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DEC project\Corona project\Submission material\data sets\"/>
    </mc:Choice>
  </mc:AlternateContent>
  <xr:revisionPtr revIDLastSave="0" documentId="8_{5BC7B33C-60F2-425B-B60A-91A24DD8C45A}" xr6:coauthVersionLast="47" xr6:coauthVersionMax="47" xr10:uidLastSave="{00000000-0000-0000-0000-000000000000}"/>
  <bookViews>
    <workbookView xWindow="-120" yWindow="-120" windowWidth="20640" windowHeight="11040" firstSheet="1" activeTab="3" xr2:uid="{00000000-000D-0000-FFFF-FFFF00000000}"/>
  </bookViews>
  <sheets>
    <sheet name="Collection days" sheetId="5" r:id="rId1"/>
    <sheet name="flag all holidays" sheetId="3" r:id="rId2"/>
    <sheet name="non-impact holidays" sheetId="6" r:id="rId3"/>
    <sheet name="anomaly check 2" sheetId="9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26" i="3" l="1"/>
  <c r="G926" i="3"/>
  <c r="H915" i="3"/>
  <c r="G915" i="3"/>
  <c r="H905" i="3"/>
  <c r="G905" i="3"/>
  <c r="H876" i="3"/>
  <c r="G876" i="3"/>
  <c r="H866" i="3"/>
  <c r="G866" i="3"/>
  <c r="H856" i="3"/>
  <c r="G856" i="3"/>
  <c r="H847" i="3"/>
  <c r="G847" i="3"/>
  <c r="H838" i="3"/>
  <c r="G838" i="3"/>
  <c r="H821" i="3"/>
  <c r="G821" i="3"/>
  <c r="H812" i="3"/>
  <c r="G812" i="3"/>
  <c r="H803" i="3"/>
  <c r="G803" i="3"/>
  <c r="H794" i="3"/>
  <c r="G794" i="3"/>
  <c r="H777" i="3"/>
  <c r="G777" i="3"/>
  <c r="H768" i="3"/>
  <c r="G768" i="3"/>
  <c r="H759" i="3"/>
  <c r="G759" i="3"/>
  <c r="H750" i="3"/>
  <c r="G750" i="3"/>
  <c r="H740" i="3"/>
  <c r="G740" i="3"/>
  <c r="H731" i="3"/>
  <c r="G731" i="3"/>
  <c r="H719" i="3"/>
  <c r="G719" i="3"/>
  <c r="H709" i="3"/>
  <c r="G709" i="3"/>
  <c r="H689" i="3"/>
  <c r="G689" i="3"/>
  <c r="H677" i="3"/>
  <c r="G677" i="3"/>
  <c r="H667" i="3"/>
  <c r="G667" i="3"/>
  <c r="H658" i="3"/>
  <c r="G658" i="3"/>
  <c r="H640" i="3"/>
  <c r="G640" i="3"/>
  <c r="G631" i="3"/>
  <c r="H631" i="3"/>
  <c r="H622" i="3"/>
  <c r="G622" i="3"/>
  <c r="H611" i="3"/>
  <c r="G611" i="3"/>
  <c r="H601" i="3"/>
  <c r="G601" i="3"/>
  <c r="H592" i="3"/>
  <c r="G592" i="3"/>
  <c r="H582" i="3"/>
  <c r="G582" i="3"/>
  <c r="H573" i="3"/>
  <c r="G573" i="3"/>
  <c r="H563" i="3"/>
  <c r="G563" i="3"/>
  <c r="H553" i="3"/>
  <c r="G553" i="3"/>
  <c r="H545" i="3"/>
  <c r="G545" i="3"/>
  <c r="H537" i="3"/>
  <c r="G537" i="3"/>
  <c r="H528" i="3"/>
  <c r="G528" i="3"/>
  <c r="H512" i="3"/>
  <c r="G512" i="3"/>
  <c r="H505" i="3"/>
  <c r="G505" i="3"/>
  <c r="H496" i="3"/>
  <c r="G496" i="3"/>
  <c r="H488" i="3"/>
  <c r="G488" i="3"/>
  <c r="H473" i="3"/>
  <c r="G473" i="3"/>
  <c r="H464" i="3"/>
  <c r="G464" i="3"/>
  <c r="H454" i="3"/>
  <c r="G454" i="3"/>
  <c r="H450" i="3"/>
  <c r="G450" i="3"/>
  <c r="H446" i="3"/>
  <c r="G446" i="3"/>
  <c r="H434" i="3"/>
  <c r="G434" i="3"/>
  <c r="H428" i="3"/>
  <c r="G428" i="3"/>
  <c r="H424" i="3"/>
  <c r="G424" i="3"/>
  <c r="H419" i="3"/>
  <c r="G419" i="3"/>
  <c r="H415" i="3"/>
  <c r="G415" i="3"/>
  <c r="H407" i="3"/>
  <c r="G407" i="3"/>
  <c r="H403" i="3"/>
  <c r="G403" i="3"/>
  <c r="H399" i="3"/>
  <c r="G399" i="3"/>
  <c r="H395" i="3"/>
  <c r="G395" i="3"/>
  <c r="H387" i="3"/>
  <c r="G387" i="3"/>
  <c r="H383" i="3"/>
  <c r="G383" i="3"/>
  <c r="H379" i="3"/>
  <c r="G379" i="3"/>
  <c r="H375" i="3"/>
  <c r="G375" i="3"/>
  <c r="H371" i="3"/>
  <c r="G371" i="3"/>
  <c r="H367" i="3"/>
  <c r="G367" i="3"/>
  <c r="H363" i="3"/>
  <c r="G363" i="3"/>
  <c r="H359" i="3"/>
  <c r="G359" i="3"/>
  <c r="H350" i="3"/>
  <c r="G350" i="3"/>
  <c r="H346" i="3"/>
  <c r="G346" i="3"/>
  <c r="H341" i="3"/>
  <c r="G341" i="3"/>
  <c r="H337" i="3"/>
  <c r="G337" i="3"/>
  <c r="H329" i="3"/>
  <c r="G329" i="3"/>
  <c r="H325" i="3"/>
  <c r="G325" i="3"/>
  <c r="H321" i="3"/>
  <c r="G321" i="3"/>
  <c r="H317" i="3"/>
  <c r="G317" i="3"/>
  <c r="H313" i="3"/>
  <c r="G313" i="3"/>
  <c r="H308" i="3"/>
  <c r="G308" i="3"/>
  <c r="H304" i="3"/>
  <c r="G304" i="3"/>
  <c r="H300" i="3"/>
  <c r="G300" i="3"/>
  <c r="H296" i="3"/>
  <c r="G296" i="3"/>
  <c r="H292" i="3"/>
  <c r="G292" i="3"/>
  <c r="H289" i="3"/>
  <c r="G289" i="3"/>
  <c r="H284" i="3"/>
  <c r="G284" i="3"/>
  <c r="H280" i="3"/>
  <c r="G280" i="3"/>
  <c r="H272" i="3"/>
  <c r="G272" i="3"/>
  <c r="H269" i="3"/>
  <c r="G269" i="3"/>
  <c r="H265" i="3"/>
  <c r="G265" i="3"/>
  <c r="H261" i="3"/>
  <c r="G261" i="3"/>
  <c r="H253" i="3"/>
  <c r="G253" i="3"/>
  <c r="H249" i="3"/>
  <c r="G249" i="3"/>
  <c r="G92" i="6"/>
  <c r="H87" i="6"/>
  <c r="G87" i="6"/>
  <c r="H82" i="6"/>
  <c r="G82" i="6"/>
  <c r="H76" i="6"/>
  <c r="G76" i="6"/>
  <c r="G71" i="6"/>
  <c r="H65" i="6"/>
  <c r="G65" i="6"/>
  <c r="H60" i="6"/>
  <c r="G60" i="6"/>
  <c r="H55" i="6"/>
  <c r="G55" i="6"/>
  <c r="H51" i="6"/>
  <c r="G51" i="6"/>
  <c r="H47" i="6"/>
  <c r="G47" i="6"/>
  <c r="H43" i="6"/>
  <c r="G43" i="6"/>
  <c r="H39" i="6"/>
  <c r="G39" i="6"/>
  <c r="H34" i="6"/>
  <c r="G34" i="6"/>
  <c r="H240" i="3"/>
  <c r="G240" i="3"/>
  <c r="H235" i="3"/>
  <c r="G235" i="3"/>
  <c r="H230" i="3"/>
  <c r="G230" i="3"/>
  <c r="H215" i="3"/>
  <c r="G215" i="3"/>
  <c r="H211" i="3"/>
  <c r="G211" i="3"/>
  <c r="H208" i="3"/>
  <c r="G208" i="3"/>
  <c r="H203" i="3"/>
  <c r="G203" i="3"/>
  <c r="H198" i="3"/>
  <c r="G198" i="3"/>
  <c r="H188" i="3"/>
  <c r="G188" i="3"/>
  <c r="H184" i="3"/>
  <c r="G184" i="3"/>
  <c r="H179" i="3"/>
  <c r="G179" i="3"/>
  <c r="H174" i="3"/>
  <c r="G174" i="3"/>
  <c r="H166" i="3"/>
  <c r="G166" i="3"/>
  <c r="H160" i="3"/>
  <c r="G160" i="3"/>
  <c r="H155" i="3"/>
  <c r="G155" i="3"/>
  <c r="H151" i="3"/>
  <c r="G151" i="3"/>
  <c r="H145" i="3"/>
  <c r="G145" i="3"/>
  <c r="H141" i="3"/>
  <c r="G141" i="3"/>
  <c r="H135" i="3"/>
  <c r="G135" i="3"/>
  <c r="H129" i="3"/>
  <c r="G129" i="3"/>
  <c r="H119" i="3"/>
  <c r="G119" i="3"/>
  <c r="H113" i="3"/>
  <c r="G113" i="3"/>
  <c r="H107" i="3"/>
  <c r="G107" i="3"/>
  <c r="H102" i="3"/>
  <c r="G102" i="3"/>
  <c r="H92" i="3"/>
  <c r="G92" i="3"/>
  <c r="H87" i="3"/>
  <c r="G87" i="3"/>
  <c r="H82" i="3"/>
  <c r="G82" i="3"/>
  <c r="H76" i="3"/>
  <c r="G76" i="3"/>
  <c r="H71" i="3"/>
  <c r="G71" i="3"/>
  <c r="H65" i="3"/>
  <c r="G65" i="3"/>
  <c r="H60" i="3"/>
  <c r="G60" i="3"/>
  <c r="H55" i="3"/>
  <c r="G55" i="3"/>
  <c r="H51" i="3"/>
  <c r="G51" i="3"/>
  <c r="H47" i="3"/>
  <c r="G47" i="3"/>
  <c r="H43" i="3"/>
  <c r="G43" i="3"/>
  <c r="H39" i="3"/>
  <c r="G39" i="3"/>
  <c r="H34" i="3"/>
  <c r="G34" i="3"/>
  <c r="H26" i="3"/>
  <c r="G26" i="3"/>
  <c r="H22" i="3"/>
  <c r="G22" i="3"/>
  <c r="H18" i="3"/>
  <c r="G18" i="3"/>
  <c r="H14" i="3"/>
  <c r="G14" i="3"/>
  <c r="H6" i="3"/>
  <c r="G6" i="3"/>
  <c r="H2" i="3"/>
  <c r="G2" i="3"/>
  <c r="H14341" i="3"/>
  <c r="G14341" i="3"/>
  <c r="H13410" i="3"/>
  <c r="G13410" i="3"/>
  <c r="H11603" i="3"/>
  <c r="G11603" i="3"/>
  <c r="H10777" i="3"/>
  <c r="G10777" i="3"/>
  <c r="H10695" i="3"/>
  <c r="G10695" i="3"/>
  <c r="H11130" i="3"/>
  <c r="G11130" i="3"/>
  <c r="H10380" i="3"/>
  <c r="G10380" i="3"/>
  <c r="H9956" i="3"/>
  <c r="G9956" i="3"/>
  <c r="H9663" i="3"/>
  <c r="G9663" i="3"/>
  <c r="H7905" i="3"/>
  <c r="G7905" i="3"/>
  <c r="H5291" i="3"/>
  <c r="G5291" i="3"/>
  <c r="H5001" i="3"/>
  <c r="G5001" i="3"/>
  <c r="H2929" i="3"/>
  <c r="G2929" i="3"/>
  <c r="H2833" i="3"/>
  <c r="G2833" i="3"/>
  <c r="H2823" i="3"/>
  <c r="G2823" i="3"/>
  <c r="H2255" i="3"/>
  <c r="G2255" i="3"/>
  <c r="H995" i="3"/>
  <c r="G995" i="3"/>
  <c r="H14341" i="6"/>
  <c r="G14341" i="6"/>
  <c r="H13410" i="6"/>
  <c r="G13410" i="6"/>
  <c r="H11668" i="6"/>
  <c r="G11668" i="6"/>
  <c r="H11603" i="6"/>
  <c r="G11603" i="6"/>
  <c r="H10777" i="6"/>
  <c r="G10777" i="6"/>
  <c r="H10695" i="6"/>
  <c r="G10695" i="6"/>
  <c r="H10380" i="6"/>
  <c r="G10380" i="6"/>
  <c r="H9956" i="6"/>
  <c r="G9956" i="6"/>
  <c r="H9663" i="6"/>
  <c r="G9663" i="6"/>
  <c r="H9380" i="6"/>
  <c r="G9380" i="6"/>
  <c r="H7905" i="6"/>
  <c r="G7905" i="6"/>
  <c r="H5291" i="6"/>
  <c r="G5291" i="6"/>
  <c r="H5001" i="6"/>
  <c r="G5001" i="6"/>
  <c r="H2929" i="6"/>
  <c r="G2929" i="6"/>
  <c r="H2833" i="6"/>
  <c r="G2833" i="6"/>
  <c r="H2823" i="6"/>
  <c r="G2823" i="6"/>
  <c r="H2255" i="6"/>
  <c r="G2255" i="6"/>
  <c r="H995" i="6"/>
  <c r="G995" i="6"/>
  <c r="F380" i="9"/>
  <c r="J2982" i="6"/>
  <c r="H2982" i="6"/>
  <c r="G2982" i="6"/>
  <c r="I2982" i="6" s="1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F1" i="9"/>
  <c r="J3016" i="3"/>
  <c r="J3016" i="6"/>
  <c r="H16112" i="6"/>
  <c r="G16112" i="6"/>
  <c r="J16112" i="6"/>
  <c r="I16112" i="6"/>
  <c r="H16091" i="6"/>
  <c r="G16091" i="6"/>
  <c r="H16086" i="6"/>
  <c r="G16086" i="6"/>
  <c r="J16091" i="6"/>
  <c r="I16091" i="6"/>
  <c r="J16086" i="6"/>
  <c r="I16086" i="6"/>
  <c r="H16057" i="6"/>
  <c r="G16057" i="6"/>
  <c r="J16057" i="6"/>
  <c r="I16057" i="6"/>
  <c r="H16032" i="6"/>
  <c r="G16032" i="6"/>
  <c r="J16032" i="6"/>
  <c r="I16032" i="6"/>
  <c r="H15957" i="6"/>
  <c r="G15957" i="6"/>
  <c r="J15957" i="6"/>
  <c r="I15957" i="6"/>
  <c r="J15888" i="6"/>
  <c r="I15888" i="6"/>
  <c r="H15888" i="6"/>
  <c r="G15888" i="6"/>
  <c r="H15864" i="6"/>
  <c r="G15864" i="6"/>
  <c r="J15864" i="6"/>
  <c r="I15864" i="6"/>
  <c r="H15450" i="6"/>
  <c r="G15450" i="6"/>
  <c r="J15450" i="6"/>
  <c r="I15450" i="6"/>
  <c r="H15428" i="6"/>
  <c r="G15428" i="6"/>
  <c r="H15423" i="6"/>
  <c r="G15423" i="6"/>
  <c r="J15428" i="6"/>
  <c r="J15423" i="6"/>
  <c r="I15423" i="6"/>
  <c r="H15393" i="6"/>
  <c r="G15393" i="6"/>
  <c r="J15393" i="6"/>
  <c r="I15393" i="6"/>
  <c r="H15369" i="6"/>
  <c r="G15369" i="6"/>
  <c r="J15369" i="6"/>
  <c r="I15369" i="6"/>
  <c r="H15294" i="6"/>
  <c r="G15294" i="6"/>
  <c r="J15294" i="6"/>
  <c r="I15294" i="6"/>
  <c r="H15220" i="6"/>
  <c r="G15220" i="6"/>
  <c r="J15220" i="6"/>
  <c r="I15220" i="6"/>
  <c r="H15195" i="6"/>
  <c r="G15195" i="6"/>
  <c r="J15195" i="6"/>
  <c r="I15195" i="6"/>
  <c r="H13461" i="6"/>
  <c r="G13461" i="6"/>
  <c r="J13461" i="6"/>
  <c r="I13461" i="6"/>
  <c r="H13440" i="6"/>
  <c r="G13440" i="6"/>
  <c r="I13440" i="6" s="1"/>
  <c r="H13436" i="6"/>
  <c r="G13436" i="6"/>
  <c r="J13440" i="6"/>
  <c r="J13436" i="6"/>
  <c r="I13436" i="6"/>
  <c r="H13405" i="6"/>
  <c r="G13405" i="6"/>
  <c r="J13405" i="6"/>
  <c r="I13405" i="6"/>
  <c r="H13380" i="6"/>
  <c r="I13380" i="6" s="1"/>
  <c r="G13380" i="6"/>
  <c r="J13380" i="6"/>
  <c r="H13311" i="6"/>
  <c r="G13311" i="6"/>
  <c r="J13311" i="6"/>
  <c r="I13311" i="6"/>
  <c r="H13245" i="6"/>
  <c r="G13245" i="6"/>
  <c r="J13245" i="6"/>
  <c r="I13245" i="6"/>
  <c r="H13223" i="6"/>
  <c r="G13223" i="6"/>
  <c r="J13223" i="6"/>
  <c r="I13223" i="6"/>
  <c r="H10497" i="6"/>
  <c r="I10497" i="6" s="1"/>
  <c r="G10497" i="6"/>
  <c r="J10497" i="6"/>
  <c r="H10471" i="6"/>
  <c r="I10471" i="6" s="1"/>
  <c r="G10471" i="6"/>
  <c r="H10465" i="6"/>
  <c r="G10465" i="6"/>
  <c r="J10471" i="6"/>
  <c r="J10465" i="6"/>
  <c r="I10465" i="6"/>
  <c r="H10428" i="6"/>
  <c r="G10428" i="6"/>
  <c r="J10428" i="6"/>
  <c r="I10428" i="6"/>
  <c r="H10398" i="6"/>
  <c r="G10398" i="6"/>
  <c r="J10398" i="6"/>
  <c r="I10398" i="6"/>
  <c r="H10307" i="6"/>
  <c r="G10307" i="6"/>
  <c r="J10307" i="6"/>
  <c r="I10307" i="6"/>
  <c r="H10220" i="6"/>
  <c r="I10220" i="6" s="1"/>
  <c r="G10220" i="6"/>
  <c r="J10220" i="6"/>
  <c r="H10187" i="6"/>
  <c r="G10187" i="6"/>
  <c r="J10187" i="6"/>
  <c r="I10187" i="6"/>
  <c r="H9713" i="6"/>
  <c r="I9713" i="6" s="1"/>
  <c r="G9713" i="6"/>
  <c r="J9713" i="6"/>
  <c r="H9687" i="6"/>
  <c r="I9687" i="6" s="1"/>
  <c r="G9687" i="6"/>
  <c r="H9681" i="6"/>
  <c r="G9681" i="6"/>
  <c r="J9687" i="6"/>
  <c r="J9681" i="6"/>
  <c r="I9681" i="6"/>
  <c r="H9645" i="6"/>
  <c r="G9645" i="6"/>
  <c r="J9645" i="6"/>
  <c r="I9645" i="6"/>
  <c r="H9614" i="6"/>
  <c r="G9614" i="6"/>
  <c r="J9614" i="6"/>
  <c r="I9614" i="6"/>
  <c r="H9527" i="6"/>
  <c r="G9527" i="6"/>
  <c r="J9527" i="6"/>
  <c r="I9527" i="6"/>
  <c r="H9439" i="6"/>
  <c r="G9439" i="6"/>
  <c r="J9439" i="6"/>
  <c r="I9439" i="6"/>
  <c r="H9409" i="6"/>
  <c r="G9409" i="6"/>
  <c r="J9409" i="6"/>
  <c r="I9409" i="6"/>
  <c r="J9380" i="6"/>
  <c r="I9380" i="6"/>
  <c r="H9324" i="6"/>
  <c r="G9324" i="6"/>
  <c r="H9310" i="6"/>
  <c r="G9310" i="6"/>
  <c r="J9324" i="6"/>
  <c r="J9310" i="6"/>
  <c r="I9310" i="6"/>
  <c r="H9229" i="6"/>
  <c r="G9229" i="6"/>
  <c r="J9229" i="6"/>
  <c r="I9229" i="6"/>
  <c r="H9159" i="6"/>
  <c r="G9159" i="6"/>
  <c r="J9159" i="6"/>
  <c r="I9159" i="6"/>
  <c r="H8946" i="6"/>
  <c r="G8946" i="6"/>
  <c r="J8946" i="6"/>
  <c r="I8946" i="6"/>
  <c r="H8742" i="6"/>
  <c r="G8742" i="6"/>
  <c r="J8742" i="6"/>
  <c r="I8742" i="6"/>
  <c r="J8671" i="6"/>
  <c r="H8671" i="6"/>
  <c r="G8671" i="6"/>
  <c r="I8671" i="6"/>
  <c r="H8630" i="6"/>
  <c r="G8630" i="6"/>
  <c r="J8630" i="6"/>
  <c r="I8630" i="6"/>
  <c r="H8597" i="6"/>
  <c r="G8597" i="6"/>
  <c r="H8589" i="6"/>
  <c r="G8589" i="6"/>
  <c r="J8597" i="6"/>
  <c r="J8589" i="6"/>
  <c r="I8589" i="6"/>
  <c r="H8538" i="6"/>
  <c r="G8538" i="6"/>
  <c r="J8538" i="6"/>
  <c r="I8538" i="6"/>
  <c r="H8498" i="6"/>
  <c r="G8498" i="6"/>
  <c r="J8498" i="6"/>
  <c r="I8498" i="6"/>
  <c r="H8399" i="6"/>
  <c r="G8399" i="6"/>
  <c r="J8399" i="6"/>
  <c r="I8399" i="6"/>
  <c r="H8310" i="6"/>
  <c r="G8310" i="6"/>
  <c r="J8310" i="6"/>
  <c r="I8310" i="6"/>
  <c r="H8282" i="6"/>
  <c r="G8282" i="6"/>
  <c r="J8282" i="6"/>
  <c r="I8282" i="6"/>
  <c r="H3612" i="6"/>
  <c r="G3612" i="6"/>
  <c r="J3612" i="6"/>
  <c r="I3612" i="6"/>
  <c r="H3566" i="6"/>
  <c r="G3566" i="6"/>
  <c r="J3566" i="6"/>
  <c r="I3566" i="6"/>
  <c r="H3555" i="6"/>
  <c r="G3555" i="6"/>
  <c r="J3555" i="6"/>
  <c r="I3555" i="6"/>
  <c r="H3495" i="6"/>
  <c r="G3495" i="6"/>
  <c r="J3495" i="6"/>
  <c r="I3495" i="6"/>
  <c r="H3441" i="6"/>
  <c r="G3441" i="6"/>
  <c r="J3441" i="6"/>
  <c r="I3441" i="6"/>
  <c r="H3288" i="6"/>
  <c r="G3288" i="6"/>
  <c r="J3288" i="6"/>
  <c r="I3288" i="6"/>
  <c r="H3134" i="6"/>
  <c r="G3134" i="6"/>
  <c r="J3134" i="6"/>
  <c r="I3134" i="6"/>
  <c r="H3084" i="6"/>
  <c r="G3084" i="6"/>
  <c r="J3084" i="6"/>
  <c r="I3084" i="6"/>
  <c r="H10610" i="6"/>
  <c r="G10610" i="6"/>
  <c r="J10610" i="6"/>
  <c r="I10610" i="6"/>
  <c r="H9944" i="6"/>
  <c r="G9944" i="6"/>
  <c r="J9944" i="6"/>
  <c r="I9944" i="6"/>
  <c r="H6311" i="6"/>
  <c r="G6311" i="6"/>
  <c r="J6311" i="6"/>
  <c r="I6311" i="6"/>
  <c r="H4496" i="6"/>
  <c r="G4496" i="6"/>
  <c r="I4496" i="6" s="1"/>
  <c r="J4496" i="6"/>
  <c r="H2601" i="6"/>
  <c r="G2601" i="6"/>
  <c r="J2601" i="6"/>
  <c r="I2601" i="6"/>
  <c r="H2291" i="6"/>
  <c r="H2291" i="3"/>
  <c r="H2296" i="6"/>
  <c r="G2296" i="6"/>
  <c r="H2302" i="6"/>
  <c r="G2302" i="6"/>
  <c r="I2302" i="6" s="1"/>
  <c r="J2302" i="6"/>
  <c r="H2109" i="6"/>
  <c r="G2109" i="6"/>
  <c r="J2109" i="6"/>
  <c r="I2109" i="6"/>
  <c r="M16639" i="6"/>
  <c r="N16639" i="6" s="1"/>
  <c r="M15853" i="6"/>
  <c r="N15853" i="6" s="1"/>
  <c r="M14133" i="6"/>
  <c r="N14133" i="6" s="1"/>
  <c r="M13213" i="6"/>
  <c r="N13213" i="6" s="1"/>
  <c r="M12612" i="6"/>
  <c r="N12612" i="6" s="1"/>
  <c r="M7636" i="6"/>
  <c r="N7636" i="6" s="1"/>
  <c r="M7089" i="6"/>
  <c r="N7089" i="6" s="1"/>
  <c r="M4257" i="6"/>
  <c r="N4257" i="6" s="1"/>
  <c r="M2028" i="6"/>
  <c r="N2028" i="6" s="1"/>
  <c r="M945" i="6"/>
  <c r="N945" i="6" s="1"/>
  <c r="M463" i="6"/>
  <c r="N463" i="6" s="1"/>
  <c r="H355" i="6"/>
  <c r="G355" i="6"/>
  <c r="J355" i="6"/>
  <c r="H125" i="6"/>
  <c r="I125" i="6" s="1"/>
  <c r="G125" i="6"/>
  <c r="J125" i="6"/>
  <c r="E16639" i="6"/>
  <c r="J16618" i="6"/>
  <c r="H16618" i="6"/>
  <c r="G16618" i="6"/>
  <c r="I16618" i="6" s="1"/>
  <c r="J16607" i="6"/>
  <c r="H16607" i="6"/>
  <c r="G16607" i="6"/>
  <c r="J16597" i="6"/>
  <c r="H16597" i="6"/>
  <c r="I16597" i="6" s="1"/>
  <c r="G16597" i="6"/>
  <c r="J16567" i="6"/>
  <c r="H16567" i="6"/>
  <c r="G16567" i="6"/>
  <c r="I16567" i="6" s="1"/>
  <c r="J16557" i="6"/>
  <c r="H16557" i="6"/>
  <c r="G16557" i="6"/>
  <c r="I16557" i="6" s="1"/>
  <c r="J16547" i="6"/>
  <c r="H16547" i="6"/>
  <c r="I16547" i="6" s="1"/>
  <c r="G16547" i="6"/>
  <c r="J16537" i="6"/>
  <c r="H16537" i="6"/>
  <c r="G16537" i="6"/>
  <c r="I16537" i="6" s="1"/>
  <c r="J16527" i="6"/>
  <c r="H16527" i="6"/>
  <c r="G16527" i="6"/>
  <c r="J16507" i="6"/>
  <c r="H16507" i="6"/>
  <c r="I16507" i="6" s="1"/>
  <c r="G16507" i="6"/>
  <c r="J16497" i="6"/>
  <c r="H16497" i="6"/>
  <c r="G16497" i="6"/>
  <c r="I16497" i="6" s="1"/>
  <c r="J16487" i="6"/>
  <c r="H16487" i="6"/>
  <c r="G16487" i="6"/>
  <c r="I16487" i="6" s="1"/>
  <c r="J16477" i="6"/>
  <c r="H16477" i="6"/>
  <c r="I16477" i="6" s="1"/>
  <c r="G16477" i="6"/>
  <c r="J16458" i="6"/>
  <c r="H16458" i="6"/>
  <c r="G16458" i="6"/>
  <c r="I16458" i="6" s="1"/>
  <c r="J16448" i="6"/>
  <c r="H16448" i="6"/>
  <c r="G16448" i="6"/>
  <c r="J16437" i="6"/>
  <c r="H16437" i="6"/>
  <c r="I16437" i="6" s="1"/>
  <c r="G16437" i="6"/>
  <c r="J16427" i="6"/>
  <c r="H16427" i="6"/>
  <c r="G16427" i="6"/>
  <c r="I16427" i="6" s="1"/>
  <c r="J16417" i="6"/>
  <c r="H16417" i="6"/>
  <c r="G16417" i="6"/>
  <c r="I16417" i="6" s="1"/>
  <c r="J16405" i="6"/>
  <c r="H16405" i="6"/>
  <c r="I16405" i="6" s="1"/>
  <c r="G16405" i="6"/>
  <c r="J16393" i="6"/>
  <c r="H16393" i="6"/>
  <c r="G16393" i="6"/>
  <c r="I16393" i="6" s="1"/>
  <c r="J16383" i="6"/>
  <c r="H16383" i="6"/>
  <c r="G16383" i="6"/>
  <c r="J16360" i="6"/>
  <c r="H16360" i="6"/>
  <c r="I16360" i="6" s="1"/>
  <c r="G16360" i="6"/>
  <c r="J16350" i="6"/>
  <c r="H16350" i="6"/>
  <c r="G16350" i="6"/>
  <c r="I16350" i="6" s="1"/>
  <c r="J16339" i="6"/>
  <c r="H16339" i="6"/>
  <c r="G16339" i="6"/>
  <c r="I16339" i="6" s="1"/>
  <c r="J16328" i="6"/>
  <c r="H16328" i="6"/>
  <c r="I16328" i="6" s="1"/>
  <c r="G16328" i="6"/>
  <c r="J16307" i="6"/>
  <c r="H16307" i="6"/>
  <c r="G16307" i="6"/>
  <c r="I16307" i="6" s="1"/>
  <c r="J16297" i="6"/>
  <c r="H16297" i="6"/>
  <c r="G16297" i="6"/>
  <c r="J16287" i="6"/>
  <c r="H16287" i="6"/>
  <c r="I16287" i="6" s="1"/>
  <c r="G16287" i="6"/>
  <c r="J16277" i="6"/>
  <c r="H16277" i="6"/>
  <c r="G16277" i="6"/>
  <c r="I16277" i="6" s="1"/>
  <c r="J16267" i="6"/>
  <c r="H16267" i="6"/>
  <c r="G16267" i="6"/>
  <c r="I16267" i="6" s="1"/>
  <c r="J16257" i="6"/>
  <c r="H16257" i="6"/>
  <c r="I16257" i="6" s="1"/>
  <c r="G16257" i="6"/>
  <c r="J16246" i="6"/>
  <c r="H16246" i="6"/>
  <c r="G16246" i="6"/>
  <c r="I16246" i="6" s="1"/>
  <c r="J16236" i="6"/>
  <c r="H16236" i="6"/>
  <c r="G16236" i="6"/>
  <c r="J16226" i="6"/>
  <c r="H16226" i="6"/>
  <c r="I16226" i="6" s="1"/>
  <c r="G16226" i="6"/>
  <c r="J16217" i="6"/>
  <c r="H16217" i="6"/>
  <c r="G16217" i="6"/>
  <c r="I16217" i="6" s="1"/>
  <c r="J16209" i="6"/>
  <c r="H16209" i="6"/>
  <c r="G16209" i="6"/>
  <c r="I16209" i="6" s="1"/>
  <c r="J16200" i="6"/>
  <c r="H16200" i="6"/>
  <c r="I16200" i="6" s="1"/>
  <c r="G16200" i="6"/>
  <c r="J16190" i="6"/>
  <c r="H16190" i="6"/>
  <c r="G16190" i="6"/>
  <c r="I16190" i="6" s="1"/>
  <c r="J16172" i="6"/>
  <c r="H16172" i="6"/>
  <c r="G16172" i="6"/>
  <c r="J16163" i="6"/>
  <c r="H16163" i="6"/>
  <c r="I16163" i="6" s="1"/>
  <c r="G16163" i="6"/>
  <c r="J16153" i="6"/>
  <c r="H16153" i="6"/>
  <c r="G16153" i="6"/>
  <c r="I16153" i="6" s="1"/>
  <c r="J16145" i="6"/>
  <c r="H16145" i="6"/>
  <c r="G16145" i="6"/>
  <c r="I16145" i="6" s="1"/>
  <c r="J16128" i="6"/>
  <c r="H16128" i="6"/>
  <c r="I16128" i="6" s="1"/>
  <c r="G16128" i="6"/>
  <c r="J16118" i="6"/>
  <c r="H16118" i="6"/>
  <c r="G16118" i="6"/>
  <c r="I16118" i="6" s="1"/>
  <c r="E16117" i="6"/>
  <c r="J16107" i="6"/>
  <c r="H16107" i="6"/>
  <c r="G16107" i="6"/>
  <c r="I16107" i="6" s="1"/>
  <c r="J16101" i="6"/>
  <c r="I16101" i="6"/>
  <c r="H16101" i="6"/>
  <c r="G16101" i="6"/>
  <c r="J16096" i="6"/>
  <c r="I16096" i="6"/>
  <c r="H16096" i="6"/>
  <c r="G16096" i="6"/>
  <c r="J16081" i="6"/>
  <c r="H16081" i="6"/>
  <c r="G16081" i="6"/>
  <c r="I16081" i="6" s="1"/>
  <c r="J16076" i="6"/>
  <c r="I16076" i="6"/>
  <c r="H16076" i="6"/>
  <c r="G16076" i="6"/>
  <c r="J16072" i="6"/>
  <c r="I16072" i="6"/>
  <c r="H16072" i="6"/>
  <c r="G16072" i="6"/>
  <c r="J16067" i="6"/>
  <c r="H16067" i="6"/>
  <c r="G16067" i="6"/>
  <c r="I16067" i="6" s="1"/>
  <c r="J16062" i="6"/>
  <c r="I16062" i="6"/>
  <c r="H16062" i="6"/>
  <c r="G16062" i="6"/>
  <c r="J16052" i="6"/>
  <c r="I16052" i="6"/>
  <c r="H16052" i="6"/>
  <c r="G16052" i="6"/>
  <c r="J16047" i="6"/>
  <c r="H16047" i="6"/>
  <c r="G16047" i="6"/>
  <c r="I16047" i="6" s="1"/>
  <c r="J16042" i="6"/>
  <c r="I16042" i="6"/>
  <c r="H16042" i="6"/>
  <c r="G16042" i="6"/>
  <c r="J16037" i="6"/>
  <c r="I16037" i="6"/>
  <c r="H16037" i="6"/>
  <c r="G16037" i="6"/>
  <c r="J16027" i="6"/>
  <c r="H16027" i="6"/>
  <c r="G16027" i="6"/>
  <c r="I16027" i="6" s="1"/>
  <c r="J16023" i="6"/>
  <c r="I16023" i="6"/>
  <c r="H16023" i="6"/>
  <c r="G16023" i="6"/>
  <c r="J16018" i="6"/>
  <c r="I16018" i="6"/>
  <c r="H16018" i="6"/>
  <c r="G16018" i="6"/>
  <c r="J16013" i="6"/>
  <c r="H16013" i="6"/>
  <c r="G16013" i="6"/>
  <c r="I16013" i="6" s="1"/>
  <c r="J16008" i="6"/>
  <c r="I16008" i="6"/>
  <c r="H16008" i="6"/>
  <c r="G16008" i="6"/>
  <c r="J16002" i="6"/>
  <c r="I16002" i="6"/>
  <c r="H16002" i="6"/>
  <c r="G16002" i="6"/>
  <c r="J15997" i="6"/>
  <c r="H15997" i="6"/>
  <c r="G15997" i="6"/>
  <c r="I15997" i="6" s="1"/>
  <c r="J15992" i="6"/>
  <c r="I15992" i="6"/>
  <c r="H15992" i="6"/>
  <c r="G15992" i="6"/>
  <c r="J15980" i="6"/>
  <c r="I15980" i="6"/>
  <c r="H15980" i="6"/>
  <c r="G15980" i="6"/>
  <c r="J15973" i="6"/>
  <c r="H15973" i="6"/>
  <c r="G15973" i="6"/>
  <c r="I15973" i="6" s="1"/>
  <c r="J15968" i="6"/>
  <c r="I15968" i="6"/>
  <c r="H15968" i="6"/>
  <c r="G15968" i="6"/>
  <c r="J15962" i="6"/>
  <c r="I15962" i="6"/>
  <c r="H15962" i="6"/>
  <c r="G15962" i="6"/>
  <c r="J15952" i="6"/>
  <c r="H15952" i="6"/>
  <c r="G15952" i="6"/>
  <c r="I15952" i="6" s="1"/>
  <c r="J15947" i="6"/>
  <c r="I15947" i="6"/>
  <c r="H15947" i="6"/>
  <c r="G15947" i="6"/>
  <c r="J15942" i="6"/>
  <c r="I15942" i="6"/>
  <c r="H15942" i="6"/>
  <c r="G15942" i="6"/>
  <c r="J15937" i="6"/>
  <c r="H15937" i="6"/>
  <c r="G15937" i="6"/>
  <c r="I15937" i="6" s="1"/>
  <c r="J15932" i="6"/>
  <c r="I15932" i="6"/>
  <c r="H15932" i="6"/>
  <c r="G15932" i="6"/>
  <c r="J15927" i="6"/>
  <c r="I15927" i="6"/>
  <c r="H15927" i="6"/>
  <c r="G15927" i="6"/>
  <c r="J15921" i="6"/>
  <c r="H15921" i="6"/>
  <c r="G15921" i="6"/>
  <c r="I15921" i="6" s="1"/>
  <c r="J15916" i="6"/>
  <c r="I15916" i="6"/>
  <c r="H15916" i="6"/>
  <c r="G15916" i="6"/>
  <c r="J15911" i="6"/>
  <c r="I15911" i="6"/>
  <c r="H15911" i="6"/>
  <c r="G15911" i="6"/>
  <c r="J15906" i="6"/>
  <c r="H15906" i="6"/>
  <c r="G15906" i="6"/>
  <c r="I15906" i="6" s="1"/>
  <c r="J15903" i="6"/>
  <c r="I15903" i="6"/>
  <c r="H15903" i="6"/>
  <c r="J15898" i="6"/>
  <c r="H15898" i="6"/>
  <c r="G15898" i="6"/>
  <c r="I15898" i="6" s="1"/>
  <c r="J15893" i="6"/>
  <c r="H15893" i="6"/>
  <c r="I15893" i="6" s="1"/>
  <c r="G15893" i="6"/>
  <c r="J15883" i="6"/>
  <c r="H15883" i="6"/>
  <c r="G15883" i="6"/>
  <c r="I15883" i="6" s="1"/>
  <c r="J15878" i="6"/>
  <c r="H15878" i="6"/>
  <c r="G15878" i="6"/>
  <c r="J15873" i="6"/>
  <c r="H15873" i="6"/>
  <c r="I15873" i="6" s="1"/>
  <c r="G15873" i="6"/>
  <c r="J15869" i="6"/>
  <c r="H15869" i="6"/>
  <c r="G15869" i="6"/>
  <c r="I15869" i="6" s="1"/>
  <c r="J15860" i="6"/>
  <c r="H15860" i="6"/>
  <c r="G15860" i="6"/>
  <c r="I15860" i="6" s="1"/>
  <c r="J15854" i="6"/>
  <c r="H15854" i="6"/>
  <c r="I15854" i="6" s="1"/>
  <c r="G15854" i="6"/>
  <c r="E15853" i="6"/>
  <c r="J15836" i="6"/>
  <c r="I15836" i="6"/>
  <c r="H15836" i="6"/>
  <c r="G15836" i="6"/>
  <c r="J15828" i="6"/>
  <c r="H15828" i="6"/>
  <c r="G15828" i="6"/>
  <c r="I15828" i="6" s="1"/>
  <c r="J15820" i="6"/>
  <c r="H15820" i="6"/>
  <c r="G15820" i="6"/>
  <c r="I15820" i="6" s="1"/>
  <c r="J15798" i="6"/>
  <c r="I15798" i="6"/>
  <c r="H15798" i="6"/>
  <c r="G15798" i="6"/>
  <c r="J15790" i="6"/>
  <c r="H15790" i="6"/>
  <c r="G15790" i="6"/>
  <c r="I15790" i="6" s="1"/>
  <c r="J15782" i="6"/>
  <c r="H15782" i="6"/>
  <c r="G15782" i="6"/>
  <c r="I15782" i="6" s="1"/>
  <c r="J15774" i="6"/>
  <c r="I15774" i="6"/>
  <c r="H15774" i="6"/>
  <c r="G15774" i="6"/>
  <c r="J15766" i="6"/>
  <c r="H15766" i="6"/>
  <c r="G15766" i="6"/>
  <c r="I15766" i="6" s="1"/>
  <c r="J15751" i="6"/>
  <c r="H15751" i="6"/>
  <c r="G15751" i="6"/>
  <c r="I15751" i="6" s="1"/>
  <c r="J15743" i="6"/>
  <c r="I15743" i="6"/>
  <c r="H15743" i="6"/>
  <c r="G15743" i="6"/>
  <c r="J15735" i="6"/>
  <c r="H15735" i="6"/>
  <c r="G15735" i="6"/>
  <c r="I15735" i="6" s="1"/>
  <c r="J15727" i="6"/>
  <c r="H15727" i="6"/>
  <c r="G15727" i="6"/>
  <c r="I15727" i="6" s="1"/>
  <c r="J15712" i="6"/>
  <c r="I15712" i="6"/>
  <c r="H15712" i="6"/>
  <c r="G15712" i="6"/>
  <c r="J15704" i="6"/>
  <c r="H15704" i="6"/>
  <c r="G15704" i="6"/>
  <c r="I15704" i="6" s="1"/>
  <c r="J15696" i="6"/>
  <c r="H15696" i="6"/>
  <c r="G15696" i="6"/>
  <c r="I15696" i="6" s="1"/>
  <c r="J15688" i="6"/>
  <c r="I15688" i="6"/>
  <c r="H15688" i="6"/>
  <c r="G15688" i="6"/>
  <c r="J15680" i="6"/>
  <c r="H15680" i="6"/>
  <c r="G15680" i="6"/>
  <c r="I15680" i="6" s="1"/>
  <c r="J15673" i="6"/>
  <c r="H15673" i="6"/>
  <c r="G15673" i="6"/>
  <c r="I15673" i="6" s="1"/>
  <c r="J15665" i="6"/>
  <c r="I15665" i="6"/>
  <c r="H15665" i="6"/>
  <c r="G15665" i="6"/>
  <c r="J15657" i="6"/>
  <c r="H15657" i="6"/>
  <c r="G15657" i="6"/>
  <c r="I15657" i="6" s="1"/>
  <c r="J15642" i="6"/>
  <c r="H15642" i="6"/>
  <c r="G15642" i="6"/>
  <c r="I15642" i="6" s="1"/>
  <c r="J15634" i="6"/>
  <c r="I15634" i="6"/>
  <c r="H15634" i="6"/>
  <c r="G15634" i="6"/>
  <c r="J15626" i="6"/>
  <c r="H15626" i="6"/>
  <c r="G15626" i="6"/>
  <c r="I15626" i="6" s="1"/>
  <c r="J15618" i="6"/>
  <c r="H15618" i="6"/>
  <c r="G15618" i="6"/>
  <c r="I15618" i="6" s="1"/>
  <c r="J15603" i="6"/>
  <c r="I15603" i="6"/>
  <c r="H15603" i="6"/>
  <c r="G15603" i="6"/>
  <c r="J15595" i="6"/>
  <c r="H15595" i="6"/>
  <c r="G15595" i="6"/>
  <c r="I15595" i="6" s="1"/>
  <c r="J15587" i="6"/>
  <c r="H15587" i="6"/>
  <c r="G15587" i="6"/>
  <c r="I15587" i="6" s="1"/>
  <c r="J15579" i="6"/>
  <c r="I15579" i="6"/>
  <c r="H15579" i="6"/>
  <c r="G15579" i="6"/>
  <c r="J15573" i="6"/>
  <c r="H15573" i="6"/>
  <c r="G15573" i="6"/>
  <c r="I15573" i="6" s="1"/>
  <c r="J15565" i="6"/>
  <c r="H15565" i="6"/>
  <c r="G15565" i="6"/>
  <c r="I15565" i="6" s="1"/>
  <c r="J15556" i="6"/>
  <c r="I15556" i="6"/>
  <c r="H15556" i="6"/>
  <c r="G15556" i="6"/>
  <c r="J15550" i="6"/>
  <c r="H15550" i="6"/>
  <c r="G15550" i="6"/>
  <c r="I15550" i="6" s="1"/>
  <c r="J15542" i="6"/>
  <c r="H15542" i="6"/>
  <c r="G15542" i="6"/>
  <c r="I15542" i="6" s="1"/>
  <c r="J15534" i="6"/>
  <c r="I15534" i="6"/>
  <c r="H15534" i="6"/>
  <c r="G15534" i="6"/>
  <c r="J15528" i="6"/>
  <c r="H15528" i="6"/>
  <c r="G15528" i="6"/>
  <c r="I15528" i="6" s="1"/>
  <c r="J15521" i="6"/>
  <c r="H15521" i="6"/>
  <c r="G15521" i="6"/>
  <c r="I15521" i="6" s="1"/>
  <c r="J15513" i="6"/>
  <c r="I15513" i="6"/>
  <c r="H15513" i="6"/>
  <c r="G15513" i="6"/>
  <c r="J15498" i="6"/>
  <c r="H15498" i="6"/>
  <c r="G15498" i="6"/>
  <c r="I15498" i="6" s="1"/>
  <c r="J15491" i="6"/>
  <c r="H15491" i="6"/>
  <c r="G15491" i="6"/>
  <c r="I15491" i="6" s="1"/>
  <c r="J15484" i="6"/>
  <c r="I15484" i="6"/>
  <c r="H15484" i="6"/>
  <c r="G15484" i="6"/>
  <c r="J15478" i="6"/>
  <c r="H15478" i="6"/>
  <c r="G15478" i="6"/>
  <c r="I15478" i="6" s="1"/>
  <c r="J15465" i="6"/>
  <c r="H15465" i="6"/>
  <c r="G15465" i="6"/>
  <c r="I15465" i="6" s="1"/>
  <c r="J15457" i="6"/>
  <c r="I15457" i="6"/>
  <c r="H15457" i="6"/>
  <c r="G15457" i="6"/>
  <c r="E15456" i="6"/>
  <c r="J15445" i="6"/>
  <c r="H15445" i="6"/>
  <c r="I15445" i="6" s="1"/>
  <c r="G15445" i="6"/>
  <c r="J15440" i="6"/>
  <c r="I15440" i="6"/>
  <c r="H15440" i="6"/>
  <c r="G15440" i="6"/>
  <c r="J15435" i="6"/>
  <c r="H15435" i="6"/>
  <c r="G15435" i="6"/>
  <c r="J15418" i="6"/>
  <c r="H15418" i="6"/>
  <c r="I15418" i="6" s="1"/>
  <c r="G15418" i="6"/>
  <c r="J15413" i="6"/>
  <c r="I15413" i="6"/>
  <c r="H15413" i="6"/>
  <c r="G15413" i="6"/>
  <c r="J15408" i="6"/>
  <c r="H15408" i="6"/>
  <c r="G15408" i="6"/>
  <c r="J15403" i="6"/>
  <c r="H15403" i="6"/>
  <c r="I15403" i="6" s="1"/>
  <c r="G15403" i="6"/>
  <c r="J15399" i="6"/>
  <c r="I15399" i="6"/>
  <c r="H15399" i="6"/>
  <c r="G15399" i="6"/>
  <c r="J15388" i="6"/>
  <c r="H15388" i="6"/>
  <c r="G15388" i="6"/>
  <c r="J15383" i="6"/>
  <c r="H15383" i="6"/>
  <c r="G15383" i="6"/>
  <c r="I15383" i="6" s="1"/>
  <c r="J15378" i="6"/>
  <c r="I15378" i="6"/>
  <c r="H15378" i="6"/>
  <c r="G15378" i="6"/>
  <c r="J15374" i="6"/>
  <c r="H15374" i="6"/>
  <c r="G15374" i="6"/>
  <c r="J15364" i="6"/>
  <c r="H15364" i="6"/>
  <c r="G15364" i="6"/>
  <c r="I15364" i="6" s="1"/>
  <c r="J15359" i="6"/>
  <c r="I15359" i="6"/>
  <c r="H15359" i="6"/>
  <c r="G15359" i="6"/>
  <c r="J15354" i="6"/>
  <c r="H15354" i="6"/>
  <c r="G15354" i="6"/>
  <c r="J15349" i="6"/>
  <c r="H15349" i="6"/>
  <c r="G15349" i="6"/>
  <c r="I15349" i="6" s="1"/>
  <c r="J15344" i="6"/>
  <c r="I15344" i="6"/>
  <c r="H15344" i="6"/>
  <c r="G15344" i="6"/>
  <c r="J15338" i="6"/>
  <c r="H15338" i="6"/>
  <c r="G15338" i="6"/>
  <c r="J15333" i="6"/>
  <c r="H15333" i="6"/>
  <c r="G15333" i="6"/>
  <c r="I15333" i="6" s="1"/>
  <c r="J15328" i="6"/>
  <c r="I15328" i="6"/>
  <c r="H15328" i="6"/>
  <c r="G15328" i="6"/>
  <c r="J15316" i="6"/>
  <c r="H15316" i="6"/>
  <c r="G15316" i="6"/>
  <c r="J15310" i="6"/>
  <c r="H15310" i="6"/>
  <c r="G15310" i="6"/>
  <c r="I15310" i="6" s="1"/>
  <c r="J15304" i="6"/>
  <c r="I15304" i="6"/>
  <c r="H15304" i="6"/>
  <c r="G15304" i="6"/>
  <c r="J15300" i="6"/>
  <c r="H15300" i="6"/>
  <c r="G15300" i="6"/>
  <c r="J15289" i="6"/>
  <c r="H15289" i="6"/>
  <c r="G15289" i="6"/>
  <c r="I15289" i="6" s="1"/>
  <c r="J15283" i="6"/>
  <c r="H15283" i="6"/>
  <c r="I15283" i="6" s="1"/>
  <c r="G15283" i="6"/>
  <c r="J15276" i="6"/>
  <c r="H15276" i="6"/>
  <c r="G15276" i="6"/>
  <c r="I15276" i="6" s="1"/>
  <c r="J15269" i="6"/>
  <c r="H15269" i="6"/>
  <c r="G15269" i="6"/>
  <c r="I15269" i="6" s="1"/>
  <c r="J15264" i="6"/>
  <c r="H15264" i="6"/>
  <c r="I15264" i="6" s="1"/>
  <c r="G15264" i="6"/>
  <c r="J15259" i="6"/>
  <c r="H15259" i="6"/>
  <c r="G15259" i="6"/>
  <c r="J15253" i="6"/>
  <c r="H15253" i="6"/>
  <c r="G15253" i="6"/>
  <c r="I15253" i="6" s="1"/>
  <c r="J15248" i="6"/>
  <c r="H15248" i="6"/>
  <c r="I15248" i="6" s="1"/>
  <c r="G15248" i="6"/>
  <c r="J15243" i="6"/>
  <c r="H15243" i="6"/>
  <c r="G15243" i="6"/>
  <c r="I15243" i="6" s="1"/>
  <c r="J15238" i="6"/>
  <c r="H15238" i="6"/>
  <c r="G15238" i="6"/>
  <c r="I15238" i="6" s="1"/>
  <c r="J15235" i="6"/>
  <c r="H15235" i="6"/>
  <c r="I15235" i="6" s="1"/>
  <c r="G15235" i="6"/>
  <c r="J15230" i="6"/>
  <c r="H15230" i="6"/>
  <c r="G15230" i="6"/>
  <c r="J15225" i="6"/>
  <c r="H15225" i="6"/>
  <c r="G15225" i="6"/>
  <c r="I15225" i="6" s="1"/>
  <c r="J15215" i="6"/>
  <c r="H15215" i="6"/>
  <c r="I15215" i="6" s="1"/>
  <c r="G15215" i="6"/>
  <c r="J15210" i="6"/>
  <c r="H15210" i="6"/>
  <c r="G15210" i="6"/>
  <c r="I15210" i="6" s="1"/>
  <c r="J15205" i="6"/>
  <c r="H15205" i="6"/>
  <c r="G15205" i="6"/>
  <c r="I15205" i="6" s="1"/>
  <c r="J15200" i="6"/>
  <c r="H15200" i="6"/>
  <c r="I15200" i="6" s="1"/>
  <c r="G15200" i="6"/>
  <c r="J15190" i="6"/>
  <c r="H15190" i="6"/>
  <c r="G15190" i="6"/>
  <c r="J15184" i="6"/>
  <c r="H15184" i="6"/>
  <c r="G15184" i="6"/>
  <c r="I15184" i="6" s="1"/>
  <c r="E15183" i="6"/>
  <c r="J15141" i="6"/>
  <c r="I15141" i="6"/>
  <c r="H15141" i="6"/>
  <c r="G15141" i="6"/>
  <c r="J15122" i="6"/>
  <c r="H15122" i="6"/>
  <c r="G15122" i="6"/>
  <c r="I15122" i="6" s="1"/>
  <c r="J15102" i="6"/>
  <c r="H15102" i="6"/>
  <c r="G15102" i="6"/>
  <c r="I15102" i="6" s="1"/>
  <c r="J15042" i="6"/>
  <c r="I15042" i="6"/>
  <c r="H15042" i="6"/>
  <c r="G15042" i="6"/>
  <c r="J15022" i="6"/>
  <c r="H15022" i="6"/>
  <c r="G15022" i="6"/>
  <c r="I15022" i="6" s="1"/>
  <c r="J15000" i="6"/>
  <c r="H15000" i="6"/>
  <c r="G15000" i="6"/>
  <c r="I15000" i="6" s="1"/>
  <c r="J14980" i="6"/>
  <c r="I14980" i="6"/>
  <c r="H14980" i="6"/>
  <c r="G14980" i="6"/>
  <c r="J14959" i="6"/>
  <c r="H14959" i="6"/>
  <c r="G14959" i="6"/>
  <c r="I14959" i="6" s="1"/>
  <c r="J14920" i="6"/>
  <c r="H14920" i="6"/>
  <c r="G14920" i="6"/>
  <c r="I14920" i="6" s="1"/>
  <c r="J14900" i="6"/>
  <c r="I14900" i="6"/>
  <c r="H14900" i="6"/>
  <c r="G14900" i="6"/>
  <c r="J14880" i="6"/>
  <c r="H14880" i="6"/>
  <c r="G14880" i="6"/>
  <c r="I14880" i="6" s="1"/>
  <c r="J14859" i="6"/>
  <c r="H14859" i="6"/>
  <c r="G14859" i="6"/>
  <c r="I14859" i="6" s="1"/>
  <c r="J14821" i="6"/>
  <c r="I14821" i="6"/>
  <c r="H14821" i="6"/>
  <c r="G14821" i="6"/>
  <c r="J14799" i="6"/>
  <c r="H14799" i="6"/>
  <c r="G14799" i="6"/>
  <c r="I14799" i="6" s="1"/>
  <c r="J14779" i="6"/>
  <c r="H14779" i="6"/>
  <c r="G14779" i="6"/>
  <c r="I14779" i="6" s="1"/>
  <c r="J14758" i="6"/>
  <c r="I14758" i="6"/>
  <c r="H14758" i="6"/>
  <c r="G14758" i="6"/>
  <c r="J14738" i="6"/>
  <c r="H14738" i="6"/>
  <c r="G14738" i="6"/>
  <c r="I14738" i="6" s="1"/>
  <c r="J14717" i="6"/>
  <c r="H14717" i="6"/>
  <c r="G14717" i="6"/>
  <c r="I14717" i="6" s="1"/>
  <c r="J14696" i="6"/>
  <c r="I14696" i="6"/>
  <c r="H14696" i="6"/>
  <c r="G14696" i="6"/>
  <c r="J14674" i="6"/>
  <c r="H14674" i="6"/>
  <c r="G14674" i="6"/>
  <c r="I14674" i="6" s="1"/>
  <c r="J14631" i="6"/>
  <c r="H14631" i="6"/>
  <c r="G14631" i="6"/>
  <c r="I14631" i="6" s="1"/>
  <c r="J14607" i="6"/>
  <c r="I14607" i="6"/>
  <c r="H14607" i="6"/>
  <c r="G14607" i="6"/>
  <c r="J14585" i="6"/>
  <c r="H14585" i="6"/>
  <c r="G14585" i="6"/>
  <c r="I14585" i="6" s="1"/>
  <c r="J14565" i="6"/>
  <c r="H14565" i="6"/>
  <c r="G14565" i="6"/>
  <c r="I14565" i="6" s="1"/>
  <c r="J14525" i="6"/>
  <c r="I14525" i="6"/>
  <c r="H14525" i="6"/>
  <c r="G14525" i="6"/>
  <c r="J14505" i="6"/>
  <c r="H14505" i="6"/>
  <c r="G14505" i="6"/>
  <c r="I14505" i="6" s="1"/>
  <c r="J14485" i="6"/>
  <c r="H14485" i="6"/>
  <c r="G14485" i="6"/>
  <c r="I14485" i="6" s="1"/>
  <c r="J14462" i="6"/>
  <c r="I14462" i="6"/>
  <c r="H14462" i="6"/>
  <c r="G14462" i="6"/>
  <c r="J14443" i="6"/>
  <c r="H14443" i="6"/>
  <c r="G14443" i="6"/>
  <c r="I14443" i="6" s="1"/>
  <c r="J14423" i="6"/>
  <c r="H14423" i="6"/>
  <c r="G14423" i="6"/>
  <c r="I14423" i="6" s="1"/>
  <c r="J14401" i="6"/>
  <c r="I14401" i="6"/>
  <c r="H14401" i="6"/>
  <c r="G14401" i="6"/>
  <c r="J14379" i="6"/>
  <c r="H14379" i="6"/>
  <c r="G14379" i="6"/>
  <c r="I14379" i="6" s="1"/>
  <c r="J14360" i="6"/>
  <c r="H14360" i="6"/>
  <c r="G14360" i="6"/>
  <c r="I14360" i="6" s="1"/>
  <c r="J14341" i="6"/>
  <c r="I14341" i="6"/>
  <c r="J14324" i="6"/>
  <c r="H14324" i="6"/>
  <c r="G14324" i="6"/>
  <c r="I14324" i="6" s="1"/>
  <c r="J14304" i="6"/>
  <c r="H14304" i="6"/>
  <c r="G14304" i="6"/>
  <c r="I14304" i="6" s="1"/>
  <c r="J14285" i="6"/>
  <c r="I14285" i="6"/>
  <c r="H14285" i="6"/>
  <c r="G14285" i="6"/>
  <c r="J14246" i="6"/>
  <c r="H14246" i="6"/>
  <c r="G14246" i="6"/>
  <c r="I14246" i="6" s="1"/>
  <c r="J14227" i="6"/>
  <c r="H14227" i="6"/>
  <c r="G14227" i="6"/>
  <c r="I14227" i="6" s="1"/>
  <c r="J14206" i="6"/>
  <c r="I14206" i="6"/>
  <c r="H14206" i="6"/>
  <c r="G14206" i="6"/>
  <c r="J14188" i="6"/>
  <c r="H14188" i="6"/>
  <c r="G14188" i="6"/>
  <c r="I14188" i="6" s="1"/>
  <c r="J14154" i="6"/>
  <c r="H14154" i="6"/>
  <c r="G14154" i="6"/>
  <c r="I14154" i="6" s="1"/>
  <c r="J14134" i="6"/>
  <c r="I14134" i="6"/>
  <c r="H14134" i="6"/>
  <c r="G14134" i="6"/>
  <c r="E14133" i="6"/>
  <c r="J14107" i="6"/>
  <c r="H14107" i="6"/>
  <c r="G14107" i="6"/>
  <c r="I14107" i="6" s="1"/>
  <c r="J14095" i="6"/>
  <c r="I14095" i="6"/>
  <c r="H14095" i="6"/>
  <c r="G14095" i="6"/>
  <c r="J14082" i="6"/>
  <c r="H14082" i="6"/>
  <c r="G14082" i="6"/>
  <c r="I14082" i="6" s="1"/>
  <c r="J14042" i="6"/>
  <c r="H14042" i="6"/>
  <c r="G14042" i="6"/>
  <c r="I14042" i="6" s="1"/>
  <c r="J14028" i="6"/>
  <c r="I14028" i="6"/>
  <c r="H14028" i="6"/>
  <c r="G14028" i="6"/>
  <c r="J14016" i="6"/>
  <c r="H14016" i="6"/>
  <c r="G14016" i="6"/>
  <c r="I14016" i="6" s="1"/>
  <c r="J14003" i="6"/>
  <c r="H14003" i="6"/>
  <c r="G14003" i="6"/>
  <c r="I14003" i="6" s="1"/>
  <c r="J13990" i="6"/>
  <c r="I13990" i="6"/>
  <c r="H13990" i="6"/>
  <c r="G13990" i="6"/>
  <c r="J13963" i="6"/>
  <c r="H13963" i="6"/>
  <c r="G13963" i="6"/>
  <c r="I13963" i="6" s="1"/>
  <c r="J13948" i="6"/>
  <c r="H13948" i="6"/>
  <c r="G13948" i="6"/>
  <c r="J13934" i="6"/>
  <c r="I13934" i="6"/>
  <c r="H13934" i="6"/>
  <c r="G13934" i="6"/>
  <c r="J13920" i="6"/>
  <c r="H13920" i="6"/>
  <c r="G13920" i="6"/>
  <c r="I13920" i="6" s="1"/>
  <c r="J13895" i="6"/>
  <c r="H13895" i="6"/>
  <c r="G13895" i="6"/>
  <c r="J13881" i="6"/>
  <c r="I13881" i="6"/>
  <c r="H13881" i="6"/>
  <c r="G13881" i="6"/>
  <c r="J13869" i="6"/>
  <c r="H13869" i="6"/>
  <c r="G13869" i="6"/>
  <c r="I13869" i="6" s="1"/>
  <c r="J13856" i="6"/>
  <c r="H13856" i="6"/>
  <c r="G13856" i="6"/>
  <c r="J13842" i="6"/>
  <c r="I13842" i="6"/>
  <c r="H13842" i="6"/>
  <c r="G13842" i="6"/>
  <c r="J13827" i="6"/>
  <c r="H13827" i="6"/>
  <c r="G13827" i="6"/>
  <c r="I13827" i="6" s="1"/>
  <c r="J13813" i="6"/>
  <c r="H13813" i="6"/>
  <c r="G13813" i="6"/>
  <c r="J13800" i="6"/>
  <c r="I13800" i="6"/>
  <c r="H13800" i="6"/>
  <c r="G13800" i="6"/>
  <c r="J13771" i="6"/>
  <c r="H13771" i="6"/>
  <c r="G13771" i="6"/>
  <c r="I13771" i="6" s="1"/>
  <c r="J13758" i="6"/>
  <c r="H13758" i="6"/>
  <c r="G13758" i="6"/>
  <c r="J13745" i="6"/>
  <c r="I13745" i="6"/>
  <c r="H13745" i="6"/>
  <c r="G13745" i="6"/>
  <c r="J13730" i="6"/>
  <c r="H13730" i="6"/>
  <c r="G13730" i="6"/>
  <c r="I13730" i="6" s="1"/>
  <c r="J13704" i="6"/>
  <c r="H13704" i="6"/>
  <c r="G13704" i="6"/>
  <c r="J13690" i="6"/>
  <c r="I13690" i="6"/>
  <c r="H13690" i="6"/>
  <c r="G13690" i="6"/>
  <c r="J13677" i="6"/>
  <c r="H13677" i="6"/>
  <c r="G13677" i="6"/>
  <c r="I13677" i="6" s="1"/>
  <c r="J13665" i="6"/>
  <c r="H13665" i="6"/>
  <c r="G13665" i="6"/>
  <c r="J13653" i="6"/>
  <c r="I13653" i="6"/>
  <c r="H13653" i="6"/>
  <c r="G13653" i="6"/>
  <c r="J13641" i="6"/>
  <c r="H13641" i="6"/>
  <c r="G13641" i="6"/>
  <c r="I13641" i="6" s="1"/>
  <c r="J13627" i="6"/>
  <c r="H13627" i="6"/>
  <c r="G13627" i="6"/>
  <c r="J13615" i="6"/>
  <c r="I13615" i="6"/>
  <c r="H13615" i="6"/>
  <c r="G13615" i="6"/>
  <c r="J13604" i="6"/>
  <c r="H13604" i="6"/>
  <c r="G13604" i="6"/>
  <c r="I13604" i="6" s="1"/>
  <c r="J13592" i="6"/>
  <c r="H13592" i="6"/>
  <c r="G13592" i="6"/>
  <c r="J13582" i="6"/>
  <c r="I13582" i="6"/>
  <c r="H13582" i="6"/>
  <c r="G13582" i="6"/>
  <c r="J13569" i="6"/>
  <c r="H13569" i="6"/>
  <c r="G13569" i="6"/>
  <c r="I13569" i="6" s="1"/>
  <c r="J13559" i="6"/>
  <c r="H13559" i="6"/>
  <c r="G13559" i="6"/>
  <c r="J13538" i="6"/>
  <c r="I13538" i="6"/>
  <c r="H13538" i="6"/>
  <c r="G13538" i="6"/>
  <c r="J13526" i="6"/>
  <c r="H13526" i="6"/>
  <c r="G13526" i="6"/>
  <c r="I13526" i="6" s="1"/>
  <c r="J13514" i="6"/>
  <c r="H13514" i="6"/>
  <c r="G13514" i="6"/>
  <c r="J13503" i="6"/>
  <c r="I13503" i="6"/>
  <c r="H13503" i="6"/>
  <c r="G13503" i="6"/>
  <c r="J13480" i="6"/>
  <c r="H13480" i="6"/>
  <c r="G13480" i="6"/>
  <c r="I13480" i="6" s="1"/>
  <c r="J13466" i="6"/>
  <c r="H13466" i="6"/>
  <c r="G13466" i="6"/>
  <c r="E13465" i="6"/>
  <c r="J13456" i="6"/>
  <c r="I13456" i="6"/>
  <c r="H13456" i="6"/>
  <c r="G13456" i="6"/>
  <c r="J13451" i="6"/>
  <c r="I13451" i="6"/>
  <c r="H13451" i="6"/>
  <c r="G13451" i="6"/>
  <c r="J13447" i="6"/>
  <c r="H13447" i="6"/>
  <c r="G13447" i="6"/>
  <c r="I13447" i="6" s="1"/>
  <c r="J13431" i="6"/>
  <c r="I13431" i="6"/>
  <c r="H13431" i="6"/>
  <c r="G13431" i="6"/>
  <c r="J13427" i="6"/>
  <c r="I13427" i="6"/>
  <c r="H13427" i="6"/>
  <c r="G13427" i="6"/>
  <c r="J13420" i="6"/>
  <c r="H13420" i="6"/>
  <c r="G13420" i="6"/>
  <c r="I13420" i="6" s="1"/>
  <c r="J13416" i="6"/>
  <c r="I13416" i="6"/>
  <c r="H13416" i="6"/>
  <c r="G13416" i="6"/>
  <c r="J13410" i="6"/>
  <c r="I13410" i="6"/>
  <c r="J13400" i="6"/>
  <c r="H13400" i="6"/>
  <c r="G13400" i="6"/>
  <c r="I13400" i="6" s="1"/>
  <c r="J13395" i="6"/>
  <c r="I13395" i="6"/>
  <c r="H13395" i="6"/>
  <c r="G13395" i="6"/>
  <c r="J13390" i="6"/>
  <c r="I13390" i="6"/>
  <c r="H13390" i="6"/>
  <c r="G13390" i="6"/>
  <c r="J13384" i="6"/>
  <c r="H13384" i="6"/>
  <c r="G13384" i="6"/>
  <c r="I13384" i="6" s="1"/>
  <c r="J13375" i="6"/>
  <c r="I13375" i="6"/>
  <c r="H13375" i="6"/>
  <c r="G13375" i="6"/>
  <c r="J13369" i="6"/>
  <c r="H13369" i="6"/>
  <c r="G13369" i="6"/>
  <c r="I13369" i="6" s="1"/>
  <c r="J13364" i="6"/>
  <c r="H13364" i="6"/>
  <c r="G13364" i="6"/>
  <c r="I13364" i="6" s="1"/>
  <c r="J13359" i="6"/>
  <c r="I13359" i="6"/>
  <c r="H13359" i="6"/>
  <c r="G13359" i="6"/>
  <c r="J13354" i="6"/>
  <c r="H13354" i="6"/>
  <c r="G13354" i="6"/>
  <c r="I13354" i="6" s="1"/>
  <c r="J13349" i="6"/>
  <c r="H13349" i="6"/>
  <c r="G13349" i="6"/>
  <c r="I13349" i="6" s="1"/>
  <c r="J13344" i="6"/>
  <c r="I13344" i="6"/>
  <c r="H13344" i="6"/>
  <c r="G13344" i="6"/>
  <c r="J13339" i="6"/>
  <c r="I13339" i="6"/>
  <c r="H13339" i="6"/>
  <c r="G13339" i="6"/>
  <c r="J13331" i="6"/>
  <c r="H13331" i="6"/>
  <c r="G13331" i="6"/>
  <c r="I13331" i="6" s="1"/>
  <c r="J13326" i="6"/>
  <c r="I13326" i="6"/>
  <c r="H13326" i="6"/>
  <c r="G13326" i="6"/>
  <c r="J13321" i="6"/>
  <c r="I13321" i="6"/>
  <c r="H13321" i="6"/>
  <c r="G13321" i="6"/>
  <c r="J13316" i="6"/>
  <c r="H13316" i="6"/>
  <c r="G13316" i="6"/>
  <c r="I13316" i="6" s="1"/>
  <c r="J13306" i="6"/>
  <c r="I13306" i="6"/>
  <c r="H13306" i="6"/>
  <c r="G13306" i="6"/>
  <c r="J13301" i="6"/>
  <c r="I13301" i="6"/>
  <c r="H13301" i="6"/>
  <c r="G13301" i="6"/>
  <c r="J13294" i="6"/>
  <c r="H13294" i="6"/>
  <c r="G13294" i="6"/>
  <c r="I13294" i="6" s="1"/>
  <c r="J13289" i="6"/>
  <c r="I13289" i="6"/>
  <c r="H13289" i="6"/>
  <c r="G13289" i="6"/>
  <c r="J13284" i="6"/>
  <c r="I13284" i="6"/>
  <c r="H13284" i="6"/>
  <c r="G13284" i="6"/>
  <c r="J13279" i="6"/>
  <c r="H13279" i="6"/>
  <c r="G13279" i="6"/>
  <c r="I13279" i="6" s="1"/>
  <c r="J13274" i="6"/>
  <c r="I13274" i="6"/>
  <c r="H13274" i="6"/>
  <c r="G13274" i="6"/>
  <c r="J13269" i="6"/>
  <c r="H13269" i="6"/>
  <c r="G13269" i="6"/>
  <c r="I13269" i="6" s="1"/>
  <c r="J13264" i="6"/>
  <c r="H13264" i="6"/>
  <c r="G13264" i="6"/>
  <c r="I13264" i="6" s="1"/>
  <c r="J13259" i="6"/>
  <c r="I13259" i="6"/>
  <c r="H13259" i="6"/>
  <c r="G13259" i="6"/>
  <c r="J13257" i="6"/>
  <c r="I13257" i="6"/>
  <c r="H13257" i="6"/>
  <c r="J13253" i="6"/>
  <c r="I13253" i="6"/>
  <c r="H13253" i="6"/>
  <c r="G13253" i="6"/>
  <c r="J13249" i="6"/>
  <c r="H13249" i="6"/>
  <c r="G13249" i="6"/>
  <c r="I13249" i="6" s="1"/>
  <c r="J13240" i="6"/>
  <c r="H13240" i="6"/>
  <c r="I13240" i="6" s="1"/>
  <c r="G13240" i="6"/>
  <c r="J13237" i="6"/>
  <c r="I13237" i="6"/>
  <c r="H13237" i="6"/>
  <c r="G13237" i="6"/>
  <c r="J13232" i="6"/>
  <c r="H13232" i="6"/>
  <c r="G13232" i="6"/>
  <c r="I13232" i="6" s="1"/>
  <c r="J13228" i="6"/>
  <c r="H13228" i="6"/>
  <c r="I13228" i="6" s="1"/>
  <c r="G13228" i="6"/>
  <c r="J13219" i="6"/>
  <c r="I13219" i="6"/>
  <c r="H13219" i="6"/>
  <c r="G13219" i="6"/>
  <c r="J13214" i="6"/>
  <c r="H13214" i="6"/>
  <c r="G13214" i="6"/>
  <c r="I13214" i="6" s="1"/>
  <c r="E13213" i="6"/>
  <c r="J13189" i="6"/>
  <c r="H13189" i="6"/>
  <c r="G13189" i="6"/>
  <c r="I13189" i="6" s="1"/>
  <c r="J13178" i="6"/>
  <c r="I13178" i="6"/>
  <c r="H13178" i="6"/>
  <c r="G13178" i="6"/>
  <c r="J13167" i="6"/>
  <c r="I13167" i="6"/>
  <c r="H13167" i="6"/>
  <c r="G13167" i="6"/>
  <c r="J13130" i="6"/>
  <c r="H13130" i="6"/>
  <c r="G13130" i="6"/>
  <c r="I13130" i="6" s="1"/>
  <c r="J13119" i="6"/>
  <c r="I13119" i="6"/>
  <c r="H13119" i="6"/>
  <c r="G13119" i="6"/>
  <c r="J13108" i="6"/>
  <c r="I13108" i="6"/>
  <c r="H13108" i="6"/>
  <c r="G13108" i="6"/>
  <c r="J13097" i="6"/>
  <c r="H13097" i="6"/>
  <c r="G13097" i="6"/>
  <c r="I13097" i="6" s="1"/>
  <c r="J13085" i="6"/>
  <c r="I13085" i="6"/>
  <c r="H13085" i="6"/>
  <c r="G13085" i="6"/>
  <c r="J13063" i="6"/>
  <c r="H13063" i="6"/>
  <c r="G13063" i="6"/>
  <c r="I13063" i="6" s="1"/>
  <c r="J13052" i="6"/>
  <c r="H13052" i="6"/>
  <c r="G13052" i="6"/>
  <c r="I13052" i="6" s="1"/>
  <c r="J13040" i="6"/>
  <c r="I13040" i="6"/>
  <c r="H13040" i="6"/>
  <c r="G13040" i="6"/>
  <c r="J13027" i="6"/>
  <c r="H13027" i="6"/>
  <c r="G13027" i="6"/>
  <c r="I13027" i="6" s="1"/>
  <c r="J13002" i="6"/>
  <c r="H13002" i="6"/>
  <c r="G13002" i="6"/>
  <c r="I13002" i="6" s="1"/>
  <c r="J12990" i="6"/>
  <c r="I12990" i="6"/>
  <c r="H12990" i="6"/>
  <c r="G12990" i="6"/>
  <c r="J12979" i="6"/>
  <c r="I12979" i="6"/>
  <c r="H12979" i="6"/>
  <c r="G12979" i="6"/>
  <c r="J12968" i="6"/>
  <c r="H12968" i="6"/>
  <c r="G12968" i="6"/>
  <c r="I12968" i="6" s="1"/>
  <c r="J12957" i="6"/>
  <c r="I12957" i="6"/>
  <c r="H12957" i="6"/>
  <c r="G12957" i="6"/>
  <c r="J12947" i="6"/>
  <c r="H12947" i="6"/>
  <c r="G12947" i="6"/>
  <c r="I12947" i="6" s="1"/>
  <c r="J12936" i="6"/>
  <c r="H12936" i="6"/>
  <c r="G12936" i="6"/>
  <c r="I12936" i="6" s="1"/>
  <c r="J12924" i="6"/>
  <c r="I12924" i="6"/>
  <c r="H12924" i="6"/>
  <c r="G12924" i="6"/>
  <c r="J12897" i="6"/>
  <c r="I12897" i="6"/>
  <c r="H12897" i="6"/>
  <c r="G12897" i="6"/>
  <c r="J12887" i="6"/>
  <c r="H12887" i="6"/>
  <c r="G12887" i="6"/>
  <c r="I12887" i="6" s="1"/>
  <c r="J12874" i="6"/>
  <c r="I12874" i="6"/>
  <c r="H12874" i="6"/>
  <c r="G12874" i="6"/>
  <c r="J12862" i="6"/>
  <c r="I12862" i="6"/>
  <c r="H12862" i="6"/>
  <c r="G12862" i="6"/>
  <c r="J12837" i="6"/>
  <c r="H12837" i="6"/>
  <c r="G12837" i="6"/>
  <c r="I12837" i="6" s="1"/>
  <c r="J12824" i="6"/>
  <c r="I12824" i="6"/>
  <c r="H12824" i="6"/>
  <c r="G12824" i="6"/>
  <c r="J12812" i="6"/>
  <c r="H12812" i="6"/>
  <c r="G12812" i="6"/>
  <c r="I12812" i="6" s="1"/>
  <c r="J12799" i="6"/>
  <c r="H12799" i="6"/>
  <c r="G12799" i="6"/>
  <c r="I12799" i="6" s="1"/>
  <c r="J12788" i="6"/>
  <c r="I12788" i="6"/>
  <c r="H12788" i="6"/>
  <c r="G12788" i="6"/>
  <c r="J12776" i="6"/>
  <c r="H12776" i="6"/>
  <c r="G12776" i="6"/>
  <c r="I12776" i="6" s="1"/>
  <c r="J12761" i="6"/>
  <c r="H12761" i="6"/>
  <c r="G12761" i="6"/>
  <c r="I12761" i="6" s="1"/>
  <c r="J12751" i="6"/>
  <c r="I12751" i="6"/>
  <c r="H12751" i="6"/>
  <c r="G12751" i="6"/>
  <c r="J12740" i="6"/>
  <c r="I12740" i="6"/>
  <c r="H12740" i="6"/>
  <c r="G12740" i="6"/>
  <c r="J12729" i="6"/>
  <c r="H12729" i="6"/>
  <c r="G12729" i="6"/>
  <c r="I12729" i="6" s="1"/>
  <c r="J12720" i="6"/>
  <c r="I12720" i="6"/>
  <c r="H12720" i="6"/>
  <c r="G12720" i="6"/>
  <c r="J12709" i="6"/>
  <c r="H12709" i="6"/>
  <c r="G12709" i="6"/>
  <c r="I12709" i="6" s="1"/>
  <c r="J12697" i="6"/>
  <c r="H12697" i="6"/>
  <c r="G12697" i="6"/>
  <c r="I12697" i="6" s="1"/>
  <c r="J12675" i="6"/>
  <c r="I12675" i="6"/>
  <c r="H12675" i="6"/>
  <c r="G12675" i="6"/>
  <c r="J12664" i="6"/>
  <c r="I12664" i="6"/>
  <c r="H12664" i="6"/>
  <c r="G12664" i="6"/>
  <c r="J12653" i="6"/>
  <c r="H12653" i="6"/>
  <c r="G12653" i="6"/>
  <c r="I12653" i="6" s="1"/>
  <c r="J12643" i="6"/>
  <c r="I12643" i="6"/>
  <c r="H12643" i="6"/>
  <c r="G12643" i="6"/>
  <c r="J12625" i="6"/>
  <c r="I12625" i="6"/>
  <c r="H12625" i="6"/>
  <c r="G12625" i="6"/>
  <c r="J12613" i="6"/>
  <c r="H12613" i="6"/>
  <c r="G12613" i="6"/>
  <c r="I12613" i="6" s="1"/>
  <c r="E12612" i="6"/>
  <c r="J12579" i="6"/>
  <c r="H12579" i="6"/>
  <c r="G12579" i="6"/>
  <c r="I12579" i="6" s="1"/>
  <c r="J12563" i="6"/>
  <c r="H12563" i="6"/>
  <c r="I12563" i="6" s="1"/>
  <c r="G12563" i="6"/>
  <c r="J12546" i="6"/>
  <c r="I12546" i="6"/>
  <c r="H12546" i="6"/>
  <c r="G12546" i="6"/>
  <c r="J12496" i="6"/>
  <c r="H12496" i="6"/>
  <c r="G12496" i="6"/>
  <c r="I12496" i="6" s="1"/>
  <c r="J12481" i="6"/>
  <c r="H12481" i="6"/>
  <c r="I12481" i="6" s="1"/>
  <c r="G12481" i="6"/>
  <c r="J12467" i="6"/>
  <c r="I12467" i="6"/>
  <c r="H12467" i="6"/>
  <c r="G12467" i="6"/>
  <c r="J12450" i="6"/>
  <c r="H12450" i="6"/>
  <c r="G12450" i="6"/>
  <c r="I12450" i="6" s="1"/>
  <c r="J12434" i="6"/>
  <c r="H12434" i="6"/>
  <c r="I12434" i="6" s="1"/>
  <c r="G12434" i="6"/>
  <c r="J12404" i="6"/>
  <c r="I12404" i="6"/>
  <c r="H12404" i="6"/>
  <c r="G12404" i="6"/>
  <c r="J12387" i="6"/>
  <c r="H12387" i="6"/>
  <c r="G12387" i="6"/>
  <c r="I12387" i="6" s="1"/>
  <c r="J12371" i="6"/>
  <c r="H12371" i="6"/>
  <c r="I12371" i="6" s="1"/>
  <c r="G12371" i="6"/>
  <c r="J12355" i="6"/>
  <c r="I12355" i="6"/>
  <c r="H12355" i="6"/>
  <c r="G12355" i="6"/>
  <c r="J12325" i="6"/>
  <c r="H12325" i="6"/>
  <c r="G12325" i="6"/>
  <c r="I12325" i="6" s="1"/>
  <c r="J12308" i="6"/>
  <c r="H12308" i="6"/>
  <c r="I12308" i="6" s="1"/>
  <c r="G12308" i="6"/>
  <c r="J12293" i="6"/>
  <c r="I12293" i="6"/>
  <c r="H12293" i="6"/>
  <c r="G12293" i="6"/>
  <c r="J12277" i="6"/>
  <c r="H12277" i="6"/>
  <c r="G12277" i="6"/>
  <c r="I12277" i="6" s="1"/>
  <c r="J12261" i="6"/>
  <c r="H12261" i="6"/>
  <c r="I12261" i="6" s="1"/>
  <c r="G12261" i="6"/>
  <c r="J12245" i="6"/>
  <c r="I12245" i="6"/>
  <c r="H12245" i="6"/>
  <c r="G12245" i="6"/>
  <c r="J12229" i="6"/>
  <c r="H12229" i="6"/>
  <c r="G12229" i="6"/>
  <c r="I12229" i="6" s="1"/>
  <c r="J12211" i="6"/>
  <c r="H12211" i="6"/>
  <c r="I12211" i="6" s="1"/>
  <c r="G12211" i="6"/>
  <c r="J12176" i="6"/>
  <c r="I12176" i="6"/>
  <c r="H12176" i="6"/>
  <c r="G12176" i="6"/>
  <c r="J12159" i="6"/>
  <c r="H12159" i="6"/>
  <c r="G12159" i="6"/>
  <c r="I12159" i="6" s="1"/>
  <c r="J12142" i="6"/>
  <c r="H12142" i="6"/>
  <c r="I12142" i="6" s="1"/>
  <c r="G12142" i="6"/>
  <c r="J12125" i="6"/>
  <c r="I12125" i="6"/>
  <c r="H12125" i="6"/>
  <c r="G12125" i="6"/>
  <c r="J12093" i="6"/>
  <c r="H12093" i="6"/>
  <c r="G12093" i="6"/>
  <c r="I12093" i="6" s="1"/>
  <c r="J12076" i="6"/>
  <c r="H12076" i="6"/>
  <c r="I12076" i="6" s="1"/>
  <c r="G12076" i="6"/>
  <c r="J12059" i="6"/>
  <c r="I12059" i="6"/>
  <c r="H12059" i="6"/>
  <c r="G12059" i="6"/>
  <c r="J12041" i="6"/>
  <c r="H12041" i="6"/>
  <c r="G12041" i="6"/>
  <c r="I12041" i="6" s="1"/>
  <c r="J12024" i="6"/>
  <c r="H12024" i="6"/>
  <c r="I12024" i="6" s="1"/>
  <c r="G12024" i="6"/>
  <c r="J12007" i="6"/>
  <c r="I12007" i="6"/>
  <c r="H12007" i="6"/>
  <c r="G12007" i="6"/>
  <c r="J11990" i="6"/>
  <c r="H11990" i="6"/>
  <c r="G11990" i="6"/>
  <c r="I11990" i="6" s="1"/>
  <c r="J11972" i="6"/>
  <c r="H11972" i="6"/>
  <c r="I11972" i="6" s="1"/>
  <c r="G11972" i="6"/>
  <c r="J11954" i="6"/>
  <c r="I11954" i="6"/>
  <c r="H11954" i="6"/>
  <c r="G11954" i="6"/>
  <c r="J11936" i="6"/>
  <c r="H11936" i="6"/>
  <c r="G11936" i="6"/>
  <c r="I11936" i="6" s="1"/>
  <c r="J11923" i="6"/>
  <c r="H11923" i="6"/>
  <c r="I11923" i="6" s="1"/>
  <c r="G11923" i="6"/>
  <c r="J11906" i="6"/>
  <c r="I11906" i="6"/>
  <c r="H11906" i="6"/>
  <c r="G11906" i="6"/>
  <c r="J11889" i="6"/>
  <c r="H11889" i="6"/>
  <c r="G11889" i="6"/>
  <c r="I11889" i="6" s="1"/>
  <c r="J11859" i="6"/>
  <c r="H11859" i="6"/>
  <c r="I11859" i="6" s="1"/>
  <c r="G11859" i="6"/>
  <c r="J11844" i="6"/>
  <c r="I11844" i="6"/>
  <c r="H11844" i="6"/>
  <c r="G11844" i="6"/>
  <c r="J11828" i="6"/>
  <c r="H11828" i="6"/>
  <c r="G11828" i="6"/>
  <c r="I11828" i="6" s="1"/>
  <c r="J11815" i="6"/>
  <c r="H11815" i="6"/>
  <c r="I11815" i="6" s="1"/>
  <c r="G11815" i="6"/>
  <c r="J11788" i="6"/>
  <c r="I11788" i="6"/>
  <c r="H11788" i="6"/>
  <c r="G11788" i="6"/>
  <c r="J11772" i="6"/>
  <c r="H11772" i="6"/>
  <c r="G11772" i="6"/>
  <c r="I11772" i="6" s="1"/>
  <c r="E11771" i="6"/>
  <c r="J11749" i="6"/>
  <c r="H11749" i="6"/>
  <c r="G11749" i="6"/>
  <c r="I11749" i="6" s="1"/>
  <c r="J11738" i="6"/>
  <c r="H11738" i="6"/>
  <c r="I11738" i="6" s="1"/>
  <c r="G11738" i="6"/>
  <c r="J11726" i="6"/>
  <c r="H11726" i="6"/>
  <c r="G11726" i="6"/>
  <c r="I11726" i="6" s="1"/>
  <c r="J11690" i="6"/>
  <c r="H11690" i="6"/>
  <c r="G11690" i="6"/>
  <c r="I11690" i="6" s="1"/>
  <c r="J11679" i="6"/>
  <c r="I11679" i="6"/>
  <c r="H11679" i="6"/>
  <c r="G11679" i="6"/>
  <c r="J11668" i="6"/>
  <c r="I11668" i="6"/>
  <c r="J11656" i="6"/>
  <c r="H11656" i="6"/>
  <c r="G11656" i="6"/>
  <c r="I11656" i="6" s="1"/>
  <c r="J11645" i="6"/>
  <c r="H11645" i="6"/>
  <c r="I11645" i="6" s="1"/>
  <c r="G11645" i="6"/>
  <c r="J11625" i="6"/>
  <c r="I11625" i="6"/>
  <c r="H11625" i="6"/>
  <c r="G11625" i="6"/>
  <c r="J11614" i="6"/>
  <c r="H11614" i="6"/>
  <c r="G11614" i="6"/>
  <c r="I11614" i="6" s="1"/>
  <c r="J11603" i="6"/>
  <c r="I11603" i="6"/>
  <c r="J11591" i="6"/>
  <c r="I11591" i="6"/>
  <c r="H11591" i="6"/>
  <c r="G11591" i="6"/>
  <c r="J11570" i="6"/>
  <c r="H11570" i="6"/>
  <c r="G11570" i="6"/>
  <c r="I11570" i="6" s="1"/>
  <c r="J11558" i="6"/>
  <c r="H11558" i="6"/>
  <c r="I11558" i="6" s="1"/>
  <c r="G11558" i="6"/>
  <c r="J11547" i="6"/>
  <c r="I11547" i="6"/>
  <c r="H11547" i="6"/>
  <c r="G11547" i="6"/>
  <c r="J11536" i="6"/>
  <c r="H11536" i="6"/>
  <c r="G11536" i="6"/>
  <c r="I11536" i="6" s="1"/>
  <c r="J11525" i="6"/>
  <c r="I11525" i="6"/>
  <c r="H11525" i="6"/>
  <c r="G11525" i="6"/>
  <c r="J11514" i="6"/>
  <c r="I11514" i="6"/>
  <c r="H11514" i="6"/>
  <c r="G11514" i="6"/>
  <c r="J11503" i="6"/>
  <c r="H11503" i="6"/>
  <c r="G11503" i="6"/>
  <c r="I11503" i="6" s="1"/>
  <c r="J11492" i="6"/>
  <c r="H11492" i="6"/>
  <c r="I11492" i="6" s="1"/>
  <c r="G11492" i="6"/>
  <c r="J11470" i="6"/>
  <c r="H11470" i="6"/>
  <c r="G11470" i="6"/>
  <c r="I11470" i="6" s="1"/>
  <c r="J11459" i="6"/>
  <c r="H11459" i="6"/>
  <c r="G11459" i="6"/>
  <c r="I11459" i="6" s="1"/>
  <c r="J11448" i="6"/>
  <c r="I11448" i="6"/>
  <c r="H11448" i="6"/>
  <c r="G11448" i="6"/>
  <c r="J11437" i="6"/>
  <c r="H11437" i="6"/>
  <c r="G11437" i="6"/>
  <c r="I11437" i="6" s="1"/>
  <c r="J11414" i="6"/>
  <c r="H11414" i="6"/>
  <c r="G11414" i="6"/>
  <c r="I11414" i="6" s="1"/>
  <c r="J11403" i="6"/>
  <c r="H11403" i="6"/>
  <c r="I11403" i="6" s="1"/>
  <c r="G11403" i="6"/>
  <c r="J11392" i="6"/>
  <c r="I11392" i="6"/>
  <c r="H11392" i="6"/>
  <c r="G11392" i="6"/>
  <c r="J11380" i="6"/>
  <c r="H11380" i="6"/>
  <c r="G11380" i="6"/>
  <c r="I11380" i="6" s="1"/>
  <c r="J11369" i="6"/>
  <c r="I11369" i="6"/>
  <c r="H11369" i="6"/>
  <c r="G11369" i="6"/>
  <c r="J11358" i="6"/>
  <c r="I11358" i="6"/>
  <c r="H11358" i="6"/>
  <c r="G11358" i="6"/>
  <c r="J11346" i="6"/>
  <c r="H11346" i="6"/>
  <c r="G11346" i="6"/>
  <c r="I11346" i="6" s="1"/>
  <c r="J11334" i="6"/>
  <c r="H11334" i="6"/>
  <c r="I11334" i="6" s="1"/>
  <c r="G11334" i="6"/>
  <c r="J11323" i="6"/>
  <c r="I11323" i="6"/>
  <c r="H11323" i="6"/>
  <c r="G11323" i="6"/>
  <c r="J11312" i="6"/>
  <c r="H11312" i="6"/>
  <c r="G11312" i="6"/>
  <c r="I11312" i="6" s="1"/>
  <c r="J11302" i="6"/>
  <c r="I11302" i="6"/>
  <c r="H11302" i="6"/>
  <c r="G11302" i="6"/>
  <c r="J11291" i="6"/>
  <c r="I11291" i="6"/>
  <c r="H11291" i="6"/>
  <c r="G11291" i="6"/>
  <c r="J11280" i="6"/>
  <c r="H11280" i="6"/>
  <c r="G11280" i="6"/>
  <c r="J11261" i="6"/>
  <c r="H11261" i="6"/>
  <c r="I11261" i="6" s="1"/>
  <c r="G11261" i="6"/>
  <c r="J11250" i="6"/>
  <c r="H11250" i="6"/>
  <c r="G11250" i="6"/>
  <c r="I11250" i="6" s="1"/>
  <c r="J11239" i="6"/>
  <c r="H11239" i="6"/>
  <c r="G11239" i="6"/>
  <c r="I11239" i="6" s="1"/>
  <c r="J11228" i="6"/>
  <c r="I11228" i="6"/>
  <c r="H11228" i="6"/>
  <c r="G11228" i="6"/>
  <c r="J11209" i="6"/>
  <c r="H11209" i="6"/>
  <c r="G11209" i="6"/>
  <c r="I11209" i="6" s="1"/>
  <c r="J11196" i="6"/>
  <c r="H11196" i="6"/>
  <c r="G11196" i="6"/>
  <c r="E11195" i="6"/>
  <c r="J11176" i="6"/>
  <c r="H11176" i="6"/>
  <c r="G11176" i="6"/>
  <c r="J11166" i="6"/>
  <c r="H11166" i="6"/>
  <c r="I11166" i="6" s="1"/>
  <c r="G11166" i="6"/>
  <c r="J11157" i="6"/>
  <c r="I11157" i="6"/>
  <c r="H11157" i="6"/>
  <c r="G11157" i="6"/>
  <c r="J11130" i="6"/>
  <c r="H11130" i="6"/>
  <c r="G11130" i="6"/>
  <c r="I11130" i="6" s="1"/>
  <c r="J11121" i="6"/>
  <c r="I11121" i="6"/>
  <c r="H11121" i="6"/>
  <c r="G11121" i="6"/>
  <c r="J11112" i="6"/>
  <c r="I11112" i="6"/>
  <c r="H11112" i="6"/>
  <c r="G11112" i="6"/>
  <c r="J11103" i="6"/>
  <c r="H11103" i="6"/>
  <c r="G11103" i="6"/>
  <c r="J11094" i="6"/>
  <c r="H11094" i="6"/>
  <c r="I11094" i="6" s="1"/>
  <c r="G11094" i="6"/>
  <c r="J11076" i="6"/>
  <c r="I11076" i="6"/>
  <c r="H11076" i="6"/>
  <c r="G11076" i="6"/>
  <c r="J11067" i="6"/>
  <c r="H11067" i="6"/>
  <c r="G11067" i="6"/>
  <c r="I11067" i="6" s="1"/>
  <c r="J11058" i="6"/>
  <c r="I11058" i="6"/>
  <c r="H11058" i="6"/>
  <c r="G11058" i="6"/>
  <c r="J11049" i="6"/>
  <c r="I11049" i="6"/>
  <c r="H11049" i="6"/>
  <c r="G11049" i="6"/>
  <c r="J11031" i="6"/>
  <c r="H11031" i="6"/>
  <c r="G11031" i="6"/>
  <c r="J11022" i="6"/>
  <c r="H11022" i="6"/>
  <c r="I11022" i="6" s="1"/>
  <c r="G11022" i="6"/>
  <c r="J11012" i="6"/>
  <c r="H11012" i="6"/>
  <c r="G11012" i="6"/>
  <c r="I11012" i="6" s="1"/>
  <c r="J11003" i="6"/>
  <c r="H11003" i="6"/>
  <c r="G11003" i="6"/>
  <c r="I11003" i="6" s="1"/>
  <c r="J10993" i="6"/>
  <c r="I10993" i="6"/>
  <c r="H10993" i="6"/>
  <c r="G10993" i="6"/>
  <c r="J10984" i="6"/>
  <c r="H10984" i="6"/>
  <c r="G10984" i="6"/>
  <c r="I10984" i="6" s="1"/>
  <c r="J10975" i="6"/>
  <c r="H10975" i="6"/>
  <c r="G10975" i="6"/>
  <c r="J10966" i="6"/>
  <c r="H10966" i="6"/>
  <c r="I10966" i="6" s="1"/>
  <c r="G10966" i="6"/>
  <c r="J10948" i="6"/>
  <c r="I10948" i="6"/>
  <c r="H10948" i="6"/>
  <c r="G10948" i="6"/>
  <c r="J10939" i="6"/>
  <c r="H10939" i="6"/>
  <c r="G10939" i="6"/>
  <c r="I10939" i="6" s="1"/>
  <c r="J10929" i="6"/>
  <c r="I10929" i="6"/>
  <c r="H10929" i="6"/>
  <c r="G10929" i="6"/>
  <c r="J10920" i="6"/>
  <c r="I10920" i="6"/>
  <c r="H10920" i="6"/>
  <c r="G10920" i="6"/>
  <c r="J10903" i="6"/>
  <c r="H10903" i="6"/>
  <c r="G10903" i="6"/>
  <c r="J10894" i="6"/>
  <c r="H10894" i="6"/>
  <c r="I10894" i="6" s="1"/>
  <c r="G10894" i="6"/>
  <c r="J10885" i="6"/>
  <c r="I10885" i="6"/>
  <c r="H10885" i="6"/>
  <c r="G10885" i="6"/>
  <c r="J10875" i="6"/>
  <c r="H10875" i="6"/>
  <c r="G10875" i="6"/>
  <c r="I10875" i="6" s="1"/>
  <c r="J10866" i="6"/>
  <c r="I10866" i="6"/>
  <c r="H10866" i="6"/>
  <c r="G10866" i="6"/>
  <c r="J10857" i="6"/>
  <c r="I10857" i="6"/>
  <c r="H10857" i="6"/>
  <c r="G10857" i="6"/>
  <c r="J10849" i="6"/>
  <c r="H10849" i="6"/>
  <c r="G10849" i="6"/>
  <c r="J10840" i="6"/>
  <c r="H10840" i="6"/>
  <c r="I10840" i="6" s="1"/>
  <c r="G10840" i="6"/>
  <c r="J10831" i="6"/>
  <c r="H10831" i="6"/>
  <c r="G10831" i="6"/>
  <c r="I10831" i="6" s="1"/>
  <c r="J10822" i="6"/>
  <c r="H10822" i="6"/>
  <c r="G10822" i="6"/>
  <c r="I10822" i="6" s="1"/>
  <c r="J10813" i="6"/>
  <c r="I10813" i="6"/>
  <c r="H10813" i="6"/>
  <c r="G10813" i="6"/>
  <c r="J10804" i="6"/>
  <c r="H10804" i="6"/>
  <c r="G10804" i="6"/>
  <c r="I10804" i="6" s="1"/>
  <c r="J10795" i="6"/>
  <c r="H10795" i="6"/>
  <c r="G10795" i="6"/>
  <c r="J10777" i="6"/>
  <c r="I10777" i="6"/>
  <c r="J10768" i="6"/>
  <c r="H10768" i="6"/>
  <c r="I10768" i="6" s="1"/>
  <c r="G10768" i="6"/>
  <c r="J10759" i="6"/>
  <c r="H10759" i="6"/>
  <c r="G10759" i="6"/>
  <c r="I10759" i="6" s="1"/>
  <c r="J10750" i="6"/>
  <c r="I10750" i="6"/>
  <c r="H10750" i="6"/>
  <c r="G10750" i="6"/>
  <c r="J10733" i="6"/>
  <c r="I10733" i="6"/>
  <c r="H10733" i="6"/>
  <c r="G10733" i="6"/>
  <c r="J10723" i="6"/>
  <c r="H10723" i="6"/>
  <c r="G10723" i="6"/>
  <c r="E10722" i="6"/>
  <c r="J10715" i="6"/>
  <c r="I10715" i="6"/>
  <c r="H10715" i="6"/>
  <c r="G10715" i="6"/>
  <c r="J10711" i="6"/>
  <c r="I10711" i="6"/>
  <c r="H10711" i="6"/>
  <c r="G10711" i="6"/>
  <c r="J10707" i="6"/>
  <c r="H10707" i="6"/>
  <c r="G10707" i="6"/>
  <c r="I10707" i="6" s="1"/>
  <c r="J10695" i="6"/>
  <c r="I10695" i="6"/>
  <c r="J10691" i="6"/>
  <c r="I10691" i="6"/>
  <c r="H10691" i="6"/>
  <c r="G10691" i="6"/>
  <c r="J10686" i="6"/>
  <c r="H10686" i="6"/>
  <c r="G10686" i="6"/>
  <c r="I10686" i="6" s="1"/>
  <c r="J10681" i="6"/>
  <c r="I10681" i="6"/>
  <c r="H10681" i="6"/>
  <c r="G10681" i="6"/>
  <c r="J10676" i="6"/>
  <c r="I10676" i="6"/>
  <c r="H10676" i="6"/>
  <c r="G10676" i="6"/>
  <c r="J10668" i="6"/>
  <c r="H10668" i="6"/>
  <c r="G10668" i="6"/>
  <c r="I10668" i="6" s="1"/>
  <c r="J10663" i="6"/>
  <c r="I10663" i="6"/>
  <c r="H10663" i="6"/>
  <c r="G10663" i="6"/>
  <c r="J10658" i="6"/>
  <c r="I10658" i="6"/>
  <c r="H10658" i="6"/>
  <c r="G10658" i="6"/>
  <c r="J10653" i="6"/>
  <c r="H10653" i="6"/>
  <c r="G10653" i="6"/>
  <c r="I10653" i="6" s="1"/>
  <c r="J10645" i="6"/>
  <c r="I10645" i="6"/>
  <c r="H10645" i="6"/>
  <c r="G10645" i="6"/>
  <c r="J10640" i="6"/>
  <c r="I10640" i="6"/>
  <c r="H10640" i="6"/>
  <c r="G10640" i="6"/>
  <c r="J10636" i="6"/>
  <c r="H10636" i="6"/>
  <c r="G10636" i="6"/>
  <c r="I10636" i="6" s="1"/>
  <c r="J10632" i="6"/>
  <c r="I10632" i="6"/>
  <c r="H10632" i="6"/>
  <c r="G10632" i="6"/>
  <c r="J10628" i="6"/>
  <c r="I10628" i="6"/>
  <c r="H10628" i="6"/>
  <c r="G10628" i="6"/>
  <c r="J10623" i="6"/>
  <c r="H10623" i="6"/>
  <c r="G10623" i="6"/>
  <c r="I10623" i="6" s="1"/>
  <c r="J10619" i="6"/>
  <c r="I10619" i="6"/>
  <c r="H10619" i="6"/>
  <c r="G10619" i="6"/>
  <c r="J10615" i="6"/>
  <c r="I10615" i="6"/>
  <c r="H10615" i="6"/>
  <c r="G10615" i="6"/>
  <c r="J10606" i="6"/>
  <c r="H10606" i="6"/>
  <c r="G10606" i="6"/>
  <c r="I10606" i="6" s="1"/>
  <c r="J10602" i="6"/>
  <c r="I10602" i="6"/>
  <c r="H10602" i="6"/>
  <c r="G10602" i="6"/>
  <c r="J10598" i="6"/>
  <c r="I10598" i="6"/>
  <c r="H10598" i="6"/>
  <c r="G10598" i="6"/>
  <c r="J10594" i="6"/>
  <c r="H10594" i="6"/>
  <c r="G10594" i="6"/>
  <c r="I10594" i="6" s="1"/>
  <c r="J10587" i="6"/>
  <c r="I10587" i="6"/>
  <c r="H10587" i="6"/>
  <c r="G10587" i="6"/>
  <c r="J10583" i="6"/>
  <c r="I10583" i="6"/>
  <c r="H10583" i="6"/>
  <c r="G10583" i="6"/>
  <c r="J10579" i="6"/>
  <c r="H10579" i="6"/>
  <c r="G10579" i="6"/>
  <c r="I10579" i="6" s="1"/>
  <c r="J10575" i="6"/>
  <c r="I10575" i="6"/>
  <c r="H10575" i="6"/>
  <c r="G10575" i="6"/>
  <c r="J10569" i="6"/>
  <c r="I10569" i="6"/>
  <c r="H10569" i="6"/>
  <c r="G10569" i="6"/>
  <c r="J10564" i="6"/>
  <c r="H10564" i="6"/>
  <c r="G10564" i="6"/>
  <c r="I10564" i="6" s="1"/>
  <c r="J10558" i="6"/>
  <c r="I10558" i="6"/>
  <c r="H10558" i="6"/>
  <c r="G10558" i="6"/>
  <c r="J10553" i="6"/>
  <c r="I10553" i="6"/>
  <c r="H10553" i="6"/>
  <c r="G10553" i="6"/>
  <c r="J10548" i="6"/>
  <c r="H10548" i="6"/>
  <c r="G10548" i="6"/>
  <c r="I10548" i="6" s="1"/>
  <c r="J10544" i="6"/>
  <c r="I10544" i="6"/>
  <c r="H10544" i="6"/>
  <c r="G10544" i="6"/>
  <c r="J10541" i="6"/>
  <c r="I10541" i="6"/>
  <c r="H10541" i="6"/>
  <c r="G10541" i="6"/>
  <c r="J10537" i="6"/>
  <c r="H10537" i="6"/>
  <c r="G10537" i="6"/>
  <c r="I10537" i="6" s="1"/>
  <c r="J10533" i="6"/>
  <c r="I10533" i="6"/>
  <c r="H10533" i="6"/>
  <c r="G10533" i="6"/>
  <c r="J10526" i="6"/>
  <c r="I10526" i="6"/>
  <c r="H10526" i="6"/>
  <c r="G10526" i="6"/>
  <c r="J10522" i="6"/>
  <c r="H10522" i="6"/>
  <c r="G10522" i="6"/>
  <c r="I10522" i="6" s="1"/>
  <c r="J10519" i="6"/>
  <c r="I10519" i="6"/>
  <c r="H10519" i="6"/>
  <c r="G10519" i="6"/>
  <c r="J10515" i="6"/>
  <c r="I10515" i="6"/>
  <c r="H10515" i="6"/>
  <c r="G10515" i="6"/>
  <c r="J10510" i="6"/>
  <c r="H10510" i="6"/>
  <c r="G10510" i="6"/>
  <c r="I10510" i="6" s="1"/>
  <c r="J10506" i="6"/>
  <c r="I10506" i="6"/>
  <c r="H10506" i="6"/>
  <c r="G10506" i="6"/>
  <c r="E10505" i="6"/>
  <c r="J10491" i="6"/>
  <c r="H10491" i="6"/>
  <c r="G10491" i="6"/>
  <c r="J10485" i="6"/>
  <c r="H10485" i="6"/>
  <c r="I10485" i="6" s="1"/>
  <c r="G10485" i="6"/>
  <c r="J10479" i="6"/>
  <c r="H10479" i="6"/>
  <c r="I10479" i="6" s="1"/>
  <c r="G10479" i="6"/>
  <c r="J10458" i="6"/>
  <c r="H10458" i="6"/>
  <c r="G10458" i="6"/>
  <c r="I10458" i="6" s="1"/>
  <c r="J10452" i="6"/>
  <c r="H10452" i="6"/>
  <c r="I10452" i="6" s="1"/>
  <c r="G10452" i="6"/>
  <c r="J10446" i="6"/>
  <c r="H10446" i="6"/>
  <c r="I10446" i="6" s="1"/>
  <c r="G10446" i="6"/>
  <c r="J10440" i="6"/>
  <c r="H10440" i="6"/>
  <c r="G10440" i="6"/>
  <c r="J10434" i="6"/>
  <c r="H10434" i="6"/>
  <c r="I10434" i="6" s="1"/>
  <c r="G10434" i="6"/>
  <c r="J10422" i="6"/>
  <c r="H10422" i="6"/>
  <c r="I10422" i="6" s="1"/>
  <c r="G10422" i="6"/>
  <c r="J10416" i="6"/>
  <c r="H10416" i="6"/>
  <c r="G10416" i="6"/>
  <c r="I10416" i="6" s="1"/>
  <c r="J10410" i="6"/>
  <c r="H10410" i="6"/>
  <c r="I10410" i="6" s="1"/>
  <c r="G10410" i="6"/>
  <c r="J10404" i="6"/>
  <c r="H10404" i="6"/>
  <c r="I10404" i="6" s="1"/>
  <c r="G10404" i="6"/>
  <c r="J10392" i="6"/>
  <c r="H10392" i="6"/>
  <c r="G10392" i="6"/>
  <c r="J10385" i="6"/>
  <c r="H10385" i="6"/>
  <c r="I10385" i="6" s="1"/>
  <c r="G10385" i="6"/>
  <c r="J10380" i="6"/>
  <c r="I10380" i="6"/>
  <c r="J10373" i="6"/>
  <c r="H10373" i="6"/>
  <c r="G10373" i="6"/>
  <c r="I10373" i="6" s="1"/>
  <c r="J10367" i="6"/>
  <c r="H10367" i="6"/>
  <c r="I10367" i="6" s="1"/>
  <c r="G10367" i="6"/>
  <c r="J10361" i="6"/>
  <c r="H10361" i="6"/>
  <c r="I10361" i="6" s="1"/>
  <c r="G10361" i="6"/>
  <c r="J10355" i="6"/>
  <c r="H10355" i="6"/>
  <c r="G10355" i="6"/>
  <c r="J10348" i="6"/>
  <c r="H10348" i="6"/>
  <c r="I10348" i="6" s="1"/>
  <c r="G10348" i="6"/>
  <c r="J10336" i="6"/>
  <c r="H10336" i="6"/>
  <c r="I10336" i="6" s="1"/>
  <c r="G10336" i="6"/>
  <c r="J10329" i="6"/>
  <c r="H10329" i="6"/>
  <c r="G10329" i="6"/>
  <c r="I10329" i="6" s="1"/>
  <c r="J10322" i="6"/>
  <c r="H10322" i="6"/>
  <c r="I10322" i="6" s="1"/>
  <c r="G10322" i="6"/>
  <c r="J10314" i="6"/>
  <c r="H10314" i="6"/>
  <c r="I10314" i="6" s="1"/>
  <c r="G10314" i="6"/>
  <c r="J10301" i="6"/>
  <c r="H10301" i="6"/>
  <c r="G10301" i="6"/>
  <c r="J10294" i="6"/>
  <c r="H10294" i="6"/>
  <c r="I10294" i="6" s="1"/>
  <c r="G10294" i="6"/>
  <c r="J10287" i="6"/>
  <c r="H10287" i="6"/>
  <c r="I10287" i="6" s="1"/>
  <c r="G10287" i="6"/>
  <c r="J10280" i="6"/>
  <c r="H10280" i="6"/>
  <c r="G10280" i="6"/>
  <c r="I10280" i="6" s="1"/>
  <c r="J10274" i="6"/>
  <c r="H10274" i="6"/>
  <c r="I10274" i="6" s="1"/>
  <c r="G10274" i="6"/>
  <c r="J10268" i="6"/>
  <c r="H10268" i="6"/>
  <c r="I10268" i="6" s="1"/>
  <c r="G10268" i="6"/>
  <c r="J10262" i="6"/>
  <c r="H10262" i="6"/>
  <c r="G10262" i="6"/>
  <c r="J10256" i="6"/>
  <c r="H10256" i="6"/>
  <c r="I10256" i="6" s="1"/>
  <c r="G10256" i="6"/>
  <c r="J10249" i="6"/>
  <c r="H10249" i="6"/>
  <c r="I10249" i="6" s="1"/>
  <c r="G10249" i="6"/>
  <c r="J10243" i="6"/>
  <c r="H10243" i="6"/>
  <c r="G10243" i="6"/>
  <c r="I10243" i="6" s="1"/>
  <c r="J10239" i="6"/>
  <c r="H10239" i="6"/>
  <c r="I10239" i="6" s="1"/>
  <c r="G10239" i="6"/>
  <c r="J10233" i="6"/>
  <c r="H10233" i="6"/>
  <c r="I10233" i="6" s="1"/>
  <c r="G10233" i="6"/>
  <c r="J10227" i="6"/>
  <c r="H10227" i="6"/>
  <c r="G10227" i="6"/>
  <c r="J10214" i="6"/>
  <c r="H10214" i="6"/>
  <c r="I10214" i="6" s="1"/>
  <c r="G10214" i="6"/>
  <c r="J10208" i="6"/>
  <c r="H10208" i="6"/>
  <c r="I10208" i="6" s="1"/>
  <c r="G10208" i="6"/>
  <c r="J10202" i="6"/>
  <c r="H10202" i="6"/>
  <c r="G10202" i="6"/>
  <c r="I10202" i="6" s="1"/>
  <c r="J10194" i="6"/>
  <c r="H10194" i="6"/>
  <c r="I10194" i="6" s="1"/>
  <c r="G10194" i="6"/>
  <c r="J10180" i="6"/>
  <c r="H10180" i="6"/>
  <c r="I10180" i="6" s="1"/>
  <c r="G10180" i="6"/>
  <c r="J10174" i="6"/>
  <c r="H10174" i="6"/>
  <c r="G10174" i="6"/>
  <c r="E10173" i="6"/>
  <c r="J10155" i="6"/>
  <c r="I10155" i="6"/>
  <c r="H10155" i="6"/>
  <c r="G10155" i="6"/>
  <c r="J10146" i="6"/>
  <c r="I10146" i="6"/>
  <c r="H10146" i="6"/>
  <c r="G10146" i="6"/>
  <c r="J10137" i="6"/>
  <c r="H10137" i="6"/>
  <c r="G10137" i="6"/>
  <c r="I10137" i="6" s="1"/>
  <c r="J10110" i="6"/>
  <c r="I10110" i="6"/>
  <c r="H10110" i="6"/>
  <c r="G10110" i="6"/>
  <c r="J10101" i="6"/>
  <c r="I10101" i="6"/>
  <c r="H10101" i="6"/>
  <c r="G10101" i="6"/>
  <c r="J10093" i="6"/>
  <c r="H10093" i="6"/>
  <c r="G10093" i="6"/>
  <c r="I10093" i="6" s="1"/>
  <c r="J10087" i="6"/>
  <c r="I10087" i="6"/>
  <c r="H10087" i="6"/>
  <c r="G10087" i="6"/>
  <c r="J10078" i="6"/>
  <c r="I10078" i="6"/>
  <c r="H10078" i="6"/>
  <c r="G10078" i="6"/>
  <c r="J10063" i="6"/>
  <c r="H10063" i="6"/>
  <c r="G10063" i="6"/>
  <c r="I10063" i="6" s="1"/>
  <c r="J10057" i="6"/>
  <c r="I10057" i="6"/>
  <c r="H10057" i="6"/>
  <c r="G10057" i="6"/>
  <c r="J10048" i="6"/>
  <c r="I10048" i="6"/>
  <c r="H10048" i="6"/>
  <c r="G10048" i="6"/>
  <c r="J10040" i="6"/>
  <c r="H10040" i="6"/>
  <c r="G10040" i="6"/>
  <c r="I10040" i="6" s="1"/>
  <c r="J10024" i="6"/>
  <c r="I10024" i="6"/>
  <c r="H10024" i="6"/>
  <c r="G10024" i="6"/>
  <c r="J10015" i="6"/>
  <c r="I10015" i="6"/>
  <c r="H10015" i="6"/>
  <c r="G10015" i="6"/>
  <c r="J10005" i="6"/>
  <c r="H10005" i="6"/>
  <c r="G10005" i="6"/>
  <c r="I10005" i="6" s="1"/>
  <c r="J9995" i="6"/>
  <c r="I9995" i="6"/>
  <c r="H9995" i="6"/>
  <c r="G9995" i="6"/>
  <c r="J9985" i="6"/>
  <c r="I9985" i="6"/>
  <c r="H9985" i="6"/>
  <c r="G9985" i="6"/>
  <c r="J9976" i="6"/>
  <c r="H9976" i="6"/>
  <c r="G9976" i="6"/>
  <c r="I9976" i="6" s="1"/>
  <c r="J9966" i="6"/>
  <c r="I9966" i="6"/>
  <c r="H9966" i="6"/>
  <c r="G9966" i="6"/>
  <c r="J9956" i="6"/>
  <c r="I9956" i="6"/>
  <c r="J9936" i="6"/>
  <c r="H9936" i="6"/>
  <c r="G9936" i="6"/>
  <c r="I9936" i="6" s="1"/>
  <c r="J9926" i="6"/>
  <c r="I9926" i="6"/>
  <c r="H9926" i="6"/>
  <c r="G9926" i="6"/>
  <c r="J9916" i="6"/>
  <c r="I9916" i="6"/>
  <c r="H9916" i="6"/>
  <c r="G9916" i="6"/>
  <c r="J9904" i="6"/>
  <c r="H9904" i="6"/>
  <c r="G9904" i="6"/>
  <c r="I9904" i="6" s="1"/>
  <c r="J9888" i="6"/>
  <c r="I9888" i="6"/>
  <c r="H9888" i="6"/>
  <c r="G9888" i="6"/>
  <c r="J9879" i="6"/>
  <c r="I9879" i="6"/>
  <c r="H9879" i="6"/>
  <c r="G9879" i="6"/>
  <c r="J9870" i="6"/>
  <c r="H9870" i="6"/>
  <c r="G9870" i="6"/>
  <c r="I9870" i="6" s="1"/>
  <c r="J9861" i="6"/>
  <c r="I9861" i="6"/>
  <c r="H9861" i="6"/>
  <c r="G9861" i="6"/>
  <c r="J9853" i="6"/>
  <c r="I9853" i="6"/>
  <c r="H9853" i="6"/>
  <c r="G9853" i="6"/>
  <c r="J9846" i="6"/>
  <c r="H9846" i="6"/>
  <c r="G9846" i="6"/>
  <c r="I9846" i="6" s="1"/>
  <c r="J9834" i="6"/>
  <c r="I9834" i="6"/>
  <c r="H9834" i="6"/>
  <c r="G9834" i="6"/>
  <c r="J9826" i="6"/>
  <c r="I9826" i="6"/>
  <c r="H9826" i="6"/>
  <c r="G9826" i="6"/>
  <c r="J9817" i="6"/>
  <c r="H9817" i="6"/>
  <c r="G9817" i="6"/>
  <c r="I9817" i="6" s="1"/>
  <c r="J9808" i="6"/>
  <c r="I9808" i="6"/>
  <c r="H9808" i="6"/>
  <c r="G9808" i="6"/>
  <c r="J9801" i="6"/>
  <c r="I9801" i="6"/>
  <c r="H9801" i="6"/>
  <c r="G9801" i="6"/>
  <c r="J9793" i="6"/>
  <c r="H9793" i="6"/>
  <c r="G9793" i="6"/>
  <c r="I9793" i="6" s="1"/>
  <c r="J9784" i="6"/>
  <c r="I9784" i="6"/>
  <c r="H9784" i="6"/>
  <c r="G9784" i="6"/>
  <c r="J9771" i="6"/>
  <c r="I9771" i="6"/>
  <c r="H9771" i="6"/>
  <c r="G9771" i="6"/>
  <c r="J9762" i="6"/>
  <c r="H9762" i="6"/>
  <c r="G9762" i="6"/>
  <c r="I9762" i="6" s="1"/>
  <c r="J9753" i="6"/>
  <c r="I9753" i="6"/>
  <c r="H9753" i="6"/>
  <c r="G9753" i="6"/>
  <c r="J9744" i="6"/>
  <c r="I9744" i="6"/>
  <c r="H9744" i="6"/>
  <c r="G9744" i="6"/>
  <c r="J9731" i="6"/>
  <c r="H9731" i="6"/>
  <c r="G9731" i="6"/>
  <c r="I9731" i="6" s="1"/>
  <c r="J9722" i="6"/>
  <c r="I9722" i="6"/>
  <c r="H9722" i="6"/>
  <c r="G9722" i="6"/>
  <c r="E9721" i="6"/>
  <c r="J9707" i="6"/>
  <c r="H9707" i="6"/>
  <c r="G9707" i="6"/>
  <c r="I9707" i="6" s="1"/>
  <c r="J9700" i="6"/>
  <c r="H9700" i="6"/>
  <c r="I9700" i="6" s="1"/>
  <c r="G9700" i="6"/>
  <c r="J9694" i="6"/>
  <c r="H9694" i="6"/>
  <c r="I9694" i="6" s="1"/>
  <c r="G9694" i="6"/>
  <c r="J9675" i="6"/>
  <c r="H9675" i="6"/>
  <c r="G9675" i="6"/>
  <c r="J9669" i="6"/>
  <c r="H9669" i="6"/>
  <c r="I9669" i="6" s="1"/>
  <c r="G9669" i="6"/>
  <c r="J9663" i="6"/>
  <c r="I9663" i="6"/>
  <c r="J9657" i="6"/>
  <c r="H9657" i="6"/>
  <c r="G9657" i="6"/>
  <c r="I9657" i="6" s="1"/>
  <c r="J9651" i="6"/>
  <c r="H9651" i="6"/>
  <c r="I9651" i="6" s="1"/>
  <c r="G9651" i="6"/>
  <c r="J9639" i="6"/>
  <c r="H9639" i="6"/>
  <c r="I9639" i="6" s="1"/>
  <c r="G9639" i="6"/>
  <c r="J9633" i="6"/>
  <c r="H9633" i="6"/>
  <c r="G9633" i="6"/>
  <c r="J9626" i="6"/>
  <c r="H9626" i="6"/>
  <c r="I9626" i="6" s="1"/>
  <c r="G9626" i="6"/>
  <c r="J9620" i="6"/>
  <c r="H9620" i="6"/>
  <c r="I9620" i="6" s="1"/>
  <c r="G9620" i="6"/>
  <c r="J9608" i="6"/>
  <c r="H9608" i="6"/>
  <c r="G9608" i="6"/>
  <c r="I9608" i="6" s="1"/>
  <c r="J9602" i="6"/>
  <c r="H9602" i="6"/>
  <c r="I9602" i="6" s="1"/>
  <c r="G9602" i="6"/>
  <c r="J9596" i="6"/>
  <c r="H9596" i="6"/>
  <c r="I9596" i="6" s="1"/>
  <c r="G9596" i="6"/>
  <c r="J9589" i="6"/>
  <c r="H9589" i="6"/>
  <c r="G9589" i="6"/>
  <c r="J9583" i="6"/>
  <c r="H9583" i="6"/>
  <c r="I9583" i="6" s="1"/>
  <c r="G9583" i="6"/>
  <c r="J9577" i="6"/>
  <c r="H9577" i="6"/>
  <c r="I9577" i="6" s="1"/>
  <c r="G9577" i="6"/>
  <c r="J9571" i="6"/>
  <c r="H9571" i="6"/>
  <c r="G9571" i="6"/>
  <c r="I9571" i="6" s="1"/>
  <c r="J9565" i="6"/>
  <c r="H9565" i="6"/>
  <c r="I9565" i="6" s="1"/>
  <c r="G9565" i="6"/>
  <c r="J9555" i="6"/>
  <c r="H9555" i="6"/>
  <c r="I9555" i="6" s="1"/>
  <c r="G9555" i="6"/>
  <c r="J9548" i="6"/>
  <c r="H9548" i="6"/>
  <c r="G9548" i="6"/>
  <c r="J9542" i="6"/>
  <c r="H9542" i="6"/>
  <c r="I9542" i="6" s="1"/>
  <c r="G9542" i="6"/>
  <c r="J9535" i="6"/>
  <c r="H9535" i="6"/>
  <c r="I9535" i="6" s="1"/>
  <c r="G9535" i="6"/>
  <c r="J9521" i="6"/>
  <c r="H9521" i="6"/>
  <c r="G9521" i="6"/>
  <c r="I9521" i="6" s="1"/>
  <c r="J9513" i="6"/>
  <c r="H9513" i="6"/>
  <c r="I9513" i="6" s="1"/>
  <c r="G9513" i="6"/>
  <c r="J9505" i="6"/>
  <c r="H9505" i="6"/>
  <c r="I9505" i="6" s="1"/>
  <c r="G9505" i="6"/>
  <c r="J9499" i="6"/>
  <c r="H9499" i="6"/>
  <c r="G9499" i="6"/>
  <c r="J9493" i="6"/>
  <c r="H9493" i="6"/>
  <c r="I9493" i="6" s="1"/>
  <c r="G9493" i="6"/>
  <c r="J9487" i="6"/>
  <c r="H9487" i="6"/>
  <c r="I9487" i="6" s="1"/>
  <c r="G9487" i="6"/>
  <c r="J9480" i="6"/>
  <c r="H9480" i="6"/>
  <c r="G9480" i="6"/>
  <c r="I9480" i="6" s="1"/>
  <c r="J9474" i="6"/>
  <c r="H9474" i="6"/>
  <c r="I9474" i="6" s="1"/>
  <c r="G9474" i="6"/>
  <c r="J9468" i="6"/>
  <c r="H9468" i="6"/>
  <c r="I9468" i="6" s="1"/>
  <c r="G9468" i="6"/>
  <c r="J9462" i="6"/>
  <c r="H9462" i="6"/>
  <c r="G9462" i="6"/>
  <c r="J9457" i="6"/>
  <c r="H9457" i="6"/>
  <c r="I9457" i="6" s="1"/>
  <c r="J9451" i="6"/>
  <c r="I9451" i="6"/>
  <c r="H9451" i="6"/>
  <c r="G9451" i="6"/>
  <c r="J9445" i="6"/>
  <c r="H9445" i="6"/>
  <c r="G9445" i="6"/>
  <c r="I9445" i="6" s="1"/>
  <c r="J9433" i="6"/>
  <c r="I9433" i="6"/>
  <c r="H9433" i="6"/>
  <c r="G9433" i="6"/>
  <c r="J9427" i="6"/>
  <c r="I9427" i="6"/>
  <c r="H9427" i="6"/>
  <c r="G9427" i="6"/>
  <c r="J9421" i="6"/>
  <c r="H9421" i="6"/>
  <c r="G9421" i="6"/>
  <c r="I9421" i="6" s="1"/>
  <c r="J9415" i="6"/>
  <c r="I9415" i="6"/>
  <c r="H9415" i="6"/>
  <c r="G9415" i="6"/>
  <c r="J9403" i="6"/>
  <c r="I9403" i="6"/>
  <c r="H9403" i="6"/>
  <c r="G9403" i="6"/>
  <c r="J9397" i="6"/>
  <c r="H9397" i="6"/>
  <c r="G9397" i="6"/>
  <c r="I9397" i="6" s="1"/>
  <c r="E9396" i="6"/>
  <c r="J9366" i="6"/>
  <c r="H9366" i="6"/>
  <c r="I9366" i="6" s="1"/>
  <c r="G9366" i="6"/>
  <c r="J9352" i="6"/>
  <c r="H9352" i="6"/>
  <c r="G9352" i="6"/>
  <c r="I9352" i="6" s="1"/>
  <c r="J9338" i="6"/>
  <c r="H9338" i="6"/>
  <c r="G9338" i="6"/>
  <c r="I9338" i="6" s="1"/>
  <c r="J9296" i="6"/>
  <c r="H9296" i="6"/>
  <c r="I9296" i="6" s="1"/>
  <c r="G9296" i="6"/>
  <c r="J9285" i="6"/>
  <c r="H9285" i="6"/>
  <c r="G9285" i="6"/>
  <c r="J9271" i="6"/>
  <c r="H9271" i="6"/>
  <c r="G9271" i="6"/>
  <c r="I9271" i="6" s="1"/>
  <c r="J9257" i="6"/>
  <c r="H9257" i="6"/>
  <c r="I9257" i="6" s="1"/>
  <c r="G9257" i="6"/>
  <c r="J9244" i="6"/>
  <c r="H9244" i="6"/>
  <c r="G9244" i="6"/>
  <c r="I9244" i="6" s="1"/>
  <c r="J9215" i="6"/>
  <c r="H9215" i="6"/>
  <c r="G9215" i="6"/>
  <c r="I9215" i="6" s="1"/>
  <c r="J9201" i="6"/>
  <c r="H9201" i="6"/>
  <c r="I9201" i="6" s="1"/>
  <c r="G9201" i="6"/>
  <c r="J9189" i="6"/>
  <c r="H9189" i="6"/>
  <c r="G9189" i="6"/>
  <c r="J9175" i="6"/>
  <c r="H9175" i="6"/>
  <c r="G9175" i="6"/>
  <c r="I9175" i="6" s="1"/>
  <c r="J9144" i="6"/>
  <c r="H9144" i="6"/>
  <c r="I9144" i="6" s="1"/>
  <c r="G9144" i="6"/>
  <c r="J9129" i="6"/>
  <c r="H9129" i="6"/>
  <c r="G9129" i="6"/>
  <c r="I9129" i="6" s="1"/>
  <c r="J9114" i="6"/>
  <c r="H9114" i="6"/>
  <c r="G9114" i="6"/>
  <c r="I9114" i="6" s="1"/>
  <c r="J9099" i="6"/>
  <c r="H9099" i="6"/>
  <c r="I9099" i="6" s="1"/>
  <c r="G9099" i="6"/>
  <c r="J9084" i="6"/>
  <c r="H9084" i="6"/>
  <c r="G9084" i="6"/>
  <c r="J9069" i="6"/>
  <c r="H9069" i="6"/>
  <c r="G9069" i="6"/>
  <c r="I9069" i="6" s="1"/>
  <c r="J9054" i="6"/>
  <c r="H9054" i="6"/>
  <c r="I9054" i="6" s="1"/>
  <c r="G9054" i="6"/>
  <c r="J9039" i="6"/>
  <c r="H9039" i="6"/>
  <c r="G9039" i="6"/>
  <c r="I9039" i="6" s="1"/>
  <c r="J9008" i="6"/>
  <c r="H9008" i="6"/>
  <c r="G9008" i="6"/>
  <c r="I9008" i="6" s="1"/>
  <c r="J8992" i="6"/>
  <c r="H8992" i="6"/>
  <c r="I8992" i="6" s="1"/>
  <c r="G8992" i="6"/>
  <c r="J8977" i="6"/>
  <c r="H8977" i="6"/>
  <c r="G8977" i="6"/>
  <c r="J8963" i="6"/>
  <c r="H8963" i="6"/>
  <c r="G8963" i="6"/>
  <c r="I8963" i="6" s="1"/>
  <c r="J8932" i="6"/>
  <c r="H8932" i="6"/>
  <c r="I8932" i="6" s="1"/>
  <c r="G8932" i="6"/>
  <c r="J8917" i="6"/>
  <c r="H8917" i="6"/>
  <c r="G8917" i="6"/>
  <c r="I8917" i="6" s="1"/>
  <c r="J8901" i="6"/>
  <c r="H8901" i="6"/>
  <c r="G8901" i="6"/>
  <c r="I8901" i="6" s="1"/>
  <c r="J8883" i="6"/>
  <c r="H8883" i="6"/>
  <c r="I8883" i="6" s="1"/>
  <c r="G8883" i="6"/>
  <c r="J8868" i="6"/>
  <c r="H8868" i="6"/>
  <c r="G8868" i="6"/>
  <c r="J8854" i="6"/>
  <c r="H8854" i="6"/>
  <c r="G8854" i="6"/>
  <c r="I8854" i="6" s="1"/>
  <c r="J8839" i="6"/>
  <c r="H8839" i="6"/>
  <c r="I8839" i="6" s="1"/>
  <c r="G8839" i="6"/>
  <c r="J8825" i="6"/>
  <c r="H8825" i="6"/>
  <c r="G8825" i="6"/>
  <c r="I8825" i="6" s="1"/>
  <c r="J8811" i="6"/>
  <c r="H8811" i="6"/>
  <c r="G8811" i="6"/>
  <c r="I8811" i="6" s="1"/>
  <c r="J8798" i="6"/>
  <c r="H8798" i="6"/>
  <c r="I8798" i="6" s="1"/>
  <c r="G8798" i="6"/>
  <c r="J8786" i="6"/>
  <c r="H8786" i="6"/>
  <c r="G8786" i="6"/>
  <c r="J8772" i="6"/>
  <c r="H8772" i="6"/>
  <c r="G8772" i="6"/>
  <c r="I8772" i="6" s="1"/>
  <c r="J8757" i="6"/>
  <c r="H8757" i="6"/>
  <c r="I8757" i="6" s="1"/>
  <c r="G8757" i="6"/>
  <c r="J8725" i="6"/>
  <c r="H8725" i="6"/>
  <c r="G8725" i="6"/>
  <c r="I8725" i="6" s="1"/>
  <c r="J8711" i="6"/>
  <c r="H8711" i="6"/>
  <c r="G8711" i="6"/>
  <c r="I8711" i="6" s="1"/>
  <c r="J8697" i="6"/>
  <c r="H8697" i="6"/>
  <c r="I8697" i="6" s="1"/>
  <c r="G8697" i="6"/>
  <c r="J8685" i="6"/>
  <c r="H8685" i="6"/>
  <c r="G8685" i="6"/>
  <c r="J8655" i="6"/>
  <c r="H8655" i="6"/>
  <c r="G8655" i="6"/>
  <c r="I8655" i="6" s="1"/>
  <c r="J8641" i="6"/>
  <c r="H8641" i="6"/>
  <c r="I8641" i="6" s="1"/>
  <c r="G8641" i="6"/>
  <c r="E8640" i="6"/>
  <c r="J8622" i="6"/>
  <c r="H8622" i="6"/>
  <c r="G8622" i="6"/>
  <c r="I8622" i="6" s="1"/>
  <c r="J8614" i="6"/>
  <c r="I8614" i="6"/>
  <c r="H8614" i="6"/>
  <c r="G8614" i="6"/>
  <c r="J8606" i="6"/>
  <c r="I8606" i="6"/>
  <c r="H8606" i="6"/>
  <c r="G8606" i="6"/>
  <c r="J8581" i="6"/>
  <c r="H8581" i="6"/>
  <c r="G8581" i="6"/>
  <c r="I8581" i="6" s="1"/>
  <c r="J8573" i="6"/>
  <c r="I8573" i="6"/>
  <c r="H8573" i="6"/>
  <c r="G8573" i="6"/>
  <c r="J8565" i="6"/>
  <c r="I8565" i="6"/>
  <c r="H8565" i="6"/>
  <c r="G8565" i="6"/>
  <c r="J8555" i="6"/>
  <c r="H8555" i="6"/>
  <c r="G8555" i="6"/>
  <c r="I8555" i="6" s="1"/>
  <c r="J8546" i="6"/>
  <c r="I8546" i="6"/>
  <c r="H8546" i="6"/>
  <c r="G8546" i="6"/>
  <c r="J8529" i="6"/>
  <c r="I8529" i="6"/>
  <c r="H8529" i="6"/>
  <c r="G8529" i="6"/>
  <c r="J8518" i="6"/>
  <c r="H8518" i="6"/>
  <c r="G8518" i="6"/>
  <c r="I8518" i="6" s="1"/>
  <c r="J8511" i="6"/>
  <c r="I8511" i="6"/>
  <c r="H8511" i="6"/>
  <c r="G8511" i="6"/>
  <c r="J8506" i="6"/>
  <c r="I8506" i="6"/>
  <c r="H8506" i="6"/>
  <c r="G8506" i="6"/>
  <c r="J8491" i="6"/>
  <c r="H8491" i="6"/>
  <c r="G8491" i="6"/>
  <c r="I8491" i="6" s="1"/>
  <c r="J8485" i="6"/>
  <c r="I8485" i="6"/>
  <c r="H8485" i="6"/>
  <c r="G8485" i="6"/>
  <c r="J8478" i="6"/>
  <c r="I8478" i="6"/>
  <c r="H8478" i="6"/>
  <c r="G8478" i="6"/>
  <c r="J8472" i="6"/>
  <c r="H8472" i="6"/>
  <c r="G8472" i="6"/>
  <c r="I8472" i="6" s="1"/>
  <c r="J8466" i="6"/>
  <c r="I8466" i="6"/>
  <c r="H8466" i="6"/>
  <c r="G8466" i="6"/>
  <c r="J8458" i="6"/>
  <c r="I8458" i="6"/>
  <c r="H8458" i="6"/>
  <c r="G8458" i="6"/>
  <c r="J8450" i="6"/>
  <c r="H8450" i="6"/>
  <c r="G8450" i="6"/>
  <c r="I8450" i="6" s="1"/>
  <c r="J8444" i="6"/>
  <c r="I8444" i="6"/>
  <c r="H8444" i="6"/>
  <c r="G8444" i="6"/>
  <c r="J8431" i="6"/>
  <c r="I8431" i="6"/>
  <c r="H8431" i="6"/>
  <c r="G8431" i="6"/>
  <c r="J8423" i="6"/>
  <c r="H8423" i="6"/>
  <c r="G8423" i="6"/>
  <c r="I8423" i="6" s="1"/>
  <c r="J8415" i="6"/>
  <c r="I8415" i="6"/>
  <c r="H8415" i="6"/>
  <c r="G8415" i="6"/>
  <c r="J8407" i="6"/>
  <c r="I8407" i="6"/>
  <c r="H8407" i="6"/>
  <c r="G8407" i="6"/>
  <c r="J8393" i="6"/>
  <c r="H8393" i="6"/>
  <c r="G8393" i="6"/>
  <c r="I8393" i="6" s="1"/>
  <c r="J8386" i="6"/>
  <c r="I8386" i="6"/>
  <c r="H8386" i="6"/>
  <c r="G8386" i="6"/>
  <c r="J8378" i="6"/>
  <c r="I8378" i="6"/>
  <c r="H8378" i="6"/>
  <c r="G8378" i="6"/>
  <c r="J8371" i="6"/>
  <c r="H8371" i="6"/>
  <c r="G8371" i="6"/>
  <c r="I8371" i="6" s="1"/>
  <c r="J8364" i="6"/>
  <c r="I8364" i="6"/>
  <c r="H8364" i="6"/>
  <c r="G8364" i="6"/>
  <c r="J8358" i="6"/>
  <c r="I8358" i="6"/>
  <c r="H8358" i="6"/>
  <c r="G8358" i="6"/>
  <c r="J8350" i="6"/>
  <c r="H8350" i="6"/>
  <c r="G8350" i="6"/>
  <c r="I8350" i="6" s="1"/>
  <c r="J8344" i="6"/>
  <c r="I8344" i="6"/>
  <c r="H8344" i="6"/>
  <c r="G8344" i="6"/>
  <c r="J8337" i="6"/>
  <c r="I8337" i="6"/>
  <c r="H8337" i="6"/>
  <c r="G8337" i="6"/>
  <c r="J8331" i="6"/>
  <c r="H8331" i="6"/>
  <c r="G8331" i="6"/>
  <c r="I8331" i="6" s="1"/>
  <c r="J8326" i="6"/>
  <c r="I8326" i="6"/>
  <c r="H8326" i="6"/>
  <c r="J8320" i="6"/>
  <c r="H8320" i="6"/>
  <c r="G8320" i="6"/>
  <c r="J8314" i="6"/>
  <c r="H8314" i="6"/>
  <c r="G8314" i="6"/>
  <c r="I8314" i="6" s="1"/>
  <c r="J8307" i="6"/>
  <c r="H8307" i="6"/>
  <c r="I8307" i="6" s="1"/>
  <c r="G8307" i="6"/>
  <c r="J8301" i="6"/>
  <c r="H8301" i="6"/>
  <c r="G8301" i="6"/>
  <c r="I8301" i="6" s="1"/>
  <c r="J8295" i="6"/>
  <c r="H8295" i="6"/>
  <c r="G8295" i="6"/>
  <c r="I8295" i="6" s="1"/>
  <c r="J8288" i="6"/>
  <c r="H8288" i="6"/>
  <c r="I8288" i="6" s="1"/>
  <c r="G8288" i="6"/>
  <c r="J8276" i="6"/>
  <c r="H8276" i="6"/>
  <c r="G8276" i="6"/>
  <c r="J8270" i="6"/>
  <c r="H8270" i="6"/>
  <c r="G8270" i="6"/>
  <c r="I8270" i="6" s="1"/>
  <c r="E8269" i="6"/>
  <c r="J8242" i="6"/>
  <c r="I8242" i="6"/>
  <c r="H8242" i="6"/>
  <c r="G8242" i="6"/>
  <c r="J8229" i="6"/>
  <c r="H8229" i="6"/>
  <c r="G8229" i="6"/>
  <c r="I8229" i="6" s="1"/>
  <c r="J8217" i="6"/>
  <c r="I8217" i="6"/>
  <c r="H8217" i="6"/>
  <c r="G8217" i="6"/>
  <c r="J8180" i="6"/>
  <c r="I8180" i="6"/>
  <c r="H8180" i="6"/>
  <c r="G8180" i="6"/>
  <c r="J8167" i="6"/>
  <c r="H8167" i="6"/>
  <c r="G8167" i="6"/>
  <c r="I8167" i="6" s="1"/>
  <c r="J8154" i="6"/>
  <c r="I8154" i="6"/>
  <c r="H8154" i="6"/>
  <c r="G8154" i="6"/>
  <c r="J8141" i="6"/>
  <c r="I8141" i="6"/>
  <c r="H8141" i="6"/>
  <c r="G8141" i="6"/>
  <c r="J8128" i="6"/>
  <c r="H8128" i="6"/>
  <c r="G8128" i="6"/>
  <c r="I8128" i="6" s="1"/>
  <c r="J8103" i="6"/>
  <c r="I8103" i="6"/>
  <c r="H8103" i="6"/>
  <c r="G8103" i="6"/>
  <c r="J8091" i="6"/>
  <c r="I8091" i="6"/>
  <c r="H8091" i="6"/>
  <c r="G8091" i="6"/>
  <c r="J8079" i="6"/>
  <c r="H8079" i="6"/>
  <c r="G8079" i="6"/>
  <c r="I8079" i="6" s="1"/>
  <c r="J8067" i="6"/>
  <c r="I8067" i="6"/>
  <c r="H8067" i="6"/>
  <c r="G8067" i="6"/>
  <c r="J8044" i="6"/>
  <c r="I8044" i="6"/>
  <c r="H8044" i="6"/>
  <c r="G8044" i="6"/>
  <c r="J8032" i="6"/>
  <c r="H8032" i="6"/>
  <c r="G8032" i="6"/>
  <c r="I8032" i="6" s="1"/>
  <c r="J8020" i="6"/>
  <c r="I8020" i="6"/>
  <c r="H8020" i="6"/>
  <c r="G8020" i="6"/>
  <c r="J8008" i="6"/>
  <c r="I8008" i="6"/>
  <c r="H8008" i="6"/>
  <c r="G8008" i="6"/>
  <c r="J7996" i="6"/>
  <c r="H7996" i="6"/>
  <c r="G7996" i="6"/>
  <c r="I7996" i="6" s="1"/>
  <c r="J7983" i="6"/>
  <c r="I7983" i="6"/>
  <c r="H7983" i="6"/>
  <c r="G7983" i="6"/>
  <c r="J7970" i="6"/>
  <c r="I7970" i="6"/>
  <c r="H7970" i="6"/>
  <c r="G7970" i="6"/>
  <c r="J7957" i="6"/>
  <c r="H7957" i="6"/>
  <c r="G7957" i="6"/>
  <c r="I7957" i="6" s="1"/>
  <c r="J7931" i="6"/>
  <c r="I7931" i="6"/>
  <c r="H7931" i="6"/>
  <c r="G7931" i="6"/>
  <c r="J7918" i="6"/>
  <c r="I7918" i="6"/>
  <c r="H7918" i="6"/>
  <c r="G7918" i="6"/>
  <c r="J7905" i="6"/>
  <c r="I7905" i="6"/>
  <c r="J7892" i="6"/>
  <c r="I7892" i="6"/>
  <c r="H7892" i="6"/>
  <c r="G7892" i="6"/>
  <c r="J7868" i="6"/>
  <c r="I7868" i="6"/>
  <c r="H7868" i="6"/>
  <c r="G7868" i="6"/>
  <c r="J7856" i="6"/>
  <c r="H7856" i="6"/>
  <c r="G7856" i="6"/>
  <c r="I7856" i="6" s="1"/>
  <c r="J7844" i="6"/>
  <c r="I7844" i="6"/>
  <c r="H7844" i="6"/>
  <c r="G7844" i="6"/>
  <c r="J7832" i="6"/>
  <c r="I7832" i="6"/>
  <c r="H7832" i="6"/>
  <c r="G7832" i="6"/>
  <c r="J7820" i="6"/>
  <c r="H7820" i="6"/>
  <c r="G7820" i="6"/>
  <c r="I7820" i="6" s="1"/>
  <c r="J7808" i="6"/>
  <c r="I7808" i="6"/>
  <c r="H7808" i="6"/>
  <c r="G7808" i="6"/>
  <c r="J7795" i="6"/>
  <c r="I7795" i="6"/>
  <c r="H7795" i="6"/>
  <c r="G7795" i="6"/>
  <c r="J7783" i="6"/>
  <c r="H7783" i="6"/>
  <c r="G7783" i="6"/>
  <c r="I7783" i="6" s="1"/>
  <c r="J7771" i="6"/>
  <c r="I7771" i="6"/>
  <c r="H7771" i="6"/>
  <c r="G7771" i="6"/>
  <c r="J7759" i="6"/>
  <c r="I7759" i="6"/>
  <c r="H7759" i="6"/>
  <c r="G7759" i="6"/>
  <c r="J7749" i="6"/>
  <c r="H7749" i="6"/>
  <c r="G7749" i="6"/>
  <c r="I7749" i="6" s="1"/>
  <c r="J7737" i="6"/>
  <c r="I7737" i="6"/>
  <c r="H7737" i="6"/>
  <c r="G7737" i="6"/>
  <c r="J7724" i="6"/>
  <c r="I7724" i="6"/>
  <c r="H7724" i="6"/>
  <c r="G7724" i="6"/>
  <c r="J7704" i="6"/>
  <c r="H7704" i="6"/>
  <c r="G7704" i="6"/>
  <c r="I7704" i="6" s="1"/>
  <c r="J7693" i="6"/>
  <c r="I7693" i="6"/>
  <c r="H7693" i="6"/>
  <c r="G7693" i="6"/>
  <c r="J7681" i="6"/>
  <c r="I7681" i="6"/>
  <c r="H7681" i="6"/>
  <c r="G7681" i="6"/>
  <c r="J7670" i="6"/>
  <c r="H7670" i="6"/>
  <c r="G7670" i="6"/>
  <c r="I7670" i="6" s="1"/>
  <c r="J7649" i="6"/>
  <c r="I7649" i="6"/>
  <c r="H7649" i="6"/>
  <c r="G7649" i="6"/>
  <c r="J7637" i="6"/>
  <c r="I7637" i="6"/>
  <c r="H7637" i="6"/>
  <c r="G7637" i="6"/>
  <c r="E7636" i="6"/>
  <c r="J7614" i="6"/>
  <c r="H7614" i="6"/>
  <c r="G7614" i="6"/>
  <c r="I7614" i="6" s="1"/>
  <c r="J7604" i="6"/>
  <c r="H7604" i="6"/>
  <c r="I7604" i="6" s="1"/>
  <c r="G7604" i="6"/>
  <c r="J7593" i="6"/>
  <c r="H7593" i="6"/>
  <c r="G7593" i="6"/>
  <c r="I7593" i="6" s="1"/>
  <c r="J7561" i="6"/>
  <c r="H7561" i="6"/>
  <c r="G7561" i="6"/>
  <c r="J7550" i="6"/>
  <c r="H7550" i="6"/>
  <c r="I7550" i="6" s="1"/>
  <c r="G7550" i="6"/>
  <c r="J7539" i="6"/>
  <c r="H7539" i="6"/>
  <c r="G7539" i="6"/>
  <c r="J7528" i="6"/>
  <c r="H7528" i="6"/>
  <c r="G7528" i="6"/>
  <c r="I7528" i="6" s="1"/>
  <c r="J7518" i="6"/>
  <c r="H7518" i="6"/>
  <c r="I7518" i="6" s="1"/>
  <c r="G7518" i="6"/>
  <c r="J7497" i="6"/>
  <c r="H7497" i="6"/>
  <c r="G7497" i="6"/>
  <c r="I7497" i="6" s="1"/>
  <c r="J7486" i="6"/>
  <c r="H7486" i="6"/>
  <c r="G7486" i="6"/>
  <c r="J7477" i="6"/>
  <c r="H7477" i="6"/>
  <c r="I7477" i="6" s="1"/>
  <c r="G7477" i="6"/>
  <c r="J7466" i="6"/>
  <c r="H7466" i="6"/>
  <c r="G7466" i="6"/>
  <c r="J7445" i="6"/>
  <c r="H7445" i="6"/>
  <c r="G7445" i="6"/>
  <c r="I7445" i="6" s="1"/>
  <c r="J7435" i="6"/>
  <c r="H7435" i="6"/>
  <c r="I7435" i="6" s="1"/>
  <c r="G7435" i="6"/>
  <c r="J7424" i="6"/>
  <c r="H7424" i="6"/>
  <c r="G7424" i="6"/>
  <c r="I7424" i="6" s="1"/>
  <c r="J7414" i="6"/>
  <c r="H7414" i="6"/>
  <c r="G7414" i="6"/>
  <c r="J7403" i="6"/>
  <c r="H7403" i="6"/>
  <c r="I7403" i="6" s="1"/>
  <c r="G7403" i="6"/>
  <c r="J7393" i="6"/>
  <c r="H7393" i="6"/>
  <c r="G7393" i="6"/>
  <c r="J7381" i="6"/>
  <c r="H7381" i="6"/>
  <c r="G7381" i="6"/>
  <c r="I7381" i="6" s="1"/>
  <c r="J7369" i="6"/>
  <c r="H7369" i="6"/>
  <c r="I7369" i="6" s="1"/>
  <c r="G7369" i="6"/>
  <c r="J7346" i="6"/>
  <c r="H7346" i="6"/>
  <c r="G7346" i="6"/>
  <c r="I7346" i="6" s="1"/>
  <c r="J7335" i="6"/>
  <c r="H7335" i="6"/>
  <c r="G7335" i="6"/>
  <c r="J7323" i="6"/>
  <c r="H7323" i="6"/>
  <c r="I7323" i="6" s="1"/>
  <c r="G7323" i="6"/>
  <c r="J7312" i="6"/>
  <c r="H7312" i="6"/>
  <c r="G7312" i="6"/>
  <c r="J7292" i="6"/>
  <c r="H7292" i="6"/>
  <c r="G7292" i="6"/>
  <c r="I7292" i="6" s="1"/>
  <c r="J7281" i="6"/>
  <c r="H7281" i="6"/>
  <c r="I7281" i="6" s="1"/>
  <c r="G7281" i="6"/>
  <c r="J7271" i="6"/>
  <c r="H7271" i="6"/>
  <c r="G7271" i="6"/>
  <c r="I7271" i="6" s="1"/>
  <c r="J7261" i="6"/>
  <c r="H7261" i="6"/>
  <c r="G7261" i="6"/>
  <c r="J7251" i="6"/>
  <c r="H7251" i="6"/>
  <c r="I7251" i="6" s="1"/>
  <c r="G7251" i="6"/>
  <c r="J7239" i="6"/>
  <c r="H7239" i="6"/>
  <c r="G7239" i="6"/>
  <c r="J7227" i="6"/>
  <c r="H7227" i="6"/>
  <c r="G7227" i="6"/>
  <c r="I7227" i="6" s="1"/>
  <c r="J7219" i="6"/>
  <c r="I7219" i="6"/>
  <c r="H7219" i="6"/>
  <c r="G7219" i="6"/>
  <c r="J7209" i="6"/>
  <c r="H7209" i="6"/>
  <c r="G7209" i="6"/>
  <c r="I7209" i="6" s="1"/>
  <c r="J7200" i="6"/>
  <c r="H7200" i="6"/>
  <c r="G7200" i="6"/>
  <c r="I7200" i="6" s="1"/>
  <c r="J7190" i="6"/>
  <c r="H7190" i="6"/>
  <c r="I7190" i="6" s="1"/>
  <c r="G7190" i="6"/>
  <c r="J7180" i="6"/>
  <c r="H7180" i="6"/>
  <c r="G7180" i="6"/>
  <c r="J7171" i="6"/>
  <c r="H7171" i="6"/>
  <c r="G7171" i="6"/>
  <c r="J7151" i="6"/>
  <c r="I7151" i="6"/>
  <c r="H7151" i="6"/>
  <c r="G7151" i="6"/>
  <c r="J7141" i="6"/>
  <c r="H7141" i="6"/>
  <c r="G7141" i="6"/>
  <c r="J7131" i="6"/>
  <c r="H7131" i="6"/>
  <c r="G7131" i="6"/>
  <c r="I7131" i="6" s="1"/>
  <c r="J7121" i="6"/>
  <c r="I7121" i="6"/>
  <c r="H7121" i="6"/>
  <c r="G7121" i="6"/>
  <c r="J7102" i="6"/>
  <c r="H7102" i="6"/>
  <c r="G7102" i="6"/>
  <c r="I7102" i="6" s="1"/>
  <c r="J7090" i="6"/>
  <c r="H7090" i="6"/>
  <c r="G7090" i="6"/>
  <c r="I7090" i="6" s="1"/>
  <c r="E7089" i="6"/>
  <c r="J7073" i="6"/>
  <c r="I7073" i="6"/>
  <c r="H7073" i="6"/>
  <c r="G7073" i="6"/>
  <c r="J7065" i="6"/>
  <c r="H7065" i="6"/>
  <c r="G7065" i="6"/>
  <c r="I7065" i="6" s="1"/>
  <c r="J7055" i="6"/>
  <c r="H7055" i="6"/>
  <c r="G7055" i="6"/>
  <c r="I7055" i="6" s="1"/>
  <c r="J7025" i="6"/>
  <c r="I7025" i="6"/>
  <c r="H7025" i="6"/>
  <c r="G7025" i="6"/>
  <c r="J7015" i="6"/>
  <c r="H7015" i="6"/>
  <c r="G7015" i="6"/>
  <c r="I7015" i="6" s="1"/>
  <c r="J7007" i="6"/>
  <c r="H7007" i="6"/>
  <c r="G7007" i="6"/>
  <c r="I7007" i="6" s="1"/>
  <c r="J6997" i="6"/>
  <c r="I6997" i="6"/>
  <c r="H6997" i="6"/>
  <c r="G6997" i="6"/>
  <c r="J6988" i="6"/>
  <c r="H6988" i="6"/>
  <c r="G6988" i="6"/>
  <c r="I6988" i="6" s="1"/>
  <c r="J6969" i="6"/>
  <c r="H6969" i="6"/>
  <c r="G6969" i="6"/>
  <c r="I6969" i="6" s="1"/>
  <c r="J6958" i="6"/>
  <c r="I6958" i="6"/>
  <c r="H6958" i="6"/>
  <c r="G6958" i="6"/>
  <c r="J6950" i="6"/>
  <c r="H6950" i="6"/>
  <c r="G6950" i="6"/>
  <c r="I6950" i="6" s="1"/>
  <c r="J6940" i="6"/>
  <c r="H6940" i="6"/>
  <c r="G6940" i="6"/>
  <c r="I6940" i="6" s="1"/>
  <c r="J6923" i="6"/>
  <c r="I6923" i="6"/>
  <c r="H6923" i="6"/>
  <c r="G6923" i="6"/>
  <c r="J6914" i="6"/>
  <c r="H6914" i="6"/>
  <c r="G6914" i="6"/>
  <c r="I6914" i="6" s="1"/>
  <c r="J6905" i="6"/>
  <c r="H6905" i="6"/>
  <c r="G6905" i="6"/>
  <c r="I6905" i="6" s="1"/>
  <c r="J6897" i="6"/>
  <c r="I6897" i="6"/>
  <c r="H6897" i="6"/>
  <c r="G6897" i="6"/>
  <c r="J6888" i="6"/>
  <c r="H6888" i="6"/>
  <c r="G6888" i="6"/>
  <c r="I6888" i="6" s="1"/>
  <c r="J6879" i="6"/>
  <c r="H6879" i="6"/>
  <c r="G6879" i="6"/>
  <c r="I6879" i="6" s="1"/>
  <c r="J6869" i="6"/>
  <c r="I6869" i="6"/>
  <c r="H6869" i="6"/>
  <c r="G6869" i="6"/>
  <c r="J6857" i="6"/>
  <c r="H6857" i="6"/>
  <c r="G6857" i="6"/>
  <c r="I6857" i="6" s="1"/>
  <c r="J6840" i="6"/>
  <c r="H6840" i="6"/>
  <c r="G6840" i="6"/>
  <c r="I6840" i="6" s="1"/>
  <c r="J6830" i="6"/>
  <c r="I6830" i="6"/>
  <c r="H6830" i="6"/>
  <c r="G6830" i="6"/>
  <c r="J6820" i="6"/>
  <c r="H6820" i="6"/>
  <c r="G6820" i="6"/>
  <c r="I6820" i="6" s="1"/>
  <c r="J6810" i="6"/>
  <c r="H6810" i="6"/>
  <c r="G6810" i="6"/>
  <c r="I6810" i="6" s="1"/>
  <c r="J6792" i="6"/>
  <c r="I6792" i="6"/>
  <c r="H6792" i="6"/>
  <c r="G6792" i="6"/>
  <c r="J6784" i="6"/>
  <c r="H6784" i="6"/>
  <c r="G6784" i="6"/>
  <c r="I6784" i="6" s="1"/>
  <c r="J6774" i="6"/>
  <c r="H6774" i="6"/>
  <c r="G6774" i="6"/>
  <c r="I6774" i="6" s="1"/>
  <c r="J6764" i="6"/>
  <c r="I6764" i="6"/>
  <c r="H6764" i="6"/>
  <c r="G6764" i="6"/>
  <c r="J6754" i="6"/>
  <c r="H6754" i="6"/>
  <c r="G6754" i="6"/>
  <c r="I6754" i="6" s="1"/>
  <c r="J6744" i="6"/>
  <c r="H6744" i="6"/>
  <c r="G6744" i="6"/>
  <c r="I6744" i="6" s="1"/>
  <c r="J6735" i="6"/>
  <c r="I6735" i="6"/>
  <c r="H6735" i="6"/>
  <c r="G6735" i="6"/>
  <c r="J6725" i="6"/>
  <c r="H6725" i="6"/>
  <c r="G6725" i="6"/>
  <c r="I6725" i="6" s="1"/>
  <c r="J6717" i="6"/>
  <c r="H6717" i="6"/>
  <c r="G6717" i="6"/>
  <c r="I6717" i="6" s="1"/>
  <c r="J6708" i="6"/>
  <c r="I6708" i="6"/>
  <c r="H6708" i="6"/>
  <c r="G6708" i="6"/>
  <c r="J6700" i="6"/>
  <c r="H6700" i="6"/>
  <c r="G6700" i="6"/>
  <c r="I6700" i="6" s="1"/>
  <c r="J6692" i="6"/>
  <c r="H6692" i="6"/>
  <c r="G6692" i="6"/>
  <c r="I6692" i="6" s="1"/>
  <c r="J6683" i="6"/>
  <c r="I6683" i="6"/>
  <c r="H6683" i="6"/>
  <c r="G6683" i="6"/>
  <c r="J6666" i="6"/>
  <c r="H6666" i="6"/>
  <c r="G6666" i="6"/>
  <c r="I6666" i="6" s="1"/>
  <c r="J6660" i="6"/>
  <c r="H6660" i="6"/>
  <c r="G6660" i="6"/>
  <c r="I6660" i="6" s="1"/>
  <c r="J6652" i="6"/>
  <c r="I6652" i="6"/>
  <c r="H6652" i="6"/>
  <c r="G6652" i="6"/>
  <c r="J6644" i="6"/>
  <c r="H6644" i="6"/>
  <c r="G6644" i="6"/>
  <c r="I6644" i="6" s="1"/>
  <c r="J6628" i="6"/>
  <c r="H6628" i="6"/>
  <c r="G6628" i="6"/>
  <c r="I6628" i="6" s="1"/>
  <c r="J7089" i="6" s="1"/>
  <c r="J6618" i="6"/>
  <c r="I6618" i="6"/>
  <c r="H6618" i="6"/>
  <c r="G6618" i="6"/>
  <c r="E6617" i="6"/>
  <c r="J6593" i="6"/>
  <c r="I6593" i="6"/>
  <c r="H6593" i="6"/>
  <c r="G6593" i="6"/>
  <c r="J6582" i="6"/>
  <c r="H6582" i="6"/>
  <c r="G6582" i="6"/>
  <c r="I6582" i="6" s="1"/>
  <c r="J6570" i="6"/>
  <c r="H6570" i="6"/>
  <c r="G6570" i="6"/>
  <c r="I6570" i="6" s="1"/>
  <c r="J6534" i="6"/>
  <c r="I6534" i="6"/>
  <c r="H6534" i="6"/>
  <c r="G6534" i="6"/>
  <c r="J6524" i="6"/>
  <c r="H6524" i="6"/>
  <c r="G6524" i="6"/>
  <c r="I6524" i="6" s="1"/>
  <c r="J6515" i="6"/>
  <c r="H6515" i="6"/>
  <c r="G6515" i="6"/>
  <c r="I6515" i="6" s="1"/>
  <c r="J6503" i="6"/>
  <c r="I6503" i="6"/>
  <c r="H6503" i="6"/>
  <c r="G6503" i="6"/>
  <c r="J6493" i="6"/>
  <c r="H6493" i="6"/>
  <c r="G6493" i="6"/>
  <c r="I6493" i="6" s="1"/>
  <c r="J6472" i="6"/>
  <c r="H6472" i="6"/>
  <c r="G6472" i="6"/>
  <c r="I6472" i="6" s="1"/>
  <c r="J6462" i="6"/>
  <c r="I6462" i="6"/>
  <c r="H6462" i="6"/>
  <c r="G6462" i="6"/>
  <c r="J6450" i="6"/>
  <c r="H6450" i="6"/>
  <c r="G6450" i="6"/>
  <c r="I6450" i="6" s="1"/>
  <c r="J6435" i="6"/>
  <c r="H6435" i="6"/>
  <c r="G6435" i="6"/>
  <c r="I6435" i="6" s="1"/>
  <c r="J6412" i="6"/>
  <c r="I6412" i="6"/>
  <c r="H6412" i="6"/>
  <c r="G6412" i="6"/>
  <c r="J6399" i="6"/>
  <c r="H6399" i="6"/>
  <c r="G6399" i="6"/>
  <c r="I6399" i="6" s="1"/>
  <c r="J6387" i="6"/>
  <c r="H6387" i="6"/>
  <c r="G6387" i="6"/>
  <c r="I6387" i="6" s="1"/>
  <c r="J6375" i="6"/>
  <c r="I6375" i="6"/>
  <c r="H6375" i="6"/>
  <c r="G6375" i="6"/>
  <c r="J6362" i="6"/>
  <c r="H6362" i="6"/>
  <c r="G6362" i="6"/>
  <c r="I6362" i="6" s="1"/>
  <c r="J6350" i="6"/>
  <c r="H6350" i="6"/>
  <c r="G6350" i="6"/>
  <c r="I6350" i="6" s="1"/>
  <c r="J6339" i="6"/>
  <c r="I6339" i="6"/>
  <c r="H6339" i="6"/>
  <c r="G6339" i="6"/>
  <c r="J6326" i="6"/>
  <c r="H6326" i="6"/>
  <c r="G6326" i="6"/>
  <c r="I6326" i="6" s="1"/>
  <c r="J6297" i="6"/>
  <c r="H6297" i="6"/>
  <c r="G6297" i="6"/>
  <c r="I6297" i="6" s="1"/>
  <c r="J6284" i="6"/>
  <c r="I6284" i="6"/>
  <c r="H6284" i="6"/>
  <c r="G6284" i="6"/>
  <c r="J6272" i="6"/>
  <c r="H6272" i="6"/>
  <c r="G6272" i="6"/>
  <c r="I6272" i="6" s="1"/>
  <c r="J6260" i="6"/>
  <c r="H6260" i="6"/>
  <c r="G6260" i="6"/>
  <c r="I6260" i="6" s="1"/>
  <c r="J6234" i="6"/>
  <c r="I6234" i="6"/>
  <c r="H6234" i="6"/>
  <c r="G6234" i="6"/>
  <c r="J6223" i="6"/>
  <c r="H6223" i="6"/>
  <c r="G6223" i="6"/>
  <c r="I6223" i="6" s="1"/>
  <c r="J6211" i="6"/>
  <c r="H6211" i="6"/>
  <c r="G6211" i="6"/>
  <c r="I6211" i="6" s="1"/>
  <c r="J6199" i="6"/>
  <c r="I6199" i="6"/>
  <c r="H6199" i="6"/>
  <c r="G6199" i="6"/>
  <c r="J6186" i="6"/>
  <c r="H6186" i="6"/>
  <c r="G6186" i="6"/>
  <c r="I6186" i="6" s="1"/>
  <c r="J6172" i="6"/>
  <c r="H6172" i="6"/>
  <c r="G6172" i="6"/>
  <c r="I6172" i="6" s="1"/>
  <c r="J6157" i="6"/>
  <c r="I6157" i="6"/>
  <c r="H6157" i="6"/>
  <c r="G6157" i="6"/>
  <c r="J6145" i="6"/>
  <c r="H6145" i="6"/>
  <c r="G6145" i="6"/>
  <c r="I6145" i="6" s="1"/>
  <c r="J6134" i="6"/>
  <c r="H6134" i="6"/>
  <c r="G6134" i="6"/>
  <c r="I6134" i="6" s="1"/>
  <c r="J6123" i="6"/>
  <c r="I6123" i="6"/>
  <c r="H6123" i="6"/>
  <c r="G6123" i="6"/>
  <c r="J6113" i="6"/>
  <c r="H6113" i="6"/>
  <c r="G6113" i="6"/>
  <c r="I6113" i="6" s="1"/>
  <c r="J6103" i="6"/>
  <c r="H6103" i="6"/>
  <c r="G6103" i="6"/>
  <c r="I6103" i="6" s="1"/>
  <c r="J6092" i="6"/>
  <c r="I6092" i="6"/>
  <c r="H6092" i="6"/>
  <c r="G6092" i="6"/>
  <c r="J6076" i="6"/>
  <c r="H6076" i="6"/>
  <c r="G6076" i="6"/>
  <c r="I6076" i="6" s="1"/>
  <c r="J6068" i="6"/>
  <c r="H6068" i="6"/>
  <c r="G6068" i="6"/>
  <c r="I6068" i="6" s="1"/>
  <c r="J6058" i="6"/>
  <c r="I6058" i="6"/>
  <c r="H6058" i="6"/>
  <c r="G6058" i="6"/>
  <c r="J6048" i="6"/>
  <c r="H6048" i="6"/>
  <c r="G6048" i="6"/>
  <c r="I6048" i="6" s="1"/>
  <c r="J6030" i="6"/>
  <c r="H6030" i="6"/>
  <c r="G6030" i="6"/>
  <c r="I6030" i="6" s="1"/>
  <c r="J6019" i="6"/>
  <c r="I6019" i="6"/>
  <c r="H6019" i="6"/>
  <c r="G6019" i="6"/>
  <c r="E6018" i="6"/>
  <c r="J5986" i="6"/>
  <c r="I5986" i="6"/>
  <c r="H5986" i="6"/>
  <c r="G5986" i="6"/>
  <c r="J5972" i="6"/>
  <c r="H5972" i="6"/>
  <c r="G5972" i="6"/>
  <c r="I5972" i="6" s="1"/>
  <c r="J5956" i="6"/>
  <c r="H5956" i="6"/>
  <c r="G5956" i="6"/>
  <c r="J5913" i="6"/>
  <c r="I5913" i="6"/>
  <c r="H5913" i="6"/>
  <c r="G5913" i="6"/>
  <c r="J5897" i="6"/>
  <c r="H5897" i="6"/>
  <c r="G5897" i="6"/>
  <c r="I5897" i="6" s="1"/>
  <c r="J5883" i="6"/>
  <c r="H5883" i="6"/>
  <c r="G5883" i="6"/>
  <c r="J5868" i="6"/>
  <c r="I5868" i="6"/>
  <c r="H5868" i="6"/>
  <c r="G5868" i="6"/>
  <c r="J5852" i="6"/>
  <c r="H5852" i="6"/>
  <c r="G5852" i="6"/>
  <c r="I5852" i="6" s="1"/>
  <c r="J5825" i="6"/>
  <c r="H5825" i="6"/>
  <c r="G5825" i="6"/>
  <c r="J5809" i="6"/>
  <c r="I5809" i="6"/>
  <c r="H5809" i="6"/>
  <c r="G5809" i="6"/>
  <c r="J5793" i="6"/>
  <c r="H5793" i="6"/>
  <c r="G5793" i="6"/>
  <c r="I5793" i="6" s="1"/>
  <c r="J5778" i="6"/>
  <c r="H5778" i="6"/>
  <c r="G5778" i="6"/>
  <c r="J5750" i="6"/>
  <c r="I5750" i="6"/>
  <c r="H5750" i="6"/>
  <c r="G5750" i="6"/>
  <c r="J5735" i="6"/>
  <c r="H5735" i="6"/>
  <c r="G5735" i="6"/>
  <c r="I5735" i="6" s="1"/>
  <c r="J5721" i="6"/>
  <c r="H5721" i="6"/>
  <c r="G5721" i="6"/>
  <c r="J5708" i="6"/>
  <c r="I5708" i="6"/>
  <c r="H5708" i="6"/>
  <c r="G5708" i="6"/>
  <c r="J5693" i="6"/>
  <c r="H5693" i="6"/>
  <c r="G5693" i="6"/>
  <c r="I5693" i="6" s="1"/>
  <c r="J5678" i="6"/>
  <c r="H5678" i="6"/>
  <c r="G5678" i="6"/>
  <c r="J5662" i="6"/>
  <c r="I5662" i="6"/>
  <c r="H5662" i="6"/>
  <c r="G5662" i="6"/>
  <c r="J5646" i="6"/>
  <c r="H5646" i="6"/>
  <c r="G5646" i="6"/>
  <c r="I5646" i="6" s="1"/>
  <c r="J5616" i="6"/>
  <c r="H5616" i="6"/>
  <c r="G5616" i="6"/>
  <c r="J5599" i="6"/>
  <c r="I5599" i="6"/>
  <c r="H5599" i="6"/>
  <c r="G5599" i="6"/>
  <c r="J5583" i="6"/>
  <c r="H5583" i="6"/>
  <c r="G5583" i="6"/>
  <c r="I5583" i="6" s="1"/>
  <c r="J5568" i="6"/>
  <c r="H5568" i="6"/>
  <c r="G5568" i="6"/>
  <c r="J5537" i="6"/>
  <c r="I5537" i="6"/>
  <c r="H5537" i="6"/>
  <c r="G5537" i="6"/>
  <c r="J5521" i="6"/>
  <c r="H5521" i="6"/>
  <c r="G5521" i="6"/>
  <c r="I5521" i="6" s="1"/>
  <c r="J5506" i="6"/>
  <c r="H5506" i="6"/>
  <c r="G5506" i="6"/>
  <c r="J5491" i="6"/>
  <c r="I5491" i="6"/>
  <c r="H5491" i="6"/>
  <c r="G5491" i="6"/>
  <c r="J5475" i="6"/>
  <c r="H5475" i="6"/>
  <c r="G5475" i="6"/>
  <c r="I5475" i="6" s="1"/>
  <c r="J5460" i="6"/>
  <c r="H5460" i="6"/>
  <c r="G5460" i="6"/>
  <c r="J5444" i="6"/>
  <c r="I5444" i="6"/>
  <c r="H5444" i="6"/>
  <c r="G5444" i="6"/>
  <c r="J5428" i="6"/>
  <c r="H5428" i="6"/>
  <c r="G5428" i="6"/>
  <c r="I5428" i="6" s="1"/>
  <c r="J5413" i="6"/>
  <c r="H5413" i="6"/>
  <c r="G5413" i="6"/>
  <c r="J5399" i="6"/>
  <c r="I5399" i="6"/>
  <c r="H5399" i="6"/>
  <c r="G5399" i="6"/>
  <c r="J5388" i="6"/>
  <c r="H5388" i="6"/>
  <c r="G5388" i="6"/>
  <c r="I5388" i="6" s="1"/>
  <c r="J5374" i="6"/>
  <c r="H5374" i="6"/>
  <c r="G5374" i="6"/>
  <c r="J5358" i="6"/>
  <c r="I5358" i="6"/>
  <c r="H5358" i="6"/>
  <c r="G5358" i="6"/>
  <c r="J5332" i="6"/>
  <c r="H5332" i="6"/>
  <c r="G5332" i="6"/>
  <c r="I5332" i="6" s="1"/>
  <c r="J5319" i="6"/>
  <c r="H5319" i="6"/>
  <c r="G5319" i="6"/>
  <c r="J5304" i="6"/>
  <c r="I5304" i="6"/>
  <c r="H5304" i="6"/>
  <c r="G5304" i="6"/>
  <c r="J5291" i="6"/>
  <c r="I5291" i="6"/>
  <c r="J5264" i="6"/>
  <c r="H5264" i="6"/>
  <c r="G5264" i="6"/>
  <c r="J5250" i="6"/>
  <c r="I5250" i="6"/>
  <c r="H5250" i="6"/>
  <c r="G5250" i="6"/>
  <c r="E5249" i="6"/>
  <c r="J5227" i="6"/>
  <c r="I5227" i="6"/>
  <c r="H5227" i="6"/>
  <c r="G5227" i="6"/>
  <c r="J5218" i="6"/>
  <c r="H5218" i="6"/>
  <c r="G5218" i="6"/>
  <c r="I5218" i="6" s="1"/>
  <c r="J5208" i="6"/>
  <c r="H5208" i="6"/>
  <c r="G5208" i="6"/>
  <c r="I5208" i="6" s="1"/>
  <c r="J5176" i="6"/>
  <c r="I5176" i="6"/>
  <c r="H5176" i="6"/>
  <c r="G5176" i="6"/>
  <c r="J5166" i="6"/>
  <c r="H5166" i="6"/>
  <c r="G5166" i="6"/>
  <c r="I5166" i="6" s="1"/>
  <c r="J5157" i="6"/>
  <c r="H5157" i="6"/>
  <c r="G5157" i="6"/>
  <c r="I5157" i="6" s="1"/>
  <c r="J5147" i="6"/>
  <c r="I5147" i="6"/>
  <c r="H5147" i="6"/>
  <c r="G5147" i="6"/>
  <c r="J5136" i="6"/>
  <c r="H5136" i="6"/>
  <c r="G5136" i="6"/>
  <c r="I5136" i="6" s="1"/>
  <c r="J5117" i="6"/>
  <c r="H5117" i="6"/>
  <c r="G5117" i="6"/>
  <c r="I5117" i="6" s="1"/>
  <c r="J5106" i="6"/>
  <c r="I5106" i="6"/>
  <c r="H5106" i="6"/>
  <c r="G5106" i="6"/>
  <c r="J5096" i="6"/>
  <c r="H5096" i="6"/>
  <c r="G5096" i="6"/>
  <c r="I5096" i="6" s="1"/>
  <c r="J5086" i="6"/>
  <c r="H5086" i="6"/>
  <c r="G5086" i="6"/>
  <c r="I5086" i="6" s="1"/>
  <c r="J5066" i="6"/>
  <c r="I5066" i="6"/>
  <c r="H5066" i="6"/>
  <c r="G5066" i="6"/>
  <c r="J5055" i="6"/>
  <c r="H5055" i="6"/>
  <c r="G5055" i="6"/>
  <c r="I5055" i="6" s="1"/>
  <c r="J5044" i="6"/>
  <c r="H5044" i="6"/>
  <c r="G5044" i="6"/>
  <c r="I5044" i="6" s="1"/>
  <c r="J5034" i="6"/>
  <c r="I5034" i="6"/>
  <c r="H5034" i="6"/>
  <c r="G5034" i="6"/>
  <c r="J5024" i="6"/>
  <c r="H5024" i="6"/>
  <c r="G5024" i="6"/>
  <c r="I5024" i="6" s="1"/>
  <c r="J5013" i="6"/>
  <c r="H5013" i="6"/>
  <c r="G5013" i="6"/>
  <c r="I5013" i="6" s="1"/>
  <c r="J5001" i="6"/>
  <c r="I5001" i="6"/>
  <c r="J4991" i="6"/>
  <c r="H4991" i="6"/>
  <c r="G4991" i="6"/>
  <c r="I4991" i="6" s="1"/>
  <c r="J4970" i="6"/>
  <c r="H4970" i="6"/>
  <c r="G4970" i="6"/>
  <c r="I4970" i="6" s="1"/>
  <c r="J4960" i="6"/>
  <c r="I4960" i="6"/>
  <c r="H4960" i="6"/>
  <c r="G4960" i="6"/>
  <c r="J4950" i="6"/>
  <c r="H4950" i="6"/>
  <c r="G4950" i="6"/>
  <c r="I4950" i="6" s="1"/>
  <c r="J4940" i="6"/>
  <c r="H4940" i="6"/>
  <c r="G4940" i="6"/>
  <c r="I4940" i="6" s="1"/>
  <c r="J4920" i="6"/>
  <c r="I4920" i="6"/>
  <c r="H4920" i="6"/>
  <c r="G4920" i="6"/>
  <c r="J4910" i="6"/>
  <c r="H4910" i="6"/>
  <c r="G4910" i="6"/>
  <c r="I4910" i="6" s="1"/>
  <c r="J4900" i="6"/>
  <c r="H4900" i="6"/>
  <c r="G4900" i="6"/>
  <c r="I4900" i="6" s="1"/>
  <c r="J4890" i="6"/>
  <c r="I4890" i="6"/>
  <c r="H4890" i="6"/>
  <c r="G4890" i="6"/>
  <c r="J4880" i="6"/>
  <c r="H4880" i="6"/>
  <c r="G4880" i="6"/>
  <c r="I4880" i="6" s="1"/>
  <c r="J4870" i="6"/>
  <c r="H4870" i="6"/>
  <c r="G4870" i="6"/>
  <c r="I4870" i="6" s="1"/>
  <c r="J4860" i="6"/>
  <c r="I4860" i="6"/>
  <c r="H4860" i="6"/>
  <c r="G4860" i="6"/>
  <c r="J4850" i="6"/>
  <c r="H4850" i="6"/>
  <c r="G4850" i="6"/>
  <c r="I4850" i="6" s="1"/>
  <c r="J4840" i="6"/>
  <c r="H4840" i="6"/>
  <c r="G4840" i="6"/>
  <c r="I4840" i="6" s="1"/>
  <c r="J4830" i="6"/>
  <c r="I4830" i="6"/>
  <c r="H4830" i="6"/>
  <c r="G4830" i="6"/>
  <c r="J4821" i="6"/>
  <c r="H4821" i="6"/>
  <c r="G4821" i="6"/>
  <c r="I4821" i="6" s="1"/>
  <c r="J4811" i="6"/>
  <c r="H4811" i="6"/>
  <c r="G4811" i="6"/>
  <c r="I4811" i="6" s="1"/>
  <c r="J4800" i="6"/>
  <c r="I4800" i="6"/>
  <c r="H4800" i="6"/>
  <c r="G4800" i="6"/>
  <c r="J4781" i="6"/>
  <c r="H4781" i="6"/>
  <c r="G4781" i="6"/>
  <c r="I4781" i="6" s="1"/>
  <c r="J4771" i="6"/>
  <c r="H4771" i="6"/>
  <c r="G4771" i="6"/>
  <c r="I4771" i="6" s="1"/>
  <c r="J4762" i="6"/>
  <c r="I4762" i="6"/>
  <c r="H4762" i="6"/>
  <c r="G4762" i="6"/>
  <c r="J4753" i="6"/>
  <c r="H4753" i="6"/>
  <c r="G4753" i="6"/>
  <c r="I4753" i="6" s="1"/>
  <c r="J4737" i="6"/>
  <c r="H4737" i="6"/>
  <c r="G4737" i="6"/>
  <c r="I4737" i="6" s="1"/>
  <c r="J4727" i="6"/>
  <c r="I4727" i="6"/>
  <c r="H4727" i="6"/>
  <c r="G4727" i="6"/>
  <c r="E4726" i="6"/>
  <c r="J4708" i="6"/>
  <c r="I4708" i="6"/>
  <c r="H4708" i="6"/>
  <c r="G4708" i="6"/>
  <c r="J4699" i="6"/>
  <c r="H4699" i="6"/>
  <c r="G4699" i="6"/>
  <c r="I4699" i="6" s="1"/>
  <c r="J4690" i="6"/>
  <c r="H4690" i="6"/>
  <c r="G4690" i="6"/>
  <c r="J4664" i="6"/>
  <c r="I4664" i="6"/>
  <c r="H4664" i="6"/>
  <c r="G4664" i="6"/>
  <c r="J4655" i="6"/>
  <c r="H4655" i="6"/>
  <c r="G4655" i="6"/>
  <c r="I4655" i="6" s="1"/>
  <c r="J4646" i="6"/>
  <c r="H4646" i="6"/>
  <c r="G4646" i="6"/>
  <c r="J4637" i="6"/>
  <c r="I4637" i="6"/>
  <c r="H4637" i="6"/>
  <c r="G4637" i="6"/>
  <c r="J4630" i="6"/>
  <c r="H4630" i="6"/>
  <c r="G4630" i="6"/>
  <c r="I4630" i="6" s="1"/>
  <c r="J4616" i="6"/>
  <c r="H4616" i="6"/>
  <c r="G4616" i="6"/>
  <c r="J4607" i="6"/>
  <c r="I4607" i="6"/>
  <c r="H4607" i="6"/>
  <c r="G4607" i="6"/>
  <c r="J4596" i="6"/>
  <c r="H4596" i="6"/>
  <c r="G4596" i="6"/>
  <c r="I4596" i="6" s="1"/>
  <c r="J4584" i="6"/>
  <c r="H4584" i="6"/>
  <c r="G4584" i="6"/>
  <c r="J4570" i="6"/>
  <c r="I4570" i="6"/>
  <c r="H4570" i="6"/>
  <c r="G4570" i="6"/>
  <c r="J4561" i="6"/>
  <c r="H4561" i="6"/>
  <c r="G4561" i="6"/>
  <c r="I4561" i="6" s="1"/>
  <c r="J4552" i="6"/>
  <c r="H4552" i="6"/>
  <c r="G4552" i="6"/>
  <c r="J4543" i="6"/>
  <c r="I4543" i="6"/>
  <c r="H4543" i="6"/>
  <c r="G4543" i="6"/>
  <c r="J4534" i="6"/>
  <c r="H4534" i="6"/>
  <c r="G4534" i="6"/>
  <c r="I4534" i="6" s="1"/>
  <c r="J4525" i="6"/>
  <c r="H4525" i="6"/>
  <c r="G4525" i="6"/>
  <c r="J4516" i="6"/>
  <c r="I4516" i="6"/>
  <c r="H4516" i="6"/>
  <c r="G4516" i="6"/>
  <c r="J4507" i="6"/>
  <c r="H4507" i="6"/>
  <c r="G4507" i="6"/>
  <c r="I4507" i="6" s="1"/>
  <c r="J4486" i="6"/>
  <c r="H4486" i="6"/>
  <c r="G4486" i="6"/>
  <c r="J4478" i="6"/>
  <c r="I4478" i="6"/>
  <c r="H4478" i="6"/>
  <c r="G4478" i="6"/>
  <c r="J4469" i="6"/>
  <c r="H4469" i="6"/>
  <c r="G4469" i="6"/>
  <c r="I4469" i="6" s="1"/>
  <c r="J4460" i="6"/>
  <c r="H4460" i="6"/>
  <c r="G4460" i="6"/>
  <c r="J4441" i="6"/>
  <c r="I4441" i="6"/>
  <c r="H4441" i="6"/>
  <c r="G4441" i="6"/>
  <c r="J4432" i="6"/>
  <c r="H4432" i="6"/>
  <c r="G4432" i="6"/>
  <c r="I4432" i="6" s="1"/>
  <c r="J4424" i="6"/>
  <c r="H4424" i="6"/>
  <c r="G4424" i="6"/>
  <c r="J4416" i="6"/>
  <c r="I4416" i="6"/>
  <c r="H4416" i="6"/>
  <c r="G4416" i="6"/>
  <c r="J4406" i="6"/>
  <c r="H4406" i="6"/>
  <c r="G4406" i="6"/>
  <c r="I4406" i="6" s="1"/>
  <c r="J4394" i="6"/>
  <c r="H4394" i="6"/>
  <c r="G4394" i="6"/>
  <c r="J4384" i="6"/>
  <c r="I4384" i="6"/>
  <c r="H4384" i="6"/>
  <c r="G4384" i="6"/>
  <c r="J4374" i="6"/>
  <c r="H4374" i="6"/>
  <c r="G4374" i="6"/>
  <c r="I4374" i="6" s="1"/>
  <c r="J4365" i="6"/>
  <c r="H4365" i="6"/>
  <c r="G4365" i="6"/>
  <c r="J4356" i="6"/>
  <c r="I4356" i="6"/>
  <c r="H4356" i="6"/>
  <c r="G4356" i="6"/>
  <c r="J4346" i="6"/>
  <c r="H4346" i="6"/>
  <c r="G4346" i="6"/>
  <c r="I4346" i="6" s="1"/>
  <c r="J4337" i="6"/>
  <c r="H4337" i="6"/>
  <c r="G4337" i="6"/>
  <c r="J4328" i="6"/>
  <c r="I4328" i="6"/>
  <c r="H4328" i="6"/>
  <c r="G4328" i="6"/>
  <c r="J4313" i="6"/>
  <c r="H4313" i="6"/>
  <c r="G4313" i="6"/>
  <c r="I4313" i="6" s="1"/>
  <c r="J4304" i="6"/>
  <c r="H4304" i="6"/>
  <c r="G4304" i="6"/>
  <c r="J4294" i="6"/>
  <c r="I4294" i="6"/>
  <c r="H4294" i="6"/>
  <c r="G4294" i="6"/>
  <c r="J4285" i="6"/>
  <c r="H4285" i="6"/>
  <c r="G4285" i="6"/>
  <c r="I4285" i="6" s="1"/>
  <c r="J4272" i="6"/>
  <c r="H4272" i="6"/>
  <c r="G4272" i="6"/>
  <c r="J4258" i="6"/>
  <c r="I4258" i="6"/>
  <c r="H4258" i="6"/>
  <c r="G4258" i="6"/>
  <c r="E4257" i="6"/>
  <c r="J4231" i="6"/>
  <c r="I4231" i="6"/>
  <c r="H4231" i="6"/>
  <c r="G4231" i="6"/>
  <c r="J4219" i="6"/>
  <c r="H4219" i="6"/>
  <c r="G4219" i="6"/>
  <c r="I4219" i="6" s="1"/>
  <c r="J4207" i="6"/>
  <c r="H4207" i="6"/>
  <c r="G4207" i="6"/>
  <c r="I4207" i="6" s="1"/>
  <c r="J4171" i="6"/>
  <c r="I4171" i="6"/>
  <c r="H4171" i="6"/>
  <c r="G4171" i="6"/>
  <c r="J4159" i="6"/>
  <c r="H4159" i="6"/>
  <c r="G4159" i="6"/>
  <c r="I4159" i="6" s="1"/>
  <c r="J4147" i="6"/>
  <c r="H4147" i="6"/>
  <c r="G4147" i="6"/>
  <c r="I4147" i="6" s="1"/>
  <c r="J4135" i="6"/>
  <c r="I4135" i="6"/>
  <c r="H4135" i="6"/>
  <c r="G4135" i="6"/>
  <c r="J4123" i="6"/>
  <c r="H4123" i="6"/>
  <c r="G4123" i="6"/>
  <c r="I4123" i="6" s="1"/>
  <c r="J4101" i="6"/>
  <c r="H4101" i="6"/>
  <c r="G4101" i="6"/>
  <c r="I4101" i="6" s="1"/>
  <c r="J4089" i="6"/>
  <c r="I4089" i="6"/>
  <c r="H4089" i="6"/>
  <c r="G4089" i="6"/>
  <c r="J4076" i="6"/>
  <c r="H4076" i="6"/>
  <c r="G4076" i="6"/>
  <c r="I4076" i="6" s="1"/>
  <c r="J4063" i="6"/>
  <c r="H4063" i="6"/>
  <c r="G4063" i="6"/>
  <c r="I4063" i="6" s="1"/>
  <c r="J4040" i="6"/>
  <c r="I4040" i="6"/>
  <c r="H4040" i="6"/>
  <c r="G4040" i="6"/>
  <c r="J4029" i="6"/>
  <c r="H4029" i="6"/>
  <c r="G4029" i="6"/>
  <c r="I4029" i="6" s="1"/>
  <c r="J4017" i="6"/>
  <c r="H4017" i="6"/>
  <c r="G4017" i="6"/>
  <c r="I4017" i="6" s="1"/>
  <c r="J4005" i="6"/>
  <c r="I4005" i="6"/>
  <c r="H4005" i="6"/>
  <c r="G4005" i="6"/>
  <c r="J3993" i="6"/>
  <c r="H3993" i="6"/>
  <c r="G3993" i="6"/>
  <c r="I3993" i="6" s="1"/>
  <c r="J3981" i="6"/>
  <c r="H3981" i="6"/>
  <c r="G3981" i="6"/>
  <c r="I3981" i="6" s="1"/>
  <c r="J3969" i="6"/>
  <c r="I3969" i="6"/>
  <c r="H3969" i="6"/>
  <c r="G3969" i="6"/>
  <c r="J3957" i="6"/>
  <c r="H3957" i="6"/>
  <c r="G3957" i="6"/>
  <c r="I3957" i="6" s="1"/>
  <c r="J3930" i="6"/>
  <c r="H3930" i="6"/>
  <c r="G3930" i="6"/>
  <c r="J3915" i="6"/>
  <c r="I3915" i="6"/>
  <c r="H3915" i="6"/>
  <c r="G3915" i="6"/>
  <c r="J3902" i="6"/>
  <c r="H3902" i="6"/>
  <c r="G3902" i="6"/>
  <c r="I3902" i="6" s="1"/>
  <c r="J3890" i="6"/>
  <c r="H3890" i="6"/>
  <c r="G3890" i="6"/>
  <c r="J3865" i="6"/>
  <c r="I3865" i="6"/>
  <c r="H3865" i="6"/>
  <c r="G3865" i="6"/>
  <c r="J3852" i="6"/>
  <c r="H3852" i="6"/>
  <c r="G3852" i="6"/>
  <c r="I3852" i="6" s="1"/>
  <c r="J3840" i="6"/>
  <c r="H3840" i="6"/>
  <c r="G3840" i="6"/>
  <c r="J3828" i="6"/>
  <c r="I3828" i="6"/>
  <c r="H3828" i="6"/>
  <c r="G3828" i="6"/>
  <c r="J3816" i="6"/>
  <c r="H3816" i="6"/>
  <c r="G3816" i="6"/>
  <c r="I3816" i="6" s="1"/>
  <c r="J3804" i="6"/>
  <c r="H3804" i="6"/>
  <c r="G3804" i="6"/>
  <c r="J3791" i="6"/>
  <c r="I3791" i="6"/>
  <c r="H3791" i="6"/>
  <c r="G3791" i="6"/>
  <c r="J3778" i="6"/>
  <c r="H3778" i="6"/>
  <c r="G3778" i="6"/>
  <c r="I3778" i="6" s="1"/>
  <c r="J3766" i="6"/>
  <c r="H3766" i="6"/>
  <c r="G3766" i="6"/>
  <c r="J3754" i="6"/>
  <c r="I3754" i="6"/>
  <c r="H3754" i="6"/>
  <c r="G3754" i="6"/>
  <c r="J3744" i="6"/>
  <c r="H3744" i="6"/>
  <c r="G3744" i="6"/>
  <c r="I3744" i="6" s="1"/>
  <c r="J3732" i="6"/>
  <c r="H3732" i="6"/>
  <c r="G3732" i="6"/>
  <c r="J3720" i="6"/>
  <c r="I3720" i="6"/>
  <c r="H3720" i="6"/>
  <c r="G3720" i="6"/>
  <c r="J3698" i="6"/>
  <c r="H3698" i="6"/>
  <c r="G3698" i="6"/>
  <c r="I3698" i="6" s="1"/>
  <c r="J3686" i="6"/>
  <c r="H3686" i="6"/>
  <c r="G3686" i="6"/>
  <c r="J3674" i="6"/>
  <c r="I3674" i="6"/>
  <c r="H3674" i="6"/>
  <c r="G3674" i="6"/>
  <c r="J3661" i="6"/>
  <c r="H3661" i="6"/>
  <c r="G3661" i="6"/>
  <c r="I3661" i="6" s="1"/>
  <c r="J3639" i="6"/>
  <c r="H3639" i="6"/>
  <c r="G3639" i="6"/>
  <c r="J3625" i="6"/>
  <c r="I3625" i="6"/>
  <c r="H3625" i="6"/>
  <c r="G3625" i="6"/>
  <c r="E3624" i="6"/>
  <c r="J3601" i="6"/>
  <c r="I3601" i="6"/>
  <c r="H3601" i="6"/>
  <c r="G3601" i="6"/>
  <c r="J3590" i="6"/>
  <c r="H3590" i="6"/>
  <c r="G3590" i="6"/>
  <c r="I3590" i="6" s="1"/>
  <c r="J3580" i="6"/>
  <c r="H3580" i="6"/>
  <c r="G3580" i="6"/>
  <c r="I3580" i="6" s="1"/>
  <c r="J3545" i="6"/>
  <c r="I3545" i="6"/>
  <c r="H3545" i="6"/>
  <c r="G3545" i="6"/>
  <c r="J3534" i="6"/>
  <c r="H3534" i="6"/>
  <c r="G3534" i="6"/>
  <c r="I3534" i="6" s="1"/>
  <c r="J3524" i="6"/>
  <c r="H3524" i="6"/>
  <c r="G3524" i="6"/>
  <c r="I3524" i="6" s="1"/>
  <c r="J3515" i="6"/>
  <c r="I3515" i="6"/>
  <c r="H3515" i="6"/>
  <c r="G3515" i="6"/>
  <c r="J3504" i="6"/>
  <c r="H3504" i="6"/>
  <c r="G3504" i="6"/>
  <c r="I3504" i="6" s="1"/>
  <c r="J3484" i="6"/>
  <c r="H3484" i="6"/>
  <c r="G3484" i="6"/>
  <c r="I3484" i="6" s="1"/>
  <c r="J3472" i="6"/>
  <c r="I3472" i="6"/>
  <c r="H3472" i="6"/>
  <c r="G3472" i="6"/>
  <c r="J3462" i="6"/>
  <c r="H3462" i="6"/>
  <c r="G3462" i="6"/>
  <c r="I3462" i="6" s="1"/>
  <c r="J3453" i="6"/>
  <c r="H3453" i="6"/>
  <c r="G3453" i="6"/>
  <c r="I3453" i="6" s="1"/>
  <c r="J3429" i="6"/>
  <c r="I3429" i="6"/>
  <c r="H3429" i="6"/>
  <c r="G3429" i="6"/>
  <c r="J3419" i="6"/>
  <c r="H3419" i="6"/>
  <c r="G3419" i="6"/>
  <c r="I3419" i="6" s="1"/>
  <c r="J3409" i="6"/>
  <c r="H3409" i="6"/>
  <c r="G3409" i="6"/>
  <c r="I3409" i="6" s="1"/>
  <c r="J3398" i="6"/>
  <c r="I3398" i="6"/>
  <c r="H3398" i="6"/>
  <c r="G3398" i="6"/>
  <c r="J3387" i="6"/>
  <c r="H3387" i="6"/>
  <c r="G3387" i="6"/>
  <c r="I3387" i="6" s="1"/>
  <c r="J3377" i="6"/>
  <c r="H3377" i="6"/>
  <c r="G3377" i="6"/>
  <c r="I3377" i="6" s="1"/>
  <c r="J3367" i="6"/>
  <c r="I3367" i="6"/>
  <c r="H3367" i="6"/>
  <c r="G3367" i="6"/>
  <c r="J3356" i="6"/>
  <c r="H3356" i="6"/>
  <c r="G3356" i="6"/>
  <c r="I3356" i="6" s="1"/>
  <c r="J3333" i="6"/>
  <c r="H3333" i="6"/>
  <c r="G3333" i="6"/>
  <c r="I3333" i="6" s="1"/>
  <c r="J3322" i="6"/>
  <c r="I3322" i="6"/>
  <c r="H3322" i="6"/>
  <c r="G3322" i="6"/>
  <c r="J3311" i="6"/>
  <c r="H3311" i="6"/>
  <c r="G3311" i="6"/>
  <c r="I3311" i="6" s="1"/>
  <c r="J3300" i="6"/>
  <c r="H3300" i="6"/>
  <c r="G3300" i="6"/>
  <c r="I3300" i="6" s="1"/>
  <c r="J3276" i="6"/>
  <c r="I3276" i="6"/>
  <c r="H3276" i="6"/>
  <c r="G3276" i="6"/>
  <c r="J3263" i="6"/>
  <c r="H3263" i="6"/>
  <c r="G3263" i="6"/>
  <c r="I3263" i="6" s="1"/>
  <c r="J3253" i="6"/>
  <c r="H3253" i="6"/>
  <c r="G3253" i="6"/>
  <c r="I3253" i="6" s="1"/>
  <c r="J3242" i="6"/>
  <c r="I3242" i="6"/>
  <c r="H3242" i="6"/>
  <c r="G3242" i="6"/>
  <c r="J3230" i="6"/>
  <c r="H3230" i="6"/>
  <c r="G3230" i="6"/>
  <c r="I3230" i="6" s="1"/>
  <c r="J3218" i="6"/>
  <c r="H3218" i="6"/>
  <c r="G3218" i="6"/>
  <c r="I3218" i="6" s="1"/>
  <c r="J3202" i="6"/>
  <c r="I3202" i="6"/>
  <c r="H3202" i="6"/>
  <c r="G3202" i="6"/>
  <c r="J3192" i="6"/>
  <c r="H3192" i="6"/>
  <c r="G3192" i="6"/>
  <c r="I3192" i="6" s="1"/>
  <c r="J3182" i="6"/>
  <c r="H3182" i="6"/>
  <c r="G3182" i="6"/>
  <c r="I3182" i="6" s="1"/>
  <c r="J3172" i="6"/>
  <c r="I3172" i="6"/>
  <c r="H3172" i="6"/>
  <c r="G3172" i="6"/>
  <c r="J3164" i="6"/>
  <c r="H3164" i="6"/>
  <c r="G3164" i="6"/>
  <c r="I3164" i="6" s="1"/>
  <c r="J3155" i="6"/>
  <c r="H3155" i="6"/>
  <c r="G3155" i="6"/>
  <c r="I3155" i="6" s="1"/>
  <c r="J3145" i="6"/>
  <c r="I3145" i="6"/>
  <c r="H3145" i="6"/>
  <c r="G3145" i="6"/>
  <c r="J3123" i="6"/>
  <c r="H3123" i="6"/>
  <c r="G3123" i="6"/>
  <c r="I3123" i="6" s="1"/>
  <c r="J3113" i="6"/>
  <c r="H3113" i="6"/>
  <c r="G3113" i="6"/>
  <c r="I3113" i="6" s="1"/>
  <c r="J3102" i="6"/>
  <c r="I3102" i="6"/>
  <c r="H3102" i="6"/>
  <c r="G3102" i="6"/>
  <c r="J3094" i="6"/>
  <c r="H3094" i="6"/>
  <c r="G3094" i="6"/>
  <c r="I3094" i="6" s="1"/>
  <c r="J3074" i="6"/>
  <c r="H3074" i="6"/>
  <c r="G3074" i="6"/>
  <c r="I3074" i="6" s="1"/>
  <c r="J3064" i="6"/>
  <c r="I3064" i="6"/>
  <c r="H3064" i="6"/>
  <c r="G3064" i="6"/>
  <c r="E3063" i="6"/>
  <c r="J3055" i="6"/>
  <c r="I3055" i="6"/>
  <c r="H3055" i="6"/>
  <c r="G3055" i="6"/>
  <c r="J3050" i="6"/>
  <c r="H3050" i="6"/>
  <c r="G3050" i="6"/>
  <c r="J3046" i="6"/>
  <c r="H3046" i="6"/>
  <c r="G3046" i="6"/>
  <c r="I3046" i="6" s="1"/>
  <c r="J3033" i="6"/>
  <c r="H3033" i="6"/>
  <c r="G3033" i="6"/>
  <c r="I3033" i="6" s="1"/>
  <c r="J3027" i="6"/>
  <c r="I3027" i="6"/>
  <c r="H3027" i="6"/>
  <c r="G3027" i="6"/>
  <c r="J3023" i="6"/>
  <c r="H3023" i="6"/>
  <c r="G3023" i="6"/>
  <c r="I3023" i="6" s="1"/>
  <c r="J3019" i="6"/>
  <c r="H3019" i="6"/>
  <c r="G3019" i="6"/>
  <c r="I3019" i="6" s="1"/>
  <c r="I3016" i="6"/>
  <c r="H3016" i="6"/>
  <c r="G3016" i="6"/>
  <c r="J3008" i="6"/>
  <c r="H3008" i="6"/>
  <c r="G3008" i="6"/>
  <c r="I3008" i="6" s="1"/>
  <c r="J3003" i="6"/>
  <c r="H3003" i="6"/>
  <c r="G3003" i="6"/>
  <c r="I3003" i="6" s="1"/>
  <c r="J2997" i="6"/>
  <c r="I2997" i="6"/>
  <c r="H2997" i="6"/>
  <c r="G2997" i="6"/>
  <c r="J2991" i="6"/>
  <c r="H2991" i="6"/>
  <c r="G2991" i="6"/>
  <c r="I2991" i="6" s="1"/>
  <c r="J2977" i="6"/>
  <c r="H2977" i="6"/>
  <c r="G2977" i="6"/>
  <c r="I2977" i="6" s="1"/>
  <c r="J2971" i="6"/>
  <c r="I2971" i="6"/>
  <c r="H2971" i="6"/>
  <c r="G2971" i="6"/>
  <c r="J2966" i="6"/>
  <c r="H2966" i="6"/>
  <c r="G2966" i="6"/>
  <c r="I2966" i="6" s="1"/>
  <c r="J2960" i="6"/>
  <c r="H2960" i="6"/>
  <c r="G2960" i="6"/>
  <c r="I2960" i="6" s="1"/>
  <c r="J2955" i="6"/>
  <c r="I2955" i="6"/>
  <c r="H2955" i="6"/>
  <c r="G2955" i="6"/>
  <c r="J2949" i="6"/>
  <c r="H2949" i="6"/>
  <c r="G2949" i="6"/>
  <c r="I2949" i="6" s="1"/>
  <c r="J2944" i="6"/>
  <c r="H2944" i="6"/>
  <c r="G2944" i="6"/>
  <c r="I2944" i="6" s="1"/>
  <c r="J2933" i="6"/>
  <c r="I2933" i="6"/>
  <c r="H2933" i="6"/>
  <c r="G2933" i="6"/>
  <c r="J2929" i="6"/>
  <c r="I2929" i="6"/>
  <c r="J2923" i="6"/>
  <c r="H2923" i="6"/>
  <c r="G2923" i="6"/>
  <c r="I2923" i="6" s="1"/>
  <c r="J2918" i="6"/>
  <c r="I2918" i="6"/>
  <c r="H2918" i="6"/>
  <c r="G2918" i="6"/>
  <c r="J2906" i="6"/>
  <c r="H2906" i="6"/>
  <c r="G2906" i="6"/>
  <c r="I2906" i="6" s="1"/>
  <c r="J2901" i="6"/>
  <c r="H2901" i="6"/>
  <c r="G2901" i="6"/>
  <c r="I2901" i="6" s="1"/>
  <c r="J2895" i="6"/>
  <c r="I2895" i="6"/>
  <c r="H2895" i="6"/>
  <c r="G2895" i="6"/>
  <c r="J2891" i="6"/>
  <c r="H2891" i="6"/>
  <c r="G2891" i="6"/>
  <c r="I2891" i="6" s="1"/>
  <c r="J2885" i="6"/>
  <c r="H2885" i="6"/>
  <c r="G2885" i="6"/>
  <c r="I2885" i="6" s="1"/>
  <c r="J2879" i="6"/>
  <c r="I2879" i="6"/>
  <c r="H2879" i="6"/>
  <c r="G2879" i="6"/>
  <c r="J2873" i="6"/>
  <c r="H2873" i="6"/>
  <c r="G2873" i="6"/>
  <c r="I2873" i="6" s="1"/>
  <c r="J2869" i="6"/>
  <c r="H2869" i="6"/>
  <c r="G2869" i="6"/>
  <c r="I2869" i="6" s="1"/>
  <c r="J2864" i="6"/>
  <c r="I2864" i="6"/>
  <c r="H2864" i="6"/>
  <c r="G2864" i="6"/>
  <c r="J2859" i="6"/>
  <c r="H2859" i="6"/>
  <c r="G2859" i="6"/>
  <c r="I2859" i="6" s="1"/>
  <c r="J2854" i="6"/>
  <c r="H2854" i="6"/>
  <c r="G2854" i="6"/>
  <c r="I2854" i="6" s="1"/>
  <c r="J2849" i="6"/>
  <c r="I2849" i="6"/>
  <c r="H2849" i="6"/>
  <c r="G2849" i="6"/>
  <c r="J2843" i="6"/>
  <c r="H2843" i="6"/>
  <c r="G2843" i="6"/>
  <c r="I2843" i="6" s="1"/>
  <c r="J2833" i="6"/>
  <c r="I2833" i="6"/>
  <c r="J2829" i="6"/>
  <c r="I2829" i="6"/>
  <c r="H2829" i="6"/>
  <c r="G2829" i="6"/>
  <c r="J2823" i="6"/>
  <c r="I2823" i="6"/>
  <c r="J2818" i="6"/>
  <c r="H2818" i="6"/>
  <c r="G2818" i="6"/>
  <c r="J2810" i="6"/>
  <c r="H2810" i="6"/>
  <c r="I2810" i="6" s="1"/>
  <c r="G2810" i="6"/>
  <c r="J2805" i="6"/>
  <c r="I2805" i="6"/>
  <c r="H2805" i="6"/>
  <c r="G2805" i="6"/>
  <c r="E2804" i="6"/>
  <c r="J2792" i="6"/>
  <c r="I2792" i="6"/>
  <c r="H2792" i="6"/>
  <c r="G2792" i="6"/>
  <c r="J2786" i="6"/>
  <c r="H2786" i="6"/>
  <c r="G2786" i="6"/>
  <c r="I2786" i="6" s="1"/>
  <c r="J2778" i="6"/>
  <c r="I2778" i="6"/>
  <c r="H2778" i="6"/>
  <c r="G2778" i="6"/>
  <c r="J2753" i="6"/>
  <c r="H2753" i="6"/>
  <c r="G2753" i="6"/>
  <c r="I2753" i="6" s="1"/>
  <c r="J2743" i="6"/>
  <c r="H2743" i="6"/>
  <c r="G2743" i="6"/>
  <c r="J2737" i="6"/>
  <c r="H2737" i="6"/>
  <c r="I2737" i="6" s="1"/>
  <c r="G2737" i="6"/>
  <c r="J2729" i="6"/>
  <c r="I2729" i="6"/>
  <c r="H2729" i="6"/>
  <c r="G2729" i="6"/>
  <c r="J2720" i="6"/>
  <c r="H2720" i="6"/>
  <c r="G2720" i="6"/>
  <c r="I2720" i="6" s="1"/>
  <c r="J2706" i="6"/>
  <c r="I2706" i="6"/>
  <c r="H2706" i="6"/>
  <c r="G2706" i="6"/>
  <c r="J2698" i="6"/>
  <c r="I2698" i="6"/>
  <c r="H2698" i="6"/>
  <c r="G2698" i="6"/>
  <c r="J2691" i="6"/>
  <c r="H2691" i="6"/>
  <c r="G2691" i="6"/>
  <c r="J2682" i="6"/>
  <c r="H2682" i="6"/>
  <c r="I2682" i="6" s="1"/>
  <c r="G2682" i="6"/>
  <c r="J2667" i="6"/>
  <c r="H2667" i="6"/>
  <c r="G2667" i="6"/>
  <c r="I2667" i="6" s="1"/>
  <c r="J2659" i="6"/>
  <c r="H2659" i="6"/>
  <c r="G2659" i="6"/>
  <c r="I2659" i="6" s="1"/>
  <c r="J2651" i="6"/>
  <c r="I2651" i="6"/>
  <c r="H2651" i="6"/>
  <c r="G2651" i="6"/>
  <c r="J2643" i="6"/>
  <c r="I2643" i="6"/>
  <c r="H2643" i="6"/>
  <c r="G2643" i="6"/>
  <c r="J2634" i="6"/>
  <c r="H2634" i="6"/>
  <c r="G2634" i="6"/>
  <c r="J2627" i="6"/>
  <c r="H2627" i="6"/>
  <c r="I2627" i="6" s="1"/>
  <c r="G2627" i="6"/>
  <c r="J2618" i="6"/>
  <c r="I2618" i="6"/>
  <c r="H2618" i="6"/>
  <c r="G2618" i="6"/>
  <c r="J2610" i="6"/>
  <c r="H2610" i="6"/>
  <c r="G2610" i="6"/>
  <c r="I2610" i="6" s="1"/>
  <c r="J2592" i="6"/>
  <c r="I2592" i="6"/>
  <c r="H2592" i="6"/>
  <c r="G2592" i="6"/>
  <c r="J2585" i="6"/>
  <c r="H2585" i="6"/>
  <c r="G2585" i="6"/>
  <c r="I2585" i="6" s="1"/>
  <c r="J2577" i="6"/>
  <c r="H2577" i="6"/>
  <c r="G2577" i="6"/>
  <c r="J2569" i="6"/>
  <c r="H2569" i="6"/>
  <c r="I2569" i="6" s="1"/>
  <c r="G2569" i="6"/>
  <c r="J2555" i="6"/>
  <c r="I2555" i="6"/>
  <c r="H2555" i="6"/>
  <c r="G2555" i="6"/>
  <c r="J2548" i="6"/>
  <c r="H2548" i="6"/>
  <c r="G2548" i="6"/>
  <c r="I2548" i="6" s="1"/>
  <c r="J2541" i="6"/>
  <c r="I2541" i="6"/>
  <c r="H2541" i="6"/>
  <c r="G2541" i="6"/>
  <c r="J2531" i="6"/>
  <c r="I2531" i="6"/>
  <c r="H2531" i="6"/>
  <c r="G2531" i="6"/>
  <c r="J2522" i="6"/>
  <c r="H2522" i="6"/>
  <c r="G2522" i="6"/>
  <c r="J2514" i="6"/>
  <c r="H2514" i="6"/>
  <c r="I2514" i="6" s="1"/>
  <c r="G2514" i="6"/>
  <c r="J2506" i="6"/>
  <c r="H2506" i="6"/>
  <c r="G2506" i="6"/>
  <c r="I2506" i="6" s="1"/>
  <c r="J2499" i="6"/>
  <c r="H2499" i="6"/>
  <c r="G2499" i="6"/>
  <c r="I2499" i="6" s="1"/>
  <c r="J2491" i="6"/>
  <c r="I2491" i="6"/>
  <c r="H2491" i="6"/>
  <c r="G2491" i="6"/>
  <c r="J2484" i="6"/>
  <c r="I2484" i="6"/>
  <c r="H2484" i="6"/>
  <c r="G2484" i="6"/>
  <c r="J2478" i="6"/>
  <c r="H2478" i="6"/>
  <c r="G2478" i="6"/>
  <c r="J2472" i="6"/>
  <c r="H2472" i="6"/>
  <c r="I2472" i="6" s="1"/>
  <c r="G2472" i="6"/>
  <c r="J2464" i="6"/>
  <c r="H2464" i="6"/>
  <c r="I2464" i="6" s="1"/>
  <c r="G2464" i="6"/>
  <c r="J2451" i="6"/>
  <c r="H2451" i="6"/>
  <c r="G2451" i="6"/>
  <c r="I2451" i="6" s="1"/>
  <c r="J2445" i="6"/>
  <c r="I2445" i="6"/>
  <c r="H2445" i="6"/>
  <c r="G2445" i="6"/>
  <c r="J2437" i="6"/>
  <c r="H2437" i="6"/>
  <c r="G2437" i="6"/>
  <c r="I2437" i="6" s="1"/>
  <c r="J2430" i="6"/>
  <c r="H2430" i="6"/>
  <c r="G2430" i="6"/>
  <c r="J2418" i="6"/>
  <c r="H2418" i="6"/>
  <c r="I2418" i="6" s="1"/>
  <c r="G2418" i="6"/>
  <c r="J2412" i="6"/>
  <c r="H2412" i="6"/>
  <c r="I2412" i="6" s="1"/>
  <c r="G2412" i="6"/>
  <c r="E2411" i="6"/>
  <c r="J2403" i="6"/>
  <c r="I2403" i="6"/>
  <c r="H2403" i="6"/>
  <c r="G2403" i="6"/>
  <c r="J2399" i="6"/>
  <c r="H2399" i="6"/>
  <c r="I2399" i="6" s="1"/>
  <c r="G2399" i="6"/>
  <c r="J2395" i="6"/>
  <c r="H2395" i="6"/>
  <c r="G2395" i="6"/>
  <c r="I2395" i="6" s="1"/>
  <c r="J2382" i="6"/>
  <c r="I2382" i="6"/>
  <c r="H2382" i="6"/>
  <c r="G2382" i="6"/>
  <c r="J2378" i="6"/>
  <c r="H2378" i="6"/>
  <c r="I2378" i="6" s="1"/>
  <c r="G2378" i="6"/>
  <c r="J2374" i="6"/>
  <c r="H2374" i="6"/>
  <c r="G2374" i="6"/>
  <c r="I2374" i="6" s="1"/>
  <c r="J2369" i="6"/>
  <c r="I2369" i="6"/>
  <c r="H2369" i="6"/>
  <c r="G2369" i="6"/>
  <c r="J2364" i="6"/>
  <c r="H2364" i="6"/>
  <c r="I2364" i="6" s="1"/>
  <c r="G2364" i="6"/>
  <c r="J2356" i="6"/>
  <c r="H2356" i="6"/>
  <c r="G2356" i="6"/>
  <c r="I2356" i="6" s="1"/>
  <c r="J2351" i="6"/>
  <c r="I2351" i="6"/>
  <c r="H2351" i="6"/>
  <c r="G2351" i="6"/>
  <c r="J2347" i="6"/>
  <c r="H2347" i="6"/>
  <c r="I2347" i="6" s="1"/>
  <c r="G2347" i="6"/>
  <c r="J2343" i="6"/>
  <c r="H2343" i="6"/>
  <c r="G2343" i="6"/>
  <c r="I2343" i="6" s="1"/>
  <c r="J2335" i="6"/>
  <c r="I2335" i="6"/>
  <c r="H2335" i="6"/>
  <c r="G2335" i="6"/>
  <c r="J2331" i="6"/>
  <c r="H2331" i="6"/>
  <c r="I2331" i="6" s="1"/>
  <c r="G2331" i="6"/>
  <c r="J2326" i="6"/>
  <c r="H2326" i="6"/>
  <c r="G2326" i="6"/>
  <c r="I2326" i="6" s="1"/>
  <c r="J2322" i="6"/>
  <c r="I2322" i="6"/>
  <c r="H2322" i="6"/>
  <c r="G2322" i="6"/>
  <c r="J2318" i="6"/>
  <c r="H2318" i="6"/>
  <c r="I2318" i="6" s="1"/>
  <c r="G2318" i="6"/>
  <c r="J2314" i="6"/>
  <c r="H2314" i="6"/>
  <c r="G2314" i="6"/>
  <c r="I2314" i="6" s="1"/>
  <c r="J2310" i="6"/>
  <c r="I2310" i="6"/>
  <c r="H2310" i="6"/>
  <c r="G2310" i="6"/>
  <c r="J2306" i="6"/>
  <c r="H2306" i="6"/>
  <c r="I2306" i="6" s="1"/>
  <c r="G2306" i="6"/>
  <c r="J2296" i="6"/>
  <c r="I2296" i="6"/>
  <c r="J2291" i="6"/>
  <c r="I2291" i="6"/>
  <c r="G2291" i="6"/>
  <c r="J2286" i="6"/>
  <c r="H2286" i="6"/>
  <c r="I2286" i="6" s="1"/>
  <c r="G2286" i="6"/>
  <c r="J2281" i="6"/>
  <c r="H2281" i="6"/>
  <c r="G2281" i="6"/>
  <c r="I2281" i="6" s="1"/>
  <c r="J2272" i="6"/>
  <c r="I2272" i="6"/>
  <c r="H2272" i="6"/>
  <c r="G2272" i="6"/>
  <c r="J2268" i="6"/>
  <c r="H2268" i="6"/>
  <c r="I2268" i="6" s="1"/>
  <c r="G2268" i="6"/>
  <c r="J2264" i="6"/>
  <c r="H2264" i="6"/>
  <c r="G2264" i="6"/>
  <c r="I2264" i="6" s="1"/>
  <c r="J2260" i="6"/>
  <c r="I2260" i="6"/>
  <c r="H2260" i="6"/>
  <c r="G2260" i="6"/>
  <c r="J2255" i="6"/>
  <c r="I2255" i="6"/>
  <c r="J2250" i="6"/>
  <c r="H2250" i="6"/>
  <c r="G2250" i="6"/>
  <c r="I2250" i="6" s="1"/>
  <c r="J2245" i="6"/>
  <c r="I2245" i="6"/>
  <c r="H2245" i="6"/>
  <c r="G2245" i="6"/>
  <c r="J2241" i="6"/>
  <c r="H2241" i="6"/>
  <c r="I2241" i="6" s="1"/>
  <c r="G2241" i="6"/>
  <c r="J2237" i="6"/>
  <c r="H2237" i="6"/>
  <c r="G2237" i="6"/>
  <c r="I2237" i="6" s="1"/>
  <c r="J2233" i="6"/>
  <c r="I2233" i="6"/>
  <c r="H2233" i="6"/>
  <c r="G2233" i="6"/>
  <c r="J2229" i="6"/>
  <c r="H2229" i="6"/>
  <c r="I2229" i="6" s="1"/>
  <c r="G2229" i="6"/>
  <c r="J2225" i="6"/>
  <c r="H2225" i="6"/>
  <c r="G2225" i="6"/>
  <c r="I2225" i="6" s="1"/>
  <c r="J2221" i="6"/>
  <c r="I2221" i="6"/>
  <c r="H2221" i="6"/>
  <c r="G2221" i="6"/>
  <c r="J2213" i="6"/>
  <c r="H2213" i="6"/>
  <c r="I2213" i="6" s="1"/>
  <c r="G2213" i="6"/>
  <c r="J2209" i="6"/>
  <c r="H2209" i="6"/>
  <c r="G2209" i="6"/>
  <c r="I2209" i="6" s="1"/>
  <c r="J2205" i="6"/>
  <c r="I2205" i="6"/>
  <c r="H2205" i="6"/>
  <c r="G2205" i="6"/>
  <c r="J2201" i="6"/>
  <c r="H2201" i="6"/>
  <c r="I2201" i="6" s="1"/>
  <c r="G2201" i="6"/>
  <c r="J2193" i="6"/>
  <c r="H2193" i="6"/>
  <c r="G2193" i="6"/>
  <c r="I2193" i="6" s="1"/>
  <c r="J2189" i="6"/>
  <c r="I2189" i="6"/>
  <c r="H2189" i="6"/>
  <c r="G2189" i="6"/>
  <c r="E2188" i="6"/>
  <c r="J2181" i="6"/>
  <c r="H2181" i="6"/>
  <c r="G2181" i="6"/>
  <c r="I2181" i="6" s="1"/>
  <c r="J2178" i="6"/>
  <c r="H2178" i="6"/>
  <c r="G2178" i="6"/>
  <c r="J2175" i="6"/>
  <c r="H2175" i="6"/>
  <c r="I2175" i="6" s="1"/>
  <c r="G2175" i="6"/>
  <c r="J2166" i="6"/>
  <c r="H2166" i="6"/>
  <c r="G2166" i="6"/>
  <c r="I2166" i="6" s="1"/>
  <c r="J2163" i="6"/>
  <c r="H2163" i="6"/>
  <c r="G2163" i="6"/>
  <c r="I2163" i="6" s="1"/>
  <c r="J2160" i="6"/>
  <c r="I2160" i="6"/>
  <c r="H2160" i="6"/>
  <c r="G2160" i="6"/>
  <c r="J2156" i="6"/>
  <c r="H2156" i="6"/>
  <c r="G2156" i="6"/>
  <c r="I2156" i="6" s="1"/>
  <c r="J2154" i="6"/>
  <c r="H2154" i="6"/>
  <c r="G2154" i="6"/>
  <c r="J2148" i="6"/>
  <c r="H2148" i="6"/>
  <c r="I2148" i="6" s="1"/>
  <c r="G2148" i="6"/>
  <c r="J2145" i="6"/>
  <c r="H2145" i="6"/>
  <c r="I2145" i="6" s="1"/>
  <c r="G2145" i="6"/>
  <c r="J2142" i="6"/>
  <c r="H2142" i="6"/>
  <c r="G2142" i="6"/>
  <c r="I2142" i="6" s="1"/>
  <c r="J2139" i="6"/>
  <c r="I2139" i="6"/>
  <c r="H2139" i="6"/>
  <c r="G2139" i="6"/>
  <c r="J2134" i="6"/>
  <c r="I2134" i="6"/>
  <c r="H2134" i="6"/>
  <c r="G2134" i="6"/>
  <c r="J2131" i="6"/>
  <c r="H2131" i="6"/>
  <c r="G2131" i="6"/>
  <c r="J2128" i="6"/>
  <c r="H2128" i="6"/>
  <c r="I2128" i="6" s="1"/>
  <c r="G2128" i="6"/>
  <c r="J2125" i="6"/>
  <c r="H2125" i="6"/>
  <c r="G2125" i="6"/>
  <c r="I2125" i="6" s="1"/>
  <c r="J2122" i="6"/>
  <c r="H2122" i="6"/>
  <c r="G2122" i="6"/>
  <c r="I2122" i="6" s="1"/>
  <c r="J2119" i="6"/>
  <c r="H2119" i="6"/>
  <c r="I2119" i="6" s="1"/>
  <c r="G2119" i="6"/>
  <c r="J2116" i="6"/>
  <c r="H2116" i="6"/>
  <c r="G2116" i="6"/>
  <c r="I2116" i="6" s="1"/>
  <c r="J2113" i="6"/>
  <c r="H2113" i="6"/>
  <c r="G2113" i="6"/>
  <c r="I2113" i="6" s="1"/>
  <c r="J2105" i="6"/>
  <c r="H2105" i="6"/>
  <c r="I2105" i="6" s="1"/>
  <c r="G2105" i="6"/>
  <c r="J2102" i="6"/>
  <c r="H2102" i="6"/>
  <c r="G2102" i="6"/>
  <c r="I2102" i="6" s="1"/>
  <c r="J2099" i="6"/>
  <c r="H2099" i="6"/>
  <c r="G2099" i="6"/>
  <c r="I2099" i="6" s="1"/>
  <c r="J2096" i="6"/>
  <c r="H2096" i="6"/>
  <c r="I2096" i="6" s="1"/>
  <c r="G2096" i="6"/>
  <c r="J2090" i="6"/>
  <c r="H2090" i="6"/>
  <c r="G2090" i="6"/>
  <c r="I2090" i="6" s="1"/>
  <c r="J2087" i="6"/>
  <c r="H2087" i="6"/>
  <c r="G2087" i="6"/>
  <c r="I2087" i="6" s="1"/>
  <c r="J2084" i="6"/>
  <c r="H2084" i="6"/>
  <c r="I2084" i="6" s="1"/>
  <c r="G2084" i="6"/>
  <c r="J2081" i="6"/>
  <c r="H2081" i="6"/>
  <c r="G2081" i="6"/>
  <c r="I2081" i="6" s="1"/>
  <c r="J2078" i="6"/>
  <c r="H2078" i="6"/>
  <c r="G2078" i="6"/>
  <c r="I2078" i="6" s="1"/>
  <c r="J2075" i="6"/>
  <c r="H2075" i="6"/>
  <c r="I2075" i="6" s="1"/>
  <c r="G2075" i="6"/>
  <c r="J2071" i="6"/>
  <c r="H2071" i="6"/>
  <c r="G2071" i="6"/>
  <c r="I2071" i="6" s="1"/>
  <c r="J2068" i="6"/>
  <c r="H2068" i="6"/>
  <c r="G2068" i="6"/>
  <c r="I2068" i="6" s="1"/>
  <c r="J2065" i="6"/>
  <c r="H2065" i="6"/>
  <c r="I2065" i="6" s="1"/>
  <c r="G2065" i="6"/>
  <c r="J2062" i="6"/>
  <c r="H2062" i="6"/>
  <c r="G2062" i="6"/>
  <c r="I2062" i="6" s="1"/>
  <c r="J2059" i="6"/>
  <c r="H2059" i="6"/>
  <c r="G2059" i="6"/>
  <c r="I2059" i="6" s="1"/>
  <c r="J2056" i="6"/>
  <c r="H2056" i="6"/>
  <c r="I2056" i="6" s="1"/>
  <c r="G2056" i="6"/>
  <c r="J2053" i="6"/>
  <c r="H2053" i="6"/>
  <c r="G2053" i="6"/>
  <c r="I2053" i="6" s="1"/>
  <c r="J2047" i="6"/>
  <c r="H2047" i="6"/>
  <c r="G2047" i="6"/>
  <c r="I2047" i="6" s="1"/>
  <c r="J2044" i="6"/>
  <c r="H2044" i="6"/>
  <c r="I2044" i="6" s="1"/>
  <c r="G2044" i="6"/>
  <c r="J2041" i="6"/>
  <c r="H2041" i="6"/>
  <c r="G2041" i="6"/>
  <c r="I2041" i="6" s="1"/>
  <c r="J2038" i="6"/>
  <c r="H2038" i="6"/>
  <c r="G2038" i="6"/>
  <c r="I2038" i="6" s="1"/>
  <c r="J2033" i="6"/>
  <c r="H2033" i="6"/>
  <c r="I2033" i="6" s="1"/>
  <c r="G2033" i="6"/>
  <c r="J2029" i="6"/>
  <c r="H2029" i="6"/>
  <c r="G2029" i="6"/>
  <c r="I2029" i="6" s="1"/>
  <c r="E2028" i="6"/>
  <c r="J2009" i="6"/>
  <c r="H2009" i="6"/>
  <c r="G2009" i="6"/>
  <c r="I2009" i="6" s="1"/>
  <c r="J1999" i="6"/>
  <c r="I1999" i="6"/>
  <c r="H1999" i="6"/>
  <c r="G1999" i="6"/>
  <c r="J1989" i="6"/>
  <c r="H1989" i="6"/>
  <c r="G1989" i="6"/>
  <c r="I1989" i="6" s="1"/>
  <c r="J1956" i="6"/>
  <c r="H1956" i="6"/>
  <c r="G1956" i="6"/>
  <c r="I1956" i="6" s="1"/>
  <c r="J1946" i="6"/>
  <c r="I1946" i="6"/>
  <c r="H1946" i="6"/>
  <c r="G1946" i="6"/>
  <c r="J1937" i="6"/>
  <c r="H1937" i="6"/>
  <c r="G1937" i="6"/>
  <c r="I1937" i="6" s="1"/>
  <c r="J1927" i="6"/>
  <c r="H1927" i="6"/>
  <c r="G1927" i="6"/>
  <c r="I1927" i="6" s="1"/>
  <c r="J1916" i="6"/>
  <c r="I1916" i="6"/>
  <c r="H1916" i="6"/>
  <c r="G1916" i="6"/>
  <c r="J1897" i="6"/>
  <c r="H1897" i="6"/>
  <c r="G1897" i="6"/>
  <c r="I1897" i="6" s="1"/>
  <c r="J1888" i="6"/>
  <c r="H1888" i="6"/>
  <c r="G1888" i="6"/>
  <c r="I1888" i="6" s="1"/>
  <c r="J1877" i="6"/>
  <c r="I1877" i="6"/>
  <c r="H1877" i="6"/>
  <c r="G1877" i="6"/>
  <c r="J1867" i="6"/>
  <c r="H1867" i="6"/>
  <c r="G1867" i="6"/>
  <c r="I1867" i="6" s="1"/>
  <c r="J1848" i="6"/>
  <c r="H1848" i="6"/>
  <c r="G1848" i="6"/>
  <c r="I1848" i="6" s="1"/>
  <c r="J1838" i="6"/>
  <c r="I1838" i="6"/>
  <c r="H1838" i="6"/>
  <c r="G1838" i="6"/>
  <c r="J1829" i="6"/>
  <c r="H1829" i="6"/>
  <c r="G1829" i="6"/>
  <c r="I1829" i="6" s="1"/>
  <c r="J1819" i="6"/>
  <c r="H1819" i="6"/>
  <c r="G1819" i="6"/>
  <c r="I1819" i="6" s="1"/>
  <c r="J1810" i="6"/>
  <c r="I1810" i="6"/>
  <c r="H1810" i="6"/>
  <c r="G1810" i="6"/>
  <c r="J1801" i="6"/>
  <c r="H1801" i="6"/>
  <c r="G1801" i="6"/>
  <c r="I1801" i="6" s="1"/>
  <c r="J1791" i="6"/>
  <c r="H1791" i="6"/>
  <c r="G1791" i="6"/>
  <c r="I1791" i="6" s="1"/>
  <c r="J1779" i="6"/>
  <c r="I1779" i="6"/>
  <c r="H1779" i="6"/>
  <c r="G1779" i="6"/>
  <c r="J1757" i="6"/>
  <c r="H1757" i="6"/>
  <c r="G1757" i="6"/>
  <c r="I1757" i="6" s="1"/>
  <c r="J1747" i="6"/>
  <c r="H1747" i="6"/>
  <c r="G1747" i="6"/>
  <c r="I1747" i="6" s="1"/>
  <c r="J1737" i="6"/>
  <c r="I1737" i="6"/>
  <c r="H1737" i="6"/>
  <c r="G1737" i="6"/>
  <c r="J1727" i="6"/>
  <c r="H1727" i="6"/>
  <c r="G1727" i="6"/>
  <c r="I1727" i="6" s="1"/>
  <c r="J1707" i="6"/>
  <c r="H1707" i="6"/>
  <c r="G1707" i="6"/>
  <c r="I1707" i="6" s="1"/>
  <c r="J1698" i="6"/>
  <c r="I1698" i="6"/>
  <c r="H1698" i="6"/>
  <c r="G1698" i="6"/>
  <c r="J1688" i="6"/>
  <c r="H1688" i="6"/>
  <c r="G1688" i="6"/>
  <c r="I1688" i="6" s="1"/>
  <c r="J1676" i="6"/>
  <c r="H1676" i="6"/>
  <c r="G1676" i="6"/>
  <c r="I1676" i="6" s="1"/>
  <c r="J1666" i="6"/>
  <c r="I1666" i="6"/>
  <c r="H1666" i="6"/>
  <c r="G1666" i="6"/>
  <c r="J1655" i="6"/>
  <c r="H1655" i="6"/>
  <c r="G1655" i="6"/>
  <c r="I1655" i="6" s="1"/>
  <c r="J1644" i="6"/>
  <c r="H1644" i="6"/>
  <c r="G1644" i="6"/>
  <c r="I1644" i="6" s="1"/>
  <c r="J1633" i="6"/>
  <c r="I1633" i="6"/>
  <c r="H1633" i="6"/>
  <c r="G1633" i="6"/>
  <c r="J1623" i="6"/>
  <c r="H1623" i="6"/>
  <c r="G1623" i="6"/>
  <c r="I1623" i="6" s="1"/>
  <c r="J1613" i="6"/>
  <c r="H1613" i="6"/>
  <c r="G1613" i="6"/>
  <c r="I1613" i="6" s="1"/>
  <c r="J1605" i="6"/>
  <c r="I1605" i="6"/>
  <c r="H1605" i="6"/>
  <c r="G1605" i="6"/>
  <c r="J1596" i="6"/>
  <c r="H1596" i="6"/>
  <c r="G1596" i="6"/>
  <c r="I1596" i="6" s="1"/>
  <c r="J1586" i="6"/>
  <c r="H1586" i="6"/>
  <c r="G1586" i="6"/>
  <c r="I1586" i="6" s="1"/>
  <c r="J1569" i="6"/>
  <c r="I1569" i="6"/>
  <c r="H1569" i="6"/>
  <c r="G1569" i="6"/>
  <c r="J1560" i="6"/>
  <c r="H1560" i="6"/>
  <c r="G1560" i="6"/>
  <c r="I1560" i="6" s="1"/>
  <c r="J1551" i="6"/>
  <c r="H1551" i="6"/>
  <c r="G1551" i="6"/>
  <c r="I1551" i="6" s="1"/>
  <c r="J1541" i="6"/>
  <c r="I1541" i="6"/>
  <c r="H1541" i="6"/>
  <c r="G1541" i="6"/>
  <c r="J1525" i="6"/>
  <c r="H1525" i="6"/>
  <c r="G1525" i="6"/>
  <c r="I1525" i="6" s="1"/>
  <c r="J1514" i="6"/>
  <c r="H1514" i="6"/>
  <c r="G1514" i="6"/>
  <c r="I1514" i="6" s="1"/>
  <c r="E1513" i="6"/>
  <c r="J1493" i="6"/>
  <c r="H1493" i="6"/>
  <c r="G1493" i="6"/>
  <c r="I1493" i="6" s="1"/>
  <c r="J1483" i="6"/>
  <c r="H1483" i="6"/>
  <c r="G1483" i="6"/>
  <c r="I1483" i="6" s="1"/>
  <c r="J1472" i="6"/>
  <c r="I1472" i="6"/>
  <c r="H1472" i="6"/>
  <c r="G1472" i="6"/>
  <c r="J1438" i="6"/>
  <c r="H1438" i="6"/>
  <c r="G1438" i="6"/>
  <c r="I1438" i="6" s="1"/>
  <c r="J1427" i="6"/>
  <c r="H1427" i="6"/>
  <c r="G1427" i="6"/>
  <c r="I1427" i="6" s="1"/>
  <c r="J1416" i="6"/>
  <c r="I1416" i="6"/>
  <c r="H1416" i="6"/>
  <c r="G1416" i="6"/>
  <c r="J1405" i="6"/>
  <c r="H1405" i="6"/>
  <c r="G1405" i="6"/>
  <c r="I1405" i="6" s="1"/>
  <c r="J1394" i="6"/>
  <c r="H1394" i="6"/>
  <c r="G1394" i="6"/>
  <c r="I1394" i="6" s="1"/>
  <c r="J1374" i="6"/>
  <c r="I1374" i="6"/>
  <c r="H1374" i="6"/>
  <c r="G1374" i="6"/>
  <c r="J1362" i="6"/>
  <c r="H1362" i="6"/>
  <c r="G1362" i="6"/>
  <c r="I1362" i="6" s="1"/>
  <c r="J1350" i="6"/>
  <c r="H1350" i="6"/>
  <c r="G1350" i="6"/>
  <c r="I1350" i="6" s="1"/>
  <c r="J1338" i="6"/>
  <c r="I1338" i="6"/>
  <c r="H1338" i="6"/>
  <c r="G1338" i="6"/>
  <c r="J1315" i="6"/>
  <c r="H1315" i="6"/>
  <c r="G1315" i="6"/>
  <c r="I1315" i="6" s="1"/>
  <c r="J1304" i="6"/>
  <c r="H1304" i="6"/>
  <c r="G1304" i="6"/>
  <c r="I1304" i="6" s="1"/>
  <c r="J1292" i="6"/>
  <c r="I1292" i="6"/>
  <c r="H1292" i="6"/>
  <c r="G1292" i="6"/>
  <c r="J1281" i="6"/>
  <c r="H1281" i="6"/>
  <c r="G1281" i="6"/>
  <c r="I1281" i="6" s="1"/>
  <c r="J1269" i="6"/>
  <c r="H1269" i="6"/>
  <c r="G1269" i="6"/>
  <c r="I1269" i="6" s="1"/>
  <c r="J1258" i="6"/>
  <c r="H1258" i="6"/>
  <c r="I1258" i="6" s="1"/>
  <c r="G1258" i="6"/>
  <c r="J1247" i="6"/>
  <c r="H1247" i="6"/>
  <c r="G1247" i="6"/>
  <c r="I1247" i="6" s="1"/>
  <c r="J1234" i="6"/>
  <c r="H1234" i="6"/>
  <c r="G1234" i="6"/>
  <c r="I1234" i="6" s="1"/>
  <c r="J1208" i="6"/>
  <c r="H1208" i="6"/>
  <c r="I1208" i="6" s="1"/>
  <c r="G1208" i="6"/>
  <c r="J1198" i="6"/>
  <c r="H1198" i="6"/>
  <c r="G1198" i="6"/>
  <c r="I1198" i="6" s="1"/>
  <c r="J1186" i="6"/>
  <c r="H1186" i="6"/>
  <c r="G1186" i="6"/>
  <c r="I1186" i="6" s="1"/>
  <c r="J1174" i="6"/>
  <c r="H1174" i="6"/>
  <c r="I1174" i="6" s="1"/>
  <c r="G1174" i="6"/>
  <c r="J1152" i="6"/>
  <c r="H1152" i="6"/>
  <c r="G1152" i="6"/>
  <c r="I1152" i="6" s="1"/>
  <c r="J1141" i="6"/>
  <c r="H1141" i="6"/>
  <c r="G1141" i="6"/>
  <c r="I1141" i="6" s="1"/>
  <c r="J1129" i="6"/>
  <c r="H1129" i="6"/>
  <c r="I1129" i="6" s="1"/>
  <c r="G1129" i="6"/>
  <c r="J1117" i="6"/>
  <c r="H1117" i="6"/>
  <c r="G1117" i="6"/>
  <c r="I1117" i="6" s="1"/>
  <c r="J1106" i="6"/>
  <c r="H1106" i="6"/>
  <c r="G1106" i="6"/>
  <c r="I1106" i="6" s="1"/>
  <c r="J1094" i="6"/>
  <c r="H1094" i="6"/>
  <c r="I1094" i="6" s="1"/>
  <c r="G1094" i="6"/>
  <c r="J1082" i="6"/>
  <c r="H1082" i="6"/>
  <c r="G1082" i="6"/>
  <c r="I1082" i="6" s="1"/>
  <c r="J1072" i="6"/>
  <c r="H1072" i="6"/>
  <c r="G1072" i="6"/>
  <c r="I1072" i="6" s="1"/>
  <c r="J1062" i="6"/>
  <c r="H1062" i="6"/>
  <c r="I1062" i="6" s="1"/>
  <c r="G1062" i="6"/>
  <c r="J1052" i="6"/>
  <c r="H1052" i="6"/>
  <c r="G1052" i="6"/>
  <c r="I1052" i="6" s="1"/>
  <c r="J1044" i="6"/>
  <c r="H1044" i="6"/>
  <c r="G1044" i="6"/>
  <c r="I1044" i="6" s="1"/>
  <c r="J1034" i="6"/>
  <c r="H1034" i="6"/>
  <c r="I1034" i="6" s="1"/>
  <c r="G1034" i="6"/>
  <c r="J1022" i="6"/>
  <c r="H1022" i="6"/>
  <c r="G1022" i="6"/>
  <c r="J1004" i="6"/>
  <c r="H1004" i="6"/>
  <c r="G1004" i="6"/>
  <c r="I1004" i="6" s="1"/>
  <c r="J995" i="6"/>
  <c r="I995" i="6"/>
  <c r="J985" i="6"/>
  <c r="H985" i="6"/>
  <c r="G985" i="6"/>
  <c r="I985" i="6" s="1"/>
  <c r="J974" i="6"/>
  <c r="H974" i="6"/>
  <c r="G974" i="6"/>
  <c r="I974" i="6" s="1"/>
  <c r="J957" i="6"/>
  <c r="H957" i="6"/>
  <c r="I957" i="6" s="1"/>
  <c r="G957" i="6"/>
  <c r="J946" i="6"/>
  <c r="H946" i="6"/>
  <c r="G946" i="6"/>
  <c r="E945" i="6"/>
  <c r="J926" i="6"/>
  <c r="H926" i="6"/>
  <c r="G926" i="6"/>
  <c r="I926" i="6" s="1"/>
  <c r="J915" i="6"/>
  <c r="I915" i="6"/>
  <c r="H915" i="6"/>
  <c r="G915" i="6"/>
  <c r="J905" i="6"/>
  <c r="H905" i="6"/>
  <c r="G905" i="6"/>
  <c r="I905" i="6" s="1"/>
  <c r="J876" i="6"/>
  <c r="H876" i="6"/>
  <c r="G876" i="6"/>
  <c r="I876" i="6" s="1"/>
  <c r="J866" i="6"/>
  <c r="I866" i="6"/>
  <c r="H866" i="6"/>
  <c r="G866" i="6"/>
  <c r="J856" i="6"/>
  <c r="H856" i="6"/>
  <c r="G856" i="6"/>
  <c r="I856" i="6" s="1"/>
  <c r="J847" i="6"/>
  <c r="H847" i="6"/>
  <c r="G847" i="6"/>
  <c r="I847" i="6" s="1"/>
  <c r="J838" i="6"/>
  <c r="I838" i="6"/>
  <c r="H838" i="6"/>
  <c r="G838" i="6"/>
  <c r="J821" i="6"/>
  <c r="H821" i="6"/>
  <c r="G821" i="6"/>
  <c r="I821" i="6" s="1"/>
  <c r="J812" i="6"/>
  <c r="H812" i="6"/>
  <c r="G812" i="6"/>
  <c r="I812" i="6" s="1"/>
  <c r="J803" i="6"/>
  <c r="I803" i="6"/>
  <c r="H803" i="6"/>
  <c r="G803" i="6"/>
  <c r="J794" i="6"/>
  <c r="H794" i="6"/>
  <c r="G794" i="6"/>
  <c r="I794" i="6" s="1"/>
  <c r="J777" i="6"/>
  <c r="H777" i="6"/>
  <c r="G777" i="6"/>
  <c r="I777" i="6" s="1"/>
  <c r="J768" i="6"/>
  <c r="I768" i="6"/>
  <c r="H768" i="6"/>
  <c r="G768" i="6"/>
  <c r="J759" i="6"/>
  <c r="H759" i="6"/>
  <c r="G759" i="6"/>
  <c r="I759" i="6" s="1"/>
  <c r="J750" i="6"/>
  <c r="H750" i="6"/>
  <c r="G750" i="6"/>
  <c r="I750" i="6" s="1"/>
  <c r="J740" i="6"/>
  <c r="I740" i="6"/>
  <c r="H740" i="6"/>
  <c r="G740" i="6"/>
  <c r="J731" i="6"/>
  <c r="H731" i="6"/>
  <c r="G731" i="6"/>
  <c r="I731" i="6" s="1"/>
  <c r="J719" i="6"/>
  <c r="H719" i="6"/>
  <c r="G719" i="6"/>
  <c r="I719" i="6" s="1"/>
  <c r="J709" i="6"/>
  <c r="I709" i="6"/>
  <c r="H709" i="6"/>
  <c r="G709" i="6"/>
  <c r="J689" i="6"/>
  <c r="H689" i="6"/>
  <c r="G689" i="6"/>
  <c r="I689" i="6" s="1"/>
  <c r="J677" i="6"/>
  <c r="H677" i="6"/>
  <c r="G677" i="6"/>
  <c r="I677" i="6" s="1"/>
  <c r="J667" i="6"/>
  <c r="I667" i="6"/>
  <c r="H667" i="6"/>
  <c r="G667" i="6"/>
  <c r="J658" i="6"/>
  <c r="H658" i="6"/>
  <c r="G658" i="6"/>
  <c r="I658" i="6" s="1"/>
  <c r="J640" i="6"/>
  <c r="H640" i="6"/>
  <c r="G640" i="6"/>
  <c r="I640" i="6" s="1"/>
  <c r="J631" i="6"/>
  <c r="I631" i="6"/>
  <c r="H631" i="6"/>
  <c r="G631" i="6"/>
  <c r="J622" i="6"/>
  <c r="H622" i="6"/>
  <c r="G622" i="6"/>
  <c r="I622" i="6" s="1"/>
  <c r="J611" i="6"/>
  <c r="H611" i="6"/>
  <c r="G611" i="6"/>
  <c r="I611" i="6" s="1"/>
  <c r="J601" i="6"/>
  <c r="I601" i="6"/>
  <c r="H601" i="6"/>
  <c r="G601" i="6"/>
  <c r="J592" i="6"/>
  <c r="H592" i="6"/>
  <c r="G592" i="6"/>
  <c r="I592" i="6" s="1"/>
  <c r="J582" i="6"/>
  <c r="H582" i="6"/>
  <c r="G582" i="6"/>
  <c r="I582" i="6" s="1"/>
  <c r="J573" i="6"/>
  <c r="I573" i="6"/>
  <c r="H573" i="6"/>
  <c r="G573" i="6"/>
  <c r="J563" i="6"/>
  <c r="H563" i="6"/>
  <c r="G563" i="6"/>
  <c r="I563" i="6" s="1"/>
  <c r="J553" i="6"/>
  <c r="H553" i="6"/>
  <c r="G553" i="6"/>
  <c r="I553" i="6" s="1"/>
  <c r="J545" i="6"/>
  <c r="I545" i="6"/>
  <c r="H545" i="6"/>
  <c r="G545" i="6"/>
  <c r="J537" i="6"/>
  <c r="H537" i="6"/>
  <c r="G537" i="6"/>
  <c r="I537" i="6" s="1"/>
  <c r="J528" i="6"/>
  <c r="H528" i="6"/>
  <c r="G528" i="6"/>
  <c r="I528" i="6" s="1"/>
  <c r="J512" i="6"/>
  <c r="I512" i="6"/>
  <c r="H512" i="6"/>
  <c r="G512" i="6"/>
  <c r="J505" i="6"/>
  <c r="H505" i="6"/>
  <c r="G505" i="6"/>
  <c r="I505" i="6" s="1"/>
  <c r="J496" i="6"/>
  <c r="H496" i="6"/>
  <c r="G496" i="6"/>
  <c r="I496" i="6" s="1"/>
  <c r="J488" i="6"/>
  <c r="I488" i="6"/>
  <c r="H488" i="6"/>
  <c r="G488" i="6"/>
  <c r="J473" i="6"/>
  <c r="H473" i="6"/>
  <c r="G473" i="6"/>
  <c r="I473" i="6" s="1"/>
  <c r="J464" i="6"/>
  <c r="H464" i="6"/>
  <c r="G464" i="6"/>
  <c r="I464" i="6" s="1"/>
  <c r="E463" i="6"/>
  <c r="J454" i="6"/>
  <c r="H454" i="6"/>
  <c r="G454" i="6"/>
  <c r="J450" i="6"/>
  <c r="H450" i="6"/>
  <c r="G450" i="6"/>
  <c r="J446" i="6"/>
  <c r="I446" i="6"/>
  <c r="H446" i="6"/>
  <c r="G446" i="6"/>
  <c r="J434" i="6"/>
  <c r="H434" i="6"/>
  <c r="G434" i="6"/>
  <c r="I434" i="6" s="1"/>
  <c r="J428" i="6"/>
  <c r="H428" i="6"/>
  <c r="G428" i="6"/>
  <c r="I428" i="6" s="1"/>
  <c r="J424" i="6"/>
  <c r="I424" i="6"/>
  <c r="H424" i="6"/>
  <c r="G424" i="6"/>
  <c r="J419" i="6"/>
  <c r="H419" i="6"/>
  <c r="G419" i="6"/>
  <c r="J415" i="6"/>
  <c r="H415" i="6"/>
  <c r="G415" i="6"/>
  <c r="J407" i="6"/>
  <c r="I407" i="6"/>
  <c r="H407" i="6"/>
  <c r="G407" i="6"/>
  <c r="J403" i="6"/>
  <c r="H403" i="6"/>
  <c r="G403" i="6"/>
  <c r="J399" i="6"/>
  <c r="H399" i="6"/>
  <c r="G399" i="6"/>
  <c r="J395" i="6"/>
  <c r="I395" i="6"/>
  <c r="H395" i="6"/>
  <c r="G395" i="6"/>
  <c r="J387" i="6"/>
  <c r="H387" i="6"/>
  <c r="G387" i="6"/>
  <c r="I387" i="6" s="1"/>
  <c r="J383" i="6"/>
  <c r="H383" i="6"/>
  <c r="G383" i="6"/>
  <c r="I383" i="6" s="1"/>
  <c r="J379" i="6"/>
  <c r="I379" i="6"/>
  <c r="H379" i="6"/>
  <c r="G379" i="6"/>
  <c r="J375" i="6"/>
  <c r="H375" i="6"/>
  <c r="G375" i="6"/>
  <c r="J371" i="6"/>
  <c r="H371" i="6"/>
  <c r="G371" i="6"/>
  <c r="J367" i="6"/>
  <c r="I367" i="6"/>
  <c r="H367" i="6"/>
  <c r="G367" i="6"/>
  <c r="J363" i="6"/>
  <c r="H363" i="6"/>
  <c r="G363" i="6"/>
  <c r="J359" i="6"/>
  <c r="H359" i="6"/>
  <c r="G359" i="6"/>
  <c r="J350" i="6"/>
  <c r="I350" i="6"/>
  <c r="H350" i="6"/>
  <c r="G350" i="6"/>
  <c r="J346" i="6"/>
  <c r="H346" i="6"/>
  <c r="G346" i="6"/>
  <c r="I346" i="6" s="1"/>
  <c r="J341" i="6"/>
  <c r="H341" i="6"/>
  <c r="G341" i="6"/>
  <c r="I341" i="6" s="1"/>
  <c r="J337" i="6"/>
  <c r="H337" i="6"/>
  <c r="I337" i="6" s="1"/>
  <c r="G337" i="6"/>
  <c r="J329" i="6"/>
  <c r="H329" i="6"/>
  <c r="G329" i="6"/>
  <c r="J325" i="6"/>
  <c r="H325" i="6"/>
  <c r="G325" i="6"/>
  <c r="J321" i="6"/>
  <c r="I321" i="6"/>
  <c r="H321" i="6"/>
  <c r="G321" i="6"/>
  <c r="J317" i="6"/>
  <c r="H317" i="6"/>
  <c r="G317" i="6"/>
  <c r="J313" i="6"/>
  <c r="H313" i="6"/>
  <c r="G313" i="6"/>
  <c r="J308" i="6"/>
  <c r="I308" i="6"/>
  <c r="H308" i="6"/>
  <c r="G308" i="6"/>
  <c r="J304" i="6"/>
  <c r="H304" i="6"/>
  <c r="G304" i="6"/>
  <c r="I304" i="6" s="1"/>
  <c r="J300" i="6"/>
  <c r="H300" i="6"/>
  <c r="G300" i="6"/>
  <c r="I300" i="6" s="1"/>
  <c r="J296" i="6"/>
  <c r="H296" i="6"/>
  <c r="I296" i="6" s="1"/>
  <c r="G296" i="6"/>
  <c r="J292" i="6"/>
  <c r="H292" i="6"/>
  <c r="G292" i="6"/>
  <c r="J289" i="6"/>
  <c r="H289" i="6"/>
  <c r="G289" i="6"/>
  <c r="J284" i="6"/>
  <c r="I284" i="6"/>
  <c r="H284" i="6"/>
  <c r="G284" i="6"/>
  <c r="J280" i="6"/>
  <c r="H280" i="6"/>
  <c r="G280" i="6"/>
  <c r="J272" i="6"/>
  <c r="H272" i="6"/>
  <c r="G272" i="6"/>
  <c r="J269" i="6"/>
  <c r="I269" i="6"/>
  <c r="H269" i="6"/>
  <c r="G269" i="6"/>
  <c r="J265" i="6"/>
  <c r="H265" i="6"/>
  <c r="G265" i="6"/>
  <c r="I265" i="6" s="1"/>
  <c r="J261" i="6"/>
  <c r="H261" i="6"/>
  <c r="G261" i="6"/>
  <c r="I261" i="6" s="1"/>
  <c r="J253" i="6"/>
  <c r="H253" i="6"/>
  <c r="I253" i="6" s="1"/>
  <c r="G253" i="6"/>
  <c r="J249" i="6"/>
  <c r="H249" i="6"/>
  <c r="G249" i="6"/>
  <c r="E248" i="6"/>
  <c r="J240" i="6"/>
  <c r="H240" i="6"/>
  <c r="G240" i="6"/>
  <c r="I240" i="6" s="1"/>
  <c r="J235" i="6"/>
  <c r="H235" i="6"/>
  <c r="G235" i="6"/>
  <c r="I235" i="6" s="1"/>
  <c r="J230" i="6"/>
  <c r="I230" i="6"/>
  <c r="H230" i="6"/>
  <c r="G230" i="6"/>
  <c r="J215" i="6"/>
  <c r="H215" i="6"/>
  <c r="G215" i="6"/>
  <c r="I215" i="6" s="1"/>
  <c r="J211" i="6"/>
  <c r="H211" i="6"/>
  <c r="G211" i="6"/>
  <c r="I211" i="6" s="1"/>
  <c r="J208" i="6"/>
  <c r="I208" i="6"/>
  <c r="H208" i="6"/>
  <c r="G208" i="6"/>
  <c r="J203" i="6"/>
  <c r="H203" i="6"/>
  <c r="G203" i="6"/>
  <c r="I203" i="6" s="1"/>
  <c r="J198" i="6"/>
  <c r="H198" i="6"/>
  <c r="G198" i="6"/>
  <c r="I198" i="6" s="1"/>
  <c r="J188" i="6"/>
  <c r="I188" i="6"/>
  <c r="H188" i="6"/>
  <c r="G188" i="6"/>
  <c r="J184" i="6"/>
  <c r="H184" i="6"/>
  <c r="G184" i="6"/>
  <c r="I184" i="6" s="1"/>
  <c r="J179" i="6"/>
  <c r="H179" i="6"/>
  <c r="G179" i="6"/>
  <c r="I179" i="6" s="1"/>
  <c r="J174" i="6"/>
  <c r="I174" i="6"/>
  <c r="H174" i="6"/>
  <c r="G174" i="6"/>
  <c r="J166" i="6"/>
  <c r="H166" i="6"/>
  <c r="G166" i="6"/>
  <c r="I166" i="6" s="1"/>
  <c r="J160" i="6"/>
  <c r="H160" i="6"/>
  <c r="G160" i="6"/>
  <c r="I160" i="6" s="1"/>
  <c r="J155" i="6"/>
  <c r="I155" i="6"/>
  <c r="H155" i="6"/>
  <c r="G155" i="6"/>
  <c r="J151" i="6"/>
  <c r="H151" i="6"/>
  <c r="G151" i="6"/>
  <c r="I151" i="6" s="1"/>
  <c r="J145" i="6"/>
  <c r="H145" i="6"/>
  <c r="G145" i="6"/>
  <c r="I145" i="6" s="1"/>
  <c r="J141" i="6"/>
  <c r="I141" i="6"/>
  <c r="H141" i="6"/>
  <c r="G141" i="6"/>
  <c r="J135" i="6"/>
  <c r="H135" i="6"/>
  <c r="G135" i="6"/>
  <c r="I135" i="6" s="1"/>
  <c r="J129" i="6"/>
  <c r="H129" i="6"/>
  <c r="G129" i="6"/>
  <c r="I129" i="6" s="1"/>
  <c r="J119" i="6"/>
  <c r="I119" i="6"/>
  <c r="H119" i="6"/>
  <c r="G119" i="6"/>
  <c r="J113" i="6"/>
  <c r="H113" i="6"/>
  <c r="G113" i="6"/>
  <c r="I113" i="6" s="1"/>
  <c r="J107" i="6"/>
  <c r="H107" i="6"/>
  <c r="G107" i="6"/>
  <c r="I107" i="6" s="1"/>
  <c r="J102" i="6"/>
  <c r="I102" i="6"/>
  <c r="H102" i="6"/>
  <c r="G102" i="6"/>
  <c r="J92" i="6"/>
  <c r="H92" i="6"/>
  <c r="I92" i="6"/>
  <c r="J87" i="6"/>
  <c r="I87" i="6"/>
  <c r="J82" i="6"/>
  <c r="I82" i="6"/>
  <c r="J76" i="6"/>
  <c r="I76" i="6"/>
  <c r="J71" i="6"/>
  <c r="H71" i="6"/>
  <c r="I71" i="6"/>
  <c r="J65" i="6"/>
  <c r="I65" i="6"/>
  <c r="J60" i="6"/>
  <c r="I60" i="6"/>
  <c r="J55" i="6"/>
  <c r="I55" i="6"/>
  <c r="J51" i="6"/>
  <c r="I51" i="6"/>
  <c r="J47" i="6"/>
  <c r="I47" i="6"/>
  <c r="J43" i="6"/>
  <c r="I43" i="6"/>
  <c r="J39" i="6"/>
  <c r="I39" i="6"/>
  <c r="J34" i="6"/>
  <c r="I34" i="6"/>
  <c r="J26" i="6"/>
  <c r="H26" i="6"/>
  <c r="G26" i="6"/>
  <c r="I26" i="6" s="1"/>
  <c r="J22" i="6"/>
  <c r="I22" i="6"/>
  <c r="H22" i="6"/>
  <c r="G22" i="6"/>
  <c r="J18" i="6"/>
  <c r="H18" i="6"/>
  <c r="G18" i="6"/>
  <c r="I18" i="6" s="1"/>
  <c r="J14" i="6"/>
  <c r="H14" i="6"/>
  <c r="G14" i="6"/>
  <c r="I14" i="6" s="1"/>
  <c r="J6" i="6"/>
  <c r="I6" i="6"/>
  <c r="H6" i="6"/>
  <c r="G6" i="6"/>
  <c r="J2" i="6"/>
  <c r="H2" i="6"/>
  <c r="G2" i="6"/>
  <c r="I2" i="6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J16618" i="3"/>
  <c r="J16607" i="3"/>
  <c r="J16597" i="3"/>
  <c r="J16567" i="3"/>
  <c r="J16557" i="3"/>
  <c r="J16547" i="3"/>
  <c r="J16537" i="3"/>
  <c r="J16527" i="3"/>
  <c r="J16507" i="3"/>
  <c r="J16497" i="3"/>
  <c r="J16487" i="3"/>
  <c r="J16477" i="3"/>
  <c r="J16458" i="3"/>
  <c r="J16448" i="3"/>
  <c r="J16437" i="3"/>
  <c r="J16427" i="3"/>
  <c r="J16417" i="3"/>
  <c r="J16405" i="3"/>
  <c r="J16393" i="3"/>
  <c r="J16383" i="3"/>
  <c r="J16360" i="3"/>
  <c r="J16350" i="3"/>
  <c r="J16339" i="3"/>
  <c r="J16328" i="3"/>
  <c r="J16307" i="3"/>
  <c r="J16297" i="3"/>
  <c r="J16287" i="3"/>
  <c r="J16277" i="3"/>
  <c r="J16267" i="3"/>
  <c r="J16257" i="3"/>
  <c r="J16246" i="3"/>
  <c r="J16236" i="3"/>
  <c r="J16226" i="3"/>
  <c r="J16217" i="3"/>
  <c r="J16209" i="3"/>
  <c r="J16200" i="3"/>
  <c r="J16190" i="3"/>
  <c r="J16172" i="3"/>
  <c r="J16163" i="3"/>
  <c r="J16153" i="3"/>
  <c r="J16145" i="3"/>
  <c r="J16128" i="3"/>
  <c r="J16118" i="3"/>
  <c r="J16107" i="3"/>
  <c r="J16101" i="3"/>
  <c r="J16096" i="3"/>
  <c r="J16081" i="3"/>
  <c r="J16076" i="3"/>
  <c r="J16072" i="3"/>
  <c r="J16067" i="3"/>
  <c r="J16062" i="3"/>
  <c r="J16052" i="3"/>
  <c r="J16047" i="3"/>
  <c r="J16042" i="3"/>
  <c r="J16037" i="3"/>
  <c r="J16027" i="3"/>
  <c r="J16023" i="3"/>
  <c r="J16018" i="3"/>
  <c r="J16013" i="3"/>
  <c r="J16008" i="3"/>
  <c r="J16002" i="3"/>
  <c r="J15997" i="3"/>
  <c r="J15992" i="3"/>
  <c r="J15980" i="3"/>
  <c r="J15973" i="3"/>
  <c r="J15968" i="3"/>
  <c r="J15962" i="3"/>
  <c r="J15952" i="3"/>
  <c r="J15947" i="3"/>
  <c r="J15942" i="3"/>
  <c r="J15937" i="3"/>
  <c r="J15932" i="3"/>
  <c r="J15927" i="3"/>
  <c r="J15921" i="3"/>
  <c r="J15916" i="3"/>
  <c r="J15911" i="3"/>
  <c r="J15903" i="3"/>
  <c r="J15906" i="3"/>
  <c r="J15898" i="3"/>
  <c r="J15893" i="3"/>
  <c r="J15883" i="3"/>
  <c r="J15878" i="3"/>
  <c r="J15873" i="3"/>
  <c r="J15869" i="3"/>
  <c r="J15860" i="3"/>
  <c r="J15854" i="3"/>
  <c r="J15836" i="3"/>
  <c r="J15828" i="3"/>
  <c r="J15820" i="3"/>
  <c r="J15798" i="3"/>
  <c r="J15790" i="3"/>
  <c r="J15782" i="3"/>
  <c r="J15774" i="3"/>
  <c r="J15766" i="3"/>
  <c r="J15751" i="3"/>
  <c r="J15743" i="3"/>
  <c r="J15735" i="3"/>
  <c r="J15727" i="3"/>
  <c r="J15712" i="3"/>
  <c r="J15704" i="3"/>
  <c r="J15696" i="3"/>
  <c r="J15688" i="3"/>
  <c r="J15680" i="3"/>
  <c r="J15673" i="3"/>
  <c r="J15665" i="3"/>
  <c r="J15657" i="3"/>
  <c r="J15642" i="3"/>
  <c r="J15634" i="3"/>
  <c r="J15626" i="3"/>
  <c r="J15618" i="3"/>
  <c r="J15603" i="3"/>
  <c r="J15595" i="3"/>
  <c r="J15587" i="3"/>
  <c r="J15579" i="3"/>
  <c r="J15573" i="3"/>
  <c r="J15565" i="3"/>
  <c r="J15556" i="3"/>
  <c r="J15550" i="3"/>
  <c r="J15542" i="3"/>
  <c r="J15534" i="3"/>
  <c r="J15528" i="3"/>
  <c r="J15521" i="3"/>
  <c r="J15513" i="3"/>
  <c r="J15498" i="3"/>
  <c r="J15491" i="3"/>
  <c r="J15484" i="3"/>
  <c r="J15478" i="3"/>
  <c r="J15465" i="3"/>
  <c r="J15457" i="3"/>
  <c r="J15445" i="3"/>
  <c r="J15440" i="3"/>
  <c r="J15435" i="3"/>
  <c r="J15418" i="3"/>
  <c r="J15413" i="3"/>
  <c r="J15408" i="3"/>
  <c r="J15403" i="3"/>
  <c r="J15399" i="3"/>
  <c r="J15388" i="3"/>
  <c r="J15383" i="3"/>
  <c r="J15378" i="3"/>
  <c r="J15374" i="3"/>
  <c r="J15364" i="3"/>
  <c r="J15359" i="3"/>
  <c r="J15354" i="3"/>
  <c r="J15349" i="3"/>
  <c r="J15344" i="3"/>
  <c r="J15338" i="3"/>
  <c r="J15333" i="3"/>
  <c r="J15328" i="3"/>
  <c r="J15316" i="3"/>
  <c r="J15310" i="3"/>
  <c r="J15304" i="3"/>
  <c r="J15300" i="3"/>
  <c r="J15289" i="3"/>
  <c r="J15283" i="3"/>
  <c r="J15276" i="3"/>
  <c r="J15269" i="3"/>
  <c r="J15264" i="3"/>
  <c r="J15259" i="3"/>
  <c r="J15253" i="3"/>
  <c r="J15248" i="3"/>
  <c r="J15243" i="3"/>
  <c r="J15238" i="3"/>
  <c r="J15235" i="3"/>
  <c r="J15230" i="3"/>
  <c r="J15225" i="3"/>
  <c r="J15215" i="3"/>
  <c r="J15210" i="3"/>
  <c r="J15205" i="3"/>
  <c r="J15200" i="3"/>
  <c r="J15190" i="3"/>
  <c r="J15184" i="3"/>
  <c r="J15141" i="3"/>
  <c r="J15122" i="3"/>
  <c r="J15102" i="3"/>
  <c r="J15042" i="3"/>
  <c r="J15022" i="3"/>
  <c r="J15000" i="3"/>
  <c r="J14980" i="3"/>
  <c r="J14959" i="3"/>
  <c r="J14920" i="3"/>
  <c r="J14900" i="3"/>
  <c r="J14880" i="3"/>
  <c r="J14859" i="3"/>
  <c r="J14821" i="3"/>
  <c r="J14799" i="3"/>
  <c r="J14779" i="3"/>
  <c r="J14758" i="3"/>
  <c r="J14738" i="3"/>
  <c r="J14717" i="3"/>
  <c r="J14696" i="3"/>
  <c r="J14674" i="3"/>
  <c r="J14631" i="3"/>
  <c r="J14607" i="3"/>
  <c r="J14585" i="3"/>
  <c r="J14565" i="3"/>
  <c r="J14525" i="3"/>
  <c r="J14505" i="3"/>
  <c r="J14485" i="3"/>
  <c r="J14462" i="3"/>
  <c r="J14443" i="3"/>
  <c r="J14423" i="3"/>
  <c r="J14401" i="3"/>
  <c r="J14379" i="3"/>
  <c r="J14360" i="3"/>
  <c r="J14341" i="3"/>
  <c r="J14324" i="3"/>
  <c r="J14304" i="3"/>
  <c r="J14285" i="3"/>
  <c r="J14246" i="3"/>
  <c r="J14227" i="3"/>
  <c r="J14206" i="3"/>
  <c r="J14188" i="3"/>
  <c r="J14154" i="3"/>
  <c r="J14134" i="3"/>
  <c r="J14095" i="3"/>
  <c r="J14107" i="3"/>
  <c r="J14082" i="3"/>
  <c r="J14042" i="3"/>
  <c r="J14028" i="3"/>
  <c r="J14016" i="3"/>
  <c r="J14003" i="3"/>
  <c r="J13990" i="3"/>
  <c r="J13963" i="3"/>
  <c r="J13948" i="3"/>
  <c r="J13934" i="3"/>
  <c r="J13920" i="3"/>
  <c r="J13895" i="3"/>
  <c r="J13881" i="3"/>
  <c r="J13869" i="3"/>
  <c r="J13856" i="3"/>
  <c r="J13842" i="3"/>
  <c r="J13827" i="3"/>
  <c r="J13813" i="3"/>
  <c r="J13800" i="3"/>
  <c r="J13771" i="3"/>
  <c r="J13758" i="3"/>
  <c r="J13745" i="3"/>
  <c r="J13730" i="3"/>
  <c r="J13704" i="3"/>
  <c r="J13690" i="3"/>
  <c r="J13677" i="3"/>
  <c r="J13665" i="3"/>
  <c r="J13653" i="3"/>
  <c r="J13641" i="3"/>
  <c r="J13627" i="3"/>
  <c r="J13615" i="3"/>
  <c r="J13604" i="3"/>
  <c r="J13592" i="3"/>
  <c r="J13582" i="3"/>
  <c r="J13569" i="3"/>
  <c r="J13559" i="3"/>
  <c r="J13538" i="3"/>
  <c r="J13526" i="3"/>
  <c r="J13514" i="3"/>
  <c r="J13503" i="3"/>
  <c r="J13480" i="3"/>
  <c r="J13466" i="3"/>
  <c r="J13456" i="3"/>
  <c r="J13451" i="3"/>
  <c r="J13447" i="3"/>
  <c r="J13431" i="3"/>
  <c r="J13427" i="3"/>
  <c r="J13420" i="3"/>
  <c r="J13416" i="3"/>
  <c r="J13410" i="3"/>
  <c r="J13400" i="3"/>
  <c r="J13395" i="3"/>
  <c r="J13390" i="3"/>
  <c r="J13384" i="3"/>
  <c r="J13375" i="3"/>
  <c r="J13369" i="3"/>
  <c r="J13364" i="3"/>
  <c r="J13359" i="3"/>
  <c r="J13354" i="3"/>
  <c r="J13349" i="3"/>
  <c r="J13344" i="3"/>
  <c r="J13339" i="3"/>
  <c r="J13331" i="3"/>
  <c r="J13326" i="3"/>
  <c r="J13321" i="3"/>
  <c r="J13316" i="3"/>
  <c r="J13306" i="3"/>
  <c r="J13301" i="3"/>
  <c r="J13294" i="3"/>
  <c r="J13289" i="3"/>
  <c r="J13284" i="3"/>
  <c r="J13279" i="3"/>
  <c r="J13274" i="3"/>
  <c r="J13269" i="3"/>
  <c r="J13264" i="3"/>
  <c r="J13257" i="3"/>
  <c r="J13259" i="3"/>
  <c r="J13253" i="3"/>
  <c r="J13249" i="3"/>
  <c r="J13240" i="3"/>
  <c r="J13237" i="3"/>
  <c r="J13232" i="3"/>
  <c r="J13228" i="3"/>
  <c r="J13219" i="3"/>
  <c r="J13214" i="3"/>
  <c r="J13189" i="3"/>
  <c r="J13178" i="3"/>
  <c r="J13167" i="3"/>
  <c r="J13130" i="3"/>
  <c r="J13119" i="3"/>
  <c r="J13108" i="3"/>
  <c r="J13097" i="3"/>
  <c r="J13085" i="3"/>
  <c r="J13063" i="3"/>
  <c r="J13052" i="3"/>
  <c r="J13040" i="3"/>
  <c r="J13027" i="3"/>
  <c r="J13002" i="3"/>
  <c r="J12990" i="3"/>
  <c r="J12979" i="3"/>
  <c r="J12968" i="3"/>
  <c r="J12957" i="3"/>
  <c r="J12947" i="3"/>
  <c r="J12936" i="3"/>
  <c r="J12924" i="3"/>
  <c r="J12897" i="3"/>
  <c r="J12887" i="3"/>
  <c r="J12874" i="3"/>
  <c r="J12862" i="3"/>
  <c r="J12837" i="3"/>
  <c r="J12824" i="3"/>
  <c r="J12812" i="3"/>
  <c r="J12799" i="3"/>
  <c r="J12788" i="3"/>
  <c r="J12776" i="3"/>
  <c r="J12761" i="3"/>
  <c r="J12751" i="3"/>
  <c r="J12740" i="3"/>
  <c r="J12729" i="3"/>
  <c r="J12720" i="3"/>
  <c r="J12709" i="3"/>
  <c r="J12697" i="3"/>
  <c r="J12675" i="3"/>
  <c r="J12664" i="3"/>
  <c r="J12653" i="3"/>
  <c r="J12643" i="3"/>
  <c r="J12625" i="3"/>
  <c r="J12613" i="3"/>
  <c r="J12579" i="3"/>
  <c r="J12563" i="3"/>
  <c r="J12546" i="3"/>
  <c r="J12496" i="3"/>
  <c r="J12481" i="3"/>
  <c r="J12467" i="3"/>
  <c r="J12450" i="3"/>
  <c r="J12434" i="3"/>
  <c r="J12404" i="3"/>
  <c r="J12387" i="3"/>
  <c r="J12371" i="3"/>
  <c r="J12355" i="3"/>
  <c r="J12325" i="3"/>
  <c r="J12308" i="3"/>
  <c r="J12293" i="3"/>
  <c r="J12277" i="3"/>
  <c r="J12261" i="3"/>
  <c r="J12245" i="3"/>
  <c r="J12229" i="3"/>
  <c r="J12211" i="3"/>
  <c r="J12176" i="3"/>
  <c r="J12159" i="3"/>
  <c r="J12142" i="3"/>
  <c r="J12125" i="3"/>
  <c r="J12093" i="3"/>
  <c r="J12076" i="3"/>
  <c r="J12059" i="3"/>
  <c r="J12041" i="3"/>
  <c r="J12024" i="3"/>
  <c r="J12007" i="3"/>
  <c r="J11990" i="3"/>
  <c r="J11972" i="3"/>
  <c r="J11954" i="3"/>
  <c r="J11936" i="3"/>
  <c r="J11923" i="3"/>
  <c r="J11906" i="3"/>
  <c r="J11889" i="3"/>
  <c r="J11859" i="3"/>
  <c r="J11844" i="3"/>
  <c r="J11828" i="3"/>
  <c r="J11815" i="3"/>
  <c r="J11788" i="3"/>
  <c r="J11772" i="3"/>
  <c r="J11749" i="3"/>
  <c r="J11738" i="3"/>
  <c r="J11726" i="3"/>
  <c r="J11690" i="3"/>
  <c r="J11679" i="3"/>
  <c r="J11668" i="3"/>
  <c r="J11656" i="3"/>
  <c r="J11645" i="3"/>
  <c r="J11625" i="3"/>
  <c r="J11614" i="3"/>
  <c r="J11603" i="3"/>
  <c r="J11591" i="3"/>
  <c r="J11570" i="3"/>
  <c r="J11558" i="3"/>
  <c r="J11547" i="3"/>
  <c r="J11536" i="3"/>
  <c r="J11525" i="3"/>
  <c r="J11514" i="3"/>
  <c r="J11503" i="3"/>
  <c r="J11492" i="3"/>
  <c r="J11470" i="3"/>
  <c r="J11459" i="3"/>
  <c r="J11448" i="3"/>
  <c r="J11437" i="3"/>
  <c r="J11414" i="3"/>
  <c r="J11403" i="3"/>
  <c r="J11392" i="3"/>
  <c r="J11380" i="3"/>
  <c r="J11369" i="3"/>
  <c r="J11358" i="3"/>
  <c r="J11346" i="3"/>
  <c r="J11334" i="3"/>
  <c r="J11323" i="3"/>
  <c r="J11312" i="3"/>
  <c r="J11302" i="3"/>
  <c r="J11291" i="3"/>
  <c r="J11280" i="3"/>
  <c r="J11261" i="3"/>
  <c r="J11250" i="3"/>
  <c r="J11239" i="3"/>
  <c r="J11228" i="3"/>
  <c r="J11209" i="3"/>
  <c r="J11196" i="3"/>
  <c r="J11176" i="3"/>
  <c r="J11166" i="3"/>
  <c r="J11157" i="3"/>
  <c r="J11130" i="3"/>
  <c r="J11121" i="3"/>
  <c r="J11112" i="3"/>
  <c r="J11103" i="3"/>
  <c r="J11094" i="3"/>
  <c r="J11076" i="3"/>
  <c r="J11067" i="3"/>
  <c r="J11058" i="3"/>
  <c r="J11049" i="3"/>
  <c r="J11031" i="3"/>
  <c r="J11022" i="3"/>
  <c r="J11012" i="3"/>
  <c r="J11003" i="3"/>
  <c r="J10993" i="3"/>
  <c r="J10984" i="3"/>
  <c r="J10975" i="3"/>
  <c r="J10966" i="3"/>
  <c r="J10948" i="3"/>
  <c r="J10939" i="3"/>
  <c r="J10929" i="3"/>
  <c r="J10920" i="3"/>
  <c r="J10903" i="3"/>
  <c r="J10894" i="3"/>
  <c r="J10885" i="3"/>
  <c r="J10875" i="3"/>
  <c r="J10866" i="3"/>
  <c r="J10857" i="3"/>
  <c r="J10849" i="3"/>
  <c r="J10840" i="3"/>
  <c r="J10831" i="3"/>
  <c r="J10822" i="3"/>
  <c r="J10813" i="3"/>
  <c r="J10804" i="3"/>
  <c r="J10795" i="3"/>
  <c r="J10777" i="3"/>
  <c r="J10768" i="3"/>
  <c r="J10759" i="3"/>
  <c r="J10750" i="3"/>
  <c r="J10733" i="3"/>
  <c r="J10723" i="3"/>
  <c r="J10715" i="3"/>
  <c r="J10711" i="3"/>
  <c r="J10707" i="3"/>
  <c r="J10695" i="3"/>
  <c r="J10691" i="3"/>
  <c r="J10686" i="3"/>
  <c r="J10681" i="3"/>
  <c r="J10676" i="3"/>
  <c r="J10668" i="3"/>
  <c r="J10663" i="3"/>
  <c r="J10658" i="3"/>
  <c r="J10653" i="3"/>
  <c r="J10645" i="3"/>
  <c r="J10640" i="3"/>
  <c r="J10636" i="3"/>
  <c r="J10632" i="3"/>
  <c r="J10628" i="3"/>
  <c r="J10623" i="3"/>
  <c r="J10619" i="3"/>
  <c r="J10615" i="3"/>
  <c r="J10606" i="3"/>
  <c r="J10602" i="3"/>
  <c r="J10598" i="3"/>
  <c r="J10594" i="3"/>
  <c r="J10587" i="3"/>
  <c r="J10583" i="3"/>
  <c r="J10579" i="3"/>
  <c r="J10575" i="3"/>
  <c r="J10569" i="3"/>
  <c r="J10564" i="3"/>
  <c r="J10558" i="3"/>
  <c r="J10553" i="3"/>
  <c r="J10548" i="3"/>
  <c r="J10544" i="3"/>
  <c r="J10541" i="3"/>
  <c r="J10537" i="3"/>
  <c r="J10533" i="3"/>
  <c r="J10526" i="3"/>
  <c r="J10522" i="3"/>
  <c r="J10519" i="3"/>
  <c r="J10515" i="3"/>
  <c r="J10510" i="3"/>
  <c r="J10506" i="3"/>
  <c r="J10491" i="3"/>
  <c r="J10485" i="3"/>
  <c r="J10479" i="3"/>
  <c r="J10458" i="3"/>
  <c r="J10452" i="3"/>
  <c r="J10446" i="3"/>
  <c r="J10440" i="3"/>
  <c r="J10434" i="3"/>
  <c r="J10422" i="3"/>
  <c r="J10416" i="3"/>
  <c r="J10410" i="3"/>
  <c r="J10404" i="3"/>
  <c r="J10392" i="3"/>
  <c r="J10385" i="3"/>
  <c r="J10380" i="3"/>
  <c r="J10373" i="3"/>
  <c r="J10367" i="3"/>
  <c r="J10361" i="3"/>
  <c r="J10355" i="3"/>
  <c r="J10348" i="3"/>
  <c r="J10336" i="3"/>
  <c r="J10329" i="3"/>
  <c r="J10322" i="3"/>
  <c r="J10314" i="3"/>
  <c r="J10301" i="3"/>
  <c r="J10294" i="3"/>
  <c r="J10287" i="3"/>
  <c r="J10280" i="3"/>
  <c r="J10274" i="3"/>
  <c r="J10268" i="3"/>
  <c r="J10262" i="3"/>
  <c r="J10256" i="3"/>
  <c r="J10249" i="3"/>
  <c r="J10239" i="3"/>
  <c r="J10243" i="3"/>
  <c r="J10233" i="3"/>
  <c r="J10227" i="3"/>
  <c r="J10214" i="3"/>
  <c r="J10208" i="3"/>
  <c r="J10202" i="3"/>
  <c r="J10194" i="3"/>
  <c r="J10180" i="3"/>
  <c r="J10174" i="3"/>
  <c r="J10155" i="3"/>
  <c r="J10146" i="3"/>
  <c r="J10137" i="3"/>
  <c r="J10110" i="3"/>
  <c r="J10101" i="3"/>
  <c r="J10093" i="3"/>
  <c r="J10087" i="3"/>
  <c r="J10078" i="3"/>
  <c r="J10063" i="3"/>
  <c r="J10057" i="3"/>
  <c r="J10048" i="3"/>
  <c r="J10040" i="3"/>
  <c r="J10024" i="3"/>
  <c r="J10015" i="3"/>
  <c r="J10005" i="3"/>
  <c r="J9995" i="3"/>
  <c r="J9985" i="3"/>
  <c r="J9976" i="3"/>
  <c r="J9966" i="3"/>
  <c r="H9966" i="3"/>
  <c r="G9966" i="3"/>
  <c r="I9966" i="3"/>
  <c r="J9956" i="3"/>
  <c r="J9936" i="3"/>
  <c r="J9926" i="3"/>
  <c r="J9916" i="3"/>
  <c r="J9904" i="3"/>
  <c r="J9888" i="3"/>
  <c r="J9879" i="3"/>
  <c r="J9870" i="3"/>
  <c r="J9861" i="3"/>
  <c r="J9853" i="3"/>
  <c r="J9846" i="3"/>
  <c r="J9834" i="3"/>
  <c r="J9826" i="3"/>
  <c r="J9817" i="3"/>
  <c r="J9808" i="3"/>
  <c r="J9801" i="3"/>
  <c r="J9793" i="3"/>
  <c r="J9784" i="3"/>
  <c r="J9771" i="3"/>
  <c r="J9762" i="3"/>
  <c r="J9753" i="3"/>
  <c r="J9744" i="3"/>
  <c r="J9731" i="3"/>
  <c r="J9722" i="3"/>
  <c r="J9707" i="3"/>
  <c r="J9700" i="3"/>
  <c r="J9694" i="3"/>
  <c r="J9675" i="3"/>
  <c r="J9669" i="3"/>
  <c r="J9663" i="3"/>
  <c r="J9657" i="3"/>
  <c r="J9651" i="3"/>
  <c r="J9639" i="3"/>
  <c r="J9633" i="3"/>
  <c r="J9626" i="3"/>
  <c r="J9620" i="3"/>
  <c r="J9608" i="3"/>
  <c r="J9602" i="3"/>
  <c r="J9596" i="3"/>
  <c r="J9589" i="3"/>
  <c r="J9583" i="3"/>
  <c r="J9577" i="3"/>
  <c r="J9571" i="3"/>
  <c r="J9565" i="3"/>
  <c r="J9555" i="3"/>
  <c r="J9548" i="3"/>
  <c r="J9542" i="3"/>
  <c r="J9535" i="3"/>
  <c r="J9521" i="3"/>
  <c r="J9513" i="3"/>
  <c r="J9505" i="3"/>
  <c r="J9499" i="3"/>
  <c r="J9493" i="3"/>
  <c r="J9487" i="3"/>
  <c r="J9480" i="3"/>
  <c r="J9474" i="3"/>
  <c r="J9457" i="3"/>
  <c r="J9468" i="3"/>
  <c r="J9462" i="3"/>
  <c r="J9451" i="3"/>
  <c r="J9445" i="3"/>
  <c r="J9433" i="3"/>
  <c r="J9427" i="3"/>
  <c r="J9421" i="3"/>
  <c r="J9415" i="3"/>
  <c r="J9403" i="3"/>
  <c r="J8655" i="3"/>
  <c r="J8786" i="3"/>
  <c r="J8992" i="3"/>
  <c r="J9008" i="3"/>
  <c r="J9129" i="3"/>
  <c r="J9244" i="3"/>
  <c r="J9397" i="3"/>
  <c r="J9366" i="3"/>
  <c r="J9352" i="3"/>
  <c r="J9338" i="3"/>
  <c r="J9296" i="3"/>
  <c r="J9285" i="3"/>
  <c r="J9271" i="3"/>
  <c r="J9257" i="3"/>
  <c r="J9215" i="3"/>
  <c r="J9201" i="3"/>
  <c r="J9189" i="3"/>
  <c r="J9175" i="3"/>
  <c r="J9144" i="3"/>
  <c r="J9114" i="3"/>
  <c r="J9099" i="3"/>
  <c r="J9084" i="3"/>
  <c r="J9069" i="3"/>
  <c r="J9054" i="3"/>
  <c r="J9039" i="3"/>
  <c r="J8977" i="3"/>
  <c r="J8963" i="3"/>
  <c r="J8932" i="3"/>
  <c r="J8917" i="3"/>
  <c r="J8901" i="3"/>
  <c r="J8883" i="3"/>
  <c r="J8868" i="3"/>
  <c r="J8854" i="3"/>
  <c r="J8839" i="3"/>
  <c r="J8825" i="3"/>
  <c r="J8811" i="3"/>
  <c r="J8798" i="3"/>
  <c r="J8772" i="3"/>
  <c r="J8757" i="3"/>
  <c r="J8725" i="3"/>
  <c r="J8711" i="3"/>
  <c r="J8697" i="3"/>
  <c r="J8685" i="3"/>
  <c r="J8326" i="3"/>
  <c r="J8444" i="3"/>
  <c r="J8518" i="3"/>
  <c r="J8555" i="3"/>
  <c r="J8641" i="3"/>
  <c r="J8622" i="3"/>
  <c r="J8614" i="3"/>
  <c r="J8606" i="3"/>
  <c r="J8581" i="3"/>
  <c r="J8573" i="3"/>
  <c r="J8565" i="3"/>
  <c r="J8546" i="3"/>
  <c r="J8529" i="3"/>
  <c r="J8511" i="3"/>
  <c r="J8506" i="3"/>
  <c r="J8491" i="3"/>
  <c r="J8485" i="3"/>
  <c r="J8478" i="3"/>
  <c r="J8472" i="3"/>
  <c r="J8466" i="3"/>
  <c r="J8458" i="3"/>
  <c r="J8450" i="3"/>
  <c r="J8431" i="3"/>
  <c r="J8423" i="3"/>
  <c r="J8415" i="3"/>
  <c r="J8407" i="3"/>
  <c r="J8393" i="3"/>
  <c r="J8386" i="3"/>
  <c r="J8378" i="3"/>
  <c r="J8371" i="3"/>
  <c r="J8364" i="3"/>
  <c r="J8358" i="3"/>
  <c r="J8350" i="3"/>
  <c r="J8344" i="3"/>
  <c r="J8337" i="3"/>
  <c r="J8331" i="3"/>
  <c r="J8320" i="3"/>
  <c r="J8314" i="3"/>
  <c r="J8307" i="3"/>
  <c r="J8301" i="3"/>
  <c r="J8295" i="3"/>
  <c r="J8288" i="3"/>
  <c r="J8276" i="3"/>
  <c r="J8270" i="3"/>
  <c r="J8242" i="3"/>
  <c r="J8229" i="3"/>
  <c r="J8217" i="3"/>
  <c r="J8180" i="3"/>
  <c r="J8167" i="3"/>
  <c r="J8154" i="3"/>
  <c r="J8141" i="3"/>
  <c r="J8128" i="3"/>
  <c r="J8103" i="3"/>
  <c r="J8091" i="3"/>
  <c r="J8079" i="3"/>
  <c r="J8067" i="3"/>
  <c r="J8044" i="3"/>
  <c r="J8032" i="3"/>
  <c r="J8020" i="3"/>
  <c r="J8008" i="3"/>
  <c r="J7996" i="3"/>
  <c r="J7983" i="3"/>
  <c r="J7970" i="3"/>
  <c r="J7957" i="3"/>
  <c r="J7931" i="3"/>
  <c r="J7918" i="3"/>
  <c r="J7905" i="3"/>
  <c r="J7892" i="3"/>
  <c r="J7868" i="3"/>
  <c r="J7856" i="3"/>
  <c r="J7844" i="3"/>
  <c r="J7832" i="3"/>
  <c r="J7820" i="3"/>
  <c r="J7808" i="3"/>
  <c r="J7795" i="3"/>
  <c r="J7783" i="3"/>
  <c r="J7771" i="3"/>
  <c r="J7759" i="3"/>
  <c r="J7749" i="3"/>
  <c r="J7737" i="3"/>
  <c r="J7724" i="3"/>
  <c r="J7704" i="3"/>
  <c r="J7693" i="3"/>
  <c r="J7681" i="3"/>
  <c r="J7670" i="3"/>
  <c r="J7649" i="3"/>
  <c r="J7637" i="3"/>
  <c r="J7614" i="3"/>
  <c r="J7604" i="3"/>
  <c r="J7593" i="3"/>
  <c r="J7561" i="3"/>
  <c r="J7550" i="3"/>
  <c r="J7539" i="3"/>
  <c r="J7528" i="3"/>
  <c r="J7518" i="3"/>
  <c r="J7497" i="3"/>
  <c r="J7486" i="3"/>
  <c r="J7477" i="3"/>
  <c r="J7466" i="3"/>
  <c r="J7445" i="3"/>
  <c r="J7435" i="3"/>
  <c r="J7424" i="3"/>
  <c r="J7414" i="3"/>
  <c r="J7403" i="3"/>
  <c r="J7393" i="3"/>
  <c r="J7381" i="3"/>
  <c r="J7369" i="3"/>
  <c r="J7346" i="3"/>
  <c r="J7335" i="3"/>
  <c r="J7323" i="3"/>
  <c r="J7312" i="3"/>
  <c r="J7292" i="3"/>
  <c r="J7281" i="3"/>
  <c r="J7271" i="3"/>
  <c r="J7261" i="3"/>
  <c r="J7251" i="3"/>
  <c r="J7239" i="3"/>
  <c r="J7227" i="3"/>
  <c r="J7219" i="3"/>
  <c r="J7209" i="3"/>
  <c r="J7200" i="3"/>
  <c r="J7190" i="3"/>
  <c r="J7180" i="3"/>
  <c r="J7171" i="3"/>
  <c r="J7151" i="3"/>
  <c r="J7141" i="3"/>
  <c r="J7131" i="3"/>
  <c r="J7121" i="3"/>
  <c r="J7102" i="3"/>
  <c r="J7090" i="3"/>
  <c r="J7073" i="3"/>
  <c r="J7065" i="3"/>
  <c r="J7055" i="3"/>
  <c r="J7025" i="3"/>
  <c r="J7015" i="3"/>
  <c r="J7007" i="3"/>
  <c r="J6997" i="3"/>
  <c r="J6988" i="3"/>
  <c r="J6969" i="3"/>
  <c r="J6958" i="3"/>
  <c r="J6950" i="3"/>
  <c r="J6940" i="3"/>
  <c r="J6923" i="3"/>
  <c r="J6914" i="3"/>
  <c r="J6905" i="3"/>
  <c r="J6897" i="3"/>
  <c r="J6888" i="3"/>
  <c r="J6879" i="3"/>
  <c r="J6869" i="3"/>
  <c r="J6857" i="3"/>
  <c r="J6840" i="3"/>
  <c r="J6830" i="3"/>
  <c r="J6820" i="3"/>
  <c r="J6810" i="3"/>
  <c r="J6792" i="3"/>
  <c r="J6784" i="3"/>
  <c r="J6774" i="3"/>
  <c r="J6764" i="3"/>
  <c r="J6754" i="3"/>
  <c r="J6744" i="3"/>
  <c r="J6735" i="3"/>
  <c r="J6725" i="3"/>
  <c r="J6717" i="3"/>
  <c r="J6708" i="3"/>
  <c r="J6700" i="3"/>
  <c r="J6692" i="3"/>
  <c r="J6683" i="3"/>
  <c r="J6666" i="3"/>
  <c r="J6660" i="3"/>
  <c r="J6652" i="3"/>
  <c r="J6644" i="3"/>
  <c r="J6628" i="3"/>
  <c r="J6618" i="3"/>
  <c r="J6593" i="3"/>
  <c r="J6582" i="3"/>
  <c r="J6570" i="3"/>
  <c r="J6534" i="3"/>
  <c r="J6524" i="3"/>
  <c r="J6515" i="3"/>
  <c r="J6503" i="3"/>
  <c r="J6493" i="3"/>
  <c r="J6472" i="3"/>
  <c r="J6462" i="3"/>
  <c r="J6450" i="3"/>
  <c r="J6435" i="3"/>
  <c r="J6412" i="3"/>
  <c r="J6399" i="3"/>
  <c r="J6387" i="3"/>
  <c r="J6375" i="3"/>
  <c r="J6362" i="3"/>
  <c r="J6350" i="3"/>
  <c r="J6339" i="3"/>
  <c r="J6326" i="3"/>
  <c r="J6297" i="3"/>
  <c r="J6284" i="3"/>
  <c r="J6272" i="3"/>
  <c r="J6260" i="3"/>
  <c r="J6234" i="3"/>
  <c r="J6223" i="3"/>
  <c r="J6211" i="3"/>
  <c r="J6199" i="3"/>
  <c r="J6186" i="3"/>
  <c r="J6172" i="3"/>
  <c r="J6157" i="3"/>
  <c r="J6145" i="3"/>
  <c r="J6134" i="3"/>
  <c r="J6123" i="3"/>
  <c r="J6113" i="3"/>
  <c r="J6103" i="3"/>
  <c r="J6092" i="3"/>
  <c r="J6076" i="3"/>
  <c r="J6068" i="3"/>
  <c r="J6058" i="3"/>
  <c r="J6048" i="3"/>
  <c r="J6030" i="3"/>
  <c r="J6019" i="3"/>
  <c r="J5986" i="3"/>
  <c r="J5972" i="3"/>
  <c r="J5956" i="3"/>
  <c r="J5913" i="3"/>
  <c r="J5897" i="3"/>
  <c r="J5883" i="3"/>
  <c r="J5868" i="3"/>
  <c r="J5852" i="3"/>
  <c r="J5825" i="3"/>
  <c r="J5809" i="3"/>
  <c r="J5793" i="3"/>
  <c r="J5778" i="3"/>
  <c r="J5750" i="3"/>
  <c r="J5735" i="3"/>
  <c r="J5721" i="3"/>
  <c r="J5708" i="3"/>
  <c r="J5693" i="3"/>
  <c r="J5678" i="3"/>
  <c r="J5662" i="3"/>
  <c r="J5646" i="3"/>
  <c r="J5616" i="3"/>
  <c r="J5599" i="3"/>
  <c r="J5583" i="3"/>
  <c r="J5568" i="3"/>
  <c r="J5537" i="3"/>
  <c r="J5521" i="3"/>
  <c r="J5506" i="3"/>
  <c r="J5491" i="3"/>
  <c r="J5475" i="3"/>
  <c r="J5460" i="3"/>
  <c r="J5444" i="3"/>
  <c r="J5428" i="3"/>
  <c r="J5413" i="3"/>
  <c r="J5399" i="3"/>
  <c r="J5388" i="3"/>
  <c r="J5374" i="3"/>
  <c r="J5358" i="3"/>
  <c r="J5332" i="3"/>
  <c r="J5319" i="3"/>
  <c r="J5304" i="3"/>
  <c r="J5291" i="3"/>
  <c r="J5264" i="3"/>
  <c r="J5250" i="3"/>
  <c r="J5227" i="3"/>
  <c r="J5218" i="3"/>
  <c r="J5208" i="3"/>
  <c r="J5176" i="3"/>
  <c r="J5166" i="3"/>
  <c r="J5157" i="3"/>
  <c r="J5147" i="3"/>
  <c r="J5136" i="3"/>
  <c r="J5117" i="3"/>
  <c r="J5106" i="3"/>
  <c r="J5096" i="3"/>
  <c r="J5086" i="3"/>
  <c r="J5066" i="3"/>
  <c r="J5055" i="3"/>
  <c r="J5044" i="3"/>
  <c r="J5034" i="3"/>
  <c r="J5024" i="3"/>
  <c r="J5013" i="3"/>
  <c r="J5001" i="3"/>
  <c r="J4991" i="3"/>
  <c r="J4970" i="3"/>
  <c r="J4960" i="3"/>
  <c r="J4950" i="3"/>
  <c r="J4940" i="3"/>
  <c r="J4920" i="3"/>
  <c r="J4910" i="3"/>
  <c r="J4900" i="3"/>
  <c r="J4890" i="3"/>
  <c r="J4880" i="3"/>
  <c r="J4870" i="3"/>
  <c r="J4860" i="3"/>
  <c r="J4850" i="3"/>
  <c r="J4840" i="3"/>
  <c r="J4830" i="3"/>
  <c r="J4821" i="3"/>
  <c r="J4811" i="3"/>
  <c r="J4800" i="3"/>
  <c r="J4781" i="3"/>
  <c r="J4771" i="3"/>
  <c r="J4762" i="3"/>
  <c r="J4753" i="3"/>
  <c r="J4737" i="3"/>
  <c r="J4727" i="3"/>
  <c r="J4708" i="3"/>
  <c r="J4699" i="3"/>
  <c r="J4690" i="3"/>
  <c r="J4664" i="3"/>
  <c r="J4655" i="3"/>
  <c r="J4646" i="3"/>
  <c r="J4637" i="3"/>
  <c r="J4630" i="3"/>
  <c r="J4616" i="3"/>
  <c r="J4607" i="3"/>
  <c r="J4596" i="3"/>
  <c r="J4584" i="3"/>
  <c r="J4570" i="3"/>
  <c r="J4561" i="3"/>
  <c r="J4552" i="3"/>
  <c r="J4543" i="3"/>
  <c r="J4534" i="3"/>
  <c r="J4525" i="3"/>
  <c r="J4516" i="3"/>
  <c r="J4507" i="3"/>
  <c r="J4486" i="3"/>
  <c r="J4478" i="3"/>
  <c r="J4469" i="3"/>
  <c r="J4460" i="3"/>
  <c r="J4441" i="3"/>
  <c r="J4432" i="3"/>
  <c r="J4424" i="3"/>
  <c r="J4416" i="3"/>
  <c r="J4406" i="3"/>
  <c r="J4394" i="3"/>
  <c r="J4384" i="3"/>
  <c r="J4374" i="3"/>
  <c r="J4365" i="3"/>
  <c r="J4356" i="3"/>
  <c r="J4346" i="3"/>
  <c r="J4337" i="3"/>
  <c r="J4328" i="3"/>
  <c r="J4313" i="3"/>
  <c r="J4304" i="3"/>
  <c r="J4294" i="3"/>
  <c r="J4285" i="3"/>
  <c r="J4272" i="3"/>
  <c r="J4258" i="3"/>
  <c r="J4231" i="3"/>
  <c r="J4219" i="3"/>
  <c r="J4207" i="3"/>
  <c r="J4171" i="3"/>
  <c r="J4159" i="3"/>
  <c r="J4147" i="3"/>
  <c r="J4135" i="3"/>
  <c r="J4123" i="3"/>
  <c r="J4101" i="3"/>
  <c r="J4089" i="3"/>
  <c r="J4076" i="3"/>
  <c r="J4063" i="3"/>
  <c r="J4040" i="3"/>
  <c r="J4029" i="3"/>
  <c r="J4017" i="3"/>
  <c r="J4005" i="3"/>
  <c r="J3993" i="3"/>
  <c r="J3981" i="3"/>
  <c r="J3969" i="3"/>
  <c r="J3957" i="3"/>
  <c r="J3930" i="3"/>
  <c r="J3915" i="3"/>
  <c r="J3902" i="3"/>
  <c r="J3890" i="3"/>
  <c r="J3865" i="3"/>
  <c r="J3852" i="3"/>
  <c r="J3840" i="3"/>
  <c r="J3828" i="3"/>
  <c r="J3816" i="3"/>
  <c r="J3804" i="3"/>
  <c r="J3791" i="3"/>
  <c r="J3778" i="3"/>
  <c r="J3766" i="3"/>
  <c r="J3754" i="3"/>
  <c r="J3744" i="3"/>
  <c r="J3732" i="3"/>
  <c r="J3720" i="3"/>
  <c r="J3698" i="3"/>
  <c r="J3686" i="3"/>
  <c r="J3674" i="3"/>
  <c r="J3661" i="3"/>
  <c r="J3639" i="3"/>
  <c r="J3625" i="3"/>
  <c r="J3590" i="3"/>
  <c r="J3601" i="3"/>
  <c r="J3580" i="3"/>
  <c r="J3545" i="3"/>
  <c r="J3534" i="3"/>
  <c r="J3524" i="3"/>
  <c r="J3515" i="3"/>
  <c r="J3504" i="3"/>
  <c r="J3484" i="3"/>
  <c r="J3472" i="3"/>
  <c r="J3462" i="3"/>
  <c r="J3453" i="3"/>
  <c r="J3429" i="3"/>
  <c r="J3419" i="3"/>
  <c r="J3409" i="3"/>
  <c r="J3398" i="3"/>
  <c r="J3387" i="3"/>
  <c r="J3377" i="3"/>
  <c r="J3367" i="3"/>
  <c r="J3356" i="3"/>
  <c r="J3333" i="3"/>
  <c r="J3263" i="3"/>
  <c r="J2891" i="3"/>
  <c r="J3164" i="3"/>
  <c r="J3322" i="3"/>
  <c r="J3311" i="3"/>
  <c r="J3300" i="3"/>
  <c r="J3276" i="3"/>
  <c r="J3253" i="3"/>
  <c r="J3242" i="3"/>
  <c r="J3230" i="3"/>
  <c r="J3218" i="3"/>
  <c r="J3202" i="3"/>
  <c r="J3192" i="3"/>
  <c r="J3182" i="3"/>
  <c r="J3172" i="3"/>
  <c r="J3155" i="3"/>
  <c r="J3145" i="3"/>
  <c r="J3123" i="3"/>
  <c r="J3113" i="3"/>
  <c r="J3102" i="3"/>
  <c r="J3094" i="3"/>
  <c r="J3074" i="3"/>
  <c r="J3064" i="3"/>
  <c r="J3055" i="3"/>
  <c r="J3050" i="3"/>
  <c r="J3046" i="3"/>
  <c r="J3033" i="3"/>
  <c r="J3027" i="3"/>
  <c r="J3023" i="3"/>
  <c r="J3019" i="3"/>
  <c r="J3008" i="3"/>
  <c r="J3003" i="3"/>
  <c r="J2997" i="3"/>
  <c r="J2991" i="3"/>
  <c r="J2977" i="3"/>
  <c r="J2971" i="3"/>
  <c r="J2966" i="3"/>
  <c r="J2960" i="3"/>
  <c r="J2955" i="3"/>
  <c r="J2949" i="3"/>
  <c r="J2944" i="3"/>
  <c r="J2933" i="3"/>
  <c r="J2929" i="3"/>
  <c r="J2923" i="3"/>
  <c r="J2918" i="3"/>
  <c r="J2906" i="3"/>
  <c r="J2901" i="3"/>
  <c r="J2895" i="3"/>
  <c r="J2885" i="3"/>
  <c r="J2879" i="3"/>
  <c r="J2873" i="3"/>
  <c r="J2869" i="3"/>
  <c r="J2864" i="3"/>
  <c r="J2859" i="3"/>
  <c r="J2854" i="3"/>
  <c r="J2849" i="3"/>
  <c r="J2843" i="3"/>
  <c r="J2833" i="3"/>
  <c r="J2829" i="3"/>
  <c r="J2823" i="3"/>
  <c r="J2818" i="3"/>
  <c r="J2810" i="3"/>
  <c r="J2805" i="3"/>
  <c r="J2792" i="3"/>
  <c r="J2786" i="3"/>
  <c r="J2778" i="3"/>
  <c r="J2753" i="3"/>
  <c r="J2743" i="3"/>
  <c r="J2737" i="3"/>
  <c r="J2729" i="3"/>
  <c r="J2720" i="3"/>
  <c r="J2706" i="3"/>
  <c r="J2698" i="3"/>
  <c r="J2691" i="3"/>
  <c r="J2682" i="3"/>
  <c r="J2667" i="3"/>
  <c r="J2659" i="3"/>
  <c r="J2651" i="3"/>
  <c r="J2643" i="3"/>
  <c r="J2634" i="3"/>
  <c r="J2627" i="3"/>
  <c r="J2618" i="3"/>
  <c r="J2610" i="3"/>
  <c r="J2592" i="3"/>
  <c r="J2585" i="3"/>
  <c r="J2577" i="3"/>
  <c r="J2569" i="3"/>
  <c r="J2555" i="3"/>
  <c r="J2548" i="3"/>
  <c r="J2541" i="3"/>
  <c r="J2531" i="3"/>
  <c r="J2522" i="3"/>
  <c r="J2514" i="3"/>
  <c r="J2506" i="3"/>
  <c r="J2499" i="3"/>
  <c r="J2491" i="3"/>
  <c r="J2484" i="3"/>
  <c r="J2478" i="3"/>
  <c r="J2472" i="3"/>
  <c r="J2464" i="3"/>
  <c r="J2451" i="3"/>
  <c r="J2445" i="3"/>
  <c r="J2437" i="3"/>
  <c r="J2430" i="3"/>
  <c r="J2418" i="3"/>
  <c r="J2412" i="3"/>
  <c r="J2403" i="3"/>
  <c r="J2399" i="3"/>
  <c r="J2395" i="3"/>
  <c r="J2382" i="3"/>
  <c r="J2378" i="3"/>
  <c r="J2374" i="3"/>
  <c r="J2369" i="3"/>
  <c r="J2364" i="3"/>
  <c r="J2356" i="3"/>
  <c r="J2351" i="3"/>
  <c r="J2347" i="3"/>
  <c r="J2343" i="3"/>
  <c r="J2335" i="3"/>
  <c r="J2331" i="3"/>
  <c r="J2326" i="3"/>
  <c r="J2322" i="3"/>
  <c r="J2318" i="3"/>
  <c r="J2314" i="3"/>
  <c r="J2310" i="3"/>
  <c r="J2306" i="3"/>
  <c r="J2296" i="3"/>
  <c r="J2291" i="3"/>
  <c r="J2286" i="3"/>
  <c r="J2281" i="3"/>
  <c r="J2272" i="3"/>
  <c r="J2268" i="3"/>
  <c r="J2264" i="3"/>
  <c r="J2260" i="3"/>
  <c r="J2255" i="3"/>
  <c r="J2250" i="3"/>
  <c r="J2245" i="3"/>
  <c r="J2241" i="3"/>
  <c r="J2237" i="3"/>
  <c r="J2233" i="3"/>
  <c r="J2229" i="3"/>
  <c r="J2225" i="3"/>
  <c r="J2221" i="3"/>
  <c r="J2213" i="3"/>
  <c r="J2209" i="3"/>
  <c r="J2205" i="3"/>
  <c r="J2201" i="3"/>
  <c r="J2193" i="3"/>
  <c r="J2189" i="3"/>
  <c r="J2181" i="3"/>
  <c r="J2178" i="3"/>
  <c r="J2175" i="3"/>
  <c r="J2166" i="3"/>
  <c r="J2163" i="3"/>
  <c r="J2160" i="3"/>
  <c r="J2156" i="3"/>
  <c r="J2154" i="3"/>
  <c r="J2148" i="3"/>
  <c r="J2145" i="3"/>
  <c r="J2142" i="3"/>
  <c r="J2139" i="3"/>
  <c r="J2134" i="3"/>
  <c r="J2131" i="3"/>
  <c r="J2128" i="3"/>
  <c r="J2125" i="3"/>
  <c r="J2122" i="3"/>
  <c r="J2119" i="3"/>
  <c r="J2116" i="3"/>
  <c r="J2113" i="3"/>
  <c r="J2105" i="3"/>
  <c r="J2102" i="3"/>
  <c r="J2099" i="3"/>
  <c r="J2096" i="3"/>
  <c r="J2090" i="3"/>
  <c r="J2087" i="3"/>
  <c r="J2084" i="3"/>
  <c r="J2081" i="3"/>
  <c r="J2078" i="3"/>
  <c r="J2075" i="3"/>
  <c r="J2071" i="3"/>
  <c r="J2068" i="3"/>
  <c r="J2065" i="3"/>
  <c r="J2062" i="3"/>
  <c r="J2059" i="3"/>
  <c r="J2056" i="3"/>
  <c r="J2053" i="3"/>
  <c r="J2047" i="3"/>
  <c r="J2044" i="3"/>
  <c r="J2041" i="3"/>
  <c r="J2038" i="3"/>
  <c r="J2033" i="3"/>
  <c r="J2029" i="3"/>
  <c r="J2009" i="3"/>
  <c r="J1999" i="3"/>
  <c r="J1989" i="3"/>
  <c r="J1956" i="3"/>
  <c r="J1946" i="3"/>
  <c r="J1937" i="3"/>
  <c r="J1927" i="3"/>
  <c r="J1916" i="3"/>
  <c r="J1897" i="3"/>
  <c r="J1888" i="3"/>
  <c r="J1877" i="3"/>
  <c r="J1867" i="3"/>
  <c r="J1848" i="3"/>
  <c r="J1838" i="3"/>
  <c r="J1829" i="3"/>
  <c r="J1819" i="3"/>
  <c r="J1810" i="3"/>
  <c r="J1801" i="3"/>
  <c r="J1791" i="3"/>
  <c r="J1779" i="3"/>
  <c r="J1757" i="3"/>
  <c r="J1747" i="3"/>
  <c r="J1737" i="3"/>
  <c r="J1727" i="3"/>
  <c r="J1707" i="3"/>
  <c r="J1698" i="3"/>
  <c r="J1688" i="3"/>
  <c r="J1676" i="3"/>
  <c r="J1666" i="3"/>
  <c r="J1655" i="3"/>
  <c r="J1644" i="3"/>
  <c r="J1633" i="3"/>
  <c r="J1623" i="3"/>
  <c r="J1613" i="3"/>
  <c r="J1605" i="3"/>
  <c r="J1596" i="3"/>
  <c r="J1586" i="3"/>
  <c r="J1569" i="3"/>
  <c r="J1560" i="3"/>
  <c r="J1551" i="3"/>
  <c r="J1541" i="3"/>
  <c r="J1525" i="3"/>
  <c r="J1514" i="3"/>
  <c r="J1493" i="3"/>
  <c r="J1483" i="3"/>
  <c r="J1472" i="3"/>
  <c r="J1438" i="3"/>
  <c r="J1427" i="3"/>
  <c r="J1416" i="3"/>
  <c r="J1405" i="3"/>
  <c r="J1394" i="3"/>
  <c r="J1374" i="3"/>
  <c r="J1362" i="3"/>
  <c r="J1350" i="3"/>
  <c r="J1338" i="3"/>
  <c r="J1315" i="3"/>
  <c r="J1304" i="3"/>
  <c r="J1292" i="3"/>
  <c r="J1281" i="3"/>
  <c r="J1269" i="3"/>
  <c r="J1258" i="3"/>
  <c r="J1247" i="3"/>
  <c r="J1234" i="3"/>
  <c r="J1208" i="3"/>
  <c r="J1198" i="3"/>
  <c r="J1186" i="3"/>
  <c r="J1174" i="3"/>
  <c r="J1152" i="3"/>
  <c r="J1141" i="3"/>
  <c r="J1129" i="3"/>
  <c r="J1117" i="3"/>
  <c r="J1106" i="3"/>
  <c r="J1094" i="3"/>
  <c r="J1082" i="3"/>
  <c r="J1072" i="3"/>
  <c r="J1062" i="3"/>
  <c r="J1052" i="3"/>
  <c r="J1044" i="3"/>
  <c r="J1034" i="3"/>
  <c r="J1022" i="3"/>
  <c r="J1004" i="3"/>
  <c r="J995" i="3"/>
  <c r="J985" i="3"/>
  <c r="J974" i="3"/>
  <c r="J957" i="3"/>
  <c r="J946" i="3"/>
  <c r="J926" i="3"/>
  <c r="J915" i="3"/>
  <c r="J905" i="3"/>
  <c r="J876" i="3"/>
  <c r="J866" i="3"/>
  <c r="J856" i="3"/>
  <c r="J847" i="3"/>
  <c r="J838" i="3"/>
  <c r="J821" i="3"/>
  <c r="J812" i="3"/>
  <c r="J803" i="3"/>
  <c r="J794" i="3"/>
  <c r="J777" i="3"/>
  <c r="J768" i="3"/>
  <c r="J759" i="3"/>
  <c r="J750" i="3"/>
  <c r="J740" i="3"/>
  <c r="J731" i="3"/>
  <c r="J719" i="3"/>
  <c r="J709" i="3"/>
  <c r="J689" i="3"/>
  <c r="J677" i="3"/>
  <c r="J667" i="3"/>
  <c r="J658" i="3"/>
  <c r="J640" i="3"/>
  <c r="J631" i="3"/>
  <c r="J622" i="3"/>
  <c r="J611" i="3"/>
  <c r="J601" i="3"/>
  <c r="J592" i="3"/>
  <c r="J582" i="3"/>
  <c r="J573" i="3"/>
  <c r="J563" i="3"/>
  <c r="J553" i="3"/>
  <c r="J545" i="3"/>
  <c r="J537" i="3"/>
  <c r="J528" i="3"/>
  <c r="J512" i="3"/>
  <c r="J505" i="3"/>
  <c r="J496" i="3"/>
  <c r="J488" i="3"/>
  <c r="J473" i="3"/>
  <c r="J464" i="3"/>
  <c r="J454" i="3"/>
  <c r="J450" i="3"/>
  <c r="J446" i="3"/>
  <c r="J434" i="3"/>
  <c r="J428" i="3"/>
  <c r="J424" i="3"/>
  <c r="J419" i="3"/>
  <c r="J415" i="3"/>
  <c r="J407" i="3"/>
  <c r="J403" i="3"/>
  <c r="J399" i="3"/>
  <c r="J395" i="3"/>
  <c r="J387" i="3"/>
  <c r="J383" i="3"/>
  <c r="J379" i="3"/>
  <c r="J375" i="3"/>
  <c r="J371" i="3"/>
  <c r="J367" i="3"/>
  <c r="J363" i="3"/>
  <c r="J359" i="3"/>
  <c r="J350" i="3"/>
  <c r="J346" i="3"/>
  <c r="J341" i="3"/>
  <c r="J337" i="3"/>
  <c r="J329" i="3"/>
  <c r="J325" i="3"/>
  <c r="J321" i="3"/>
  <c r="J317" i="3"/>
  <c r="J313" i="3"/>
  <c r="J308" i="3"/>
  <c r="J304" i="3"/>
  <c r="J300" i="3"/>
  <c r="J296" i="3"/>
  <c r="J292" i="3"/>
  <c r="J289" i="3"/>
  <c r="J284" i="3"/>
  <c r="J280" i="3"/>
  <c r="J272" i="3"/>
  <c r="J269" i="3"/>
  <c r="J265" i="3"/>
  <c r="J261" i="3"/>
  <c r="J253" i="3"/>
  <c r="J249" i="3"/>
  <c r="J240" i="3"/>
  <c r="J235" i="3"/>
  <c r="J230" i="3"/>
  <c r="J215" i="3"/>
  <c r="J211" i="3"/>
  <c r="J208" i="3"/>
  <c r="J203" i="3"/>
  <c r="J198" i="3"/>
  <c r="J188" i="3"/>
  <c r="J184" i="3"/>
  <c r="J179" i="3"/>
  <c r="J174" i="3"/>
  <c r="J166" i="3"/>
  <c r="J160" i="3"/>
  <c r="J155" i="3"/>
  <c r="J151" i="3"/>
  <c r="J145" i="3"/>
  <c r="J141" i="3"/>
  <c r="J135" i="3"/>
  <c r="J129" i="3"/>
  <c r="J119" i="3"/>
  <c r="J113" i="3"/>
  <c r="J107" i="3"/>
  <c r="J102" i="3"/>
  <c r="J92" i="3"/>
  <c r="J87" i="3"/>
  <c r="J82" i="3"/>
  <c r="J76" i="3"/>
  <c r="J71" i="3"/>
  <c r="J65" i="3"/>
  <c r="J60" i="3"/>
  <c r="J55" i="3"/>
  <c r="J51" i="3"/>
  <c r="J47" i="3"/>
  <c r="J43" i="3"/>
  <c r="J39" i="3"/>
  <c r="J34" i="3"/>
  <c r="J26" i="3"/>
  <c r="J22" i="3"/>
  <c r="J18" i="3"/>
  <c r="J14" i="3"/>
  <c r="J6" i="3"/>
  <c r="J2" i="3"/>
  <c r="F891" i="9" l="1"/>
  <c r="I15428" i="6"/>
  <c r="I9324" i="6"/>
  <c r="I8597" i="6"/>
  <c r="I3624" i="6"/>
  <c r="L3624" i="6" s="1"/>
  <c r="I2411" i="6"/>
  <c r="L2411" i="6" s="1"/>
  <c r="I355" i="6"/>
  <c r="K248" i="6"/>
  <c r="M248" i="6" s="1"/>
  <c r="J248" i="6"/>
  <c r="I248" i="6"/>
  <c r="L248" i="6" s="1"/>
  <c r="J945" i="6"/>
  <c r="I945" i="6"/>
  <c r="L945" i="6" s="1"/>
  <c r="K945" i="6"/>
  <c r="I280" i="6"/>
  <c r="I317" i="6"/>
  <c r="I363" i="6"/>
  <c r="I403" i="6"/>
  <c r="I454" i="6"/>
  <c r="I946" i="6"/>
  <c r="I1022" i="6"/>
  <c r="J2411" i="6"/>
  <c r="I289" i="6"/>
  <c r="I325" i="6"/>
  <c r="I371" i="6"/>
  <c r="I415" i="6"/>
  <c r="I272" i="6"/>
  <c r="I313" i="6"/>
  <c r="I359" i="6"/>
  <c r="I399" i="6"/>
  <c r="I450" i="6"/>
  <c r="J2028" i="6"/>
  <c r="I2028" i="6"/>
  <c r="L2028" i="6" s="1"/>
  <c r="K2028" i="6"/>
  <c r="I249" i="6"/>
  <c r="I292" i="6"/>
  <c r="I329" i="6"/>
  <c r="I375" i="6"/>
  <c r="I419" i="6"/>
  <c r="I3063" i="6"/>
  <c r="L3063" i="6" s="1"/>
  <c r="I2178" i="6"/>
  <c r="I2522" i="6"/>
  <c r="I2691" i="6"/>
  <c r="I3732" i="6"/>
  <c r="I3840" i="6"/>
  <c r="I4272" i="6"/>
  <c r="I4365" i="6"/>
  <c r="I4460" i="6"/>
  <c r="I4552" i="6"/>
  <c r="I4646" i="6"/>
  <c r="I5249" i="6"/>
  <c r="L5249" i="6" s="1"/>
  <c r="K5249" i="6"/>
  <c r="M5249" i="6" s="1"/>
  <c r="J5249" i="6"/>
  <c r="I5374" i="6"/>
  <c r="I5506" i="6"/>
  <c r="I5678" i="6"/>
  <c r="I5825" i="6"/>
  <c r="I2154" i="6"/>
  <c r="J2188" i="6" s="1"/>
  <c r="K2411" i="6"/>
  <c r="M2411" i="6" s="1"/>
  <c r="I2478" i="6"/>
  <c r="J2804" i="6" s="1"/>
  <c r="I2634" i="6"/>
  <c r="I3686" i="6"/>
  <c r="J4257" i="6" s="1"/>
  <c r="I3804" i="6"/>
  <c r="I3930" i="6"/>
  <c r="I4337" i="6"/>
  <c r="I4424" i="6"/>
  <c r="I4525" i="6"/>
  <c r="I4616" i="6"/>
  <c r="I5319" i="6"/>
  <c r="I5460" i="6"/>
  <c r="I5616" i="6"/>
  <c r="I5778" i="6"/>
  <c r="I5956" i="6"/>
  <c r="I2131" i="6"/>
  <c r="K2188" i="6" s="1"/>
  <c r="M2188" i="6" s="1"/>
  <c r="I2430" i="6"/>
  <c r="K2804" i="6" s="1"/>
  <c r="M2804" i="6" s="1"/>
  <c r="I2577" i="6"/>
  <c r="I2743" i="6"/>
  <c r="K3063" i="6"/>
  <c r="M3063" i="6" s="1"/>
  <c r="J3063" i="6"/>
  <c r="I2818" i="6"/>
  <c r="I3639" i="6"/>
  <c r="K4257" i="6" s="1"/>
  <c r="I3766" i="6"/>
  <c r="I3890" i="6"/>
  <c r="K4726" i="6"/>
  <c r="M4726" i="6" s="1"/>
  <c r="I4304" i="6"/>
  <c r="J4726" i="6" s="1"/>
  <c r="I4394" i="6"/>
  <c r="I4486" i="6"/>
  <c r="I4584" i="6"/>
  <c r="I4690" i="6"/>
  <c r="I5264" i="6"/>
  <c r="I6018" i="6" s="1"/>
  <c r="L6018" i="6" s="1"/>
  <c r="I5413" i="6"/>
  <c r="I5568" i="6"/>
  <c r="I5721" i="6"/>
  <c r="I5883" i="6"/>
  <c r="I6617" i="6"/>
  <c r="L6617" i="6" s="1"/>
  <c r="K6617" i="6"/>
  <c r="M6617" i="6" s="1"/>
  <c r="J6617" i="6"/>
  <c r="K3624" i="6"/>
  <c r="M3624" i="6" s="1"/>
  <c r="J3624" i="6"/>
  <c r="K7089" i="6"/>
  <c r="I7141" i="6"/>
  <c r="I7636" i="6" s="1"/>
  <c r="L7636" i="6" s="1"/>
  <c r="I7239" i="6"/>
  <c r="I7261" i="6"/>
  <c r="I7312" i="6"/>
  <c r="I7335" i="6"/>
  <c r="I7393" i="6"/>
  <c r="I7414" i="6"/>
  <c r="I7466" i="6"/>
  <c r="I7486" i="6"/>
  <c r="I7539" i="6"/>
  <c r="I7561" i="6"/>
  <c r="I10174" i="6"/>
  <c r="I10227" i="6"/>
  <c r="I10262" i="6"/>
  <c r="I10301" i="6"/>
  <c r="I10355" i="6"/>
  <c r="I10392" i="6"/>
  <c r="I10440" i="6"/>
  <c r="I10491" i="6"/>
  <c r="I7171" i="6"/>
  <c r="I9462" i="6"/>
  <c r="K9721" i="6" s="1"/>
  <c r="M9721" i="6" s="1"/>
  <c r="I9499" i="6"/>
  <c r="I9721" i="6" s="1"/>
  <c r="L9721" i="6" s="1"/>
  <c r="I9548" i="6"/>
  <c r="I9589" i="6"/>
  <c r="I9633" i="6"/>
  <c r="I9675" i="6"/>
  <c r="K10722" i="6"/>
  <c r="M10722" i="6" s="1"/>
  <c r="I8276" i="6"/>
  <c r="J8640" i="6" s="1"/>
  <c r="I8320" i="6"/>
  <c r="I8685" i="6"/>
  <c r="I8786" i="6"/>
  <c r="I8868" i="6"/>
  <c r="I8977" i="6"/>
  <c r="I9084" i="6"/>
  <c r="K9396" i="6" s="1"/>
  <c r="M9396" i="6" s="1"/>
  <c r="I9189" i="6"/>
  <c r="I9285" i="6"/>
  <c r="J9396" i="6"/>
  <c r="I7180" i="6"/>
  <c r="I7089" i="6"/>
  <c r="L7089" i="6" s="1"/>
  <c r="K8269" i="6"/>
  <c r="M8269" i="6" s="1"/>
  <c r="N8269" i="6" s="1"/>
  <c r="J8269" i="6"/>
  <c r="I8269" i="6"/>
  <c r="L8269" i="6" s="1"/>
  <c r="K10173" i="6"/>
  <c r="M10173" i="6" s="1"/>
  <c r="J12612" i="6"/>
  <c r="I12612" i="6"/>
  <c r="L12612" i="6" s="1"/>
  <c r="K12612" i="6"/>
  <c r="I10173" i="6"/>
  <c r="L10173" i="6" s="1"/>
  <c r="I10722" i="6"/>
  <c r="L10722" i="6" s="1"/>
  <c r="I10849" i="6"/>
  <c r="I11031" i="6"/>
  <c r="I11280" i="6"/>
  <c r="K13213" i="6"/>
  <c r="I13213" i="6"/>
  <c r="L13213" i="6" s="1"/>
  <c r="I13559" i="6"/>
  <c r="I13665" i="6"/>
  <c r="I13813" i="6"/>
  <c r="I13948" i="6"/>
  <c r="I15338" i="6"/>
  <c r="I15388" i="6"/>
  <c r="J10173" i="6"/>
  <c r="J10722" i="6"/>
  <c r="K15183" i="6"/>
  <c r="M15183" i="6" s="1"/>
  <c r="J15183" i="6"/>
  <c r="I15183" i="6"/>
  <c r="L15183" i="6" s="1"/>
  <c r="I10795" i="6"/>
  <c r="I10975" i="6"/>
  <c r="I11176" i="6"/>
  <c r="I11196" i="6"/>
  <c r="J13213" i="6"/>
  <c r="I13514" i="6"/>
  <c r="I13627" i="6"/>
  <c r="I13758" i="6"/>
  <c r="I13895" i="6"/>
  <c r="I15316" i="6"/>
  <c r="I15374" i="6"/>
  <c r="I15435" i="6"/>
  <c r="K13465" i="6"/>
  <c r="M13465" i="6" s="1"/>
  <c r="J13465" i="6"/>
  <c r="I13465" i="6"/>
  <c r="L13465" i="6" s="1"/>
  <c r="I10723" i="6"/>
  <c r="I10903" i="6"/>
  <c r="I11103" i="6"/>
  <c r="I13466" i="6"/>
  <c r="I13592" i="6"/>
  <c r="I13704" i="6"/>
  <c r="I13856" i="6"/>
  <c r="I15190" i="6"/>
  <c r="I15230" i="6"/>
  <c r="I15259" i="6"/>
  <c r="K15456" i="6" s="1"/>
  <c r="M15456" i="6" s="1"/>
  <c r="I15300" i="6"/>
  <c r="J15456" i="6" s="1"/>
  <c r="I15354" i="6"/>
  <c r="I15408" i="6"/>
  <c r="K15853" i="6"/>
  <c r="J15853" i="6"/>
  <c r="I15853" i="6"/>
  <c r="L15853" i="6" s="1"/>
  <c r="I15878" i="6"/>
  <c r="J16117" i="6" s="1"/>
  <c r="I16172" i="6"/>
  <c r="J16639" i="6" s="1"/>
  <c r="I16236" i="6"/>
  <c r="I16297" i="6"/>
  <c r="I16383" i="6"/>
  <c r="I16448" i="6"/>
  <c r="I16527" i="6"/>
  <c r="I16607" i="6"/>
  <c r="H16618" i="3"/>
  <c r="G16618" i="3"/>
  <c r="H16607" i="3"/>
  <c r="G16607" i="3"/>
  <c r="H16597" i="3"/>
  <c r="G16597" i="3"/>
  <c r="I16597" i="3" s="1"/>
  <c r="H16567" i="3"/>
  <c r="I16567" i="3" s="1"/>
  <c r="G16567" i="3"/>
  <c r="H16557" i="3"/>
  <c r="G16557" i="3"/>
  <c r="H16547" i="3"/>
  <c r="G16547" i="3"/>
  <c r="H16537" i="3"/>
  <c r="G16537" i="3"/>
  <c r="H16527" i="3"/>
  <c r="G16527" i="3"/>
  <c r="H16507" i="3"/>
  <c r="G16507" i="3"/>
  <c r="I16507" i="3" s="1"/>
  <c r="H16497" i="3"/>
  <c r="I16497" i="3" s="1"/>
  <c r="G16497" i="3"/>
  <c r="H16487" i="3"/>
  <c r="G16487" i="3"/>
  <c r="H16477" i="3"/>
  <c r="G16477" i="3"/>
  <c r="I16477" i="3" s="1"/>
  <c r="H16458" i="3"/>
  <c r="I16458" i="3" s="1"/>
  <c r="G16458" i="3"/>
  <c r="H16448" i="3"/>
  <c r="G16448" i="3"/>
  <c r="H16437" i="3"/>
  <c r="G16437" i="3"/>
  <c r="I16437" i="3" s="1"/>
  <c r="H16427" i="3"/>
  <c r="G16427" i="3"/>
  <c r="H16417" i="3"/>
  <c r="G16417" i="3"/>
  <c r="H16405" i="3"/>
  <c r="G16405" i="3"/>
  <c r="H16393" i="3"/>
  <c r="G16393" i="3"/>
  <c r="H16383" i="3"/>
  <c r="G16383" i="3"/>
  <c r="H16360" i="3"/>
  <c r="G16360" i="3"/>
  <c r="H16350" i="3"/>
  <c r="I16350" i="3" s="1"/>
  <c r="G16350" i="3"/>
  <c r="H16339" i="3"/>
  <c r="G16339" i="3"/>
  <c r="H16328" i="3"/>
  <c r="G16328" i="3"/>
  <c r="I16328" i="3" s="1"/>
  <c r="H16307" i="3"/>
  <c r="I16307" i="3" s="1"/>
  <c r="G16307" i="3"/>
  <c r="H16297" i="3"/>
  <c r="G16297" i="3"/>
  <c r="H16287" i="3"/>
  <c r="G16287" i="3"/>
  <c r="I16287" i="3" s="1"/>
  <c r="H16277" i="3"/>
  <c r="I16277" i="3" s="1"/>
  <c r="G16277" i="3"/>
  <c r="H16267" i="3"/>
  <c r="G16267" i="3"/>
  <c r="H16257" i="3"/>
  <c r="G16257" i="3"/>
  <c r="I16257" i="3" s="1"/>
  <c r="H16246" i="3"/>
  <c r="G16246" i="3"/>
  <c r="H16236" i="3"/>
  <c r="G16236" i="3"/>
  <c r="I16236" i="3" s="1"/>
  <c r="H16226" i="3"/>
  <c r="G16226" i="3"/>
  <c r="I16226" i="3" s="1"/>
  <c r="H16217" i="3"/>
  <c r="G16217" i="3"/>
  <c r="H16209" i="3"/>
  <c r="G16209" i="3"/>
  <c r="G16200" i="3"/>
  <c r="H16200" i="3"/>
  <c r="I16200" i="3" s="1"/>
  <c r="H16190" i="3"/>
  <c r="I16190" i="3" s="1"/>
  <c r="G16190" i="3"/>
  <c r="H16172" i="3"/>
  <c r="G16172" i="3"/>
  <c r="H16163" i="3"/>
  <c r="G16163" i="3"/>
  <c r="I16163" i="3" s="1"/>
  <c r="H16153" i="3"/>
  <c r="I16153" i="3" s="1"/>
  <c r="G16153" i="3"/>
  <c r="H16145" i="3"/>
  <c r="G16145" i="3"/>
  <c r="I16145" i="3" s="1"/>
  <c r="H16128" i="3"/>
  <c r="G16128" i="3"/>
  <c r="I16128" i="3" s="1"/>
  <c r="H16118" i="3"/>
  <c r="G16118" i="3"/>
  <c r="I16557" i="3"/>
  <c r="I16537" i="3"/>
  <c r="I16427" i="3"/>
  <c r="I16383" i="3"/>
  <c r="I16209" i="3"/>
  <c r="I16172" i="3"/>
  <c r="H16101" i="3"/>
  <c r="G16101" i="3"/>
  <c r="H16072" i="3"/>
  <c r="G16072" i="3"/>
  <c r="H16023" i="3"/>
  <c r="G16023" i="3"/>
  <c r="H16002" i="3"/>
  <c r="H15980" i="3"/>
  <c r="H15973" i="3"/>
  <c r="G15973" i="3"/>
  <c r="H15962" i="3"/>
  <c r="H15921" i="3"/>
  <c r="H15903" i="3"/>
  <c r="I15903" i="3" s="1"/>
  <c r="H15873" i="3"/>
  <c r="G15873" i="3"/>
  <c r="H15869" i="3"/>
  <c r="G15869" i="3"/>
  <c r="H15860" i="3"/>
  <c r="G15860" i="3"/>
  <c r="H15854" i="3"/>
  <c r="G15854" i="3"/>
  <c r="E16639" i="3"/>
  <c r="E16117" i="3"/>
  <c r="H16107" i="3"/>
  <c r="G16107" i="3"/>
  <c r="H16096" i="3"/>
  <c r="G16096" i="3"/>
  <c r="H16081" i="3"/>
  <c r="G16081" i="3"/>
  <c r="H16076" i="3"/>
  <c r="G16076" i="3"/>
  <c r="I16072" i="3"/>
  <c r="H16067" i="3"/>
  <c r="G16067" i="3"/>
  <c r="H16062" i="3"/>
  <c r="G16062" i="3"/>
  <c r="H16052" i="3"/>
  <c r="G16052" i="3"/>
  <c r="H16047" i="3"/>
  <c r="G16047" i="3"/>
  <c r="H16042" i="3"/>
  <c r="G16042" i="3"/>
  <c r="H16037" i="3"/>
  <c r="G16037" i="3"/>
  <c r="H16027" i="3"/>
  <c r="G16027" i="3"/>
  <c r="H16018" i="3"/>
  <c r="G16018" i="3"/>
  <c r="H16013" i="3"/>
  <c r="G16013" i="3"/>
  <c r="H16008" i="3"/>
  <c r="G16008" i="3"/>
  <c r="G16002" i="3"/>
  <c r="H15997" i="3"/>
  <c r="G15997" i="3"/>
  <c r="H15992" i="3"/>
  <c r="G15992" i="3"/>
  <c r="G15980" i="3"/>
  <c r="H15968" i="3"/>
  <c r="G15968" i="3"/>
  <c r="G15962" i="3"/>
  <c r="H15952" i="3"/>
  <c r="G15952" i="3"/>
  <c r="H15947" i="3"/>
  <c r="G15947" i="3"/>
  <c r="H15942" i="3"/>
  <c r="G15942" i="3"/>
  <c r="H15937" i="3"/>
  <c r="G15937" i="3"/>
  <c r="H15932" i="3"/>
  <c r="G15932" i="3"/>
  <c r="H15927" i="3"/>
  <c r="G15927" i="3"/>
  <c r="G15921" i="3"/>
  <c r="H15916" i="3"/>
  <c r="G15916" i="3"/>
  <c r="H15911" i="3"/>
  <c r="G15911" i="3"/>
  <c r="H15906" i="3"/>
  <c r="G15906" i="3"/>
  <c r="H15898" i="3"/>
  <c r="G15898" i="3"/>
  <c r="H15893" i="3"/>
  <c r="G15893" i="3"/>
  <c r="H15883" i="3"/>
  <c r="G15883" i="3"/>
  <c r="H15878" i="3"/>
  <c r="G15878" i="3"/>
  <c r="H15836" i="3"/>
  <c r="G15836" i="3"/>
  <c r="H15828" i="3"/>
  <c r="G15828" i="3"/>
  <c r="H15820" i="3"/>
  <c r="G15820" i="3"/>
  <c r="H15798" i="3"/>
  <c r="G15798" i="3"/>
  <c r="H15790" i="3"/>
  <c r="G15790" i="3"/>
  <c r="H15782" i="3"/>
  <c r="G15782" i="3"/>
  <c r="G15774" i="3"/>
  <c r="H15766" i="3"/>
  <c r="G15766" i="3"/>
  <c r="H15751" i="3"/>
  <c r="G15751" i="3"/>
  <c r="H15743" i="3"/>
  <c r="G15743" i="3"/>
  <c r="H15735" i="3"/>
  <c r="G15735" i="3"/>
  <c r="H15727" i="3"/>
  <c r="G15727" i="3"/>
  <c r="H15712" i="3"/>
  <c r="G15712" i="3"/>
  <c r="H15704" i="3"/>
  <c r="G15704" i="3"/>
  <c r="H15696" i="3"/>
  <c r="G15696" i="3"/>
  <c r="H15688" i="3"/>
  <c r="G15688" i="3"/>
  <c r="H15680" i="3"/>
  <c r="G15680" i="3"/>
  <c r="H15673" i="3"/>
  <c r="G15673" i="3"/>
  <c r="H15665" i="3"/>
  <c r="G15665" i="3"/>
  <c r="H15657" i="3"/>
  <c r="G15657" i="3"/>
  <c r="H15642" i="3"/>
  <c r="G15642" i="3"/>
  <c r="H15634" i="3"/>
  <c r="G15634" i="3"/>
  <c r="H15626" i="3"/>
  <c r="G15626" i="3"/>
  <c r="H15618" i="3"/>
  <c r="I15618" i="3" s="1"/>
  <c r="G15618" i="3"/>
  <c r="H15603" i="3"/>
  <c r="G15603" i="3"/>
  <c r="H15587" i="3"/>
  <c r="G15587" i="3"/>
  <c r="H15595" i="3"/>
  <c r="G15595" i="3"/>
  <c r="H15579" i="3"/>
  <c r="G15579" i="3"/>
  <c r="H15573" i="3"/>
  <c r="G15573" i="3"/>
  <c r="H15565" i="3"/>
  <c r="G15565" i="3"/>
  <c r="H15556" i="3"/>
  <c r="G15556" i="3"/>
  <c r="H15550" i="3"/>
  <c r="G15550" i="3"/>
  <c r="H15542" i="3"/>
  <c r="G15542" i="3"/>
  <c r="H15534" i="3"/>
  <c r="G15534" i="3"/>
  <c r="H15528" i="3"/>
  <c r="G15528" i="3"/>
  <c r="H15521" i="3"/>
  <c r="G15521" i="3"/>
  <c r="H15513" i="3"/>
  <c r="G15513" i="3"/>
  <c r="H15498" i="3"/>
  <c r="G15498" i="3"/>
  <c r="H15491" i="3"/>
  <c r="G15491" i="3"/>
  <c r="H15484" i="3"/>
  <c r="G15484" i="3"/>
  <c r="H15478" i="3"/>
  <c r="G15478" i="3"/>
  <c r="H15465" i="3"/>
  <c r="G15465" i="3"/>
  <c r="H15457" i="3"/>
  <c r="G15457" i="3"/>
  <c r="I15836" i="3"/>
  <c r="I15790" i="3"/>
  <c r="H15774" i="3"/>
  <c r="I15696" i="3"/>
  <c r="I15688" i="3"/>
  <c r="I15513" i="3"/>
  <c r="N15183" i="6" l="1"/>
  <c r="N5249" i="6"/>
  <c r="N3063" i="6"/>
  <c r="N248" i="6"/>
  <c r="N13465" i="6"/>
  <c r="N3624" i="6"/>
  <c r="N10722" i="6"/>
  <c r="N10173" i="6"/>
  <c r="N6617" i="6"/>
  <c r="N2411" i="6"/>
  <c r="K14133" i="6"/>
  <c r="J14133" i="6"/>
  <c r="I14133" i="6"/>
  <c r="L14133" i="6" s="1"/>
  <c r="K16117" i="6"/>
  <c r="M16117" i="6" s="1"/>
  <c r="K8640" i="6"/>
  <c r="M8640" i="6" s="1"/>
  <c r="I4257" i="6"/>
  <c r="L4257" i="6" s="1"/>
  <c r="I11195" i="6"/>
  <c r="K11195" i="6"/>
  <c r="M11195" i="6" s="1"/>
  <c r="J11195" i="6"/>
  <c r="K16639" i="6"/>
  <c r="I16117" i="6"/>
  <c r="L16117" i="6" s="1"/>
  <c r="I8640" i="6"/>
  <c r="L8640" i="6" s="1"/>
  <c r="K7636" i="6"/>
  <c r="K1513" i="6"/>
  <c r="M1513" i="6" s="1"/>
  <c r="J1513" i="6"/>
  <c r="I1513" i="6"/>
  <c r="L1513" i="6" s="1"/>
  <c r="I15456" i="6"/>
  <c r="L15456" i="6" s="1"/>
  <c r="N15456" i="6" s="1"/>
  <c r="I9396" i="6"/>
  <c r="L9396" i="6" s="1"/>
  <c r="N9396" i="6" s="1"/>
  <c r="J10505" i="6"/>
  <c r="I10505" i="6"/>
  <c r="L10505" i="6" s="1"/>
  <c r="K10505" i="6"/>
  <c r="M10505" i="6" s="1"/>
  <c r="K6018" i="6"/>
  <c r="M6018" i="6" s="1"/>
  <c r="I2804" i="6"/>
  <c r="L2804" i="6" s="1"/>
  <c r="N2804" i="6" s="1"/>
  <c r="J9721" i="6"/>
  <c r="N9721" i="6" s="1"/>
  <c r="J463" i="6"/>
  <c r="I463" i="6"/>
  <c r="L463" i="6" s="1"/>
  <c r="K463" i="6"/>
  <c r="I16639" i="6"/>
  <c r="L16639" i="6" s="1"/>
  <c r="J7636" i="6"/>
  <c r="J6018" i="6"/>
  <c r="I4726" i="6"/>
  <c r="L4726" i="6" s="1"/>
  <c r="N4726" i="6" s="1"/>
  <c r="I2188" i="6"/>
  <c r="L2188" i="6" s="1"/>
  <c r="N2188" i="6" s="1"/>
  <c r="I15498" i="3"/>
  <c r="I15528" i="3"/>
  <c r="I15550" i="3"/>
  <c r="I15587" i="3"/>
  <c r="I15626" i="3"/>
  <c r="I15680" i="3"/>
  <c r="I15735" i="3"/>
  <c r="I15766" i="3"/>
  <c r="I15798" i="3"/>
  <c r="I15968" i="3"/>
  <c r="I16018" i="3"/>
  <c r="I16002" i="3"/>
  <c r="I15828" i="3"/>
  <c r="I15883" i="3"/>
  <c r="I15906" i="3"/>
  <c r="I16013" i="3"/>
  <c r="I16037" i="3"/>
  <c r="I16052" i="3"/>
  <c r="I16101" i="3"/>
  <c r="I16618" i="3"/>
  <c r="I15556" i="3"/>
  <c r="I15579" i="3"/>
  <c r="I15634" i="3"/>
  <c r="I15743" i="3"/>
  <c r="I15782" i="3"/>
  <c r="I15820" i="3"/>
  <c r="I15878" i="3"/>
  <c r="I15898" i="3"/>
  <c r="I15916" i="3"/>
  <c r="I15980" i="3"/>
  <c r="I16027" i="3"/>
  <c r="I16047" i="3"/>
  <c r="I16067" i="3"/>
  <c r="I16405" i="3"/>
  <c r="I15465" i="3"/>
  <c r="I15542" i="3"/>
  <c r="I15565" i="3"/>
  <c r="I15595" i="3"/>
  <c r="I15642" i="3"/>
  <c r="I15673" i="3"/>
  <c r="I15727" i="3"/>
  <c r="I15751" i="3"/>
  <c r="I15937" i="3"/>
  <c r="I16096" i="3"/>
  <c r="I16267" i="3"/>
  <c r="I16297" i="3"/>
  <c r="I16417" i="3"/>
  <c r="I16448" i="3"/>
  <c r="I16487" i="3"/>
  <c r="I16527" i="3"/>
  <c r="I16217" i="3"/>
  <c r="I16246" i="3"/>
  <c r="I16393" i="3"/>
  <c r="I16107" i="3"/>
  <c r="I15992" i="3"/>
  <c r="I15927" i="3"/>
  <c r="I15942" i="3"/>
  <c r="I15997" i="3"/>
  <c r="I16360" i="3"/>
  <c r="I15657" i="3"/>
  <c r="I15704" i="3"/>
  <c r="I16118" i="3"/>
  <c r="I15534" i="3"/>
  <c r="I15603" i="3"/>
  <c r="I15665" i="3"/>
  <c r="I15712" i="3"/>
  <c r="I15774" i="3"/>
  <c r="I15947" i="3"/>
  <c r="I16081" i="3"/>
  <c r="I16339" i="3"/>
  <c r="I16607" i="3"/>
  <c r="I16547" i="3"/>
  <c r="I15962" i="3"/>
  <c r="I15921" i="3"/>
  <c r="I15869" i="3"/>
  <c r="I15860" i="3"/>
  <c r="I15873" i="3"/>
  <c r="I15893" i="3"/>
  <c r="I15911" i="3"/>
  <c r="I15952" i="3"/>
  <c r="I15973" i="3"/>
  <c r="I16008" i="3"/>
  <c r="I16023" i="3"/>
  <c r="I16042" i="3"/>
  <c r="I16062" i="3"/>
  <c r="I16076" i="3"/>
  <c r="I15484" i="3"/>
  <c r="I15932" i="3"/>
  <c r="I15854" i="3"/>
  <c r="I15573" i="3"/>
  <c r="I15521" i="3"/>
  <c r="I15491" i="3"/>
  <c r="I15478" i="3"/>
  <c r="I15457" i="3"/>
  <c r="N6018" i="6" l="1"/>
  <c r="N1513" i="6"/>
  <c r="N16117" i="6"/>
  <c r="N10505" i="6"/>
  <c r="N8640" i="6"/>
  <c r="K11771" i="6"/>
  <c r="M11771" i="6" s="1"/>
  <c r="I11771" i="6"/>
  <c r="L11771" i="6" s="1"/>
  <c r="L11195" i="6"/>
  <c r="N11195" i="6" s="1"/>
  <c r="J11771" i="6"/>
  <c r="K16639" i="3"/>
  <c r="M16639" i="3" s="1"/>
  <c r="J16639" i="3"/>
  <c r="I16639" i="3"/>
  <c r="L16639" i="3" s="1"/>
  <c r="K16117" i="3"/>
  <c r="M16117" i="3" s="1"/>
  <c r="J16117" i="3"/>
  <c r="I16117" i="3"/>
  <c r="L16117" i="3" s="1"/>
  <c r="J15853" i="3"/>
  <c r="I15853" i="3"/>
  <c r="L15853" i="3" s="1"/>
  <c r="K15853" i="3"/>
  <c r="M15853" i="3" s="1"/>
  <c r="E15853" i="3"/>
  <c r="H15399" i="3"/>
  <c r="H15374" i="3"/>
  <c r="G15374" i="3"/>
  <c r="H15349" i="3"/>
  <c r="G15349" i="3"/>
  <c r="H15338" i="3"/>
  <c r="H15316" i="3"/>
  <c r="H15310" i="3"/>
  <c r="H15304" i="3"/>
  <c r="G15304" i="3"/>
  <c r="H15300" i="3"/>
  <c r="H15283" i="3"/>
  <c r="H15276" i="3"/>
  <c r="G15276" i="3"/>
  <c r="H15269" i="3"/>
  <c r="G15269" i="3"/>
  <c r="H15253" i="3"/>
  <c r="G15253" i="3"/>
  <c r="H15248" i="3"/>
  <c r="G15248" i="3"/>
  <c r="H15243" i="3"/>
  <c r="G15243" i="3"/>
  <c r="H15238" i="3"/>
  <c r="G15238" i="3"/>
  <c r="H15235" i="3"/>
  <c r="G15235" i="3"/>
  <c r="H15230" i="3"/>
  <c r="G15230" i="3"/>
  <c r="H15225" i="3"/>
  <c r="G15225" i="3"/>
  <c r="H15215" i="3"/>
  <c r="G15215" i="3"/>
  <c r="H15210" i="3"/>
  <c r="G15210" i="3"/>
  <c r="H15205" i="3"/>
  <c r="G15205" i="3"/>
  <c r="H15200" i="3"/>
  <c r="G15200" i="3"/>
  <c r="H15190" i="3"/>
  <c r="G15190" i="3"/>
  <c r="H15184" i="3"/>
  <c r="G15184" i="3"/>
  <c r="N11771" i="6" l="1"/>
  <c r="N16117" i="3"/>
  <c r="N16639" i="3"/>
  <c r="N15853" i="3"/>
  <c r="E15456" i="3" l="1"/>
  <c r="H15445" i="3"/>
  <c r="G15445" i="3"/>
  <c r="I15445" i="3" s="1"/>
  <c r="H15440" i="3"/>
  <c r="G15440" i="3"/>
  <c r="I15440" i="3" s="1"/>
  <c r="H15435" i="3"/>
  <c r="G15435" i="3"/>
  <c r="H15418" i="3"/>
  <c r="G15418" i="3"/>
  <c r="H15413" i="3"/>
  <c r="G15413" i="3"/>
  <c r="I15413" i="3" s="1"/>
  <c r="H15408" i="3"/>
  <c r="G15408" i="3"/>
  <c r="H15403" i="3"/>
  <c r="G15403" i="3"/>
  <c r="G15399" i="3"/>
  <c r="I15399" i="3" s="1"/>
  <c r="H15388" i="3"/>
  <c r="G15388" i="3"/>
  <c r="H15383" i="3"/>
  <c r="G15383" i="3"/>
  <c r="H15378" i="3"/>
  <c r="G15378" i="3"/>
  <c r="I15374" i="3"/>
  <c r="H15364" i="3"/>
  <c r="G15364" i="3"/>
  <c r="H15359" i="3"/>
  <c r="G15359" i="3"/>
  <c r="H15354" i="3"/>
  <c r="G15354" i="3"/>
  <c r="I15354" i="3" s="1"/>
  <c r="I15349" i="3"/>
  <c r="H15344" i="3"/>
  <c r="G15344" i="3"/>
  <c r="G15338" i="3"/>
  <c r="I15338" i="3" s="1"/>
  <c r="H15333" i="3"/>
  <c r="G15333" i="3"/>
  <c r="I15333" i="3" s="1"/>
  <c r="H15328" i="3"/>
  <c r="G15328" i="3"/>
  <c r="G15316" i="3"/>
  <c r="I15316" i="3" s="1"/>
  <c r="G15310" i="3"/>
  <c r="I15310" i="3" s="1"/>
  <c r="I15304" i="3"/>
  <c r="G15300" i="3"/>
  <c r="I15300" i="3" s="1"/>
  <c r="H15289" i="3"/>
  <c r="G15289" i="3"/>
  <c r="G15283" i="3"/>
  <c r="I15283" i="3" s="1"/>
  <c r="I15276" i="3"/>
  <c r="I15269" i="3"/>
  <c r="H15264" i="3"/>
  <c r="G15264" i="3"/>
  <c r="I15264" i="3" s="1"/>
  <c r="H15259" i="3"/>
  <c r="G15259" i="3"/>
  <c r="I15253" i="3"/>
  <c r="I15248" i="3"/>
  <c r="I15243" i="3"/>
  <c r="I15235" i="3"/>
  <c r="I15238" i="3"/>
  <c r="I15230" i="3"/>
  <c r="I15225" i="3"/>
  <c r="I15215" i="3"/>
  <c r="I15210" i="3"/>
  <c r="I15205" i="3"/>
  <c r="I15200" i="3"/>
  <c r="I15190" i="3"/>
  <c r="G14107" i="3"/>
  <c r="G15122" i="3"/>
  <c r="I15259" i="3" l="1"/>
  <c r="I15328" i="3"/>
  <c r="I15364" i="3"/>
  <c r="I15408" i="3"/>
  <c r="I15378" i="3"/>
  <c r="I15344" i="3"/>
  <c r="I15383" i="3"/>
  <c r="I15418" i="3"/>
  <c r="I15289" i="3"/>
  <c r="I15359" i="3"/>
  <c r="I15403" i="3"/>
  <c r="I15388" i="3"/>
  <c r="I15435" i="3"/>
  <c r="I15184" i="3"/>
  <c r="H15141" i="3"/>
  <c r="G15141" i="3"/>
  <c r="H15122" i="3"/>
  <c r="I15122" i="3" s="1"/>
  <c r="H15102" i="3"/>
  <c r="G15102" i="3"/>
  <c r="H15042" i="3"/>
  <c r="G15042" i="3"/>
  <c r="H15022" i="3"/>
  <c r="G15022" i="3"/>
  <c r="H15000" i="3"/>
  <c r="G15000" i="3"/>
  <c r="H14980" i="3"/>
  <c r="G14980" i="3"/>
  <c r="H14959" i="3"/>
  <c r="G14959" i="3"/>
  <c r="H14920" i="3"/>
  <c r="G14920" i="3"/>
  <c r="H14900" i="3"/>
  <c r="G14900" i="3"/>
  <c r="H14880" i="3"/>
  <c r="G14880" i="3"/>
  <c r="H14859" i="3"/>
  <c r="I14859" i="3" s="1"/>
  <c r="G14859" i="3"/>
  <c r="H14821" i="3"/>
  <c r="G14821" i="3"/>
  <c r="H14799" i="3"/>
  <c r="G14799" i="3"/>
  <c r="H14779" i="3"/>
  <c r="G14779" i="3"/>
  <c r="H14758" i="3"/>
  <c r="G14758" i="3"/>
  <c r="H14738" i="3"/>
  <c r="G14738" i="3"/>
  <c r="H14717" i="3"/>
  <c r="G14717" i="3"/>
  <c r="H14696" i="3"/>
  <c r="G14696" i="3"/>
  <c r="H14674" i="3"/>
  <c r="G14674" i="3"/>
  <c r="H14631" i="3"/>
  <c r="G14631" i="3"/>
  <c r="H14607" i="3"/>
  <c r="G14607" i="3"/>
  <c r="H14585" i="3"/>
  <c r="G14585" i="3"/>
  <c r="H14565" i="3"/>
  <c r="G14565" i="3"/>
  <c r="H14525" i="3"/>
  <c r="G14525" i="3"/>
  <c r="H14505" i="3"/>
  <c r="G14505" i="3"/>
  <c r="H14485" i="3"/>
  <c r="I14485" i="3" s="1"/>
  <c r="G14485" i="3"/>
  <c r="H14462" i="3"/>
  <c r="G14462" i="3"/>
  <c r="H14443" i="3"/>
  <c r="G14443" i="3"/>
  <c r="H14423" i="3"/>
  <c r="G14423" i="3"/>
  <c r="H14401" i="3"/>
  <c r="G14401" i="3"/>
  <c r="H14379" i="3"/>
  <c r="G14379" i="3"/>
  <c r="H14360" i="3"/>
  <c r="G14360" i="3"/>
  <c r="H14324" i="3"/>
  <c r="G14324" i="3"/>
  <c r="H14304" i="3"/>
  <c r="G14304" i="3"/>
  <c r="H14285" i="3"/>
  <c r="G14285" i="3"/>
  <c r="H14246" i="3"/>
  <c r="G14246" i="3"/>
  <c r="H14227" i="3"/>
  <c r="G14227" i="3"/>
  <c r="H14206" i="3"/>
  <c r="G14206" i="3"/>
  <c r="H14188" i="3"/>
  <c r="G14188" i="3"/>
  <c r="H14154" i="3"/>
  <c r="G14154" i="3"/>
  <c r="H14134" i="3"/>
  <c r="G14134" i="3"/>
  <c r="I14154" i="3" l="1"/>
  <c r="I14423" i="3"/>
  <c r="I15102" i="3"/>
  <c r="I14285" i="3"/>
  <c r="I14462" i="3"/>
  <c r="I14134" i="3"/>
  <c r="I14246" i="3"/>
  <c r="I14443" i="3"/>
  <c r="K15456" i="3"/>
  <c r="M15456" i="3" s="1"/>
  <c r="J15456" i="3"/>
  <c r="I15456" i="3"/>
  <c r="L15456" i="3" s="1"/>
  <c r="I14585" i="3"/>
  <c r="I14674" i="3"/>
  <c r="I14799" i="3"/>
  <c r="I14607" i="3"/>
  <c r="I14758" i="3"/>
  <c r="I14980" i="3"/>
  <c r="I15042" i="3"/>
  <c r="I15141" i="3"/>
  <c r="I14360" i="3"/>
  <c r="I14379" i="3"/>
  <c r="I14880" i="3"/>
  <c r="I14565" i="3"/>
  <c r="I14717" i="3"/>
  <c r="I15022" i="3"/>
  <c r="I15000" i="3"/>
  <c r="I14959" i="3"/>
  <c r="I14920" i="3"/>
  <c r="I14900" i="3"/>
  <c r="I14821" i="3"/>
  <c r="I14779" i="3"/>
  <c r="I14738" i="3"/>
  <c r="I14696" i="3"/>
  <c r="I14631" i="3"/>
  <c r="I14525" i="3"/>
  <c r="I14505" i="3"/>
  <c r="I14401" i="3"/>
  <c r="I14341" i="3"/>
  <c r="I14324" i="3"/>
  <c r="I14304" i="3"/>
  <c r="I14227" i="3"/>
  <c r="I14206" i="3"/>
  <c r="I14188" i="3"/>
  <c r="N15456" i="3" l="1"/>
  <c r="J15183" i="3"/>
  <c r="K15183" i="3"/>
  <c r="M15183" i="3" s="1"/>
  <c r="I15183" i="3"/>
  <c r="L15183" i="3" s="1"/>
  <c r="E15183" i="3"/>
  <c r="H14107" i="3"/>
  <c r="I14107" i="3" s="1"/>
  <c r="H14095" i="3"/>
  <c r="G14095" i="3"/>
  <c r="H14082" i="3"/>
  <c r="G14082" i="3"/>
  <c r="I14082" i="3" s="1"/>
  <c r="H14042" i="3"/>
  <c r="G14042" i="3"/>
  <c r="H14028" i="3"/>
  <c r="G14028" i="3"/>
  <c r="H14016" i="3"/>
  <c r="G14016" i="3"/>
  <c r="I14016" i="3" s="1"/>
  <c r="H14003" i="3"/>
  <c r="G14003" i="3"/>
  <c r="I14003" i="3" s="1"/>
  <c r="H13990" i="3"/>
  <c r="G13990" i="3"/>
  <c r="H13963" i="3"/>
  <c r="G13963" i="3"/>
  <c r="I13963" i="3" s="1"/>
  <c r="H13948" i="3"/>
  <c r="G13948" i="3"/>
  <c r="H13934" i="3"/>
  <c r="G13934" i="3"/>
  <c r="H13920" i="3"/>
  <c r="G13920" i="3"/>
  <c r="I13920" i="3" s="1"/>
  <c r="H13895" i="3"/>
  <c r="G13895" i="3"/>
  <c r="H13881" i="3"/>
  <c r="G13881" i="3"/>
  <c r="H13869" i="3"/>
  <c r="G13869" i="3"/>
  <c r="I13869" i="3" s="1"/>
  <c r="H13856" i="3"/>
  <c r="G13856" i="3"/>
  <c r="H13842" i="3"/>
  <c r="G13842" i="3"/>
  <c r="H13827" i="3"/>
  <c r="G13827" i="3"/>
  <c r="H13813" i="3"/>
  <c r="G13813" i="3"/>
  <c r="H13800" i="3"/>
  <c r="G13800" i="3"/>
  <c r="H13771" i="3"/>
  <c r="G13771" i="3"/>
  <c r="H13758" i="3"/>
  <c r="G13758" i="3"/>
  <c r="H13745" i="3"/>
  <c r="G13745" i="3"/>
  <c r="H13730" i="3"/>
  <c r="G13730" i="3"/>
  <c r="H13704" i="3"/>
  <c r="G13704" i="3"/>
  <c r="H13690" i="3"/>
  <c r="G13690" i="3"/>
  <c r="I13690" i="3" s="1"/>
  <c r="H13677" i="3"/>
  <c r="G13677" i="3"/>
  <c r="H13665" i="3"/>
  <c r="G13665" i="3"/>
  <c r="H13653" i="3"/>
  <c r="G13653" i="3"/>
  <c r="H13641" i="3"/>
  <c r="G13641" i="3"/>
  <c r="H13627" i="3"/>
  <c r="G13627" i="3"/>
  <c r="H13615" i="3"/>
  <c r="G13615" i="3"/>
  <c r="H13604" i="3"/>
  <c r="G13604" i="3"/>
  <c r="I13604" i="3" s="1"/>
  <c r="H13592" i="3"/>
  <c r="G13592" i="3"/>
  <c r="H13582" i="3"/>
  <c r="G13582" i="3"/>
  <c r="H13569" i="3"/>
  <c r="G13569" i="3"/>
  <c r="I13569" i="3" s="1"/>
  <c r="H13559" i="3"/>
  <c r="G13559" i="3"/>
  <c r="H13538" i="3"/>
  <c r="G13538" i="3"/>
  <c r="H13526" i="3"/>
  <c r="G13526" i="3"/>
  <c r="I13526" i="3" s="1"/>
  <c r="H13514" i="3"/>
  <c r="G13514" i="3"/>
  <c r="H13503" i="3"/>
  <c r="G13503" i="3"/>
  <c r="H13480" i="3"/>
  <c r="G13480" i="3"/>
  <c r="I13480" i="3" s="1"/>
  <c r="G13466" i="3"/>
  <c r="H13466" i="3"/>
  <c r="E14133" i="3"/>
  <c r="H13456" i="3"/>
  <c r="G13456" i="3"/>
  <c r="H13451" i="3"/>
  <c r="G13451" i="3"/>
  <c r="H13447" i="3"/>
  <c r="G13447" i="3"/>
  <c r="H13431" i="3"/>
  <c r="G13431" i="3"/>
  <c r="H13427" i="3"/>
  <c r="G13427" i="3"/>
  <c r="H13420" i="3"/>
  <c r="G13420" i="3"/>
  <c r="H13416" i="3"/>
  <c r="G13416" i="3"/>
  <c r="H13400" i="3"/>
  <c r="G13400" i="3"/>
  <c r="H13395" i="3"/>
  <c r="G13395" i="3"/>
  <c r="H13390" i="3"/>
  <c r="G13390" i="3"/>
  <c r="H13384" i="3"/>
  <c r="G13384" i="3"/>
  <c r="H13375" i="3"/>
  <c r="G13375" i="3"/>
  <c r="H13369" i="3"/>
  <c r="G13369" i="3"/>
  <c r="H13364" i="3"/>
  <c r="G13364" i="3"/>
  <c r="H13359" i="3"/>
  <c r="G13359" i="3"/>
  <c r="H13354" i="3"/>
  <c r="G13354" i="3"/>
  <c r="H13349" i="3"/>
  <c r="G13349" i="3"/>
  <c r="H13344" i="3"/>
  <c r="G13344" i="3"/>
  <c r="H13339" i="3"/>
  <c r="G13339" i="3"/>
  <c r="H13331" i="3"/>
  <c r="G13331" i="3"/>
  <c r="H13326" i="3"/>
  <c r="G13326" i="3"/>
  <c r="H13321" i="3"/>
  <c r="G13321" i="3"/>
  <c r="H13316" i="3"/>
  <c r="G13316" i="3"/>
  <c r="H13306" i="3"/>
  <c r="G13306" i="3"/>
  <c r="H13301" i="3"/>
  <c r="G13301" i="3"/>
  <c r="H13294" i="3"/>
  <c r="G13294" i="3"/>
  <c r="H13289" i="3"/>
  <c r="G13289" i="3"/>
  <c r="H13284" i="3"/>
  <c r="G13284" i="3"/>
  <c r="H13279" i="3"/>
  <c r="G13279" i="3"/>
  <c r="H13274" i="3"/>
  <c r="G13274" i="3"/>
  <c r="H13269" i="3"/>
  <c r="G13269" i="3"/>
  <c r="H13264" i="3"/>
  <c r="G13264" i="3"/>
  <c r="H13259" i="3"/>
  <c r="G13259" i="3"/>
  <c r="H13257" i="3"/>
  <c r="I13257" i="3" s="1"/>
  <c r="H13253" i="3"/>
  <c r="G13253" i="3"/>
  <c r="H13249" i="3"/>
  <c r="G13249" i="3"/>
  <c r="H13240" i="3"/>
  <c r="G13240" i="3"/>
  <c r="H13237" i="3"/>
  <c r="G13237" i="3"/>
  <c r="H13232" i="3"/>
  <c r="G13232" i="3"/>
  <c r="H13219" i="3"/>
  <c r="H13228" i="3"/>
  <c r="G13228" i="3"/>
  <c r="G13219" i="3"/>
  <c r="H13214" i="3"/>
  <c r="I13214" i="3" s="1"/>
  <c r="G13214" i="3"/>
  <c r="I13390" i="3"/>
  <c r="I13294" i="3" l="1"/>
  <c r="I13331" i="3"/>
  <c r="I13456" i="3"/>
  <c r="I13264" i="3"/>
  <c r="I13279" i="3"/>
  <c r="I13316" i="3"/>
  <c r="I13349" i="3"/>
  <c r="I13274" i="3"/>
  <c r="I13232" i="3"/>
  <c r="I13249" i="3"/>
  <c r="I13237" i="3"/>
  <c r="I13559" i="3"/>
  <c r="I13948" i="3"/>
  <c r="I13369" i="3"/>
  <c r="I13289" i="3"/>
  <c r="I13301" i="3"/>
  <c r="I13466" i="3"/>
  <c r="I13514" i="3"/>
  <c r="I13592" i="3"/>
  <c r="I13627" i="3"/>
  <c r="I13665" i="3"/>
  <c r="I13704" i="3"/>
  <c r="I13758" i="3"/>
  <c r="I13813" i="3"/>
  <c r="I13856" i="3"/>
  <c r="I13895" i="3"/>
  <c r="I14042" i="3"/>
  <c r="I13364" i="3"/>
  <c r="I13400" i="3"/>
  <c r="I13427" i="3"/>
  <c r="I13451" i="3"/>
  <c r="I13219" i="3"/>
  <c r="I13269" i="3"/>
  <c r="I13284" i="3"/>
  <c r="I13321" i="3"/>
  <c r="I13339" i="3"/>
  <c r="I13354" i="3"/>
  <c r="I13842" i="3"/>
  <c r="I13881" i="3"/>
  <c r="I13934" i="3"/>
  <c r="I13990" i="3"/>
  <c r="I14028" i="3"/>
  <c r="I14095" i="3"/>
  <c r="I13240" i="3"/>
  <c r="I13259" i="3"/>
  <c r="I13306" i="3"/>
  <c r="I13326" i="3"/>
  <c r="I13344" i="3"/>
  <c r="I13359" i="3"/>
  <c r="I13375" i="3"/>
  <c r="I13395" i="3"/>
  <c r="I13416" i="3"/>
  <c r="I13431" i="3"/>
  <c r="N15183" i="3"/>
  <c r="I13447" i="3"/>
  <c r="I13641" i="3"/>
  <c r="I13677" i="3"/>
  <c r="I13730" i="3"/>
  <c r="I13771" i="3"/>
  <c r="I13827" i="3"/>
  <c r="I13253" i="3"/>
  <c r="I13410" i="3"/>
  <c r="I13503" i="3"/>
  <c r="I13538" i="3"/>
  <c r="I13582" i="3"/>
  <c r="I13615" i="3"/>
  <c r="I13653" i="3"/>
  <c r="I13745" i="3"/>
  <c r="I13800" i="3"/>
  <c r="I13228" i="3"/>
  <c r="I13420" i="3"/>
  <c r="I13384" i="3"/>
  <c r="I13465" i="3" l="1"/>
  <c r="L13465" i="3" s="1"/>
  <c r="J13465" i="3"/>
  <c r="I14133" i="3"/>
  <c r="L14133" i="3" s="1"/>
  <c r="K14133" i="3"/>
  <c r="M14133" i="3" s="1"/>
  <c r="K13465" i="3"/>
  <c r="M13465" i="3" s="1"/>
  <c r="J14133" i="3"/>
  <c r="E13465" i="3"/>
  <c r="H13189" i="3"/>
  <c r="G13189" i="3"/>
  <c r="I13189" i="3" s="1"/>
  <c r="H13178" i="3"/>
  <c r="G13178" i="3"/>
  <c r="H13167" i="3"/>
  <c r="G13167" i="3"/>
  <c r="H13130" i="3"/>
  <c r="G13130" i="3"/>
  <c r="H13119" i="3"/>
  <c r="G13119" i="3"/>
  <c r="H13108" i="3"/>
  <c r="G13108" i="3"/>
  <c r="H13097" i="3"/>
  <c r="G13097" i="3"/>
  <c r="H13085" i="3"/>
  <c r="G13085" i="3"/>
  <c r="H13063" i="3"/>
  <c r="G13063" i="3"/>
  <c r="H13052" i="3"/>
  <c r="G13052" i="3"/>
  <c r="H13040" i="3"/>
  <c r="G13040" i="3"/>
  <c r="H13027" i="3"/>
  <c r="I13027" i="3" s="1"/>
  <c r="G13027" i="3"/>
  <c r="H13002" i="3"/>
  <c r="G13002" i="3"/>
  <c r="H12990" i="3"/>
  <c r="G12990" i="3"/>
  <c r="H12979" i="3"/>
  <c r="G12979" i="3"/>
  <c r="H12968" i="3"/>
  <c r="G12968" i="3"/>
  <c r="H12957" i="3"/>
  <c r="G12957" i="3"/>
  <c r="H12947" i="3"/>
  <c r="G12947" i="3"/>
  <c r="H12936" i="3"/>
  <c r="G12936" i="3"/>
  <c r="H12924" i="3"/>
  <c r="G12924" i="3"/>
  <c r="H12897" i="3"/>
  <c r="I12897" i="3" s="1"/>
  <c r="G12897" i="3"/>
  <c r="H12887" i="3"/>
  <c r="G12887" i="3"/>
  <c r="H12874" i="3"/>
  <c r="G12874" i="3"/>
  <c r="I12874" i="3" s="1"/>
  <c r="H12862" i="3"/>
  <c r="G12862" i="3"/>
  <c r="H12837" i="3"/>
  <c r="G12837" i="3"/>
  <c r="H12824" i="3"/>
  <c r="G12824" i="3"/>
  <c r="H12812" i="3"/>
  <c r="G12812" i="3"/>
  <c r="H12799" i="3"/>
  <c r="G12799" i="3"/>
  <c r="H12788" i="3"/>
  <c r="G12788" i="3"/>
  <c r="H12776" i="3"/>
  <c r="I12776" i="3" s="1"/>
  <c r="G12776" i="3"/>
  <c r="H12761" i="3"/>
  <c r="G12761" i="3"/>
  <c r="I12761" i="3" s="1"/>
  <c r="H12751" i="3"/>
  <c r="G12751" i="3"/>
  <c r="H12740" i="3"/>
  <c r="G12740" i="3"/>
  <c r="H12729" i="3"/>
  <c r="G12729" i="3"/>
  <c r="H12720" i="3"/>
  <c r="G12720" i="3"/>
  <c r="H12709" i="3"/>
  <c r="G12709" i="3"/>
  <c r="H12697" i="3"/>
  <c r="G12697" i="3"/>
  <c r="H12675" i="3"/>
  <c r="G12675" i="3"/>
  <c r="I12675" i="3" s="1"/>
  <c r="H12664" i="3"/>
  <c r="G12664" i="3"/>
  <c r="H12653" i="3"/>
  <c r="G12653" i="3"/>
  <c r="H12643" i="3"/>
  <c r="G12643" i="3"/>
  <c r="H12625" i="3"/>
  <c r="G12625" i="3"/>
  <c r="H12613" i="3"/>
  <c r="G12613" i="3"/>
  <c r="I12729" i="3" l="1"/>
  <c r="I12837" i="3"/>
  <c r="N14133" i="3"/>
  <c r="I12799" i="3"/>
  <c r="N13465" i="3"/>
  <c r="I12697" i="3"/>
  <c r="I12625" i="3"/>
  <c r="I12664" i="3"/>
  <c r="I12709" i="3"/>
  <c r="I12740" i="3"/>
  <c r="I12812" i="3"/>
  <c r="I12862" i="3"/>
  <c r="I13063" i="3"/>
  <c r="I13108" i="3"/>
  <c r="I12979" i="3"/>
  <c r="I12751" i="3"/>
  <c r="I12788" i="3"/>
  <c r="I12924" i="3"/>
  <c r="I12990" i="3"/>
  <c r="I13040" i="3"/>
  <c r="I13085" i="3"/>
  <c r="I13178" i="3"/>
  <c r="I12947" i="3"/>
  <c r="I12887" i="3"/>
  <c r="I12936" i="3"/>
  <c r="I13002" i="3"/>
  <c r="I13097" i="3"/>
  <c r="I13130" i="3"/>
  <c r="I12643" i="3"/>
  <c r="I12720" i="3"/>
  <c r="I12824" i="3"/>
  <c r="I12613" i="3"/>
  <c r="I12653" i="3"/>
  <c r="I13167" i="3"/>
  <c r="I13119" i="3"/>
  <c r="I13052" i="3"/>
  <c r="I12968" i="3"/>
  <c r="I12957" i="3"/>
  <c r="E13213" i="3" l="1"/>
  <c r="H12579" i="3"/>
  <c r="G12579" i="3"/>
  <c r="I12579" i="3" s="1"/>
  <c r="H12563" i="3"/>
  <c r="G12563" i="3"/>
  <c r="H12546" i="3"/>
  <c r="G12546" i="3"/>
  <c r="H12496" i="3"/>
  <c r="G12496" i="3"/>
  <c r="I12496" i="3" s="1"/>
  <c r="H12481" i="3"/>
  <c r="G12481" i="3"/>
  <c r="H12467" i="3"/>
  <c r="G12467" i="3"/>
  <c r="H12450" i="3"/>
  <c r="G12450" i="3"/>
  <c r="I12450" i="3" s="1"/>
  <c r="H12434" i="3"/>
  <c r="G12434" i="3"/>
  <c r="H12404" i="3"/>
  <c r="G12404" i="3"/>
  <c r="H12387" i="3"/>
  <c r="G12387" i="3"/>
  <c r="I12387" i="3" s="1"/>
  <c r="H12371" i="3"/>
  <c r="G12371" i="3"/>
  <c r="H12355" i="3"/>
  <c r="G12355" i="3"/>
  <c r="H12325" i="3"/>
  <c r="G12325" i="3"/>
  <c r="I12325" i="3" s="1"/>
  <c r="H12308" i="3"/>
  <c r="G12308" i="3"/>
  <c r="H12293" i="3"/>
  <c r="G12293" i="3"/>
  <c r="H12277" i="3"/>
  <c r="G12277" i="3"/>
  <c r="H12261" i="3"/>
  <c r="G12261" i="3"/>
  <c r="H12245" i="3"/>
  <c r="G12245" i="3"/>
  <c r="H12229" i="3"/>
  <c r="G12229" i="3"/>
  <c r="H12211" i="3"/>
  <c r="G12211" i="3"/>
  <c r="H12176" i="3"/>
  <c r="G12176" i="3"/>
  <c r="H12159" i="3"/>
  <c r="G12159" i="3"/>
  <c r="H12142" i="3"/>
  <c r="G12142" i="3"/>
  <c r="H12125" i="3"/>
  <c r="I12125" i="3" s="1"/>
  <c r="G12125" i="3"/>
  <c r="H12093" i="3"/>
  <c r="G12093" i="3"/>
  <c r="H12076" i="3"/>
  <c r="G12076" i="3"/>
  <c r="H12059" i="3"/>
  <c r="G12059" i="3"/>
  <c r="H12041" i="3"/>
  <c r="G12041" i="3"/>
  <c r="I12041" i="3" s="1"/>
  <c r="H12024" i="3"/>
  <c r="G12024" i="3"/>
  <c r="H12007" i="3"/>
  <c r="G12007" i="3"/>
  <c r="H11990" i="3"/>
  <c r="G11990" i="3"/>
  <c r="H11972" i="3"/>
  <c r="G11972" i="3"/>
  <c r="H11954" i="3"/>
  <c r="G11954" i="3"/>
  <c r="H11936" i="3"/>
  <c r="G11936" i="3"/>
  <c r="H11923" i="3"/>
  <c r="G11923" i="3"/>
  <c r="H11906" i="3"/>
  <c r="G11906" i="3"/>
  <c r="H11889" i="3"/>
  <c r="G11889" i="3"/>
  <c r="I11889" i="3" s="1"/>
  <c r="H11859" i="3"/>
  <c r="G11859" i="3"/>
  <c r="H11844" i="3"/>
  <c r="G11844" i="3"/>
  <c r="H11828" i="3"/>
  <c r="G11828" i="3"/>
  <c r="H11815" i="3"/>
  <c r="G11815" i="3"/>
  <c r="H11788" i="3"/>
  <c r="G11788" i="3"/>
  <c r="H11772" i="3"/>
  <c r="G11772" i="3"/>
  <c r="I12159" i="3"/>
  <c r="I11859" i="3" l="1"/>
  <c r="I11972" i="3"/>
  <c r="I12024" i="3"/>
  <c r="I12076" i="3"/>
  <c r="I12142" i="3"/>
  <c r="I12308" i="3"/>
  <c r="I12434" i="3"/>
  <c r="I12481" i="3"/>
  <c r="I12563" i="3"/>
  <c r="I11844" i="3"/>
  <c r="I11954" i="3"/>
  <c r="I12467" i="3"/>
  <c r="I12546" i="3"/>
  <c r="I11936" i="3"/>
  <c r="I11990" i="3"/>
  <c r="I11906" i="3"/>
  <c r="I12176" i="3"/>
  <c r="I11828" i="3"/>
  <c r="I12211" i="3"/>
  <c r="K13213" i="3"/>
  <c r="M13213" i="3" s="1"/>
  <c r="J13213" i="3"/>
  <c r="I13213" i="3"/>
  <c r="L13213" i="3" s="1"/>
  <c r="I12404" i="3"/>
  <c r="I12371" i="3"/>
  <c r="I12355" i="3"/>
  <c r="I12293" i="3"/>
  <c r="I12277" i="3"/>
  <c r="I12261" i="3"/>
  <c r="I12245" i="3"/>
  <c r="I12229" i="3"/>
  <c r="I12093" i="3"/>
  <c r="I12059" i="3"/>
  <c r="I12007" i="3"/>
  <c r="I11923" i="3"/>
  <c r="I11815" i="3"/>
  <c r="I11788" i="3"/>
  <c r="I11772" i="3"/>
  <c r="K12612" i="3" l="1"/>
  <c r="M12612" i="3" s="1"/>
  <c r="J12612" i="3"/>
  <c r="I12612" i="3"/>
  <c r="L12612" i="3" s="1"/>
  <c r="N13213" i="3"/>
  <c r="E12612" i="3"/>
  <c r="H11749" i="3"/>
  <c r="G11749" i="3"/>
  <c r="H11738" i="3"/>
  <c r="G11738" i="3"/>
  <c r="I11738" i="3" s="1"/>
  <c r="H11726" i="3"/>
  <c r="G11726" i="3"/>
  <c r="I11726" i="3" s="1"/>
  <c r="H11690" i="3"/>
  <c r="I11690" i="3" s="1"/>
  <c r="G11690" i="3"/>
  <c r="H11679" i="3"/>
  <c r="G11679" i="3"/>
  <c r="H11645" i="3"/>
  <c r="H11656" i="3"/>
  <c r="G11656" i="3"/>
  <c r="G11645" i="3"/>
  <c r="I11645" i="3" s="1"/>
  <c r="H11625" i="3"/>
  <c r="G11625" i="3"/>
  <c r="H11614" i="3"/>
  <c r="G11614" i="3"/>
  <c r="H11591" i="3"/>
  <c r="G11591" i="3"/>
  <c r="H11570" i="3"/>
  <c r="G11570" i="3"/>
  <c r="H11558" i="3"/>
  <c r="G11558" i="3"/>
  <c r="H11547" i="3"/>
  <c r="G11547" i="3"/>
  <c r="H11536" i="3"/>
  <c r="G11536" i="3"/>
  <c r="H11525" i="3"/>
  <c r="G11525" i="3"/>
  <c r="H11514" i="3"/>
  <c r="I11514" i="3" s="1"/>
  <c r="G11514" i="3"/>
  <c r="H11503" i="3"/>
  <c r="G11503" i="3"/>
  <c r="H11492" i="3"/>
  <c r="G11492" i="3"/>
  <c r="H11470" i="3"/>
  <c r="G11470" i="3"/>
  <c r="H11459" i="3"/>
  <c r="G11459" i="3"/>
  <c r="H11448" i="3"/>
  <c r="G11448" i="3"/>
  <c r="H11437" i="3"/>
  <c r="G11437" i="3"/>
  <c r="H11414" i="3"/>
  <c r="G11414" i="3"/>
  <c r="H11403" i="3"/>
  <c r="G11403" i="3"/>
  <c r="H11392" i="3"/>
  <c r="G11392" i="3"/>
  <c r="H11380" i="3"/>
  <c r="G11380" i="3"/>
  <c r="H11369" i="3"/>
  <c r="G11369" i="3"/>
  <c r="I11369" i="3" s="1"/>
  <c r="H11358" i="3"/>
  <c r="G11358" i="3"/>
  <c r="H11346" i="3"/>
  <c r="G11346" i="3"/>
  <c r="H11334" i="3"/>
  <c r="G11334" i="3"/>
  <c r="I11334" i="3" s="1"/>
  <c r="H11323" i="3"/>
  <c r="G11323" i="3"/>
  <c r="H11312" i="3"/>
  <c r="G11312" i="3"/>
  <c r="H11302" i="3"/>
  <c r="G11302" i="3"/>
  <c r="H11291" i="3"/>
  <c r="G11291" i="3"/>
  <c r="H11280" i="3"/>
  <c r="G11280" i="3"/>
  <c r="H11261" i="3"/>
  <c r="G11261" i="3"/>
  <c r="H11250" i="3"/>
  <c r="G11250" i="3"/>
  <c r="H11239" i="3"/>
  <c r="G11239" i="3"/>
  <c r="H11228" i="3"/>
  <c r="G11228" i="3"/>
  <c r="H11209" i="3"/>
  <c r="G11209" i="3"/>
  <c r="H11196" i="3"/>
  <c r="G11196" i="3"/>
  <c r="H11668" i="3"/>
  <c r="G11668" i="3"/>
  <c r="I11668" i="3" s="1"/>
  <c r="I11459" i="3" l="1"/>
  <c r="I11280" i="3"/>
  <c r="I11209" i="3"/>
  <c r="I11358" i="3"/>
  <c r="I11392" i="3"/>
  <c r="I11437" i="3"/>
  <c r="I11547" i="3"/>
  <c r="I11591" i="3"/>
  <c r="I11261" i="3"/>
  <c r="I11302" i="3"/>
  <c r="I11403" i="3"/>
  <c r="I11448" i="3"/>
  <c r="I11558" i="3"/>
  <c r="I11239" i="3"/>
  <c r="I11346" i="3"/>
  <c r="I11380" i="3"/>
  <c r="I11570" i="3"/>
  <c r="I11625" i="3"/>
  <c r="I11470" i="3"/>
  <c r="I11250" i="3"/>
  <c r="I11291" i="3"/>
  <c r="I11323" i="3"/>
  <c r="I11749" i="3"/>
  <c r="I11679" i="3"/>
  <c r="I11228" i="3"/>
  <c r="I11492" i="3"/>
  <c r="N12612" i="3"/>
  <c r="I11603" i="3"/>
  <c r="I11196" i="3"/>
  <c r="I11656" i="3"/>
  <c r="I11614" i="3"/>
  <c r="I11536" i="3"/>
  <c r="I11525" i="3"/>
  <c r="I11503" i="3"/>
  <c r="I11414" i="3"/>
  <c r="I11312" i="3"/>
  <c r="E11771" i="3" l="1"/>
  <c r="H11176" i="3"/>
  <c r="G11176" i="3"/>
  <c r="H11166" i="3"/>
  <c r="G11166" i="3"/>
  <c r="H11157" i="3"/>
  <c r="G11157" i="3"/>
  <c r="H11121" i="3"/>
  <c r="G11121" i="3"/>
  <c r="H11112" i="3"/>
  <c r="G11112" i="3"/>
  <c r="H11103" i="3"/>
  <c r="G11103" i="3"/>
  <c r="H11094" i="3"/>
  <c r="G11094" i="3"/>
  <c r="H11076" i="3"/>
  <c r="G11076" i="3"/>
  <c r="H11067" i="3"/>
  <c r="G11067" i="3"/>
  <c r="H11058" i="3"/>
  <c r="G11058" i="3"/>
  <c r="H11049" i="3"/>
  <c r="G11049" i="3"/>
  <c r="H11031" i="3"/>
  <c r="G11031" i="3"/>
  <c r="H11022" i="3"/>
  <c r="G11022" i="3"/>
  <c r="H11012" i="3"/>
  <c r="G11012" i="3"/>
  <c r="H11003" i="3"/>
  <c r="G11003" i="3"/>
  <c r="H10993" i="3"/>
  <c r="G10993" i="3"/>
  <c r="H10984" i="3"/>
  <c r="I10984" i="3" s="1"/>
  <c r="G10984" i="3"/>
  <c r="H10975" i="3"/>
  <c r="G10975" i="3"/>
  <c r="H10966" i="3"/>
  <c r="G10966" i="3"/>
  <c r="H10948" i="3"/>
  <c r="G10948" i="3"/>
  <c r="H10939" i="3"/>
  <c r="G10939" i="3"/>
  <c r="H10929" i="3"/>
  <c r="G10929" i="3"/>
  <c r="H10920" i="3"/>
  <c r="G10920" i="3"/>
  <c r="H10903" i="3"/>
  <c r="G10903" i="3"/>
  <c r="H10894" i="3"/>
  <c r="G10894" i="3"/>
  <c r="H10885" i="3"/>
  <c r="G10885" i="3"/>
  <c r="H10875" i="3"/>
  <c r="G10875" i="3"/>
  <c r="H10866" i="3"/>
  <c r="G10866" i="3"/>
  <c r="H10857" i="3"/>
  <c r="G10857" i="3"/>
  <c r="H10849" i="3"/>
  <c r="G10849" i="3"/>
  <c r="H10840" i="3"/>
  <c r="G10840" i="3"/>
  <c r="H10831" i="3"/>
  <c r="G10831" i="3"/>
  <c r="H10822" i="3"/>
  <c r="G10822" i="3"/>
  <c r="H10813" i="3"/>
  <c r="G10813" i="3"/>
  <c r="H10804" i="3"/>
  <c r="G10804" i="3"/>
  <c r="H10795" i="3"/>
  <c r="G10795" i="3"/>
  <c r="H10768" i="3"/>
  <c r="G10768" i="3"/>
  <c r="H10759" i="3"/>
  <c r="G10759" i="3"/>
  <c r="H10750" i="3"/>
  <c r="G10750" i="3"/>
  <c r="H10733" i="3"/>
  <c r="G10733" i="3"/>
  <c r="H10723" i="3"/>
  <c r="G10723" i="3"/>
  <c r="I11094" i="3"/>
  <c r="I11003" i="3"/>
  <c r="I10894" i="3" l="1"/>
  <c r="I10929" i="3"/>
  <c r="I10966" i="3"/>
  <c r="I10831" i="3"/>
  <c r="I11112" i="3"/>
  <c r="I10750" i="3"/>
  <c r="I10840" i="3"/>
  <c r="I11058" i="3"/>
  <c r="I11166" i="3"/>
  <c r="I10777" i="3"/>
  <c r="I10866" i="3"/>
  <c r="I10795" i="3"/>
  <c r="I10939" i="3"/>
  <c r="I11103" i="3"/>
  <c r="I11176" i="3"/>
  <c r="I10723" i="3"/>
  <c r="I10759" i="3"/>
  <c r="I10822" i="3"/>
  <c r="I10875" i="3"/>
  <c r="I10903" i="3"/>
  <c r="I10975" i="3"/>
  <c r="I11031" i="3"/>
  <c r="I11067" i="3"/>
  <c r="I11130" i="3"/>
  <c r="I10768" i="3"/>
  <c r="I10804" i="3"/>
  <c r="I10857" i="3"/>
  <c r="I10885" i="3"/>
  <c r="I10920" i="3"/>
  <c r="I10948" i="3"/>
  <c r="I11049" i="3"/>
  <c r="I11076" i="3"/>
  <c r="I11157" i="3"/>
  <c r="I11012" i="3"/>
  <c r="I10813" i="3"/>
  <c r="I11121" i="3"/>
  <c r="I11022" i="3"/>
  <c r="I10993" i="3"/>
  <c r="I10849" i="3"/>
  <c r="I10733" i="3"/>
  <c r="K11195" i="3" l="1"/>
  <c r="M11195" i="3" s="1"/>
  <c r="J11195" i="3"/>
  <c r="I11195" i="3"/>
  <c r="E11195" i="3"/>
  <c r="H10715" i="3"/>
  <c r="G10715" i="3"/>
  <c r="H10711" i="3"/>
  <c r="G10711" i="3"/>
  <c r="H10707" i="3"/>
  <c r="G10707" i="3"/>
  <c r="I10707" i="3" s="1"/>
  <c r="H10691" i="3"/>
  <c r="G10691" i="3"/>
  <c r="H10686" i="3"/>
  <c r="G10686" i="3"/>
  <c r="I10686" i="3" s="1"/>
  <c r="H10681" i="3"/>
  <c r="G10681" i="3"/>
  <c r="H10676" i="3"/>
  <c r="G10676" i="3"/>
  <c r="H10668" i="3"/>
  <c r="G10668" i="3"/>
  <c r="I10668" i="3" s="1"/>
  <c r="H10663" i="3"/>
  <c r="G10663" i="3"/>
  <c r="H10658" i="3"/>
  <c r="G10658" i="3"/>
  <c r="I10658" i="3" s="1"/>
  <c r="H10653" i="3"/>
  <c r="G10653" i="3"/>
  <c r="I10653" i="3" s="1"/>
  <c r="H10645" i="3"/>
  <c r="G10645" i="3"/>
  <c r="H10640" i="3"/>
  <c r="G10640" i="3"/>
  <c r="I10640" i="3" s="1"/>
  <c r="H10636" i="3"/>
  <c r="G10636" i="3"/>
  <c r="I10636" i="3" s="1"/>
  <c r="H10632" i="3"/>
  <c r="G10632" i="3"/>
  <c r="H10628" i="3"/>
  <c r="G10628" i="3"/>
  <c r="H10623" i="3"/>
  <c r="G10623" i="3"/>
  <c r="H10619" i="3"/>
  <c r="G10619" i="3"/>
  <c r="H10615" i="3"/>
  <c r="G10615" i="3"/>
  <c r="I10615" i="3" s="1"/>
  <c r="H10606" i="3"/>
  <c r="G10606" i="3"/>
  <c r="I10606" i="3" s="1"/>
  <c r="H10602" i="3"/>
  <c r="G10602" i="3"/>
  <c r="H10598" i="3"/>
  <c r="G10598" i="3"/>
  <c r="I10598" i="3" s="1"/>
  <c r="H10594" i="3"/>
  <c r="G10594" i="3"/>
  <c r="I10594" i="3" s="1"/>
  <c r="H10587" i="3"/>
  <c r="G10587" i="3"/>
  <c r="I10587" i="3" s="1"/>
  <c r="H10583" i="3"/>
  <c r="G10583" i="3"/>
  <c r="I10583" i="3" s="1"/>
  <c r="H10579" i="3"/>
  <c r="G10579" i="3"/>
  <c r="I10579" i="3" s="1"/>
  <c r="H10575" i="3"/>
  <c r="G10575" i="3"/>
  <c r="H10569" i="3"/>
  <c r="G10569" i="3"/>
  <c r="I10569" i="3" s="1"/>
  <c r="H10564" i="3"/>
  <c r="G10564" i="3"/>
  <c r="I10564" i="3" s="1"/>
  <c r="H10558" i="3"/>
  <c r="G10558" i="3"/>
  <c r="H10553" i="3"/>
  <c r="G10553" i="3"/>
  <c r="I10553" i="3" s="1"/>
  <c r="H10548" i="3"/>
  <c r="G10548" i="3"/>
  <c r="I10548" i="3" s="1"/>
  <c r="H10544" i="3"/>
  <c r="G10544" i="3"/>
  <c r="H10541" i="3"/>
  <c r="G10541" i="3"/>
  <c r="I10541" i="3" s="1"/>
  <c r="H10537" i="3"/>
  <c r="G10537" i="3"/>
  <c r="I10537" i="3" s="1"/>
  <c r="H10533" i="3"/>
  <c r="G10533" i="3"/>
  <c r="H10526" i="3"/>
  <c r="G10526" i="3"/>
  <c r="H10522" i="3"/>
  <c r="G10522" i="3"/>
  <c r="I10522" i="3" s="1"/>
  <c r="H10519" i="3"/>
  <c r="G10519" i="3"/>
  <c r="I10519" i="3" s="1"/>
  <c r="H10515" i="3"/>
  <c r="G10515" i="3"/>
  <c r="H10510" i="3"/>
  <c r="G10510" i="3"/>
  <c r="H10506" i="3"/>
  <c r="G10506" i="3"/>
  <c r="I10711" i="3"/>
  <c r="I10676" i="3"/>
  <c r="I10628" i="3"/>
  <c r="I10623" i="3"/>
  <c r="I10544" i="3" l="1"/>
  <c r="I10558" i="3"/>
  <c r="I10575" i="3"/>
  <c r="I10602" i="3"/>
  <c r="I10619" i="3"/>
  <c r="I10645" i="3"/>
  <c r="I10663" i="3"/>
  <c r="I10681" i="3"/>
  <c r="I10526" i="3"/>
  <c r="I10691" i="3"/>
  <c r="I10715" i="3"/>
  <c r="I10515" i="3"/>
  <c r="I10506" i="3"/>
  <c r="L11195" i="3"/>
  <c r="N11195" i="3" s="1"/>
  <c r="J11771" i="3"/>
  <c r="I11771" i="3"/>
  <c r="L11771" i="3" s="1"/>
  <c r="K11771" i="3"/>
  <c r="M11771" i="3" s="1"/>
  <c r="I10510" i="3"/>
  <c r="I10533" i="3"/>
  <c r="I10632" i="3"/>
  <c r="I10695" i="3"/>
  <c r="N11771" i="3" l="1"/>
  <c r="K10722" i="3"/>
  <c r="M10722" i="3" s="1"/>
  <c r="I10722" i="3"/>
  <c r="L10722" i="3" s="1"/>
  <c r="J10722" i="3"/>
  <c r="E10722" i="3"/>
  <c r="H10491" i="3"/>
  <c r="G10491" i="3"/>
  <c r="H10485" i="3"/>
  <c r="G10485" i="3"/>
  <c r="H10479" i="3"/>
  <c r="G10479" i="3"/>
  <c r="H10458" i="3"/>
  <c r="G10458" i="3"/>
  <c r="H10452" i="3"/>
  <c r="G10452" i="3"/>
  <c r="H10446" i="3"/>
  <c r="G10446" i="3"/>
  <c r="H10440" i="3"/>
  <c r="G10440" i="3"/>
  <c r="H10434" i="3"/>
  <c r="G10434" i="3"/>
  <c r="H10422" i="3"/>
  <c r="G10422" i="3"/>
  <c r="H10416" i="3"/>
  <c r="G10416" i="3"/>
  <c r="H10410" i="3"/>
  <c r="G10410" i="3"/>
  <c r="H10404" i="3"/>
  <c r="G10404" i="3"/>
  <c r="H10392" i="3"/>
  <c r="G10392" i="3"/>
  <c r="H10385" i="3"/>
  <c r="G10385" i="3"/>
  <c r="H10373" i="3"/>
  <c r="G10373" i="3"/>
  <c r="H10367" i="3"/>
  <c r="G10367" i="3"/>
  <c r="H10361" i="3"/>
  <c r="G10361" i="3"/>
  <c r="H10355" i="3"/>
  <c r="G10355" i="3"/>
  <c r="H10348" i="3"/>
  <c r="G10348" i="3"/>
  <c r="H10336" i="3"/>
  <c r="G10336" i="3"/>
  <c r="H10329" i="3"/>
  <c r="G10329" i="3"/>
  <c r="H10322" i="3"/>
  <c r="G10322" i="3"/>
  <c r="H10314" i="3"/>
  <c r="G10314" i="3"/>
  <c r="H10301" i="3"/>
  <c r="G10301" i="3"/>
  <c r="H10294" i="3"/>
  <c r="G10294" i="3"/>
  <c r="H10287" i="3"/>
  <c r="G10287" i="3"/>
  <c r="H10280" i="3"/>
  <c r="G10280" i="3"/>
  <c r="H10274" i="3"/>
  <c r="G10274" i="3"/>
  <c r="H10268" i="3"/>
  <c r="G10268" i="3"/>
  <c r="H10262" i="3"/>
  <c r="G10262" i="3"/>
  <c r="H10256" i="3"/>
  <c r="G10256" i="3"/>
  <c r="H10249" i="3"/>
  <c r="G10249" i="3"/>
  <c r="H10243" i="3"/>
  <c r="G10243" i="3"/>
  <c r="H10239" i="3"/>
  <c r="G10239" i="3"/>
  <c r="H10233" i="3"/>
  <c r="G10233" i="3"/>
  <c r="H10227" i="3"/>
  <c r="G10227" i="3"/>
  <c r="H10214" i="3"/>
  <c r="G10214" i="3"/>
  <c r="H10208" i="3"/>
  <c r="G10208" i="3"/>
  <c r="H10202" i="3"/>
  <c r="G10202" i="3"/>
  <c r="H10194" i="3"/>
  <c r="G10194" i="3"/>
  <c r="G10180" i="3"/>
  <c r="H10180" i="3"/>
  <c r="H10174" i="3"/>
  <c r="G10174" i="3"/>
  <c r="N10722" i="3" l="1"/>
  <c r="E10505" i="3"/>
  <c r="I10491" i="3"/>
  <c r="I10485" i="3"/>
  <c r="I10479" i="3"/>
  <c r="I10458" i="3"/>
  <c r="I10452" i="3"/>
  <c r="I10446" i="3"/>
  <c r="I10440" i="3"/>
  <c r="I10434" i="3"/>
  <c r="I10422" i="3"/>
  <c r="I10416" i="3"/>
  <c r="I10410" i="3"/>
  <c r="I10404" i="3"/>
  <c r="I10392" i="3"/>
  <c r="I10385" i="3"/>
  <c r="I10380" i="3"/>
  <c r="I10373" i="3"/>
  <c r="I10367" i="3"/>
  <c r="I10361" i="3"/>
  <c r="I10355" i="3"/>
  <c r="I10348" i="3"/>
  <c r="I10336" i="3"/>
  <c r="I10329" i="3"/>
  <c r="I10322" i="3"/>
  <c r="I10314" i="3"/>
  <c r="I10301" i="3"/>
  <c r="I10294" i="3"/>
  <c r="I10287" i="3"/>
  <c r="I10280" i="3"/>
  <c r="I10274" i="3"/>
  <c r="I10268" i="3"/>
  <c r="I10262" i="3"/>
  <c r="I10256" i="3"/>
  <c r="I10249" i="3"/>
  <c r="I10243" i="3"/>
  <c r="I10239" i="3"/>
  <c r="I10233" i="3"/>
  <c r="I10227" i="3"/>
  <c r="I10214" i="3"/>
  <c r="I10208" i="3"/>
  <c r="I10202" i="3"/>
  <c r="I10194" i="3"/>
  <c r="I10180" i="3"/>
  <c r="I10174" i="3"/>
  <c r="H10155" i="3"/>
  <c r="G10155" i="3"/>
  <c r="H10146" i="3"/>
  <c r="G10146" i="3"/>
  <c r="H10137" i="3"/>
  <c r="G10137" i="3"/>
  <c r="H10110" i="3"/>
  <c r="G10110" i="3"/>
  <c r="H10101" i="3"/>
  <c r="G10101" i="3"/>
  <c r="H10093" i="3"/>
  <c r="G10093" i="3"/>
  <c r="H10087" i="3"/>
  <c r="G10087" i="3"/>
  <c r="H10078" i="3"/>
  <c r="G10078" i="3"/>
  <c r="H10063" i="3"/>
  <c r="G10063" i="3"/>
  <c r="H10057" i="3"/>
  <c r="G10057" i="3"/>
  <c r="H10048" i="3"/>
  <c r="G10048" i="3"/>
  <c r="H10040" i="3"/>
  <c r="G10040" i="3"/>
  <c r="H10024" i="3"/>
  <c r="G10024" i="3"/>
  <c r="H10015" i="3"/>
  <c r="G10015" i="3"/>
  <c r="H10005" i="3"/>
  <c r="G10005" i="3"/>
  <c r="H9995" i="3"/>
  <c r="G9995" i="3"/>
  <c r="I9995" i="3" s="1"/>
  <c r="H9985" i="3"/>
  <c r="G9985" i="3"/>
  <c r="H9976" i="3"/>
  <c r="G9976" i="3"/>
  <c r="H9936" i="3"/>
  <c r="G9936" i="3"/>
  <c r="H9926" i="3"/>
  <c r="G9926" i="3"/>
  <c r="H9916" i="3"/>
  <c r="G9916" i="3"/>
  <c r="H9904" i="3"/>
  <c r="G9904" i="3"/>
  <c r="H9888" i="3"/>
  <c r="G9888" i="3"/>
  <c r="H9879" i="3"/>
  <c r="G9879" i="3"/>
  <c r="H9870" i="3"/>
  <c r="G9870" i="3"/>
  <c r="H9861" i="3"/>
  <c r="G9861" i="3"/>
  <c r="H9853" i="3"/>
  <c r="G9853" i="3"/>
  <c r="H9846" i="3"/>
  <c r="G9846" i="3"/>
  <c r="H9834" i="3"/>
  <c r="G9834" i="3"/>
  <c r="I9834" i="3" s="1"/>
  <c r="H9826" i="3"/>
  <c r="G9826" i="3"/>
  <c r="H9817" i="3"/>
  <c r="G9817" i="3"/>
  <c r="H9808" i="3"/>
  <c r="G9808" i="3"/>
  <c r="I9808" i="3" s="1"/>
  <c r="H9801" i="3"/>
  <c r="G9801" i="3"/>
  <c r="H9793" i="3"/>
  <c r="G9793" i="3"/>
  <c r="H9784" i="3"/>
  <c r="G9784" i="3"/>
  <c r="I9784" i="3" s="1"/>
  <c r="H9771" i="3"/>
  <c r="G9771" i="3"/>
  <c r="G9762" i="3"/>
  <c r="H9762" i="3"/>
  <c r="H9753" i="3"/>
  <c r="G9753" i="3"/>
  <c r="I9753" i="3" s="1"/>
  <c r="H9744" i="3"/>
  <c r="G9744" i="3"/>
  <c r="H9731" i="3"/>
  <c r="G9731" i="3"/>
  <c r="H9722" i="3"/>
  <c r="G9722" i="3"/>
  <c r="I9722" i="3" s="1"/>
  <c r="E10173" i="3"/>
  <c r="I10155" i="3"/>
  <c r="I10110" i="3"/>
  <c r="I10087" i="3"/>
  <c r="I10057" i="3"/>
  <c r="I10024" i="3"/>
  <c r="I10005" i="3"/>
  <c r="I9762" i="3"/>
  <c r="H9707" i="3"/>
  <c r="G9707" i="3"/>
  <c r="H9700" i="3"/>
  <c r="G9700" i="3"/>
  <c r="H9694" i="3"/>
  <c r="G9694" i="3"/>
  <c r="H9675" i="3"/>
  <c r="G9675" i="3"/>
  <c r="H9669" i="3"/>
  <c r="G9669" i="3"/>
  <c r="H9657" i="3"/>
  <c r="G9657" i="3"/>
  <c r="H9651" i="3"/>
  <c r="G9651" i="3"/>
  <c r="H9639" i="3"/>
  <c r="G9639" i="3"/>
  <c r="H9633" i="3"/>
  <c r="G9633" i="3"/>
  <c r="H9626" i="3"/>
  <c r="G9626" i="3"/>
  <c r="H9620" i="3"/>
  <c r="G9620" i="3"/>
  <c r="H9608" i="3"/>
  <c r="G9608" i="3"/>
  <c r="H9602" i="3"/>
  <c r="G9602" i="3"/>
  <c r="H9596" i="3"/>
  <c r="G9596" i="3"/>
  <c r="H9589" i="3"/>
  <c r="G9589" i="3"/>
  <c r="H9583" i="3"/>
  <c r="G9583" i="3"/>
  <c r="H9577" i="3"/>
  <c r="G9577" i="3"/>
  <c r="H9571" i="3"/>
  <c r="G9571" i="3"/>
  <c r="H9565" i="3"/>
  <c r="G9565" i="3"/>
  <c r="H9555" i="3"/>
  <c r="G9555" i="3"/>
  <c r="H9548" i="3"/>
  <c r="G9548" i="3"/>
  <c r="H9542" i="3"/>
  <c r="G9542" i="3"/>
  <c r="H9535" i="3"/>
  <c r="G9535" i="3"/>
  <c r="H9521" i="3"/>
  <c r="G9521" i="3"/>
  <c r="H9505" i="3"/>
  <c r="H9513" i="3"/>
  <c r="G9513" i="3"/>
  <c r="G9505" i="3"/>
  <c r="H9499" i="3"/>
  <c r="G9499" i="3"/>
  <c r="H9493" i="3"/>
  <c r="G9493" i="3"/>
  <c r="H9487" i="3"/>
  <c r="G9487" i="3"/>
  <c r="H9480" i="3"/>
  <c r="G9480" i="3"/>
  <c r="H9474" i="3"/>
  <c r="G9474" i="3"/>
  <c r="H9468" i="3"/>
  <c r="G9468" i="3"/>
  <c r="H9462" i="3"/>
  <c r="G9462" i="3"/>
  <c r="H9457" i="3"/>
  <c r="H9451" i="3"/>
  <c r="G9451" i="3"/>
  <c r="H9445" i="3"/>
  <c r="G9445" i="3"/>
  <c r="H9433" i="3"/>
  <c r="G9433" i="3"/>
  <c r="H9427" i="3"/>
  <c r="G9427" i="3"/>
  <c r="H9421" i="3"/>
  <c r="G9421" i="3"/>
  <c r="H9415" i="3"/>
  <c r="G9415" i="3"/>
  <c r="H9403" i="3"/>
  <c r="G9403" i="3"/>
  <c r="H9397" i="3"/>
  <c r="G9397" i="3"/>
  <c r="I9707" i="3"/>
  <c r="I9626" i="3"/>
  <c r="I9457" i="3"/>
  <c r="I9415" i="3" l="1"/>
  <c r="I9926" i="3"/>
  <c r="I9663" i="3"/>
  <c r="I9474" i="3"/>
  <c r="I9493" i="3"/>
  <c r="I9731" i="3"/>
  <c r="I9793" i="3"/>
  <c r="I9535" i="3"/>
  <c r="I9846" i="3"/>
  <c r="I9904" i="3"/>
  <c r="I9555" i="3"/>
  <c r="I9421" i="3"/>
  <c r="I9445" i="3"/>
  <c r="I9433" i="3"/>
  <c r="I9976" i="3"/>
  <c r="I10040" i="3"/>
  <c r="I10093" i="3"/>
  <c r="I10137" i="3"/>
  <c r="I9480" i="3"/>
  <c r="I9505" i="3"/>
  <c r="I9548" i="3"/>
  <c r="I9571" i="3"/>
  <c r="I9589" i="3"/>
  <c r="I9608" i="3"/>
  <c r="I9633" i="3"/>
  <c r="I9657" i="3"/>
  <c r="I9694" i="3"/>
  <c r="I9403" i="3"/>
  <c r="I9427" i="3"/>
  <c r="I9468" i="3"/>
  <c r="I9487" i="3"/>
  <c r="I9596" i="3"/>
  <c r="I9700" i="3"/>
  <c r="I9744" i="3"/>
  <c r="I9771" i="3"/>
  <c r="I9801" i="3"/>
  <c r="I9826" i="3"/>
  <c r="I9916" i="3"/>
  <c r="I9985" i="3"/>
  <c r="I10015" i="3"/>
  <c r="I10048" i="3"/>
  <c r="I10146" i="3"/>
  <c r="I9879" i="3"/>
  <c r="I10078" i="3"/>
  <c r="I9577" i="3"/>
  <c r="I9620" i="3"/>
  <c r="I9639" i="3"/>
  <c r="I9669" i="3"/>
  <c r="J10505" i="3"/>
  <c r="I10505" i="3"/>
  <c r="L10505" i="3" s="1"/>
  <c r="K10505" i="3"/>
  <c r="M10505" i="3" s="1"/>
  <c r="I9956" i="3"/>
  <c r="I10101" i="3"/>
  <c r="I9542" i="3"/>
  <c r="I9861" i="3"/>
  <c r="I9888" i="3"/>
  <c r="I9853" i="3"/>
  <c r="I9462" i="3"/>
  <c r="I9499" i="3"/>
  <c r="I9565" i="3"/>
  <c r="I9583" i="3"/>
  <c r="I9602" i="3"/>
  <c r="I9651" i="3"/>
  <c r="I9675" i="3"/>
  <c r="I9451" i="3"/>
  <c r="I9513" i="3"/>
  <c r="I9521" i="3"/>
  <c r="I9817" i="3"/>
  <c r="I9870" i="3"/>
  <c r="I9936" i="3"/>
  <c r="I10063" i="3"/>
  <c r="I9397" i="3"/>
  <c r="I10173" i="3" l="1"/>
  <c r="L10173" i="3" s="1"/>
  <c r="I9721" i="3"/>
  <c r="L9721" i="3" s="1"/>
  <c r="J9721" i="3"/>
  <c r="K9721" i="3"/>
  <c r="M9721" i="3" s="1"/>
  <c r="J10173" i="3"/>
  <c r="K10173" i="3"/>
  <c r="M10173" i="3" s="1"/>
  <c r="N10505" i="3"/>
  <c r="E9721" i="3"/>
  <c r="H9366" i="3"/>
  <c r="G9366" i="3"/>
  <c r="H9352" i="3"/>
  <c r="G9352" i="3"/>
  <c r="I9352" i="3" s="1"/>
  <c r="H9338" i="3"/>
  <c r="G9338" i="3"/>
  <c r="H9296" i="3"/>
  <c r="G9296" i="3"/>
  <c r="I9296" i="3" s="1"/>
  <c r="H9285" i="3"/>
  <c r="G9285" i="3"/>
  <c r="I9285" i="3" s="1"/>
  <c r="H9271" i="3"/>
  <c r="G9271" i="3"/>
  <c r="I9271" i="3" s="1"/>
  <c r="H9257" i="3"/>
  <c r="G9257" i="3"/>
  <c r="H9244" i="3"/>
  <c r="G9244" i="3"/>
  <c r="I9244" i="3" s="1"/>
  <c r="H9215" i="3"/>
  <c r="G9215" i="3"/>
  <c r="H9201" i="3"/>
  <c r="G9201" i="3"/>
  <c r="H9189" i="3"/>
  <c r="G9189" i="3"/>
  <c r="H9175" i="3"/>
  <c r="G9175" i="3"/>
  <c r="H9144" i="3"/>
  <c r="G9144" i="3"/>
  <c r="I9144" i="3" s="1"/>
  <c r="H9129" i="3"/>
  <c r="G9129" i="3"/>
  <c r="I9129" i="3" s="1"/>
  <c r="H9114" i="3"/>
  <c r="G9114" i="3"/>
  <c r="I9114" i="3" s="1"/>
  <c r="H9099" i="3"/>
  <c r="G9099" i="3"/>
  <c r="I9099" i="3" s="1"/>
  <c r="H9084" i="3"/>
  <c r="G9084" i="3"/>
  <c r="I9084" i="3" s="1"/>
  <c r="H9069" i="3"/>
  <c r="G9069" i="3"/>
  <c r="I9069" i="3" s="1"/>
  <c r="H9054" i="3"/>
  <c r="G9054" i="3"/>
  <c r="I9054" i="3" s="1"/>
  <c r="H9039" i="3"/>
  <c r="G9039" i="3"/>
  <c r="I9039" i="3" s="1"/>
  <c r="H9008" i="3"/>
  <c r="G9008" i="3"/>
  <c r="I9008" i="3" s="1"/>
  <c r="H8992" i="3"/>
  <c r="G8992" i="3"/>
  <c r="I8992" i="3" s="1"/>
  <c r="H8977" i="3"/>
  <c r="G8977" i="3"/>
  <c r="I8977" i="3" s="1"/>
  <c r="H8963" i="3"/>
  <c r="G8963" i="3"/>
  <c r="I8963" i="3" s="1"/>
  <c r="H8932" i="3"/>
  <c r="G8932" i="3"/>
  <c r="I8932" i="3" s="1"/>
  <c r="H8917" i="3"/>
  <c r="G8917" i="3"/>
  <c r="I8917" i="3" s="1"/>
  <c r="H8901" i="3"/>
  <c r="G8901" i="3"/>
  <c r="I8901" i="3" s="1"/>
  <c r="H8883" i="3"/>
  <c r="G8883" i="3"/>
  <c r="I8883" i="3" s="1"/>
  <c r="H8868" i="3"/>
  <c r="G8868" i="3"/>
  <c r="I8868" i="3" s="1"/>
  <c r="H8854" i="3"/>
  <c r="G8854" i="3"/>
  <c r="H8839" i="3"/>
  <c r="G8839" i="3"/>
  <c r="H8825" i="3"/>
  <c r="G8825" i="3"/>
  <c r="H8811" i="3"/>
  <c r="G8811" i="3"/>
  <c r="H8798" i="3"/>
  <c r="G8798" i="3"/>
  <c r="H8786" i="3"/>
  <c r="G8786" i="3"/>
  <c r="H8772" i="3"/>
  <c r="G8772" i="3"/>
  <c r="H8757" i="3"/>
  <c r="G8757" i="3"/>
  <c r="H8725" i="3"/>
  <c r="G8725" i="3"/>
  <c r="H8711" i="3"/>
  <c r="G8711" i="3"/>
  <c r="H8697" i="3"/>
  <c r="G8697" i="3"/>
  <c r="H8685" i="3"/>
  <c r="G8685" i="3"/>
  <c r="H8655" i="3"/>
  <c r="G8655" i="3"/>
  <c r="I8655" i="3" s="1"/>
  <c r="H8641" i="3"/>
  <c r="G8641" i="3"/>
  <c r="I9338" i="3"/>
  <c r="I9175" i="3"/>
  <c r="I8772" i="3"/>
  <c r="I8685" i="3" l="1"/>
  <c r="I8725" i="3"/>
  <c r="I8786" i="3"/>
  <c r="I8697" i="3"/>
  <c r="I8757" i="3"/>
  <c r="I8798" i="3"/>
  <c r="I8839" i="3"/>
  <c r="N10173" i="3"/>
  <c r="I8711" i="3"/>
  <c r="I8811" i="3"/>
  <c r="I9257" i="3"/>
  <c r="I9366" i="3"/>
  <c r="I9215" i="3"/>
  <c r="I9189" i="3"/>
  <c r="I8641" i="3"/>
  <c r="N9721" i="3"/>
  <c r="I9201" i="3"/>
  <c r="I8854" i="3"/>
  <c r="I8825" i="3"/>
  <c r="K9396" i="3" l="1"/>
  <c r="M9396" i="3" s="1"/>
  <c r="J9396" i="3"/>
  <c r="I9396" i="3"/>
  <c r="L9396" i="3" s="1"/>
  <c r="N9396" i="3" s="1"/>
  <c r="E9396" i="3"/>
  <c r="H8622" i="3"/>
  <c r="G8622" i="3"/>
  <c r="H8614" i="3"/>
  <c r="G8614" i="3"/>
  <c r="I8614" i="3" s="1"/>
  <c r="H8606" i="3"/>
  <c r="G8606" i="3"/>
  <c r="I8606" i="3" s="1"/>
  <c r="H8581" i="3"/>
  <c r="G8581" i="3"/>
  <c r="H8573" i="3"/>
  <c r="G8573" i="3"/>
  <c r="H8565" i="3"/>
  <c r="G8565" i="3"/>
  <c r="H8555" i="3"/>
  <c r="G8555" i="3"/>
  <c r="H8546" i="3"/>
  <c r="G8546" i="3"/>
  <c r="H8529" i="3"/>
  <c r="G8529" i="3"/>
  <c r="H8518" i="3"/>
  <c r="G8518" i="3"/>
  <c r="H8511" i="3"/>
  <c r="G8511" i="3"/>
  <c r="H8506" i="3"/>
  <c r="G8506" i="3"/>
  <c r="H8491" i="3"/>
  <c r="G8491" i="3"/>
  <c r="I8491" i="3" s="1"/>
  <c r="H8485" i="3"/>
  <c r="G8485" i="3"/>
  <c r="I8485" i="3" s="1"/>
  <c r="H8478" i="3"/>
  <c r="G8478" i="3"/>
  <c r="H8472" i="3"/>
  <c r="G8472" i="3"/>
  <c r="H8466" i="3"/>
  <c r="G8466" i="3"/>
  <c r="H8458" i="3"/>
  <c r="G8458" i="3"/>
  <c r="H8450" i="3"/>
  <c r="G8450" i="3"/>
  <c r="H8444" i="3"/>
  <c r="G8444" i="3"/>
  <c r="I8444" i="3" s="1"/>
  <c r="H8431" i="3"/>
  <c r="G8431" i="3"/>
  <c r="H8423" i="3"/>
  <c r="G8423" i="3"/>
  <c r="H8415" i="3"/>
  <c r="G8415" i="3"/>
  <c r="H8407" i="3"/>
  <c r="G8407" i="3"/>
  <c r="I8407" i="3" s="1"/>
  <c r="H8393" i="3"/>
  <c r="G8393" i="3"/>
  <c r="H8386" i="3"/>
  <c r="G8386" i="3"/>
  <c r="H8378" i="3"/>
  <c r="G8378" i="3"/>
  <c r="H8371" i="3"/>
  <c r="G8371" i="3"/>
  <c r="I8371" i="3" s="1"/>
  <c r="H8364" i="3"/>
  <c r="G8364" i="3"/>
  <c r="I8364" i="3" s="1"/>
  <c r="H8358" i="3"/>
  <c r="G8358" i="3"/>
  <c r="H8350" i="3"/>
  <c r="G8350" i="3"/>
  <c r="H8344" i="3"/>
  <c r="G8344" i="3"/>
  <c r="H8337" i="3"/>
  <c r="G8337" i="3"/>
  <c r="I8337" i="3" s="1"/>
  <c r="H8331" i="3"/>
  <c r="G8331" i="3"/>
  <c r="H8326" i="3"/>
  <c r="H8320" i="3"/>
  <c r="G8320" i="3"/>
  <c r="H8314" i="3"/>
  <c r="G8314" i="3"/>
  <c r="H8307" i="3"/>
  <c r="G8307" i="3"/>
  <c r="H8301" i="3"/>
  <c r="G8301" i="3"/>
  <c r="H8295" i="3"/>
  <c r="G8295" i="3"/>
  <c r="H8288" i="3"/>
  <c r="G8288" i="3"/>
  <c r="H8276" i="3"/>
  <c r="G8276" i="3"/>
  <c r="H8270" i="3"/>
  <c r="G8270" i="3"/>
  <c r="I8326" i="3"/>
  <c r="I8295" i="3" l="1"/>
  <c r="I8314" i="3"/>
  <c r="I8307" i="3"/>
  <c r="I8344" i="3"/>
  <c r="I8415" i="3"/>
  <c r="I8466" i="3"/>
  <c r="I8546" i="3"/>
  <c r="I8331" i="3"/>
  <c r="I8350" i="3"/>
  <c r="I8393" i="3"/>
  <c r="I8423" i="3"/>
  <c r="I8622" i="3"/>
  <c r="I8301" i="3"/>
  <c r="I8358" i="3"/>
  <c r="I8458" i="3"/>
  <c r="I8506" i="3"/>
  <c r="I8565" i="3"/>
  <c r="I8555" i="3"/>
  <c r="I8518" i="3"/>
  <c r="I8288" i="3"/>
  <c r="I8581" i="3"/>
  <c r="I8573" i="3"/>
  <c r="I8529" i="3"/>
  <c r="I8511" i="3"/>
  <c r="I8478" i="3"/>
  <c r="I8472" i="3"/>
  <c r="I8450" i="3"/>
  <c r="I8431" i="3"/>
  <c r="I8386" i="3"/>
  <c r="I8378" i="3"/>
  <c r="I8320" i="3"/>
  <c r="I8276" i="3"/>
  <c r="E8640" i="3" l="1"/>
  <c r="I8270" i="3"/>
  <c r="H8242" i="3"/>
  <c r="G8242" i="3"/>
  <c r="H8229" i="3"/>
  <c r="G8229" i="3"/>
  <c r="I8229" i="3" s="1"/>
  <c r="H8217" i="3"/>
  <c r="G8217" i="3"/>
  <c r="H8180" i="3"/>
  <c r="G8180" i="3"/>
  <c r="H8167" i="3"/>
  <c r="G8167" i="3"/>
  <c r="H8154" i="3"/>
  <c r="G8154" i="3"/>
  <c r="H8141" i="3"/>
  <c r="G8141" i="3"/>
  <c r="H8128" i="3"/>
  <c r="G8128" i="3"/>
  <c r="H8103" i="3"/>
  <c r="G8103" i="3"/>
  <c r="H8091" i="3"/>
  <c r="G8091" i="3"/>
  <c r="H8079" i="3"/>
  <c r="G8079" i="3"/>
  <c r="I8079" i="3" s="1"/>
  <c r="H8067" i="3"/>
  <c r="G8067" i="3"/>
  <c r="H8044" i="3"/>
  <c r="G8044" i="3"/>
  <c r="H8032" i="3"/>
  <c r="G8032" i="3"/>
  <c r="I8032" i="3" s="1"/>
  <c r="H8020" i="3"/>
  <c r="G8020" i="3"/>
  <c r="H8008" i="3"/>
  <c r="G8008" i="3"/>
  <c r="H7996" i="3"/>
  <c r="G7996" i="3"/>
  <c r="I7996" i="3" s="1"/>
  <c r="H7983" i="3"/>
  <c r="G7983" i="3"/>
  <c r="H7970" i="3"/>
  <c r="G7970" i="3"/>
  <c r="H7957" i="3"/>
  <c r="G7957" i="3"/>
  <c r="I7957" i="3" s="1"/>
  <c r="H7931" i="3"/>
  <c r="G7931" i="3"/>
  <c r="H7918" i="3"/>
  <c r="G7918" i="3"/>
  <c r="I7905" i="3"/>
  <c r="H7892" i="3"/>
  <c r="G7892" i="3"/>
  <c r="H7868" i="3"/>
  <c r="G7868" i="3"/>
  <c r="H7856" i="3"/>
  <c r="G7856" i="3"/>
  <c r="I7856" i="3" s="1"/>
  <c r="H7844" i="3"/>
  <c r="G7844" i="3"/>
  <c r="I7844" i="3" s="1"/>
  <c r="H7832" i="3"/>
  <c r="G7832" i="3"/>
  <c r="H7820" i="3"/>
  <c r="G7820" i="3"/>
  <c r="I7820" i="3" s="1"/>
  <c r="H7808" i="3"/>
  <c r="G7808" i="3"/>
  <c r="I7808" i="3" s="1"/>
  <c r="H7795" i="3"/>
  <c r="G7795" i="3"/>
  <c r="H7783" i="3"/>
  <c r="G7783" i="3"/>
  <c r="I7783" i="3" s="1"/>
  <c r="H7771" i="3"/>
  <c r="G7771" i="3"/>
  <c r="I7771" i="3" s="1"/>
  <c r="H7759" i="3"/>
  <c r="G7759" i="3"/>
  <c r="H7749" i="3"/>
  <c r="G7749" i="3"/>
  <c r="H7737" i="3"/>
  <c r="G7737" i="3"/>
  <c r="I7737" i="3" s="1"/>
  <c r="H7724" i="3"/>
  <c r="G7724" i="3"/>
  <c r="H7704" i="3"/>
  <c r="G7704" i="3"/>
  <c r="H7693" i="3"/>
  <c r="G7693" i="3"/>
  <c r="H7681" i="3"/>
  <c r="G7681" i="3"/>
  <c r="I7681" i="3" s="1"/>
  <c r="H7670" i="3"/>
  <c r="G7670" i="3"/>
  <c r="I7670" i="3" s="1"/>
  <c r="H7649" i="3"/>
  <c r="G7649" i="3"/>
  <c r="I7649" i="3" s="1"/>
  <c r="H7637" i="3"/>
  <c r="G7637" i="3"/>
  <c r="I8091" i="3"/>
  <c r="I8067" i="3"/>
  <c r="I7983" i="3"/>
  <c r="I7892" i="3" l="1"/>
  <c r="I7759" i="3"/>
  <c r="I7795" i="3"/>
  <c r="I7832" i="3"/>
  <c r="I7868" i="3"/>
  <c r="I7918" i="3"/>
  <c r="I8008" i="3"/>
  <c r="I8044" i="3"/>
  <c r="I8141" i="3"/>
  <c r="I8180" i="3"/>
  <c r="I8242" i="3"/>
  <c r="I7931" i="3"/>
  <c r="I8020" i="3"/>
  <c r="I8103" i="3"/>
  <c r="I8154" i="3"/>
  <c r="I8217" i="3"/>
  <c r="I7749" i="3"/>
  <c r="I8128" i="3"/>
  <c r="I8167" i="3"/>
  <c r="I8640" i="3"/>
  <c r="L8640" i="3" s="1"/>
  <c r="K8640" i="3"/>
  <c r="M8640" i="3" s="1"/>
  <c r="J8640" i="3"/>
  <c r="I7724" i="3"/>
  <c r="I7970" i="3"/>
  <c r="I7704" i="3"/>
  <c r="I7693" i="3"/>
  <c r="I7637" i="3"/>
  <c r="I8269" i="3" l="1"/>
  <c r="L8269" i="3" s="1"/>
  <c r="J8269" i="3"/>
  <c r="K8269" i="3"/>
  <c r="M8269" i="3" s="1"/>
  <c r="N8640" i="3"/>
  <c r="E8269" i="3"/>
  <c r="H7614" i="3"/>
  <c r="G7614" i="3"/>
  <c r="H7604" i="3"/>
  <c r="G7604" i="3"/>
  <c r="H7593" i="3"/>
  <c r="G7593" i="3"/>
  <c r="H7561" i="3"/>
  <c r="G7561" i="3"/>
  <c r="H7550" i="3"/>
  <c r="G7550" i="3"/>
  <c r="H7539" i="3"/>
  <c r="G7539" i="3"/>
  <c r="H7528" i="3"/>
  <c r="G7528" i="3"/>
  <c r="H7518" i="3"/>
  <c r="G7518" i="3"/>
  <c r="H7497" i="3"/>
  <c r="G7497" i="3"/>
  <c r="H7486" i="3"/>
  <c r="G7486" i="3"/>
  <c r="H7477" i="3"/>
  <c r="G7477" i="3"/>
  <c r="H7466" i="3"/>
  <c r="G7466" i="3"/>
  <c r="H7445" i="3"/>
  <c r="G7445" i="3"/>
  <c r="H7435" i="3"/>
  <c r="G7435" i="3"/>
  <c r="H7424" i="3"/>
  <c r="G7424" i="3"/>
  <c r="H7414" i="3"/>
  <c r="G7414" i="3"/>
  <c r="H7403" i="3"/>
  <c r="G7403" i="3"/>
  <c r="H7393" i="3"/>
  <c r="G7393" i="3"/>
  <c r="H7381" i="3"/>
  <c r="G7381" i="3"/>
  <c r="H7369" i="3"/>
  <c r="G7369" i="3"/>
  <c r="H7346" i="3"/>
  <c r="G7346" i="3"/>
  <c r="H7335" i="3"/>
  <c r="G7335" i="3"/>
  <c r="H7323" i="3"/>
  <c r="G7323" i="3"/>
  <c r="H7312" i="3"/>
  <c r="G7312" i="3"/>
  <c r="H7292" i="3"/>
  <c r="G7292" i="3"/>
  <c r="H7281" i="3"/>
  <c r="G7281" i="3"/>
  <c r="H7271" i="3"/>
  <c r="G7271" i="3"/>
  <c r="H7261" i="3"/>
  <c r="G7261" i="3"/>
  <c r="H7251" i="3"/>
  <c r="G7251" i="3"/>
  <c r="H7239" i="3"/>
  <c r="G7239" i="3"/>
  <c r="I7239" i="3" s="1"/>
  <c r="H7227" i="3"/>
  <c r="G7227" i="3"/>
  <c r="H7219" i="3"/>
  <c r="G7219" i="3"/>
  <c r="H7209" i="3"/>
  <c r="G7209" i="3"/>
  <c r="I7209" i="3" s="1"/>
  <c r="H7200" i="3"/>
  <c r="G7200" i="3"/>
  <c r="H7190" i="3"/>
  <c r="G7190" i="3"/>
  <c r="H7180" i="3"/>
  <c r="G7180" i="3"/>
  <c r="I7180" i="3" s="1"/>
  <c r="H7171" i="3"/>
  <c r="G7171" i="3"/>
  <c r="H7151" i="3"/>
  <c r="G7151" i="3"/>
  <c r="I7151" i="3" s="1"/>
  <c r="H7141" i="3"/>
  <c r="G7141" i="3"/>
  <c r="H7131" i="3"/>
  <c r="G7131" i="3"/>
  <c r="H7121" i="3"/>
  <c r="G7121" i="3"/>
  <c r="H7102" i="3"/>
  <c r="G7102" i="3"/>
  <c r="H7090" i="3"/>
  <c r="G7090" i="3"/>
  <c r="I7539" i="3"/>
  <c r="I7466" i="3"/>
  <c r="I7323" i="3"/>
  <c r="I7281" i="3"/>
  <c r="I7219" i="3"/>
  <c r="I7090" i="3" l="1"/>
  <c r="I7200" i="3"/>
  <c r="I7227" i="3"/>
  <c r="I7381" i="3"/>
  <c r="I7477" i="3"/>
  <c r="I7486" i="3"/>
  <c r="I7403" i="3"/>
  <c r="I7292" i="3"/>
  <c r="N8269" i="3"/>
  <c r="I7614" i="3"/>
  <c r="I7550" i="3"/>
  <c r="I7528" i="3"/>
  <c r="I7445" i="3"/>
  <c r="I7312" i="3"/>
  <c r="I7171" i="3"/>
  <c r="I7593" i="3"/>
  <c r="I7561" i="3"/>
  <c r="I7497" i="3"/>
  <c r="I7424" i="3"/>
  <c r="I7369" i="3"/>
  <c r="I7346" i="3"/>
  <c r="I7335" i="3"/>
  <c r="I7102" i="3"/>
  <c r="I7604" i="3"/>
  <c r="I7518" i="3"/>
  <c r="I7435" i="3"/>
  <c r="I7414" i="3"/>
  <c r="I7393" i="3"/>
  <c r="I7271" i="3"/>
  <c r="I7261" i="3"/>
  <c r="I7251" i="3"/>
  <c r="I7190" i="3"/>
  <c r="I7141" i="3"/>
  <c r="I7131" i="3"/>
  <c r="I7121" i="3"/>
  <c r="J7636" i="3" l="1"/>
  <c r="I7636" i="3"/>
  <c r="L7636" i="3" s="1"/>
  <c r="K7636" i="3"/>
  <c r="M7636" i="3" s="1"/>
  <c r="E7636" i="3"/>
  <c r="H7073" i="3"/>
  <c r="G7073" i="3"/>
  <c r="I7073" i="3" s="1"/>
  <c r="H7065" i="3"/>
  <c r="G7065" i="3"/>
  <c r="I7065" i="3" s="1"/>
  <c r="H7055" i="3"/>
  <c r="G7055" i="3"/>
  <c r="H7025" i="3"/>
  <c r="G7025" i="3"/>
  <c r="H7015" i="3"/>
  <c r="G7015" i="3"/>
  <c r="H7007" i="3"/>
  <c r="G7007" i="3"/>
  <c r="H6997" i="3"/>
  <c r="G6997" i="3"/>
  <c r="I6997" i="3" s="1"/>
  <c r="H6988" i="3"/>
  <c r="G6988" i="3"/>
  <c r="H6969" i="3"/>
  <c r="G6969" i="3"/>
  <c r="I6969" i="3" s="1"/>
  <c r="H6958" i="3"/>
  <c r="G6958" i="3"/>
  <c r="H6950" i="3"/>
  <c r="G6950" i="3"/>
  <c r="H6940" i="3"/>
  <c r="G6940" i="3"/>
  <c r="H6923" i="3"/>
  <c r="G6923" i="3"/>
  <c r="H6914" i="3"/>
  <c r="G6914" i="3"/>
  <c r="H6905" i="3"/>
  <c r="G6905" i="3"/>
  <c r="H6897" i="3"/>
  <c r="G6897" i="3"/>
  <c r="H6888" i="3"/>
  <c r="G6888" i="3"/>
  <c r="I6888" i="3" s="1"/>
  <c r="H6879" i="3"/>
  <c r="G6879" i="3"/>
  <c r="H6869" i="3"/>
  <c r="G6869" i="3"/>
  <c r="I6869" i="3" s="1"/>
  <c r="H6857" i="3"/>
  <c r="G6857" i="3"/>
  <c r="H6840" i="3"/>
  <c r="G6840" i="3"/>
  <c r="H6830" i="3"/>
  <c r="G6830" i="3"/>
  <c r="H6820" i="3"/>
  <c r="G6820" i="3"/>
  <c r="H6810" i="3"/>
  <c r="G6810" i="3"/>
  <c r="H6792" i="3"/>
  <c r="G6792" i="3"/>
  <c r="H6784" i="3"/>
  <c r="G6784" i="3"/>
  <c r="H6774" i="3"/>
  <c r="G6774" i="3"/>
  <c r="H6764" i="3"/>
  <c r="G6764" i="3"/>
  <c r="I6764" i="3" s="1"/>
  <c r="H6754" i="3"/>
  <c r="G6754" i="3"/>
  <c r="I6754" i="3" s="1"/>
  <c r="H6744" i="3"/>
  <c r="G6744" i="3"/>
  <c r="H6735" i="3"/>
  <c r="G6735" i="3"/>
  <c r="H6725" i="3"/>
  <c r="G6725" i="3"/>
  <c r="H6717" i="3"/>
  <c r="G6717" i="3"/>
  <c r="H6708" i="3"/>
  <c r="G6708" i="3"/>
  <c r="H6700" i="3"/>
  <c r="G6700" i="3"/>
  <c r="I6700" i="3" s="1"/>
  <c r="H6692" i="3"/>
  <c r="G6692" i="3"/>
  <c r="H6683" i="3"/>
  <c r="G6683" i="3"/>
  <c r="H6666" i="3"/>
  <c r="G6666" i="3"/>
  <c r="I6666" i="3" s="1"/>
  <c r="H6660" i="3"/>
  <c r="G6660" i="3"/>
  <c r="H6652" i="3"/>
  <c r="G6652" i="3"/>
  <c r="H6644" i="3"/>
  <c r="G6644" i="3"/>
  <c r="I6644" i="3" s="1"/>
  <c r="H6628" i="3"/>
  <c r="G6628" i="3"/>
  <c r="H6618" i="3"/>
  <c r="G6618" i="3"/>
  <c r="I6618" i="3" s="1"/>
  <c r="I7055" i="3"/>
  <c r="I7015" i="3"/>
  <c r="I6950" i="3"/>
  <c r="I6940" i="3"/>
  <c r="I6914" i="3"/>
  <c r="I6840" i="3"/>
  <c r="I6820" i="3"/>
  <c r="I6725" i="3"/>
  <c r="I6958" i="3" l="1"/>
  <c r="I7025" i="3"/>
  <c r="I6774" i="3"/>
  <c r="I6810" i="3"/>
  <c r="N7636" i="3"/>
  <c r="I6784" i="3"/>
  <c r="I6988" i="3"/>
  <c r="I6683" i="3"/>
  <c r="I6660" i="3"/>
  <c r="I6717" i="3"/>
  <c r="I6744" i="3"/>
  <c r="I7007" i="3"/>
  <c r="I6923" i="3"/>
  <c r="I6905" i="3"/>
  <c r="I6897" i="3"/>
  <c r="I6879" i="3"/>
  <c r="I6857" i="3"/>
  <c r="I6830" i="3"/>
  <c r="I6792" i="3"/>
  <c r="I6735" i="3"/>
  <c r="I6708" i="3"/>
  <c r="I6692" i="3"/>
  <c r="I6652" i="3"/>
  <c r="J7089" i="3" s="1"/>
  <c r="I6628" i="3"/>
  <c r="K7089" i="3" l="1"/>
  <c r="M7089" i="3" s="1"/>
  <c r="I7089" i="3"/>
  <c r="L7089" i="3" s="1"/>
  <c r="N7089" i="3" s="1"/>
  <c r="E7089" i="3"/>
  <c r="H6593" i="3"/>
  <c r="G6593" i="3"/>
  <c r="H6582" i="3"/>
  <c r="G6582" i="3"/>
  <c r="H6570" i="3"/>
  <c r="G6570" i="3"/>
  <c r="H6534" i="3"/>
  <c r="G6534" i="3"/>
  <c r="H6524" i="3"/>
  <c r="G6524" i="3"/>
  <c r="H6515" i="3"/>
  <c r="G6515" i="3"/>
  <c r="H6503" i="3"/>
  <c r="G6503" i="3"/>
  <c r="H6493" i="3"/>
  <c r="G6493" i="3"/>
  <c r="H6472" i="3"/>
  <c r="G6472" i="3"/>
  <c r="H6462" i="3"/>
  <c r="G6462" i="3"/>
  <c r="H6450" i="3"/>
  <c r="I6450" i="3" s="1"/>
  <c r="G6450" i="3"/>
  <c r="H6435" i="3"/>
  <c r="G6435" i="3"/>
  <c r="H6412" i="3"/>
  <c r="G6412" i="3"/>
  <c r="H6399" i="3"/>
  <c r="G6399" i="3"/>
  <c r="H6387" i="3"/>
  <c r="G6387" i="3"/>
  <c r="H6375" i="3"/>
  <c r="G6375" i="3"/>
  <c r="H6362" i="3"/>
  <c r="I6362" i="3" s="1"/>
  <c r="G6362" i="3"/>
  <c r="H6350" i="3"/>
  <c r="G6350" i="3"/>
  <c r="H6339" i="3"/>
  <c r="G6339" i="3"/>
  <c r="H6326" i="3"/>
  <c r="G6326" i="3"/>
  <c r="H6297" i="3"/>
  <c r="G6297" i="3"/>
  <c r="H6284" i="3"/>
  <c r="G6284" i="3"/>
  <c r="H6272" i="3"/>
  <c r="G6272" i="3"/>
  <c r="H6260" i="3"/>
  <c r="G6260" i="3"/>
  <c r="I6260" i="3" s="1"/>
  <c r="H6234" i="3"/>
  <c r="G6234" i="3"/>
  <c r="H6223" i="3"/>
  <c r="G6223" i="3"/>
  <c r="H6211" i="3"/>
  <c r="G6211" i="3"/>
  <c r="I6211" i="3" s="1"/>
  <c r="H6199" i="3"/>
  <c r="G6199" i="3"/>
  <c r="H6186" i="3"/>
  <c r="G6186" i="3"/>
  <c r="H6172" i="3"/>
  <c r="G6172" i="3"/>
  <c r="I6172" i="3" s="1"/>
  <c r="H6157" i="3"/>
  <c r="G6157" i="3"/>
  <c r="I6157" i="3" s="1"/>
  <c r="H6145" i="3"/>
  <c r="I6145" i="3" s="1"/>
  <c r="G6145" i="3"/>
  <c r="H6134" i="3"/>
  <c r="G6134" i="3"/>
  <c r="I6134" i="3" s="1"/>
  <c r="H6123" i="3"/>
  <c r="G6123" i="3"/>
  <c r="H6113" i="3"/>
  <c r="G6113" i="3"/>
  <c r="H6103" i="3"/>
  <c r="G6103" i="3"/>
  <c r="H6092" i="3"/>
  <c r="G6092" i="3"/>
  <c r="H6076" i="3"/>
  <c r="G6076" i="3"/>
  <c r="H6068" i="3"/>
  <c r="G6068" i="3"/>
  <c r="H6058" i="3"/>
  <c r="G6058" i="3"/>
  <c r="H6048" i="3"/>
  <c r="G6048" i="3"/>
  <c r="H6030" i="3"/>
  <c r="G6030" i="3"/>
  <c r="I6030" i="3" s="1"/>
  <c r="H6019" i="3"/>
  <c r="G6019" i="3"/>
  <c r="I6019" i="3" s="1"/>
  <c r="I6570" i="3"/>
  <c r="I6534" i="3"/>
  <c r="I6503" i="3"/>
  <c r="I6472" i="3"/>
  <c r="I6435" i="3"/>
  <c r="I6399" i="3"/>
  <c r="I6387" i="3"/>
  <c r="I6375" i="3"/>
  <c r="I6350" i="3"/>
  <c r="I6199" i="3"/>
  <c r="I6113" i="3" l="1"/>
  <c r="I6272" i="3"/>
  <c r="I6326" i="3"/>
  <c r="I6284" i="3"/>
  <c r="I6339" i="3"/>
  <c r="I6412" i="3"/>
  <c r="I6103" i="3"/>
  <c r="I6297" i="3"/>
  <c r="I6048" i="3"/>
  <c r="I6493" i="3"/>
  <c r="I6524" i="3"/>
  <c r="I6092" i="3"/>
  <c r="I6593" i="3"/>
  <c r="I6582" i="3"/>
  <c r="I6515" i="3"/>
  <c r="I6462" i="3"/>
  <c r="I6234" i="3"/>
  <c r="I6223" i="3"/>
  <c r="I6186" i="3"/>
  <c r="I6123" i="3"/>
  <c r="I6076" i="3"/>
  <c r="I6068" i="3"/>
  <c r="I6058" i="3"/>
  <c r="K6617" i="3" l="1"/>
  <c r="M6617" i="3" s="1"/>
  <c r="I6617" i="3"/>
  <c r="L6617" i="3" s="1"/>
  <c r="J6617" i="3"/>
  <c r="E6617" i="3"/>
  <c r="H5986" i="3"/>
  <c r="G5986" i="3"/>
  <c r="I5986" i="3" s="1"/>
  <c r="H5972" i="3"/>
  <c r="G5972" i="3"/>
  <c r="H5956" i="3"/>
  <c r="G5956" i="3"/>
  <c r="H5913" i="3"/>
  <c r="G5913" i="3"/>
  <c r="H5897" i="3"/>
  <c r="G5897" i="3"/>
  <c r="H5883" i="3"/>
  <c r="G5883" i="3"/>
  <c r="I5883" i="3" s="1"/>
  <c r="H5868" i="3"/>
  <c r="G5868" i="3"/>
  <c r="H5852" i="3"/>
  <c r="G5852" i="3"/>
  <c r="H5825" i="3"/>
  <c r="G5825" i="3"/>
  <c r="I5825" i="3" s="1"/>
  <c r="H5809" i="3"/>
  <c r="G5809" i="3"/>
  <c r="I5809" i="3" s="1"/>
  <c r="H5793" i="3"/>
  <c r="G5793" i="3"/>
  <c r="H5778" i="3"/>
  <c r="G5778" i="3"/>
  <c r="H5750" i="3"/>
  <c r="G5750" i="3"/>
  <c r="H5735" i="3"/>
  <c r="G5735" i="3"/>
  <c r="H5721" i="3"/>
  <c r="G5721" i="3"/>
  <c r="I5721" i="3" s="1"/>
  <c r="H5708" i="3"/>
  <c r="G5708" i="3"/>
  <c r="I5708" i="3" s="1"/>
  <c r="H5693" i="3"/>
  <c r="G5693" i="3"/>
  <c r="H5678" i="3"/>
  <c r="G5678" i="3"/>
  <c r="H5662" i="3"/>
  <c r="G5662" i="3"/>
  <c r="I5662" i="3" s="1"/>
  <c r="H5646" i="3"/>
  <c r="G5646" i="3"/>
  <c r="H5616" i="3"/>
  <c r="G5616" i="3"/>
  <c r="H5599" i="3"/>
  <c r="G5599" i="3"/>
  <c r="H5583" i="3"/>
  <c r="G5583" i="3"/>
  <c r="I5583" i="3" s="1"/>
  <c r="H5568" i="3"/>
  <c r="G5568" i="3"/>
  <c r="I5568" i="3" s="1"/>
  <c r="H5537" i="3"/>
  <c r="G5537" i="3"/>
  <c r="I5537" i="3" s="1"/>
  <c r="H5521" i="3"/>
  <c r="G5521" i="3"/>
  <c r="I5521" i="3" s="1"/>
  <c r="H5506" i="3"/>
  <c r="G5506" i="3"/>
  <c r="I5506" i="3" s="1"/>
  <c r="H5491" i="3"/>
  <c r="G5491" i="3"/>
  <c r="I5491" i="3" s="1"/>
  <c r="H5475" i="3"/>
  <c r="G5475" i="3"/>
  <c r="I5475" i="3" s="1"/>
  <c r="H5460" i="3"/>
  <c r="G5460" i="3"/>
  <c r="I5460" i="3" s="1"/>
  <c r="H5444" i="3"/>
  <c r="G5444" i="3"/>
  <c r="I5444" i="3" s="1"/>
  <c r="H5428" i="3"/>
  <c r="G5428" i="3"/>
  <c r="I5428" i="3" s="1"/>
  <c r="H5413" i="3"/>
  <c r="G5413" i="3"/>
  <c r="I5413" i="3" s="1"/>
  <c r="H5399" i="3"/>
  <c r="G5399" i="3"/>
  <c r="I5399" i="3" s="1"/>
  <c r="H5388" i="3"/>
  <c r="G5388" i="3"/>
  <c r="I5388" i="3" s="1"/>
  <c r="H5374" i="3"/>
  <c r="G5374" i="3"/>
  <c r="I5956" i="3"/>
  <c r="I5897" i="3"/>
  <c r="I5852" i="3"/>
  <c r="I5693" i="3"/>
  <c r="I5599" i="3"/>
  <c r="H5358" i="3"/>
  <c r="G5358" i="3"/>
  <c r="H5332" i="3"/>
  <c r="G5332" i="3"/>
  <c r="H5319" i="3"/>
  <c r="G5319" i="3"/>
  <c r="H5304" i="3"/>
  <c r="G5304" i="3"/>
  <c r="H5264" i="3"/>
  <c r="G5264" i="3"/>
  <c r="H5250" i="3"/>
  <c r="G5250" i="3"/>
  <c r="I5358" i="3" l="1"/>
  <c r="I5750" i="3"/>
  <c r="I5646" i="3"/>
  <c r="I5793" i="3"/>
  <c r="I5264" i="3"/>
  <c r="I5332" i="3"/>
  <c r="I5374" i="3"/>
  <c r="I5678" i="3"/>
  <c r="I5972" i="3"/>
  <c r="N6617" i="3"/>
  <c r="I5913" i="3"/>
  <c r="I5868" i="3"/>
  <c r="I5778" i="3"/>
  <c r="I5735" i="3"/>
  <c r="I5616" i="3"/>
  <c r="I5319" i="3"/>
  <c r="I5304" i="3"/>
  <c r="I5291" i="3"/>
  <c r="I5250" i="3"/>
  <c r="K6018" i="3" l="1"/>
  <c r="M6018" i="3" s="1"/>
  <c r="J6018" i="3"/>
  <c r="I6018" i="3"/>
  <c r="L6018" i="3" s="1"/>
  <c r="N6018" i="3" s="1"/>
  <c r="E6018" i="3"/>
  <c r="H5227" i="3"/>
  <c r="G5227" i="3"/>
  <c r="I5227" i="3" s="1"/>
  <c r="H5218" i="3"/>
  <c r="G5218" i="3"/>
  <c r="H5208" i="3"/>
  <c r="G5208" i="3"/>
  <c r="I5208" i="3" s="1"/>
  <c r="H5176" i="3"/>
  <c r="G5176" i="3"/>
  <c r="I5176" i="3" s="1"/>
  <c r="H5166" i="3"/>
  <c r="G5166" i="3"/>
  <c r="H5157" i="3"/>
  <c r="G5157" i="3"/>
  <c r="H5147" i="3"/>
  <c r="G5147" i="3"/>
  <c r="I5147" i="3" s="1"/>
  <c r="H5136" i="3"/>
  <c r="G5136" i="3"/>
  <c r="H5117" i="3"/>
  <c r="G5117" i="3"/>
  <c r="H5106" i="3"/>
  <c r="G5106" i="3"/>
  <c r="I5106" i="3" s="1"/>
  <c r="H5096" i="3"/>
  <c r="G5096" i="3"/>
  <c r="H5086" i="3"/>
  <c r="G5086" i="3"/>
  <c r="I5086" i="3" s="1"/>
  <c r="H5066" i="3"/>
  <c r="G5066" i="3"/>
  <c r="I5066" i="3" s="1"/>
  <c r="H5055" i="3"/>
  <c r="G5055" i="3"/>
  <c r="H5044" i="3"/>
  <c r="G5044" i="3"/>
  <c r="I5044" i="3" s="1"/>
  <c r="H5034" i="3"/>
  <c r="G5034" i="3"/>
  <c r="I5034" i="3" s="1"/>
  <c r="H5024" i="3"/>
  <c r="G5024" i="3"/>
  <c r="H5013" i="3"/>
  <c r="G5013" i="3"/>
  <c r="H4991" i="3"/>
  <c r="G4991" i="3"/>
  <c r="H4970" i="3"/>
  <c r="G4970" i="3"/>
  <c r="I4970" i="3" s="1"/>
  <c r="H4960" i="3"/>
  <c r="G4960" i="3"/>
  <c r="I4960" i="3" s="1"/>
  <c r="H4950" i="3"/>
  <c r="G4950" i="3"/>
  <c r="H4940" i="3"/>
  <c r="G4940" i="3"/>
  <c r="I4940" i="3" s="1"/>
  <c r="H4920" i="3"/>
  <c r="G4920" i="3"/>
  <c r="I4920" i="3" s="1"/>
  <c r="H4910" i="3"/>
  <c r="G4910" i="3"/>
  <c r="H4900" i="3"/>
  <c r="G4900" i="3"/>
  <c r="I4900" i="3" s="1"/>
  <c r="H4890" i="3"/>
  <c r="G4890" i="3"/>
  <c r="I4890" i="3" s="1"/>
  <c r="H4880" i="3"/>
  <c r="G4880" i="3"/>
  <c r="H4870" i="3"/>
  <c r="G4870" i="3"/>
  <c r="I4870" i="3" s="1"/>
  <c r="H4860" i="3"/>
  <c r="G4860" i="3"/>
  <c r="I4860" i="3" s="1"/>
  <c r="H4850" i="3"/>
  <c r="G4850" i="3"/>
  <c r="I4850" i="3" s="1"/>
  <c r="H4840" i="3"/>
  <c r="G4840" i="3"/>
  <c r="I4840" i="3" s="1"/>
  <c r="H4830" i="3"/>
  <c r="G4830" i="3"/>
  <c r="I4830" i="3" s="1"/>
  <c r="H4821" i="3"/>
  <c r="G4821" i="3"/>
  <c r="I4821" i="3" s="1"/>
  <c r="H4811" i="3"/>
  <c r="G4811" i="3"/>
  <c r="I4811" i="3" s="1"/>
  <c r="H4800" i="3"/>
  <c r="G4800" i="3"/>
  <c r="H4781" i="3"/>
  <c r="G4781" i="3"/>
  <c r="I4781" i="3" s="1"/>
  <c r="H4771" i="3"/>
  <c r="G4771" i="3"/>
  <c r="I4771" i="3" s="1"/>
  <c r="H4762" i="3"/>
  <c r="G4762" i="3"/>
  <c r="I4762" i="3" s="1"/>
  <c r="H4753" i="3"/>
  <c r="G4753" i="3"/>
  <c r="H4737" i="3"/>
  <c r="G4737" i="3"/>
  <c r="H4727" i="3"/>
  <c r="G4727" i="3"/>
  <c r="I4727" i="3" s="1"/>
  <c r="I5166" i="3"/>
  <c r="I5117" i="3"/>
  <c r="I5096" i="3"/>
  <c r="I5055" i="3"/>
  <c r="I5024" i="3"/>
  <c r="I4991" i="3"/>
  <c r="I4950" i="3"/>
  <c r="I4910" i="3"/>
  <c r="I4880" i="3"/>
  <c r="I5136" i="3" l="1"/>
  <c r="I4753" i="3"/>
  <c r="I5218" i="3"/>
  <c r="I4800" i="3"/>
  <c r="I5013" i="3"/>
  <c r="I5157" i="3"/>
  <c r="I5001" i="3"/>
  <c r="I4737" i="3"/>
  <c r="I5249" i="3" l="1"/>
  <c r="L5249" i="3" s="1"/>
  <c r="K5249" i="3"/>
  <c r="M5249" i="3" s="1"/>
  <c r="J5249" i="3"/>
  <c r="N5249" i="3" s="1"/>
  <c r="E5249" i="3"/>
  <c r="H4708" i="3"/>
  <c r="G4708" i="3"/>
  <c r="I4708" i="3" s="1"/>
  <c r="H4699" i="3"/>
  <c r="G4699" i="3"/>
  <c r="H4690" i="3"/>
  <c r="G4690" i="3"/>
  <c r="H4664" i="3"/>
  <c r="G4664" i="3"/>
  <c r="H4655" i="3"/>
  <c r="G4655" i="3"/>
  <c r="H4646" i="3"/>
  <c r="G4646" i="3"/>
  <c r="H4637" i="3"/>
  <c r="G4637" i="3"/>
  <c r="H4630" i="3"/>
  <c r="G4630" i="3"/>
  <c r="H4616" i="3"/>
  <c r="G4616" i="3"/>
  <c r="H4607" i="3"/>
  <c r="G4607" i="3"/>
  <c r="H4596" i="3"/>
  <c r="G4596" i="3"/>
  <c r="H4584" i="3"/>
  <c r="G4584" i="3"/>
  <c r="I4584" i="3" s="1"/>
  <c r="H4570" i="3"/>
  <c r="G4570" i="3"/>
  <c r="H4561" i="3"/>
  <c r="G4561" i="3"/>
  <c r="H4552" i="3"/>
  <c r="G4552" i="3"/>
  <c r="H4543" i="3"/>
  <c r="G4543" i="3"/>
  <c r="H4534" i="3"/>
  <c r="G4534" i="3"/>
  <c r="H4525" i="3"/>
  <c r="G4525" i="3"/>
  <c r="H4516" i="3"/>
  <c r="G4516" i="3"/>
  <c r="I4516" i="3" s="1"/>
  <c r="H4507" i="3"/>
  <c r="G4507" i="3"/>
  <c r="H4486" i="3"/>
  <c r="G4486" i="3"/>
  <c r="H4478" i="3"/>
  <c r="G4478" i="3"/>
  <c r="H4469" i="3"/>
  <c r="G4469" i="3"/>
  <c r="H4460" i="3"/>
  <c r="G4460" i="3"/>
  <c r="H4441" i="3"/>
  <c r="G4441" i="3"/>
  <c r="G4432" i="3"/>
  <c r="H4432" i="3"/>
  <c r="H4424" i="3"/>
  <c r="G4424" i="3"/>
  <c r="H4416" i="3"/>
  <c r="G4416" i="3"/>
  <c r="H4406" i="3"/>
  <c r="G4406" i="3"/>
  <c r="H4394" i="3"/>
  <c r="G4394" i="3"/>
  <c r="H4384" i="3"/>
  <c r="G4384" i="3"/>
  <c r="I4384" i="3" s="1"/>
  <c r="H4374" i="3"/>
  <c r="G4374" i="3"/>
  <c r="H4365" i="3"/>
  <c r="G4365" i="3"/>
  <c r="H4356" i="3"/>
  <c r="G4356" i="3"/>
  <c r="H4346" i="3"/>
  <c r="G4346" i="3"/>
  <c r="H4337" i="3"/>
  <c r="G4337" i="3"/>
  <c r="H4328" i="3"/>
  <c r="G4328" i="3"/>
  <c r="I4328" i="3" s="1"/>
  <c r="H4313" i="3"/>
  <c r="G4313" i="3"/>
  <c r="H4304" i="3"/>
  <c r="G4304" i="3"/>
  <c r="H4294" i="3"/>
  <c r="G4294" i="3"/>
  <c r="H4285" i="3"/>
  <c r="G4285" i="3"/>
  <c r="H4272" i="3"/>
  <c r="G4272" i="3"/>
  <c r="I4272" i="3" s="1"/>
  <c r="I4699" i="3"/>
  <c r="I4646" i="3"/>
  <c r="H4258" i="3"/>
  <c r="G4258" i="3"/>
  <c r="I4374" i="3" l="1"/>
  <c r="I4432" i="3"/>
  <c r="I4469" i="3"/>
  <c r="I4561" i="3"/>
  <c r="I4596" i="3"/>
  <c r="I4258" i="3"/>
  <c r="I4337" i="3"/>
  <c r="I4365" i="3"/>
  <c r="I4394" i="3"/>
  <c r="I4304" i="3"/>
  <c r="I4285" i="3"/>
  <c r="I4294" i="3"/>
  <c r="I4441" i="3"/>
  <c r="I4478" i="3"/>
  <c r="I4607" i="3"/>
  <c r="I4616" i="3"/>
  <c r="I4690" i="3"/>
  <c r="I4664" i="3"/>
  <c r="I4655" i="3"/>
  <c r="I4637" i="3"/>
  <c r="I4630" i="3"/>
  <c r="I4570" i="3"/>
  <c r="I4552" i="3"/>
  <c r="I4543" i="3"/>
  <c r="I4534" i="3"/>
  <c r="I4525" i="3"/>
  <c r="I4507" i="3"/>
  <c r="I4486" i="3"/>
  <c r="I4460" i="3"/>
  <c r="I4424" i="3"/>
  <c r="I4416" i="3"/>
  <c r="I4406" i="3"/>
  <c r="I4356" i="3"/>
  <c r="I4346" i="3"/>
  <c r="I4313" i="3"/>
  <c r="I4726" i="3" l="1"/>
  <c r="L4726" i="3" s="1"/>
  <c r="J4726" i="3"/>
  <c r="N4726" i="3" s="1"/>
  <c r="K4726" i="3"/>
  <c r="M4726" i="3" s="1"/>
  <c r="E4726" i="3"/>
  <c r="E4257" i="3" l="1"/>
  <c r="H4231" i="3"/>
  <c r="G4231" i="3"/>
  <c r="H4219" i="3"/>
  <c r="G4219" i="3"/>
  <c r="H4207" i="3"/>
  <c r="I4207" i="3" s="1"/>
  <c r="G4207" i="3"/>
  <c r="H4171" i="3"/>
  <c r="G4171" i="3"/>
  <c r="H4159" i="3"/>
  <c r="G4159" i="3"/>
  <c r="H4147" i="3"/>
  <c r="G4147" i="3"/>
  <c r="H4135" i="3"/>
  <c r="G4135" i="3"/>
  <c r="H4123" i="3"/>
  <c r="G4123" i="3"/>
  <c r="H4101" i="3"/>
  <c r="G4101" i="3"/>
  <c r="H4089" i="3"/>
  <c r="G4089" i="3"/>
  <c r="H4076" i="3"/>
  <c r="G4076" i="3"/>
  <c r="H4063" i="3"/>
  <c r="G4063" i="3"/>
  <c r="H4040" i="3"/>
  <c r="G4040" i="3"/>
  <c r="H4029" i="3"/>
  <c r="G4029" i="3"/>
  <c r="H4017" i="3"/>
  <c r="G4017" i="3"/>
  <c r="H4005" i="3"/>
  <c r="G4005" i="3"/>
  <c r="H3993" i="3"/>
  <c r="G3993" i="3"/>
  <c r="H3981" i="3"/>
  <c r="G3981" i="3"/>
  <c r="H3969" i="3"/>
  <c r="G3969" i="3"/>
  <c r="H3957" i="3"/>
  <c r="G3957" i="3"/>
  <c r="I3957" i="3" s="1"/>
  <c r="H3930" i="3"/>
  <c r="G3930" i="3"/>
  <c r="H3915" i="3"/>
  <c r="G3915" i="3"/>
  <c r="H3902" i="3"/>
  <c r="G3902" i="3"/>
  <c r="H3890" i="3"/>
  <c r="G3890" i="3"/>
  <c r="H3865" i="3"/>
  <c r="G3865" i="3"/>
  <c r="I3865" i="3" s="1"/>
  <c r="H3852" i="3"/>
  <c r="G3852" i="3"/>
  <c r="H3840" i="3"/>
  <c r="G3840" i="3"/>
  <c r="H3828" i="3"/>
  <c r="G3828" i="3"/>
  <c r="H3816" i="3"/>
  <c r="G3816" i="3"/>
  <c r="I3816" i="3" s="1"/>
  <c r="H3804" i="3"/>
  <c r="G3804" i="3"/>
  <c r="H3791" i="3"/>
  <c r="G3791" i="3"/>
  <c r="H3778" i="3"/>
  <c r="G3778" i="3"/>
  <c r="H3766" i="3"/>
  <c r="G3766" i="3"/>
  <c r="H3754" i="3"/>
  <c r="G3754" i="3"/>
  <c r="H3744" i="3"/>
  <c r="G3744" i="3"/>
  <c r="I3744" i="3" s="1"/>
  <c r="H3732" i="3"/>
  <c r="G3732" i="3"/>
  <c r="H3720" i="3"/>
  <c r="G3720" i="3"/>
  <c r="H3698" i="3"/>
  <c r="G3698" i="3"/>
  <c r="I3698" i="3" s="1"/>
  <c r="H3686" i="3"/>
  <c r="G3686" i="3"/>
  <c r="H3674" i="3"/>
  <c r="G3674" i="3"/>
  <c r="I3674" i="3" s="1"/>
  <c r="H3661" i="3"/>
  <c r="G3661" i="3"/>
  <c r="I3661" i="3" s="1"/>
  <c r="H3639" i="3"/>
  <c r="G3639" i="3"/>
  <c r="H3625" i="3"/>
  <c r="G3625" i="3"/>
  <c r="I3625" i="3" s="1"/>
  <c r="I4231" i="3"/>
  <c r="I4171" i="3"/>
  <c r="I4123" i="3"/>
  <c r="I4089" i="3"/>
  <c r="I4040" i="3"/>
  <c r="I4029" i="3"/>
  <c r="I3993" i="3"/>
  <c r="I3969" i="3"/>
  <c r="I3915" i="3"/>
  <c r="I3720" i="3"/>
  <c r="H3601" i="3"/>
  <c r="G3601" i="3"/>
  <c r="I3601" i="3" s="1"/>
  <c r="H3590" i="3"/>
  <c r="G3590" i="3"/>
  <c r="H3580" i="3"/>
  <c r="G3580" i="3"/>
  <c r="H3545" i="3"/>
  <c r="G3545" i="3"/>
  <c r="I3545" i="3" s="1"/>
  <c r="H3534" i="3"/>
  <c r="G3534" i="3"/>
  <c r="H3524" i="3"/>
  <c r="I3524" i="3" s="1"/>
  <c r="G3524" i="3"/>
  <c r="H3515" i="3"/>
  <c r="G3515" i="3"/>
  <c r="H3504" i="3"/>
  <c r="G3504" i="3"/>
  <c r="H3484" i="3"/>
  <c r="G3484" i="3"/>
  <c r="H3472" i="3"/>
  <c r="G3472" i="3"/>
  <c r="H3462" i="3"/>
  <c r="G3462" i="3"/>
  <c r="H3453" i="3"/>
  <c r="G3453" i="3"/>
  <c r="H3429" i="3"/>
  <c r="G3429" i="3"/>
  <c r="H3419" i="3"/>
  <c r="G3419" i="3"/>
  <c r="H3398" i="3"/>
  <c r="G3398" i="3"/>
  <c r="H3409" i="3"/>
  <c r="G3409" i="3"/>
  <c r="I3409" i="3" s="1"/>
  <c r="H3387" i="3"/>
  <c r="G3387" i="3"/>
  <c r="H3377" i="3"/>
  <c r="G3377" i="3"/>
  <c r="H3367" i="3"/>
  <c r="G3367" i="3"/>
  <c r="H3356" i="3"/>
  <c r="G3356" i="3"/>
  <c r="H3333" i="3"/>
  <c r="G3333" i="3"/>
  <c r="I3333" i="3" s="1"/>
  <c r="H3322" i="3"/>
  <c r="G3322" i="3"/>
  <c r="I3322" i="3" s="1"/>
  <c r="H3311" i="3"/>
  <c r="G3311" i="3"/>
  <c r="H3300" i="3"/>
  <c r="G3300" i="3"/>
  <c r="H3276" i="3"/>
  <c r="G3276" i="3"/>
  <c r="H3263" i="3"/>
  <c r="G3263" i="3"/>
  <c r="H3253" i="3"/>
  <c r="G3253" i="3"/>
  <c r="H3242" i="3"/>
  <c r="G3242" i="3"/>
  <c r="H3230" i="3"/>
  <c r="G3230" i="3"/>
  <c r="H3218" i="3"/>
  <c r="I3218" i="3" s="1"/>
  <c r="G3218" i="3"/>
  <c r="H3202" i="3"/>
  <c r="G3202" i="3"/>
  <c r="I3202" i="3" s="1"/>
  <c r="H3192" i="3"/>
  <c r="H3182" i="3"/>
  <c r="G3182" i="3"/>
  <c r="I3182" i="3" s="1"/>
  <c r="H3172" i="3"/>
  <c r="G3172" i="3"/>
  <c r="H3164" i="3"/>
  <c r="G3164" i="3"/>
  <c r="H3155" i="3"/>
  <c r="G3155" i="3"/>
  <c r="I3155" i="3" s="1"/>
  <c r="H3145" i="3"/>
  <c r="I3145" i="3" s="1"/>
  <c r="G3145" i="3"/>
  <c r="H3123" i="3"/>
  <c r="G3123" i="3"/>
  <c r="H3113" i="3"/>
  <c r="G3113" i="3"/>
  <c r="I3113" i="3" s="1"/>
  <c r="H3102" i="3"/>
  <c r="G3102" i="3"/>
  <c r="H3094" i="3"/>
  <c r="G3094" i="3"/>
  <c r="H3074" i="3"/>
  <c r="G3074" i="3"/>
  <c r="I3074" i="3" s="1"/>
  <c r="I3590" i="3"/>
  <c r="I3367" i="3"/>
  <c r="G3192" i="3"/>
  <c r="H3064" i="3"/>
  <c r="G3064" i="3"/>
  <c r="I3377" i="3" l="1"/>
  <c r="I3580" i="3"/>
  <c r="I3387" i="3"/>
  <c r="I3419" i="3"/>
  <c r="I3462" i="3"/>
  <c r="I3172" i="3"/>
  <c r="I3123" i="3"/>
  <c r="I3686" i="3"/>
  <c r="I3766" i="3"/>
  <c r="I3804" i="3"/>
  <c r="I3890" i="3"/>
  <c r="I3981" i="3"/>
  <c r="I4017" i="3"/>
  <c r="I4063" i="3"/>
  <c r="I3192" i="3"/>
  <c r="I3398" i="3"/>
  <c r="I3356" i="3"/>
  <c r="I3453" i="3"/>
  <c r="I3484" i="3"/>
  <c r="I3732" i="3"/>
  <c r="I3840" i="3"/>
  <c r="I3930" i="3"/>
  <c r="I4101" i="3"/>
  <c r="I4147" i="3"/>
  <c r="I3064" i="3"/>
  <c r="I3311" i="3"/>
  <c r="I3504" i="3"/>
  <c r="I3534" i="3"/>
  <c r="I3778" i="3"/>
  <c r="I3852" i="3"/>
  <c r="I3902" i="3"/>
  <c r="I4076" i="3"/>
  <c r="I4159" i="3"/>
  <c r="I4219" i="3"/>
  <c r="I3300" i="3"/>
  <c r="I3472" i="3"/>
  <c r="I3754" i="3"/>
  <c r="I3828" i="3"/>
  <c r="I4005" i="3"/>
  <c r="I4135" i="3"/>
  <c r="I3791" i="3"/>
  <c r="I3639" i="3"/>
  <c r="J4257" i="3" s="1"/>
  <c r="I3515" i="3"/>
  <c r="I3429" i="3"/>
  <c r="I3276" i="3"/>
  <c r="I3263" i="3"/>
  <c r="I3253" i="3"/>
  <c r="I3242" i="3"/>
  <c r="I3230" i="3"/>
  <c r="I3164" i="3"/>
  <c r="I3102" i="3"/>
  <c r="I3094" i="3"/>
  <c r="I4257" i="3" l="1"/>
  <c r="L4257" i="3" s="1"/>
  <c r="K4257" i="3"/>
  <c r="M4257" i="3" s="1"/>
  <c r="I3624" i="3"/>
  <c r="L3624" i="3" s="1"/>
  <c r="K3624" i="3"/>
  <c r="M3624" i="3" s="1"/>
  <c r="J3624" i="3"/>
  <c r="E3624" i="3"/>
  <c r="H3055" i="3"/>
  <c r="G3055" i="3"/>
  <c r="H3050" i="3"/>
  <c r="G3050" i="3"/>
  <c r="H3046" i="3"/>
  <c r="H3033" i="3"/>
  <c r="H3027" i="3"/>
  <c r="H3023" i="3"/>
  <c r="G3023" i="3"/>
  <c r="H3019" i="3"/>
  <c r="G3019" i="3"/>
  <c r="I3019" i="3" s="1"/>
  <c r="H3016" i="3"/>
  <c r="G3016" i="3"/>
  <c r="H3008" i="3"/>
  <c r="G3008" i="3"/>
  <c r="H2997" i="3"/>
  <c r="H2991" i="3"/>
  <c r="G2991" i="3"/>
  <c r="H2971" i="3"/>
  <c r="G2971" i="3"/>
  <c r="H2960" i="3"/>
  <c r="G2960" i="3"/>
  <c r="H2949" i="3"/>
  <c r="G2949" i="3"/>
  <c r="H2923" i="3"/>
  <c r="H2906" i="3"/>
  <c r="G2906" i="3"/>
  <c r="H2901" i="3"/>
  <c r="G2901" i="3"/>
  <c r="H2895" i="3"/>
  <c r="G2895" i="3"/>
  <c r="H2891" i="3"/>
  <c r="G2891" i="3"/>
  <c r="H2885" i="3"/>
  <c r="G2885" i="3"/>
  <c r="H2879" i="3"/>
  <c r="G2879" i="3"/>
  <c r="H2873" i="3"/>
  <c r="G2873" i="3"/>
  <c r="H2869" i="3"/>
  <c r="G2869" i="3"/>
  <c r="G2864" i="3"/>
  <c r="H2859" i="3"/>
  <c r="G2859" i="3"/>
  <c r="H2854" i="3"/>
  <c r="G2854" i="3"/>
  <c r="I2854" i="3" s="1"/>
  <c r="H2849" i="3"/>
  <c r="G2849" i="3"/>
  <c r="H2843" i="3"/>
  <c r="G2843" i="3"/>
  <c r="H2829" i="3"/>
  <c r="G2829" i="3"/>
  <c r="H2818" i="3"/>
  <c r="G2818" i="3"/>
  <c r="H2810" i="3"/>
  <c r="G2810" i="3"/>
  <c r="G3046" i="3"/>
  <c r="G3033" i="3"/>
  <c r="G3027" i="3"/>
  <c r="H3003" i="3"/>
  <c r="G3003" i="3"/>
  <c r="G2997" i="3"/>
  <c r="I2997" i="3" s="1"/>
  <c r="H2977" i="3"/>
  <c r="G2977" i="3"/>
  <c r="H2966" i="3"/>
  <c r="G2966" i="3"/>
  <c r="I2966" i="3" s="1"/>
  <c r="I2960" i="3"/>
  <c r="H2955" i="3"/>
  <c r="G2955" i="3"/>
  <c r="H2944" i="3"/>
  <c r="G2944" i="3"/>
  <c r="H2933" i="3"/>
  <c r="G2933" i="3"/>
  <c r="G2923" i="3"/>
  <c r="I2923" i="3" s="1"/>
  <c r="H2918" i="3"/>
  <c r="G2918" i="3"/>
  <c r="H2864" i="3"/>
  <c r="H2805" i="3"/>
  <c r="G2805" i="3"/>
  <c r="I2818" i="3" l="1"/>
  <c r="I2918" i="3"/>
  <c r="I2833" i="3"/>
  <c r="I2977" i="3"/>
  <c r="I2949" i="3"/>
  <c r="I2849" i="3"/>
  <c r="I3023" i="3"/>
  <c r="N4257" i="3"/>
  <c r="I2955" i="3"/>
  <c r="I2829" i="3"/>
  <c r="I2869" i="3"/>
  <c r="I2929" i="3"/>
  <c r="I2971" i="3"/>
  <c r="I2885" i="3"/>
  <c r="I3016" i="3"/>
  <c r="N3624" i="3"/>
  <c r="I2864" i="3"/>
  <c r="I2843" i="3"/>
  <c r="I3033" i="3"/>
  <c r="I2895" i="3"/>
  <c r="I2879" i="3"/>
  <c r="I2933" i="3"/>
  <c r="I2891" i="3"/>
  <c r="I2906" i="3"/>
  <c r="I3046" i="3"/>
  <c r="I3003" i="3"/>
  <c r="I2901" i="3"/>
  <c r="I2991" i="3"/>
  <c r="I2805" i="3"/>
  <c r="I2859" i="3"/>
  <c r="I2873" i="3"/>
  <c r="I2944" i="3"/>
  <c r="I3008" i="3"/>
  <c r="I3027" i="3"/>
  <c r="I3055" i="3"/>
  <c r="I2823" i="3"/>
  <c r="I2810" i="3"/>
  <c r="K3063" i="3" l="1"/>
  <c r="M3063" i="3" s="1"/>
  <c r="J3063" i="3"/>
  <c r="I3063" i="3"/>
  <c r="L3063" i="3" s="1"/>
  <c r="E3063" i="3"/>
  <c r="N3063" i="3" l="1"/>
  <c r="H2792" i="3"/>
  <c r="G2792" i="3"/>
  <c r="H2786" i="3"/>
  <c r="G2786" i="3"/>
  <c r="H2778" i="3"/>
  <c r="G2778" i="3"/>
  <c r="H2753" i="3"/>
  <c r="G2753" i="3"/>
  <c r="H2743" i="3"/>
  <c r="G2743" i="3"/>
  <c r="H2737" i="3"/>
  <c r="G2737" i="3"/>
  <c r="H2729" i="3"/>
  <c r="G2729" i="3"/>
  <c r="H2720" i="3"/>
  <c r="G2720" i="3"/>
  <c r="H2706" i="3"/>
  <c r="G2706" i="3"/>
  <c r="H2698" i="3"/>
  <c r="G2698" i="3"/>
  <c r="H2691" i="3"/>
  <c r="G2691" i="3"/>
  <c r="H2682" i="3"/>
  <c r="G2682" i="3"/>
  <c r="H2667" i="3"/>
  <c r="G2667" i="3"/>
  <c r="H2659" i="3"/>
  <c r="G2659" i="3"/>
  <c r="H2651" i="3"/>
  <c r="G2651" i="3"/>
  <c r="H2643" i="3"/>
  <c r="G2643" i="3"/>
  <c r="H2634" i="3"/>
  <c r="G2634" i="3"/>
  <c r="H2627" i="3"/>
  <c r="G2627" i="3"/>
  <c r="H2618" i="3"/>
  <c r="G2618" i="3"/>
  <c r="H2610" i="3"/>
  <c r="G2610" i="3"/>
  <c r="H2592" i="3"/>
  <c r="G2592" i="3"/>
  <c r="H2585" i="3"/>
  <c r="G2585" i="3"/>
  <c r="H2577" i="3"/>
  <c r="G2577" i="3"/>
  <c r="H2569" i="3"/>
  <c r="G2569" i="3"/>
  <c r="H2555" i="3"/>
  <c r="G2555" i="3"/>
  <c r="H2548" i="3"/>
  <c r="G2548" i="3"/>
  <c r="H2541" i="3"/>
  <c r="G2541" i="3"/>
  <c r="H2531" i="3"/>
  <c r="G2531" i="3"/>
  <c r="G2522" i="3"/>
  <c r="H2522" i="3"/>
  <c r="H2514" i="3"/>
  <c r="G2514" i="3"/>
  <c r="H2506" i="3"/>
  <c r="G2506" i="3"/>
  <c r="H2499" i="3"/>
  <c r="G2499" i="3"/>
  <c r="H2491" i="3"/>
  <c r="G2491" i="3"/>
  <c r="H2484" i="3"/>
  <c r="G2484" i="3"/>
  <c r="H2478" i="3"/>
  <c r="G2478" i="3"/>
  <c r="H2472" i="3"/>
  <c r="G2472" i="3"/>
  <c r="H2464" i="3"/>
  <c r="G2464" i="3"/>
  <c r="H2451" i="3"/>
  <c r="G2451" i="3"/>
  <c r="H2445" i="3"/>
  <c r="G2445" i="3"/>
  <c r="H2437" i="3"/>
  <c r="G2437" i="3"/>
  <c r="H2430" i="3"/>
  <c r="G2430" i="3"/>
  <c r="H2201" i="3"/>
  <c r="H2193" i="3"/>
  <c r="H2189" i="3"/>
  <c r="G2189" i="3"/>
  <c r="E2804" i="3" l="1"/>
  <c r="I2792" i="3"/>
  <c r="I2786" i="3"/>
  <c r="I2753" i="3"/>
  <c r="I2729" i="3"/>
  <c r="I2720" i="3"/>
  <c r="I2698" i="3"/>
  <c r="I2667" i="3"/>
  <c r="I2659" i="3"/>
  <c r="I2643" i="3"/>
  <c r="I2627" i="3"/>
  <c r="I2618" i="3"/>
  <c r="I2610" i="3"/>
  <c r="I2592" i="3"/>
  <c r="I2585" i="3"/>
  <c r="I2577" i="3"/>
  <c r="I2569" i="3"/>
  <c r="I2555" i="3"/>
  <c r="I2548" i="3"/>
  <c r="I2541" i="3"/>
  <c r="I2531" i="3"/>
  <c r="I2522" i="3"/>
  <c r="I2514" i="3"/>
  <c r="I2506" i="3"/>
  <c r="I2499" i="3"/>
  <c r="I2491" i="3"/>
  <c r="I2484" i="3"/>
  <c r="I2478" i="3"/>
  <c r="I2472" i="3"/>
  <c r="I2464" i="3"/>
  <c r="I2451" i="3"/>
  <c r="I2445" i="3"/>
  <c r="I2437" i="3"/>
  <c r="I2430" i="3"/>
  <c r="H2418" i="3"/>
  <c r="G2418" i="3"/>
  <c r="I2418" i="3" s="1"/>
  <c r="H2412" i="3"/>
  <c r="G2412" i="3"/>
  <c r="H2382" i="3"/>
  <c r="G2382" i="3"/>
  <c r="H2369" i="3"/>
  <c r="G2369" i="3"/>
  <c r="H2364" i="3"/>
  <c r="I2364" i="3" s="1"/>
  <c r="G2364" i="3"/>
  <c r="H2351" i="3"/>
  <c r="G2351" i="3"/>
  <c r="H2326" i="3"/>
  <c r="G2326" i="3"/>
  <c r="H2296" i="3"/>
  <c r="G2291" i="3"/>
  <c r="H2286" i="3"/>
  <c r="G2286" i="3"/>
  <c r="I2286" i="3" s="1"/>
  <c r="H2281" i="3"/>
  <c r="G2281" i="3"/>
  <c r="H2272" i="3"/>
  <c r="G2272" i="3"/>
  <c r="H2250" i="3"/>
  <c r="I2250" i="3" s="1"/>
  <c r="G2250" i="3"/>
  <c r="H2245" i="3"/>
  <c r="H2205" i="3"/>
  <c r="G2205" i="3"/>
  <c r="H2403" i="3"/>
  <c r="G2403" i="3"/>
  <c r="H2399" i="3"/>
  <c r="G2399" i="3"/>
  <c r="H2395" i="3"/>
  <c r="G2395" i="3"/>
  <c r="I2395" i="3" s="1"/>
  <c r="H2378" i="3"/>
  <c r="G2378" i="3"/>
  <c r="H2374" i="3"/>
  <c r="G2374" i="3"/>
  <c r="H2356" i="3"/>
  <c r="G2356" i="3"/>
  <c r="H2347" i="3"/>
  <c r="G2347" i="3"/>
  <c r="H2343" i="3"/>
  <c r="G2343" i="3"/>
  <c r="H2335" i="3"/>
  <c r="G2335" i="3"/>
  <c r="I2335" i="3" s="1"/>
  <c r="H2331" i="3"/>
  <c r="G2331" i="3"/>
  <c r="H2322" i="3"/>
  <c r="G2322" i="3"/>
  <c r="H2318" i="3"/>
  <c r="G2318" i="3"/>
  <c r="H2314" i="3"/>
  <c r="G2314" i="3"/>
  <c r="H2310" i="3"/>
  <c r="G2310" i="3"/>
  <c r="H2306" i="3"/>
  <c r="G2306" i="3"/>
  <c r="G2296" i="3"/>
  <c r="H2268" i="3"/>
  <c r="G2268" i="3"/>
  <c r="H2264" i="3"/>
  <c r="G2264" i="3"/>
  <c r="I2264" i="3" s="1"/>
  <c r="H2260" i="3"/>
  <c r="G2260" i="3"/>
  <c r="G2245" i="3"/>
  <c r="H2241" i="3"/>
  <c r="G2241" i="3"/>
  <c r="H2237" i="3"/>
  <c r="G2237" i="3"/>
  <c r="H2233" i="3"/>
  <c r="G2233" i="3"/>
  <c r="H2229" i="3"/>
  <c r="G2229" i="3"/>
  <c r="H2225" i="3"/>
  <c r="G2225" i="3"/>
  <c r="H2221" i="3"/>
  <c r="G2221" i="3"/>
  <c r="H2213" i="3"/>
  <c r="G2213" i="3"/>
  <c r="H2209" i="3"/>
  <c r="G2209" i="3"/>
  <c r="G2201" i="3"/>
  <c r="I2201" i="3" s="1"/>
  <c r="G2193" i="3"/>
  <c r="I2193" i="3" s="1"/>
  <c r="I2189" i="3"/>
  <c r="E2411" i="3"/>
  <c r="H2156" i="3"/>
  <c r="G2156" i="3"/>
  <c r="H2154" i="3"/>
  <c r="G2154" i="3"/>
  <c r="H2105" i="3"/>
  <c r="H2071" i="3"/>
  <c r="H2047" i="3"/>
  <c r="G2047" i="3"/>
  <c r="H2033" i="3"/>
  <c r="G2033" i="3"/>
  <c r="H2029" i="3"/>
  <c r="H2181" i="3"/>
  <c r="G2181" i="3"/>
  <c r="H2178" i="3"/>
  <c r="G2178" i="3"/>
  <c r="H2175" i="3"/>
  <c r="G2175" i="3"/>
  <c r="H2166" i="3"/>
  <c r="G2166" i="3"/>
  <c r="H2163" i="3"/>
  <c r="G2163" i="3"/>
  <c r="H2160" i="3"/>
  <c r="G2160" i="3"/>
  <c r="H2148" i="3"/>
  <c r="G2148" i="3"/>
  <c r="H2145" i="3"/>
  <c r="G2145" i="3"/>
  <c r="H2142" i="3"/>
  <c r="G2142" i="3"/>
  <c r="H2139" i="3"/>
  <c r="G2139" i="3"/>
  <c r="H2134" i="3"/>
  <c r="G2134" i="3"/>
  <c r="H2131" i="3"/>
  <c r="G2131" i="3"/>
  <c r="H2128" i="3"/>
  <c r="G2128" i="3"/>
  <c r="H2125" i="3"/>
  <c r="G2125" i="3"/>
  <c r="H2122" i="3"/>
  <c r="G2122" i="3"/>
  <c r="H2119" i="3"/>
  <c r="G2119" i="3"/>
  <c r="H2116" i="3"/>
  <c r="G2116" i="3"/>
  <c r="H2113" i="3"/>
  <c r="G2113" i="3"/>
  <c r="G2105" i="3"/>
  <c r="H2102" i="3"/>
  <c r="G2102" i="3"/>
  <c r="H2099" i="3"/>
  <c r="G2099" i="3"/>
  <c r="H2096" i="3"/>
  <c r="G2096" i="3"/>
  <c r="H2090" i="3"/>
  <c r="G2090" i="3"/>
  <c r="H2087" i="3"/>
  <c r="G2087" i="3"/>
  <c r="H2084" i="3"/>
  <c r="G2084" i="3"/>
  <c r="H2081" i="3"/>
  <c r="G2081" i="3"/>
  <c r="H2078" i="3"/>
  <c r="G2078" i="3"/>
  <c r="H2075" i="3"/>
  <c r="G2075" i="3"/>
  <c r="G2071" i="3"/>
  <c r="H2068" i="3"/>
  <c r="G2068" i="3"/>
  <c r="H2065" i="3"/>
  <c r="G2065" i="3"/>
  <c r="H2062" i="3"/>
  <c r="G2062" i="3"/>
  <c r="H2059" i="3"/>
  <c r="G2059" i="3"/>
  <c r="H2056" i="3"/>
  <c r="G2056" i="3"/>
  <c r="H2053" i="3"/>
  <c r="G2053" i="3"/>
  <c r="H2044" i="3"/>
  <c r="G2044" i="3"/>
  <c r="H2041" i="3"/>
  <c r="G2041" i="3"/>
  <c r="H2038" i="3"/>
  <c r="G2038" i="3"/>
  <c r="G2029" i="3"/>
  <c r="I2081" i="3" l="1"/>
  <c r="I2205" i="3"/>
  <c r="I2041" i="3"/>
  <c r="I2213" i="3"/>
  <c r="I2229" i="3"/>
  <c r="I2241" i="3"/>
  <c r="I2310" i="3"/>
  <c r="I2322" i="3"/>
  <c r="I2343" i="3"/>
  <c r="I2065" i="3"/>
  <c r="I2113" i="3"/>
  <c r="I2122" i="3"/>
  <c r="I2131" i="3"/>
  <c r="I2142" i="3"/>
  <c r="I2038" i="3"/>
  <c r="I2078" i="3"/>
  <c r="I2087" i="3"/>
  <c r="I2099" i="3"/>
  <c r="I2033" i="3"/>
  <c r="I2154" i="3"/>
  <c r="I2044" i="3"/>
  <c r="I2059" i="3"/>
  <c r="I2068" i="3"/>
  <c r="I2116" i="3"/>
  <c r="I2134" i="3"/>
  <c r="I2145" i="3"/>
  <c r="I2163" i="3"/>
  <c r="I2326" i="3"/>
  <c r="I2369" i="3"/>
  <c r="I2056" i="3"/>
  <c r="I2175" i="3"/>
  <c r="I2062" i="3"/>
  <c r="I2071" i="3"/>
  <c r="I2125" i="3"/>
  <c r="I2209" i="3"/>
  <c r="I2225" i="3"/>
  <c r="I2237" i="3"/>
  <c r="I2260" i="3"/>
  <c r="I2331" i="3"/>
  <c r="I2374" i="3"/>
  <c r="I2399" i="3"/>
  <c r="I2412" i="3"/>
  <c r="I2075" i="3"/>
  <c r="I2084" i="3"/>
  <c r="I2096" i="3"/>
  <c r="I2119" i="3"/>
  <c r="I2128" i="3"/>
  <c r="I2139" i="3"/>
  <c r="I2148" i="3"/>
  <c r="I2166" i="3"/>
  <c r="I2181" i="3"/>
  <c r="I2306" i="3"/>
  <c r="I2318" i="3"/>
  <c r="I2029" i="3"/>
  <c r="I2105" i="3"/>
  <c r="I2178" i="3"/>
  <c r="I2272" i="3"/>
  <c r="I2291" i="3"/>
  <c r="I2053" i="3"/>
  <c r="I2047" i="3"/>
  <c r="I2156" i="3"/>
  <c r="I2347" i="3"/>
  <c r="I2296" i="3"/>
  <c r="I2090" i="3"/>
  <c r="I2102" i="3"/>
  <c r="I2160" i="3"/>
  <c r="I2221" i="3"/>
  <c r="I2233" i="3"/>
  <c r="I2268" i="3"/>
  <c r="I2356" i="3"/>
  <c r="I2378" i="3"/>
  <c r="I2403" i="3"/>
  <c r="I2281" i="3"/>
  <c r="I2634" i="3"/>
  <c r="I2691" i="3"/>
  <c r="I2743" i="3"/>
  <c r="I2314" i="3"/>
  <c r="I2255" i="3"/>
  <c r="I2351" i="3"/>
  <c r="I2651" i="3"/>
  <c r="I2682" i="3"/>
  <c r="I2706" i="3"/>
  <c r="I2737" i="3"/>
  <c r="I2778" i="3"/>
  <c r="I2382" i="3"/>
  <c r="I2245" i="3"/>
  <c r="J2411" i="3" l="1"/>
  <c r="J2804" i="3"/>
  <c r="I2804" i="3"/>
  <c r="L2804" i="3" s="1"/>
  <c r="K2804" i="3"/>
  <c r="M2804" i="3" s="1"/>
  <c r="I2411" i="3"/>
  <c r="L2411" i="3" s="1"/>
  <c r="K2411" i="3"/>
  <c r="M2411" i="3" s="1"/>
  <c r="K2188" i="3"/>
  <c r="M2188" i="3" s="1"/>
  <c r="J2188" i="3"/>
  <c r="I2188" i="3"/>
  <c r="L2188" i="3" s="1"/>
  <c r="E2188" i="3"/>
  <c r="N2804" i="3" l="1"/>
  <c r="N2411" i="3"/>
  <c r="N2188" i="3"/>
  <c r="E2028" i="3" l="1"/>
  <c r="H2009" i="3"/>
  <c r="G2009" i="3"/>
  <c r="H1999" i="3"/>
  <c r="G1999" i="3"/>
  <c r="H1989" i="3"/>
  <c r="G1989" i="3"/>
  <c r="H1956" i="3"/>
  <c r="G1956" i="3"/>
  <c r="H1946" i="3"/>
  <c r="G1946" i="3"/>
  <c r="H1937" i="3"/>
  <c r="G1937" i="3"/>
  <c r="H1927" i="3"/>
  <c r="G1927" i="3"/>
  <c r="H1916" i="3"/>
  <c r="G1916" i="3"/>
  <c r="H1897" i="3"/>
  <c r="G1897" i="3"/>
  <c r="H1888" i="3"/>
  <c r="G1888" i="3"/>
  <c r="H1877" i="3"/>
  <c r="G1877" i="3"/>
  <c r="I1877" i="3" s="1"/>
  <c r="H1867" i="3"/>
  <c r="I1867" i="3" s="1"/>
  <c r="G1867" i="3"/>
  <c r="H1848" i="3"/>
  <c r="G1848" i="3"/>
  <c r="H1838" i="3"/>
  <c r="G1838" i="3"/>
  <c r="I1838" i="3" s="1"/>
  <c r="H1829" i="3"/>
  <c r="G1829" i="3"/>
  <c r="H1819" i="3"/>
  <c r="G1819" i="3"/>
  <c r="G1810" i="3"/>
  <c r="H1810" i="3"/>
  <c r="H1801" i="3"/>
  <c r="G1801" i="3"/>
  <c r="H1791" i="3"/>
  <c r="G1791" i="3"/>
  <c r="H1779" i="3"/>
  <c r="G1779" i="3"/>
  <c r="H1757" i="3"/>
  <c r="G1757" i="3"/>
  <c r="H1747" i="3"/>
  <c r="G1747" i="3"/>
  <c r="H1737" i="3"/>
  <c r="G1737" i="3"/>
  <c r="H1727" i="3"/>
  <c r="G1727" i="3"/>
  <c r="H1707" i="3"/>
  <c r="G1707" i="3"/>
  <c r="H1698" i="3"/>
  <c r="G1698" i="3"/>
  <c r="G1688" i="3"/>
  <c r="H1688" i="3"/>
  <c r="H1666" i="3"/>
  <c r="H1655" i="3"/>
  <c r="H1644" i="3"/>
  <c r="H1676" i="3"/>
  <c r="G1676" i="3"/>
  <c r="G1666" i="3"/>
  <c r="I1666" i="3" s="1"/>
  <c r="G1655" i="3"/>
  <c r="G1644" i="3"/>
  <c r="H1633" i="3"/>
  <c r="G1633" i="3"/>
  <c r="H1623" i="3"/>
  <c r="G1623" i="3"/>
  <c r="H1613" i="3"/>
  <c r="G1613" i="3"/>
  <c r="I1613" i="3" s="1"/>
  <c r="H1605" i="3"/>
  <c r="G1605" i="3"/>
  <c r="I1605" i="3" s="1"/>
  <c r="G1596" i="3"/>
  <c r="H1596" i="3"/>
  <c r="H1586" i="3"/>
  <c r="G1586" i="3"/>
  <c r="I1586" i="3" s="1"/>
  <c r="H1569" i="3"/>
  <c r="G1569" i="3"/>
  <c r="H1560" i="3"/>
  <c r="G1560" i="3"/>
  <c r="G1551" i="3"/>
  <c r="H1551" i="3"/>
  <c r="H1541" i="3"/>
  <c r="G1541" i="3"/>
  <c r="H1525" i="3"/>
  <c r="G1525" i="3"/>
  <c r="H1514" i="3"/>
  <c r="G1514" i="3"/>
  <c r="I1956" i="3"/>
  <c r="I1707" i="3"/>
  <c r="H1493" i="3"/>
  <c r="G1493" i="3"/>
  <c r="H1483" i="3"/>
  <c r="G1483" i="3"/>
  <c r="H1472" i="3"/>
  <c r="G1472" i="3"/>
  <c r="H1438" i="3"/>
  <c r="G1438" i="3"/>
  <c r="H1427" i="3"/>
  <c r="G1427" i="3"/>
  <c r="H1416" i="3"/>
  <c r="G1416" i="3"/>
  <c r="H1405" i="3"/>
  <c r="G1405" i="3"/>
  <c r="H1394" i="3"/>
  <c r="G1394" i="3"/>
  <c r="H1374" i="3"/>
  <c r="G1374" i="3"/>
  <c r="H1362" i="3"/>
  <c r="G1362" i="3"/>
  <c r="H1350" i="3"/>
  <c r="G1350" i="3"/>
  <c r="H1338" i="3"/>
  <c r="G1338" i="3"/>
  <c r="H1315" i="3"/>
  <c r="G1315" i="3"/>
  <c r="H1304" i="3"/>
  <c r="G1304" i="3"/>
  <c r="H1292" i="3"/>
  <c r="G1292" i="3"/>
  <c r="H1281" i="3"/>
  <c r="G1281" i="3"/>
  <c r="H1269" i="3"/>
  <c r="G1269" i="3"/>
  <c r="H1258" i="3"/>
  <c r="G1258" i="3"/>
  <c r="H1247" i="3"/>
  <c r="G1247" i="3"/>
  <c r="H1234" i="3"/>
  <c r="G1234" i="3"/>
  <c r="H1208" i="3"/>
  <c r="G1208" i="3"/>
  <c r="G1198" i="3"/>
  <c r="H1186" i="3"/>
  <c r="G1186" i="3"/>
  <c r="H1174" i="3"/>
  <c r="G1174" i="3"/>
  <c r="H1152" i="3"/>
  <c r="G1152" i="3"/>
  <c r="H1141" i="3"/>
  <c r="G1141" i="3"/>
  <c r="H1129" i="3"/>
  <c r="G1129" i="3"/>
  <c r="H1117" i="3"/>
  <c r="G1117" i="3"/>
  <c r="H1106" i="3"/>
  <c r="G1106" i="3"/>
  <c r="H1094" i="3"/>
  <c r="G1094" i="3"/>
  <c r="I1094" i="3" s="1"/>
  <c r="H1082" i="3"/>
  <c r="G1082" i="3"/>
  <c r="H1072" i="3"/>
  <c r="G1072" i="3"/>
  <c r="H1062" i="3"/>
  <c r="G1062" i="3"/>
  <c r="I1062" i="3" s="1"/>
  <c r="H1052" i="3"/>
  <c r="G1052" i="3"/>
  <c r="H1044" i="3"/>
  <c r="G1044" i="3"/>
  <c r="H1034" i="3"/>
  <c r="G1034" i="3"/>
  <c r="I1034" i="3" s="1"/>
  <c r="H1022" i="3"/>
  <c r="G1022" i="3"/>
  <c r="H1004" i="3"/>
  <c r="G1004" i="3"/>
  <c r="H1198" i="3"/>
  <c r="H985" i="3"/>
  <c r="G985" i="3"/>
  <c r="H974" i="3"/>
  <c r="G974" i="3"/>
  <c r="H957" i="3"/>
  <c r="G957" i="3"/>
  <c r="I957" i="3" s="1"/>
  <c r="H946" i="3"/>
  <c r="G946" i="3"/>
  <c r="I1044" i="3" l="1"/>
  <c r="I1072" i="3"/>
  <c r="I1106" i="3"/>
  <c r="I1416" i="3"/>
  <c r="I1989" i="3"/>
  <c r="I974" i="3"/>
  <c r="I1525" i="3"/>
  <c r="I1560" i="3"/>
  <c r="I1596" i="3"/>
  <c r="I1623" i="3"/>
  <c r="I1801" i="3"/>
  <c r="I1174" i="3"/>
  <c r="I1186" i="3"/>
  <c r="I1493" i="3"/>
  <c r="I1688" i="3"/>
  <c r="I1916" i="3"/>
  <c r="I1198" i="3"/>
  <c r="I1362" i="3"/>
  <c r="I1405" i="3"/>
  <c r="I1644" i="3"/>
  <c r="I946" i="3"/>
  <c r="I1208" i="3"/>
  <c r="I1292" i="3"/>
  <c r="I1338" i="3"/>
  <c r="I1472" i="3"/>
  <c r="I1655" i="3"/>
  <c r="I1052" i="3"/>
  <c r="I1315" i="3"/>
  <c r="I1514" i="3"/>
  <c r="I1551" i="3"/>
  <c r="I1737" i="3"/>
  <c r="I1810" i="3"/>
  <c r="I1022" i="3"/>
  <c r="I1819" i="3"/>
  <c r="I1848" i="3"/>
  <c r="I1888" i="3"/>
  <c r="I1927" i="3"/>
  <c r="I1117" i="3"/>
  <c r="I1082" i="3"/>
  <c r="I1394" i="3"/>
  <c r="I1483" i="3"/>
  <c r="I1427" i="3"/>
  <c r="I1004" i="3"/>
  <c r="I985" i="3"/>
  <c r="I1438" i="3"/>
  <c r="I1747" i="3"/>
  <c r="I1791" i="3"/>
  <c r="I1946" i="3"/>
  <c r="I1999" i="3"/>
  <c r="I1541" i="3"/>
  <c r="I1633" i="3"/>
  <c r="I1757" i="3"/>
  <c r="I2009" i="3"/>
  <c r="I1569" i="3"/>
  <c r="I1234" i="3"/>
  <c r="I1269" i="3"/>
  <c r="I1304" i="3"/>
  <c r="I1350" i="3"/>
  <c r="I1374" i="3"/>
  <c r="I1829" i="3"/>
  <c r="I1897" i="3"/>
  <c r="I1937" i="3"/>
  <c r="I1779" i="3"/>
  <c r="I1727" i="3"/>
  <c r="I1698" i="3"/>
  <c r="I1676" i="3"/>
  <c r="I1281" i="3"/>
  <c r="I1258" i="3"/>
  <c r="I1247" i="3"/>
  <c r="I1152" i="3"/>
  <c r="I1141" i="3"/>
  <c r="I1129" i="3"/>
  <c r="I995" i="3"/>
  <c r="E1513" i="3"/>
  <c r="E945" i="3"/>
  <c r="I866" i="3"/>
  <c r="I821" i="3"/>
  <c r="I794" i="3"/>
  <c r="I759" i="3"/>
  <c r="I709" i="3"/>
  <c r="I677" i="3"/>
  <c r="I667" i="3"/>
  <c r="I631" i="3"/>
  <c r="I464" i="3"/>
  <c r="I537" i="3" l="1"/>
  <c r="I563" i="3"/>
  <c r="I592" i="3"/>
  <c r="I488" i="3"/>
  <c r="I573" i="3"/>
  <c r="I812" i="3"/>
  <c r="I847" i="3"/>
  <c r="I611" i="3"/>
  <c r="K2028" i="3"/>
  <c r="M2028" i="3" s="1"/>
  <c r="K1513" i="3"/>
  <c r="M1513" i="3" s="1"/>
  <c r="I658" i="3"/>
  <c r="I731" i="3"/>
  <c r="I856" i="3"/>
  <c r="I915" i="3"/>
  <c r="I601" i="3"/>
  <c r="I505" i="3"/>
  <c r="I640" i="3"/>
  <c r="J1513" i="3"/>
  <c r="J2028" i="3"/>
  <c r="I473" i="3"/>
  <c r="I582" i="3"/>
  <c r="I689" i="3"/>
  <c r="I768" i="3"/>
  <c r="I803" i="3"/>
  <c r="I838" i="3"/>
  <c r="I876" i="3"/>
  <c r="I1513" i="3"/>
  <c r="L1513" i="3" s="1"/>
  <c r="I905" i="3"/>
  <c r="I512" i="3"/>
  <c r="I622" i="3"/>
  <c r="I750" i="3"/>
  <c r="I777" i="3"/>
  <c r="I2028" i="3"/>
  <c r="L2028" i="3" s="1"/>
  <c r="I496" i="3"/>
  <c r="I528" i="3"/>
  <c r="I926" i="3"/>
  <c r="I740" i="3"/>
  <c r="I719" i="3"/>
  <c r="I553" i="3"/>
  <c r="I545" i="3"/>
  <c r="N1513" i="3" l="1"/>
  <c r="N2028" i="3"/>
  <c r="J945" i="3"/>
  <c r="I945" i="3"/>
  <c r="L945" i="3" s="1"/>
  <c r="K945" i="3"/>
  <c r="M945" i="3" s="1"/>
  <c r="E463" i="3"/>
  <c r="I454" i="3"/>
  <c r="I428" i="3"/>
  <c r="I403" i="3"/>
  <c r="I363" i="3"/>
  <c r="I341" i="3"/>
  <c r="I317" i="3"/>
  <c r="I304" i="3"/>
  <c r="I265" i="3"/>
  <c r="I249" i="3"/>
  <c r="I300" i="3" l="1"/>
  <c r="I346" i="3"/>
  <c r="I359" i="3"/>
  <c r="I371" i="3"/>
  <c r="I284" i="3"/>
  <c r="I296" i="3"/>
  <c r="I379" i="3"/>
  <c r="I253" i="3"/>
  <c r="I280" i="3"/>
  <c r="I261" i="3"/>
  <c r="I292" i="3"/>
  <c r="I325" i="3"/>
  <c r="I272" i="3"/>
  <c r="I308" i="3"/>
  <c r="I321" i="3"/>
  <c r="I337" i="3"/>
  <c r="I395" i="3"/>
  <c r="I407" i="3"/>
  <c r="I424" i="3"/>
  <c r="I375" i="3"/>
  <c r="I269" i="3"/>
  <c r="I289" i="3"/>
  <c r="I313" i="3"/>
  <c r="I367" i="3"/>
  <c r="I387" i="3"/>
  <c r="I446" i="3"/>
  <c r="N945" i="3"/>
  <c r="I329" i="3"/>
  <c r="I383" i="3"/>
  <c r="I399" i="3"/>
  <c r="I415" i="3"/>
  <c r="I434" i="3"/>
  <c r="I450" i="3"/>
  <c r="I419" i="3"/>
  <c r="I350" i="3"/>
  <c r="I240" i="3"/>
  <c r="I235" i="3"/>
  <c r="I230" i="3"/>
  <c r="I215" i="3"/>
  <c r="I211" i="3"/>
  <c r="I208" i="3"/>
  <c r="I203" i="3"/>
  <c r="I198" i="3"/>
  <c r="I188" i="3"/>
  <c r="I184" i="3"/>
  <c r="I179" i="3"/>
  <c r="I174" i="3"/>
  <c r="I166" i="3"/>
  <c r="I160" i="3"/>
  <c r="I155" i="3"/>
  <c r="I151" i="3"/>
  <c r="I145" i="3"/>
  <c r="I141" i="3"/>
  <c r="I135" i="3"/>
  <c r="I129" i="3"/>
  <c r="I119" i="3"/>
  <c r="I113" i="3"/>
  <c r="I107" i="3"/>
  <c r="I102" i="3"/>
  <c r="I92" i="3"/>
  <c r="I87" i="3"/>
  <c r="I82" i="3"/>
  <c r="I76" i="3"/>
  <c r="I71" i="3"/>
  <c r="I65" i="3"/>
  <c r="I34" i="3"/>
  <c r="I26" i="3"/>
  <c r="I22" i="3"/>
  <c r="I18" i="3"/>
  <c r="E248" i="3"/>
  <c r="I2" i="3" l="1"/>
  <c r="K463" i="3"/>
  <c r="M463" i="3" s="1"/>
  <c r="I60" i="3"/>
  <c r="I6" i="3"/>
  <c r="I14" i="3"/>
  <c r="I39" i="3"/>
  <c r="I51" i="3"/>
  <c r="I43" i="3"/>
  <c r="I55" i="3"/>
  <c r="I47" i="3"/>
  <c r="I463" i="3"/>
  <c r="L463" i="3" s="1"/>
  <c r="J463" i="3"/>
  <c r="K248" i="3" l="1"/>
  <c r="M248" i="3" s="1"/>
  <c r="N463" i="3"/>
  <c r="J248" i="3"/>
  <c r="I248" i="3"/>
  <c r="L248" i="3" s="1"/>
  <c r="N248" i="3" l="1"/>
</calcChain>
</file>

<file path=xl/sharedStrings.xml><?xml version="1.0" encoding="utf-8"?>
<sst xmlns="http://schemas.openxmlformats.org/spreadsheetml/2006/main" count="141683" uniqueCount="362">
  <si>
    <t>Location ID</t>
  </si>
  <si>
    <t>Date</t>
  </si>
  <si>
    <t>Customer ID</t>
  </si>
  <si>
    <t>Truck ID</t>
  </si>
  <si>
    <t xml:space="preserve">Net </t>
  </si>
  <si>
    <t xml:space="preserve">DIS01          </t>
  </si>
  <si>
    <t>01/02/2017</t>
  </si>
  <si>
    <t xml:space="preserve">0530           </t>
  </si>
  <si>
    <t xml:space="preserve">1622           </t>
  </si>
  <si>
    <t xml:space="preserve">1625           </t>
  </si>
  <si>
    <t>01/05/2017</t>
  </si>
  <si>
    <t>01/09/2017</t>
  </si>
  <si>
    <t>01/12/2017</t>
  </si>
  <si>
    <t>01/19/2017</t>
  </si>
  <si>
    <t xml:space="preserve">1624           </t>
  </si>
  <si>
    <t>01/23/2017</t>
  </si>
  <si>
    <t>01/26/2017</t>
  </si>
  <si>
    <t>01/30/2017</t>
  </si>
  <si>
    <t>02/02/2017</t>
  </si>
  <si>
    <t>02/06/2017</t>
  </si>
  <si>
    <t>02/09/2017</t>
  </si>
  <si>
    <t>02/13/2017</t>
  </si>
  <si>
    <t>02/16/2017</t>
  </si>
  <si>
    <t>02/23/2017</t>
  </si>
  <si>
    <t>02/27/2017</t>
  </si>
  <si>
    <t>03/02/2017</t>
  </si>
  <si>
    <t>03/06/2017</t>
  </si>
  <si>
    <t>03/09/2017</t>
  </si>
  <si>
    <t>03/13/2017</t>
  </si>
  <si>
    <t xml:space="preserve">1676           </t>
  </si>
  <si>
    <t>03/16/2017</t>
  </si>
  <si>
    <t>03/20/2017</t>
  </si>
  <si>
    <t xml:space="preserve">1623           </t>
  </si>
  <si>
    <t>03/23/2017</t>
  </si>
  <si>
    <t>03/27/2017</t>
  </si>
  <si>
    <t>03/30/2017</t>
  </si>
  <si>
    <t>04/03/2017</t>
  </si>
  <si>
    <t>04/06/2017</t>
  </si>
  <si>
    <t>04/10/2017</t>
  </si>
  <si>
    <t>04/13/2017</t>
  </si>
  <si>
    <t>04/17/2017</t>
  </si>
  <si>
    <t>04/20/2017</t>
  </si>
  <si>
    <t>04/24/2017</t>
  </si>
  <si>
    <t>04/27/2017</t>
  </si>
  <si>
    <t>05/01/2017</t>
  </si>
  <si>
    <t>05/04/2017</t>
  </si>
  <si>
    <t>05/08/2017</t>
  </si>
  <si>
    <t>05/11/2017</t>
  </si>
  <si>
    <t>05/15/2017</t>
  </si>
  <si>
    <t>05/18/2017</t>
  </si>
  <si>
    <t>05/22/2017</t>
  </si>
  <si>
    <t>05/25/2017</t>
  </si>
  <si>
    <t>06/01/2017</t>
  </si>
  <si>
    <t>06/05/2017</t>
  </si>
  <si>
    <t>06/08/2017</t>
  </si>
  <si>
    <t>06/12/2017</t>
  </si>
  <si>
    <t>06/15/2017</t>
  </si>
  <si>
    <t>06/19/2017</t>
  </si>
  <si>
    <t>06/22/2017</t>
  </si>
  <si>
    <t>06/26/2017</t>
  </si>
  <si>
    <t>06/29/2017</t>
  </si>
  <si>
    <t>07/03/2017</t>
  </si>
  <si>
    <t>07/06/2017</t>
  </si>
  <si>
    <t>07/10/2017</t>
  </si>
  <si>
    <t>07/13/2017</t>
  </si>
  <si>
    <t>07/17/2017</t>
  </si>
  <si>
    <t>07/20/2017</t>
  </si>
  <si>
    <t>07/24/2017</t>
  </si>
  <si>
    <t>07/27/2017</t>
  </si>
  <si>
    <t>07/31/2017</t>
  </si>
  <si>
    <t>08/03/2017</t>
  </si>
  <si>
    <t>08/07/2017</t>
  </si>
  <si>
    <t>08/10/2017</t>
  </si>
  <si>
    <t>08/14/2017</t>
  </si>
  <si>
    <t>08/17/2017</t>
  </si>
  <si>
    <t>08/21/2017</t>
  </si>
  <si>
    <t>08/24/2017</t>
  </si>
  <si>
    <t>08/28/2017</t>
  </si>
  <si>
    <t>08/31/2017</t>
  </si>
  <si>
    <t>09/07/2017</t>
  </si>
  <si>
    <t>09/11/2017</t>
  </si>
  <si>
    <t>09/14/2017</t>
  </si>
  <si>
    <t>09/18/2017</t>
  </si>
  <si>
    <t>09/21/2017</t>
  </si>
  <si>
    <t>09/25/2017</t>
  </si>
  <si>
    <t>09/28/2017</t>
  </si>
  <si>
    <t>10/02/2017</t>
  </si>
  <si>
    <t>10/05/2017</t>
  </si>
  <si>
    <t>10/07/2017</t>
  </si>
  <si>
    <t>10/12/2017</t>
  </si>
  <si>
    <t>10/16/2017</t>
  </si>
  <si>
    <t>10/19/2017</t>
  </si>
  <si>
    <t>10/23/2017</t>
  </si>
  <si>
    <t>10/26/2017</t>
  </si>
  <si>
    <t>10/30/2017</t>
  </si>
  <si>
    <t>11/02/2017</t>
  </si>
  <si>
    <t>11/06/2017</t>
  </si>
  <si>
    <t>11/09/2017</t>
  </si>
  <si>
    <t>11/13/2017</t>
  </si>
  <si>
    <t>11/16/2017</t>
  </si>
  <si>
    <t>11/20/2017</t>
  </si>
  <si>
    <t>11/27/2017</t>
  </si>
  <si>
    <t>11/30/2017</t>
  </si>
  <si>
    <t>12/04/2017</t>
  </si>
  <si>
    <t>12/07/2017</t>
  </si>
  <si>
    <t>12/11/2017</t>
  </si>
  <si>
    <t>12/14/2017</t>
  </si>
  <si>
    <t>12/18/2017</t>
  </si>
  <si>
    <t>12/21/2017</t>
  </si>
  <si>
    <t>12/28/2017</t>
  </si>
  <si>
    <t xml:space="preserve">DIS02          </t>
  </si>
  <si>
    <t xml:space="preserve">1405           </t>
  </si>
  <si>
    <t xml:space="preserve">1649           </t>
  </si>
  <si>
    <t>01/03/2017</t>
  </si>
  <si>
    <t>01/06/2017</t>
  </si>
  <si>
    <t>01/10/2017</t>
  </si>
  <si>
    <t>01/13/2017</t>
  </si>
  <si>
    <t>01/17/2017</t>
  </si>
  <si>
    <t xml:space="preserve">1660           </t>
  </si>
  <si>
    <t>01/20/2017</t>
  </si>
  <si>
    <t>01/24/2017</t>
  </si>
  <si>
    <t>01/27/2017</t>
  </si>
  <si>
    <t>01/31/2017</t>
  </si>
  <si>
    <t>02/03/2017</t>
  </si>
  <si>
    <t>02/07/2017</t>
  </si>
  <si>
    <t>02/10/2017</t>
  </si>
  <si>
    <t>02/14/2017</t>
  </si>
  <si>
    <t>02/17/2017</t>
  </si>
  <si>
    <t>02/21/2017</t>
  </si>
  <si>
    <t>02/24/2017</t>
  </si>
  <si>
    <t>02/28/2017</t>
  </si>
  <si>
    <t>03/03/2017</t>
  </si>
  <si>
    <t>03/07/2017</t>
  </si>
  <si>
    <t>03/10/2017</t>
  </si>
  <si>
    <t xml:space="preserve">1684           </t>
  </si>
  <si>
    <t>03/17/2017</t>
  </si>
  <si>
    <t>03/21/2017</t>
  </si>
  <si>
    <t>03/24/2017</t>
  </si>
  <si>
    <t>03/28/2017</t>
  </si>
  <si>
    <t>03/31/2017</t>
  </si>
  <si>
    <t>04/04/2017</t>
  </si>
  <si>
    <t>04/07/2017</t>
  </si>
  <si>
    <t>04/11/2017</t>
  </si>
  <si>
    <t>04/14/2017</t>
  </si>
  <si>
    <t>04/18/2017</t>
  </si>
  <si>
    <t>04/21/2017</t>
  </si>
  <si>
    <t xml:space="preserve">1655           </t>
  </si>
  <si>
    <t>04/25/2017</t>
  </si>
  <si>
    <t>04/28/2017</t>
  </si>
  <si>
    <t>05/02/2017</t>
  </si>
  <si>
    <t>05/05/2017</t>
  </si>
  <si>
    <t>05/09/2017</t>
  </si>
  <si>
    <t>05/12/2017</t>
  </si>
  <si>
    <t>05/16/2017</t>
  </si>
  <si>
    <t>05/19/2017</t>
  </si>
  <si>
    <t>05/23/2017</t>
  </si>
  <si>
    <t>05/26/2017</t>
  </si>
  <si>
    <t>05/30/2017</t>
  </si>
  <si>
    <t>06/02/2017</t>
  </si>
  <si>
    <t>06/06/2017</t>
  </si>
  <si>
    <t>06/09/2017</t>
  </si>
  <si>
    <t>06/13/2017</t>
  </si>
  <si>
    <t>06/16/2017</t>
  </si>
  <si>
    <t>06/20/2017</t>
  </si>
  <si>
    <t>06/23/2017</t>
  </si>
  <si>
    <t xml:space="preserve">1777           </t>
  </si>
  <si>
    <t>06/27/2017</t>
  </si>
  <si>
    <t>06/30/2017</t>
  </si>
  <si>
    <t>07/07/2017</t>
  </si>
  <si>
    <t>07/11/2017</t>
  </si>
  <si>
    <t>07/14/2017</t>
  </si>
  <si>
    <t>07/18/2017</t>
  </si>
  <si>
    <t>07/21/2017</t>
  </si>
  <si>
    <t>07/25/2017</t>
  </si>
  <si>
    <t>07/28/2017</t>
  </si>
  <si>
    <t>08/01/2017</t>
  </si>
  <si>
    <t>08/04/2017</t>
  </si>
  <si>
    <t>08/08/2017</t>
  </si>
  <si>
    <t>08/11/2017</t>
  </si>
  <si>
    <t>08/15/2017</t>
  </si>
  <si>
    <t>08/18/2017</t>
  </si>
  <si>
    <t>08/22/2017</t>
  </si>
  <si>
    <t>08/25/2017</t>
  </si>
  <si>
    <t>08/29/2017</t>
  </si>
  <si>
    <t>09/01/2017</t>
  </si>
  <si>
    <t>09/05/2017</t>
  </si>
  <si>
    <t>09/08/2017</t>
  </si>
  <si>
    <t>09/12/2017</t>
  </si>
  <si>
    <t>09/15/2017</t>
  </si>
  <si>
    <t>09/19/2017</t>
  </si>
  <si>
    <t>09/22/2017</t>
  </si>
  <si>
    <t>09/26/2017</t>
  </si>
  <si>
    <t>09/29/2017</t>
  </si>
  <si>
    <t>10/03/2017</t>
  </si>
  <si>
    <t>10/06/2017</t>
  </si>
  <si>
    <t>10/10/2017</t>
  </si>
  <si>
    <t>10/13/2017</t>
  </si>
  <si>
    <t>10/17/2017</t>
  </si>
  <si>
    <t>10/20/2017</t>
  </si>
  <si>
    <t>10/24/2017</t>
  </si>
  <si>
    <t xml:space="preserve">1658           </t>
  </si>
  <si>
    <t>10/27/2017</t>
  </si>
  <si>
    <t>10/31/2017</t>
  </si>
  <si>
    <t>11/03/2017</t>
  </si>
  <si>
    <t xml:space="preserve">1657           </t>
  </si>
  <si>
    <t>11/07/2017</t>
  </si>
  <si>
    <t>11/10/2017</t>
  </si>
  <si>
    <t>11/14/2017</t>
  </si>
  <si>
    <t>11/17/2017</t>
  </si>
  <si>
    <t>11/21/2017</t>
  </si>
  <si>
    <t>11/24/2017</t>
  </si>
  <si>
    <t>11/28/2017</t>
  </si>
  <si>
    <t>12/01/2017</t>
  </si>
  <si>
    <t>12/05/2017</t>
  </si>
  <si>
    <t>12/08/2017</t>
  </si>
  <si>
    <t>12/12/2017</t>
  </si>
  <si>
    <t>12/15/2017</t>
  </si>
  <si>
    <t>12/19/2017</t>
  </si>
  <si>
    <t>12/22/2017</t>
  </si>
  <si>
    <t>12/26/2017</t>
  </si>
  <si>
    <t>12/29/2017</t>
  </si>
  <si>
    <t xml:space="preserve">DIS03          </t>
  </si>
  <si>
    <t xml:space="preserve">1650           </t>
  </si>
  <si>
    <t xml:space="preserve">1662           </t>
  </si>
  <si>
    <t xml:space="preserve">1656           </t>
  </si>
  <si>
    <t xml:space="preserve">1659           </t>
  </si>
  <si>
    <t xml:space="preserve">1661           </t>
  </si>
  <si>
    <t xml:space="preserve">DIS04          </t>
  </si>
  <si>
    <t xml:space="preserve">0980           </t>
  </si>
  <si>
    <t xml:space="preserve">1636           </t>
  </si>
  <si>
    <t xml:space="preserve">1634           </t>
  </si>
  <si>
    <t xml:space="preserve">1635           </t>
  </si>
  <si>
    <t xml:space="preserve">1700           </t>
  </si>
  <si>
    <t xml:space="preserve">1701           </t>
  </si>
  <si>
    <t xml:space="preserve">1575           </t>
  </si>
  <si>
    <t xml:space="preserve">1674           </t>
  </si>
  <si>
    <t xml:space="preserve">DIS05          </t>
  </si>
  <si>
    <t xml:space="preserve">1720           </t>
  </si>
  <si>
    <t xml:space="preserve">1600           </t>
  </si>
  <si>
    <t xml:space="preserve">1601           </t>
  </si>
  <si>
    <t xml:space="preserve">1599           </t>
  </si>
  <si>
    <t xml:space="preserve">187            </t>
  </si>
  <si>
    <t xml:space="preserve">1232           </t>
  </si>
  <si>
    <t>07/12/2017</t>
  </si>
  <si>
    <t xml:space="preserve">93290MG        </t>
  </si>
  <si>
    <t>10/04/2017</t>
  </si>
  <si>
    <t xml:space="preserve">1759           </t>
  </si>
  <si>
    <t xml:space="preserve">DIS06          </t>
  </si>
  <si>
    <t xml:space="preserve">DIS07          </t>
  </si>
  <si>
    <t xml:space="preserve">2870           </t>
  </si>
  <si>
    <t xml:space="preserve">1725           </t>
  </si>
  <si>
    <t xml:space="preserve">1724           </t>
  </si>
  <si>
    <t xml:space="preserve">1669           </t>
  </si>
  <si>
    <t xml:space="preserve">1663           </t>
  </si>
  <si>
    <t xml:space="preserve">1664           </t>
  </si>
  <si>
    <t xml:space="preserve">DIS08          </t>
  </si>
  <si>
    <t xml:space="preserve">0380           </t>
  </si>
  <si>
    <t xml:space="preserve">1641           </t>
  </si>
  <si>
    <t xml:space="preserve">1646           </t>
  </si>
  <si>
    <t xml:space="preserve">1645           </t>
  </si>
  <si>
    <t xml:space="preserve">1695           </t>
  </si>
  <si>
    <t xml:space="preserve">1647           </t>
  </si>
  <si>
    <t>06/28/2017</t>
  </si>
  <si>
    <t xml:space="preserve">1640           </t>
  </si>
  <si>
    <t xml:space="preserve">1638           </t>
  </si>
  <si>
    <t xml:space="preserve">1643           </t>
  </si>
  <si>
    <t xml:space="preserve">1644           </t>
  </si>
  <si>
    <t xml:space="preserve">DIS09          </t>
  </si>
  <si>
    <t>09/23/2017</t>
  </si>
  <si>
    <t xml:space="preserve">DIS10          </t>
  </si>
  <si>
    <t xml:space="preserve">DIS11          </t>
  </si>
  <si>
    <t xml:space="preserve">2260           </t>
  </si>
  <si>
    <t xml:space="preserve">1533           </t>
  </si>
  <si>
    <t xml:space="preserve">1395           </t>
  </si>
  <si>
    <t xml:space="preserve">1741           </t>
  </si>
  <si>
    <t xml:space="preserve">1532           </t>
  </si>
  <si>
    <t xml:space="preserve">1250           </t>
  </si>
  <si>
    <t xml:space="preserve">1515           </t>
  </si>
  <si>
    <t xml:space="preserve">1396           </t>
  </si>
  <si>
    <t xml:space="preserve">1171           </t>
  </si>
  <si>
    <t xml:space="preserve">DIS12          </t>
  </si>
  <si>
    <t xml:space="preserve">1639           </t>
  </si>
  <si>
    <t xml:space="preserve">1642           </t>
  </si>
  <si>
    <t xml:space="preserve">1752           </t>
  </si>
  <si>
    <t xml:space="preserve">DIS13          </t>
  </si>
  <si>
    <t xml:space="preserve">1436           </t>
  </si>
  <si>
    <t xml:space="preserve">1637           </t>
  </si>
  <si>
    <t xml:space="preserve">1702           </t>
  </si>
  <si>
    <t xml:space="preserve">DIS14          </t>
  </si>
  <si>
    <t xml:space="preserve">0290           </t>
  </si>
  <si>
    <t xml:space="preserve">1619           </t>
  </si>
  <si>
    <t xml:space="preserve">1618           </t>
  </si>
  <si>
    <t xml:space="preserve">1620           </t>
  </si>
  <si>
    <t>02/15/2017</t>
  </si>
  <si>
    <t xml:space="preserve">1693           </t>
  </si>
  <si>
    <t>08/16/2017</t>
  </si>
  <si>
    <t>12/13/2017</t>
  </si>
  <si>
    <t xml:space="preserve">DIS15          </t>
  </si>
  <si>
    <t xml:space="preserve">DIS16          </t>
  </si>
  <si>
    <t xml:space="preserve">DIS17          </t>
  </si>
  <si>
    <t xml:space="preserve">DIS18          </t>
  </si>
  <si>
    <t xml:space="preserve">2570           </t>
  </si>
  <si>
    <t xml:space="preserve">1377           </t>
  </si>
  <si>
    <t xml:space="preserve">1519           </t>
  </si>
  <si>
    <t xml:space="preserve">1571           </t>
  </si>
  <si>
    <t>05/24/2017</t>
  </si>
  <si>
    <t>06/07/2017</t>
  </si>
  <si>
    <t xml:space="preserve">DIS19          </t>
  </si>
  <si>
    <t xml:space="preserve">DIS20          </t>
  </si>
  <si>
    <t>05/03/2017</t>
  </si>
  <si>
    <t>10/18/2017</t>
  </si>
  <si>
    <t xml:space="preserve">DIS21          </t>
  </si>
  <si>
    <t xml:space="preserve">1666           </t>
  </si>
  <si>
    <t xml:space="preserve">DIS22          </t>
  </si>
  <si>
    <t xml:space="preserve">DIS23          </t>
  </si>
  <si>
    <t xml:space="preserve">DIS24          </t>
  </si>
  <si>
    <t xml:space="preserve">0200           </t>
  </si>
  <si>
    <t xml:space="preserve">1485           </t>
  </si>
  <si>
    <t xml:space="preserve">1288           </t>
  </si>
  <si>
    <t xml:space="preserve">1397           </t>
  </si>
  <si>
    <t xml:space="preserve">1774           </t>
  </si>
  <si>
    <t xml:space="preserve">1287           </t>
  </si>
  <si>
    <t xml:space="preserve">DIS25          </t>
  </si>
  <si>
    <t xml:space="preserve">1271           </t>
  </si>
  <si>
    <t xml:space="preserve">DIS26          </t>
  </si>
  <si>
    <t xml:space="preserve">1665           </t>
  </si>
  <si>
    <t xml:space="preserve">1668           </t>
  </si>
  <si>
    <t>06/03/2017</t>
  </si>
  <si>
    <t xml:space="preserve">DIS27          </t>
  </si>
  <si>
    <t xml:space="preserve">DIS28          </t>
  </si>
  <si>
    <t xml:space="preserve">1727           </t>
  </si>
  <si>
    <t xml:space="preserve">DIS29          </t>
  </si>
  <si>
    <t xml:space="preserve">92594KA        </t>
  </si>
  <si>
    <t xml:space="preserve">DIS30          </t>
  </si>
  <si>
    <t xml:space="preserve">1508           </t>
  </si>
  <si>
    <t xml:space="preserve">1593           </t>
  </si>
  <si>
    <t xml:space="preserve">1776           </t>
  </si>
  <si>
    <t xml:space="preserve">DIS31          </t>
  </si>
  <si>
    <t xml:space="preserve">0350           </t>
  </si>
  <si>
    <t xml:space="preserve">1628           </t>
  </si>
  <si>
    <t xml:space="preserve">1626           </t>
  </si>
  <si>
    <t xml:space="preserve">1630           </t>
  </si>
  <si>
    <t xml:space="preserve">1627           </t>
  </si>
  <si>
    <t xml:space="preserve">1675           </t>
  </si>
  <si>
    <t xml:space="preserve">1629           </t>
  </si>
  <si>
    <t xml:space="preserve">DIS32          </t>
  </si>
  <si>
    <t>06/14/2017</t>
  </si>
  <si>
    <t xml:space="preserve">DIS33          </t>
  </si>
  <si>
    <t>11/01/2017</t>
  </si>
  <si>
    <t xml:space="preserve">DIS34          </t>
  </si>
  <si>
    <t xml:space="preserve">DIS35          </t>
  </si>
  <si>
    <t xml:space="preserve">1621           </t>
  </si>
  <si>
    <t xml:space="preserve">RES            </t>
  </si>
  <si>
    <t>M</t>
  </si>
  <si>
    <t>Th</t>
  </si>
  <si>
    <t>SNOW</t>
  </si>
  <si>
    <t xml:space="preserve">                                                                                                                                               </t>
  </si>
  <si>
    <t>TH</t>
  </si>
  <si>
    <t xml:space="preserve"> </t>
  </si>
  <si>
    <t>T</t>
  </si>
  <si>
    <t>Both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</si>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</sst>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8"/>
      <color rgb="FF000000"/>
      <name val="Tahoma"/>
    </font>
    <font>
      <sz val="8"/>
      <color rgb="FF000000"/>
      <name val="Arial"/>
    </font>
    <font>
      <sz val="1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sz val="8"/>
      <color rgb="FF000000"/>
      <name val="Tahoma"/>
      <family val="2"/>
    </font>
    <font>
      <b/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2" borderId="0" xfId="0" applyFill="1" applyAlignment="1">
      <alignment horizontal="left" vertical="top" wrapText="1"/>
    </xf>
    <xf numFmtId="0" fontId="3" fillId="4" borderId="2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6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4" fillId="5" borderId="5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top" wrapText="1"/>
    </xf>
    <xf numFmtId="0" fontId="6" fillId="4" borderId="5" xfId="0" applyFont="1" applyFill="1" applyBorder="1" applyAlignment="1">
      <alignment horizontal="left" vertical="center" wrapText="1"/>
    </xf>
    <xf numFmtId="0" fontId="6" fillId="5" borderId="5" xfId="0" applyFont="1" applyFill="1" applyBorder="1" applyAlignment="1">
      <alignment horizontal="left" vertical="center" wrapText="1"/>
    </xf>
    <xf numFmtId="0" fontId="0" fillId="7" borderId="0" xfId="0" applyFill="1" applyAlignment="1">
      <alignment horizontal="left" vertical="top" wrapText="1"/>
    </xf>
    <xf numFmtId="2" fontId="0" fillId="2" borderId="0" xfId="0" applyNumberFormat="1" applyFill="1" applyAlignment="1">
      <alignment horizontal="left" vertical="top" wrapText="1"/>
    </xf>
    <xf numFmtId="0" fontId="0" fillId="7" borderId="7" xfId="0" applyFill="1" applyBorder="1" applyAlignment="1">
      <alignment horizontal="left" vertical="top" wrapText="1"/>
    </xf>
    <xf numFmtId="16" fontId="0" fillId="2" borderId="0" xfId="0" applyNumberForma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2" fontId="0" fillId="8" borderId="0" xfId="0" applyNumberFormat="1" applyFill="1" applyAlignment="1">
      <alignment horizontal="left" vertical="top" wrapText="1"/>
    </xf>
    <xf numFmtId="0" fontId="0" fillId="8" borderId="6" xfId="0" applyFill="1" applyBorder="1" applyAlignment="1">
      <alignment horizontal="left" vertical="top" wrapText="1"/>
    </xf>
    <xf numFmtId="2" fontId="1" fillId="6" borderId="1" xfId="0" applyNumberFormat="1" applyFont="1" applyFill="1" applyBorder="1" applyAlignment="1">
      <alignment horizontal="left" vertical="center" wrapText="1"/>
    </xf>
    <xf numFmtId="2" fontId="0" fillId="6" borderId="0" xfId="0" applyNumberForma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2'!$E$1:$E$44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2'!$B$1:$B$44</c:f>
              <c:numCache>
                <c:formatCode>0.00</c:formatCode>
                <c:ptCount val="44"/>
                <c:pt idx="0">
                  <c:v>23.880000000000003</c:v>
                </c:pt>
                <c:pt idx="1">
                  <c:v>21.49</c:v>
                </c:pt>
                <c:pt idx="2">
                  <c:v>28.75</c:v>
                </c:pt>
                <c:pt idx="3">
                  <c:v>26.25</c:v>
                </c:pt>
                <c:pt idx="4">
                  <c:v>25.619999999999997</c:v>
                </c:pt>
                <c:pt idx="5">
                  <c:v>22.48</c:v>
                </c:pt>
                <c:pt idx="6">
                  <c:v>31.15</c:v>
                </c:pt>
                <c:pt idx="7">
                  <c:v>25.41</c:v>
                </c:pt>
                <c:pt idx="8">
                  <c:v>24.14</c:v>
                </c:pt>
                <c:pt idx="9">
                  <c:v>28.95</c:v>
                </c:pt>
                <c:pt idx="10">
                  <c:v>28.06</c:v>
                </c:pt>
                <c:pt idx="11">
                  <c:v>33.14</c:v>
                </c:pt>
                <c:pt idx="12">
                  <c:v>32.72</c:v>
                </c:pt>
                <c:pt idx="13">
                  <c:v>36.79</c:v>
                </c:pt>
                <c:pt idx="14">
                  <c:v>33.840000000000003</c:v>
                </c:pt>
                <c:pt idx="15">
                  <c:v>41.190000000000005</c:v>
                </c:pt>
                <c:pt idx="16">
                  <c:v>32.47</c:v>
                </c:pt>
                <c:pt idx="17">
                  <c:v>34.339999999999996</c:v>
                </c:pt>
                <c:pt idx="18">
                  <c:v>38.71</c:v>
                </c:pt>
                <c:pt idx="19">
                  <c:v>37.190000000000005</c:v>
                </c:pt>
                <c:pt idx="20">
                  <c:v>40.270000000000003</c:v>
                </c:pt>
                <c:pt idx="21">
                  <c:v>36.29</c:v>
                </c:pt>
                <c:pt idx="22">
                  <c:v>38.769999999999996</c:v>
                </c:pt>
                <c:pt idx="23">
                  <c:v>31.66</c:v>
                </c:pt>
                <c:pt idx="24">
                  <c:v>37.089999999999996</c:v>
                </c:pt>
                <c:pt idx="25">
                  <c:v>34.18</c:v>
                </c:pt>
                <c:pt idx="26">
                  <c:v>31.83</c:v>
                </c:pt>
                <c:pt idx="27">
                  <c:v>35.54</c:v>
                </c:pt>
                <c:pt idx="28">
                  <c:v>32.85</c:v>
                </c:pt>
                <c:pt idx="29">
                  <c:v>33.32</c:v>
                </c:pt>
                <c:pt idx="30">
                  <c:v>33.68</c:v>
                </c:pt>
                <c:pt idx="31">
                  <c:v>32.019999999999996</c:v>
                </c:pt>
                <c:pt idx="32">
                  <c:v>35.32</c:v>
                </c:pt>
                <c:pt idx="33">
                  <c:v>33.880000000000003</c:v>
                </c:pt>
                <c:pt idx="34">
                  <c:v>31.32</c:v>
                </c:pt>
                <c:pt idx="35">
                  <c:v>30.48</c:v>
                </c:pt>
                <c:pt idx="36">
                  <c:v>29.88</c:v>
                </c:pt>
                <c:pt idx="37">
                  <c:v>31.720000000000002</c:v>
                </c:pt>
                <c:pt idx="38">
                  <c:v>28.37</c:v>
                </c:pt>
                <c:pt idx="39">
                  <c:v>30.47</c:v>
                </c:pt>
                <c:pt idx="40">
                  <c:v>34.68</c:v>
                </c:pt>
                <c:pt idx="41">
                  <c:v>30.92</c:v>
                </c:pt>
                <c:pt idx="42">
                  <c:v>27</c:v>
                </c:pt>
                <c:pt idx="43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3F-4398-8823-BAEBA5160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015984"/>
        <c:axId val="443016768"/>
      </c:scatterChart>
      <c:valAx>
        <c:axId val="44301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016768"/>
        <c:crosses val="autoZero"/>
        <c:crossBetween val="midCat"/>
      </c:valAx>
      <c:valAx>
        <c:axId val="4430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01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2'!$E$132:$E$174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2'!$B$132:$B$174</c:f>
              <c:numCache>
                <c:formatCode>0.00</c:formatCode>
                <c:ptCount val="43"/>
                <c:pt idx="0">
                  <c:v>62.11</c:v>
                </c:pt>
                <c:pt idx="1">
                  <c:v>48.16</c:v>
                </c:pt>
                <c:pt idx="2">
                  <c:v>60.559999999999995</c:v>
                </c:pt>
                <c:pt idx="3">
                  <c:v>59.36</c:v>
                </c:pt>
                <c:pt idx="4">
                  <c:v>55.49</c:v>
                </c:pt>
                <c:pt idx="5">
                  <c:v>60.89</c:v>
                </c:pt>
                <c:pt idx="6">
                  <c:v>71.59</c:v>
                </c:pt>
                <c:pt idx="7">
                  <c:v>54.55</c:v>
                </c:pt>
                <c:pt idx="8">
                  <c:v>26.16</c:v>
                </c:pt>
                <c:pt idx="9">
                  <c:v>62.72</c:v>
                </c:pt>
                <c:pt idx="10">
                  <c:v>59.149999999999991</c:v>
                </c:pt>
                <c:pt idx="11">
                  <c:v>71.81</c:v>
                </c:pt>
                <c:pt idx="12">
                  <c:v>75.830000000000013</c:v>
                </c:pt>
                <c:pt idx="13">
                  <c:v>76.44</c:v>
                </c:pt>
                <c:pt idx="14">
                  <c:v>73.36999999999999</c:v>
                </c:pt>
                <c:pt idx="15">
                  <c:v>80.92</c:v>
                </c:pt>
                <c:pt idx="16">
                  <c:v>73.66</c:v>
                </c:pt>
                <c:pt idx="17">
                  <c:v>69.510000000000005</c:v>
                </c:pt>
                <c:pt idx="18">
                  <c:v>71.88</c:v>
                </c:pt>
                <c:pt idx="19">
                  <c:v>74.239999999999995</c:v>
                </c:pt>
                <c:pt idx="20">
                  <c:v>75.19</c:v>
                </c:pt>
                <c:pt idx="21">
                  <c:v>70.63000000000001</c:v>
                </c:pt>
                <c:pt idx="22">
                  <c:v>83.17</c:v>
                </c:pt>
                <c:pt idx="23">
                  <c:v>72.14</c:v>
                </c:pt>
                <c:pt idx="24">
                  <c:v>67.34</c:v>
                </c:pt>
                <c:pt idx="25">
                  <c:v>74.540000000000006</c:v>
                </c:pt>
                <c:pt idx="26">
                  <c:v>72.45</c:v>
                </c:pt>
                <c:pt idx="27">
                  <c:v>67.709999999999994</c:v>
                </c:pt>
                <c:pt idx="28">
                  <c:v>72.81</c:v>
                </c:pt>
                <c:pt idx="29">
                  <c:v>71.41</c:v>
                </c:pt>
                <c:pt idx="30">
                  <c:v>72.44</c:v>
                </c:pt>
                <c:pt idx="31">
                  <c:v>72.899999999999991</c:v>
                </c:pt>
                <c:pt idx="32">
                  <c:v>65.89</c:v>
                </c:pt>
                <c:pt idx="33">
                  <c:v>78.5</c:v>
                </c:pt>
                <c:pt idx="34">
                  <c:v>64.640000000000015</c:v>
                </c:pt>
                <c:pt idx="35">
                  <c:v>64.740000000000009</c:v>
                </c:pt>
                <c:pt idx="36">
                  <c:v>66.430000000000007</c:v>
                </c:pt>
                <c:pt idx="37">
                  <c:v>69.38</c:v>
                </c:pt>
                <c:pt idx="38">
                  <c:v>71.859999999999985</c:v>
                </c:pt>
                <c:pt idx="39">
                  <c:v>76.02000000000001</c:v>
                </c:pt>
                <c:pt idx="40">
                  <c:v>69.87</c:v>
                </c:pt>
                <c:pt idx="41">
                  <c:v>56.21</c:v>
                </c:pt>
                <c:pt idx="42">
                  <c:v>59.38000000000001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5-470F-B913-DAD03AF62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48144"/>
        <c:axId val="595054808"/>
      </c:scatterChart>
      <c:valAx>
        <c:axId val="595048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4808"/>
        <c:crosses val="autoZero"/>
        <c:crossBetween val="midCat"/>
      </c:valAx>
      <c:valAx>
        <c:axId val="59505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48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2'!$E$747:$E$789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2'!$D$747:$D$789</c:f>
              <c:numCache>
                <c:formatCode>General</c:formatCode>
                <c:ptCount val="43"/>
                <c:pt idx="0">
                  <c:v>1.0180834882541827</c:v>
                </c:pt>
                <c:pt idx="1">
                  <c:v>0.82556285178236399</c:v>
                </c:pt>
                <c:pt idx="2">
                  <c:v>1.0439683184402928</c:v>
                </c:pt>
                <c:pt idx="3">
                  <c:v>1.5558620689655169</c:v>
                </c:pt>
                <c:pt idx="4">
                  <c:v>3.0194460813199764</c:v>
                </c:pt>
                <c:pt idx="5">
                  <c:v>1.444230290972395</c:v>
                </c:pt>
                <c:pt idx="6">
                  <c:v>1.1375091642228741</c:v>
                </c:pt>
                <c:pt idx="7">
                  <c:v>1.3376146788990824</c:v>
                </c:pt>
                <c:pt idx="8">
                  <c:v>0.38929158571215072</c:v>
                </c:pt>
                <c:pt idx="9">
                  <c:v>1.4709272865467444</c:v>
                </c:pt>
                <c:pt idx="10">
                  <c:v>1.1426380368098159</c:v>
                </c:pt>
                <c:pt idx="11">
                  <c:v>1.5998010610079578</c:v>
                </c:pt>
                <c:pt idx="12">
                  <c:v>1.3332044092051829</c:v>
                </c:pt>
                <c:pt idx="13">
                  <c:v>1.5161498708010335</c:v>
                </c:pt>
                <c:pt idx="14">
                  <c:v>1.5227713178294573</c:v>
                </c:pt>
                <c:pt idx="15">
                  <c:v>1.3955809334657399</c:v>
                </c:pt>
                <c:pt idx="16">
                  <c:v>1.2072991987492669</c:v>
                </c:pt>
                <c:pt idx="17">
                  <c:v>1.159969236685253</c:v>
                </c:pt>
                <c:pt idx="18">
                  <c:v>1.4134788704185861</c:v>
                </c:pt>
                <c:pt idx="19">
                  <c:v>1.281573986804901</c:v>
                </c:pt>
                <c:pt idx="20">
                  <c:v>1.4941194209891433</c:v>
                </c:pt>
                <c:pt idx="21">
                  <c:v>1.2679707652622529</c:v>
                </c:pt>
                <c:pt idx="22">
                  <c:v>1.5849894291754758</c:v>
                </c:pt>
                <c:pt idx="23">
                  <c:v>1.3527208201892744</c:v>
                </c:pt>
                <c:pt idx="24">
                  <c:v>1.3029458598726114</c:v>
                </c:pt>
                <c:pt idx="25">
                  <c:v>1.450800237107291</c:v>
                </c:pt>
                <c:pt idx="26">
                  <c:v>1.4821095208462973</c:v>
                </c:pt>
                <c:pt idx="27">
                  <c:v>1.38768115942029</c:v>
                </c:pt>
                <c:pt idx="28">
                  <c:v>1.4252136752136753</c:v>
                </c:pt>
                <c:pt idx="29">
                  <c:v>1.4109212934716291</c:v>
                </c:pt>
                <c:pt idx="30">
                  <c:v>1.3155032628040342</c:v>
                </c:pt>
                <c:pt idx="31">
                  <c:v>1.5144934906427989</c:v>
                </c:pt>
                <c:pt idx="32">
                  <c:v>1.3796357615894039</c:v>
                </c:pt>
                <c:pt idx="33">
                  <c:v>1.4445757250268529</c:v>
                </c:pt>
                <c:pt idx="34">
                  <c:v>1.6046265852512915</c:v>
                </c:pt>
                <c:pt idx="35">
                  <c:v>0.9168595041322315</c:v>
                </c:pt>
                <c:pt idx="36">
                  <c:v>1.3304609218436869</c:v>
                </c:pt>
                <c:pt idx="37">
                  <c:v>1.1631839914999116</c:v>
                </c:pt>
                <c:pt idx="38">
                  <c:v>1.3124614435533624</c:v>
                </c:pt>
                <c:pt idx="39">
                  <c:v>1.4347963705423084</c:v>
                </c:pt>
                <c:pt idx="40">
                  <c:v>1.5683329229253875</c:v>
                </c:pt>
                <c:pt idx="41">
                  <c:v>1.5513422818791949</c:v>
                </c:pt>
                <c:pt idx="42">
                  <c:v>1.1857976653696498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F7-4C02-822C-5048DFE62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5176"/>
        <c:axId val="599939096"/>
      </c:scatterChart>
      <c:valAx>
        <c:axId val="599935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9096"/>
        <c:crosses val="autoZero"/>
        <c:crossBetween val="midCat"/>
      </c:valAx>
      <c:valAx>
        <c:axId val="59993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5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2'!$E$790:$E$840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2'!$B$790:$B$840</c:f>
              <c:numCache>
                <c:formatCode>0.00</c:formatCode>
                <c:ptCount val="51"/>
                <c:pt idx="0">
                  <c:v>47.12</c:v>
                </c:pt>
                <c:pt idx="1">
                  <c:v>30.13</c:v>
                </c:pt>
                <c:pt idx="2">
                  <c:v>37.68</c:v>
                </c:pt>
                <c:pt idx="3">
                  <c:v>30.720000000000002</c:v>
                </c:pt>
                <c:pt idx="4">
                  <c:v>38.06</c:v>
                </c:pt>
                <c:pt idx="5">
                  <c:v>34.799999999999997</c:v>
                </c:pt>
                <c:pt idx="6">
                  <c:v>23.58</c:v>
                </c:pt>
                <c:pt idx="7">
                  <c:v>20.420000000000002</c:v>
                </c:pt>
                <c:pt idx="8">
                  <c:v>40.46</c:v>
                </c:pt>
                <c:pt idx="9">
                  <c:v>37.299999999999997</c:v>
                </c:pt>
                <c:pt idx="10">
                  <c:v>0</c:v>
                </c:pt>
                <c:pt idx="11">
                  <c:v>40.18</c:v>
                </c:pt>
                <c:pt idx="12">
                  <c:v>38.11</c:v>
                </c:pt>
                <c:pt idx="13">
                  <c:v>48.05</c:v>
                </c:pt>
                <c:pt idx="14">
                  <c:v>46.400000000000006</c:v>
                </c:pt>
                <c:pt idx="15">
                  <c:v>46.68</c:v>
                </c:pt>
                <c:pt idx="16">
                  <c:v>46.75</c:v>
                </c:pt>
                <c:pt idx="17">
                  <c:v>47.989999999999995</c:v>
                </c:pt>
                <c:pt idx="18">
                  <c:v>44.97</c:v>
                </c:pt>
                <c:pt idx="19">
                  <c:v>41.61</c:v>
                </c:pt>
                <c:pt idx="20">
                  <c:v>44.730000000000004</c:v>
                </c:pt>
                <c:pt idx="21">
                  <c:v>47.419999999999995</c:v>
                </c:pt>
                <c:pt idx="22">
                  <c:v>46.12</c:v>
                </c:pt>
                <c:pt idx="23">
                  <c:v>43.9</c:v>
                </c:pt>
                <c:pt idx="24">
                  <c:v>50.64</c:v>
                </c:pt>
                <c:pt idx="25">
                  <c:v>49.260000000000005</c:v>
                </c:pt>
                <c:pt idx="26">
                  <c:v>47.679999999999993</c:v>
                </c:pt>
                <c:pt idx="27">
                  <c:v>43.47</c:v>
                </c:pt>
                <c:pt idx="28">
                  <c:v>42.68</c:v>
                </c:pt>
                <c:pt idx="29">
                  <c:v>41.339999999999996</c:v>
                </c:pt>
                <c:pt idx="30">
                  <c:v>39.049999999999997</c:v>
                </c:pt>
                <c:pt idx="31">
                  <c:v>44.55</c:v>
                </c:pt>
                <c:pt idx="32">
                  <c:v>42.949999999999996</c:v>
                </c:pt>
                <c:pt idx="33">
                  <c:v>33.19</c:v>
                </c:pt>
                <c:pt idx="34">
                  <c:v>47.070000000000007</c:v>
                </c:pt>
                <c:pt idx="35">
                  <c:v>44.83</c:v>
                </c:pt>
                <c:pt idx="36">
                  <c:v>41.19</c:v>
                </c:pt>
                <c:pt idx="37">
                  <c:v>71.5</c:v>
                </c:pt>
                <c:pt idx="38">
                  <c:v>45.98</c:v>
                </c:pt>
                <c:pt idx="39">
                  <c:v>42.06</c:v>
                </c:pt>
                <c:pt idx="40">
                  <c:v>57.93</c:v>
                </c:pt>
                <c:pt idx="41">
                  <c:v>71.539999999999992</c:v>
                </c:pt>
                <c:pt idx="42">
                  <c:v>46.57</c:v>
                </c:pt>
                <c:pt idx="43">
                  <c:v>47.68</c:v>
                </c:pt>
                <c:pt idx="44">
                  <c:v>49.4</c:v>
                </c:pt>
                <c:pt idx="45">
                  <c:v>46.550000000000004</c:v>
                </c:pt>
                <c:pt idx="46">
                  <c:v>53.459999999999994</c:v>
                </c:pt>
                <c:pt idx="47">
                  <c:v>45.13</c:v>
                </c:pt>
                <c:pt idx="48">
                  <c:v>39.229999999999997</c:v>
                </c:pt>
                <c:pt idx="49">
                  <c:v>41.540000000000006</c:v>
                </c:pt>
                <c:pt idx="50">
                  <c:v>41.18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25-448A-A118-7029F9227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6352"/>
        <c:axId val="599939488"/>
      </c:scatterChart>
      <c:valAx>
        <c:axId val="59993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9488"/>
        <c:crosses val="autoZero"/>
        <c:crossBetween val="midCat"/>
      </c:valAx>
      <c:valAx>
        <c:axId val="5999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2'!$E$790:$E$840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2'!$C$790:$C$840</c:f>
              <c:numCache>
                <c:formatCode>General</c:formatCode>
                <c:ptCount val="51"/>
                <c:pt idx="0">
                  <c:v>24.7</c:v>
                </c:pt>
                <c:pt idx="1">
                  <c:v>28.55</c:v>
                </c:pt>
                <c:pt idx="2">
                  <c:v>24.34</c:v>
                </c:pt>
                <c:pt idx="3">
                  <c:v>31.75</c:v>
                </c:pt>
                <c:pt idx="4">
                  <c:v>21.450000000000003</c:v>
                </c:pt>
                <c:pt idx="5">
                  <c:v>6.16</c:v>
                </c:pt>
                <c:pt idx="6">
                  <c:v>11.19</c:v>
                </c:pt>
                <c:pt idx="7">
                  <c:v>25.22</c:v>
                </c:pt>
                <c:pt idx="8">
                  <c:v>21.66</c:v>
                </c:pt>
                <c:pt idx="9">
                  <c:v>20.350000000000001</c:v>
                </c:pt>
                <c:pt idx="10">
                  <c:v>55.96</c:v>
                </c:pt>
                <c:pt idx="11">
                  <c:v>22.29</c:v>
                </c:pt>
                <c:pt idx="12">
                  <c:v>28.47</c:v>
                </c:pt>
                <c:pt idx="13">
                  <c:v>25.66</c:v>
                </c:pt>
                <c:pt idx="14">
                  <c:v>33.160000000000004</c:v>
                </c:pt>
                <c:pt idx="15">
                  <c:v>25.75</c:v>
                </c:pt>
                <c:pt idx="16">
                  <c:v>28.48</c:v>
                </c:pt>
                <c:pt idx="17">
                  <c:v>27.930000000000003</c:v>
                </c:pt>
                <c:pt idx="18">
                  <c:v>29.150000000000002</c:v>
                </c:pt>
                <c:pt idx="19">
                  <c:v>29.380000000000003</c:v>
                </c:pt>
                <c:pt idx="20">
                  <c:v>28.38</c:v>
                </c:pt>
                <c:pt idx="21">
                  <c:v>34.5</c:v>
                </c:pt>
                <c:pt idx="22">
                  <c:v>32.86</c:v>
                </c:pt>
                <c:pt idx="23">
                  <c:v>31.17</c:v>
                </c:pt>
                <c:pt idx="24">
                  <c:v>36.01</c:v>
                </c:pt>
                <c:pt idx="25">
                  <c:v>33.409999999999997</c:v>
                </c:pt>
                <c:pt idx="26">
                  <c:v>13.86</c:v>
                </c:pt>
                <c:pt idx="27">
                  <c:v>27.35</c:v>
                </c:pt>
                <c:pt idx="28">
                  <c:v>29.57</c:v>
                </c:pt>
                <c:pt idx="29">
                  <c:v>16.47</c:v>
                </c:pt>
                <c:pt idx="30">
                  <c:v>24.23</c:v>
                </c:pt>
                <c:pt idx="31">
                  <c:v>26.48</c:v>
                </c:pt>
                <c:pt idx="32">
                  <c:v>25.560000000000002</c:v>
                </c:pt>
                <c:pt idx="33">
                  <c:v>29.17</c:v>
                </c:pt>
                <c:pt idx="34">
                  <c:v>31.5</c:v>
                </c:pt>
                <c:pt idx="35">
                  <c:v>12.34</c:v>
                </c:pt>
                <c:pt idx="36">
                  <c:v>19.600000000000001</c:v>
                </c:pt>
                <c:pt idx="37">
                  <c:v>35.979999999999997</c:v>
                </c:pt>
                <c:pt idx="38">
                  <c:v>29.249999999999996</c:v>
                </c:pt>
                <c:pt idx="39">
                  <c:v>28.590000000000003</c:v>
                </c:pt>
                <c:pt idx="40">
                  <c:v>27.42</c:v>
                </c:pt>
                <c:pt idx="41">
                  <c:v>28.389999999999997</c:v>
                </c:pt>
                <c:pt idx="42">
                  <c:v>30.74</c:v>
                </c:pt>
                <c:pt idx="43">
                  <c:v>28.470000000000002</c:v>
                </c:pt>
                <c:pt idx="44">
                  <c:v>26.490000000000002</c:v>
                </c:pt>
                <c:pt idx="45">
                  <c:v>21.02</c:v>
                </c:pt>
                <c:pt idx="46">
                  <c:v>28.689999999999998</c:v>
                </c:pt>
                <c:pt idx="47">
                  <c:v>26.560000000000002</c:v>
                </c:pt>
                <c:pt idx="48">
                  <c:v>21.55</c:v>
                </c:pt>
                <c:pt idx="49">
                  <c:v>28.89</c:v>
                </c:pt>
                <c:pt idx="50">
                  <c:v>35.36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6F-4AA6-937A-CF09575FC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40272"/>
        <c:axId val="599928512"/>
      </c:scatterChart>
      <c:valAx>
        <c:axId val="59994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28512"/>
        <c:crosses val="autoZero"/>
        <c:crossBetween val="midCat"/>
      </c:valAx>
      <c:valAx>
        <c:axId val="59992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2'!$E$790:$E$840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2'!$F$790:$F$840</c:f>
              <c:numCache>
                <c:formatCode>0.00</c:formatCode>
                <c:ptCount val="51"/>
                <c:pt idx="0">
                  <c:v>71.819999999999993</c:v>
                </c:pt>
                <c:pt idx="1">
                  <c:v>58.68</c:v>
                </c:pt>
                <c:pt idx="2">
                  <c:v>62.019999999999996</c:v>
                </c:pt>
                <c:pt idx="3">
                  <c:v>62.47</c:v>
                </c:pt>
                <c:pt idx="4">
                  <c:v>59.510000000000005</c:v>
                </c:pt>
                <c:pt idx="5">
                  <c:v>40.959999999999994</c:v>
                </c:pt>
                <c:pt idx="6">
                  <c:v>34.769999999999996</c:v>
                </c:pt>
                <c:pt idx="7">
                  <c:v>45.64</c:v>
                </c:pt>
                <c:pt idx="8">
                  <c:v>62.120000000000005</c:v>
                </c:pt>
                <c:pt idx="9">
                  <c:v>57.65</c:v>
                </c:pt>
                <c:pt idx="10">
                  <c:v>55.96</c:v>
                </c:pt>
                <c:pt idx="11">
                  <c:v>62.47</c:v>
                </c:pt>
                <c:pt idx="12">
                  <c:v>66.58</c:v>
                </c:pt>
                <c:pt idx="13">
                  <c:v>73.709999999999994</c:v>
                </c:pt>
                <c:pt idx="14">
                  <c:v>79.56</c:v>
                </c:pt>
                <c:pt idx="15">
                  <c:v>72.430000000000007</c:v>
                </c:pt>
                <c:pt idx="16">
                  <c:v>75.23</c:v>
                </c:pt>
                <c:pt idx="17">
                  <c:v>75.92</c:v>
                </c:pt>
                <c:pt idx="18">
                  <c:v>74.12</c:v>
                </c:pt>
                <c:pt idx="19">
                  <c:v>70.990000000000009</c:v>
                </c:pt>
                <c:pt idx="20">
                  <c:v>73.11</c:v>
                </c:pt>
                <c:pt idx="21">
                  <c:v>81.919999999999987</c:v>
                </c:pt>
                <c:pt idx="22">
                  <c:v>78.97999999999999</c:v>
                </c:pt>
                <c:pt idx="23">
                  <c:v>75.069999999999993</c:v>
                </c:pt>
                <c:pt idx="24">
                  <c:v>86.65</c:v>
                </c:pt>
                <c:pt idx="25">
                  <c:v>82.67</c:v>
                </c:pt>
                <c:pt idx="26">
                  <c:v>61.539999999999992</c:v>
                </c:pt>
                <c:pt idx="27">
                  <c:v>70.819999999999993</c:v>
                </c:pt>
                <c:pt idx="28">
                  <c:v>72.25</c:v>
                </c:pt>
                <c:pt idx="29">
                  <c:v>57.809999999999995</c:v>
                </c:pt>
                <c:pt idx="30">
                  <c:v>63.28</c:v>
                </c:pt>
                <c:pt idx="31">
                  <c:v>71.03</c:v>
                </c:pt>
                <c:pt idx="32">
                  <c:v>68.509999999999991</c:v>
                </c:pt>
                <c:pt idx="33">
                  <c:v>62.36</c:v>
                </c:pt>
                <c:pt idx="34">
                  <c:v>78.570000000000007</c:v>
                </c:pt>
                <c:pt idx="35">
                  <c:v>57.17</c:v>
                </c:pt>
                <c:pt idx="36">
                  <c:v>60.79</c:v>
                </c:pt>
                <c:pt idx="37">
                  <c:v>107.47999999999999</c:v>
                </c:pt>
                <c:pt idx="38">
                  <c:v>75.22999999999999</c:v>
                </c:pt>
                <c:pt idx="39">
                  <c:v>70.650000000000006</c:v>
                </c:pt>
                <c:pt idx="40">
                  <c:v>85.35</c:v>
                </c:pt>
                <c:pt idx="41">
                  <c:v>99.929999999999993</c:v>
                </c:pt>
                <c:pt idx="42">
                  <c:v>77.31</c:v>
                </c:pt>
                <c:pt idx="43">
                  <c:v>76.150000000000006</c:v>
                </c:pt>
                <c:pt idx="44">
                  <c:v>75.89</c:v>
                </c:pt>
                <c:pt idx="45">
                  <c:v>67.570000000000007</c:v>
                </c:pt>
                <c:pt idx="46">
                  <c:v>82.149999999999991</c:v>
                </c:pt>
                <c:pt idx="47">
                  <c:v>71.69</c:v>
                </c:pt>
                <c:pt idx="48">
                  <c:v>60.78</c:v>
                </c:pt>
                <c:pt idx="49">
                  <c:v>70.430000000000007</c:v>
                </c:pt>
                <c:pt idx="50">
                  <c:v>76.539999999999992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00-4272-A642-4D1BF048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42232"/>
        <c:axId val="599943408"/>
      </c:scatterChart>
      <c:valAx>
        <c:axId val="59994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3408"/>
        <c:crosses val="autoZero"/>
        <c:crossBetween val="midCat"/>
      </c:valAx>
      <c:valAx>
        <c:axId val="59994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2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2'!$E$790:$E$840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2'!$D$790:$D$840</c:f>
              <c:numCache>
                <c:formatCode>General</c:formatCode>
                <c:ptCount val="51"/>
                <c:pt idx="0">
                  <c:v>1.4307692307692308</c:v>
                </c:pt>
                <c:pt idx="1">
                  <c:v>0.79150612959719779</c:v>
                </c:pt>
                <c:pt idx="2">
                  <c:v>1.161051766639277</c:v>
                </c:pt>
                <c:pt idx="3">
                  <c:v>0.72566929133858271</c:v>
                </c:pt>
                <c:pt idx="4">
                  <c:v>1.3307692307692307</c:v>
                </c:pt>
                <c:pt idx="5">
                  <c:v>4.2370129870129869</c:v>
                </c:pt>
                <c:pt idx="6">
                  <c:v>1.5804289544235923</c:v>
                </c:pt>
                <c:pt idx="7">
                  <c:v>0.60725614591593979</c:v>
                </c:pt>
                <c:pt idx="8">
                  <c:v>1.4009695290858726</c:v>
                </c:pt>
                <c:pt idx="9">
                  <c:v>1.3746928746928744</c:v>
                </c:pt>
                <c:pt idx="10">
                  <c:v>0</c:v>
                </c:pt>
                <c:pt idx="11">
                  <c:v>1.3519515477792732</c:v>
                </c:pt>
                <c:pt idx="12">
                  <c:v>1.0039515279241307</c:v>
                </c:pt>
                <c:pt idx="13">
                  <c:v>1.404423226812159</c:v>
                </c:pt>
                <c:pt idx="14">
                  <c:v>1.0494571773220749</c:v>
                </c:pt>
                <c:pt idx="15">
                  <c:v>1.3596116504854368</c:v>
                </c:pt>
                <c:pt idx="16">
                  <c:v>1.231127106741573</c:v>
                </c:pt>
                <c:pt idx="17">
                  <c:v>1.2886680988184747</c:v>
                </c:pt>
                <c:pt idx="18">
                  <c:v>1.157032590051458</c:v>
                </c:pt>
                <c:pt idx="19">
                  <c:v>1.0622021783526208</c:v>
                </c:pt>
                <c:pt idx="20">
                  <c:v>1.1820824524312898</c:v>
                </c:pt>
                <c:pt idx="21">
                  <c:v>1.0308695652173911</c:v>
                </c:pt>
                <c:pt idx="22">
                  <c:v>1.0526475958612294</c:v>
                </c:pt>
                <c:pt idx="23">
                  <c:v>1.0563041385948027</c:v>
                </c:pt>
                <c:pt idx="24">
                  <c:v>1.0547070258261595</c:v>
                </c:pt>
                <c:pt idx="25">
                  <c:v>1.1058066447171508</c:v>
                </c:pt>
                <c:pt idx="26">
                  <c:v>2.5800865800865798</c:v>
                </c:pt>
                <c:pt idx="27">
                  <c:v>1.1920475319926873</c:v>
                </c:pt>
                <c:pt idx="28">
                  <c:v>1.0825160635779505</c:v>
                </c:pt>
                <c:pt idx="29">
                  <c:v>1.8825136612021858</c:v>
                </c:pt>
                <c:pt idx="30">
                  <c:v>1.2087288485348742</c:v>
                </c:pt>
                <c:pt idx="31">
                  <c:v>1.2618013595166162</c:v>
                </c:pt>
                <c:pt idx="32">
                  <c:v>1.2602699530516428</c:v>
                </c:pt>
                <c:pt idx="33">
                  <c:v>0.85335961604388055</c:v>
                </c:pt>
                <c:pt idx="34">
                  <c:v>1.120714285714286</c:v>
                </c:pt>
                <c:pt idx="35">
                  <c:v>2.7246758508914102</c:v>
                </c:pt>
                <c:pt idx="36">
                  <c:v>1.5761479591836731</c:v>
                </c:pt>
                <c:pt idx="37">
                  <c:v>1.4904113396331296</c:v>
                </c:pt>
                <c:pt idx="38">
                  <c:v>1.1789743589743591</c:v>
                </c:pt>
                <c:pt idx="39">
                  <c:v>1.1033578174186778</c:v>
                </c:pt>
                <c:pt idx="40">
                  <c:v>1.5845185995623632</c:v>
                </c:pt>
                <c:pt idx="41">
                  <c:v>1.8899260302923564</c:v>
                </c:pt>
                <c:pt idx="42">
                  <c:v>1.1362231620039038</c:v>
                </c:pt>
                <c:pt idx="43">
                  <c:v>1.256059009483667</c:v>
                </c:pt>
                <c:pt idx="44">
                  <c:v>1.3986409966024915</c:v>
                </c:pt>
                <c:pt idx="45">
                  <c:v>1.6609181731684111</c:v>
                </c:pt>
                <c:pt idx="46">
                  <c:v>1.3975252701289647</c:v>
                </c:pt>
                <c:pt idx="47">
                  <c:v>1.2743787650602409</c:v>
                </c:pt>
                <c:pt idx="48">
                  <c:v>1.3653132250580045</c:v>
                </c:pt>
                <c:pt idx="49">
                  <c:v>1.0784008307372794</c:v>
                </c:pt>
                <c:pt idx="50">
                  <c:v>0.87344457013574661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E6-4E3D-B5EA-833A390E5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41448"/>
        <c:axId val="599941840"/>
      </c:scatterChart>
      <c:valAx>
        <c:axId val="599941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1840"/>
        <c:crosses val="autoZero"/>
        <c:crossBetween val="midCat"/>
      </c:valAx>
      <c:valAx>
        <c:axId val="59994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1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2'!$E$841:$E$891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2'!$B$841:$B$891</c:f>
              <c:numCache>
                <c:formatCode>0.00</c:formatCode>
                <c:ptCount val="51"/>
                <c:pt idx="0">
                  <c:v>106.58000000000001</c:v>
                </c:pt>
                <c:pt idx="1">
                  <c:v>94.289999999999992</c:v>
                </c:pt>
                <c:pt idx="2">
                  <c:v>85.68</c:v>
                </c:pt>
                <c:pt idx="3">
                  <c:v>74.87</c:v>
                </c:pt>
                <c:pt idx="4">
                  <c:v>82.36999999999999</c:v>
                </c:pt>
                <c:pt idx="5">
                  <c:v>78.570000000000007</c:v>
                </c:pt>
                <c:pt idx="6">
                  <c:v>120.49000000000001</c:v>
                </c:pt>
                <c:pt idx="7">
                  <c:v>109.05</c:v>
                </c:pt>
                <c:pt idx="8">
                  <c:v>98.38</c:v>
                </c:pt>
                <c:pt idx="9">
                  <c:v>81.569999999999993</c:v>
                </c:pt>
                <c:pt idx="10">
                  <c:v>15.94</c:v>
                </c:pt>
                <c:pt idx="11">
                  <c:v>86.77</c:v>
                </c:pt>
                <c:pt idx="12">
                  <c:v>91</c:v>
                </c:pt>
                <c:pt idx="13">
                  <c:v>109.76</c:v>
                </c:pt>
                <c:pt idx="14">
                  <c:v>99.64</c:v>
                </c:pt>
                <c:pt idx="15">
                  <c:v>99.41</c:v>
                </c:pt>
                <c:pt idx="16">
                  <c:v>108.26</c:v>
                </c:pt>
                <c:pt idx="17">
                  <c:v>120.61</c:v>
                </c:pt>
                <c:pt idx="18">
                  <c:v>103.89000000000001</c:v>
                </c:pt>
                <c:pt idx="19">
                  <c:v>97.160000000000025</c:v>
                </c:pt>
                <c:pt idx="20">
                  <c:v>108.53</c:v>
                </c:pt>
                <c:pt idx="21">
                  <c:v>112.7</c:v>
                </c:pt>
                <c:pt idx="22">
                  <c:v>114.4</c:v>
                </c:pt>
                <c:pt idx="23">
                  <c:v>105.84</c:v>
                </c:pt>
                <c:pt idx="24">
                  <c:v>135.08000000000001</c:v>
                </c:pt>
                <c:pt idx="25">
                  <c:v>140.68</c:v>
                </c:pt>
                <c:pt idx="26">
                  <c:v>109.18</c:v>
                </c:pt>
                <c:pt idx="27">
                  <c:v>100.12</c:v>
                </c:pt>
                <c:pt idx="28">
                  <c:v>102.39</c:v>
                </c:pt>
                <c:pt idx="29">
                  <c:v>108.96999999999998</c:v>
                </c:pt>
                <c:pt idx="30">
                  <c:v>108.37</c:v>
                </c:pt>
                <c:pt idx="31">
                  <c:v>116.60999999999999</c:v>
                </c:pt>
                <c:pt idx="32">
                  <c:v>107.82000000000002</c:v>
                </c:pt>
                <c:pt idx="33">
                  <c:v>98.07</c:v>
                </c:pt>
                <c:pt idx="34">
                  <c:v>109.96000000000001</c:v>
                </c:pt>
                <c:pt idx="35">
                  <c:v>98.720000000000013</c:v>
                </c:pt>
                <c:pt idx="36">
                  <c:v>71.78</c:v>
                </c:pt>
                <c:pt idx="37">
                  <c:v>92.54</c:v>
                </c:pt>
                <c:pt idx="38">
                  <c:v>92.69</c:v>
                </c:pt>
                <c:pt idx="39">
                  <c:v>88.58</c:v>
                </c:pt>
                <c:pt idx="40">
                  <c:v>88.2</c:v>
                </c:pt>
                <c:pt idx="41">
                  <c:v>95.660000000000011</c:v>
                </c:pt>
                <c:pt idx="42">
                  <c:v>105.00999999999999</c:v>
                </c:pt>
                <c:pt idx="43">
                  <c:v>71.94</c:v>
                </c:pt>
                <c:pt idx="44">
                  <c:v>104.6</c:v>
                </c:pt>
                <c:pt idx="45">
                  <c:v>100.38</c:v>
                </c:pt>
                <c:pt idx="46">
                  <c:v>121.57</c:v>
                </c:pt>
                <c:pt idx="47">
                  <c:v>97.12</c:v>
                </c:pt>
                <c:pt idx="48">
                  <c:v>83.419999999999987</c:v>
                </c:pt>
                <c:pt idx="49">
                  <c:v>81.94</c:v>
                </c:pt>
                <c:pt idx="50">
                  <c:v>84.84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F2-4053-A5E0-E8AA4F1D4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42624"/>
        <c:axId val="599944192"/>
      </c:scatterChart>
      <c:valAx>
        <c:axId val="59994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4192"/>
        <c:crosses val="autoZero"/>
        <c:crossBetween val="midCat"/>
      </c:valAx>
      <c:valAx>
        <c:axId val="5999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4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2'!$E$841:$E$891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2'!$C$841:$C$891</c:f>
              <c:numCache>
                <c:formatCode>General</c:formatCode>
                <c:ptCount val="51"/>
                <c:pt idx="0">
                  <c:v>55.43</c:v>
                </c:pt>
                <c:pt idx="1">
                  <c:v>70.430000000000007</c:v>
                </c:pt>
                <c:pt idx="2">
                  <c:v>57.1</c:v>
                </c:pt>
                <c:pt idx="3">
                  <c:v>72.53</c:v>
                </c:pt>
                <c:pt idx="4">
                  <c:v>50.02</c:v>
                </c:pt>
                <c:pt idx="5">
                  <c:v>14.55</c:v>
                </c:pt>
                <c:pt idx="6">
                  <c:v>61.55</c:v>
                </c:pt>
                <c:pt idx="7">
                  <c:v>51.559999999999995</c:v>
                </c:pt>
                <c:pt idx="8">
                  <c:v>50.339999999999996</c:v>
                </c:pt>
                <c:pt idx="9">
                  <c:v>45.839999999999996</c:v>
                </c:pt>
                <c:pt idx="10">
                  <c:v>120.27</c:v>
                </c:pt>
                <c:pt idx="11">
                  <c:v>52.25</c:v>
                </c:pt>
                <c:pt idx="12">
                  <c:v>62.89</c:v>
                </c:pt>
                <c:pt idx="13">
                  <c:v>52.88</c:v>
                </c:pt>
                <c:pt idx="14">
                  <c:v>70.63</c:v>
                </c:pt>
                <c:pt idx="15">
                  <c:v>60.599999999999994</c:v>
                </c:pt>
                <c:pt idx="16">
                  <c:v>63.61</c:v>
                </c:pt>
                <c:pt idx="17">
                  <c:v>73.92</c:v>
                </c:pt>
                <c:pt idx="18">
                  <c:v>78.84</c:v>
                </c:pt>
                <c:pt idx="19">
                  <c:v>63.04</c:v>
                </c:pt>
                <c:pt idx="20">
                  <c:v>57.879999999999995</c:v>
                </c:pt>
                <c:pt idx="21">
                  <c:v>74.42</c:v>
                </c:pt>
                <c:pt idx="22">
                  <c:v>55.17</c:v>
                </c:pt>
                <c:pt idx="23">
                  <c:v>66.12</c:v>
                </c:pt>
                <c:pt idx="24">
                  <c:v>72.3</c:v>
                </c:pt>
                <c:pt idx="25">
                  <c:v>60.359999999999992</c:v>
                </c:pt>
                <c:pt idx="26">
                  <c:v>65.81</c:v>
                </c:pt>
                <c:pt idx="27">
                  <c:v>60.960000000000008</c:v>
                </c:pt>
                <c:pt idx="28">
                  <c:v>65.27000000000001</c:v>
                </c:pt>
                <c:pt idx="29">
                  <c:v>59.7</c:v>
                </c:pt>
                <c:pt idx="30">
                  <c:v>63.7</c:v>
                </c:pt>
                <c:pt idx="31">
                  <c:v>68.16</c:v>
                </c:pt>
                <c:pt idx="32">
                  <c:v>50.260000000000005</c:v>
                </c:pt>
                <c:pt idx="33">
                  <c:v>61.769999999999996</c:v>
                </c:pt>
                <c:pt idx="34">
                  <c:v>87.59</c:v>
                </c:pt>
                <c:pt idx="35">
                  <c:v>60.14</c:v>
                </c:pt>
                <c:pt idx="36">
                  <c:v>58.100000000000009</c:v>
                </c:pt>
                <c:pt idx="37">
                  <c:v>53.49</c:v>
                </c:pt>
                <c:pt idx="38">
                  <c:v>58.72</c:v>
                </c:pt>
                <c:pt idx="39">
                  <c:v>67.03</c:v>
                </c:pt>
                <c:pt idx="40">
                  <c:v>61.36</c:v>
                </c:pt>
                <c:pt idx="41">
                  <c:v>55.04</c:v>
                </c:pt>
                <c:pt idx="42">
                  <c:v>62.06</c:v>
                </c:pt>
                <c:pt idx="43">
                  <c:v>47.56</c:v>
                </c:pt>
                <c:pt idx="44">
                  <c:v>57.789999999999992</c:v>
                </c:pt>
                <c:pt idx="45">
                  <c:v>47.179999999999993</c:v>
                </c:pt>
                <c:pt idx="46">
                  <c:v>47.7</c:v>
                </c:pt>
                <c:pt idx="47">
                  <c:v>54.83</c:v>
                </c:pt>
                <c:pt idx="48">
                  <c:v>42.55</c:v>
                </c:pt>
                <c:pt idx="49">
                  <c:v>55.04</c:v>
                </c:pt>
                <c:pt idx="50">
                  <c:v>69.66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07-42C0-8EAA-5A4A7CFC8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8352"/>
        <c:axId val="601011688"/>
      </c:scatterChart>
      <c:valAx>
        <c:axId val="60101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1688"/>
        <c:crosses val="autoZero"/>
        <c:crossBetween val="midCat"/>
      </c:valAx>
      <c:valAx>
        <c:axId val="60101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2'!$E$841:$E$891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2'!$F$841:$F$891</c:f>
              <c:numCache>
                <c:formatCode>0.00</c:formatCode>
                <c:ptCount val="51"/>
                <c:pt idx="0">
                  <c:v>162.01000000000002</c:v>
                </c:pt>
                <c:pt idx="1">
                  <c:v>164.72</c:v>
                </c:pt>
                <c:pt idx="2">
                  <c:v>142.78</c:v>
                </c:pt>
                <c:pt idx="3">
                  <c:v>147.4</c:v>
                </c:pt>
                <c:pt idx="4">
                  <c:v>132.38999999999999</c:v>
                </c:pt>
                <c:pt idx="5">
                  <c:v>93.12</c:v>
                </c:pt>
                <c:pt idx="6">
                  <c:v>182.04000000000002</c:v>
                </c:pt>
                <c:pt idx="7">
                  <c:v>160.60999999999999</c:v>
                </c:pt>
                <c:pt idx="8">
                  <c:v>148.72</c:v>
                </c:pt>
                <c:pt idx="9">
                  <c:v>127.41</c:v>
                </c:pt>
                <c:pt idx="10">
                  <c:v>136.21</c:v>
                </c:pt>
                <c:pt idx="11">
                  <c:v>139.01999999999998</c:v>
                </c:pt>
                <c:pt idx="12">
                  <c:v>153.88999999999999</c:v>
                </c:pt>
                <c:pt idx="13">
                  <c:v>162.64000000000001</c:v>
                </c:pt>
                <c:pt idx="14">
                  <c:v>170.26999999999998</c:v>
                </c:pt>
                <c:pt idx="15">
                  <c:v>160.01</c:v>
                </c:pt>
                <c:pt idx="16">
                  <c:v>171.87</c:v>
                </c:pt>
                <c:pt idx="17">
                  <c:v>194.53</c:v>
                </c:pt>
                <c:pt idx="18">
                  <c:v>182.73000000000002</c:v>
                </c:pt>
                <c:pt idx="19">
                  <c:v>160.20000000000002</c:v>
                </c:pt>
                <c:pt idx="20">
                  <c:v>166.41</c:v>
                </c:pt>
                <c:pt idx="21">
                  <c:v>187.12</c:v>
                </c:pt>
                <c:pt idx="22">
                  <c:v>169.57</c:v>
                </c:pt>
                <c:pt idx="23">
                  <c:v>171.96</c:v>
                </c:pt>
                <c:pt idx="24">
                  <c:v>207.38</c:v>
                </c:pt>
                <c:pt idx="25">
                  <c:v>201.04</c:v>
                </c:pt>
                <c:pt idx="26">
                  <c:v>174.99</c:v>
                </c:pt>
                <c:pt idx="27">
                  <c:v>161.08000000000001</c:v>
                </c:pt>
                <c:pt idx="28">
                  <c:v>167.66000000000003</c:v>
                </c:pt>
                <c:pt idx="29">
                  <c:v>168.67</c:v>
                </c:pt>
                <c:pt idx="30">
                  <c:v>172.07</c:v>
                </c:pt>
                <c:pt idx="31">
                  <c:v>184.76999999999998</c:v>
                </c:pt>
                <c:pt idx="32">
                  <c:v>158.08000000000004</c:v>
                </c:pt>
                <c:pt idx="33">
                  <c:v>159.83999999999997</c:v>
                </c:pt>
                <c:pt idx="34">
                  <c:v>197.55</c:v>
                </c:pt>
                <c:pt idx="35">
                  <c:v>158.86000000000001</c:v>
                </c:pt>
                <c:pt idx="36">
                  <c:v>129.88</c:v>
                </c:pt>
                <c:pt idx="37">
                  <c:v>146.03</c:v>
                </c:pt>
                <c:pt idx="38">
                  <c:v>151.41</c:v>
                </c:pt>
                <c:pt idx="39">
                  <c:v>155.61000000000001</c:v>
                </c:pt>
                <c:pt idx="40">
                  <c:v>149.56</c:v>
                </c:pt>
                <c:pt idx="41">
                  <c:v>150.70000000000002</c:v>
                </c:pt>
                <c:pt idx="42">
                  <c:v>167.07</c:v>
                </c:pt>
                <c:pt idx="43">
                  <c:v>119.5</c:v>
                </c:pt>
                <c:pt idx="44">
                  <c:v>162.38999999999999</c:v>
                </c:pt>
                <c:pt idx="45">
                  <c:v>147.56</c:v>
                </c:pt>
                <c:pt idx="46">
                  <c:v>169.26999999999998</c:v>
                </c:pt>
                <c:pt idx="47">
                  <c:v>151.94999999999999</c:v>
                </c:pt>
                <c:pt idx="48">
                  <c:v>125.96999999999998</c:v>
                </c:pt>
                <c:pt idx="49">
                  <c:v>136.97999999999999</c:v>
                </c:pt>
                <c:pt idx="50">
                  <c:v>154.5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EA-4EC5-8E8D-0B6B7042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09728"/>
        <c:axId val="601013648"/>
      </c:scatterChart>
      <c:valAx>
        <c:axId val="60100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3648"/>
        <c:crosses val="autoZero"/>
        <c:crossBetween val="midCat"/>
      </c:valAx>
      <c:valAx>
        <c:axId val="60101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0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2'!$E$841:$E$891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2'!$D$841:$D$891</c:f>
              <c:numCache>
                <c:formatCode>General</c:formatCode>
                <c:ptCount val="51"/>
                <c:pt idx="0">
                  <c:v>1.4420891214143967</c:v>
                </c:pt>
                <c:pt idx="1">
                  <c:v>1.0040820673008659</c:v>
                </c:pt>
                <c:pt idx="2">
                  <c:v>1.1253940455341507</c:v>
                </c:pt>
                <c:pt idx="3">
                  <c:v>0.77419688404798026</c:v>
                </c:pt>
                <c:pt idx="4">
                  <c:v>1.235055977608956</c:v>
                </c:pt>
                <c:pt idx="5">
                  <c:v>4.05</c:v>
                </c:pt>
                <c:pt idx="6">
                  <c:v>1.4681965881397241</c:v>
                </c:pt>
                <c:pt idx="7">
                  <c:v>1.5862587276958886</c:v>
                </c:pt>
                <c:pt idx="8">
                  <c:v>1.4657330154946366</c:v>
                </c:pt>
                <c:pt idx="9">
                  <c:v>1.3345876963350785</c:v>
                </c:pt>
                <c:pt idx="10">
                  <c:v>9.9401346969319043E-2</c:v>
                </c:pt>
                <c:pt idx="11">
                  <c:v>1.2455023923444974</c:v>
                </c:pt>
                <c:pt idx="12">
                  <c:v>1.0852281761806328</c:v>
                </c:pt>
                <c:pt idx="13">
                  <c:v>1.5567322239031769</c:v>
                </c:pt>
                <c:pt idx="14">
                  <c:v>1.0580489876822881</c:v>
                </c:pt>
                <c:pt idx="15">
                  <c:v>1.2303217821782177</c:v>
                </c:pt>
                <c:pt idx="16">
                  <c:v>1.2764502436723786</c:v>
                </c:pt>
                <c:pt idx="17">
                  <c:v>1.2237215909090908</c:v>
                </c:pt>
                <c:pt idx="18">
                  <c:v>0.98829908675799094</c:v>
                </c:pt>
                <c:pt idx="19">
                  <c:v>1.1559327411167517</c:v>
                </c:pt>
                <c:pt idx="20">
                  <c:v>1.4063147892190739</c:v>
                </c:pt>
                <c:pt idx="21">
                  <c:v>1.1357833915614082</c:v>
                </c:pt>
                <c:pt idx="22">
                  <c:v>1.5551930396954867</c:v>
                </c:pt>
                <c:pt idx="23">
                  <c:v>1.2005444646098002</c:v>
                </c:pt>
                <c:pt idx="24">
                  <c:v>1.4012448132780086</c:v>
                </c:pt>
                <c:pt idx="25">
                  <c:v>1.7480119284294238</c:v>
                </c:pt>
                <c:pt idx="26">
                  <c:v>1.2442637896976143</c:v>
                </c:pt>
                <c:pt idx="27">
                  <c:v>1.2317913385826771</c:v>
                </c:pt>
                <c:pt idx="28">
                  <c:v>1.1765359276850005</c:v>
                </c:pt>
                <c:pt idx="29">
                  <c:v>1.3689698492462308</c:v>
                </c:pt>
                <c:pt idx="30">
                  <c:v>1.2759419152276295</c:v>
                </c:pt>
                <c:pt idx="31">
                  <c:v>1.2831205985915493</c:v>
                </c:pt>
                <c:pt idx="32">
                  <c:v>1.6089335455630722</c:v>
                </c:pt>
                <c:pt idx="33">
                  <c:v>1.1907479358912092</c:v>
                </c:pt>
                <c:pt idx="34">
                  <c:v>0.94154583856604634</c:v>
                </c:pt>
                <c:pt idx="35">
                  <c:v>1.2311273694712339</c:v>
                </c:pt>
                <c:pt idx="36">
                  <c:v>0.92659208261617887</c:v>
                </c:pt>
                <c:pt idx="37">
                  <c:v>1.2975322490185082</c:v>
                </c:pt>
                <c:pt idx="38">
                  <c:v>1.1838811307901906</c:v>
                </c:pt>
                <c:pt idx="39">
                  <c:v>0.99112337759212288</c:v>
                </c:pt>
                <c:pt idx="40">
                  <c:v>1.078063885267275</c:v>
                </c:pt>
                <c:pt idx="41">
                  <c:v>1.3035065406976745</c:v>
                </c:pt>
                <c:pt idx="42">
                  <c:v>1.2690541411537219</c:v>
                </c:pt>
                <c:pt idx="43">
                  <c:v>1.1344617325483599</c:v>
                </c:pt>
                <c:pt idx="44">
                  <c:v>1.3575012978023879</c:v>
                </c:pt>
                <c:pt idx="45">
                  <c:v>1.5956973293768548</c:v>
                </c:pt>
                <c:pt idx="46">
                  <c:v>1.9114779874213834</c:v>
                </c:pt>
                <c:pt idx="47">
                  <c:v>1.3284698157942731</c:v>
                </c:pt>
                <c:pt idx="48">
                  <c:v>1.4703877790834312</c:v>
                </c:pt>
                <c:pt idx="49">
                  <c:v>1.1165515988372092</c:v>
                </c:pt>
                <c:pt idx="50">
                  <c:v>0.91343669250645998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E8-44C1-AB47-E2705F6A5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2472"/>
        <c:axId val="601015608"/>
      </c:scatterChart>
      <c:valAx>
        <c:axId val="60101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5608"/>
        <c:crosses val="autoZero"/>
        <c:crossBetween val="midCat"/>
      </c:valAx>
      <c:valAx>
        <c:axId val="60101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2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2'!$E$1211:$E$1253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2'!$B$1211:$B$1253</c:f>
              <c:numCache>
                <c:formatCode>0.00</c:formatCode>
                <c:ptCount val="43"/>
                <c:pt idx="0">
                  <c:v>69.14</c:v>
                </c:pt>
                <c:pt idx="1">
                  <c:v>52.870000000000005</c:v>
                </c:pt>
                <c:pt idx="2">
                  <c:v>66.61</c:v>
                </c:pt>
                <c:pt idx="3">
                  <c:v>65.58</c:v>
                </c:pt>
                <c:pt idx="4">
                  <c:v>63.94</c:v>
                </c:pt>
                <c:pt idx="5">
                  <c:v>78.790000000000006</c:v>
                </c:pt>
                <c:pt idx="6">
                  <c:v>71.13000000000001</c:v>
                </c:pt>
                <c:pt idx="7">
                  <c:v>64.87</c:v>
                </c:pt>
                <c:pt idx="8">
                  <c:v>30.940000000000005</c:v>
                </c:pt>
                <c:pt idx="9">
                  <c:v>71.260000000000005</c:v>
                </c:pt>
                <c:pt idx="10">
                  <c:v>69.75</c:v>
                </c:pt>
                <c:pt idx="11">
                  <c:v>77.410000000000011</c:v>
                </c:pt>
                <c:pt idx="12">
                  <c:v>89.94</c:v>
                </c:pt>
                <c:pt idx="13">
                  <c:v>87.589999999999989</c:v>
                </c:pt>
                <c:pt idx="14">
                  <c:v>87.21</c:v>
                </c:pt>
                <c:pt idx="15">
                  <c:v>90.38</c:v>
                </c:pt>
                <c:pt idx="16">
                  <c:v>90.42</c:v>
                </c:pt>
                <c:pt idx="17">
                  <c:v>78.260000000000005</c:v>
                </c:pt>
                <c:pt idx="18">
                  <c:v>87.429999999999993</c:v>
                </c:pt>
                <c:pt idx="19">
                  <c:v>86.75</c:v>
                </c:pt>
                <c:pt idx="20">
                  <c:v>82.699999999999989</c:v>
                </c:pt>
                <c:pt idx="21">
                  <c:v>74.550000000000011</c:v>
                </c:pt>
                <c:pt idx="22">
                  <c:v>93.06</c:v>
                </c:pt>
                <c:pt idx="23">
                  <c:v>68.78</c:v>
                </c:pt>
                <c:pt idx="24">
                  <c:v>81.88</c:v>
                </c:pt>
                <c:pt idx="25">
                  <c:v>80.710000000000008</c:v>
                </c:pt>
                <c:pt idx="26">
                  <c:v>82.03</c:v>
                </c:pt>
                <c:pt idx="27">
                  <c:v>79.960000000000008</c:v>
                </c:pt>
                <c:pt idx="28">
                  <c:v>85.389999999999986</c:v>
                </c:pt>
                <c:pt idx="29">
                  <c:v>83.320000000000007</c:v>
                </c:pt>
                <c:pt idx="30">
                  <c:v>82.03</c:v>
                </c:pt>
                <c:pt idx="31">
                  <c:v>83.24</c:v>
                </c:pt>
                <c:pt idx="32">
                  <c:v>81.47</c:v>
                </c:pt>
                <c:pt idx="33">
                  <c:v>81.66</c:v>
                </c:pt>
                <c:pt idx="34">
                  <c:v>81</c:v>
                </c:pt>
                <c:pt idx="35">
                  <c:v>75.959999999999994</c:v>
                </c:pt>
                <c:pt idx="36">
                  <c:v>77.67</c:v>
                </c:pt>
                <c:pt idx="37">
                  <c:v>80.98</c:v>
                </c:pt>
                <c:pt idx="38">
                  <c:v>75.930000000000007</c:v>
                </c:pt>
                <c:pt idx="39">
                  <c:v>83.91</c:v>
                </c:pt>
                <c:pt idx="40">
                  <c:v>80.25</c:v>
                </c:pt>
                <c:pt idx="41">
                  <c:v>69.95</c:v>
                </c:pt>
                <c:pt idx="42">
                  <c:v>70.040000000000006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89-41FE-9BAD-EC9B99AC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08552"/>
        <c:axId val="601016000"/>
      </c:scatterChart>
      <c:valAx>
        <c:axId val="601008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6000"/>
        <c:crosses val="autoZero"/>
        <c:crossBetween val="midCat"/>
      </c:valAx>
      <c:valAx>
        <c:axId val="60101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08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2'!$E$132:$E$174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2'!$C$132:$C$174</c:f>
              <c:numCache>
                <c:formatCode>General</c:formatCode>
                <c:ptCount val="43"/>
                <c:pt idx="0">
                  <c:v>53.43</c:v>
                </c:pt>
                <c:pt idx="1">
                  <c:v>47.04</c:v>
                </c:pt>
                <c:pt idx="2">
                  <c:v>40.200000000000003</c:v>
                </c:pt>
                <c:pt idx="3">
                  <c:v>33.239999999999995</c:v>
                </c:pt>
                <c:pt idx="4">
                  <c:v>14.75</c:v>
                </c:pt>
                <c:pt idx="5">
                  <c:v>47.56</c:v>
                </c:pt>
                <c:pt idx="6">
                  <c:v>33.99</c:v>
                </c:pt>
                <c:pt idx="7">
                  <c:v>33.299999999999997</c:v>
                </c:pt>
                <c:pt idx="8">
                  <c:v>54.37</c:v>
                </c:pt>
                <c:pt idx="9">
                  <c:v>33.01</c:v>
                </c:pt>
                <c:pt idx="10">
                  <c:v>41.21</c:v>
                </c:pt>
                <c:pt idx="11">
                  <c:v>41.91</c:v>
                </c:pt>
                <c:pt idx="12">
                  <c:v>42.96</c:v>
                </c:pt>
                <c:pt idx="13">
                  <c:v>41.669999999999995</c:v>
                </c:pt>
                <c:pt idx="14">
                  <c:v>44.66</c:v>
                </c:pt>
                <c:pt idx="15">
                  <c:v>44.099999999999994</c:v>
                </c:pt>
                <c:pt idx="16">
                  <c:v>48.019999999999996</c:v>
                </c:pt>
                <c:pt idx="17">
                  <c:v>44.790000000000006</c:v>
                </c:pt>
                <c:pt idx="18">
                  <c:v>46.230000000000004</c:v>
                </c:pt>
                <c:pt idx="19">
                  <c:v>45.34</c:v>
                </c:pt>
                <c:pt idx="20">
                  <c:v>45.35</c:v>
                </c:pt>
                <c:pt idx="21">
                  <c:v>48.43</c:v>
                </c:pt>
                <c:pt idx="22">
                  <c:v>49.6</c:v>
                </c:pt>
                <c:pt idx="23">
                  <c:v>57.47</c:v>
                </c:pt>
                <c:pt idx="24">
                  <c:v>46.21</c:v>
                </c:pt>
                <c:pt idx="25">
                  <c:v>49.589999999999996</c:v>
                </c:pt>
                <c:pt idx="26">
                  <c:v>43.190000000000005</c:v>
                </c:pt>
                <c:pt idx="27">
                  <c:v>45.139999999999993</c:v>
                </c:pt>
                <c:pt idx="28">
                  <c:v>44.11</c:v>
                </c:pt>
                <c:pt idx="29">
                  <c:v>43.7</c:v>
                </c:pt>
                <c:pt idx="30">
                  <c:v>46.879999999999995</c:v>
                </c:pt>
                <c:pt idx="31">
                  <c:v>39.089999999999996</c:v>
                </c:pt>
                <c:pt idx="32">
                  <c:v>41.709999999999994</c:v>
                </c:pt>
                <c:pt idx="33">
                  <c:v>38.35</c:v>
                </c:pt>
                <c:pt idx="34">
                  <c:v>47.120000000000005</c:v>
                </c:pt>
                <c:pt idx="35">
                  <c:v>41.61</c:v>
                </c:pt>
                <c:pt idx="36">
                  <c:v>42.04</c:v>
                </c:pt>
                <c:pt idx="37">
                  <c:v>50.97</c:v>
                </c:pt>
                <c:pt idx="38">
                  <c:v>41.69</c:v>
                </c:pt>
                <c:pt idx="39">
                  <c:v>39.519999999999996</c:v>
                </c:pt>
                <c:pt idx="40">
                  <c:v>42.97</c:v>
                </c:pt>
                <c:pt idx="41">
                  <c:v>32.79</c:v>
                </c:pt>
                <c:pt idx="42">
                  <c:v>45.35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8-445F-A831-E491BBD40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310736"/>
        <c:axId val="595762200"/>
      </c:scatterChart>
      <c:valAx>
        <c:axId val="23231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62200"/>
        <c:crosses val="autoZero"/>
        <c:crossBetween val="midCat"/>
      </c:valAx>
      <c:valAx>
        <c:axId val="59576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310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2'!$E$1211:$E$1253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2'!$C$1211:$C$1253</c:f>
              <c:numCache>
                <c:formatCode>General</c:formatCode>
                <c:ptCount val="43"/>
                <c:pt idx="0">
                  <c:v>61.140000000000008</c:v>
                </c:pt>
                <c:pt idx="1">
                  <c:v>52.879999999999995</c:v>
                </c:pt>
                <c:pt idx="2">
                  <c:v>50.64</c:v>
                </c:pt>
                <c:pt idx="3">
                  <c:v>40.18</c:v>
                </c:pt>
                <c:pt idx="4">
                  <c:v>15.899999999999999</c:v>
                </c:pt>
                <c:pt idx="5">
                  <c:v>42.290000000000006</c:v>
                </c:pt>
                <c:pt idx="6">
                  <c:v>41.38</c:v>
                </c:pt>
                <c:pt idx="7">
                  <c:v>40.96</c:v>
                </c:pt>
                <c:pt idx="8">
                  <c:v>75.400000000000006</c:v>
                </c:pt>
                <c:pt idx="9">
                  <c:v>42.3</c:v>
                </c:pt>
                <c:pt idx="10">
                  <c:v>46.960000000000008</c:v>
                </c:pt>
                <c:pt idx="11">
                  <c:v>46.31</c:v>
                </c:pt>
                <c:pt idx="12">
                  <c:v>58.790000000000006</c:v>
                </c:pt>
                <c:pt idx="13">
                  <c:v>50.040000000000006</c:v>
                </c:pt>
                <c:pt idx="14">
                  <c:v>48.41</c:v>
                </c:pt>
                <c:pt idx="15">
                  <c:v>55.1</c:v>
                </c:pt>
                <c:pt idx="16">
                  <c:v>52.550000000000004</c:v>
                </c:pt>
                <c:pt idx="17">
                  <c:v>58.199999999999996</c:v>
                </c:pt>
                <c:pt idx="18">
                  <c:v>53.33</c:v>
                </c:pt>
                <c:pt idx="19">
                  <c:v>53.11</c:v>
                </c:pt>
                <c:pt idx="20">
                  <c:v>56.19</c:v>
                </c:pt>
                <c:pt idx="21">
                  <c:v>57.33</c:v>
                </c:pt>
                <c:pt idx="22">
                  <c:v>58.149999999999991</c:v>
                </c:pt>
                <c:pt idx="23">
                  <c:v>55.78</c:v>
                </c:pt>
                <c:pt idx="24">
                  <c:v>52.05</c:v>
                </c:pt>
                <c:pt idx="25">
                  <c:v>54.97</c:v>
                </c:pt>
                <c:pt idx="26">
                  <c:v>53.86</c:v>
                </c:pt>
                <c:pt idx="27">
                  <c:v>51.36</c:v>
                </c:pt>
                <c:pt idx="28">
                  <c:v>52.17</c:v>
                </c:pt>
                <c:pt idx="29">
                  <c:v>52.72</c:v>
                </c:pt>
                <c:pt idx="30">
                  <c:v>51.300000000000004</c:v>
                </c:pt>
                <c:pt idx="31">
                  <c:v>56.31</c:v>
                </c:pt>
                <c:pt idx="32">
                  <c:v>49.46</c:v>
                </c:pt>
                <c:pt idx="33">
                  <c:v>49.89</c:v>
                </c:pt>
                <c:pt idx="34">
                  <c:v>52.03</c:v>
                </c:pt>
                <c:pt idx="35">
                  <c:v>48.019999999999996</c:v>
                </c:pt>
                <c:pt idx="36">
                  <c:v>44.86</c:v>
                </c:pt>
                <c:pt idx="37">
                  <c:v>58.52</c:v>
                </c:pt>
                <c:pt idx="38">
                  <c:v>49.97</c:v>
                </c:pt>
                <c:pt idx="39">
                  <c:v>49.02</c:v>
                </c:pt>
                <c:pt idx="40">
                  <c:v>45.83</c:v>
                </c:pt>
                <c:pt idx="41">
                  <c:v>34.78</c:v>
                </c:pt>
                <c:pt idx="42">
                  <c:v>46.94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E5-4E97-A9F7-DB3ED552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0120"/>
        <c:axId val="601007768"/>
      </c:scatterChart>
      <c:valAx>
        <c:axId val="601010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07768"/>
        <c:crosses val="autoZero"/>
        <c:crossBetween val="midCat"/>
      </c:valAx>
      <c:valAx>
        <c:axId val="60100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0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2'!$E$1211:$E$1253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2'!$F$1211:$F$1253</c:f>
              <c:numCache>
                <c:formatCode>0.00</c:formatCode>
                <c:ptCount val="43"/>
                <c:pt idx="0">
                  <c:v>130.28</c:v>
                </c:pt>
                <c:pt idx="1">
                  <c:v>105.75</c:v>
                </c:pt>
                <c:pt idx="2">
                  <c:v>117.25</c:v>
                </c:pt>
                <c:pt idx="3">
                  <c:v>105.75999999999999</c:v>
                </c:pt>
                <c:pt idx="4">
                  <c:v>79.84</c:v>
                </c:pt>
                <c:pt idx="5">
                  <c:v>121.08000000000001</c:v>
                </c:pt>
                <c:pt idx="6">
                  <c:v>112.51000000000002</c:v>
                </c:pt>
                <c:pt idx="7">
                  <c:v>105.83000000000001</c:v>
                </c:pt>
                <c:pt idx="8">
                  <c:v>106.34</c:v>
                </c:pt>
                <c:pt idx="9">
                  <c:v>113.56</c:v>
                </c:pt>
                <c:pt idx="10">
                  <c:v>116.71000000000001</c:v>
                </c:pt>
                <c:pt idx="11">
                  <c:v>123.72000000000001</c:v>
                </c:pt>
                <c:pt idx="12">
                  <c:v>148.73000000000002</c:v>
                </c:pt>
                <c:pt idx="13">
                  <c:v>137.63</c:v>
                </c:pt>
                <c:pt idx="14">
                  <c:v>135.62</c:v>
                </c:pt>
                <c:pt idx="15">
                  <c:v>145.47999999999999</c:v>
                </c:pt>
                <c:pt idx="16">
                  <c:v>142.97</c:v>
                </c:pt>
                <c:pt idx="17">
                  <c:v>136.46</c:v>
                </c:pt>
                <c:pt idx="18">
                  <c:v>140.76</c:v>
                </c:pt>
                <c:pt idx="19">
                  <c:v>139.86000000000001</c:v>
                </c:pt>
                <c:pt idx="20">
                  <c:v>138.88999999999999</c:v>
                </c:pt>
                <c:pt idx="21">
                  <c:v>131.88</c:v>
                </c:pt>
                <c:pt idx="22">
                  <c:v>151.20999999999998</c:v>
                </c:pt>
                <c:pt idx="23">
                  <c:v>124.56</c:v>
                </c:pt>
                <c:pt idx="24">
                  <c:v>133.93</c:v>
                </c:pt>
                <c:pt idx="25">
                  <c:v>135.68</c:v>
                </c:pt>
                <c:pt idx="26">
                  <c:v>135.88999999999999</c:v>
                </c:pt>
                <c:pt idx="27">
                  <c:v>131.32</c:v>
                </c:pt>
                <c:pt idx="28">
                  <c:v>137.56</c:v>
                </c:pt>
                <c:pt idx="29">
                  <c:v>136.04000000000002</c:v>
                </c:pt>
                <c:pt idx="30">
                  <c:v>133.33000000000001</c:v>
                </c:pt>
                <c:pt idx="31">
                  <c:v>139.55000000000001</c:v>
                </c:pt>
                <c:pt idx="32">
                  <c:v>130.93</c:v>
                </c:pt>
                <c:pt idx="33">
                  <c:v>131.55000000000001</c:v>
                </c:pt>
                <c:pt idx="34">
                  <c:v>133.03</c:v>
                </c:pt>
                <c:pt idx="35">
                  <c:v>123.97999999999999</c:v>
                </c:pt>
                <c:pt idx="36">
                  <c:v>122.53</c:v>
                </c:pt>
                <c:pt idx="37">
                  <c:v>139.5</c:v>
                </c:pt>
                <c:pt idx="38">
                  <c:v>125.9</c:v>
                </c:pt>
                <c:pt idx="39">
                  <c:v>132.93</c:v>
                </c:pt>
                <c:pt idx="40">
                  <c:v>126.08</c:v>
                </c:pt>
                <c:pt idx="41">
                  <c:v>104.73</c:v>
                </c:pt>
                <c:pt idx="42">
                  <c:v>116.98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EF-46FC-85B5-B3A0D0CA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08160"/>
        <c:axId val="601016784"/>
      </c:scatterChart>
      <c:valAx>
        <c:axId val="601008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6784"/>
        <c:crosses val="autoZero"/>
        <c:crossBetween val="midCat"/>
      </c:valAx>
      <c:valAx>
        <c:axId val="60101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08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2'!$E$1211:$E$1253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2'!$D$1211:$D$1253</c:f>
              <c:numCache>
                <c:formatCode>General</c:formatCode>
                <c:ptCount val="43"/>
                <c:pt idx="0">
                  <c:v>0.84813542688910681</c:v>
                </c:pt>
                <c:pt idx="1">
                  <c:v>0.74985816944024219</c:v>
                </c:pt>
                <c:pt idx="2">
                  <c:v>0.98652251184834128</c:v>
                </c:pt>
                <c:pt idx="3">
                  <c:v>1.2241164758586363</c:v>
                </c:pt>
                <c:pt idx="4">
                  <c:v>3.0160377358490567</c:v>
                </c:pt>
                <c:pt idx="5">
                  <c:v>1.397316150390163</c:v>
                </c:pt>
                <c:pt idx="6">
                  <c:v>1.2892097631706139</c:v>
                </c:pt>
                <c:pt idx="7">
                  <c:v>1.18780517578125</c:v>
                </c:pt>
                <c:pt idx="8">
                  <c:v>0.3077586206896552</c:v>
                </c:pt>
                <c:pt idx="9">
                  <c:v>1.2634751773049646</c:v>
                </c:pt>
                <c:pt idx="10">
                  <c:v>1.1139799829642247</c:v>
                </c:pt>
                <c:pt idx="11">
                  <c:v>1.2536709134096309</c:v>
                </c:pt>
                <c:pt idx="12">
                  <c:v>1.1473890117366898</c:v>
                </c:pt>
                <c:pt idx="13">
                  <c:v>1.3127997601918462</c:v>
                </c:pt>
                <c:pt idx="14">
                  <c:v>1.3511154720099152</c:v>
                </c:pt>
                <c:pt idx="15">
                  <c:v>1.2302177858439201</c:v>
                </c:pt>
                <c:pt idx="16">
                  <c:v>1.2904852521408181</c:v>
                </c:pt>
                <c:pt idx="17">
                  <c:v>1.0085051546391754</c:v>
                </c:pt>
                <c:pt idx="18">
                  <c:v>1.229561222576411</c:v>
                </c:pt>
                <c:pt idx="19">
                  <c:v>1.2250517793259272</c:v>
                </c:pt>
                <c:pt idx="20">
                  <c:v>1.1038441003737318</c:v>
                </c:pt>
                <c:pt idx="21">
                  <c:v>0.97527472527472547</c:v>
                </c:pt>
                <c:pt idx="22">
                  <c:v>1.200257953568358</c:v>
                </c:pt>
                <c:pt idx="23">
                  <c:v>0.92479383291502326</c:v>
                </c:pt>
                <c:pt idx="24">
                  <c:v>1.1798270893371758</c:v>
                </c:pt>
                <c:pt idx="25">
                  <c:v>1.1011915590321995</c:v>
                </c:pt>
                <c:pt idx="26">
                  <c:v>1.1422669884886745</c:v>
                </c:pt>
                <c:pt idx="27">
                  <c:v>1.1676401869158879</c:v>
                </c:pt>
                <c:pt idx="28">
                  <c:v>1.2275733179988497</c:v>
                </c:pt>
                <c:pt idx="29">
                  <c:v>1.1853186646433991</c:v>
                </c:pt>
                <c:pt idx="30">
                  <c:v>1.1992690058479532</c:v>
                </c:pt>
                <c:pt idx="31">
                  <c:v>1.1086840703249867</c:v>
                </c:pt>
                <c:pt idx="32">
                  <c:v>1.2353922361504244</c:v>
                </c:pt>
                <c:pt idx="33">
                  <c:v>1.2276007215874924</c:v>
                </c:pt>
                <c:pt idx="34">
                  <c:v>1.1675956179127427</c:v>
                </c:pt>
                <c:pt idx="35">
                  <c:v>1.1863806747188672</c:v>
                </c:pt>
                <c:pt idx="36">
                  <c:v>1.2985399019170754</c:v>
                </c:pt>
                <c:pt idx="37">
                  <c:v>1.0378503075871497</c:v>
                </c:pt>
                <c:pt idx="38">
                  <c:v>1.1396337802681611</c:v>
                </c:pt>
                <c:pt idx="39">
                  <c:v>1.2838127294981641</c:v>
                </c:pt>
                <c:pt idx="40">
                  <c:v>1.3132773292603099</c:v>
                </c:pt>
                <c:pt idx="41">
                  <c:v>1.5084100057504313</c:v>
                </c:pt>
                <c:pt idx="42">
                  <c:v>1.1190881976991907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7F-4313-8FCB-727530DA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2080"/>
        <c:axId val="601006200"/>
      </c:scatterChart>
      <c:valAx>
        <c:axId val="60101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06200"/>
        <c:crosses val="autoZero"/>
        <c:crossBetween val="midCat"/>
      </c:valAx>
      <c:valAx>
        <c:axId val="601006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2'!$E$1168:$E$1210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2'!$B$1168:$B$1210</c:f>
              <c:numCache>
                <c:formatCode>0.00</c:formatCode>
                <c:ptCount val="43"/>
                <c:pt idx="0">
                  <c:v>96.75</c:v>
                </c:pt>
                <c:pt idx="1">
                  <c:v>72.12</c:v>
                </c:pt>
                <c:pt idx="2">
                  <c:v>65.53</c:v>
                </c:pt>
                <c:pt idx="3">
                  <c:v>87.059999999999988</c:v>
                </c:pt>
                <c:pt idx="4">
                  <c:v>84.89</c:v>
                </c:pt>
                <c:pt idx="5">
                  <c:v>100.35000000000001</c:v>
                </c:pt>
                <c:pt idx="6">
                  <c:v>91.85</c:v>
                </c:pt>
                <c:pt idx="7">
                  <c:v>85.500000000000014</c:v>
                </c:pt>
                <c:pt idx="8">
                  <c:v>36.35</c:v>
                </c:pt>
                <c:pt idx="9">
                  <c:v>104.92</c:v>
                </c:pt>
                <c:pt idx="10">
                  <c:v>94.05</c:v>
                </c:pt>
                <c:pt idx="11">
                  <c:v>106.36999999999999</c:v>
                </c:pt>
                <c:pt idx="12">
                  <c:v>112.03</c:v>
                </c:pt>
                <c:pt idx="13">
                  <c:v>109.66999999999999</c:v>
                </c:pt>
                <c:pt idx="14">
                  <c:v>107.44000000000001</c:v>
                </c:pt>
                <c:pt idx="15">
                  <c:v>108.51000000000002</c:v>
                </c:pt>
                <c:pt idx="16">
                  <c:v>107.41000000000001</c:v>
                </c:pt>
                <c:pt idx="17">
                  <c:v>101.11000000000001</c:v>
                </c:pt>
                <c:pt idx="18">
                  <c:v>108.51000000000002</c:v>
                </c:pt>
                <c:pt idx="19">
                  <c:v>103.03999999999999</c:v>
                </c:pt>
                <c:pt idx="20">
                  <c:v>108.71000000000001</c:v>
                </c:pt>
                <c:pt idx="21">
                  <c:v>105.35</c:v>
                </c:pt>
                <c:pt idx="22">
                  <c:v>118.6</c:v>
                </c:pt>
                <c:pt idx="23">
                  <c:v>104.32</c:v>
                </c:pt>
                <c:pt idx="24">
                  <c:v>109.05999999999999</c:v>
                </c:pt>
                <c:pt idx="25">
                  <c:v>103.18</c:v>
                </c:pt>
                <c:pt idx="26">
                  <c:v>95.49</c:v>
                </c:pt>
                <c:pt idx="27">
                  <c:v>100.67999999999999</c:v>
                </c:pt>
                <c:pt idx="28">
                  <c:v>93.300000000000011</c:v>
                </c:pt>
                <c:pt idx="29">
                  <c:v>107.02000000000001</c:v>
                </c:pt>
                <c:pt idx="30">
                  <c:v>99.09</c:v>
                </c:pt>
                <c:pt idx="31">
                  <c:v>100.81</c:v>
                </c:pt>
                <c:pt idx="32">
                  <c:v>97.210000000000008</c:v>
                </c:pt>
                <c:pt idx="33">
                  <c:v>104.57000000000001</c:v>
                </c:pt>
                <c:pt idx="34">
                  <c:v>101.36000000000001</c:v>
                </c:pt>
                <c:pt idx="35">
                  <c:v>95.039999999999992</c:v>
                </c:pt>
                <c:pt idx="36">
                  <c:v>94.4</c:v>
                </c:pt>
                <c:pt idx="37">
                  <c:v>83.009999999999991</c:v>
                </c:pt>
                <c:pt idx="38">
                  <c:v>88.030000000000015</c:v>
                </c:pt>
                <c:pt idx="39">
                  <c:v>117.64</c:v>
                </c:pt>
                <c:pt idx="40">
                  <c:v>102.38</c:v>
                </c:pt>
                <c:pt idx="41">
                  <c:v>93.41</c:v>
                </c:pt>
                <c:pt idx="42">
                  <c:v>90.89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12-46AD-B336-50ED11A9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6392"/>
        <c:axId val="601010904"/>
      </c:scatterChart>
      <c:valAx>
        <c:axId val="601016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0904"/>
        <c:crosses val="autoZero"/>
        <c:crossBetween val="midCat"/>
      </c:valAx>
      <c:valAx>
        <c:axId val="60101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6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2'!$E$1168:$E$1210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2'!$C$1168:$C$1210</c:f>
              <c:numCache>
                <c:formatCode>General</c:formatCode>
                <c:ptCount val="43"/>
                <c:pt idx="0">
                  <c:v>70.600000000000009</c:v>
                </c:pt>
                <c:pt idx="1">
                  <c:v>59.22</c:v>
                </c:pt>
                <c:pt idx="2">
                  <c:v>65.489999999999995</c:v>
                </c:pt>
                <c:pt idx="3">
                  <c:v>54.41</c:v>
                </c:pt>
                <c:pt idx="4">
                  <c:v>17.169999999999998</c:v>
                </c:pt>
                <c:pt idx="5">
                  <c:v>54.330000000000005</c:v>
                </c:pt>
                <c:pt idx="6">
                  <c:v>62.27</c:v>
                </c:pt>
                <c:pt idx="7">
                  <c:v>46.62</c:v>
                </c:pt>
                <c:pt idx="8">
                  <c:v>90.05</c:v>
                </c:pt>
                <c:pt idx="9">
                  <c:v>49.730000000000004</c:v>
                </c:pt>
                <c:pt idx="10">
                  <c:v>62.97</c:v>
                </c:pt>
                <c:pt idx="11">
                  <c:v>70.86</c:v>
                </c:pt>
                <c:pt idx="12">
                  <c:v>58.94</c:v>
                </c:pt>
                <c:pt idx="13">
                  <c:v>59.940000000000005</c:v>
                </c:pt>
                <c:pt idx="14">
                  <c:v>59.04</c:v>
                </c:pt>
                <c:pt idx="15">
                  <c:v>56.19</c:v>
                </c:pt>
                <c:pt idx="16">
                  <c:v>61.910000000000004</c:v>
                </c:pt>
                <c:pt idx="17">
                  <c:v>63.72</c:v>
                </c:pt>
                <c:pt idx="18">
                  <c:v>60.27</c:v>
                </c:pt>
                <c:pt idx="19">
                  <c:v>69.14</c:v>
                </c:pt>
                <c:pt idx="20">
                  <c:v>64.610000000000014</c:v>
                </c:pt>
                <c:pt idx="21">
                  <c:v>64.789999999999992</c:v>
                </c:pt>
                <c:pt idx="22">
                  <c:v>77.44</c:v>
                </c:pt>
                <c:pt idx="23">
                  <c:v>68.339999999999989</c:v>
                </c:pt>
                <c:pt idx="24">
                  <c:v>60.940000000000005</c:v>
                </c:pt>
                <c:pt idx="25">
                  <c:v>65.37</c:v>
                </c:pt>
                <c:pt idx="26">
                  <c:v>61.36</c:v>
                </c:pt>
                <c:pt idx="27">
                  <c:v>61.62</c:v>
                </c:pt>
                <c:pt idx="28">
                  <c:v>65.77</c:v>
                </c:pt>
                <c:pt idx="29">
                  <c:v>58.569999999999993</c:v>
                </c:pt>
                <c:pt idx="30">
                  <c:v>61.469999999999992</c:v>
                </c:pt>
                <c:pt idx="31">
                  <c:v>58.760000000000005</c:v>
                </c:pt>
                <c:pt idx="32">
                  <c:v>55.69</c:v>
                </c:pt>
                <c:pt idx="33">
                  <c:v>58.21</c:v>
                </c:pt>
                <c:pt idx="34">
                  <c:v>61.019999999999996</c:v>
                </c:pt>
                <c:pt idx="35">
                  <c:v>64.56</c:v>
                </c:pt>
                <c:pt idx="36">
                  <c:v>74.02000000000001</c:v>
                </c:pt>
                <c:pt idx="37">
                  <c:v>67.680000000000007</c:v>
                </c:pt>
                <c:pt idx="38">
                  <c:v>72.849999999999994</c:v>
                </c:pt>
                <c:pt idx="39">
                  <c:v>54.18</c:v>
                </c:pt>
                <c:pt idx="40">
                  <c:v>55.84</c:v>
                </c:pt>
                <c:pt idx="41">
                  <c:v>42.47</c:v>
                </c:pt>
                <c:pt idx="42">
                  <c:v>67.33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40-4DF2-BB4A-0154FDAE6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7568"/>
        <c:axId val="601011296"/>
      </c:scatterChart>
      <c:valAx>
        <c:axId val="601017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1296"/>
        <c:crosses val="autoZero"/>
        <c:crossBetween val="midCat"/>
      </c:valAx>
      <c:valAx>
        <c:axId val="60101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7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2'!$E$1168:$E$1210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2'!$F$1168:$F$1210</c:f>
              <c:numCache>
                <c:formatCode>0.00</c:formatCode>
                <c:ptCount val="43"/>
                <c:pt idx="0">
                  <c:v>167.35000000000002</c:v>
                </c:pt>
                <c:pt idx="1">
                  <c:v>131.34</c:v>
                </c:pt>
                <c:pt idx="2">
                  <c:v>131.01999999999998</c:v>
                </c:pt>
                <c:pt idx="3">
                  <c:v>141.46999999999997</c:v>
                </c:pt>
                <c:pt idx="4">
                  <c:v>102.06</c:v>
                </c:pt>
                <c:pt idx="5">
                  <c:v>154.68</c:v>
                </c:pt>
                <c:pt idx="6">
                  <c:v>154.12</c:v>
                </c:pt>
                <c:pt idx="7">
                  <c:v>132.12</c:v>
                </c:pt>
                <c:pt idx="8">
                  <c:v>126.4</c:v>
                </c:pt>
                <c:pt idx="9">
                  <c:v>154.65</c:v>
                </c:pt>
                <c:pt idx="10">
                  <c:v>157.01999999999998</c:v>
                </c:pt>
                <c:pt idx="11">
                  <c:v>177.23</c:v>
                </c:pt>
                <c:pt idx="12">
                  <c:v>170.97</c:v>
                </c:pt>
                <c:pt idx="13">
                  <c:v>169.60999999999999</c:v>
                </c:pt>
                <c:pt idx="14">
                  <c:v>166.48000000000002</c:v>
                </c:pt>
                <c:pt idx="15">
                  <c:v>164.70000000000002</c:v>
                </c:pt>
                <c:pt idx="16">
                  <c:v>169.32000000000002</c:v>
                </c:pt>
                <c:pt idx="17">
                  <c:v>164.83</c:v>
                </c:pt>
                <c:pt idx="18">
                  <c:v>168.78000000000003</c:v>
                </c:pt>
                <c:pt idx="19">
                  <c:v>172.18</c:v>
                </c:pt>
                <c:pt idx="20">
                  <c:v>173.32000000000002</c:v>
                </c:pt>
                <c:pt idx="21">
                  <c:v>170.14</c:v>
                </c:pt>
                <c:pt idx="22">
                  <c:v>196.04</c:v>
                </c:pt>
                <c:pt idx="23">
                  <c:v>172.65999999999997</c:v>
                </c:pt>
                <c:pt idx="24">
                  <c:v>170</c:v>
                </c:pt>
                <c:pt idx="25">
                  <c:v>168.55</c:v>
                </c:pt>
                <c:pt idx="26">
                  <c:v>156.85</c:v>
                </c:pt>
                <c:pt idx="27">
                  <c:v>162.29999999999998</c:v>
                </c:pt>
                <c:pt idx="28">
                  <c:v>159.07</c:v>
                </c:pt>
                <c:pt idx="29">
                  <c:v>165.59</c:v>
                </c:pt>
                <c:pt idx="30">
                  <c:v>160.56</c:v>
                </c:pt>
                <c:pt idx="31">
                  <c:v>159.57</c:v>
                </c:pt>
                <c:pt idx="32">
                  <c:v>152.9</c:v>
                </c:pt>
                <c:pt idx="33">
                  <c:v>162.78</c:v>
                </c:pt>
                <c:pt idx="34">
                  <c:v>162.38</c:v>
                </c:pt>
                <c:pt idx="35">
                  <c:v>159.6</c:v>
                </c:pt>
                <c:pt idx="36">
                  <c:v>168.42000000000002</c:v>
                </c:pt>
                <c:pt idx="37">
                  <c:v>150.69</c:v>
                </c:pt>
                <c:pt idx="38">
                  <c:v>160.88</c:v>
                </c:pt>
                <c:pt idx="39">
                  <c:v>171.82</c:v>
                </c:pt>
                <c:pt idx="40">
                  <c:v>158.22</c:v>
                </c:pt>
                <c:pt idx="41">
                  <c:v>135.88</c:v>
                </c:pt>
                <c:pt idx="42">
                  <c:v>158.22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FF-4CE0-A5B9-447C5D752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4432"/>
        <c:axId val="601013256"/>
      </c:scatterChart>
      <c:valAx>
        <c:axId val="60101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3256"/>
        <c:crosses val="autoZero"/>
        <c:crossBetween val="midCat"/>
      </c:valAx>
      <c:valAx>
        <c:axId val="601013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2'!$E$1168:$E$1210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2'!$D$1168:$D$1210</c:f>
              <c:numCache>
                <c:formatCode>General</c:formatCode>
                <c:ptCount val="43"/>
                <c:pt idx="0">
                  <c:v>1.0277974504249292</c:v>
                </c:pt>
                <c:pt idx="1">
                  <c:v>0.91337386018237099</c:v>
                </c:pt>
                <c:pt idx="2">
                  <c:v>0.75045808520384794</c:v>
                </c:pt>
                <c:pt idx="3">
                  <c:v>1.2000551369233594</c:v>
                </c:pt>
                <c:pt idx="4">
                  <c:v>3.7080663948747818</c:v>
                </c:pt>
                <c:pt idx="5">
                  <c:v>1.385284373274434</c:v>
                </c:pt>
                <c:pt idx="6">
                  <c:v>1.1062710775654407</c:v>
                </c:pt>
                <c:pt idx="7">
                  <c:v>1.3754826254826258</c:v>
                </c:pt>
                <c:pt idx="8">
                  <c:v>0.30274847307051639</c:v>
                </c:pt>
                <c:pt idx="9">
                  <c:v>1.5823446611703196</c:v>
                </c:pt>
                <c:pt idx="10">
                  <c:v>1.1201762744163888</c:v>
                </c:pt>
                <c:pt idx="11">
                  <c:v>1.1258467400508043</c:v>
                </c:pt>
                <c:pt idx="12">
                  <c:v>1.4255598914149985</c:v>
                </c:pt>
                <c:pt idx="13">
                  <c:v>1.3722472472472471</c:v>
                </c:pt>
                <c:pt idx="14">
                  <c:v>1.3648373983739839</c:v>
                </c:pt>
                <c:pt idx="15">
                  <c:v>1.4483449012279768</c:v>
                </c:pt>
                <c:pt idx="16">
                  <c:v>1.3012033597157164</c:v>
                </c:pt>
                <c:pt idx="17">
                  <c:v>1.1900894538606406</c:v>
                </c:pt>
                <c:pt idx="18">
                  <c:v>1.3502986560477852</c:v>
                </c:pt>
                <c:pt idx="19">
                  <c:v>1.11773213769164</c:v>
                </c:pt>
                <c:pt idx="20">
                  <c:v>1.2619176598049835</c:v>
                </c:pt>
                <c:pt idx="21">
                  <c:v>1.2195169007562896</c:v>
                </c:pt>
                <c:pt idx="22">
                  <c:v>1.1486311983471074</c:v>
                </c:pt>
                <c:pt idx="23">
                  <c:v>1.14486391571554</c:v>
                </c:pt>
                <c:pt idx="24">
                  <c:v>1.3422218575648175</c:v>
                </c:pt>
                <c:pt idx="25">
                  <c:v>1.1837999082147774</c:v>
                </c:pt>
                <c:pt idx="26">
                  <c:v>1.1671691655801826</c:v>
                </c:pt>
                <c:pt idx="27">
                  <c:v>1.2254138266796495</c:v>
                </c:pt>
                <c:pt idx="28">
                  <c:v>1.0639349247377226</c:v>
                </c:pt>
                <c:pt idx="29">
                  <c:v>1.3704114734505723</c:v>
                </c:pt>
                <c:pt idx="30">
                  <c:v>1.2090043923865301</c:v>
                </c:pt>
                <c:pt idx="31">
                  <c:v>1.286717154526889</c:v>
                </c:pt>
                <c:pt idx="32">
                  <c:v>1.3091668163045431</c:v>
                </c:pt>
                <c:pt idx="33">
                  <c:v>1.3473200481017009</c:v>
                </c:pt>
                <c:pt idx="34">
                  <c:v>1.2458210422812195</c:v>
                </c:pt>
                <c:pt idx="35">
                  <c:v>1.1040892193308549</c:v>
                </c:pt>
                <c:pt idx="36">
                  <c:v>0.95649824371791403</c:v>
                </c:pt>
                <c:pt idx="37">
                  <c:v>0.91988031914893598</c:v>
                </c:pt>
                <c:pt idx="38">
                  <c:v>0.9062800274536722</c:v>
                </c:pt>
                <c:pt idx="39">
                  <c:v>1.6284606866002216</c:v>
                </c:pt>
                <c:pt idx="40">
                  <c:v>1.3750895415472779</c:v>
                </c:pt>
                <c:pt idx="41">
                  <c:v>1.6495761714151165</c:v>
                </c:pt>
                <c:pt idx="42">
                  <c:v>1.0124387345908215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26-4A75-8ECF-90A144B51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7960"/>
        <c:axId val="601006984"/>
      </c:scatterChart>
      <c:valAx>
        <c:axId val="601017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06984"/>
        <c:crosses val="autoZero"/>
        <c:crossBetween val="midCat"/>
      </c:valAx>
      <c:valAx>
        <c:axId val="601006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7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2'!$E$892:$E$942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2'!$B$892:$B$942</c:f>
              <c:numCache>
                <c:formatCode>0.00</c:formatCode>
                <c:ptCount val="51"/>
                <c:pt idx="0">
                  <c:v>50.51</c:v>
                </c:pt>
                <c:pt idx="1">
                  <c:v>32.53</c:v>
                </c:pt>
                <c:pt idx="2">
                  <c:v>39.790000000000006</c:v>
                </c:pt>
                <c:pt idx="3">
                  <c:v>37.069999999999993</c:v>
                </c:pt>
                <c:pt idx="4">
                  <c:v>37.53</c:v>
                </c:pt>
                <c:pt idx="5">
                  <c:v>36.44</c:v>
                </c:pt>
                <c:pt idx="6">
                  <c:v>46.76</c:v>
                </c:pt>
                <c:pt idx="7">
                  <c:v>42.98</c:v>
                </c:pt>
                <c:pt idx="8">
                  <c:v>43.11</c:v>
                </c:pt>
                <c:pt idx="9">
                  <c:v>36.340000000000003</c:v>
                </c:pt>
                <c:pt idx="10">
                  <c:v>0</c:v>
                </c:pt>
                <c:pt idx="11">
                  <c:v>39.849999999999994</c:v>
                </c:pt>
                <c:pt idx="12">
                  <c:v>44.51</c:v>
                </c:pt>
                <c:pt idx="13">
                  <c:v>50.39</c:v>
                </c:pt>
                <c:pt idx="14">
                  <c:v>50.92</c:v>
                </c:pt>
                <c:pt idx="15">
                  <c:v>50.42</c:v>
                </c:pt>
                <c:pt idx="16">
                  <c:v>45.649999999999991</c:v>
                </c:pt>
                <c:pt idx="17">
                  <c:v>49.260000000000005</c:v>
                </c:pt>
                <c:pt idx="18">
                  <c:v>47.650000000000006</c:v>
                </c:pt>
                <c:pt idx="19">
                  <c:v>44.06</c:v>
                </c:pt>
                <c:pt idx="20">
                  <c:v>48.800000000000004</c:v>
                </c:pt>
                <c:pt idx="21">
                  <c:v>50.899999999999991</c:v>
                </c:pt>
                <c:pt idx="22">
                  <c:v>47.05</c:v>
                </c:pt>
                <c:pt idx="23">
                  <c:v>46.35</c:v>
                </c:pt>
                <c:pt idx="24">
                  <c:v>46.809999999999995</c:v>
                </c:pt>
                <c:pt idx="25">
                  <c:v>54.64</c:v>
                </c:pt>
                <c:pt idx="26">
                  <c:v>41.02</c:v>
                </c:pt>
                <c:pt idx="27">
                  <c:v>46.89</c:v>
                </c:pt>
                <c:pt idx="28">
                  <c:v>47.45</c:v>
                </c:pt>
                <c:pt idx="29">
                  <c:v>46.900000000000006</c:v>
                </c:pt>
                <c:pt idx="30">
                  <c:v>44.09</c:v>
                </c:pt>
                <c:pt idx="31">
                  <c:v>43.9</c:v>
                </c:pt>
                <c:pt idx="32">
                  <c:v>44.03</c:v>
                </c:pt>
                <c:pt idx="33">
                  <c:v>46.300000000000004</c:v>
                </c:pt>
                <c:pt idx="34">
                  <c:v>49.09</c:v>
                </c:pt>
                <c:pt idx="35">
                  <c:v>45.550000000000004</c:v>
                </c:pt>
                <c:pt idx="36">
                  <c:v>44.22</c:v>
                </c:pt>
                <c:pt idx="37">
                  <c:v>42.83</c:v>
                </c:pt>
                <c:pt idx="38">
                  <c:v>43.31</c:v>
                </c:pt>
                <c:pt idx="39">
                  <c:v>41.11</c:v>
                </c:pt>
                <c:pt idx="40">
                  <c:v>39.21</c:v>
                </c:pt>
                <c:pt idx="41">
                  <c:v>39.379999999999995</c:v>
                </c:pt>
                <c:pt idx="42">
                  <c:v>48.5</c:v>
                </c:pt>
                <c:pt idx="43">
                  <c:v>41.94</c:v>
                </c:pt>
                <c:pt idx="44">
                  <c:v>44.19</c:v>
                </c:pt>
                <c:pt idx="45">
                  <c:v>45.199999999999996</c:v>
                </c:pt>
                <c:pt idx="46">
                  <c:v>59.63</c:v>
                </c:pt>
                <c:pt idx="47">
                  <c:v>42.79</c:v>
                </c:pt>
                <c:pt idx="48">
                  <c:v>38.35</c:v>
                </c:pt>
                <c:pt idx="49">
                  <c:v>39.889999999999993</c:v>
                </c:pt>
                <c:pt idx="50">
                  <c:v>39.659999999999997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6F-4D25-98FD-959787098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21488"/>
        <c:axId val="601018744"/>
      </c:scatterChart>
      <c:valAx>
        <c:axId val="60102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8744"/>
        <c:crosses val="autoZero"/>
        <c:crossBetween val="midCat"/>
      </c:valAx>
      <c:valAx>
        <c:axId val="60101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21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2'!$E$892:$E$942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2'!$C$892:$C$942</c:f>
              <c:numCache>
                <c:formatCode>General</c:formatCode>
                <c:ptCount val="51"/>
                <c:pt idx="0">
                  <c:v>26.94</c:v>
                </c:pt>
                <c:pt idx="1">
                  <c:v>31.800000000000004</c:v>
                </c:pt>
                <c:pt idx="2">
                  <c:v>27.88</c:v>
                </c:pt>
                <c:pt idx="3">
                  <c:v>31.950000000000003</c:v>
                </c:pt>
                <c:pt idx="4">
                  <c:v>24.54</c:v>
                </c:pt>
                <c:pt idx="5">
                  <c:v>6.66</c:v>
                </c:pt>
                <c:pt idx="6">
                  <c:v>23.380000000000003</c:v>
                </c:pt>
                <c:pt idx="7">
                  <c:v>29.96</c:v>
                </c:pt>
                <c:pt idx="8">
                  <c:v>24.6</c:v>
                </c:pt>
                <c:pt idx="9">
                  <c:v>22.68</c:v>
                </c:pt>
                <c:pt idx="10">
                  <c:v>61.44</c:v>
                </c:pt>
                <c:pt idx="11">
                  <c:v>25.450000000000003</c:v>
                </c:pt>
                <c:pt idx="12">
                  <c:v>28.740000000000002</c:v>
                </c:pt>
                <c:pt idx="13">
                  <c:v>27.990000000000002</c:v>
                </c:pt>
                <c:pt idx="14">
                  <c:v>33.22</c:v>
                </c:pt>
                <c:pt idx="15">
                  <c:v>29.25</c:v>
                </c:pt>
                <c:pt idx="16">
                  <c:v>31.61</c:v>
                </c:pt>
                <c:pt idx="17">
                  <c:v>31.299999999999997</c:v>
                </c:pt>
                <c:pt idx="18">
                  <c:v>33.54</c:v>
                </c:pt>
                <c:pt idx="19">
                  <c:v>35.029999999999994</c:v>
                </c:pt>
                <c:pt idx="20">
                  <c:v>29.72</c:v>
                </c:pt>
                <c:pt idx="21">
                  <c:v>40.549999999999997</c:v>
                </c:pt>
                <c:pt idx="22">
                  <c:v>31.75</c:v>
                </c:pt>
                <c:pt idx="23">
                  <c:v>32</c:v>
                </c:pt>
                <c:pt idx="24">
                  <c:v>36.549999999999997</c:v>
                </c:pt>
                <c:pt idx="25">
                  <c:v>30.77</c:v>
                </c:pt>
                <c:pt idx="26">
                  <c:v>30.560000000000002</c:v>
                </c:pt>
                <c:pt idx="27">
                  <c:v>31.58</c:v>
                </c:pt>
                <c:pt idx="28">
                  <c:v>31.980000000000004</c:v>
                </c:pt>
                <c:pt idx="29">
                  <c:v>29.35</c:v>
                </c:pt>
                <c:pt idx="30">
                  <c:v>28.799999999999997</c:v>
                </c:pt>
                <c:pt idx="31">
                  <c:v>31.82</c:v>
                </c:pt>
                <c:pt idx="32">
                  <c:v>27.78</c:v>
                </c:pt>
                <c:pt idx="33">
                  <c:v>30.520000000000003</c:v>
                </c:pt>
                <c:pt idx="34">
                  <c:v>34.290000000000006</c:v>
                </c:pt>
                <c:pt idx="35">
                  <c:v>29.39</c:v>
                </c:pt>
                <c:pt idx="36">
                  <c:v>30.07</c:v>
                </c:pt>
                <c:pt idx="37">
                  <c:v>28.25</c:v>
                </c:pt>
                <c:pt idx="38">
                  <c:v>27.549999999999997</c:v>
                </c:pt>
                <c:pt idx="39">
                  <c:v>29.52</c:v>
                </c:pt>
                <c:pt idx="40">
                  <c:v>29.43</c:v>
                </c:pt>
                <c:pt idx="41">
                  <c:v>27.03</c:v>
                </c:pt>
                <c:pt idx="42">
                  <c:v>31.5</c:v>
                </c:pt>
                <c:pt idx="43">
                  <c:v>26.8</c:v>
                </c:pt>
                <c:pt idx="44">
                  <c:v>27.03</c:v>
                </c:pt>
                <c:pt idx="45">
                  <c:v>20.71</c:v>
                </c:pt>
                <c:pt idx="46">
                  <c:v>29.46</c:v>
                </c:pt>
                <c:pt idx="47">
                  <c:v>26.31</c:v>
                </c:pt>
                <c:pt idx="48">
                  <c:v>20.6</c:v>
                </c:pt>
                <c:pt idx="49">
                  <c:v>27.82</c:v>
                </c:pt>
                <c:pt idx="50">
                  <c:v>34.51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A8-4C24-92FD-83726797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20704"/>
        <c:axId val="601021880"/>
      </c:scatterChart>
      <c:valAx>
        <c:axId val="601020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21880"/>
        <c:crosses val="autoZero"/>
        <c:crossBetween val="midCat"/>
      </c:valAx>
      <c:valAx>
        <c:axId val="60102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20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2'!$E$892:$E$942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2'!$F$892:$F$942</c:f>
              <c:numCache>
                <c:formatCode>0.00</c:formatCode>
                <c:ptCount val="51"/>
                <c:pt idx="0">
                  <c:v>77.45</c:v>
                </c:pt>
                <c:pt idx="1">
                  <c:v>64.330000000000013</c:v>
                </c:pt>
                <c:pt idx="2">
                  <c:v>67.67</c:v>
                </c:pt>
                <c:pt idx="3">
                  <c:v>69.02</c:v>
                </c:pt>
                <c:pt idx="4">
                  <c:v>62.07</c:v>
                </c:pt>
                <c:pt idx="5">
                  <c:v>43.099999999999994</c:v>
                </c:pt>
                <c:pt idx="6">
                  <c:v>70.14</c:v>
                </c:pt>
                <c:pt idx="7">
                  <c:v>72.94</c:v>
                </c:pt>
                <c:pt idx="8">
                  <c:v>67.710000000000008</c:v>
                </c:pt>
                <c:pt idx="9">
                  <c:v>59.02</c:v>
                </c:pt>
                <c:pt idx="10">
                  <c:v>61.44</c:v>
                </c:pt>
                <c:pt idx="11">
                  <c:v>65.3</c:v>
                </c:pt>
                <c:pt idx="12">
                  <c:v>73.25</c:v>
                </c:pt>
                <c:pt idx="13">
                  <c:v>78.38</c:v>
                </c:pt>
                <c:pt idx="14">
                  <c:v>84.14</c:v>
                </c:pt>
                <c:pt idx="15">
                  <c:v>79.67</c:v>
                </c:pt>
                <c:pt idx="16">
                  <c:v>77.259999999999991</c:v>
                </c:pt>
                <c:pt idx="17">
                  <c:v>80.56</c:v>
                </c:pt>
                <c:pt idx="18">
                  <c:v>81.19</c:v>
                </c:pt>
                <c:pt idx="19">
                  <c:v>79.09</c:v>
                </c:pt>
                <c:pt idx="20">
                  <c:v>78.52000000000001</c:v>
                </c:pt>
                <c:pt idx="21">
                  <c:v>91.449999999999989</c:v>
                </c:pt>
                <c:pt idx="22">
                  <c:v>78.8</c:v>
                </c:pt>
                <c:pt idx="23">
                  <c:v>78.349999999999994</c:v>
                </c:pt>
                <c:pt idx="24">
                  <c:v>83.359999999999985</c:v>
                </c:pt>
                <c:pt idx="25">
                  <c:v>85.41</c:v>
                </c:pt>
                <c:pt idx="26">
                  <c:v>71.580000000000013</c:v>
                </c:pt>
                <c:pt idx="27">
                  <c:v>78.47</c:v>
                </c:pt>
                <c:pt idx="28">
                  <c:v>79.430000000000007</c:v>
                </c:pt>
                <c:pt idx="29">
                  <c:v>76.25</c:v>
                </c:pt>
                <c:pt idx="30">
                  <c:v>72.89</c:v>
                </c:pt>
                <c:pt idx="31">
                  <c:v>75.72</c:v>
                </c:pt>
                <c:pt idx="32">
                  <c:v>71.81</c:v>
                </c:pt>
                <c:pt idx="33">
                  <c:v>76.820000000000007</c:v>
                </c:pt>
                <c:pt idx="34">
                  <c:v>83.38000000000001</c:v>
                </c:pt>
                <c:pt idx="35">
                  <c:v>74.94</c:v>
                </c:pt>
                <c:pt idx="36">
                  <c:v>74.289999999999992</c:v>
                </c:pt>
                <c:pt idx="37">
                  <c:v>71.08</c:v>
                </c:pt>
                <c:pt idx="38">
                  <c:v>70.86</c:v>
                </c:pt>
                <c:pt idx="39">
                  <c:v>70.63</c:v>
                </c:pt>
                <c:pt idx="40">
                  <c:v>68.64</c:v>
                </c:pt>
                <c:pt idx="41">
                  <c:v>66.41</c:v>
                </c:pt>
                <c:pt idx="42">
                  <c:v>80</c:v>
                </c:pt>
                <c:pt idx="43">
                  <c:v>68.739999999999995</c:v>
                </c:pt>
                <c:pt idx="44">
                  <c:v>71.22</c:v>
                </c:pt>
                <c:pt idx="45">
                  <c:v>65.91</c:v>
                </c:pt>
                <c:pt idx="46">
                  <c:v>89.09</c:v>
                </c:pt>
                <c:pt idx="47">
                  <c:v>69.099999999999994</c:v>
                </c:pt>
                <c:pt idx="48">
                  <c:v>58.95</c:v>
                </c:pt>
                <c:pt idx="49">
                  <c:v>67.709999999999994</c:v>
                </c:pt>
                <c:pt idx="50">
                  <c:v>74.169999999999987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8D-44C6-B554-5741DA8C7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19528"/>
        <c:axId val="601019920"/>
      </c:scatterChart>
      <c:valAx>
        <c:axId val="601019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9920"/>
        <c:crosses val="autoZero"/>
        <c:crossBetween val="midCat"/>
      </c:valAx>
      <c:valAx>
        <c:axId val="60101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19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2'!$E$132:$E$174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2'!$F$132:$F$174</c:f>
              <c:numCache>
                <c:formatCode>0.00</c:formatCode>
                <c:ptCount val="43"/>
                <c:pt idx="0">
                  <c:v>115.53999999999999</c:v>
                </c:pt>
                <c:pt idx="1">
                  <c:v>95.199999999999989</c:v>
                </c:pt>
                <c:pt idx="2">
                  <c:v>100.75999999999999</c:v>
                </c:pt>
                <c:pt idx="3">
                  <c:v>92.6</c:v>
                </c:pt>
                <c:pt idx="4">
                  <c:v>70.240000000000009</c:v>
                </c:pt>
                <c:pt idx="5">
                  <c:v>108.45</c:v>
                </c:pt>
                <c:pt idx="6">
                  <c:v>105.58000000000001</c:v>
                </c:pt>
                <c:pt idx="7">
                  <c:v>87.85</c:v>
                </c:pt>
                <c:pt idx="8">
                  <c:v>80.53</c:v>
                </c:pt>
                <c:pt idx="9">
                  <c:v>95.72999999999999</c:v>
                </c:pt>
                <c:pt idx="10">
                  <c:v>100.35999999999999</c:v>
                </c:pt>
                <c:pt idx="11">
                  <c:v>113.72</c:v>
                </c:pt>
                <c:pt idx="12">
                  <c:v>118.79000000000002</c:v>
                </c:pt>
                <c:pt idx="13">
                  <c:v>118.10999999999999</c:v>
                </c:pt>
                <c:pt idx="14">
                  <c:v>118.02999999999999</c:v>
                </c:pt>
                <c:pt idx="15">
                  <c:v>125.02</c:v>
                </c:pt>
                <c:pt idx="16">
                  <c:v>121.67999999999999</c:v>
                </c:pt>
                <c:pt idx="17">
                  <c:v>114.30000000000001</c:v>
                </c:pt>
                <c:pt idx="18">
                  <c:v>118.11</c:v>
                </c:pt>
                <c:pt idx="19">
                  <c:v>119.58</c:v>
                </c:pt>
                <c:pt idx="20">
                  <c:v>120.53999999999999</c:v>
                </c:pt>
                <c:pt idx="21">
                  <c:v>119.06</c:v>
                </c:pt>
                <c:pt idx="22">
                  <c:v>132.77000000000001</c:v>
                </c:pt>
                <c:pt idx="23">
                  <c:v>129.61000000000001</c:v>
                </c:pt>
                <c:pt idx="24">
                  <c:v>113.55000000000001</c:v>
                </c:pt>
                <c:pt idx="25">
                  <c:v>124.13</c:v>
                </c:pt>
                <c:pt idx="26">
                  <c:v>115.64000000000001</c:v>
                </c:pt>
                <c:pt idx="27">
                  <c:v>112.85</c:v>
                </c:pt>
                <c:pt idx="28">
                  <c:v>116.92</c:v>
                </c:pt>
                <c:pt idx="29">
                  <c:v>115.11</c:v>
                </c:pt>
                <c:pt idx="30">
                  <c:v>119.32</c:v>
                </c:pt>
                <c:pt idx="31">
                  <c:v>111.98999999999998</c:v>
                </c:pt>
                <c:pt idx="32">
                  <c:v>107.6</c:v>
                </c:pt>
                <c:pt idx="33">
                  <c:v>116.85</c:v>
                </c:pt>
                <c:pt idx="34">
                  <c:v>111.76000000000002</c:v>
                </c:pt>
                <c:pt idx="35">
                  <c:v>106.35000000000001</c:v>
                </c:pt>
                <c:pt idx="36">
                  <c:v>108.47</c:v>
                </c:pt>
                <c:pt idx="37">
                  <c:v>120.35</c:v>
                </c:pt>
                <c:pt idx="38">
                  <c:v>113.54999999999998</c:v>
                </c:pt>
                <c:pt idx="39">
                  <c:v>115.54</c:v>
                </c:pt>
                <c:pt idx="40">
                  <c:v>112.84</c:v>
                </c:pt>
                <c:pt idx="41">
                  <c:v>89</c:v>
                </c:pt>
                <c:pt idx="42">
                  <c:v>104.73000000000002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29-45B4-B963-DD08DAB1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54752"/>
        <c:axId val="595758280"/>
      </c:scatterChart>
      <c:valAx>
        <c:axId val="59575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8280"/>
        <c:crosses val="autoZero"/>
        <c:crossBetween val="midCat"/>
      </c:valAx>
      <c:valAx>
        <c:axId val="59575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4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2'!$E$892:$E$942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2'!$D$892:$D$942</c:f>
              <c:numCache>
                <c:formatCode>General</c:formatCode>
                <c:ptCount val="51"/>
                <c:pt idx="0">
                  <c:v>1.4061804008908685</c:v>
                </c:pt>
                <c:pt idx="1">
                  <c:v>0.76721698113207537</c:v>
                </c:pt>
                <c:pt idx="2">
                  <c:v>1.070390961262554</c:v>
                </c:pt>
                <c:pt idx="3">
                  <c:v>0.87018779342722985</c:v>
                </c:pt>
                <c:pt idx="4">
                  <c:v>1.1470048899755503</c:v>
                </c:pt>
                <c:pt idx="5">
                  <c:v>4.1036036036036032</c:v>
                </c:pt>
                <c:pt idx="6">
                  <c:v>1.4999999999999998</c:v>
                </c:pt>
                <c:pt idx="7">
                  <c:v>1.0759345794392523</c:v>
                </c:pt>
                <c:pt idx="8">
                  <c:v>1.3143292682926828</c:v>
                </c:pt>
                <c:pt idx="9">
                  <c:v>1.201719576719577</c:v>
                </c:pt>
                <c:pt idx="10">
                  <c:v>0</c:v>
                </c:pt>
                <c:pt idx="11">
                  <c:v>1.1743614931237718</c:v>
                </c:pt>
                <c:pt idx="12">
                  <c:v>1.1615344467640918</c:v>
                </c:pt>
                <c:pt idx="13">
                  <c:v>1.35021436227224</c:v>
                </c:pt>
                <c:pt idx="14">
                  <c:v>1.1496086694762193</c:v>
                </c:pt>
                <c:pt idx="15">
                  <c:v>1.2928205128205128</c:v>
                </c:pt>
                <c:pt idx="16">
                  <c:v>1.0831224296108823</c:v>
                </c:pt>
                <c:pt idx="17">
                  <c:v>1.1803514376996809</c:v>
                </c:pt>
                <c:pt idx="18">
                  <c:v>1.0655187835420394</c:v>
                </c:pt>
                <c:pt idx="19">
                  <c:v>0.94333428489865856</c:v>
                </c:pt>
                <c:pt idx="20">
                  <c:v>1.2314939434724093</c:v>
                </c:pt>
                <c:pt idx="21">
                  <c:v>0.94143033292231804</c:v>
                </c:pt>
                <c:pt idx="22">
                  <c:v>1.1114173228346456</c:v>
                </c:pt>
                <c:pt idx="23">
                  <c:v>1.0863281250000001</c:v>
                </c:pt>
                <c:pt idx="24">
                  <c:v>0.96053351573187418</c:v>
                </c:pt>
                <c:pt idx="25">
                  <c:v>1.3318167045823857</c:v>
                </c:pt>
                <c:pt idx="26">
                  <c:v>1.006708115183246</c:v>
                </c:pt>
                <c:pt idx="27">
                  <c:v>1.113600379987334</c:v>
                </c:pt>
                <c:pt idx="28">
                  <c:v>1.1128048780487803</c:v>
                </c:pt>
                <c:pt idx="29">
                  <c:v>1.198466780238501</c:v>
                </c:pt>
                <c:pt idx="30">
                  <c:v>1.1481770833333336</c:v>
                </c:pt>
                <c:pt idx="31">
                  <c:v>1.0347265870521682</c:v>
                </c:pt>
                <c:pt idx="32">
                  <c:v>1.1887149028077755</c:v>
                </c:pt>
                <c:pt idx="33">
                  <c:v>1.1377785058977721</c:v>
                </c:pt>
                <c:pt idx="34">
                  <c:v>1.0737095363079614</c:v>
                </c:pt>
                <c:pt idx="35">
                  <c:v>1.1623851650221164</c:v>
                </c:pt>
                <c:pt idx="36">
                  <c:v>1.1029265048220818</c:v>
                </c:pt>
                <c:pt idx="37">
                  <c:v>1.1370796460176991</c:v>
                </c:pt>
                <c:pt idx="38">
                  <c:v>1.1790381125226863</c:v>
                </c:pt>
                <c:pt idx="39">
                  <c:v>1.0444613821138211</c:v>
                </c:pt>
                <c:pt idx="40">
                  <c:v>0.99923547400611623</c:v>
                </c:pt>
                <c:pt idx="41">
                  <c:v>1.0926748057713651</c:v>
                </c:pt>
                <c:pt idx="42">
                  <c:v>1.1547619047619047</c:v>
                </c:pt>
                <c:pt idx="43">
                  <c:v>1.1736940298507461</c:v>
                </c:pt>
                <c:pt idx="44">
                  <c:v>1.2261376248612652</c:v>
                </c:pt>
                <c:pt idx="45">
                  <c:v>1.6368903911154031</c:v>
                </c:pt>
                <c:pt idx="46">
                  <c:v>1.5180753564154785</c:v>
                </c:pt>
                <c:pt idx="47">
                  <c:v>1.2197833523375143</c:v>
                </c:pt>
                <c:pt idx="48">
                  <c:v>1.3962378640776698</c:v>
                </c:pt>
                <c:pt idx="49">
                  <c:v>1.0753953989935296</c:v>
                </c:pt>
                <c:pt idx="50">
                  <c:v>0.8619240799768183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01-42A9-9622-59CC3B80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2288"/>
        <c:axId val="602063072"/>
      </c:scatterChart>
      <c:valAx>
        <c:axId val="60206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3072"/>
        <c:crosses val="autoZero"/>
        <c:crossBetween val="midCat"/>
      </c:valAx>
      <c:valAx>
        <c:axId val="60206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2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2'!$E$943:$E$986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2'!$B$943:$B$986</c:f>
              <c:numCache>
                <c:formatCode>0.00</c:formatCode>
                <c:ptCount val="44"/>
                <c:pt idx="0">
                  <c:v>35.409999999999997</c:v>
                </c:pt>
                <c:pt idx="1">
                  <c:v>23.880000000000003</c:v>
                </c:pt>
                <c:pt idx="2">
                  <c:v>54.720000000000006</c:v>
                </c:pt>
                <c:pt idx="3">
                  <c:v>53.26</c:v>
                </c:pt>
                <c:pt idx="4">
                  <c:v>47.77</c:v>
                </c:pt>
                <c:pt idx="5">
                  <c:v>53.52</c:v>
                </c:pt>
                <c:pt idx="6">
                  <c:v>61.8</c:v>
                </c:pt>
                <c:pt idx="7">
                  <c:v>42.29</c:v>
                </c:pt>
                <c:pt idx="8">
                  <c:v>32.36</c:v>
                </c:pt>
                <c:pt idx="9">
                  <c:v>55.62</c:v>
                </c:pt>
                <c:pt idx="10">
                  <c:v>58.31</c:v>
                </c:pt>
                <c:pt idx="11">
                  <c:v>51.660000000000004</c:v>
                </c:pt>
                <c:pt idx="12">
                  <c:v>81.19</c:v>
                </c:pt>
                <c:pt idx="13">
                  <c:v>45.39</c:v>
                </c:pt>
                <c:pt idx="14">
                  <c:v>70.86</c:v>
                </c:pt>
                <c:pt idx="15">
                  <c:v>69.759999999999991</c:v>
                </c:pt>
                <c:pt idx="16">
                  <c:v>67.2</c:v>
                </c:pt>
                <c:pt idx="17">
                  <c:v>61.26</c:v>
                </c:pt>
                <c:pt idx="18">
                  <c:v>75.930000000000007</c:v>
                </c:pt>
                <c:pt idx="19">
                  <c:v>69.19</c:v>
                </c:pt>
                <c:pt idx="20">
                  <c:v>65.430000000000007</c:v>
                </c:pt>
                <c:pt idx="21">
                  <c:v>70.27</c:v>
                </c:pt>
                <c:pt idx="22">
                  <c:v>76.72</c:v>
                </c:pt>
                <c:pt idx="23">
                  <c:v>66.17</c:v>
                </c:pt>
                <c:pt idx="24">
                  <c:v>70.84</c:v>
                </c:pt>
                <c:pt idx="25">
                  <c:v>62.1</c:v>
                </c:pt>
                <c:pt idx="26">
                  <c:v>65.81</c:v>
                </c:pt>
                <c:pt idx="27">
                  <c:v>63.76</c:v>
                </c:pt>
                <c:pt idx="28">
                  <c:v>67.179999999999993</c:v>
                </c:pt>
                <c:pt idx="29">
                  <c:v>81.410000000000011</c:v>
                </c:pt>
                <c:pt idx="30">
                  <c:v>66.210000000000008</c:v>
                </c:pt>
                <c:pt idx="31">
                  <c:v>64.64</c:v>
                </c:pt>
                <c:pt idx="32">
                  <c:v>71.710000000000008</c:v>
                </c:pt>
                <c:pt idx="33">
                  <c:v>58.19</c:v>
                </c:pt>
                <c:pt idx="34">
                  <c:v>41.32</c:v>
                </c:pt>
                <c:pt idx="35">
                  <c:v>63.010000000000005</c:v>
                </c:pt>
                <c:pt idx="36">
                  <c:v>59.980000000000004</c:v>
                </c:pt>
                <c:pt idx="37">
                  <c:v>32.659999999999997</c:v>
                </c:pt>
                <c:pt idx="38">
                  <c:v>56.24</c:v>
                </c:pt>
                <c:pt idx="39">
                  <c:v>61.3</c:v>
                </c:pt>
                <c:pt idx="40">
                  <c:v>62.15</c:v>
                </c:pt>
                <c:pt idx="41">
                  <c:v>64.12</c:v>
                </c:pt>
                <c:pt idx="42">
                  <c:v>51.36</c:v>
                </c:pt>
                <c:pt idx="43">
                  <c:v>45.63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33-41C5-94D5-BAAC056AF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2680"/>
        <c:axId val="602059936"/>
      </c:scatterChart>
      <c:valAx>
        <c:axId val="602062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9936"/>
        <c:crosses val="autoZero"/>
        <c:crossBetween val="midCat"/>
      </c:valAx>
      <c:valAx>
        <c:axId val="60205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2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2'!$E$943:$E$986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2'!$C$943:$C$986</c:f>
              <c:numCache>
                <c:formatCode>General</c:formatCode>
                <c:ptCount val="44"/>
                <c:pt idx="0">
                  <c:v>42.82</c:v>
                </c:pt>
                <c:pt idx="1">
                  <c:v>42.16</c:v>
                </c:pt>
                <c:pt idx="2">
                  <c:v>31.200000000000003</c:v>
                </c:pt>
                <c:pt idx="3">
                  <c:v>20.34</c:v>
                </c:pt>
                <c:pt idx="4">
                  <c:v>13.71</c:v>
                </c:pt>
                <c:pt idx="5">
                  <c:v>19.7</c:v>
                </c:pt>
                <c:pt idx="6">
                  <c:v>30.509999999999998</c:v>
                </c:pt>
                <c:pt idx="7">
                  <c:v>30</c:v>
                </c:pt>
                <c:pt idx="8">
                  <c:v>19.899999999999999</c:v>
                </c:pt>
                <c:pt idx="9">
                  <c:v>27.75</c:v>
                </c:pt>
                <c:pt idx="10">
                  <c:v>34.92</c:v>
                </c:pt>
                <c:pt idx="11">
                  <c:v>29.61</c:v>
                </c:pt>
                <c:pt idx="12">
                  <c:v>32.65</c:v>
                </c:pt>
                <c:pt idx="13">
                  <c:v>30.800000000000004</c:v>
                </c:pt>
                <c:pt idx="14">
                  <c:v>21.46</c:v>
                </c:pt>
                <c:pt idx="15">
                  <c:v>38.72</c:v>
                </c:pt>
                <c:pt idx="16">
                  <c:v>37.980000000000004</c:v>
                </c:pt>
                <c:pt idx="17">
                  <c:v>37.29</c:v>
                </c:pt>
                <c:pt idx="18">
                  <c:v>41.089999999999996</c:v>
                </c:pt>
                <c:pt idx="19">
                  <c:v>59.32</c:v>
                </c:pt>
                <c:pt idx="20">
                  <c:v>38.21</c:v>
                </c:pt>
                <c:pt idx="21">
                  <c:v>46.889999999999993</c:v>
                </c:pt>
                <c:pt idx="22">
                  <c:v>26.4</c:v>
                </c:pt>
                <c:pt idx="23">
                  <c:v>50.35</c:v>
                </c:pt>
                <c:pt idx="24">
                  <c:v>52.63</c:v>
                </c:pt>
                <c:pt idx="25">
                  <c:v>37.269999999999996</c:v>
                </c:pt>
                <c:pt idx="26">
                  <c:v>35.909999999999997</c:v>
                </c:pt>
                <c:pt idx="27">
                  <c:v>49.519999999999996</c:v>
                </c:pt>
                <c:pt idx="28">
                  <c:v>37.4</c:v>
                </c:pt>
                <c:pt idx="29">
                  <c:v>36.380000000000003</c:v>
                </c:pt>
                <c:pt idx="30">
                  <c:v>34.82</c:v>
                </c:pt>
                <c:pt idx="31">
                  <c:v>46.24</c:v>
                </c:pt>
                <c:pt idx="32">
                  <c:v>24.86</c:v>
                </c:pt>
                <c:pt idx="33">
                  <c:v>31.930000000000003</c:v>
                </c:pt>
                <c:pt idx="34">
                  <c:v>21.7</c:v>
                </c:pt>
                <c:pt idx="35">
                  <c:v>33.53</c:v>
                </c:pt>
                <c:pt idx="36">
                  <c:v>33.840000000000003</c:v>
                </c:pt>
                <c:pt idx="37">
                  <c:v>36.46</c:v>
                </c:pt>
                <c:pt idx="38">
                  <c:v>43.22</c:v>
                </c:pt>
                <c:pt idx="39">
                  <c:v>36.4</c:v>
                </c:pt>
                <c:pt idx="40">
                  <c:v>34.9</c:v>
                </c:pt>
                <c:pt idx="41">
                  <c:v>30.39</c:v>
                </c:pt>
                <c:pt idx="42">
                  <c:v>26.160000000000004</c:v>
                </c:pt>
                <c:pt idx="43">
                  <c:v>32.519999999999996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EF-4FB6-A000-0CF71FF7A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6408"/>
        <c:axId val="602050920"/>
      </c:scatterChart>
      <c:valAx>
        <c:axId val="602056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0920"/>
        <c:crosses val="autoZero"/>
        <c:crossBetween val="midCat"/>
      </c:valAx>
      <c:valAx>
        <c:axId val="602050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6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2'!$E$943:$E$986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2'!$F$943:$F$986</c:f>
              <c:numCache>
                <c:formatCode>0.00</c:formatCode>
                <c:ptCount val="44"/>
                <c:pt idx="0">
                  <c:v>78.22999999999999</c:v>
                </c:pt>
                <c:pt idx="1">
                  <c:v>66.039999999999992</c:v>
                </c:pt>
                <c:pt idx="2">
                  <c:v>85.920000000000016</c:v>
                </c:pt>
                <c:pt idx="3">
                  <c:v>73.599999999999994</c:v>
                </c:pt>
                <c:pt idx="4">
                  <c:v>61.480000000000004</c:v>
                </c:pt>
                <c:pt idx="5">
                  <c:v>73.22</c:v>
                </c:pt>
                <c:pt idx="6">
                  <c:v>92.31</c:v>
                </c:pt>
                <c:pt idx="7">
                  <c:v>72.289999999999992</c:v>
                </c:pt>
                <c:pt idx="8">
                  <c:v>52.26</c:v>
                </c:pt>
                <c:pt idx="9">
                  <c:v>83.37</c:v>
                </c:pt>
                <c:pt idx="10">
                  <c:v>93.23</c:v>
                </c:pt>
                <c:pt idx="11">
                  <c:v>81.27000000000001</c:v>
                </c:pt>
                <c:pt idx="12">
                  <c:v>113.84</c:v>
                </c:pt>
                <c:pt idx="13">
                  <c:v>76.19</c:v>
                </c:pt>
                <c:pt idx="14">
                  <c:v>92.32</c:v>
                </c:pt>
                <c:pt idx="15">
                  <c:v>108.47999999999999</c:v>
                </c:pt>
                <c:pt idx="16">
                  <c:v>105.18</c:v>
                </c:pt>
                <c:pt idx="17">
                  <c:v>98.55</c:v>
                </c:pt>
                <c:pt idx="18">
                  <c:v>117.02000000000001</c:v>
                </c:pt>
                <c:pt idx="19">
                  <c:v>128.51</c:v>
                </c:pt>
                <c:pt idx="20">
                  <c:v>103.64000000000001</c:v>
                </c:pt>
                <c:pt idx="21">
                  <c:v>117.16</c:v>
                </c:pt>
                <c:pt idx="22">
                  <c:v>103.12</c:v>
                </c:pt>
                <c:pt idx="23">
                  <c:v>116.52000000000001</c:v>
                </c:pt>
                <c:pt idx="24">
                  <c:v>123.47</c:v>
                </c:pt>
                <c:pt idx="25">
                  <c:v>99.37</c:v>
                </c:pt>
                <c:pt idx="26">
                  <c:v>101.72</c:v>
                </c:pt>
                <c:pt idx="27">
                  <c:v>113.28</c:v>
                </c:pt>
                <c:pt idx="28">
                  <c:v>104.57999999999998</c:v>
                </c:pt>
                <c:pt idx="29">
                  <c:v>117.79000000000002</c:v>
                </c:pt>
                <c:pt idx="30">
                  <c:v>101.03</c:v>
                </c:pt>
                <c:pt idx="31">
                  <c:v>110.88</c:v>
                </c:pt>
                <c:pt idx="32">
                  <c:v>96.570000000000007</c:v>
                </c:pt>
                <c:pt idx="33">
                  <c:v>90.12</c:v>
                </c:pt>
                <c:pt idx="34">
                  <c:v>63.019999999999996</c:v>
                </c:pt>
                <c:pt idx="35">
                  <c:v>96.54</c:v>
                </c:pt>
                <c:pt idx="36">
                  <c:v>93.820000000000007</c:v>
                </c:pt>
                <c:pt idx="37">
                  <c:v>69.12</c:v>
                </c:pt>
                <c:pt idx="38">
                  <c:v>99.460000000000008</c:v>
                </c:pt>
                <c:pt idx="39">
                  <c:v>97.699999999999989</c:v>
                </c:pt>
                <c:pt idx="40">
                  <c:v>97.05</c:v>
                </c:pt>
                <c:pt idx="41">
                  <c:v>94.51</c:v>
                </c:pt>
                <c:pt idx="42">
                  <c:v>77.52000000000001</c:v>
                </c:pt>
                <c:pt idx="43">
                  <c:v>78.150000000000006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E4D-8E84-391E3E4C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5624"/>
        <c:axId val="602060720"/>
      </c:scatterChart>
      <c:valAx>
        <c:axId val="602055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0720"/>
        <c:crosses val="autoZero"/>
        <c:crossBetween val="midCat"/>
      </c:valAx>
      <c:valAx>
        <c:axId val="60206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5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2'!$E$943:$E$986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2'!$D$943:$D$986</c:f>
              <c:numCache>
                <c:formatCode>General</c:formatCode>
                <c:ptCount val="44"/>
                <c:pt idx="0">
                  <c:v>0.62021251751517981</c:v>
                </c:pt>
                <c:pt idx="1">
                  <c:v>0.42481024667931694</c:v>
                </c:pt>
                <c:pt idx="2">
                  <c:v>1.3153846153846154</c:v>
                </c:pt>
                <c:pt idx="3">
                  <c:v>1.9638643067846606</c:v>
                </c:pt>
                <c:pt idx="4">
                  <c:v>2.6132385120350108</c:v>
                </c:pt>
                <c:pt idx="5">
                  <c:v>2.0375634517766499</c:v>
                </c:pt>
                <c:pt idx="6">
                  <c:v>1.5191740412979351</c:v>
                </c:pt>
                <c:pt idx="7">
                  <c:v>1.05725</c:v>
                </c:pt>
                <c:pt idx="8">
                  <c:v>1.2195979899497489</c:v>
                </c:pt>
                <c:pt idx="9">
                  <c:v>1.5032432432432432</c:v>
                </c:pt>
                <c:pt idx="10">
                  <c:v>1.2523625429553265</c:v>
                </c:pt>
                <c:pt idx="11">
                  <c:v>1.3085106382978726</c:v>
                </c:pt>
                <c:pt idx="12">
                  <c:v>1.8650076569678407</c:v>
                </c:pt>
                <c:pt idx="13">
                  <c:v>1.1052759740259739</c:v>
                </c:pt>
                <c:pt idx="14">
                  <c:v>2.4764678471575023</c:v>
                </c:pt>
                <c:pt idx="15">
                  <c:v>1.3512396694214874</c:v>
                </c:pt>
                <c:pt idx="16">
                  <c:v>1.3270142180094786</c:v>
                </c:pt>
                <c:pt idx="17">
                  <c:v>1.2320997586484312</c:v>
                </c:pt>
                <c:pt idx="18">
                  <c:v>1.3859211486979803</c:v>
                </c:pt>
                <c:pt idx="19">
                  <c:v>0.87478927848954813</c:v>
                </c:pt>
                <c:pt idx="20">
                  <c:v>1.2842842187908925</c:v>
                </c:pt>
                <c:pt idx="21">
                  <c:v>1.1239603326935381</c:v>
                </c:pt>
                <c:pt idx="22">
                  <c:v>2.1795454545454547</c:v>
                </c:pt>
                <c:pt idx="23">
                  <c:v>0.98565044687189662</c:v>
                </c:pt>
                <c:pt idx="24">
                  <c:v>1.0095002850085504</c:v>
                </c:pt>
                <c:pt idx="25">
                  <c:v>1.249664609605581</c:v>
                </c:pt>
                <c:pt idx="26">
                  <c:v>1.3744778613199669</c:v>
                </c:pt>
                <c:pt idx="27">
                  <c:v>0.96567043618739912</c:v>
                </c:pt>
                <c:pt idx="28">
                  <c:v>1.3471925133689837</c:v>
                </c:pt>
                <c:pt idx="29">
                  <c:v>1.6783260032985159</c:v>
                </c:pt>
                <c:pt idx="30">
                  <c:v>1.4261200459506032</c:v>
                </c:pt>
                <c:pt idx="31">
                  <c:v>1.0484429065743943</c:v>
                </c:pt>
                <c:pt idx="32">
                  <c:v>2.1634151246983109</c:v>
                </c:pt>
                <c:pt idx="33">
                  <c:v>1.3668180394613214</c:v>
                </c:pt>
                <c:pt idx="34">
                  <c:v>1.4281105990783409</c:v>
                </c:pt>
                <c:pt idx="35">
                  <c:v>1.4094094840441396</c:v>
                </c:pt>
                <c:pt idx="36">
                  <c:v>1.3293439716312057</c:v>
                </c:pt>
                <c:pt idx="37">
                  <c:v>0.67183214481623688</c:v>
                </c:pt>
                <c:pt idx="38">
                  <c:v>0.97593706617306808</c:v>
                </c:pt>
                <c:pt idx="39">
                  <c:v>1.2630494505494505</c:v>
                </c:pt>
                <c:pt idx="40">
                  <c:v>1.3356017191977079</c:v>
                </c:pt>
                <c:pt idx="41">
                  <c:v>1.5824284304047385</c:v>
                </c:pt>
                <c:pt idx="42">
                  <c:v>1.4724770642201834</c:v>
                </c:pt>
                <c:pt idx="43">
                  <c:v>1.0523523985239855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BD-4C1F-8702-674E4D38C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1312"/>
        <c:axId val="602061896"/>
      </c:scatterChart>
      <c:valAx>
        <c:axId val="602051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1896"/>
        <c:crosses val="autoZero"/>
        <c:crossBetween val="midCat"/>
      </c:valAx>
      <c:valAx>
        <c:axId val="6020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1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2'!$E$987:$E$1037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2'!$B$987:$B$1037</c:f>
              <c:numCache>
                <c:formatCode>0.00</c:formatCode>
                <c:ptCount val="51"/>
                <c:pt idx="0">
                  <c:v>46.7</c:v>
                </c:pt>
                <c:pt idx="1">
                  <c:v>30.080000000000002</c:v>
                </c:pt>
                <c:pt idx="2">
                  <c:v>38.22</c:v>
                </c:pt>
                <c:pt idx="3">
                  <c:v>37.58</c:v>
                </c:pt>
                <c:pt idx="4">
                  <c:v>35.979999999999997</c:v>
                </c:pt>
                <c:pt idx="5">
                  <c:v>35.519999999999996</c:v>
                </c:pt>
                <c:pt idx="6">
                  <c:v>45.72999999999999</c:v>
                </c:pt>
                <c:pt idx="7">
                  <c:v>38.92</c:v>
                </c:pt>
                <c:pt idx="8">
                  <c:v>41.22</c:v>
                </c:pt>
                <c:pt idx="9">
                  <c:v>37.1</c:v>
                </c:pt>
                <c:pt idx="10">
                  <c:v>0</c:v>
                </c:pt>
                <c:pt idx="11">
                  <c:v>38.369999999999997</c:v>
                </c:pt>
                <c:pt idx="12">
                  <c:v>40.350000000000009</c:v>
                </c:pt>
                <c:pt idx="13">
                  <c:v>47.199999999999996</c:v>
                </c:pt>
                <c:pt idx="14">
                  <c:v>44.83</c:v>
                </c:pt>
                <c:pt idx="15">
                  <c:v>43.58</c:v>
                </c:pt>
                <c:pt idx="16">
                  <c:v>40.86</c:v>
                </c:pt>
                <c:pt idx="17">
                  <c:v>46.51</c:v>
                </c:pt>
                <c:pt idx="18">
                  <c:v>46.9</c:v>
                </c:pt>
                <c:pt idx="19">
                  <c:v>43</c:v>
                </c:pt>
                <c:pt idx="20">
                  <c:v>48.830000000000005</c:v>
                </c:pt>
                <c:pt idx="21">
                  <c:v>43.45</c:v>
                </c:pt>
                <c:pt idx="22">
                  <c:v>46.6</c:v>
                </c:pt>
                <c:pt idx="23">
                  <c:v>43.15</c:v>
                </c:pt>
                <c:pt idx="24">
                  <c:v>47.769999999999996</c:v>
                </c:pt>
                <c:pt idx="25">
                  <c:v>47.58</c:v>
                </c:pt>
                <c:pt idx="26">
                  <c:v>42.88</c:v>
                </c:pt>
                <c:pt idx="27">
                  <c:v>43.85</c:v>
                </c:pt>
                <c:pt idx="28">
                  <c:v>43.870000000000005</c:v>
                </c:pt>
                <c:pt idx="29">
                  <c:v>44.989999999999995</c:v>
                </c:pt>
                <c:pt idx="30">
                  <c:v>45.29</c:v>
                </c:pt>
                <c:pt idx="31">
                  <c:v>33</c:v>
                </c:pt>
                <c:pt idx="32">
                  <c:v>45.45</c:v>
                </c:pt>
                <c:pt idx="33">
                  <c:v>42.57</c:v>
                </c:pt>
                <c:pt idx="34">
                  <c:v>46.589999999999996</c:v>
                </c:pt>
                <c:pt idx="35">
                  <c:v>46.18</c:v>
                </c:pt>
                <c:pt idx="36">
                  <c:v>39.33</c:v>
                </c:pt>
                <c:pt idx="37">
                  <c:v>42.1</c:v>
                </c:pt>
                <c:pt idx="38">
                  <c:v>43.51</c:v>
                </c:pt>
                <c:pt idx="39">
                  <c:v>40.97</c:v>
                </c:pt>
                <c:pt idx="40">
                  <c:v>39.019999999999996</c:v>
                </c:pt>
                <c:pt idx="41">
                  <c:v>41.85</c:v>
                </c:pt>
                <c:pt idx="42">
                  <c:v>47.4</c:v>
                </c:pt>
                <c:pt idx="43">
                  <c:v>39.519999999999996</c:v>
                </c:pt>
                <c:pt idx="44">
                  <c:v>42.230000000000004</c:v>
                </c:pt>
                <c:pt idx="45">
                  <c:v>40.750000000000007</c:v>
                </c:pt>
                <c:pt idx="46">
                  <c:v>60.620000000000005</c:v>
                </c:pt>
                <c:pt idx="47">
                  <c:v>40.31</c:v>
                </c:pt>
                <c:pt idx="48">
                  <c:v>36.950000000000003</c:v>
                </c:pt>
                <c:pt idx="49">
                  <c:v>39.33</c:v>
                </c:pt>
                <c:pt idx="50">
                  <c:v>36.049999999999997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E-4073-B6D9-97EB4632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6016"/>
        <c:axId val="602052880"/>
      </c:scatterChart>
      <c:valAx>
        <c:axId val="60205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2880"/>
        <c:crosses val="autoZero"/>
        <c:crossBetween val="midCat"/>
      </c:valAx>
      <c:valAx>
        <c:axId val="60205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6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2'!$E$987:$E$1037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2'!$C$987:$C$1037</c:f>
              <c:numCache>
                <c:formatCode>General</c:formatCode>
                <c:ptCount val="51"/>
                <c:pt idx="0">
                  <c:v>23.83</c:v>
                </c:pt>
                <c:pt idx="1">
                  <c:v>31.669999999999998</c:v>
                </c:pt>
                <c:pt idx="2">
                  <c:v>26.62</c:v>
                </c:pt>
                <c:pt idx="3">
                  <c:v>33.159999999999997</c:v>
                </c:pt>
                <c:pt idx="4">
                  <c:v>21.93</c:v>
                </c:pt>
                <c:pt idx="5">
                  <c:v>5.85</c:v>
                </c:pt>
                <c:pt idx="6">
                  <c:v>22.21</c:v>
                </c:pt>
                <c:pt idx="7">
                  <c:v>25.740000000000002</c:v>
                </c:pt>
                <c:pt idx="8">
                  <c:v>21.130000000000003</c:v>
                </c:pt>
                <c:pt idx="9">
                  <c:v>20.67</c:v>
                </c:pt>
                <c:pt idx="10">
                  <c:v>51.86</c:v>
                </c:pt>
                <c:pt idx="11">
                  <c:v>21.14</c:v>
                </c:pt>
                <c:pt idx="12">
                  <c:v>28.92</c:v>
                </c:pt>
                <c:pt idx="13">
                  <c:v>24.869999999999997</c:v>
                </c:pt>
                <c:pt idx="14">
                  <c:v>21.33</c:v>
                </c:pt>
                <c:pt idx="15">
                  <c:v>24</c:v>
                </c:pt>
                <c:pt idx="16">
                  <c:v>27.27</c:v>
                </c:pt>
                <c:pt idx="17">
                  <c:v>24.79</c:v>
                </c:pt>
                <c:pt idx="18">
                  <c:v>26.130000000000003</c:v>
                </c:pt>
                <c:pt idx="19">
                  <c:v>27.9</c:v>
                </c:pt>
                <c:pt idx="20">
                  <c:v>26.450000000000003</c:v>
                </c:pt>
                <c:pt idx="21">
                  <c:v>30.310000000000002</c:v>
                </c:pt>
                <c:pt idx="22">
                  <c:v>28.56</c:v>
                </c:pt>
                <c:pt idx="23">
                  <c:v>29.5</c:v>
                </c:pt>
                <c:pt idx="24">
                  <c:v>34.11</c:v>
                </c:pt>
                <c:pt idx="25">
                  <c:v>29.6</c:v>
                </c:pt>
                <c:pt idx="26">
                  <c:v>29.68</c:v>
                </c:pt>
                <c:pt idx="27">
                  <c:v>24.35</c:v>
                </c:pt>
                <c:pt idx="28">
                  <c:v>26.9</c:v>
                </c:pt>
                <c:pt idx="29">
                  <c:v>24.86</c:v>
                </c:pt>
                <c:pt idx="30">
                  <c:v>28.65</c:v>
                </c:pt>
                <c:pt idx="31">
                  <c:v>27.7</c:v>
                </c:pt>
                <c:pt idx="32">
                  <c:v>26.48</c:v>
                </c:pt>
                <c:pt idx="33">
                  <c:v>25.67</c:v>
                </c:pt>
                <c:pt idx="34">
                  <c:v>27.689999999999998</c:v>
                </c:pt>
                <c:pt idx="35">
                  <c:v>25.75</c:v>
                </c:pt>
                <c:pt idx="36">
                  <c:v>25.26</c:v>
                </c:pt>
                <c:pt idx="37">
                  <c:v>23.490000000000002</c:v>
                </c:pt>
                <c:pt idx="38">
                  <c:v>23.89</c:v>
                </c:pt>
                <c:pt idx="39">
                  <c:v>25.37</c:v>
                </c:pt>
                <c:pt idx="40">
                  <c:v>23.1</c:v>
                </c:pt>
                <c:pt idx="41">
                  <c:v>22.9</c:v>
                </c:pt>
                <c:pt idx="42">
                  <c:v>24.869999999999997</c:v>
                </c:pt>
                <c:pt idx="43">
                  <c:v>22.12</c:v>
                </c:pt>
                <c:pt idx="44">
                  <c:v>22.35</c:v>
                </c:pt>
                <c:pt idx="45">
                  <c:v>15.86</c:v>
                </c:pt>
                <c:pt idx="46">
                  <c:v>24.869999999999997</c:v>
                </c:pt>
                <c:pt idx="47">
                  <c:v>22.17</c:v>
                </c:pt>
                <c:pt idx="48">
                  <c:v>18.259999999999998</c:v>
                </c:pt>
                <c:pt idx="49">
                  <c:v>22.740000000000002</c:v>
                </c:pt>
                <c:pt idx="50">
                  <c:v>29.98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D9-482E-9E51-A4A4FA1A2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1504"/>
        <c:axId val="602051704"/>
      </c:scatterChart>
      <c:valAx>
        <c:axId val="60206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1704"/>
        <c:crosses val="autoZero"/>
        <c:crossBetween val="midCat"/>
      </c:valAx>
      <c:valAx>
        <c:axId val="60205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1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2'!$E$987:$E$1037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2'!$F$987:$F$1037</c:f>
              <c:numCache>
                <c:formatCode>0.00</c:formatCode>
                <c:ptCount val="51"/>
                <c:pt idx="0">
                  <c:v>70.53</c:v>
                </c:pt>
                <c:pt idx="1">
                  <c:v>61.75</c:v>
                </c:pt>
                <c:pt idx="2">
                  <c:v>64.84</c:v>
                </c:pt>
                <c:pt idx="3">
                  <c:v>70.739999999999995</c:v>
                </c:pt>
                <c:pt idx="4">
                  <c:v>57.91</c:v>
                </c:pt>
                <c:pt idx="5">
                  <c:v>41.37</c:v>
                </c:pt>
                <c:pt idx="6">
                  <c:v>67.94</c:v>
                </c:pt>
                <c:pt idx="7">
                  <c:v>64.66</c:v>
                </c:pt>
                <c:pt idx="8">
                  <c:v>62.35</c:v>
                </c:pt>
                <c:pt idx="9">
                  <c:v>57.77</c:v>
                </c:pt>
                <c:pt idx="10">
                  <c:v>51.86</c:v>
                </c:pt>
                <c:pt idx="11">
                  <c:v>59.51</c:v>
                </c:pt>
                <c:pt idx="12">
                  <c:v>69.27000000000001</c:v>
                </c:pt>
                <c:pt idx="13">
                  <c:v>72.069999999999993</c:v>
                </c:pt>
                <c:pt idx="14">
                  <c:v>66.16</c:v>
                </c:pt>
                <c:pt idx="15">
                  <c:v>67.58</c:v>
                </c:pt>
                <c:pt idx="16">
                  <c:v>68.13</c:v>
                </c:pt>
                <c:pt idx="17">
                  <c:v>71.3</c:v>
                </c:pt>
                <c:pt idx="18">
                  <c:v>73.03</c:v>
                </c:pt>
                <c:pt idx="19">
                  <c:v>70.900000000000006</c:v>
                </c:pt>
                <c:pt idx="20">
                  <c:v>75.28</c:v>
                </c:pt>
                <c:pt idx="21">
                  <c:v>73.760000000000005</c:v>
                </c:pt>
                <c:pt idx="22">
                  <c:v>75.16</c:v>
                </c:pt>
                <c:pt idx="23">
                  <c:v>72.650000000000006</c:v>
                </c:pt>
                <c:pt idx="24">
                  <c:v>81.88</c:v>
                </c:pt>
                <c:pt idx="25">
                  <c:v>77.180000000000007</c:v>
                </c:pt>
                <c:pt idx="26">
                  <c:v>72.56</c:v>
                </c:pt>
                <c:pt idx="27">
                  <c:v>68.2</c:v>
                </c:pt>
                <c:pt idx="28">
                  <c:v>70.77000000000001</c:v>
                </c:pt>
                <c:pt idx="29">
                  <c:v>69.849999999999994</c:v>
                </c:pt>
                <c:pt idx="30">
                  <c:v>73.94</c:v>
                </c:pt>
                <c:pt idx="31">
                  <c:v>60.7</c:v>
                </c:pt>
                <c:pt idx="32">
                  <c:v>71.930000000000007</c:v>
                </c:pt>
                <c:pt idx="33">
                  <c:v>68.240000000000009</c:v>
                </c:pt>
                <c:pt idx="34">
                  <c:v>74.28</c:v>
                </c:pt>
                <c:pt idx="35">
                  <c:v>71.930000000000007</c:v>
                </c:pt>
                <c:pt idx="36">
                  <c:v>64.59</c:v>
                </c:pt>
                <c:pt idx="37">
                  <c:v>65.59</c:v>
                </c:pt>
                <c:pt idx="38">
                  <c:v>67.400000000000006</c:v>
                </c:pt>
                <c:pt idx="39">
                  <c:v>66.34</c:v>
                </c:pt>
                <c:pt idx="40">
                  <c:v>62.12</c:v>
                </c:pt>
                <c:pt idx="41">
                  <c:v>64.75</c:v>
                </c:pt>
                <c:pt idx="42">
                  <c:v>72.27</c:v>
                </c:pt>
                <c:pt idx="43">
                  <c:v>61.64</c:v>
                </c:pt>
                <c:pt idx="44">
                  <c:v>64.580000000000013</c:v>
                </c:pt>
                <c:pt idx="45">
                  <c:v>56.610000000000007</c:v>
                </c:pt>
                <c:pt idx="46">
                  <c:v>85.490000000000009</c:v>
                </c:pt>
                <c:pt idx="47">
                  <c:v>62.480000000000004</c:v>
                </c:pt>
                <c:pt idx="48">
                  <c:v>55.21</c:v>
                </c:pt>
                <c:pt idx="49">
                  <c:v>62.07</c:v>
                </c:pt>
                <c:pt idx="50">
                  <c:v>66.03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D-4B50-82EB-21F3D404C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7584"/>
        <c:axId val="602058368"/>
      </c:scatterChart>
      <c:valAx>
        <c:axId val="60205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8368"/>
        <c:crosses val="autoZero"/>
        <c:crossBetween val="midCat"/>
      </c:valAx>
      <c:valAx>
        <c:axId val="60205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7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2'!$E$987:$E$1037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2'!$D$987:$D$1037</c:f>
              <c:numCache>
                <c:formatCode>General</c:formatCode>
                <c:ptCount val="51"/>
                <c:pt idx="0">
                  <c:v>1.469785984053714</c:v>
                </c:pt>
                <c:pt idx="1">
                  <c:v>0.71234606883485951</c:v>
                </c:pt>
                <c:pt idx="2">
                  <c:v>1.0768219383921864</c:v>
                </c:pt>
                <c:pt idx="3">
                  <c:v>0.8499698431845597</c:v>
                </c:pt>
                <c:pt idx="4">
                  <c:v>1.2305061559507524</c:v>
                </c:pt>
                <c:pt idx="5">
                  <c:v>4.5538461538461537</c:v>
                </c:pt>
                <c:pt idx="6">
                  <c:v>1.5442368302566407</c:v>
                </c:pt>
                <c:pt idx="7">
                  <c:v>1.1340326340326341</c:v>
                </c:pt>
                <c:pt idx="8">
                  <c:v>1.4630856601987694</c:v>
                </c:pt>
                <c:pt idx="9">
                  <c:v>1.346153846153846</c:v>
                </c:pt>
                <c:pt idx="10">
                  <c:v>0</c:v>
                </c:pt>
                <c:pt idx="11">
                  <c:v>1.3612819299905392</c:v>
                </c:pt>
                <c:pt idx="12">
                  <c:v>1.0464211618257262</c:v>
                </c:pt>
                <c:pt idx="13">
                  <c:v>1.4234016887816647</c:v>
                </c:pt>
                <c:pt idx="14">
                  <c:v>1.5763009845288327</c:v>
                </c:pt>
                <c:pt idx="15">
                  <c:v>1.3618749999999999</c:v>
                </c:pt>
                <c:pt idx="16">
                  <c:v>1.1237623762376239</c:v>
                </c:pt>
                <c:pt idx="17">
                  <c:v>1.4071198063735375</c:v>
                </c:pt>
                <c:pt idx="18">
                  <c:v>1.346153846153846</c:v>
                </c:pt>
                <c:pt idx="19">
                  <c:v>1.1559139784946237</c:v>
                </c:pt>
                <c:pt idx="20">
                  <c:v>1.3845935727788279</c:v>
                </c:pt>
                <c:pt idx="21">
                  <c:v>1.0751402177499176</c:v>
                </c:pt>
                <c:pt idx="22">
                  <c:v>1.2237394957983194</c:v>
                </c:pt>
                <c:pt idx="23">
                  <c:v>1.0970338983050847</c:v>
                </c:pt>
                <c:pt idx="24">
                  <c:v>1.0503518029903254</c:v>
                </c:pt>
                <c:pt idx="25">
                  <c:v>1.2055743243243242</c:v>
                </c:pt>
                <c:pt idx="26">
                  <c:v>1.08355795148248</c:v>
                </c:pt>
                <c:pt idx="27">
                  <c:v>1.3506160164271046</c:v>
                </c:pt>
                <c:pt idx="28">
                  <c:v>1.2231412639405206</c:v>
                </c:pt>
                <c:pt idx="29">
                  <c:v>1.357300884955752</c:v>
                </c:pt>
                <c:pt idx="30">
                  <c:v>1.1856020942408378</c:v>
                </c:pt>
                <c:pt idx="31">
                  <c:v>0.89350180505415167</c:v>
                </c:pt>
                <c:pt idx="32">
                  <c:v>1.2872922960725077</c:v>
                </c:pt>
                <c:pt idx="33">
                  <c:v>1.2437670432411376</c:v>
                </c:pt>
                <c:pt idx="34">
                  <c:v>1.2619176598049839</c:v>
                </c:pt>
                <c:pt idx="35">
                  <c:v>1.3450485436893203</c:v>
                </c:pt>
                <c:pt idx="36">
                  <c:v>1.1677553444180522</c:v>
                </c:pt>
                <c:pt idx="37">
                  <c:v>1.3441890166028096</c:v>
                </c:pt>
                <c:pt idx="38">
                  <c:v>1.3659480954374215</c:v>
                </c:pt>
                <c:pt idx="39">
                  <c:v>1.2111746156878203</c:v>
                </c:pt>
                <c:pt idx="40">
                  <c:v>1.2668831168831167</c:v>
                </c:pt>
                <c:pt idx="41">
                  <c:v>1.3706331877729259</c:v>
                </c:pt>
                <c:pt idx="42">
                  <c:v>1.4294330518697227</c:v>
                </c:pt>
                <c:pt idx="43">
                  <c:v>1.3399638336347195</c:v>
                </c:pt>
                <c:pt idx="44">
                  <c:v>1.4171140939597315</c:v>
                </c:pt>
                <c:pt idx="45">
                  <c:v>1.9270176544766713</c:v>
                </c:pt>
                <c:pt idx="46">
                  <c:v>1.8281061519903501</c:v>
                </c:pt>
                <c:pt idx="47">
                  <c:v>1.3636671177266577</c:v>
                </c:pt>
                <c:pt idx="48">
                  <c:v>1.517661555312158</c:v>
                </c:pt>
                <c:pt idx="49">
                  <c:v>1.2971635883905011</c:v>
                </c:pt>
                <c:pt idx="50">
                  <c:v>0.90185123415610391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9-4C98-9BA7-654CF1A3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2096"/>
        <c:axId val="602058760"/>
      </c:scatterChart>
      <c:valAx>
        <c:axId val="6020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8760"/>
        <c:crosses val="autoZero"/>
        <c:crossBetween val="midCat"/>
      </c:valAx>
      <c:valAx>
        <c:axId val="602058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2'!$E$1038:$E$1081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2'!$B$1038:$B$1081</c:f>
              <c:numCache>
                <c:formatCode>0.00</c:formatCode>
                <c:ptCount val="44"/>
                <c:pt idx="0">
                  <c:v>15.88</c:v>
                </c:pt>
                <c:pt idx="1">
                  <c:v>13.81</c:v>
                </c:pt>
                <c:pt idx="2">
                  <c:v>25.16</c:v>
                </c:pt>
                <c:pt idx="3">
                  <c:v>17.68</c:v>
                </c:pt>
                <c:pt idx="4">
                  <c:v>24.51</c:v>
                </c:pt>
                <c:pt idx="5">
                  <c:v>26.69</c:v>
                </c:pt>
                <c:pt idx="6">
                  <c:v>29.68</c:v>
                </c:pt>
                <c:pt idx="7">
                  <c:v>23.57</c:v>
                </c:pt>
                <c:pt idx="8">
                  <c:v>17.13</c:v>
                </c:pt>
                <c:pt idx="9">
                  <c:v>20.09</c:v>
                </c:pt>
                <c:pt idx="10">
                  <c:v>25.51</c:v>
                </c:pt>
                <c:pt idx="11">
                  <c:v>29.77</c:v>
                </c:pt>
                <c:pt idx="12">
                  <c:v>32.96</c:v>
                </c:pt>
                <c:pt idx="13">
                  <c:v>29.96</c:v>
                </c:pt>
                <c:pt idx="14">
                  <c:v>55.66</c:v>
                </c:pt>
                <c:pt idx="15">
                  <c:v>31.439999999999998</c:v>
                </c:pt>
                <c:pt idx="16">
                  <c:v>38.07</c:v>
                </c:pt>
                <c:pt idx="17">
                  <c:v>28.31</c:v>
                </c:pt>
                <c:pt idx="18">
                  <c:v>31.73</c:v>
                </c:pt>
                <c:pt idx="19">
                  <c:v>32.78</c:v>
                </c:pt>
                <c:pt idx="20">
                  <c:v>30.47</c:v>
                </c:pt>
                <c:pt idx="21">
                  <c:v>33.550000000000004</c:v>
                </c:pt>
                <c:pt idx="22">
                  <c:v>33.760000000000005</c:v>
                </c:pt>
                <c:pt idx="23">
                  <c:v>29.64</c:v>
                </c:pt>
                <c:pt idx="24">
                  <c:v>32.35</c:v>
                </c:pt>
                <c:pt idx="25">
                  <c:v>29.849999999999998</c:v>
                </c:pt>
                <c:pt idx="26">
                  <c:v>29.6</c:v>
                </c:pt>
                <c:pt idx="27">
                  <c:v>29.259999999999998</c:v>
                </c:pt>
                <c:pt idx="28">
                  <c:v>28.14</c:v>
                </c:pt>
                <c:pt idx="29">
                  <c:v>32.14</c:v>
                </c:pt>
                <c:pt idx="30">
                  <c:v>29.97</c:v>
                </c:pt>
                <c:pt idx="31">
                  <c:v>30.549999999999997</c:v>
                </c:pt>
                <c:pt idx="32">
                  <c:v>31.46</c:v>
                </c:pt>
                <c:pt idx="33">
                  <c:v>27.410000000000004</c:v>
                </c:pt>
                <c:pt idx="34">
                  <c:v>27.68</c:v>
                </c:pt>
                <c:pt idx="35">
                  <c:v>29.09</c:v>
                </c:pt>
                <c:pt idx="36">
                  <c:v>26.64</c:v>
                </c:pt>
                <c:pt idx="37">
                  <c:v>29.759999999999998</c:v>
                </c:pt>
                <c:pt idx="38">
                  <c:v>27.29</c:v>
                </c:pt>
                <c:pt idx="39">
                  <c:v>31.410000000000004</c:v>
                </c:pt>
                <c:pt idx="40">
                  <c:v>47.12</c:v>
                </c:pt>
                <c:pt idx="41">
                  <c:v>32.36</c:v>
                </c:pt>
                <c:pt idx="42">
                  <c:v>27.93</c:v>
                </c:pt>
                <c:pt idx="43">
                  <c:v>25.349999999999998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2E-4F55-9F01-8F48B7622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4448"/>
        <c:axId val="602054840"/>
      </c:scatterChart>
      <c:valAx>
        <c:axId val="602054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4840"/>
        <c:crosses val="autoZero"/>
        <c:crossBetween val="midCat"/>
      </c:valAx>
      <c:valAx>
        <c:axId val="60205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4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2'!$E$1442:$E$1484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2'!$B$1442:$B$1484</c:f>
              <c:numCache>
                <c:formatCode>0.00</c:formatCode>
                <c:ptCount val="43"/>
                <c:pt idx="0">
                  <c:v>61.839999999999996</c:v>
                </c:pt>
                <c:pt idx="1">
                  <c:v>41.95</c:v>
                </c:pt>
                <c:pt idx="2">
                  <c:v>39.21</c:v>
                </c:pt>
                <c:pt idx="3">
                  <c:v>49.559999999999995</c:v>
                </c:pt>
                <c:pt idx="4">
                  <c:v>40.26</c:v>
                </c:pt>
                <c:pt idx="5">
                  <c:v>52.01</c:v>
                </c:pt>
                <c:pt idx="6">
                  <c:v>51.830000000000005</c:v>
                </c:pt>
                <c:pt idx="7">
                  <c:v>41.160000000000004</c:v>
                </c:pt>
                <c:pt idx="8">
                  <c:v>14.46</c:v>
                </c:pt>
                <c:pt idx="9">
                  <c:v>51.550000000000004</c:v>
                </c:pt>
                <c:pt idx="10">
                  <c:v>45.970000000000006</c:v>
                </c:pt>
                <c:pt idx="11">
                  <c:v>49.83</c:v>
                </c:pt>
                <c:pt idx="12">
                  <c:v>57.480000000000004</c:v>
                </c:pt>
                <c:pt idx="13">
                  <c:v>57.19</c:v>
                </c:pt>
                <c:pt idx="14">
                  <c:v>31.33</c:v>
                </c:pt>
                <c:pt idx="15">
                  <c:v>55.37</c:v>
                </c:pt>
                <c:pt idx="16">
                  <c:v>48.290000000000006</c:v>
                </c:pt>
                <c:pt idx="17">
                  <c:v>52.32</c:v>
                </c:pt>
                <c:pt idx="18">
                  <c:v>58.690000000000005</c:v>
                </c:pt>
                <c:pt idx="19">
                  <c:v>59.72</c:v>
                </c:pt>
                <c:pt idx="20">
                  <c:v>52.169999999999995</c:v>
                </c:pt>
                <c:pt idx="21">
                  <c:v>57.379999999999995</c:v>
                </c:pt>
                <c:pt idx="22">
                  <c:v>59.099999999999994</c:v>
                </c:pt>
                <c:pt idx="23">
                  <c:v>54.48</c:v>
                </c:pt>
                <c:pt idx="24">
                  <c:v>55.78</c:v>
                </c:pt>
                <c:pt idx="25">
                  <c:v>55.220000000000006</c:v>
                </c:pt>
                <c:pt idx="26">
                  <c:v>54.14</c:v>
                </c:pt>
                <c:pt idx="27">
                  <c:v>50.19</c:v>
                </c:pt>
                <c:pt idx="28">
                  <c:v>58.67</c:v>
                </c:pt>
                <c:pt idx="29">
                  <c:v>53.71</c:v>
                </c:pt>
                <c:pt idx="30">
                  <c:v>52.45</c:v>
                </c:pt>
                <c:pt idx="31">
                  <c:v>56.19</c:v>
                </c:pt>
                <c:pt idx="32">
                  <c:v>49.96</c:v>
                </c:pt>
                <c:pt idx="33">
                  <c:v>50.67</c:v>
                </c:pt>
                <c:pt idx="34">
                  <c:v>49.13</c:v>
                </c:pt>
                <c:pt idx="35">
                  <c:v>51.459999999999994</c:v>
                </c:pt>
                <c:pt idx="36">
                  <c:v>51.87</c:v>
                </c:pt>
                <c:pt idx="37">
                  <c:v>50.52</c:v>
                </c:pt>
                <c:pt idx="38">
                  <c:v>51.81</c:v>
                </c:pt>
                <c:pt idx="39">
                  <c:v>41.06</c:v>
                </c:pt>
                <c:pt idx="40">
                  <c:v>51.779999999999994</c:v>
                </c:pt>
                <c:pt idx="41">
                  <c:v>45.94</c:v>
                </c:pt>
                <c:pt idx="42">
                  <c:v>44.589999999999996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AB-45AB-83C2-B7304F32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61808"/>
        <c:axId val="595759064"/>
      </c:scatterChart>
      <c:valAx>
        <c:axId val="59576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9064"/>
        <c:crosses val="autoZero"/>
        <c:crossBetween val="midCat"/>
      </c:valAx>
      <c:valAx>
        <c:axId val="59575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61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2'!$E$1038:$E$1081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2'!$C$1038:$C$1081</c:f>
              <c:numCache>
                <c:formatCode>General</c:formatCode>
                <c:ptCount val="44"/>
                <c:pt idx="0">
                  <c:v>21.34</c:v>
                </c:pt>
                <c:pt idx="1">
                  <c:v>14.08</c:v>
                </c:pt>
                <c:pt idx="2">
                  <c:v>11.62</c:v>
                </c:pt>
                <c:pt idx="3">
                  <c:v>10.19</c:v>
                </c:pt>
                <c:pt idx="4">
                  <c:v>3.42</c:v>
                </c:pt>
                <c:pt idx="5">
                  <c:v>11.33</c:v>
                </c:pt>
                <c:pt idx="6">
                  <c:v>10.87</c:v>
                </c:pt>
                <c:pt idx="7">
                  <c:v>11.83</c:v>
                </c:pt>
                <c:pt idx="8">
                  <c:v>9.51</c:v>
                </c:pt>
                <c:pt idx="9">
                  <c:v>14</c:v>
                </c:pt>
                <c:pt idx="10">
                  <c:v>18.39</c:v>
                </c:pt>
                <c:pt idx="11">
                  <c:v>16.27</c:v>
                </c:pt>
                <c:pt idx="12">
                  <c:v>20.350000000000001</c:v>
                </c:pt>
                <c:pt idx="13">
                  <c:v>18.399999999999999</c:v>
                </c:pt>
                <c:pt idx="14">
                  <c:v>12.41</c:v>
                </c:pt>
                <c:pt idx="15">
                  <c:v>13.37</c:v>
                </c:pt>
                <c:pt idx="16">
                  <c:v>11.64</c:v>
                </c:pt>
                <c:pt idx="17">
                  <c:v>12.74</c:v>
                </c:pt>
                <c:pt idx="18">
                  <c:v>14.07</c:v>
                </c:pt>
                <c:pt idx="19">
                  <c:v>13.65</c:v>
                </c:pt>
                <c:pt idx="20">
                  <c:v>13.51</c:v>
                </c:pt>
                <c:pt idx="21">
                  <c:v>14.43</c:v>
                </c:pt>
                <c:pt idx="22">
                  <c:v>13.68</c:v>
                </c:pt>
                <c:pt idx="23">
                  <c:v>18.310000000000002</c:v>
                </c:pt>
                <c:pt idx="24">
                  <c:v>13.22</c:v>
                </c:pt>
                <c:pt idx="25">
                  <c:v>12.5</c:v>
                </c:pt>
                <c:pt idx="26">
                  <c:v>26.96</c:v>
                </c:pt>
                <c:pt idx="27">
                  <c:v>13.33</c:v>
                </c:pt>
                <c:pt idx="28">
                  <c:v>12.31</c:v>
                </c:pt>
                <c:pt idx="29">
                  <c:v>12.99</c:v>
                </c:pt>
                <c:pt idx="30">
                  <c:v>10.02</c:v>
                </c:pt>
                <c:pt idx="31">
                  <c:v>18.3</c:v>
                </c:pt>
                <c:pt idx="32">
                  <c:v>19.09</c:v>
                </c:pt>
                <c:pt idx="33">
                  <c:v>16.939999999999998</c:v>
                </c:pt>
                <c:pt idx="34">
                  <c:v>16.670000000000002</c:v>
                </c:pt>
                <c:pt idx="35">
                  <c:v>17.84</c:v>
                </c:pt>
                <c:pt idx="36">
                  <c:v>19.54</c:v>
                </c:pt>
                <c:pt idx="37">
                  <c:v>15.73</c:v>
                </c:pt>
                <c:pt idx="38">
                  <c:v>22.06</c:v>
                </c:pt>
                <c:pt idx="39">
                  <c:v>11.93</c:v>
                </c:pt>
                <c:pt idx="40">
                  <c:v>11.88</c:v>
                </c:pt>
                <c:pt idx="41">
                  <c:v>11.79</c:v>
                </c:pt>
                <c:pt idx="42">
                  <c:v>9.23</c:v>
                </c:pt>
                <c:pt idx="43">
                  <c:v>12.35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7D-4B4D-9DB4-945EBDE1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55232"/>
        <c:axId val="602068168"/>
      </c:scatterChart>
      <c:valAx>
        <c:axId val="602055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8168"/>
        <c:crosses val="autoZero"/>
        <c:crossBetween val="midCat"/>
      </c:valAx>
      <c:valAx>
        <c:axId val="60206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5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2'!$E$1038:$E$1081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2'!$F$1038:$F$1081</c:f>
              <c:numCache>
                <c:formatCode>0.00</c:formatCode>
                <c:ptCount val="44"/>
                <c:pt idx="0">
                  <c:v>37.22</c:v>
                </c:pt>
                <c:pt idx="1">
                  <c:v>27.89</c:v>
                </c:pt>
                <c:pt idx="2">
                  <c:v>36.78</c:v>
                </c:pt>
                <c:pt idx="3">
                  <c:v>27.869999999999997</c:v>
                </c:pt>
                <c:pt idx="4">
                  <c:v>27.93</c:v>
                </c:pt>
                <c:pt idx="5">
                  <c:v>38.020000000000003</c:v>
                </c:pt>
                <c:pt idx="6">
                  <c:v>40.549999999999997</c:v>
                </c:pt>
                <c:pt idx="7">
                  <c:v>35.4</c:v>
                </c:pt>
                <c:pt idx="8">
                  <c:v>26.64</c:v>
                </c:pt>
                <c:pt idx="9">
                  <c:v>34.090000000000003</c:v>
                </c:pt>
                <c:pt idx="10">
                  <c:v>43.900000000000006</c:v>
                </c:pt>
                <c:pt idx="11">
                  <c:v>46.04</c:v>
                </c:pt>
                <c:pt idx="12">
                  <c:v>53.31</c:v>
                </c:pt>
                <c:pt idx="13">
                  <c:v>48.36</c:v>
                </c:pt>
                <c:pt idx="14">
                  <c:v>68.069999999999993</c:v>
                </c:pt>
                <c:pt idx="15">
                  <c:v>44.809999999999995</c:v>
                </c:pt>
                <c:pt idx="16">
                  <c:v>49.71</c:v>
                </c:pt>
                <c:pt idx="17">
                  <c:v>41.05</c:v>
                </c:pt>
                <c:pt idx="18">
                  <c:v>45.8</c:v>
                </c:pt>
                <c:pt idx="19">
                  <c:v>46.43</c:v>
                </c:pt>
                <c:pt idx="20">
                  <c:v>43.98</c:v>
                </c:pt>
                <c:pt idx="21">
                  <c:v>47.980000000000004</c:v>
                </c:pt>
                <c:pt idx="22">
                  <c:v>47.440000000000005</c:v>
                </c:pt>
                <c:pt idx="23">
                  <c:v>47.95</c:v>
                </c:pt>
                <c:pt idx="24">
                  <c:v>45.57</c:v>
                </c:pt>
                <c:pt idx="25">
                  <c:v>42.349999999999994</c:v>
                </c:pt>
                <c:pt idx="26">
                  <c:v>56.56</c:v>
                </c:pt>
                <c:pt idx="27">
                  <c:v>42.589999999999996</c:v>
                </c:pt>
                <c:pt idx="28">
                  <c:v>40.450000000000003</c:v>
                </c:pt>
                <c:pt idx="29">
                  <c:v>45.13</c:v>
                </c:pt>
                <c:pt idx="30">
                  <c:v>39.989999999999995</c:v>
                </c:pt>
                <c:pt idx="31">
                  <c:v>48.849999999999994</c:v>
                </c:pt>
                <c:pt idx="32">
                  <c:v>50.55</c:v>
                </c:pt>
                <c:pt idx="33">
                  <c:v>44.35</c:v>
                </c:pt>
                <c:pt idx="34">
                  <c:v>44.35</c:v>
                </c:pt>
                <c:pt idx="35">
                  <c:v>46.93</c:v>
                </c:pt>
                <c:pt idx="36">
                  <c:v>46.18</c:v>
                </c:pt>
                <c:pt idx="37">
                  <c:v>45.489999999999995</c:v>
                </c:pt>
                <c:pt idx="38">
                  <c:v>49.349999999999994</c:v>
                </c:pt>
                <c:pt idx="39">
                  <c:v>43.34</c:v>
                </c:pt>
                <c:pt idx="40">
                  <c:v>59</c:v>
                </c:pt>
                <c:pt idx="41">
                  <c:v>44.15</c:v>
                </c:pt>
                <c:pt idx="42">
                  <c:v>37.159999999999997</c:v>
                </c:pt>
                <c:pt idx="43">
                  <c:v>37.699999999999996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63-4C73-9D2D-77B7ED49A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3464"/>
        <c:axId val="602063856"/>
      </c:scatterChart>
      <c:valAx>
        <c:axId val="602063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3856"/>
        <c:crosses val="autoZero"/>
        <c:crossBetween val="midCat"/>
      </c:valAx>
      <c:valAx>
        <c:axId val="60206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3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2'!$E$1038:$E$1081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2'!$D$1038:$D$1081</c:f>
              <c:numCache>
                <c:formatCode>General</c:formatCode>
                <c:ptCount val="44"/>
                <c:pt idx="0">
                  <c:v>0.55810684161199631</c:v>
                </c:pt>
                <c:pt idx="1">
                  <c:v>0.73561789772727271</c:v>
                </c:pt>
                <c:pt idx="2">
                  <c:v>1.6239242685025819</c:v>
                </c:pt>
                <c:pt idx="3">
                  <c:v>1.3012757605495584</c:v>
                </c:pt>
                <c:pt idx="4">
                  <c:v>5.3750000000000009</c:v>
                </c:pt>
                <c:pt idx="5">
                  <c:v>1.7667696381288613</c:v>
                </c:pt>
                <c:pt idx="6">
                  <c:v>2.0478380864765411</c:v>
                </c:pt>
                <c:pt idx="7">
                  <c:v>1.4942941673710906</c:v>
                </c:pt>
                <c:pt idx="8">
                  <c:v>1.3509463722397477</c:v>
                </c:pt>
                <c:pt idx="9">
                  <c:v>1.0762499999999999</c:v>
                </c:pt>
                <c:pt idx="10">
                  <c:v>1.0403752039151715</c:v>
                </c:pt>
                <c:pt idx="11">
                  <c:v>1.3723110018438844</c:v>
                </c:pt>
                <c:pt idx="12">
                  <c:v>1.2147420147420147</c:v>
                </c:pt>
                <c:pt idx="13">
                  <c:v>1.2211956521739131</c:v>
                </c:pt>
                <c:pt idx="14">
                  <c:v>3.3638195004029008</c:v>
                </c:pt>
                <c:pt idx="15">
                  <c:v>1.7636499626028423</c:v>
                </c:pt>
                <c:pt idx="16">
                  <c:v>2.4529639175257731</c:v>
                </c:pt>
                <c:pt idx="17">
                  <c:v>1.6666012558869701</c:v>
                </c:pt>
                <c:pt idx="18">
                  <c:v>1.6913646055437099</c:v>
                </c:pt>
                <c:pt idx="19">
                  <c:v>1.8010989010989011</c:v>
                </c:pt>
                <c:pt idx="20">
                  <c:v>1.6915247964470763</c:v>
                </c:pt>
                <c:pt idx="21">
                  <c:v>1.7437629937629942</c:v>
                </c:pt>
                <c:pt idx="22">
                  <c:v>1.8508771929824566</c:v>
                </c:pt>
                <c:pt idx="23">
                  <c:v>1.2140906608410702</c:v>
                </c:pt>
                <c:pt idx="24">
                  <c:v>1.8352874432677759</c:v>
                </c:pt>
                <c:pt idx="25">
                  <c:v>1.7909999999999997</c:v>
                </c:pt>
                <c:pt idx="26">
                  <c:v>0.82344213649851639</c:v>
                </c:pt>
                <c:pt idx="27">
                  <c:v>1.6462865716429107</c:v>
                </c:pt>
                <c:pt idx="28">
                  <c:v>1.7144597887896018</c:v>
                </c:pt>
                <c:pt idx="29">
                  <c:v>1.8556581986143188</c:v>
                </c:pt>
                <c:pt idx="30">
                  <c:v>2.2432634730538923</c:v>
                </c:pt>
                <c:pt idx="31">
                  <c:v>1.2520491803278686</c:v>
                </c:pt>
                <c:pt idx="32">
                  <c:v>1.2359874279727607</c:v>
                </c:pt>
                <c:pt idx="33">
                  <c:v>1.2135478158205435</c:v>
                </c:pt>
                <c:pt idx="34">
                  <c:v>1.2453509298140371</c:v>
                </c:pt>
                <c:pt idx="35">
                  <c:v>1.2229540358744395</c:v>
                </c:pt>
                <c:pt idx="36">
                  <c:v>1.0225179119754351</c:v>
                </c:pt>
                <c:pt idx="37">
                  <c:v>1.4189446916719644</c:v>
                </c:pt>
                <c:pt idx="38">
                  <c:v>0.92781051677243886</c:v>
                </c:pt>
                <c:pt idx="39">
                  <c:v>1.9746437552388938</c:v>
                </c:pt>
                <c:pt idx="40">
                  <c:v>2.9747474747474745</c:v>
                </c:pt>
                <c:pt idx="41">
                  <c:v>2.05852417302799</c:v>
                </c:pt>
                <c:pt idx="42">
                  <c:v>2.2695016251354279</c:v>
                </c:pt>
                <c:pt idx="43">
                  <c:v>1.5394736842105263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DE-48A6-9DCC-2464B2C16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70520"/>
        <c:axId val="602068560"/>
      </c:scatterChart>
      <c:valAx>
        <c:axId val="602070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8560"/>
        <c:crosses val="autoZero"/>
        <c:crossBetween val="midCat"/>
      </c:valAx>
      <c:valAx>
        <c:axId val="60206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70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2'!$E$1082:$E$1124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2'!$B$1082:$B$1124</c:f>
              <c:numCache>
                <c:formatCode>0.00</c:formatCode>
                <c:ptCount val="43"/>
                <c:pt idx="0">
                  <c:v>49.019999999999996</c:v>
                </c:pt>
                <c:pt idx="1">
                  <c:v>38.150000000000006</c:v>
                </c:pt>
                <c:pt idx="2">
                  <c:v>52.760000000000005</c:v>
                </c:pt>
                <c:pt idx="3">
                  <c:v>46.71</c:v>
                </c:pt>
                <c:pt idx="4">
                  <c:v>46.35</c:v>
                </c:pt>
                <c:pt idx="5">
                  <c:v>61.809999999999995</c:v>
                </c:pt>
                <c:pt idx="6">
                  <c:v>51.44</c:v>
                </c:pt>
                <c:pt idx="7">
                  <c:v>46.8</c:v>
                </c:pt>
                <c:pt idx="8">
                  <c:v>26.090000000000003</c:v>
                </c:pt>
                <c:pt idx="9">
                  <c:v>53.17</c:v>
                </c:pt>
                <c:pt idx="10">
                  <c:v>48.9</c:v>
                </c:pt>
                <c:pt idx="11">
                  <c:v>56.95</c:v>
                </c:pt>
                <c:pt idx="12">
                  <c:v>50.03</c:v>
                </c:pt>
                <c:pt idx="13">
                  <c:v>61.03</c:v>
                </c:pt>
                <c:pt idx="14">
                  <c:v>56.300000000000004</c:v>
                </c:pt>
                <c:pt idx="15">
                  <c:v>58.199999999999996</c:v>
                </c:pt>
                <c:pt idx="16">
                  <c:v>58.570000000000007</c:v>
                </c:pt>
                <c:pt idx="17">
                  <c:v>53.23</c:v>
                </c:pt>
                <c:pt idx="18">
                  <c:v>57.480000000000004</c:v>
                </c:pt>
                <c:pt idx="19">
                  <c:v>54.88000000000001</c:v>
                </c:pt>
                <c:pt idx="20">
                  <c:v>55.11</c:v>
                </c:pt>
                <c:pt idx="21">
                  <c:v>58.280000000000008</c:v>
                </c:pt>
                <c:pt idx="22">
                  <c:v>61.12</c:v>
                </c:pt>
                <c:pt idx="23">
                  <c:v>54.35</c:v>
                </c:pt>
                <c:pt idx="24">
                  <c:v>57.04</c:v>
                </c:pt>
                <c:pt idx="25">
                  <c:v>57.9</c:v>
                </c:pt>
                <c:pt idx="26">
                  <c:v>68.400000000000006</c:v>
                </c:pt>
                <c:pt idx="27">
                  <c:v>54.289999999999992</c:v>
                </c:pt>
                <c:pt idx="28">
                  <c:v>62.410000000000004</c:v>
                </c:pt>
                <c:pt idx="29">
                  <c:v>46.769999999999996</c:v>
                </c:pt>
                <c:pt idx="30">
                  <c:v>54.070000000000007</c:v>
                </c:pt>
                <c:pt idx="31">
                  <c:v>58.080000000000005</c:v>
                </c:pt>
                <c:pt idx="32">
                  <c:v>52.100000000000009</c:v>
                </c:pt>
                <c:pt idx="33">
                  <c:v>54.919999999999995</c:v>
                </c:pt>
                <c:pt idx="34">
                  <c:v>53.68</c:v>
                </c:pt>
                <c:pt idx="35">
                  <c:v>54.1</c:v>
                </c:pt>
                <c:pt idx="36">
                  <c:v>53.510000000000005</c:v>
                </c:pt>
                <c:pt idx="37">
                  <c:v>56.410000000000004</c:v>
                </c:pt>
                <c:pt idx="38">
                  <c:v>61.599999999999994</c:v>
                </c:pt>
                <c:pt idx="39">
                  <c:v>57.629999999999995</c:v>
                </c:pt>
                <c:pt idx="40">
                  <c:v>53.959999999999994</c:v>
                </c:pt>
                <c:pt idx="41">
                  <c:v>46.410000000000004</c:v>
                </c:pt>
                <c:pt idx="42">
                  <c:v>49.15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DD-43AC-8146-32A1DE7BA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7776"/>
        <c:axId val="602064248"/>
      </c:scatterChart>
      <c:valAx>
        <c:axId val="60206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4248"/>
        <c:crosses val="autoZero"/>
        <c:crossBetween val="midCat"/>
      </c:valAx>
      <c:valAx>
        <c:axId val="60206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7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2'!$E$1082:$E$1124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2'!$C$1082:$C$1124</c:f>
              <c:numCache>
                <c:formatCode>General</c:formatCode>
                <c:ptCount val="43"/>
                <c:pt idx="0">
                  <c:v>48.400000000000006</c:v>
                </c:pt>
                <c:pt idx="1">
                  <c:v>52.05</c:v>
                </c:pt>
                <c:pt idx="2">
                  <c:v>42.74</c:v>
                </c:pt>
                <c:pt idx="3">
                  <c:v>26.78</c:v>
                </c:pt>
                <c:pt idx="4">
                  <c:v>15.209999999999999</c:v>
                </c:pt>
                <c:pt idx="5">
                  <c:v>32.61</c:v>
                </c:pt>
                <c:pt idx="6">
                  <c:v>33.22</c:v>
                </c:pt>
                <c:pt idx="7">
                  <c:v>32.190000000000005</c:v>
                </c:pt>
                <c:pt idx="8">
                  <c:v>56.910000000000004</c:v>
                </c:pt>
                <c:pt idx="9">
                  <c:v>32.150000000000006</c:v>
                </c:pt>
                <c:pt idx="10">
                  <c:v>33.96</c:v>
                </c:pt>
                <c:pt idx="11">
                  <c:v>34.589999999999996</c:v>
                </c:pt>
                <c:pt idx="12">
                  <c:v>39.450000000000003</c:v>
                </c:pt>
                <c:pt idx="13">
                  <c:v>39.659999999999997</c:v>
                </c:pt>
                <c:pt idx="14">
                  <c:v>40.98</c:v>
                </c:pt>
                <c:pt idx="15">
                  <c:v>45.92</c:v>
                </c:pt>
                <c:pt idx="16">
                  <c:v>36.49</c:v>
                </c:pt>
                <c:pt idx="17">
                  <c:v>41.72</c:v>
                </c:pt>
                <c:pt idx="18">
                  <c:v>42.260000000000005</c:v>
                </c:pt>
                <c:pt idx="19">
                  <c:v>38.379999999999995</c:v>
                </c:pt>
                <c:pt idx="20">
                  <c:v>44.07</c:v>
                </c:pt>
                <c:pt idx="21">
                  <c:v>40.760000000000005</c:v>
                </c:pt>
                <c:pt idx="22">
                  <c:v>43.78</c:v>
                </c:pt>
                <c:pt idx="23">
                  <c:v>35.180000000000007</c:v>
                </c:pt>
                <c:pt idx="24">
                  <c:v>38.56</c:v>
                </c:pt>
                <c:pt idx="25">
                  <c:v>43.33</c:v>
                </c:pt>
                <c:pt idx="26">
                  <c:v>41.37</c:v>
                </c:pt>
                <c:pt idx="27">
                  <c:v>41.88</c:v>
                </c:pt>
                <c:pt idx="28">
                  <c:v>39.39</c:v>
                </c:pt>
                <c:pt idx="29">
                  <c:v>38.549999999999997</c:v>
                </c:pt>
                <c:pt idx="30">
                  <c:v>42.599999999999994</c:v>
                </c:pt>
                <c:pt idx="31">
                  <c:v>39.769999999999996</c:v>
                </c:pt>
                <c:pt idx="32">
                  <c:v>36.56</c:v>
                </c:pt>
                <c:pt idx="33">
                  <c:v>35.53</c:v>
                </c:pt>
                <c:pt idx="34">
                  <c:v>38.85</c:v>
                </c:pt>
                <c:pt idx="35">
                  <c:v>35.619999999999997</c:v>
                </c:pt>
                <c:pt idx="36">
                  <c:v>38.190000000000005</c:v>
                </c:pt>
                <c:pt idx="37">
                  <c:v>43.45</c:v>
                </c:pt>
                <c:pt idx="38">
                  <c:v>26.22</c:v>
                </c:pt>
                <c:pt idx="39">
                  <c:v>37.15</c:v>
                </c:pt>
                <c:pt idx="40">
                  <c:v>37.31</c:v>
                </c:pt>
                <c:pt idx="41">
                  <c:v>29.57</c:v>
                </c:pt>
                <c:pt idx="42">
                  <c:v>38.14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D-4691-BDE2-0608861AC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4640"/>
        <c:axId val="602068952"/>
      </c:scatterChart>
      <c:valAx>
        <c:axId val="602064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8952"/>
        <c:crosses val="autoZero"/>
        <c:crossBetween val="midCat"/>
      </c:valAx>
      <c:valAx>
        <c:axId val="60206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4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2'!$E$1082:$E$1124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2'!$F$1082:$F$1124</c:f>
              <c:numCache>
                <c:formatCode>0.00</c:formatCode>
                <c:ptCount val="43"/>
                <c:pt idx="0">
                  <c:v>97.42</c:v>
                </c:pt>
                <c:pt idx="1">
                  <c:v>90.2</c:v>
                </c:pt>
                <c:pt idx="2">
                  <c:v>95.5</c:v>
                </c:pt>
                <c:pt idx="3">
                  <c:v>73.490000000000009</c:v>
                </c:pt>
                <c:pt idx="4">
                  <c:v>61.56</c:v>
                </c:pt>
                <c:pt idx="5">
                  <c:v>94.419999999999987</c:v>
                </c:pt>
                <c:pt idx="6">
                  <c:v>84.66</c:v>
                </c:pt>
                <c:pt idx="7">
                  <c:v>78.990000000000009</c:v>
                </c:pt>
                <c:pt idx="8">
                  <c:v>83</c:v>
                </c:pt>
                <c:pt idx="9">
                  <c:v>85.320000000000007</c:v>
                </c:pt>
                <c:pt idx="10">
                  <c:v>82.86</c:v>
                </c:pt>
                <c:pt idx="11">
                  <c:v>91.539999999999992</c:v>
                </c:pt>
                <c:pt idx="12">
                  <c:v>89.48</c:v>
                </c:pt>
                <c:pt idx="13">
                  <c:v>100.69</c:v>
                </c:pt>
                <c:pt idx="14">
                  <c:v>97.28</c:v>
                </c:pt>
                <c:pt idx="15">
                  <c:v>104.12</c:v>
                </c:pt>
                <c:pt idx="16">
                  <c:v>95.06</c:v>
                </c:pt>
                <c:pt idx="17">
                  <c:v>94.949999999999989</c:v>
                </c:pt>
                <c:pt idx="18">
                  <c:v>99.740000000000009</c:v>
                </c:pt>
                <c:pt idx="19">
                  <c:v>93.26</c:v>
                </c:pt>
                <c:pt idx="20">
                  <c:v>99.18</c:v>
                </c:pt>
                <c:pt idx="21">
                  <c:v>99.04000000000002</c:v>
                </c:pt>
                <c:pt idx="22">
                  <c:v>104.9</c:v>
                </c:pt>
                <c:pt idx="23">
                  <c:v>89.53</c:v>
                </c:pt>
                <c:pt idx="24">
                  <c:v>95.6</c:v>
                </c:pt>
                <c:pt idx="25">
                  <c:v>101.22999999999999</c:v>
                </c:pt>
                <c:pt idx="26">
                  <c:v>109.77000000000001</c:v>
                </c:pt>
                <c:pt idx="27">
                  <c:v>96.169999999999987</c:v>
                </c:pt>
                <c:pt idx="28">
                  <c:v>101.80000000000001</c:v>
                </c:pt>
                <c:pt idx="29">
                  <c:v>85.32</c:v>
                </c:pt>
                <c:pt idx="30">
                  <c:v>96.67</c:v>
                </c:pt>
                <c:pt idx="31">
                  <c:v>97.85</c:v>
                </c:pt>
                <c:pt idx="32">
                  <c:v>88.660000000000011</c:v>
                </c:pt>
                <c:pt idx="33">
                  <c:v>90.449999999999989</c:v>
                </c:pt>
                <c:pt idx="34">
                  <c:v>92.53</c:v>
                </c:pt>
                <c:pt idx="35">
                  <c:v>89.72</c:v>
                </c:pt>
                <c:pt idx="36">
                  <c:v>91.700000000000017</c:v>
                </c:pt>
                <c:pt idx="37">
                  <c:v>99.860000000000014</c:v>
                </c:pt>
                <c:pt idx="38">
                  <c:v>87.82</c:v>
                </c:pt>
                <c:pt idx="39">
                  <c:v>94.78</c:v>
                </c:pt>
                <c:pt idx="40">
                  <c:v>91.27</c:v>
                </c:pt>
                <c:pt idx="41">
                  <c:v>75.98</c:v>
                </c:pt>
                <c:pt idx="42">
                  <c:v>87.289999999999992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95-4293-AE05-8C1F60B9C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6992"/>
        <c:axId val="602069344"/>
      </c:scatterChart>
      <c:valAx>
        <c:axId val="602066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9344"/>
        <c:crosses val="autoZero"/>
        <c:crossBetween val="midCat"/>
      </c:valAx>
      <c:valAx>
        <c:axId val="60206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6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2'!$E$1082:$E$1124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2'!$D$1082:$D$1124</c:f>
              <c:numCache>
                <c:formatCode>General</c:formatCode>
                <c:ptCount val="43"/>
                <c:pt idx="0">
                  <c:v>0.75960743801652875</c:v>
                </c:pt>
                <c:pt idx="1">
                  <c:v>0.5497118155619598</c:v>
                </c:pt>
                <c:pt idx="2">
                  <c:v>0.9258306036499766</c:v>
                </c:pt>
                <c:pt idx="3">
                  <c:v>1.3081590739357729</c:v>
                </c:pt>
                <c:pt idx="4">
                  <c:v>2.2855029585798818</c:v>
                </c:pt>
                <c:pt idx="5">
                  <c:v>1.421573137074517</c:v>
                </c:pt>
                <c:pt idx="6">
                  <c:v>1.1613485851896448</c:v>
                </c:pt>
                <c:pt idx="7">
                  <c:v>1.090400745573159</c:v>
                </c:pt>
                <c:pt idx="8">
                  <c:v>0.3438323668950975</c:v>
                </c:pt>
                <c:pt idx="9">
                  <c:v>1.2403576982892688</c:v>
                </c:pt>
                <c:pt idx="10">
                  <c:v>1.079946996466431</c:v>
                </c:pt>
                <c:pt idx="11">
                  <c:v>1.2348222029488292</c:v>
                </c:pt>
                <c:pt idx="12">
                  <c:v>0.95114068441064636</c:v>
                </c:pt>
                <c:pt idx="13">
                  <c:v>1.1541225416036309</c:v>
                </c:pt>
                <c:pt idx="14">
                  <c:v>1.0303806734992682</c:v>
                </c:pt>
                <c:pt idx="15">
                  <c:v>0.95056620209059228</c:v>
                </c:pt>
                <c:pt idx="16">
                  <c:v>1.2038229651959442</c:v>
                </c:pt>
                <c:pt idx="17">
                  <c:v>0.95691514860977944</c:v>
                </c:pt>
                <c:pt idx="18">
                  <c:v>1.0201135825840038</c:v>
                </c:pt>
                <c:pt idx="19">
                  <c:v>1.0724335591453886</c:v>
                </c:pt>
                <c:pt idx="20">
                  <c:v>0.93788291354663034</c:v>
                </c:pt>
                <c:pt idx="21">
                  <c:v>1.0723748773307165</c:v>
                </c:pt>
                <c:pt idx="22">
                  <c:v>1.0470534490634993</c:v>
                </c:pt>
                <c:pt idx="23">
                  <c:v>1.1586839113132461</c:v>
                </c:pt>
                <c:pt idx="24">
                  <c:v>1.1094398340248963</c:v>
                </c:pt>
                <c:pt idx="25">
                  <c:v>1.0021924763443342</c:v>
                </c:pt>
                <c:pt idx="26">
                  <c:v>1.2400290065264685</c:v>
                </c:pt>
                <c:pt idx="27">
                  <c:v>0.97224212034383939</c:v>
                </c:pt>
                <c:pt idx="28">
                  <c:v>1.1883092155369384</c:v>
                </c:pt>
                <c:pt idx="29">
                  <c:v>0.90992217898832684</c:v>
                </c:pt>
                <c:pt idx="30">
                  <c:v>0.95193661971831012</c:v>
                </c:pt>
                <c:pt idx="31">
                  <c:v>1.0952979632889115</c:v>
                </c:pt>
                <c:pt idx="32">
                  <c:v>1.0687910284463895</c:v>
                </c:pt>
                <c:pt idx="33">
                  <c:v>1.159301998311286</c:v>
                </c:pt>
                <c:pt idx="34">
                  <c:v>1.0362934362934362</c:v>
                </c:pt>
                <c:pt idx="35">
                  <c:v>1.1391072431218416</c:v>
                </c:pt>
                <c:pt idx="36">
                  <c:v>1.050864100549882</c:v>
                </c:pt>
                <c:pt idx="37">
                  <c:v>0.97370540851553511</c:v>
                </c:pt>
                <c:pt idx="38">
                  <c:v>1.7620137299771166</c:v>
                </c:pt>
                <c:pt idx="39">
                  <c:v>1.1634589502018842</c:v>
                </c:pt>
                <c:pt idx="40">
                  <c:v>1.084695792012865</c:v>
                </c:pt>
                <c:pt idx="41">
                  <c:v>1.1771220831924247</c:v>
                </c:pt>
                <c:pt idx="42">
                  <c:v>0.96650498164656529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AD-4C7D-9BB0-932A3870E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66600"/>
        <c:axId val="602067384"/>
      </c:scatterChart>
      <c:valAx>
        <c:axId val="602066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7384"/>
        <c:crosses val="autoZero"/>
        <c:crossBetween val="midCat"/>
      </c:valAx>
      <c:valAx>
        <c:axId val="60206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66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2'!$E$1125:$E$1167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2'!$B$1125:$B$1167</c:f>
              <c:numCache>
                <c:formatCode>0.00</c:formatCode>
                <c:ptCount val="43"/>
                <c:pt idx="0">
                  <c:v>67.22</c:v>
                </c:pt>
                <c:pt idx="1">
                  <c:v>51.63</c:v>
                </c:pt>
                <c:pt idx="2">
                  <c:v>59.07</c:v>
                </c:pt>
                <c:pt idx="3">
                  <c:v>64.94</c:v>
                </c:pt>
                <c:pt idx="4">
                  <c:v>60.98</c:v>
                </c:pt>
                <c:pt idx="5">
                  <c:v>68.83</c:v>
                </c:pt>
                <c:pt idx="6">
                  <c:v>71.719999999999985</c:v>
                </c:pt>
                <c:pt idx="7">
                  <c:v>59.19</c:v>
                </c:pt>
                <c:pt idx="8">
                  <c:v>28.21</c:v>
                </c:pt>
                <c:pt idx="9">
                  <c:v>64.39</c:v>
                </c:pt>
                <c:pt idx="10">
                  <c:v>65.42</c:v>
                </c:pt>
                <c:pt idx="11">
                  <c:v>85.63</c:v>
                </c:pt>
                <c:pt idx="12">
                  <c:v>78.989999999999995</c:v>
                </c:pt>
                <c:pt idx="13">
                  <c:v>79.62</c:v>
                </c:pt>
                <c:pt idx="14">
                  <c:v>80.62</c:v>
                </c:pt>
                <c:pt idx="15">
                  <c:v>83.28</c:v>
                </c:pt>
                <c:pt idx="16">
                  <c:v>76.88</c:v>
                </c:pt>
                <c:pt idx="17">
                  <c:v>73.22</c:v>
                </c:pt>
                <c:pt idx="18">
                  <c:v>80.97999999999999</c:v>
                </c:pt>
                <c:pt idx="19">
                  <c:v>77.48</c:v>
                </c:pt>
                <c:pt idx="20">
                  <c:v>75.97999999999999</c:v>
                </c:pt>
                <c:pt idx="21">
                  <c:v>80.3</c:v>
                </c:pt>
                <c:pt idx="22">
                  <c:v>79.849999999999994</c:v>
                </c:pt>
                <c:pt idx="23">
                  <c:v>75.699999999999989</c:v>
                </c:pt>
                <c:pt idx="24">
                  <c:v>74.540000000000006</c:v>
                </c:pt>
                <c:pt idx="25">
                  <c:v>76.12</c:v>
                </c:pt>
                <c:pt idx="26">
                  <c:v>70.64</c:v>
                </c:pt>
                <c:pt idx="27">
                  <c:v>72.679999999999993</c:v>
                </c:pt>
                <c:pt idx="28">
                  <c:v>73.150000000000006</c:v>
                </c:pt>
                <c:pt idx="29">
                  <c:v>68.97999999999999</c:v>
                </c:pt>
                <c:pt idx="30">
                  <c:v>72.010000000000005</c:v>
                </c:pt>
                <c:pt idx="31">
                  <c:v>77.009999999999991</c:v>
                </c:pt>
                <c:pt idx="32">
                  <c:v>69.62</c:v>
                </c:pt>
                <c:pt idx="33">
                  <c:v>72.460000000000008</c:v>
                </c:pt>
                <c:pt idx="34">
                  <c:v>77.759999999999991</c:v>
                </c:pt>
                <c:pt idx="35">
                  <c:v>76.260000000000005</c:v>
                </c:pt>
                <c:pt idx="36">
                  <c:v>74.900000000000006</c:v>
                </c:pt>
                <c:pt idx="37">
                  <c:v>70.87</c:v>
                </c:pt>
                <c:pt idx="38">
                  <c:v>71.3</c:v>
                </c:pt>
                <c:pt idx="39">
                  <c:v>79.330000000000013</c:v>
                </c:pt>
                <c:pt idx="40">
                  <c:v>74.449999999999989</c:v>
                </c:pt>
                <c:pt idx="41">
                  <c:v>63.45</c:v>
                </c:pt>
                <c:pt idx="42">
                  <c:v>63.100000000000009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79-4E45-8C7D-1B08BBDEF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46216"/>
        <c:axId val="602049352"/>
      </c:scatterChart>
      <c:valAx>
        <c:axId val="602046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9352"/>
        <c:crosses val="autoZero"/>
        <c:crossBetween val="midCat"/>
      </c:valAx>
      <c:valAx>
        <c:axId val="602049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2'!$E$1125:$E$1167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2'!$C$1125:$C$1167</c:f>
              <c:numCache>
                <c:formatCode>General</c:formatCode>
                <c:ptCount val="43"/>
                <c:pt idx="0">
                  <c:v>51.56</c:v>
                </c:pt>
                <c:pt idx="1">
                  <c:v>49.72</c:v>
                </c:pt>
                <c:pt idx="2">
                  <c:v>50.84</c:v>
                </c:pt>
                <c:pt idx="3">
                  <c:v>35.25</c:v>
                </c:pt>
                <c:pt idx="4">
                  <c:v>15.84</c:v>
                </c:pt>
                <c:pt idx="5">
                  <c:v>36.06</c:v>
                </c:pt>
                <c:pt idx="6">
                  <c:v>37.81</c:v>
                </c:pt>
                <c:pt idx="7">
                  <c:v>33.82</c:v>
                </c:pt>
                <c:pt idx="8">
                  <c:v>64.55</c:v>
                </c:pt>
                <c:pt idx="9">
                  <c:v>34.300000000000004</c:v>
                </c:pt>
                <c:pt idx="10">
                  <c:v>42.21</c:v>
                </c:pt>
                <c:pt idx="11">
                  <c:v>39.61</c:v>
                </c:pt>
                <c:pt idx="12">
                  <c:v>47.9</c:v>
                </c:pt>
                <c:pt idx="13">
                  <c:v>43.099999999999994</c:v>
                </c:pt>
                <c:pt idx="14">
                  <c:v>44.300000000000004</c:v>
                </c:pt>
                <c:pt idx="15">
                  <c:v>47.220000000000006</c:v>
                </c:pt>
                <c:pt idx="16">
                  <c:v>45.56</c:v>
                </c:pt>
                <c:pt idx="17">
                  <c:v>47.44</c:v>
                </c:pt>
                <c:pt idx="18">
                  <c:v>47.15</c:v>
                </c:pt>
                <c:pt idx="19">
                  <c:v>47.81</c:v>
                </c:pt>
                <c:pt idx="20">
                  <c:v>49.169999999999995</c:v>
                </c:pt>
                <c:pt idx="21">
                  <c:v>53.7</c:v>
                </c:pt>
                <c:pt idx="22">
                  <c:v>38.67</c:v>
                </c:pt>
                <c:pt idx="23">
                  <c:v>46.37</c:v>
                </c:pt>
                <c:pt idx="24">
                  <c:v>45.22</c:v>
                </c:pt>
                <c:pt idx="25">
                  <c:v>48.84</c:v>
                </c:pt>
                <c:pt idx="26">
                  <c:v>45.21</c:v>
                </c:pt>
                <c:pt idx="27">
                  <c:v>48.22</c:v>
                </c:pt>
                <c:pt idx="28">
                  <c:v>45.13</c:v>
                </c:pt>
                <c:pt idx="29">
                  <c:v>45.49</c:v>
                </c:pt>
                <c:pt idx="30">
                  <c:v>45.519999999999996</c:v>
                </c:pt>
                <c:pt idx="31">
                  <c:v>46.230000000000004</c:v>
                </c:pt>
                <c:pt idx="32">
                  <c:v>42.33</c:v>
                </c:pt>
                <c:pt idx="33">
                  <c:v>42.1</c:v>
                </c:pt>
                <c:pt idx="34">
                  <c:v>42.300000000000004</c:v>
                </c:pt>
                <c:pt idx="35">
                  <c:v>43.09</c:v>
                </c:pt>
                <c:pt idx="36">
                  <c:v>41.95</c:v>
                </c:pt>
                <c:pt idx="37">
                  <c:v>50.64</c:v>
                </c:pt>
                <c:pt idx="38">
                  <c:v>42.980000000000004</c:v>
                </c:pt>
                <c:pt idx="39">
                  <c:v>41.97</c:v>
                </c:pt>
                <c:pt idx="40">
                  <c:v>39.799999999999997</c:v>
                </c:pt>
                <c:pt idx="41">
                  <c:v>32.409999999999997</c:v>
                </c:pt>
                <c:pt idx="42">
                  <c:v>44.17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1F-4BD6-8465-EB71B136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41120"/>
        <c:axId val="602040728"/>
      </c:scatterChart>
      <c:valAx>
        <c:axId val="602041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0728"/>
        <c:crosses val="autoZero"/>
        <c:crossBetween val="midCat"/>
      </c:valAx>
      <c:valAx>
        <c:axId val="60204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2'!$E$1125:$E$1167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2'!$F$1125:$F$1167</c:f>
              <c:numCache>
                <c:formatCode>0.00</c:formatCode>
                <c:ptCount val="43"/>
                <c:pt idx="0">
                  <c:v>118.78</c:v>
                </c:pt>
                <c:pt idx="1">
                  <c:v>101.35</c:v>
                </c:pt>
                <c:pt idx="2">
                  <c:v>109.91</c:v>
                </c:pt>
                <c:pt idx="3">
                  <c:v>100.19</c:v>
                </c:pt>
                <c:pt idx="4">
                  <c:v>76.819999999999993</c:v>
                </c:pt>
                <c:pt idx="5">
                  <c:v>104.89</c:v>
                </c:pt>
                <c:pt idx="6">
                  <c:v>109.52999999999999</c:v>
                </c:pt>
                <c:pt idx="7">
                  <c:v>93.009999999999991</c:v>
                </c:pt>
                <c:pt idx="8">
                  <c:v>92.759999999999991</c:v>
                </c:pt>
                <c:pt idx="9">
                  <c:v>98.69</c:v>
                </c:pt>
                <c:pt idx="10">
                  <c:v>107.63</c:v>
                </c:pt>
                <c:pt idx="11">
                  <c:v>125.24</c:v>
                </c:pt>
                <c:pt idx="12">
                  <c:v>126.88999999999999</c:v>
                </c:pt>
                <c:pt idx="13">
                  <c:v>122.72</c:v>
                </c:pt>
                <c:pt idx="14">
                  <c:v>124.92000000000002</c:v>
                </c:pt>
                <c:pt idx="15">
                  <c:v>130.5</c:v>
                </c:pt>
                <c:pt idx="16">
                  <c:v>122.44</c:v>
                </c:pt>
                <c:pt idx="17">
                  <c:v>120.66</c:v>
                </c:pt>
                <c:pt idx="18">
                  <c:v>128.13</c:v>
                </c:pt>
                <c:pt idx="19">
                  <c:v>125.29</c:v>
                </c:pt>
                <c:pt idx="20">
                  <c:v>125.14999999999998</c:v>
                </c:pt>
                <c:pt idx="21">
                  <c:v>134</c:v>
                </c:pt>
                <c:pt idx="22">
                  <c:v>118.52</c:v>
                </c:pt>
                <c:pt idx="23">
                  <c:v>122.07</c:v>
                </c:pt>
                <c:pt idx="24">
                  <c:v>119.76</c:v>
                </c:pt>
                <c:pt idx="25">
                  <c:v>124.96000000000001</c:v>
                </c:pt>
                <c:pt idx="26">
                  <c:v>115.85</c:v>
                </c:pt>
                <c:pt idx="27">
                  <c:v>120.89999999999999</c:v>
                </c:pt>
                <c:pt idx="28">
                  <c:v>118.28</c:v>
                </c:pt>
                <c:pt idx="29">
                  <c:v>114.47</c:v>
                </c:pt>
                <c:pt idx="30">
                  <c:v>117.53</c:v>
                </c:pt>
                <c:pt idx="31">
                  <c:v>123.24</c:v>
                </c:pt>
                <c:pt idx="32">
                  <c:v>111.95</c:v>
                </c:pt>
                <c:pt idx="33">
                  <c:v>114.56</c:v>
                </c:pt>
                <c:pt idx="34">
                  <c:v>120.06</c:v>
                </c:pt>
                <c:pt idx="35">
                  <c:v>119.35000000000001</c:v>
                </c:pt>
                <c:pt idx="36">
                  <c:v>116.85000000000001</c:v>
                </c:pt>
                <c:pt idx="37">
                  <c:v>121.51</c:v>
                </c:pt>
                <c:pt idx="38">
                  <c:v>114.28</c:v>
                </c:pt>
                <c:pt idx="39">
                  <c:v>121.30000000000001</c:v>
                </c:pt>
                <c:pt idx="40">
                  <c:v>114.24999999999999</c:v>
                </c:pt>
                <c:pt idx="41">
                  <c:v>95.86</c:v>
                </c:pt>
                <c:pt idx="42">
                  <c:v>107.27000000000001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3B-491A-8716-AC07786E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40336"/>
        <c:axId val="602046608"/>
      </c:scatterChart>
      <c:valAx>
        <c:axId val="60204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6608"/>
        <c:crosses val="autoZero"/>
        <c:crossBetween val="midCat"/>
      </c:valAx>
      <c:valAx>
        <c:axId val="60204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0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2'!$E$1442:$E$1484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2'!$C$1442:$C$1484</c:f>
              <c:numCache>
                <c:formatCode>General</c:formatCode>
                <c:ptCount val="43"/>
                <c:pt idx="0">
                  <c:v>38.65</c:v>
                </c:pt>
                <c:pt idx="1">
                  <c:v>45.14</c:v>
                </c:pt>
                <c:pt idx="2">
                  <c:v>42.04</c:v>
                </c:pt>
                <c:pt idx="3">
                  <c:v>30.47</c:v>
                </c:pt>
                <c:pt idx="4">
                  <c:v>9.43</c:v>
                </c:pt>
                <c:pt idx="5">
                  <c:v>33.33</c:v>
                </c:pt>
                <c:pt idx="6">
                  <c:v>32.97</c:v>
                </c:pt>
                <c:pt idx="7">
                  <c:v>31.46</c:v>
                </c:pt>
                <c:pt idx="8">
                  <c:v>65.83</c:v>
                </c:pt>
                <c:pt idx="9">
                  <c:v>27.5</c:v>
                </c:pt>
                <c:pt idx="10">
                  <c:v>31.93</c:v>
                </c:pt>
                <c:pt idx="11">
                  <c:v>31.82</c:v>
                </c:pt>
                <c:pt idx="12">
                  <c:v>36.18</c:v>
                </c:pt>
                <c:pt idx="13">
                  <c:v>32.99</c:v>
                </c:pt>
                <c:pt idx="14">
                  <c:v>42.2</c:v>
                </c:pt>
                <c:pt idx="15">
                  <c:v>38.07</c:v>
                </c:pt>
                <c:pt idx="16">
                  <c:v>37.619999999999997</c:v>
                </c:pt>
                <c:pt idx="17">
                  <c:v>40.739999999999995</c:v>
                </c:pt>
                <c:pt idx="18">
                  <c:v>41.16</c:v>
                </c:pt>
                <c:pt idx="19">
                  <c:v>40.35</c:v>
                </c:pt>
                <c:pt idx="20">
                  <c:v>40.75</c:v>
                </c:pt>
                <c:pt idx="21">
                  <c:v>42.34</c:v>
                </c:pt>
                <c:pt idx="22">
                  <c:v>45.179999999999993</c:v>
                </c:pt>
                <c:pt idx="23">
                  <c:v>42.25</c:v>
                </c:pt>
                <c:pt idx="24">
                  <c:v>41.07</c:v>
                </c:pt>
                <c:pt idx="25">
                  <c:v>29.61</c:v>
                </c:pt>
                <c:pt idx="26">
                  <c:v>40.99</c:v>
                </c:pt>
                <c:pt idx="27">
                  <c:v>42.12</c:v>
                </c:pt>
                <c:pt idx="28">
                  <c:v>41.410000000000004</c:v>
                </c:pt>
                <c:pt idx="29">
                  <c:v>41.870000000000005</c:v>
                </c:pt>
                <c:pt idx="30">
                  <c:v>34.700000000000003</c:v>
                </c:pt>
                <c:pt idx="31">
                  <c:v>33.29</c:v>
                </c:pt>
                <c:pt idx="32">
                  <c:v>32.68</c:v>
                </c:pt>
                <c:pt idx="33">
                  <c:v>32.049999999999997</c:v>
                </c:pt>
                <c:pt idx="34">
                  <c:v>32.19</c:v>
                </c:pt>
                <c:pt idx="35">
                  <c:v>32.65</c:v>
                </c:pt>
                <c:pt idx="36">
                  <c:v>30.23</c:v>
                </c:pt>
                <c:pt idx="37">
                  <c:v>36.669999999999995</c:v>
                </c:pt>
                <c:pt idx="38">
                  <c:v>33.760000000000005</c:v>
                </c:pt>
                <c:pt idx="39">
                  <c:v>37.340000000000003</c:v>
                </c:pt>
                <c:pt idx="40">
                  <c:v>35.590000000000003</c:v>
                </c:pt>
                <c:pt idx="41">
                  <c:v>26.490000000000002</c:v>
                </c:pt>
                <c:pt idx="42">
                  <c:v>37.81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D9-4598-AF7F-EBD59634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57104"/>
        <c:axId val="595757888"/>
      </c:scatterChart>
      <c:valAx>
        <c:axId val="59575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7888"/>
        <c:crosses val="autoZero"/>
        <c:crossBetween val="midCat"/>
      </c:valAx>
      <c:valAx>
        <c:axId val="5957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2'!$E$1125:$E$1167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2'!$D$1125:$D$1167</c:f>
              <c:numCache>
                <c:formatCode>General</c:formatCode>
                <c:ptCount val="43"/>
                <c:pt idx="0">
                  <c:v>0.97779286268425125</c:v>
                </c:pt>
                <c:pt idx="1">
                  <c:v>0.77881134352373294</c:v>
                </c:pt>
                <c:pt idx="2">
                  <c:v>0.87141030684500387</c:v>
                </c:pt>
                <c:pt idx="3">
                  <c:v>1.3817021276595745</c:v>
                </c:pt>
                <c:pt idx="4">
                  <c:v>2.887310606060606</c:v>
                </c:pt>
                <c:pt idx="5">
                  <c:v>1.4315723793677202</c:v>
                </c:pt>
                <c:pt idx="6">
                  <c:v>1.4226395133562546</c:v>
                </c:pt>
                <c:pt idx="7">
                  <c:v>1.3126108811354227</c:v>
                </c:pt>
                <c:pt idx="8">
                  <c:v>0.32776917118512783</c:v>
                </c:pt>
                <c:pt idx="9">
                  <c:v>1.407944606413994</c:v>
                </c:pt>
                <c:pt idx="10">
                  <c:v>1.1624022743425728</c:v>
                </c:pt>
                <c:pt idx="11">
                  <c:v>1.6213708659429436</c:v>
                </c:pt>
                <c:pt idx="12">
                  <c:v>1.2367954070981211</c:v>
                </c:pt>
                <c:pt idx="13">
                  <c:v>1.3854988399071928</c:v>
                </c:pt>
                <c:pt idx="14">
                  <c:v>1.3648984198645597</c:v>
                </c:pt>
                <c:pt idx="15">
                  <c:v>1.3227445997458702</c:v>
                </c:pt>
                <c:pt idx="16">
                  <c:v>1.2655838454784898</c:v>
                </c:pt>
                <c:pt idx="17">
                  <c:v>1.1575674536256324</c:v>
                </c:pt>
                <c:pt idx="18">
                  <c:v>1.2881230116648992</c:v>
                </c:pt>
                <c:pt idx="19">
                  <c:v>1.2154361012340515</c:v>
                </c:pt>
                <c:pt idx="20">
                  <c:v>1.1589383770591826</c:v>
                </c:pt>
                <c:pt idx="21">
                  <c:v>1.1215083798882679</c:v>
                </c:pt>
                <c:pt idx="22">
                  <c:v>1.5486811481768812</c:v>
                </c:pt>
                <c:pt idx="23">
                  <c:v>1.2243907698943282</c:v>
                </c:pt>
                <c:pt idx="24">
                  <c:v>1.2362892525431226</c:v>
                </c:pt>
                <c:pt idx="25">
                  <c:v>1.1689189189189189</c:v>
                </c:pt>
                <c:pt idx="26">
                  <c:v>1.1718646317186463</c:v>
                </c:pt>
                <c:pt idx="27">
                  <c:v>1.1304437992534218</c:v>
                </c:pt>
                <c:pt idx="28">
                  <c:v>1.2156547750941724</c:v>
                </c:pt>
                <c:pt idx="29">
                  <c:v>1.1372829193229279</c:v>
                </c:pt>
                <c:pt idx="30">
                  <c:v>1.1864565026362039</c:v>
                </c:pt>
                <c:pt idx="31">
                  <c:v>1.2493510707332898</c:v>
                </c:pt>
                <c:pt idx="32">
                  <c:v>1.2335223245924878</c:v>
                </c:pt>
                <c:pt idx="33">
                  <c:v>1.2908551068883611</c:v>
                </c:pt>
                <c:pt idx="34">
                  <c:v>1.3787234042553189</c:v>
                </c:pt>
                <c:pt idx="35">
                  <c:v>1.3273381294964028</c:v>
                </c:pt>
                <c:pt idx="36">
                  <c:v>1.3390941597139452</c:v>
                </c:pt>
                <c:pt idx="37">
                  <c:v>1.0496149289099528</c:v>
                </c:pt>
                <c:pt idx="38">
                  <c:v>1.2441833410888783</c:v>
                </c:pt>
                <c:pt idx="39">
                  <c:v>1.4176197283774126</c:v>
                </c:pt>
                <c:pt idx="40">
                  <c:v>1.4029522613065326</c:v>
                </c:pt>
                <c:pt idx="41">
                  <c:v>1.4682968219685284</c:v>
                </c:pt>
                <c:pt idx="42">
                  <c:v>1.0714285714285714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6A-47DA-9D74-62DB81AC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042688"/>
        <c:axId val="602045824"/>
      </c:scatterChart>
      <c:valAx>
        <c:axId val="602042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5824"/>
        <c:crosses val="autoZero"/>
        <c:crossBetween val="midCat"/>
      </c:valAx>
      <c:valAx>
        <c:axId val="60204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42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2'!$E$1442:$E$1484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2'!$F$1442:$F$1484</c:f>
              <c:numCache>
                <c:formatCode>0.00</c:formatCode>
                <c:ptCount val="43"/>
                <c:pt idx="0">
                  <c:v>100.49</c:v>
                </c:pt>
                <c:pt idx="1">
                  <c:v>87.09</c:v>
                </c:pt>
                <c:pt idx="2">
                  <c:v>81.25</c:v>
                </c:pt>
                <c:pt idx="3">
                  <c:v>80.03</c:v>
                </c:pt>
                <c:pt idx="4">
                  <c:v>49.69</c:v>
                </c:pt>
                <c:pt idx="5">
                  <c:v>85.34</c:v>
                </c:pt>
                <c:pt idx="6">
                  <c:v>84.800000000000011</c:v>
                </c:pt>
                <c:pt idx="7">
                  <c:v>72.62</c:v>
                </c:pt>
                <c:pt idx="8">
                  <c:v>80.289999999999992</c:v>
                </c:pt>
                <c:pt idx="9">
                  <c:v>79.050000000000011</c:v>
                </c:pt>
                <c:pt idx="10">
                  <c:v>77.900000000000006</c:v>
                </c:pt>
                <c:pt idx="11">
                  <c:v>81.650000000000006</c:v>
                </c:pt>
                <c:pt idx="12">
                  <c:v>93.66</c:v>
                </c:pt>
                <c:pt idx="13">
                  <c:v>90.18</c:v>
                </c:pt>
                <c:pt idx="14">
                  <c:v>73.53</c:v>
                </c:pt>
                <c:pt idx="15">
                  <c:v>93.44</c:v>
                </c:pt>
                <c:pt idx="16">
                  <c:v>85.91</c:v>
                </c:pt>
                <c:pt idx="17">
                  <c:v>93.06</c:v>
                </c:pt>
                <c:pt idx="18">
                  <c:v>99.85</c:v>
                </c:pt>
                <c:pt idx="19">
                  <c:v>100.07</c:v>
                </c:pt>
                <c:pt idx="20">
                  <c:v>92.919999999999987</c:v>
                </c:pt>
                <c:pt idx="21">
                  <c:v>99.72</c:v>
                </c:pt>
                <c:pt idx="22">
                  <c:v>104.27999999999999</c:v>
                </c:pt>
                <c:pt idx="23">
                  <c:v>96.72999999999999</c:v>
                </c:pt>
                <c:pt idx="24">
                  <c:v>96.85</c:v>
                </c:pt>
                <c:pt idx="25">
                  <c:v>84.830000000000013</c:v>
                </c:pt>
                <c:pt idx="26">
                  <c:v>95.13</c:v>
                </c:pt>
                <c:pt idx="27">
                  <c:v>92.31</c:v>
                </c:pt>
                <c:pt idx="28">
                  <c:v>100.08000000000001</c:v>
                </c:pt>
                <c:pt idx="29">
                  <c:v>95.580000000000013</c:v>
                </c:pt>
                <c:pt idx="30">
                  <c:v>87.15</c:v>
                </c:pt>
                <c:pt idx="31">
                  <c:v>89.47999999999999</c:v>
                </c:pt>
                <c:pt idx="32">
                  <c:v>82.64</c:v>
                </c:pt>
                <c:pt idx="33">
                  <c:v>82.72</c:v>
                </c:pt>
                <c:pt idx="34">
                  <c:v>81.319999999999993</c:v>
                </c:pt>
                <c:pt idx="35">
                  <c:v>84.109999999999985</c:v>
                </c:pt>
                <c:pt idx="36">
                  <c:v>82.1</c:v>
                </c:pt>
                <c:pt idx="37">
                  <c:v>87.19</c:v>
                </c:pt>
                <c:pt idx="38">
                  <c:v>85.570000000000007</c:v>
                </c:pt>
                <c:pt idx="39">
                  <c:v>78.400000000000006</c:v>
                </c:pt>
                <c:pt idx="40">
                  <c:v>87.37</c:v>
                </c:pt>
                <c:pt idx="41">
                  <c:v>72.430000000000007</c:v>
                </c:pt>
                <c:pt idx="42">
                  <c:v>82.4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75-4E29-A1DD-0B18DEB7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59848"/>
        <c:axId val="595755144"/>
      </c:scatterChart>
      <c:valAx>
        <c:axId val="59575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5144"/>
        <c:crosses val="autoZero"/>
        <c:crossBetween val="midCat"/>
      </c:valAx>
      <c:valAx>
        <c:axId val="59575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9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2'!$E$1485:$E$1535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2'!$B$1485:$B$1535</c:f>
              <c:numCache>
                <c:formatCode>0.00</c:formatCode>
                <c:ptCount val="51"/>
                <c:pt idx="0">
                  <c:v>40.739999999999995</c:v>
                </c:pt>
                <c:pt idx="1">
                  <c:v>14.95</c:v>
                </c:pt>
                <c:pt idx="2">
                  <c:v>26.79</c:v>
                </c:pt>
                <c:pt idx="3">
                  <c:v>21.69</c:v>
                </c:pt>
                <c:pt idx="4">
                  <c:v>26.28</c:v>
                </c:pt>
                <c:pt idx="5">
                  <c:v>25.43</c:v>
                </c:pt>
                <c:pt idx="6">
                  <c:v>31.14</c:v>
                </c:pt>
                <c:pt idx="7">
                  <c:v>28.5</c:v>
                </c:pt>
                <c:pt idx="8">
                  <c:v>33.46</c:v>
                </c:pt>
                <c:pt idx="9">
                  <c:v>17.149999999999999</c:v>
                </c:pt>
                <c:pt idx="10">
                  <c:v>0</c:v>
                </c:pt>
                <c:pt idx="11">
                  <c:v>27.819999999999997</c:v>
                </c:pt>
                <c:pt idx="12">
                  <c:v>29.81</c:v>
                </c:pt>
                <c:pt idx="13">
                  <c:v>33.730000000000004</c:v>
                </c:pt>
                <c:pt idx="14">
                  <c:v>35.46</c:v>
                </c:pt>
                <c:pt idx="15">
                  <c:v>37.5</c:v>
                </c:pt>
                <c:pt idx="16">
                  <c:v>34.49</c:v>
                </c:pt>
                <c:pt idx="17">
                  <c:v>37.26</c:v>
                </c:pt>
                <c:pt idx="18">
                  <c:v>36.300000000000004</c:v>
                </c:pt>
                <c:pt idx="19">
                  <c:v>35.14</c:v>
                </c:pt>
                <c:pt idx="20">
                  <c:v>35.79</c:v>
                </c:pt>
                <c:pt idx="21">
                  <c:v>38.6</c:v>
                </c:pt>
                <c:pt idx="22">
                  <c:v>35.9</c:v>
                </c:pt>
                <c:pt idx="23">
                  <c:v>35.67</c:v>
                </c:pt>
                <c:pt idx="24">
                  <c:v>44.13</c:v>
                </c:pt>
                <c:pt idx="25">
                  <c:v>40.08</c:v>
                </c:pt>
                <c:pt idx="26">
                  <c:v>33.489999999999995</c:v>
                </c:pt>
                <c:pt idx="27">
                  <c:v>36.769999999999996</c:v>
                </c:pt>
                <c:pt idx="28">
                  <c:v>35.39</c:v>
                </c:pt>
                <c:pt idx="29">
                  <c:v>34.880000000000003</c:v>
                </c:pt>
                <c:pt idx="30">
                  <c:v>33.96</c:v>
                </c:pt>
                <c:pt idx="31">
                  <c:v>33.260000000000005</c:v>
                </c:pt>
                <c:pt idx="32">
                  <c:v>22.560000000000002</c:v>
                </c:pt>
                <c:pt idx="33">
                  <c:v>32.74</c:v>
                </c:pt>
                <c:pt idx="34">
                  <c:v>40.519999999999996</c:v>
                </c:pt>
                <c:pt idx="35">
                  <c:v>30.68</c:v>
                </c:pt>
                <c:pt idx="36">
                  <c:v>30.15</c:v>
                </c:pt>
                <c:pt idx="37">
                  <c:v>33.57</c:v>
                </c:pt>
                <c:pt idx="38">
                  <c:v>33.6</c:v>
                </c:pt>
                <c:pt idx="39">
                  <c:v>30.7</c:v>
                </c:pt>
                <c:pt idx="40">
                  <c:v>29.200000000000003</c:v>
                </c:pt>
                <c:pt idx="41">
                  <c:v>31.01</c:v>
                </c:pt>
                <c:pt idx="42">
                  <c:v>28.57</c:v>
                </c:pt>
                <c:pt idx="43">
                  <c:v>30.200000000000003</c:v>
                </c:pt>
                <c:pt idx="44">
                  <c:v>33.090000000000003</c:v>
                </c:pt>
                <c:pt idx="45">
                  <c:v>33.21</c:v>
                </c:pt>
                <c:pt idx="46">
                  <c:v>40.270000000000003</c:v>
                </c:pt>
                <c:pt idx="47">
                  <c:v>31.03</c:v>
                </c:pt>
                <c:pt idx="48">
                  <c:v>27.32</c:v>
                </c:pt>
                <c:pt idx="49">
                  <c:v>23.77</c:v>
                </c:pt>
                <c:pt idx="50">
                  <c:v>28.560000000000002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B2-4A5F-A9A8-AECC161E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60240"/>
        <c:axId val="595760632"/>
      </c:scatterChart>
      <c:valAx>
        <c:axId val="59576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60632"/>
        <c:crosses val="autoZero"/>
        <c:crossBetween val="midCat"/>
      </c:valAx>
      <c:valAx>
        <c:axId val="59576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60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2'!$E$1485:$E$1535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2'!$C$1485:$C$1535</c:f>
              <c:numCache>
                <c:formatCode>General</c:formatCode>
                <c:ptCount val="51"/>
                <c:pt idx="0">
                  <c:v>19.71</c:v>
                </c:pt>
                <c:pt idx="1">
                  <c:v>22.93</c:v>
                </c:pt>
                <c:pt idx="2">
                  <c:v>18.509999999999998</c:v>
                </c:pt>
                <c:pt idx="3">
                  <c:v>24.27</c:v>
                </c:pt>
                <c:pt idx="4">
                  <c:v>16.04</c:v>
                </c:pt>
                <c:pt idx="5">
                  <c:v>6.63</c:v>
                </c:pt>
                <c:pt idx="6">
                  <c:v>17.649999999999999</c:v>
                </c:pt>
                <c:pt idx="7">
                  <c:v>18.86</c:v>
                </c:pt>
                <c:pt idx="8">
                  <c:v>15.79</c:v>
                </c:pt>
                <c:pt idx="9">
                  <c:v>19.009999999999998</c:v>
                </c:pt>
                <c:pt idx="10">
                  <c:v>36.6</c:v>
                </c:pt>
                <c:pt idx="11">
                  <c:v>17.71</c:v>
                </c:pt>
                <c:pt idx="12">
                  <c:v>19.299999999999997</c:v>
                </c:pt>
                <c:pt idx="13">
                  <c:v>20.149999999999999</c:v>
                </c:pt>
                <c:pt idx="14">
                  <c:v>26.759999999999998</c:v>
                </c:pt>
                <c:pt idx="15">
                  <c:v>19.47</c:v>
                </c:pt>
                <c:pt idx="16">
                  <c:v>20.84</c:v>
                </c:pt>
                <c:pt idx="17">
                  <c:v>22.37</c:v>
                </c:pt>
                <c:pt idx="18">
                  <c:v>17.5</c:v>
                </c:pt>
                <c:pt idx="19">
                  <c:v>22.07</c:v>
                </c:pt>
                <c:pt idx="20">
                  <c:v>22.74</c:v>
                </c:pt>
                <c:pt idx="21">
                  <c:v>25.25</c:v>
                </c:pt>
                <c:pt idx="22">
                  <c:v>23.619999999999997</c:v>
                </c:pt>
                <c:pt idx="23">
                  <c:v>24</c:v>
                </c:pt>
                <c:pt idx="24">
                  <c:v>26.14</c:v>
                </c:pt>
                <c:pt idx="25">
                  <c:v>27.08</c:v>
                </c:pt>
                <c:pt idx="26">
                  <c:v>23.01</c:v>
                </c:pt>
                <c:pt idx="27">
                  <c:v>23.74</c:v>
                </c:pt>
                <c:pt idx="28">
                  <c:v>26.519999999999996</c:v>
                </c:pt>
                <c:pt idx="29">
                  <c:v>22.310000000000002</c:v>
                </c:pt>
                <c:pt idx="30">
                  <c:v>23.27</c:v>
                </c:pt>
                <c:pt idx="31">
                  <c:v>22.43</c:v>
                </c:pt>
                <c:pt idx="32">
                  <c:v>21.03</c:v>
                </c:pt>
                <c:pt idx="33">
                  <c:v>23.41</c:v>
                </c:pt>
                <c:pt idx="34">
                  <c:v>24.71</c:v>
                </c:pt>
                <c:pt idx="35">
                  <c:v>20.25</c:v>
                </c:pt>
                <c:pt idx="36">
                  <c:v>21.83</c:v>
                </c:pt>
                <c:pt idx="37">
                  <c:v>22.810000000000002</c:v>
                </c:pt>
                <c:pt idx="38">
                  <c:v>18.68</c:v>
                </c:pt>
                <c:pt idx="39">
                  <c:v>20.79</c:v>
                </c:pt>
                <c:pt idx="40">
                  <c:v>20.79</c:v>
                </c:pt>
                <c:pt idx="41">
                  <c:v>26.04</c:v>
                </c:pt>
                <c:pt idx="42">
                  <c:v>22.04</c:v>
                </c:pt>
                <c:pt idx="43">
                  <c:v>19.05</c:v>
                </c:pt>
                <c:pt idx="44">
                  <c:v>20.54</c:v>
                </c:pt>
                <c:pt idx="45">
                  <c:v>22.28</c:v>
                </c:pt>
                <c:pt idx="46">
                  <c:v>21.13</c:v>
                </c:pt>
                <c:pt idx="47">
                  <c:v>26.04</c:v>
                </c:pt>
                <c:pt idx="48">
                  <c:v>15.61</c:v>
                </c:pt>
                <c:pt idx="49">
                  <c:v>19.34</c:v>
                </c:pt>
                <c:pt idx="50">
                  <c:v>21.560000000000002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F6-4F1C-8E5C-47339E20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55536"/>
        <c:axId val="595755928"/>
      </c:scatterChart>
      <c:valAx>
        <c:axId val="595755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5928"/>
        <c:crosses val="autoZero"/>
        <c:crossBetween val="midCat"/>
      </c:valAx>
      <c:valAx>
        <c:axId val="5957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5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2'!$E$1485:$E$1535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2'!$F$1485:$F$1535</c:f>
              <c:numCache>
                <c:formatCode>0.00</c:formatCode>
                <c:ptCount val="51"/>
                <c:pt idx="0">
                  <c:v>60.449999999999996</c:v>
                </c:pt>
                <c:pt idx="1">
                  <c:v>37.879999999999995</c:v>
                </c:pt>
                <c:pt idx="2">
                  <c:v>45.3</c:v>
                </c:pt>
                <c:pt idx="3">
                  <c:v>45.96</c:v>
                </c:pt>
                <c:pt idx="4">
                  <c:v>42.32</c:v>
                </c:pt>
                <c:pt idx="5">
                  <c:v>32.06</c:v>
                </c:pt>
                <c:pt idx="6">
                  <c:v>48.79</c:v>
                </c:pt>
                <c:pt idx="7">
                  <c:v>47.36</c:v>
                </c:pt>
                <c:pt idx="8">
                  <c:v>49.25</c:v>
                </c:pt>
                <c:pt idx="9">
                  <c:v>36.159999999999997</c:v>
                </c:pt>
                <c:pt idx="10">
                  <c:v>36.6</c:v>
                </c:pt>
                <c:pt idx="11">
                  <c:v>45.53</c:v>
                </c:pt>
                <c:pt idx="12">
                  <c:v>49.11</c:v>
                </c:pt>
                <c:pt idx="13">
                  <c:v>53.88</c:v>
                </c:pt>
                <c:pt idx="14">
                  <c:v>62.22</c:v>
                </c:pt>
                <c:pt idx="15">
                  <c:v>56.97</c:v>
                </c:pt>
                <c:pt idx="16">
                  <c:v>55.33</c:v>
                </c:pt>
                <c:pt idx="17">
                  <c:v>59.629999999999995</c:v>
                </c:pt>
                <c:pt idx="18">
                  <c:v>53.800000000000004</c:v>
                </c:pt>
                <c:pt idx="19">
                  <c:v>57.21</c:v>
                </c:pt>
                <c:pt idx="20">
                  <c:v>58.53</c:v>
                </c:pt>
                <c:pt idx="21">
                  <c:v>63.85</c:v>
                </c:pt>
                <c:pt idx="22">
                  <c:v>59.519999999999996</c:v>
                </c:pt>
                <c:pt idx="23">
                  <c:v>59.67</c:v>
                </c:pt>
                <c:pt idx="24">
                  <c:v>70.27000000000001</c:v>
                </c:pt>
                <c:pt idx="25">
                  <c:v>67.16</c:v>
                </c:pt>
                <c:pt idx="26">
                  <c:v>56.5</c:v>
                </c:pt>
                <c:pt idx="27">
                  <c:v>60.509999999999991</c:v>
                </c:pt>
                <c:pt idx="28">
                  <c:v>61.91</c:v>
                </c:pt>
                <c:pt idx="29">
                  <c:v>57.190000000000005</c:v>
                </c:pt>
                <c:pt idx="30">
                  <c:v>57.230000000000004</c:v>
                </c:pt>
                <c:pt idx="31">
                  <c:v>55.690000000000005</c:v>
                </c:pt>
                <c:pt idx="32">
                  <c:v>43.59</c:v>
                </c:pt>
                <c:pt idx="33">
                  <c:v>56.150000000000006</c:v>
                </c:pt>
                <c:pt idx="34">
                  <c:v>65.22999999999999</c:v>
                </c:pt>
                <c:pt idx="35">
                  <c:v>50.93</c:v>
                </c:pt>
                <c:pt idx="36">
                  <c:v>51.98</c:v>
                </c:pt>
                <c:pt idx="37">
                  <c:v>56.38</c:v>
                </c:pt>
                <c:pt idx="38">
                  <c:v>52.28</c:v>
                </c:pt>
                <c:pt idx="39">
                  <c:v>51.489999999999995</c:v>
                </c:pt>
                <c:pt idx="40">
                  <c:v>49.99</c:v>
                </c:pt>
                <c:pt idx="41">
                  <c:v>57.05</c:v>
                </c:pt>
                <c:pt idx="42">
                  <c:v>50.61</c:v>
                </c:pt>
                <c:pt idx="43">
                  <c:v>49.25</c:v>
                </c:pt>
                <c:pt idx="44">
                  <c:v>53.63</c:v>
                </c:pt>
                <c:pt idx="45">
                  <c:v>55.49</c:v>
                </c:pt>
                <c:pt idx="46">
                  <c:v>61.400000000000006</c:v>
                </c:pt>
                <c:pt idx="47">
                  <c:v>57.07</c:v>
                </c:pt>
                <c:pt idx="48">
                  <c:v>42.93</c:v>
                </c:pt>
                <c:pt idx="49">
                  <c:v>43.11</c:v>
                </c:pt>
                <c:pt idx="50">
                  <c:v>50.120000000000005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92-4854-8CB9-27072AEDB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3496"/>
        <c:axId val="596255848"/>
      </c:scatterChart>
      <c:valAx>
        <c:axId val="59625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5848"/>
        <c:crosses val="autoZero"/>
        <c:crossBetween val="midCat"/>
      </c:valAx>
      <c:valAx>
        <c:axId val="59625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2'!$E$1536:$E$1578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2'!$B$1536:$B$1578</c:f>
              <c:numCache>
                <c:formatCode>0.00</c:formatCode>
                <c:ptCount val="43"/>
                <c:pt idx="0">
                  <c:v>66.739999999999995</c:v>
                </c:pt>
                <c:pt idx="1">
                  <c:v>48.039999999999992</c:v>
                </c:pt>
                <c:pt idx="2">
                  <c:v>53.87</c:v>
                </c:pt>
                <c:pt idx="3">
                  <c:v>60.09</c:v>
                </c:pt>
                <c:pt idx="4">
                  <c:v>53.679999999999993</c:v>
                </c:pt>
                <c:pt idx="5">
                  <c:v>65.39</c:v>
                </c:pt>
                <c:pt idx="6">
                  <c:v>61.61</c:v>
                </c:pt>
                <c:pt idx="7">
                  <c:v>56.410000000000004</c:v>
                </c:pt>
                <c:pt idx="8">
                  <c:v>26.18</c:v>
                </c:pt>
                <c:pt idx="9">
                  <c:v>60.47</c:v>
                </c:pt>
                <c:pt idx="10">
                  <c:v>61.1</c:v>
                </c:pt>
                <c:pt idx="11">
                  <c:v>69.089999999999989</c:v>
                </c:pt>
                <c:pt idx="12">
                  <c:v>70.819999999999993</c:v>
                </c:pt>
                <c:pt idx="13">
                  <c:v>71.430000000000007</c:v>
                </c:pt>
                <c:pt idx="14">
                  <c:v>67.19</c:v>
                </c:pt>
                <c:pt idx="15">
                  <c:v>72.41</c:v>
                </c:pt>
                <c:pt idx="16">
                  <c:v>64.489999999999995</c:v>
                </c:pt>
                <c:pt idx="17">
                  <c:v>66.7</c:v>
                </c:pt>
                <c:pt idx="18">
                  <c:v>69.569999999999993</c:v>
                </c:pt>
                <c:pt idx="19">
                  <c:v>70.64</c:v>
                </c:pt>
                <c:pt idx="20">
                  <c:v>72.37</c:v>
                </c:pt>
                <c:pt idx="21">
                  <c:v>76.02</c:v>
                </c:pt>
                <c:pt idx="22">
                  <c:v>78.319999999999993</c:v>
                </c:pt>
                <c:pt idx="23">
                  <c:v>67.949999999999989</c:v>
                </c:pt>
                <c:pt idx="24">
                  <c:v>68.88000000000001</c:v>
                </c:pt>
                <c:pt idx="25">
                  <c:v>67.95</c:v>
                </c:pt>
                <c:pt idx="26">
                  <c:v>69.91</c:v>
                </c:pt>
                <c:pt idx="27">
                  <c:v>63.489999999999995</c:v>
                </c:pt>
                <c:pt idx="28">
                  <c:v>68.570000000000007</c:v>
                </c:pt>
                <c:pt idx="29">
                  <c:v>67.25</c:v>
                </c:pt>
                <c:pt idx="30">
                  <c:v>67.16</c:v>
                </c:pt>
                <c:pt idx="31">
                  <c:v>72.05</c:v>
                </c:pt>
                <c:pt idx="32">
                  <c:v>66</c:v>
                </c:pt>
                <c:pt idx="33">
                  <c:v>67.490000000000009</c:v>
                </c:pt>
                <c:pt idx="34">
                  <c:v>63.83</c:v>
                </c:pt>
                <c:pt idx="35">
                  <c:v>64.739999999999995</c:v>
                </c:pt>
                <c:pt idx="36">
                  <c:v>65.63</c:v>
                </c:pt>
                <c:pt idx="37">
                  <c:v>61.959999999999994</c:v>
                </c:pt>
                <c:pt idx="38">
                  <c:v>65.37</c:v>
                </c:pt>
                <c:pt idx="39">
                  <c:v>68.040000000000006</c:v>
                </c:pt>
                <c:pt idx="40">
                  <c:v>68.92</c:v>
                </c:pt>
                <c:pt idx="41">
                  <c:v>64.639999999999986</c:v>
                </c:pt>
                <c:pt idx="42">
                  <c:v>59.94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BD-480F-A71C-C211CFC9C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5064"/>
        <c:axId val="596257808"/>
      </c:scatterChart>
      <c:valAx>
        <c:axId val="596255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7808"/>
        <c:crosses val="autoZero"/>
        <c:crossBetween val="midCat"/>
      </c:valAx>
      <c:valAx>
        <c:axId val="59625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5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2'!$E$1:$E$44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2'!$C$1:$C$44</c:f>
              <c:numCache>
                <c:formatCode>General</c:formatCode>
                <c:ptCount val="44"/>
                <c:pt idx="0">
                  <c:v>27.5</c:v>
                </c:pt>
                <c:pt idx="1">
                  <c:v>22.52</c:v>
                </c:pt>
                <c:pt idx="2">
                  <c:v>17.829999999999998</c:v>
                </c:pt>
                <c:pt idx="3">
                  <c:v>16.18</c:v>
                </c:pt>
                <c:pt idx="4">
                  <c:v>6.02</c:v>
                </c:pt>
                <c:pt idx="5">
                  <c:v>18.73</c:v>
                </c:pt>
                <c:pt idx="6">
                  <c:v>17.420000000000002</c:v>
                </c:pt>
                <c:pt idx="7">
                  <c:v>18.239999999999998</c:v>
                </c:pt>
                <c:pt idx="8">
                  <c:v>11.02</c:v>
                </c:pt>
                <c:pt idx="9">
                  <c:v>14.53</c:v>
                </c:pt>
                <c:pt idx="10">
                  <c:v>18.509999999999998</c:v>
                </c:pt>
                <c:pt idx="11">
                  <c:v>17.149999999999999</c:v>
                </c:pt>
                <c:pt idx="12">
                  <c:v>21.700000000000003</c:v>
                </c:pt>
                <c:pt idx="13">
                  <c:v>20.86</c:v>
                </c:pt>
                <c:pt idx="14">
                  <c:v>17.93</c:v>
                </c:pt>
                <c:pt idx="15">
                  <c:v>20.740000000000002</c:v>
                </c:pt>
                <c:pt idx="16">
                  <c:v>20.450000000000003</c:v>
                </c:pt>
                <c:pt idx="17">
                  <c:v>25.46</c:v>
                </c:pt>
                <c:pt idx="18">
                  <c:v>22.32</c:v>
                </c:pt>
                <c:pt idx="19">
                  <c:v>23.84</c:v>
                </c:pt>
                <c:pt idx="20">
                  <c:v>23.2</c:v>
                </c:pt>
                <c:pt idx="21">
                  <c:v>27.67</c:v>
                </c:pt>
                <c:pt idx="22">
                  <c:v>27.51</c:v>
                </c:pt>
                <c:pt idx="23">
                  <c:v>26.39</c:v>
                </c:pt>
                <c:pt idx="24">
                  <c:v>23.09</c:v>
                </c:pt>
                <c:pt idx="25">
                  <c:v>21.2</c:v>
                </c:pt>
                <c:pt idx="26">
                  <c:v>24.17</c:v>
                </c:pt>
                <c:pt idx="27">
                  <c:v>23.08</c:v>
                </c:pt>
                <c:pt idx="28">
                  <c:v>20.86</c:v>
                </c:pt>
                <c:pt idx="29">
                  <c:v>21.770000000000003</c:v>
                </c:pt>
                <c:pt idx="30">
                  <c:v>25.5</c:v>
                </c:pt>
                <c:pt idx="31">
                  <c:v>25.38</c:v>
                </c:pt>
                <c:pt idx="32">
                  <c:v>21.380000000000003</c:v>
                </c:pt>
                <c:pt idx="33">
                  <c:v>21.92</c:v>
                </c:pt>
                <c:pt idx="34">
                  <c:v>20.170000000000002</c:v>
                </c:pt>
                <c:pt idx="35">
                  <c:v>23.150000000000002</c:v>
                </c:pt>
                <c:pt idx="36">
                  <c:v>20.380000000000003</c:v>
                </c:pt>
                <c:pt idx="37">
                  <c:v>21.36</c:v>
                </c:pt>
                <c:pt idx="38">
                  <c:v>14.73</c:v>
                </c:pt>
                <c:pt idx="39">
                  <c:v>22.6</c:v>
                </c:pt>
                <c:pt idx="40">
                  <c:v>18.66</c:v>
                </c:pt>
                <c:pt idx="41">
                  <c:v>18.97</c:v>
                </c:pt>
                <c:pt idx="42">
                  <c:v>13.57</c:v>
                </c:pt>
                <c:pt idx="43">
                  <c:v>21.770000000000003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6-4133-952A-2F43CBFB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020296"/>
        <c:axId val="443020688"/>
      </c:scatterChart>
      <c:valAx>
        <c:axId val="443020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020688"/>
        <c:crosses val="autoZero"/>
        <c:crossBetween val="midCat"/>
      </c:valAx>
      <c:valAx>
        <c:axId val="44302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020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2'!$E$1536:$E$1578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2'!$C$1536:$C$1578</c:f>
              <c:numCache>
                <c:formatCode>General</c:formatCode>
                <c:ptCount val="43"/>
                <c:pt idx="0">
                  <c:v>54.389999999999993</c:v>
                </c:pt>
                <c:pt idx="1">
                  <c:v>50.74</c:v>
                </c:pt>
                <c:pt idx="2">
                  <c:v>47.7</c:v>
                </c:pt>
                <c:pt idx="3">
                  <c:v>36.15</c:v>
                </c:pt>
                <c:pt idx="4">
                  <c:v>13.579999999999998</c:v>
                </c:pt>
                <c:pt idx="5">
                  <c:v>36.819999999999993</c:v>
                </c:pt>
                <c:pt idx="6">
                  <c:v>36.85</c:v>
                </c:pt>
                <c:pt idx="7">
                  <c:v>34.42</c:v>
                </c:pt>
                <c:pt idx="8">
                  <c:v>62.24</c:v>
                </c:pt>
                <c:pt idx="9">
                  <c:v>35.290000000000006</c:v>
                </c:pt>
                <c:pt idx="10">
                  <c:v>44.879999999999995</c:v>
                </c:pt>
                <c:pt idx="11">
                  <c:v>41.88</c:v>
                </c:pt>
                <c:pt idx="12">
                  <c:v>44.66</c:v>
                </c:pt>
                <c:pt idx="13">
                  <c:v>45.249999999999993</c:v>
                </c:pt>
                <c:pt idx="14">
                  <c:v>42.82</c:v>
                </c:pt>
                <c:pt idx="15">
                  <c:v>45.68</c:v>
                </c:pt>
                <c:pt idx="16">
                  <c:v>46.42</c:v>
                </c:pt>
                <c:pt idx="17">
                  <c:v>47.300000000000004</c:v>
                </c:pt>
                <c:pt idx="18">
                  <c:v>49.92</c:v>
                </c:pt>
                <c:pt idx="19">
                  <c:v>50.410000000000004</c:v>
                </c:pt>
                <c:pt idx="20">
                  <c:v>50.43</c:v>
                </c:pt>
                <c:pt idx="21">
                  <c:v>53.2</c:v>
                </c:pt>
                <c:pt idx="22">
                  <c:v>52.290000000000006</c:v>
                </c:pt>
                <c:pt idx="23">
                  <c:v>49.39</c:v>
                </c:pt>
                <c:pt idx="24">
                  <c:v>47.17</c:v>
                </c:pt>
                <c:pt idx="25">
                  <c:v>52.059999999999995</c:v>
                </c:pt>
                <c:pt idx="26">
                  <c:v>46.56</c:v>
                </c:pt>
                <c:pt idx="27">
                  <c:v>47.839999999999996</c:v>
                </c:pt>
                <c:pt idx="28">
                  <c:v>46.859999999999992</c:v>
                </c:pt>
                <c:pt idx="29">
                  <c:v>47.16</c:v>
                </c:pt>
                <c:pt idx="30">
                  <c:v>49.65</c:v>
                </c:pt>
                <c:pt idx="31">
                  <c:v>45.81</c:v>
                </c:pt>
                <c:pt idx="32">
                  <c:v>43.58</c:v>
                </c:pt>
                <c:pt idx="33">
                  <c:v>43.92</c:v>
                </c:pt>
                <c:pt idx="34">
                  <c:v>45.91</c:v>
                </c:pt>
                <c:pt idx="35">
                  <c:v>44.94</c:v>
                </c:pt>
                <c:pt idx="36">
                  <c:v>42.17</c:v>
                </c:pt>
                <c:pt idx="37">
                  <c:v>50.769999999999996</c:v>
                </c:pt>
                <c:pt idx="38">
                  <c:v>42.879999999999995</c:v>
                </c:pt>
                <c:pt idx="39">
                  <c:v>48.91</c:v>
                </c:pt>
                <c:pt idx="40">
                  <c:v>43.09</c:v>
                </c:pt>
                <c:pt idx="41">
                  <c:v>36.11</c:v>
                </c:pt>
                <c:pt idx="42">
                  <c:v>43.49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3-4902-9C80-572DBC227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7024"/>
        <c:axId val="596257416"/>
      </c:scatterChart>
      <c:valAx>
        <c:axId val="596257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7416"/>
        <c:crosses val="autoZero"/>
        <c:crossBetween val="midCat"/>
      </c:valAx>
      <c:valAx>
        <c:axId val="59625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7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2'!$E$1536:$E$1578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2'!$F$1536:$F$1578</c:f>
              <c:numCache>
                <c:formatCode>0.00</c:formatCode>
                <c:ptCount val="43"/>
                <c:pt idx="0">
                  <c:v>121.13</c:v>
                </c:pt>
                <c:pt idx="1">
                  <c:v>98.78</c:v>
                </c:pt>
                <c:pt idx="2">
                  <c:v>101.57</c:v>
                </c:pt>
                <c:pt idx="3">
                  <c:v>96.240000000000009</c:v>
                </c:pt>
                <c:pt idx="4">
                  <c:v>67.259999999999991</c:v>
                </c:pt>
                <c:pt idx="5">
                  <c:v>102.21</c:v>
                </c:pt>
                <c:pt idx="6">
                  <c:v>98.460000000000008</c:v>
                </c:pt>
                <c:pt idx="7">
                  <c:v>90.830000000000013</c:v>
                </c:pt>
                <c:pt idx="8">
                  <c:v>88.42</c:v>
                </c:pt>
                <c:pt idx="9">
                  <c:v>95.76</c:v>
                </c:pt>
                <c:pt idx="10">
                  <c:v>105.97999999999999</c:v>
                </c:pt>
                <c:pt idx="11">
                  <c:v>110.97</c:v>
                </c:pt>
                <c:pt idx="12">
                  <c:v>115.47999999999999</c:v>
                </c:pt>
                <c:pt idx="13">
                  <c:v>116.68</c:v>
                </c:pt>
                <c:pt idx="14">
                  <c:v>110.00999999999999</c:v>
                </c:pt>
                <c:pt idx="15">
                  <c:v>118.09</c:v>
                </c:pt>
                <c:pt idx="16">
                  <c:v>110.91</c:v>
                </c:pt>
                <c:pt idx="17">
                  <c:v>114</c:v>
                </c:pt>
                <c:pt idx="18">
                  <c:v>119.49</c:v>
                </c:pt>
                <c:pt idx="19">
                  <c:v>121.05000000000001</c:v>
                </c:pt>
                <c:pt idx="20">
                  <c:v>122.80000000000001</c:v>
                </c:pt>
                <c:pt idx="21">
                  <c:v>129.22</c:v>
                </c:pt>
                <c:pt idx="22">
                  <c:v>130.61000000000001</c:v>
                </c:pt>
                <c:pt idx="23">
                  <c:v>117.33999999999999</c:v>
                </c:pt>
                <c:pt idx="24">
                  <c:v>116.05000000000001</c:v>
                </c:pt>
                <c:pt idx="25">
                  <c:v>120.00999999999999</c:v>
                </c:pt>
                <c:pt idx="26">
                  <c:v>116.47</c:v>
                </c:pt>
                <c:pt idx="27">
                  <c:v>111.32999999999998</c:v>
                </c:pt>
                <c:pt idx="28">
                  <c:v>115.43</c:v>
                </c:pt>
                <c:pt idx="29">
                  <c:v>114.41</c:v>
                </c:pt>
                <c:pt idx="30">
                  <c:v>116.81</c:v>
                </c:pt>
                <c:pt idx="31">
                  <c:v>117.86</c:v>
                </c:pt>
                <c:pt idx="32">
                  <c:v>109.58</c:v>
                </c:pt>
                <c:pt idx="33">
                  <c:v>111.41000000000001</c:v>
                </c:pt>
                <c:pt idx="34">
                  <c:v>109.74</c:v>
                </c:pt>
                <c:pt idx="35">
                  <c:v>109.67999999999999</c:v>
                </c:pt>
                <c:pt idx="36">
                  <c:v>107.8</c:v>
                </c:pt>
                <c:pt idx="37">
                  <c:v>112.72999999999999</c:v>
                </c:pt>
                <c:pt idx="38">
                  <c:v>108.25</c:v>
                </c:pt>
                <c:pt idx="39">
                  <c:v>116.95</c:v>
                </c:pt>
                <c:pt idx="40">
                  <c:v>112.01</c:v>
                </c:pt>
                <c:pt idx="41">
                  <c:v>100.74999999999999</c:v>
                </c:pt>
                <c:pt idx="42">
                  <c:v>103.43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0A-4A7A-8667-F28276AC7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1144"/>
        <c:axId val="596255456"/>
      </c:scatterChart>
      <c:valAx>
        <c:axId val="596251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5456"/>
        <c:crosses val="autoZero"/>
        <c:crossBetween val="midCat"/>
      </c:valAx>
      <c:valAx>
        <c:axId val="59625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1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2'!$E$175:$E$217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2'!$B$175:$B$217</c:f>
              <c:numCache>
                <c:formatCode>0.00</c:formatCode>
                <c:ptCount val="43"/>
                <c:pt idx="0">
                  <c:v>52.2</c:v>
                </c:pt>
                <c:pt idx="1">
                  <c:v>37.49</c:v>
                </c:pt>
                <c:pt idx="2">
                  <c:v>52.900000000000006</c:v>
                </c:pt>
                <c:pt idx="3">
                  <c:v>47.910000000000004</c:v>
                </c:pt>
                <c:pt idx="4">
                  <c:v>45.36</c:v>
                </c:pt>
                <c:pt idx="5">
                  <c:v>52.3</c:v>
                </c:pt>
                <c:pt idx="6">
                  <c:v>55.140000000000008</c:v>
                </c:pt>
                <c:pt idx="7">
                  <c:v>44.28</c:v>
                </c:pt>
                <c:pt idx="8">
                  <c:v>25.53</c:v>
                </c:pt>
                <c:pt idx="9">
                  <c:v>55.100000000000009</c:v>
                </c:pt>
                <c:pt idx="10">
                  <c:v>50.000000000000007</c:v>
                </c:pt>
                <c:pt idx="11">
                  <c:v>69.289999999999992</c:v>
                </c:pt>
                <c:pt idx="12">
                  <c:v>61.08</c:v>
                </c:pt>
                <c:pt idx="13">
                  <c:v>57.990000000000009</c:v>
                </c:pt>
                <c:pt idx="14">
                  <c:v>54.75</c:v>
                </c:pt>
                <c:pt idx="15">
                  <c:v>72.069999999999993</c:v>
                </c:pt>
                <c:pt idx="16">
                  <c:v>57.22</c:v>
                </c:pt>
                <c:pt idx="17">
                  <c:v>51.56</c:v>
                </c:pt>
                <c:pt idx="18">
                  <c:v>67.389999999999986</c:v>
                </c:pt>
                <c:pt idx="19">
                  <c:v>59.45</c:v>
                </c:pt>
                <c:pt idx="20">
                  <c:v>60.92</c:v>
                </c:pt>
                <c:pt idx="21">
                  <c:v>67.539999999999992</c:v>
                </c:pt>
                <c:pt idx="22">
                  <c:v>70.08</c:v>
                </c:pt>
                <c:pt idx="23">
                  <c:v>67.419999999999987</c:v>
                </c:pt>
                <c:pt idx="24">
                  <c:v>58.72</c:v>
                </c:pt>
                <c:pt idx="25">
                  <c:v>56.92</c:v>
                </c:pt>
                <c:pt idx="26">
                  <c:v>56.560000000000009</c:v>
                </c:pt>
                <c:pt idx="27">
                  <c:v>57.040000000000006</c:v>
                </c:pt>
                <c:pt idx="28">
                  <c:v>60.499999999999993</c:v>
                </c:pt>
                <c:pt idx="29">
                  <c:v>65.209999999999994</c:v>
                </c:pt>
                <c:pt idx="30">
                  <c:v>53.120000000000005</c:v>
                </c:pt>
                <c:pt idx="31">
                  <c:v>61.79</c:v>
                </c:pt>
                <c:pt idx="32">
                  <c:v>53.12</c:v>
                </c:pt>
                <c:pt idx="33">
                  <c:v>54.58</c:v>
                </c:pt>
                <c:pt idx="34">
                  <c:v>65.36</c:v>
                </c:pt>
                <c:pt idx="35">
                  <c:v>66.7</c:v>
                </c:pt>
                <c:pt idx="36">
                  <c:v>54.02</c:v>
                </c:pt>
                <c:pt idx="37">
                  <c:v>56.029999999999994</c:v>
                </c:pt>
                <c:pt idx="38">
                  <c:v>55.45</c:v>
                </c:pt>
                <c:pt idx="39">
                  <c:v>58.36999999999999</c:v>
                </c:pt>
                <c:pt idx="40">
                  <c:v>56.14</c:v>
                </c:pt>
                <c:pt idx="41">
                  <c:v>46.43</c:v>
                </c:pt>
                <c:pt idx="42">
                  <c:v>49.4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C6-4561-BBAD-912A9F33A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0360"/>
        <c:axId val="596250752"/>
      </c:scatterChart>
      <c:valAx>
        <c:axId val="596250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0752"/>
        <c:crosses val="autoZero"/>
        <c:crossBetween val="midCat"/>
      </c:valAx>
      <c:valAx>
        <c:axId val="59625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0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2'!$E$175:$E$217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2'!$C$175:$C$217</c:f>
              <c:numCache>
                <c:formatCode>General</c:formatCode>
                <c:ptCount val="43"/>
                <c:pt idx="0">
                  <c:v>45.68</c:v>
                </c:pt>
                <c:pt idx="1">
                  <c:v>40.22</c:v>
                </c:pt>
                <c:pt idx="2">
                  <c:v>35.840000000000003</c:v>
                </c:pt>
                <c:pt idx="3">
                  <c:v>26.21</c:v>
                </c:pt>
                <c:pt idx="4">
                  <c:v>10.31</c:v>
                </c:pt>
                <c:pt idx="5">
                  <c:v>31.37</c:v>
                </c:pt>
                <c:pt idx="6">
                  <c:v>27.369999999999997</c:v>
                </c:pt>
                <c:pt idx="7">
                  <c:v>28.400000000000002</c:v>
                </c:pt>
                <c:pt idx="8">
                  <c:v>41.17</c:v>
                </c:pt>
                <c:pt idx="9">
                  <c:v>28.700000000000003</c:v>
                </c:pt>
                <c:pt idx="10">
                  <c:v>34.35</c:v>
                </c:pt>
                <c:pt idx="11">
                  <c:v>34.56</c:v>
                </c:pt>
                <c:pt idx="12">
                  <c:v>38.64</c:v>
                </c:pt>
                <c:pt idx="13">
                  <c:v>32.26</c:v>
                </c:pt>
                <c:pt idx="14">
                  <c:v>39.24</c:v>
                </c:pt>
                <c:pt idx="15">
                  <c:v>44.71</c:v>
                </c:pt>
                <c:pt idx="16">
                  <c:v>40.25</c:v>
                </c:pt>
                <c:pt idx="17">
                  <c:v>36.980000000000004</c:v>
                </c:pt>
                <c:pt idx="18">
                  <c:v>40.01</c:v>
                </c:pt>
                <c:pt idx="19">
                  <c:v>47.47</c:v>
                </c:pt>
                <c:pt idx="20">
                  <c:v>38.42</c:v>
                </c:pt>
                <c:pt idx="21">
                  <c:v>41.17</c:v>
                </c:pt>
                <c:pt idx="22">
                  <c:v>44.75</c:v>
                </c:pt>
                <c:pt idx="23">
                  <c:v>42.2</c:v>
                </c:pt>
                <c:pt idx="24">
                  <c:v>35.590000000000003</c:v>
                </c:pt>
                <c:pt idx="25">
                  <c:v>41.410000000000004</c:v>
                </c:pt>
                <c:pt idx="26">
                  <c:v>37.53</c:v>
                </c:pt>
                <c:pt idx="27">
                  <c:v>39.809999999999995</c:v>
                </c:pt>
                <c:pt idx="28">
                  <c:v>41.819999999999993</c:v>
                </c:pt>
                <c:pt idx="29">
                  <c:v>39.699999999999996</c:v>
                </c:pt>
                <c:pt idx="30">
                  <c:v>37.800000000000004</c:v>
                </c:pt>
                <c:pt idx="31">
                  <c:v>36.9</c:v>
                </c:pt>
                <c:pt idx="32">
                  <c:v>31.58</c:v>
                </c:pt>
                <c:pt idx="33">
                  <c:v>35.6</c:v>
                </c:pt>
                <c:pt idx="34">
                  <c:v>35.769999999999996</c:v>
                </c:pt>
                <c:pt idx="35">
                  <c:v>34.86</c:v>
                </c:pt>
                <c:pt idx="36">
                  <c:v>33.080000000000005</c:v>
                </c:pt>
                <c:pt idx="37">
                  <c:v>44.519999999999996</c:v>
                </c:pt>
                <c:pt idx="38">
                  <c:v>33.489999999999995</c:v>
                </c:pt>
                <c:pt idx="39">
                  <c:v>44.77</c:v>
                </c:pt>
                <c:pt idx="40">
                  <c:v>31.140000000000004</c:v>
                </c:pt>
                <c:pt idx="41">
                  <c:v>23.61</c:v>
                </c:pt>
                <c:pt idx="42">
                  <c:v>31.93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31-4AD5-9236-93CE5958E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2712"/>
        <c:axId val="596252320"/>
      </c:scatterChart>
      <c:valAx>
        <c:axId val="596252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2320"/>
        <c:crosses val="autoZero"/>
        <c:crossBetween val="midCat"/>
      </c:valAx>
      <c:valAx>
        <c:axId val="59625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2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2'!$E$175:$E$217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2'!$F$175:$F$217</c:f>
              <c:numCache>
                <c:formatCode>0.00</c:formatCode>
                <c:ptCount val="43"/>
                <c:pt idx="0">
                  <c:v>97.88</c:v>
                </c:pt>
                <c:pt idx="1">
                  <c:v>77.710000000000008</c:v>
                </c:pt>
                <c:pt idx="2">
                  <c:v>88.740000000000009</c:v>
                </c:pt>
                <c:pt idx="3">
                  <c:v>74.12</c:v>
                </c:pt>
                <c:pt idx="4">
                  <c:v>55.67</c:v>
                </c:pt>
                <c:pt idx="5">
                  <c:v>83.67</c:v>
                </c:pt>
                <c:pt idx="6">
                  <c:v>82.51</c:v>
                </c:pt>
                <c:pt idx="7">
                  <c:v>72.680000000000007</c:v>
                </c:pt>
                <c:pt idx="8">
                  <c:v>66.7</c:v>
                </c:pt>
                <c:pt idx="9">
                  <c:v>83.800000000000011</c:v>
                </c:pt>
                <c:pt idx="10">
                  <c:v>84.350000000000009</c:v>
                </c:pt>
                <c:pt idx="11">
                  <c:v>103.85</c:v>
                </c:pt>
                <c:pt idx="12">
                  <c:v>99.72</c:v>
                </c:pt>
                <c:pt idx="13">
                  <c:v>90.25</c:v>
                </c:pt>
                <c:pt idx="14">
                  <c:v>93.990000000000009</c:v>
                </c:pt>
                <c:pt idx="15">
                  <c:v>116.78</c:v>
                </c:pt>
                <c:pt idx="16">
                  <c:v>97.47</c:v>
                </c:pt>
                <c:pt idx="17">
                  <c:v>88.54</c:v>
                </c:pt>
                <c:pt idx="18">
                  <c:v>107.39999999999998</c:v>
                </c:pt>
                <c:pt idx="19">
                  <c:v>106.92</c:v>
                </c:pt>
                <c:pt idx="20">
                  <c:v>99.34</c:v>
                </c:pt>
                <c:pt idx="21">
                  <c:v>108.71</c:v>
                </c:pt>
                <c:pt idx="22">
                  <c:v>114.83</c:v>
                </c:pt>
                <c:pt idx="23">
                  <c:v>109.61999999999999</c:v>
                </c:pt>
                <c:pt idx="24">
                  <c:v>94.31</c:v>
                </c:pt>
                <c:pt idx="25">
                  <c:v>98.330000000000013</c:v>
                </c:pt>
                <c:pt idx="26">
                  <c:v>94.09</c:v>
                </c:pt>
                <c:pt idx="27">
                  <c:v>96.85</c:v>
                </c:pt>
                <c:pt idx="28">
                  <c:v>102.32</c:v>
                </c:pt>
                <c:pt idx="29">
                  <c:v>104.91</c:v>
                </c:pt>
                <c:pt idx="30">
                  <c:v>90.920000000000016</c:v>
                </c:pt>
                <c:pt idx="31">
                  <c:v>98.69</c:v>
                </c:pt>
                <c:pt idx="32">
                  <c:v>84.699999999999989</c:v>
                </c:pt>
                <c:pt idx="33">
                  <c:v>90.18</c:v>
                </c:pt>
                <c:pt idx="34">
                  <c:v>101.13</c:v>
                </c:pt>
                <c:pt idx="35">
                  <c:v>101.56</c:v>
                </c:pt>
                <c:pt idx="36">
                  <c:v>87.100000000000009</c:v>
                </c:pt>
                <c:pt idx="37">
                  <c:v>100.54999999999998</c:v>
                </c:pt>
                <c:pt idx="38">
                  <c:v>88.94</c:v>
                </c:pt>
                <c:pt idx="39">
                  <c:v>103.13999999999999</c:v>
                </c:pt>
                <c:pt idx="40">
                  <c:v>87.28</c:v>
                </c:pt>
                <c:pt idx="41">
                  <c:v>70.039999999999992</c:v>
                </c:pt>
                <c:pt idx="42">
                  <c:v>81.33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5F-4443-B1BA-068F9F220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251928"/>
        <c:axId val="596253888"/>
      </c:scatterChart>
      <c:valAx>
        <c:axId val="596251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3888"/>
        <c:crosses val="autoZero"/>
        <c:crossBetween val="midCat"/>
      </c:valAx>
      <c:valAx>
        <c:axId val="59625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1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2'!$E$218:$E$261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2'!$B$218:$B$261</c:f>
              <c:numCache>
                <c:formatCode>0.00</c:formatCode>
                <c:ptCount val="44"/>
                <c:pt idx="0">
                  <c:v>16.559999999999999</c:v>
                </c:pt>
                <c:pt idx="1">
                  <c:v>13.59</c:v>
                </c:pt>
                <c:pt idx="2">
                  <c:v>18.7</c:v>
                </c:pt>
                <c:pt idx="3">
                  <c:v>19.96</c:v>
                </c:pt>
                <c:pt idx="4">
                  <c:v>17.329999999999998</c:v>
                </c:pt>
                <c:pt idx="5">
                  <c:v>24.740000000000002</c:v>
                </c:pt>
                <c:pt idx="6">
                  <c:v>22.4</c:v>
                </c:pt>
                <c:pt idx="7">
                  <c:v>17.059999999999999</c:v>
                </c:pt>
                <c:pt idx="8">
                  <c:v>18</c:v>
                </c:pt>
                <c:pt idx="9">
                  <c:v>18.39</c:v>
                </c:pt>
                <c:pt idx="10">
                  <c:v>20.329999999999998</c:v>
                </c:pt>
                <c:pt idx="11">
                  <c:v>21.79</c:v>
                </c:pt>
                <c:pt idx="12">
                  <c:v>20.420000000000002</c:v>
                </c:pt>
                <c:pt idx="13">
                  <c:v>21.65</c:v>
                </c:pt>
                <c:pt idx="14">
                  <c:v>22.87</c:v>
                </c:pt>
                <c:pt idx="15">
                  <c:v>24.979999999999997</c:v>
                </c:pt>
                <c:pt idx="16">
                  <c:v>25.69</c:v>
                </c:pt>
                <c:pt idx="17">
                  <c:v>20.09</c:v>
                </c:pt>
                <c:pt idx="18">
                  <c:v>23.560000000000002</c:v>
                </c:pt>
                <c:pt idx="19">
                  <c:v>24.880000000000003</c:v>
                </c:pt>
                <c:pt idx="20">
                  <c:v>23.009999999999998</c:v>
                </c:pt>
                <c:pt idx="21">
                  <c:v>22.17</c:v>
                </c:pt>
                <c:pt idx="22">
                  <c:v>23.85</c:v>
                </c:pt>
                <c:pt idx="23">
                  <c:v>20.700000000000003</c:v>
                </c:pt>
                <c:pt idx="24">
                  <c:v>24.83</c:v>
                </c:pt>
                <c:pt idx="25">
                  <c:v>24.9</c:v>
                </c:pt>
                <c:pt idx="26">
                  <c:v>21.47</c:v>
                </c:pt>
                <c:pt idx="27">
                  <c:v>21.89</c:v>
                </c:pt>
                <c:pt idx="28">
                  <c:v>20.85</c:v>
                </c:pt>
                <c:pt idx="29">
                  <c:v>20.67</c:v>
                </c:pt>
                <c:pt idx="30">
                  <c:v>21.36</c:v>
                </c:pt>
                <c:pt idx="31">
                  <c:v>20.549999999999997</c:v>
                </c:pt>
                <c:pt idx="32">
                  <c:v>21.05</c:v>
                </c:pt>
                <c:pt idx="33">
                  <c:v>19.3</c:v>
                </c:pt>
                <c:pt idx="34">
                  <c:v>21.310000000000002</c:v>
                </c:pt>
                <c:pt idx="35">
                  <c:v>21.32</c:v>
                </c:pt>
                <c:pt idx="36">
                  <c:v>10.62</c:v>
                </c:pt>
                <c:pt idx="37">
                  <c:v>21.87</c:v>
                </c:pt>
                <c:pt idx="38">
                  <c:v>19.18</c:v>
                </c:pt>
                <c:pt idx="39">
                  <c:v>22.11</c:v>
                </c:pt>
                <c:pt idx="40">
                  <c:v>20.96</c:v>
                </c:pt>
                <c:pt idx="41">
                  <c:v>20.090000000000003</c:v>
                </c:pt>
                <c:pt idx="42">
                  <c:v>17.59</c:v>
                </c:pt>
                <c:pt idx="43">
                  <c:v>18.560000000000002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60-4CC2-B46A-2ED3B2B4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2432"/>
        <c:axId val="596766352"/>
      </c:scatterChart>
      <c:valAx>
        <c:axId val="59676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6352"/>
        <c:crosses val="autoZero"/>
        <c:crossBetween val="midCat"/>
      </c:valAx>
      <c:valAx>
        <c:axId val="59676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2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2'!$E$218:$E$261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2'!$C$218:$C$261</c:f>
              <c:numCache>
                <c:formatCode>General</c:formatCode>
                <c:ptCount val="44"/>
                <c:pt idx="0">
                  <c:v>20.03</c:v>
                </c:pt>
                <c:pt idx="1">
                  <c:v>13.23</c:v>
                </c:pt>
                <c:pt idx="2">
                  <c:v>11.53</c:v>
                </c:pt>
                <c:pt idx="3">
                  <c:v>9.4499999999999993</c:v>
                </c:pt>
                <c:pt idx="4">
                  <c:v>3.14</c:v>
                </c:pt>
                <c:pt idx="5">
                  <c:v>11.08</c:v>
                </c:pt>
                <c:pt idx="6">
                  <c:v>10.97</c:v>
                </c:pt>
                <c:pt idx="7">
                  <c:v>10.18</c:v>
                </c:pt>
                <c:pt idx="8">
                  <c:v>7.74</c:v>
                </c:pt>
                <c:pt idx="9">
                  <c:v>10.31</c:v>
                </c:pt>
                <c:pt idx="10">
                  <c:v>10.37</c:v>
                </c:pt>
                <c:pt idx="11">
                  <c:v>11.66</c:v>
                </c:pt>
                <c:pt idx="12">
                  <c:v>15.64</c:v>
                </c:pt>
                <c:pt idx="13">
                  <c:v>10.79</c:v>
                </c:pt>
                <c:pt idx="14">
                  <c:v>11.72</c:v>
                </c:pt>
                <c:pt idx="15">
                  <c:v>13.13</c:v>
                </c:pt>
                <c:pt idx="16">
                  <c:v>12.14</c:v>
                </c:pt>
                <c:pt idx="17">
                  <c:v>12.59</c:v>
                </c:pt>
                <c:pt idx="18">
                  <c:v>14.9</c:v>
                </c:pt>
                <c:pt idx="19">
                  <c:v>13.98</c:v>
                </c:pt>
                <c:pt idx="20">
                  <c:v>13.4</c:v>
                </c:pt>
                <c:pt idx="21">
                  <c:v>14.48</c:v>
                </c:pt>
                <c:pt idx="22">
                  <c:v>16.62</c:v>
                </c:pt>
                <c:pt idx="23">
                  <c:v>19.34</c:v>
                </c:pt>
                <c:pt idx="24">
                  <c:v>12.93</c:v>
                </c:pt>
                <c:pt idx="25">
                  <c:v>13.18</c:v>
                </c:pt>
                <c:pt idx="26">
                  <c:v>14.6</c:v>
                </c:pt>
                <c:pt idx="27">
                  <c:v>13.61</c:v>
                </c:pt>
                <c:pt idx="28">
                  <c:v>13.66</c:v>
                </c:pt>
                <c:pt idx="29">
                  <c:v>13.25</c:v>
                </c:pt>
                <c:pt idx="30">
                  <c:v>13.95</c:v>
                </c:pt>
                <c:pt idx="31">
                  <c:v>14.12</c:v>
                </c:pt>
                <c:pt idx="32">
                  <c:v>11.97</c:v>
                </c:pt>
                <c:pt idx="33">
                  <c:v>12.56</c:v>
                </c:pt>
                <c:pt idx="34">
                  <c:v>11.53</c:v>
                </c:pt>
                <c:pt idx="35">
                  <c:v>12.59</c:v>
                </c:pt>
                <c:pt idx="36">
                  <c:v>11.54</c:v>
                </c:pt>
                <c:pt idx="37">
                  <c:v>10.67</c:v>
                </c:pt>
                <c:pt idx="38">
                  <c:v>13.62</c:v>
                </c:pt>
                <c:pt idx="39">
                  <c:v>12.91</c:v>
                </c:pt>
                <c:pt idx="40">
                  <c:v>11.55</c:v>
                </c:pt>
                <c:pt idx="41">
                  <c:v>13.65</c:v>
                </c:pt>
                <c:pt idx="42">
                  <c:v>9.2100000000000009</c:v>
                </c:pt>
                <c:pt idx="43">
                  <c:v>13.58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78-49D3-92BE-8AD8A9A1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2824"/>
        <c:axId val="596765568"/>
      </c:scatterChart>
      <c:valAx>
        <c:axId val="596762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5568"/>
        <c:crosses val="autoZero"/>
        <c:crossBetween val="midCat"/>
      </c:valAx>
      <c:valAx>
        <c:axId val="59676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2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2'!$E$218:$E$261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2'!$F$218:$F$261</c:f>
              <c:numCache>
                <c:formatCode>0.00</c:formatCode>
                <c:ptCount val="44"/>
                <c:pt idx="0">
                  <c:v>36.590000000000003</c:v>
                </c:pt>
                <c:pt idx="1">
                  <c:v>26.82</c:v>
                </c:pt>
                <c:pt idx="2">
                  <c:v>30.229999999999997</c:v>
                </c:pt>
                <c:pt idx="3">
                  <c:v>29.41</c:v>
                </c:pt>
                <c:pt idx="4">
                  <c:v>20.47</c:v>
                </c:pt>
                <c:pt idx="5">
                  <c:v>35.82</c:v>
                </c:pt>
                <c:pt idx="6">
                  <c:v>33.369999999999997</c:v>
                </c:pt>
                <c:pt idx="7">
                  <c:v>27.24</c:v>
                </c:pt>
                <c:pt idx="8">
                  <c:v>25.740000000000002</c:v>
                </c:pt>
                <c:pt idx="9">
                  <c:v>28.700000000000003</c:v>
                </c:pt>
                <c:pt idx="10">
                  <c:v>30.699999999999996</c:v>
                </c:pt>
                <c:pt idx="11">
                  <c:v>33.450000000000003</c:v>
                </c:pt>
                <c:pt idx="12">
                  <c:v>36.06</c:v>
                </c:pt>
                <c:pt idx="13">
                  <c:v>32.44</c:v>
                </c:pt>
                <c:pt idx="14">
                  <c:v>34.590000000000003</c:v>
                </c:pt>
                <c:pt idx="15">
                  <c:v>38.11</c:v>
                </c:pt>
                <c:pt idx="16">
                  <c:v>37.83</c:v>
                </c:pt>
                <c:pt idx="17">
                  <c:v>32.68</c:v>
                </c:pt>
                <c:pt idx="18">
                  <c:v>38.46</c:v>
                </c:pt>
                <c:pt idx="19">
                  <c:v>38.86</c:v>
                </c:pt>
                <c:pt idx="20">
                  <c:v>36.409999999999997</c:v>
                </c:pt>
                <c:pt idx="21">
                  <c:v>36.650000000000006</c:v>
                </c:pt>
                <c:pt idx="22">
                  <c:v>40.47</c:v>
                </c:pt>
                <c:pt idx="23">
                  <c:v>40.040000000000006</c:v>
                </c:pt>
                <c:pt idx="24">
                  <c:v>37.76</c:v>
                </c:pt>
                <c:pt idx="25">
                  <c:v>38.08</c:v>
                </c:pt>
                <c:pt idx="26">
                  <c:v>36.07</c:v>
                </c:pt>
                <c:pt idx="27">
                  <c:v>35.5</c:v>
                </c:pt>
                <c:pt idx="28">
                  <c:v>34.510000000000005</c:v>
                </c:pt>
                <c:pt idx="29">
                  <c:v>33.92</c:v>
                </c:pt>
                <c:pt idx="30">
                  <c:v>35.31</c:v>
                </c:pt>
                <c:pt idx="31">
                  <c:v>34.669999999999995</c:v>
                </c:pt>
                <c:pt idx="32">
                  <c:v>33.020000000000003</c:v>
                </c:pt>
                <c:pt idx="33">
                  <c:v>31.86</c:v>
                </c:pt>
                <c:pt idx="34">
                  <c:v>32.840000000000003</c:v>
                </c:pt>
                <c:pt idx="35">
                  <c:v>33.909999999999997</c:v>
                </c:pt>
                <c:pt idx="36">
                  <c:v>22.159999999999997</c:v>
                </c:pt>
                <c:pt idx="37">
                  <c:v>32.54</c:v>
                </c:pt>
                <c:pt idx="38">
                  <c:v>32.799999999999997</c:v>
                </c:pt>
                <c:pt idx="39">
                  <c:v>35.019999999999996</c:v>
                </c:pt>
                <c:pt idx="40">
                  <c:v>32.510000000000005</c:v>
                </c:pt>
                <c:pt idx="41">
                  <c:v>33.74</c:v>
                </c:pt>
                <c:pt idx="42">
                  <c:v>26.8</c:v>
                </c:pt>
                <c:pt idx="43">
                  <c:v>32.14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E3-454E-BE1E-B629C36C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4000"/>
        <c:axId val="596768312"/>
      </c:scatterChart>
      <c:valAx>
        <c:axId val="59676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8312"/>
        <c:crosses val="autoZero"/>
        <c:crossBetween val="midCat"/>
      </c:valAx>
      <c:valAx>
        <c:axId val="59676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4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2'!$E$262:$E$305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2'!$B$262:$B$305</c:f>
              <c:numCache>
                <c:formatCode>0.00</c:formatCode>
                <c:ptCount val="44"/>
                <c:pt idx="0">
                  <c:v>26.07</c:v>
                </c:pt>
                <c:pt idx="1">
                  <c:v>23.05</c:v>
                </c:pt>
                <c:pt idx="2">
                  <c:v>31.42</c:v>
                </c:pt>
                <c:pt idx="3">
                  <c:v>30.18</c:v>
                </c:pt>
                <c:pt idx="4">
                  <c:v>27.64</c:v>
                </c:pt>
                <c:pt idx="5">
                  <c:v>31.85</c:v>
                </c:pt>
                <c:pt idx="6">
                  <c:v>33.269999999999996</c:v>
                </c:pt>
                <c:pt idx="7">
                  <c:v>27.58</c:v>
                </c:pt>
                <c:pt idx="8">
                  <c:v>27.7</c:v>
                </c:pt>
                <c:pt idx="9">
                  <c:v>32.26</c:v>
                </c:pt>
                <c:pt idx="10">
                  <c:v>32.480000000000004</c:v>
                </c:pt>
                <c:pt idx="11">
                  <c:v>35.71</c:v>
                </c:pt>
                <c:pt idx="12">
                  <c:v>32.729999999999997</c:v>
                </c:pt>
                <c:pt idx="13">
                  <c:v>34.65</c:v>
                </c:pt>
                <c:pt idx="14">
                  <c:v>35.89</c:v>
                </c:pt>
                <c:pt idx="15">
                  <c:v>35.03</c:v>
                </c:pt>
                <c:pt idx="16">
                  <c:v>33.760000000000005</c:v>
                </c:pt>
                <c:pt idx="17">
                  <c:v>34.18</c:v>
                </c:pt>
                <c:pt idx="18">
                  <c:v>38.049999999999997</c:v>
                </c:pt>
                <c:pt idx="19">
                  <c:v>35.450000000000003</c:v>
                </c:pt>
                <c:pt idx="20">
                  <c:v>34.880000000000003</c:v>
                </c:pt>
                <c:pt idx="21">
                  <c:v>43.94</c:v>
                </c:pt>
                <c:pt idx="22">
                  <c:v>38</c:v>
                </c:pt>
                <c:pt idx="23">
                  <c:v>34.94</c:v>
                </c:pt>
                <c:pt idx="24">
                  <c:v>34.799999999999997</c:v>
                </c:pt>
                <c:pt idx="25">
                  <c:v>35.57</c:v>
                </c:pt>
                <c:pt idx="26">
                  <c:v>34.21</c:v>
                </c:pt>
                <c:pt idx="27">
                  <c:v>34.11</c:v>
                </c:pt>
                <c:pt idx="28">
                  <c:v>34.18</c:v>
                </c:pt>
                <c:pt idx="29">
                  <c:v>32</c:v>
                </c:pt>
                <c:pt idx="30">
                  <c:v>35.36</c:v>
                </c:pt>
                <c:pt idx="31">
                  <c:v>34.31</c:v>
                </c:pt>
                <c:pt idx="32">
                  <c:v>33.72</c:v>
                </c:pt>
                <c:pt idx="33">
                  <c:v>32.61</c:v>
                </c:pt>
                <c:pt idx="34">
                  <c:v>34.659999999999997</c:v>
                </c:pt>
                <c:pt idx="35">
                  <c:v>31.48</c:v>
                </c:pt>
                <c:pt idx="36">
                  <c:v>29.91</c:v>
                </c:pt>
                <c:pt idx="37">
                  <c:v>30.95</c:v>
                </c:pt>
                <c:pt idx="38">
                  <c:v>30.09</c:v>
                </c:pt>
                <c:pt idx="39">
                  <c:v>32.099999999999994</c:v>
                </c:pt>
                <c:pt idx="40">
                  <c:v>33.68</c:v>
                </c:pt>
                <c:pt idx="41">
                  <c:v>32.630000000000003</c:v>
                </c:pt>
                <c:pt idx="42">
                  <c:v>29.72</c:v>
                </c:pt>
                <c:pt idx="43">
                  <c:v>29.020000000000003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FF-4766-88FE-0ACF2C349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7136"/>
        <c:axId val="596768704"/>
      </c:scatterChart>
      <c:valAx>
        <c:axId val="596767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8704"/>
        <c:crosses val="autoZero"/>
        <c:crossBetween val="midCat"/>
      </c:valAx>
      <c:valAx>
        <c:axId val="59676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7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2'!$E$262:$E$305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2'!$C$262:$C$305</c:f>
              <c:numCache>
                <c:formatCode>General</c:formatCode>
                <c:ptCount val="44"/>
                <c:pt idx="0">
                  <c:v>30.16</c:v>
                </c:pt>
                <c:pt idx="1">
                  <c:v>22.28</c:v>
                </c:pt>
                <c:pt idx="2">
                  <c:v>19.7</c:v>
                </c:pt>
                <c:pt idx="3">
                  <c:v>16.91</c:v>
                </c:pt>
                <c:pt idx="4">
                  <c:v>9.5299999999999994</c:v>
                </c:pt>
                <c:pt idx="5">
                  <c:v>17.39</c:v>
                </c:pt>
                <c:pt idx="6">
                  <c:v>17.11</c:v>
                </c:pt>
                <c:pt idx="7">
                  <c:v>16.939999999999998</c:v>
                </c:pt>
                <c:pt idx="8">
                  <c:v>13.48</c:v>
                </c:pt>
                <c:pt idx="9">
                  <c:v>15.32</c:v>
                </c:pt>
                <c:pt idx="10">
                  <c:v>18.54</c:v>
                </c:pt>
                <c:pt idx="11">
                  <c:v>18.82</c:v>
                </c:pt>
                <c:pt idx="12">
                  <c:v>24.619999999999997</c:v>
                </c:pt>
                <c:pt idx="13">
                  <c:v>22</c:v>
                </c:pt>
                <c:pt idx="14">
                  <c:v>20.409999999999997</c:v>
                </c:pt>
                <c:pt idx="15">
                  <c:v>20.420000000000002</c:v>
                </c:pt>
                <c:pt idx="16">
                  <c:v>21.44</c:v>
                </c:pt>
                <c:pt idx="17">
                  <c:v>21.09</c:v>
                </c:pt>
                <c:pt idx="18">
                  <c:v>22.439999999999998</c:v>
                </c:pt>
                <c:pt idx="19">
                  <c:v>24.189999999999998</c:v>
                </c:pt>
                <c:pt idx="20">
                  <c:v>22.82</c:v>
                </c:pt>
                <c:pt idx="21">
                  <c:v>26.21</c:v>
                </c:pt>
                <c:pt idx="22">
                  <c:v>45.910000000000004</c:v>
                </c:pt>
                <c:pt idx="23">
                  <c:v>27.57</c:v>
                </c:pt>
                <c:pt idx="24">
                  <c:v>23.91</c:v>
                </c:pt>
                <c:pt idx="25">
                  <c:v>21.85</c:v>
                </c:pt>
                <c:pt idx="26">
                  <c:v>22.34</c:v>
                </c:pt>
                <c:pt idx="27">
                  <c:v>21.03</c:v>
                </c:pt>
                <c:pt idx="28">
                  <c:v>21.25</c:v>
                </c:pt>
                <c:pt idx="29">
                  <c:v>22.990000000000002</c:v>
                </c:pt>
                <c:pt idx="30">
                  <c:v>21.82</c:v>
                </c:pt>
                <c:pt idx="31">
                  <c:v>23.130000000000003</c:v>
                </c:pt>
                <c:pt idx="32">
                  <c:v>20.16</c:v>
                </c:pt>
                <c:pt idx="33">
                  <c:v>18.079999999999998</c:v>
                </c:pt>
                <c:pt idx="34">
                  <c:v>17.399999999999999</c:v>
                </c:pt>
                <c:pt idx="35">
                  <c:v>17.950000000000003</c:v>
                </c:pt>
                <c:pt idx="36">
                  <c:v>18.689999999999998</c:v>
                </c:pt>
                <c:pt idx="37">
                  <c:v>18.5</c:v>
                </c:pt>
                <c:pt idx="38">
                  <c:v>23.490000000000002</c:v>
                </c:pt>
                <c:pt idx="39">
                  <c:v>20.04</c:v>
                </c:pt>
                <c:pt idx="40">
                  <c:v>17.439999999999998</c:v>
                </c:pt>
                <c:pt idx="41">
                  <c:v>17.600000000000001</c:v>
                </c:pt>
                <c:pt idx="42">
                  <c:v>15.899999999999999</c:v>
                </c:pt>
                <c:pt idx="43">
                  <c:v>19.850000000000001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E5-4F64-BB84-959B2AD6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9488"/>
        <c:axId val="596769096"/>
      </c:scatterChart>
      <c:valAx>
        <c:axId val="59676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9096"/>
        <c:crosses val="autoZero"/>
        <c:crossBetween val="midCat"/>
      </c:valAx>
      <c:valAx>
        <c:axId val="59676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9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2'!$E$1:$E$44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2'!$F$1:$F$44</c:f>
              <c:numCache>
                <c:formatCode>0.00</c:formatCode>
                <c:ptCount val="44"/>
                <c:pt idx="0">
                  <c:v>51.38</c:v>
                </c:pt>
                <c:pt idx="1">
                  <c:v>44.01</c:v>
                </c:pt>
                <c:pt idx="2">
                  <c:v>46.58</c:v>
                </c:pt>
                <c:pt idx="3">
                  <c:v>42.43</c:v>
                </c:pt>
                <c:pt idx="4">
                  <c:v>31.639999999999997</c:v>
                </c:pt>
                <c:pt idx="5">
                  <c:v>41.21</c:v>
                </c:pt>
                <c:pt idx="6">
                  <c:v>48.57</c:v>
                </c:pt>
                <c:pt idx="7">
                  <c:v>43.65</c:v>
                </c:pt>
                <c:pt idx="8">
                  <c:v>35.159999999999997</c:v>
                </c:pt>
                <c:pt idx="9">
                  <c:v>43.48</c:v>
                </c:pt>
                <c:pt idx="10">
                  <c:v>46.569999999999993</c:v>
                </c:pt>
                <c:pt idx="11">
                  <c:v>50.29</c:v>
                </c:pt>
                <c:pt idx="12">
                  <c:v>54.42</c:v>
                </c:pt>
                <c:pt idx="13">
                  <c:v>57.65</c:v>
                </c:pt>
                <c:pt idx="14">
                  <c:v>51.77</c:v>
                </c:pt>
                <c:pt idx="15">
                  <c:v>61.930000000000007</c:v>
                </c:pt>
                <c:pt idx="16">
                  <c:v>52.92</c:v>
                </c:pt>
                <c:pt idx="17">
                  <c:v>59.8</c:v>
                </c:pt>
                <c:pt idx="18">
                  <c:v>61.03</c:v>
                </c:pt>
                <c:pt idx="19">
                  <c:v>61.03</c:v>
                </c:pt>
                <c:pt idx="20">
                  <c:v>63.47</c:v>
                </c:pt>
                <c:pt idx="21">
                  <c:v>63.96</c:v>
                </c:pt>
                <c:pt idx="22">
                  <c:v>66.28</c:v>
                </c:pt>
                <c:pt idx="23">
                  <c:v>58.05</c:v>
                </c:pt>
                <c:pt idx="24">
                  <c:v>60.179999999999993</c:v>
                </c:pt>
                <c:pt idx="25">
                  <c:v>55.379999999999995</c:v>
                </c:pt>
                <c:pt idx="26">
                  <c:v>56</c:v>
                </c:pt>
                <c:pt idx="27">
                  <c:v>58.62</c:v>
                </c:pt>
                <c:pt idx="28">
                  <c:v>53.71</c:v>
                </c:pt>
                <c:pt idx="29">
                  <c:v>55.09</c:v>
                </c:pt>
                <c:pt idx="30">
                  <c:v>59.18</c:v>
                </c:pt>
                <c:pt idx="31">
                  <c:v>57.399999999999991</c:v>
                </c:pt>
                <c:pt idx="32">
                  <c:v>56.7</c:v>
                </c:pt>
                <c:pt idx="33">
                  <c:v>55.800000000000004</c:v>
                </c:pt>
                <c:pt idx="34">
                  <c:v>51.49</c:v>
                </c:pt>
                <c:pt idx="35">
                  <c:v>53.63</c:v>
                </c:pt>
                <c:pt idx="36">
                  <c:v>50.260000000000005</c:v>
                </c:pt>
                <c:pt idx="37">
                  <c:v>53.08</c:v>
                </c:pt>
                <c:pt idx="38">
                  <c:v>43.1</c:v>
                </c:pt>
                <c:pt idx="39">
                  <c:v>53.07</c:v>
                </c:pt>
                <c:pt idx="40">
                  <c:v>53.34</c:v>
                </c:pt>
                <c:pt idx="41">
                  <c:v>49.89</c:v>
                </c:pt>
                <c:pt idx="42">
                  <c:v>40.57</c:v>
                </c:pt>
                <c:pt idx="43">
                  <c:v>52.050000000000004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7A-470F-947B-FC5A196F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021472"/>
        <c:axId val="443021864"/>
      </c:scatterChart>
      <c:valAx>
        <c:axId val="443021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021864"/>
        <c:crosses val="autoZero"/>
        <c:crossBetween val="midCat"/>
      </c:valAx>
      <c:valAx>
        <c:axId val="44302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021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2'!$E$262:$E$305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2'!$F$262:$F$305</c:f>
              <c:numCache>
                <c:formatCode>0.00</c:formatCode>
                <c:ptCount val="44"/>
                <c:pt idx="0">
                  <c:v>56.230000000000004</c:v>
                </c:pt>
                <c:pt idx="1">
                  <c:v>45.33</c:v>
                </c:pt>
                <c:pt idx="2">
                  <c:v>51.120000000000005</c:v>
                </c:pt>
                <c:pt idx="3">
                  <c:v>47.09</c:v>
                </c:pt>
                <c:pt idx="4">
                  <c:v>37.17</c:v>
                </c:pt>
                <c:pt idx="5">
                  <c:v>49.24</c:v>
                </c:pt>
                <c:pt idx="6">
                  <c:v>50.379999999999995</c:v>
                </c:pt>
                <c:pt idx="7">
                  <c:v>44.519999999999996</c:v>
                </c:pt>
                <c:pt idx="8">
                  <c:v>41.18</c:v>
                </c:pt>
                <c:pt idx="9">
                  <c:v>47.58</c:v>
                </c:pt>
                <c:pt idx="10">
                  <c:v>51.02</c:v>
                </c:pt>
                <c:pt idx="11">
                  <c:v>54.53</c:v>
                </c:pt>
                <c:pt idx="12">
                  <c:v>57.349999999999994</c:v>
                </c:pt>
                <c:pt idx="13">
                  <c:v>56.65</c:v>
                </c:pt>
                <c:pt idx="14">
                  <c:v>56.3</c:v>
                </c:pt>
                <c:pt idx="15">
                  <c:v>55.45</c:v>
                </c:pt>
                <c:pt idx="16">
                  <c:v>55.2</c:v>
                </c:pt>
                <c:pt idx="17">
                  <c:v>55.269999999999996</c:v>
                </c:pt>
                <c:pt idx="18">
                  <c:v>60.489999999999995</c:v>
                </c:pt>
                <c:pt idx="19">
                  <c:v>59.64</c:v>
                </c:pt>
                <c:pt idx="20">
                  <c:v>57.7</c:v>
                </c:pt>
                <c:pt idx="21">
                  <c:v>70.150000000000006</c:v>
                </c:pt>
                <c:pt idx="22">
                  <c:v>83.91</c:v>
                </c:pt>
                <c:pt idx="23">
                  <c:v>62.51</c:v>
                </c:pt>
                <c:pt idx="24">
                  <c:v>58.709999999999994</c:v>
                </c:pt>
                <c:pt idx="25">
                  <c:v>57.42</c:v>
                </c:pt>
                <c:pt idx="26">
                  <c:v>56.55</c:v>
                </c:pt>
                <c:pt idx="27">
                  <c:v>55.14</c:v>
                </c:pt>
                <c:pt idx="28">
                  <c:v>55.43</c:v>
                </c:pt>
                <c:pt idx="29">
                  <c:v>54.99</c:v>
                </c:pt>
                <c:pt idx="30">
                  <c:v>57.18</c:v>
                </c:pt>
                <c:pt idx="31">
                  <c:v>57.440000000000005</c:v>
                </c:pt>
                <c:pt idx="32">
                  <c:v>53.879999999999995</c:v>
                </c:pt>
                <c:pt idx="33">
                  <c:v>50.69</c:v>
                </c:pt>
                <c:pt idx="34">
                  <c:v>52.059999999999995</c:v>
                </c:pt>
                <c:pt idx="35">
                  <c:v>49.430000000000007</c:v>
                </c:pt>
                <c:pt idx="36">
                  <c:v>48.599999999999994</c:v>
                </c:pt>
                <c:pt idx="37">
                  <c:v>49.45</c:v>
                </c:pt>
                <c:pt idx="38">
                  <c:v>53.58</c:v>
                </c:pt>
                <c:pt idx="39">
                  <c:v>52.139999999999993</c:v>
                </c:pt>
                <c:pt idx="40">
                  <c:v>51.12</c:v>
                </c:pt>
                <c:pt idx="41">
                  <c:v>50.230000000000004</c:v>
                </c:pt>
                <c:pt idx="42">
                  <c:v>45.62</c:v>
                </c:pt>
                <c:pt idx="43">
                  <c:v>48.870000000000005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A9-433C-922A-BA937D61A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4392"/>
        <c:axId val="596766744"/>
      </c:scatterChart>
      <c:valAx>
        <c:axId val="596764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6744"/>
        <c:crosses val="autoZero"/>
        <c:crossBetween val="midCat"/>
      </c:valAx>
      <c:valAx>
        <c:axId val="59676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4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2'!$E$306:$E$349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2'!$B$306:$B$349</c:f>
              <c:numCache>
                <c:formatCode>0.00</c:formatCode>
                <c:ptCount val="44"/>
                <c:pt idx="0">
                  <c:v>37.18</c:v>
                </c:pt>
                <c:pt idx="1">
                  <c:v>33.68</c:v>
                </c:pt>
                <c:pt idx="2">
                  <c:v>44.099999999999994</c:v>
                </c:pt>
                <c:pt idx="3">
                  <c:v>44.150000000000006</c:v>
                </c:pt>
                <c:pt idx="4">
                  <c:v>38.94</c:v>
                </c:pt>
                <c:pt idx="5">
                  <c:v>43.07</c:v>
                </c:pt>
                <c:pt idx="6">
                  <c:v>52.33</c:v>
                </c:pt>
                <c:pt idx="7">
                  <c:v>37.71</c:v>
                </c:pt>
                <c:pt idx="8">
                  <c:v>37.36</c:v>
                </c:pt>
                <c:pt idx="9">
                  <c:v>44.89</c:v>
                </c:pt>
                <c:pt idx="10">
                  <c:v>47.21</c:v>
                </c:pt>
                <c:pt idx="11">
                  <c:v>48.79</c:v>
                </c:pt>
                <c:pt idx="12">
                  <c:v>47.239999999999995</c:v>
                </c:pt>
                <c:pt idx="13">
                  <c:v>49.38</c:v>
                </c:pt>
                <c:pt idx="14">
                  <c:v>52.72</c:v>
                </c:pt>
                <c:pt idx="15">
                  <c:v>56.58</c:v>
                </c:pt>
                <c:pt idx="16">
                  <c:v>39.619999999999997</c:v>
                </c:pt>
                <c:pt idx="17">
                  <c:v>44.38</c:v>
                </c:pt>
                <c:pt idx="18">
                  <c:v>53.59</c:v>
                </c:pt>
                <c:pt idx="19">
                  <c:v>58.559999999999995</c:v>
                </c:pt>
                <c:pt idx="20">
                  <c:v>54.239999999999995</c:v>
                </c:pt>
                <c:pt idx="21">
                  <c:v>51.69</c:v>
                </c:pt>
                <c:pt idx="22">
                  <c:v>58.1</c:v>
                </c:pt>
                <c:pt idx="23">
                  <c:v>50.519999999999996</c:v>
                </c:pt>
                <c:pt idx="24">
                  <c:v>54.49</c:v>
                </c:pt>
                <c:pt idx="25">
                  <c:v>51.48</c:v>
                </c:pt>
                <c:pt idx="26">
                  <c:v>50.289999999999992</c:v>
                </c:pt>
                <c:pt idx="27">
                  <c:v>51.5</c:v>
                </c:pt>
                <c:pt idx="28">
                  <c:v>50.94</c:v>
                </c:pt>
                <c:pt idx="29">
                  <c:v>54.660000000000004</c:v>
                </c:pt>
                <c:pt idx="30">
                  <c:v>50.489999999999995</c:v>
                </c:pt>
                <c:pt idx="31">
                  <c:v>50.889999999999993</c:v>
                </c:pt>
                <c:pt idx="32">
                  <c:v>53.189999999999991</c:v>
                </c:pt>
                <c:pt idx="33">
                  <c:v>46.65</c:v>
                </c:pt>
                <c:pt idx="34">
                  <c:v>47.12</c:v>
                </c:pt>
                <c:pt idx="35">
                  <c:v>51.129999999999995</c:v>
                </c:pt>
                <c:pt idx="36">
                  <c:v>59.789999999999992</c:v>
                </c:pt>
                <c:pt idx="37">
                  <c:v>44.64</c:v>
                </c:pt>
                <c:pt idx="38">
                  <c:v>40.71</c:v>
                </c:pt>
                <c:pt idx="39">
                  <c:v>71.440000000000012</c:v>
                </c:pt>
                <c:pt idx="40">
                  <c:v>49.089999999999996</c:v>
                </c:pt>
                <c:pt idx="41">
                  <c:v>44.85</c:v>
                </c:pt>
                <c:pt idx="42">
                  <c:v>38.870000000000005</c:v>
                </c:pt>
                <c:pt idx="43">
                  <c:v>40.549999999999997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84-4418-8ECE-A97FC0FAA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65960"/>
        <c:axId val="596510840"/>
      </c:scatterChart>
      <c:valAx>
        <c:axId val="596765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0840"/>
        <c:crosses val="autoZero"/>
        <c:crossBetween val="midCat"/>
      </c:valAx>
      <c:valAx>
        <c:axId val="59651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65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2'!$E$306:$E$349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2'!$C$306:$C$349</c:f>
              <c:numCache>
                <c:formatCode>General</c:formatCode>
                <c:ptCount val="44"/>
                <c:pt idx="0">
                  <c:v>43.03</c:v>
                </c:pt>
                <c:pt idx="1">
                  <c:v>35.870000000000005</c:v>
                </c:pt>
                <c:pt idx="2">
                  <c:v>32.68</c:v>
                </c:pt>
                <c:pt idx="3">
                  <c:v>23.83</c:v>
                </c:pt>
                <c:pt idx="4">
                  <c:v>14.02</c:v>
                </c:pt>
                <c:pt idx="5">
                  <c:v>27.43</c:v>
                </c:pt>
                <c:pt idx="6">
                  <c:v>28.4</c:v>
                </c:pt>
                <c:pt idx="7">
                  <c:v>26.29</c:v>
                </c:pt>
                <c:pt idx="8">
                  <c:v>21.28</c:v>
                </c:pt>
                <c:pt idx="9">
                  <c:v>23.349999999999998</c:v>
                </c:pt>
                <c:pt idx="10">
                  <c:v>31.810000000000002</c:v>
                </c:pt>
                <c:pt idx="11">
                  <c:v>27.049999999999997</c:v>
                </c:pt>
                <c:pt idx="12">
                  <c:v>33.519999999999996</c:v>
                </c:pt>
                <c:pt idx="13">
                  <c:v>31.31</c:v>
                </c:pt>
                <c:pt idx="14">
                  <c:v>32.32</c:v>
                </c:pt>
                <c:pt idx="15">
                  <c:v>41.24</c:v>
                </c:pt>
                <c:pt idx="16">
                  <c:v>31.68</c:v>
                </c:pt>
                <c:pt idx="17">
                  <c:v>30.94</c:v>
                </c:pt>
                <c:pt idx="18">
                  <c:v>35.81</c:v>
                </c:pt>
                <c:pt idx="19">
                  <c:v>34.24</c:v>
                </c:pt>
                <c:pt idx="20">
                  <c:v>32.39</c:v>
                </c:pt>
                <c:pt idx="21">
                  <c:v>36.51</c:v>
                </c:pt>
                <c:pt idx="22">
                  <c:v>34.94</c:v>
                </c:pt>
                <c:pt idx="23">
                  <c:v>39.33</c:v>
                </c:pt>
                <c:pt idx="24">
                  <c:v>34.659999999999997</c:v>
                </c:pt>
                <c:pt idx="25">
                  <c:v>30.410000000000004</c:v>
                </c:pt>
                <c:pt idx="26">
                  <c:v>34.4</c:v>
                </c:pt>
                <c:pt idx="27">
                  <c:v>30.290000000000003</c:v>
                </c:pt>
                <c:pt idx="28">
                  <c:v>31.259999999999998</c:v>
                </c:pt>
                <c:pt idx="29">
                  <c:v>33.82</c:v>
                </c:pt>
                <c:pt idx="30">
                  <c:v>33.44</c:v>
                </c:pt>
                <c:pt idx="31">
                  <c:v>30.57</c:v>
                </c:pt>
                <c:pt idx="32">
                  <c:v>31.630000000000003</c:v>
                </c:pt>
                <c:pt idx="33">
                  <c:v>26.509999999999998</c:v>
                </c:pt>
                <c:pt idx="34">
                  <c:v>26.97</c:v>
                </c:pt>
                <c:pt idx="35">
                  <c:v>32.159999999999997</c:v>
                </c:pt>
                <c:pt idx="36">
                  <c:v>35.090000000000003</c:v>
                </c:pt>
                <c:pt idx="37">
                  <c:v>31.59</c:v>
                </c:pt>
                <c:pt idx="38">
                  <c:v>35.56</c:v>
                </c:pt>
                <c:pt idx="39">
                  <c:v>46.300000000000004</c:v>
                </c:pt>
                <c:pt idx="40">
                  <c:v>30.12</c:v>
                </c:pt>
                <c:pt idx="41">
                  <c:v>27.150000000000002</c:v>
                </c:pt>
                <c:pt idx="42">
                  <c:v>22.04</c:v>
                </c:pt>
                <c:pt idx="43">
                  <c:v>31.049999999999997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FE-4EB3-85B4-909826906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1232"/>
        <c:axId val="596513976"/>
      </c:scatterChart>
      <c:valAx>
        <c:axId val="59651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3976"/>
        <c:crosses val="autoZero"/>
        <c:crossBetween val="midCat"/>
      </c:valAx>
      <c:valAx>
        <c:axId val="59651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1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2'!$E$306:$E$349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2'!$F$306:$F$349</c:f>
              <c:numCache>
                <c:formatCode>0.00</c:formatCode>
                <c:ptCount val="44"/>
                <c:pt idx="0">
                  <c:v>80.210000000000008</c:v>
                </c:pt>
                <c:pt idx="1">
                  <c:v>69.550000000000011</c:v>
                </c:pt>
                <c:pt idx="2">
                  <c:v>76.78</c:v>
                </c:pt>
                <c:pt idx="3">
                  <c:v>67.98</c:v>
                </c:pt>
                <c:pt idx="4">
                  <c:v>52.959999999999994</c:v>
                </c:pt>
                <c:pt idx="5">
                  <c:v>70.5</c:v>
                </c:pt>
                <c:pt idx="6">
                  <c:v>80.72999999999999</c:v>
                </c:pt>
                <c:pt idx="7">
                  <c:v>64</c:v>
                </c:pt>
                <c:pt idx="8">
                  <c:v>58.64</c:v>
                </c:pt>
                <c:pt idx="9">
                  <c:v>68.239999999999995</c:v>
                </c:pt>
                <c:pt idx="10">
                  <c:v>79.02000000000001</c:v>
                </c:pt>
                <c:pt idx="11">
                  <c:v>75.84</c:v>
                </c:pt>
                <c:pt idx="12">
                  <c:v>80.759999999999991</c:v>
                </c:pt>
                <c:pt idx="13">
                  <c:v>80.69</c:v>
                </c:pt>
                <c:pt idx="14">
                  <c:v>85.039999999999992</c:v>
                </c:pt>
                <c:pt idx="15">
                  <c:v>97.82</c:v>
                </c:pt>
                <c:pt idx="16">
                  <c:v>71.3</c:v>
                </c:pt>
                <c:pt idx="17">
                  <c:v>75.320000000000007</c:v>
                </c:pt>
                <c:pt idx="18">
                  <c:v>89.4</c:v>
                </c:pt>
                <c:pt idx="19">
                  <c:v>92.8</c:v>
                </c:pt>
                <c:pt idx="20">
                  <c:v>86.63</c:v>
                </c:pt>
                <c:pt idx="21">
                  <c:v>88.199999999999989</c:v>
                </c:pt>
                <c:pt idx="22">
                  <c:v>93.039999999999992</c:v>
                </c:pt>
                <c:pt idx="23">
                  <c:v>89.85</c:v>
                </c:pt>
                <c:pt idx="24">
                  <c:v>89.15</c:v>
                </c:pt>
                <c:pt idx="25">
                  <c:v>81.89</c:v>
                </c:pt>
                <c:pt idx="26">
                  <c:v>84.69</c:v>
                </c:pt>
                <c:pt idx="27">
                  <c:v>81.790000000000006</c:v>
                </c:pt>
                <c:pt idx="28">
                  <c:v>82.199999999999989</c:v>
                </c:pt>
                <c:pt idx="29">
                  <c:v>88.48</c:v>
                </c:pt>
                <c:pt idx="30">
                  <c:v>83.929999999999993</c:v>
                </c:pt>
                <c:pt idx="31">
                  <c:v>81.459999999999994</c:v>
                </c:pt>
                <c:pt idx="32">
                  <c:v>84.82</c:v>
                </c:pt>
                <c:pt idx="33">
                  <c:v>73.16</c:v>
                </c:pt>
                <c:pt idx="34">
                  <c:v>74.09</c:v>
                </c:pt>
                <c:pt idx="35">
                  <c:v>83.289999999999992</c:v>
                </c:pt>
                <c:pt idx="36">
                  <c:v>94.88</c:v>
                </c:pt>
                <c:pt idx="37">
                  <c:v>76.23</c:v>
                </c:pt>
                <c:pt idx="38">
                  <c:v>76.27000000000001</c:v>
                </c:pt>
                <c:pt idx="39">
                  <c:v>117.74000000000001</c:v>
                </c:pt>
                <c:pt idx="40">
                  <c:v>79.209999999999994</c:v>
                </c:pt>
                <c:pt idx="41">
                  <c:v>72</c:v>
                </c:pt>
                <c:pt idx="42">
                  <c:v>60.910000000000004</c:v>
                </c:pt>
                <c:pt idx="43">
                  <c:v>71.599999999999994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6F-4986-B378-CCB6E73A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2800"/>
        <c:axId val="596508488"/>
      </c:scatterChart>
      <c:valAx>
        <c:axId val="596512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08488"/>
        <c:crosses val="autoZero"/>
        <c:crossBetween val="midCat"/>
      </c:valAx>
      <c:valAx>
        <c:axId val="59650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2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2'!$E$350:$E$392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2'!$B$350:$B$392</c:f>
              <c:numCache>
                <c:formatCode>0.00</c:formatCode>
                <c:ptCount val="43"/>
                <c:pt idx="0">
                  <c:v>31</c:v>
                </c:pt>
                <c:pt idx="1">
                  <c:v>24.21</c:v>
                </c:pt>
                <c:pt idx="2">
                  <c:v>29.47</c:v>
                </c:pt>
                <c:pt idx="3">
                  <c:v>28.839999999999996</c:v>
                </c:pt>
                <c:pt idx="4">
                  <c:v>26.82</c:v>
                </c:pt>
                <c:pt idx="5">
                  <c:v>33.54</c:v>
                </c:pt>
                <c:pt idx="6">
                  <c:v>31.870000000000005</c:v>
                </c:pt>
                <c:pt idx="7">
                  <c:v>28.78</c:v>
                </c:pt>
                <c:pt idx="8">
                  <c:v>14.15</c:v>
                </c:pt>
                <c:pt idx="9">
                  <c:v>32.82</c:v>
                </c:pt>
                <c:pt idx="10">
                  <c:v>29.37</c:v>
                </c:pt>
                <c:pt idx="11">
                  <c:v>27.08</c:v>
                </c:pt>
                <c:pt idx="12">
                  <c:v>36.35</c:v>
                </c:pt>
                <c:pt idx="13">
                  <c:v>37.190000000000005</c:v>
                </c:pt>
                <c:pt idx="14">
                  <c:v>38.5</c:v>
                </c:pt>
                <c:pt idx="15">
                  <c:v>20.869999999999997</c:v>
                </c:pt>
                <c:pt idx="16">
                  <c:v>35.54</c:v>
                </c:pt>
                <c:pt idx="17">
                  <c:v>33.840000000000003</c:v>
                </c:pt>
                <c:pt idx="18">
                  <c:v>38.43</c:v>
                </c:pt>
                <c:pt idx="19">
                  <c:v>36.03</c:v>
                </c:pt>
                <c:pt idx="20">
                  <c:v>30.85</c:v>
                </c:pt>
                <c:pt idx="21">
                  <c:v>25.26</c:v>
                </c:pt>
                <c:pt idx="22">
                  <c:v>33.96</c:v>
                </c:pt>
                <c:pt idx="23">
                  <c:v>31.09</c:v>
                </c:pt>
                <c:pt idx="24">
                  <c:v>38.479999999999997</c:v>
                </c:pt>
                <c:pt idx="25">
                  <c:v>36.299999999999997</c:v>
                </c:pt>
                <c:pt idx="26">
                  <c:v>38.92</c:v>
                </c:pt>
                <c:pt idx="27">
                  <c:v>35.94</c:v>
                </c:pt>
                <c:pt idx="28">
                  <c:v>37.89</c:v>
                </c:pt>
                <c:pt idx="29">
                  <c:v>28.32</c:v>
                </c:pt>
                <c:pt idx="30">
                  <c:v>35.28</c:v>
                </c:pt>
                <c:pt idx="31">
                  <c:v>34.840000000000003</c:v>
                </c:pt>
                <c:pt idx="32">
                  <c:v>33.11</c:v>
                </c:pt>
                <c:pt idx="33">
                  <c:v>34.160000000000004</c:v>
                </c:pt>
                <c:pt idx="34">
                  <c:v>18.490000000000002</c:v>
                </c:pt>
                <c:pt idx="35">
                  <c:v>15.11</c:v>
                </c:pt>
                <c:pt idx="36">
                  <c:v>30.64</c:v>
                </c:pt>
                <c:pt idx="37">
                  <c:v>32.08</c:v>
                </c:pt>
                <c:pt idx="38">
                  <c:v>33.700000000000003</c:v>
                </c:pt>
                <c:pt idx="39">
                  <c:v>34.200000000000003</c:v>
                </c:pt>
                <c:pt idx="40">
                  <c:v>44.97</c:v>
                </c:pt>
                <c:pt idx="41">
                  <c:v>27.93</c:v>
                </c:pt>
                <c:pt idx="42">
                  <c:v>29.04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74-4565-8793-D3FC2706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3192"/>
        <c:axId val="596513584"/>
      </c:scatterChart>
      <c:valAx>
        <c:axId val="596513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3584"/>
        <c:crosses val="autoZero"/>
        <c:crossBetween val="midCat"/>
      </c:valAx>
      <c:valAx>
        <c:axId val="59651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3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2'!$E$350:$E$392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2'!$C$350:$C$392</c:f>
              <c:numCache>
                <c:formatCode>General</c:formatCode>
                <c:ptCount val="43"/>
                <c:pt idx="0">
                  <c:v>25.630000000000003</c:v>
                </c:pt>
                <c:pt idx="1">
                  <c:v>22.9</c:v>
                </c:pt>
                <c:pt idx="2">
                  <c:v>21.32</c:v>
                </c:pt>
                <c:pt idx="3">
                  <c:v>16.02</c:v>
                </c:pt>
                <c:pt idx="4">
                  <c:v>8.2100000000000009</c:v>
                </c:pt>
                <c:pt idx="5">
                  <c:v>17.02</c:v>
                </c:pt>
                <c:pt idx="6">
                  <c:v>17.93</c:v>
                </c:pt>
                <c:pt idx="7">
                  <c:v>17.52</c:v>
                </c:pt>
                <c:pt idx="8">
                  <c:v>28.319999999999997</c:v>
                </c:pt>
                <c:pt idx="9">
                  <c:v>18.09</c:v>
                </c:pt>
                <c:pt idx="10">
                  <c:v>20.18</c:v>
                </c:pt>
                <c:pt idx="11">
                  <c:v>18.939999999999998</c:v>
                </c:pt>
                <c:pt idx="12">
                  <c:v>24.28</c:v>
                </c:pt>
                <c:pt idx="13">
                  <c:v>19.829999999999998</c:v>
                </c:pt>
                <c:pt idx="14">
                  <c:v>20.61</c:v>
                </c:pt>
                <c:pt idx="15">
                  <c:v>21.12</c:v>
                </c:pt>
                <c:pt idx="16">
                  <c:v>22.66</c:v>
                </c:pt>
                <c:pt idx="17">
                  <c:v>22.1</c:v>
                </c:pt>
                <c:pt idx="18">
                  <c:v>24.84</c:v>
                </c:pt>
                <c:pt idx="19">
                  <c:v>24.009999999999998</c:v>
                </c:pt>
                <c:pt idx="20">
                  <c:v>25.729999999999997</c:v>
                </c:pt>
                <c:pt idx="21">
                  <c:v>33.96</c:v>
                </c:pt>
                <c:pt idx="22">
                  <c:v>24.3</c:v>
                </c:pt>
                <c:pt idx="23">
                  <c:v>22.97</c:v>
                </c:pt>
                <c:pt idx="24">
                  <c:v>23.6</c:v>
                </c:pt>
                <c:pt idx="25">
                  <c:v>24.490000000000002</c:v>
                </c:pt>
                <c:pt idx="26">
                  <c:v>25.060000000000002</c:v>
                </c:pt>
                <c:pt idx="27">
                  <c:v>22.17</c:v>
                </c:pt>
                <c:pt idx="28">
                  <c:v>24.87</c:v>
                </c:pt>
                <c:pt idx="29">
                  <c:v>21.39</c:v>
                </c:pt>
                <c:pt idx="30">
                  <c:v>22.659999999999997</c:v>
                </c:pt>
                <c:pt idx="31">
                  <c:v>21.57</c:v>
                </c:pt>
                <c:pt idx="32">
                  <c:v>21.57</c:v>
                </c:pt>
                <c:pt idx="33">
                  <c:v>19.659999999999997</c:v>
                </c:pt>
                <c:pt idx="34">
                  <c:v>21.439999999999998</c:v>
                </c:pt>
                <c:pt idx="35">
                  <c:v>22.189999999999998</c:v>
                </c:pt>
                <c:pt idx="36">
                  <c:v>21.56</c:v>
                </c:pt>
                <c:pt idx="37">
                  <c:v>24.950000000000003</c:v>
                </c:pt>
                <c:pt idx="38">
                  <c:v>36.76</c:v>
                </c:pt>
                <c:pt idx="39">
                  <c:v>10.28</c:v>
                </c:pt>
                <c:pt idx="40">
                  <c:v>13.18</c:v>
                </c:pt>
                <c:pt idx="41">
                  <c:v>18.28</c:v>
                </c:pt>
                <c:pt idx="42">
                  <c:v>22.58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8E-4595-A0AA-9172D1CE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2408"/>
        <c:axId val="596509664"/>
      </c:scatterChart>
      <c:valAx>
        <c:axId val="59651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09664"/>
        <c:crosses val="autoZero"/>
        <c:crossBetween val="midCat"/>
      </c:valAx>
      <c:valAx>
        <c:axId val="59650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2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2'!$E$350:$E$392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2'!$F$350:$F$392</c:f>
              <c:numCache>
                <c:formatCode>0.00</c:formatCode>
                <c:ptCount val="43"/>
                <c:pt idx="0">
                  <c:v>56.63</c:v>
                </c:pt>
                <c:pt idx="1">
                  <c:v>47.11</c:v>
                </c:pt>
                <c:pt idx="2">
                  <c:v>50.79</c:v>
                </c:pt>
                <c:pt idx="3">
                  <c:v>44.86</c:v>
                </c:pt>
                <c:pt idx="4">
                  <c:v>35.03</c:v>
                </c:pt>
                <c:pt idx="5">
                  <c:v>50.56</c:v>
                </c:pt>
                <c:pt idx="6">
                  <c:v>49.800000000000004</c:v>
                </c:pt>
                <c:pt idx="7">
                  <c:v>46.3</c:v>
                </c:pt>
                <c:pt idx="8">
                  <c:v>42.47</c:v>
                </c:pt>
                <c:pt idx="9">
                  <c:v>50.91</c:v>
                </c:pt>
                <c:pt idx="10">
                  <c:v>49.55</c:v>
                </c:pt>
                <c:pt idx="11">
                  <c:v>46.019999999999996</c:v>
                </c:pt>
                <c:pt idx="12">
                  <c:v>60.63</c:v>
                </c:pt>
                <c:pt idx="13">
                  <c:v>57.02</c:v>
                </c:pt>
                <c:pt idx="14">
                  <c:v>59.11</c:v>
                </c:pt>
                <c:pt idx="15">
                  <c:v>41.989999999999995</c:v>
                </c:pt>
                <c:pt idx="16">
                  <c:v>58.2</c:v>
                </c:pt>
                <c:pt idx="17">
                  <c:v>55.940000000000005</c:v>
                </c:pt>
                <c:pt idx="18">
                  <c:v>63.269999999999996</c:v>
                </c:pt>
                <c:pt idx="19">
                  <c:v>60.04</c:v>
                </c:pt>
                <c:pt idx="20">
                  <c:v>56.58</c:v>
                </c:pt>
                <c:pt idx="21">
                  <c:v>59.22</c:v>
                </c:pt>
                <c:pt idx="22">
                  <c:v>58.260000000000005</c:v>
                </c:pt>
                <c:pt idx="23">
                  <c:v>54.06</c:v>
                </c:pt>
                <c:pt idx="24">
                  <c:v>62.08</c:v>
                </c:pt>
                <c:pt idx="25">
                  <c:v>60.79</c:v>
                </c:pt>
                <c:pt idx="26">
                  <c:v>63.980000000000004</c:v>
                </c:pt>
                <c:pt idx="27">
                  <c:v>58.11</c:v>
                </c:pt>
                <c:pt idx="28">
                  <c:v>62.760000000000005</c:v>
                </c:pt>
                <c:pt idx="29">
                  <c:v>49.71</c:v>
                </c:pt>
                <c:pt idx="30">
                  <c:v>57.94</c:v>
                </c:pt>
                <c:pt idx="31">
                  <c:v>56.410000000000004</c:v>
                </c:pt>
                <c:pt idx="32">
                  <c:v>54.68</c:v>
                </c:pt>
                <c:pt idx="33">
                  <c:v>53.82</c:v>
                </c:pt>
                <c:pt idx="34">
                  <c:v>39.93</c:v>
                </c:pt>
                <c:pt idx="35">
                  <c:v>37.299999999999997</c:v>
                </c:pt>
                <c:pt idx="36">
                  <c:v>52.2</c:v>
                </c:pt>
                <c:pt idx="37">
                  <c:v>57.03</c:v>
                </c:pt>
                <c:pt idx="38">
                  <c:v>70.460000000000008</c:v>
                </c:pt>
                <c:pt idx="39">
                  <c:v>44.480000000000004</c:v>
                </c:pt>
                <c:pt idx="40">
                  <c:v>58.15</c:v>
                </c:pt>
                <c:pt idx="41">
                  <c:v>46.21</c:v>
                </c:pt>
                <c:pt idx="42">
                  <c:v>51.62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E9-4E1D-BB42-770534D78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0448"/>
        <c:axId val="596511624"/>
      </c:scatterChart>
      <c:valAx>
        <c:axId val="59651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1624"/>
        <c:crosses val="autoZero"/>
        <c:crossBetween val="midCat"/>
      </c:valAx>
      <c:valAx>
        <c:axId val="59651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0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2'!$E$393:$E$443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2'!$B$393:$B$443</c:f>
              <c:numCache>
                <c:formatCode>0.00</c:formatCode>
                <c:ptCount val="51"/>
                <c:pt idx="0">
                  <c:v>66.239999999999995</c:v>
                </c:pt>
                <c:pt idx="1">
                  <c:v>41.78</c:v>
                </c:pt>
                <c:pt idx="2">
                  <c:v>53.88</c:v>
                </c:pt>
                <c:pt idx="3">
                  <c:v>46.13</c:v>
                </c:pt>
                <c:pt idx="4">
                  <c:v>55.52</c:v>
                </c:pt>
                <c:pt idx="5">
                  <c:v>49.09</c:v>
                </c:pt>
                <c:pt idx="6">
                  <c:v>58.07</c:v>
                </c:pt>
                <c:pt idx="7">
                  <c:v>66.149999999999991</c:v>
                </c:pt>
                <c:pt idx="8">
                  <c:v>55.349999999999994</c:v>
                </c:pt>
                <c:pt idx="9">
                  <c:v>49.660000000000011</c:v>
                </c:pt>
                <c:pt idx="10">
                  <c:v>5.43</c:v>
                </c:pt>
                <c:pt idx="11">
                  <c:v>54.21</c:v>
                </c:pt>
                <c:pt idx="12">
                  <c:v>57.76</c:v>
                </c:pt>
                <c:pt idx="13">
                  <c:v>71.210000000000008</c:v>
                </c:pt>
                <c:pt idx="14">
                  <c:v>71.33</c:v>
                </c:pt>
                <c:pt idx="15">
                  <c:v>70.78</c:v>
                </c:pt>
                <c:pt idx="16">
                  <c:v>68.63000000000001</c:v>
                </c:pt>
                <c:pt idx="17">
                  <c:v>78.81</c:v>
                </c:pt>
                <c:pt idx="18">
                  <c:v>65.5</c:v>
                </c:pt>
                <c:pt idx="19">
                  <c:v>72.75</c:v>
                </c:pt>
                <c:pt idx="20">
                  <c:v>72.62</c:v>
                </c:pt>
                <c:pt idx="21">
                  <c:v>57.620000000000005</c:v>
                </c:pt>
                <c:pt idx="22">
                  <c:v>68.819999999999993</c:v>
                </c:pt>
                <c:pt idx="23">
                  <c:v>67.11</c:v>
                </c:pt>
                <c:pt idx="24">
                  <c:v>67.44</c:v>
                </c:pt>
                <c:pt idx="25">
                  <c:v>79.190000000000012</c:v>
                </c:pt>
                <c:pt idx="26">
                  <c:v>66.430000000000007</c:v>
                </c:pt>
                <c:pt idx="27">
                  <c:v>63.480000000000004</c:v>
                </c:pt>
                <c:pt idx="28">
                  <c:v>63.34</c:v>
                </c:pt>
                <c:pt idx="29">
                  <c:v>61.750000000000007</c:v>
                </c:pt>
                <c:pt idx="30">
                  <c:v>58.61</c:v>
                </c:pt>
                <c:pt idx="31">
                  <c:v>65.22</c:v>
                </c:pt>
                <c:pt idx="32">
                  <c:v>60.660000000000004</c:v>
                </c:pt>
                <c:pt idx="33">
                  <c:v>49.370000000000005</c:v>
                </c:pt>
                <c:pt idx="34">
                  <c:v>69.48</c:v>
                </c:pt>
                <c:pt idx="35">
                  <c:v>65.52</c:v>
                </c:pt>
                <c:pt idx="36">
                  <c:v>56.26</c:v>
                </c:pt>
                <c:pt idx="37">
                  <c:v>70.010000000000005</c:v>
                </c:pt>
                <c:pt idx="38">
                  <c:v>56.959999999999994</c:v>
                </c:pt>
                <c:pt idx="39">
                  <c:v>51.66</c:v>
                </c:pt>
                <c:pt idx="40">
                  <c:v>62.319999999999993</c:v>
                </c:pt>
                <c:pt idx="41">
                  <c:v>46.69</c:v>
                </c:pt>
                <c:pt idx="42">
                  <c:v>64.910000000000011</c:v>
                </c:pt>
                <c:pt idx="43">
                  <c:v>68.110000000000014</c:v>
                </c:pt>
                <c:pt idx="44">
                  <c:v>59.839999999999996</c:v>
                </c:pt>
                <c:pt idx="45">
                  <c:v>60.81</c:v>
                </c:pt>
                <c:pt idx="46">
                  <c:v>85.97</c:v>
                </c:pt>
                <c:pt idx="47">
                  <c:v>58.43</c:v>
                </c:pt>
                <c:pt idx="48">
                  <c:v>64.509999999999991</c:v>
                </c:pt>
                <c:pt idx="49">
                  <c:v>51.45</c:v>
                </c:pt>
                <c:pt idx="50">
                  <c:v>50.94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14-4F58-8650-86C78A98A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0056"/>
        <c:axId val="596515544"/>
      </c:scatterChart>
      <c:valAx>
        <c:axId val="596510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5544"/>
        <c:crosses val="autoZero"/>
        <c:crossBetween val="midCat"/>
      </c:valAx>
      <c:valAx>
        <c:axId val="59651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510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2'!$E$393:$E$443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2'!$C$393:$C$443</c:f>
              <c:numCache>
                <c:formatCode>General</c:formatCode>
                <c:ptCount val="51"/>
                <c:pt idx="0">
                  <c:v>39.11</c:v>
                </c:pt>
                <c:pt idx="1">
                  <c:v>48.84</c:v>
                </c:pt>
                <c:pt idx="2">
                  <c:v>39.17</c:v>
                </c:pt>
                <c:pt idx="3">
                  <c:v>49.940000000000005</c:v>
                </c:pt>
                <c:pt idx="4">
                  <c:v>31.35</c:v>
                </c:pt>
                <c:pt idx="5">
                  <c:v>9.34</c:v>
                </c:pt>
                <c:pt idx="6">
                  <c:v>31.07</c:v>
                </c:pt>
                <c:pt idx="7">
                  <c:v>39.049999999999997</c:v>
                </c:pt>
                <c:pt idx="8">
                  <c:v>29.43</c:v>
                </c:pt>
                <c:pt idx="9">
                  <c:v>22.509999999999998</c:v>
                </c:pt>
                <c:pt idx="10">
                  <c:v>66.19</c:v>
                </c:pt>
                <c:pt idx="11">
                  <c:v>32.9</c:v>
                </c:pt>
                <c:pt idx="12">
                  <c:v>41.699999999999996</c:v>
                </c:pt>
                <c:pt idx="13">
                  <c:v>39.980000000000004</c:v>
                </c:pt>
                <c:pt idx="14">
                  <c:v>55.350000000000009</c:v>
                </c:pt>
                <c:pt idx="15">
                  <c:v>42.63</c:v>
                </c:pt>
                <c:pt idx="16">
                  <c:v>48.010000000000005</c:v>
                </c:pt>
                <c:pt idx="17">
                  <c:v>42.120000000000005</c:v>
                </c:pt>
                <c:pt idx="18">
                  <c:v>32.699999999999996</c:v>
                </c:pt>
                <c:pt idx="19">
                  <c:v>47.059999999999995</c:v>
                </c:pt>
                <c:pt idx="20">
                  <c:v>45.98</c:v>
                </c:pt>
                <c:pt idx="21">
                  <c:v>52.860000000000007</c:v>
                </c:pt>
                <c:pt idx="22">
                  <c:v>43.85</c:v>
                </c:pt>
                <c:pt idx="23">
                  <c:v>45.66</c:v>
                </c:pt>
                <c:pt idx="24">
                  <c:v>51.7</c:v>
                </c:pt>
                <c:pt idx="25">
                  <c:v>47.800000000000004</c:v>
                </c:pt>
                <c:pt idx="26">
                  <c:v>38.11</c:v>
                </c:pt>
                <c:pt idx="27">
                  <c:v>41.11</c:v>
                </c:pt>
                <c:pt idx="28">
                  <c:v>43.6</c:v>
                </c:pt>
                <c:pt idx="29">
                  <c:v>40.380000000000003</c:v>
                </c:pt>
                <c:pt idx="30">
                  <c:v>42.2</c:v>
                </c:pt>
                <c:pt idx="31">
                  <c:v>42.969999999999992</c:v>
                </c:pt>
                <c:pt idx="32">
                  <c:v>40.32</c:v>
                </c:pt>
                <c:pt idx="33">
                  <c:v>44.69</c:v>
                </c:pt>
                <c:pt idx="34">
                  <c:v>46.260000000000005</c:v>
                </c:pt>
                <c:pt idx="35">
                  <c:v>29.44</c:v>
                </c:pt>
                <c:pt idx="36">
                  <c:v>39.06</c:v>
                </c:pt>
                <c:pt idx="37">
                  <c:v>37.24</c:v>
                </c:pt>
                <c:pt idx="38">
                  <c:v>49.33</c:v>
                </c:pt>
                <c:pt idx="39">
                  <c:v>39.11</c:v>
                </c:pt>
                <c:pt idx="40">
                  <c:v>38.099999999999994</c:v>
                </c:pt>
                <c:pt idx="41">
                  <c:v>36.07</c:v>
                </c:pt>
                <c:pt idx="42">
                  <c:v>42.43</c:v>
                </c:pt>
                <c:pt idx="43">
                  <c:v>39.489999999999995</c:v>
                </c:pt>
                <c:pt idx="44">
                  <c:v>39.28</c:v>
                </c:pt>
                <c:pt idx="45">
                  <c:v>28.4</c:v>
                </c:pt>
                <c:pt idx="46">
                  <c:v>41.19</c:v>
                </c:pt>
                <c:pt idx="47">
                  <c:v>36.370000000000005</c:v>
                </c:pt>
                <c:pt idx="48">
                  <c:v>25.54</c:v>
                </c:pt>
                <c:pt idx="49">
                  <c:v>37.599999999999994</c:v>
                </c:pt>
                <c:pt idx="50">
                  <c:v>42.459999999999994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E0-4F3F-AC45-B67D81DE4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17856"/>
        <c:axId val="597317072"/>
      </c:scatterChart>
      <c:valAx>
        <c:axId val="59731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7072"/>
        <c:crosses val="autoZero"/>
        <c:crossBetween val="midCat"/>
      </c:valAx>
      <c:valAx>
        <c:axId val="59731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7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2'!$E$393:$E$443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2'!$F$393:$F$443</c:f>
              <c:numCache>
                <c:formatCode>0.00</c:formatCode>
                <c:ptCount val="51"/>
                <c:pt idx="0">
                  <c:v>105.35</c:v>
                </c:pt>
                <c:pt idx="1">
                  <c:v>90.62</c:v>
                </c:pt>
                <c:pt idx="2">
                  <c:v>93.050000000000011</c:v>
                </c:pt>
                <c:pt idx="3">
                  <c:v>96.070000000000007</c:v>
                </c:pt>
                <c:pt idx="4">
                  <c:v>86.87</c:v>
                </c:pt>
                <c:pt idx="5">
                  <c:v>58.430000000000007</c:v>
                </c:pt>
                <c:pt idx="6">
                  <c:v>89.14</c:v>
                </c:pt>
                <c:pt idx="7">
                  <c:v>105.19999999999999</c:v>
                </c:pt>
                <c:pt idx="8">
                  <c:v>84.78</c:v>
                </c:pt>
                <c:pt idx="9">
                  <c:v>72.170000000000016</c:v>
                </c:pt>
                <c:pt idx="10">
                  <c:v>71.62</c:v>
                </c:pt>
                <c:pt idx="11">
                  <c:v>87.11</c:v>
                </c:pt>
                <c:pt idx="12">
                  <c:v>99.46</c:v>
                </c:pt>
                <c:pt idx="13">
                  <c:v>111.19000000000001</c:v>
                </c:pt>
                <c:pt idx="14">
                  <c:v>126.68</c:v>
                </c:pt>
                <c:pt idx="15">
                  <c:v>113.41</c:v>
                </c:pt>
                <c:pt idx="16">
                  <c:v>116.64000000000001</c:v>
                </c:pt>
                <c:pt idx="17">
                  <c:v>120.93</c:v>
                </c:pt>
                <c:pt idx="18">
                  <c:v>98.199999999999989</c:v>
                </c:pt>
                <c:pt idx="19">
                  <c:v>119.81</c:v>
                </c:pt>
                <c:pt idx="20">
                  <c:v>118.6</c:v>
                </c:pt>
                <c:pt idx="21">
                  <c:v>110.48000000000002</c:v>
                </c:pt>
                <c:pt idx="22">
                  <c:v>112.66999999999999</c:v>
                </c:pt>
                <c:pt idx="23">
                  <c:v>112.77</c:v>
                </c:pt>
                <c:pt idx="24">
                  <c:v>119.14</c:v>
                </c:pt>
                <c:pt idx="25">
                  <c:v>126.99000000000001</c:v>
                </c:pt>
                <c:pt idx="26">
                  <c:v>104.54</c:v>
                </c:pt>
                <c:pt idx="27">
                  <c:v>104.59</c:v>
                </c:pt>
                <c:pt idx="28">
                  <c:v>106.94</c:v>
                </c:pt>
                <c:pt idx="29">
                  <c:v>102.13000000000001</c:v>
                </c:pt>
                <c:pt idx="30">
                  <c:v>100.81</c:v>
                </c:pt>
                <c:pt idx="31">
                  <c:v>108.19</c:v>
                </c:pt>
                <c:pt idx="32">
                  <c:v>100.98</c:v>
                </c:pt>
                <c:pt idx="33">
                  <c:v>94.06</c:v>
                </c:pt>
                <c:pt idx="34">
                  <c:v>115.74000000000001</c:v>
                </c:pt>
                <c:pt idx="35">
                  <c:v>94.96</c:v>
                </c:pt>
                <c:pt idx="36">
                  <c:v>95.32</c:v>
                </c:pt>
                <c:pt idx="37">
                  <c:v>107.25</c:v>
                </c:pt>
                <c:pt idx="38">
                  <c:v>106.28999999999999</c:v>
                </c:pt>
                <c:pt idx="39">
                  <c:v>90.77</c:v>
                </c:pt>
                <c:pt idx="40">
                  <c:v>100.41999999999999</c:v>
                </c:pt>
                <c:pt idx="41">
                  <c:v>82.759999999999991</c:v>
                </c:pt>
                <c:pt idx="42">
                  <c:v>107.34</c:v>
                </c:pt>
                <c:pt idx="43">
                  <c:v>107.60000000000001</c:v>
                </c:pt>
                <c:pt idx="44">
                  <c:v>99.12</c:v>
                </c:pt>
                <c:pt idx="45">
                  <c:v>89.210000000000008</c:v>
                </c:pt>
                <c:pt idx="46">
                  <c:v>127.16</c:v>
                </c:pt>
                <c:pt idx="47">
                  <c:v>94.800000000000011</c:v>
                </c:pt>
                <c:pt idx="48">
                  <c:v>90.049999999999983</c:v>
                </c:pt>
                <c:pt idx="49">
                  <c:v>89.05</c:v>
                </c:pt>
                <c:pt idx="50">
                  <c:v>93.399999999999991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0E-4E83-8DBC-E2ED5992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20992"/>
        <c:axId val="597319032"/>
      </c:scatterChart>
      <c:valAx>
        <c:axId val="59732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9032"/>
        <c:crosses val="autoZero"/>
        <c:crossBetween val="midCat"/>
      </c:valAx>
      <c:valAx>
        <c:axId val="59731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0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2'!$E$45:$E$88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2'!$B$45:$B$88</c:f>
              <c:numCache>
                <c:formatCode>0.00</c:formatCode>
                <c:ptCount val="44"/>
                <c:pt idx="0">
                  <c:v>19.54</c:v>
                </c:pt>
                <c:pt idx="1">
                  <c:v>14.87</c:v>
                </c:pt>
                <c:pt idx="2">
                  <c:v>15.95</c:v>
                </c:pt>
                <c:pt idx="3">
                  <c:v>17.549999999999997</c:v>
                </c:pt>
                <c:pt idx="4">
                  <c:v>16.14</c:v>
                </c:pt>
                <c:pt idx="5">
                  <c:v>19.259999999999998</c:v>
                </c:pt>
                <c:pt idx="6">
                  <c:v>19.5</c:v>
                </c:pt>
                <c:pt idx="7">
                  <c:v>16.189999999999998</c:v>
                </c:pt>
                <c:pt idx="8">
                  <c:v>7.91</c:v>
                </c:pt>
                <c:pt idx="9">
                  <c:v>18.59</c:v>
                </c:pt>
                <c:pt idx="10">
                  <c:v>17.93</c:v>
                </c:pt>
                <c:pt idx="11">
                  <c:v>20.72</c:v>
                </c:pt>
                <c:pt idx="12">
                  <c:v>22.41</c:v>
                </c:pt>
                <c:pt idx="13">
                  <c:v>22.200000000000003</c:v>
                </c:pt>
                <c:pt idx="14">
                  <c:v>21.560000000000002</c:v>
                </c:pt>
                <c:pt idx="15">
                  <c:v>20</c:v>
                </c:pt>
                <c:pt idx="16">
                  <c:v>21.14</c:v>
                </c:pt>
                <c:pt idx="17">
                  <c:v>20.020000000000003</c:v>
                </c:pt>
                <c:pt idx="18">
                  <c:v>23.09</c:v>
                </c:pt>
                <c:pt idx="19">
                  <c:v>22.810000000000002</c:v>
                </c:pt>
                <c:pt idx="20">
                  <c:v>20.07</c:v>
                </c:pt>
                <c:pt idx="21">
                  <c:v>20.22</c:v>
                </c:pt>
                <c:pt idx="22">
                  <c:v>22.479999999999997</c:v>
                </c:pt>
                <c:pt idx="23">
                  <c:v>9.59</c:v>
                </c:pt>
                <c:pt idx="24">
                  <c:v>20.43</c:v>
                </c:pt>
                <c:pt idx="25">
                  <c:v>20.420000000000002</c:v>
                </c:pt>
                <c:pt idx="26">
                  <c:v>20.03</c:v>
                </c:pt>
                <c:pt idx="27">
                  <c:v>20.11</c:v>
                </c:pt>
                <c:pt idx="28">
                  <c:v>20.32</c:v>
                </c:pt>
                <c:pt idx="29">
                  <c:v>20.29</c:v>
                </c:pt>
                <c:pt idx="30">
                  <c:v>19.3</c:v>
                </c:pt>
                <c:pt idx="31">
                  <c:v>19.670000000000002</c:v>
                </c:pt>
                <c:pt idx="32">
                  <c:v>19.759999999999998</c:v>
                </c:pt>
                <c:pt idx="33">
                  <c:v>18.759999999999998</c:v>
                </c:pt>
                <c:pt idx="34">
                  <c:v>19.399999999999999</c:v>
                </c:pt>
                <c:pt idx="35">
                  <c:v>19.880000000000003</c:v>
                </c:pt>
                <c:pt idx="36">
                  <c:v>19.16</c:v>
                </c:pt>
                <c:pt idx="37">
                  <c:v>29.82</c:v>
                </c:pt>
                <c:pt idx="38">
                  <c:v>18.53</c:v>
                </c:pt>
                <c:pt idx="39">
                  <c:v>24.68</c:v>
                </c:pt>
                <c:pt idx="40">
                  <c:v>19.25</c:v>
                </c:pt>
                <c:pt idx="41">
                  <c:v>19.02</c:v>
                </c:pt>
                <c:pt idx="42">
                  <c:v>15.89</c:v>
                </c:pt>
                <c:pt idx="43">
                  <c:v>17.89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5-42B6-882E-6848AF5E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52456"/>
        <c:axId val="595052848"/>
      </c:scatterChart>
      <c:valAx>
        <c:axId val="59505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2848"/>
        <c:crosses val="autoZero"/>
        <c:crossBetween val="midCat"/>
      </c:valAx>
      <c:valAx>
        <c:axId val="59505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2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2'!$E$444:$E$486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2'!$B$444:$B$486</c:f>
              <c:numCache>
                <c:formatCode>0.00</c:formatCode>
                <c:ptCount val="43"/>
                <c:pt idx="0">
                  <c:v>84.72</c:v>
                </c:pt>
                <c:pt idx="1">
                  <c:v>62.739999999999995</c:v>
                </c:pt>
                <c:pt idx="2">
                  <c:v>82.61</c:v>
                </c:pt>
                <c:pt idx="3">
                  <c:v>79.100000000000009</c:v>
                </c:pt>
                <c:pt idx="4">
                  <c:v>73.25</c:v>
                </c:pt>
                <c:pt idx="5">
                  <c:v>86.279999999999987</c:v>
                </c:pt>
                <c:pt idx="6">
                  <c:v>84.76</c:v>
                </c:pt>
                <c:pt idx="7">
                  <c:v>70.55</c:v>
                </c:pt>
                <c:pt idx="8">
                  <c:v>36.32</c:v>
                </c:pt>
                <c:pt idx="9">
                  <c:v>79.03</c:v>
                </c:pt>
                <c:pt idx="10">
                  <c:v>87.289999999999992</c:v>
                </c:pt>
                <c:pt idx="11">
                  <c:v>98.22</c:v>
                </c:pt>
                <c:pt idx="12">
                  <c:v>112.72999999999999</c:v>
                </c:pt>
                <c:pt idx="13">
                  <c:v>97.51</c:v>
                </c:pt>
                <c:pt idx="14">
                  <c:v>97.37</c:v>
                </c:pt>
                <c:pt idx="15">
                  <c:v>107.64000000000001</c:v>
                </c:pt>
                <c:pt idx="16">
                  <c:v>96.06</c:v>
                </c:pt>
                <c:pt idx="17">
                  <c:v>91.62</c:v>
                </c:pt>
                <c:pt idx="18">
                  <c:v>99.990000000000009</c:v>
                </c:pt>
                <c:pt idx="19">
                  <c:v>96.19</c:v>
                </c:pt>
                <c:pt idx="20">
                  <c:v>94.960000000000008</c:v>
                </c:pt>
                <c:pt idx="21">
                  <c:v>97.1</c:v>
                </c:pt>
                <c:pt idx="22">
                  <c:v>106.67</c:v>
                </c:pt>
                <c:pt idx="23">
                  <c:v>92.56</c:v>
                </c:pt>
                <c:pt idx="24">
                  <c:v>95.460000000000008</c:v>
                </c:pt>
                <c:pt idx="25">
                  <c:v>93.73</c:v>
                </c:pt>
                <c:pt idx="26">
                  <c:v>93.85</c:v>
                </c:pt>
                <c:pt idx="27">
                  <c:v>92.149999999999991</c:v>
                </c:pt>
                <c:pt idx="28">
                  <c:v>96.320000000000007</c:v>
                </c:pt>
                <c:pt idx="29">
                  <c:v>92.06</c:v>
                </c:pt>
                <c:pt idx="30">
                  <c:v>93.340000000000018</c:v>
                </c:pt>
                <c:pt idx="31">
                  <c:v>91.820000000000007</c:v>
                </c:pt>
                <c:pt idx="32">
                  <c:v>86.989999999999981</c:v>
                </c:pt>
                <c:pt idx="33">
                  <c:v>88.450000000000017</c:v>
                </c:pt>
                <c:pt idx="34">
                  <c:v>87.71</c:v>
                </c:pt>
                <c:pt idx="35">
                  <c:v>87.13</c:v>
                </c:pt>
                <c:pt idx="36">
                  <c:v>90.2</c:v>
                </c:pt>
                <c:pt idx="37">
                  <c:v>90.57</c:v>
                </c:pt>
                <c:pt idx="38">
                  <c:v>90.280000000000015</c:v>
                </c:pt>
                <c:pt idx="39">
                  <c:v>93.860000000000014</c:v>
                </c:pt>
                <c:pt idx="40">
                  <c:v>87.320000000000007</c:v>
                </c:pt>
                <c:pt idx="41">
                  <c:v>76.579999999999984</c:v>
                </c:pt>
                <c:pt idx="42">
                  <c:v>77.380000000000024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63-4CDB-A7EF-48DD50EB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18248"/>
        <c:axId val="597320600"/>
      </c:scatterChart>
      <c:valAx>
        <c:axId val="597318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0600"/>
        <c:crosses val="autoZero"/>
        <c:crossBetween val="midCat"/>
      </c:valAx>
      <c:valAx>
        <c:axId val="59732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8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2'!$E$444:$E$486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2'!$C$444:$C$486</c:f>
              <c:numCache>
                <c:formatCode>General</c:formatCode>
                <c:ptCount val="43"/>
                <c:pt idx="0">
                  <c:v>63.83</c:v>
                </c:pt>
                <c:pt idx="1">
                  <c:v>60.070000000000007</c:v>
                </c:pt>
                <c:pt idx="2">
                  <c:v>60</c:v>
                </c:pt>
                <c:pt idx="3">
                  <c:v>42.44</c:v>
                </c:pt>
                <c:pt idx="4">
                  <c:v>17.63</c:v>
                </c:pt>
                <c:pt idx="5">
                  <c:v>46.320000000000007</c:v>
                </c:pt>
                <c:pt idx="6">
                  <c:v>41.16</c:v>
                </c:pt>
                <c:pt idx="7">
                  <c:v>41.81</c:v>
                </c:pt>
                <c:pt idx="8">
                  <c:v>72.52</c:v>
                </c:pt>
                <c:pt idx="9">
                  <c:v>41.57</c:v>
                </c:pt>
                <c:pt idx="10">
                  <c:v>55.72</c:v>
                </c:pt>
                <c:pt idx="11">
                  <c:v>53.98</c:v>
                </c:pt>
                <c:pt idx="12">
                  <c:v>50.98</c:v>
                </c:pt>
                <c:pt idx="13">
                  <c:v>50.33</c:v>
                </c:pt>
                <c:pt idx="14">
                  <c:v>54.15</c:v>
                </c:pt>
                <c:pt idx="15">
                  <c:v>53.78</c:v>
                </c:pt>
                <c:pt idx="16">
                  <c:v>53.31</c:v>
                </c:pt>
                <c:pt idx="17">
                  <c:v>56.650000000000006</c:v>
                </c:pt>
                <c:pt idx="18">
                  <c:v>54.46</c:v>
                </c:pt>
                <c:pt idx="19">
                  <c:v>56.389999999999993</c:v>
                </c:pt>
                <c:pt idx="20">
                  <c:v>59.31</c:v>
                </c:pt>
                <c:pt idx="21">
                  <c:v>76.22</c:v>
                </c:pt>
                <c:pt idx="22">
                  <c:v>59.73</c:v>
                </c:pt>
                <c:pt idx="23">
                  <c:v>53.059999999999995</c:v>
                </c:pt>
                <c:pt idx="24">
                  <c:v>52.65</c:v>
                </c:pt>
                <c:pt idx="25">
                  <c:v>54.629999999999995</c:v>
                </c:pt>
                <c:pt idx="26">
                  <c:v>52.17</c:v>
                </c:pt>
                <c:pt idx="27">
                  <c:v>51.680000000000007</c:v>
                </c:pt>
                <c:pt idx="28">
                  <c:v>55.29</c:v>
                </c:pt>
                <c:pt idx="29">
                  <c:v>53</c:v>
                </c:pt>
                <c:pt idx="30">
                  <c:v>53.22</c:v>
                </c:pt>
                <c:pt idx="31">
                  <c:v>61.089999999999996</c:v>
                </c:pt>
                <c:pt idx="32">
                  <c:v>55.489999999999995</c:v>
                </c:pt>
                <c:pt idx="33">
                  <c:v>45.81</c:v>
                </c:pt>
                <c:pt idx="34">
                  <c:v>48.93</c:v>
                </c:pt>
                <c:pt idx="35">
                  <c:v>52.07</c:v>
                </c:pt>
                <c:pt idx="36">
                  <c:v>49.75</c:v>
                </c:pt>
                <c:pt idx="37">
                  <c:v>58.41</c:v>
                </c:pt>
                <c:pt idx="38">
                  <c:v>49.59</c:v>
                </c:pt>
                <c:pt idx="39">
                  <c:v>48.23</c:v>
                </c:pt>
                <c:pt idx="40">
                  <c:v>46.160000000000004</c:v>
                </c:pt>
                <c:pt idx="41">
                  <c:v>39.86</c:v>
                </c:pt>
                <c:pt idx="42">
                  <c:v>50.379999999999995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CE-4B43-9669-6956427EA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21776"/>
        <c:axId val="597319816"/>
      </c:scatterChart>
      <c:valAx>
        <c:axId val="59732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9816"/>
        <c:crosses val="autoZero"/>
        <c:crossBetween val="midCat"/>
      </c:valAx>
      <c:valAx>
        <c:axId val="5973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1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2'!$E$444:$E$486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2'!$F$444:$F$486</c:f>
              <c:numCache>
                <c:formatCode>0.00</c:formatCode>
                <c:ptCount val="43"/>
                <c:pt idx="0">
                  <c:v>148.55000000000001</c:v>
                </c:pt>
                <c:pt idx="1">
                  <c:v>122.81</c:v>
                </c:pt>
                <c:pt idx="2">
                  <c:v>142.61000000000001</c:v>
                </c:pt>
                <c:pt idx="3">
                  <c:v>121.54</c:v>
                </c:pt>
                <c:pt idx="4">
                  <c:v>90.88</c:v>
                </c:pt>
                <c:pt idx="5">
                  <c:v>132.6</c:v>
                </c:pt>
                <c:pt idx="6">
                  <c:v>125.92</c:v>
                </c:pt>
                <c:pt idx="7">
                  <c:v>112.36</c:v>
                </c:pt>
                <c:pt idx="8">
                  <c:v>108.84</c:v>
                </c:pt>
                <c:pt idx="9">
                  <c:v>120.6</c:v>
                </c:pt>
                <c:pt idx="10">
                  <c:v>143.01</c:v>
                </c:pt>
                <c:pt idx="11">
                  <c:v>152.19999999999999</c:v>
                </c:pt>
                <c:pt idx="12">
                  <c:v>163.70999999999998</c:v>
                </c:pt>
                <c:pt idx="13">
                  <c:v>147.84</c:v>
                </c:pt>
                <c:pt idx="14">
                  <c:v>151.52000000000001</c:v>
                </c:pt>
                <c:pt idx="15">
                  <c:v>161.42000000000002</c:v>
                </c:pt>
                <c:pt idx="16">
                  <c:v>149.37</c:v>
                </c:pt>
                <c:pt idx="17">
                  <c:v>148.27000000000001</c:v>
                </c:pt>
                <c:pt idx="18">
                  <c:v>154.45000000000002</c:v>
                </c:pt>
                <c:pt idx="19">
                  <c:v>152.57999999999998</c:v>
                </c:pt>
                <c:pt idx="20">
                  <c:v>154.27000000000001</c:v>
                </c:pt>
                <c:pt idx="21">
                  <c:v>173.32</c:v>
                </c:pt>
                <c:pt idx="22">
                  <c:v>166.4</c:v>
                </c:pt>
                <c:pt idx="23">
                  <c:v>145.62</c:v>
                </c:pt>
                <c:pt idx="24">
                  <c:v>148.11000000000001</c:v>
                </c:pt>
                <c:pt idx="25">
                  <c:v>148.36000000000001</c:v>
                </c:pt>
                <c:pt idx="26">
                  <c:v>146.01999999999998</c:v>
                </c:pt>
                <c:pt idx="27">
                  <c:v>143.82999999999998</c:v>
                </c:pt>
                <c:pt idx="28">
                  <c:v>151.61000000000001</c:v>
                </c:pt>
                <c:pt idx="29">
                  <c:v>145.06</c:v>
                </c:pt>
                <c:pt idx="30">
                  <c:v>146.56</c:v>
                </c:pt>
                <c:pt idx="31">
                  <c:v>152.91</c:v>
                </c:pt>
                <c:pt idx="32">
                  <c:v>142.47999999999996</c:v>
                </c:pt>
                <c:pt idx="33">
                  <c:v>134.26000000000002</c:v>
                </c:pt>
                <c:pt idx="34">
                  <c:v>136.63999999999999</c:v>
                </c:pt>
                <c:pt idx="35">
                  <c:v>139.19999999999999</c:v>
                </c:pt>
                <c:pt idx="36">
                  <c:v>139.94999999999999</c:v>
                </c:pt>
                <c:pt idx="37">
                  <c:v>148.97999999999999</c:v>
                </c:pt>
                <c:pt idx="38">
                  <c:v>139.87</c:v>
                </c:pt>
                <c:pt idx="39">
                  <c:v>142.09</c:v>
                </c:pt>
                <c:pt idx="40">
                  <c:v>133.48000000000002</c:v>
                </c:pt>
                <c:pt idx="41">
                  <c:v>116.43999999999998</c:v>
                </c:pt>
                <c:pt idx="42">
                  <c:v>127.76000000000002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AB-4711-9D2A-DC35B39C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22560"/>
        <c:axId val="597321384"/>
      </c:scatterChart>
      <c:valAx>
        <c:axId val="59732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1384"/>
        <c:crosses val="autoZero"/>
        <c:crossBetween val="midCat"/>
      </c:valAx>
      <c:valAx>
        <c:axId val="59732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2'!$E$487:$E$530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2'!$B$487:$B$530</c:f>
              <c:numCache>
                <c:formatCode>0.00</c:formatCode>
                <c:ptCount val="44"/>
                <c:pt idx="0">
                  <c:v>58.56</c:v>
                </c:pt>
                <c:pt idx="1">
                  <c:v>35.96</c:v>
                </c:pt>
                <c:pt idx="2">
                  <c:v>58.309999999999995</c:v>
                </c:pt>
                <c:pt idx="3">
                  <c:v>53.08</c:v>
                </c:pt>
                <c:pt idx="4">
                  <c:v>53.77</c:v>
                </c:pt>
                <c:pt idx="5">
                  <c:v>52.42</c:v>
                </c:pt>
                <c:pt idx="6">
                  <c:v>58.83</c:v>
                </c:pt>
                <c:pt idx="7">
                  <c:v>58.31</c:v>
                </c:pt>
                <c:pt idx="8">
                  <c:v>51.359999999999992</c:v>
                </c:pt>
                <c:pt idx="9">
                  <c:v>61.01</c:v>
                </c:pt>
                <c:pt idx="10">
                  <c:v>60.84</c:v>
                </c:pt>
                <c:pt idx="11">
                  <c:v>82.149999999999991</c:v>
                </c:pt>
                <c:pt idx="12">
                  <c:v>72.64</c:v>
                </c:pt>
                <c:pt idx="13">
                  <c:v>100.89</c:v>
                </c:pt>
                <c:pt idx="14">
                  <c:v>73.59</c:v>
                </c:pt>
                <c:pt idx="15">
                  <c:v>75.649999999999991</c:v>
                </c:pt>
                <c:pt idx="16">
                  <c:v>67.349999999999994</c:v>
                </c:pt>
                <c:pt idx="17">
                  <c:v>68.459999999999994</c:v>
                </c:pt>
                <c:pt idx="18">
                  <c:v>78.67</c:v>
                </c:pt>
                <c:pt idx="19">
                  <c:v>73.899999999999991</c:v>
                </c:pt>
                <c:pt idx="20">
                  <c:v>68.78</c:v>
                </c:pt>
                <c:pt idx="21">
                  <c:v>61.669999999999995</c:v>
                </c:pt>
                <c:pt idx="22">
                  <c:v>52.98</c:v>
                </c:pt>
                <c:pt idx="23">
                  <c:v>69.789999999999992</c:v>
                </c:pt>
                <c:pt idx="24">
                  <c:v>75.22</c:v>
                </c:pt>
                <c:pt idx="25">
                  <c:v>68.210000000000008</c:v>
                </c:pt>
                <c:pt idx="26">
                  <c:v>68</c:v>
                </c:pt>
                <c:pt idx="27">
                  <c:v>67.48</c:v>
                </c:pt>
                <c:pt idx="28">
                  <c:v>67.98</c:v>
                </c:pt>
                <c:pt idx="29">
                  <c:v>67.459999999999994</c:v>
                </c:pt>
                <c:pt idx="30">
                  <c:v>61.38000000000001</c:v>
                </c:pt>
                <c:pt idx="31">
                  <c:v>68.239999999999995</c:v>
                </c:pt>
                <c:pt idx="32">
                  <c:v>83.23</c:v>
                </c:pt>
                <c:pt idx="33">
                  <c:v>82.56</c:v>
                </c:pt>
                <c:pt idx="34">
                  <c:v>67.509999999999991</c:v>
                </c:pt>
                <c:pt idx="35">
                  <c:v>68.899999999999991</c:v>
                </c:pt>
                <c:pt idx="36">
                  <c:v>38.9</c:v>
                </c:pt>
                <c:pt idx="37">
                  <c:v>65.959999999999994</c:v>
                </c:pt>
                <c:pt idx="38">
                  <c:v>61.44</c:v>
                </c:pt>
                <c:pt idx="39">
                  <c:v>67.31</c:v>
                </c:pt>
                <c:pt idx="40">
                  <c:v>70.13000000000001</c:v>
                </c:pt>
                <c:pt idx="41">
                  <c:v>66.72</c:v>
                </c:pt>
                <c:pt idx="42">
                  <c:v>59.510000000000005</c:v>
                </c:pt>
                <c:pt idx="43">
                  <c:v>53.620000000000005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93-42E3-A360-678DC1433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22168"/>
        <c:axId val="597322952"/>
      </c:scatterChart>
      <c:valAx>
        <c:axId val="597322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2952"/>
        <c:crosses val="autoZero"/>
        <c:crossBetween val="midCat"/>
      </c:valAx>
      <c:valAx>
        <c:axId val="59732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22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2'!$E$487:$E$530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2'!$C$487:$C$530</c:f>
              <c:numCache>
                <c:formatCode>General</c:formatCode>
                <c:ptCount val="44"/>
                <c:pt idx="0">
                  <c:v>60.64</c:v>
                </c:pt>
                <c:pt idx="1">
                  <c:v>41.58</c:v>
                </c:pt>
                <c:pt idx="2">
                  <c:v>34.17</c:v>
                </c:pt>
                <c:pt idx="3">
                  <c:v>31.619999999999997</c:v>
                </c:pt>
                <c:pt idx="4">
                  <c:v>18.170000000000002</c:v>
                </c:pt>
                <c:pt idx="5">
                  <c:v>45.21</c:v>
                </c:pt>
                <c:pt idx="6">
                  <c:v>33.07</c:v>
                </c:pt>
                <c:pt idx="7">
                  <c:v>30.54</c:v>
                </c:pt>
                <c:pt idx="8">
                  <c:v>28.43</c:v>
                </c:pt>
                <c:pt idx="9">
                  <c:v>26.53</c:v>
                </c:pt>
                <c:pt idx="10">
                  <c:v>35.659999999999997</c:v>
                </c:pt>
                <c:pt idx="11">
                  <c:v>35.769999999999996</c:v>
                </c:pt>
                <c:pt idx="12">
                  <c:v>40.06</c:v>
                </c:pt>
                <c:pt idx="13">
                  <c:v>37.86</c:v>
                </c:pt>
                <c:pt idx="14">
                  <c:v>50.6</c:v>
                </c:pt>
                <c:pt idx="15">
                  <c:v>24.939999999999998</c:v>
                </c:pt>
                <c:pt idx="16">
                  <c:v>23.97</c:v>
                </c:pt>
                <c:pt idx="17">
                  <c:v>38.619999999999997</c:v>
                </c:pt>
                <c:pt idx="18">
                  <c:v>52.29</c:v>
                </c:pt>
                <c:pt idx="19">
                  <c:v>40.79</c:v>
                </c:pt>
                <c:pt idx="20">
                  <c:v>38.869999999999997</c:v>
                </c:pt>
                <c:pt idx="21">
                  <c:v>41.29</c:v>
                </c:pt>
                <c:pt idx="22">
                  <c:v>66.429999999999993</c:v>
                </c:pt>
                <c:pt idx="23">
                  <c:v>53.97</c:v>
                </c:pt>
                <c:pt idx="24">
                  <c:v>37.690000000000005</c:v>
                </c:pt>
                <c:pt idx="25">
                  <c:v>35.809999999999995</c:v>
                </c:pt>
                <c:pt idx="26">
                  <c:v>38.369999999999997</c:v>
                </c:pt>
                <c:pt idx="27">
                  <c:v>35.42</c:v>
                </c:pt>
                <c:pt idx="28">
                  <c:v>35.82</c:v>
                </c:pt>
                <c:pt idx="29">
                  <c:v>35.86</c:v>
                </c:pt>
                <c:pt idx="30">
                  <c:v>48.839999999999996</c:v>
                </c:pt>
                <c:pt idx="31">
                  <c:v>40.14</c:v>
                </c:pt>
                <c:pt idx="32">
                  <c:v>48.79</c:v>
                </c:pt>
                <c:pt idx="33">
                  <c:v>32.099999999999994</c:v>
                </c:pt>
                <c:pt idx="34">
                  <c:v>32.090000000000003</c:v>
                </c:pt>
                <c:pt idx="35">
                  <c:v>36.15</c:v>
                </c:pt>
                <c:pt idx="36">
                  <c:v>36.92</c:v>
                </c:pt>
                <c:pt idx="37">
                  <c:v>36.97</c:v>
                </c:pt>
                <c:pt idx="38">
                  <c:v>44.42</c:v>
                </c:pt>
                <c:pt idx="39">
                  <c:v>38.26</c:v>
                </c:pt>
                <c:pt idx="40">
                  <c:v>37.42</c:v>
                </c:pt>
                <c:pt idx="41">
                  <c:v>32.380000000000003</c:v>
                </c:pt>
                <c:pt idx="42">
                  <c:v>26.900000000000002</c:v>
                </c:pt>
                <c:pt idx="43">
                  <c:v>34.989999999999995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54-473C-B2F5-98F26D706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315896"/>
        <c:axId val="597316288"/>
      </c:scatterChart>
      <c:valAx>
        <c:axId val="597315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6288"/>
        <c:crosses val="autoZero"/>
        <c:crossBetween val="midCat"/>
      </c:valAx>
      <c:valAx>
        <c:axId val="59731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15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2'!$E$487:$E$530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2'!$F$487:$F$530</c:f>
              <c:numCache>
                <c:formatCode>0.00</c:formatCode>
                <c:ptCount val="44"/>
                <c:pt idx="0">
                  <c:v>119.2</c:v>
                </c:pt>
                <c:pt idx="1">
                  <c:v>77.539999999999992</c:v>
                </c:pt>
                <c:pt idx="2">
                  <c:v>92.47999999999999</c:v>
                </c:pt>
                <c:pt idx="3">
                  <c:v>84.699999999999989</c:v>
                </c:pt>
                <c:pt idx="4">
                  <c:v>71.94</c:v>
                </c:pt>
                <c:pt idx="5">
                  <c:v>97.63</c:v>
                </c:pt>
                <c:pt idx="6">
                  <c:v>91.9</c:v>
                </c:pt>
                <c:pt idx="7">
                  <c:v>88.85</c:v>
                </c:pt>
                <c:pt idx="8">
                  <c:v>79.789999999999992</c:v>
                </c:pt>
                <c:pt idx="9">
                  <c:v>87.539999999999992</c:v>
                </c:pt>
                <c:pt idx="10">
                  <c:v>96.5</c:v>
                </c:pt>
                <c:pt idx="11">
                  <c:v>117.91999999999999</c:v>
                </c:pt>
                <c:pt idx="12">
                  <c:v>112.7</c:v>
                </c:pt>
                <c:pt idx="13">
                  <c:v>138.75</c:v>
                </c:pt>
                <c:pt idx="14">
                  <c:v>124.19</c:v>
                </c:pt>
                <c:pt idx="15">
                  <c:v>100.58999999999999</c:v>
                </c:pt>
                <c:pt idx="16">
                  <c:v>91.32</c:v>
                </c:pt>
                <c:pt idx="17">
                  <c:v>107.07999999999998</c:v>
                </c:pt>
                <c:pt idx="18">
                  <c:v>130.96</c:v>
                </c:pt>
                <c:pt idx="19">
                  <c:v>114.69</c:v>
                </c:pt>
                <c:pt idx="20">
                  <c:v>107.65</c:v>
                </c:pt>
                <c:pt idx="21">
                  <c:v>102.96</c:v>
                </c:pt>
                <c:pt idx="22">
                  <c:v>119.41</c:v>
                </c:pt>
                <c:pt idx="23">
                  <c:v>123.75999999999999</c:v>
                </c:pt>
                <c:pt idx="24">
                  <c:v>112.91</c:v>
                </c:pt>
                <c:pt idx="25">
                  <c:v>104.02000000000001</c:v>
                </c:pt>
                <c:pt idx="26">
                  <c:v>106.37</c:v>
                </c:pt>
                <c:pt idx="27">
                  <c:v>102.9</c:v>
                </c:pt>
                <c:pt idx="28">
                  <c:v>103.80000000000001</c:v>
                </c:pt>
                <c:pt idx="29">
                  <c:v>103.32</c:v>
                </c:pt>
                <c:pt idx="30">
                  <c:v>110.22</c:v>
                </c:pt>
                <c:pt idx="31">
                  <c:v>108.38</c:v>
                </c:pt>
                <c:pt idx="32">
                  <c:v>132.02000000000001</c:v>
                </c:pt>
                <c:pt idx="33">
                  <c:v>114.66</c:v>
                </c:pt>
                <c:pt idx="34">
                  <c:v>99.6</c:v>
                </c:pt>
                <c:pt idx="35">
                  <c:v>105.04999999999998</c:v>
                </c:pt>
                <c:pt idx="36">
                  <c:v>75.819999999999993</c:v>
                </c:pt>
                <c:pt idx="37">
                  <c:v>102.92999999999999</c:v>
                </c:pt>
                <c:pt idx="38">
                  <c:v>105.86</c:v>
                </c:pt>
                <c:pt idx="39">
                  <c:v>105.57</c:v>
                </c:pt>
                <c:pt idx="40">
                  <c:v>107.55000000000001</c:v>
                </c:pt>
                <c:pt idx="41">
                  <c:v>99.1</c:v>
                </c:pt>
                <c:pt idx="42">
                  <c:v>86.410000000000011</c:v>
                </c:pt>
                <c:pt idx="43">
                  <c:v>88.61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2B-433C-8D1E-337C33277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81048"/>
        <c:axId val="597575560"/>
      </c:scatterChart>
      <c:valAx>
        <c:axId val="597581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5560"/>
        <c:crosses val="autoZero"/>
        <c:crossBetween val="midCat"/>
      </c:valAx>
      <c:valAx>
        <c:axId val="597575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81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2'!$E$531:$E$573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2'!$B$531:$B$573</c:f>
              <c:numCache>
                <c:formatCode>0.00</c:formatCode>
                <c:ptCount val="43"/>
                <c:pt idx="0">
                  <c:v>69.06</c:v>
                </c:pt>
                <c:pt idx="1">
                  <c:v>52.019999999999996</c:v>
                </c:pt>
                <c:pt idx="2">
                  <c:v>59.5</c:v>
                </c:pt>
                <c:pt idx="3">
                  <c:v>62.569999999999993</c:v>
                </c:pt>
                <c:pt idx="4">
                  <c:v>62.780000000000008</c:v>
                </c:pt>
                <c:pt idx="5">
                  <c:v>72.73</c:v>
                </c:pt>
                <c:pt idx="6">
                  <c:v>66.73</c:v>
                </c:pt>
                <c:pt idx="7">
                  <c:v>57.66</c:v>
                </c:pt>
                <c:pt idx="8">
                  <c:v>28.59</c:v>
                </c:pt>
                <c:pt idx="9">
                  <c:v>70.029999999999987</c:v>
                </c:pt>
                <c:pt idx="10">
                  <c:v>64.680000000000007</c:v>
                </c:pt>
                <c:pt idx="11">
                  <c:v>80.960000000000008</c:v>
                </c:pt>
                <c:pt idx="12">
                  <c:v>74.08</c:v>
                </c:pt>
                <c:pt idx="13">
                  <c:v>75.319999999999993</c:v>
                </c:pt>
                <c:pt idx="14">
                  <c:v>74.81</c:v>
                </c:pt>
                <c:pt idx="15">
                  <c:v>83.23</c:v>
                </c:pt>
                <c:pt idx="16">
                  <c:v>73.69</c:v>
                </c:pt>
                <c:pt idx="17">
                  <c:v>77.22</c:v>
                </c:pt>
                <c:pt idx="18">
                  <c:v>78.209999999999994</c:v>
                </c:pt>
                <c:pt idx="19">
                  <c:v>75.850000000000009</c:v>
                </c:pt>
                <c:pt idx="20">
                  <c:v>74.13</c:v>
                </c:pt>
                <c:pt idx="21">
                  <c:v>79.86</c:v>
                </c:pt>
                <c:pt idx="22">
                  <c:v>85.420000000000016</c:v>
                </c:pt>
                <c:pt idx="23">
                  <c:v>75.05</c:v>
                </c:pt>
                <c:pt idx="24">
                  <c:v>76.83</c:v>
                </c:pt>
                <c:pt idx="25">
                  <c:v>79.789999999999992</c:v>
                </c:pt>
                <c:pt idx="26">
                  <c:v>70.86</c:v>
                </c:pt>
                <c:pt idx="27">
                  <c:v>72.650000000000006</c:v>
                </c:pt>
                <c:pt idx="28">
                  <c:v>73.36</c:v>
                </c:pt>
                <c:pt idx="29">
                  <c:v>76.029999999999987</c:v>
                </c:pt>
                <c:pt idx="30">
                  <c:v>74.08</c:v>
                </c:pt>
                <c:pt idx="31">
                  <c:v>75.62</c:v>
                </c:pt>
                <c:pt idx="32">
                  <c:v>67.5</c:v>
                </c:pt>
                <c:pt idx="33">
                  <c:v>73.260000000000005</c:v>
                </c:pt>
                <c:pt idx="34">
                  <c:v>69.72</c:v>
                </c:pt>
                <c:pt idx="35">
                  <c:v>68.13</c:v>
                </c:pt>
                <c:pt idx="36">
                  <c:v>68.36</c:v>
                </c:pt>
                <c:pt idx="37">
                  <c:v>66.91</c:v>
                </c:pt>
                <c:pt idx="38">
                  <c:v>70.850000000000009</c:v>
                </c:pt>
                <c:pt idx="39">
                  <c:v>74.02000000000001</c:v>
                </c:pt>
                <c:pt idx="40">
                  <c:v>71.06</c:v>
                </c:pt>
                <c:pt idx="41">
                  <c:v>61.069999999999993</c:v>
                </c:pt>
                <c:pt idx="42">
                  <c:v>63.63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17-49D0-95AB-0BD802FA8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9872"/>
        <c:axId val="597576736"/>
      </c:scatterChart>
      <c:valAx>
        <c:axId val="59757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6736"/>
        <c:crosses val="autoZero"/>
        <c:crossBetween val="midCat"/>
      </c:valAx>
      <c:valAx>
        <c:axId val="59757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9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2'!$E$531:$E$573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2'!$C$531:$C$573</c:f>
              <c:numCache>
                <c:formatCode>General</c:formatCode>
                <c:ptCount val="43"/>
                <c:pt idx="0">
                  <c:v>57.859999999999992</c:v>
                </c:pt>
                <c:pt idx="1">
                  <c:v>53.180000000000007</c:v>
                </c:pt>
                <c:pt idx="2">
                  <c:v>46.69</c:v>
                </c:pt>
                <c:pt idx="3">
                  <c:v>39.769999999999996</c:v>
                </c:pt>
                <c:pt idx="4">
                  <c:v>16.04</c:v>
                </c:pt>
                <c:pt idx="5">
                  <c:v>39.36</c:v>
                </c:pt>
                <c:pt idx="6">
                  <c:v>48.879999999999995</c:v>
                </c:pt>
                <c:pt idx="7">
                  <c:v>36.93</c:v>
                </c:pt>
                <c:pt idx="8">
                  <c:v>64.94</c:v>
                </c:pt>
                <c:pt idx="9">
                  <c:v>39.24</c:v>
                </c:pt>
                <c:pt idx="10">
                  <c:v>46.819999999999993</c:v>
                </c:pt>
                <c:pt idx="11">
                  <c:v>49.180000000000007</c:v>
                </c:pt>
                <c:pt idx="12">
                  <c:v>52.6</c:v>
                </c:pt>
                <c:pt idx="13">
                  <c:v>47.010000000000005</c:v>
                </c:pt>
                <c:pt idx="14">
                  <c:v>49.070000000000007</c:v>
                </c:pt>
                <c:pt idx="15">
                  <c:v>52.510000000000005</c:v>
                </c:pt>
                <c:pt idx="16">
                  <c:v>52.629999999999995</c:v>
                </c:pt>
                <c:pt idx="17">
                  <c:v>53.33</c:v>
                </c:pt>
                <c:pt idx="18">
                  <c:v>54.290000000000006</c:v>
                </c:pt>
                <c:pt idx="19">
                  <c:v>53.440000000000005</c:v>
                </c:pt>
                <c:pt idx="20">
                  <c:v>54.64</c:v>
                </c:pt>
                <c:pt idx="21">
                  <c:v>58.01</c:v>
                </c:pt>
                <c:pt idx="22">
                  <c:v>57.010000000000005</c:v>
                </c:pt>
                <c:pt idx="23">
                  <c:v>51.489999999999995</c:v>
                </c:pt>
                <c:pt idx="24">
                  <c:v>50.8</c:v>
                </c:pt>
                <c:pt idx="25">
                  <c:v>52.53</c:v>
                </c:pt>
                <c:pt idx="26">
                  <c:v>49.6</c:v>
                </c:pt>
                <c:pt idx="27">
                  <c:v>48.370000000000005</c:v>
                </c:pt>
                <c:pt idx="28">
                  <c:v>50.940000000000005</c:v>
                </c:pt>
                <c:pt idx="29">
                  <c:v>51.77</c:v>
                </c:pt>
                <c:pt idx="30">
                  <c:v>52.15</c:v>
                </c:pt>
                <c:pt idx="31">
                  <c:v>46.53</c:v>
                </c:pt>
                <c:pt idx="32">
                  <c:v>47.79</c:v>
                </c:pt>
                <c:pt idx="33">
                  <c:v>44.79</c:v>
                </c:pt>
                <c:pt idx="34">
                  <c:v>44.45</c:v>
                </c:pt>
                <c:pt idx="35">
                  <c:v>45.129999999999995</c:v>
                </c:pt>
                <c:pt idx="36">
                  <c:v>49.180000000000007</c:v>
                </c:pt>
                <c:pt idx="37">
                  <c:v>61.58</c:v>
                </c:pt>
                <c:pt idx="38">
                  <c:v>46.88</c:v>
                </c:pt>
                <c:pt idx="39">
                  <c:v>44.9</c:v>
                </c:pt>
                <c:pt idx="40">
                  <c:v>45.04</c:v>
                </c:pt>
                <c:pt idx="41">
                  <c:v>34.75</c:v>
                </c:pt>
                <c:pt idx="42">
                  <c:v>46.559999999999995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9D-48B9-9F5A-0097AE86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3992"/>
        <c:axId val="597576344"/>
      </c:scatterChart>
      <c:valAx>
        <c:axId val="597573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6344"/>
        <c:crosses val="autoZero"/>
        <c:crossBetween val="midCat"/>
      </c:valAx>
      <c:valAx>
        <c:axId val="59757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3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2'!$E$531:$E$573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2'!$F$531:$F$573</c:f>
              <c:numCache>
                <c:formatCode>0.00</c:formatCode>
                <c:ptCount val="43"/>
                <c:pt idx="0">
                  <c:v>126.91999999999999</c:v>
                </c:pt>
                <c:pt idx="1">
                  <c:v>105.2</c:v>
                </c:pt>
                <c:pt idx="2">
                  <c:v>106.19</c:v>
                </c:pt>
                <c:pt idx="3">
                  <c:v>102.33999999999999</c:v>
                </c:pt>
                <c:pt idx="4">
                  <c:v>78.820000000000007</c:v>
                </c:pt>
                <c:pt idx="5">
                  <c:v>112.09</c:v>
                </c:pt>
                <c:pt idx="6">
                  <c:v>115.61</c:v>
                </c:pt>
                <c:pt idx="7">
                  <c:v>94.59</c:v>
                </c:pt>
                <c:pt idx="8">
                  <c:v>93.53</c:v>
                </c:pt>
                <c:pt idx="9">
                  <c:v>109.26999999999998</c:v>
                </c:pt>
                <c:pt idx="10">
                  <c:v>111.5</c:v>
                </c:pt>
                <c:pt idx="11">
                  <c:v>130.14000000000001</c:v>
                </c:pt>
                <c:pt idx="12">
                  <c:v>126.68</c:v>
                </c:pt>
                <c:pt idx="13">
                  <c:v>122.33</c:v>
                </c:pt>
                <c:pt idx="14">
                  <c:v>123.88000000000001</c:v>
                </c:pt>
                <c:pt idx="15">
                  <c:v>135.74</c:v>
                </c:pt>
                <c:pt idx="16">
                  <c:v>126.32</c:v>
                </c:pt>
                <c:pt idx="17">
                  <c:v>130.55000000000001</c:v>
                </c:pt>
                <c:pt idx="18">
                  <c:v>132.5</c:v>
                </c:pt>
                <c:pt idx="19">
                  <c:v>129.29000000000002</c:v>
                </c:pt>
                <c:pt idx="20">
                  <c:v>128.76999999999998</c:v>
                </c:pt>
                <c:pt idx="21">
                  <c:v>137.87</c:v>
                </c:pt>
                <c:pt idx="22">
                  <c:v>142.43</c:v>
                </c:pt>
                <c:pt idx="23">
                  <c:v>126.53999999999999</c:v>
                </c:pt>
                <c:pt idx="24">
                  <c:v>127.63</c:v>
                </c:pt>
                <c:pt idx="25">
                  <c:v>132.32</c:v>
                </c:pt>
                <c:pt idx="26">
                  <c:v>120.46000000000001</c:v>
                </c:pt>
                <c:pt idx="27">
                  <c:v>121.02000000000001</c:v>
                </c:pt>
                <c:pt idx="28">
                  <c:v>124.30000000000001</c:v>
                </c:pt>
                <c:pt idx="29">
                  <c:v>127.79999999999998</c:v>
                </c:pt>
                <c:pt idx="30">
                  <c:v>126.22999999999999</c:v>
                </c:pt>
                <c:pt idx="31">
                  <c:v>122.15</c:v>
                </c:pt>
                <c:pt idx="32">
                  <c:v>115.28999999999999</c:v>
                </c:pt>
                <c:pt idx="33">
                  <c:v>118.05000000000001</c:v>
                </c:pt>
                <c:pt idx="34">
                  <c:v>114.17</c:v>
                </c:pt>
                <c:pt idx="35">
                  <c:v>113.25999999999999</c:v>
                </c:pt>
                <c:pt idx="36">
                  <c:v>117.54</c:v>
                </c:pt>
                <c:pt idx="37">
                  <c:v>128.49</c:v>
                </c:pt>
                <c:pt idx="38">
                  <c:v>117.73000000000002</c:v>
                </c:pt>
                <c:pt idx="39">
                  <c:v>118.92000000000002</c:v>
                </c:pt>
                <c:pt idx="40">
                  <c:v>116.1</c:v>
                </c:pt>
                <c:pt idx="41">
                  <c:v>95.82</c:v>
                </c:pt>
                <c:pt idx="42">
                  <c:v>110.19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F0-44A4-B0A2-3CA3C6D03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7128"/>
        <c:axId val="597580656"/>
      </c:scatterChart>
      <c:valAx>
        <c:axId val="597577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80656"/>
        <c:crosses val="autoZero"/>
        <c:crossBetween val="midCat"/>
      </c:valAx>
      <c:valAx>
        <c:axId val="59758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7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2'!$E$1391:$E$1441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2'!$B$1391:$B$1441</c:f>
              <c:numCache>
                <c:formatCode>0.00</c:formatCode>
                <c:ptCount val="51"/>
                <c:pt idx="0">
                  <c:v>41.06</c:v>
                </c:pt>
                <c:pt idx="1">
                  <c:v>29.53</c:v>
                </c:pt>
                <c:pt idx="2">
                  <c:v>34.03</c:v>
                </c:pt>
                <c:pt idx="3">
                  <c:v>32.440000000000005</c:v>
                </c:pt>
                <c:pt idx="4">
                  <c:v>33.879999999999995</c:v>
                </c:pt>
                <c:pt idx="5">
                  <c:v>36.29</c:v>
                </c:pt>
                <c:pt idx="6">
                  <c:v>40.33</c:v>
                </c:pt>
                <c:pt idx="7">
                  <c:v>39.29</c:v>
                </c:pt>
                <c:pt idx="8">
                  <c:v>36.869999999999997</c:v>
                </c:pt>
                <c:pt idx="9">
                  <c:v>32.480000000000004</c:v>
                </c:pt>
                <c:pt idx="10">
                  <c:v>0</c:v>
                </c:pt>
                <c:pt idx="11">
                  <c:v>35.21</c:v>
                </c:pt>
                <c:pt idx="12">
                  <c:v>36.159999999999997</c:v>
                </c:pt>
                <c:pt idx="13">
                  <c:v>46.8</c:v>
                </c:pt>
                <c:pt idx="14">
                  <c:v>42.96</c:v>
                </c:pt>
                <c:pt idx="15">
                  <c:v>38.56</c:v>
                </c:pt>
                <c:pt idx="16">
                  <c:v>41.57</c:v>
                </c:pt>
                <c:pt idx="17">
                  <c:v>45.53</c:v>
                </c:pt>
                <c:pt idx="18">
                  <c:v>49.7</c:v>
                </c:pt>
                <c:pt idx="19">
                  <c:v>41.1</c:v>
                </c:pt>
                <c:pt idx="20">
                  <c:v>43.62</c:v>
                </c:pt>
                <c:pt idx="21">
                  <c:v>44.72</c:v>
                </c:pt>
                <c:pt idx="22">
                  <c:v>42.07</c:v>
                </c:pt>
                <c:pt idx="23">
                  <c:v>50.470000000000006</c:v>
                </c:pt>
                <c:pt idx="24">
                  <c:v>45.22</c:v>
                </c:pt>
                <c:pt idx="25">
                  <c:v>42.56</c:v>
                </c:pt>
                <c:pt idx="26">
                  <c:v>41.14</c:v>
                </c:pt>
                <c:pt idx="27">
                  <c:v>40.82</c:v>
                </c:pt>
                <c:pt idx="28">
                  <c:v>41.33</c:v>
                </c:pt>
                <c:pt idx="29">
                  <c:v>42.129999999999995</c:v>
                </c:pt>
                <c:pt idx="30">
                  <c:v>22.82</c:v>
                </c:pt>
                <c:pt idx="31">
                  <c:v>44.07</c:v>
                </c:pt>
                <c:pt idx="32">
                  <c:v>38.659999999999997</c:v>
                </c:pt>
                <c:pt idx="33">
                  <c:v>39.94</c:v>
                </c:pt>
                <c:pt idx="34">
                  <c:v>44.42</c:v>
                </c:pt>
                <c:pt idx="35">
                  <c:v>27.13</c:v>
                </c:pt>
                <c:pt idx="36">
                  <c:v>38.64</c:v>
                </c:pt>
                <c:pt idx="37">
                  <c:v>39.56</c:v>
                </c:pt>
                <c:pt idx="38">
                  <c:v>40.28</c:v>
                </c:pt>
                <c:pt idx="39">
                  <c:v>38.480000000000004</c:v>
                </c:pt>
                <c:pt idx="40">
                  <c:v>41.89</c:v>
                </c:pt>
                <c:pt idx="41">
                  <c:v>36.510000000000005</c:v>
                </c:pt>
                <c:pt idx="42">
                  <c:v>43.59</c:v>
                </c:pt>
                <c:pt idx="43">
                  <c:v>38.17</c:v>
                </c:pt>
                <c:pt idx="44">
                  <c:v>40.14</c:v>
                </c:pt>
                <c:pt idx="45">
                  <c:v>39.74</c:v>
                </c:pt>
                <c:pt idx="46">
                  <c:v>51.8</c:v>
                </c:pt>
                <c:pt idx="47">
                  <c:v>38.74</c:v>
                </c:pt>
                <c:pt idx="48">
                  <c:v>33.46</c:v>
                </c:pt>
                <c:pt idx="49">
                  <c:v>38.93</c:v>
                </c:pt>
                <c:pt idx="50">
                  <c:v>36.840000000000003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55-455E-B4AE-81B707FF1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5168"/>
        <c:axId val="597579088"/>
      </c:scatterChart>
      <c:valAx>
        <c:axId val="59757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9088"/>
        <c:crosses val="autoZero"/>
        <c:crossBetween val="midCat"/>
      </c:valAx>
      <c:valAx>
        <c:axId val="59757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2'!$E$45:$E$88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2'!$C$45:$C$88</c:f>
              <c:numCache>
                <c:formatCode>General</c:formatCode>
                <c:ptCount val="44"/>
                <c:pt idx="0">
                  <c:v>16.010000000000002</c:v>
                </c:pt>
                <c:pt idx="1">
                  <c:v>15.08</c:v>
                </c:pt>
                <c:pt idx="2">
                  <c:v>13.68</c:v>
                </c:pt>
                <c:pt idx="3">
                  <c:v>10.74</c:v>
                </c:pt>
                <c:pt idx="4">
                  <c:v>2.96</c:v>
                </c:pt>
                <c:pt idx="5">
                  <c:v>12.22</c:v>
                </c:pt>
                <c:pt idx="6">
                  <c:v>12.07</c:v>
                </c:pt>
                <c:pt idx="7">
                  <c:v>17.04</c:v>
                </c:pt>
                <c:pt idx="8">
                  <c:v>16.079999999999998</c:v>
                </c:pt>
                <c:pt idx="9">
                  <c:v>10.15</c:v>
                </c:pt>
                <c:pt idx="10">
                  <c:v>13.06</c:v>
                </c:pt>
                <c:pt idx="11">
                  <c:v>13.22</c:v>
                </c:pt>
                <c:pt idx="12">
                  <c:v>16.86</c:v>
                </c:pt>
                <c:pt idx="13">
                  <c:v>24.62</c:v>
                </c:pt>
                <c:pt idx="14">
                  <c:v>12.68</c:v>
                </c:pt>
                <c:pt idx="15">
                  <c:v>15</c:v>
                </c:pt>
                <c:pt idx="16">
                  <c:v>13.35</c:v>
                </c:pt>
                <c:pt idx="17">
                  <c:v>14.32</c:v>
                </c:pt>
                <c:pt idx="18">
                  <c:v>14.11</c:v>
                </c:pt>
                <c:pt idx="19">
                  <c:v>14.19</c:v>
                </c:pt>
                <c:pt idx="20">
                  <c:v>14.71</c:v>
                </c:pt>
                <c:pt idx="21">
                  <c:v>16.82</c:v>
                </c:pt>
                <c:pt idx="22">
                  <c:v>27.07</c:v>
                </c:pt>
                <c:pt idx="23">
                  <c:v>25.97</c:v>
                </c:pt>
                <c:pt idx="24">
                  <c:v>16.169999999999998</c:v>
                </c:pt>
                <c:pt idx="25">
                  <c:v>14.620000000000001</c:v>
                </c:pt>
                <c:pt idx="26">
                  <c:v>15.79</c:v>
                </c:pt>
                <c:pt idx="27">
                  <c:v>15.28</c:v>
                </c:pt>
                <c:pt idx="28">
                  <c:v>15.65</c:v>
                </c:pt>
                <c:pt idx="29">
                  <c:v>14.870000000000001</c:v>
                </c:pt>
                <c:pt idx="30">
                  <c:v>15.469999999999999</c:v>
                </c:pt>
                <c:pt idx="31">
                  <c:v>14.05</c:v>
                </c:pt>
                <c:pt idx="32">
                  <c:v>13.010000000000002</c:v>
                </c:pt>
                <c:pt idx="33">
                  <c:v>13.370000000000001</c:v>
                </c:pt>
                <c:pt idx="34">
                  <c:v>14.030000000000001</c:v>
                </c:pt>
                <c:pt idx="35">
                  <c:v>14</c:v>
                </c:pt>
                <c:pt idx="36">
                  <c:v>13.39</c:v>
                </c:pt>
                <c:pt idx="37">
                  <c:v>11.85</c:v>
                </c:pt>
                <c:pt idx="38">
                  <c:v>15.93</c:v>
                </c:pt>
                <c:pt idx="39">
                  <c:v>13.85</c:v>
                </c:pt>
                <c:pt idx="40">
                  <c:v>13.1</c:v>
                </c:pt>
                <c:pt idx="41">
                  <c:v>14.77</c:v>
                </c:pt>
                <c:pt idx="42">
                  <c:v>8.98</c:v>
                </c:pt>
                <c:pt idx="43">
                  <c:v>13.14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F5-48FA-B1D2-CC3091E7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51672"/>
        <c:axId val="595048928"/>
      </c:scatterChart>
      <c:valAx>
        <c:axId val="59505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48928"/>
        <c:crosses val="autoZero"/>
        <c:crossBetween val="midCat"/>
      </c:valAx>
      <c:valAx>
        <c:axId val="59504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2'!$E$1391:$E$1441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2'!$C$1391:$C$1441</c:f>
              <c:numCache>
                <c:formatCode>General</c:formatCode>
                <c:ptCount val="51"/>
                <c:pt idx="0">
                  <c:v>25.86</c:v>
                </c:pt>
                <c:pt idx="1">
                  <c:v>28.68</c:v>
                </c:pt>
                <c:pt idx="2">
                  <c:v>22.39</c:v>
                </c:pt>
                <c:pt idx="3">
                  <c:v>27.4</c:v>
                </c:pt>
                <c:pt idx="4">
                  <c:v>19.22</c:v>
                </c:pt>
                <c:pt idx="5">
                  <c:v>6.35</c:v>
                </c:pt>
                <c:pt idx="6">
                  <c:v>20.009999999999998</c:v>
                </c:pt>
                <c:pt idx="7">
                  <c:v>25.21</c:v>
                </c:pt>
                <c:pt idx="8">
                  <c:v>20.990000000000002</c:v>
                </c:pt>
                <c:pt idx="9">
                  <c:v>18.759999999999998</c:v>
                </c:pt>
                <c:pt idx="10">
                  <c:v>47.65</c:v>
                </c:pt>
                <c:pt idx="11">
                  <c:v>22.43</c:v>
                </c:pt>
                <c:pt idx="12">
                  <c:v>27.58</c:v>
                </c:pt>
                <c:pt idx="13">
                  <c:v>25.72</c:v>
                </c:pt>
                <c:pt idx="14">
                  <c:v>27.919999999999998</c:v>
                </c:pt>
                <c:pt idx="15">
                  <c:v>25.15</c:v>
                </c:pt>
                <c:pt idx="16">
                  <c:v>27.060000000000002</c:v>
                </c:pt>
                <c:pt idx="17">
                  <c:v>30.950000000000003</c:v>
                </c:pt>
                <c:pt idx="18">
                  <c:v>28.7</c:v>
                </c:pt>
                <c:pt idx="19">
                  <c:v>28.45</c:v>
                </c:pt>
                <c:pt idx="20">
                  <c:v>29.07</c:v>
                </c:pt>
                <c:pt idx="21">
                  <c:v>32.019999999999996</c:v>
                </c:pt>
                <c:pt idx="22">
                  <c:v>15.44</c:v>
                </c:pt>
                <c:pt idx="23">
                  <c:v>26.310000000000002</c:v>
                </c:pt>
                <c:pt idx="24">
                  <c:v>32.08</c:v>
                </c:pt>
                <c:pt idx="25">
                  <c:v>32.35</c:v>
                </c:pt>
                <c:pt idx="26">
                  <c:v>26.67</c:v>
                </c:pt>
                <c:pt idx="27">
                  <c:v>25.78</c:v>
                </c:pt>
                <c:pt idx="28">
                  <c:v>29.349999999999998</c:v>
                </c:pt>
                <c:pt idx="29">
                  <c:v>26.18</c:v>
                </c:pt>
                <c:pt idx="30">
                  <c:v>28.35</c:v>
                </c:pt>
                <c:pt idx="31">
                  <c:v>25.96</c:v>
                </c:pt>
                <c:pt idx="32">
                  <c:v>24.060000000000002</c:v>
                </c:pt>
                <c:pt idx="33">
                  <c:v>25.72</c:v>
                </c:pt>
                <c:pt idx="34">
                  <c:v>30.17</c:v>
                </c:pt>
                <c:pt idx="35">
                  <c:v>22.47</c:v>
                </c:pt>
                <c:pt idx="36">
                  <c:v>22.75</c:v>
                </c:pt>
                <c:pt idx="37">
                  <c:v>25.270000000000003</c:v>
                </c:pt>
                <c:pt idx="38">
                  <c:v>23.6</c:v>
                </c:pt>
                <c:pt idx="39">
                  <c:v>30.91</c:v>
                </c:pt>
                <c:pt idx="40">
                  <c:v>13.72</c:v>
                </c:pt>
                <c:pt idx="41">
                  <c:v>23.42</c:v>
                </c:pt>
                <c:pt idx="42">
                  <c:v>19.850000000000001</c:v>
                </c:pt>
                <c:pt idx="43">
                  <c:v>26.04</c:v>
                </c:pt>
                <c:pt idx="44">
                  <c:v>22.03</c:v>
                </c:pt>
                <c:pt idx="45">
                  <c:v>18.96</c:v>
                </c:pt>
                <c:pt idx="46">
                  <c:v>28.97</c:v>
                </c:pt>
                <c:pt idx="47">
                  <c:v>26.04</c:v>
                </c:pt>
                <c:pt idx="48">
                  <c:v>20.329999999999998</c:v>
                </c:pt>
                <c:pt idx="49">
                  <c:v>24.93</c:v>
                </c:pt>
                <c:pt idx="50">
                  <c:v>27.14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0-4A4C-A87D-1CC996BDB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4384"/>
        <c:axId val="597577520"/>
      </c:scatterChart>
      <c:valAx>
        <c:axId val="59757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7520"/>
        <c:crosses val="autoZero"/>
        <c:crossBetween val="midCat"/>
      </c:valAx>
      <c:valAx>
        <c:axId val="59757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2'!$E$1391:$E$1441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2'!$F$1391:$F$1441</c:f>
              <c:numCache>
                <c:formatCode>0.00</c:formatCode>
                <c:ptCount val="51"/>
                <c:pt idx="0">
                  <c:v>66.92</c:v>
                </c:pt>
                <c:pt idx="1">
                  <c:v>58.21</c:v>
                </c:pt>
                <c:pt idx="2">
                  <c:v>56.42</c:v>
                </c:pt>
                <c:pt idx="3">
                  <c:v>59.84</c:v>
                </c:pt>
                <c:pt idx="4">
                  <c:v>53.099999999999994</c:v>
                </c:pt>
                <c:pt idx="5">
                  <c:v>42.64</c:v>
                </c:pt>
                <c:pt idx="6">
                  <c:v>60.339999999999996</c:v>
                </c:pt>
                <c:pt idx="7">
                  <c:v>64.5</c:v>
                </c:pt>
                <c:pt idx="8">
                  <c:v>57.86</c:v>
                </c:pt>
                <c:pt idx="9">
                  <c:v>51.24</c:v>
                </c:pt>
                <c:pt idx="10">
                  <c:v>47.65</c:v>
                </c:pt>
                <c:pt idx="11">
                  <c:v>57.64</c:v>
                </c:pt>
                <c:pt idx="12">
                  <c:v>63.739999999999995</c:v>
                </c:pt>
                <c:pt idx="13">
                  <c:v>72.52</c:v>
                </c:pt>
                <c:pt idx="14">
                  <c:v>70.88</c:v>
                </c:pt>
                <c:pt idx="15">
                  <c:v>63.71</c:v>
                </c:pt>
                <c:pt idx="16">
                  <c:v>68.63</c:v>
                </c:pt>
                <c:pt idx="17">
                  <c:v>76.48</c:v>
                </c:pt>
                <c:pt idx="18">
                  <c:v>78.400000000000006</c:v>
                </c:pt>
                <c:pt idx="19">
                  <c:v>69.55</c:v>
                </c:pt>
                <c:pt idx="20">
                  <c:v>72.69</c:v>
                </c:pt>
                <c:pt idx="21">
                  <c:v>76.739999999999995</c:v>
                </c:pt>
                <c:pt idx="22">
                  <c:v>57.51</c:v>
                </c:pt>
                <c:pt idx="23">
                  <c:v>76.78</c:v>
                </c:pt>
                <c:pt idx="24">
                  <c:v>77.3</c:v>
                </c:pt>
                <c:pt idx="25">
                  <c:v>74.91</c:v>
                </c:pt>
                <c:pt idx="26">
                  <c:v>67.81</c:v>
                </c:pt>
                <c:pt idx="27">
                  <c:v>66.599999999999994</c:v>
                </c:pt>
                <c:pt idx="28">
                  <c:v>70.679999999999993</c:v>
                </c:pt>
                <c:pt idx="29">
                  <c:v>68.31</c:v>
                </c:pt>
                <c:pt idx="30">
                  <c:v>51.17</c:v>
                </c:pt>
                <c:pt idx="31">
                  <c:v>70.03</c:v>
                </c:pt>
                <c:pt idx="32">
                  <c:v>62.72</c:v>
                </c:pt>
                <c:pt idx="33">
                  <c:v>65.66</c:v>
                </c:pt>
                <c:pt idx="34">
                  <c:v>74.59</c:v>
                </c:pt>
                <c:pt idx="35">
                  <c:v>49.599999999999994</c:v>
                </c:pt>
                <c:pt idx="36">
                  <c:v>61.39</c:v>
                </c:pt>
                <c:pt idx="37">
                  <c:v>64.830000000000013</c:v>
                </c:pt>
                <c:pt idx="38">
                  <c:v>63.88</c:v>
                </c:pt>
                <c:pt idx="39">
                  <c:v>69.39</c:v>
                </c:pt>
                <c:pt idx="40">
                  <c:v>55.61</c:v>
                </c:pt>
                <c:pt idx="41">
                  <c:v>59.930000000000007</c:v>
                </c:pt>
                <c:pt idx="42">
                  <c:v>63.440000000000005</c:v>
                </c:pt>
                <c:pt idx="43">
                  <c:v>64.210000000000008</c:v>
                </c:pt>
                <c:pt idx="44">
                  <c:v>62.17</c:v>
                </c:pt>
                <c:pt idx="45">
                  <c:v>58.7</c:v>
                </c:pt>
                <c:pt idx="46">
                  <c:v>80.77</c:v>
                </c:pt>
                <c:pt idx="47">
                  <c:v>64.78</c:v>
                </c:pt>
                <c:pt idx="48">
                  <c:v>53.79</c:v>
                </c:pt>
                <c:pt idx="49">
                  <c:v>63.86</c:v>
                </c:pt>
                <c:pt idx="50">
                  <c:v>63.980000000000004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CC-4071-B118-AB404374B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9480"/>
        <c:axId val="598057056"/>
      </c:scatterChart>
      <c:valAx>
        <c:axId val="597579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57056"/>
        <c:crosses val="autoZero"/>
        <c:crossBetween val="midCat"/>
      </c:valAx>
      <c:valAx>
        <c:axId val="59805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79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2'!$E$1348:$E$1390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2'!$B$1348:$B$1390</c:f>
              <c:numCache>
                <c:formatCode>0.00</c:formatCode>
                <c:ptCount val="43"/>
                <c:pt idx="0">
                  <c:v>132.72</c:v>
                </c:pt>
                <c:pt idx="1">
                  <c:v>93.6</c:v>
                </c:pt>
                <c:pt idx="2">
                  <c:v>116.38999999999999</c:v>
                </c:pt>
                <c:pt idx="3">
                  <c:v>131.14000000000001</c:v>
                </c:pt>
                <c:pt idx="4">
                  <c:v>130.35</c:v>
                </c:pt>
                <c:pt idx="5">
                  <c:v>137.86000000000001</c:v>
                </c:pt>
                <c:pt idx="6">
                  <c:v>130.44</c:v>
                </c:pt>
                <c:pt idx="7">
                  <c:v>119.06</c:v>
                </c:pt>
                <c:pt idx="8">
                  <c:v>68.699999999999989</c:v>
                </c:pt>
                <c:pt idx="9">
                  <c:v>125.43</c:v>
                </c:pt>
                <c:pt idx="10">
                  <c:v>133.11000000000001</c:v>
                </c:pt>
                <c:pt idx="11">
                  <c:v>174.94000000000003</c:v>
                </c:pt>
                <c:pt idx="12">
                  <c:v>162.97999999999999</c:v>
                </c:pt>
                <c:pt idx="13">
                  <c:v>158.46999999999997</c:v>
                </c:pt>
                <c:pt idx="14">
                  <c:v>155.66</c:v>
                </c:pt>
                <c:pt idx="15">
                  <c:v>175.09</c:v>
                </c:pt>
                <c:pt idx="16">
                  <c:v>149.26</c:v>
                </c:pt>
                <c:pt idx="17">
                  <c:v>152.00000000000003</c:v>
                </c:pt>
                <c:pt idx="18">
                  <c:v>160.92000000000002</c:v>
                </c:pt>
                <c:pt idx="19">
                  <c:v>154.77000000000001</c:v>
                </c:pt>
                <c:pt idx="20">
                  <c:v>150.4</c:v>
                </c:pt>
                <c:pt idx="21">
                  <c:v>163.73000000000002</c:v>
                </c:pt>
                <c:pt idx="22">
                  <c:v>173.67</c:v>
                </c:pt>
                <c:pt idx="23">
                  <c:v>152.51999999999998</c:v>
                </c:pt>
                <c:pt idx="24">
                  <c:v>151.41999999999999</c:v>
                </c:pt>
                <c:pt idx="25">
                  <c:v>143</c:v>
                </c:pt>
                <c:pt idx="26">
                  <c:v>146.96</c:v>
                </c:pt>
                <c:pt idx="27">
                  <c:v>162.47999999999999</c:v>
                </c:pt>
                <c:pt idx="28">
                  <c:v>152.03</c:v>
                </c:pt>
                <c:pt idx="29">
                  <c:v>143.13999999999999</c:v>
                </c:pt>
                <c:pt idx="30">
                  <c:v>142.29</c:v>
                </c:pt>
                <c:pt idx="31">
                  <c:v>168.23999999999998</c:v>
                </c:pt>
                <c:pt idx="32">
                  <c:v>145.02999999999997</c:v>
                </c:pt>
                <c:pt idx="33">
                  <c:v>149.11000000000001</c:v>
                </c:pt>
                <c:pt idx="34">
                  <c:v>147.38999999999999</c:v>
                </c:pt>
                <c:pt idx="35">
                  <c:v>138.59</c:v>
                </c:pt>
                <c:pt idx="36">
                  <c:v>151.31</c:v>
                </c:pt>
                <c:pt idx="37">
                  <c:v>160.16</c:v>
                </c:pt>
                <c:pt idx="38">
                  <c:v>153.33000000000001</c:v>
                </c:pt>
                <c:pt idx="39">
                  <c:v>150.47</c:v>
                </c:pt>
                <c:pt idx="40">
                  <c:v>140.88</c:v>
                </c:pt>
                <c:pt idx="41">
                  <c:v>127.25999999999999</c:v>
                </c:pt>
                <c:pt idx="42">
                  <c:v>119.73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0A-4BBB-8583-283E0A11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2152"/>
        <c:axId val="598069208"/>
      </c:scatterChart>
      <c:valAx>
        <c:axId val="598062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9208"/>
        <c:crosses val="autoZero"/>
        <c:crossBetween val="midCat"/>
      </c:valAx>
      <c:valAx>
        <c:axId val="59806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2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2'!$E$1348:$E$1390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2'!$C$1348:$C$1390</c:f>
              <c:numCache>
                <c:formatCode>General</c:formatCode>
                <c:ptCount val="43"/>
                <c:pt idx="0">
                  <c:v>100.77999999999999</c:v>
                </c:pt>
                <c:pt idx="1">
                  <c:v>96.399999999999991</c:v>
                </c:pt>
                <c:pt idx="2">
                  <c:v>80.08</c:v>
                </c:pt>
                <c:pt idx="3">
                  <c:v>69.36</c:v>
                </c:pt>
                <c:pt idx="4">
                  <c:v>28.169999999999998</c:v>
                </c:pt>
                <c:pt idx="5">
                  <c:v>71.84</c:v>
                </c:pt>
                <c:pt idx="6">
                  <c:v>75</c:v>
                </c:pt>
                <c:pt idx="7">
                  <c:v>71.89</c:v>
                </c:pt>
                <c:pt idx="8">
                  <c:v>117.48</c:v>
                </c:pt>
                <c:pt idx="9">
                  <c:v>60.41</c:v>
                </c:pt>
                <c:pt idx="10">
                  <c:v>85.53</c:v>
                </c:pt>
                <c:pt idx="11">
                  <c:v>89.71</c:v>
                </c:pt>
                <c:pt idx="12">
                  <c:v>93.17</c:v>
                </c:pt>
                <c:pt idx="13">
                  <c:v>89.97999999999999</c:v>
                </c:pt>
                <c:pt idx="14">
                  <c:v>83.94</c:v>
                </c:pt>
                <c:pt idx="15">
                  <c:v>89.730000000000018</c:v>
                </c:pt>
                <c:pt idx="16">
                  <c:v>85.970000000000013</c:v>
                </c:pt>
                <c:pt idx="17">
                  <c:v>86.640000000000015</c:v>
                </c:pt>
                <c:pt idx="18">
                  <c:v>85.899999999999991</c:v>
                </c:pt>
                <c:pt idx="19">
                  <c:v>92.859999999999985</c:v>
                </c:pt>
                <c:pt idx="20">
                  <c:v>95.250000000000014</c:v>
                </c:pt>
                <c:pt idx="21">
                  <c:v>106.41</c:v>
                </c:pt>
                <c:pt idx="22">
                  <c:v>98.529999999999987</c:v>
                </c:pt>
                <c:pt idx="23">
                  <c:v>88.710000000000008</c:v>
                </c:pt>
                <c:pt idx="24">
                  <c:v>85.42</c:v>
                </c:pt>
                <c:pt idx="25">
                  <c:v>92.47999999999999</c:v>
                </c:pt>
                <c:pt idx="26">
                  <c:v>82.950000000000017</c:v>
                </c:pt>
                <c:pt idx="27">
                  <c:v>85.580000000000013</c:v>
                </c:pt>
                <c:pt idx="28">
                  <c:v>84.199999999999989</c:v>
                </c:pt>
                <c:pt idx="29">
                  <c:v>88.339999999999989</c:v>
                </c:pt>
                <c:pt idx="30">
                  <c:v>88.28</c:v>
                </c:pt>
                <c:pt idx="31">
                  <c:v>82.01</c:v>
                </c:pt>
                <c:pt idx="32">
                  <c:v>75.419999999999987</c:v>
                </c:pt>
                <c:pt idx="33">
                  <c:v>78.970000000000013</c:v>
                </c:pt>
                <c:pt idx="34">
                  <c:v>80.640000000000015</c:v>
                </c:pt>
                <c:pt idx="35">
                  <c:v>88.929999999999993</c:v>
                </c:pt>
                <c:pt idx="36">
                  <c:v>75.37</c:v>
                </c:pt>
                <c:pt idx="37">
                  <c:v>104.52</c:v>
                </c:pt>
                <c:pt idx="38">
                  <c:v>80.960000000000008</c:v>
                </c:pt>
                <c:pt idx="39">
                  <c:v>77.820000000000007</c:v>
                </c:pt>
                <c:pt idx="40">
                  <c:v>77.569999999999993</c:v>
                </c:pt>
                <c:pt idx="41">
                  <c:v>60.440000000000005</c:v>
                </c:pt>
                <c:pt idx="42">
                  <c:v>73.53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5F-4525-88B3-1CE962A71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4896"/>
        <c:axId val="598063328"/>
      </c:scatterChart>
      <c:valAx>
        <c:axId val="598064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3328"/>
        <c:crosses val="autoZero"/>
        <c:crossBetween val="midCat"/>
      </c:valAx>
      <c:valAx>
        <c:axId val="59806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4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2'!$E$1348:$E$1390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2'!$F$1348:$F$1390</c:f>
              <c:numCache>
                <c:formatCode>0.00</c:formatCode>
                <c:ptCount val="43"/>
                <c:pt idx="0">
                  <c:v>233.5</c:v>
                </c:pt>
                <c:pt idx="1">
                  <c:v>190</c:v>
                </c:pt>
                <c:pt idx="2">
                  <c:v>196.46999999999997</c:v>
                </c:pt>
                <c:pt idx="3">
                  <c:v>200.5</c:v>
                </c:pt>
                <c:pt idx="4">
                  <c:v>158.51999999999998</c:v>
                </c:pt>
                <c:pt idx="5">
                  <c:v>209.70000000000002</c:v>
                </c:pt>
                <c:pt idx="6">
                  <c:v>205.44</c:v>
                </c:pt>
                <c:pt idx="7">
                  <c:v>190.95</c:v>
                </c:pt>
                <c:pt idx="8">
                  <c:v>186.18</c:v>
                </c:pt>
                <c:pt idx="9">
                  <c:v>185.84</c:v>
                </c:pt>
                <c:pt idx="10">
                  <c:v>218.64000000000001</c:v>
                </c:pt>
                <c:pt idx="11">
                  <c:v>264.65000000000003</c:v>
                </c:pt>
                <c:pt idx="12">
                  <c:v>256.14999999999998</c:v>
                </c:pt>
                <c:pt idx="13">
                  <c:v>248.44999999999996</c:v>
                </c:pt>
                <c:pt idx="14">
                  <c:v>239.6</c:v>
                </c:pt>
                <c:pt idx="15">
                  <c:v>264.82000000000005</c:v>
                </c:pt>
                <c:pt idx="16">
                  <c:v>235.23000000000002</c:v>
                </c:pt>
                <c:pt idx="17">
                  <c:v>238.64000000000004</c:v>
                </c:pt>
                <c:pt idx="18">
                  <c:v>246.82</c:v>
                </c:pt>
                <c:pt idx="19">
                  <c:v>247.63</c:v>
                </c:pt>
                <c:pt idx="20">
                  <c:v>245.65000000000003</c:v>
                </c:pt>
                <c:pt idx="21">
                  <c:v>270.14</c:v>
                </c:pt>
                <c:pt idx="22">
                  <c:v>272.2</c:v>
                </c:pt>
                <c:pt idx="23">
                  <c:v>241.23</c:v>
                </c:pt>
                <c:pt idx="24">
                  <c:v>236.83999999999997</c:v>
                </c:pt>
                <c:pt idx="25">
                  <c:v>235.48</c:v>
                </c:pt>
                <c:pt idx="26">
                  <c:v>229.91000000000003</c:v>
                </c:pt>
                <c:pt idx="27">
                  <c:v>248.06</c:v>
                </c:pt>
                <c:pt idx="28">
                  <c:v>236.23</c:v>
                </c:pt>
                <c:pt idx="29">
                  <c:v>231.47999999999996</c:v>
                </c:pt>
                <c:pt idx="30">
                  <c:v>230.57</c:v>
                </c:pt>
                <c:pt idx="31">
                  <c:v>250.25</c:v>
                </c:pt>
                <c:pt idx="32">
                  <c:v>220.44999999999996</c:v>
                </c:pt>
                <c:pt idx="33">
                  <c:v>228.08000000000004</c:v>
                </c:pt>
                <c:pt idx="34">
                  <c:v>228.03</c:v>
                </c:pt>
                <c:pt idx="35">
                  <c:v>227.51999999999998</c:v>
                </c:pt>
                <c:pt idx="36">
                  <c:v>226.68</c:v>
                </c:pt>
                <c:pt idx="37">
                  <c:v>264.68</c:v>
                </c:pt>
                <c:pt idx="38">
                  <c:v>234.29000000000002</c:v>
                </c:pt>
                <c:pt idx="39">
                  <c:v>228.29000000000002</c:v>
                </c:pt>
                <c:pt idx="40">
                  <c:v>218.45</c:v>
                </c:pt>
                <c:pt idx="41">
                  <c:v>187.7</c:v>
                </c:pt>
                <c:pt idx="42">
                  <c:v>193.26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01-4A5E-A686-1F6B8C97B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8032"/>
        <c:axId val="598066072"/>
      </c:scatterChart>
      <c:valAx>
        <c:axId val="598068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6072"/>
        <c:crosses val="autoZero"/>
        <c:crossBetween val="midCat"/>
      </c:valAx>
      <c:valAx>
        <c:axId val="59806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2'!$E$1305:$E$1347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2'!$B$1305:$B$1347</c:f>
              <c:numCache>
                <c:formatCode>0.00</c:formatCode>
                <c:ptCount val="43"/>
                <c:pt idx="0">
                  <c:v>79.319999999999993</c:v>
                </c:pt>
                <c:pt idx="1">
                  <c:v>55.609999999999992</c:v>
                </c:pt>
                <c:pt idx="2">
                  <c:v>67.2</c:v>
                </c:pt>
                <c:pt idx="3">
                  <c:v>74.97</c:v>
                </c:pt>
                <c:pt idx="4">
                  <c:v>65.94</c:v>
                </c:pt>
                <c:pt idx="5">
                  <c:v>75.739999999999995</c:v>
                </c:pt>
                <c:pt idx="6">
                  <c:v>72.06</c:v>
                </c:pt>
                <c:pt idx="7">
                  <c:v>70.710000000000008</c:v>
                </c:pt>
                <c:pt idx="8">
                  <c:v>32.19</c:v>
                </c:pt>
                <c:pt idx="9">
                  <c:v>77.689999999999984</c:v>
                </c:pt>
                <c:pt idx="10">
                  <c:v>70.33</c:v>
                </c:pt>
                <c:pt idx="11">
                  <c:v>93.649999999999991</c:v>
                </c:pt>
                <c:pt idx="12">
                  <c:v>91.44</c:v>
                </c:pt>
                <c:pt idx="13">
                  <c:v>89.86</c:v>
                </c:pt>
                <c:pt idx="14">
                  <c:v>85.65</c:v>
                </c:pt>
                <c:pt idx="15">
                  <c:v>94.509999999999991</c:v>
                </c:pt>
                <c:pt idx="16">
                  <c:v>86.78</c:v>
                </c:pt>
                <c:pt idx="17">
                  <c:v>87.050000000000011</c:v>
                </c:pt>
                <c:pt idx="18">
                  <c:v>84.25</c:v>
                </c:pt>
                <c:pt idx="19">
                  <c:v>85.100000000000009</c:v>
                </c:pt>
                <c:pt idx="20">
                  <c:v>81.790000000000006</c:v>
                </c:pt>
                <c:pt idx="21">
                  <c:v>84.86</c:v>
                </c:pt>
                <c:pt idx="22">
                  <c:v>94.029999999999987</c:v>
                </c:pt>
                <c:pt idx="23">
                  <c:v>80.61999999999999</c:v>
                </c:pt>
                <c:pt idx="24">
                  <c:v>86.82</c:v>
                </c:pt>
                <c:pt idx="25">
                  <c:v>82.679999999999993</c:v>
                </c:pt>
                <c:pt idx="26">
                  <c:v>79.859999999999985</c:v>
                </c:pt>
                <c:pt idx="27">
                  <c:v>79.789999999999992</c:v>
                </c:pt>
                <c:pt idx="28">
                  <c:v>82.61</c:v>
                </c:pt>
                <c:pt idx="29">
                  <c:v>82.550000000000011</c:v>
                </c:pt>
                <c:pt idx="30">
                  <c:v>80.989999999999995</c:v>
                </c:pt>
                <c:pt idx="31">
                  <c:v>84.23</c:v>
                </c:pt>
                <c:pt idx="32">
                  <c:v>79.25</c:v>
                </c:pt>
                <c:pt idx="33">
                  <c:v>83.759999999999991</c:v>
                </c:pt>
                <c:pt idx="34">
                  <c:v>81.009999999999991</c:v>
                </c:pt>
                <c:pt idx="35">
                  <c:v>77.170000000000016</c:v>
                </c:pt>
                <c:pt idx="36">
                  <c:v>80.059999999999988</c:v>
                </c:pt>
                <c:pt idx="37">
                  <c:v>76.61</c:v>
                </c:pt>
                <c:pt idx="38">
                  <c:v>83.720000000000013</c:v>
                </c:pt>
                <c:pt idx="39">
                  <c:v>85.75</c:v>
                </c:pt>
                <c:pt idx="40">
                  <c:v>83.87</c:v>
                </c:pt>
                <c:pt idx="41">
                  <c:v>68.099999999999994</c:v>
                </c:pt>
                <c:pt idx="42">
                  <c:v>69.009999999999991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3A-4FE6-896C-FBB02705E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2544"/>
        <c:axId val="598068424"/>
      </c:scatterChart>
      <c:valAx>
        <c:axId val="59806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8424"/>
        <c:crosses val="autoZero"/>
        <c:crossBetween val="midCat"/>
      </c:valAx>
      <c:valAx>
        <c:axId val="59806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2'!$E$1305:$E$1347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2'!$C$1305:$C$1347</c:f>
              <c:numCache>
                <c:formatCode>General</c:formatCode>
                <c:ptCount val="43"/>
                <c:pt idx="0">
                  <c:v>57.63</c:v>
                </c:pt>
                <c:pt idx="1">
                  <c:v>59.38</c:v>
                </c:pt>
                <c:pt idx="2">
                  <c:v>50.580000000000005</c:v>
                </c:pt>
                <c:pt idx="3">
                  <c:v>38.53</c:v>
                </c:pt>
                <c:pt idx="4">
                  <c:v>19.39</c:v>
                </c:pt>
                <c:pt idx="5">
                  <c:v>31.03</c:v>
                </c:pt>
                <c:pt idx="6">
                  <c:v>30.57</c:v>
                </c:pt>
                <c:pt idx="7">
                  <c:v>42.91</c:v>
                </c:pt>
                <c:pt idx="8">
                  <c:v>72.67</c:v>
                </c:pt>
                <c:pt idx="9">
                  <c:v>41.75</c:v>
                </c:pt>
                <c:pt idx="10">
                  <c:v>47.510000000000005</c:v>
                </c:pt>
                <c:pt idx="11">
                  <c:v>49.3</c:v>
                </c:pt>
                <c:pt idx="12">
                  <c:v>54.289999999999992</c:v>
                </c:pt>
                <c:pt idx="13">
                  <c:v>47.11</c:v>
                </c:pt>
                <c:pt idx="14">
                  <c:v>50.120000000000005</c:v>
                </c:pt>
                <c:pt idx="15">
                  <c:v>48.39</c:v>
                </c:pt>
                <c:pt idx="16">
                  <c:v>51.45</c:v>
                </c:pt>
                <c:pt idx="17">
                  <c:v>66.63000000000001</c:v>
                </c:pt>
                <c:pt idx="18">
                  <c:v>54.999999999999993</c:v>
                </c:pt>
                <c:pt idx="19">
                  <c:v>55.330000000000013</c:v>
                </c:pt>
                <c:pt idx="20">
                  <c:v>56.49</c:v>
                </c:pt>
                <c:pt idx="21">
                  <c:v>58.430000000000007</c:v>
                </c:pt>
                <c:pt idx="22">
                  <c:v>60.52</c:v>
                </c:pt>
                <c:pt idx="23">
                  <c:v>52.79</c:v>
                </c:pt>
                <c:pt idx="24">
                  <c:v>52.34</c:v>
                </c:pt>
                <c:pt idx="25">
                  <c:v>55.29</c:v>
                </c:pt>
                <c:pt idx="26">
                  <c:v>50.750000000000007</c:v>
                </c:pt>
                <c:pt idx="27">
                  <c:v>51.48</c:v>
                </c:pt>
                <c:pt idx="28">
                  <c:v>50.53</c:v>
                </c:pt>
                <c:pt idx="29">
                  <c:v>50.76</c:v>
                </c:pt>
                <c:pt idx="30">
                  <c:v>52.769999999999996</c:v>
                </c:pt>
                <c:pt idx="31">
                  <c:v>49.95</c:v>
                </c:pt>
                <c:pt idx="32">
                  <c:v>47.4</c:v>
                </c:pt>
                <c:pt idx="33">
                  <c:v>51.13</c:v>
                </c:pt>
                <c:pt idx="34">
                  <c:v>49.86</c:v>
                </c:pt>
                <c:pt idx="35">
                  <c:v>48.42</c:v>
                </c:pt>
                <c:pt idx="36">
                  <c:v>44.059999999999995</c:v>
                </c:pt>
                <c:pt idx="37">
                  <c:v>55.82</c:v>
                </c:pt>
                <c:pt idx="38">
                  <c:v>59.95</c:v>
                </c:pt>
                <c:pt idx="39">
                  <c:v>45.05</c:v>
                </c:pt>
                <c:pt idx="40">
                  <c:v>46.07</c:v>
                </c:pt>
                <c:pt idx="41">
                  <c:v>35.6</c:v>
                </c:pt>
                <c:pt idx="42">
                  <c:v>47.16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C3-41D0-A9A4-82024165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7640"/>
        <c:axId val="598067248"/>
      </c:scatterChart>
      <c:valAx>
        <c:axId val="598067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7248"/>
        <c:crosses val="autoZero"/>
        <c:crossBetween val="midCat"/>
      </c:valAx>
      <c:valAx>
        <c:axId val="59806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7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2'!$E$1305:$E$1347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2'!$F$1305:$F$1347</c:f>
              <c:numCache>
                <c:formatCode>0.00</c:formatCode>
                <c:ptCount val="43"/>
                <c:pt idx="0">
                  <c:v>136.94999999999999</c:v>
                </c:pt>
                <c:pt idx="1">
                  <c:v>114.99</c:v>
                </c:pt>
                <c:pt idx="2">
                  <c:v>117.78</c:v>
                </c:pt>
                <c:pt idx="3">
                  <c:v>113.5</c:v>
                </c:pt>
                <c:pt idx="4">
                  <c:v>85.33</c:v>
                </c:pt>
                <c:pt idx="5">
                  <c:v>106.77</c:v>
                </c:pt>
                <c:pt idx="6">
                  <c:v>102.63</c:v>
                </c:pt>
                <c:pt idx="7">
                  <c:v>113.62</c:v>
                </c:pt>
                <c:pt idx="8">
                  <c:v>104.86</c:v>
                </c:pt>
                <c:pt idx="9">
                  <c:v>119.43999999999998</c:v>
                </c:pt>
                <c:pt idx="10">
                  <c:v>117.84</c:v>
                </c:pt>
                <c:pt idx="11">
                  <c:v>142.94999999999999</c:v>
                </c:pt>
                <c:pt idx="12">
                  <c:v>145.72999999999999</c:v>
                </c:pt>
                <c:pt idx="13">
                  <c:v>136.97</c:v>
                </c:pt>
                <c:pt idx="14">
                  <c:v>135.77000000000001</c:v>
                </c:pt>
                <c:pt idx="15">
                  <c:v>142.89999999999998</c:v>
                </c:pt>
                <c:pt idx="16">
                  <c:v>138.23000000000002</c:v>
                </c:pt>
                <c:pt idx="17">
                  <c:v>153.68</c:v>
                </c:pt>
                <c:pt idx="18">
                  <c:v>139.25</c:v>
                </c:pt>
                <c:pt idx="19">
                  <c:v>140.43</c:v>
                </c:pt>
                <c:pt idx="20">
                  <c:v>138.28</c:v>
                </c:pt>
                <c:pt idx="21">
                  <c:v>143.29000000000002</c:v>
                </c:pt>
                <c:pt idx="22">
                  <c:v>154.54999999999998</c:v>
                </c:pt>
                <c:pt idx="23">
                  <c:v>133.41</c:v>
                </c:pt>
                <c:pt idx="24">
                  <c:v>139.16</c:v>
                </c:pt>
                <c:pt idx="25">
                  <c:v>137.97</c:v>
                </c:pt>
                <c:pt idx="26">
                  <c:v>130.60999999999999</c:v>
                </c:pt>
                <c:pt idx="27">
                  <c:v>131.26999999999998</c:v>
                </c:pt>
                <c:pt idx="28">
                  <c:v>133.13999999999999</c:v>
                </c:pt>
                <c:pt idx="29">
                  <c:v>133.31</c:v>
                </c:pt>
                <c:pt idx="30">
                  <c:v>133.76</c:v>
                </c:pt>
                <c:pt idx="31">
                  <c:v>134.18</c:v>
                </c:pt>
                <c:pt idx="32">
                  <c:v>126.65</c:v>
                </c:pt>
                <c:pt idx="33">
                  <c:v>134.88999999999999</c:v>
                </c:pt>
                <c:pt idx="34">
                  <c:v>130.87</c:v>
                </c:pt>
                <c:pt idx="35">
                  <c:v>125.59000000000002</c:v>
                </c:pt>
                <c:pt idx="36">
                  <c:v>124.11999999999998</c:v>
                </c:pt>
                <c:pt idx="37">
                  <c:v>132.43</c:v>
                </c:pt>
                <c:pt idx="38">
                  <c:v>143.67000000000002</c:v>
                </c:pt>
                <c:pt idx="39">
                  <c:v>130.80000000000001</c:v>
                </c:pt>
                <c:pt idx="40">
                  <c:v>129.94</c:v>
                </c:pt>
                <c:pt idx="41">
                  <c:v>103.69999999999999</c:v>
                </c:pt>
                <c:pt idx="42">
                  <c:v>116.16999999999999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EF-4505-9816-FE969A932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57448"/>
        <c:axId val="598068816"/>
      </c:scatterChart>
      <c:valAx>
        <c:axId val="598057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8816"/>
        <c:crosses val="autoZero"/>
        <c:crossBetween val="midCat"/>
      </c:valAx>
      <c:valAx>
        <c:axId val="59806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57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2'!$E$1254:$E$1304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2'!$B$1254:$B$1304</c:f>
              <c:numCache>
                <c:formatCode>0.00</c:formatCode>
                <c:ptCount val="51"/>
                <c:pt idx="0">
                  <c:v>28.15</c:v>
                </c:pt>
                <c:pt idx="1">
                  <c:v>18.39</c:v>
                </c:pt>
                <c:pt idx="2">
                  <c:v>22.4</c:v>
                </c:pt>
                <c:pt idx="3">
                  <c:v>17.990000000000002</c:v>
                </c:pt>
                <c:pt idx="4">
                  <c:v>21.94</c:v>
                </c:pt>
                <c:pt idx="5">
                  <c:v>19.86</c:v>
                </c:pt>
                <c:pt idx="6">
                  <c:v>23.76</c:v>
                </c:pt>
                <c:pt idx="7">
                  <c:v>21.49</c:v>
                </c:pt>
                <c:pt idx="8">
                  <c:v>20.54</c:v>
                </c:pt>
                <c:pt idx="9">
                  <c:v>19.53</c:v>
                </c:pt>
                <c:pt idx="10">
                  <c:v>0</c:v>
                </c:pt>
                <c:pt idx="11">
                  <c:v>22.12</c:v>
                </c:pt>
                <c:pt idx="12">
                  <c:v>20.09</c:v>
                </c:pt>
                <c:pt idx="13">
                  <c:v>28.089999999999996</c:v>
                </c:pt>
                <c:pt idx="14">
                  <c:v>27.89</c:v>
                </c:pt>
                <c:pt idx="15">
                  <c:v>28.82</c:v>
                </c:pt>
                <c:pt idx="16">
                  <c:v>31.06</c:v>
                </c:pt>
                <c:pt idx="17">
                  <c:v>30.61</c:v>
                </c:pt>
                <c:pt idx="18">
                  <c:v>30.57</c:v>
                </c:pt>
                <c:pt idx="19">
                  <c:v>26.990000000000002</c:v>
                </c:pt>
                <c:pt idx="20">
                  <c:v>30.560000000000002</c:v>
                </c:pt>
                <c:pt idx="21">
                  <c:v>29.5</c:v>
                </c:pt>
                <c:pt idx="22">
                  <c:v>27.549999999999997</c:v>
                </c:pt>
                <c:pt idx="23">
                  <c:v>30.25</c:v>
                </c:pt>
                <c:pt idx="24">
                  <c:v>30.310000000000002</c:v>
                </c:pt>
                <c:pt idx="25">
                  <c:v>32.010000000000005</c:v>
                </c:pt>
                <c:pt idx="26">
                  <c:v>26.54</c:v>
                </c:pt>
                <c:pt idx="27">
                  <c:v>27.59</c:v>
                </c:pt>
                <c:pt idx="28">
                  <c:v>28.14</c:v>
                </c:pt>
                <c:pt idx="29">
                  <c:v>27.909999999999997</c:v>
                </c:pt>
                <c:pt idx="30">
                  <c:v>23.76</c:v>
                </c:pt>
                <c:pt idx="31">
                  <c:v>29.009999999999998</c:v>
                </c:pt>
                <c:pt idx="32">
                  <c:v>34.980000000000004</c:v>
                </c:pt>
                <c:pt idx="33">
                  <c:v>27.52</c:v>
                </c:pt>
                <c:pt idx="34">
                  <c:v>22.33</c:v>
                </c:pt>
                <c:pt idx="35">
                  <c:v>33.28</c:v>
                </c:pt>
                <c:pt idx="36">
                  <c:v>24.2</c:v>
                </c:pt>
                <c:pt idx="37">
                  <c:v>25.41</c:v>
                </c:pt>
                <c:pt idx="38">
                  <c:v>23.759999999999998</c:v>
                </c:pt>
                <c:pt idx="39">
                  <c:v>22.97</c:v>
                </c:pt>
                <c:pt idx="40">
                  <c:v>31.21</c:v>
                </c:pt>
                <c:pt idx="41">
                  <c:v>23.9</c:v>
                </c:pt>
                <c:pt idx="42">
                  <c:v>31.53</c:v>
                </c:pt>
                <c:pt idx="43">
                  <c:v>18.22</c:v>
                </c:pt>
                <c:pt idx="44">
                  <c:v>26.82</c:v>
                </c:pt>
                <c:pt idx="45">
                  <c:v>27.3</c:v>
                </c:pt>
                <c:pt idx="46">
                  <c:v>40.33</c:v>
                </c:pt>
                <c:pt idx="47">
                  <c:v>26.060000000000002</c:v>
                </c:pt>
                <c:pt idx="48">
                  <c:v>20.919999999999998</c:v>
                </c:pt>
                <c:pt idx="49">
                  <c:v>22.439999999999998</c:v>
                </c:pt>
                <c:pt idx="50">
                  <c:v>17.79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38-45A1-A8FA-5A631F5DF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0584"/>
        <c:axId val="598062936"/>
      </c:scatterChart>
      <c:valAx>
        <c:axId val="598060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2936"/>
        <c:crosses val="autoZero"/>
        <c:crossBetween val="midCat"/>
      </c:valAx>
      <c:valAx>
        <c:axId val="59806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0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2'!$E$1254:$E$1304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2'!$C$1254:$C$1304</c:f>
              <c:numCache>
                <c:formatCode>General</c:formatCode>
                <c:ptCount val="51"/>
                <c:pt idx="0">
                  <c:v>14.829999999999998</c:v>
                </c:pt>
                <c:pt idx="1">
                  <c:v>18.88</c:v>
                </c:pt>
                <c:pt idx="2">
                  <c:v>14.14</c:v>
                </c:pt>
                <c:pt idx="3">
                  <c:v>18.82</c:v>
                </c:pt>
                <c:pt idx="4">
                  <c:v>12.29</c:v>
                </c:pt>
                <c:pt idx="5">
                  <c:v>1.74</c:v>
                </c:pt>
                <c:pt idx="6">
                  <c:v>14.96</c:v>
                </c:pt>
                <c:pt idx="7">
                  <c:v>14.34</c:v>
                </c:pt>
                <c:pt idx="8">
                  <c:v>12.96</c:v>
                </c:pt>
                <c:pt idx="9">
                  <c:v>5.7</c:v>
                </c:pt>
                <c:pt idx="10">
                  <c:v>26.53</c:v>
                </c:pt>
                <c:pt idx="11">
                  <c:v>14.39</c:v>
                </c:pt>
                <c:pt idx="12">
                  <c:v>14.44</c:v>
                </c:pt>
                <c:pt idx="13">
                  <c:v>14.92</c:v>
                </c:pt>
                <c:pt idx="14">
                  <c:v>18.07</c:v>
                </c:pt>
                <c:pt idx="15">
                  <c:v>15.98</c:v>
                </c:pt>
                <c:pt idx="16">
                  <c:v>15.86</c:v>
                </c:pt>
                <c:pt idx="17">
                  <c:v>16.09</c:v>
                </c:pt>
                <c:pt idx="18">
                  <c:v>22.14</c:v>
                </c:pt>
                <c:pt idx="19">
                  <c:v>18.100000000000001</c:v>
                </c:pt>
                <c:pt idx="20">
                  <c:v>18.18</c:v>
                </c:pt>
                <c:pt idx="21">
                  <c:v>19.809999999999999</c:v>
                </c:pt>
                <c:pt idx="22">
                  <c:v>17.37</c:v>
                </c:pt>
                <c:pt idx="23">
                  <c:v>18.16</c:v>
                </c:pt>
                <c:pt idx="24">
                  <c:v>20.64</c:v>
                </c:pt>
                <c:pt idx="25">
                  <c:v>21.009999999999998</c:v>
                </c:pt>
                <c:pt idx="26">
                  <c:v>17.37</c:v>
                </c:pt>
                <c:pt idx="27">
                  <c:v>15.82</c:v>
                </c:pt>
                <c:pt idx="28">
                  <c:v>18.64</c:v>
                </c:pt>
                <c:pt idx="29">
                  <c:v>17.71</c:v>
                </c:pt>
                <c:pt idx="30">
                  <c:v>19.75</c:v>
                </c:pt>
                <c:pt idx="31">
                  <c:v>18.059999999999999</c:v>
                </c:pt>
                <c:pt idx="32">
                  <c:v>17.53</c:v>
                </c:pt>
                <c:pt idx="33">
                  <c:v>17.82</c:v>
                </c:pt>
                <c:pt idx="34">
                  <c:v>17.399999999999999</c:v>
                </c:pt>
                <c:pt idx="35">
                  <c:v>16.07</c:v>
                </c:pt>
                <c:pt idx="36">
                  <c:v>15.969999999999999</c:v>
                </c:pt>
                <c:pt idx="37">
                  <c:v>15.82</c:v>
                </c:pt>
                <c:pt idx="38">
                  <c:v>15.280000000000001</c:v>
                </c:pt>
                <c:pt idx="39">
                  <c:v>16.759999999999998</c:v>
                </c:pt>
                <c:pt idx="40">
                  <c:v>17.59</c:v>
                </c:pt>
                <c:pt idx="41">
                  <c:v>9.34</c:v>
                </c:pt>
                <c:pt idx="42">
                  <c:v>29.04</c:v>
                </c:pt>
                <c:pt idx="43">
                  <c:v>14.64</c:v>
                </c:pt>
                <c:pt idx="44">
                  <c:v>14.719999999999999</c:v>
                </c:pt>
                <c:pt idx="45">
                  <c:v>6.03</c:v>
                </c:pt>
                <c:pt idx="46">
                  <c:v>15.510000000000002</c:v>
                </c:pt>
                <c:pt idx="47">
                  <c:v>12.08</c:v>
                </c:pt>
                <c:pt idx="48">
                  <c:v>11.85</c:v>
                </c:pt>
                <c:pt idx="49">
                  <c:v>15.11</c:v>
                </c:pt>
                <c:pt idx="50">
                  <c:v>19.880000000000003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30-4A75-A998-0BC1B8F0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3720"/>
        <c:axId val="598058624"/>
      </c:scatterChart>
      <c:valAx>
        <c:axId val="598063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58624"/>
        <c:crosses val="autoZero"/>
        <c:crossBetween val="midCat"/>
      </c:valAx>
      <c:valAx>
        <c:axId val="5980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3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2'!$E$45:$E$88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2'!$F$45:$F$88</c:f>
              <c:numCache>
                <c:formatCode>0.00</c:formatCode>
                <c:ptCount val="44"/>
                <c:pt idx="0">
                  <c:v>35.549999999999997</c:v>
                </c:pt>
                <c:pt idx="1">
                  <c:v>29.95</c:v>
                </c:pt>
                <c:pt idx="2">
                  <c:v>29.63</c:v>
                </c:pt>
                <c:pt idx="3">
                  <c:v>28.29</c:v>
                </c:pt>
                <c:pt idx="4">
                  <c:v>19.100000000000001</c:v>
                </c:pt>
                <c:pt idx="5">
                  <c:v>31.479999999999997</c:v>
                </c:pt>
                <c:pt idx="6">
                  <c:v>31.57</c:v>
                </c:pt>
                <c:pt idx="7">
                  <c:v>33.229999999999997</c:v>
                </c:pt>
                <c:pt idx="8">
                  <c:v>23.99</c:v>
                </c:pt>
                <c:pt idx="9">
                  <c:v>28.740000000000002</c:v>
                </c:pt>
                <c:pt idx="10">
                  <c:v>30.990000000000002</c:v>
                </c:pt>
                <c:pt idx="11">
                  <c:v>33.94</c:v>
                </c:pt>
                <c:pt idx="12">
                  <c:v>39.269999999999996</c:v>
                </c:pt>
                <c:pt idx="13">
                  <c:v>46.820000000000007</c:v>
                </c:pt>
                <c:pt idx="14">
                  <c:v>34.24</c:v>
                </c:pt>
                <c:pt idx="15">
                  <c:v>35</c:v>
                </c:pt>
                <c:pt idx="16">
                  <c:v>34.49</c:v>
                </c:pt>
                <c:pt idx="17">
                  <c:v>34.340000000000003</c:v>
                </c:pt>
                <c:pt idx="18">
                  <c:v>37.200000000000003</c:v>
                </c:pt>
                <c:pt idx="19">
                  <c:v>37</c:v>
                </c:pt>
                <c:pt idx="20">
                  <c:v>34.78</c:v>
                </c:pt>
                <c:pt idx="21">
                  <c:v>37.04</c:v>
                </c:pt>
                <c:pt idx="22">
                  <c:v>49.55</c:v>
                </c:pt>
                <c:pt idx="23">
                  <c:v>35.56</c:v>
                </c:pt>
                <c:pt idx="24">
                  <c:v>36.599999999999994</c:v>
                </c:pt>
                <c:pt idx="25">
                  <c:v>35.040000000000006</c:v>
                </c:pt>
                <c:pt idx="26">
                  <c:v>35.82</c:v>
                </c:pt>
                <c:pt idx="27">
                  <c:v>35.39</c:v>
                </c:pt>
                <c:pt idx="28">
                  <c:v>35.97</c:v>
                </c:pt>
                <c:pt idx="29">
                  <c:v>35.159999999999997</c:v>
                </c:pt>
                <c:pt idx="30">
                  <c:v>34.769999999999996</c:v>
                </c:pt>
                <c:pt idx="31">
                  <c:v>33.72</c:v>
                </c:pt>
                <c:pt idx="32">
                  <c:v>32.769999999999996</c:v>
                </c:pt>
                <c:pt idx="33">
                  <c:v>32.129999999999995</c:v>
                </c:pt>
                <c:pt idx="34">
                  <c:v>33.43</c:v>
                </c:pt>
                <c:pt idx="35">
                  <c:v>33.880000000000003</c:v>
                </c:pt>
                <c:pt idx="36">
                  <c:v>32.549999999999997</c:v>
                </c:pt>
                <c:pt idx="37">
                  <c:v>41.67</c:v>
                </c:pt>
                <c:pt idx="38">
                  <c:v>34.46</c:v>
                </c:pt>
                <c:pt idx="39">
                  <c:v>38.53</c:v>
                </c:pt>
                <c:pt idx="40">
                  <c:v>32.35</c:v>
                </c:pt>
                <c:pt idx="41">
                  <c:v>33.79</c:v>
                </c:pt>
                <c:pt idx="42">
                  <c:v>24.87</c:v>
                </c:pt>
                <c:pt idx="43">
                  <c:v>31.03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25-42F4-8042-F16E1FD9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48536"/>
        <c:axId val="595053240"/>
      </c:scatterChart>
      <c:valAx>
        <c:axId val="595048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3240"/>
        <c:crosses val="autoZero"/>
        <c:crossBetween val="midCat"/>
      </c:valAx>
      <c:valAx>
        <c:axId val="59505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48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2'!$E$1254:$E$1304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2'!$F$1254:$F$1304</c:f>
              <c:numCache>
                <c:formatCode>0.00</c:formatCode>
                <c:ptCount val="51"/>
                <c:pt idx="0">
                  <c:v>42.98</c:v>
                </c:pt>
                <c:pt idx="1">
                  <c:v>37.269999999999996</c:v>
                </c:pt>
                <c:pt idx="2">
                  <c:v>36.54</c:v>
                </c:pt>
                <c:pt idx="3">
                  <c:v>36.81</c:v>
                </c:pt>
                <c:pt idx="4">
                  <c:v>34.230000000000004</c:v>
                </c:pt>
                <c:pt idx="5">
                  <c:v>21.599999999999998</c:v>
                </c:pt>
                <c:pt idx="6">
                  <c:v>38.72</c:v>
                </c:pt>
                <c:pt idx="7">
                  <c:v>35.83</c:v>
                </c:pt>
                <c:pt idx="8">
                  <c:v>33.5</c:v>
                </c:pt>
                <c:pt idx="9">
                  <c:v>25.23</c:v>
                </c:pt>
                <c:pt idx="10">
                  <c:v>26.53</c:v>
                </c:pt>
                <c:pt idx="11">
                  <c:v>36.510000000000005</c:v>
                </c:pt>
                <c:pt idx="12">
                  <c:v>34.53</c:v>
                </c:pt>
                <c:pt idx="13">
                  <c:v>43.01</c:v>
                </c:pt>
                <c:pt idx="14">
                  <c:v>45.96</c:v>
                </c:pt>
                <c:pt idx="15">
                  <c:v>44.8</c:v>
                </c:pt>
                <c:pt idx="16">
                  <c:v>46.92</c:v>
                </c:pt>
                <c:pt idx="17">
                  <c:v>46.7</c:v>
                </c:pt>
                <c:pt idx="18">
                  <c:v>52.71</c:v>
                </c:pt>
                <c:pt idx="19">
                  <c:v>45.09</c:v>
                </c:pt>
                <c:pt idx="20">
                  <c:v>48.74</c:v>
                </c:pt>
                <c:pt idx="21">
                  <c:v>49.31</c:v>
                </c:pt>
                <c:pt idx="22">
                  <c:v>44.92</c:v>
                </c:pt>
                <c:pt idx="23">
                  <c:v>48.41</c:v>
                </c:pt>
                <c:pt idx="24">
                  <c:v>50.95</c:v>
                </c:pt>
                <c:pt idx="25">
                  <c:v>53.02</c:v>
                </c:pt>
                <c:pt idx="26">
                  <c:v>43.91</c:v>
                </c:pt>
                <c:pt idx="27">
                  <c:v>43.41</c:v>
                </c:pt>
                <c:pt idx="28">
                  <c:v>46.78</c:v>
                </c:pt>
                <c:pt idx="29">
                  <c:v>45.62</c:v>
                </c:pt>
                <c:pt idx="30">
                  <c:v>43.510000000000005</c:v>
                </c:pt>
                <c:pt idx="31">
                  <c:v>47.069999999999993</c:v>
                </c:pt>
                <c:pt idx="32">
                  <c:v>52.510000000000005</c:v>
                </c:pt>
                <c:pt idx="33">
                  <c:v>45.34</c:v>
                </c:pt>
                <c:pt idx="34">
                  <c:v>39.729999999999997</c:v>
                </c:pt>
                <c:pt idx="35">
                  <c:v>49.35</c:v>
                </c:pt>
                <c:pt idx="36">
                  <c:v>40.17</c:v>
                </c:pt>
                <c:pt idx="37">
                  <c:v>41.230000000000004</c:v>
                </c:pt>
                <c:pt idx="38">
                  <c:v>39.04</c:v>
                </c:pt>
                <c:pt idx="39">
                  <c:v>39.729999999999997</c:v>
                </c:pt>
                <c:pt idx="40">
                  <c:v>48.8</c:v>
                </c:pt>
                <c:pt idx="41">
                  <c:v>33.239999999999995</c:v>
                </c:pt>
                <c:pt idx="42">
                  <c:v>60.57</c:v>
                </c:pt>
                <c:pt idx="43">
                  <c:v>32.86</c:v>
                </c:pt>
                <c:pt idx="44">
                  <c:v>41.54</c:v>
                </c:pt>
                <c:pt idx="45">
                  <c:v>33.33</c:v>
                </c:pt>
                <c:pt idx="46">
                  <c:v>55.84</c:v>
                </c:pt>
                <c:pt idx="47">
                  <c:v>38.14</c:v>
                </c:pt>
                <c:pt idx="48">
                  <c:v>32.769999999999996</c:v>
                </c:pt>
                <c:pt idx="49">
                  <c:v>37.549999999999997</c:v>
                </c:pt>
                <c:pt idx="50">
                  <c:v>37.67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38-45D8-879C-E363FE5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59408"/>
        <c:axId val="598061368"/>
      </c:scatterChart>
      <c:valAx>
        <c:axId val="59805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1368"/>
        <c:crosses val="autoZero"/>
        <c:crossBetween val="midCat"/>
      </c:valAx>
      <c:valAx>
        <c:axId val="59806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59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2'!$E$1:$E$44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2'!$D$1:$D$44</c:f>
              <c:numCache>
                <c:formatCode>General</c:formatCode>
                <c:ptCount val="44"/>
                <c:pt idx="0">
                  <c:v>0.65127272727272734</c:v>
                </c:pt>
                <c:pt idx="1">
                  <c:v>0.71569715808170509</c:v>
                </c:pt>
                <c:pt idx="2">
                  <c:v>1.2093381940549637</c:v>
                </c:pt>
                <c:pt idx="3">
                  <c:v>1.216779975278121</c:v>
                </c:pt>
                <c:pt idx="4">
                  <c:v>3.1918604651162794</c:v>
                </c:pt>
                <c:pt idx="5">
                  <c:v>0.90016017084890554</c:v>
                </c:pt>
                <c:pt idx="6">
                  <c:v>1.3411308840413316</c:v>
                </c:pt>
                <c:pt idx="7">
                  <c:v>1.0448190789473686</c:v>
                </c:pt>
                <c:pt idx="8">
                  <c:v>1.6429219600725953</c:v>
                </c:pt>
                <c:pt idx="9">
                  <c:v>1.494322092222987</c:v>
                </c:pt>
                <c:pt idx="10">
                  <c:v>1.1369529983792546</c:v>
                </c:pt>
                <c:pt idx="11">
                  <c:v>1.4492711370262392</c:v>
                </c:pt>
                <c:pt idx="12">
                  <c:v>1.1308755760368663</c:v>
                </c:pt>
                <c:pt idx="13">
                  <c:v>1.3227468839884948</c:v>
                </c:pt>
                <c:pt idx="14">
                  <c:v>1.4155047406581152</c:v>
                </c:pt>
                <c:pt idx="15">
                  <c:v>1.489513018322083</c:v>
                </c:pt>
                <c:pt idx="16">
                  <c:v>1.1908312958435205</c:v>
                </c:pt>
                <c:pt idx="17">
                  <c:v>1.0115868028279653</c:v>
                </c:pt>
                <c:pt idx="18">
                  <c:v>1.300739247311828</c:v>
                </c:pt>
                <c:pt idx="19">
                  <c:v>1.1699874161073827</c:v>
                </c:pt>
                <c:pt idx="20">
                  <c:v>1.3018318965517242</c:v>
                </c:pt>
                <c:pt idx="21">
                  <c:v>0.98364654860860123</c:v>
                </c:pt>
                <c:pt idx="22">
                  <c:v>1.0569792802617228</c:v>
                </c:pt>
                <c:pt idx="23">
                  <c:v>0.89977264115195144</c:v>
                </c:pt>
                <c:pt idx="24">
                  <c:v>1.2047423126894758</c:v>
                </c:pt>
                <c:pt idx="25">
                  <c:v>1.2091981132075471</c:v>
                </c:pt>
                <c:pt idx="26">
                  <c:v>0.98769135291683896</c:v>
                </c:pt>
                <c:pt idx="27">
                  <c:v>1.1548960138648181</c:v>
                </c:pt>
                <c:pt idx="28">
                  <c:v>1.1810882070949187</c:v>
                </c:pt>
                <c:pt idx="29">
                  <c:v>1.147909967845659</c:v>
                </c:pt>
                <c:pt idx="30">
                  <c:v>0.99058823529411766</c:v>
                </c:pt>
                <c:pt idx="31">
                  <c:v>0.94621749408983447</c:v>
                </c:pt>
                <c:pt idx="32">
                  <c:v>1.2390084190832551</c:v>
                </c:pt>
                <c:pt idx="33">
                  <c:v>1.1592153284671531</c:v>
                </c:pt>
                <c:pt idx="34">
                  <c:v>1.1646008924144768</c:v>
                </c:pt>
                <c:pt idx="35">
                  <c:v>0.98747300215982714</c:v>
                </c:pt>
                <c:pt idx="36">
                  <c:v>1.0996074582924436</c:v>
                </c:pt>
                <c:pt idx="37">
                  <c:v>1.1137640449438202</c:v>
                </c:pt>
                <c:pt idx="38">
                  <c:v>1.4445010183299389</c:v>
                </c:pt>
                <c:pt idx="39">
                  <c:v>1.0111725663716813</c:v>
                </c:pt>
                <c:pt idx="40">
                  <c:v>1.3938906752411575</c:v>
                </c:pt>
                <c:pt idx="41">
                  <c:v>1.2224565102793885</c:v>
                </c:pt>
                <c:pt idx="42">
                  <c:v>1.492262343404569</c:v>
                </c:pt>
                <c:pt idx="43">
                  <c:v>1.0431786862655028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15-49EE-BFD6-848269869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6856"/>
        <c:axId val="598061760"/>
      </c:scatterChart>
      <c:valAx>
        <c:axId val="598066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1760"/>
        <c:crosses val="autoZero"/>
        <c:crossBetween val="midCat"/>
      </c:valAx>
      <c:valAx>
        <c:axId val="59806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6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2'!$E$45:$E$88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2'!$D$45:$D$88</c:f>
              <c:numCache>
                <c:formatCode>General</c:formatCode>
                <c:ptCount val="44"/>
                <c:pt idx="0">
                  <c:v>0.91536539662710803</c:v>
                </c:pt>
                <c:pt idx="1">
                  <c:v>0.73955570291777184</c:v>
                </c:pt>
                <c:pt idx="2">
                  <c:v>0.8744517543859649</c:v>
                </c:pt>
                <c:pt idx="3">
                  <c:v>1.2255586592178769</c:v>
                </c:pt>
                <c:pt idx="4">
                  <c:v>4.0895270270270272</c:v>
                </c:pt>
                <c:pt idx="5">
                  <c:v>1.182078559738134</c:v>
                </c:pt>
                <c:pt idx="6">
                  <c:v>1.2116818558409279</c:v>
                </c:pt>
                <c:pt idx="7">
                  <c:v>0.71258802816901401</c:v>
                </c:pt>
                <c:pt idx="8">
                  <c:v>0.36893656716417916</c:v>
                </c:pt>
                <c:pt idx="9">
                  <c:v>1.3736453201970444</c:v>
                </c:pt>
                <c:pt idx="10">
                  <c:v>1.0296707503828484</c:v>
                </c:pt>
                <c:pt idx="11">
                  <c:v>1.1754916792738273</c:v>
                </c:pt>
                <c:pt idx="12">
                  <c:v>0.99688612099644125</c:v>
                </c:pt>
                <c:pt idx="13">
                  <c:v>0.67627944760357439</c:v>
                </c:pt>
                <c:pt idx="14">
                  <c:v>1.275236593059937</c:v>
                </c:pt>
                <c:pt idx="15">
                  <c:v>1</c:v>
                </c:pt>
                <c:pt idx="16">
                  <c:v>1.1876404494382022</c:v>
                </c:pt>
                <c:pt idx="17">
                  <c:v>1.0485335195530727</c:v>
                </c:pt>
                <c:pt idx="18">
                  <c:v>1.2273210489014883</c:v>
                </c:pt>
                <c:pt idx="19">
                  <c:v>1.205602536997886</c:v>
                </c:pt>
                <c:pt idx="20">
                  <c:v>1.023283480625425</c:v>
                </c:pt>
                <c:pt idx="21">
                  <c:v>0.90160523186682517</c:v>
                </c:pt>
                <c:pt idx="22">
                  <c:v>0.62282970077576649</c:v>
                </c:pt>
                <c:pt idx="23">
                  <c:v>0.27695417789757415</c:v>
                </c:pt>
                <c:pt idx="24">
                  <c:v>0.94758812615955479</c:v>
                </c:pt>
                <c:pt idx="25">
                  <c:v>1.0475376196990425</c:v>
                </c:pt>
                <c:pt idx="26">
                  <c:v>0.95139328689043712</c:v>
                </c:pt>
                <c:pt idx="27">
                  <c:v>0.98707460732984298</c:v>
                </c:pt>
                <c:pt idx="28">
                  <c:v>0.9738019169329073</c:v>
                </c:pt>
                <c:pt idx="29">
                  <c:v>1.0233691997310019</c:v>
                </c:pt>
                <c:pt idx="30">
                  <c:v>0.93568196509372992</c:v>
                </c:pt>
                <c:pt idx="31">
                  <c:v>1.05</c:v>
                </c:pt>
                <c:pt idx="32">
                  <c:v>1.1391237509607992</c:v>
                </c:pt>
                <c:pt idx="33">
                  <c:v>1.0523560209424081</c:v>
                </c:pt>
                <c:pt idx="34">
                  <c:v>1.0370634354953669</c:v>
                </c:pt>
                <c:pt idx="35">
                  <c:v>1.0650000000000002</c:v>
                </c:pt>
                <c:pt idx="36">
                  <c:v>1.0731889469753546</c:v>
                </c:pt>
                <c:pt idx="37">
                  <c:v>1.8873417721518988</c:v>
                </c:pt>
                <c:pt idx="38">
                  <c:v>0.87241054613935987</c:v>
                </c:pt>
                <c:pt idx="39">
                  <c:v>1.336462093862816</c:v>
                </c:pt>
                <c:pt idx="40">
                  <c:v>1.1020992366412214</c:v>
                </c:pt>
                <c:pt idx="41">
                  <c:v>0.9658090724441436</c:v>
                </c:pt>
                <c:pt idx="42">
                  <c:v>1.3271158129175946</c:v>
                </c:pt>
                <c:pt idx="43">
                  <c:v>1.0211187214611872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9-4497-837F-87D1672F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70776"/>
        <c:axId val="598071560"/>
      </c:scatterChart>
      <c:valAx>
        <c:axId val="598070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1560"/>
        <c:crosses val="autoZero"/>
        <c:crossBetween val="midCat"/>
      </c:valAx>
      <c:valAx>
        <c:axId val="59807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0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2'!$E$89:$E$131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2'!$D$89:$D$131</c:f>
              <c:numCache>
                <c:formatCode>General</c:formatCode>
                <c:ptCount val="43"/>
                <c:pt idx="0">
                  <c:v>1.1259416195856875</c:v>
                </c:pt>
                <c:pt idx="1">
                  <c:v>0.75000000000000011</c:v>
                </c:pt>
                <c:pt idx="2">
                  <c:v>0.95726193840067819</c:v>
                </c:pt>
                <c:pt idx="3">
                  <c:v>1.4942528735632188</c:v>
                </c:pt>
                <c:pt idx="4">
                  <c:v>6.0437956204379546</c:v>
                </c:pt>
                <c:pt idx="5">
                  <c:v>1.3426028921023356</c:v>
                </c:pt>
                <c:pt idx="6">
                  <c:v>1.3775802752293576</c:v>
                </c:pt>
                <c:pt idx="7">
                  <c:v>1.1276001540832048</c:v>
                </c:pt>
                <c:pt idx="8">
                  <c:v>0.28878267182962247</c:v>
                </c:pt>
                <c:pt idx="9">
                  <c:v>1.2465156794425087</c:v>
                </c:pt>
                <c:pt idx="10">
                  <c:v>1.0271323997453849</c:v>
                </c:pt>
                <c:pt idx="11">
                  <c:v>1.3111380145278453</c:v>
                </c:pt>
                <c:pt idx="12">
                  <c:v>1.3008499413833527</c:v>
                </c:pt>
                <c:pt idx="13">
                  <c:v>1.2558139534883721</c:v>
                </c:pt>
                <c:pt idx="14">
                  <c:v>1.1947297297297297</c:v>
                </c:pt>
                <c:pt idx="15">
                  <c:v>1.0796190722985228</c:v>
                </c:pt>
                <c:pt idx="16">
                  <c:v>1.0354567307692308</c:v>
                </c:pt>
                <c:pt idx="17">
                  <c:v>0.95892274211099016</c:v>
                </c:pt>
                <c:pt idx="18">
                  <c:v>0.99691901408450689</c:v>
                </c:pt>
                <c:pt idx="19">
                  <c:v>0.88060461956521752</c:v>
                </c:pt>
                <c:pt idx="20">
                  <c:v>0.97824397824397846</c:v>
                </c:pt>
                <c:pt idx="21">
                  <c:v>0.74830456226880404</c:v>
                </c:pt>
                <c:pt idx="22">
                  <c:v>0.95207253886010357</c:v>
                </c:pt>
                <c:pt idx="23">
                  <c:v>1.272117962466488</c:v>
                </c:pt>
                <c:pt idx="24">
                  <c:v>1.0582413143011042</c:v>
                </c:pt>
                <c:pt idx="25">
                  <c:v>0.96940000000000015</c:v>
                </c:pt>
                <c:pt idx="26">
                  <c:v>1.0695125468704931</c:v>
                </c:pt>
                <c:pt idx="27">
                  <c:v>0.99871244635193124</c:v>
                </c:pt>
                <c:pt idx="28">
                  <c:v>1.0479589114194237</c:v>
                </c:pt>
                <c:pt idx="29">
                  <c:v>1.0886514148103552</c:v>
                </c:pt>
                <c:pt idx="30">
                  <c:v>1.1289857273003341</c:v>
                </c:pt>
                <c:pt idx="31">
                  <c:v>1.192157712305026</c:v>
                </c:pt>
                <c:pt idx="32">
                  <c:v>1.0971943887775553</c:v>
                </c:pt>
                <c:pt idx="33">
                  <c:v>1.1450417052826694</c:v>
                </c:pt>
                <c:pt idx="34">
                  <c:v>1.0638776777398322</c:v>
                </c:pt>
                <c:pt idx="35">
                  <c:v>1.0621584699453552</c:v>
                </c:pt>
                <c:pt idx="36">
                  <c:v>1.012456293706294</c:v>
                </c:pt>
                <c:pt idx="37">
                  <c:v>0.92648166750376704</c:v>
                </c:pt>
                <c:pt idx="38">
                  <c:v>1.2307040417209909</c:v>
                </c:pt>
                <c:pt idx="39">
                  <c:v>1.0015628756912718</c:v>
                </c:pt>
                <c:pt idx="40">
                  <c:v>1.3045866759679106</c:v>
                </c:pt>
                <c:pt idx="41">
                  <c:v>1.3077571669477233</c:v>
                </c:pt>
                <c:pt idx="42">
                  <c:v>0.92460317460317443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50-49E0-BDB7-BE696A4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71168"/>
        <c:axId val="598072736"/>
      </c:scatterChart>
      <c:valAx>
        <c:axId val="598071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2736"/>
        <c:crosses val="autoZero"/>
        <c:crossBetween val="midCat"/>
      </c:valAx>
      <c:valAx>
        <c:axId val="59807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1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2'!$E$132:$E$174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2'!$D$132:$D$174</c:f>
              <c:numCache>
                <c:formatCode>General</c:formatCode>
                <c:ptCount val="43"/>
                <c:pt idx="0">
                  <c:v>0.87184166198764745</c:v>
                </c:pt>
                <c:pt idx="1">
                  <c:v>0.76785714285714279</c:v>
                </c:pt>
                <c:pt idx="2">
                  <c:v>1.1298507462686567</c:v>
                </c:pt>
                <c:pt idx="3">
                  <c:v>1.3393501805054153</c:v>
                </c:pt>
                <c:pt idx="4">
                  <c:v>2.8215254237288137</c:v>
                </c:pt>
                <c:pt idx="5">
                  <c:v>0.96020815811606397</c:v>
                </c:pt>
                <c:pt idx="6">
                  <c:v>1.5796557811120919</c:v>
                </c:pt>
                <c:pt idx="7">
                  <c:v>1.2286036036036037</c:v>
                </c:pt>
                <c:pt idx="8">
                  <c:v>0.36086076880632706</c:v>
                </c:pt>
                <c:pt idx="9">
                  <c:v>1.4250227203877615</c:v>
                </c:pt>
                <c:pt idx="10">
                  <c:v>1.0764984227129337</c:v>
                </c:pt>
                <c:pt idx="11">
                  <c:v>1.2850751610594131</c:v>
                </c:pt>
                <c:pt idx="12">
                  <c:v>1.3238477653631286</c:v>
                </c:pt>
                <c:pt idx="13">
                  <c:v>1.3758099352051836</c:v>
                </c:pt>
                <c:pt idx="14">
                  <c:v>1.2321428571428572</c:v>
                </c:pt>
                <c:pt idx="15">
                  <c:v>1.3761904761904764</c:v>
                </c:pt>
                <c:pt idx="16">
                  <c:v>1.1504581424406499</c:v>
                </c:pt>
                <c:pt idx="17">
                  <c:v>1.1639316811788345</c:v>
                </c:pt>
                <c:pt idx="18">
                  <c:v>1.1661258922777415</c:v>
                </c:pt>
                <c:pt idx="19">
                  <c:v>1.2280546978385529</c:v>
                </c:pt>
                <c:pt idx="20">
                  <c:v>1.243495038588754</c:v>
                </c:pt>
                <c:pt idx="21">
                  <c:v>1.0937951682841214</c:v>
                </c:pt>
                <c:pt idx="22">
                  <c:v>1.2576108870967742</c:v>
                </c:pt>
                <c:pt idx="23">
                  <c:v>0.9414477118496607</c:v>
                </c:pt>
                <c:pt idx="24">
                  <c:v>1.0929452499458991</c:v>
                </c:pt>
                <c:pt idx="25">
                  <c:v>1.1273442226255297</c:v>
                </c:pt>
                <c:pt idx="26">
                  <c:v>1.2581037277147487</c:v>
                </c:pt>
                <c:pt idx="27">
                  <c:v>1.125</c:v>
                </c:pt>
                <c:pt idx="28">
                  <c:v>1.2379845839945591</c:v>
                </c:pt>
                <c:pt idx="29">
                  <c:v>1.2255720823798626</c:v>
                </c:pt>
                <c:pt idx="30">
                  <c:v>1.1589163822525599</c:v>
                </c:pt>
                <c:pt idx="31">
                  <c:v>1.3986953184957789</c:v>
                </c:pt>
                <c:pt idx="32">
                  <c:v>1.184787820666507</c:v>
                </c:pt>
                <c:pt idx="33">
                  <c:v>1.5352020860495437</c:v>
                </c:pt>
                <c:pt idx="34">
                  <c:v>1.0288624787775893</c:v>
                </c:pt>
                <c:pt idx="35">
                  <c:v>1.1669069935111753</c:v>
                </c:pt>
                <c:pt idx="36">
                  <c:v>1.1851213130352047</c:v>
                </c:pt>
                <c:pt idx="37">
                  <c:v>1.0208946439081814</c:v>
                </c:pt>
                <c:pt idx="38">
                  <c:v>1.2927560566082992</c:v>
                </c:pt>
                <c:pt idx="39">
                  <c:v>1.442687246963563</c:v>
                </c:pt>
                <c:pt idx="40">
                  <c:v>1.2195136141494067</c:v>
                </c:pt>
                <c:pt idx="41">
                  <c:v>1.2856816102470265</c:v>
                </c:pt>
                <c:pt idx="42">
                  <c:v>0.98202866593164295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B3-4D03-AF33-BD0F56E2B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069992"/>
        <c:axId val="598069600"/>
      </c:scatterChart>
      <c:valAx>
        <c:axId val="598069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9600"/>
        <c:crosses val="autoZero"/>
        <c:crossBetween val="midCat"/>
      </c:valAx>
      <c:valAx>
        <c:axId val="5980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9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2'!$E$175:$E$217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2'!$D$175:$D$217</c:f>
              <c:numCache>
                <c:formatCode>General</c:formatCode>
                <c:ptCount val="43"/>
                <c:pt idx="0">
                  <c:v>0.85704903677758326</c:v>
                </c:pt>
                <c:pt idx="1">
                  <c:v>0.69909249129786177</c:v>
                </c:pt>
                <c:pt idx="2">
                  <c:v>1.1070033482142858</c:v>
                </c:pt>
                <c:pt idx="3">
                  <c:v>1.370946203739031</c:v>
                </c:pt>
                <c:pt idx="4">
                  <c:v>3.2997090203685739</c:v>
                </c:pt>
                <c:pt idx="5">
                  <c:v>1.2503984698756774</c:v>
                </c:pt>
                <c:pt idx="6">
                  <c:v>1.5109609061015714</c:v>
                </c:pt>
                <c:pt idx="7">
                  <c:v>1.1693661971830986</c:v>
                </c:pt>
                <c:pt idx="8">
                  <c:v>0.46508379888268153</c:v>
                </c:pt>
                <c:pt idx="9">
                  <c:v>1.4398954703832751</c:v>
                </c:pt>
                <c:pt idx="10">
                  <c:v>1.0917030567685591</c:v>
                </c:pt>
                <c:pt idx="11">
                  <c:v>1.5036892361111107</c:v>
                </c:pt>
                <c:pt idx="12">
                  <c:v>1.18555900621118</c:v>
                </c:pt>
                <c:pt idx="13">
                  <c:v>1.3481866088034722</c:v>
                </c:pt>
                <c:pt idx="14">
                  <c:v>1.0464449541284404</c:v>
                </c:pt>
                <c:pt idx="15">
                  <c:v>1.208957727577723</c:v>
                </c:pt>
                <c:pt idx="16">
                  <c:v>1.0662111801242236</c:v>
                </c:pt>
                <c:pt idx="17">
                  <c:v>1.0457003785830177</c:v>
                </c:pt>
                <c:pt idx="18">
                  <c:v>1.2632466883279179</c:v>
                </c:pt>
                <c:pt idx="19">
                  <c:v>0.93927743838213618</c:v>
                </c:pt>
                <c:pt idx="20">
                  <c:v>1.1892243623112961</c:v>
                </c:pt>
                <c:pt idx="21">
                  <c:v>1.2303862035462714</c:v>
                </c:pt>
                <c:pt idx="22">
                  <c:v>1.1745251396648044</c:v>
                </c:pt>
                <c:pt idx="23">
                  <c:v>1.1982227488151656</c:v>
                </c:pt>
                <c:pt idx="24">
                  <c:v>1.2374262433267771</c:v>
                </c:pt>
                <c:pt idx="25">
                  <c:v>1.0309104081139822</c:v>
                </c:pt>
                <c:pt idx="26">
                  <c:v>1.1302957633892887</c:v>
                </c:pt>
                <c:pt idx="27">
                  <c:v>1.0746043707611157</c:v>
                </c:pt>
                <c:pt idx="28">
                  <c:v>1.0850071736011477</c:v>
                </c:pt>
                <c:pt idx="29">
                  <c:v>1.2319269521410579</c:v>
                </c:pt>
                <c:pt idx="30">
                  <c:v>1.053968253968254</c:v>
                </c:pt>
                <c:pt idx="31">
                  <c:v>1.2558943089430896</c:v>
                </c:pt>
                <c:pt idx="32">
                  <c:v>1.2615579480683978</c:v>
                </c:pt>
                <c:pt idx="33">
                  <c:v>1.1498595505617977</c:v>
                </c:pt>
                <c:pt idx="34">
                  <c:v>1.3704221414593236</c:v>
                </c:pt>
                <c:pt idx="35">
                  <c:v>1.4350258175559383</c:v>
                </c:pt>
                <c:pt idx="36">
                  <c:v>1.2247581620314387</c:v>
                </c:pt>
                <c:pt idx="37">
                  <c:v>0.9439016172506739</c:v>
                </c:pt>
                <c:pt idx="38">
                  <c:v>1.241788593610033</c:v>
                </c:pt>
                <c:pt idx="39">
                  <c:v>0.97783113692204582</c:v>
                </c:pt>
                <c:pt idx="40">
                  <c:v>1.3521194605009632</c:v>
                </c:pt>
                <c:pt idx="41">
                  <c:v>1.4749047013977128</c:v>
                </c:pt>
                <c:pt idx="42">
                  <c:v>1.1603507673034763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98-43A8-A951-93EC0F0CB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2816"/>
        <c:axId val="598785760"/>
      </c:scatterChart>
      <c:valAx>
        <c:axId val="598792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5760"/>
        <c:crosses val="autoZero"/>
        <c:crossBetween val="midCat"/>
      </c:valAx>
      <c:valAx>
        <c:axId val="59878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2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2'!$E$218:$E$261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2'!$D$218:$D$261</c:f>
              <c:numCache>
                <c:formatCode>General</c:formatCode>
                <c:ptCount val="44"/>
                <c:pt idx="0">
                  <c:v>0.62006989515726407</c:v>
                </c:pt>
                <c:pt idx="1">
                  <c:v>0.77040816326530603</c:v>
                </c:pt>
                <c:pt idx="2">
                  <c:v>1.2163920208152645</c:v>
                </c:pt>
                <c:pt idx="3">
                  <c:v>1.5841269841269843</c:v>
                </c:pt>
                <c:pt idx="4">
                  <c:v>4.1393312101910826</c:v>
                </c:pt>
                <c:pt idx="5">
                  <c:v>1.6746389891696751</c:v>
                </c:pt>
                <c:pt idx="6">
                  <c:v>1.5314494074749314</c:v>
                </c:pt>
                <c:pt idx="7">
                  <c:v>1.2568762278978389</c:v>
                </c:pt>
                <c:pt idx="8">
                  <c:v>1.7441860465116279</c:v>
                </c:pt>
                <c:pt idx="9">
                  <c:v>1.3377788554801162</c:v>
                </c:pt>
                <c:pt idx="10">
                  <c:v>1.4703471552555447</c:v>
                </c:pt>
                <c:pt idx="11">
                  <c:v>1.4015866209262435</c:v>
                </c:pt>
                <c:pt idx="12">
                  <c:v>0.9792199488491049</c:v>
                </c:pt>
                <c:pt idx="13">
                  <c:v>1.5048656163113996</c:v>
                </c:pt>
                <c:pt idx="14">
                  <c:v>1.463523890784983</c:v>
                </c:pt>
                <c:pt idx="15">
                  <c:v>1.4268849961919265</c:v>
                </c:pt>
                <c:pt idx="16">
                  <c:v>1.5871087314662273</c:v>
                </c:pt>
                <c:pt idx="17">
                  <c:v>1.1967831612390787</c:v>
                </c:pt>
                <c:pt idx="18">
                  <c:v>1.1859060402684565</c:v>
                </c:pt>
                <c:pt idx="19">
                  <c:v>1.3347639484978542</c:v>
                </c:pt>
                <c:pt idx="20">
                  <c:v>1.287873134328358</c:v>
                </c:pt>
                <c:pt idx="21">
                  <c:v>1.1483080110497237</c:v>
                </c:pt>
                <c:pt idx="22">
                  <c:v>1.0762635379061372</c:v>
                </c:pt>
                <c:pt idx="23">
                  <c:v>0.80274043433298881</c:v>
                </c:pt>
                <c:pt idx="24">
                  <c:v>1.4402552204176335</c:v>
                </c:pt>
                <c:pt idx="25">
                  <c:v>1.4169195751138086</c:v>
                </c:pt>
                <c:pt idx="26">
                  <c:v>1.1029109589041097</c:v>
                </c:pt>
                <c:pt idx="27">
                  <c:v>1.206282145481264</c:v>
                </c:pt>
                <c:pt idx="28">
                  <c:v>1.1447657393850659</c:v>
                </c:pt>
                <c:pt idx="29">
                  <c:v>1.17</c:v>
                </c:pt>
                <c:pt idx="30">
                  <c:v>1.1483870967741936</c:v>
                </c:pt>
                <c:pt idx="31">
                  <c:v>1.0915368271954673</c:v>
                </c:pt>
                <c:pt idx="32">
                  <c:v>1.3189223057644111</c:v>
                </c:pt>
                <c:pt idx="33">
                  <c:v>1.1524681528662422</c:v>
                </c:pt>
                <c:pt idx="34">
                  <c:v>1.3861665221162187</c:v>
                </c:pt>
                <c:pt idx="35">
                  <c:v>1.2700555996822878</c:v>
                </c:pt>
                <c:pt idx="36">
                  <c:v>0.69020797227036401</c:v>
                </c:pt>
                <c:pt idx="37">
                  <c:v>1.5372539831302718</c:v>
                </c:pt>
                <c:pt idx="38">
                  <c:v>1.0561674008810573</c:v>
                </c:pt>
                <c:pt idx="39">
                  <c:v>1.2844694035631292</c:v>
                </c:pt>
                <c:pt idx="40">
                  <c:v>1.361038961038961</c:v>
                </c:pt>
                <c:pt idx="41">
                  <c:v>1.1038461538461541</c:v>
                </c:pt>
                <c:pt idx="42">
                  <c:v>1.4324104234527686</c:v>
                </c:pt>
                <c:pt idx="43">
                  <c:v>1.025036818851252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56-49C8-9270-F21FEE4F1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2424"/>
        <c:axId val="598786152"/>
      </c:scatterChart>
      <c:valAx>
        <c:axId val="598792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6152"/>
        <c:crosses val="autoZero"/>
        <c:crossBetween val="midCat"/>
      </c:valAx>
      <c:valAx>
        <c:axId val="59878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2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2'!$E$262:$E$305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2'!$D$262:$D$305</c:f>
              <c:numCache>
                <c:formatCode>General</c:formatCode>
                <c:ptCount val="44"/>
                <c:pt idx="0">
                  <c:v>0.64829244031830247</c:v>
                </c:pt>
                <c:pt idx="1">
                  <c:v>0.77592010771992825</c:v>
                </c:pt>
                <c:pt idx="2">
                  <c:v>1.1961928934010153</c:v>
                </c:pt>
                <c:pt idx="3">
                  <c:v>1.3385570668243643</c:v>
                </c:pt>
                <c:pt idx="4">
                  <c:v>2.175236096537251</c:v>
                </c:pt>
                <c:pt idx="5">
                  <c:v>1.3736342725704429</c:v>
                </c:pt>
                <c:pt idx="6">
                  <c:v>1.4583576855639975</c:v>
                </c:pt>
                <c:pt idx="7">
                  <c:v>1.2210743801652895</c:v>
                </c:pt>
                <c:pt idx="8">
                  <c:v>1.5411721068249258</c:v>
                </c:pt>
                <c:pt idx="9">
                  <c:v>1.5793080939947781</c:v>
                </c:pt>
                <c:pt idx="10">
                  <c:v>1.3139158576051782</c:v>
                </c:pt>
                <c:pt idx="11">
                  <c:v>1.4230871413390012</c:v>
                </c:pt>
                <c:pt idx="12">
                  <c:v>0.99705523964256715</c:v>
                </c:pt>
                <c:pt idx="13">
                  <c:v>1.1812499999999999</c:v>
                </c:pt>
                <c:pt idx="14">
                  <c:v>1.3188388045075947</c:v>
                </c:pt>
                <c:pt idx="15">
                  <c:v>1.2866062683643487</c:v>
                </c:pt>
                <c:pt idx="16">
                  <c:v>1.1809701492537314</c:v>
                </c:pt>
                <c:pt idx="17">
                  <c:v>1.2155049786628733</c:v>
                </c:pt>
                <c:pt idx="18">
                  <c:v>1.2717245989304813</c:v>
                </c:pt>
                <c:pt idx="19">
                  <c:v>1.0991112029764367</c:v>
                </c:pt>
                <c:pt idx="20">
                  <c:v>1.1463628396143735</c:v>
                </c:pt>
                <c:pt idx="21">
                  <c:v>1.2573445249904616</c:v>
                </c:pt>
                <c:pt idx="22">
                  <c:v>0.62077978653888033</c:v>
                </c:pt>
                <c:pt idx="23">
                  <c:v>0.95048966267682267</c:v>
                </c:pt>
                <c:pt idx="24">
                  <c:v>1.0915934755332497</c:v>
                </c:pt>
                <c:pt idx="25">
                  <c:v>1.2209382151029746</c:v>
                </c:pt>
                <c:pt idx="26">
                  <c:v>1.148500447627574</c:v>
                </c:pt>
                <c:pt idx="27">
                  <c:v>1.2164764621968616</c:v>
                </c:pt>
                <c:pt idx="28">
                  <c:v>1.2063529411764706</c:v>
                </c:pt>
                <c:pt idx="29">
                  <c:v>1.0439321444106133</c:v>
                </c:pt>
                <c:pt idx="30">
                  <c:v>1.2153987167736022</c:v>
                </c:pt>
                <c:pt idx="31">
                  <c:v>1.1125162127107653</c:v>
                </c:pt>
                <c:pt idx="32">
                  <c:v>1.2544642857142858</c:v>
                </c:pt>
                <c:pt idx="33">
                  <c:v>1.3527378318584071</c:v>
                </c:pt>
                <c:pt idx="34">
                  <c:v>1.4939655172413793</c:v>
                </c:pt>
                <c:pt idx="35">
                  <c:v>1.3153203342618383</c:v>
                </c:pt>
                <c:pt idx="36">
                  <c:v>1.2002407704654896</c:v>
                </c:pt>
                <c:pt idx="37">
                  <c:v>1.2547297297297297</c:v>
                </c:pt>
                <c:pt idx="38">
                  <c:v>0.96072796934865889</c:v>
                </c:pt>
                <c:pt idx="39">
                  <c:v>1.2013473053892214</c:v>
                </c:pt>
                <c:pt idx="40">
                  <c:v>1.4483944954128443</c:v>
                </c:pt>
                <c:pt idx="41">
                  <c:v>1.3904829545454545</c:v>
                </c:pt>
                <c:pt idx="42">
                  <c:v>1.4018867924528302</c:v>
                </c:pt>
                <c:pt idx="43">
                  <c:v>1.0964735516372797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AC-4C5D-B9FB-EE8A75F55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3016"/>
        <c:axId val="598791640"/>
      </c:scatterChart>
      <c:valAx>
        <c:axId val="598783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1640"/>
        <c:crosses val="autoZero"/>
        <c:crossBetween val="midCat"/>
      </c:valAx>
      <c:valAx>
        <c:axId val="59879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3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'anomaly check 2'!$E$306:$E$349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2'!$D$306:$D$349</c:f>
              <c:numCache>
                <c:formatCode>General</c:formatCode>
                <c:ptCount val="44"/>
                <c:pt idx="0">
                  <c:v>0.64803625377643503</c:v>
                </c:pt>
                <c:pt idx="1">
                  <c:v>0.7042096459436854</c:v>
                </c:pt>
                <c:pt idx="2">
                  <c:v>1.0120869033047735</c:v>
                </c:pt>
                <c:pt idx="3">
                  <c:v>1.3895300041963914</c:v>
                </c:pt>
                <c:pt idx="4">
                  <c:v>2.0830955777460769</c:v>
                </c:pt>
                <c:pt idx="5">
                  <c:v>1.1776339773970106</c:v>
                </c:pt>
                <c:pt idx="6">
                  <c:v>1.3819542253521127</c:v>
                </c:pt>
                <c:pt idx="7">
                  <c:v>1.0757892734880183</c:v>
                </c:pt>
                <c:pt idx="8">
                  <c:v>1.3167293233082706</c:v>
                </c:pt>
                <c:pt idx="9">
                  <c:v>1.44186295503212</c:v>
                </c:pt>
                <c:pt idx="10">
                  <c:v>1.1130933668657654</c:v>
                </c:pt>
                <c:pt idx="11">
                  <c:v>1.3527726432532348</c:v>
                </c:pt>
                <c:pt idx="12">
                  <c:v>1.056980906921241</c:v>
                </c:pt>
                <c:pt idx="13">
                  <c:v>1.1828489300542959</c:v>
                </c:pt>
                <c:pt idx="14">
                  <c:v>1.2233910891089108</c:v>
                </c:pt>
                <c:pt idx="15">
                  <c:v>1.0289767216294858</c:v>
                </c:pt>
                <c:pt idx="16">
                  <c:v>0.93797348484848475</c:v>
                </c:pt>
                <c:pt idx="17">
                  <c:v>1.0757918552036199</c:v>
                </c:pt>
                <c:pt idx="18">
                  <c:v>1.1223820161965932</c:v>
                </c:pt>
                <c:pt idx="19">
                  <c:v>1.2827102803738315</c:v>
                </c:pt>
                <c:pt idx="20">
                  <c:v>1.2559431923433158</c:v>
                </c:pt>
                <c:pt idx="21">
                  <c:v>1.0618323746918652</c:v>
                </c:pt>
                <c:pt idx="22">
                  <c:v>1.2471379507727534</c:v>
                </c:pt>
                <c:pt idx="23">
                  <c:v>0.96338672768878719</c:v>
                </c:pt>
                <c:pt idx="24">
                  <c:v>1.1790969417195616</c:v>
                </c:pt>
                <c:pt idx="25">
                  <c:v>1.269648142058533</c:v>
                </c:pt>
                <c:pt idx="26">
                  <c:v>1.0964389534883718</c:v>
                </c:pt>
                <c:pt idx="27">
                  <c:v>1.2751733245295476</c:v>
                </c:pt>
                <c:pt idx="28">
                  <c:v>1.222168905950096</c:v>
                </c:pt>
                <c:pt idx="29">
                  <c:v>1.2121525724423419</c:v>
                </c:pt>
                <c:pt idx="30">
                  <c:v>1.1324013157894737</c:v>
                </c:pt>
                <c:pt idx="31">
                  <c:v>1.2485279685966633</c:v>
                </c:pt>
                <c:pt idx="32">
                  <c:v>1.2612235219728103</c:v>
                </c:pt>
                <c:pt idx="33">
                  <c:v>1.3197849867974349</c:v>
                </c:pt>
                <c:pt idx="34">
                  <c:v>1.3103448275862069</c:v>
                </c:pt>
                <c:pt idx="35">
                  <c:v>1.1923973880597014</c:v>
                </c:pt>
                <c:pt idx="36">
                  <c:v>1.2779281846679964</c:v>
                </c:pt>
                <c:pt idx="37">
                  <c:v>1.0598290598290598</c:v>
                </c:pt>
                <c:pt idx="38">
                  <c:v>0.85861923509561311</c:v>
                </c:pt>
                <c:pt idx="39">
                  <c:v>1.1572354211663067</c:v>
                </c:pt>
                <c:pt idx="40">
                  <c:v>1.222360557768924</c:v>
                </c:pt>
                <c:pt idx="41">
                  <c:v>1.238950276243094</c:v>
                </c:pt>
                <c:pt idx="42">
                  <c:v>1.322708711433757</c:v>
                </c:pt>
                <c:pt idx="43">
                  <c:v>0.97946859903381644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12-49AD-BA3A-91DB1259D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9680"/>
        <c:axId val="598786936"/>
      </c:scatterChart>
      <c:valAx>
        <c:axId val="59878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6936"/>
        <c:crosses val="autoZero"/>
        <c:crossBetween val="midCat"/>
      </c:valAx>
      <c:valAx>
        <c:axId val="59878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9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2'!$E$350:$E$392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2'!$D$350:$D$392</c:f>
              <c:numCache>
                <c:formatCode>General</c:formatCode>
                <c:ptCount val="43"/>
                <c:pt idx="0">
                  <c:v>0.90714007023019883</c:v>
                </c:pt>
                <c:pt idx="1">
                  <c:v>0.79290393013100446</c:v>
                </c:pt>
                <c:pt idx="2">
                  <c:v>1.036702626641651</c:v>
                </c:pt>
                <c:pt idx="3">
                  <c:v>1.3501872659176029</c:v>
                </c:pt>
                <c:pt idx="4">
                  <c:v>2.4500609013398296</c:v>
                </c:pt>
                <c:pt idx="5">
                  <c:v>1.4779670975323149</c:v>
                </c:pt>
                <c:pt idx="6">
                  <c:v>1.3331009481316232</c:v>
                </c:pt>
                <c:pt idx="7">
                  <c:v>1.2320205479452055</c:v>
                </c:pt>
                <c:pt idx="8">
                  <c:v>0.37473516949152547</c:v>
                </c:pt>
                <c:pt idx="9">
                  <c:v>1.3606965174129353</c:v>
                </c:pt>
                <c:pt idx="10">
                  <c:v>1.0915510406342914</c:v>
                </c:pt>
                <c:pt idx="11">
                  <c:v>1.0723336853220697</c:v>
                </c:pt>
                <c:pt idx="12">
                  <c:v>1.122837726523888</c:v>
                </c:pt>
                <c:pt idx="13">
                  <c:v>1.4065809379727687</c:v>
                </c:pt>
                <c:pt idx="14">
                  <c:v>1.4010189228529839</c:v>
                </c:pt>
                <c:pt idx="15">
                  <c:v>0.74112215909090895</c:v>
                </c:pt>
                <c:pt idx="16">
                  <c:v>1.1763018534863194</c:v>
                </c:pt>
                <c:pt idx="17">
                  <c:v>1.1484162895927603</c:v>
                </c:pt>
                <c:pt idx="18">
                  <c:v>1.1603260869565217</c:v>
                </c:pt>
                <c:pt idx="19">
                  <c:v>1.1254685547688466</c:v>
                </c:pt>
                <c:pt idx="20">
                  <c:v>0.89924212980956086</c:v>
                </c:pt>
                <c:pt idx="21">
                  <c:v>0.55786219081272082</c:v>
                </c:pt>
                <c:pt idx="22">
                  <c:v>1.0481481481481483</c:v>
                </c:pt>
                <c:pt idx="23">
                  <c:v>1.0151284283848498</c:v>
                </c:pt>
                <c:pt idx="24">
                  <c:v>1.2228813559322032</c:v>
                </c:pt>
                <c:pt idx="25">
                  <c:v>1.1116782360146997</c:v>
                </c:pt>
                <c:pt idx="26">
                  <c:v>1.1648044692737431</c:v>
                </c:pt>
                <c:pt idx="27">
                  <c:v>1.2158322056833557</c:v>
                </c:pt>
                <c:pt idx="28">
                  <c:v>1.1426417370325692</c:v>
                </c:pt>
                <c:pt idx="29">
                  <c:v>0.99298737727910236</c:v>
                </c:pt>
                <c:pt idx="30">
                  <c:v>1.1676963812886145</c:v>
                </c:pt>
                <c:pt idx="31">
                  <c:v>1.2114047287899861</c:v>
                </c:pt>
                <c:pt idx="32">
                  <c:v>1.1512517385257302</c:v>
                </c:pt>
                <c:pt idx="33">
                  <c:v>1.3031536113936932</c:v>
                </c:pt>
                <c:pt idx="34">
                  <c:v>0.64680503731343297</c:v>
                </c:pt>
                <c:pt idx="35">
                  <c:v>0.51070301937809826</c:v>
                </c:pt>
                <c:pt idx="36">
                  <c:v>1.0658627087198516</c:v>
                </c:pt>
                <c:pt idx="37">
                  <c:v>0.96432865731462902</c:v>
                </c:pt>
                <c:pt idx="38">
                  <c:v>0.68756800870511436</c:v>
                </c:pt>
                <c:pt idx="39">
                  <c:v>2.4951361867704285</c:v>
                </c:pt>
                <c:pt idx="40">
                  <c:v>2.5589908952959028</c:v>
                </c:pt>
                <c:pt idx="41">
                  <c:v>0.90714007023019883</c:v>
                </c:pt>
                <c:pt idx="42">
                  <c:v>0.96457041629760853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D7-4363-B60C-22C29F299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4192"/>
        <c:axId val="598788112"/>
      </c:scatterChart>
      <c:valAx>
        <c:axId val="598784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8112"/>
        <c:crosses val="autoZero"/>
        <c:crossBetween val="midCat"/>
      </c:valAx>
      <c:valAx>
        <c:axId val="5987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4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2'!$E$89:$E$131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2'!$B$89:$B$131</c:f>
              <c:numCache>
                <c:formatCode>0.00</c:formatCode>
                <c:ptCount val="43"/>
                <c:pt idx="0">
                  <c:v>47.83</c:v>
                </c:pt>
                <c:pt idx="1">
                  <c:v>42.970000000000006</c:v>
                </c:pt>
                <c:pt idx="2">
                  <c:v>45.17</c:v>
                </c:pt>
                <c:pt idx="3">
                  <c:v>46.800000000000004</c:v>
                </c:pt>
                <c:pt idx="4">
                  <c:v>44.16</c:v>
                </c:pt>
                <c:pt idx="5">
                  <c:v>48.279999999999994</c:v>
                </c:pt>
                <c:pt idx="6">
                  <c:v>48.05</c:v>
                </c:pt>
                <c:pt idx="7">
                  <c:v>39.03</c:v>
                </c:pt>
                <c:pt idx="8">
                  <c:v>15.91</c:v>
                </c:pt>
                <c:pt idx="9">
                  <c:v>42.930000000000007</c:v>
                </c:pt>
                <c:pt idx="10">
                  <c:v>43.03</c:v>
                </c:pt>
                <c:pt idx="11">
                  <c:v>50.540000000000006</c:v>
                </c:pt>
                <c:pt idx="12">
                  <c:v>59.18</c:v>
                </c:pt>
                <c:pt idx="13">
                  <c:v>52.56</c:v>
                </c:pt>
                <c:pt idx="14">
                  <c:v>58.940000000000005</c:v>
                </c:pt>
                <c:pt idx="15">
                  <c:v>55.55</c:v>
                </c:pt>
                <c:pt idx="16">
                  <c:v>51.69</c:v>
                </c:pt>
                <c:pt idx="17">
                  <c:v>46.999999999999993</c:v>
                </c:pt>
                <c:pt idx="18">
                  <c:v>52.85</c:v>
                </c:pt>
                <c:pt idx="19">
                  <c:v>51.85</c:v>
                </c:pt>
                <c:pt idx="20">
                  <c:v>50.360000000000007</c:v>
                </c:pt>
                <c:pt idx="21">
                  <c:v>48.550000000000004</c:v>
                </c:pt>
                <c:pt idx="22">
                  <c:v>51.449999999999996</c:v>
                </c:pt>
                <c:pt idx="23">
                  <c:v>56.94</c:v>
                </c:pt>
                <c:pt idx="24">
                  <c:v>52.39</c:v>
                </c:pt>
                <c:pt idx="25">
                  <c:v>48.470000000000006</c:v>
                </c:pt>
                <c:pt idx="26">
                  <c:v>49.44</c:v>
                </c:pt>
                <c:pt idx="27">
                  <c:v>46.54</c:v>
                </c:pt>
                <c:pt idx="28">
                  <c:v>52.370000000000005</c:v>
                </c:pt>
                <c:pt idx="29">
                  <c:v>48.22</c:v>
                </c:pt>
                <c:pt idx="30">
                  <c:v>49.57</c:v>
                </c:pt>
                <c:pt idx="31">
                  <c:v>55.03</c:v>
                </c:pt>
                <c:pt idx="32">
                  <c:v>43.800000000000004</c:v>
                </c:pt>
                <c:pt idx="33">
                  <c:v>49.42</c:v>
                </c:pt>
                <c:pt idx="34">
                  <c:v>45.69</c:v>
                </c:pt>
                <c:pt idx="35">
                  <c:v>46.649999999999991</c:v>
                </c:pt>
                <c:pt idx="36">
                  <c:v>46.330000000000005</c:v>
                </c:pt>
                <c:pt idx="37">
                  <c:v>49.190000000000005</c:v>
                </c:pt>
                <c:pt idx="38">
                  <c:v>62.93</c:v>
                </c:pt>
                <c:pt idx="39">
                  <c:v>55.54</c:v>
                </c:pt>
                <c:pt idx="40">
                  <c:v>49.87</c:v>
                </c:pt>
                <c:pt idx="41">
                  <c:v>41.36</c:v>
                </c:pt>
                <c:pt idx="42">
                  <c:v>58.249999999999993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63-40BC-9E46-66601448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47752"/>
        <c:axId val="595050496"/>
      </c:scatterChart>
      <c:valAx>
        <c:axId val="595047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0496"/>
        <c:crosses val="autoZero"/>
        <c:crossBetween val="midCat"/>
      </c:valAx>
      <c:valAx>
        <c:axId val="59505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47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2'!$E$393:$E$443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2'!$D$393:$D$443</c:f>
              <c:numCache>
                <c:formatCode>General</c:formatCode>
                <c:ptCount val="51"/>
                <c:pt idx="0">
                  <c:v>1.2702633597545383</c:v>
                </c:pt>
                <c:pt idx="1">
                  <c:v>0.6415847665847666</c:v>
                </c:pt>
                <c:pt idx="2">
                  <c:v>1.0316568802655093</c:v>
                </c:pt>
                <c:pt idx="3">
                  <c:v>0.69278133760512617</c:v>
                </c:pt>
                <c:pt idx="4">
                  <c:v>1.3282296650717702</c:v>
                </c:pt>
                <c:pt idx="5">
                  <c:v>3.9419164882226982</c:v>
                </c:pt>
                <c:pt idx="6">
                  <c:v>1.4017541036369487</c:v>
                </c:pt>
                <c:pt idx="7">
                  <c:v>1.2704865556978233</c:v>
                </c:pt>
                <c:pt idx="8">
                  <c:v>1.4105504587155961</c:v>
                </c:pt>
                <c:pt idx="9">
                  <c:v>1.6545979564637943</c:v>
                </c:pt>
                <c:pt idx="10">
                  <c:v>6.1527421060583169E-2</c:v>
                </c:pt>
                <c:pt idx="11">
                  <c:v>1.2357902735562309</c:v>
                </c:pt>
                <c:pt idx="12">
                  <c:v>1.0388489208633094</c:v>
                </c:pt>
                <c:pt idx="13">
                  <c:v>1.335855427713857</c:v>
                </c:pt>
                <c:pt idx="14">
                  <c:v>0.96653116531165295</c:v>
                </c:pt>
                <c:pt idx="15">
                  <c:v>1.245249824067558</c:v>
                </c:pt>
                <c:pt idx="16">
                  <c:v>1.0721203915850865</c:v>
                </c:pt>
                <c:pt idx="17">
                  <c:v>1.4033119658119657</c:v>
                </c:pt>
                <c:pt idx="18">
                  <c:v>1.5022935779816515</c:v>
                </c:pt>
                <c:pt idx="19">
                  <c:v>1.1594241393965152</c:v>
                </c:pt>
                <c:pt idx="20">
                  <c:v>1.1845367551109178</c:v>
                </c:pt>
                <c:pt idx="21">
                  <c:v>0.81753688989784334</c:v>
                </c:pt>
                <c:pt idx="22">
                  <c:v>1.1770809578107182</c:v>
                </c:pt>
                <c:pt idx="23">
                  <c:v>1.1023324572930355</c:v>
                </c:pt>
                <c:pt idx="24">
                  <c:v>0.97833655705996125</c:v>
                </c:pt>
                <c:pt idx="25">
                  <c:v>1.2425209205020922</c:v>
                </c:pt>
                <c:pt idx="26">
                  <c:v>1.3073340330621885</c:v>
                </c:pt>
                <c:pt idx="27">
                  <c:v>1.1581123814157139</c:v>
                </c:pt>
                <c:pt idx="28">
                  <c:v>1.0895642201834863</c:v>
                </c:pt>
                <c:pt idx="29">
                  <c:v>1.1469167904903419</c:v>
                </c:pt>
                <c:pt idx="30">
                  <c:v>1.0416469194312794</c:v>
                </c:pt>
                <c:pt idx="31">
                  <c:v>1.1383523388410521</c:v>
                </c:pt>
                <c:pt idx="32">
                  <c:v>1.1283482142857144</c:v>
                </c:pt>
                <c:pt idx="33">
                  <c:v>0.82854106063996424</c:v>
                </c:pt>
                <c:pt idx="34">
                  <c:v>1.1264591439688716</c:v>
                </c:pt>
                <c:pt idx="35">
                  <c:v>1.6691576086956519</c:v>
                </c:pt>
                <c:pt idx="36">
                  <c:v>1.0802611367127495</c:v>
                </c:pt>
                <c:pt idx="37">
                  <c:v>1.4099758324382385</c:v>
                </c:pt>
                <c:pt idx="38">
                  <c:v>0.86600445976079465</c:v>
                </c:pt>
                <c:pt idx="39">
                  <c:v>0.99066734850421878</c:v>
                </c:pt>
                <c:pt idx="40">
                  <c:v>1.2267716535433071</c:v>
                </c:pt>
                <c:pt idx="41">
                  <c:v>0.97082062655946766</c:v>
                </c:pt>
                <c:pt idx="42">
                  <c:v>1.1473603582370966</c:v>
                </c:pt>
                <c:pt idx="43">
                  <c:v>1.2935553304634089</c:v>
                </c:pt>
                <c:pt idx="44">
                  <c:v>1.1425661914460283</c:v>
                </c:pt>
                <c:pt idx="45">
                  <c:v>1.6058978873239438</c:v>
                </c:pt>
                <c:pt idx="46">
                  <c:v>1.5653678077203206</c:v>
                </c:pt>
                <c:pt idx="47">
                  <c:v>1.2049078911190541</c:v>
                </c:pt>
                <c:pt idx="48">
                  <c:v>1.8943813625685195</c:v>
                </c:pt>
                <c:pt idx="49">
                  <c:v>1.0262632978723407</c:v>
                </c:pt>
                <c:pt idx="50">
                  <c:v>0.89978803579839861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B4-4EEB-9F3B-2C65DEEC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2232"/>
        <c:axId val="598784584"/>
      </c:scatterChart>
      <c:valAx>
        <c:axId val="59878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4584"/>
        <c:crosses val="autoZero"/>
        <c:crossBetween val="midCat"/>
      </c:valAx>
      <c:valAx>
        <c:axId val="59878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2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2'!$E$444:$E$486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2'!$D$444:$D$486</c:f>
              <c:numCache>
                <c:formatCode>General</c:formatCode>
                <c:ptCount val="43"/>
                <c:pt idx="0">
                  <c:v>0.99545668181106062</c:v>
                </c:pt>
                <c:pt idx="1">
                  <c:v>0.78333610787414665</c:v>
                </c:pt>
                <c:pt idx="2">
                  <c:v>1.0326249999999999</c:v>
                </c:pt>
                <c:pt idx="3">
                  <c:v>1.3978557964184732</c:v>
                </c:pt>
                <c:pt idx="4">
                  <c:v>3.1161372660238236</c:v>
                </c:pt>
                <c:pt idx="5">
                  <c:v>1.3970207253886004</c:v>
                </c:pt>
                <c:pt idx="6">
                  <c:v>1.5444606413994171</c:v>
                </c:pt>
                <c:pt idx="7">
                  <c:v>1.2655465199712985</c:v>
                </c:pt>
                <c:pt idx="8">
                  <c:v>0.37562051847766137</c:v>
                </c:pt>
                <c:pt idx="9">
                  <c:v>1.4258479672840991</c:v>
                </c:pt>
                <c:pt idx="10">
                  <c:v>1.174937185929648</c:v>
                </c:pt>
                <c:pt idx="11">
                  <c:v>1.364672100778066</c:v>
                </c:pt>
                <c:pt idx="12">
                  <c:v>1.6584444880345233</c:v>
                </c:pt>
                <c:pt idx="13">
                  <c:v>1.4530598052851182</c:v>
                </c:pt>
                <c:pt idx="14">
                  <c:v>1.3486149584487535</c:v>
                </c:pt>
                <c:pt idx="15">
                  <c:v>1.5011156563778358</c:v>
                </c:pt>
                <c:pt idx="16">
                  <c:v>1.351435002813731</c:v>
                </c:pt>
                <c:pt idx="17">
                  <c:v>1.21297440423654</c:v>
                </c:pt>
                <c:pt idx="18">
                  <c:v>1.3770198310686745</c:v>
                </c:pt>
                <c:pt idx="19">
                  <c:v>1.2793491753857069</c:v>
                </c:pt>
                <c:pt idx="20">
                  <c:v>1.200809307030855</c:v>
                </c:pt>
                <c:pt idx="21">
                  <c:v>0.95545788506953555</c:v>
                </c:pt>
                <c:pt idx="22">
                  <c:v>1.3394023103967856</c:v>
                </c:pt>
                <c:pt idx="23">
                  <c:v>1.3083301922352057</c:v>
                </c:pt>
                <c:pt idx="24">
                  <c:v>1.3598290598290599</c:v>
                </c:pt>
                <c:pt idx="25">
                  <c:v>1.2867929708951129</c:v>
                </c:pt>
                <c:pt idx="26">
                  <c:v>1.3491949396204714</c:v>
                </c:pt>
                <c:pt idx="27">
                  <c:v>1.3373161764705879</c:v>
                </c:pt>
                <c:pt idx="28">
                  <c:v>1.3065653825284862</c:v>
                </c:pt>
                <c:pt idx="29">
                  <c:v>1.3027358490566037</c:v>
                </c:pt>
                <c:pt idx="30">
                  <c:v>1.3153889515219845</c:v>
                </c:pt>
                <c:pt idx="31">
                  <c:v>1.1272712391553448</c:v>
                </c:pt>
                <c:pt idx="32">
                  <c:v>1.1757523878176246</c:v>
                </c:pt>
                <c:pt idx="33">
                  <c:v>1.4481008513425018</c:v>
                </c:pt>
                <c:pt idx="34">
                  <c:v>1.344420600858369</c:v>
                </c:pt>
                <c:pt idx="35">
                  <c:v>1.2549932782792395</c:v>
                </c:pt>
                <c:pt idx="36">
                  <c:v>1.3597989949748746</c:v>
                </c:pt>
                <c:pt idx="37">
                  <c:v>1.1629429892141756</c:v>
                </c:pt>
                <c:pt idx="38">
                  <c:v>1.3653962492437992</c:v>
                </c:pt>
                <c:pt idx="39">
                  <c:v>1.4595687331536393</c:v>
                </c:pt>
                <c:pt idx="40">
                  <c:v>1.4187608318890814</c:v>
                </c:pt>
                <c:pt idx="41">
                  <c:v>1.440918213748118</c:v>
                </c:pt>
                <c:pt idx="42">
                  <c:v>1.1519452163556971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CB-442E-93A5-0523A2CF8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0856"/>
        <c:axId val="598784976"/>
      </c:scatterChart>
      <c:valAx>
        <c:axId val="598790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4976"/>
        <c:crosses val="autoZero"/>
        <c:crossBetween val="midCat"/>
      </c:valAx>
      <c:valAx>
        <c:axId val="59878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0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2'!$E$487:$E$530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2'!$D$487:$D$530</c:f>
              <c:numCache>
                <c:formatCode>General</c:formatCode>
                <c:ptCount val="44"/>
                <c:pt idx="0">
                  <c:v>0.72427440633245377</c:v>
                </c:pt>
                <c:pt idx="1">
                  <c:v>0.64862914862914867</c:v>
                </c:pt>
                <c:pt idx="2">
                  <c:v>1.2798507462686566</c:v>
                </c:pt>
                <c:pt idx="3">
                  <c:v>1.2590132827324478</c:v>
                </c:pt>
                <c:pt idx="4">
                  <c:v>2.2194551458447989</c:v>
                </c:pt>
                <c:pt idx="5">
                  <c:v>0.86960849369608495</c:v>
                </c:pt>
                <c:pt idx="6">
                  <c:v>1.3342153008769277</c:v>
                </c:pt>
                <c:pt idx="7">
                  <c:v>1.4319744597249511</c:v>
                </c:pt>
                <c:pt idx="8">
                  <c:v>1.3549067886035875</c:v>
                </c:pt>
                <c:pt idx="9">
                  <c:v>1.7247455710516395</c:v>
                </c:pt>
                <c:pt idx="10">
                  <c:v>1.2795849691531129</c:v>
                </c:pt>
                <c:pt idx="11">
                  <c:v>1.7224629577858541</c:v>
                </c:pt>
                <c:pt idx="12">
                  <c:v>1.3599600599101347</c:v>
                </c:pt>
                <c:pt idx="13">
                  <c:v>1.9986133122028527</c:v>
                </c:pt>
                <c:pt idx="14">
                  <c:v>1.0907608695652173</c:v>
                </c:pt>
                <c:pt idx="15">
                  <c:v>2.2749599037690458</c:v>
                </c:pt>
                <c:pt idx="16">
                  <c:v>2.1073216520650813</c:v>
                </c:pt>
                <c:pt idx="17">
                  <c:v>1.329492490937338</c:v>
                </c:pt>
                <c:pt idx="18">
                  <c:v>1.1283706253585772</c:v>
                </c:pt>
                <c:pt idx="19">
                  <c:v>1.3587889188526598</c:v>
                </c:pt>
                <c:pt idx="20">
                  <c:v>1.3271160277849243</c:v>
                </c:pt>
                <c:pt idx="21">
                  <c:v>1.1201864858319204</c:v>
                </c:pt>
                <c:pt idx="22">
                  <c:v>0.59814842691555026</c:v>
                </c:pt>
                <c:pt idx="23">
                  <c:v>0.96984435797665369</c:v>
                </c:pt>
                <c:pt idx="24">
                  <c:v>1.4968161315998938</c:v>
                </c:pt>
                <c:pt idx="25">
                  <c:v>1.4285814018430609</c:v>
                </c:pt>
                <c:pt idx="26">
                  <c:v>1.3291634089132136</c:v>
                </c:pt>
                <c:pt idx="27">
                  <c:v>1.4288537549407117</c:v>
                </c:pt>
                <c:pt idx="28">
                  <c:v>1.4233668341708545</c:v>
                </c:pt>
                <c:pt idx="29">
                  <c:v>1.4109035136642498</c:v>
                </c:pt>
                <c:pt idx="30">
                  <c:v>0.94256756756756788</c:v>
                </c:pt>
                <c:pt idx="31">
                  <c:v>1.2750373692077726</c:v>
                </c:pt>
                <c:pt idx="32">
                  <c:v>1.2794117647058825</c:v>
                </c:pt>
                <c:pt idx="33">
                  <c:v>1.9289719626168229</c:v>
                </c:pt>
                <c:pt idx="34">
                  <c:v>1.5778279837955747</c:v>
                </c:pt>
                <c:pt idx="35">
                  <c:v>1.4294605809128631</c:v>
                </c:pt>
                <c:pt idx="36">
                  <c:v>0.79022210184182018</c:v>
                </c:pt>
                <c:pt idx="37">
                  <c:v>1.3381119826886665</c:v>
                </c:pt>
                <c:pt idx="38">
                  <c:v>1.0373705538045925</c:v>
                </c:pt>
                <c:pt idx="39">
                  <c:v>1.319458964976477</c:v>
                </c:pt>
                <c:pt idx="40">
                  <c:v>1.4055986103687867</c:v>
                </c:pt>
                <c:pt idx="41">
                  <c:v>1.5453983940704137</c:v>
                </c:pt>
                <c:pt idx="42">
                  <c:v>1.6592007434944238</c:v>
                </c:pt>
                <c:pt idx="43">
                  <c:v>1.1493283795370108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C7-425D-8ACF-58990E26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0464"/>
        <c:axId val="598788504"/>
      </c:scatterChart>
      <c:valAx>
        <c:axId val="59879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8504"/>
        <c:crosses val="autoZero"/>
        <c:crossBetween val="midCat"/>
      </c:valAx>
      <c:valAx>
        <c:axId val="598788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2'!$E$531:$E$573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2'!$D$531:$D$573</c:f>
              <c:numCache>
                <c:formatCode>General</c:formatCode>
                <c:ptCount val="43"/>
                <c:pt idx="0">
                  <c:v>0.89517801590044943</c:v>
                </c:pt>
                <c:pt idx="1">
                  <c:v>0.73364046634072944</c:v>
                </c:pt>
                <c:pt idx="2">
                  <c:v>0.95577211394302852</c:v>
                </c:pt>
                <c:pt idx="3">
                  <c:v>1.1799723409605229</c:v>
                </c:pt>
                <c:pt idx="4">
                  <c:v>2.9354738154613469</c:v>
                </c:pt>
                <c:pt idx="5">
                  <c:v>1.385861280487805</c:v>
                </c:pt>
                <c:pt idx="6">
                  <c:v>1.0238850245499183</c:v>
                </c:pt>
                <c:pt idx="7">
                  <c:v>1.1709991876523151</c:v>
                </c:pt>
                <c:pt idx="8">
                  <c:v>0.33018940560517401</c:v>
                </c:pt>
                <c:pt idx="9">
                  <c:v>1.3384938837920486</c:v>
                </c:pt>
                <c:pt idx="10">
                  <c:v>1.0360956856044428</c:v>
                </c:pt>
                <c:pt idx="11">
                  <c:v>1.2346482309882065</c:v>
                </c:pt>
                <c:pt idx="12">
                  <c:v>1.0562737642585549</c:v>
                </c:pt>
                <c:pt idx="13">
                  <c:v>1.2016592214422461</c:v>
                </c:pt>
                <c:pt idx="14">
                  <c:v>1.1434175667413897</c:v>
                </c:pt>
                <c:pt idx="15">
                  <c:v>1.1887735669396307</c:v>
                </c:pt>
                <c:pt idx="16">
                  <c:v>1.0501140034201026</c:v>
                </c:pt>
                <c:pt idx="17">
                  <c:v>1.0859741233827114</c:v>
                </c:pt>
                <c:pt idx="18">
                  <c:v>1.0804475962424018</c:v>
                </c:pt>
                <c:pt idx="19">
                  <c:v>1.0645116017964071</c:v>
                </c:pt>
                <c:pt idx="20">
                  <c:v>1.0175237920937041</c:v>
                </c:pt>
                <c:pt idx="21">
                  <c:v>1.0324943975176695</c:v>
                </c:pt>
                <c:pt idx="22">
                  <c:v>1.1237502192597792</c:v>
                </c:pt>
                <c:pt idx="23">
                  <c:v>1.0931734317343176</c:v>
                </c:pt>
                <c:pt idx="24">
                  <c:v>1.1343011811023622</c:v>
                </c:pt>
                <c:pt idx="25">
                  <c:v>1.1392061679040546</c:v>
                </c:pt>
                <c:pt idx="26">
                  <c:v>1.0714717741935482</c:v>
                </c:pt>
                <c:pt idx="27">
                  <c:v>1.1264730204672317</c:v>
                </c:pt>
                <c:pt idx="28">
                  <c:v>1.0800942285041224</c:v>
                </c:pt>
                <c:pt idx="29">
                  <c:v>1.1014583735754295</c:v>
                </c:pt>
                <c:pt idx="30">
                  <c:v>1.0653883029721956</c:v>
                </c:pt>
                <c:pt idx="31">
                  <c:v>1.2188910380399742</c:v>
                </c:pt>
                <c:pt idx="32">
                  <c:v>1.0593220338983051</c:v>
                </c:pt>
                <c:pt idx="33">
                  <c:v>1.2267247153382452</c:v>
                </c:pt>
                <c:pt idx="34">
                  <c:v>1.1763779527559053</c:v>
                </c:pt>
                <c:pt idx="35">
                  <c:v>1.1322291158874365</c:v>
                </c:pt>
                <c:pt idx="36">
                  <c:v>1.0424969499796664</c:v>
                </c:pt>
                <c:pt idx="37">
                  <c:v>0.81491555699902563</c:v>
                </c:pt>
                <c:pt idx="38">
                  <c:v>1.13347909556314</c:v>
                </c:pt>
                <c:pt idx="39">
                  <c:v>1.2364142538975502</c:v>
                </c:pt>
                <c:pt idx="40">
                  <c:v>1.1832815275310835</c:v>
                </c:pt>
                <c:pt idx="41">
                  <c:v>1.3180575539568342</c:v>
                </c:pt>
                <c:pt idx="42">
                  <c:v>1.0249677835051547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8-4409-9584-5AC182AE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7328"/>
        <c:axId val="598788896"/>
      </c:scatterChart>
      <c:valAx>
        <c:axId val="598787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8896"/>
        <c:crosses val="autoZero"/>
        <c:crossBetween val="midCat"/>
      </c:valAx>
      <c:valAx>
        <c:axId val="59878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7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2'!$E$1254:$E$1304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2'!$D$1254:$D$1304</c:f>
              <c:numCache>
                <c:formatCode>General</c:formatCode>
                <c:ptCount val="51"/>
                <c:pt idx="0">
                  <c:v>1.4236345246122726</c:v>
                </c:pt>
                <c:pt idx="1">
                  <c:v>0.73053495762711873</c:v>
                </c:pt>
                <c:pt idx="2">
                  <c:v>1.1881188118811878</c:v>
                </c:pt>
                <c:pt idx="3">
                  <c:v>0.71692348565356012</c:v>
                </c:pt>
                <c:pt idx="4">
                  <c:v>1.338893409275834</c:v>
                </c:pt>
                <c:pt idx="5">
                  <c:v>8.5603448275862064</c:v>
                </c:pt>
                <c:pt idx="6">
                  <c:v>1.1911764705882353</c:v>
                </c:pt>
                <c:pt idx="7">
                  <c:v>1.1239539748953973</c:v>
                </c:pt>
                <c:pt idx="8">
                  <c:v>1.1886574074074072</c:v>
                </c:pt>
                <c:pt idx="9">
                  <c:v>2.5697368421052631</c:v>
                </c:pt>
                <c:pt idx="10">
                  <c:v>0</c:v>
                </c:pt>
                <c:pt idx="11">
                  <c:v>1.1528839471855454</c:v>
                </c:pt>
                <c:pt idx="12">
                  <c:v>1.0434556786703602</c:v>
                </c:pt>
                <c:pt idx="13">
                  <c:v>1.4120308310991954</c:v>
                </c:pt>
                <c:pt idx="14">
                  <c:v>1.1575816270060875</c:v>
                </c:pt>
                <c:pt idx="15">
                  <c:v>1.3526282853566958</c:v>
                </c:pt>
                <c:pt idx="16">
                  <c:v>1.4687894073139975</c:v>
                </c:pt>
                <c:pt idx="17">
                  <c:v>1.4268178993163456</c:v>
                </c:pt>
                <c:pt idx="18">
                  <c:v>1.035569105691057</c:v>
                </c:pt>
                <c:pt idx="19">
                  <c:v>1.1183701657458562</c:v>
                </c:pt>
                <c:pt idx="20">
                  <c:v>1.2607260726072609</c:v>
                </c:pt>
                <c:pt idx="21">
                  <c:v>1.1168601716304898</c:v>
                </c:pt>
                <c:pt idx="22">
                  <c:v>1.1895509499136441</c:v>
                </c:pt>
                <c:pt idx="23">
                  <c:v>1.2493116740088106</c:v>
                </c:pt>
                <c:pt idx="24">
                  <c:v>1.1013808139534884</c:v>
                </c:pt>
                <c:pt idx="25">
                  <c:v>1.1426701570680631</c:v>
                </c:pt>
                <c:pt idx="26">
                  <c:v>1.1459412780656304</c:v>
                </c:pt>
                <c:pt idx="27">
                  <c:v>1.3079962073324904</c:v>
                </c:pt>
                <c:pt idx="28">
                  <c:v>1.1322424892703862</c:v>
                </c:pt>
                <c:pt idx="29">
                  <c:v>1.1819593450028232</c:v>
                </c:pt>
                <c:pt idx="30">
                  <c:v>0.90227848101265828</c:v>
                </c:pt>
                <c:pt idx="31">
                  <c:v>1.2047342192691031</c:v>
                </c:pt>
                <c:pt idx="32">
                  <c:v>1.4965772960638906</c:v>
                </c:pt>
                <c:pt idx="33">
                  <c:v>1.1582491582491581</c:v>
                </c:pt>
                <c:pt idx="34">
                  <c:v>0.96249999999999991</c:v>
                </c:pt>
                <c:pt idx="35">
                  <c:v>1.5532047293092721</c:v>
                </c:pt>
                <c:pt idx="36">
                  <c:v>1.1365059486537257</c:v>
                </c:pt>
                <c:pt idx="37">
                  <c:v>1.2046460176991149</c:v>
                </c:pt>
                <c:pt idx="38">
                  <c:v>1.1662303664921465</c:v>
                </c:pt>
                <c:pt idx="39">
                  <c:v>1.0278937947494033</c:v>
                </c:pt>
                <c:pt idx="40">
                  <c:v>1.3307276861853325</c:v>
                </c:pt>
                <c:pt idx="41">
                  <c:v>1.9191648822269807</c:v>
                </c:pt>
                <c:pt idx="42">
                  <c:v>0.81430785123966942</c:v>
                </c:pt>
                <c:pt idx="43">
                  <c:v>0.93340163934426224</c:v>
                </c:pt>
                <c:pt idx="44">
                  <c:v>1.3665081521739131</c:v>
                </c:pt>
                <c:pt idx="45">
                  <c:v>3.395522388059701</c:v>
                </c:pt>
                <c:pt idx="46">
                  <c:v>1.9501934235976786</c:v>
                </c:pt>
                <c:pt idx="47">
                  <c:v>1.6179635761589406</c:v>
                </c:pt>
                <c:pt idx="48">
                  <c:v>1.3240506329113924</c:v>
                </c:pt>
                <c:pt idx="49">
                  <c:v>1.1138318994043679</c:v>
                </c:pt>
                <c:pt idx="50">
                  <c:v>0.6711519114688127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9-42E7-9FCC-BE37469E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5368"/>
        <c:axId val="598787720"/>
      </c:scatterChart>
      <c:valAx>
        <c:axId val="598785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7720"/>
        <c:crosses val="autoZero"/>
        <c:crossBetween val="midCat"/>
      </c:valAx>
      <c:valAx>
        <c:axId val="59878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5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2'!$E$1305:$E$1347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2'!$D$1305:$D$1347</c:f>
              <c:numCache>
                <c:formatCode>General</c:formatCode>
                <c:ptCount val="43"/>
                <c:pt idx="0">
                  <c:v>1.032274856845393</c:v>
                </c:pt>
                <c:pt idx="1">
                  <c:v>0.70238295722465471</c:v>
                </c:pt>
                <c:pt idx="2">
                  <c:v>0.99644128113878994</c:v>
                </c:pt>
                <c:pt idx="3">
                  <c:v>1.4593174150012975</c:v>
                </c:pt>
                <c:pt idx="4">
                  <c:v>2.5505415162454872</c:v>
                </c:pt>
                <c:pt idx="5">
                  <c:v>1.8306477602320332</c:v>
                </c:pt>
                <c:pt idx="6">
                  <c:v>1.7679097154072623</c:v>
                </c:pt>
                <c:pt idx="7">
                  <c:v>1.2359007224423213</c:v>
                </c:pt>
                <c:pt idx="8">
                  <c:v>0.3322209990367414</c:v>
                </c:pt>
                <c:pt idx="9">
                  <c:v>1.3956287425149698</c:v>
                </c:pt>
                <c:pt idx="10">
                  <c:v>1.1102399494843189</c:v>
                </c:pt>
                <c:pt idx="11">
                  <c:v>1.4246957403651115</c:v>
                </c:pt>
                <c:pt idx="12">
                  <c:v>1.2632160618898509</c:v>
                </c:pt>
                <c:pt idx="13">
                  <c:v>1.4305879855656973</c:v>
                </c:pt>
                <c:pt idx="14">
                  <c:v>1.281673982442139</c:v>
                </c:pt>
                <c:pt idx="15">
                  <c:v>1.4648171109733414</c:v>
                </c:pt>
                <c:pt idx="16">
                  <c:v>1.265014577259475</c:v>
                </c:pt>
                <c:pt idx="17">
                  <c:v>0.97985141828005395</c:v>
                </c:pt>
                <c:pt idx="18">
                  <c:v>1.1488636363636364</c:v>
                </c:pt>
                <c:pt idx="19">
                  <c:v>1.1535333453822518</c:v>
                </c:pt>
                <c:pt idx="20">
                  <c:v>1.0859001593202335</c:v>
                </c:pt>
                <c:pt idx="21">
                  <c:v>1.0892520965257571</c:v>
                </c:pt>
                <c:pt idx="22">
                  <c:v>1.1652759418374088</c:v>
                </c:pt>
                <c:pt idx="23">
                  <c:v>1.1453873839742374</c:v>
                </c:pt>
                <c:pt idx="24">
                  <c:v>1.2440771876194112</c:v>
                </c:pt>
                <c:pt idx="25">
                  <c:v>1.1215409658166033</c:v>
                </c:pt>
                <c:pt idx="26">
                  <c:v>1.180197044334975</c:v>
                </c:pt>
                <c:pt idx="27">
                  <c:v>1.1624417249417247</c:v>
                </c:pt>
                <c:pt idx="28">
                  <c:v>1.2261527805264198</c:v>
                </c:pt>
                <c:pt idx="29">
                  <c:v>1.2197104018912532</c:v>
                </c:pt>
                <c:pt idx="30">
                  <c:v>1.1510801591813529</c:v>
                </c:pt>
                <c:pt idx="31">
                  <c:v>1.2647147147147146</c:v>
                </c:pt>
                <c:pt idx="32">
                  <c:v>1.2539556962025318</c:v>
                </c:pt>
                <c:pt idx="33">
                  <c:v>1.2286328965382358</c:v>
                </c:pt>
                <c:pt idx="34">
                  <c:v>1.2185619735258721</c:v>
                </c:pt>
                <c:pt idx="35">
                  <c:v>1.1953221809169767</c:v>
                </c:pt>
                <c:pt idx="36">
                  <c:v>1.3628007262823421</c:v>
                </c:pt>
                <c:pt idx="37">
                  <c:v>1.029335363668936</c:v>
                </c:pt>
                <c:pt idx="38">
                  <c:v>1.0473728106755631</c:v>
                </c:pt>
                <c:pt idx="39">
                  <c:v>1.4275804661487237</c:v>
                </c:pt>
                <c:pt idx="40">
                  <c:v>1.3653679183850662</c:v>
                </c:pt>
                <c:pt idx="41">
                  <c:v>1.4346910112359548</c:v>
                </c:pt>
                <c:pt idx="42">
                  <c:v>1.0974872773536894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E4-41ED-939F-44F5232B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89288"/>
        <c:axId val="598791248"/>
      </c:scatterChart>
      <c:valAx>
        <c:axId val="598789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1248"/>
        <c:crosses val="autoZero"/>
        <c:crossBetween val="midCat"/>
      </c:valAx>
      <c:valAx>
        <c:axId val="59879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89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2'!$E$1348:$E$1390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2'!$D$1348:$D$1390</c:f>
              <c:numCache>
                <c:formatCode>General</c:formatCode>
                <c:ptCount val="43"/>
                <c:pt idx="0">
                  <c:v>0.98769597142290155</c:v>
                </c:pt>
                <c:pt idx="1">
                  <c:v>0.72821576763485474</c:v>
                </c:pt>
                <c:pt idx="2">
                  <c:v>1.0900661838161838</c:v>
                </c:pt>
                <c:pt idx="3">
                  <c:v>1.418036332179931</c:v>
                </c:pt>
                <c:pt idx="4">
                  <c:v>3.470447284345048</c:v>
                </c:pt>
                <c:pt idx="5">
                  <c:v>1.4392399777282852</c:v>
                </c:pt>
                <c:pt idx="6">
                  <c:v>1.3044</c:v>
                </c:pt>
                <c:pt idx="7">
                  <c:v>1.2421059952705522</c:v>
                </c:pt>
                <c:pt idx="8">
                  <c:v>0.4385852911133809</c:v>
                </c:pt>
                <c:pt idx="9">
                  <c:v>1.5572339016719088</c:v>
                </c:pt>
                <c:pt idx="10">
                  <c:v>1.1672220273588214</c:v>
                </c:pt>
                <c:pt idx="11">
                  <c:v>1.4625459814959316</c:v>
                </c:pt>
                <c:pt idx="12">
                  <c:v>1.3119566384029193</c:v>
                </c:pt>
                <c:pt idx="13">
                  <c:v>1.3208768615247832</c:v>
                </c:pt>
                <c:pt idx="14">
                  <c:v>1.3908148677626875</c:v>
                </c:pt>
                <c:pt idx="15">
                  <c:v>1.4634737545971244</c:v>
                </c:pt>
                <c:pt idx="16">
                  <c:v>1.3021402814935441</c:v>
                </c:pt>
                <c:pt idx="17">
                  <c:v>1.3157894736842104</c:v>
                </c:pt>
                <c:pt idx="18">
                  <c:v>1.4050058207217699</c:v>
                </c:pt>
                <c:pt idx="19">
                  <c:v>1.2500269222485465</c:v>
                </c:pt>
                <c:pt idx="20">
                  <c:v>1.184251968503937</c:v>
                </c:pt>
                <c:pt idx="21">
                  <c:v>1.1540033831406824</c:v>
                </c:pt>
                <c:pt idx="22">
                  <c:v>1.3219577793565414</c:v>
                </c:pt>
                <c:pt idx="23">
                  <c:v>1.2894825836996953</c:v>
                </c:pt>
                <c:pt idx="24">
                  <c:v>1.3294895808944041</c:v>
                </c:pt>
                <c:pt idx="25">
                  <c:v>1.1597102076124568</c:v>
                </c:pt>
                <c:pt idx="26">
                  <c:v>1.3287522603978299</c:v>
                </c:pt>
                <c:pt idx="27">
                  <c:v>1.4239308249591023</c:v>
                </c:pt>
                <c:pt idx="28">
                  <c:v>1.3541864608076011</c:v>
                </c:pt>
                <c:pt idx="29">
                  <c:v>1.2152479058184289</c:v>
                </c:pt>
                <c:pt idx="30">
                  <c:v>1.2088525147258722</c:v>
                </c:pt>
                <c:pt idx="31">
                  <c:v>1.538592854529935</c:v>
                </c:pt>
                <c:pt idx="32">
                  <c:v>1.4422235481304693</c:v>
                </c:pt>
                <c:pt idx="33">
                  <c:v>1.4161390401418259</c:v>
                </c:pt>
                <c:pt idx="34">
                  <c:v>1.3708147321428568</c:v>
                </c:pt>
                <c:pt idx="35">
                  <c:v>1.1688125491959971</c:v>
                </c:pt>
                <c:pt idx="36">
                  <c:v>1.5056720180443146</c:v>
                </c:pt>
                <c:pt idx="37">
                  <c:v>1.1492537313432836</c:v>
                </c:pt>
                <c:pt idx="38">
                  <c:v>1.4204236660079053</c:v>
                </c:pt>
                <c:pt idx="39">
                  <c:v>1.4501734772552042</c:v>
                </c:pt>
                <c:pt idx="40">
                  <c:v>1.3621245326801599</c:v>
                </c:pt>
                <c:pt idx="41">
                  <c:v>1.5791694242223691</c:v>
                </c:pt>
                <c:pt idx="42">
                  <c:v>1.2212362301101591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4A-442E-9759-C3DA9A382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7128"/>
        <c:axId val="598796736"/>
      </c:scatterChart>
      <c:valAx>
        <c:axId val="598797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6736"/>
        <c:crosses val="autoZero"/>
        <c:crossBetween val="midCat"/>
      </c:valAx>
      <c:valAx>
        <c:axId val="59879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7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2'!$E$1391:$E$1441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2'!$D$1391:$D$1441</c:f>
              <c:numCache>
                <c:formatCode>General</c:formatCode>
                <c:ptCount val="51"/>
                <c:pt idx="0">
                  <c:v>1.1908352668213458</c:v>
                </c:pt>
                <c:pt idx="1">
                  <c:v>0.77222803347280333</c:v>
                </c:pt>
                <c:pt idx="2">
                  <c:v>1.1399062081286289</c:v>
                </c:pt>
                <c:pt idx="3">
                  <c:v>0.88795620437956224</c:v>
                </c:pt>
                <c:pt idx="4">
                  <c:v>1.3220603537981268</c:v>
                </c:pt>
                <c:pt idx="5">
                  <c:v>4.2862204724409443</c:v>
                </c:pt>
                <c:pt idx="6">
                  <c:v>1.5116191904047978</c:v>
                </c:pt>
                <c:pt idx="7">
                  <c:v>1.1688813962713207</c:v>
                </c:pt>
                <c:pt idx="8">
                  <c:v>1.3174130538351594</c:v>
                </c:pt>
                <c:pt idx="9">
                  <c:v>1.2985074626865674</c:v>
                </c:pt>
                <c:pt idx="10">
                  <c:v>0</c:v>
                </c:pt>
                <c:pt idx="11">
                  <c:v>1.1773294694605441</c:v>
                </c:pt>
                <c:pt idx="12">
                  <c:v>0.98332124728063808</c:v>
                </c:pt>
                <c:pt idx="13">
                  <c:v>1.3646967340590981</c:v>
                </c:pt>
                <c:pt idx="14">
                  <c:v>1.1540114613180517</c:v>
                </c:pt>
                <c:pt idx="15">
                  <c:v>1.1499005964214712</c:v>
                </c:pt>
                <c:pt idx="16">
                  <c:v>1.1521618625277161</c:v>
                </c:pt>
                <c:pt idx="17">
                  <c:v>1.1033117932148626</c:v>
                </c:pt>
                <c:pt idx="18">
                  <c:v>1.2987804878048781</c:v>
                </c:pt>
                <c:pt idx="19">
                  <c:v>1.0834797891036909</c:v>
                </c:pt>
                <c:pt idx="20">
                  <c:v>1.1253869969040247</c:v>
                </c:pt>
                <c:pt idx="21">
                  <c:v>1.0474703310430982</c:v>
                </c:pt>
                <c:pt idx="22">
                  <c:v>2.0435556994818653</c:v>
                </c:pt>
                <c:pt idx="23">
                  <c:v>1.4387115165336373</c:v>
                </c:pt>
                <c:pt idx="24">
                  <c:v>1.0572007481296757</c:v>
                </c:pt>
                <c:pt idx="25">
                  <c:v>0.98670788253477593</c:v>
                </c:pt>
                <c:pt idx="26">
                  <c:v>1.1569178852643418</c:v>
                </c:pt>
                <c:pt idx="27">
                  <c:v>1.1875484871993793</c:v>
                </c:pt>
                <c:pt idx="28">
                  <c:v>1.0561328790459965</c:v>
                </c:pt>
                <c:pt idx="29">
                  <c:v>1.2069327731092436</c:v>
                </c:pt>
                <c:pt idx="30">
                  <c:v>0.60370370370370363</c:v>
                </c:pt>
                <c:pt idx="31">
                  <c:v>1.273208782742681</c:v>
                </c:pt>
                <c:pt idx="32">
                  <c:v>1.2051122194513713</c:v>
                </c:pt>
                <c:pt idx="33">
                  <c:v>1.1646578538102645</c:v>
                </c:pt>
                <c:pt idx="34">
                  <c:v>1.1042426251242956</c:v>
                </c:pt>
                <c:pt idx="35">
                  <c:v>0.9055407209612818</c:v>
                </c:pt>
                <c:pt idx="36">
                  <c:v>1.2738461538461539</c:v>
                </c:pt>
                <c:pt idx="37">
                  <c:v>1.1741195092995647</c:v>
                </c:pt>
                <c:pt idx="38">
                  <c:v>1.2800847457627118</c:v>
                </c:pt>
                <c:pt idx="39">
                  <c:v>0.93367842122290534</c:v>
                </c:pt>
                <c:pt idx="40">
                  <c:v>2.2899052478134112</c:v>
                </c:pt>
                <c:pt idx="41">
                  <c:v>1.1691929974380872</c:v>
                </c:pt>
                <c:pt idx="42">
                  <c:v>1.6469773299748112</c:v>
                </c:pt>
                <c:pt idx="43">
                  <c:v>1.0993663594470047</c:v>
                </c:pt>
                <c:pt idx="44">
                  <c:v>1.3665456196096233</c:v>
                </c:pt>
                <c:pt idx="45">
                  <c:v>1.571993670886076</c:v>
                </c:pt>
                <c:pt idx="46">
                  <c:v>1.3410424577148774</c:v>
                </c:pt>
                <c:pt idx="47">
                  <c:v>1.1157834101382489</c:v>
                </c:pt>
                <c:pt idx="48">
                  <c:v>1.2343826856861781</c:v>
                </c:pt>
                <c:pt idx="49">
                  <c:v>1.171179302045728</c:v>
                </c:pt>
                <c:pt idx="50">
                  <c:v>1.0180545320560059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9E-40E7-A508-9FE38F6BE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6344"/>
        <c:axId val="598795168"/>
      </c:scatterChart>
      <c:valAx>
        <c:axId val="598796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5168"/>
        <c:crosses val="autoZero"/>
        <c:crossBetween val="midCat"/>
      </c:valAx>
      <c:valAx>
        <c:axId val="59879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6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2'!$E$1442:$E$1484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2'!$D$1442:$D$1484</c:f>
              <c:numCache>
                <c:formatCode>General</c:formatCode>
                <c:ptCount val="43"/>
                <c:pt idx="0">
                  <c:v>1.2</c:v>
                </c:pt>
                <c:pt idx="1">
                  <c:v>0.69699822773593267</c:v>
                </c:pt>
                <c:pt idx="2">
                  <c:v>0.69951236917221693</c:v>
                </c:pt>
                <c:pt idx="3">
                  <c:v>1.2198884148342632</c:v>
                </c:pt>
                <c:pt idx="4">
                  <c:v>3.2020148462354188</c:v>
                </c:pt>
                <c:pt idx="5">
                  <c:v>1.1703420342034203</c:v>
                </c:pt>
                <c:pt idx="6">
                  <c:v>1.1790263876251139</c:v>
                </c:pt>
                <c:pt idx="7">
                  <c:v>0.98124602670057226</c:v>
                </c:pt>
                <c:pt idx="8">
                  <c:v>0.16474251860853717</c:v>
                </c:pt>
                <c:pt idx="9">
                  <c:v>1.4059090909090912</c:v>
                </c:pt>
                <c:pt idx="10">
                  <c:v>1.0797839022862514</c:v>
                </c:pt>
                <c:pt idx="11">
                  <c:v>1.1744971715901946</c:v>
                </c:pt>
                <c:pt idx="12">
                  <c:v>1.191542288557214</c:v>
                </c:pt>
                <c:pt idx="13">
                  <c:v>1.3001667171870261</c:v>
                </c:pt>
                <c:pt idx="14">
                  <c:v>0.55681279620853075</c:v>
                </c:pt>
                <c:pt idx="15">
                  <c:v>1.0908195429472025</c:v>
                </c:pt>
                <c:pt idx="16">
                  <c:v>0.9627192982456142</c:v>
                </c:pt>
                <c:pt idx="17">
                  <c:v>0.96318114874815919</c:v>
                </c:pt>
                <c:pt idx="18">
                  <c:v>1.0694241982507291</c:v>
                </c:pt>
                <c:pt idx="19">
                  <c:v>1.1100371747211895</c:v>
                </c:pt>
                <c:pt idx="20">
                  <c:v>0.96018404907975441</c:v>
                </c:pt>
                <c:pt idx="21">
                  <c:v>1.0164147378365609</c:v>
                </c:pt>
                <c:pt idx="22">
                  <c:v>0.98107569721115551</c:v>
                </c:pt>
                <c:pt idx="23">
                  <c:v>0.96710059171597629</c:v>
                </c:pt>
                <c:pt idx="24">
                  <c:v>1.0186267348429512</c:v>
                </c:pt>
                <c:pt idx="25">
                  <c:v>1.3986828774062818</c:v>
                </c:pt>
                <c:pt idx="26">
                  <c:v>0.9906074652354232</c:v>
                </c:pt>
                <c:pt idx="27">
                  <c:v>0.89369658119658124</c:v>
                </c:pt>
                <c:pt idx="28">
                  <c:v>1.0626056508089832</c:v>
                </c:pt>
                <c:pt idx="29">
                  <c:v>0.96208502507762106</c:v>
                </c:pt>
                <c:pt idx="30">
                  <c:v>1.1336455331412103</c:v>
                </c:pt>
                <c:pt idx="31">
                  <c:v>1.2659206969059777</c:v>
                </c:pt>
                <c:pt idx="32">
                  <c:v>1.1465728274173808</c:v>
                </c:pt>
                <c:pt idx="33">
                  <c:v>1.1857254290171608</c:v>
                </c:pt>
                <c:pt idx="34">
                  <c:v>1.1446877912395155</c:v>
                </c:pt>
                <c:pt idx="35">
                  <c:v>1.1820826952526799</c:v>
                </c:pt>
                <c:pt idx="36">
                  <c:v>1.2868838901753226</c:v>
                </c:pt>
                <c:pt idx="37">
                  <c:v>1.0332697027542954</c:v>
                </c:pt>
                <c:pt idx="38">
                  <c:v>1.1509922985781988</c:v>
                </c:pt>
                <c:pt idx="39">
                  <c:v>0.82471880021424748</c:v>
                </c:pt>
                <c:pt idx="40">
                  <c:v>1.0911772969935372</c:v>
                </c:pt>
                <c:pt idx="41">
                  <c:v>1.3006795016987542</c:v>
                </c:pt>
                <c:pt idx="42">
                  <c:v>0.88448823062681825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8-497D-BCF7-2B90AEDF4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794384"/>
        <c:axId val="598795560"/>
      </c:scatterChart>
      <c:valAx>
        <c:axId val="59879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5560"/>
        <c:crosses val="autoZero"/>
        <c:crossBetween val="midCat"/>
      </c:valAx>
      <c:valAx>
        <c:axId val="598795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79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2'!$E$1485:$E$1535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xVal>
          <c:yVal>
            <c:numRef>
              <c:f>'anomaly check 2'!$D$1485:$D$1535</c:f>
              <c:numCache>
                <c:formatCode>General</c:formatCode>
                <c:ptCount val="51"/>
                <c:pt idx="0">
                  <c:v>1.5502283105022829</c:v>
                </c:pt>
                <c:pt idx="1">
                  <c:v>0.48898822503270822</c:v>
                </c:pt>
                <c:pt idx="2">
                  <c:v>1.0854943273905997</c:v>
                </c:pt>
                <c:pt idx="3">
                  <c:v>0.67027194066749074</c:v>
                </c:pt>
                <c:pt idx="4">
                  <c:v>1.2288029925187034</c:v>
                </c:pt>
                <c:pt idx="5">
                  <c:v>2.8766968325791855</c:v>
                </c:pt>
                <c:pt idx="6">
                  <c:v>1.323229461756374</c:v>
                </c:pt>
                <c:pt idx="7">
                  <c:v>1.1333510074231179</c:v>
                </c:pt>
                <c:pt idx="8">
                  <c:v>1.5892970234325525</c:v>
                </c:pt>
                <c:pt idx="9">
                  <c:v>0.67661756970015785</c:v>
                </c:pt>
                <c:pt idx="10">
                  <c:v>0</c:v>
                </c:pt>
                <c:pt idx="11">
                  <c:v>1.178147939017504</c:v>
                </c:pt>
                <c:pt idx="12">
                  <c:v>1.1584196891191711</c:v>
                </c:pt>
                <c:pt idx="13">
                  <c:v>1.2554590570719606</c:v>
                </c:pt>
                <c:pt idx="14">
                  <c:v>0.9938340807174888</c:v>
                </c:pt>
                <c:pt idx="15">
                  <c:v>1.4445300462249617</c:v>
                </c:pt>
                <c:pt idx="16">
                  <c:v>1.2412428023032631</c:v>
                </c:pt>
                <c:pt idx="17">
                  <c:v>1.249217702279839</c:v>
                </c:pt>
                <c:pt idx="18">
                  <c:v>1.555714285714286</c:v>
                </c:pt>
                <c:pt idx="19">
                  <c:v>1.1941549614861804</c:v>
                </c:pt>
                <c:pt idx="20">
                  <c:v>1.1804089709762533</c:v>
                </c:pt>
                <c:pt idx="21">
                  <c:v>1.1465346534653467</c:v>
                </c:pt>
                <c:pt idx="22">
                  <c:v>1.1399237933954278</c:v>
                </c:pt>
                <c:pt idx="23">
                  <c:v>1.1146875000000001</c:v>
                </c:pt>
                <c:pt idx="24">
                  <c:v>1.2661629686304516</c:v>
                </c:pt>
                <c:pt idx="25">
                  <c:v>1.1100443131462334</c:v>
                </c:pt>
                <c:pt idx="26">
                  <c:v>1.0915906127770532</c:v>
                </c:pt>
                <c:pt idx="27">
                  <c:v>1.1616470092670597</c:v>
                </c:pt>
                <c:pt idx="28">
                  <c:v>1.000848416289593</c:v>
                </c:pt>
                <c:pt idx="29">
                  <c:v>1.1725683549977588</c:v>
                </c:pt>
                <c:pt idx="30">
                  <c:v>1.0945423291792007</c:v>
                </c:pt>
                <c:pt idx="31">
                  <c:v>1.1121266161390997</c:v>
                </c:pt>
                <c:pt idx="32">
                  <c:v>0.80456490727532093</c:v>
                </c:pt>
                <c:pt idx="33">
                  <c:v>1.0489107219137122</c:v>
                </c:pt>
                <c:pt idx="34">
                  <c:v>1.2298664508296235</c:v>
                </c:pt>
                <c:pt idx="35">
                  <c:v>1.1362962962962964</c:v>
                </c:pt>
                <c:pt idx="36">
                  <c:v>1.0358451672010993</c:v>
                </c:pt>
                <c:pt idx="37">
                  <c:v>1.1037921964050854</c:v>
                </c:pt>
                <c:pt idx="38">
                  <c:v>1.3490364025695931</c:v>
                </c:pt>
                <c:pt idx="39">
                  <c:v>1.1075036075036075</c:v>
                </c:pt>
                <c:pt idx="40">
                  <c:v>1.0533910533910535</c:v>
                </c:pt>
                <c:pt idx="41">
                  <c:v>0.89314516129032262</c:v>
                </c:pt>
                <c:pt idx="42">
                  <c:v>0.9722096188747732</c:v>
                </c:pt>
                <c:pt idx="43">
                  <c:v>1.188976377952756</c:v>
                </c:pt>
                <c:pt idx="44">
                  <c:v>1.2082521908471278</c:v>
                </c:pt>
                <c:pt idx="45">
                  <c:v>1.117930879712747</c:v>
                </c:pt>
                <c:pt idx="46">
                  <c:v>1.4293658305726458</c:v>
                </c:pt>
                <c:pt idx="47">
                  <c:v>0.89372119815668205</c:v>
                </c:pt>
                <c:pt idx="48">
                  <c:v>1.3126201153106982</c:v>
                </c:pt>
                <c:pt idx="49">
                  <c:v>0.92179420889348507</c:v>
                </c:pt>
                <c:pt idx="50">
                  <c:v>0.99350649350649345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AE-43D4-9D08-6F468D61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8880"/>
        <c:axId val="599512608"/>
      </c:scatterChart>
      <c:valAx>
        <c:axId val="59951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2608"/>
        <c:crosses val="autoZero"/>
        <c:crossBetween val="midCat"/>
      </c:valAx>
      <c:valAx>
        <c:axId val="59951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8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2'!$E$89:$E$131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2'!$C$89:$C$131</c:f>
              <c:numCache>
                <c:formatCode>General</c:formatCode>
                <c:ptCount val="43"/>
                <c:pt idx="0">
                  <c:v>31.86</c:v>
                </c:pt>
                <c:pt idx="1">
                  <c:v>42.97</c:v>
                </c:pt>
                <c:pt idx="2">
                  <c:v>35.39</c:v>
                </c:pt>
                <c:pt idx="3">
                  <c:v>23.49</c:v>
                </c:pt>
                <c:pt idx="4">
                  <c:v>5.48</c:v>
                </c:pt>
                <c:pt idx="5">
                  <c:v>26.97</c:v>
                </c:pt>
                <c:pt idx="6">
                  <c:v>26.160000000000004</c:v>
                </c:pt>
                <c:pt idx="7">
                  <c:v>25.96</c:v>
                </c:pt>
                <c:pt idx="8">
                  <c:v>41.32</c:v>
                </c:pt>
                <c:pt idx="9">
                  <c:v>25.830000000000002</c:v>
                </c:pt>
                <c:pt idx="10">
                  <c:v>31.42</c:v>
                </c:pt>
                <c:pt idx="11">
                  <c:v>28.91</c:v>
                </c:pt>
                <c:pt idx="12">
                  <c:v>34.120000000000005</c:v>
                </c:pt>
                <c:pt idx="13">
                  <c:v>31.39</c:v>
                </c:pt>
                <c:pt idx="14">
                  <c:v>37</c:v>
                </c:pt>
                <c:pt idx="15">
                  <c:v>38.590000000000003</c:v>
                </c:pt>
                <c:pt idx="16">
                  <c:v>37.44</c:v>
                </c:pt>
                <c:pt idx="17">
                  <c:v>36.76</c:v>
                </c:pt>
                <c:pt idx="18">
                  <c:v>39.760000000000005</c:v>
                </c:pt>
                <c:pt idx="19">
                  <c:v>44.16</c:v>
                </c:pt>
                <c:pt idx="20">
                  <c:v>38.61</c:v>
                </c:pt>
                <c:pt idx="21">
                  <c:v>48.66</c:v>
                </c:pt>
                <c:pt idx="22">
                  <c:v>40.53</c:v>
                </c:pt>
                <c:pt idx="23">
                  <c:v>33.57</c:v>
                </c:pt>
                <c:pt idx="24">
                  <c:v>37.130000000000003</c:v>
                </c:pt>
                <c:pt idx="25">
                  <c:v>37.5</c:v>
                </c:pt>
                <c:pt idx="26">
                  <c:v>34.67</c:v>
                </c:pt>
                <c:pt idx="27">
                  <c:v>34.950000000000003</c:v>
                </c:pt>
                <c:pt idx="28">
                  <c:v>37.480000000000004</c:v>
                </c:pt>
                <c:pt idx="29">
                  <c:v>33.22</c:v>
                </c:pt>
                <c:pt idx="30">
                  <c:v>32.93</c:v>
                </c:pt>
                <c:pt idx="31">
                  <c:v>34.620000000000005</c:v>
                </c:pt>
                <c:pt idx="32">
                  <c:v>29.939999999999998</c:v>
                </c:pt>
                <c:pt idx="33">
                  <c:v>32.369999999999997</c:v>
                </c:pt>
                <c:pt idx="34">
                  <c:v>32.21</c:v>
                </c:pt>
                <c:pt idx="35">
                  <c:v>32.94</c:v>
                </c:pt>
                <c:pt idx="36">
                  <c:v>34.32</c:v>
                </c:pt>
                <c:pt idx="37">
                  <c:v>39.82</c:v>
                </c:pt>
                <c:pt idx="38">
                  <c:v>38.35</c:v>
                </c:pt>
                <c:pt idx="39">
                  <c:v>41.59</c:v>
                </c:pt>
                <c:pt idx="40">
                  <c:v>28.67</c:v>
                </c:pt>
                <c:pt idx="41">
                  <c:v>23.720000000000002</c:v>
                </c:pt>
                <c:pt idx="42">
                  <c:v>47.250000000000007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F-4A7C-9332-B1F533EB9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51280"/>
        <c:axId val="595053632"/>
      </c:scatterChart>
      <c:valAx>
        <c:axId val="59505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3632"/>
        <c:crosses val="autoZero"/>
        <c:crossBetween val="midCat"/>
      </c:valAx>
      <c:valAx>
        <c:axId val="59505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2'!$E$1536:$E$1578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2'!$D$1536:$D$1578</c:f>
              <c:numCache>
                <c:formatCode>General</c:formatCode>
                <c:ptCount val="43"/>
                <c:pt idx="0">
                  <c:v>0.92029784886927746</c:v>
                </c:pt>
                <c:pt idx="1">
                  <c:v>0.71009065825778461</c:v>
                </c:pt>
                <c:pt idx="2">
                  <c:v>0.84701257861635215</c:v>
                </c:pt>
                <c:pt idx="3">
                  <c:v>1.2466804979253114</c:v>
                </c:pt>
                <c:pt idx="4">
                  <c:v>2.9646539027982324</c:v>
                </c:pt>
                <c:pt idx="5">
                  <c:v>1.3319527430744162</c:v>
                </c:pt>
                <c:pt idx="6">
                  <c:v>1.2539348710990501</c:v>
                </c:pt>
                <c:pt idx="7">
                  <c:v>1.2291545613015689</c:v>
                </c:pt>
                <c:pt idx="8">
                  <c:v>0.31547236503856041</c:v>
                </c:pt>
                <c:pt idx="9">
                  <c:v>1.2851374327004814</c:v>
                </c:pt>
                <c:pt idx="10">
                  <c:v>1.0210561497326205</c:v>
                </c:pt>
                <c:pt idx="11">
                  <c:v>1.2372851002865326</c:v>
                </c:pt>
                <c:pt idx="12">
                  <c:v>1.189319301388267</c:v>
                </c:pt>
                <c:pt idx="13">
                  <c:v>1.1839226519337021</c:v>
                </c:pt>
                <c:pt idx="14">
                  <c:v>1.1768449322746379</c:v>
                </c:pt>
                <c:pt idx="15">
                  <c:v>1.1888682136602451</c:v>
                </c:pt>
                <c:pt idx="16">
                  <c:v>1.0419538991813873</c:v>
                </c:pt>
                <c:pt idx="17">
                  <c:v>1.0576109936575053</c:v>
                </c:pt>
                <c:pt idx="18">
                  <c:v>1.0452223557692306</c:v>
                </c:pt>
                <c:pt idx="19">
                  <c:v>1.0509819480261853</c:v>
                </c:pt>
                <c:pt idx="20">
                  <c:v>1.0762938726948246</c:v>
                </c:pt>
                <c:pt idx="21">
                  <c:v>1.0717105263157893</c:v>
                </c:pt>
                <c:pt idx="22">
                  <c:v>1.1233505450372918</c:v>
                </c:pt>
                <c:pt idx="23">
                  <c:v>1.031838428831747</c:v>
                </c:pt>
                <c:pt idx="24">
                  <c:v>1.0951876192495231</c:v>
                </c:pt>
                <c:pt idx="25">
                  <c:v>0.97891855551286988</c:v>
                </c:pt>
                <c:pt idx="26">
                  <c:v>1.1261275773195876</c:v>
                </c:pt>
                <c:pt idx="27">
                  <c:v>0.99534908026755853</c:v>
                </c:pt>
                <c:pt idx="28">
                  <c:v>1.0974711907810502</c:v>
                </c:pt>
                <c:pt idx="29">
                  <c:v>1.0694974554707379</c:v>
                </c:pt>
                <c:pt idx="30">
                  <c:v>1.0145015105740181</c:v>
                </c:pt>
                <c:pt idx="31">
                  <c:v>1.1796005239030778</c:v>
                </c:pt>
                <c:pt idx="32">
                  <c:v>1.1358421294171639</c:v>
                </c:pt>
                <c:pt idx="33">
                  <c:v>1.1524931693989071</c:v>
                </c:pt>
                <c:pt idx="34">
                  <c:v>1.0427466782835983</c:v>
                </c:pt>
                <c:pt idx="35">
                  <c:v>1.0804405874499332</c:v>
                </c:pt>
                <c:pt idx="36">
                  <c:v>1.1672397438937632</c:v>
                </c:pt>
                <c:pt idx="37">
                  <c:v>0.9153043135710065</c:v>
                </c:pt>
                <c:pt idx="38">
                  <c:v>1.1433652052238807</c:v>
                </c:pt>
                <c:pt idx="39">
                  <c:v>1.0433449192394195</c:v>
                </c:pt>
                <c:pt idx="40">
                  <c:v>1.1995822696681364</c:v>
                </c:pt>
                <c:pt idx="41">
                  <c:v>1.3425643865965102</c:v>
                </c:pt>
                <c:pt idx="42">
                  <c:v>1.0336859048057023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60-48A3-AC2A-B3576B099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3000"/>
        <c:axId val="599522408"/>
      </c:scatterChart>
      <c:valAx>
        <c:axId val="599513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2408"/>
        <c:crosses val="autoZero"/>
        <c:crossBetween val="midCat"/>
      </c:valAx>
      <c:valAx>
        <c:axId val="59952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3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2'!$E$574:$E$616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2'!$B$574:$B$616</c:f>
              <c:numCache>
                <c:formatCode>0.00</c:formatCode>
                <c:ptCount val="43"/>
                <c:pt idx="0">
                  <c:v>92.27</c:v>
                </c:pt>
                <c:pt idx="1">
                  <c:v>69.63</c:v>
                </c:pt>
                <c:pt idx="2">
                  <c:v>86.57</c:v>
                </c:pt>
                <c:pt idx="3">
                  <c:v>85.78</c:v>
                </c:pt>
                <c:pt idx="4">
                  <c:v>77.47</c:v>
                </c:pt>
                <c:pt idx="5">
                  <c:v>78.470000000000013</c:v>
                </c:pt>
                <c:pt idx="6">
                  <c:v>100.09</c:v>
                </c:pt>
                <c:pt idx="7">
                  <c:v>78.92</c:v>
                </c:pt>
                <c:pt idx="8">
                  <c:v>28.49</c:v>
                </c:pt>
                <c:pt idx="9">
                  <c:v>87.69</c:v>
                </c:pt>
                <c:pt idx="10">
                  <c:v>88.11</c:v>
                </c:pt>
                <c:pt idx="11">
                  <c:v>109.33000000000001</c:v>
                </c:pt>
                <c:pt idx="12">
                  <c:v>105.17000000000002</c:v>
                </c:pt>
                <c:pt idx="13">
                  <c:v>106.73000000000002</c:v>
                </c:pt>
                <c:pt idx="14">
                  <c:v>104.96</c:v>
                </c:pt>
                <c:pt idx="15">
                  <c:v>111.85000000000001</c:v>
                </c:pt>
                <c:pt idx="16">
                  <c:v>103.07000000000002</c:v>
                </c:pt>
                <c:pt idx="17">
                  <c:v>99.12</c:v>
                </c:pt>
                <c:pt idx="18">
                  <c:v>116.88000000000001</c:v>
                </c:pt>
                <c:pt idx="19">
                  <c:v>106.57000000000001</c:v>
                </c:pt>
                <c:pt idx="20">
                  <c:v>105.85</c:v>
                </c:pt>
                <c:pt idx="21">
                  <c:v>107.88000000000002</c:v>
                </c:pt>
                <c:pt idx="22">
                  <c:v>112.41</c:v>
                </c:pt>
                <c:pt idx="23">
                  <c:v>105.66</c:v>
                </c:pt>
                <c:pt idx="24">
                  <c:v>104.89999999999999</c:v>
                </c:pt>
                <c:pt idx="25">
                  <c:v>100.18</c:v>
                </c:pt>
                <c:pt idx="26">
                  <c:v>102.18</c:v>
                </c:pt>
                <c:pt idx="27">
                  <c:v>94.36</c:v>
                </c:pt>
                <c:pt idx="28">
                  <c:v>101.58999999999999</c:v>
                </c:pt>
                <c:pt idx="29">
                  <c:v>97.199999999999989</c:v>
                </c:pt>
                <c:pt idx="30">
                  <c:v>97.63</c:v>
                </c:pt>
                <c:pt idx="31">
                  <c:v>101.75999999999999</c:v>
                </c:pt>
                <c:pt idx="32">
                  <c:v>93.48</c:v>
                </c:pt>
                <c:pt idx="33">
                  <c:v>100.56</c:v>
                </c:pt>
                <c:pt idx="34">
                  <c:v>93.88</c:v>
                </c:pt>
                <c:pt idx="35">
                  <c:v>94.32</c:v>
                </c:pt>
                <c:pt idx="36">
                  <c:v>98.52</c:v>
                </c:pt>
                <c:pt idx="37">
                  <c:v>92.69</c:v>
                </c:pt>
                <c:pt idx="38">
                  <c:v>96.06</c:v>
                </c:pt>
                <c:pt idx="39">
                  <c:v>100.96000000000001</c:v>
                </c:pt>
                <c:pt idx="40">
                  <c:v>98.87</c:v>
                </c:pt>
                <c:pt idx="41">
                  <c:v>82.570000000000007</c:v>
                </c:pt>
                <c:pt idx="42">
                  <c:v>86.42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1F-4178-93F7-A4EDEBF2B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9272"/>
        <c:axId val="599519664"/>
      </c:scatterChart>
      <c:valAx>
        <c:axId val="599519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9664"/>
        <c:crosses val="autoZero"/>
        <c:crossBetween val="midCat"/>
      </c:valAx>
      <c:valAx>
        <c:axId val="59951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9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2'!$E$574:$E$616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2'!$C$574:$C$616</c:f>
              <c:numCache>
                <c:formatCode>General</c:formatCode>
                <c:ptCount val="43"/>
                <c:pt idx="0">
                  <c:v>71.179999999999993</c:v>
                </c:pt>
                <c:pt idx="1">
                  <c:v>69.040000000000006</c:v>
                </c:pt>
                <c:pt idx="2">
                  <c:v>62</c:v>
                </c:pt>
                <c:pt idx="3">
                  <c:v>44.91</c:v>
                </c:pt>
                <c:pt idx="4">
                  <c:v>18.7</c:v>
                </c:pt>
                <c:pt idx="5">
                  <c:v>60.39</c:v>
                </c:pt>
                <c:pt idx="6">
                  <c:v>47.75</c:v>
                </c:pt>
                <c:pt idx="7">
                  <c:v>50.29</c:v>
                </c:pt>
                <c:pt idx="8">
                  <c:v>76.63</c:v>
                </c:pt>
                <c:pt idx="9">
                  <c:v>47.31</c:v>
                </c:pt>
                <c:pt idx="10">
                  <c:v>63.92</c:v>
                </c:pt>
                <c:pt idx="11">
                  <c:v>61.25</c:v>
                </c:pt>
                <c:pt idx="12">
                  <c:v>67.39</c:v>
                </c:pt>
                <c:pt idx="13">
                  <c:v>60.559999999999988</c:v>
                </c:pt>
                <c:pt idx="14">
                  <c:v>63.15</c:v>
                </c:pt>
                <c:pt idx="15">
                  <c:v>62.49</c:v>
                </c:pt>
                <c:pt idx="16">
                  <c:v>68.05</c:v>
                </c:pt>
                <c:pt idx="17">
                  <c:v>64.16</c:v>
                </c:pt>
                <c:pt idx="18">
                  <c:v>71.23</c:v>
                </c:pt>
                <c:pt idx="19">
                  <c:v>72.3</c:v>
                </c:pt>
                <c:pt idx="20">
                  <c:v>66.72</c:v>
                </c:pt>
                <c:pt idx="21">
                  <c:v>77.860000000000014</c:v>
                </c:pt>
                <c:pt idx="22">
                  <c:v>71.58</c:v>
                </c:pt>
                <c:pt idx="23">
                  <c:v>64.839999999999989</c:v>
                </c:pt>
                <c:pt idx="24">
                  <c:v>62.589999999999996</c:v>
                </c:pt>
                <c:pt idx="25">
                  <c:v>67.28</c:v>
                </c:pt>
                <c:pt idx="26">
                  <c:v>61.47</c:v>
                </c:pt>
                <c:pt idx="27">
                  <c:v>63.960000000000008</c:v>
                </c:pt>
                <c:pt idx="28">
                  <c:v>67.429999999999993</c:v>
                </c:pt>
                <c:pt idx="29">
                  <c:v>58.459999999999994</c:v>
                </c:pt>
                <c:pt idx="30">
                  <c:v>63.24</c:v>
                </c:pt>
                <c:pt idx="31">
                  <c:v>64.06</c:v>
                </c:pt>
                <c:pt idx="32">
                  <c:v>55.12</c:v>
                </c:pt>
                <c:pt idx="33">
                  <c:v>57.09</c:v>
                </c:pt>
                <c:pt idx="34">
                  <c:v>60.87</c:v>
                </c:pt>
                <c:pt idx="35">
                  <c:v>59.86</c:v>
                </c:pt>
                <c:pt idx="36">
                  <c:v>56.22</c:v>
                </c:pt>
                <c:pt idx="37">
                  <c:v>68.2</c:v>
                </c:pt>
                <c:pt idx="38">
                  <c:v>64.77</c:v>
                </c:pt>
                <c:pt idx="39">
                  <c:v>58.84</c:v>
                </c:pt>
                <c:pt idx="40">
                  <c:v>52.2</c:v>
                </c:pt>
                <c:pt idx="41">
                  <c:v>44.61</c:v>
                </c:pt>
                <c:pt idx="42">
                  <c:v>58.71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8E-40AB-9A8B-9089FE21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7704"/>
        <c:axId val="599516136"/>
      </c:scatterChart>
      <c:valAx>
        <c:axId val="599517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6136"/>
        <c:crosses val="autoZero"/>
        <c:crossBetween val="midCat"/>
      </c:valAx>
      <c:valAx>
        <c:axId val="59951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7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2'!$E$574:$E$616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2'!$F$574:$F$616</c:f>
              <c:numCache>
                <c:formatCode>0.00</c:formatCode>
                <c:ptCount val="43"/>
                <c:pt idx="0">
                  <c:v>163.44999999999999</c:v>
                </c:pt>
                <c:pt idx="1">
                  <c:v>138.67000000000002</c:v>
                </c:pt>
                <c:pt idx="2">
                  <c:v>148.57</c:v>
                </c:pt>
                <c:pt idx="3">
                  <c:v>130.69</c:v>
                </c:pt>
                <c:pt idx="4">
                  <c:v>96.17</c:v>
                </c:pt>
                <c:pt idx="5">
                  <c:v>138.86000000000001</c:v>
                </c:pt>
                <c:pt idx="6">
                  <c:v>147.84</c:v>
                </c:pt>
                <c:pt idx="7">
                  <c:v>129.21</c:v>
                </c:pt>
                <c:pt idx="8">
                  <c:v>105.11999999999999</c:v>
                </c:pt>
                <c:pt idx="9">
                  <c:v>135</c:v>
                </c:pt>
                <c:pt idx="10">
                  <c:v>152.03</c:v>
                </c:pt>
                <c:pt idx="11">
                  <c:v>170.58</c:v>
                </c:pt>
                <c:pt idx="12">
                  <c:v>172.56</c:v>
                </c:pt>
                <c:pt idx="13">
                  <c:v>167.29000000000002</c:v>
                </c:pt>
                <c:pt idx="14">
                  <c:v>168.10999999999999</c:v>
                </c:pt>
                <c:pt idx="15">
                  <c:v>174.34</c:v>
                </c:pt>
                <c:pt idx="16">
                  <c:v>171.12</c:v>
                </c:pt>
                <c:pt idx="17">
                  <c:v>163.28</c:v>
                </c:pt>
                <c:pt idx="18">
                  <c:v>188.11</c:v>
                </c:pt>
                <c:pt idx="19">
                  <c:v>178.87</c:v>
                </c:pt>
                <c:pt idx="20">
                  <c:v>172.57</c:v>
                </c:pt>
                <c:pt idx="21">
                  <c:v>185.74000000000004</c:v>
                </c:pt>
                <c:pt idx="22">
                  <c:v>183.99</c:v>
                </c:pt>
                <c:pt idx="23">
                  <c:v>170.5</c:v>
                </c:pt>
                <c:pt idx="24">
                  <c:v>167.48999999999998</c:v>
                </c:pt>
                <c:pt idx="25">
                  <c:v>167.46</c:v>
                </c:pt>
                <c:pt idx="26">
                  <c:v>163.65</c:v>
                </c:pt>
                <c:pt idx="27">
                  <c:v>158.32</c:v>
                </c:pt>
                <c:pt idx="28">
                  <c:v>169.01999999999998</c:v>
                </c:pt>
                <c:pt idx="29">
                  <c:v>155.65999999999997</c:v>
                </c:pt>
                <c:pt idx="30">
                  <c:v>160.87</c:v>
                </c:pt>
                <c:pt idx="31">
                  <c:v>165.82</c:v>
                </c:pt>
                <c:pt idx="32">
                  <c:v>148.6</c:v>
                </c:pt>
                <c:pt idx="33">
                  <c:v>157.65</c:v>
                </c:pt>
                <c:pt idx="34">
                  <c:v>154.75</c:v>
                </c:pt>
                <c:pt idx="35">
                  <c:v>154.18</c:v>
                </c:pt>
                <c:pt idx="36">
                  <c:v>154.74</c:v>
                </c:pt>
                <c:pt idx="37">
                  <c:v>160.88999999999999</c:v>
                </c:pt>
                <c:pt idx="38">
                  <c:v>160.82999999999998</c:v>
                </c:pt>
                <c:pt idx="39">
                  <c:v>159.80000000000001</c:v>
                </c:pt>
                <c:pt idx="40">
                  <c:v>151.07</c:v>
                </c:pt>
                <c:pt idx="41">
                  <c:v>127.18</c:v>
                </c:pt>
                <c:pt idx="42">
                  <c:v>145.13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99-4585-9BF1-2E8FBFA5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8488"/>
        <c:axId val="599512216"/>
      </c:scatterChart>
      <c:valAx>
        <c:axId val="59951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2216"/>
        <c:crosses val="autoZero"/>
        <c:crossBetween val="midCat"/>
      </c:valAx>
      <c:valAx>
        <c:axId val="599512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8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2'!$E$574:$E$616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2'!$D$574:$D$616</c:f>
              <c:numCache>
                <c:formatCode>General</c:formatCode>
                <c:ptCount val="43"/>
                <c:pt idx="0">
                  <c:v>0.97221831975273965</c:v>
                </c:pt>
                <c:pt idx="1">
                  <c:v>0.75640932792583992</c:v>
                </c:pt>
                <c:pt idx="2">
                  <c:v>1.0472177419354838</c:v>
                </c:pt>
                <c:pt idx="3">
                  <c:v>1.4325317301269207</c:v>
                </c:pt>
                <c:pt idx="4">
                  <c:v>3.1070855614973261</c:v>
                </c:pt>
                <c:pt idx="5">
                  <c:v>0.97454048683556904</c:v>
                </c:pt>
                <c:pt idx="6">
                  <c:v>1.5720942408376966</c:v>
                </c:pt>
                <c:pt idx="7">
                  <c:v>1.1769735533903363</c:v>
                </c:pt>
                <c:pt idx="8">
                  <c:v>0.27883987994258125</c:v>
                </c:pt>
                <c:pt idx="9">
                  <c:v>1.3901395053899808</c:v>
                </c:pt>
                <c:pt idx="10">
                  <c:v>1.0338313516896118</c:v>
                </c:pt>
                <c:pt idx="11">
                  <c:v>1.3387346938775511</c:v>
                </c:pt>
                <c:pt idx="12">
                  <c:v>1.170462976702775</c:v>
                </c:pt>
                <c:pt idx="13">
                  <c:v>1.3217883091149278</c:v>
                </c:pt>
                <c:pt idx="14">
                  <c:v>1.2465558194774347</c:v>
                </c:pt>
                <c:pt idx="15">
                  <c:v>1.3424147863658185</c:v>
                </c:pt>
                <c:pt idx="16">
                  <c:v>1.1359662013225571</c:v>
                </c:pt>
                <c:pt idx="17">
                  <c:v>1.1586658354114714</c:v>
                </c:pt>
                <c:pt idx="18">
                  <c:v>1.2306612382423137</c:v>
                </c:pt>
                <c:pt idx="19">
                  <c:v>1.1054979253112034</c:v>
                </c:pt>
                <c:pt idx="20">
                  <c:v>1.1898606115107915</c:v>
                </c:pt>
                <c:pt idx="21">
                  <c:v>1.0391728743899307</c:v>
                </c:pt>
                <c:pt idx="22">
                  <c:v>1.1778080469404861</c:v>
                </c:pt>
                <c:pt idx="23">
                  <c:v>1.2221622455274523</c:v>
                </c:pt>
                <c:pt idx="24">
                  <c:v>1.2569899344943281</c:v>
                </c:pt>
                <c:pt idx="25">
                  <c:v>1.1167508917954816</c:v>
                </c:pt>
                <c:pt idx="26">
                  <c:v>1.2467057101024892</c:v>
                </c:pt>
                <c:pt idx="27">
                  <c:v>1.1064727954971856</c:v>
                </c:pt>
                <c:pt idx="28">
                  <c:v>1.1299495773394632</c:v>
                </c:pt>
                <c:pt idx="29">
                  <c:v>1.2470065001710571</c:v>
                </c:pt>
                <c:pt idx="30">
                  <c:v>1.1578510436432636</c:v>
                </c:pt>
                <c:pt idx="31">
                  <c:v>1.1913830783640336</c:v>
                </c:pt>
                <c:pt idx="32">
                  <c:v>1.2719521044992745</c:v>
                </c:pt>
                <c:pt idx="33">
                  <c:v>1.3210719915922227</c:v>
                </c:pt>
                <c:pt idx="34">
                  <c:v>1.1567274519467718</c:v>
                </c:pt>
                <c:pt idx="35">
                  <c:v>1.1817574340126962</c:v>
                </c:pt>
                <c:pt idx="36">
                  <c:v>1.3143009605122733</c:v>
                </c:pt>
                <c:pt idx="37">
                  <c:v>1.0193181818181818</c:v>
                </c:pt>
                <c:pt idx="38">
                  <c:v>1.1123205187586847</c:v>
                </c:pt>
                <c:pt idx="39">
                  <c:v>1.2868796736913666</c:v>
                </c:pt>
                <c:pt idx="40">
                  <c:v>1.4205459770114941</c:v>
                </c:pt>
                <c:pt idx="41">
                  <c:v>1.3881977135171488</c:v>
                </c:pt>
                <c:pt idx="42">
                  <c:v>1.1039856923863056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68-4AC9-B998-E4D4A13D1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20448"/>
        <c:axId val="599515744"/>
      </c:scatterChart>
      <c:valAx>
        <c:axId val="59952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5744"/>
        <c:crosses val="autoZero"/>
        <c:crossBetween val="midCat"/>
      </c:valAx>
      <c:valAx>
        <c:axId val="59951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0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2'!$E$617:$E$660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2'!$B$617:$B$660</c:f>
              <c:numCache>
                <c:formatCode>0.00</c:formatCode>
                <c:ptCount val="44"/>
                <c:pt idx="0">
                  <c:v>51.75</c:v>
                </c:pt>
                <c:pt idx="1">
                  <c:v>41.230000000000004</c:v>
                </c:pt>
                <c:pt idx="2">
                  <c:v>61.18</c:v>
                </c:pt>
                <c:pt idx="3">
                  <c:v>56.44</c:v>
                </c:pt>
                <c:pt idx="4">
                  <c:v>48.11</c:v>
                </c:pt>
                <c:pt idx="5">
                  <c:v>55.489999999999995</c:v>
                </c:pt>
                <c:pt idx="6">
                  <c:v>62.629999999999995</c:v>
                </c:pt>
                <c:pt idx="7">
                  <c:v>50.160000000000004</c:v>
                </c:pt>
                <c:pt idx="8">
                  <c:v>50.010000000000005</c:v>
                </c:pt>
                <c:pt idx="9">
                  <c:v>63.66</c:v>
                </c:pt>
                <c:pt idx="10">
                  <c:v>60.28</c:v>
                </c:pt>
                <c:pt idx="11">
                  <c:v>71.27000000000001</c:v>
                </c:pt>
                <c:pt idx="12">
                  <c:v>81.009999999999991</c:v>
                </c:pt>
                <c:pt idx="13">
                  <c:v>75.56</c:v>
                </c:pt>
                <c:pt idx="14">
                  <c:v>80.02</c:v>
                </c:pt>
                <c:pt idx="15">
                  <c:v>79.66</c:v>
                </c:pt>
                <c:pt idx="16">
                  <c:v>73.28</c:v>
                </c:pt>
                <c:pt idx="17">
                  <c:v>67.900000000000006</c:v>
                </c:pt>
                <c:pt idx="18">
                  <c:v>89.88</c:v>
                </c:pt>
                <c:pt idx="19">
                  <c:v>77.87</c:v>
                </c:pt>
                <c:pt idx="20">
                  <c:v>74.42</c:v>
                </c:pt>
                <c:pt idx="21">
                  <c:v>77.87</c:v>
                </c:pt>
                <c:pt idx="22">
                  <c:v>82.22999999999999</c:v>
                </c:pt>
                <c:pt idx="23">
                  <c:v>70.150000000000006</c:v>
                </c:pt>
                <c:pt idx="24">
                  <c:v>75.16</c:v>
                </c:pt>
                <c:pt idx="25">
                  <c:v>60.86</c:v>
                </c:pt>
                <c:pt idx="26">
                  <c:v>71.44</c:v>
                </c:pt>
                <c:pt idx="27">
                  <c:v>73.06</c:v>
                </c:pt>
                <c:pt idx="28">
                  <c:v>69.44</c:v>
                </c:pt>
                <c:pt idx="29">
                  <c:v>71.91</c:v>
                </c:pt>
                <c:pt idx="30">
                  <c:v>71.34</c:v>
                </c:pt>
                <c:pt idx="31">
                  <c:v>80.889999999999986</c:v>
                </c:pt>
                <c:pt idx="32">
                  <c:v>73.38000000000001</c:v>
                </c:pt>
                <c:pt idx="33">
                  <c:v>65.27000000000001</c:v>
                </c:pt>
                <c:pt idx="34">
                  <c:v>56.620000000000005</c:v>
                </c:pt>
                <c:pt idx="35">
                  <c:v>69.59</c:v>
                </c:pt>
                <c:pt idx="36">
                  <c:v>63.320000000000007</c:v>
                </c:pt>
                <c:pt idx="37">
                  <c:v>69.33</c:v>
                </c:pt>
                <c:pt idx="38">
                  <c:v>60</c:v>
                </c:pt>
                <c:pt idx="39">
                  <c:v>53.529999999999994</c:v>
                </c:pt>
                <c:pt idx="40">
                  <c:v>71.669999999999987</c:v>
                </c:pt>
                <c:pt idx="41">
                  <c:v>67.97999999999999</c:v>
                </c:pt>
                <c:pt idx="42">
                  <c:v>51.959999999999994</c:v>
                </c:pt>
                <c:pt idx="43">
                  <c:v>56.739999999999995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3E-43B0-AED2-31DF645B6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1040"/>
        <c:axId val="599521232"/>
      </c:scatterChart>
      <c:valAx>
        <c:axId val="59951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1232"/>
        <c:crosses val="autoZero"/>
        <c:crossBetween val="midCat"/>
      </c:valAx>
      <c:valAx>
        <c:axId val="59952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1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2'!$E$617:$E$660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2'!$C$617:$C$660</c:f>
              <c:numCache>
                <c:formatCode>General</c:formatCode>
                <c:ptCount val="44"/>
                <c:pt idx="0">
                  <c:v>58.3</c:v>
                </c:pt>
                <c:pt idx="1">
                  <c:v>50.55</c:v>
                </c:pt>
                <c:pt idx="2">
                  <c:v>38.409999999999997</c:v>
                </c:pt>
                <c:pt idx="3">
                  <c:v>31.67</c:v>
                </c:pt>
                <c:pt idx="4">
                  <c:v>15.88</c:v>
                </c:pt>
                <c:pt idx="5">
                  <c:v>33.49</c:v>
                </c:pt>
                <c:pt idx="6">
                  <c:v>34.68</c:v>
                </c:pt>
                <c:pt idx="7">
                  <c:v>33.79</c:v>
                </c:pt>
                <c:pt idx="8">
                  <c:v>24.97</c:v>
                </c:pt>
                <c:pt idx="9">
                  <c:v>30.130000000000003</c:v>
                </c:pt>
                <c:pt idx="10">
                  <c:v>40.299999999999997</c:v>
                </c:pt>
                <c:pt idx="11">
                  <c:v>38.64</c:v>
                </c:pt>
                <c:pt idx="12">
                  <c:v>53.410000000000004</c:v>
                </c:pt>
                <c:pt idx="13">
                  <c:v>43.83</c:v>
                </c:pt>
                <c:pt idx="14">
                  <c:v>41.839999999999996</c:v>
                </c:pt>
                <c:pt idx="15">
                  <c:v>42.33</c:v>
                </c:pt>
                <c:pt idx="16">
                  <c:v>39.96</c:v>
                </c:pt>
                <c:pt idx="17">
                  <c:v>42.27</c:v>
                </c:pt>
                <c:pt idx="18">
                  <c:v>45.259999999999991</c:v>
                </c:pt>
                <c:pt idx="19">
                  <c:v>41.67</c:v>
                </c:pt>
                <c:pt idx="20">
                  <c:v>41.22</c:v>
                </c:pt>
                <c:pt idx="21">
                  <c:v>52.61</c:v>
                </c:pt>
                <c:pt idx="22">
                  <c:v>49.92</c:v>
                </c:pt>
                <c:pt idx="23">
                  <c:v>65.079999999999984</c:v>
                </c:pt>
                <c:pt idx="24">
                  <c:v>50.389999999999993</c:v>
                </c:pt>
                <c:pt idx="25">
                  <c:v>42.480000000000004</c:v>
                </c:pt>
                <c:pt idx="26">
                  <c:v>42.61</c:v>
                </c:pt>
                <c:pt idx="27">
                  <c:v>41.98</c:v>
                </c:pt>
                <c:pt idx="28">
                  <c:v>38.730000000000004</c:v>
                </c:pt>
                <c:pt idx="29">
                  <c:v>42.79</c:v>
                </c:pt>
                <c:pt idx="30">
                  <c:v>49.66</c:v>
                </c:pt>
                <c:pt idx="31">
                  <c:v>40.119999999999997</c:v>
                </c:pt>
                <c:pt idx="32">
                  <c:v>55.459999999999994</c:v>
                </c:pt>
                <c:pt idx="33">
                  <c:v>33.33</c:v>
                </c:pt>
                <c:pt idx="34">
                  <c:v>36.29</c:v>
                </c:pt>
                <c:pt idx="35">
                  <c:v>27.67</c:v>
                </c:pt>
                <c:pt idx="36">
                  <c:v>36.620000000000005</c:v>
                </c:pt>
                <c:pt idx="37">
                  <c:v>39.56</c:v>
                </c:pt>
                <c:pt idx="38">
                  <c:v>51.32</c:v>
                </c:pt>
                <c:pt idx="39">
                  <c:v>39.61</c:v>
                </c:pt>
                <c:pt idx="40">
                  <c:v>37.809999999999995</c:v>
                </c:pt>
                <c:pt idx="41">
                  <c:v>33.03</c:v>
                </c:pt>
                <c:pt idx="42">
                  <c:v>29.07</c:v>
                </c:pt>
                <c:pt idx="43">
                  <c:v>39.06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CB-4AA9-929A-56A91EE53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22016"/>
        <c:axId val="599511432"/>
      </c:scatterChart>
      <c:valAx>
        <c:axId val="599522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1432"/>
        <c:crosses val="autoZero"/>
        <c:crossBetween val="midCat"/>
      </c:valAx>
      <c:valAx>
        <c:axId val="59951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2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2'!$E$617:$E$660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2'!$F$617:$F$660</c:f>
              <c:numCache>
                <c:formatCode>0.00</c:formatCode>
                <c:ptCount val="44"/>
                <c:pt idx="0">
                  <c:v>110.05</c:v>
                </c:pt>
                <c:pt idx="1">
                  <c:v>91.78</c:v>
                </c:pt>
                <c:pt idx="2">
                  <c:v>99.59</c:v>
                </c:pt>
                <c:pt idx="3">
                  <c:v>88.11</c:v>
                </c:pt>
                <c:pt idx="4">
                  <c:v>63.99</c:v>
                </c:pt>
                <c:pt idx="5">
                  <c:v>88.97999999999999</c:v>
                </c:pt>
                <c:pt idx="6">
                  <c:v>97.31</c:v>
                </c:pt>
                <c:pt idx="7">
                  <c:v>83.95</c:v>
                </c:pt>
                <c:pt idx="8">
                  <c:v>74.98</c:v>
                </c:pt>
                <c:pt idx="9">
                  <c:v>93.789999999999992</c:v>
                </c:pt>
                <c:pt idx="10">
                  <c:v>100.58</c:v>
                </c:pt>
                <c:pt idx="11">
                  <c:v>109.91000000000001</c:v>
                </c:pt>
                <c:pt idx="12">
                  <c:v>134.41999999999999</c:v>
                </c:pt>
                <c:pt idx="13">
                  <c:v>119.39</c:v>
                </c:pt>
                <c:pt idx="14">
                  <c:v>121.85999999999999</c:v>
                </c:pt>
                <c:pt idx="15">
                  <c:v>121.99</c:v>
                </c:pt>
                <c:pt idx="16">
                  <c:v>113.24000000000001</c:v>
                </c:pt>
                <c:pt idx="17">
                  <c:v>110.17000000000002</c:v>
                </c:pt>
                <c:pt idx="18">
                  <c:v>135.13999999999999</c:v>
                </c:pt>
                <c:pt idx="19">
                  <c:v>119.54</c:v>
                </c:pt>
                <c:pt idx="20">
                  <c:v>115.64</c:v>
                </c:pt>
                <c:pt idx="21">
                  <c:v>130.48000000000002</c:v>
                </c:pt>
                <c:pt idx="22">
                  <c:v>132.14999999999998</c:v>
                </c:pt>
                <c:pt idx="23">
                  <c:v>135.22999999999999</c:v>
                </c:pt>
                <c:pt idx="24">
                  <c:v>125.54999999999998</c:v>
                </c:pt>
                <c:pt idx="25">
                  <c:v>103.34</c:v>
                </c:pt>
                <c:pt idx="26">
                  <c:v>114.05</c:v>
                </c:pt>
                <c:pt idx="27">
                  <c:v>115.03999999999999</c:v>
                </c:pt>
                <c:pt idx="28">
                  <c:v>108.17</c:v>
                </c:pt>
                <c:pt idx="29">
                  <c:v>114.69999999999999</c:v>
                </c:pt>
                <c:pt idx="30">
                  <c:v>121</c:v>
                </c:pt>
                <c:pt idx="31">
                  <c:v>121.00999999999999</c:v>
                </c:pt>
                <c:pt idx="32">
                  <c:v>128.84</c:v>
                </c:pt>
                <c:pt idx="33">
                  <c:v>98.600000000000009</c:v>
                </c:pt>
                <c:pt idx="34">
                  <c:v>92.91</c:v>
                </c:pt>
                <c:pt idx="35">
                  <c:v>97.26</c:v>
                </c:pt>
                <c:pt idx="36">
                  <c:v>99.940000000000012</c:v>
                </c:pt>
                <c:pt idx="37">
                  <c:v>108.89</c:v>
                </c:pt>
                <c:pt idx="38">
                  <c:v>111.32</c:v>
                </c:pt>
                <c:pt idx="39">
                  <c:v>93.139999999999986</c:v>
                </c:pt>
                <c:pt idx="40">
                  <c:v>109.47999999999999</c:v>
                </c:pt>
                <c:pt idx="41">
                  <c:v>101.00999999999999</c:v>
                </c:pt>
                <c:pt idx="42">
                  <c:v>81.03</c:v>
                </c:pt>
                <c:pt idx="43">
                  <c:v>95.8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63-4E98-A9EF-DA7699A55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1824"/>
        <c:axId val="599513392"/>
      </c:scatterChart>
      <c:valAx>
        <c:axId val="59951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3392"/>
        <c:crosses val="autoZero"/>
        <c:crossBetween val="midCat"/>
      </c:valAx>
      <c:valAx>
        <c:axId val="59951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1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2'!$E$617:$E$660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</c:numCache>
            </c:numRef>
          </c:xVal>
          <c:yVal>
            <c:numRef>
              <c:f>'anomaly check 2'!$D$617:$D$660</c:f>
              <c:numCache>
                <c:formatCode>General</c:formatCode>
                <c:ptCount val="44"/>
                <c:pt idx="0">
                  <c:v>0.66573756432247</c:v>
                </c:pt>
                <c:pt idx="1">
                  <c:v>0.61172106824925832</c:v>
                </c:pt>
                <c:pt idx="2">
                  <c:v>1.1946107784431139</c:v>
                </c:pt>
                <c:pt idx="3">
                  <c:v>1.3365961477739186</c:v>
                </c:pt>
                <c:pt idx="4">
                  <c:v>2.2721977329974807</c:v>
                </c:pt>
                <c:pt idx="5">
                  <c:v>1.242684383398029</c:v>
                </c:pt>
                <c:pt idx="6">
                  <c:v>1.3544550173010379</c:v>
                </c:pt>
                <c:pt idx="7">
                  <c:v>1.113347144125481</c:v>
                </c:pt>
                <c:pt idx="8">
                  <c:v>1.5021025230276335</c:v>
                </c:pt>
                <c:pt idx="9">
                  <c:v>1.584633255891138</c:v>
                </c:pt>
                <c:pt idx="10">
                  <c:v>1.1218362282878414</c:v>
                </c:pt>
                <c:pt idx="11">
                  <c:v>1.3833462732919255</c:v>
                </c:pt>
                <c:pt idx="12">
                  <c:v>1.1375678711851711</c:v>
                </c:pt>
                <c:pt idx="13">
                  <c:v>1.292950034223135</c:v>
                </c:pt>
                <c:pt idx="14">
                  <c:v>1.4343929254302104</c:v>
                </c:pt>
                <c:pt idx="15">
                  <c:v>1.4114103472714388</c:v>
                </c:pt>
                <c:pt idx="16">
                  <c:v>1.3753753753753755</c:v>
                </c:pt>
                <c:pt idx="17">
                  <c:v>1.2047551454932577</c:v>
                </c:pt>
                <c:pt idx="18">
                  <c:v>1.4893946089262042</c:v>
                </c:pt>
                <c:pt idx="19">
                  <c:v>1.4015478761699065</c:v>
                </c:pt>
                <c:pt idx="20">
                  <c:v>1.3540756914119361</c:v>
                </c:pt>
                <c:pt idx="21">
                  <c:v>1.1101026420832543</c:v>
                </c:pt>
                <c:pt idx="22">
                  <c:v>1.2354266826923075</c:v>
                </c:pt>
                <c:pt idx="23">
                  <c:v>0.80842808850645387</c:v>
                </c:pt>
                <c:pt idx="24">
                  <c:v>1.1186743401468546</c:v>
                </c:pt>
                <c:pt idx="25">
                  <c:v>1.0745056497175141</c:v>
                </c:pt>
                <c:pt idx="26">
                  <c:v>1.2574513025111476</c:v>
                </c:pt>
                <c:pt idx="27">
                  <c:v>1.3052644116245833</c:v>
                </c:pt>
                <c:pt idx="28">
                  <c:v>1.3446940356312933</c:v>
                </c:pt>
                <c:pt idx="29">
                  <c:v>1.2603996260808599</c:v>
                </c:pt>
                <c:pt idx="30">
                  <c:v>1.0774265002013694</c:v>
                </c:pt>
                <c:pt idx="31">
                  <c:v>1.5121510468594215</c:v>
                </c:pt>
                <c:pt idx="32">
                  <c:v>0.99233681932924656</c:v>
                </c:pt>
                <c:pt idx="33">
                  <c:v>1.4687218721872191</c:v>
                </c:pt>
                <c:pt idx="34">
                  <c:v>1.1701570680628275</c:v>
                </c:pt>
                <c:pt idx="35">
                  <c:v>1.8862486447415971</c:v>
                </c:pt>
                <c:pt idx="36">
                  <c:v>1.2968323320589841</c:v>
                </c:pt>
                <c:pt idx="37">
                  <c:v>1.314395854398382</c:v>
                </c:pt>
                <c:pt idx="38">
                  <c:v>0.87685113016367888</c:v>
                </c:pt>
                <c:pt idx="39">
                  <c:v>1.0135698056046452</c:v>
                </c:pt>
                <c:pt idx="40">
                  <c:v>1.4216477122454376</c:v>
                </c:pt>
                <c:pt idx="41">
                  <c:v>1.5435967302452314</c:v>
                </c:pt>
                <c:pt idx="42">
                  <c:v>1.3405572755417956</c:v>
                </c:pt>
                <c:pt idx="43">
                  <c:v>1.0894777265745006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9E-420F-8B77-18492FF84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6528"/>
        <c:axId val="599516920"/>
      </c:scatterChart>
      <c:valAx>
        <c:axId val="59951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6920"/>
        <c:crosses val="autoZero"/>
        <c:crossBetween val="midCat"/>
      </c:valAx>
      <c:valAx>
        <c:axId val="59951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2'!$E$661:$E$703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2'!$B$661:$B$703</c:f>
              <c:numCache>
                <c:formatCode>0.00</c:formatCode>
                <c:ptCount val="43"/>
                <c:pt idx="0">
                  <c:v>56.78</c:v>
                </c:pt>
                <c:pt idx="1">
                  <c:v>39.729999999999997</c:v>
                </c:pt>
                <c:pt idx="2">
                  <c:v>45.44</c:v>
                </c:pt>
                <c:pt idx="3">
                  <c:v>46.25</c:v>
                </c:pt>
                <c:pt idx="4">
                  <c:v>45.410000000000004</c:v>
                </c:pt>
                <c:pt idx="5">
                  <c:v>51.98</c:v>
                </c:pt>
                <c:pt idx="6">
                  <c:v>50.960000000000008</c:v>
                </c:pt>
                <c:pt idx="7">
                  <c:v>41.519999999999996</c:v>
                </c:pt>
                <c:pt idx="8">
                  <c:v>21</c:v>
                </c:pt>
                <c:pt idx="9">
                  <c:v>46.330000000000005</c:v>
                </c:pt>
                <c:pt idx="10">
                  <c:v>47.11</c:v>
                </c:pt>
                <c:pt idx="11">
                  <c:v>57.539999999999992</c:v>
                </c:pt>
                <c:pt idx="12">
                  <c:v>59.59</c:v>
                </c:pt>
                <c:pt idx="13">
                  <c:v>61.120000000000005</c:v>
                </c:pt>
                <c:pt idx="14">
                  <c:v>61.449999999999996</c:v>
                </c:pt>
                <c:pt idx="15">
                  <c:v>58.399999999999991</c:v>
                </c:pt>
                <c:pt idx="16">
                  <c:v>62.14</c:v>
                </c:pt>
                <c:pt idx="17">
                  <c:v>52.25</c:v>
                </c:pt>
                <c:pt idx="18">
                  <c:v>51.75</c:v>
                </c:pt>
                <c:pt idx="19">
                  <c:v>64.84</c:v>
                </c:pt>
                <c:pt idx="20">
                  <c:v>59.11</c:v>
                </c:pt>
                <c:pt idx="21">
                  <c:v>58.13000000000001</c:v>
                </c:pt>
                <c:pt idx="22">
                  <c:v>64.22</c:v>
                </c:pt>
                <c:pt idx="23">
                  <c:v>66.010000000000005</c:v>
                </c:pt>
                <c:pt idx="24">
                  <c:v>69.55</c:v>
                </c:pt>
                <c:pt idx="25">
                  <c:v>55.040000000000006</c:v>
                </c:pt>
                <c:pt idx="26">
                  <c:v>55.650000000000006</c:v>
                </c:pt>
                <c:pt idx="27">
                  <c:v>51.42</c:v>
                </c:pt>
                <c:pt idx="28">
                  <c:v>56.13</c:v>
                </c:pt>
                <c:pt idx="29">
                  <c:v>58.069999999999993</c:v>
                </c:pt>
                <c:pt idx="30">
                  <c:v>54.46</c:v>
                </c:pt>
                <c:pt idx="31">
                  <c:v>58.539999999999992</c:v>
                </c:pt>
                <c:pt idx="32">
                  <c:v>50.050000000000004</c:v>
                </c:pt>
                <c:pt idx="33">
                  <c:v>55.550000000000004</c:v>
                </c:pt>
                <c:pt idx="34">
                  <c:v>53.629999999999995</c:v>
                </c:pt>
                <c:pt idx="35">
                  <c:v>50.620000000000005</c:v>
                </c:pt>
                <c:pt idx="36">
                  <c:v>54.519999999999996</c:v>
                </c:pt>
                <c:pt idx="37">
                  <c:v>53.32</c:v>
                </c:pt>
                <c:pt idx="38">
                  <c:v>52.94</c:v>
                </c:pt>
                <c:pt idx="39">
                  <c:v>65.59</c:v>
                </c:pt>
                <c:pt idx="40">
                  <c:v>56.440000000000005</c:v>
                </c:pt>
                <c:pt idx="41">
                  <c:v>45.39</c:v>
                </c:pt>
                <c:pt idx="42">
                  <c:v>44.97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42-47F6-BE51-8BF73456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18096"/>
        <c:axId val="599525152"/>
      </c:scatterChart>
      <c:valAx>
        <c:axId val="59951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5152"/>
        <c:crosses val="autoZero"/>
        <c:crossBetween val="midCat"/>
      </c:valAx>
      <c:valAx>
        <c:axId val="5995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18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2'!$E$89:$E$131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2'!$F$89:$F$131</c:f>
              <c:numCache>
                <c:formatCode>0.00</c:formatCode>
                <c:ptCount val="43"/>
                <c:pt idx="0">
                  <c:v>79.69</c:v>
                </c:pt>
                <c:pt idx="1">
                  <c:v>85.94</c:v>
                </c:pt>
                <c:pt idx="2">
                  <c:v>80.56</c:v>
                </c:pt>
                <c:pt idx="3">
                  <c:v>70.290000000000006</c:v>
                </c:pt>
                <c:pt idx="4">
                  <c:v>49.64</c:v>
                </c:pt>
                <c:pt idx="5">
                  <c:v>75.25</c:v>
                </c:pt>
                <c:pt idx="6">
                  <c:v>74.210000000000008</c:v>
                </c:pt>
                <c:pt idx="7">
                  <c:v>64.990000000000009</c:v>
                </c:pt>
                <c:pt idx="8">
                  <c:v>57.230000000000004</c:v>
                </c:pt>
                <c:pt idx="9">
                  <c:v>68.760000000000005</c:v>
                </c:pt>
                <c:pt idx="10">
                  <c:v>74.45</c:v>
                </c:pt>
                <c:pt idx="11">
                  <c:v>79.45</c:v>
                </c:pt>
                <c:pt idx="12">
                  <c:v>93.300000000000011</c:v>
                </c:pt>
                <c:pt idx="13">
                  <c:v>83.95</c:v>
                </c:pt>
                <c:pt idx="14">
                  <c:v>95.94</c:v>
                </c:pt>
                <c:pt idx="15">
                  <c:v>94.14</c:v>
                </c:pt>
                <c:pt idx="16">
                  <c:v>89.13</c:v>
                </c:pt>
                <c:pt idx="17">
                  <c:v>83.759999999999991</c:v>
                </c:pt>
                <c:pt idx="18">
                  <c:v>92.610000000000014</c:v>
                </c:pt>
                <c:pt idx="19">
                  <c:v>96.009999999999991</c:v>
                </c:pt>
                <c:pt idx="20">
                  <c:v>88.97</c:v>
                </c:pt>
                <c:pt idx="21">
                  <c:v>97.210000000000008</c:v>
                </c:pt>
                <c:pt idx="22">
                  <c:v>91.97999999999999</c:v>
                </c:pt>
                <c:pt idx="23">
                  <c:v>90.509999999999991</c:v>
                </c:pt>
                <c:pt idx="24">
                  <c:v>89.52000000000001</c:v>
                </c:pt>
                <c:pt idx="25">
                  <c:v>85.97</c:v>
                </c:pt>
                <c:pt idx="26">
                  <c:v>84.11</c:v>
                </c:pt>
                <c:pt idx="27">
                  <c:v>81.490000000000009</c:v>
                </c:pt>
                <c:pt idx="28">
                  <c:v>89.850000000000009</c:v>
                </c:pt>
                <c:pt idx="29">
                  <c:v>81.44</c:v>
                </c:pt>
                <c:pt idx="30">
                  <c:v>82.5</c:v>
                </c:pt>
                <c:pt idx="31">
                  <c:v>89.65</c:v>
                </c:pt>
                <c:pt idx="32">
                  <c:v>73.740000000000009</c:v>
                </c:pt>
                <c:pt idx="33">
                  <c:v>81.789999999999992</c:v>
                </c:pt>
                <c:pt idx="34">
                  <c:v>77.900000000000006</c:v>
                </c:pt>
                <c:pt idx="35">
                  <c:v>79.589999999999989</c:v>
                </c:pt>
                <c:pt idx="36">
                  <c:v>80.650000000000006</c:v>
                </c:pt>
                <c:pt idx="37">
                  <c:v>89.01</c:v>
                </c:pt>
                <c:pt idx="38">
                  <c:v>101.28</c:v>
                </c:pt>
                <c:pt idx="39">
                  <c:v>97.13</c:v>
                </c:pt>
                <c:pt idx="40">
                  <c:v>78.539999999999992</c:v>
                </c:pt>
                <c:pt idx="41">
                  <c:v>65.08</c:v>
                </c:pt>
                <c:pt idx="42">
                  <c:v>105.5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EB-448F-A94D-FA6F05DE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49320"/>
        <c:axId val="595052064"/>
      </c:scatterChart>
      <c:valAx>
        <c:axId val="595049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52064"/>
        <c:crosses val="autoZero"/>
        <c:crossBetween val="midCat"/>
      </c:valAx>
      <c:valAx>
        <c:axId val="59505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049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2'!$E$661:$E$703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2'!$C$661:$C$703</c:f>
              <c:numCache>
                <c:formatCode>General</c:formatCode>
                <c:ptCount val="43"/>
                <c:pt idx="0">
                  <c:v>40.89</c:v>
                </c:pt>
                <c:pt idx="1">
                  <c:v>41.24</c:v>
                </c:pt>
                <c:pt idx="2">
                  <c:v>39.35</c:v>
                </c:pt>
                <c:pt idx="3">
                  <c:v>29.63</c:v>
                </c:pt>
                <c:pt idx="4">
                  <c:v>10.52</c:v>
                </c:pt>
                <c:pt idx="5">
                  <c:v>30.27</c:v>
                </c:pt>
                <c:pt idx="6">
                  <c:v>33.28</c:v>
                </c:pt>
                <c:pt idx="7">
                  <c:v>29.950000000000003</c:v>
                </c:pt>
                <c:pt idx="8">
                  <c:v>44.320000000000007</c:v>
                </c:pt>
                <c:pt idx="9">
                  <c:v>29.93</c:v>
                </c:pt>
                <c:pt idx="10">
                  <c:v>37.97</c:v>
                </c:pt>
                <c:pt idx="11">
                  <c:v>41.46</c:v>
                </c:pt>
                <c:pt idx="12">
                  <c:v>39.18</c:v>
                </c:pt>
                <c:pt idx="13">
                  <c:v>27.02</c:v>
                </c:pt>
                <c:pt idx="14">
                  <c:v>43.43</c:v>
                </c:pt>
                <c:pt idx="15">
                  <c:v>43.540000000000006</c:v>
                </c:pt>
                <c:pt idx="16">
                  <c:v>46.55</c:v>
                </c:pt>
                <c:pt idx="17">
                  <c:v>39.549999999999997</c:v>
                </c:pt>
                <c:pt idx="18">
                  <c:v>40.130000000000003</c:v>
                </c:pt>
                <c:pt idx="19">
                  <c:v>48.23</c:v>
                </c:pt>
                <c:pt idx="20">
                  <c:v>42.28</c:v>
                </c:pt>
                <c:pt idx="21">
                  <c:v>46.64</c:v>
                </c:pt>
                <c:pt idx="22">
                  <c:v>35.43</c:v>
                </c:pt>
                <c:pt idx="23">
                  <c:v>39.520000000000003</c:v>
                </c:pt>
                <c:pt idx="24">
                  <c:v>40.049999999999997</c:v>
                </c:pt>
                <c:pt idx="25">
                  <c:v>44.940000000000005</c:v>
                </c:pt>
                <c:pt idx="26">
                  <c:v>41.62</c:v>
                </c:pt>
                <c:pt idx="27">
                  <c:v>43.78</c:v>
                </c:pt>
                <c:pt idx="28">
                  <c:v>41.519999999999996</c:v>
                </c:pt>
                <c:pt idx="29">
                  <c:v>30.57</c:v>
                </c:pt>
                <c:pt idx="30">
                  <c:v>40</c:v>
                </c:pt>
                <c:pt idx="31">
                  <c:v>38.380000000000003</c:v>
                </c:pt>
                <c:pt idx="32">
                  <c:v>34.58</c:v>
                </c:pt>
                <c:pt idx="33">
                  <c:v>35.22</c:v>
                </c:pt>
                <c:pt idx="34">
                  <c:v>36.31</c:v>
                </c:pt>
                <c:pt idx="35">
                  <c:v>35.08</c:v>
                </c:pt>
                <c:pt idx="36">
                  <c:v>33.409999999999997</c:v>
                </c:pt>
                <c:pt idx="37">
                  <c:v>42.71</c:v>
                </c:pt>
                <c:pt idx="38">
                  <c:v>40.49</c:v>
                </c:pt>
                <c:pt idx="39">
                  <c:v>37.44</c:v>
                </c:pt>
                <c:pt idx="40">
                  <c:v>35.92</c:v>
                </c:pt>
                <c:pt idx="41">
                  <c:v>31.200000000000003</c:v>
                </c:pt>
                <c:pt idx="42">
                  <c:v>34.769999999999996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F3-4CBD-B454-7F36611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25936"/>
        <c:axId val="599523192"/>
      </c:scatterChart>
      <c:valAx>
        <c:axId val="59952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3192"/>
        <c:crosses val="autoZero"/>
        <c:crossBetween val="midCat"/>
      </c:valAx>
      <c:valAx>
        <c:axId val="59952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2'!$E$661:$E$703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2'!$F$661:$F$703</c:f>
              <c:numCache>
                <c:formatCode>0.00</c:formatCode>
                <c:ptCount val="43"/>
                <c:pt idx="0">
                  <c:v>97.67</c:v>
                </c:pt>
                <c:pt idx="1">
                  <c:v>80.97</c:v>
                </c:pt>
                <c:pt idx="2">
                  <c:v>84.789999999999992</c:v>
                </c:pt>
                <c:pt idx="3">
                  <c:v>75.88</c:v>
                </c:pt>
                <c:pt idx="4">
                  <c:v>55.930000000000007</c:v>
                </c:pt>
                <c:pt idx="5">
                  <c:v>82.25</c:v>
                </c:pt>
                <c:pt idx="6">
                  <c:v>84.240000000000009</c:v>
                </c:pt>
                <c:pt idx="7">
                  <c:v>71.47</c:v>
                </c:pt>
                <c:pt idx="8">
                  <c:v>65.320000000000007</c:v>
                </c:pt>
                <c:pt idx="9">
                  <c:v>76.260000000000005</c:v>
                </c:pt>
                <c:pt idx="10">
                  <c:v>85.08</c:v>
                </c:pt>
                <c:pt idx="11">
                  <c:v>99</c:v>
                </c:pt>
                <c:pt idx="12">
                  <c:v>98.77000000000001</c:v>
                </c:pt>
                <c:pt idx="13">
                  <c:v>88.14</c:v>
                </c:pt>
                <c:pt idx="14">
                  <c:v>104.88</c:v>
                </c:pt>
                <c:pt idx="15">
                  <c:v>101.94</c:v>
                </c:pt>
                <c:pt idx="16">
                  <c:v>108.69</c:v>
                </c:pt>
                <c:pt idx="17">
                  <c:v>91.8</c:v>
                </c:pt>
                <c:pt idx="18">
                  <c:v>91.88</c:v>
                </c:pt>
                <c:pt idx="19">
                  <c:v>113.07</c:v>
                </c:pt>
                <c:pt idx="20">
                  <c:v>101.39</c:v>
                </c:pt>
                <c:pt idx="21">
                  <c:v>104.77000000000001</c:v>
                </c:pt>
                <c:pt idx="22">
                  <c:v>99.65</c:v>
                </c:pt>
                <c:pt idx="23">
                  <c:v>105.53</c:v>
                </c:pt>
                <c:pt idx="24">
                  <c:v>109.6</c:v>
                </c:pt>
                <c:pt idx="25">
                  <c:v>99.980000000000018</c:v>
                </c:pt>
                <c:pt idx="26">
                  <c:v>97.27000000000001</c:v>
                </c:pt>
                <c:pt idx="27">
                  <c:v>95.2</c:v>
                </c:pt>
                <c:pt idx="28">
                  <c:v>97.65</c:v>
                </c:pt>
                <c:pt idx="29">
                  <c:v>88.639999999999986</c:v>
                </c:pt>
                <c:pt idx="30">
                  <c:v>94.460000000000008</c:v>
                </c:pt>
                <c:pt idx="31">
                  <c:v>96.919999999999987</c:v>
                </c:pt>
                <c:pt idx="32">
                  <c:v>84.63</c:v>
                </c:pt>
                <c:pt idx="33">
                  <c:v>90.77000000000001</c:v>
                </c:pt>
                <c:pt idx="34">
                  <c:v>89.94</c:v>
                </c:pt>
                <c:pt idx="35">
                  <c:v>85.7</c:v>
                </c:pt>
                <c:pt idx="36">
                  <c:v>87.929999999999993</c:v>
                </c:pt>
                <c:pt idx="37">
                  <c:v>96.03</c:v>
                </c:pt>
                <c:pt idx="38">
                  <c:v>93.43</c:v>
                </c:pt>
                <c:pt idx="39">
                  <c:v>103.03</c:v>
                </c:pt>
                <c:pt idx="40">
                  <c:v>92.360000000000014</c:v>
                </c:pt>
                <c:pt idx="41">
                  <c:v>76.59</c:v>
                </c:pt>
                <c:pt idx="42">
                  <c:v>79.739999999999995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9-4FF2-81BA-3C4C03CC3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26328"/>
        <c:axId val="599523976"/>
      </c:scatterChart>
      <c:valAx>
        <c:axId val="599526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3976"/>
        <c:crosses val="autoZero"/>
        <c:crossBetween val="midCat"/>
      </c:valAx>
      <c:valAx>
        <c:axId val="59952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6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2'!$E$661:$E$703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2'!$D$661:$D$703</c:f>
              <c:numCache>
                <c:formatCode>General</c:formatCode>
                <c:ptCount val="43"/>
                <c:pt idx="0">
                  <c:v>1.0414526779163609</c:v>
                </c:pt>
                <c:pt idx="1">
                  <c:v>0.72253879728419002</c:v>
                </c:pt>
                <c:pt idx="2">
                  <c:v>0.86607369758576869</c:v>
                </c:pt>
                <c:pt idx="3">
                  <c:v>1.1706884913938576</c:v>
                </c:pt>
                <c:pt idx="4">
                  <c:v>3.2374049429657799</c:v>
                </c:pt>
                <c:pt idx="5">
                  <c:v>1.2879088206144698</c:v>
                </c:pt>
                <c:pt idx="6">
                  <c:v>1.1484375000000002</c:v>
                </c:pt>
                <c:pt idx="7">
                  <c:v>1.0397328881469112</c:v>
                </c:pt>
                <c:pt idx="8">
                  <c:v>0.35537003610108298</c:v>
                </c:pt>
                <c:pt idx="9">
                  <c:v>1.1609589041095891</c:v>
                </c:pt>
                <c:pt idx="10">
                  <c:v>0.93053726626283906</c:v>
                </c:pt>
                <c:pt idx="11">
                  <c:v>1.0408827785817654</c:v>
                </c:pt>
                <c:pt idx="12">
                  <c:v>1.1406967840735069</c:v>
                </c:pt>
                <c:pt idx="13">
                  <c:v>1.6965210954848262</c:v>
                </c:pt>
                <c:pt idx="14">
                  <c:v>1.0611904213677181</c:v>
                </c:pt>
                <c:pt idx="15">
                  <c:v>1.0059715204409736</c:v>
                </c:pt>
                <c:pt idx="16">
                  <c:v>1.0011815252416756</c:v>
                </c:pt>
                <c:pt idx="17">
                  <c:v>0.99083438685208614</c:v>
                </c:pt>
                <c:pt idx="18">
                  <c:v>0.967169200099676</c:v>
                </c:pt>
                <c:pt idx="19">
                  <c:v>1.0082935931992538</c:v>
                </c:pt>
                <c:pt idx="20">
                  <c:v>1.0485454115421002</c:v>
                </c:pt>
                <c:pt idx="21">
                  <c:v>0.93476629502572917</c:v>
                </c:pt>
                <c:pt idx="22">
                  <c:v>1.3594411515664691</c:v>
                </c:pt>
                <c:pt idx="23">
                  <c:v>1.252720141700405</c:v>
                </c:pt>
                <c:pt idx="24">
                  <c:v>1.3024344569288389</c:v>
                </c:pt>
                <c:pt idx="25">
                  <c:v>0.91855807743658213</c:v>
                </c:pt>
                <c:pt idx="26">
                  <c:v>1.0028231619413746</c:v>
                </c:pt>
                <c:pt idx="27">
                  <c:v>0.88088168113293741</c:v>
                </c:pt>
                <c:pt idx="28">
                  <c:v>1.0139089595375725</c:v>
                </c:pt>
                <c:pt idx="29">
                  <c:v>1.4246810598626103</c:v>
                </c:pt>
                <c:pt idx="30">
                  <c:v>1.0211250000000001</c:v>
                </c:pt>
                <c:pt idx="31">
                  <c:v>1.1439551849921832</c:v>
                </c:pt>
                <c:pt idx="32">
                  <c:v>1.0855263157894739</c:v>
                </c:pt>
                <c:pt idx="33">
                  <c:v>1.1829216354344123</c:v>
                </c:pt>
                <c:pt idx="34">
                  <c:v>1.1077526852106856</c:v>
                </c:pt>
                <c:pt idx="35">
                  <c:v>1.0822405929304448</c:v>
                </c:pt>
                <c:pt idx="36">
                  <c:v>1.2238850643519905</c:v>
                </c:pt>
                <c:pt idx="37">
                  <c:v>0.93631468040271604</c:v>
                </c:pt>
                <c:pt idx="38">
                  <c:v>0.98061249691281782</c:v>
                </c:pt>
                <c:pt idx="39">
                  <c:v>1.3139022435897438</c:v>
                </c:pt>
                <c:pt idx="40">
                  <c:v>1.1784521158129175</c:v>
                </c:pt>
                <c:pt idx="41">
                  <c:v>1.0911057692307693</c:v>
                </c:pt>
                <c:pt idx="42">
                  <c:v>0.9700172562553927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17-488E-9C91-D4E5B49E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524760"/>
        <c:axId val="599929688"/>
      </c:scatterChart>
      <c:valAx>
        <c:axId val="599524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29688"/>
        <c:crosses val="autoZero"/>
        <c:crossBetween val="midCat"/>
      </c:valAx>
      <c:valAx>
        <c:axId val="59992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24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2'!$E$704:$E$746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2'!$B$704:$B$746</c:f>
              <c:numCache>
                <c:formatCode>0.00</c:formatCode>
                <c:ptCount val="43"/>
                <c:pt idx="0">
                  <c:v>73.53</c:v>
                </c:pt>
                <c:pt idx="1">
                  <c:v>54.27</c:v>
                </c:pt>
                <c:pt idx="2">
                  <c:v>62.42</c:v>
                </c:pt>
                <c:pt idx="3">
                  <c:v>63.84</c:v>
                </c:pt>
                <c:pt idx="4">
                  <c:v>62.19</c:v>
                </c:pt>
                <c:pt idx="5">
                  <c:v>63.08</c:v>
                </c:pt>
                <c:pt idx="6">
                  <c:v>67.48</c:v>
                </c:pt>
                <c:pt idx="7">
                  <c:v>61.37</c:v>
                </c:pt>
                <c:pt idx="8">
                  <c:v>33.950000000000003</c:v>
                </c:pt>
                <c:pt idx="9">
                  <c:v>56.01</c:v>
                </c:pt>
                <c:pt idx="10">
                  <c:v>67.77000000000001</c:v>
                </c:pt>
                <c:pt idx="11">
                  <c:v>75.95</c:v>
                </c:pt>
                <c:pt idx="12">
                  <c:v>79.44</c:v>
                </c:pt>
                <c:pt idx="13">
                  <c:v>80.88</c:v>
                </c:pt>
                <c:pt idx="14">
                  <c:v>77.97</c:v>
                </c:pt>
                <c:pt idx="15">
                  <c:v>81.820000000000007</c:v>
                </c:pt>
                <c:pt idx="16">
                  <c:v>76.5</c:v>
                </c:pt>
                <c:pt idx="17">
                  <c:v>72.63</c:v>
                </c:pt>
                <c:pt idx="18">
                  <c:v>79.089999999999989</c:v>
                </c:pt>
                <c:pt idx="19">
                  <c:v>77.83</c:v>
                </c:pt>
                <c:pt idx="20">
                  <c:v>76.88</c:v>
                </c:pt>
                <c:pt idx="21">
                  <c:v>79.680000000000007</c:v>
                </c:pt>
                <c:pt idx="22">
                  <c:v>84.149999999999991</c:v>
                </c:pt>
                <c:pt idx="23">
                  <c:v>77.410000000000011</c:v>
                </c:pt>
                <c:pt idx="24">
                  <c:v>78.149999999999991</c:v>
                </c:pt>
                <c:pt idx="25">
                  <c:v>77.27</c:v>
                </c:pt>
                <c:pt idx="26">
                  <c:v>75.03</c:v>
                </c:pt>
                <c:pt idx="27">
                  <c:v>69.349999999999994</c:v>
                </c:pt>
                <c:pt idx="28">
                  <c:v>78.41</c:v>
                </c:pt>
                <c:pt idx="29">
                  <c:v>76.040000000000006</c:v>
                </c:pt>
                <c:pt idx="30">
                  <c:v>73.41</c:v>
                </c:pt>
                <c:pt idx="31">
                  <c:v>75.61999999999999</c:v>
                </c:pt>
                <c:pt idx="32">
                  <c:v>66.739999999999995</c:v>
                </c:pt>
                <c:pt idx="33">
                  <c:v>73.790000000000006</c:v>
                </c:pt>
                <c:pt idx="34">
                  <c:v>76.5</c:v>
                </c:pt>
                <c:pt idx="35">
                  <c:v>70.06</c:v>
                </c:pt>
                <c:pt idx="36">
                  <c:v>73.47999999999999</c:v>
                </c:pt>
                <c:pt idx="37">
                  <c:v>71.95</c:v>
                </c:pt>
                <c:pt idx="38">
                  <c:v>72.61</c:v>
                </c:pt>
                <c:pt idx="39">
                  <c:v>62.379999999999995</c:v>
                </c:pt>
                <c:pt idx="40">
                  <c:v>73.95</c:v>
                </c:pt>
                <c:pt idx="41">
                  <c:v>62.800000000000004</c:v>
                </c:pt>
                <c:pt idx="42">
                  <c:v>66.7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82-4A33-81E2-3603B6668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3608"/>
        <c:axId val="599930472"/>
      </c:scatterChart>
      <c:valAx>
        <c:axId val="599933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0472"/>
        <c:crosses val="autoZero"/>
        <c:crossBetween val="midCat"/>
      </c:valAx>
      <c:valAx>
        <c:axId val="59993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3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2'!$E$704:$E$746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2'!$C$704:$C$746</c:f>
              <c:numCache>
                <c:formatCode>General</c:formatCode>
                <c:ptCount val="43"/>
                <c:pt idx="0">
                  <c:v>58.649999999999991</c:v>
                </c:pt>
                <c:pt idx="1">
                  <c:v>51.3</c:v>
                </c:pt>
                <c:pt idx="2">
                  <c:v>46.46</c:v>
                </c:pt>
                <c:pt idx="3">
                  <c:v>37.96</c:v>
                </c:pt>
                <c:pt idx="4">
                  <c:v>17.350000000000001</c:v>
                </c:pt>
                <c:pt idx="5">
                  <c:v>41.08</c:v>
                </c:pt>
                <c:pt idx="6">
                  <c:v>29.22</c:v>
                </c:pt>
                <c:pt idx="7">
                  <c:v>35.870000000000005</c:v>
                </c:pt>
                <c:pt idx="8">
                  <c:v>62.099999999999994</c:v>
                </c:pt>
                <c:pt idx="9">
                  <c:v>37.620000000000005</c:v>
                </c:pt>
                <c:pt idx="10">
                  <c:v>44.39</c:v>
                </c:pt>
                <c:pt idx="11">
                  <c:v>25.45</c:v>
                </c:pt>
                <c:pt idx="12">
                  <c:v>47.14</c:v>
                </c:pt>
                <c:pt idx="13">
                  <c:v>43.889999999999993</c:v>
                </c:pt>
                <c:pt idx="14">
                  <c:v>46.230000000000004</c:v>
                </c:pt>
                <c:pt idx="15">
                  <c:v>46.73</c:v>
                </c:pt>
                <c:pt idx="16">
                  <c:v>49.53</c:v>
                </c:pt>
                <c:pt idx="17">
                  <c:v>45.56</c:v>
                </c:pt>
                <c:pt idx="18">
                  <c:v>48.31</c:v>
                </c:pt>
                <c:pt idx="19">
                  <c:v>47.209999999999994</c:v>
                </c:pt>
                <c:pt idx="20">
                  <c:v>50.94</c:v>
                </c:pt>
                <c:pt idx="21">
                  <c:v>51.44</c:v>
                </c:pt>
                <c:pt idx="22">
                  <c:v>54.97</c:v>
                </c:pt>
                <c:pt idx="23">
                  <c:v>44.07</c:v>
                </c:pt>
                <c:pt idx="24">
                  <c:v>44.62</c:v>
                </c:pt>
                <c:pt idx="25">
                  <c:v>49.019999999999996</c:v>
                </c:pt>
                <c:pt idx="26">
                  <c:v>45.269999999999996</c:v>
                </c:pt>
                <c:pt idx="27">
                  <c:v>44.620000000000005</c:v>
                </c:pt>
                <c:pt idx="28">
                  <c:v>47.980000000000004</c:v>
                </c:pt>
                <c:pt idx="29">
                  <c:v>49.9</c:v>
                </c:pt>
                <c:pt idx="30">
                  <c:v>47.93</c:v>
                </c:pt>
                <c:pt idx="31">
                  <c:v>43.570000000000007</c:v>
                </c:pt>
                <c:pt idx="32">
                  <c:v>34.01</c:v>
                </c:pt>
                <c:pt idx="33">
                  <c:v>40.81</c:v>
                </c:pt>
                <c:pt idx="34">
                  <c:v>44.959999999999994</c:v>
                </c:pt>
                <c:pt idx="35">
                  <c:v>45.730000000000004</c:v>
                </c:pt>
                <c:pt idx="36">
                  <c:v>49.4</c:v>
                </c:pt>
                <c:pt idx="37">
                  <c:v>56.540000000000006</c:v>
                </c:pt>
                <c:pt idx="38">
                  <c:v>45.9</c:v>
                </c:pt>
                <c:pt idx="39">
                  <c:v>44.449999999999996</c:v>
                </c:pt>
                <c:pt idx="40">
                  <c:v>43.819999999999993</c:v>
                </c:pt>
                <c:pt idx="41">
                  <c:v>35.739999999999995</c:v>
                </c:pt>
                <c:pt idx="42">
                  <c:v>42.769999999999996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B3-4603-9D15-200A559B6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0864"/>
        <c:axId val="599931256"/>
      </c:scatterChart>
      <c:valAx>
        <c:axId val="59993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1256"/>
        <c:crosses val="autoZero"/>
        <c:crossBetween val="midCat"/>
      </c:valAx>
      <c:valAx>
        <c:axId val="59993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0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2'!$E$704:$E$746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2'!$F$704:$F$746</c:f>
              <c:numCache>
                <c:formatCode>0.00</c:formatCode>
                <c:ptCount val="43"/>
                <c:pt idx="0">
                  <c:v>132.18</c:v>
                </c:pt>
                <c:pt idx="1">
                  <c:v>105.57</c:v>
                </c:pt>
                <c:pt idx="2">
                  <c:v>108.88</c:v>
                </c:pt>
                <c:pt idx="3">
                  <c:v>101.80000000000001</c:v>
                </c:pt>
                <c:pt idx="4">
                  <c:v>79.539999999999992</c:v>
                </c:pt>
                <c:pt idx="5">
                  <c:v>104.16</c:v>
                </c:pt>
                <c:pt idx="6">
                  <c:v>96.7</c:v>
                </c:pt>
                <c:pt idx="7">
                  <c:v>97.240000000000009</c:v>
                </c:pt>
                <c:pt idx="8">
                  <c:v>96.05</c:v>
                </c:pt>
                <c:pt idx="9">
                  <c:v>93.63</c:v>
                </c:pt>
                <c:pt idx="10">
                  <c:v>112.16000000000001</c:v>
                </c:pt>
                <c:pt idx="11">
                  <c:v>101.4</c:v>
                </c:pt>
                <c:pt idx="12">
                  <c:v>126.58</c:v>
                </c:pt>
                <c:pt idx="13">
                  <c:v>124.76999999999998</c:v>
                </c:pt>
                <c:pt idx="14">
                  <c:v>124.2</c:v>
                </c:pt>
                <c:pt idx="15">
                  <c:v>128.55000000000001</c:v>
                </c:pt>
                <c:pt idx="16">
                  <c:v>126.03</c:v>
                </c:pt>
                <c:pt idx="17">
                  <c:v>118.19</c:v>
                </c:pt>
                <c:pt idx="18">
                  <c:v>127.39999999999999</c:v>
                </c:pt>
                <c:pt idx="19">
                  <c:v>125.03999999999999</c:v>
                </c:pt>
                <c:pt idx="20">
                  <c:v>127.82</c:v>
                </c:pt>
                <c:pt idx="21">
                  <c:v>131.12</c:v>
                </c:pt>
                <c:pt idx="22">
                  <c:v>139.12</c:v>
                </c:pt>
                <c:pt idx="23">
                  <c:v>121.48000000000002</c:v>
                </c:pt>
                <c:pt idx="24">
                  <c:v>122.76999999999998</c:v>
                </c:pt>
                <c:pt idx="25">
                  <c:v>126.28999999999999</c:v>
                </c:pt>
                <c:pt idx="26">
                  <c:v>120.3</c:v>
                </c:pt>
                <c:pt idx="27">
                  <c:v>113.97</c:v>
                </c:pt>
                <c:pt idx="28">
                  <c:v>126.39</c:v>
                </c:pt>
                <c:pt idx="29">
                  <c:v>125.94</c:v>
                </c:pt>
                <c:pt idx="30">
                  <c:v>121.34</c:v>
                </c:pt>
                <c:pt idx="31">
                  <c:v>119.19</c:v>
                </c:pt>
                <c:pt idx="32">
                  <c:v>100.75</c:v>
                </c:pt>
                <c:pt idx="33">
                  <c:v>114.60000000000001</c:v>
                </c:pt>
                <c:pt idx="34">
                  <c:v>121.46</c:v>
                </c:pt>
                <c:pt idx="35">
                  <c:v>115.79</c:v>
                </c:pt>
                <c:pt idx="36">
                  <c:v>122.88</c:v>
                </c:pt>
                <c:pt idx="37">
                  <c:v>128.49</c:v>
                </c:pt>
                <c:pt idx="38">
                  <c:v>118.50999999999999</c:v>
                </c:pt>
                <c:pt idx="39">
                  <c:v>106.82999999999998</c:v>
                </c:pt>
                <c:pt idx="40">
                  <c:v>117.77</c:v>
                </c:pt>
                <c:pt idx="41">
                  <c:v>98.539999999999992</c:v>
                </c:pt>
                <c:pt idx="42">
                  <c:v>109.47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DB-4116-A9A3-E49CE856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8704"/>
        <c:axId val="599931648"/>
      </c:scatterChart>
      <c:valAx>
        <c:axId val="59993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1648"/>
        <c:crosses val="autoZero"/>
        <c:crossBetween val="midCat"/>
      </c:valAx>
      <c:valAx>
        <c:axId val="59993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8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2'!$E$704:$E$746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2'!$D$704:$D$746</c:f>
              <c:numCache>
                <c:formatCode>General</c:formatCode>
                <c:ptCount val="43"/>
                <c:pt idx="0">
                  <c:v>0.94028132992327385</c:v>
                </c:pt>
                <c:pt idx="1">
                  <c:v>0.79342105263157914</c:v>
                </c:pt>
                <c:pt idx="2">
                  <c:v>1.0076409814894534</c:v>
                </c:pt>
                <c:pt idx="3">
                  <c:v>1.2613277133825078</c:v>
                </c:pt>
                <c:pt idx="4">
                  <c:v>2.6883285302593656</c:v>
                </c:pt>
                <c:pt idx="5">
                  <c:v>1.1516553067185977</c:v>
                </c:pt>
                <c:pt idx="6">
                  <c:v>1.7320328542094456</c:v>
                </c:pt>
                <c:pt idx="7">
                  <c:v>1.2831753554502368</c:v>
                </c:pt>
                <c:pt idx="8">
                  <c:v>0.41002415458937203</c:v>
                </c:pt>
                <c:pt idx="9">
                  <c:v>1.1166267942583732</c:v>
                </c:pt>
                <c:pt idx="10">
                  <c:v>1.1450214012164903</c:v>
                </c:pt>
                <c:pt idx="11">
                  <c:v>2.238212180746562</c:v>
                </c:pt>
                <c:pt idx="12">
                  <c:v>1.2638947815019093</c:v>
                </c:pt>
                <c:pt idx="13">
                  <c:v>1.3820915926179085</c:v>
                </c:pt>
                <c:pt idx="14">
                  <c:v>1.2649253731343282</c:v>
                </c:pt>
                <c:pt idx="15">
                  <c:v>1.3131821099935803</c:v>
                </c:pt>
                <c:pt idx="16">
                  <c:v>1.1583888552392487</c:v>
                </c:pt>
                <c:pt idx="17">
                  <c:v>1.1956211589113257</c:v>
                </c:pt>
                <c:pt idx="18">
                  <c:v>1.2278513765265988</c:v>
                </c:pt>
                <c:pt idx="19">
                  <c:v>1.236443550095319</c:v>
                </c:pt>
                <c:pt idx="20">
                  <c:v>1.1319199057714957</c:v>
                </c:pt>
                <c:pt idx="21">
                  <c:v>1.1617418351477451</c:v>
                </c:pt>
                <c:pt idx="22">
                  <c:v>1.1481262506821901</c:v>
                </c:pt>
                <c:pt idx="23">
                  <c:v>1.3173927842069437</c:v>
                </c:pt>
                <c:pt idx="24">
                  <c:v>1.3135925593904079</c:v>
                </c:pt>
                <c:pt idx="25">
                  <c:v>1.1822215422276621</c:v>
                </c:pt>
                <c:pt idx="26">
                  <c:v>1.2430417495029822</c:v>
                </c:pt>
                <c:pt idx="27">
                  <c:v>1.1656768265351858</c:v>
                </c:pt>
                <c:pt idx="28">
                  <c:v>1.2256669445602333</c:v>
                </c:pt>
                <c:pt idx="29">
                  <c:v>1.1428857715430862</c:v>
                </c:pt>
                <c:pt idx="30">
                  <c:v>1.1487064469017316</c:v>
                </c:pt>
                <c:pt idx="31">
                  <c:v>1.3016984163415191</c:v>
                </c:pt>
                <c:pt idx="32">
                  <c:v>1.4717730079388416</c:v>
                </c:pt>
                <c:pt idx="33">
                  <c:v>1.3561014457240874</c:v>
                </c:pt>
                <c:pt idx="34">
                  <c:v>1.2761343416370108</c:v>
                </c:pt>
                <c:pt idx="35">
                  <c:v>1.1490268970041548</c:v>
                </c:pt>
                <c:pt idx="36">
                  <c:v>1.1155870445344129</c:v>
                </c:pt>
                <c:pt idx="37">
                  <c:v>0.95441280509373894</c:v>
                </c:pt>
                <c:pt idx="38">
                  <c:v>1.186437908496732</c:v>
                </c:pt>
                <c:pt idx="39">
                  <c:v>1.052530933633296</c:v>
                </c:pt>
                <c:pt idx="40">
                  <c:v>1.2656891830214516</c:v>
                </c:pt>
                <c:pt idx="41">
                  <c:v>1.3178511471740348</c:v>
                </c:pt>
                <c:pt idx="42">
                  <c:v>1.1696282440963293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6C-4B51-BDC7-4FD0150BB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6744"/>
        <c:axId val="599937920"/>
      </c:scatterChart>
      <c:valAx>
        <c:axId val="59993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7920"/>
        <c:crosses val="autoZero"/>
        <c:crossBetween val="midCat"/>
      </c:valAx>
      <c:valAx>
        <c:axId val="59993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2'!$E$747:$E$789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2'!$B$747:$B$789</c:f>
              <c:numCache>
                <c:formatCode>0.00</c:formatCode>
                <c:ptCount val="43"/>
                <c:pt idx="0">
                  <c:v>80.319999999999993</c:v>
                </c:pt>
                <c:pt idx="1">
                  <c:v>58.67</c:v>
                </c:pt>
                <c:pt idx="2">
                  <c:v>68.540000000000006</c:v>
                </c:pt>
                <c:pt idx="3">
                  <c:v>75.2</c:v>
                </c:pt>
                <c:pt idx="4">
                  <c:v>68.319999999999993</c:v>
                </c:pt>
                <c:pt idx="5">
                  <c:v>77.430000000000007</c:v>
                </c:pt>
                <c:pt idx="6">
                  <c:v>82.75</c:v>
                </c:pt>
                <c:pt idx="7">
                  <c:v>68.039999999999992</c:v>
                </c:pt>
                <c:pt idx="8">
                  <c:v>34.730000000000004</c:v>
                </c:pt>
                <c:pt idx="9">
                  <c:v>77.41</c:v>
                </c:pt>
                <c:pt idx="10">
                  <c:v>74.5</c:v>
                </c:pt>
                <c:pt idx="11">
                  <c:v>96.5</c:v>
                </c:pt>
                <c:pt idx="12">
                  <c:v>91.920000000000016</c:v>
                </c:pt>
                <c:pt idx="13">
                  <c:v>93.88000000000001</c:v>
                </c:pt>
                <c:pt idx="14">
                  <c:v>94.289999999999992</c:v>
                </c:pt>
                <c:pt idx="15">
                  <c:v>93.69</c:v>
                </c:pt>
                <c:pt idx="16">
                  <c:v>82.36999999999999</c:v>
                </c:pt>
                <c:pt idx="17">
                  <c:v>80.440000000000012</c:v>
                </c:pt>
                <c:pt idx="18">
                  <c:v>94.100000000000009</c:v>
                </c:pt>
                <c:pt idx="19">
                  <c:v>90.649999999999991</c:v>
                </c:pt>
                <c:pt idx="20">
                  <c:v>99.089999999999989</c:v>
                </c:pt>
                <c:pt idx="21">
                  <c:v>98.31</c:v>
                </c:pt>
                <c:pt idx="22">
                  <c:v>99.960000000000008</c:v>
                </c:pt>
                <c:pt idx="23">
                  <c:v>91.47999999999999</c:v>
                </c:pt>
                <c:pt idx="24">
                  <c:v>87.28</c:v>
                </c:pt>
                <c:pt idx="25">
                  <c:v>97.9</c:v>
                </c:pt>
                <c:pt idx="26">
                  <c:v>95.27</c:v>
                </c:pt>
                <c:pt idx="27">
                  <c:v>91.92</c:v>
                </c:pt>
                <c:pt idx="28">
                  <c:v>93.38</c:v>
                </c:pt>
                <c:pt idx="29">
                  <c:v>92.5</c:v>
                </c:pt>
                <c:pt idx="30">
                  <c:v>88.7</c:v>
                </c:pt>
                <c:pt idx="31">
                  <c:v>99.27</c:v>
                </c:pt>
                <c:pt idx="32">
                  <c:v>83.33</c:v>
                </c:pt>
                <c:pt idx="33">
                  <c:v>89.66</c:v>
                </c:pt>
                <c:pt idx="34">
                  <c:v>91.1</c:v>
                </c:pt>
                <c:pt idx="35">
                  <c:v>73.960000000000008</c:v>
                </c:pt>
                <c:pt idx="36">
                  <c:v>88.519999999999982</c:v>
                </c:pt>
                <c:pt idx="37">
                  <c:v>87.580000000000013</c:v>
                </c:pt>
                <c:pt idx="38">
                  <c:v>85.100000000000009</c:v>
                </c:pt>
                <c:pt idx="39">
                  <c:v>90.66</c:v>
                </c:pt>
                <c:pt idx="40">
                  <c:v>84.919999999999987</c:v>
                </c:pt>
                <c:pt idx="41">
                  <c:v>77.050000000000011</c:v>
                </c:pt>
                <c:pt idx="42">
                  <c:v>73.14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0D-47C2-8F96-54C66A19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2432"/>
        <c:axId val="599935960"/>
      </c:scatterChart>
      <c:valAx>
        <c:axId val="59993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5960"/>
        <c:crosses val="autoZero"/>
        <c:crossBetween val="midCat"/>
      </c:valAx>
      <c:valAx>
        <c:axId val="59993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2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2'!$E$747:$E$789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2'!$C$747:$C$789</c:f>
              <c:numCache>
                <c:formatCode>General</c:formatCode>
                <c:ptCount val="43"/>
                <c:pt idx="0">
                  <c:v>59.17</c:v>
                </c:pt>
                <c:pt idx="1">
                  <c:v>53.3</c:v>
                </c:pt>
                <c:pt idx="2">
                  <c:v>49.239999999999995</c:v>
                </c:pt>
                <c:pt idx="3">
                  <c:v>36.250000000000007</c:v>
                </c:pt>
                <c:pt idx="4">
                  <c:v>16.97</c:v>
                </c:pt>
                <c:pt idx="5">
                  <c:v>40.21</c:v>
                </c:pt>
                <c:pt idx="6">
                  <c:v>54.559999999999995</c:v>
                </c:pt>
                <c:pt idx="7">
                  <c:v>38.15</c:v>
                </c:pt>
                <c:pt idx="8">
                  <c:v>66.91</c:v>
                </c:pt>
                <c:pt idx="9">
                  <c:v>39.47</c:v>
                </c:pt>
                <c:pt idx="10">
                  <c:v>48.9</c:v>
                </c:pt>
                <c:pt idx="11">
                  <c:v>45.239999999999995</c:v>
                </c:pt>
                <c:pt idx="12">
                  <c:v>51.710000000000008</c:v>
                </c:pt>
                <c:pt idx="13">
                  <c:v>46.440000000000005</c:v>
                </c:pt>
                <c:pt idx="14">
                  <c:v>46.44</c:v>
                </c:pt>
                <c:pt idx="15">
                  <c:v>50.349999999999994</c:v>
                </c:pt>
                <c:pt idx="16">
                  <c:v>51.17</c:v>
                </c:pt>
                <c:pt idx="17">
                  <c:v>52.01</c:v>
                </c:pt>
                <c:pt idx="18">
                  <c:v>49.93</c:v>
                </c:pt>
                <c:pt idx="19">
                  <c:v>53.05</c:v>
                </c:pt>
                <c:pt idx="20">
                  <c:v>49.74</c:v>
                </c:pt>
                <c:pt idx="21">
                  <c:v>58.15</c:v>
                </c:pt>
                <c:pt idx="22">
                  <c:v>47.3</c:v>
                </c:pt>
                <c:pt idx="23">
                  <c:v>50.72</c:v>
                </c:pt>
                <c:pt idx="24">
                  <c:v>50.240000000000009</c:v>
                </c:pt>
                <c:pt idx="25">
                  <c:v>50.61</c:v>
                </c:pt>
                <c:pt idx="26">
                  <c:v>48.21</c:v>
                </c:pt>
                <c:pt idx="27">
                  <c:v>49.68</c:v>
                </c:pt>
                <c:pt idx="28">
                  <c:v>49.14</c:v>
                </c:pt>
                <c:pt idx="29">
                  <c:v>49.17</c:v>
                </c:pt>
                <c:pt idx="30">
                  <c:v>50.569999999999993</c:v>
                </c:pt>
                <c:pt idx="31">
                  <c:v>49.16</c:v>
                </c:pt>
                <c:pt idx="32">
                  <c:v>45.3</c:v>
                </c:pt>
                <c:pt idx="33">
                  <c:v>46.55</c:v>
                </c:pt>
                <c:pt idx="34">
                  <c:v>42.58</c:v>
                </c:pt>
                <c:pt idx="35">
                  <c:v>60.5</c:v>
                </c:pt>
                <c:pt idx="36">
                  <c:v>49.900000000000006</c:v>
                </c:pt>
                <c:pt idx="37">
                  <c:v>56.47</c:v>
                </c:pt>
                <c:pt idx="38">
                  <c:v>48.629999999999995</c:v>
                </c:pt>
                <c:pt idx="39">
                  <c:v>47.39</c:v>
                </c:pt>
                <c:pt idx="40">
                  <c:v>40.61</c:v>
                </c:pt>
                <c:pt idx="41">
                  <c:v>37.25</c:v>
                </c:pt>
                <c:pt idx="42">
                  <c:v>46.26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F1-4A0F-81A9-44AF63A76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4392"/>
        <c:axId val="599934784"/>
      </c:scatterChart>
      <c:valAx>
        <c:axId val="599934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4784"/>
        <c:crosses val="autoZero"/>
        <c:crossBetween val="midCat"/>
      </c:valAx>
      <c:valAx>
        <c:axId val="59993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4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'anomaly check 2'!$E$747:$E$789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</c:numCache>
            </c:numRef>
          </c:xVal>
          <c:yVal>
            <c:numRef>
              <c:f>'anomaly check 2'!$F$747:$F$789</c:f>
              <c:numCache>
                <c:formatCode>0.00</c:formatCode>
                <c:ptCount val="43"/>
                <c:pt idx="0">
                  <c:v>139.49</c:v>
                </c:pt>
                <c:pt idx="1">
                  <c:v>111.97</c:v>
                </c:pt>
                <c:pt idx="2">
                  <c:v>117.78</c:v>
                </c:pt>
                <c:pt idx="3">
                  <c:v>111.45000000000002</c:v>
                </c:pt>
                <c:pt idx="4">
                  <c:v>85.289999999999992</c:v>
                </c:pt>
                <c:pt idx="5">
                  <c:v>117.64000000000001</c:v>
                </c:pt>
                <c:pt idx="6">
                  <c:v>137.31</c:v>
                </c:pt>
                <c:pt idx="7">
                  <c:v>106.19</c:v>
                </c:pt>
                <c:pt idx="8">
                  <c:v>101.64</c:v>
                </c:pt>
                <c:pt idx="9">
                  <c:v>116.88</c:v>
                </c:pt>
                <c:pt idx="10">
                  <c:v>123.4</c:v>
                </c:pt>
                <c:pt idx="11">
                  <c:v>141.74</c:v>
                </c:pt>
                <c:pt idx="12">
                  <c:v>143.63000000000002</c:v>
                </c:pt>
                <c:pt idx="13">
                  <c:v>140.32000000000002</c:v>
                </c:pt>
                <c:pt idx="14">
                  <c:v>140.72999999999999</c:v>
                </c:pt>
                <c:pt idx="15">
                  <c:v>144.04</c:v>
                </c:pt>
                <c:pt idx="16">
                  <c:v>133.54</c:v>
                </c:pt>
                <c:pt idx="17">
                  <c:v>132.45000000000002</c:v>
                </c:pt>
                <c:pt idx="18">
                  <c:v>144.03</c:v>
                </c:pt>
                <c:pt idx="19">
                  <c:v>143.69999999999999</c:v>
                </c:pt>
                <c:pt idx="20">
                  <c:v>148.82999999999998</c:v>
                </c:pt>
                <c:pt idx="21">
                  <c:v>156.46</c:v>
                </c:pt>
                <c:pt idx="22">
                  <c:v>147.26</c:v>
                </c:pt>
                <c:pt idx="23">
                  <c:v>142.19999999999999</c:v>
                </c:pt>
                <c:pt idx="24">
                  <c:v>137.52000000000001</c:v>
                </c:pt>
                <c:pt idx="25">
                  <c:v>148.51</c:v>
                </c:pt>
                <c:pt idx="26">
                  <c:v>143.47999999999999</c:v>
                </c:pt>
                <c:pt idx="27">
                  <c:v>141.6</c:v>
                </c:pt>
                <c:pt idx="28">
                  <c:v>142.51999999999998</c:v>
                </c:pt>
                <c:pt idx="29">
                  <c:v>141.67000000000002</c:v>
                </c:pt>
                <c:pt idx="30">
                  <c:v>139.26999999999998</c:v>
                </c:pt>
                <c:pt idx="31">
                  <c:v>148.43</c:v>
                </c:pt>
                <c:pt idx="32">
                  <c:v>128.63</c:v>
                </c:pt>
                <c:pt idx="33">
                  <c:v>136.20999999999998</c:v>
                </c:pt>
                <c:pt idx="34">
                  <c:v>133.68</c:v>
                </c:pt>
                <c:pt idx="35">
                  <c:v>134.46</c:v>
                </c:pt>
                <c:pt idx="36">
                  <c:v>138.41999999999999</c:v>
                </c:pt>
                <c:pt idx="37">
                  <c:v>144.05000000000001</c:v>
                </c:pt>
                <c:pt idx="38">
                  <c:v>133.73000000000002</c:v>
                </c:pt>
                <c:pt idx="39">
                  <c:v>138.05000000000001</c:v>
                </c:pt>
                <c:pt idx="40">
                  <c:v>125.52999999999999</c:v>
                </c:pt>
                <c:pt idx="41">
                  <c:v>114.30000000000001</c:v>
                </c:pt>
                <c:pt idx="42">
                  <c:v>119.4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CA-4AEB-A4AA-E7099C63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932824"/>
        <c:axId val="599933216"/>
      </c:scatterChart>
      <c:valAx>
        <c:axId val="599932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3216"/>
        <c:crosses val="autoZero"/>
        <c:crossBetween val="midCat"/>
      </c:valAx>
      <c:valAx>
        <c:axId val="5999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932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38" Type="http://schemas.openxmlformats.org/officeDocument/2006/relationships/chart" Target="../charts/chart138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139" Type="http://schemas.openxmlformats.org/officeDocument/2006/relationships/chart" Target="../charts/chart139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137" Type="http://schemas.openxmlformats.org/officeDocument/2006/relationships/chart" Target="../charts/chart13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40" Type="http://schemas.openxmlformats.org/officeDocument/2006/relationships/chart" Target="../charts/chart14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</xdr:colOff>
      <xdr:row>1</xdr:row>
      <xdr:rowOff>23812</xdr:rowOff>
    </xdr:from>
    <xdr:to>
      <xdr:col>15</xdr:col>
      <xdr:colOff>309562</xdr:colOff>
      <xdr:row>20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BE4698-4117-A60F-4DE2-B155663D82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22</xdr:row>
      <xdr:rowOff>0</xdr:rowOff>
    </xdr:from>
    <xdr:to>
      <xdr:col>15</xdr:col>
      <xdr:colOff>323850</xdr:colOff>
      <xdr:row>41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B3392B-55E8-4B07-AD9D-533DA76D9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180975</xdr:colOff>
      <xdr:row>22</xdr:row>
      <xdr:rowOff>47625</xdr:rowOff>
    </xdr:from>
    <xdr:to>
      <xdr:col>24</xdr:col>
      <xdr:colOff>485775</xdr:colOff>
      <xdr:row>41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FB031D-36F7-4E45-A344-961BC7B6E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509587</xdr:colOff>
      <xdr:row>44</xdr:row>
      <xdr:rowOff>138112</xdr:rowOff>
    </xdr:from>
    <xdr:to>
      <xdr:col>15</xdr:col>
      <xdr:colOff>280987</xdr:colOff>
      <xdr:row>64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745C01-251F-055F-1F75-9CE6DC8761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66</xdr:row>
      <xdr:rowOff>0</xdr:rowOff>
    </xdr:from>
    <xdr:to>
      <xdr:col>15</xdr:col>
      <xdr:colOff>304800</xdr:colOff>
      <xdr:row>85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CECCA72-1F03-488C-9B71-46BAE2365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66</xdr:row>
      <xdr:rowOff>0</xdr:rowOff>
    </xdr:from>
    <xdr:to>
      <xdr:col>25</xdr:col>
      <xdr:colOff>304800</xdr:colOff>
      <xdr:row>85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ED473E7-E470-4126-B365-CBF603AD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14287</xdr:colOff>
      <xdr:row>88</xdr:row>
      <xdr:rowOff>109537</xdr:rowOff>
    </xdr:from>
    <xdr:to>
      <xdr:col>15</xdr:col>
      <xdr:colOff>319087</xdr:colOff>
      <xdr:row>107</xdr:row>
      <xdr:rowOff>138112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DC58DE-33AE-A244-6C4B-160E605802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110</xdr:row>
      <xdr:rowOff>0</xdr:rowOff>
    </xdr:from>
    <xdr:to>
      <xdr:col>15</xdr:col>
      <xdr:colOff>304800</xdr:colOff>
      <xdr:row>129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346FB2F-B8DA-4B4A-990C-6936E59FB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110</xdr:row>
      <xdr:rowOff>0</xdr:rowOff>
    </xdr:from>
    <xdr:to>
      <xdr:col>25</xdr:col>
      <xdr:colOff>304800</xdr:colOff>
      <xdr:row>129</xdr:row>
      <xdr:rowOff>28575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28AC008-C209-4E8B-8EC9-AB91BB936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14287</xdr:colOff>
      <xdr:row>131</xdr:row>
      <xdr:rowOff>128587</xdr:rowOff>
    </xdr:from>
    <xdr:to>
      <xdr:col>15</xdr:col>
      <xdr:colOff>319087</xdr:colOff>
      <xdr:row>151</xdr:row>
      <xdr:rowOff>14287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33C4C98-C02E-C311-9148-7C3A20C353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153</xdr:row>
      <xdr:rowOff>0</xdr:rowOff>
    </xdr:from>
    <xdr:to>
      <xdr:col>15</xdr:col>
      <xdr:colOff>304800</xdr:colOff>
      <xdr:row>172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C097D23-413B-4AAD-B8AD-C4C738A61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153</xdr:row>
      <xdr:rowOff>0</xdr:rowOff>
    </xdr:from>
    <xdr:to>
      <xdr:col>25</xdr:col>
      <xdr:colOff>304800</xdr:colOff>
      <xdr:row>172</xdr:row>
      <xdr:rowOff>28575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AA2FA88-8A03-4DAD-A712-58A6837E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461962</xdr:colOff>
      <xdr:row>1441</xdr:row>
      <xdr:rowOff>119062</xdr:rowOff>
    </xdr:from>
    <xdr:to>
      <xdr:col>15</xdr:col>
      <xdr:colOff>233362</xdr:colOff>
      <xdr:row>1461</xdr:row>
      <xdr:rowOff>4762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D423204-03E2-1E9C-1C49-C3EC8309C3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1463</xdr:row>
      <xdr:rowOff>0</xdr:rowOff>
    </xdr:from>
    <xdr:to>
      <xdr:col>15</xdr:col>
      <xdr:colOff>304800</xdr:colOff>
      <xdr:row>1482</xdr:row>
      <xdr:rowOff>28575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DA4C2E7-8677-4D73-8FAA-A7D80BAA0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0</xdr:colOff>
      <xdr:row>1463</xdr:row>
      <xdr:rowOff>0</xdr:rowOff>
    </xdr:from>
    <xdr:to>
      <xdr:col>25</xdr:col>
      <xdr:colOff>304800</xdr:colOff>
      <xdr:row>1482</xdr:row>
      <xdr:rowOff>28575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1BB4CE1-ECD9-45BE-BD69-EBE8A8F88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452437</xdr:colOff>
      <xdr:row>1484</xdr:row>
      <xdr:rowOff>52387</xdr:rowOff>
    </xdr:from>
    <xdr:to>
      <xdr:col>15</xdr:col>
      <xdr:colOff>223837</xdr:colOff>
      <xdr:row>1503</xdr:row>
      <xdr:rowOff>80962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F57D142-5F1D-B95B-FFCC-9AE5A91BD7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1505</xdr:row>
      <xdr:rowOff>0</xdr:rowOff>
    </xdr:from>
    <xdr:to>
      <xdr:col>15</xdr:col>
      <xdr:colOff>304800</xdr:colOff>
      <xdr:row>1524</xdr:row>
      <xdr:rowOff>28575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9726B20C-29F6-4633-955E-C466C26AF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1505</xdr:row>
      <xdr:rowOff>0</xdr:rowOff>
    </xdr:from>
    <xdr:to>
      <xdr:col>24</xdr:col>
      <xdr:colOff>304800</xdr:colOff>
      <xdr:row>1524</xdr:row>
      <xdr:rowOff>28575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C4A4896-689E-4DC3-A73D-75006BAD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90487</xdr:colOff>
      <xdr:row>1535</xdr:row>
      <xdr:rowOff>23812</xdr:rowOff>
    </xdr:from>
    <xdr:to>
      <xdr:col>15</xdr:col>
      <xdr:colOff>395287</xdr:colOff>
      <xdr:row>1554</xdr:row>
      <xdr:rowOff>52387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6DBDDA2A-CDE9-FFB3-5F6C-3E60F7F6F3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1556</xdr:row>
      <xdr:rowOff>0</xdr:rowOff>
    </xdr:from>
    <xdr:to>
      <xdr:col>15</xdr:col>
      <xdr:colOff>304800</xdr:colOff>
      <xdr:row>1575</xdr:row>
      <xdr:rowOff>28575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523D4A0-DA6A-44BA-9C9C-453165A20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0</xdr:colOff>
      <xdr:row>1556</xdr:row>
      <xdr:rowOff>0</xdr:rowOff>
    </xdr:from>
    <xdr:to>
      <xdr:col>25</xdr:col>
      <xdr:colOff>304800</xdr:colOff>
      <xdr:row>1575</xdr:row>
      <xdr:rowOff>28575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3E65661-29A2-4E74-8A93-A7A5A6444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490537</xdr:colOff>
      <xdr:row>174</xdr:row>
      <xdr:rowOff>128587</xdr:rowOff>
    </xdr:from>
    <xdr:to>
      <xdr:col>15</xdr:col>
      <xdr:colOff>261937</xdr:colOff>
      <xdr:row>194</xdr:row>
      <xdr:rowOff>14287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8CE7610F-19AE-5352-D40E-17141D8C1A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196</xdr:row>
      <xdr:rowOff>0</xdr:rowOff>
    </xdr:from>
    <xdr:to>
      <xdr:col>15</xdr:col>
      <xdr:colOff>304800</xdr:colOff>
      <xdr:row>215</xdr:row>
      <xdr:rowOff>28575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9768CA17-6316-4E09-9ECD-2FE052B93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16</xdr:col>
      <xdr:colOff>0</xdr:colOff>
      <xdr:row>196</xdr:row>
      <xdr:rowOff>0</xdr:rowOff>
    </xdr:from>
    <xdr:to>
      <xdr:col>24</xdr:col>
      <xdr:colOff>304800</xdr:colOff>
      <xdr:row>215</xdr:row>
      <xdr:rowOff>28575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165193D-6AAA-4C73-A787-EB7E330CB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490537</xdr:colOff>
      <xdr:row>216</xdr:row>
      <xdr:rowOff>80962</xdr:rowOff>
    </xdr:from>
    <xdr:to>
      <xdr:col>15</xdr:col>
      <xdr:colOff>261937</xdr:colOff>
      <xdr:row>235</xdr:row>
      <xdr:rowOff>109537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CCE5E-853D-EAA2-16E6-DC6DA8EE7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238</xdr:row>
      <xdr:rowOff>0</xdr:rowOff>
    </xdr:from>
    <xdr:to>
      <xdr:col>15</xdr:col>
      <xdr:colOff>304800</xdr:colOff>
      <xdr:row>257</xdr:row>
      <xdr:rowOff>28575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023DEC-AD7A-4733-BB1A-59FEB4477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</xdr:col>
      <xdr:colOff>0</xdr:colOff>
      <xdr:row>238</xdr:row>
      <xdr:rowOff>0</xdr:rowOff>
    </xdr:from>
    <xdr:to>
      <xdr:col>24</xdr:col>
      <xdr:colOff>304800</xdr:colOff>
      <xdr:row>257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8A6DAD-B53D-4D16-8DBD-69C184844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262</xdr:row>
      <xdr:rowOff>0</xdr:rowOff>
    </xdr:from>
    <xdr:to>
      <xdr:col>15</xdr:col>
      <xdr:colOff>304800</xdr:colOff>
      <xdr:row>281</xdr:row>
      <xdr:rowOff>28575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F2D7F87-1D0E-4372-B09A-7ABE76DC8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282</xdr:row>
      <xdr:rowOff>0</xdr:rowOff>
    </xdr:from>
    <xdr:to>
      <xdr:col>15</xdr:col>
      <xdr:colOff>304800</xdr:colOff>
      <xdr:row>301</xdr:row>
      <xdr:rowOff>28575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AAE682E5-EAA3-433E-BE06-961E8DA84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16</xdr:col>
      <xdr:colOff>0</xdr:colOff>
      <xdr:row>282</xdr:row>
      <xdr:rowOff>0</xdr:rowOff>
    </xdr:from>
    <xdr:to>
      <xdr:col>24</xdr:col>
      <xdr:colOff>304800</xdr:colOff>
      <xdr:row>301</xdr:row>
      <xdr:rowOff>28575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36A24A1A-8C13-4831-A1C3-B88320ED8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305</xdr:row>
      <xdr:rowOff>0</xdr:rowOff>
    </xdr:from>
    <xdr:to>
      <xdr:col>15</xdr:col>
      <xdr:colOff>304800</xdr:colOff>
      <xdr:row>324</xdr:row>
      <xdr:rowOff>28575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E802FBF-442A-42EE-9AE3-41E658711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326</xdr:row>
      <xdr:rowOff>0</xdr:rowOff>
    </xdr:from>
    <xdr:to>
      <xdr:col>15</xdr:col>
      <xdr:colOff>304800</xdr:colOff>
      <xdr:row>345</xdr:row>
      <xdr:rowOff>28575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A5C60D32-9ACB-424B-98AC-2DBCBF63B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326</xdr:row>
      <xdr:rowOff>0</xdr:rowOff>
    </xdr:from>
    <xdr:to>
      <xdr:col>25</xdr:col>
      <xdr:colOff>304800</xdr:colOff>
      <xdr:row>345</xdr:row>
      <xdr:rowOff>28575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E37BB8D-A2D4-4BFF-8550-8ABB4C1F3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4762</xdr:colOff>
      <xdr:row>351</xdr:row>
      <xdr:rowOff>80962</xdr:rowOff>
    </xdr:from>
    <xdr:to>
      <xdr:col>15</xdr:col>
      <xdr:colOff>309562</xdr:colOff>
      <xdr:row>370</xdr:row>
      <xdr:rowOff>109537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6791A84-621F-7394-BACC-9E8B9E6DF6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372</xdr:row>
      <xdr:rowOff>0</xdr:rowOff>
    </xdr:from>
    <xdr:to>
      <xdr:col>15</xdr:col>
      <xdr:colOff>304800</xdr:colOff>
      <xdr:row>392</xdr:row>
      <xdr:rowOff>28575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1513C70-944C-48E4-A5D7-642D6D776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0</xdr:colOff>
      <xdr:row>372</xdr:row>
      <xdr:rowOff>0</xdr:rowOff>
    </xdr:from>
    <xdr:to>
      <xdr:col>24</xdr:col>
      <xdr:colOff>304800</xdr:colOff>
      <xdr:row>392</xdr:row>
      <xdr:rowOff>28575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EC7A3FB1-88F2-48E1-A290-BECB4B7B2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509587</xdr:colOff>
      <xdr:row>395</xdr:row>
      <xdr:rowOff>52387</xdr:rowOff>
    </xdr:from>
    <xdr:to>
      <xdr:col>15</xdr:col>
      <xdr:colOff>280987</xdr:colOff>
      <xdr:row>414</xdr:row>
      <xdr:rowOff>80962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4C607651-8A98-DBB5-711B-24993D686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0</xdr:colOff>
      <xdr:row>416</xdr:row>
      <xdr:rowOff>0</xdr:rowOff>
    </xdr:from>
    <xdr:to>
      <xdr:col>15</xdr:col>
      <xdr:colOff>304800</xdr:colOff>
      <xdr:row>435</xdr:row>
      <xdr:rowOff>28575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97F0DDE3-4AB9-4437-AA4A-054B3305F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16</xdr:col>
      <xdr:colOff>0</xdr:colOff>
      <xdr:row>416</xdr:row>
      <xdr:rowOff>0</xdr:rowOff>
    </xdr:from>
    <xdr:to>
      <xdr:col>24</xdr:col>
      <xdr:colOff>304800</xdr:colOff>
      <xdr:row>435</xdr:row>
      <xdr:rowOff>28575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1F6DF7E-8081-4321-8E71-F286FABF3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471487</xdr:colOff>
      <xdr:row>444</xdr:row>
      <xdr:rowOff>61912</xdr:rowOff>
    </xdr:from>
    <xdr:to>
      <xdr:col>15</xdr:col>
      <xdr:colOff>242887</xdr:colOff>
      <xdr:row>463</xdr:row>
      <xdr:rowOff>90487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FE5E6F75-3685-46EE-D5B0-9007BC084F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0</xdr:colOff>
      <xdr:row>465</xdr:row>
      <xdr:rowOff>0</xdr:rowOff>
    </xdr:from>
    <xdr:to>
      <xdr:col>15</xdr:col>
      <xdr:colOff>304800</xdr:colOff>
      <xdr:row>484</xdr:row>
      <xdr:rowOff>28575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38F904A7-D682-42CE-9C85-1706A8B5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16</xdr:col>
      <xdr:colOff>0</xdr:colOff>
      <xdr:row>465</xdr:row>
      <xdr:rowOff>0</xdr:rowOff>
    </xdr:from>
    <xdr:to>
      <xdr:col>24</xdr:col>
      <xdr:colOff>304800</xdr:colOff>
      <xdr:row>484</xdr:row>
      <xdr:rowOff>28575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A6FC33AC-F05F-4730-A0EB-896A184F7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528637</xdr:colOff>
      <xdr:row>486</xdr:row>
      <xdr:rowOff>14287</xdr:rowOff>
    </xdr:from>
    <xdr:to>
      <xdr:col>15</xdr:col>
      <xdr:colOff>300037</xdr:colOff>
      <xdr:row>505</xdr:row>
      <xdr:rowOff>42862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9C1A0722-305F-B0C6-C865-D2CBDAB528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0</xdr:colOff>
      <xdr:row>507</xdr:row>
      <xdr:rowOff>0</xdr:rowOff>
    </xdr:from>
    <xdr:to>
      <xdr:col>15</xdr:col>
      <xdr:colOff>304800</xdr:colOff>
      <xdr:row>526</xdr:row>
      <xdr:rowOff>28575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3D8AFE0C-16C7-4C60-A6A5-17209598C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16</xdr:col>
      <xdr:colOff>0</xdr:colOff>
      <xdr:row>507</xdr:row>
      <xdr:rowOff>0</xdr:rowOff>
    </xdr:from>
    <xdr:to>
      <xdr:col>24</xdr:col>
      <xdr:colOff>304800</xdr:colOff>
      <xdr:row>526</xdr:row>
      <xdr:rowOff>28575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5AAEA18-0060-4882-A4E6-114DE1AB2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33337</xdr:colOff>
      <xdr:row>529</xdr:row>
      <xdr:rowOff>14287</xdr:rowOff>
    </xdr:from>
    <xdr:to>
      <xdr:col>15</xdr:col>
      <xdr:colOff>338137</xdr:colOff>
      <xdr:row>548</xdr:row>
      <xdr:rowOff>42862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361D295-7477-B88D-B664-53C4EE5A2F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7</xdr:col>
      <xdr:colOff>0</xdr:colOff>
      <xdr:row>550</xdr:row>
      <xdr:rowOff>0</xdr:rowOff>
    </xdr:from>
    <xdr:to>
      <xdr:col>15</xdr:col>
      <xdr:colOff>304800</xdr:colOff>
      <xdr:row>569</xdr:row>
      <xdr:rowOff>28575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89643D71-D68E-4F2A-BD33-FCB4D6BBD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16</xdr:col>
      <xdr:colOff>0</xdr:colOff>
      <xdr:row>550</xdr:row>
      <xdr:rowOff>0</xdr:rowOff>
    </xdr:from>
    <xdr:to>
      <xdr:col>24</xdr:col>
      <xdr:colOff>304800</xdr:colOff>
      <xdr:row>569</xdr:row>
      <xdr:rowOff>28575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FE936BAE-DEB6-4A83-A3A5-58E2D1C55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442912</xdr:colOff>
      <xdr:row>1392</xdr:row>
      <xdr:rowOff>61912</xdr:rowOff>
    </xdr:from>
    <xdr:to>
      <xdr:col>15</xdr:col>
      <xdr:colOff>214312</xdr:colOff>
      <xdr:row>1411</xdr:row>
      <xdr:rowOff>90487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157CA08-E34A-DB03-1133-D098CF6FA5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0</xdr:colOff>
      <xdr:row>1413</xdr:row>
      <xdr:rowOff>0</xdr:rowOff>
    </xdr:from>
    <xdr:to>
      <xdr:col>15</xdr:col>
      <xdr:colOff>304800</xdr:colOff>
      <xdr:row>1432</xdr:row>
      <xdr:rowOff>28575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FE59A2B6-DA61-446D-BEDB-C25D8B8BD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16</xdr:col>
      <xdr:colOff>0</xdr:colOff>
      <xdr:row>1413</xdr:row>
      <xdr:rowOff>0</xdr:rowOff>
    </xdr:from>
    <xdr:to>
      <xdr:col>24</xdr:col>
      <xdr:colOff>304800</xdr:colOff>
      <xdr:row>1432</xdr:row>
      <xdr:rowOff>28575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E135B87-9B44-481F-8DA7-E3C384482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519112</xdr:colOff>
      <xdr:row>1349</xdr:row>
      <xdr:rowOff>52387</xdr:rowOff>
    </xdr:from>
    <xdr:to>
      <xdr:col>15</xdr:col>
      <xdr:colOff>290512</xdr:colOff>
      <xdr:row>1368</xdr:row>
      <xdr:rowOff>80962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B93C91B1-C16F-C980-2BC5-E6CCF89C6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</xdr:col>
      <xdr:colOff>0</xdr:colOff>
      <xdr:row>1371</xdr:row>
      <xdr:rowOff>0</xdr:rowOff>
    </xdr:from>
    <xdr:to>
      <xdr:col>15</xdr:col>
      <xdr:colOff>304800</xdr:colOff>
      <xdr:row>1390</xdr:row>
      <xdr:rowOff>28575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6B339-055B-4A7F-A619-1DBA71BBE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17</xdr:col>
      <xdr:colOff>0</xdr:colOff>
      <xdr:row>1371</xdr:row>
      <xdr:rowOff>0</xdr:rowOff>
    </xdr:from>
    <xdr:to>
      <xdr:col>25</xdr:col>
      <xdr:colOff>304800</xdr:colOff>
      <xdr:row>1390</xdr:row>
      <xdr:rowOff>28575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8CEB7849-1024-49E5-9411-10D09311E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</xdr:col>
      <xdr:colOff>14287</xdr:colOff>
      <xdr:row>1304</xdr:row>
      <xdr:rowOff>33337</xdr:rowOff>
    </xdr:from>
    <xdr:to>
      <xdr:col>15</xdr:col>
      <xdr:colOff>319087</xdr:colOff>
      <xdr:row>1323</xdr:row>
      <xdr:rowOff>61912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AA05026-08BB-893B-C52D-45C5D6B1E1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0</xdr:colOff>
      <xdr:row>1325</xdr:row>
      <xdr:rowOff>0</xdr:rowOff>
    </xdr:from>
    <xdr:to>
      <xdr:col>15</xdr:col>
      <xdr:colOff>304800</xdr:colOff>
      <xdr:row>1344</xdr:row>
      <xdr:rowOff>28575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2364A10-11D1-4F06-B4E8-E428746C7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17</xdr:col>
      <xdr:colOff>0</xdr:colOff>
      <xdr:row>1325</xdr:row>
      <xdr:rowOff>0</xdr:rowOff>
    </xdr:from>
    <xdr:to>
      <xdr:col>25</xdr:col>
      <xdr:colOff>304800</xdr:colOff>
      <xdr:row>1344</xdr:row>
      <xdr:rowOff>28575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EBA2D80-2368-45E2-9DBD-E61F24C36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471487</xdr:colOff>
      <xdr:row>1254</xdr:row>
      <xdr:rowOff>52387</xdr:rowOff>
    </xdr:from>
    <xdr:to>
      <xdr:col>15</xdr:col>
      <xdr:colOff>242887</xdr:colOff>
      <xdr:row>1273</xdr:row>
      <xdr:rowOff>80962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D3F7C96-A8A3-CF19-3353-6F16A613B5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0</xdr:colOff>
      <xdr:row>1275</xdr:row>
      <xdr:rowOff>0</xdr:rowOff>
    </xdr:from>
    <xdr:to>
      <xdr:col>15</xdr:col>
      <xdr:colOff>304800</xdr:colOff>
      <xdr:row>1294</xdr:row>
      <xdr:rowOff>28575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82DBF894-EB49-4DE6-A2CF-F7DAFF441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</xdr:col>
      <xdr:colOff>0</xdr:colOff>
      <xdr:row>1275</xdr:row>
      <xdr:rowOff>0</xdr:rowOff>
    </xdr:from>
    <xdr:to>
      <xdr:col>24</xdr:col>
      <xdr:colOff>304800</xdr:colOff>
      <xdr:row>1294</xdr:row>
      <xdr:rowOff>28575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9029694E-B4D5-497D-B566-BFC101B57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16</xdr:col>
      <xdr:colOff>171450</xdr:colOff>
      <xdr:row>1</xdr:row>
      <xdr:rowOff>28575</xdr:rowOff>
    </xdr:from>
    <xdr:to>
      <xdr:col>24</xdr:col>
      <xdr:colOff>476250</xdr:colOff>
      <xdr:row>20</xdr:row>
      <xdr:rowOff>57150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60FC73B2-6538-420E-B4B8-693737136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16</xdr:col>
      <xdr:colOff>419100</xdr:colOff>
      <xdr:row>45</xdr:row>
      <xdr:rowOff>9525</xdr:rowOff>
    </xdr:from>
    <xdr:to>
      <xdr:col>25</xdr:col>
      <xdr:colOff>190500</xdr:colOff>
      <xdr:row>64</xdr:row>
      <xdr:rowOff>38100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399795A8-1BC9-488B-9AE2-3A4367080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25</xdr:col>
      <xdr:colOff>304800</xdr:colOff>
      <xdr:row>108</xdr:row>
      <xdr:rowOff>28575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2571E28C-5201-412E-8053-D3DA0029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17</xdr:col>
      <xdr:colOff>0</xdr:colOff>
      <xdr:row>132</xdr:row>
      <xdr:rowOff>0</xdr:rowOff>
    </xdr:from>
    <xdr:to>
      <xdr:col>25</xdr:col>
      <xdr:colOff>304800</xdr:colOff>
      <xdr:row>151</xdr:row>
      <xdr:rowOff>28575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EEF8487-7EB9-4A9A-8B33-7B92F710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17</xdr:col>
      <xdr:colOff>0</xdr:colOff>
      <xdr:row>175</xdr:row>
      <xdr:rowOff>0</xdr:rowOff>
    </xdr:from>
    <xdr:to>
      <xdr:col>25</xdr:col>
      <xdr:colOff>304800</xdr:colOff>
      <xdr:row>194</xdr:row>
      <xdr:rowOff>28575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037DD933-DB58-4F8B-B83C-4B94E91B4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16</xdr:col>
      <xdr:colOff>0</xdr:colOff>
      <xdr:row>217</xdr:row>
      <xdr:rowOff>0</xdr:rowOff>
    </xdr:from>
    <xdr:to>
      <xdr:col>24</xdr:col>
      <xdr:colOff>304800</xdr:colOff>
      <xdr:row>236</xdr:row>
      <xdr:rowOff>28575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4AE04BB1-8B9B-485A-A2B8-26C238D57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16</xdr:col>
      <xdr:colOff>0</xdr:colOff>
      <xdr:row>262</xdr:row>
      <xdr:rowOff>0</xdr:rowOff>
    </xdr:from>
    <xdr:to>
      <xdr:col>24</xdr:col>
      <xdr:colOff>304800</xdr:colOff>
      <xdr:row>281</xdr:row>
      <xdr:rowOff>28575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CD6D6EAC-4A5B-499A-94A1-92C7B8773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16</xdr:col>
      <xdr:colOff>0</xdr:colOff>
      <xdr:row>305</xdr:row>
      <xdr:rowOff>0</xdr:rowOff>
    </xdr:from>
    <xdr:to>
      <xdr:col>24</xdr:col>
      <xdr:colOff>304800</xdr:colOff>
      <xdr:row>324</xdr:row>
      <xdr:rowOff>28575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8F0A1BE5-0423-465A-A408-171B74C49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17</xdr:col>
      <xdr:colOff>0</xdr:colOff>
      <xdr:row>352</xdr:row>
      <xdr:rowOff>0</xdr:rowOff>
    </xdr:from>
    <xdr:to>
      <xdr:col>25</xdr:col>
      <xdr:colOff>304800</xdr:colOff>
      <xdr:row>371</xdr:row>
      <xdr:rowOff>28575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71FD06BD-4C7C-4896-B7A7-905079286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16</xdr:col>
      <xdr:colOff>0</xdr:colOff>
      <xdr:row>396</xdr:row>
      <xdr:rowOff>0</xdr:rowOff>
    </xdr:from>
    <xdr:to>
      <xdr:col>24</xdr:col>
      <xdr:colOff>304800</xdr:colOff>
      <xdr:row>415</xdr:row>
      <xdr:rowOff>28575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14A0BAF1-79CC-4654-8DA9-2988460AD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16</xdr:col>
      <xdr:colOff>0</xdr:colOff>
      <xdr:row>445</xdr:row>
      <xdr:rowOff>0</xdr:rowOff>
    </xdr:from>
    <xdr:to>
      <xdr:col>24</xdr:col>
      <xdr:colOff>304800</xdr:colOff>
      <xdr:row>464</xdr:row>
      <xdr:rowOff>28575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EC84E30-5792-4947-837F-459AE1B02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16</xdr:col>
      <xdr:colOff>0</xdr:colOff>
      <xdr:row>486</xdr:row>
      <xdr:rowOff>0</xdr:rowOff>
    </xdr:from>
    <xdr:to>
      <xdr:col>24</xdr:col>
      <xdr:colOff>304800</xdr:colOff>
      <xdr:row>505</xdr:row>
      <xdr:rowOff>28575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A64804-226B-439A-8C96-FEEAAEC3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0</xdr:colOff>
      <xdr:row>529</xdr:row>
      <xdr:rowOff>0</xdr:rowOff>
    </xdr:from>
    <xdr:to>
      <xdr:col>24</xdr:col>
      <xdr:colOff>304800</xdr:colOff>
      <xdr:row>548</xdr:row>
      <xdr:rowOff>28575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ED6CC712-3A8C-4F95-9BCA-0B36C2535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16</xdr:col>
      <xdr:colOff>0</xdr:colOff>
      <xdr:row>1254</xdr:row>
      <xdr:rowOff>0</xdr:rowOff>
    </xdr:from>
    <xdr:to>
      <xdr:col>24</xdr:col>
      <xdr:colOff>304800</xdr:colOff>
      <xdr:row>1273</xdr:row>
      <xdr:rowOff>28575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8EC442A-7893-41F4-989C-CB454F433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17</xdr:col>
      <xdr:colOff>0</xdr:colOff>
      <xdr:row>1304</xdr:row>
      <xdr:rowOff>0</xdr:rowOff>
    </xdr:from>
    <xdr:to>
      <xdr:col>25</xdr:col>
      <xdr:colOff>304800</xdr:colOff>
      <xdr:row>1323</xdr:row>
      <xdr:rowOff>28575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43CA378E-8D24-4858-9A8B-506B76615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17</xdr:col>
      <xdr:colOff>0</xdr:colOff>
      <xdr:row>1349</xdr:row>
      <xdr:rowOff>0</xdr:rowOff>
    </xdr:from>
    <xdr:to>
      <xdr:col>25</xdr:col>
      <xdr:colOff>304800</xdr:colOff>
      <xdr:row>1368</xdr:row>
      <xdr:rowOff>28575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DD20D7A9-F682-4471-A126-BA19134A7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16</xdr:col>
      <xdr:colOff>38100</xdr:colOff>
      <xdr:row>1392</xdr:row>
      <xdr:rowOff>104775</xdr:rowOff>
    </xdr:from>
    <xdr:to>
      <xdr:col>24</xdr:col>
      <xdr:colOff>342900</xdr:colOff>
      <xdr:row>1411</xdr:row>
      <xdr:rowOff>133350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33C52B6B-4E83-43E4-9576-B6C88DB83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17</xdr:col>
      <xdr:colOff>0</xdr:colOff>
      <xdr:row>1442</xdr:row>
      <xdr:rowOff>0</xdr:rowOff>
    </xdr:from>
    <xdr:to>
      <xdr:col>25</xdr:col>
      <xdr:colOff>304800</xdr:colOff>
      <xdr:row>1461</xdr:row>
      <xdr:rowOff>28575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399F00B-622B-443D-81FA-980A2C4C2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15</xdr:col>
      <xdr:colOff>476250</xdr:colOff>
      <xdr:row>1484</xdr:row>
      <xdr:rowOff>9525</xdr:rowOff>
    </xdr:from>
    <xdr:to>
      <xdr:col>24</xdr:col>
      <xdr:colOff>247650</xdr:colOff>
      <xdr:row>1503</xdr:row>
      <xdr:rowOff>38100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061E7A2-3679-4568-B963-0A1477C8C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17</xdr:col>
      <xdr:colOff>0</xdr:colOff>
      <xdr:row>1535</xdr:row>
      <xdr:rowOff>0</xdr:rowOff>
    </xdr:from>
    <xdr:to>
      <xdr:col>25</xdr:col>
      <xdr:colOff>304800</xdr:colOff>
      <xdr:row>1554</xdr:row>
      <xdr:rowOff>28575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31C59830-D264-423C-9856-4A585201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519112</xdr:colOff>
      <xdr:row>573</xdr:row>
      <xdr:rowOff>128587</xdr:rowOff>
    </xdr:from>
    <xdr:to>
      <xdr:col>15</xdr:col>
      <xdr:colOff>290512</xdr:colOff>
      <xdr:row>593</xdr:row>
      <xdr:rowOff>14287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82DFA17-A088-5C40-32FF-92C87A6A91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0</xdr:colOff>
      <xdr:row>594</xdr:row>
      <xdr:rowOff>0</xdr:rowOff>
    </xdr:from>
    <xdr:to>
      <xdr:col>15</xdr:col>
      <xdr:colOff>304800</xdr:colOff>
      <xdr:row>613</xdr:row>
      <xdr:rowOff>28575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FD5BACD-E851-4B0A-B3EC-3EAB199C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16</xdr:col>
      <xdr:colOff>0</xdr:colOff>
      <xdr:row>594</xdr:row>
      <xdr:rowOff>0</xdr:rowOff>
    </xdr:from>
    <xdr:to>
      <xdr:col>24</xdr:col>
      <xdr:colOff>304800</xdr:colOff>
      <xdr:row>613</xdr:row>
      <xdr:rowOff>28575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3A746A5D-0AB5-4C83-BB10-BF8AD895A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16</xdr:col>
      <xdr:colOff>0</xdr:colOff>
      <xdr:row>574</xdr:row>
      <xdr:rowOff>0</xdr:rowOff>
    </xdr:from>
    <xdr:to>
      <xdr:col>24</xdr:col>
      <xdr:colOff>304800</xdr:colOff>
      <xdr:row>593</xdr:row>
      <xdr:rowOff>28575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E9447E78-A1E4-4830-9BEC-9DD42D628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528637</xdr:colOff>
      <xdr:row>616</xdr:row>
      <xdr:rowOff>4762</xdr:rowOff>
    </xdr:from>
    <xdr:to>
      <xdr:col>15</xdr:col>
      <xdr:colOff>300037</xdr:colOff>
      <xdr:row>635</xdr:row>
      <xdr:rowOff>33337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E0A1103D-0E0E-49E1-F17F-DFC89305D9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0</xdr:colOff>
      <xdr:row>638</xdr:row>
      <xdr:rowOff>0</xdr:rowOff>
    </xdr:from>
    <xdr:to>
      <xdr:col>15</xdr:col>
      <xdr:colOff>304800</xdr:colOff>
      <xdr:row>657</xdr:row>
      <xdr:rowOff>28575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2B7EE843-9CBC-440C-AE16-F3A40A6AF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16</xdr:col>
      <xdr:colOff>0</xdr:colOff>
      <xdr:row>638</xdr:row>
      <xdr:rowOff>0</xdr:rowOff>
    </xdr:from>
    <xdr:to>
      <xdr:col>24</xdr:col>
      <xdr:colOff>304800</xdr:colOff>
      <xdr:row>657</xdr:row>
      <xdr:rowOff>28575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C463954A-758B-4F3F-A0C3-B3F8A5B6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16</xdr:col>
      <xdr:colOff>0</xdr:colOff>
      <xdr:row>616</xdr:row>
      <xdr:rowOff>0</xdr:rowOff>
    </xdr:from>
    <xdr:to>
      <xdr:col>24</xdr:col>
      <xdr:colOff>304800</xdr:colOff>
      <xdr:row>635</xdr:row>
      <xdr:rowOff>28575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DF6A159F-6CF0-40F4-8ED9-BFA3AF36D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</xdr:col>
      <xdr:colOff>52387</xdr:colOff>
      <xdr:row>660</xdr:row>
      <xdr:rowOff>80962</xdr:rowOff>
    </xdr:from>
    <xdr:to>
      <xdr:col>15</xdr:col>
      <xdr:colOff>357187</xdr:colOff>
      <xdr:row>679</xdr:row>
      <xdr:rowOff>109537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899085E4-36F2-122B-BC12-1545BC4A45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0</xdr:colOff>
      <xdr:row>682</xdr:row>
      <xdr:rowOff>0</xdr:rowOff>
    </xdr:from>
    <xdr:to>
      <xdr:col>15</xdr:col>
      <xdr:colOff>304800</xdr:colOff>
      <xdr:row>701</xdr:row>
      <xdr:rowOff>28575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D7E337BB-0245-4942-95D1-AEE883E13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17</xdr:col>
      <xdr:colOff>0</xdr:colOff>
      <xdr:row>682</xdr:row>
      <xdr:rowOff>0</xdr:rowOff>
    </xdr:from>
    <xdr:to>
      <xdr:col>25</xdr:col>
      <xdr:colOff>304800</xdr:colOff>
      <xdr:row>701</xdr:row>
      <xdr:rowOff>28575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E1B2BAC5-010A-409F-ABEA-BFEC0A064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17</xdr:col>
      <xdr:colOff>0</xdr:colOff>
      <xdr:row>661</xdr:row>
      <xdr:rowOff>0</xdr:rowOff>
    </xdr:from>
    <xdr:to>
      <xdr:col>25</xdr:col>
      <xdr:colOff>304800</xdr:colOff>
      <xdr:row>680</xdr:row>
      <xdr:rowOff>28575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4676511-5E63-4278-95C3-2C0418090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7</xdr:col>
      <xdr:colOff>4762</xdr:colOff>
      <xdr:row>703</xdr:row>
      <xdr:rowOff>128587</xdr:rowOff>
    </xdr:from>
    <xdr:to>
      <xdr:col>15</xdr:col>
      <xdr:colOff>309562</xdr:colOff>
      <xdr:row>723</xdr:row>
      <xdr:rowOff>14287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88744783-DB07-FA52-FED5-0074248B21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0</xdr:colOff>
      <xdr:row>725</xdr:row>
      <xdr:rowOff>0</xdr:rowOff>
    </xdr:from>
    <xdr:to>
      <xdr:col>15</xdr:col>
      <xdr:colOff>304800</xdr:colOff>
      <xdr:row>744</xdr:row>
      <xdr:rowOff>28575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3706C295-67BA-48B4-8E08-E102BA11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17</xdr:col>
      <xdr:colOff>0</xdr:colOff>
      <xdr:row>725</xdr:row>
      <xdr:rowOff>0</xdr:rowOff>
    </xdr:from>
    <xdr:to>
      <xdr:col>25</xdr:col>
      <xdr:colOff>304800</xdr:colOff>
      <xdr:row>744</xdr:row>
      <xdr:rowOff>28575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8BCA7F3-91BA-4BDC-81AD-4B48A9B37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17</xdr:col>
      <xdr:colOff>0</xdr:colOff>
      <xdr:row>704</xdr:row>
      <xdr:rowOff>0</xdr:rowOff>
    </xdr:from>
    <xdr:to>
      <xdr:col>25</xdr:col>
      <xdr:colOff>304800</xdr:colOff>
      <xdr:row>723</xdr:row>
      <xdr:rowOff>28575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F76727A5-35D5-4E4B-9462-FAC75536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7</xdr:col>
      <xdr:colOff>61912</xdr:colOff>
      <xdr:row>748</xdr:row>
      <xdr:rowOff>14287</xdr:rowOff>
    </xdr:from>
    <xdr:to>
      <xdr:col>15</xdr:col>
      <xdr:colOff>366712</xdr:colOff>
      <xdr:row>767</xdr:row>
      <xdr:rowOff>42862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18746944-66DC-E8D2-E1D3-C33257C05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0</xdr:colOff>
      <xdr:row>769</xdr:row>
      <xdr:rowOff>0</xdr:rowOff>
    </xdr:from>
    <xdr:to>
      <xdr:col>15</xdr:col>
      <xdr:colOff>304800</xdr:colOff>
      <xdr:row>788</xdr:row>
      <xdr:rowOff>28575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B463F907-D095-4B8B-97AF-804F0A4D5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17</xdr:col>
      <xdr:colOff>0</xdr:colOff>
      <xdr:row>769</xdr:row>
      <xdr:rowOff>0</xdr:rowOff>
    </xdr:from>
    <xdr:to>
      <xdr:col>25</xdr:col>
      <xdr:colOff>304800</xdr:colOff>
      <xdr:row>788</xdr:row>
      <xdr:rowOff>28575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3C3937CE-3BAF-4BCD-BF60-FFBFD7CBB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17</xdr:col>
      <xdr:colOff>0</xdr:colOff>
      <xdr:row>748</xdr:row>
      <xdr:rowOff>0</xdr:rowOff>
    </xdr:from>
    <xdr:to>
      <xdr:col>25</xdr:col>
      <xdr:colOff>304800</xdr:colOff>
      <xdr:row>767</xdr:row>
      <xdr:rowOff>28575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0DBEA79C-09F8-4CB5-8F2D-637A8E53B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7</xdr:col>
      <xdr:colOff>23812</xdr:colOff>
      <xdr:row>789</xdr:row>
      <xdr:rowOff>138112</xdr:rowOff>
    </xdr:from>
    <xdr:to>
      <xdr:col>15</xdr:col>
      <xdr:colOff>328612</xdr:colOff>
      <xdr:row>809</xdr:row>
      <xdr:rowOff>23812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49BB9038-4506-1743-BEE8-EFABCDB215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0</xdr:colOff>
      <xdr:row>811</xdr:row>
      <xdr:rowOff>0</xdr:rowOff>
    </xdr:from>
    <xdr:to>
      <xdr:col>15</xdr:col>
      <xdr:colOff>304800</xdr:colOff>
      <xdr:row>830</xdr:row>
      <xdr:rowOff>28575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76C70BB0-4320-4D7D-BD91-8945B0AAD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17</xdr:col>
      <xdr:colOff>0</xdr:colOff>
      <xdr:row>811</xdr:row>
      <xdr:rowOff>0</xdr:rowOff>
    </xdr:from>
    <xdr:to>
      <xdr:col>25</xdr:col>
      <xdr:colOff>304800</xdr:colOff>
      <xdr:row>830</xdr:row>
      <xdr:rowOff>28575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9CCE775C-6365-4FE8-A7EE-9346C4F24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17</xdr:col>
      <xdr:colOff>0</xdr:colOff>
      <xdr:row>790</xdr:row>
      <xdr:rowOff>0</xdr:rowOff>
    </xdr:from>
    <xdr:to>
      <xdr:col>25</xdr:col>
      <xdr:colOff>304800</xdr:colOff>
      <xdr:row>809</xdr:row>
      <xdr:rowOff>28575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E62E869D-C76D-4D4A-93FB-32294533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7</xdr:col>
      <xdr:colOff>0</xdr:colOff>
      <xdr:row>841</xdr:row>
      <xdr:rowOff>0</xdr:rowOff>
    </xdr:from>
    <xdr:to>
      <xdr:col>15</xdr:col>
      <xdr:colOff>304800</xdr:colOff>
      <xdr:row>860</xdr:row>
      <xdr:rowOff>28575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75C97DDE-B182-4046-9FB8-5AFF22E47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0</xdr:colOff>
      <xdr:row>862</xdr:row>
      <xdr:rowOff>0</xdr:rowOff>
    </xdr:from>
    <xdr:to>
      <xdr:col>15</xdr:col>
      <xdr:colOff>304800</xdr:colOff>
      <xdr:row>881</xdr:row>
      <xdr:rowOff>28575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A75B2B66-B6C7-4C8E-B108-BFF32EAF9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17</xdr:col>
      <xdr:colOff>0</xdr:colOff>
      <xdr:row>862</xdr:row>
      <xdr:rowOff>0</xdr:rowOff>
    </xdr:from>
    <xdr:to>
      <xdr:col>25</xdr:col>
      <xdr:colOff>304800</xdr:colOff>
      <xdr:row>881</xdr:row>
      <xdr:rowOff>28575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62EEF6A8-8A38-4D47-8F7F-868B14B9D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17</xdr:col>
      <xdr:colOff>0</xdr:colOff>
      <xdr:row>841</xdr:row>
      <xdr:rowOff>0</xdr:rowOff>
    </xdr:from>
    <xdr:to>
      <xdr:col>25</xdr:col>
      <xdr:colOff>304800</xdr:colOff>
      <xdr:row>860</xdr:row>
      <xdr:rowOff>28575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1D6F601C-5A12-4A51-9029-8DFC2B6F0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481012</xdr:colOff>
      <xdr:row>1210</xdr:row>
      <xdr:rowOff>128587</xdr:rowOff>
    </xdr:from>
    <xdr:to>
      <xdr:col>15</xdr:col>
      <xdr:colOff>252412</xdr:colOff>
      <xdr:row>1230</xdr:row>
      <xdr:rowOff>14287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89DD6B97-C40E-55C2-E95F-84379EC7DC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0</xdr:colOff>
      <xdr:row>1232</xdr:row>
      <xdr:rowOff>0</xdr:rowOff>
    </xdr:from>
    <xdr:to>
      <xdr:col>15</xdr:col>
      <xdr:colOff>304800</xdr:colOff>
      <xdr:row>1251</xdr:row>
      <xdr:rowOff>28575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6D9DBE7C-59AD-42ED-841E-3E7092719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17</xdr:col>
      <xdr:colOff>0</xdr:colOff>
      <xdr:row>1232</xdr:row>
      <xdr:rowOff>0</xdr:rowOff>
    </xdr:from>
    <xdr:to>
      <xdr:col>25</xdr:col>
      <xdr:colOff>304800</xdr:colOff>
      <xdr:row>1251</xdr:row>
      <xdr:rowOff>28575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4312EDCB-393C-4A08-9381-212698865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17</xdr:col>
      <xdr:colOff>0</xdr:colOff>
      <xdr:row>1211</xdr:row>
      <xdr:rowOff>0</xdr:rowOff>
    </xdr:from>
    <xdr:to>
      <xdr:col>25</xdr:col>
      <xdr:colOff>304800</xdr:colOff>
      <xdr:row>1230</xdr:row>
      <xdr:rowOff>28575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E6182119-A1DA-4752-A72D-84B4DD653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</xdr:col>
      <xdr:colOff>4762</xdr:colOff>
      <xdr:row>1166</xdr:row>
      <xdr:rowOff>119062</xdr:rowOff>
    </xdr:from>
    <xdr:to>
      <xdr:col>15</xdr:col>
      <xdr:colOff>309562</xdr:colOff>
      <xdr:row>1186</xdr:row>
      <xdr:rowOff>4762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74559077-4394-0CA6-0E07-904D0FB914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0</xdr:colOff>
      <xdr:row>1187</xdr:row>
      <xdr:rowOff>0</xdr:rowOff>
    </xdr:from>
    <xdr:to>
      <xdr:col>15</xdr:col>
      <xdr:colOff>304800</xdr:colOff>
      <xdr:row>1206</xdr:row>
      <xdr:rowOff>28575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4306969D-C2A5-444F-B19D-A5C41ECF2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17</xdr:col>
      <xdr:colOff>0</xdr:colOff>
      <xdr:row>1187</xdr:row>
      <xdr:rowOff>0</xdr:rowOff>
    </xdr:from>
    <xdr:to>
      <xdr:col>25</xdr:col>
      <xdr:colOff>304800</xdr:colOff>
      <xdr:row>1206</xdr:row>
      <xdr:rowOff>28575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AE5A1222-C698-4364-B1FD-01EDB408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17</xdr:col>
      <xdr:colOff>0</xdr:colOff>
      <xdr:row>1167</xdr:row>
      <xdr:rowOff>0</xdr:rowOff>
    </xdr:from>
    <xdr:to>
      <xdr:col>25</xdr:col>
      <xdr:colOff>304800</xdr:colOff>
      <xdr:row>1186</xdr:row>
      <xdr:rowOff>28575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803ED6A7-1E00-4221-AAC4-E0F5343B3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338137</xdr:colOff>
      <xdr:row>892</xdr:row>
      <xdr:rowOff>61912</xdr:rowOff>
    </xdr:from>
    <xdr:to>
      <xdr:col>15</xdr:col>
      <xdr:colOff>109537</xdr:colOff>
      <xdr:row>911</xdr:row>
      <xdr:rowOff>90487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49B77A87-B058-4D7C-64E7-685D86EB92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0</xdr:colOff>
      <xdr:row>914</xdr:row>
      <xdr:rowOff>0</xdr:rowOff>
    </xdr:from>
    <xdr:to>
      <xdr:col>15</xdr:col>
      <xdr:colOff>304800</xdr:colOff>
      <xdr:row>933</xdr:row>
      <xdr:rowOff>28575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79900906-B8AF-4C84-89D4-235616C0D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17</xdr:col>
      <xdr:colOff>0</xdr:colOff>
      <xdr:row>914</xdr:row>
      <xdr:rowOff>0</xdr:rowOff>
    </xdr:from>
    <xdr:to>
      <xdr:col>25</xdr:col>
      <xdr:colOff>304800</xdr:colOff>
      <xdr:row>933</xdr:row>
      <xdr:rowOff>28575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743F602A-472F-4C61-9D73-58FF3BEA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17</xdr:col>
      <xdr:colOff>0</xdr:colOff>
      <xdr:row>892</xdr:row>
      <xdr:rowOff>0</xdr:rowOff>
    </xdr:from>
    <xdr:to>
      <xdr:col>25</xdr:col>
      <xdr:colOff>304800</xdr:colOff>
      <xdr:row>911</xdr:row>
      <xdr:rowOff>28575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DC2D79F-1D9B-4F7E-B5AA-422A23BA3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7</xdr:col>
      <xdr:colOff>80962</xdr:colOff>
      <xdr:row>942</xdr:row>
      <xdr:rowOff>61912</xdr:rowOff>
    </xdr:from>
    <xdr:to>
      <xdr:col>15</xdr:col>
      <xdr:colOff>385762</xdr:colOff>
      <xdr:row>961</xdr:row>
      <xdr:rowOff>90487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EE93E268-C26B-1591-01B5-AD3C1C0C41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0</xdr:colOff>
      <xdr:row>964</xdr:row>
      <xdr:rowOff>0</xdr:rowOff>
    </xdr:from>
    <xdr:to>
      <xdr:col>15</xdr:col>
      <xdr:colOff>304800</xdr:colOff>
      <xdr:row>983</xdr:row>
      <xdr:rowOff>28575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989E4045-8E82-4B7F-A904-763080F59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17</xdr:col>
      <xdr:colOff>0</xdr:colOff>
      <xdr:row>964</xdr:row>
      <xdr:rowOff>0</xdr:rowOff>
    </xdr:from>
    <xdr:to>
      <xdr:col>25</xdr:col>
      <xdr:colOff>304800</xdr:colOff>
      <xdr:row>983</xdr:row>
      <xdr:rowOff>28575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1C3803D1-6ACC-4208-BCCA-A67B5B251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17</xdr:col>
      <xdr:colOff>0</xdr:colOff>
      <xdr:row>943</xdr:row>
      <xdr:rowOff>0</xdr:rowOff>
    </xdr:from>
    <xdr:to>
      <xdr:col>25</xdr:col>
      <xdr:colOff>304800</xdr:colOff>
      <xdr:row>962</xdr:row>
      <xdr:rowOff>28575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AF804-E5E6-4692-8796-AD45A1E25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519112</xdr:colOff>
      <xdr:row>987</xdr:row>
      <xdr:rowOff>33337</xdr:rowOff>
    </xdr:from>
    <xdr:to>
      <xdr:col>15</xdr:col>
      <xdr:colOff>290512</xdr:colOff>
      <xdr:row>1006</xdr:row>
      <xdr:rowOff>61912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62127B3D-51F7-8527-ED91-70F4493D2A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0</xdr:colOff>
      <xdr:row>1009</xdr:row>
      <xdr:rowOff>0</xdr:rowOff>
    </xdr:from>
    <xdr:to>
      <xdr:col>15</xdr:col>
      <xdr:colOff>304800</xdr:colOff>
      <xdr:row>1028</xdr:row>
      <xdr:rowOff>28575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D828C31-59D5-4F55-BD02-162129150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17</xdr:col>
      <xdr:colOff>0</xdr:colOff>
      <xdr:row>1009</xdr:row>
      <xdr:rowOff>0</xdr:rowOff>
    </xdr:from>
    <xdr:to>
      <xdr:col>25</xdr:col>
      <xdr:colOff>304800</xdr:colOff>
      <xdr:row>1028</xdr:row>
      <xdr:rowOff>28575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1E0778D-798C-4888-8FF9-A44F217D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17</xdr:col>
      <xdr:colOff>0</xdr:colOff>
      <xdr:row>987</xdr:row>
      <xdr:rowOff>0</xdr:rowOff>
    </xdr:from>
    <xdr:to>
      <xdr:col>25</xdr:col>
      <xdr:colOff>304800</xdr:colOff>
      <xdr:row>1006</xdr:row>
      <xdr:rowOff>28575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450A4C8D-E105-439A-8004-A1FC146A4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423862</xdr:colOff>
      <xdr:row>1037</xdr:row>
      <xdr:rowOff>71437</xdr:rowOff>
    </xdr:from>
    <xdr:to>
      <xdr:col>15</xdr:col>
      <xdr:colOff>195262</xdr:colOff>
      <xdr:row>1056</xdr:row>
      <xdr:rowOff>100012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D49568BC-153C-E94F-A047-0647105269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0</xdr:colOff>
      <xdr:row>1060</xdr:row>
      <xdr:rowOff>0</xdr:rowOff>
    </xdr:from>
    <xdr:to>
      <xdr:col>15</xdr:col>
      <xdr:colOff>304800</xdr:colOff>
      <xdr:row>1079</xdr:row>
      <xdr:rowOff>28575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20C90FC8-10BA-445E-A8BF-A904612A9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16</xdr:col>
      <xdr:colOff>0</xdr:colOff>
      <xdr:row>1060</xdr:row>
      <xdr:rowOff>0</xdr:rowOff>
    </xdr:from>
    <xdr:to>
      <xdr:col>24</xdr:col>
      <xdr:colOff>304800</xdr:colOff>
      <xdr:row>1079</xdr:row>
      <xdr:rowOff>28575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310E04CB-6960-4075-816A-CD953D09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16</xdr:col>
      <xdr:colOff>0</xdr:colOff>
      <xdr:row>1038</xdr:row>
      <xdr:rowOff>0</xdr:rowOff>
    </xdr:from>
    <xdr:to>
      <xdr:col>24</xdr:col>
      <xdr:colOff>304800</xdr:colOff>
      <xdr:row>1057</xdr:row>
      <xdr:rowOff>28575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AB13BADA-8DF3-45B0-A649-74C97C163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280987</xdr:colOff>
      <xdr:row>1082</xdr:row>
      <xdr:rowOff>128587</xdr:rowOff>
    </xdr:from>
    <xdr:to>
      <xdr:col>15</xdr:col>
      <xdr:colOff>52387</xdr:colOff>
      <xdr:row>1102</xdr:row>
      <xdr:rowOff>14287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E55E37AE-F339-396B-C368-C2217C4309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0</xdr:colOff>
      <xdr:row>1104</xdr:row>
      <xdr:rowOff>0</xdr:rowOff>
    </xdr:from>
    <xdr:to>
      <xdr:col>15</xdr:col>
      <xdr:colOff>304800</xdr:colOff>
      <xdr:row>1123</xdr:row>
      <xdr:rowOff>28575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256AB47D-757F-4BF1-A16D-24C7EB74C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17</xdr:col>
      <xdr:colOff>0</xdr:colOff>
      <xdr:row>1104</xdr:row>
      <xdr:rowOff>0</xdr:rowOff>
    </xdr:from>
    <xdr:to>
      <xdr:col>25</xdr:col>
      <xdr:colOff>304800</xdr:colOff>
      <xdr:row>1123</xdr:row>
      <xdr:rowOff>28575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82C3DE6-D57E-46DB-AC2A-2AFBF6E91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17</xdr:col>
      <xdr:colOff>0</xdr:colOff>
      <xdr:row>1083</xdr:row>
      <xdr:rowOff>0</xdr:rowOff>
    </xdr:from>
    <xdr:to>
      <xdr:col>25</xdr:col>
      <xdr:colOff>304800</xdr:colOff>
      <xdr:row>1102</xdr:row>
      <xdr:rowOff>28575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625DCC86-F35F-4D24-82A1-AB9D76448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7</xdr:col>
      <xdr:colOff>119062</xdr:colOff>
      <xdr:row>1127</xdr:row>
      <xdr:rowOff>14287</xdr:rowOff>
    </xdr:from>
    <xdr:to>
      <xdr:col>15</xdr:col>
      <xdr:colOff>423862</xdr:colOff>
      <xdr:row>1146</xdr:row>
      <xdr:rowOff>42862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28258CA5-86C6-87F9-80BA-83ECF1A47B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219075</xdr:colOff>
      <xdr:row>1149</xdr:row>
      <xdr:rowOff>28575</xdr:rowOff>
    </xdr:from>
    <xdr:to>
      <xdr:col>15</xdr:col>
      <xdr:colOff>523875</xdr:colOff>
      <xdr:row>1168</xdr:row>
      <xdr:rowOff>57150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01F2B097-C8FF-4151-B8C7-FA09E6166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17</xdr:col>
      <xdr:colOff>0</xdr:colOff>
      <xdr:row>1149</xdr:row>
      <xdr:rowOff>0</xdr:rowOff>
    </xdr:from>
    <xdr:to>
      <xdr:col>25</xdr:col>
      <xdr:colOff>304800</xdr:colOff>
      <xdr:row>1168</xdr:row>
      <xdr:rowOff>28575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E6719152-5843-42EA-AD42-7F289AF5B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17</xdr:col>
      <xdr:colOff>0</xdr:colOff>
      <xdr:row>1127</xdr:row>
      <xdr:rowOff>0</xdr:rowOff>
    </xdr:from>
    <xdr:to>
      <xdr:col>25</xdr:col>
      <xdr:colOff>304800</xdr:colOff>
      <xdr:row>1146</xdr:row>
      <xdr:rowOff>28575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A626466C-3C10-46CB-93F9-1824E255B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D37"/>
  <sheetViews>
    <sheetView workbookViewId="0">
      <selection activeCell="J15" sqref="J15"/>
    </sheetView>
  </sheetViews>
  <sheetFormatPr defaultRowHeight="10.5" x14ac:dyDescent="0.15"/>
  <sheetData>
    <row r="2" spans="1:4" ht="31.5" x14ac:dyDescent="0.15">
      <c r="B2" t="s">
        <v>353</v>
      </c>
      <c r="C2" t="s">
        <v>359</v>
      </c>
      <c r="D2" t="s">
        <v>360</v>
      </c>
    </row>
    <row r="3" spans="1:4" x14ac:dyDescent="0.15">
      <c r="A3">
        <v>1</v>
      </c>
      <c r="B3" t="s">
        <v>361</v>
      </c>
    </row>
    <row r="4" spans="1:4" x14ac:dyDescent="0.15">
      <c r="A4">
        <f>+A3+1</f>
        <v>2</v>
      </c>
      <c r="B4" t="s">
        <v>361</v>
      </c>
    </row>
    <row r="5" spans="1:4" x14ac:dyDescent="0.15">
      <c r="A5">
        <f t="shared" ref="A5:A37" si="0">+A4+1</f>
        <v>3</v>
      </c>
      <c r="D5" t="s">
        <v>361</v>
      </c>
    </row>
    <row r="6" spans="1:4" x14ac:dyDescent="0.15">
      <c r="A6">
        <f t="shared" si="0"/>
        <v>4</v>
      </c>
      <c r="D6" t="s">
        <v>361</v>
      </c>
    </row>
    <row r="7" spans="1:4" x14ac:dyDescent="0.15">
      <c r="A7">
        <f t="shared" si="0"/>
        <v>5</v>
      </c>
      <c r="D7" t="s">
        <v>361</v>
      </c>
    </row>
    <row r="8" spans="1:4" x14ac:dyDescent="0.15">
      <c r="A8">
        <f t="shared" si="0"/>
        <v>6</v>
      </c>
      <c r="B8" t="s">
        <v>361</v>
      </c>
    </row>
    <row r="9" spans="1:4" x14ac:dyDescent="0.15">
      <c r="A9">
        <f t="shared" si="0"/>
        <v>7</v>
      </c>
      <c r="B9" t="s">
        <v>361</v>
      </c>
    </row>
    <row r="10" spans="1:4" x14ac:dyDescent="0.15">
      <c r="A10">
        <f t="shared" si="0"/>
        <v>8</v>
      </c>
      <c r="B10" t="s">
        <v>361</v>
      </c>
    </row>
    <row r="11" spans="1:4" x14ac:dyDescent="0.15">
      <c r="A11">
        <f t="shared" si="0"/>
        <v>9</v>
      </c>
      <c r="D11" t="s">
        <v>361</v>
      </c>
    </row>
    <row r="12" spans="1:4" x14ac:dyDescent="0.15">
      <c r="A12">
        <f t="shared" si="0"/>
        <v>10</v>
      </c>
      <c r="C12" t="s">
        <v>361</v>
      </c>
    </row>
    <row r="13" spans="1:4" x14ac:dyDescent="0.15">
      <c r="A13">
        <f t="shared" si="0"/>
        <v>11</v>
      </c>
      <c r="D13" t="s">
        <v>361</v>
      </c>
    </row>
    <row r="14" spans="1:4" x14ac:dyDescent="0.15">
      <c r="A14">
        <f t="shared" si="0"/>
        <v>12</v>
      </c>
      <c r="B14" t="s">
        <v>361</v>
      </c>
    </row>
    <row r="15" spans="1:4" x14ac:dyDescent="0.15">
      <c r="A15">
        <f t="shared" si="0"/>
        <v>13</v>
      </c>
      <c r="D15" t="s">
        <v>361</v>
      </c>
    </row>
    <row r="16" spans="1:4" x14ac:dyDescent="0.15">
      <c r="A16">
        <f t="shared" si="0"/>
        <v>14</v>
      </c>
      <c r="D16" t="s">
        <v>361</v>
      </c>
    </row>
    <row r="17" spans="1:4" x14ac:dyDescent="0.15">
      <c r="A17">
        <f t="shared" si="0"/>
        <v>15</v>
      </c>
      <c r="B17" t="s">
        <v>361</v>
      </c>
    </row>
    <row r="18" spans="1:4" x14ac:dyDescent="0.15">
      <c r="A18">
        <f t="shared" si="0"/>
        <v>16</v>
      </c>
      <c r="D18" t="s">
        <v>361</v>
      </c>
    </row>
    <row r="19" spans="1:4" x14ac:dyDescent="0.15">
      <c r="A19">
        <f t="shared" si="0"/>
        <v>17</v>
      </c>
      <c r="D19" t="s">
        <v>361</v>
      </c>
    </row>
    <row r="20" spans="1:4" x14ac:dyDescent="0.15">
      <c r="A20">
        <f t="shared" si="0"/>
        <v>18</v>
      </c>
      <c r="D20" t="s">
        <v>361</v>
      </c>
    </row>
    <row r="21" spans="1:4" x14ac:dyDescent="0.15">
      <c r="A21">
        <f t="shared" si="0"/>
        <v>19</v>
      </c>
      <c r="C21" t="s">
        <v>361</v>
      </c>
    </row>
    <row r="22" spans="1:4" x14ac:dyDescent="0.15">
      <c r="A22">
        <f t="shared" si="0"/>
        <v>20</v>
      </c>
      <c r="C22" t="s">
        <v>361</v>
      </c>
    </row>
    <row r="23" spans="1:4" x14ac:dyDescent="0.15">
      <c r="A23">
        <f t="shared" si="0"/>
        <v>21</v>
      </c>
      <c r="C23" t="s">
        <v>361</v>
      </c>
    </row>
    <row r="24" spans="1:4" x14ac:dyDescent="0.15">
      <c r="A24">
        <f t="shared" si="0"/>
        <v>22</v>
      </c>
      <c r="B24" t="s">
        <v>361</v>
      </c>
    </row>
    <row r="25" spans="1:4" x14ac:dyDescent="0.15">
      <c r="A25">
        <f t="shared" si="0"/>
        <v>23</v>
      </c>
      <c r="C25" t="s">
        <v>361</v>
      </c>
    </row>
    <row r="26" spans="1:4" x14ac:dyDescent="0.15">
      <c r="A26">
        <f t="shared" si="0"/>
        <v>24</v>
      </c>
      <c r="B26" t="s">
        <v>361</v>
      </c>
    </row>
    <row r="27" spans="1:4" x14ac:dyDescent="0.15">
      <c r="A27">
        <f t="shared" si="0"/>
        <v>25</v>
      </c>
      <c r="D27" t="s">
        <v>361</v>
      </c>
    </row>
    <row r="28" spans="1:4" x14ac:dyDescent="0.15">
      <c r="A28">
        <f t="shared" si="0"/>
        <v>26</v>
      </c>
      <c r="D28" t="s">
        <v>361</v>
      </c>
    </row>
    <row r="29" spans="1:4" x14ac:dyDescent="0.15">
      <c r="A29">
        <f t="shared" si="0"/>
        <v>27</v>
      </c>
      <c r="D29" t="s">
        <v>361</v>
      </c>
    </row>
    <row r="30" spans="1:4" x14ac:dyDescent="0.15">
      <c r="A30">
        <f t="shared" si="0"/>
        <v>28</v>
      </c>
      <c r="D30" t="s">
        <v>361</v>
      </c>
    </row>
    <row r="31" spans="1:4" x14ac:dyDescent="0.15">
      <c r="A31">
        <f t="shared" si="0"/>
        <v>29</v>
      </c>
      <c r="C31" t="s">
        <v>361</v>
      </c>
    </row>
    <row r="32" spans="1:4" x14ac:dyDescent="0.15">
      <c r="A32">
        <f t="shared" si="0"/>
        <v>30</v>
      </c>
      <c r="D32" t="s">
        <v>361</v>
      </c>
    </row>
    <row r="33" spans="1:4" x14ac:dyDescent="0.15">
      <c r="A33">
        <f t="shared" si="0"/>
        <v>31</v>
      </c>
      <c r="D33" t="s">
        <v>361</v>
      </c>
    </row>
    <row r="34" spans="1:4" x14ac:dyDescent="0.15">
      <c r="A34">
        <f t="shared" si="0"/>
        <v>32</v>
      </c>
      <c r="C34" t="s">
        <v>361</v>
      </c>
    </row>
    <row r="35" spans="1:4" x14ac:dyDescent="0.15">
      <c r="A35">
        <f t="shared" si="0"/>
        <v>33</v>
      </c>
      <c r="D35" t="s">
        <v>361</v>
      </c>
    </row>
    <row r="36" spans="1:4" x14ac:dyDescent="0.15">
      <c r="A36">
        <f t="shared" si="0"/>
        <v>34</v>
      </c>
      <c r="C36" t="s">
        <v>361</v>
      </c>
    </row>
    <row r="37" spans="1:4" x14ac:dyDescent="0.15">
      <c r="A37">
        <f t="shared" si="0"/>
        <v>35</v>
      </c>
      <c r="D37" t="s">
        <v>361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7949"/>
  <sheetViews>
    <sheetView topLeftCell="B1" zoomScaleNormal="100" workbookViewId="0">
      <selection activeCell="H926" sqref="H926"/>
    </sheetView>
  </sheetViews>
  <sheetFormatPr defaultRowHeight="10.5" x14ac:dyDescent="0.15"/>
  <cols>
    <col min="1" max="1" width="15.83203125" style="7" customWidth="1"/>
    <col min="2" max="4" width="15.83203125" style="4" customWidth="1"/>
    <col min="5" max="5" width="15.83203125" style="5" customWidth="1"/>
    <col min="7" max="7" width="11.83203125" bestFit="1" customWidth="1"/>
    <col min="9" max="10" width="11.83203125" bestFit="1" customWidth="1"/>
    <col min="13" max="14" width="11.83203125" bestFit="1" customWidth="1"/>
  </cols>
  <sheetData>
    <row r="1" spans="1:17" ht="21.95" customHeight="1" x14ac:dyDescent="0.1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K1" s="20">
        <v>42730</v>
      </c>
      <c r="L1" s="20">
        <v>42731</v>
      </c>
      <c r="O1" t="s">
        <v>355</v>
      </c>
    </row>
    <row r="2" spans="1:17" ht="21.95" customHeight="1" x14ac:dyDescent="0.15">
      <c r="A2" s="12" t="s">
        <v>5</v>
      </c>
      <c r="B2" s="4" t="s">
        <v>6</v>
      </c>
      <c r="C2" s="4" t="s">
        <v>7</v>
      </c>
      <c r="D2" s="4" t="s">
        <v>8</v>
      </c>
      <c r="E2" s="5">
        <v>12.38</v>
      </c>
      <c r="F2" t="s">
        <v>353</v>
      </c>
      <c r="G2">
        <f>+E2+E3</f>
        <v>23.880000000000003</v>
      </c>
      <c r="H2">
        <f>+E4+E5</f>
        <v>27.5</v>
      </c>
      <c r="I2" s="14">
        <f>+(G2/4)/(H2/3)</f>
        <v>0.65127272727272734</v>
      </c>
      <c r="J2" s="21">
        <f>+(B2-$K$1)/7</f>
        <v>1</v>
      </c>
      <c r="O2" s="16">
        <v>44601</v>
      </c>
      <c r="P2" s="16">
        <v>44602</v>
      </c>
      <c r="Q2" s="16">
        <v>44603</v>
      </c>
    </row>
    <row r="3" spans="1:17" ht="21.95" customHeight="1" x14ac:dyDescent="0.15">
      <c r="A3" s="6" t="s">
        <v>5</v>
      </c>
      <c r="B3" s="4" t="s">
        <v>6</v>
      </c>
      <c r="C3" s="4" t="s">
        <v>7</v>
      </c>
      <c r="D3" s="4" t="s">
        <v>9</v>
      </c>
      <c r="E3" s="5">
        <v>11.5</v>
      </c>
      <c r="J3" s="14"/>
      <c r="O3" s="16">
        <v>44634</v>
      </c>
    </row>
    <row r="4" spans="1:17" ht="21.95" customHeight="1" x14ac:dyDescent="0.15">
      <c r="A4" s="6" t="s">
        <v>5</v>
      </c>
      <c r="B4" s="4" t="s">
        <v>10</v>
      </c>
      <c r="C4" s="4" t="s">
        <v>7</v>
      </c>
      <c r="D4" s="4" t="s">
        <v>8</v>
      </c>
      <c r="E4" s="5">
        <v>15.67</v>
      </c>
      <c r="F4" t="s">
        <v>354</v>
      </c>
      <c r="J4" s="14"/>
    </row>
    <row r="5" spans="1:17" ht="21.95" customHeight="1" x14ac:dyDescent="0.15">
      <c r="A5" s="6" t="s">
        <v>5</v>
      </c>
      <c r="B5" s="4" t="s">
        <v>10</v>
      </c>
      <c r="C5" s="4" t="s">
        <v>7</v>
      </c>
      <c r="D5" s="4" t="s">
        <v>9</v>
      </c>
      <c r="E5" s="5">
        <v>11.83</v>
      </c>
      <c r="J5" s="14"/>
    </row>
    <row r="6" spans="1:17" ht="21.95" customHeight="1" x14ac:dyDescent="0.15">
      <c r="A6" s="6" t="s">
        <v>5</v>
      </c>
      <c r="B6" s="4" t="s">
        <v>11</v>
      </c>
      <c r="C6" s="4" t="s">
        <v>7</v>
      </c>
      <c r="D6" s="4" t="s">
        <v>8</v>
      </c>
      <c r="E6" s="5">
        <v>9.8699999999999992</v>
      </c>
      <c r="F6" t="s">
        <v>353</v>
      </c>
      <c r="G6">
        <f>+E6+E7</f>
        <v>21.49</v>
      </c>
      <c r="H6">
        <f>+E8+E9</f>
        <v>22.52</v>
      </c>
      <c r="I6" s="14">
        <f>+(G6/4)/(H6/3)</f>
        <v>0.71569715808170509</v>
      </c>
      <c r="J6" s="21">
        <f>+(B6-$K$1)/7</f>
        <v>2</v>
      </c>
    </row>
    <row r="7" spans="1:17" ht="21.95" customHeight="1" x14ac:dyDescent="0.15">
      <c r="A7" s="6" t="s">
        <v>5</v>
      </c>
      <c r="B7" s="4" t="s">
        <v>11</v>
      </c>
      <c r="C7" s="4" t="s">
        <v>7</v>
      </c>
      <c r="D7" s="4" t="s">
        <v>9</v>
      </c>
      <c r="E7" s="5">
        <v>11.62</v>
      </c>
      <c r="J7" s="14"/>
    </row>
    <row r="8" spans="1:17" ht="21.95" customHeight="1" x14ac:dyDescent="0.15">
      <c r="A8" s="6" t="s">
        <v>5</v>
      </c>
      <c r="B8" s="4" t="s">
        <v>12</v>
      </c>
      <c r="C8" s="4" t="s">
        <v>7</v>
      </c>
      <c r="D8" s="4" t="s">
        <v>8</v>
      </c>
      <c r="E8" s="5">
        <v>12.19</v>
      </c>
      <c r="F8" t="s">
        <v>354</v>
      </c>
      <c r="J8" s="14"/>
    </row>
    <row r="9" spans="1:17" ht="21.95" customHeight="1" x14ac:dyDescent="0.15">
      <c r="A9" s="6" t="s">
        <v>5</v>
      </c>
      <c r="B9" s="4" t="s">
        <v>12</v>
      </c>
      <c r="C9" s="4" t="s">
        <v>7</v>
      </c>
      <c r="D9" s="4" t="s">
        <v>9</v>
      </c>
      <c r="E9" s="5">
        <v>10.33</v>
      </c>
      <c r="J9" s="14"/>
    </row>
    <row r="10" spans="1:17" ht="21.95" customHeight="1" x14ac:dyDescent="0.15">
      <c r="A10" s="6" t="s">
        <v>5</v>
      </c>
      <c r="B10" s="4" t="s">
        <v>13</v>
      </c>
      <c r="C10" s="4" t="s">
        <v>7</v>
      </c>
      <c r="D10" s="4" t="s">
        <v>8</v>
      </c>
      <c r="E10" s="5">
        <v>12.44</v>
      </c>
      <c r="F10" s="13" t="s">
        <v>354</v>
      </c>
      <c r="J10" s="14"/>
    </row>
    <row r="11" spans="1:17" ht="21.95" customHeight="1" x14ac:dyDescent="0.15">
      <c r="A11" s="6" t="s">
        <v>5</v>
      </c>
      <c r="B11" s="4" t="s">
        <v>13</v>
      </c>
      <c r="C11" s="4" t="s">
        <v>7</v>
      </c>
      <c r="D11" s="4" t="s">
        <v>8</v>
      </c>
      <c r="E11" s="5">
        <v>5.73</v>
      </c>
      <c r="J11" s="14"/>
    </row>
    <row r="12" spans="1:17" ht="21.95" customHeight="1" x14ac:dyDescent="0.15">
      <c r="A12" s="6" t="s">
        <v>5</v>
      </c>
      <c r="B12" s="4" t="s">
        <v>13</v>
      </c>
      <c r="C12" s="4" t="s">
        <v>7</v>
      </c>
      <c r="D12" s="4" t="s">
        <v>14</v>
      </c>
      <c r="E12" s="5">
        <v>11.03</v>
      </c>
      <c r="J12" s="14"/>
    </row>
    <row r="13" spans="1:17" ht="21.95" customHeight="1" x14ac:dyDescent="0.15">
      <c r="A13" s="6" t="s">
        <v>5</v>
      </c>
      <c r="B13" s="4" t="s">
        <v>13</v>
      </c>
      <c r="C13" s="4" t="s">
        <v>7</v>
      </c>
      <c r="D13" s="4" t="s">
        <v>9</v>
      </c>
      <c r="E13" s="5">
        <v>11.24</v>
      </c>
      <c r="J13" s="14"/>
    </row>
    <row r="14" spans="1:17" ht="21.95" customHeight="1" x14ac:dyDescent="0.15">
      <c r="A14" s="6" t="s">
        <v>5</v>
      </c>
      <c r="B14" s="4" t="s">
        <v>15</v>
      </c>
      <c r="C14" s="4" t="s">
        <v>7</v>
      </c>
      <c r="D14" s="4" t="s">
        <v>14</v>
      </c>
      <c r="E14" s="5">
        <v>13.64</v>
      </c>
      <c r="F14" t="s">
        <v>353</v>
      </c>
      <c r="G14">
        <f>+E14+E15</f>
        <v>28.75</v>
      </c>
      <c r="H14">
        <f>+E16+E17</f>
        <v>17.829999999999998</v>
      </c>
      <c r="I14" s="14">
        <f>+(G14/4)/(H14/3)</f>
        <v>1.2093381940549637</v>
      </c>
      <c r="J14" s="21">
        <f>+(B14-$K$1)/7</f>
        <v>4</v>
      </c>
    </row>
    <row r="15" spans="1:17" ht="21.95" customHeight="1" x14ac:dyDescent="0.15">
      <c r="A15" s="6" t="s">
        <v>5</v>
      </c>
      <c r="B15" s="4" t="s">
        <v>15</v>
      </c>
      <c r="C15" s="4" t="s">
        <v>7</v>
      </c>
      <c r="D15" s="4" t="s">
        <v>9</v>
      </c>
      <c r="E15" s="5">
        <v>15.11</v>
      </c>
      <c r="J15" s="14"/>
    </row>
    <row r="16" spans="1:17" ht="21.95" customHeight="1" x14ac:dyDescent="0.15">
      <c r="A16" s="6" t="s">
        <v>5</v>
      </c>
      <c r="B16" s="4" t="s">
        <v>16</v>
      </c>
      <c r="C16" s="4" t="s">
        <v>7</v>
      </c>
      <c r="D16" s="4" t="s">
        <v>8</v>
      </c>
      <c r="E16" s="5">
        <v>8.52</v>
      </c>
      <c r="F16" t="s">
        <v>354</v>
      </c>
      <c r="J16" s="14"/>
    </row>
    <row r="17" spans="1:10" ht="21.95" customHeight="1" x14ac:dyDescent="0.15">
      <c r="A17" s="6" t="s">
        <v>5</v>
      </c>
      <c r="B17" s="4" t="s">
        <v>16</v>
      </c>
      <c r="C17" s="4" t="s">
        <v>7</v>
      </c>
      <c r="D17" s="4" t="s">
        <v>9</v>
      </c>
      <c r="E17" s="5">
        <v>9.31</v>
      </c>
      <c r="J17" s="14"/>
    </row>
    <row r="18" spans="1:10" ht="21.95" customHeight="1" x14ac:dyDescent="0.15">
      <c r="A18" s="6" t="s">
        <v>5</v>
      </c>
      <c r="B18" s="4" t="s">
        <v>17</v>
      </c>
      <c r="C18" s="4" t="s">
        <v>7</v>
      </c>
      <c r="D18" s="4" t="s">
        <v>8</v>
      </c>
      <c r="E18" s="5">
        <v>13.15</v>
      </c>
      <c r="F18" t="s">
        <v>353</v>
      </c>
      <c r="G18">
        <f>+E18+E19</f>
        <v>26.25</v>
      </c>
      <c r="H18">
        <f>+E20+E21</f>
        <v>16.18</v>
      </c>
      <c r="I18" s="14">
        <f>+(G18/4)/(H18/3)</f>
        <v>1.216779975278121</v>
      </c>
      <c r="J18" s="21">
        <f>+(B18-$K$1)/7</f>
        <v>5</v>
      </c>
    </row>
    <row r="19" spans="1:10" ht="21.95" customHeight="1" x14ac:dyDescent="0.15">
      <c r="A19" s="6" t="s">
        <v>5</v>
      </c>
      <c r="B19" s="4" t="s">
        <v>17</v>
      </c>
      <c r="C19" s="4" t="s">
        <v>7</v>
      </c>
      <c r="D19" s="4" t="s">
        <v>9</v>
      </c>
      <c r="E19" s="5">
        <v>13.1</v>
      </c>
      <c r="J19" s="14"/>
    </row>
    <row r="20" spans="1:10" ht="21.95" customHeight="1" x14ac:dyDescent="0.15">
      <c r="A20" s="6" t="s">
        <v>5</v>
      </c>
      <c r="B20" s="4" t="s">
        <v>18</v>
      </c>
      <c r="C20" s="4" t="s">
        <v>7</v>
      </c>
      <c r="D20" s="4" t="s">
        <v>8</v>
      </c>
      <c r="E20" s="5">
        <v>8.02</v>
      </c>
      <c r="F20" t="s">
        <v>354</v>
      </c>
      <c r="J20" s="14"/>
    </row>
    <row r="21" spans="1:10" ht="21.95" customHeight="1" x14ac:dyDescent="0.15">
      <c r="A21" s="6" t="s">
        <v>5</v>
      </c>
      <c r="B21" s="4" t="s">
        <v>18</v>
      </c>
      <c r="C21" s="4" t="s">
        <v>7</v>
      </c>
      <c r="D21" s="4" t="s">
        <v>9</v>
      </c>
      <c r="E21" s="5">
        <v>8.16</v>
      </c>
      <c r="J21" s="14"/>
    </row>
    <row r="22" spans="1:10" ht="21.95" customHeight="1" x14ac:dyDescent="0.15">
      <c r="A22" s="6" t="s">
        <v>5</v>
      </c>
      <c r="B22" s="4" t="s">
        <v>19</v>
      </c>
      <c r="C22" s="4" t="s">
        <v>7</v>
      </c>
      <c r="D22" s="4" t="s">
        <v>8</v>
      </c>
      <c r="E22" s="5">
        <v>13.2</v>
      </c>
      <c r="F22" t="s">
        <v>353</v>
      </c>
      <c r="G22">
        <f>+E22+E23</f>
        <v>25.619999999999997</v>
      </c>
      <c r="H22">
        <f>+E24+E25</f>
        <v>6.02</v>
      </c>
      <c r="I22" s="14">
        <f>+(G22/4)/(H22/3)</f>
        <v>3.1918604651162794</v>
      </c>
      <c r="J22" s="21">
        <f>+(B22-$K$1)/7</f>
        <v>6</v>
      </c>
    </row>
    <row r="23" spans="1:10" ht="21.95" customHeight="1" x14ac:dyDescent="0.15">
      <c r="A23" s="6" t="s">
        <v>5</v>
      </c>
      <c r="B23" s="4" t="s">
        <v>19</v>
      </c>
      <c r="C23" s="4" t="s">
        <v>7</v>
      </c>
      <c r="D23" s="4" t="s">
        <v>9</v>
      </c>
      <c r="E23" s="5">
        <v>12.42</v>
      </c>
      <c r="J23" s="14"/>
    </row>
    <row r="24" spans="1:10" ht="21.95" customHeight="1" x14ac:dyDescent="0.15">
      <c r="A24" s="6" t="s">
        <v>5</v>
      </c>
      <c r="B24" s="4" t="s">
        <v>20</v>
      </c>
      <c r="C24" s="4" t="s">
        <v>7</v>
      </c>
      <c r="D24" s="4" t="s">
        <v>8</v>
      </c>
      <c r="E24" s="5">
        <v>2.66</v>
      </c>
      <c r="F24" t="s">
        <v>354</v>
      </c>
      <c r="J24" s="14"/>
    </row>
    <row r="25" spans="1:10" ht="21.95" customHeight="1" x14ac:dyDescent="0.15">
      <c r="A25" s="6" t="s">
        <v>5</v>
      </c>
      <c r="B25" s="4" t="s">
        <v>20</v>
      </c>
      <c r="C25" s="4" t="s">
        <v>7</v>
      </c>
      <c r="D25" s="4" t="s">
        <v>9</v>
      </c>
      <c r="E25" s="5">
        <v>3.36</v>
      </c>
      <c r="J25" s="14"/>
    </row>
    <row r="26" spans="1:10" ht="21.95" customHeight="1" x14ac:dyDescent="0.15">
      <c r="A26" s="6" t="s">
        <v>5</v>
      </c>
      <c r="B26" s="4" t="s">
        <v>21</v>
      </c>
      <c r="C26" s="4" t="s">
        <v>7</v>
      </c>
      <c r="D26" s="4" t="s">
        <v>8</v>
      </c>
      <c r="E26" s="5">
        <v>8.77</v>
      </c>
      <c r="F26" t="s">
        <v>353</v>
      </c>
      <c r="G26">
        <f>+E26+E27</f>
        <v>22.48</v>
      </c>
      <c r="H26">
        <f>+E28+E29</f>
        <v>18.73</v>
      </c>
      <c r="I26" s="14">
        <f>+(G26/4)/(H26/3)</f>
        <v>0.90016017084890554</v>
      </c>
      <c r="J26" s="21">
        <f>+(B26-$K$1)/7</f>
        <v>7</v>
      </c>
    </row>
    <row r="27" spans="1:10" ht="21.95" customHeight="1" x14ac:dyDescent="0.15">
      <c r="A27" s="6" t="s">
        <v>5</v>
      </c>
      <c r="B27" s="4" t="s">
        <v>21</v>
      </c>
      <c r="C27" s="4" t="s">
        <v>7</v>
      </c>
      <c r="D27" s="4" t="s">
        <v>9</v>
      </c>
      <c r="E27" s="5">
        <v>13.71</v>
      </c>
      <c r="J27" s="14"/>
    </row>
    <row r="28" spans="1:10" ht="21.95" customHeight="1" x14ac:dyDescent="0.15">
      <c r="A28" s="6" t="s">
        <v>5</v>
      </c>
      <c r="B28" s="4" t="s">
        <v>22</v>
      </c>
      <c r="C28" s="4" t="s">
        <v>7</v>
      </c>
      <c r="D28" s="4" t="s">
        <v>8</v>
      </c>
      <c r="E28" s="5">
        <v>9.93</v>
      </c>
      <c r="F28" t="s">
        <v>354</v>
      </c>
      <c r="J28" s="14"/>
    </row>
    <row r="29" spans="1:10" ht="21.95" customHeight="1" x14ac:dyDescent="0.15">
      <c r="A29" s="6" t="s">
        <v>5</v>
      </c>
      <c r="B29" s="4" t="s">
        <v>22</v>
      </c>
      <c r="C29" s="4" t="s">
        <v>7</v>
      </c>
      <c r="D29" s="4" t="s">
        <v>9</v>
      </c>
      <c r="E29" s="5">
        <v>8.8000000000000007</v>
      </c>
      <c r="J29" s="14"/>
    </row>
    <row r="30" spans="1:10" ht="21.95" customHeight="1" x14ac:dyDescent="0.15">
      <c r="A30" s="6" t="s">
        <v>5</v>
      </c>
      <c r="B30" s="4" t="s">
        <v>23</v>
      </c>
      <c r="C30" s="4" t="s">
        <v>7</v>
      </c>
      <c r="D30" s="4" t="s">
        <v>8</v>
      </c>
      <c r="E30" s="5">
        <v>12.38</v>
      </c>
      <c r="F30" s="13" t="s">
        <v>354</v>
      </c>
      <c r="J30" s="14"/>
    </row>
    <row r="31" spans="1:10" ht="21.95" customHeight="1" x14ac:dyDescent="0.15">
      <c r="A31" s="6" t="s">
        <v>5</v>
      </c>
      <c r="B31" s="4" t="s">
        <v>23</v>
      </c>
      <c r="C31" s="4" t="s">
        <v>7</v>
      </c>
      <c r="D31" s="4" t="s">
        <v>8</v>
      </c>
      <c r="E31" s="5">
        <v>8.6199999999999992</v>
      </c>
      <c r="J31" s="14"/>
    </row>
    <row r="32" spans="1:10" ht="21.95" customHeight="1" x14ac:dyDescent="0.15">
      <c r="A32" s="6" t="s">
        <v>5</v>
      </c>
      <c r="B32" s="4" t="s">
        <v>23</v>
      </c>
      <c r="C32" s="4" t="s">
        <v>7</v>
      </c>
      <c r="D32" s="4" t="s">
        <v>14</v>
      </c>
      <c r="E32" s="5">
        <v>12.88</v>
      </c>
      <c r="J32" s="14"/>
    </row>
    <row r="33" spans="1:10" ht="21.95" customHeight="1" x14ac:dyDescent="0.15">
      <c r="A33" s="6" t="s">
        <v>5</v>
      </c>
      <c r="B33" s="4" t="s">
        <v>23</v>
      </c>
      <c r="C33" s="4" t="s">
        <v>7</v>
      </c>
      <c r="D33" s="4" t="s">
        <v>14</v>
      </c>
      <c r="E33" s="5">
        <v>7.68</v>
      </c>
      <c r="J33" s="14"/>
    </row>
    <row r="34" spans="1:10" ht="21.95" customHeight="1" x14ac:dyDescent="0.15">
      <c r="A34" s="6" t="s">
        <v>5</v>
      </c>
      <c r="B34" s="4" t="s">
        <v>24</v>
      </c>
      <c r="C34" s="4" t="s">
        <v>7</v>
      </c>
      <c r="D34" s="4" t="s">
        <v>8</v>
      </c>
      <c r="E34" s="5">
        <v>14.18</v>
      </c>
      <c r="F34" t="s">
        <v>353</v>
      </c>
      <c r="G34">
        <f>+E34+E35+E36</f>
        <v>31.15</v>
      </c>
      <c r="H34">
        <f>+E37+E38</f>
        <v>17.420000000000002</v>
      </c>
      <c r="I34" s="14">
        <f>+(G34/4)/(H34/3)</f>
        <v>1.3411308840413316</v>
      </c>
      <c r="J34" s="21">
        <f>+(B34-$K$1)/7</f>
        <v>9</v>
      </c>
    </row>
    <row r="35" spans="1:10" ht="21.95" customHeight="1" x14ac:dyDescent="0.15">
      <c r="A35" s="6" t="s">
        <v>5</v>
      </c>
      <c r="B35" s="4" t="s">
        <v>24</v>
      </c>
      <c r="C35" s="4" t="s">
        <v>7</v>
      </c>
      <c r="D35" s="4" t="s">
        <v>9</v>
      </c>
      <c r="E35" s="5">
        <v>11.04</v>
      </c>
      <c r="J35" s="14"/>
    </row>
    <row r="36" spans="1:10" ht="21.95" customHeight="1" x14ac:dyDescent="0.15">
      <c r="A36" s="6" t="s">
        <v>5</v>
      </c>
      <c r="B36" s="4" t="s">
        <v>24</v>
      </c>
      <c r="C36" s="4" t="s">
        <v>7</v>
      </c>
      <c r="D36" s="4" t="s">
        <v>9</v>
      </c>
      <c r="E36" s="5">
        <v>5.93</v>
      </c>
      <c r="J36" s="14"/>
    </row>
    <row r="37" spans="1:10" ht="21.95" customHeight="1" x14ac:dyDescent="0.15">
      <c r="A37" s="6" t="s">
        <v>5</v>
      </c>
      <c r="B37" s="4" t="s">
        <v>25</v>
      </c>
      <c r="C37" s="4" t="s">
        <v>7</v>
      </c>
      <c r="D37" s="4" t="s">
        <v>8</v>
      </c>
      <c r="E37" s="5">
        <v>8.5500000000000007</v>
      </c>
      <c r="F37" t="s">
        <v>354</v>
      </c>
      <c r="J37" s="14"/>
    </row>
    <row r="38" spans="1:10" ht="21.95" customHeight="1" x14ac:dyDescent="0.15">
      <c r="A38" s="6" t="s">
        <v>5</v>
      </c>
      <c r="B38" s="4" t="s">
        <v>25</v>
      </c>
      <c r="C38" s="4" t="s">
        <v>7</v>
      </c>
      <c r="D38" s="4" t="s">
        <v>9</v>
      </c>
      <c r="E38" s="5">
        <v>8.8699999999999992</v>
      </c>
      <c r="J38" s="14"/>
    </row>
    <row r="39" spans="1:10" ht="21.95" customHeight="1" x14ac:dyDescent="0.15">
      <c r="A39" s="6" t="s">
        <v>5</v>
      </c>
      <c r="B39" s="4" t="s">
        <v>26</v>
      </c>
      <c r="C39" s="4" t="s">
        <v>7</v>
      </c>
      <c r="D39" s="4" t="s">
        <v>8</v>
      </c>
      <c r="E39" s="5">
        <v>11.8</v>
      </c>
      <c r="F39" t="s">
        <v>353</v>
      </c>
      <c r="G39">
        <f>+E39+E40</f>
        <v>25.41</v>
      </c>
      <c r="H39">
        <f>+E41+E42</f>
        <v>18.239999999999998</v>
      </c>
      <c r="I39" s="14">
        <f>+(G39/4)/(H39/3)</f>
        <v>1.0448190789473686</v>
      </c>
      <c r="J39" s="21">
        <f>+(B39-$K$1)/7</f>
        <v>10</v>
      </c>
    </row>
    <row r="40" spans="1:10" ht="21.95" customHeight="1" x14ac:dyDescent="0.15">
      <c r="A40" s="6" t="s">
        <v>5</v>
      </c>
      <c r="B40" s="4" t="s">
        <v>26</v>
      </c>
      <c r="C40" s="4" t="s">
        <v>7</v>
      </c>
      <c r="D40" s="4" t="s">
        <v>9</v>
      </c>
      <c r="E40" s="5">
        <v>13.61</v>
      </c>
      <c r="J40" s="14"/>
    </row>
    <row r="41" spans="1:10" ht="21.95" customHeight="1" x14ac:dyDescent="0.15">
      <c r="A41" s="6" t="s">
        <v>5</v>
      </c>
      <c r="B41" s="4" t="s">
        <v>27</v>
      </c>
      <c r="C41" s="4" t="s">
        <v>7</v>
      </c>
      <c r="D41" s="4" t="s">
        <v>8</v>
      </c>
      <c r="E41" s="5">
        <v>9.1999999999999993</v>
      </c>
      <c r="F41" t="s">
        <v>354</v>
      </c>
      <c r="J41" s="14"/>
    </row>
    <row r="42" spans="1:10" ht="21.95" customHeight="1" x14ac:dyDescent="0.15">
      <c r="A42" s="6" t="s">
        <v>5</v>
      </c>
      <c r="B42" s="4" t="s">
        <v>27</v>
      </c>
      <c r="C42" s="4" t="s">
        <v>7</v>
      </c>
      <c r="D42" s="4" t="s">
        <v>9</v>
      </c>
      <c r="E42" s="5">
        <v>9.0399999999999991</v>
      </c>
      <c r="J42" s="14"/>
    </row>
    <row r="43" spans="1:10" ht="21.95" customHeight="1" x14ac:dyDescent="0.15">
      <c r="A43" s="9" t="s">
        <v>5</v>
      </c>
      <c r="B43" s="4" t="s">
        <v>28</v>
      </c>
      <c r="C43" s="4" t="s">
        <v>7</v>
      </c>
      <c r="D43" s="4" t="s">
        <v>9</v>
      </c>
      <c r="E43" s="5">
        <v>13.87</v>
      </c>
      <c r="F43" t="s">
        <v>353</v>
      </c>
      <c r="G43">
        <f>+E43+E44</f>
        <v>24.14</v>
      </c>
      <c r="H43">
        <f>+E45+E46</f>
        <v>11.02</v>
      </c>
      <c r="I43" s="14">
        <f>+(G43/4)/(H43/3)</f>
        <v>1.6429219600725953</v>
      </c>
      <c r="J43" s="21">
        <f>+(B43-$K$1)/7</f>
        <v>11</v>
      </c>
    </row>
    <row r="44" spans="1:10" ht="21.95" customHeight="1" x14ac:dyDescent="0.15">
      <c r="A44" s="6" t="s">
        <v>5</v>
      </c>
      <c r="B44" s="4" t="s">
        <v>28</v>
      </c>
      <c r="C44" s="4" t="s">
        <v>7</v>
      </c>
      <c r="D44" s="4" t="s">
        <v>29</v>
      </c>
      <c r="E44" s="5">
        <v>10.27</v>
      </c>
      <c r="J44" s="14"/>
    </row>
    <row r="45" spans="1:10" ht="21.95" customHeight="1" x14ac:dyDescent="0.15">
      <c r="A45" s="6" t="s">
        <v>5</v>
      </c>
      <c r="B45" s="4" t="s">
        <v>30</v>
      </c>
      <c r="C45" s="4" t="s">
        <v>7</v>
      </c>
      <c r="D45" s="4" t="s">
        <v>8</v>
      </c>
      <c r="E45" s="5">
        <v>5.08</v>
      </c>
      <c r="F45" t="s">
        <v>354</v>
      </c>
      <c r="J45" s="14"/>
    </row>
    <row r="46" spans="1:10" ht="21.95" customHeight="1" x14ac:dyDescent="0.15">
      <c r="A46" s="6" t="s">
        <v>5</v>
      </c>
      <c r="B46" s="4" t="s">
        <v>30</v>
      </c>
      <c r="C46" s="4" t="s">
        <v>7</v>
      </c>
      <c r="D46" s="4" t="s">
        <v>9</v>
      </c>
      <c r="E46" s="5">
        <v>5.94</v>
      </c>
      <c r="J46" s="14"/>
    </row>
    <row r="47" spans="1:10" ht="21.95" customHeight="1" x14ac:dyDescent="0.15">
      <c r="A47" s="6" t="s">
        <v>5</v>
      </c>
      <c r="B47" s="4" t="s">
        <v>31</v>
      </c>
      <c r="C47" s="4" t="s">
        <v>7</v>
      </c>
      <c r="D47" s="4" t="s">
        <v>32</v>
      </c>
      <c r="E47" s="5">
        <v>13.83</v>
      </c>
      <c r="F47" t="s">
        <v>353</v>
      </c>
      <c r="G47">
        <f>+E47+E48</f>
        <v>28.95</v>
      </c>
      <c r="H47">
        <f>+E49+E50</f>
        <v>14.53</v>
      </c>
      <c r="I47" s="14">
        <f>+(G47/4)/(H47/3)</f>
        <v>1.494322092222987</v>
      </c>
      <c r="J47" s="21">
        <f>+(B47-$K$1)/7</f>
        <v>12</v>
      </c>
    </row>
    <row r="48" spans="1:10" ht="21.95" customHeight="1" x14ac:dyDescent="0.15">
      <c r="A48" s="6" t="s">
        <v>5</v>
      </c>
      <c r="B48" s="4" t="s">
        <v>31</v>
      </c>
      <c r="C48" s="4" t="s">
        <v>7</v>
      </c>
      <c r="D48" s="4" t="s">
        <v>9</v>
      </c>
      <c r="E48" s="5">
        <v>15.12</v>
      </c>
      <c r="J48" s="14"/>
    </row>
    <row r="49" spans="1:10" ht="21.95" customHeight="1" x14ac:dyDescent="0.15">
      <c r="A49" s="6" t="s">
        <v>5</v>
      </c>
      <c r="B49" s="4" t="s">
        <v>33</v>
      </c>
      <c r="C49" s="4" t="s">
        <v>7</v>
      </c>
      <c r="D49" s="4" t="s">
        <v>8</v>
      </c>
      <c r="E49" s="5">
        <v>6.77</v>
      </c>
      <c r="F49" t="s">
        <v>354</v>
      </c>
      <c r="J49" s="14"/>
    </row>
    <row r="50" spans="1:10" ht="21.95" customHeight="1" x14ac:dyDescent="0.15">
      <c r="A50" s="6" t="s">
        <v>5</v>
      </c>
      <c r="B50" s="4" t="s">
        <v>33</v>
      </c>
      <c r="C50" s="4" t="s">
        <v>7</v>
      </c>
      <c r="D50" s="4" t="s">
        <v>9</v>
      </c>
      <c r="E50" s="5">
        <v>7.76</v>
      </c>
      <c r="J50" s="14"/>
    </row>
    <row r="51" spans="1:10" ht="21.95" customHeight="1" x14ac:dyDescent="0.15">
      <c r="A51" s="6" t="s">
        <v>5</v>
      </c>
      <c r="B51" s="4" t="s">
        <v>34</v>
      </c>
      <c r="C51" s="4" t="s">
        <v>7</v>
      </c>
      <c r="D51" s="4" t="s">
        <v>8</v>
      </c>
      <c r="E51" s="5">
        <v>13.45</v>
      </c>
      <c r="F51" t="s">
        <v>353</v>
      </c>
      <c r="G51">
        <f>+E51+E52</f>
        <v>28.06</v>
      </c>
      <c r="H51">
        <f>+E53+E54</f>
        <v>18.509999999999998</v>
      </c>
      <c r="I51" s="14">
        <f>+(G51/4)/(H51/3)</f>
        <v>1.1369529983792546</v>
      </c>
      <c r="J51" s="21">
        <f>+(B51-$K$1)/7</f>
        <v>13</v>
      </c>
    </row>
    <row r="52" spans="1:10" ht="21.95" customHeight="1" x14ac:dyDescent="0.15">
      <c r="A52" s="6" t="s">
        <v>5</v>
      </c>
      <c r="B52" s="4" t="s">
        <v>34</v>
      </c>
      <c r="C52" s="4" t="s">
        <v>7</v>
      </c>
      <c r="D52" s="4" t="s">
        <v>9</v>
      </c>
      <c r="E52" s="5">
        <v>14.61</v>
      </c>
      <c r="J52" s="14"/>
    </row>
    <row r="53" spans="1:10" ht="21.95" customHeight="1" x14ac:dyDescent="0.15">
      <c r="A53" s="6" t="s">
        <v>5</v>
      </c>
      <c r="B53" s="4" t="s">
        <v>35</v>
      </c>
      <c r="C53" s="4" t="s">
        <v>7</v>
      </c>
      <c r="D53" s="4" t="s">
        <v>8</v>
      </c>
      <c r="E53" s="5">
        <v>9.11</v>
      </c>
      <c r="F53" t="s">
        <v>354</v>
      </c>
      <c r="J53" s="14"/>
    </row>
    <row r="54" spans="1:10" ht="21.95" customHeight="1" x14ac:dyDescent="0.15">
      <c r="A54" s="6" t="s">
        <v>5</v>
      </c>
      <c r="B54" s="4" t="s">
        <v>35</v>
      </c>
      <c r="C54" s="4" t="s">
        <v>7</v>
      </c>
      <c r="D54" s="4" t="s">
        <v>9</v>
      </c>
      <c r="E54" s="5">
        <v>9.4</v>
      </c>
      <c r="J54" s="14"/>
    </row>
    <row r="55" spans="1:10" ht="21.95" customHeight="1" x14ac:dyDescent="0.15">
      <c r="A55" s="6" t="s">
        <v>5</v>
      </c>
      <c r="B55" s="4" t="s">
        <v>36</v>
      </c>
      <c r="C55" s="4" t="s">
        <v>7</v>
      </c>
      <c r="D55" s="4" t="s">
        <v>14</v>
      </c>
      <c r="E55" s="5">
        <v>7.73</v>
      </c>
      <c r="F55" t="s">
        <v>353</v>
      </c>
      <c r="G55">
        <f>+E55+E56+E57</f>
        <v>33.14</v>
      </c>
      <c r="H55">
        <f>+E59+E58</f>
        <v>17.149999999999999</v>
      </c>
      <c r="I55" s="14">
        <f>+(G55/4)/(H55/3)</f>
        <v>1.4492711370262392</v>
      </c>
      <c r="J55" s="21">
        <f>+(B55-$K$1)/7</f>
        <v>14</v>
      </c>
    </row>
    <row r="56" spans="1:10" ht="21.95" customHeight="1" x14ac:dyDescent="0.15">
      <c r="A56" s="6" t="s">
        <v>5</v>
      </c>
      <c r="B56" s="4" t="s">
        <v>36</v>
      </c>
      <c r="C56" s="4" t="s">
        <v>7</v>
      </c>
      <c r="D56" s="4" t="s">
        <v>14</v>
      </c>
      <c r="E56" s="5">
        <v>11.13</v>
      </c>
      <c r="J56" s="14"/>
    </row>
    <row r="57" spans="1:10" ht="21.95" customHeight="1" x14ac:dyDescent="0.15">
      <c r="A57" s="6" t="s">
        <v>5</v>
      </c>
      <c r="B57" s="4" t="s">
        <v>36</v>
      </c>
      <c r="C57" s="4" t="s">
        <v>7</v>
      </c>
      <c r="D57" s="4" t="s">
        <v>29</v>
      </c>
      <c r="E57" s="5">
        <v>14.28</v>
      </c>
      <c r="J57" s="14"/>
    </row>
    <row r="58" spans="1:10" ht="21.95" customHeight="1" x14ac:dyDescent="0.15">
      <c r="A58" s="6" t="s">
        <v>5</v>
      </c>
      <c r="B58" s="4" t="s">
        <v>37</v>
      </c>
      <c r="C58" s="4" t="s">
        <v>7</v>
      </c>
      <c r="D58" s="4" t="s">
        <v>8</v>
      </c>
      <c r="E58" s="5">
        <v>8.1</v>
      </c>
      <c r="F58" t="s">
        <v>354</v>
      </c>
      <c r="J58" s="14"/>
    </row>
    <row r="59" spans="1:10" ht="21.95" customHeight="1" x14ac:dyDescent="0.15">
      <c r="A59" s="6" t="s">
        <v>5</v>
      </c>
      <c r="B59" s="4" t="s">
        <v>37</v>
      </c>
      <c r="C59" s="4" t="s">
        <v>7</v>
      </c>
      <c r="D59" s="4" t="s">
        <v>9</v>
      </c>
      <c r="E59" s="5">
        <v>9.0500000000000007</v>
      </c>
      <c r="J59" s="14"/>
    </row>
    <row r="60" spans="1:10" ht="21.95" customHeight="1" x14ac:dyDescent="0.15">
      <c r="A60" s="6" t="s">
        <v>5</v>
      </c>
      <c r="B60" s="4" t="s">
        <v>38</v>
      </c>
      <c r="C60" s="4" t="s">
        <v>7</v>
      </c>
      <c r="D60" s="4" t="s">
        <v>14</v>
      </c>
      <c r="E60" s="5">
        <v>9.07</v>
      </c>
      <c r="F60" t="s">
        <v>353</v>
      </c>
      <c r="G60">
        <f>+E60+E61+E62</f>
        <v>32.72</v>
      </c>
      <c r="H60">
        <f>+E63+E64</f>
        <v>21.700000000000003</v>
      </c>
      <c r="I60" s="14">
        <f>+(G60/4)/(H60/3)</f>
        <v>1.1308755760368663</v>
      </c>
      <c r="J60" s="21">
        <f>+(B60-$K$1)/7</f>
        <v>15</v>
      </c>
    </row>
    <row r="61" spans="1:10" ht="21.95" customHeight="1" x14ac:dyDescent="0.15">
      <c r="A61" s="6" t="s">
        <v>5</v>
      </c>
      <c r="B61" s="4" t="s">
        <v>38</v>
      </c>
      <c r="C61" s="4" t="s">
        <v>7</v>
      </c>
      <c r="D61" s="4" t="s">
        <v>14</v>
      </c>
      <c r="E61" s="5">
        <v>8.91</v>
      </c>
      <c r="J61" s="14"/>
    </row>
    <row r="62" spans="1:10" ht="21.95" customHeight="1" x14ac:dyDescent="0.15">
      <c r="A62" s="6" t="s">
        <v>5</v>
      </c>
      <c r="B62" s="4" t="s">
        <v>38</v>
      </c>
      <c r="C62" s="4" t="s">
        <v>7</v>
      </c>
      <c r="D62" s="4" t="s">
        <v>9</v>
      </c>
      <c r="E62" s="5">
        <v>14.74</v>
      </c>
      <c r="J62" s="14"/>
    </row>
    <row r="63" spans="1:10" ht="21.95" customHeight="1" x14ac:dyDescent="0.15">
      <c r="A63" s="6" t="s">
        <v>5</v>
      </c>
      <c r="B63" s="4" t="s">
        <v>39</v>
      </c>
      <c r="C63" s="4" t="s">
        <v>7</v>
      </c>
      <c r="D63" s="4" t="s">
        <v>14</v>
      </c>
      <c r="E63" s="5">
        <v>10.38</v>
      </c>
      <c r="F63" t="s">
        <v>354</v>
      </c>
      <c r="J63" s="14"/>
    </row>
    <row r="64" spans="1:10" ht="21.95" customHeight="1" x14ac:dyDescent="0.15">
      <c r="A64" s="6" t="s">
        <v>5</v>
      </c>
      <c r="B64" s="4" t="s">
        <v>39</v>
      </c>
      <c r="C64" s="4" t="s">
        <v>7</v>
      </c>
      <c r="D64" s="4" t="s">
        <v>9</v>
      </c>
      <c r="E64" s="5">
        <v>11.32</v>
      </c>
      <c r="J64" s="14"/>
    </row>
    <row r="65" spans="1:10" ht="21.95" customHeight="1" x14ac:dyDescent="0.15">
      <c r="A65" s="6" t="s">
        <v>5</v>
      </c>
      <c r="B65" s="4" t="s">
        <v>40</v>
      </c>
      <c r="C65" s="4" t="s">
        <v>7</v>
      </c>
      <c r="D65" s="4" t="s">
        <v>8</v>
      </c>
      <c r="E65" s="5">
        <v>8.27</v>
      </c>
      <c r="F65" t="s">
        <v>353</v>
      </c>
      <c r="G65">
        <f>+E65+E66+E67+E68</f>
        <v>36.79</v>
      </c>
      <c r="H65">
        <f>+E70+E69</f>
        <v>20.86</v>
      </c>
      <c r="I65" s="14">
        <f>+(G65/4)/(H65/3)</f>
        <v>1.3227468839884948</v>
      </c>
      <c r="J65" s="21">
        <f>+(B65-$K$1)/7</f>
        <v>16</v>
      </c>
    </row>
    <row r="66" spans="1:10" ht="21.95" customHeight="1" x14ac:dyDescent="0.15">
      <c r="A66" s="6" t="s">
        <v>5</v>
      </c>
      <c r="B66" s="4" t="s">
        <v>40</v>
      </c>
      <c r="C66" s="4" t="s">
        <v>7</v>
      </c>
      <c r="D66" s="4" t="s">
        <v>8</v>
      </c>
      <c r="E66" s="5">
        <v>10.24</v>
      </c>
      <c r="J66" s="14"/>
    </row>
    <row r="67" spans="1:10" ht="21.95" customHeight="1" x14ac:dyDescent="0.15">
      <c r="A67" s="6" t="s">
        <v>5</v>
      </c>
      <c r="B67" s="4" t="s">
        <v>40</v>
      </c>
      <c r="C67" s="4" t="s">
        <v>7</v>
      </c>
      <c r="D67" s="4" t="s">
        <v>9</v>
      </c>
      <c r="E67" s="5">
        <v>11.7</v>
      </c>
      <c r="J67" s="14"/>
    </row>
    <row r="68" spans="1:10" ht="21.95" customHeight="1" x14ac:dyDescent="0.15">
      <c r="A68" s="6" t="s">
        <v>5</v>
      </c>
      <c r="B68" s="4" t="s">
        <v>40</v>
      </c>
      <c r="C68" s="4" t="s">
        <v>7</v>
      </c>
      <c r="D68" s="4" t="s">
        <v>9</v>
      </c>
      <c r="E68" s="5">
        <v>6.58</v>
      </c>
      <c r="J68" s="14"/>
    </row>
    <row r="69" spans="1:10" ht="21.95" customHeight="1" x14ac:dyDescent="0.15">
      <c r="A69" s="6" t="s">
        <v>5</v>
      </c>
      <c r="B69" s="4" t="s">
        <v>41</v>
      </c>
      <c r="C69" s="4" t="s">
        <v>7</v>
      </c>
      <c r="D69" s="4" t="s">
        <v>8</v>
      </c>
      <c r="E69" s="5">
        <v>9.49</v>
      </c>
      <c r="F69" t="s">
        <v>354</v>
      </c>
      <c r="J69" s="14"/>
    </row>
    <row r="70" spans="1:10" ht="21.95" customHeight="1" x14ac:dyDescent="0.15">
      <c r="A70" s="6" t="s">
        <v>5</v>
      </c>
      <c r="B70" s="4" t="s">
        <v>41</v>
      </c>
      <c r="C70" s="4" t="s">
        <v>7</v>
      </c>
      <c r="D70" s="4" t="s">
        <v>9</v>
      </c>
      <c r="E70" s="5">
        <v>11.37</v>
      </c>
      <c r="J70" s="14"/>
    </row>
    <row r="71" spans="1:10" ht="21.95" customHeight="1" x14ac:dyDescent="0.15">
      <c r="A71" s="6" t="s">
        <v>5</v>
      </c>
      <c r="B71" s="4" t="s">
        <v>42</v>
      </c>
      <c r="C71" s="4" t="s">
        <v>7</v>
      </c>
      <c r="D71" s="4" t="s">
        <v>8</v>
      </c>
      <c r="E71" s="5">
        <v>7.81</v>
      </c>
      <c r="F71" t="s">
        <v>353</v>
      </c>
      <c r="G71">
        <f>+E71+E72+E73</f>
        <v>33.840000000000003</v>
      </c>
      <c r="H71">
        <f>+E74+E75</f>
        <v>17.93</v>
      </c>
      <c r="I71" s="14">
        <f>+(G71/4)/(H71/3)</f>
        <v>1.4155047406581152</v>
      </c>
      <c r="J71" s="21">
        <f>+(B71-$K$1)/7</f>
        <v>17</v>
      </c>
    </row>
    <row r="72" spans="1:10" ht="21.95" customHeight="1" x14ac:dyDescent="0.15">
      <c r="A72" s="6" t="s">
        <v>5</v>
      </c>
      <c r="B72" s="4" t="s">
        <v>42</v>
      </c>
      <c r="C72" s="4" t="s">
        <v>7</v>
      </c>
      <c r="D72" s="4" t="s">
        <v>8</v>
      </c>
      <c r="E72" s="5">
        <v>12.32</v>
      </c>
      <c r="J72" s="14"/>
    </row>
    <row r="73" spans="1:10" ht="21.95" customHeight="1" x14ac:dyDescent="0.15">
      <c r="A73" s="6" t="s">
        <v>5</v>
      </c>
      <c r="B73" s="4" t="s">
        <v>42</v>
      </c>
      <c r="C73" s="4" t="s">
        <v>7</v>
      </c>
      <c r="D73" s="4" t="s">
        <v>9</v>
      </c>
      <c r="E73" s="5">
        <v>13.71</v>
      </c>
      <c r="J73" s="14"/>
    </row>
    <row r="74" spans="1:10" ht="21.95" customHeight="1" x14ac:dyDescent="0.15">
      <c r="A74" s="6" t="s">
        <v>5</v>
      </c>
      <c r="B74" s="4" t="s">
        <v>43</v>
      </c>
      <c r="C74" s="4" t="s">
        <v>7</v>
      </c>
      <c r="D74" s="4" t="s">
        <v>8</v>
      </c>
      <c r="E74" s="5">
        <v>8.4700000000000006</v>
      </c>
      <c r="F74" t="s">
        <v>354</v>
      </c>
      <c r="J74" s="14"/>
    </row>
    <row r="75" spans="1:10" ht="21.95" customHeight="1" x14ac:dyDescent="0.15">
      <c r="A75" s="6" t="s">
        <v>5</v>
      </c>
      <c r="B75" s="4" t="s">
        <v>43</v>
      </c>
      <c r="C75" s="4" t="s">
        <v>7</v>
      </c>
      <c r="D75" s="4" t="s">
        <v>9</v>
      </c>
      <c r="E75" s="5">
        <v>9.4600000000000009</v>
      </c>
      <c r="J75" s="14"/>
    </row>
    <row r="76" spans="1:10" ht="21.95" customHeight="1" x14ac:dyDescent="0.15">
      <c r="A76" s="6" t="s">
        <v>5</v>
      </c>
      <c r="B76" s="4" t="s">
        <v>44</v>
      </c>
      <c r="C76" s="4" t="s">
        <v>7</v>
      </c>
      <c r="D76" s="4" t="s">
        <v>8</v>
      </c>
      <c r="E76" s="5">
        <v>8.61</v>
      </c>
      <c r="F76" t="s">
        <v>353</v>
      </c>
      <c r="G76">
        <f>+E76+E77+E78+E79</f>
        <v>41.190000000000005</v>
      </c>
      <c r="H76">
        <f>+E80+E81</f>
        <v>20.740000000000002</v>
      </c>
      <c r="I76" s="14">
        <f>+(G76/4)/(H76/3)</f>
        <v>1.489513018322083</v>
      </c>
      <c r="J76" s="21">
        <f>+(B76-$K$1)/7</f>
        <v>18</v>
      </c>
    </row>
    <row r="77" spans="1:10" ht="21.95" customHeight="1" x14ac:dyDescent="0.15">
      <c r="A77" s="6" t="s">
        <v>5</v>
      </c>
      <c r="B77" s="4" t="s">
        <v>44</v>
      </c>
      <c r="C77" s="4" t="s">
        <v>7</v>
      </c>
      <c r="D77" s="4" t="s">
        <v>8</v>
      </c>
      <c r="E77" s="5">
        <v>10.77</v>
      </c>
      <c r="J77" s="14"/>
    </row>
    <row r="78" spans="1:10" ht="21.95" customHeight="1" x14ac:dyDescent="0.15">
      <c r="A78" s="6" t="s">
        <v>5</v>
      </c>
      <c r="B78" s="4" t="s">
        <v>44</v>
      </c>
      <c r="C78" s="4" t="s">
        <v>7</v>
      </c>
      <c r="D78" s="4" t="s">
        <v>14</v>
      </c>
      <c r="E78" s="5">
        <v>12.71</v>
      </c>
      <c r="J78" s="14"/>
    </row>
    <row r="79" spans="1:10" ht="21.95" customHeight="1" x14ac:dyDescent="0.15">
      <c r="A79" s="6" t="s">
        <v>5</v>
      </c>
      <c r="B79" s="4" t="s">
        <v>44</v>
      </c>
      <c r="C79" s="4" t="s">
        <v>7</v>
      </c>
      <c r="D79" s="4" t="s">
        <v>14</v>
      </c>
      <c r="E79" s="5">
        <v>9.1</v>
      </c>
      <c r="J79" s="14"/>
    </row>
    <row r="80" spans="1:10" ht="21.95" customHeight="1" x14ac:dyDescent="0.15">
      <c r="A80" s="6" t="s">
        <v>5</v>
      </c>
      <c r="B80" s="4" t="s">
        <v>45</v>
      </c>
      <c r="C80" s="4" t="s">
        <v>7</v>
      </c>
      <c r="D80" s="4" t="s">
        <v>8</v>
      </c>
      <c r="E80" s="5">
        <v>9.9600000000000009</v>
      </c>
      <c r="F80" t="s">
        <v>354</v>
      </c>
      <c r="J80" s="14"/>
    </row>
    <row r="81" spans="1:10" ht="21.95" customHeight="1" x14ac:dyDescent="0.15">
      <c r="A81" s="6" t="s">
        <v>5</v>
      </c>
      <c r="B81" s="4" t="s">
        <v>45</v>
      </c>
      <c r="C81" s="4" t="s">
        <v>7</v>
      </c>
      <c r="D81" s="4" t="s">
        <v>9</v>
      </c>
      <c r="E81" s="5">
        <v>10.78</v>
      </c>
      <c r="J81" s="14"/>
    </row>
    <row r="82" spans="1:10" ht="21.95" customHeight="1" x14ac:dyDescent="0.15">
      <c r="A82" s="6" t="s">
        <v>5</v>
      </c>
      <c r="B82" s="4" t="s">
        <v>46</v>
      </c>
      <c r="C82" s="4" t="s">
        <v>7</v>
      </c>
      <c r="D82" s="4" t="s">
        <v>8</v>
      </c>
      <c r="E82" s="5">
        <v>13</v>
      </c>
      <c r="F82" t="s">
        <v>353</v>
      </c>
      <c r="G82">
        <f>+E82+E83+E84</f>
        <v>32.47</v>
      </c>
      <c r="H82">
        <f>+E85+E86</f>
        <v>20.450000000000003</v>
      </c>
      <c r="I82" s="14">
        <f>+(G82/4)/(H82/3)</f>
        <v>1.1908312958435205</v>
      </c>
      <c r="J82" s="21">
        <f>+(B82-$K$1)/7</f>
        <v>19</v>
      </c>
    </row>
    <row r="83" spans="1:10" ht="21.95" customHeight="1" x14ac:dyDescent="0.15">
      <c r="A83" s="6" t="s">
        <v>5</v>
      </c>
      <c r="B83" s="4" t="s">
        <v>46</v>
      </c>
      <c r="C83" s="4" t="s">
        <v>7</v>
      </c>
      <c r="D83" s="4" t="s">
        <v>14</v>
      </c>
      <c r="E83" s="5">
        <v>10.68</v>
      </c>
      <c r="J83" s="14"/>
    </row>
    <row r="84" spans="1:10" ht="21.95" customHeight="1" x14ac:dyDescent="0.15">
      <c r="A84" s="6" t="s">
        <v>5</v>
      </c>
      <c r="B84" s="4" t="s">
        <v>46</v>
      </c>
      <c r="C84" s="4" t="s">
        <v>7</v>
      </c>
      <c r="D84" s="4" t="s">
        <v>14</v>
      </c>
      <c r="E84" s="5">
        <v>8.7899999999999991</v>
      </c>
      <c r="J84" s="14"/>
    </row>
    <row r="85" spans="1:10" ht="21.95" customHeight="1" x14ac:dyDescent="0.15">
      <c r="A85" s="6" t="s">
        <v>5</v>
      </c>
      <c r="B85" s="4" t="s">
        <v>47</v>
      </c>
      <c r="C85" s="4" t="s">
        <v>7</v>
      </c>
      <c r="D85" s="4" t="s">
        <v>14</v>
      </c>
      <c r="E85" s="5">
        <v>9.8000000000000007</v>
      </c>
      <c r="F85" t="s">
        <v>354</v>
      </c>
      <c r="J85" s="14"/>
    </row>
    <row r="86" spans="1:10" ht="21.95" customHeight="1" x14ac:dyDescent="0.15">
      <c r="A86" s="6" t="s">
        <v>5</v>
      </c>
      <c r="B86" s="4" t="s">
        <v>47</v>
      </c>
      <c r="C86" s="4" t="s">
        <v>7</v>
      </c>
      <c r="D86" s="4" t="s">
        <v>9</v>
      </c>
      <c r="E86" s="5">
        <v>10.65</v>
      </c>
      <c r="J86" s="14"/>
    </row>
    <row r="87" spans="1:10" ht="21.95" customHeight="1" x14ac:dyDescent="0.15">
      <c r="A87" s="6" t="s">
        <v>5</v>
      </c>
      <c r="B87" s="4" t="s">
        <v>48</v>
      </c>
      <c r="C87" s="4" t="s">
        <v>7</v>
      </c>
      <c r="D87" s="4" t="s">
        <v>8</v>
      </c>
      <c r="E87" s="5">
        <v>15.45</v>
      </c>
      <c r="F87" t="s">
        <v>353</v>
      </c>
      <c r="G87">
        <f>+E87+E88+E89</f>
        <v>34.339999999999996</v>
      </c>
      <c r="H87">
        <f>+E90+E91</f>
        <v>25.46</v>
      </c>
      <c r="I87" s="14">
        <f>+(G87/4)/(H87/3)</f>
        <v>1.0115868028279653</v>
      </c>
      <c r="J87" s="21">
        <f>+(B87-$K$1)/7</f>
        <v>20</v>
      </c>
    </row>
    <row r="88" spans="1:10" ht="21.95" customHeight="1" x14ac:dyDescent="0.15">
      <c r="A88" s="6" t="s">
        <v>5</v>
      </c>
      <c r="B88" s="4" t="s">
        <v>48</v>
      </c>
      <c r="C88" s="4" t="s">
        <v>7</v>
      </c>
      <c r="D88" s="4" t="s">
        <v>9</v>
      </c>
      <c r="E88" s="5">
        <v>12.25</v>
      </c>
      <c r="J88" s="14"/>
    </row>
    <row r="89" spans="1:10" ht="21.95" customHeight="1" x14ac:dyDescent="0.15">
      <c r="A89" s="9" t="s">
        <v>5</v>
      </c>
      <c r="B89" s="4" t="s">
        <v>48</v>
      </c>
      <c r="C89" s="4" t="s">
        <v>7</v>
      </c>
      <c r="D89" s="4" t="s">
        <v>9</v>
      </c>
      <c r="E89" s="5">
        <v>6.64</v>
      </c>
      <c r="J89" s="14"/>
    </row>
    <row r="90" spans="1:10" ht="21.95" customHeight="1" x14ac:dyDescent="0.15">
      <c r="A90" s="6" t="s">
        <v>5</v>
      </c>
      <c r="B90" s="4" t="s">
        <v>49</v>
      </c>
      <c r="C90" s="4" t="s">
        <v>7</v>
      </c>
      <c r="D90" s="4" t="s">
        <v>8</v>
      </c>
      <c r="E90" s="5">
        <v>13.12</v>
      </c>
      <c r="F90" t="s">
        <v>354</v>
      </c>
      <c r="J90" s="14"/>
    </row>
    <row r="91" spans="1:10" ht="21.95" customHeight="1" x14ac:dyDescent="0.15">
      <c r="A91" s="6" t="s">
        <v>5</v>
      </c>
      <c r="B91" s="4" t="s">
        <v>49</v>
      </c>
      <c r="C91" s="4" t="s">
        <v>7</v>
      </c>
      <c r="D91" s="4" t="s">
        <v>9</v>
      </c>
      <c r="E91" s="5">
        <v>12.34</v>
      </c>
      <c r="J91" s="14"/>
    </row>
    <row r="92" spans="1:10" ht="21.95" customHeight="1" x14ac:dyDescent="0.15">
      <c r="A92" s="6" t="s">
        <v>5</v>
      </c>
      <c r="B92" s="4" t="s">
        <v>50</v>
      </c>
      <c r="C92" s="4" t="s">
        <v>7</v>
      </c>
      <c r="D92" s="4" t="s">
        <v>32</v>
      </c>
      <c r="E92" s="5">
        <v>12.68</v>
      </c>
      <c r="F92" t="s">
        <v>353</v>
      </c>
      <c r="G92">
        <f>+E92+E93+E94+E95</f>
        <v>38.71</v>
      </c>
      <c r="H92">
        <f>+E96+E97</f>
        <v>22.32</v>
      </c>
      <c r="I92" s="14">
        <f>+(G92/4)/(H92/3)</f>
        <v>1.300739247311828</v>
      </c>
      <c r="J92" s="21">
        <f>+(B92-$K$1)/7</f>
        <v>21</v>
      </c>
    </row>
    <row r="93" spans="1:10" ht="21.95" customHeight="1" x14ac:dyDescent="0.15">
      <c r="A93" s="6" t="s">
        <v>5</v>
      </c>
      <c r="B93" s="4" t="s">
        <v>50</v>
      </c>
      <c r="C93" s="4" t="s">
        <v>7</v>
      </c>
      <c r="D93" s="4" t="s">
        <v>32</v>
      </c>
      <c r="E93" s="5">
        <v>6.72</v>
      </c>
      <c r="J93" s="14"/>
    </row>
    <row r="94" spans="1:10" ht="21.95" customHeight="1" x14ac:dyDescent="0.15">
      <c r="A94" s="6" t="s">
        <v>5</v>
      </c>
      <c r="B94" s="4" t="s">
        <v>50</v>
      </c>
      <c r="C94" s="4" t="s">
        <v>7</v>
      </c>
      <c r="D94" s="4" t="s">
        <v>9</v>
      </c>
      <c r="E94" s="5">
        <v>11.45</v>
      </c>
      <c r="J94" s="14"/>
    </row>
    <row r="95" spans="1:10" ht="21.95" customHeight="1" x14ac:dyDescent="0.15">
      <c r="A95" s="6" t="s">
        <v>5</v>
      </c>
      <c r="B95" s="4" t="s">
        <v>50</v>
      </c>
      <c r="C95" s="4" t="s">
        <v>7</v>
      </c>
      <c r="D95" s="4" t="s">
        <v>9</v>
      </c>
      <c r="E95" s="5">
        <v>7.86</v>
      </c>
      <c r="J95" s="14"/>
    </row>
    <row r="96" spans="1:10" ht="21.95" customHeight="1" x14ac:dyDescent="0.15">
      <c r="A96" s="6" t="s">
        <v>5</v>
      </c>
      <c r="B96" s="4" t="s">
        <v>51</v>
      </c>
      <c r="C96" s="4" t="s">
        <v>7</v>
      </c>
      <c r="D96" s="4" t="s">
        <v>8</v>
      </c>
      <c r="E96" s="5">
        <v>11.1</v>
      </c>
      <c r="F96" t="s">
        <v>354</v>
      </c>
      <c r="J96" s="14"/>
    </row>
    <row r="97" spans="1:10" ht="21.95" customHeight="1" x14ac:dyDescent="0.15">
      <c r="A97" s="6" t="s">
        <v>5</v>
      </c>
      <c r="B97" s="4" t="s">
        <v>51</v>
      </c>
      <c r="C97" s="4" t="s">
        <v>7</v>
      </c>
      <c r="D97" s="4" t="s">
        <v>9</v>
      </c>
      <c r="E97" s="5">
        <v>11.22</v>
      </c>
      <c r="J97" s="14"/>
    </row>
    <row r="98" spans="1:10" ht="21.95" customHeight="1" x14ac:dyDescent="0.15">
      <c r="A98" s="6" t="s">
        <v>5</v>
      </c>
      <c r="B98" s="4" t="s">
        <v>52</v>
      </c>
      <c r="C98" s="4" t="s">
        <v>7</v>
      </c>
      <c r="D98" s="4" t="s">
        <v>8</v>
      </c>
      <c r="E98" s="5">
        <v>14.54</v>
      </c>
      <c r="F98" s="13" t="s">
        <v>354</v>
      </c>
      <c r="J98" s="14"/>
    </row>
    <row r="99" spans="1:10" ht="21.95" customHeight="1" x14ac:dyDescent="0.15">
      <c r="A99" s="6" t="s">
        <v>5</v>
      </c>
      <c r="B99" s="4" t="s">
        <v>52</v>
      </c>
      <c r="C99" s="4" t="s">
        <v>7</v>
      </c>
      <c r="D99" s="4" t="s">
        <v>8</v>
      </c>
      <c r="E99" s="5">
        <v>15.12</v>
      </c>
      <c r="J99" s="14"/>
    </row>
    <row r="100" spans="1:10" ht="21.95" customHeight="1" x14ac:dyDescent="0.15">
      <c r="A100" s="6" t="s">
        <v>5</v>
      </c>
      <c r="B100" s="4" t="s">
        <v>52</v>
      </c>
      <c r="C100" s="4" t="s">
        <v>7</v>
      </c>
      <c r="D100" s="4" t="s">
        <v>9</v>
      </c>
      <c r="E100" s="5">
        <v>15.41</v>
      </c>
      <c r="J100" s="14"/>
    </row>
    <row r="101" spans="1:10" ht="21.95" customHeight="1" x14ac:dyDescent="0.15">
      <c r="A101" s="6" t="s">
        <v>5</v>
      </c>
      <c r="B101" s="4" t="s">
        <v>52</v>
      </c>
      <c r="C101" s="4" t="s">
        <v>7</v>
      </c>
      <c r="D101" s="4" t="s">
        <v>9</v>
      </c>
      <c r="E101" s="5">
        <v>12.98</v>
      </c>
      <c r="J101" s="14"/>
    </row>
    <row r="102" spans="1:10" ht="21.95" customHeight="1" x14ac:dyDescent="0.15">
      <c r="A102" s="6" t="s">
        <v>5</v>
      </c>
      <c r="B102" s="4" t="s">
        <v>53</v>
      </c>
      <c r="C102" s="4" t="s">
        <v>7</v>
      </c>
      <c r="D102" s="4" t="s">
        <v>8</v>
      </c>
      <c r="E102" s="5">
        <v>13.56</v>
      </c>
      <c r="F102" t="s">
        <v>353</v>
      </c>
      <c r="G102">
        <f>+E102+E103+E104</f>
        <v>37.190000000000005</v>
      </c>
      <c r="H102">
        <f>+E105+E106</f>
        <v>23.84</v>
      </c>
      <c r="I102" s="14">
        <f>+(G102/4)/(H102/3)</f>
        <v>1.1699874161073827</v>
      </c>
      <c r="J102" s="21">
        <f>+(B102-$K$1)/7</f>
        <v>23</v>
      </c>
    </row>
    <row r="103" spans="1:10" ht="21.95" customHeight="1" x14ac:dyDescent="0.15">
      <c r="A103" s="6" t="s">
        <v>5</v>
      </c>
      <c r="B103" s="4" t="s">
        <v>53</v>
      </c>
      <c r="C103" s="4" t="s">
        <v>7</v>
      </c>
      <c r="D103" s="4" t="s">
        <v>9</v>
      </c>
      <c r="E103" s="5">
        <v>12.46</v>
      </c>
      <c r="J103" s="14"/>
    </row>
    <row r="104" spans="1:10" ht="21.95" customHeight="1" x14ac:dyDescent="0.15">
      <c r="A104" s="6" t="s">
        <v>5</v>
      </c>
      <c r="B104" s="4" t="s">
        <v>53</v>
      </c>
      <c r="C104" s="4" t="s">
        <v>7</v>
      </c>
      <c r="D104" s="4" t="s">
        <v>9</v>
      </c>
      <c r="E104" s="5">
        <v>11.17</v>
      </c>
      <c r="J104" s="14"/>
    </row>
    <row r="105" spans="1:10" ht="21.95" customHeight="1" x14ac:dyDescent="0.15">
      <c r="A105" s="6" t="s">
        <v>5</v>
      </c>
      <c r="B105" s="4" t="s">
        <v>54</v>
      </c>
      <c r="C105" s="4" t="s">
        <v>7</v>
      </c>
      <c r="D105" s="4" t="s">
        <v>8</v>
      </c>
      <c r="E105" s="5">
        <v>12.2</v>
      </c>
      <c r="F105" t="s">
        <v>354</v>
      </c>
      <c r="J105" s="14"/>
    </row>
    <row r="106" spans="1:10" ht="21.95" customHeight="1" x14ac:dyDescent="0.15">
      <c r="A106" s="6" t="s">
        <v>5</v>
      </c>
      <c r="B106" s="4" t="s">
        <v>54</v>
      </c>
      <c r="C106" s="4" t="s">
        <v>7</v>
      </c>
      <c r="D106" s="4" t="s">
        <v>9</v>
      </c>
      <c r="E106" s="5">
        <v>11.64</v>
      </c>
      <c r="J106" s="14"/>
    </row>
    <row r="107" spans="1:10" ht="21.95" customHeight="1" x14ac:dyDescent="0.15">
      <c r="A107" s="6" t="s">
        <v>5</v>
      </c>
      <c r="B107" s="4" t="s">
        <v>55</v>
      </c>
      <c r="C107" s="4" t="s">
        <v>7</v>
      </c>
      <c r="D107" s="4" t="s">
        <v>8</v>
      </c>
      <c r="E107" s="5">
        <v>11.87</v>
      </c>
      <c r="F107" t="s">
        <v>353</v>
      </c>
      <c r="G107">
        <f>+E107+E108+E109+E110</f>
        <v>40.270000000000003</v>
      </c>
      <c r="H107">
        <f>+E111+E112</f>
        <v>23.2</v>
      </c>
      <c r="I107" s="14">
        <f>+(G107/4)/(H107/3)</f>
        <v>1.3018318965517242</v>
      </c>
      <c r="J107" s="21">
        <f>+(B107-$K$1)/7</f>
        <v>24</v>
      </c>
    </row>
    <row r="108" spans="1:10" ht="21.95" customHeight="1" x14ac:dyDescent="0.15">
      <c r="A108" s="6" t="s">
        <v>5</v>
      </c>
      <c r="B108" s="4" t="s">
        <v>55</v>
      </c>
      <c r="C108" s="4" t="s">
        <v>7</v>
      </c>
      <c r="D108" s="4" t="s">
        <v>8</v>
      </c>
      <c r="E108" s="5">
        <v>9.75</v>
      </c>
      <c r="J108" s="14"/>
    </row>
    <row r="109" spans="1:10" ht="21.95" customHeight="1" x14ac:dyDescent="0.15">
      <c r="A109" s="6" t="s">
        <v>5</v>
      </c>
      <c r="B109" s="4" t="s">
        <v>55</v>
      </c>
      <c r="C109" s="4" t="s">
        <v>7</v>
      </c>
      <c r="D109" s="4" t="s">
        <v>9</v>
      </c>
      <c r="E109" s="5">
        <v>14.88</v>
      </c>
      <c r="J109" s="14"/>
    </row>
    <row r="110" spans="1:10" ht="21.95" customHeight="1" x14ac:dyDescent="0.15">
      <c r="A110" s="6" t="s">
        <v>5</v>
      </c>
      <c r="B110" s="4" t="s">
        <v>55</v>
      </c>
      <c r="C110" s="4" t="s">
        <v>7</v>
      </c>
      <c r="D110" s="4" t="s">
        <v>9</v>
      </c>
      <c r="E110" s="5">
        <v>3.77</v>
      </c>
      <c r="J110" s="14"/>
    </row>
    <row r="111" spans="1:10" ht="21.95" customHeight="1" x14ac:dyDescent="0.15">
      <c r="A111" s="6" t="s">
        <v>5</v>
      </c>
      <c r="B111" s="4" t="s">
        <v>56</v>
      </c>
      <c r="C111" s="4" t="s">
        <v>7</v>
      </c>
      <c r="D111" s="4" t="s">
        <v>8</v>
      </c>
      <c r="E111" s="5">
        <v>12.26</v>
      </c>
      <c r="F111" t="s">
        <v>354</v>
      </c>
      <c r="J111" s="14"/>
    </row>
    <row r="112" spans="1:10" ht="21.95" customHeight="1" x14ac:dyDescent="0.15">
      <c r="A112" s="6" t="s">
        <v>5</v>
      </c>
      <c r="B112" s="4" t="s">
        <v>56</v>
      </c>
      <c r="C112" s="4" t="s">
        <v>7</v>
      </c>
      <c r="D112" s="4" t="s">
        <v>9</v>
      </c>
      <c r="E112" s="5">
        <v>10.94</v>
      </c>
      <c r="J112" s="14"/>
    </row>
    <row r="113" spans="1:10" ht="21.95" customHeight="1" x14ac:dyDescent="0.15">
      <c r="A113" s="6" t="s">
        <v>5</v>
      </c>
      <c r="B113" s="4" t="s">
        <v>57</v>
      </c>
      <c r="C113" s="4" t="s">
        <v>7</v>
      </c>
      <c r="D113" s="4" t="s">
        <v>32</v>
      </c>
      <c r="E113" s="5">
        <v>11.37</v>
      </c>
      <c r="F113" t="s">
        <v>353</v>
      </c>
      <c r="G113">
        <f>+E113+E114+E115+E116</f>
        <v>36.29</v>
      </c>
      <c r="H113">
        <f>+E117+E118</f>
        <v>27.67</v>
      </c>
      <c r="I113" s="14">
        <f>+(G113/4)/(H113/3)</f>
        <v>0.98364654860860123</v>
      </c>
      <c r="J113" s="21">
        <f>+(B113-$K$1)/7</f>
        <v>25</v>
      </c>
    </row>
    <row r="114" spans="1:10" ht="21.95" customHeight="1" x14ac:dyDescent="0.15">
      <c r="A114" s="6" t="s">
        <v>5</v>
      </c>
      <c r="B114" s="4" t="s">
        <v>57</v>
      </c>
      <c r="C114" s="4" t="s">
        <v>7</v>
      </c>
      <c r="D114" s="4" t="s">
        <v>32</v>
      </c>
      <c r="E114" s="5">
        <v>5.81</v>
      </c>
      <c r="J114" s="14"/>
    </row>
    <row r="115" spans="1:10" ht="21.95" customHeight="1" x14ac:dyDescent="0.15">
      <c r="A115" s="6" t="s">
        <v>5</v>
      </c>
      <c r="B115" s="4" t="s">
        <v>57</v>
      </c>
      <c r="C115" s="4" t="s">
        <v>7</v>
      </c>
      <c r="D115" s="4" t="s">
        <v>9</v>
      </c>
      <c r="E115" s="5">
        <v>10.19</v>
      </c>
      <c r="J115" s="14"/>
    </row>
    <row r="116" spans="1:10" ht="21.95" customHeight="1" x14ac:dyDescent="0.15">
      <c r="A116" s="6" t="s">
        <v>5</v>
      </c>
      <c r="B116" s="4" t="s">
        <v>57</v>
      </c>
      <c r="C116" s="4" t="s">
        <v>7</v>
      </c>
      <c r="D116" s="4" t="s">
        <v>9</v>
      </c>
      <c r="E116" s="5">
        <v>8.92</v>
      </c>
      <c r="J116" s="14"/>
    </row>
    <row r="117" spans="1:10" ht="21.95" customHeight="1" x14ac:dyDescent="0.15">
      <c r="A117" s="6" t="s">
        <v>5</v>
      </c>
      <c r="B117" s="4" t="s">
        <v>58</v>
      </c>
      <c r="C117" s="4" t="s">
        <v>7</v>
      </c>
      <c r="D117" s="4" t="s">
        <v>8</v>
      </c>
      <c r="E117" s="5">
        <v>13.52</v>
      </c>
      <c r="F117" t="s">
        <v>354</v>
      </c>
      <c r="J117" s="14"/>
    </row>
    <row r="118" spans="1:10" ht="21.95" customHeight="1" x14ac:dyDescent="0.15">
      <c r="A118" s="6" t="s">
        <v>5</v>
      </c>
      <c r="B118" s="4" t="s">
        <v>58</v>
      </c>
      <c r="C118" s="4" t="s">
        <v>7</v>
      </c>
      <c r="D118" s="4" t="s">
        <v>9</v>
      </c>
      <c r="E118" s="5">
        <v>14.15</v>
      </c>
      <c r="J118" s="14"/>
    </row>
    <row r="119" spans="1:10" ht="21.95" customHeight="1" x14ac:dyDescent="0.15">
      <c r="A119" s="6" t="s">
        <v>5</v>
      </c>
      <c r="B119" s="4" t="s">
        <v>59</v>
      </c>
      <c r="C119" s="4" t="s">
        <v>7</v>
      </c>
      <c r="D119" s="4" t="s">
        <v>8</v>
      </c>
      <c r="E119" s="5">
        <v>9.2100000000000009</v>
      </c>
      <c r="F119" t="s">
        <v>353</v>
      </c>
      <c r="G119">
        <f>+E119+E120+E121</f>
        <v>38.769999999999996</v>
      </c>
      <c r="H119">
        <f>+E122+E123+E124</f>
        <v>27.51</v>
      </c>
      <c r="I119" s="14">
        <f>+(G119/4)/(H119/3)</f>
        <v>1.0569792802617228</v>
      </c>
      <c r="J119" s="21">
        <f>+(B119-$K$1)/7</f>
        <v>26</v>
      </c>
    </row>
    <row r="120" spans="1:10" ht="21.95" customHeight="1" x14ac:dyDescent="0.15">
      <c r="A120" s="6" t="s">
        <v>5</v>
      </c>
      <c r="B120" s="4" t="s">
        <v>59</v>
      </c>
      <c r="C120" s="4" t="s">
        <v>7</v>
      </c>
      <c r="D120" s="4" t="s">
        <v>8</v>
      </c>
      <c r="E120" s="5">
        <v>12.09</v>
      </c>
      <c r="J120" s="14"/>
    </row>
    <row r="121" spans="1:10" ht="21.95" customHeight="1" x14ac:dyDescent="0.15">
      <c r="A121" s="6" t="s">
        <v>5</v>
      </c>
      <c r="B121" s="4" t="s">
        <v>59</v>
      </c>
      <c r="C121" s="4" t="s">
        <v>7</v>
      </c>
      <c r="D121" s="4" t="s">
        <v>9</v>
      </c>
      <c r="E121" s="5">
        <v>17.47</v>
      </c>
      <c r="J121" s="14"/>
    </row>
    <row r="122" spans="1:10" ht="21.95" customHeight="1" x14ac:dyDescent="0.15">
      <c r="A122" s="6" t="s">
        <v>5</v>
      </c>
      <c r="B122" s="4" t="s">
        <v>60</v>
      </c>
      <c r="C122" s="4" t="s">
        <v>7</v>
      </c>
      <c r="D122" s="4" t="s">
        <v>8</v>
      </c>
      <c r="E122" s="5">
        <v>12.49</v>
      </c>
      <c r="F122" t="s">
        <v>354</v>
      </c>
      <c r="J122" s="14"/>
    </row>
    <row r="123" spans="1:10" ht="21.95" customHeight="1" x14ac:dyDescent="0.15">
      <c r="A123" s="6" t="s">
        <v>5</v>
      </c>
      <c r="B123" s="4" t="s">
        <v>60</v>
      </c>
      <c r="C123" s="4" t="s">
        <v>7</v>
      </c>
      <c r="D123" s="4" t="s">
        <v>14</v>
      </c>
      <c r="E123" s="5">
        <v>8.4600000000000009</v>
      </c>
      <c r="J123" s="14"/>
    </row>
    <row r="124" spans="1:10" ht="21.95" customHeight="1" x14ac:dyDescent="0.15">
      <c r="A124" s="6" t="s">
        <v>5</v>
      </c>
      <c r="B124" s="4" t="s">
        <v>60</v>
      </c>
      <c r="C124" s="4" t="s">
        <v>7</v>
      </c>
      <c r="D124" s="4" t="s">
        <v>14</v>
      </c>
      <c r="E124" s="5">
        <v>6.56</v>
      </c>
      <c r="J124" s="14"/>
    </row>
    <row r="125" spans="1:10" ht="21.95" customHeight="1" x14ac:dyDescent="0.15">
      <c r="A125" s="6" t="s">
        <v>5</v>
      </c>
      <c r="B125" s="4" t="s">
        <v>61</v>
      </c>
      <c r="C125" s="4" t="s">
        <v>7</v>
      </c>
      <c r="D125" s="4" t="s">
        <v>8</v>
      </c>
      <c r="E125" s="5">
        <v>15.91</v>
      </c>
      <c r="F125" s="13" t="s">
        <v>353</v>
      </c>
      <c r="J125" s="14"/>
    </row>
    <row r="126" spans="1:10" ht="21.95" customHeight="1" x14ac:dyDescent="0.15">
      <c r="A126" s="6" t="s">
        <v>5</v>
      </c>
      <c r="B126" s="4" t="s">
        <v>61</v>
      </c>
      <c r="C126" s="4" t="s">
        <v>7</v>
      </c>
      <c r="D126" s="4" t="s">
        <v>9</v>
      </c>
      <c r="E126" s="5">
        <v>15.75</v>
      </c>
      <c r="F126" s="13"/>
      <c r="J126" s="14"/>
    </row>
    <row r="127" spans="1:10" ht="21.95" customHeight="1" x14ac:dyDescent="0.15">
      <c r="A127" s="6" t="s">
        <v>5</v>
      </c>
      <c r="B127" s="4" t="s">
        <v>62</v>
      </c>
      <c r="C127" s="4" t="s">
        <v>7</v>
      </c>
      <c r="D127" s="4" t="s">
        <v>8</v>
      </c>
      <c r="E127" s="5">
        <v>13.25</v>
      </c>
      <c r="F127" s="13" t="s">
        <v>354</v>
      </c>
      <c r="J127" s="14"/>
    </row>
    <row r="128" spans="1:10" ht="21.95" customHeight="1" x14ac:dyDescent="0.15">
      <c r="A128" s="6" t="s">
        <v>5</v>
      </c>
      <c r="B128" s="4" t="s">
        <v>62</v>
      </c>
      <c r="C128" s="4" t="s">
        <v>7</v>
      </c>
      <c r="D128" s="4" t="s">
        <v>9</v>
      </c>
      <c r="E128" s="5">
        <v>13.14</v>
      </c>
      <c r="J128" s="14"/>
    </row>
    <row r="129" spans="1:10" ht="21.95" customHeight="1" x14ac:dyDescent="0.15">
      <c r="A129" s="6" t="s">
        <v>5</v>
      </c>
      <c r="B129" s="4" t="s">
        <v>63</v>
      </c>
      <c r="C129" s="4" t="s">
        <v>7</v>
      </c>
      <c r="D129" s="4" t="s">
        <v>8</v>
      </c>
      <c r="E129" s="5">
        <v>11.41</v>
      </c>
      <c r="F129" t="s">
        <v>353</v>
      </c>
      <c r="G129">
        <f>+E129+E130+E131+E132</f>
        <v>37.089999999999996</v>
      </c>
      <c r="H129">
        <f>+E133+E134</f>
        <v>23.09</v>
      </c>
      <c r="I129" s="14">
        <f>+(G129/4)/(H129/3)</f>
        <v>1.2047423126894758</v>
      </c>
      <c r="J129" s="21">
        <f>+(B129-$K$1)/7</f>
        <v>28</v>
      </c>
    </row>
    <row r="130" spans="1:10" ht="21.95" customHeight="1" x14ac:dyDescent="0.15">
      <c r="A130" s="6" t="s">
        <v>5</v>
      </c>
      <c r="B130" s="4" t="s">
        <v>63</v>
      </c>
      <c r="C130" s="4" t="s">
        <v>7</v>
      </c>
      <c r="D130" s="4" t="s">
        <v>8</v>
      </c>
      <c r="E130" s="5">
        <v>5.81</v>
      </c>
      <c r="J130" s="14"/>
    </row>
    <row r="131" spans="1:10" ht="21.95" customHeight="1" x14ac:dyDescent="0.15">
      <c r="A131" s="6" t="s">
        <v>5</v>
      </c>
      <c r="B131" s="4" t="s">
        <v>63</v>
      </c>
      <c r="C131" s="4" t="s">
        <v>7</v>
      </c>
      <c r="D131" s="4" t="s">
        <v>9</v>
      </c>
      <c r="E131" s="5">
        <v>12.19</v>
      </c>
      <c r="J131" s="14"/>
    </row>
    <row r="132" spans="1:10" ht="21.95" customHeight="1" x14ac:dyDescent="0.15">
      <c r="A132" s="6" t="s">
        <v>5</v>
      </c>
      <c r="B132" s="4" t="s">
        <v>63</v>
      </c>
      <c r="C132" s="4" t="s">
        <v>7</v>
      </c>
      <c r="D132" s="4" t="s">
        <v>9</v>
      </c>
      <c r="E132" s="5">
        <v>7.68</v>
      </c>
      <c r="J132" s="14"/>
    </row>
    <row r="133" spans="1:10" ht="21.95" customHeight="1" x14ac:dyDescent="0.15">
      <c r="A133" s="6" t="s">
        <v>5</v>
      </c>
      <c r="B133" s="4" t="s">
        <v>64</v>
      </c>
      <c r="C133" s="4" t="s">
        <v>7</v>
      </c>
      <c r="D133" s="4" t="s">
        <v>8</v>
      </c>
      <c r="E133" s="5">
        <v>11.05</v>
      </c>
      <c r="F133" t="s">
        <v>354</v>
      </c>
      <c r="J133" s="14"/>
    </row>
    <row r="134" spans="1:10" ht="21.95" customHeight="1" x14ac:dyDescent="0.15">
      <c r="A134" s="6" t="s">
        <v>5</v>
      </c>
      <c r="B134" s="4" t="s">
        <v>64</v>
      </c>
      <c r="C134" s="4" t="s">
        <v>7</v>
      </c>
      <c r="D134" s="4" t="s">
        <v>9</v>
      </c>
      <c r="E134" s="5">
        <v>12.04</v>
      </c>
      <c r="J134" s="14"/>
    </row>
    <row r="135" spans="1:10" ht="21.95" customHeight="1" x14ac:dyDescent="0.15">
      <c r="A135" s="9" t="s">
        <v>5</v>
      </c>
      <c r="B135" s="4" t="s">
        <v>65</v>
      </c>
      <c r="C135" s="4" t="s">
        <v>7</v>
      </c>
      <c r="D135" s="4" t="s">
        <v>14</v>
      </c>
      <c r="E135" s="5">
        <v>9.9</v>
      </c>
      <c r="F135" t="s">
        <v>353</v>
      </c>
      <c r="G135">
        <f>+E135+E136+E137+E138</f>
        <v>34.18</v>
      </c>
      <c r="H135">
        <f>+E139+E140</f>
        <v>21.2</v>
      </c>
      <c r="I135" s="14">
        <f>+(G135/4)/(H135/3)</f>
        <v>1.2091981132075471</v>
      </c>
      <c r="J135" s="21">
        <f>+(B135-$K$1)/7</f>
        <v>29</v>
      </c>
    </row>
    <row r="136" spans="1:10" ht="21.95" customHeight="1" x14ac:dyDescent="0.15">
      <c r="A136" s="6" t="s">
        <v>5</v>
      </c>
      <c r="B136" s="4" t="s">
        <v>65</v>
      </c>
      <c r="C136" s="4" t="s">
        <v>7</v>
      </c>
      <c r="D136" s="4" t="s">
        <v>14</v>
      </c>
      <c r="E136" s="5">
        <v>6.65</v>
      </c>
      <c r="J136" s="14"/>
    </row>
    <row r="137" spans="1:10" ht="21.95" customHeight="1" x14ac:dyDescent="0.15">
      <c r="A137" s="6" t="s">
        <v>5</v>
      </c>
      <c r="B137" s="4" t="s">
        <v>65</v>
      </c>
      <c r="C137" s="4" t="s">
        <v>7</v>
      </c>
      <c r="D137" s="4" t="s">
        <v>9</v>
      </c>
      <c r="E137" s="5">
        <v>11.66</v>
      </c>
      <c r="J137" s="14"/>
    </row>
    <row r="138" spans="1:10" ht="21.95" customHeight="1" x14ac:dyDescent="0.15">
      <c r="A138" s="6" t="s">
        <v>5</v>
      </c>
      <c r="B138" s="4" t="s">
        <v>65</v>
      </c>
      <c r="C138" s="4" t="s">
        <v>7</v>
      </c>
      <c r="D138" s="4" t="s">
        <v>9</v>
      </c>
      <c r="E138" s="5">
        <v>5.97</v>
      </c>
      <c r="J138" s="14"/>
    </row>
    <row r="139" spans="1:10" ht="21.95" customHeight="1" x14ac:dyDescent="0.15">
      <c r="A139" s="6" t="s">
        <v>5</v>
      </c>
      <c r="B139" s="4" t="s">
        <v>66</v>
      </c>
      <c r="C139" s="4" t="s">
        <v>7</v>
      </c>
      <c r="D139" s="4" t="s">
        <v>8</v>
      </c>
      <c r="E139" s="5">
        <v>11.94</v>
      </c>
      <c r="F139" t="s">
        <v>354</v>
      </c>
      <c r="J139" s="14"/>
    </row>
    <row r="140" spans="1:10" ht="21.95" customHeight="1" x14ac:dyDescent="0.15">
      <c r="A140" s="6" t="s">
        <v>5</v>
      </c>
      <c r="B140" s="4" t="s">
        <v>66</v>
      </c>
      <c r="C140" s="4" t="s">
        <v>7</v>
      </c>
      <c r="D140" s="4" t="s">
        <v>9</v>
      </c>
      <c r="E140" s="5">
        <v>9.26</v>
      </c>
      <c r="J140" s="14"/>
    </row>
    <row r="141" spans="1:10" ht="21.95" customHeight="1" x14ac:dyDescent="0.15">
      <c r="A141" s="6" t="s">
        <v>5</v>
      </c>
      <c r="B141" s="4" t="s">
        <v>67</v>
      </c>
      <c r="C141" s="4" t="s">
        <v>7</v>
      </c>
      <c r="D141" s="4" t="s">
        <v>8</v>
      </c>
      <c r="E141" s="5">
        <v>15.22</v>
      </c>
      <c r="F141" t="s">
        <v>353</v>
      </c>
      <c r="G141">
        <f>+E141+E142</f>
        <v>31.83</v>
      </c>
      <c r="H141">
        <f>+E143+E144</f>
        <v>24.17</v>
      </c>
      <c r="I141" s="14">
        <f>+(G141/4)/(H141/3)</f>
        <v>0.98769135291683896</v>
      </c>
      <c r="J141" s="21">
        <f>+(B141-$K$1)/7</f>
        <v>30</v>
      </c>
    </row>
    <row r="142" spans="1:10" ht="21.95" customHeight="1" x14ac:dyDescent="0.15">
      <c r="A142" s="6" t="s">
        <v>5</v>
      </c>
      <c r="B142" s="4" t="s">
        <v>67</v>
      </c>
      <c r="C142" s="4" t="s">
        <v>7</v>
      </c>
      <c r="D142" s="4" t="s">
        <v>9</v>
      </c>
      <c r="E142" s="5">
        <v>16.61</v>
      </c>
      <c r="J142" s="14"/>
    </row>
    <row r="143" spans="1:10" ht="21.95" customHeight="1" x14ac:dyDescent="0.15">
      <c r="A143" s="6" t="s">
        <v>5</v>
      </c>
      <c r="B143" s="4" t="s">
        <v>68</v>
      </c>
      <c r="C143" s="4" t="s">
        <v>7</v>
      </c>
      <c r="D143" s="4" t="s">
        <v>8</v>
      </c>
      <c r="E143" s="5">
        <v>12.33</v>
      </c>
      <c r="F143" t="s">
        <v>354</v>
      </c>
      <c r="J143" s="14"/>
    </row>
    <row r="144" spans="1:10" ht="21.95" customHeight="1" x14ac:dyDescent="0.15">
      <c r="A144" s="6" t="s">
        <v>5</v>
      </c>
      <c r="B144" s="4" t="s">
        <v>68</v>
      </c>
      <c r="C144" s="4" t="s">
        <v>7</v>
      </c>
      <c r="D144" s="4" t="s">
        <v>9</v>
      </c>
      <c r="E144" s="5">
        <v>11.84</v>
      </c>
      <c r="J144" s="14"/>
    </row>
    <row r="145" spans="1:10" ht="21.95" customHeight="1" x14ac:dyDescent="0.15">
      <c r="A145" s="6" t="s">
        <v>5</v>
      </c>
      <c r="B145" s="4" t="s">
        <v>69</v>
      </c>
      <c r="C145" s="4" t="s">
        <v>7</v>
      </c>
      <c r="D145" s="4" t="s">
        <v>8</v>
      </c>
      <c r="E145" s="5">
        <v>11.57</v>
      </c>
      <c r="F145" t="s">
        <v>353</v>
      </c>
      <c r="G145">
        <f>+E145+E146+E147+E148</f>
        <v>35.54</v>
      </c>
      <c r="H145">
        <f>+E149+E150</f>
        <v>23.08</v>
      </c>
      <c r="I145" s="14">
        <f>+(G145/4)/(H145/3)</f>
        <v>1.1548960138648181</v>
      </c>
      <c r="J145" s="21">
        <f>+(B145-$K$1)/7</f>
        <v>31</v>
      </c>
    </row>
    <row r="146" spans="1:10" ht="21.95" customHeight="1" x14ac:dyDescent="0.15">
      <c r="A146" s="6" t="s">
        <v>5</v>
      </c>
      <c r="B146" s="4" t="s">
        <v>69</v>
      </c>
      <c r="C146" s="4" t="s">
        <v>7</v>
      </c>
      <c r="D146" s="4" t="s">
        <v>8</v>
      </c>
      <c r="E146" s="5">
        <v>5.25</v>
      </c>
      <c r="J146" s="14"/>
    </row>
    <row r="147" spans="1:10" ht="21.95" customHeight="1" x14ac:dyDescent="0.15">
      <c r="A147" s="6" t="s">
        <v>5</v>
      </c>
      <c r="B147" s="4" t="s">
        <v>69</v>
      </c>
      <c r="C147" s="4" t="s">
        <v>7</v>
      </c>
      <c r="D147" s="4" t="s">
        <v>9</v>
      </c>
      <c r="E147" s="5">
        <v>11.57</v>
      </c>
      <c r="J147" s="14"/>
    </row>
    <row r="148" spans="1:10" ht="21.95" customHeight="1" x14ac:dyDescent="0.15">
      <c r="A148" s="6" t="s">
        <v>5</v>
      </c>
      <c r="B148" s="4" t="s">
        <v>69</v>
      </c>
      <c r="C148" s="4" t="s">
        <v>7</v>
      </c>
      <c r="D148" s="4" t="s">
        <v>9</v>
      </c>
      <c r="E148" s="5">
        <v>7.15</v>
      </c>
      <c r="J148" s="14"/>
    </row>
    <row r="149" spans="1:10" ht="21.95" customHeight="1" x14ac:dyDescent="0.15">
      <c r="A149" s="6" t="s">
        <v>5</v>
      </c>
      <c r="B149" s="4" t="s">
        <v>70</v>
      </c>
      <c r="C149" s="4" t="s">
        <v>7</v>
      </c>
      <c r="D149" s="4" t="s">
        <v>8</v>
      </c>
      <c r="E149" s="5">
        <v>11.84</v>
      </c>
      <c r="F149" t="s">
        <v>354</v>
      </c>
      <c r="J149" s="14"/>
    </row>
    <row r="150" spans="1:10" ht="21.95" customHeight="1" x14ac:dyDescent="0.15">
      <c r="A150" s="6" t="s">
        <v>5</v>
      </c>
      <c r="B150" s="4" t="s">
        <v>70</v>
      </c>
      <c r="C150" s="4" t="s">
        <v>7</v>
      </c>
      <c r="D150" s="4" t="s">
        <v>9</v>
      </c>
      <c r="E150" s="5">
        <v>11.24</v>
      </c>
      <c r="J150" s="14"/>
    </row>
    <row r="151" spans="1:10" ht="21.95" customHeight="1" x14ac:dyDescent="0.15">
      <c r="A151" s="6" t="s">
        <v>5</v>
      </c>
      <c r="B151" s="4" t="s">
        <v>71</v>
      </c>
      <c r="C151" s="4" t="s">
        <v>7</v>
      </c>
      <c r="D151" s="4" t="s">
        <v>14</v>
      </c>
      <c r="E151" s="5">
        <v>16.190000000000001</v>
      </c>
      <c r="F151" t="s">
        <v>353</v>
      </c>
      <c r="G151">
        <f>+E151+E152</f>
        <v>32.85</v>
      </c>
      <c r="H151">
        <f>+E153+E154</f>
        <v>20.86</v>
      </c>
      <c r="I151" s="14">
        <f>+(G151/4)/(H151/3)</f>
        <v>1.1810882070949187</v>
      </c>
      <c r="J151" s="21">
        <f>+(B151-$K$1)/7</f>
        <v>32</v>
      </c>
    </row>
    <row r="152" spans="1:10" ht="21.95" customHeight="1" x14ac:dyDescent="0.15">
      <c r="A152" s="6" t="s">
        <v>5</v>
      </c>
      <c r="B152" s="4" t="s">
        <v>71</v>
      </c>
      <c r="C152" s="4" t="s">
        <v>7</v>
      </c>
      <c r="D152" s="4" t="s">
        <v>9</v>
      </c>
      <c r="E152" s="5">
        <v>16.66</v>
      </c>
      <c r="J152" s="14"/>
    </row>
    <row r="153" spans="1:10" ht="21.95" customHeight="1" x14ac:dyDescent="0.15">
      <c r="A153" s="6" t="s">
        <v>5</v>
      </c>
      <c r="B153" s="4" t="s">
        <v>72</v>
      </c>
      <c r="C153" s="4" t="s">
        <v>7</v>
      </c>
      <c r="D153" s="4" t="s">
        <v>14</v>
      </c>
      <c r="E153" s="5">
        <v>10.14</v>
      </c>
      <c r="F153" t="s">
        <v>354</v>
      </c>
      <c r="J153" s="14"/>
    </row>
    <row r="154" spans="1:10" ht="21.95" customHeight="1" x14ac:dyDescent="0.15">
      <c r="A154" s="6" t="s">
        <v>5</v>
      </c>
      <c r="B154" s="4" t="s">
        <v>72</v>
      </c>
      <c r="C154" s="4" t="s">
        <v>7</v>
      </c>
      <c r="D154" s="4" t="s">
        <v>9</v>
      </c>
      <c r="E154" s="5">
        <v>10.72</v>
      </c>
      <c r="J154" s="14"/>
    </row>
    <row r="155" spans="1:10" ht="21.95" customHeight="1" x14ac:dyDescent="0.15">
      <c r="A155" s="6" t="s">
        <v>5</v>
      </c>
      <c r="B155" s="4" t="s">
        <v>73</v>
      </c>
      <c r="C155" s="4" t="s">
        <v>7</v>
      </c>
      <c r="D155" s="4" t="s">
        <v>8</v>
      </c>
      <c r="E155" s="5">
        <v>10.43</v>
      </c>
      <c r="F155" t="s">
        <v>353</v>
      </c>
      <c r="G155">
        <f>+E155+E156+E157</f>
        <v>33.32</v>
      </c>
      <c r="H155">
        <f>+E158+E159</f>
        <v>21.770000000000003</v>
      </c>
      <c r="I155" s="14">
        <f>+(G155/4)/(H155/3)</f>
        <v>1.147909967845659</v>
      </c>
      <c r="J155" s="21">
        <f>+(B155-$K$1)/7</f>
        <v>33</v>
      </c>
    </row>
    <row r="156" spans="1:10" ht="21.95" customHeight="1" x14ac:dyDescent="0.15">
      <c r="A156" s="6" t="s">
        <v>5</v>
      </c>
      <c r="B156" s="4" t="s">
        <v>73</v>
      </c>
      <c r="C156" s="4" t="s">
        <v>7</v>
      </c>
      <c r="D156" s="4" t="s">
        <v>8</v>
      </c>
      <c r="E156" s="5">
        <v>7.75</v>
      </c>
      <c r="J156" s="14"/>
    </row>
    <row r="157" spans="1:10" ht="21.95" customHeight="1" x14ac:dyDescent="0.15">
      <c r="A157" s="6" t="s">
        <v>5</v>
      </c>
      <c r="B157" s="4" t="s">
        <v>73</v>
      </c>
      <c r="C157" s="4" t="s">
        <v>7</v>
      </c>
      <c r="D157" s="4" t="s">
        <v>9</v>
      </c>
      <c r="E157" s="5">
        <v>15.14</v>
      </c>
      <c r="J157" s="14"/>
    </row>
    <row r="158" spans="1:10" ht="21.95" customHeight="1" x14ac:dyDescent="0.15">
      <c r="A158" s="6" t="s">
        <v>5</v>
      </c>
      <c r="B158" s="4" t="s">
        <v>74</v>
      </c>
      <c r="C158" s="4" t="s">
        <v>7</v>
      </c>
      <c r="D158" s="4" t="s">
        <v>8</v>
      </c>
      <c r="E158" s="5">
        <v>10.39</v>
      </c>
      <c r="F158" t="s">
        <v>354</v>
      </c>
      <c r="J158" s="14"/>
    </row>
    <row r="159" spans="1:10" ht="21.95" customHeight="1" x14ac:dyDescent="0.15">
      <c r="A159" s="6" t="s">
        <v>5</v>
      </c>
      <c r="B159" s="4" t="s">
        <v>74</v>
      </c>
      <c r="C159" s="4" t="s">
        <v>7</v>
      </c>
      <c r="D159" s="4" t="s">
        <v>9</v>
      </c>
      <c r="E159" s="5">
        <v>11.38</v>
      </c>
      <c r="J159" s="14"/>
    </row>
    <row r="160" spans="1:10" ht="21.95" customHeight="1" x14ac:dyDescent="0.15">
      <c r="A160" s="6" t="s">
        <v>5</v>
      </c>
      <c r="B160" s="4" t="s">
        <v>75</v>
      </c>
      <c r="C160" s="4" t="s">
        <v>7</v>
      </c>
      <c r="D160" s="4" t="s">
        <v>8</v>
      </c>
      <c r="E160" s="5">
        <v>15.17</v>
      </c>
      <c r="F160" t="s">
        <v>353</v>
      </c>
      <c r="G160">
        <f>+E160+E161+E162</f>
        <v>33.68</v>
      </c>
      <c r="H160">
        <f>+E163+E164+E165</f>
        <v>25.5</v>
      </c>
      <c r="I160" s="14">
        <f>+(G160/4)/(H160/3)</f>
        <v>0.99058823529411766</v>
      </c>
      <c r="J160" s="21">
        <f>+(B160-$K$1)/7</f>
        <v>34</v>
      </c>
    </row>
    <row r="161" spans="1:10" ht="21.95" customHeight="1" x14ac:dyDescent="0.15">
      <c r="A161" s="6" t="s">
        <v>5</v>
      </c>
      <c r="B161" s="4" t="s">
        <v>75</v>
      </c>
      <c r="C161" s="4" t="s">
        <v>7</v>
      </c>
      <c r="D161" s="4" t="s">
        <v>9</v>
      </c>
      <c r="E161" s="5">
        <v>11.78</v>
      </c>
      <c r="J161" s="14"/>
    </row>
    <row r="162" spans="1:10" ht="21.95" customHeight="1" x14ac:dyDescent="0.15">
      <c r="A162" s="6" t="s">
        <v>5</v>
      </c>
      <c r="B162" s="4" t="s">
        <v>75</v>
      </c>
      <c r="C162" s="4" t="s">
        <v>7</v>
      </c>
      <c r="D162" s="4" t="s">
        <v>9</v>
      </c>
      <c r="E162" s="5">
        <v>6.73</v>
      </c>
      <c r="J162" s="14"/>
    </row>
    <row r="163" spans="1:10" ht="21.95" customHeight="1" x14ac:dyDescent="0.15">
      <c r="A163" s="6" t="s">
        <v>5</v>
      </c>
      <c r="B163" s="4" t="s">
        <v>76</v>
      </c>
      <c r="C163" s="4" t="s">
        <v>7</v>
      </c>
      <c r="D163" s="4" t="s">
        <v>8</v>
      </c>
      <c r="E163" s="5">
        <v>11.58</v>
      </c>
      <c r="F163" t="s">
        <v>354</v>
      </c>
      <c r="J163" s="14"/>
    </row>
    <row r="164" spans="1:10" ht="21.95" customHeight="1" x14ac:dyDescent="0.15">
      <c r="A164" s="6" t="s">
        <v>5</v>
      </c>
      <c r="B164" s="4" t="s">
        <v>76</v>
      </c>
      <c r="C164" s="4" t="s">
        <v>7</v>
      </c>
      <c r="D164" s="4" t="s">
        <v>8</v>
      </c>
      <c r="E164" s="5">
        <v>3.85</v>
      </c>
      <c r="J164" s="14"/>
    </row>
    <row r="165" spans="1:10" ht="21.95" customHeight="1" x14ac:dyDescent="0.15">
      <c r="A165" s="6" t="s">
        <v>5</v>
      </c>
      <c r="B165" s="4" t="s">
        <v>76</v>
      </c>
      <c r="C165" s="4" t="s">
        <v>7</v>
      </c>
      <c r="D165" s="4" t="s">
        <v>14</v>
      </c>
      <c r="E165" s="5">
        <v>10.07</v>
      </c>
      <c r="J165" s="14"/>
    </row>
    <row r="166" spans="1:10" ht="21.95" customHeight="1" x14ac:dyDescent="0.15">
      <c r="A166" s="6" t="s">
        <v>5</v>
      </c>
      <c r="B166" s="4" t="s">
        <v>77</v>
      </c>
      <c r="C166" s="4" t="s">
        <v>7</v>
      </c>
      <c r="D166" s="4" t="s">
        <v>8</v>
      </c>
      <c r="E166" s="5">
        <v>15.39</v>
      </c>
      <c r="F166" t="s">
        <v>353</v>
      </c>
      <c r="G166">
        <f>+E166+E167</f>
        <v>32.019999999999996</v>
      </c>
      <c r="H166">
        <f>+E168+E169</f>
        <v>25.38</v>
      </c>
      <c r="I166" s="14">
        <f>+(G166/4)/(H166/3)</f>
        <v>0.94621749408983447</v>
      </c>
      <c r="J166" s="21">
        <f>+(B166-$K$1)/7</f>
        <v>35</v>
      </c>
    </row>
    <row r="167" spans="1:10" ht="21.95" customHeight="1" x14ac:dyDescent="0.15">
      <c r="A167" s="6" t="s">
        <v>5</v>
      </c>
      <c r="B167" s="4" t="s">
        <v>77</v>
      </c>
      <c r="C167" s="4" t="s">
        <v>7</v>
      </c>
      <c r="D167" s="4" t="s">
        <v>9</v>
      </c>
      <c r="E167" s="5">
        <v>16.63</v>
      </c>
      <c r="J167" s="14"/>
    </row>
    <row r="168" spans="1:10" ht="21.95" customHeight="1" x14ac:dyDescent="0.15">
      <c r="A168" s="6" t="s">
        <v>5</v>
      </c>
      <c r="B168" s="4" t="s">
        <v>78</v>
      </c>
      <c r="C168" s="4" t="s">
        <v>7</v>
      </c>
      <c r="D168" s="4" t="s">
        <v>14</v>
      </c>
      <c r="E168" s="5">
        <v>12.7</v>
      </c>
      <c r="F168" t="s">
        <v>354</v>
      </c>
      <c r="J168" s="14"/>
    </row>
    <row r="169" spans="1:10" ht="21.95" customHeight="1" x14ac:dyDescent="0.15">
      <c r="A169" s="6" t="s">
        <v>5</v>
      </c>
      <c r="B169" s="4" t="s">
        <v>78</v>
      </c>
      <c r="C169" s="4" t="s">
        <v>7</v>
      </c>
      <c r="D169" s="4" t="s">
        <v>9</v>
      </c>
      <c r="E169" s="5">
        <v>12.68</v>
      </c>
      <c r="J169" s="14"/>
    </row>
    <row r="170" spans="1:10" ht="21.95" customHeight="1" x14ac:dyDescent="0.15">
      <c r="A170" s="6" t="s">
        <v>5</v>
      </c>
      <c r="B170" s="4" t="s">
        <v>79</v>
      </c>
      <c r="C170" s="4" t="s">
        <v>7</v>
      </c>
      <c r="D170" s="4" t="s">
        <v>8</v>
      </c>
      <c r="E170" s="5">
        <v>14.37</v>
      </c>
      <c r="F170" s="13" t="s">
        <v>354</v>
      </c>
      <c r="J170" s="14"/>
    </row>
    <row r="171" spans="1:10" ht="21.95" customHeight="1" x14ac:dyDescent="0.15">
      <c r="A171" s="6" t="s">
        <v>5</v>
      </c>
      <c r="B171" s="4" t="s">
        <v>79</v>
      </c>
      <c r="C171" s="4" t="s">
        <v>7</v>
      </c>
      <c r="D171" s="4" t="s">
        <v>8</v>
      </c>
      <c r="E171" s="5">
        <v>13.81</v>
      </c>
      <c r="J171" s="14"/>
    </row>
    <row r="172" spans="1:10" ht="21.95" customHeight="1" x14ac:dyDescent="0.15">
      <c r="A172" s="6" t="s">
        <v>5</v>
      </c>
      <c r="B172" s="4" t="s">
        <v>79</v>
      </c>
      <c r="C172" s="4" t="s">
        <v>7</v>
      </c>
      <c r="D172" s="4" t="s">
        <v>9</v>
      </c>
      <c r="E172" s="5">
        <v>15.11</v>
      </c>
      <c r="J172" s="14"/>
    </row>
    <row r="173" spans="1:10" ht="21.95" customHeight="1" x14ac:dyDescent="0.15">
      <c r="A173" s="6" t="s">
        <v>5</v>
      </c>
      <c r="B173" s="4" t="s">
        <v>79</v>
      </c>
      <c r="C173" s="4" t="s">
        <v>7</v>
      </c>
      <c r="D173" s="4" t="s">
        <v>9</v>
      </c>
      <c r="E173" s="5">
        <v>11.93</v>
      </c>
      <c r="J173" s="14"/>
    </row>
    <row r="174" spans="1:10" ht="21.95" customHeight="1" x14ac:dyDescent="0.15">
      <c r="A174" s="6" t="s">
        <v>5</v>
      </c>
      <c r="B174" s="4" t="s">
        <v>80</v>
      </c>
      <c r="C174" s="4" t="s">
        <v>7</v>
      </c>
      <c r="D174" s="4" t="s">
        <v>8</v>
      </c>
      <c r="E174" s="5">
        <v>9.57</v>
      </c>
      <c r="F174" t="s">
        <v>353</v>
      </c>
      <c r="G174">
        <f>+E174+E175+E176</f>
        <v>35.32</v>
      </c>
      <c r="H174">
        <f>+E177+E178</f>
        <v>21.380000000000003</v>
      </c>
      <c r="I174" s="14">
        <f>+(G174/4)/(H174/3)</f>
        <v>1.2390084190832551</v>
      </c>
      <c r="J174" s="21">
        <f>+(B174-$K$1)/7</f>
        <v>37</v>
      </c>
    </row>
    <row r="175" spans="1:10" ht="21.95" customHeight="1" x14ac:dyDescent="0.15">
      <c r="A175" s="6" t="s">
        <v>5</v>
      </c>
      <c r="B175" s="4" t="s">
        <v>80</v>
      </c>
      <c r="C175" s="4" t="s">
        <v>7</v>
      </c>
      <c r="D175" s="4" t="s">
        <v>8</v>
      </c>
      <c r="E175" s="5">
        <v>11.38</v>
      </c>
      <c r="J175" s="14"/>
    </row>
    <row r="176" spans="1:10" ht="21.95" customHeight="1" x14ac:dyDescent="0.15">
      <c r="A176" s="6" t="s">
        <v>5</v>
      </c>
      <c r="B176" s="4" t="s">
        <v>80</v>
      </c>
      <c r="C176" s="4" t="s">
        <v>7</v>
      </c>
      <c r="D176" s="4" t="s">
        <v>9</v>
      </c>
      <c r="E176" s="5">
        <v>14.37</v>
      </c>
      <c r="J176" s="14"/>
    </row>
    <row r="177" spans="1:10" ht="21.95" customHeight="1" x14ac:dyDescent="0.15">
      <c r="A177" s="6" t="s">
        <v>5</v>
      </c>
      <c r="B177" s="4" t="s">
        <v>81</v>
      </c>
      <c r="C177" s="4" t="s">
        <v>7</v>
      </c>
      <c r="D177" s="4" t="s">
        <v>8</v>
      </c>
      <c r="E177" s="5">
        <v>10.92</v>
      </c>
      <c r="F177" t="s">
        <v>354</v>
      </c>
      <c r="J177" s="14"/>
    </row>
    <row r="178" spans="1:10" ht="21.95" customHeight="1" x14ac:dyDescent="0.15">
      <c r="A178" s="6" t="s">
        <v>5</v>
      </c>
      <c r="B178" s="4" t="s">
        <v>81</v>
      </c>
      <c r="C178" s="4" t="s">
        <v>7</v>
      </c>
      <c r="D178" s="4" t="s">
        <v>9</v>
      </c>
      <c r="E178" s="5">
        <v>10.46</v>
      </c>
      <c r="J178" s="14"/>
    </row>
    <row r="179" spans="1:10" ht="21.95" customHeight="1" x14ac:dyDescent="0.15">
      <c r="A179" s="6" t="s">
        <v>5</v>
      </c>
      <c r="B179" s="4" t="s">
        <v>82</v>
      </c>
      <c r="C179" s="4" t="s">
        <v>7</v>
      </c>
      <c r="D179" s="4" t="s">
        <v>8</v>
      </c>
      <c r="E179" s="5">
        <v>15.24</v>
      </c>
      <c r="F179" t="s">
        <v>353</v>
      </c>
      <c r="G179">
        <f>+E179+E180+E181</f>
        <v>33.880000000000003</v>
      </c>
      <c r="H179">
        <f>+E182+E183</f>
        <v>21.92</v>
      </c>
      <c r="I179" s="14">
        <f>+(G179/4)/(H179/3)</f>
        <v>1.1592153284671531</v>
      </c>
      <c r="J179" s="21">
        <f>+(B179-$K$1)/7</f>
        <v>38</v>
      </c>
    </row>
    <row r="180" spans="1:10" ht="21.95" customHeight="1" x14ac:dyDescent="0.15">
      <c r="A180" s="6" t="s">
        <v>5</v>
      </c>
      <c r="B180" s="4" t="s">
        <v>82</v>
      </c>
      <c r="C180" s="4" t="s">
        <v>7</v>
      </c>
      <c r="D180" s="4" t="s">
        <v>9</v>
      </c>
      <c r="E180" s="5">
        <v>11.47</v>
      </c>
      <c r="J180" s="14"/>
    </row>
    <row r="181" spans="1:10" ht="21.95" customHeight="1" x14ac:dyDescent="0.15">
      <c r="A181" s="9" t="s">
        <v>5</v>
      </c>
      <c r="B181" s="4" t="s">
        <v>82</v>
      </c>
      <c r="C181" s="4" t="s">
        <v>7</v>
      </c>
      <c r="D181" s="4" t="s">
        <v>9</v>
      </c>
      <c r="E181" s="5">
        <v>7.17</v>
      </c>
      <c r="J181" s="14"/>
    </row>
    <row r="182" spans="1:10" ht="21.95" customHeight="1" x14ac:dyDescent="0.15">
      <c r="A182" s="6" t="s">
        <v>5</v>
      </c>
      <c r="B182" s="4" t="s">
        <v>83</v>
      </c>
      <c r="C182" s="4" t="s">
        <v>7</v>
      </c>
      <c r="D182" s="4" t="s">
        <v>8</v>
      </c>
      <c r="E182" s="5">
        <v>11.11</v>
      </c>
      <c r="F182" t="s">
        <v>354</v>
      </c>
      <c r="J182" s="14"/>
    </row>
    <row r="183" spans="1:10" ht="21.95" customHeight="1" x14ac:dyDescent="0.15">
      <c r="A183" s="6" t="s">
        <v>5</v>
      </c>
      <c r="B183" s="4" t="s">
        <v>83</v>
      </c>
      <c r="C183" s="4" t="s">
        <v>7</v>
      </c>
      <c r="D183" s="4" t="s">
        <v>9</v>
      </c>
      <c r="E183" s="5">
        <v>10.81</v>
      </c>
      <c r="J183" s="14"/>
    </row>
    <row r="184" spans="1:10" ht="21.95" customHeight="1" x14ac:dyDescent="0.15">
      <c r="A184" s="6" t="s">
        <v>5</v>
      </c>
      <c r="B184" s="4" t="s">
        <v>84</v>
      </c>
      <c r="C184" s="4" t="s">
        <v>7</v>
      </c>
      <c r="D184" s="4" t="s">
        <v>8</v>
      </c>
      <c r="E184" s="5">
        <v>15.89</v>
      </c>
      <c r="F184" t="s">
        <v>353</v>
      </c>
      <c r="G184">
        <f>+E184+E185</f>
        <v>31.32</v>
      </c>
      <c r="H184">
        <f>+E186+E187</f>
        <v>20.170000000000002</v>
      </c>
      <c r="I184" s="14">
        <f>+(G184/4)/(H184/3)</f>
        <v>1.1646008924144768</v>
      </c>
      <c r="J184" s="21">
        <f>+(B184-$K$1)/7</f>
        <v>39</v>
      </c>
    </row>
    <row r="185" spans="1:10" ht="21.95" customHeight="1" x14ac:dyDescent="0.15">
      <c r="A185" s="6" t="s">
        <v>5</v>
      </c>
      <c r="B185" s="4" t="s">
        <v>84</v>
      </c>
      <c r="C185" s="4" t="s">
        <v>7</v>
      </c>
      <c r="D185" s="4" t="s">
        <v>9</v>
      </c>
      <c r="E185" s="5">
        <v>15.43</v>
      </c>
      <c r="J185" s="14"/>
    </row>
    <row r="186" spans="1:10" ht="21.95" customHeight="1" x14ac:dyDescent="0.15">
      <c r="A186" s="6" t="s">
        <v>5</v>
      </c>
      <c r="B186" s="4" t="s">
        <v>85</v>
      </c>
      <c r="C186" s="4" t="s">
        <v>7</v>
      </c>
      <c r="D186" s="4" t="s">
        <v>8</v>
      </c>
      <c r="E186" s="5">
        <v>10.55</v>
      </c>
      <c r="F186" t="s">
        <v>354</v>
      </c>
      <c r="J186" s="14"/>
    </row>
    <row r="187" spans="1:10" ht="21.95" customHeight="1" x14ac:dyDescent="0.15">
      <c r="A187" s="6" t="s">
        <v>5</v>
      </c>
      <c r="B187" s="4" t="s">
        <v>85</v>
      </c>
      <c r="C187" s="4" t="s">
        <v>7</v>
      </c>
      <c r="D187" s="4" t="s">
        <v>9</v>
      </c>
      <c r="E187" s="5">
        <v>9.6199999999999992</v>
      </c>
      <c r="J187" s="14"/>
    </row>
    <row r="188" spans="1:10" ht="21.95" customHeight="1" x14ac:dyDescent="0.15">
      <c r="A188" s="6" t="s">
        <v>5</v>
      </c>
      <c r="B188" s="4" t="s">
        <v>86</v>
      </c>
      <c r="C188" s="4" t="s">
        <v>7</v>
      </c>
      <c r="D188" s="4" t="s">
        <v>8</v>
      </c>
      <c r="E188" s="5">
        <v>15.07</v>
      </c>
      <c r="F188" t="s">
        <v>353</v>
      </c>
      <c r="G188">
        <f>+E188+E189</f>
        <v>30.48</v>
      </c>
      <c r="H188">
        <f>+E190+E191+E192</f>
        <v>23.150000000000002</v>
      </c>
      <c r="I188" s="14">
        <f>+(G188/4)/(H188/3)</f>
        <v>0.98747300215982714</v>
      </c>
      <c r="J188" s="21">
        <f>+(B188-$K$1)/7</f>
        <v>40</v>
      </c>
    </row>
    <row r="189" spans="1:10" ht="21.95" customHeight="1" x14ac:dyDescent="0.15">
      <c r="A189" s="6" t="s">
        <v>5</v>
      </c>
      <c r="B189" s="4" t="s">
        <v>86</v>
      </c>
      <c r="C189" s="4" t="s">
        <v>7</v>
      </c>
      <c r="D189" s="4" t="s">
        <v>9</v>
      </c>
      <c r="E189" s="5">
        <v>15.41</v>
      </c>
      <c r="J189" s="14"/>
    </row>
    <row r="190" spans="1:10" ht="21.95" customHeight="1" x14ac:dyDescent="0.15">
      <c r="A190" s="6" t="s">
        <v>5</v>
      </c>
      <c r="B190" s="4" t="s">
        <v>87</v>
      </c>
      <c r="C190" s="4" t="s">
        <v>7</v>
      </c>
      <c r="D190" s="4" t="s">
        <v>8</v>
      </c>
      <c r="E190" s="5">
        <v>12.13</v>
      </c>
      <c r="F190" t="s">
        <v>354</v>
      </c>
      <c r="J190" s="14"/>
    </row>
    <row r="191" spans="1:10" ht="21.95" customHeight="1" x14ac:dyDescent="0.15">
      <c r="A191" s="6" t="s">
        <v>5</v>
      </c>
      <c r="B191" s="4" t="s">
        <v>87</v>
      </c>
      <c r="C191" s="4" t="s">
        <v>7</v>
      </c>
      <c r="D191" s="4" t="s">
        <v>14</v>
      </c>
      <c r="E191" s="5">
        <v>9.1300000000000008</v>
      </c>
      <c r="J191" s="14"/>
    </row>
    <row r="192" spans="1:10" ht="21.95" customHeight="1" x14ac:dyDescent="0.15">
      <c r="A192" s="6" t="s">
        <v>5</v>
      </c>
      <c r="B192" s="4" t="s">
        <v>88</v>
      </c>
      <c r="C192" s="4" t="s">
        <v>7</v>
      </c>
      <c r="D192" s="4" t="s">
        <v>8</v>
      </c>
      <c r="E192" s="5">
        <v>1.89</v>
      </c>
      <c r="J192" s="14"/>
    </row>
    <row r="193" spans="1:10" ht="21.95" customHeight="1" x14ac:dyDescent="0.15">
      <c r="A193" s="6" t="s">
        <v>5</v>
      </c>
      <c r="B193" s="4" t="s">
        <v>89</v>
      </c>
      <c r="C193" s="4" t="s">
        <v>7</v>
      </c>
      <c r="D193" s="4" t="s">
        <v>8</v>
      </c>
      <c r="E193" s="5">
        <v>10.97</v>
      </c>
      <c r="F193" s="13" t="s">
        <v>354</v>
      </c>
      <c r="J193" s="14"/>
    </row>
    <row r="194" spans="1:10" ht="21.95" customHeight="1" x14ac:dyDescent="0.15">
      <c r="A194" s="6" t="s">
        <v>5</v>
      </c>
      <c r="B194" s="4" t="s">
        <v>89</v>
      </c>
      <c r="C194" s="4" t="s">
        <v>7</v>
      </c>
      <c r="D194" s="4" t="s">
        <v>8</v>
      </c>
      <c r="E194" s="5">
        <v>7.53</v>
      </c>
      <c r="J194" s="14"/>
    </row>
    <row r="195" spans="1:10" ht="21.95" customHeight="1" x14ac:dyDescent="0.15">
      <c r="A195" s="6" t="s">
        <v>5</v>
      </c>
      <c r="B195" s="4" t="s">
        <v>89</v>
      </c>
      <c r="C195" s="4" t="s">
        <v>7</v>
      </c>
      <c r="D195" s="4" t="s">
        <v>14</v>
      </c>
      <c r="E195" s="5">
        <v>9.94</v>
      </c>
      <c r="J195" s="14"/>
    </row>
    <row r="196" spans="1:10" ht="21.95" customHeight="1" x14ac:dyDescent="0.15">
      <c r="A196" s="6" t="s">
        <v>5</v>
      </c>
      <c r="B196" s="4" t="s">
        <v>89</v>
      </c>
      <c r="C196" s="4" t="s">
        <v>7</v>
      </c>
      <c r="D196" s="4" t="s">
        <v>9</v>
      </c>
      <c r="E196" s="5">
        <v>13.42</v>
      </c>
      <c r="J196" s="14"/>
    </row>
    <row r="197" spans="1:10" ht="21.95" customHeight="1" x14ac:dyDescent="0.15">
      <c r="A197" s="6" t="s">
        <v>5</v>
      </c>
      <c r="B197" s="4" t="s">
        <v>89</v>
      </c>
      <c r="C197" s="4" t="s">
        <v>7</v>
      </c>
      <c r="D197" s="4" t="s">
        <v>9</v>
      </c>
      <c r="E197" s="5">
        <v>5.45</v>
      </c>
      <c r="J197" s="14"/>
    </row>
    <row r="198" spans="1:10" ht="21.95" customHeight="1" x14ac:dyDescent="0.15">
      <c r="A198" s="6" t="s">
        <v>5</v>
      </c>
      <c r="B198" s="4" t="s">
        <v>90</v>
      </c>
      <c r="C198" s="4" t="s">
        <v>7</v>
      </c>
      <c r="D198" s="4" t="s">
        <v>14</v>
      </c>
      <c r="E198" s="5">
        <v>7.85</v>
      </c>
      <c r="F198" t="s">
        <v>353</v>
      </c>
      <c r="G198">
        <f>+E198+E199+E200</f>
        <v>29.88</v>
      </c>
      <c r="H198">
        <f>+E201+E202</f>
        <v>20.380000000000003</v>
      </c>
      <c r="I198" s="14">
        <f>+(G198/4)/(H198/3)</f>
        <v>1.0996074582924436</v>
      </c>
      <c r="J198" s="21">
        <f>+(B198-$K$1)/7</f>
        <v>42</v>
      </c>
    </row>
    <row r="199" spans="1:10" ht="21.95" customHeight="1" x14ac:dyDescent="0.15">
      <c r="A199" s="6" t="s">
        <v>5</v>
      </c>
      <c r="B199" s="4" t="s">
        <v>90</v>
      </c>
      <c r="C199" s="4" t="s">
        <v>7</v>
      </c>
      <c r="D199" s="4" t="s">
        <v>14</v>
      </c>
      <c r="E199" s="5">
        <v>7.16</v>
      </c>
      <c r="J199" s="14"/>
    </row>
    <row r="200" spans="1:10" ht="21.95" customHeight="1" x14ac:dyDescent="0.15">
      <c r="A200" s="6" t="s">
        <v>5</v>
      </c>
      <c r="B200" s="4" t="s">
        <v>90</v>
      </c>
      <c r="C200" s="4" t="s">
        <v>7</v>
      </c>
      <c r="D200" s="4" t="s">
        <v>9</v>
      </c>
      <c r="E200" s="5">
        <v>14.87</v>
      </c>
      <c r="J200" s="14"/>
    </row>
    <row r="201" spans="1:10" ht="21.95" customHeight="1" x14ac:dyDescent="0.15">
      <c r="A201" s="6" t="s">
        <v>5</v>
      </c>
      <c r="B201" s="4" t="s">
        <v>91</v>
      </c>
      <c r="C201" s="4" t="s">
        <v>7</v>
      </c>
      <c r="D201" s="4" t="s">
        <v>8</v>
      </c>
      <c r="E201" s="5">
        <v>9.8000000000000007</v>
      </c>
      <c r="F201" t="s">
        <v>354</v>
      </c>
      <c r="J201" s="14"/>
    </row>
    <row r="202" spans="1:10" ht="21.95" customHeight="1" x14ac:dyDescent="0.15">
      <c r="A202" s="6" t="s">
        <v>5</v>
      </c>
      <c r="B202" s="4" t="s">
        <v>91</v>
      </c>
      <c r="C202" s="4" t="s">
        <v>7</v>
      </c>
      <c r="D202" s="4" t="s">
        <v>9</v>
      </c>
      <c r="E202" s="5">
        <v>10.58</v>
      </c>
      <c r="J202" s="14"/>
    </row>
    <row r="203" spans="1:10" ht="21.95" customHeight="1" x14ac:dyDescent="0.15">
      <c r="A203" s="6" t="s">
        <v>5</v>
      </c>
      <c r="B203" s="4" t="s">
        <v>92</v>
      </c>
      <c r="C203" s="4" t="s">
        <v>7</v>
      </c>
      <c r="D203" s="4" t="s">
        <v>14</v>
      </c>
      <c r="E203" s="5">
        <v>10.8</v>
      </c>
      <c r="F203" t="s">
        <v>353</v>
      </c>
      <c r="G203">
        <f>+E203+E204+E205</f>
        <v>31.720000000000002</v>
      </c>
      <c r="H203">
        <f>+E206+E207</f>
        <v>21.36</v>
      </c>
      <c r="I203" s="14">
        <f>+(G203/4)/(H203/3)</f>
        <v>1.1137640449438202</v>
      </c>
      <c r="J203" s="21">
        <f>+(B203-$K$1)/7</f>
        <v>43</v>
      </c>
    </row>
    <row r="204" spans="1:10" ht="21.95" customHeight="1" x14ac:dyDescent="0.15">
      <c r="A204" s="6" t="s">
        <v>5</v>
      </c>
      <c r="B204" s="4" t="s">
        <v>92</v>
      </c>
      <c r="C204" s="4" t="s">
        <v>7</v>
      </c>
      <c r="D204" s="4" t="s">
        <v>14</v>
      </c>
      <c r="E204" s="5">
        <v>7.26</v>
      </c>
      <c r="J204" s="14"/>
    </row>
    <row r="205" spans="1:10" ht="21.95" customHeight="1" x14ac:dyDescent="0.15">
      <c r="A205" s="6" t="s">
        <v>5</v>
      </c>
      <c r="B205" s="4" t="s">
        <v>92</v>
      </c>
      <c r="C205" s="4" t="s">
        <v>7</v>
      </c>
      <c r="D205" s="4" t="s">
        <v>9</v>
      </c>
      <c r="E205" s="5">
        <v>13.66</v>
      </c>
      <c r="J205" s="14"/>
    </row>
    <row r="206" spans="1:10" ht="21.95" customHeight="1" x14ac:dyDescent="0.15">
      <c r="A206" s="6" t="s">
        <v>5</v>
      </c>
      <c r="B206" s="4" t="s">
        <v>93</v>
      </c>
      <c r="C206" s="4" t="s">
        <v>7</v>
      </c>
      <c r="D206" s="4" t="s">
        <v>8</v>
      </c>
      <c r="E206" s="5">
        <v>10.83</v>
      </c>
      <c r="F206" t="s">
        <v>354</v>
      </c>
      <c r="J206" s="14"/>
    </row>
    <row r="207" spans="1:10" ht="21.95" customHeight="1" x14ac:dyDescent="0.15">
      <c r="A207" s="6" t="s">
        <v>5</v>
      </c>
      <c r="B207" s="4" t="s">
        <v>93</v>
      </c>
      <c r="C207" s="4" t="s">
        <v>7</v>
      </c>
      <c r="D207" s="4" t="s">
        <v>9</v>
      </c>
      <c r="E207" s="5">
        <v>10.53</v>
      </c>
      <c r="J207" s="14"/>
    </row>
    <row r="208" spans="1:10" ht="21.95" customHeight="1" x14ac:dyDescent="0.15">
      <c r="A208" s="6" t="s">
        <v>5</v>
      </c>
      <c r="B208" s="4" t="s">
        <v>94</v>
      </c>
      <c r="C208" s="4" t="s">
        <v>7</v>
      </c>
      <c r="D208" s="4" t="s">
        <v>8</v>
      </c>
      <c r="E208" s="5">
        <v>14.55</v>
      </c>
      <c r="F208" t="s">
        <v>353</v>
      </c>
      <c r="G208">
        <f>+E208+E209</f>
        <v>28.37</v>
      </c>
      <c r="H208">
        <f>+E210</f>
        <v>14.73</v>
      </c>
      <c r="I208" s="14">
        <f>+(G208/4)/(H208/3)</f>
        <v>1.4445010183299389</v>
      </c>
      <c r="J208" s="21">
        <f>+(B208-$K$1)/7</f>
        <v>44</v>
      </c>
    </row>
    <row r="209" spans="1:10" ht="21.95" customHeight="1" x14ac:dyDescent="0.15">
      <c r="A209" s="6" t="s">
        <v>5</v>
      </c>
      <c r="B209" s="4" t="s">
        <v>94</v>
      </c>
      <c r="C209" s="4" t="s">
        <v>7</v>
      </c>
      <c r="D209" s="4" t="s">
        <v>9</v>
      </c>
      <c r="E209" s="5">
        <v>13.82</v>
      </c>
      <c r="J209" s="14"/>
    </row>
    <row r="210" spans="1:10" ht="21.95" customHeight="1" x14ac:dyDescent="0.15">
      <c r="A210" s="6" t="s">
        <v>5</v>
      </c>
      <c r="B210" s="4" t="s">
        <v>95</v>
      </c>
      <c r="C210" s="4" t="s">
        <v>7</v>
      </c>
      <c r="D210" s="4" t="s">
        <v>9</v>
      </c>
      <c r="E210" s="5">
        <v>14.73</v>
      </c>
      <c r="F210" t="s">
        <v>354</v>
      </c>
      <c r="J210" s="14"/>
    </row>
    <row r="211" spans="1:10" ht="21.95" customHeight="1" x14ac:dyDescent="0.15">
      <c r="A211" s="6" t="s">
        <v>5</v>
      </c>
      <c r="B211" s="4" t="s">
        <v>96</v>
      </c>
      <c r="C211" s="4" t="s">
        <v>7</v>
      </c>
      <c r="D211" s="4" t="s">
        <v>9</v>
      </c>
      <c r="E211" s="5">
        <v>15.6</v>
      </c>
      <c r="F211" t="s">
        <v>353</v>
      </c>
      <c r="G211">
        <f>+E211+E212</f>
        <v>30.47</v>
      </c>
      <c r="H211">
        <f>+E213+E214</f>
        <v>22.6</v>
      </c>
      <c r="I211" s="14">
        <f>+(G211/4)/(H211/3)</f>
        <v>1.0111725663716813</v>
      </c>
      <c r="J211" s="21">
        <f>+(B211-$K$1)/7</f>
        <v>45</v>
      </c>
    </row>
    <row r="212" spans="1:10" ht="21.95" customHeight="1" x14ac:dyDescent="0.15">
      <c r="A212" s="6" t="s">
        <v>5</v>
      </c>
      <c r="B212" s="4" t="s">
        <v>96</v>
      </c>
      <c r="C212" s="4" t="s">
        <v>7</v>
      </c>
      <c r="D212" s="4" t="s">
        <v>29</v>
      </c>
      <c r="E212" s="5">
        <v>14.87</v>
      </c>
      <c r="J212" s="14"/>
    </row>
    <row r="213" spans="1:10" ht="21.95" customHeight="1" x14ac:dyDescent="0.15">
      <c r="A213" s="6" t="s">
        <v>5</v>
      </c>
      <c r="B213" s="4" t="s">
        <v>97</v>
      </c>
      <c r="C213" s="4" t="s">
        <v>7</v>
      </c>
      <c r="D213" s="4" t="s">
        <v>8</v>
      </c>
      <c r="E213" s="5">
        <v>12.13</v>
      </c>
      <c r="F213" t="s">
        <v>354</v>
      </c>
      <c r="J213" s="14"/>
    </row>
    <row r="214" spans="1:10" ht="21.95" customHeight="1" x14ac:dyDescent="0.15">
      <c r="A214" s="6" t="s">
        <v>5</v>
      </c>
      <c r="B214" s="4" t="s">
        <v>97</v>
      </c>
      <c r="C214" s="4" t="s">
        <v>7</v>
      </c>
      <c r="D214" s="4" t="s">
        <v>32</v>
      </c>
      <c r="E214" s="5">
        <v>10.47</v>
      </c>
      <c r="J214" s="14"/>
    </row>
    <row r="215" spans="1:10" ht="21.95" customHeight="1" x14ac:dyDescent="0.15">
      <c r="A215" s="6" t="s">
        <v>5</v>
      </c>
      <c r="B215" s="4" t="s">
        <v>98</v>
      </c>
      <c r="C215" s="4" t="s">
        <v>7</v>
      </c>
      <c r="D215" s="4" t="s">
        <v>32</v>
      </c>
      <c r="E215" s="5">
        <v>12.96</v>
      </c>
      <c r="F215" t="s">
        <v>353</v>
      </c>
      <c r="G215">
        <f>+E215+E216+E217</f>
        <v>34.68</v>
      </c>
      <c r="H215">
        <f>+E218+E219</f>
        <v>18.66</v>
      </c>
      <c r="I215" s="14">
        <f>+(G215/4)/(H215/3)</f>
        <v>1.3938906752411575</v>
      </c>
      <c r="J215" s="21">
        <f>+(B215-$K$1)/7</f>
        <v>46</v>
      </c>
    </row>
    <row r="216" spans="1:10" ht="21.95" customHeight="1" x14ac:dyDescent="0.15">
      <c r="A216" s="6" t="s">
        <v>5</v>
      </c>
      <c r="B216" s="4" t="s">
        <v>98</v>
      </c>
      <c r="C216" s="4" t="s">
        <v>7</v>
      </c>
      <c r="D216" s="4" t="s">
        <v>32</v>
      </c>
      <c r="E216" s="5">
        <v>8.1999999999999993</v>
      </c>
      <c r="J216" s="14"/>
    </row>
    <row r="217" spans="1:10" ht="21.95" customHeight="1" x14ac:dyDescent="0.15">
      <c r="A217" s="6" t="s">
        <v>5</v>
      </c>
      <c r="B217" s="4" t="s">
        <v>98</v>
      </c>
      <c r="C217" s="4" t="s">
        <v>7</v>
      </c>
      <c r="D217" s="4" t="s">
        <v>9</v>
      </c>
      <c r="E217" s="5">
        <v>13.52</v>
      </c>
      <c r="J217" s="14"/>
    </row>
    <row r="218" spans="1:10" ht="21.95" customHeight="1" x14ac:dyDescent="0.15">
      <c r="A218" s="6" t="s">
        <v>5</v>
      </c>
      <c r="B218" s="4" t="s">
        <v>99</v>
      </c>
      <c r="C218" s="4" t="s">
        <v>7</v>
      </c>
      <c r="D218" s="4" t="s">
        <v>8</v>
      </c>
      <c r="E218" s="5">
        <v>10.07</v>
      </c>
      <c r="F218" t="s">
        <v>354</v>
      </c>
      <c r="J218" s="14"/>
    </row>
    <row r="219" spans="1:10" ht="21.95" customHeight="1" x14ac:dyDescent="0.15">
      <c r="A219" s="6" t="s">
        <v>5</v>
      </c>
      <c r="B219" s="4" t="s">
        <v>99</v>
      </c>
      <c r="C219" s="4" t="s">
        <v>7</v>
      </c>
      <c r="D219" s="4" t="s">
        <v>14</v>
      </c>
      <c r="E219" s="5">
        <v>8.59</v>
      </c>
      <c r="J219" s="14"/>
    </row>
    <row r="220" spans="1:10" ht="21.95" customHeight="1" x14ac:dyDescent="0.15">
      <c r="A220" s="6" t="s">
        <v>5</v>
      </c>
      <c r="B220" s="4" t="s">
        <v>100</v>
      </c>
      <c r="C220" s="4" t="s">
        <v>7</v>
      </c>
      <c r="D220" s="4" t="s">
        <v>8</v>
      </c>
      <c r="E220" s="5">
        <v>8.32</v>
      </c>
      <c r="F220" s="13" t="s">
        <v>353</v>
      </c>
      <c r="J220" s="14"/>
    </row>
    <row r="221" spans="1:10" ht="21.95" customHeight="1" x14ac:dyDescent="0.15">
      <c r="A221" s="6" t="s">
        <v>5</v>
      </c>
      <c r="B221" s="4" t="s">
        <v>100</v>
      </c>
      <c r="C221" s="4" t="s">
        <v>7</v>
      </c>
      <c r="D221" s="4" t="s">
        <v>8</v>
      </c>
      <c r="E221" s="5">
        <v>10.83</v>
      </c>
      <c r="F221" s="13"/>
      <c r="J221" s="14"/>
    </row>
    <row r="222" spans="1:10" ht="21.95" customHeight="1" x14ac:dyDescent="0.15">
      <c r="A222" s="6" t="s">
        <v>5</v>
      </c>
      <c r="B222" s="4" t="s">
        <v>100</v>
      </c>
      <c r="C222" s="4" t="s">
        <v>7</v>
      </c>
      <c r="D222" s="4" t="s">
        <v>9</v>
      </c>
      <c r="E222" s="5">
        <v>10.85</v>
      </c>
      <c r="F222" s="13"/>
      <c r="J222" s="14"/>
    </row>
    <row r="223" spans="1:10" ht="21.95" customHeight="1" x14ac:dyDescent="0.15">
      <c r="A223" s="6" t="s">
        <v>5</v>
      </c>
      <c r="B223" s="4" t="s">
        <v>100</v>
      </c>
      <c r="C223" s="4" t="s">
        <v>7</v>
      </c>
      <c r="D223" s="4" t="s">
        <v>9</v>
      </c>
      <c r="E223" s="5">
        <v>5.7</v>
      </c>
      <c r="F223" s="13"/>
      <c r="J223" s="14"/>
    </row>
    <row r="224" spans="1:10" ht="21.95" customHeight="1" x14ac:dyDescent="0.15">
      <c r="A224" s="6" t="s">
        <v>5</v>
      </c>
      <c r="B224" s="4" t="s">
        <v>101</v>
      </c>
      <c r="C224" s="4" t="s">
        <v>7</v>
      </c>
      <c r="D224" s="4" t="s">
        <v>14</v>
      </c>
      <c r="E224" s="5">
        <v>14.86</v>
      </c>
      <c r="F224" s="13" t="s">
        <v>353</v>
      </c>
      <c r="J224" s="14"/>
    </row>
    <row r="225" spans="1:10" ht="21.95" customHeight="1" x14ac:dyDescent="0.15">
      <c r="A225" s="6" t="s">
        <v>5</v>
      </c>
      <c r="B225" s="4" t="s">
        <v>101</v>
      </c>
      <c r="C225" s="4" t="s">
        <v>7</v>
      </c>
      <c r="D225" s="4" t="s">
        <v>14</v>
      </c>
      <c r="E225" s="5">
        <v>13.64</v>
      </c>
      <c r="F225" s="13"/>
      <c r="J225" s="14"/>
    </row>
    <row r="226" spans="1:10" ht="21.95" customHeight="1" x14ac:dyDescent="0.15">
      <c r="A226" s="6" t="s">
        <v>5</v>
      </c>
      <c r="B226" s="4" t="s">
        <v>101</v>
      </c>
      <c r="C226" s="4" t="s">
        <v>7</v>
      </c>
      <c r="D226" s="4" t="s">
        <v>9</v>
      </c>
      <c r="E226" s="5">
        <v>15.24</v>
      </c>
      <c r="F226" s="13"/>
      <c r="J226" s="14"/>
    </row>
    <row r="227" spans="1:10" ht="21.95" customHeight="1" x14ac:dyDescent="0.15">
      <c r="A227" s="9" t="s">
        <v>5</v>
      </c>
      <c r="B227" s="4" t="s">
        <v>101</v>
      </c>
      <c r="C227" s="4" t="s">
        <v>7</v>
      </c>
      <c r="D227" s="4" t="s">
        <v>9</v>
      </c>
      <c r="E227" s="5">
        <v>15.38</v>
      </c>
      <c r="F227" s="13"/>
      <c r="J227" s="14"/>
    </row>
    <row r="228" spans="1:10" ht="21.95" customHeight="1" x14ac:dyDescent="0.15">
      <c r="A228" s="6" t="s">
        <v>5</v>
      </c>
      <c r="B228" s="4" t="s">
        <v>102</v>
      </c>
      <c r="C228" s="4" t="s">
        <v>7</v>
      </c>
      <c r="D228" s="4" t="s">
        <v>14</v>
      </c>
      <c r="E228" s="5">
        <v>8.89</v>
      </c>
      <c r="F228" s="13" t="s">
        <v>354</v>
      </c>
      <c r="J228" s="14"/>
    </row>
    <row r="229" spans="1:10" ht="21.95" customHeight="1" x14ac:dyDescent="0.15">
      <c r="A229" s="6" t="s">
        <v>5</v>
      </c>
      <c r="B229" s="4" t="s">
        <v>102</v>
      </c>
      <c r="C229" s="4" t="s">
        <v>7</v>
      </c>
      <c r="D229" s="4" t="s">
        <v>9</v>
      </c>
      <c r="E229" s="5">
        <v>11.52</v>
      </c>
      <c r="J229" s="14"/>
    </row>
    <row r="230" spans="1:10" ht="21.95" customHeight="1" x14ac:dyDescent="0.15">
      <c r="A230" s="6" t="s">
        <v>5</v>
      </c>
      <c r="B230" s="4" t="s">
        <v>103</v>
      </c>
      <c r="C230" s="4" t="s">
        <v>7</v>
      </c>
      <c r="D230" s="4" t="s">
        <v>14</v>
      </c>
      <c r="E230" s="5">
        <v>7.69</v>
      </c>
      <c r="F230" t="s">
        <v>353</v>
      </c>
      <c r="G230">
        <f>+E230+E231+E232</f>
        <v>30.92</v>
      </c>
      <c r="H230">
        <f>+E233+E234</f>
        <v>18.97</v>
      </c>
      <c r="I230" s="14">
        <f>+(G230/4)/(H230/3)</f>
        <v>1.2224565102793885</v>
      </c>
      <c r="J230" s="21">
        <f>+(B230-$K$1)/7</f>
        <v>49</v>
      </c>
    </row>
    <row r="231" spans="1:10" ht="21.95" customHeight="1" x14ac:dyDescent="0.15">
      <c r="A231" s="6" t="s">
        <v>5</v>
      </c>
      <c r="B231" s="4" t="s">
        <v>103</v>
      </c>
      <c r="C231" s="4" t="s">
        <v>7</v>
      </c>
      <c r="D231" s="4" t="s">
        <v>14</v>
      </c>
      <c r="E231" s="5">
        <v>8.32</v>
      </c>
      <c r="J231" s="14"/>
    </row>
    <row r="232" spans="1:10" ht="21.95" customHeight="1" x14ac:dyDescent="0.15">
      <c r="A232" s="6" t="s">
        <v>5</v>
      </c>
      <c r="B232" s="4" t="s">
        <v>103</v>
      </c>
      <c r="C232" s="4" t="s">
        <v>7</v>
      </c>
      <c r="D232" s="4" t="s">
        <v>9</v>
      </c>
      <c r="E232" s="5">
        <v>14.91</v>
      </c>
      <c r="J232" s="14"/>
    </row>
    <row r="233" spans="1:10" ht="21.95" customHeight="1" x14ac:dyDescent="0.15">
      <c r="A233" s="6" t="s">
        <v>5</v>
      </c>
      <c r="B233" s="4" t="s">
        <v>104</v>
      </c>
      <c r="C233" s="4" t="s">
        <v>7</v>
      </c>
      <c r="D233" s="4" t="s">
        <v>8</v>
      </c>
      <c r="E233" s="5">
        <v>10.18</v>
      </c>
      <c r="F233" t="s">
        <v>354</v>
      </c>
      <c r="J233" s="14"/>
    </row>
    <row r="234" spans="1:10" ht="21.95" customHeight="1" x14ac:dyDescent="0.15">
      <c r="A234" s="6" t="s">
        <v>5</v>
      </c>
      <c r="B234" s="4" t="s">
        <v>104</v>
      </c>
      <c r="C234" s="4" t="s">
        <v>7</v>
      </c>
      <c r="D234" s="4" t="s">
        <v>14</v>
      </c>
      <c r="E234" s="5">
        <v>8.7899999999999991</v>
      </c>
      <c r="J234" s="14"/>
    </row>
    <row r="235" spans="1:10" ht="21.95" customHeight="1" x14ac:dyDescent="0.15">
      <c r="A235" s="6" t="s">
        <v>5</v>
      </c>
      <c r="B235" s="4" t="s">
        <v>105</v>
      </c>
      <c r="C235" s="4" t="s">
        <v>7</v>
      </c>
      <c r="D235" s="4" t="s">
        <v>32</v>
      </c>
      <c r="E235" s="5">
        <v>11.95</v>
      </c>
      <c r="F235" t="s">
        <v>353</v>
      </c>
      <c r="G235">
        <f>+E235+E236+E237</f>
        <v>27</v>
      </c>
      <c r="H235">
        <f>+E238+E239</f>
        <v>13.57</v>
      </c>
      <c r="I235" s="14">
        <f>+(G235/4)/(H235/3)</f>
        <v>1.492262343404569</v>
      </c>
      <c r="J235" s="21">
        <f>+(B235-$K$1)/7</f>
        <v>50</v>
      </c>
    </row>
    <row r="236" spans="1:10" ht="21.95" customHeight="1" x14ac:dyDescent="0.15">
      <c r="A236" s="6" t="s">
        <v>5</v>
      </c>
      <c r="B236" s="4" t="s">
        <v>105</v>
      </c>
      <c r="C236" s="4" t="s">
        <v>7</v>
      </c>
      <c r="D236" s="4" t="s">
        <v>9</v>
      </c>
      <c r="E236" s="5">
        <v>8.7100000000000009</v>
      </c>
      <c r="J236" s="14"/>
    </row>
    <row r="237" spans="1:10" ht="21.95" customHeight="1" x14ac:dyDescent="0.15">
      <c r="A237" s="6" t="s">
        <v>5</v>
      </c>
      <c r="B237" s="4" t="s">
        <v>105</v>
      </c>
      <c r="C237" s="4" t="s">
        <v>7</v>
      </c>
      <c r="D237" s="4" t="s">
        <v>9</v>
      </c>
      <c r="E237" s="5">
        <v>6.34</v>
      </c>
      <c r="J237" s="14"/>
    </row>
    <row r="238" spans="1:10" ht="21.95" customHeight="1" x14ac:dyDescent="0.15">
      <c r="A238" s="6" t="s">
        <v>5</v>
      </c>
      <c r="B238" s="4" t="s">
        <v>106</v>
      </c>
      <c r="C238" s="4" t="s">
        <v>7</v>
      </c>
      <c r="D238" s="4" t="s">
        <v>8</v>
      </c>
      <c r="E238" s="5">
        <v>6.02</v>
      </c>
      <c r="F238" t="s">
        <v>354</v>
      </c>
      <c r="J238" s="14"/>
    </row>
    <row r="239" spans="1:10" ht="21.95" customHeight="1" x14ac:dyDescent="0.15">
      <c r="A239" s="6" t="s">
        <v>5</v>
      </c>
      <c r="B239" s="4" t="s">
        <v>106</v>
      </c>
      <c r="C239" s="4" t="s">
        <v>7</v>
      </c>
      <c r="D239" s="4" t="s">
        <v>9</v>
      </c>
      <c r="E239" s="5">
        <v>7.55</v>
      </c>
      <c r="J239" s="14"/>
    </row>
    <row r="240" spans="1:10" ht="21.95" customHeight="1" x14ac:dyDescent="0.15">
      <c r="A240" s="6" t="s">
        <v>5</v>
      </c>
      <c r="B240" s="4" t="s">
        <v>107</v>
      </c>
      <c r="C240" s="4" t="s">
        <v>7</v>
      </c>
      <c r="D240" s="4" t="s">
        <v>8</v>
      </c>
      <c r="E240" s="5">
        <v>14.81</v>
      </c>
      <c r="F240" t="s">
        <v>353</v>
      </c>
      <c r="G240">
        <f>+E240+E241+E242</f>
        <v>30.28</v>
      </c>
      <c r="H240">
        <f>+E243+E244</f>
        <v>21.770000000000003</v>
      </c>
      <c r="I240" s="14">
        <f>+(G240/4)/(H240/3)</f>
        <v>1.0431786862655028</v>
      </c>
      <c r="J240" s="21">
        <f>+(B240-$K$1)/7</f>
        <v>51</v>
      </c>
    </row>
    <row r="241" spans="1:14" ht="21.95" customHeight="1" x14ac:dyDescent="0.15">
      <c r="A241" s="6" t="s">
        <v>5</v>
      </c>
      <c r="B241" s="4" t="s">
        <v>107</v>
      </c>
      <c r="C241" s="4" t="s">
        <v>7</v>
      </c>
      <c r="D241" s="4" t="s">
        <v>9</v>
      </c>
      <c r="E241" s="5">
        <v>9.9600000000000009</v>
      </c>
      <c r="J241" s="14"/>
    </row>
    <row r="242" spans="1:14" ht="21.95" customHeight="1" x14ac:dyDescent="0.15">
      <c r="A242" s="6" t="s">
        <v>5</v>
      </c>
      <c r="B242" s="4" t="s">
        <v>107</v>
      </c>
      <c r="C242" s="4" t="s">
        <v>7</v>
      </c>
      <c r="D242" s="4" t="s">
        <v>9</v>
      </c>
      <c r="E242" s="5">
        <v>5.51</v>
      </c>
      <c r="J242" s="14"/>
    </row>
    <row r="243" spans="1:14" ht="21.95" customHeight="1" x14ac:dyDescent="0.15">
      <c r="A243" s="6" t="s">
        <v>5</v>
      </c>
      <c r="B243" s="4" t="s">
        <v>108</v>
      </c>
      <c r="C243" s="4" t="s">
        <v>7</v>
      </c>
      <c r="D243" s="4" t="s">
        <v>8</v>
      </c>
      <c r="E243" s="5">
        <v>11.55</v>
      </c>
      <c r="F243" t="s">
        <v>354</v>
      </c>
      <c r="J243" s="14"/>
    </row>
    <row r="244" spans="1:14" ht="21.95" customHeight="1" x14ac:dyDescent="0.15">
      <c r="A244" s="6" t="s">
        <v>5</v>
      </c>
      <c r="B244" s="4" t="s">
        <v>108</v>
      </c>
      <c r="C244" s="4" t="s">
        <v>7</v>
      </c>
      <c r="D244" s="4" t="s">
        <v>14</v>
      </c>
      <c r="E244" s="5">
        <v>10.220000000000001</v>
      </c>
      <c r="J244" s="14"/>
    </row>
    <row r="245" spans="1:14" ht="21.95" customHeight="1" x14ac:dyDescent="0.15">
      <c r="A245" s="6" t="s">
        <v>5</v>
      </c>
      <c r="B245" s="4" t="s">
        <v>109</v>
      </c>
      <c r="C245" s="4" t="s">
        <v>7</v>
      </c>
      <c r="D245" s="4" t="s">
        <v>8</v>
      </c>
      <c r="E245" s="5">
        <v>13.55</v>
      </c>
      <c r="F245" s="13" t="s">
        <v>354</v>
      </c>
      <c r="J245" s="14"/>
    </row>
    <row r="246" spans="1:14" ht="21.95" customHeight="1" x14ac:dyDescent="0.15">
      <c r="A246" s="6" t="s">
        <v>5</v>
      </c>
      <c r="B246" s="4" t="s">
        <v>109</v>
      </c>
      <c r="C246" s="4" t="s">
        <v>7</v>
      </c>
      <c r="D246" s="4" t="s">
        <v>32</v>
      </c>
      <c r="E246" s="5">
        <v>12.07</v>
      </c>
      <c r="J246" s="14"/>
    </row>
    <row r="247" spans="1:14" ht="21.95" customHeight="1" x14ac:dyDescent="0.15">
      <c r="A247" s="6" t="s">
        <v>5</v>
      </c>
      <c r="B247" s="4" t="s">
        <v>109</v>
      </c>
      <c r="C247" s="4" t="s">
        <v>7</v>
      </c>
      <c r="D247" s="4" t="s">
        <v>14</v>
      </c>
      <c r="E247" s="5">
        <v>11.23</v>
      </c>
      <c r="J247" s="14"/>
    </row>
    <row r="248" spans="1:14" ht="21.95" customHeight="1" x14ac:dyDescent="0.15">
      <c r="A248" s="6" t="s">
        <v>5</v>
      </c>
      <c r="E248" s="15">
        <f>+SUM(E2:E247)</f>
        <v>2700.4800000000023</v>
      </c>
      <c r="I248" s="14">
        <f>AVERAGE(I2:I247)</f>
        <v>1.2223774927934237</v>
      </c>
      <c r="J248" s="14">
        <f>STDEV(I2:I247)</f>
        <v>0.36866548747844674</v>
      </c>
      <c r="K248">
        <f>COUNT(I2:I247)</f>
        <v>43</v>
      </c>
      <c r="L248" s="14">
        <f>+I248-1</f>
        <v>0.22237749279342367</v>
      </c>
      <c r="M248">
        <f>+SQRT(K248)</f>
        <v>6.5574385243020004</v>
      </c>
      <c r="N248">
        <f>+L248/(J248/M248)</f>
        <v>3.9554197170857743</v>
      </c>
    </row>
    <row r="249" spans="1:14" ht="21.95" customHeight="1" x14ac:dyDescent="0.15">
      <c r="A249" s="6" t="s">
        <v>110</v>
      </c>
      <c r="B249" s="4" t="s">
        <v>6</v>
      </c>
      <c r="C249" s="4" t="s">
        <v>111</v>
      </c>
      <c r="D249" s="4" t="s">
        <v>112</v>
      </c>
      <c r="E249" s="5">
        <v>8.43</v>
      </c>
      <c r="F249" t="s">
        <v>353</v>
      </c>
      <c r="G249">
        <f>+E249+E250</f>
        <v>19.54</v>
      </c>
      <c r="H249">
        <f>+E251+E252</f>
        <v>16.010000000000002</v>
      </c>
      <c r="I249" s="14">
        <f>+(G249/4)/(H249/3)</f>
        <v>0.91536539662710803</v>
      </c>
      <c r="J249" s="21">
        <f>+(B249-$K$1)/7</f>
        <v>1</v>
      </c>
    </row>
    <row r="250" spans="1:14" ht="21.95" customHeight="1" x14ac:dyDescent="0.15">
      <c r="A250" s="6" t="s">
        <v>110</v>
      </c>
      <c r="B250" s="4" t="s">
        <v>113</v>
      </c>
      <c r="C250" s="4" t="s">
        <v>111</v>
      </c>
      <c r="D250" s="4" t="s">
        <v>112</v>
      </c>
      <c r="E250" s="5">
        <v>11.11</v>
      </c>
      <c r="J250" s="14"/>
    </row>
    <row r="251" spans="1:14" ht="21.95" customHeight="1" x14ac:dyDescent="0.15">
      <c r="A251" s="6" t="s">
        <v>110</v>
      </c>
      <c r="B251" s="4" t="s">
        <v>10</v>
      </c>
      <c r="C251" s="4" t="s">
        <v>111</v>
      </c>
      <c r="D251" s="4" t="s">
        <v>112</v>
      </c>
      <c r="E251" s="5">
        <v>9.9700000000000006</v>
      </c>
      <c r="F251" t="s">
        <v>354</v>
      </c>
      <c r="J251" s="14"/>
    </row>
    <row r="252" spans="1:14" ht="21.95" customHeight="1" x14ac:dyDescent="0.15">
      <c r="A252" s="6" t="s">
        <v>110</v>
      </c>
      <c r="B252" s="4" t="s">
        <v>114</v>
      </c>
      <c r="C252" s="4" t="s">
        <v>111</v>
      </c>
      <c r="D252" s="4" t="s">
        <v>112</v>
      </c>
      <c r="E252" s="5">
        <v>6.04</v>
      </c>
      <c r="J252" s="14"/>
    </row>
    <row r="253" spans="1:14" ht="21.95" customHeight="1" x14ac:dyDescent="0.15">
      <c r="A253" s="6" t="s">
        <v>110</v>
      </c>
      <c r="B253" s="4" t="s">
        <v>11</v>
      </c>
      <c r="C253" s="4" t="s">
        <v>111</v>
      </c>
      <c r="D253" s="4" t="s">
        <v>112</v>
      </c>
      <c r="E253" s="5">
        <v>7.1</v>
      </c>
      <c r="F253" t="s">
        <v>353</v>
      </c>
      <c r="G253">
        <f>+E253+E254</f>
        <v>14.87</v>
      </c>
      <c r="H253">
        <f>+E255+E256</f>
        <v>15.08</v>
      </c>
      <c r="I253" s="14">
        <f>+(G253/4)/(H253/3)</f>
        <v>0.73955570291777184</v>
      </c>
      <c r="J253" s="21">
        <f>+(B253-$K$1)/7</f>
        <v>2</v>
      </c>
    </row>
    <row r="254" spans="1:14" ht="21.95" customHeight="1" x14ac:dyDescent="0.15">
      <c r="A254" s="6" t="s">
        <v>110</v>
      </c>
      <c r="B254" s="4" t="s">
        <v>115</v>
      </c>
      <c r="C254" s="4" t="s">
        <v>111</v>
      </c>
      <c r="D254" s="4" t="s">
        <v>112</v>
      </c>
      <c r="E254" s="5">
        <v>7.77</v>
      </c>
      <c r="J254" s="14"/>
    </row>
    <row r="255" spans="1:14" ht="21.95" customHeight="1" x14ac:dyDescent="0.15">
      <c r="A255" s="6" t="s">
        <v>110</v>
      </c>
      <c r="B255" s="4" t="s">
        <v>12</v>
      </c>
      <c r="C255" s="4" t="s">
        <v>111</v>
      </c>
      <c r="D255" s="4" t="s">
        <v>112</v>
      </c>
      <c r="E255" s="5">
        <v>7.14</v>
      </c>
      <c r="F255" t="s">
        <v>354</v>
      </c>
      <c r="J255" s="14"/>
    </row>
    <row r="256" spans="1:14" ht="21.95" customHeight="1" x14ac:dyDescent="0.15">
      <c r="A256" s="6" t="s">
        <v>110</v>
      </c>
      <c r="B256" s="4" t="s">
        <v>116</v>
      </c>
      <c r="C256" s="4" t="s">
        <v>111</v>
      </c>
      <c r="D256" s="4" t="s">
        <v>112</v>
      </c>
      <c r="E256" s="5">
        <v>7.94</v>
      </c>
      <c r="J256" s="14"/>
    </row>
    <row r="257" spans="1:10" ht="21.95" customHeight="1" x14ac:dyDescent="0.15">
      <c r="A257" s="6" t="s">
        <v>110</v>
      </c>
      <c r="B257" s="4" t="s">
        <v>117</v>
      </c>
      <c r="C257" s="4" t="s">
        <v>111</v>
      </c>
      <c r="D257" s="4" t="s">
        <v>112</v>
      </c>
      <c r="E257" s="5">
        <v>8.1199999999999992</v>
      </c>
      <c r="F257" s="13" t="s">
        <v>353</v>
      </c>
      <c r="J257" s="14"/>
    </row>
    <row r="258" spans="1:10" ht="21.95" customHeight="1" x14ac:dyDescent="0.15">
      <c r="A258" s="6" t="s">
        <v>110</v>
      </c>
      <c r="B258" s="4" t="s">
        <v>13</v>
      </c>
      <c r="C258" s="4" t="s">
        <v>111</v>
      </c>
      <c r="D258" s="4" t="s">
        <v>112</v>
      </c>
      <c r="E258" s="5">
        <v>6.45</v>
      </c>
      <c r="F258" s="13" t="s">
        <v>354</v>
      </c>
      <c r="J258" s="14"/>
    </row>
    <row r="259" spans="1:10" ht="21.95" customHeight="1" x14ac:dyDescent="0.15">
      <c r="A259" s="6" t="s">
        <v>110</v>
      </c>
      <c r="B259" s="4" t="s">
        <v>13</v>
      </c>
      <c r="C259" s="4" t="s">
        <v>111</v>
      </c>
      <c r="D259" s="4" t="s">
        <v>118</v>
      </c>
      <c r="E259" s="5">
        <v>6.91</v>
      </c>
      <c r="J259" s="14"/>
    </row>
    <row r="260" spans="1:10" ht="21.95" customHeight="1" x14ac:dyDescent="0.15">
      <c r="A260" s="6" t="s">
        <v>110</v>
      </c>
      <c r="B260" s="4" t="s">
        <v>119</v>
      </c>
      <c r="C260" s="4" t="s">
        <v>111</v>
      </c>
      <c r="D260" s="4" t="s">
        <v>112</v>
      </c>
      <c r="E260" s="5">
        <v>6.42</v>
      </c>
      <c r="J260" s="14"/>
    </row>
    <row r="261" spans="1:10" ht="21.95" customHeight="1" x14ac:dyDescent="0.15">
      <c r="A261" s="6" t="s">
        <v>110</v>
      </c>
      <c r="B261" s="4" t="s">
        <v>15</v>
      </c>
      <c r="C261" s="4" t="s">
        <v>111</v>
      </c>
      <c r="D261" s="4" t="s">
        <v>112</v>
      </c>
      <c r="E261" s="5">
        <v>8.5</v>
      </c>
      <c r="F261" t="s">
        <v>353</v>
      </c>
      <c r="G261">
        <f>+E261+E262</f>
        <v>15.95</v>
      </c>
      <c r="H261">
        <f>+E263+E264</f>
        <v>13.68</v>
      </c>
      <c r="I261" s="14">
        <f>+(G261/4)/(H261/3)</f>
        <v>0.8744517543859649</v>
      </c>
      <c r="J261" s="21">
        <f>+(B261-$K$1)/7</f>
        <v>4</v>
      </c>
    </row>
    <row r="262" spans="1:10" ht="21.95" customHeight="1" x14ac:dyDescent="0.15">
      <c r="A262" s="6" t="s">
        <v>110</v>
      </c>
      <c r="B262" s="4" t="s">
        <v>120</v>
      </c>
      <c r="C262" s="4" t="s">
        <v>111</v>
      </c>
      <c r="D262" s="4" t="s">
        <v>112</v>
      </c>
      <c r="E262" s="5">
        <v>7.45</v>
      </c>
      <c r="J262" s="14"/>
    </row>
    <row r="263" spans="1:10" ht="21.95" customHeight="1" x14ac:dyDescent="0.15">
      <c r="A263" s="6" t="s">
        <v>110</v>
      </c>
      <c r="B263" s="4" t="s">
        <v>16</v>
      </c>
      <c r="C263" s="4" t="s">
        <v>111</v>
      </c>
      <c r="D263" s="4" t="s">
        <v>112</v>
      </c>
      <c r="E263" s="5">
        <v>5.98</v>
      </c>
      <c r="F263" t="s">
        <v>354</v>
      </c>
      <c r="J263" s="14"/>
    </row>
    <row r="264" spans="1:10" ht="21.95" customHeight="1" x14ac:dyDescent="0.15">
      <c r="A264" s="6" t="s">
        <v>110</v>
      </c>
      <c r="B264" s="4" t="s">
        <v>121</v>
      </c>
      <c r="C264" s="4" t="s">
        <v>111</v>
      </c>
      <c r="D264" s="4" t="s">
        <v>112</v>
      </c>
      <c r="E264" s="5">
        <v>7.7</v>
      </c>
      <c r="J264" s="14"/>
    </row>
    <row r="265" spans="1:10" ht="21.95" customHeight="1" x14ac:dyDescent="0.15">
      <c r="A265" s="6" t="s">
        <v>110</v>
      </c>
      <c r="B265" s="4" t="s">
        <v>17</v>
      </c>
      <c r="C265" s="4" t="s">
        <v>111</v>
      </c>
      <c r="D265" s="4" t="s">
        <v>112</v>
      </c>
      <c r="E265" s="5">
        <v>9.0299999999999994</v>
      </c>
      <c r="F265" t="s">
        <v>353</v>
      </c>
      <c r="G265">
        <f>+E265+E266</f>
        <v>17.549999999999997</v>
      </c>
      <c r="H265">
        <f>+E267+E268</f>
        <v>10.74</v>
      </c>
      <c r="I265" s="14">
        <f>+(G265/4)/(H265/3)</f>
        <v>1.2255586592178769</v>
      </c>
      <c r="J265" s="21">
        <f>+(B265-$K$1)/7</f>
        <v>5</v>
      </c>
    </row>
    <row r="266" spans="1:10" ht="21.95" customHeight="1" x14ac:dyDescent="0.15">
      <c r="A266" s="6" t="s">
        <v>110</v>
      </c>
      <c r="B266" s="4" t="s">
        <v>122</v>
      </c>
      <c r="C266" s="4" t="s">
        <v>111</v>
      </c>
      <c r="D266" s="4" t="s">
        <v>112</v>
      </c>
      <c r="E266" s="5">
        <v>8.52</v>
      </c>
      <c r="J266" s="14"/>
    </row>
    <row r="267" spans="1:10" ht="21.95" customHeight="1" x14ac:dyDescent="0.15">
      <c r="A267" s="6" t="s">
        <v>110</v>
      </c>
      <c r="B267" s="4" t="s">
        <v>18</v>
      </c>
      <c r="C267" s="4" t="s">
        <v>111</v>
      </c>
      <c r="D267" s="4" t="s">
        <v>112</v>
      </c>
      <c r="E267" s="5">
        <v>5.25</v>
      </c>
      <c r="F267" t="s">
        <v>354</v>
      </c>
      <c r="J267" s="14"/>
    </row>
    <row r="268" spans="1:10" ht="21.95" customHeight="1" x14ac:dyDescent="0.15">
      <c r="A268" s="6" t="s">
        <v>110</v>
      </c>
      <c r="B268" s="4" t="s">
        <v>123</v>
      </c>
      <c r="C268" s="4" t="s">
        <v>111</v>
      </c>
      <c r="D268" s="4" t="s">
        <v>112</v>
      </c>
      <c r="E268" s="5">
        <v>5.49</v>
      </c>
      <c r="J268" s="14"/>
    </row>
    <row r="269" spans="1:10" ht="21.95" customHeight="1" x14ac:dyDescent="0.15">
      <c r="A269" s="6" t="s">
        <v>110</v>
      </c>
      <c r="B269" s="4" t="s">
        <v>19</v>
      </c>
      <c r="C269" s="4" t="s">
        <v>111</v>
      </c>
      <c r="D269" s="4" t="s">
        <v>112</v>
      </c>
      <c r="E269" s="5">
        <v>8.2200000000000006</v>
      </c>
      <c r="F269" t="s">
        <v>353</v>
      </c>
      <c r="G269">
        <f>+E269+E270</f>
        <v>16.14</v>
      </c>
      <c r="H269">
        <f>+E271</f>
        <v>2.96</v>
      </c>
      <c r="I269" s="14">
        <f>+(G269/4)/(H269/3)</f>
        <v>4.0895270270270272</v>
      </c>
      <c r="J269" s="21">
        <f>+(B269-$K$1)/7</f>
        <v>6</v>
      </c>
    </row>
    <row r="270" spans="1:10" ht="21.95" customHeight="1" x14ac:dyDescent="0.15">
      <c r="A270" s="6" t="s">
        <v>110</v>
      </c>
      <c r="B270" s="4" t="s">
        <v>124</v>
      </c>
      <c r="C270" s="4" t="s">
        <v>111</v>
      </c>
      <c r="D270" s="4" t="s">
        <v>112</v>
      </c>
      <c r="E270" s="5">
        <v>7.92</v>
      </c>
      <c r="J270" s="14"/>
    </row>
    <row r="271" spans="1:10" ht="21.95" customHeight="1" x14ac:dyDescent="0.15">
      <c r="A271" s="9" t="s">
        <v>110</v>
      </c>
      <c r="B271" s="4" t="s">
        <v>125</v>
      </c>
      <c r="C271" s="4" t="s">
        <v>111</v>
      </c>
      <c r="D271" s="4" t="s">
        <v>112</v>
      </c>
      <c r="E271" s="5">
        <v>2.96</v>
      </c>
      <c r="F271" t="s">
        <v>354</v>
      </c>
      <c r="J271" s="14"/>
    </row>
    <row r="272" spans="1:10" ht="21.95" customHeight="1" x14ac:dyDescent="0.15">
      <c r="A272" s="6" t="s">
        <v>110</v>
      </c>
      <c r="B272" s="4" t="s">
        <v>21</v>
      </c>
      <c r="C272" s="4" t="s">
        <v>111</v>
      </c>
      <c r="D272" s="4" t="s">
        <v>112</v>
      </c>
      <c r="E272" s="5">
        <v>9.84</v>
      </c>
      <c r="F272" t="s">
        <v>353</v>
      </c>
      <c r="G272">
        <f>+E272+E273</f>
        <v>19.259999999999998</v>
      </c>
      <c r="H272">
        <f>+E274+E275</f>
        <v>12.22</v>
      </c>
      <c r="I272" s="14">
        <f>+(G272/4)/(H272/3)</f>
        <v>1.182078559738134</v>
      </c>
      <c r="J272" s="21">
        <f>+(B272-$K$1)/7</f>
        <v>7</v>
      </c>
    </row>
    <row r="273" spans="1:10" ht="21.95" customHeight="1" x14ac:dyDescent="0.15">
      <c r="A273" s="6" t="s">
        <v>110</v>
      </c>
      <c r="B273" s="4" t="s">
        <v>126</v>
      </c>
      <c r="C273" s="4" t="s">
        <v>111</v>
      </c>
      <c r="D273" s="4" t="s">
        <v>112</v>
      </c>
      <c r="E273" s="5">
        <v>9.42</v>
      </c>
      <c r="J273" s="14"/>
    </row>
    <row r="274" spans="1:10" ht="21.95" customHeight="1" x14ac:dyDescent="0.15">
      <c r="A274" s="6" t="s">
        <v>110</v>
      </c>
      <c r="B274" s="4" t="s">
        <v>22</v>
      </c>
      <c r="C274" s="4" t="s">
        <v>111</v>
      </c>
      <c r="D274" s="4" t="s">
        <v>112</v>
      </c>
      <c r="E274" s="5">
        <v>6.4</v>
      </c>
      <c r="F274" t="s">
        <v>354</v>
      </c>
      <c r="J274" s="14"/>
    </row>
    <row r="275" spans="1:10" ht="21.95" customHeight="1" x14ac:dyDescent="0.15">
      <c r="A275" s="6" t="s">
        <v>110</v>
      </c>
      <c r="B275" s="4" t="s">
        <v>127</v>
      </c>
      <c r="C275" s="4" t="s">
        <v>111</v>
      </c>
      <c r="D275" s="4" t="s">
        <v>112</v>
      </c>
      <c r="E275" s="5">
        <v>5.82</v>
      </c>
      <c r="J275" s="14"/>
    </row>
    <row r="276" spans="1:10" ht="21.95" customHeight="1" x14ac:dyDescent="0.15">
      <c r="A276" s="6" t="s">
        <v>110</v>
      </c>
      <c r="B276" s="4" t="s">
        <v>128</v>
      </c>
      <c r="C276" s="4" t="s">
        <v>111</v>
      </c>
      <c r="D276" s="4" t="s">
        <v>112</v>
      </c>
      <c r="E276" s="5">
        <v>8.0399999999999991</v>
      </c>
      <c r="F276" s="13" t="s">
        <v>353</v>
      </c>
      <c r="J276" s="14"/>
    </row>
    <row r="277" spans="1:10" ht="21.95" customHeight="1" x14ac:dyDescent="0.15">
      <c r="A277" s="6" t="s">
        <v>110</v>
      </c>
      <c r="B277" s="4" t="s">
        <v>23</v>
      </c>
      <c r="C277" s="4" t="s">
        <v>111</v>
      </c>
      <c r="D277" s="4" t="s">
        <v>118</v>
      </c>
      <c r="E277" s="5">
        <v>8.7100000000000009</v>
      </c>
      <c r="F277" s="13" t="s">
        <v>354</v>
      </c>
      <c r="J277" s="14"/>
    </row>
    <row r="278" spans="1:10" ht="21.95" customHeight="1" x14ac:dyDescent="0.15">
      <c r="A278" s="6" t="s">
        <v>110</v>
      </c>
      <c r="B278" s="4" t="s">
        <v>23</v>
      </c>
      <c r="C278" s="4" t="s">
        <v>111</v>
      </c>
      <c r="D278" s="4" t="s">
        <v>118</v>
      </c>
      <c r="E278" s="5">
        <v>2.74</v>
      </c>
      <c r="J278" s="14"/>
    </row>
    <row r="279" spans="1:10" ht="21.95" customHeight="1" x14ac:dyDescent="0.15">
      <c r="A279" s="6" t="s">
        <v>110</v>
      </c>
      <c r="B279" s="4" t="s">
        <v>129</v>
      </c>
      <c r="C279" s="4" t="s">
        <v>111</v>
      </c>
      <c r="D279" s="4" t="s">
        <v>112</v>
      </c>
      <c r="E279" s="5">
        <v>6.5</v>
      </c>
      <c r="J279" s="14"/>
    </row>
    <row r="280" spans="1:10" ht="21.95" customHeight="1" x14ac:dyDescent="0.15">
      <c r="A280" s="6" t="s">
        <v>110</v>
      </c>
      <c r="B280" s="4" t="s">
        <v>24</v>
      </c>
      <c r="C280" s="4" t="s">
        <v>111</v>
      </c>
      <c r="D280" s="4" t="s">
        <v>112</v>
      </c>
      <c r="E280" s="5">
        <v>9.66</v>
      </c>
      <c r="F280" t="s">
        <v>353</v>
      </c>
      <c r="G280">
        <f>+E280+E281</f>
        <v>19.5</v>
      </c>
      <c r="H280">
        <f>+E282+E283</f>
        <v>12.07</v>
      </c>
      <c r="I280" s="14">
        <f>+(G280/4)/(H280/3)</f>
        <v>1.2116818558409279</v>
      </c>
      <c r="J280" s="21">
        <f>+(B280-$K$1)/7</f>
        <v>9</v>
      </c>
    </row>
    <row r="281" spans="1:10" ht="21.95" customHeight="1" x14ac:dyDescent="0.15">
      <c r="A281" s="6" t="s">
        <v>110</v>
      </c>
      <c r="B281" s="4" t="s">
        <v>130</v>
      </c>
      <c r="C281" s="4" t="s">
        <v>111</v>
      </c>
      <c r="D281" s="4" t="s">
        <v>112</v>
      </c>
      <c r="E281" s="5">
        <v>9.84</v>
      </c>
      <c r="J281" s="14"/>
    </row>
    <row r="282" spans="1:10" ht="21.95" customHeight="1" x14ac:dyDescent="0.15">
      <c r="A282" s="6" t="s">
        <v>110</v>
      </c>
      <c r="B282" s="4" t="s">
        <v>25</v>
      </c>
      <c r="C282" s="4" t="s">
        <v>111</v>
      </c>
      <c r="D282" s="4" t="s">
        <v>112</v>
      </c>
      <c r="E282" s="5">
        <v>5.93</v>
      </c>
      <c r="F282" t="s">
        <v>354</v>
      </c>
      <c r="J282" s="14"/>
    </row>
    <row r="283" spans="1:10" ht="21.95" customHeight="1" x14ac:dyDescent="0.15">
      <c r="A283" s="6" t="s">
        <v>110</v>
      </c>
      <c r="B283" s="4" t="s">
        <v>131</v>
      </c>
      <c r="C283" s="4" t="s">
        <v>111</v>
      </c>
      <c r="D283" s="4" t="s">
        <v>112</v>
      </c>
      <c r="E283" s="5">
        <v>6.14</v>
      </c>
      <c r="J283" s="14"/>
    </row>
    <row r="284" spans="1:10" ht="21.95" customHeight="1" x14ac:dyDescent="0.15">
      <c r="A284" s="6" t="s">
        <v>110</v>
      </c>
      <c r="B284" s="4" t="s">
        <v>26</v>
      </c>
      <c r="C284" s="4" t="s">
        <v>111</v>
      </c>
      <c r="D284" s="4" t="s">
        <v>112</v>
      </c>
      <c r="E284" s="5">
        <v>8.08</v>
      </c>
      <c r="F284" t="s">
        <v>353</v>
      </c>
      <c r="G284">
        <f>+E284+E285</f>
        <v>16.189999999999998</v>
      </c>
      <c r="H284">
        <f>+E286+E287+E288</f>
        <v>17.04</v>
      </c>
      <c r="I284" s="14">
        <f>+(G284/4)/(H284/3)</f>
        <v>0.71258802816901401</v>
      </c>
      <c r="J284" s="21">
        <f>+(B284-$K$1)/7</f>
        <v>10</v>
      </c>
    </row>
    <row r="285" spans="1:10" ht="21.95" customHeight="1" x14ac:dyDescent="0.15">
      <c r="A285" s="6" t="s">
        <v>110</v>
      </c>
      <c r="B285" s="4" t="s">
        <v>132</v>
      </c>
      <c r="C285" s="4" t="s">
        <v>111</v>
      </c>
      <c r="D285" s="4" t="s">
        <v>112</v>
      </c>
      <c r="E285" s="5">
        <v>8.11</v>
      </c>
      <c r="J285" s="14"/>
    </row>
    <row r="286" spans="1:10" ht="21.95" customHeight="1" x14ac:dyDescent="0.15">
      <c r="A286" s="6" t="s">
        <v>110</v>
      </c>
      <c r="B286" s="4" t="s">
        <v>27</v>
      </c>
      <c r="C286" s="4" t="s">
        <v>111</v>
      </c>
      <c r="D286" s="4" t="s">
        <v>112</v>
      </c>
      <c r="E286" s="5">
        <v>5.5</v>
      </c>
      <c r="F286" t="s">
        <v>354</v>
      </c>
      <c r="J286" s="14"/>
    </row>
    <row r="287" spans="1:10" ht="21.95" customHeight="1" x14ac:dyDescent="0.15">
      <c r="A287" s="6" t="s">
        <v>110</v>
      </c>
      <c r="B287" s="4" t="s">
        <v>133</v>
      </c>
      <c r="C287" s="4" t="s">
        <v>111</v>
      </c>
      <c r="D287" s="4" t="s">
        <v>112</v>
      </c>
      <c r="E287" s="5">
        <v>4.67</v>
      </c>
      <c r="J287" s="14"/>
    </row>
    <row r="288" spans="1:10" ht="21.95" customHeight="1" x14ac:dyDescent="0.15">
      <c r="A288" s="6" t="s">
        <v>110</v>
      </c>
      <c r="B288" s="4" t="s">
        <v>133</v>
      </c>
      <c r="C288" s="4" t="s">
        <v>111</v>
      </c>
      <c r="D288" s="4" t="s">
        <v>134</v>
      </c>
      <c r="E288" s="5">
        <v>6.87</v>
      </c>
      <c r="J288" s="14"/>
    </row>
    <row r="289" spans="1:10" ht="21.95" customHeight="1" x14ac:dyDescent="0.15">
      <c r="A289" s="6" t="s">
        <v>110</v>
      </c>
      <c r="B289" s="4" t="s">
        <v>28</v>
      </c>
      <c r="C289" s="4" t="s">
        <v>111</v>
      </c>
      <c r="D289" s="4" t="s">
        <v>112</v>
      </c>
      <c r="E289" s="5">
        <v>7.91</v>
      </c>
      <c r="F289" t="s">
        <v>353</v>
      </c>
      <c r="G289">
        <f>+E289</f>
        <v>7.91</v>
      </c>
      <c r="H289">
        <f>+E291+E290</f>
        <v>16.079999999999998</v>
      </c>
      <c r="I289" s="14">
        <f>+(G289/4)/(H289/3)</f>
        <v>0.36893656716417916</v>
      </c>
      <c r="J289" s="21">
        <f>+(B289-$K$1)/7</f>
        <v>11</v>
      </c>
    </row>
    <row r="290" spans="1:10" ht="21.95" customHeight="1" x14ac:dyDescent="0.15">
      <c r="A290" s="6" t="s">
        <v>110</v>
      </c>
      <c r="B290" s="4" t="s">
        <v>30</v>
      </c>
      <c r="C290" s="4" t="s">
        <v>111</v>
      </c>
      <c r="D290" s="4" t="s">
        <v>112</v>
      </c>
      <c r="E290" s="5">
        <v>4.26</v>
      </c>
      <c r="F290" t="s">
        <v>354</v>
      </c>
      <c r="J290" s="14"/>
    </row>
    <row r="291" spans="1:10" ht="21.95" customHeight="1" x14ac:dyDescent="0.15">
      <c r="A291" s="6" t="s">
        <v>110</v>
      </c>
      <c r="B291" s="4" t="s">
        <v>135</v>
      </c>
      <c r="C291" s="4" t="s">
        <v>111</v>
      </c>
      <c r="D291" s="4" t="s">
        <v>112</v>
      </c>
      <c r="E291" s="5">
        <v>11.82</v>
      </c>
      <c r="J291" s="14"/>
    </row>
    <row r="292" spans="1:10" ht="21.95" customHeight="1" x14ac:dyDescent="0.15">
      <c r="A292" s="6" t="s">
        <v>110</v>
      </c>
      <c r="B292" s="4" t="s">
        <v>31</v>
      </c>
      <c r="C292" s="4" t="s">
        <v>111</v>
      </c>
      <c r="D292" s="4" t="s">
        <v>112</v>
      </c>
      <c r="E292" s="5">
        <v>8.6</v>
      </c>
      <c r="F292" t="s">
        <v>353</v>
      </c>
      <c r="G292">
        <f>+E292+E293</f>
        <v>18.59</v>
      </c>
      <c r="H292">
        <f>+E294+E295</f>
        <v>10.15</v>
      </c>
      <c r="I292" s="14">
        <f>+(G292/4)/(H292/3)</f>
        <v>1.3736453201970444</v>
      </c>
      <c r="J292" s="21">
        <f>+(B292-$K$1)/7</f>
        <v>12</v>
      </c>
    </row>
    <row r="293" spans="1:10" ht="21.95" customHeight="1" x14ac:dyDescent="0.15">
      <c r="A293" s="6" t="s">
        <v>110</v>
      </c>
      <c r="B293" s="4" t="s">
        <v>136</v>
      </c>
      <c r="C293" s="4" t="s">
        <v>111</v>
      </c>
      <c r="D293" s="4" t="s">
        <v>112</v>
      </c>
      <c r="E293" s="5">
        <v>9.99</v>
      </c>
      <c r="J293" s="14"/>
    </row>
    <row r="294" spans="1:10" ht="21.95" customHeight="1" x14ac:dyDescent="0.15">
      <c r="A294" s="6" t="s">
        <v>110</v>
      </c>
      <c r="B294" s="4" t="s">
        <v>33</v>
      </c>
      <c r="C294" s="4" t="s">
        <v>111</v>
      </c>
      <c r="D294" s="4" t="s">
        <v>112</v>
      </c>
      <c r="E294" s="5">
        <v>4.74</v>
      </c>
      <c r="F294" t="s">
        <v>354</v>
      </c>
      <c r="J294" s="14"/>
    </row>
    <row r="295" spans="1:10" ht="21.95" customHeight="1" x14ac:dyDescent="0.15">
      <c r="A295" s="6" t="s">
        <v>110</v>
      </c>
      <c r="B295" s="4" t="s">
        <v>137</v>
      </c>
      <c r="C295" s="4" t="s">
        <v>111</v>
      </c>
      <c r="D295" s="4" t="s">
        <v>112</v>
      </c>
      <c r="E295" s="5">
        <v>5.41</v>
      </c>
      <c r="J295" s="14"/>
    </row>
    <row r="296" spans="1:10" ht="21.95" customHeight="1" x14ac:dyDescent="0.15">
      <c r="A296" s="6" t="s">
        <v>110</v>
      </c>
      <c r="B296" s="4" t="s">
        <v>34</v>
      </c>
      <c r="C296" s="4" t="s">
        <v>111</v>
      </c>
      <c r="D296" s="4" t="s">
        <v>112</v>
      </c>
      <c r="E296" s="5">
        <v>8.77</v>
      </c>
      <c r="F296" t="s">
        <v>353</v>
      </c>
      <c r="G296">
        <f>+E296+E297</f>
        <v>17.93</v>
      </c>
      <c r="H296">
        <f>+E298+E299</f>
        <v>13.06</v>
      </c>
      <c r="I296" s="14">
        <f>+(G296/4)/(H296/3)</f>
        <v>1.0296707503828484</v>
      </c>
      <c r="J296" s="21">
        <f>+(B296-$K$1)/7</f>
        <v>13</v>
      </c>
    </row>
    <row r="297" spans="1:10" ht="21.95" customHeight="1" x14ac:dyDescent="0.15">
      <c r="A297" s="6" t="s">
        <v>110</v>
      </c>
      <c r="B297" s="4" t="s">
        <v>138</v>
      </c>
      <c r="C297" s="4" t="s">
        <v>111</v>
      </c>
      <c r="D297" s="4" t="s">
        <v>112</v>
      </c>
      <c r="E297" s="5">
        <v>9.16</v>
      </c>
      <c r="J297" s="14"/>
    </row>
    <row r="298" spans="1:10" ht="21.95" customHeight="1" x14ac:dyDescent="0.15">
      <c r="A298" s="6" t="s">
        <v>110</v>
      </c>
      <c r="B298" s="4" t="s">
        <v>35</v>
      </c>
      <c r="C298" s="4" t="s">
        <v>111</v>
      </c>
      <c r="D298" s="4" t="s">
        <v>112</v>
      </c>
      <c r="E298" s="5">
        <v>6.11</v>
      </c>
      <c r="F298" t="s">
        <v>354</v>
      </c>
      <c r="J298" s="14"/>
    </row>
    <row r="299" spans="1:10" ht="21.95" customHeight="1" x14ac:dyDescent="0.15">
      <c r="A299" s="6" t="s">
        <v>110</v>
      </c>
      <c r="B299" s="4" t="s">
        <v>139</v>
      </c>
      <c r="C299" s="4" t="s">
        <v>111</v>
      </c>
      <c r="D299" s="4" t="s">
        <v>112</v>
      </c>
      <c r="E299" s="5">
        <v>6.95</v>
      </c>
      <c r="J299" s="14"/>
    </row>
    <row r="300" spans="1:10" ht="21.95" customHeight="1" x14ac:dyDescent="0.15">
      <c r="A300" s="6" t="s">
        <v>110</v>
      </c>
      <c r="B300" s="4" t="s">
        <v>36</v>
      </c>
      <c r="C300" s="4" t="s">
        <v>111</v>
      </c>
      <c r="D300" s="4" t="s">
        <v>112</v>
      </c>
      <c r="E300" s="5">
        <v>10.41</v>
      </c>
      <c r="F300" t="s">
        <v>353</v>
      </c>
      <c r="G300">
        <f>+E300+E301</f>
        <v>20.72</v>
      </c>
      <c r="H300">
        <f>+E302+E303</f>
        <v>13.22</v>
      </c>
      <c r="I300" s="14">
        <f>+(G300/4)/(H300/3)</f>
        <v>1.1754916792738273</v>
      </c>
      <c r="J300" s="21">
        <f>+(B300-$K$1)/7</f>
        <v>14</v>
      </c>
    </row>
    <row r="301" spans="1:10" ht="21.95" customHeight="1" x14ac:dyDescent="0.15">
      <c r="A301" s="6" t="s">
        <v>110</v>
      </c>
      <c r="B301" s="4" t="s">
        <v>140</v>
      </c>
      <c r="C301" s="4" t="s">
        <v>111</v>
      </c>
      <c r="D301" s="4" t="s">
        <v>112</v>
      </c>
      <c r="E301" s="5">
        <v>10.31</v>
      </c>
      <c r="J301" s="14"/>
    </row>
    <row r="302" spans="1:10" ht="21.95" customHeight="1" x14ac:dyDescent="0.15">
      <c r="A302" s="6" t="s">
        <v>110</v>
      </c>
      <c r="B302" s="4" t="s">
        <v>37</v>
      </c>
      <c r="C302" s="4" t="s">
        <v>111</v>
      </c>
      <c r="D302" s="4" t="s">
        <v>112</v>
      </c>
      <c r="E302" s="5">
        <v>6.23</v>
      </c>
      <c r="F302" t="s">
        <v>354</v>
      </c>
      <c r="J302" s="14"/>
    </row>
    <row r="303" spans="1:10" ht="21.95" customHeight="1" x14ac:dyDescent="0.15">
      <c r="A303" s="6" t="s">
        <v>110</v>
      </c>
      <c r="B303" s="4" t="s">
        <v>141</v>
      </c>
      <c r="C303" s="4" t="s">
        <v>111</v>
      </c>
      <c r="D303" s="4" t="s">
        <v>112</v>
      </c>
      <c r="E303" s="5">
        <v>6.99</v>
      </c>
      <c r="J303" s="14"/>
    </row>
    <row r="304" spans="1:10" ht="21.95" customHeight="1" x14ac:dyDescent="0.15">
      <c r="A304" s="6" t="s">
        <v>110</v>
      </c>
      <c r="B304" s="4" t="s">
        <v>38</v>
      </c>
      <c r="C304" s="4" t="s">
        <v>111</v>
      </c>
      <c r="D304" s="4" t="s">
        <v>112</v>
      </c>
      <c r="E304" s="5">
        <v>11.13</v>
      </c>
      <c r="F304" t="s">
        <v>353</v>
      </c>
      <c r="G304">
        <f>+E304+E305</f>
        <v>22.41</v>
      </c>
      <c r="H304">
        <f>+E306+E307</f>
        <v>16.86</v>
      </c>
      <c r="I304" s="14">
        <f>+(G304/4)/(H304/3)</f>
        <v>0.99688612099644125</v>
      </c>
      <c r="J304" s="21">
        <f>+(B304-$K$1)/7</f>
        <v>15</v>
      </c>
    </row>
    <row r="305" spans="1:10" ht="21.95" customHeight="1" x14ac:dyDescent="0.15">
      <c r="A305" s="6" t="s">
        <v>110</v>
      </c>
      <c r="B305" s="4" t="s">
        <v>142</v>
      </c>
      <c r="C305" s="4" t="s">
        <v>111</v>
      </c>
      <c r="D305" s="4" t="s">
        <v>112</v>
      </c>
      <c r="E305" s="5">
        <v>11.28</v>
      </c>
      <c r="J305" s="14"/>
    </row>
    <row r="306" spans="1:10" ht="21.95" customHeight="1" x14ac:dyDescent="0.15">
      <c r="A306" s="6" t="s">
        <v>110</v>
      </c>
      <c r="B306" s="4" t="s">
        <v>39</v>
      </c>
      <c r="C306" s="4" t="s">
        <v>111</v>
      </c>
      <c r="D306" s="4" t="s">
        <v>112</v>
      </c>
      <c r="E306" s="5">
        <v>7.2</v>
      </c>
      <c r="F306" t="s">
        <v>354</v>
      </c>
      <c r="J306" s="14"/>
    </row>
    <row r="307" spans="1:10" ht="21.95" customHeight="1" x14ac:dyDescent="0.15">
      <c r="A307" s="6" t="s">
        <v>110</v>
      </c>
      <c r="B307" s="4" t="s">
        <v>143</v>
      </c>
      <c r="C307" s="4" t="s">
        <v>111</v>
      </c>
      <c r="D307" s="4" t="s">
        <v>112</v>
      </c>
      <c r="E307" s="5">
        <v>9.66</v>
      </c>
      <c r="J307" s="14"/>
    </row>
    <row r="308" spans="1:10" ht="21.95" customHeight="1" x14ac:dyDescent="0.15">
      <c r="A308" s="6" t="s">
        <v>110</v>
      </c>
      <c r="B308" s="4" t="s">
        <v>40</v>
      </c>
      <c r="C308" s="4" t="s">
        <v>111</v>
      </c>
      <c r="D308" s="4" t="s">
        <v>112</v>
      </c>
      <c r="E308" s="5">
        <v>10.99</v>
      </c>
      <c r="F308" t="s">
        <v>353</v>
      </c>
      <c r="G308">
        <f>+E308+E309</f>
        <v>22.200000000000003</v>
      </c>
      <c r="H308">
        <f>+E310+E311+E312</f>
        <v>24.62</v>
      </c>
      <c r="I308" s="14">
        <f>+(G308/4)/(H308/3)</f>
        <v>0.67627944760357439</v>
      </c>
      <c r="J308" s="21">
        <f>+(B308-$K$1)/7</f>
        <v>16</v>
      </c>
    </row>
    <row r="309" spans="1:10" ht="21.95" customHeight="1" x14ac:dyDescent="0.15">
      <c r="A309" s="6" t="s">
        <v>110</v>
      </c>
      <c r="B309" s="4" t="s">
        <v>144</v>
      </c>
      <c r="C309" s="4" t="s">
        <v>111</v>
      </c>
      <c r="D309" s="4" t="s">
        <v>112</v>
      </c>
      <c r="E309" s="5">
        <v>11.21</v>
      </c>
      <c r="J309" s="14"/>
    </row>
    <row r="310" spans="1:10" ht="21.95" customHeight="1" x14ac:dyDescent="0.15">
      <c r="A310" s="6" t="s">
        <v>110</v>
      </c>
      <c r="B310" s="4" t="s">
        <v>41</v>
      </c>
      <c r="C310" s="4" t="s">
        <v>111</v>
      </c>
      <c r="D310" s="4" t="s">
        <v>112</v>
      </c>
      <c r="E310" s="5">
        <v>8.06</v>
      </c>
      <c r="F310" t="s">
        <v>354</v>
      </c>
      <c r="J310" s="14"/>
    </row>
    <row r="311" spans="1:10" ht="21.95" customHeight="1" x14ac:dyDescent="0.15">
      <c r="A311" s="6" t="s">
        <v>110</v>
      </c>
      <c r="B311" s="4" t="s">
        <v>145</v>
      </c>
      <c r="C311" s="4" t="s">
        <v>111</v>
      </c>
      <c r="D311" s="4" t="s">
        <v>112</v>
      </c>
      <c r="E311" s="5">
        <v>7.08</v>
      </c>
      <c r="J311" s="14"/>
    </row>
    <row r="312" spans="1:10" ht="21.95" customHeight="1" x14ac:dyDescent="0.15">
      <c r="A312" s="6" t="s">
        <v>110</v>
      </c>
      <c r="B312" s="4" t="s">
        <v>145</v>
      </c>
      <c r="C312" s="4" t="s">
        <v>111</v>
      </c>
      <c r="D312" s="4" t="s">
        <v>146</v>
      </c>
      <c r="E312" s="5">
        <v>9.48</v>
      </c>
      <c r="J312" s="14"/>
    </row>
    <row r="313" spans="1:10" ht="21.95" customHeight="1" x14ac:dyDescent="0.15">
      <c r="A313" s="6" t="s">
        <v>110</v>
      </c>
      <c r="B313" s="4" t="s">
        <v>42</v>
      </c>
      <c r="C313" s="4" t="s">
        <v>111</v>
      </c>
      <c r="D313" s="4" t="s">
        <v>112</v>
      </c>
      <c r="E313" s="5">
        <v>11.23</v>
      </c>
      <c r="F313" t="s">
        <v>353</v>
      </c>
      <c r="G313">
        <f>+E313+E314</f>
        <v>21.560000000000002</v>
      </c>
      <c r="H313">
        <f>+E315+E316</f>
        <v>12.68</v>
      </c>
      <c r="I313" s="14">
        <f>+(G313/4)/(H313/3)</f>
        <v>1.275236593059937</v>
      </c>
      <c r="J313" s="21">
        <f>+(B313-$K$1)/7</f>
        <v>17</v>
      </c>
    </row>
    <row r="314" spans="1:10" ht="21.95" customHeight="1" x14ac:dyDescent="0.15">
      <c r="A314" s="6" t="s">
        <v>110</v>
      </c>
      <c r="B314" s="4" t="s">
        <v>147</v>
      </c>
      <c r="C314" s="4" t="s">
        <v>111</v>
      </c>
      <c r="D314" s="4" t="s">
        <v>112</v>
      </c>
      <c r="E314" s="5">
        <v>10.33</v>
      </c>
      <c r="J314" s="14"/>
    </row>
    <row r="315" spans="1:10" ht="21.95" customHeight="1" x14ac:dyDescent="0.15">
      <c r="A315" s="6" t="s">
        <v>110</v>
      </c>
      <c r="B315" s="4" t="s">
        <v>43</v>
      </c>
      <c r="C315" s="4" t="s">
        <v>111</v>
      </c>
      <c r="D315" s="4" t="s">
        <v>112</v>
      </c>
      <c r="E315" s="5">
        <v>5.87</v>
      </c>
      <c r="F315" t="s">
        <v>354</v>
      </c>
      <c r="J315" s="14"/>
    </row>
    <row r="316" spans="1:10" ht="21.95" customHeight="1" x14ac:dyDescent="0.15">
      <c r="A316" s="6" t="s">
        <v>110</v>
      </c>
      <c r="B316" s="4" t="s">
        <v>148</v>
      </c>
      <c r="C316" s="4" t="s">
        <v>111</v>
      </c>
      <c r="D316" s="4" t="s">
        <v>112</v>
      </c>
      <c r="E316" s="5">
        <v>6.81</v>
      </c>
      <c r="J316" s="14"/>
    </row>
    <row r="317" spans="1:10" ht="21.95" customHeight="1" x14ac:dyDescent="0.15">
      <c r="A317" s="9" t="s">
        <v>110</v>
      </c>
      <c r="B317" s="4" t="s">
        <v>44</v>
      </c>
      <c r="C317" s="4" t="s">
        <v>111</v>
      </c>
      <c r="D317" s="4" t="s">
        <v>112</v>
      </c>
      <c r="E317" s="5">
        <v>10.38</v>
      </c>
      <c r="F317" t="s">
        <v>353</v>
      </c>
      <c r="G317">
        <f>+E317+E318</f>
        <v>20</v>
      </c>
      <c r="H317">
        <f>+E319+E320</f>
        <v>15</v>
      </c>
      <c r="I317" s="14">
        <f>+(G317/4)/(H317/3)</f>
        <v>1</v>
      </c>
      <c r="J317" s="21">
        <f>+(B317-$K$1)/7</f>
        <v>18</v>
      </c>
    </row>
    <row r="318" spans="1:10" ht="21.95" customHeight="1" x14ac:dyDescent="0.15">
      <c r="A318" s="6" t="s">
        <v>110</v>
      </c>
      <c r="B318" s="4" t="s">
        <v>149</v>
      </c>
      <c r="C318" s="4" t="s">
        <v>111</v>
      </c>
      <c r="D318" s="4" t="s">
        <v>112</v>
      </c>
      <c r="E318" s="5">
        <v>9.6199999999999992</v>
      </c>
      <c r="J318" s="14"/>
    </row>
    <row r="319" spans="1:10" ht="21.95" customHeight="1" x14ac:dyDescent="0.15">
      <c r="A319" s="6" t="s">
        <v>110</v>
      </c>
      <c r="B319" s="4" t="s">
        <v>45</v>
      </c>
      <c r="C319" s="4" t="s">
        <v>111</v>
      </c>
      <c r="D319" s="4" t="s">
        <v>112</v>
      </c>
      <c r="E319" s="5">
        <v>7.5</v>
      </c>
      <c r="F319" t="s">
        <v>354</v>
      </c>
      <c r="J319" s="14"/>
    </row>
    <row r="320" spans="1:10" ht="21.95" customHeight="1" x14ac:dyDescent="0.15">
      <c r="A320" s="6" t="s">
        <v>110</v>
      </c>
      <c r="B320" s="4" t="s">
        <v>150</v>
      </c>
      <c r="C320" s="4" t="s">
        <v>111</v>
      </c>
      <c r="D320" s="4" t="s">
        <v>112</v>
      </c>
      <c r="E320" s="5">
        <v>7.5</v>
      </c>
      <c r="J320" s="14"/>
    </row>
    <row r="321" spans="1:10" ht="21.95" customHeight="1" x14ac:dyDescent="0.15">
      <c r="A321" s="6" t="s">
        <v>110</v>
      </c>
      <c r="B321" s="4" t="s">
        <v>46</v>
      </c>
      <c r="C321" s="4" t="s">
        <v>111</v>
      </c>
      <c r="D321" s="4" t="s">
        <v>112</v>
      </c>
      <c r="E321" s="5">
        <v>10.54</v>
      </c>
      <c r="F321" t="s">
        <v>353</v>
      </c>
      <c r="G321">
        <f>+E321+E322</f>
        <v>21.14</v>
      </c>
      <c r="H321">
        <f>+E323+E324</f>
        <v>13.35</v>
      </c>
      <c r="I321" s="14">
        <f>+(G321/4)/(H321/3)</f>
        <v>1.1876404494382022</v>
      </c>
      <c r="J321" s="21">
        <f>+(B321-$K$1)/7</f>
        <v>19</v>
      </c>
    </row>
    <row r="322" spans="1:10" ht="21.95" customHeight="1" x14ac:dyDescent="0.15">
      <c r="A322" s="6" t="s">
        <v>110</v>
      </c>
      <c r="B322" s="4" t="s">
        <v>151</v>
      </c>
      <c r="C322" s="4" t="s">
        <v>111</v>
      </c>
      <c r="D322" s="4" t="s">
        <v>112</v>
      </c>
      <c r="E322" s="5">
        <v>10.6</v>
      </c>
      <c r="J322" s="14"/>
    </row>
    <row r="323" spans="1:10" ht="21.95" customHeight="1" x14ac:dyDescent="0.15">
      <c r="A323" s="6" t="s">
        <v>110</v>
      </c>
      <c r="B323" s="4" t="s">
        <v>47</v>
      </c>
      <c r="C323" s="4" t="s">
        <v>111</v>
      </c>
      <c r="D323" s="4" t="s">
        <v>112</v>
      </c>
      <c r="E323" s="5">
        <v>6.54</v>
      </c>
      <c r="F323" t="s">
        <v>354</v>
      </c>
      <c r="J323" s="14"/>
    </row>
    <row r="324" spans="1:10" ht="21.95" customHeight="1" x14ac:dyDescent="0.15">
      <c r="A324" s="6" t="s">
        <v>110</v>
      </c>
      <c r="B324" s="4" t="s">
        <v>152</v>
      </c>
      <c r="C324" s="4" t="s">
        <v>111</v>
      </c>
      <c r="D324" s="4" t="s">
        <v>112</v>
      </c>
      <c r="E324" s="5">
        <v>6.81</v>
      </c>
      <c r="J324" s="14"/>
    </row>
    <row r="325" spans="1:10" ht="21.95" customHeight="1" x14ac:dyDescent="0.15">
      <c r="A325" s="6" t="s">
        <v>110</v>
      </c>
      <c r="B325" s="4" t="s">
        <v>48</v>
      </c>
      <c r="C325" s="4" t="s">
        <v>111</v>
      </c>
      <c r="D325" s="4" t="s">
        <v>112</v>
      </c>
      <c r="E325" s="5">
        <v>9.7100000000000009</v>
      </c>
      <c r="F325" t="s">
        <v>353</v>
      </c>
      <c r="G325">
        <f>+E325+E326</f>
        <v>20.020000000000003</v>
      </c>
      <c r="H325">
        <f>+E327+E328</f>
        <v>14.32</v>
      </c>
      <c r="I325" s="14">
        <f>+(G325/4)/(H325/3)</f>
        <v>1.0485335195530727</v>
      </c>
      <c r="J325" s="21">
        <f>+(B325-$K$1)/7</f>
        <v>20</v>
      </c>
    </row>
    <row r="326" spans="1:10" ht="21.95" customHeight="1" x14ac:dyDescent="0.15">
      <c r="A326" s="6" t="s">
        <v>110</v>
      </c>
      <c r="B326" s="4" t="s">
        <v>153</v>
      </c>
      <c r="C326" s="4" t="s">
        <v>111</v>
      </c>
      <c r="D326" s="4" t="s">
        <v>112</v>
      </c>
      <c r="E326" s="5">
        <v>10.31</v>
      </c>
      <c r="J326" s="14"/>
    </row>
    <row r="327" spans="1:10" ht="21.95" customHeight="1" x14ac:dyDescent="0.15">
      <c r="A327" s="6" t="s">
        <v>110</v>
      </c>
      <c r="B327" s="4" t="s">
        <v>49</v>
      </c>
      <c r="C327" s="4" t="s">
        <v>111</v>
      </c>
      <c r="D327" s="4" t="s">
        <v>112</v>
      </c>
      <c r="E327" s="5">
        <v>7.71</v>
      </c>
      <c r="F327" t="s">
        <v>354</v>
      </c>
      <c r="J327" s="14"/>
    </row>
    <row r="328" spans="1:10" ht="21.95" customHeight="1" x14ac:dyDescent="0.15">
      <c r="A328" s="6" t="s">
        <v>110</v>
      </c>
      <c r="B328" s="4" t="s">
        <v>154</v>
      </c>
      <c r="C328" s="4" t="s">
        <v>111</v>
      </c>
      <c r="D328" s="4" t="s">
        <v>112</v>
      </c>
      <c r="E328" s="5">
        <v>6.61</v>
      </c>
      <c r="J328" s="14"/>
    </row>
    <row r="329" spans="1:10" ht="21.95" customHeight="1" x14ac:dyDescent="0.15">
      <c r="A329" s="6" t="s">
        <v>110</v>
      </c>
      <c r="B329" s="4" t="s">
        <v>50</v>
      </c>
      <c r="C329" s="4" t="s">
        <v>111</v>
      </c>
      <c r="D329" s="4" t="s">
        <v>112</v>
      </c>
      <c r="E329" s="5">
        <v>11.55</v>
      </c>
      <c r="F329" t="s">
        <v>353</v>
      </c>
      <c r="G329">
        <f>+E329+E330</f>
        <v>23.09</v>
      </c>
      <c r="H329">
        <f>+E331+E332</f>
        <v>14.11</v>
      </c>
      <c r="I329" s="14">
        <f>+(G329/4)/(H329/3)</f>
        <v>1.2273210489014883</v>
      </c>
      <c r="J329" s="21">
        <f>+(B329-$K$1)/7</f>
        <v>21</v>
      </c>
    </row>
    <row r="330" spans="1:10" ht="21.95" customHeight="1" x14ac:dyDescent="0.15">
      <c r="A330" s="6" t="s">
        <v>110</v>
      </c>
      <c r="B330" s="4" t="s">
        <v>155</v>
      </c>
      <c r="C330" s="4" t="s">
        <v>111</v>
      </c>
      <c r="D330" s="4" t="s">
        <v>112</v>
      </c>
      <c r="E330" s="5">
        <v>11.54</v>
      </c>
      <c r="J330" s="14"/>
    </row>
    <row r="331" spans="1:10" ht="21.95" customHeight="1" x14ac:dyDescent="0.15">
      <c r="A331" s="6" t="s">
        <v>110</v>
      </c>
      <c r="B331" s="4" t="s">
        <v>51</v>
      </c>
      <c r="C331" s="4" t="s">
        <v>111</v>
      </c>
      <c r="D331" s="4" t="s">
        <v>112</v>
      </c>
      <c r="E331" s="5">
        <v>7.25</v>
      </c>
      <c r="F331" t="s">
        <v>354</v>
      </c>
      <c r="J331" s="14"/>
    </row>
    <row r="332" spans="1:10" ht="21.95" customHeight="1" x14ac:dyDescent="0.15">
      <c r="A332" s="6" t="s">
        <v>110</v>
      </c>
      <c r="B332" s="4" t="s">
        <v>156</v>
      </c>
      <c r="C332" s="4" t="s">
        <v>111</v>
      </c>
      <c r="D332" s="4" t="s">
        <v>112</v>
      </c>
      <c r="E332" s="5">
        <v>6.86</v>
      </c>
      <c r="J332" s="14"/>
    </row>
    <row r="333" spans="1:10" ht="21.95" customHeight="1" x14ac:dyDescent="0.15">
      <c r="A333" s="6" t="s">
        <v>110</v>
      </c>
      <c r="B333" s="4" t="s">
        <v>157</v>
      </c>
      <c r="C333" s="4" t="s">
        <v>111</v>
      </c>
      <c r="D333" s="4" t="s">
        <v>112</v>
      </c>
      <c r="E333" s="5">
        <v>11.32</v>
      </c>
      <c r="F333" s="13" t="s">
        <v>353</v>
      </c>
      <c r="J333" s="14"/>
    </row>
    <row r="334" spans="1:10" ht="21.95" customHeight="1" x14ac:dyDescent="0.15">
      <c r="A334" s="6" t="s">
        <v>110</v>
      </c>
      <c r="B334" s="4" t="s">
        <v>52</v>
      </c>
      <c r="C334" s="4" t="s">
        <v>111</v>
      </c>
      <c r="D334" s="4" t="s">
        <v>112</v>
      </c>
      <c r="E334" s="5">
        <v>11.11</v>
      </c>
      <c r="F334" s="13" t="s">
        <v>354</v>
      </c>
      <c r="J334" s="14"/>
    </row>
    <row r="335" spans="1:10" ht="21.95" customHeight="1" x14ac:dyDescent="0.15">
      <c r="A335" s="6" t="s">
        <v>110</v>
      </c>
      <c r="B335" s="4" t="s">
        <v>52</v>
      </c>
      <c r="C335" s="4" t="s">
        <v>111</v>
      </c>
      <c r="D335" s="4" t="s">
        <v>134</v>
      </c>
      <c r="E335" s="5">
        <v>4.03</v>
      </c>
      <c r="J335" s="14"/>
    </row>
    <row r="336" spans="1:10" ht="21.95" customHeight="1" x14ac:dyDescent="0.15">
      <c r="A336" s="6" t="s">
        <v>110</v>
      </c>
      <c r="B336" s="4" t="s">
        <v>158</v>
      </c>
      <c r="C336" s="4" t="s">
        <v>111</v>
      </c>
      <c r="D336" s="4" t="s">
        <v>112</v>
      </c>
      <c r="E336" s="5">
        <v>8.6</v>
      </c>
      <c r="J336" s="14"/>
    </row>
    <row r="337" spans="1:10" ht="21.95" customHeight="1" x14ac:dyDescent="0.15">
      <c r="A337" s="6" t="s">
        <v>110</v>
      </c>
      <c r="B337" s="4" t="s">
        <v>53</v>
      </c>
      <c r="C337" s="4" t="s">
        <v>111</v>
      </c>
      <c r="D337" s="4" t="s">
        <v>112</v>
      </c>
      <c r="E337" s="5">
        <v>11.71</v>
      </c>
      <c r="F337" t="s">
        <v>353</v>
      </c>
      <c r="G337">
        <f>+E337+E338</f>
        <v>22.810000000000002</v>
      </c>
      <c r="H337">
        <f>+E339+E340</f>
        <v>14.19</v>
      </c>
      <c r="I337" s="14">
        <f>+(G337/4)/(H337/3)</f>
        <v>1.205602536997886</v>
      </c>
      <c r="J337" s="21">
        <f>+(B337-$K$1)/7</f>
        <v>23</v>
      </c>
    </row>
    <row r="338" spans="1:10" ht="21.95" customHeight="1" x14ac:dyDescent="0.15">
      <c r="A338" s="6" t="s">
        <v>110</v>
      </c>
      <c r="B338" s="4" t="s">
        <v>159</v>
      </c>
      <c r="C338" s="4" t="s">
        <v>111</v>
      </c>
      <c r="D338" s="4" t="s">
        <v>112</v>
      </c>
      <c r="E338" s="5">
        <v>11.1</v>
      </c>
      <c r="J338" s="14"/>
    </row>
    <row r="339" spans="1:10" ht="21.95" customHeight="1" x14ac:dyDescent="0.15">
      <c r="A339" s="6" t="s">
        <v>110</v>
      </c>
      <c r="B339" s="4" t="s">
        <v>54</v>
      </c>
      <c r="C339" s="4" t="s">
        <v>111</v>
      </c>
      <c r="D339" s="4" t="s">
        <v>112</v>
      </c>
      <c r="E339" s="5">
        <v>6.84</v>
      </c>
      <c r="F339" t="s">
        <v>354</v>
      </c>
      <c r="J339" s="14"/>
    </row>
    <row r="340" spans="1:10" ht="21.95" customHeight="1" x14ac:dyDescent="0.15">
      <c r="A340" s="6" t="s">
        <v>110</v>
      </c>
      <c r="B340" s="4" t="s">
        <v>160</v>
      </c>
      <c r="C340" s="4" t="s">
        <v>111</v>
      </c>
      <c r="D340" s="4" t="s">
        <v>112</v>
      </c>
      <c r="E340" s="5">
        <v>7.35</v>
      </c>
      <c r="J340" s="14"/>
    </row>
    <row r="341" spans="1:10" ht="21.95" customHeight="1" x14ac:dyDescent="0.15">
      <c r="A341" s="6" t="s">
        <v>110</v>
      </c>
      <c r="B341" s="4" t="s">
        <v>55</v>
      </c>
      <c r="C341" s="4" t="s">
        <v>111</v>
      </c>
      <c r="D341" s="4" t="s">
        <v>112</v>
      </c>
      <c r="E341" s="5">
        <v>4.57</v>
      </c>
      <c r="F341" t="s">
        <v>353</v>
      </c>
      <c r="G341">
        <f>+E341+E342+E343</f>
        <v>20.07</v>
      </c>
      <c r="H341">
        <f>+E345+E344</f>
        <v>14.71</v>
      </c>
      <c r="I341" s="14">
        <f>+(G341/4)/(H341/3)</f>
        <v>1.023283480625425</v>
      </c>
      <c r="J341" s="21">
        <f>+(B341-$K$1)/7</f>
        <v>24</v>
      </c>
    </row>
    <row r="342" spans="1:10" ht="21.95" customHeight="1" x14ac:dyDescent="0.15">
      <c r="A342" s="6" t="s">
        <v>110</v>
      </c>
      <c r="B342" s="4" t="s">
        <v>55</v>
      </c>
      <c r="C342" s="4" t="s">
        <v>111</v>
      </c>
      <c r="D342" s="4" t="s">
        <v>134</v>
      </c>
      <c r="E342" s="5">
        <v>5.48</v>
      </c>
      <c r="J342" s="14"/>
    </row>
    <row r="343" spans="1:10" ht="21.95" customHeight="1" x14ac:dyDescent="0.15">
      <c r="A343" s="6" t="s">
        <v>110</v>
      </c>
      <c r="B343" s="4" t="s">
        <v>161</v>
      </c>
      <c r="C343" s="4" t="s">
        <v>111</v>
      </c>
      <c r="D343" s="4" t="s">
        <v>112</v>
      </c>
      <c r="E343" s="5">
        <v>10.02</v>
      </c>
      <c r="J343" s="14"/>
    </row>
    <row r="344" spans="1:10" ht="21.95" customHeight="1" x14ac:dyDescent="0.15">
      <c r="A344" s="6" t="s">
        <v>110</v>
      </c>
      <c r="B344" s="4" t="s">
        <v>56</v>
      </c>
      <c r="C344" s="4" t="s">
        <v>111</v>
      </c>
      <c r="D344" s="4" t="s">
        <v>112</v>
      </c>
      <c r="E344" s="5">
        <v>7.02</v>
      </c>
      <c r="F344" t="s">
        <v>354</v>
      </c>
      <c r="J344" s="14"/>
    </row>
    <row r="345" spans="1:10" ht="21.95" customHeight="1" x14ac:dyDescent="0.15">
      <c r="A345" s="6" t="s">
        <v>110</v>
      </c>
      <c r="B345" s="4" t="s">
        <v>162</v>
      </c>
      <c r="C345" s="4" t="s">
        <v>111</v>
      </c>
      <c r="D345" s="4" t="s">
        <v>112</v>
      </c>
      <c r="E345" s="5">
        <v>7.69</v>
      </c>
      <c r="J345" s="14"/>
    </row>
    <row r="346" spans="1:10" ht="21.95" customHeight="1" x14ac:dyDescent="0.15">
      <c r="A346" s="6" t="s">
        <v>110</v>
      </c>
      <c r="B346" s="4" t="s">
        <v>57</v>
      </c>
      <c r="C346" s="4" t="s">
        <v>111</v>
      </c>
      <c r="D346" s="4" t="s">
        <v>112</v>
      </c>
      <c r="E346" s="5">
        <v>10.49</v>
      </c>
      <c r="F346" t="s">
        <v>353</v>
      </c>
      <c r="G346">
        <f>+E346+E347</f>
        <v>20.22</v>
      </c>
      <c r="H346">
        <f>+E348+E349</f>
        <v>16.82</v>
      </c>
      <c r="I346" s="14">
        <f>+(G346/4)/(H346/3)</f>
        <v>0.90160523186682517</v>
      </c>
      <c r="J346" s="21">
        <f>+(B346-$K$1)/7</f>
        <v>25</v>
      </c>
    </row>
    <row r="347" spans="1:10" ht="21.95" customHeight="1" x14ac:dyDescent="0.15">
      <c r="A347" s="6" t="s">
        <v>110</v>
      </c>
      <c r="B347" s="4" t="s">
        <v>163</v>
      </c>
      <c r="C347" s="4" t="s">
        <v>111</v>
      </c>
      <c r="D347" s="4" t="s">
        <v>112</v>
      </c>
      <c r="E347" s="5">
        <v>9.73</v>
      </c>
      <c r="J347" s="14"/>
    </row>
    <row r="348" spans="1:10" ht="21.95" customHeight="1" x14ac:dyDescent="0.15">
      <c r="A348" s="6" t="s">
        <v>110</v>
      </c>
      <c r="B348" s="4" t="s">
        <v>58</v>
      </c>
      <c r="C348" s="4" t="s">
        <v>111</v>
      </c>
      <c r="D348" s="4" t="s">
        <v>112</v>
      </c>
      <c r="E348" s="5">
        <v>8.3000000000000007</v>
      </c>
      <c r="F348" t="s">
        <v>354</v>
      </c>
      <c r="J348" s="14"/>
    </row>
    <row r="349" spans="1:10" ht="21.95" customHeight="1" x14ac:dyDescent="0.15">
      <c r="A349" s="6" t="s">
        <v>110</v>
      </c>
      <c r="B349" s="4" t="s">
        <v>164</v>
      </c>
      <c r="C349" s="4" t="s">
        <v>111</v>
      </c>
      <c r="D349" s="4" t="s">
        <v>112</v>
      </c>
      <c r="E349" s="5">
        <v>8.52</v>
      </c>
      <c r="J349" s="14"/>
    </row>
    <row r="350" spans="1:10" ht="21.95" customHeight="1" x14ac:dyDescent="0.15">
      <c r="A350" s="6" t="s">
        <v>110</v>
      </c>
      <c r="B350" s="4" t="s">
        <v>59</v>
      </c>
      <c r="C350" s="4" t="s">
        <v>111</v>
      </c>
      <c r="D350" s="4" t="s">
        <v>165</v>
      </c>
      <c r="E350" s="5">
        <v>11.03</v>
      </c>
      <c r="F350" t="s">
        <v>353</v>
      </c>
      <c r="G350">
        <f>+E350+E351</f>
        <v>22.479999999999997</v>
      </c>
      <c r="H350">
        <f>+E352+E353+E354</f>
        <v>27.07</v>
      </c>
      <c r="I350" s="14">
        <f>+(G350/4)/(H350/3)</f>
        <v>0.62282970077576649</v>
      </c>
      <c r="J350" s="21">
        <f>+(B350-$K$1)/7</f>
        <v>26</v>
      </c>
    </row>
    <row r="351" spans="1:10" ht="21.95" customHeight="1" x14ac:dyDescent="0.15">
      <c r="A351" s="6" t="s">
        <v>110</v>
      </c>
      <c r="B351" s="4" t="s">
        <v>166</v>
      </c>
      <c r="C351" s="4" t="s">
        <v>111</v>
      </c>
      <c r="D351" s="4" t="s">
        <v>112</v>
      </c>
      <c r="E351" s="5">
        <v>11.45</v>
      </c>
      <c r="J351" s="14"/>
    </row>
    <row r="352" spans="1:10" ht="21.95" customHeight="1" x14ac:dyDescent="0.15">
      <c r="A352" s="6" t="s">
        <v>110</v>
      </c>
      <c r="B352" s="4" t="s">
        <v>60</v>
      </c>
      <c r="C352" s="4" t="s">
        <v>111</v>
      </c>
      <c r="D352" s="4" t="s">
        <v>146</v>
      </c>
      <c r="E352" s="5">
        <v>9.9499999999999993</v>
      </c>
      <c r="F352" t="s">
        <v>354</v>
      </c>
      <c r="J352" s="14"/>
    </row>
    <row r="353" spans="1:10" ht="21.95" customHeight="1" x14ac:dyDescent="0.15">
      <c r="A353" s="6" t="s">
        <v>110</v>
      </c>
      <c r="B353" s="4" t="s">
        <v>60</v>
      </c>
      <c r="C353" s="4" t="s">
        <v>111</v>
      </c>
      <c r="D353" s="4" t="s">
        <v>165</v>
      </c>
      <c r="E353" s="5">
        <v>8.89</v>
      </c>
      <c r="J353" s="14"/>
    </row>
    <row r="354" spans="1:10" ht="21.95" customHeight="1" x14ac:dyDescent="0.15">
      <c r="A354" s="6" t="s">
        <v>110</v>
      </c>
      <c r="B354" s="4" t="s">
        <v>167</v>
      </c>
      <c r="C354" s="4" t="s">
        <v>111</v>
      </c>
      <c r="D354" s="4" t="s">
        <v>165</v>
      </c>
      <c r="E354" s="5">
        <v>8.23</v>
      </c>
      <c r="J354" s="14"/>
    </row>
    <row r="355" spans="1:10" ht="21.95" customHeight="1" x14ac:dyDescent="0.15">
      <c r="A355" s="6" t="s">
        <v>110</v>
      </c>
      <c r="B355" s="4" t="s">
        <v>61</v>
      </c>
      <c r="C355" s="4" t="s">
        <v>111</v>
      </c>
      <c r="D355" s="4" t="s">
        <v>165</v>
      </c>
      <c r="E355" s="5">
        <v>9.59</v>
      </c>
      <c r="F355" s="13" t="s">
        <v>353</v>
      </c>
      <c r="J355" s="14"/>
    </row>
    <row r="356" spans="1:10" ht="21.95" customHeight="1" x14ac:dyDescent="0.15">
      <c r="A356" s="6" t="s">
        <v>110</v>
      </c>
      <c r="B356" s="4" t="s">
        <v>62</v>
      </c>
      <c r="C356" s="4" t="s">
        <v>111</v>
      </c>
      <c r="D356" s="4" t="s">
        <v>165</v>
      </c>
      <c r="E356" s="5">
        <v>9.7200000000000006</v>
      </c>
      <c r="F356" s="13" t="s">
        <v>354</v>
      </c>
      <c r="J356" s="14"/>
    </row>
    <row r="357" spans="1:10" ht="21.95" customHeight="1" x14ac:dyDescent="0.15">
      <c r="A357" s="6" t="s">
        <v>110</v>
      </c>
      <c r="B357" s="4" t="s">
        <v>168</v>
      </c>
      <c r="C357" s="4" t="s">
        <v>111</v>
      </c>
      <c r="D357" s="4" t="s">
        <v>112</v>
      </c>
      <c r="E357" s="5">
        <v>10.029999999999999</v>
      </c>
      <c r="J357" s="14"/>
    </row>
    <row r="358" spans="1:10" ht="21.95" customHeight="1" x14ac:dyDescent="0.15">
      <c r="A358" s="6" t="s">
        <v>110</v>
      </c>
      <c r="B358" s="4" t="s">
        <v>168</v>
      </c>
      <c r="C358" s="4" t="s">
        <v>111</v>
      </c>
      <c r="D358" s="4" t="s">
        <v>165</v>
      </c>
      <c r="E358" s="5">
        <v>6.22</v>
      </c>
      <c r="J358" s="14"/>
    </row>
    <row r="359" spans="1:10" ht="21.95" customHeight="1" x14ac:dyDescent="0.15">
      <c r="A359" s="6" t="s">
        <v>110</v>
      </c>
      <c r="B359" s="4" t="s">
        <v>63</v>
      </c>
      <c r="C359" s="4" t="s">
        <v>111</v>
      </c>
      <c r="D359" s="4" t="s">
        <v>112</v>
      </c>
      <c r="E359" s="5">
        <v>9.73</v>
      </c>
      <c r="F359" t="s">
        <v>353</v>
      </c>
      <c r="G359">
        <f>+E359+E360</f>
        <v>20.43</v>
      </c>
      <c r="H359">
        <f>+E361+E362</f>
        <v>16.169999999999998</v>
      </c>
      <c r="I359" s="14">
        <f>+(G359/4)/(H359/3)</f>
        <v>0.94758812615955479</v>
      </c>
      <c r="J359" s="21">
        <f>+(B359-$K$1)/7</f>
        <v>28</v>
      </c>
    </row>
    <row r="360" spans="1:10" ht="21.95" customHeight="1" x14ac:dyDescent="0.15">
      <c r="A360" s="6" t="s">
        <v>110</v>
      </c>
      <c r="B360" s="4" t="s">
        <v>169</v>
      </c>
      <c r="C360" s="4" t="s">
        <v>111</v>
      </c>
      <c r="D360" s="4" t="s">
        <v>165</v>
      </c>
      <c r="E360" s="5">
        <v>10.7</v>
      </c>
      <c r="J360" s="14"/>
    </row>
    <row r="361" spans="1:10" ht="21.95" customHeight="1" x14ac:dyDescent="0.15">
      <c r="A361" s="6" t="s">
        <v>110</v>
      </c>
      <c r="B361" s="4" t="s">
        <v>64</v>
      </c>
      <c r="C361" s="4" t="s">
        <v>111</v>
      </c>
      <c r="D361" s="4" t="s">
        <v>165</v>
      </c>
      <c r="E361" s="5">
        <v>6.97</v>
      </c>
      <c r="F361" t="s">
        <v>354</v>
      </c>
      <c r="J361" s="14"/>
    </row>
    <row r="362" spans="1:10" ht="21.95" customHeight="1" x14ac:dyDescent="0.15">
      <c r="A362" s="6" t="s">
        <v>110</v>
      </c>
      <c r="B362" s="4" t="s">
        <v>170</v>
      </c>
      <c r="C362" s="4" t="s">
        <v>111</v>
      </c>
      <c r="D362" s="4" t="s">
        <v>165</v>
      </c>
      <c r="E362" s="5">
        <v>9.1999999999999993</v>
      </c>
      <c r="J362" s="14"/>
    </row>
    <row r="363" spans="1:10" ht="21.95" customHeight="1" x14ac:dyDescent="0.15">
      <c r="A363" s="9" t="s">
        <v>110</v>
      </c>
      <c r="B363" s="4" t="s">
        <v>65</v>
      </c>
      <c r="C363" s="4" t="s">
        <v>111</v>
      </c>
      <c r="D363" s="4" t="s">
        <v>112</v>
      </c>
      <c r="E363" s="5">
        <v>9.98</v>
      </c>
      <c r="F363" t="s">
        <v>353</v>
      </c>
      <c r="G363">
        <f>+E363+E364</f>
        <v>20.420000000000002</v>
      </c>
      <c r="H363">
        <f>+E365+E366</f>
        <v>14.620000000000001</v>
      </c>
      <c r="I363" s="14">
        <f>+(G363/4)/(H363/3)</f>
        <v>1.0475376196990425</v>
      </c>
      <c r="J363" s="21">
        <f>+(B363-$K$1)/7</f>
        <v>29</v>
      </c>
    </row>
    <row r="364" spans="1:10" ht="21.95" customHeight="1" x14ac:dyDescent="0.15">
      <c r="A364" s="6" t="s">
        <v>110</v>
      </c>
      <c r="B364" s="4" t="s">
        <v>171</v>
      </c>
      <c r="C364" s="4" t="s">
        <v>111</v>
      </c>
      <c r="D364" s="4" t="s">
        <v>165</v>
      </c>
      <c r="E364" s="5">
        <v>10.44</v>
      </c>
      <c r="J364" s="14"/>
    </row>
    <row r="365" spans="1:10" ht="21.95" customHeight="1" x14ac:dyDescent="0.15">
      <c r="A365" s="6" t="s">
        <v>110</v>
      </c>
      <c r="B365" s="4" t="s">
        <v>66</v>
      </c>
      <c r="C365" s="4" t="s">
        <v>111</v>
      </c>
      <c r="D365" s="4" t="s">
        <v>165</v>
      </c>
      <c r="E365" s="5">
        <v>7.21</v>
      </c>
      <c r="F365" t="s">
        <v>354</v>
      </c>
      <c r="J365" s="14"/>
    </row>
    <row r="366" spans="1:10" ht="21.95" customHeight="1" x14ac:dyDescent="0.15">
      <c r="A366" s="6" t="s">
        <v>110</v>
      </c>
      <c r="B366" s="4" t="s">
        <v>172</v>
      </c>
      <c r="C366" s="4" t="s">
        <v>111</v>
      </c>
      <c r="D366" s="4" t="s">
        <v>165</v>
      </c>
      <c r="E366" s="5">
        <v>7.41</v>
      </c>
      <c r="J366" s="14"/>
    </row>
    <row r="367" spans="1:10" ht="21.95" customHeight="1" x14ac:dyDescent="0.15">
      <c r="A367" s="6" t="s">
        <v>110</v>
      </c>
      <c r="B367" s="4" t="s">
        <v>67</v>
      </c>
      <c r="C367" s="4" t="s">
        <v>111</v>
      </c>
      <c r="D367" s="4" t="s">
        <v>165</v>
      </c>
      <c r="E367" s="5">
        <v>10.1</v>
      </c>
      <c r="F367" t="s">
        <v>353</v>
      </c>
      <c r="G367">
        <f>+E367+E368</f>
        <v>20.03</v>
      </c>
      <c r="H367">
        <f>+E369+E370</f>
        <v>15.79</v>
      </c>
      <c r="I367" s="14">
        <f>+(G367/4)/(H367/3)</f>
        <v>0.95139328689043712</v>
      </c>
      <c r="J367" s="21">
        <f>+(B367-$K$1)/7</f>
        <v>30</v>
      </c>
    </row>
    <row r="368" spans="1:10" ht="21.95" customHeight="1" x14ac:dyDescent="0.15">
      <c r="A368" s="6" t="s">
        <v>110</v>
      </c>
      <c r="B368" s="4" t="s">
        <v>173</v>
      </c>
      <c r="C368" s="4" t="s">
        <v>111</v>
      </c>
      <c r="D368" s="4" t="s">
        <v>165</v>
      </c>
      <c r="E368" s="5">
        <v>9.93</v>
      </c>
      <c r="J368" s="14"/>
    </row>
    <row r="369" spans="1:10" ht="21.95" customHeight="1" x14ac:dyDescent="0.15">
      <c r="A369" s="6" t="s">
        <v>110</v>
      </c>
      <c r="B369" s="4" t="s">
        <v>68</v>
      </c>
      <c r="C369" s="4" t="s">
        <v>111</v>
      </c>
      <c r="D369" s="4" t="s">
        <v>112</v>
      </c>
      <c r="E369" s="5">
        <v>6.81</v>
      </c>
      <c r="F369" t="s">
        <v>354</v>
      </c>
      <c r="J369" s="14"/>
    </row>
    <row r="370" spans="1:10" ht="21.95" customHeight="1" x14ac:dyDescent="0.15">
      <c r="A370" s="6" t="s">
        <v>110</v>
      </c>
      <c r="B370" s="4" t="s">
        <v>174</v>
      </c>
      <c r="C370" s="4" t="s">
        <v>111</v>
      </c>
      <c r="D370" s="4" t="s">
        <v>112</v>
      </c>
      <c r="E370" s="5">
        <v>8.98</v>
      </c>
      <c r="J370" s="14"/>
    </row>
    <row r="371" spans="1:10" ht="21.95" customHeight="1" x14ac:dyDescent="0.15">
      <c r="A371" s="6" t="s">
        <v>110</v>
      </c>
      <c r="B371" s="4" t="s">
        <v>69</v>
      </c>
      <c r="C371" s="4" t="s">
        <v>111</v>
      </c>
      <c r="D371" s="4" t="s">
        <v>112</v>
      </c>
      <c r="E371" s="5">
        <v>10.52</v>
      </c>
      <c r="F371" t="s">
        <v>353</v>
      </c>
      <c r="G371">
        <f>+E371+E372</f>
        <v>20.11</v>
      </c>
      <c r="H371">
        <f>+E373+E374</f>
        <v>15.28</v>
      </c>
      <c r="I371" s="14">
        <f>+(G371/4)/(H371/3)</f>
        <v>0.98707460732984298</v>
      </c>
      <c r="J371" s="21">
        <f>+(B371-$K$1)/7</f>
        <v>31</v>
      </c>
    </row>
    <row r="372" spans="1:10" ht="21.95" customHeight="1" x14ac:dyDescent="0.15">
      <c r="A372" s="6" t="s">
        <v>110</v>
      </c>
      <c r="B372" s="4" t="s">
        <v>175</v>
      </c>
      <c r="C372" s="4" t="s">
        <v>111</v>
      </c>
      <c r="D372" s="4" t="s">
        <v>112</v>
      </c>
      <c r="E372" s="5">
        <v>9.59</v>
      </c>
      <c r="J372" s="14"/>
    </row>
    <row r="373" spans="1:10" ht="21.95" customHeight="1" x14ac:dyDescent="0.15">
      <c r="A373" s="6" t="s">
        <v>110</v>
      </c>
      <c r="B373" s="4" t="s">
        <v>70</v>
      </c>
      <c r="C373" s="4" t="s">
        <v>111</v>
      </c>
      <c r="D373" s="4" t="s">
        <v>112</v>
      </c>
      <c r="E373" s="5">
        <v>7.16</v>
      </c>
      <c r="F373" t="s">
        <v>354</v>
      </c>
      <c r="J373" s="14"/>
    </row>
    <row r="374" spans="1:10" ht="21.95" customHeight="1" x14ac:dyDescent="0.15">
      <c r="A374" s="6" t="s">
        <v>110</v>
      </c>
      <c r="B374" s="4" t="s">
        <v>176</v>
      </c>
      <c r="C374" s="4" t="s">
        <v>111</v>
      </c>
      <c r="D374" s="4" t="s">
        <v>112</v>
      </c>
      <c r="E374" s="5">
        <v>8.1199999999999992</v>
      </c>
      <c r="J374" s="14"/>
    </row>
    <row r="375" spans="1:10" ht="21.95" customHeight="1" x14ac:dyDescent="0.15">
      <c r="A375" s="6" t="s">
        <v>110</v>
      </c>
      <c r="B375" s="4" t="s">
        <v>71</v>
      </c>
      <c r="C375" s="4" t="s">
        <v>111</v>
      </c>
      <c r="D375" s="4" t="s">
        <v>112</v>
      </c>
      <c r="E375" s="5">
        <v>9.77</v>
      </c>
      <c r="F375" t="s">
        <v>353</v>
      </c>
      <c r="G375">
        <f>+E375+E376</f>
        <v>20.32</v>
      </c>
      <c r="H375">
        <f>+E377+E378</f>
        <v>15.65</v>
      </c>
      <c r="I375" s="14">
        <f>+(G375/4)/(H375/3)</f>
        <v>0.9738019169329073</v>
      </c>
      <c r="J375" s="21">
        <f>+(B375-$K$1)/7</f>
        <v>32</v>
      </c>
    </row>
    <row r="376" spans="1:10" ht="21.95" customHeight="1" x14ac:dyDescent="0.15">
      <c r="A376" s="6" t="s">
        <v>110</v>
      </c>
      <c r="B376" s="4" t="s">
        <v>177</v>
      </c>
      <c r="C376" s="4" t="s">
        <v>111</v>
      </c>
      <c r="D376" s="4" t="s">
        <v>112</v>
      </c>
      <c r="E376" s="5">
        <v>10.55</v>
      </c>
      <c r="J376" s="14"/>
    </row>
    <row r="377" spans="1:10" ht="21.95" customHeight="1" x14ac:dyDescent="0.15">
      <c r="A377" s="6" t="s">
        <v>110</v>
      </c>
      <c r="B377" s="4" t="s">
        <v>72</v>
      </c>
      <c r="C377" s="4" t="s">
        <v>111</v>
      </c>
      <c r="D377" s="4" t="s">
        <v>112</v>
      </c>
      <c r="E377" s="5">
        <v>7.6</v>
      </c>
      <c r="F377" t="s">
        <v>354</v>
      </c>
      <c r="J377" s="14"/>
    </row>
    <row r="378" spans="1:10" ht="21.95" customHeight="1" x14ac:dyDescent="0.15">
      <c r="A378" s="6" t="s">
        <v>110</v>
      </c>
      <c r="B378" s="4" t="s">
        <v>178</v>
      </c>
      <c r="C378" s="4" t="s">
        <v>111</v>
      </c>
      <c r="D378" s="4" t="s">
        <v>112</v>
      </c>
      <c r="E378" s="5">
        <v>8.0500000000000007</v>
      </c>
      <c r="J378" s="14"/>
    </row>
    <row r="379" spans="1:10" ht="21.95" customHeight="1" x14ac:dyDescent="0.15">
      <c r="A379" s="6" t="s">
        <v>110</v>
      </c>
      <c r="B379" s="4" t="s">
        <v>73</v>
      </c>
      <c r="C379" s="4" t="s">
        <v>111</v>
      </c>
      <c r="D379" s="4" t="s">
        <v>112</v>
      </c>
      <c r="E379" s="5">
        <v>9.7100000000000009</v>
      </c>
      <c r="F379" t="s">
        <v>353</v>
      </c>
      <c r="G379">
        <f>+E379+E380</f>
        <v>20.29</v>
      </c>
      <c r="H379">
        <f>+E381+E382</f>
        <v>14.870000000000001</v>
      </c>
      <c r="I379" s="14">
        <f>+(G379/4)/(H379/3)</f>
        <v>1.0233691997310019</v>
      </c>
      <c r="J379" s="21">
        <f>+(B379-$K$1)/7</f>
        <v>33</v>
      </c>
    </row>
    <row r="380" spans="1:10" ht="21.95" customHeight="1" x14ac:dyDescent="0.15">
      <c r="A380" s="6" t="s">
        <v>110</v>
      </c>
      <c r="B380" s="4" t="s">
        <v>179</v>
      </c>
      <c r="C380" s="4" t="s">
        <v>111</v>
      </c>
      <c r="D380" s="4" t="s">
        <v>112</v>
      </c>
      <c r="E380" s="5">
        <v>10.58</v>
      </c>
      <c r="J380" s="14"/>
    </row>
    <row r="381" spans="1:10" ht="21.95" customHeight="1" x14ac:dyDescent="0.15">
      <c r="A381" s="6" t="s">
        <v>110</v>
      </c>
      <c r="B381" s="4" t="s">
        <v>74</v>
      </c>
      <c r="C381" s="4" t="s">
        <v>111</v>
      </c>
      <c r="D381" s="4" t="s">
        <v>112</v>
      </c>
      <c r="E381" s="5">
        <v>7.09</v>
      </c>
      <c r="F381" t="s">
        <v>354</v>
      </c>
      <c r="J381" s="14"/>
    </row>
    <row r="382" spans="1:10" ht="21.95" customHeight="1" x14ac:dyDescent="0.15">
      <c r="A382" s="6" t="s">
        <v>110</v>
      </c>
      <c r="B382" s="4" t="s">
        <v>180</v>
      </c>
      <c r="C382" s="4" t="s">
        <v>111</v>
      </c>
      <c r="D382" s="4" t="s">
        <v>112</v>
      </c>
      <c r="E382" s="5">
        <v>7.78</v>
      </c>
      <c r="J382" s="14"/>
    </row>
    <row r="383" spans="1:10" ht="21.95" customHeight="1" x14ac:dyDescent="0.15">
      <c r="A383" s="6" t="s">
        <v>110</v>
      </c>
      <c r="B383" s="4" t="s">
        <v>75</v>
      </c>
      <c r="C383" s="4" t="s">
        <v>111</v>
      </c>
      <c r="D383" s="4" t="s">
        <v>165</v>
      </c>
      <c r="E383" s="5">
        <v>8.8800000000000008</v>
      </c>
      <c r="F383" t="s">
        <v>353</v>
      </c>
      <c r="G383">
        <f>+E383+E384</f>
        <v>19.3</v>
      </c>
      <c r="H383">
        <f>+E385+E386</f>
        <v>15.469999999999999</v>
      </c>
      <c r="I383" s="14">
        <f>+(G383/4)/(H383/3)</f>
        <v>0.93568196509372992</v>
      </c>
      <c r="J383" s="21">
        <f>+(B383-$K$1)/7</f>
        <v>34</v>
      </c>
    </row>
    <row r="384" spans="1:10" ht="21.95" customHeight="1" x14ac:dyDescent="0.15">
      <c r="A384" s="6" t="s">
        <v>110</v>
      </c>
      <c r="B384" s="4" t="s">
        <v>181</v>
      </c>
      <c r="C384" s="4" t="s">
        <v>111</v>
      </c>
      <c r="D384" s="4" t="s">
        <v>112</v>
      </c>
      <c r="E384" s="5">
        <v>10.42</v>
      </c>
      <c r="J384" s="14"/>
    </row>
    <row r="385" spans="1:10" ht="21.95" customHeight="1" x14ac:dyDescent="0.15">
      <c r="A385" s="6" t="s">
        <v>110</v>
      </c>
      <c r="B385" s="4" t="s">
        <v>76</v>
      </c>
      <c r="C385" s="4" t="s">
        <v>111</v>
      </c>
      <c r="D385" s="4" t="s">
        <v>112</v>
      </c>
      <c r="E385" s="5">
        <v>7.63</v>
      </c>
      <c r="F385" t="s">
        <v>354</v>
      </c>
      <c r="J385" s="14"/>
    </row>
    <row r="386" spans="1:10" ht="21.95" customHeight="1" x14ac:dyDescent="0.15">
      <c r="A386" s="6" t="s">
        <v>110</v>
      </c>
      <c r="B386" s="4" t="s">
        <v>182</v>
      </c>
      <c r="C386" s="4" t="s">
        <v>111</v>
      </c>
      <c r="D386" s="4" t="s">
        <v>112</v>
      </c>
      <c r="E386" s="5">
        <v>7.84</v>
      </c>
      <c r="J386" s="14"/>
    </row>
    <row r="387" spans="1:10" ht="21.95" customHeight="1" x14ac:dyDescent="0.15">
      <c r="A387" s="6" t="s">
        <v>110</v>
      </c>
      <c r="B387" s="4" t="s">
        <v>77</v>
      </c>
      <c r="C387" s="4" t="s">
        <v>111</v>
      </c>
      <c r="D387" s="4" t="s">
        <v>112</v>
      </c>
      <c r="E387" s="5">
        <v>9.86</v>
      </c>
      <c r="F387" t="s">
        <v>353</v>
      </c>
      <c r="G387">
        <f>+E387+E388</f>
        <v>19.670000000000002</v>
      </c>
      <c r="H387">
        <f>+E389+E390</f>
        <v>14.05</v>
      </c>
      <c r="I387" s="14">
        <f>+(G387/4)/(H387/3)</f>
        <v>1.05</v>
      </c>
      <c r="J387" s="21">
        <f>+(B387-$K$1)/7</f>
        <v>35</v>
      </c>
    </row>
    <row r="388" spans="1:10" ht="21.95" customHeight="1" x14ac:dyDescent="0.15">
      <c r="A388" s="6" t="s">
        <v>110</v>
      </c>
      <c r="B388" s="4" t="s">
        <v>183</v>
      </c>
      <c r="C388" s="4" t="s">
        <v>111</v>
      </c>
      <c r="D388" s="4" t="s">
        <v>112</v>
      </c>
      <c r="E388" s="5">
        <v>9.81</v>
      </c>
      <c r="J388" s="14"/>
    </row>
    <row r="389" spans="1:10" ht="21.95" customHeight="1" x14ac:dyDescent="0.15">
      <c r="A389" s="6" t="s">
        <v>110</v>
      </c>
      <c r="B389" s="4" t="s">
        <v>78</v>
      </c>
      <c r="C389" s="4" t="s">
        <v>111</v>
      </c>
      <c r="D389" s="4" t="s">
        <v>112</v>
      </c>
      <c r="E389" s="5">
        <v>6.68</v>
      </c>
      <c r="F389" t="s">
        <v>354</v>
      </c>
      <c r="J389" s="14"/>
    </row>
    <row r="390" spans="1:10" ht="21.95" customHeight="1" x14ac:dyDescent="0.15">
      <c r="A390" s="6" t="s">
        <v>110</v>
      </c>
      <c r="B390" s="4" t="s">
        <v>184</v>
      </c>
      <c r="C390" s="4" t="s">
        <v>111</v>
      </c>
      <c r="D390" s="4" t="s">
        <v>112</v>
      </c>
      <c r="E390" s="5">
        <v>7.37</v>
      </c>
      <c r="J390" s="14"/>
    </row>
    <row r="391" spans="1:10" ht="21.95" customHeight="1" x14ac:dyDescent="0.15">
      <c r="A391" s="6" t="s">
        <v>110</v>
      </c>
      <c r="B391" s="4" t="s">
        <v>185</v>
      </c>
      <c r="C391" s="4" t="s">
        <v>111</v>
      </c>
      <c r="D391" s="4" t="s">
        <v>112</v>
      </c>
      <c r="E391" s="5">
        <v>11</v>
      </c>
      <c r="F391" s="13" t="s">
        <v>353</v>
      </c>
      <c r="J391" s="14"/>
    </row>
    <row r="392" spans="1:10" ht="21.95" customHeight="1" x14ac:dyDescent="0.15">
      <c r="A392" s="6" t="s">
        <v>110</v>
      </c>
      <c r="B392" s="4" t="s">
        <v>79</v>
      </c>
      <c r="C392" s="4" t="s">
        <v>111</v>
      </c>
      <c r="D392" s="4" t="s">
        <v>118</v>
      </c>
      <c r="E392" s="5">
        <v>8.08</v>
      </c>
      <c r="F392" s="13" t="s">
        <v>354</v>
      </c>
      <c r="J392" s="14"/>
    </row>
    <row r="393" spans="1:10" ht="21.95" customHeight="1" x14ac:dyDescent="0.15">
      <c r="A393" s="6" t="s">
        <v>110</v>
      </c>
      <c r="B393" s="4" t="s">
        <v>79</v>
      </c>
      <c r="C393" s="4" t="s">
        <v>111</v>
      </c>
      <c r="D393" s="4" t="s">
        <v>165</v>
      </c>
      <c r="E393" s="5">
        <v>7.33</v>
      </c>
      <c r="J393" s="14"/>
    </row>
    <row r="394" spans="1:10" ht="21.95" customHeight="1" x14ac:dyDescent="0.15">
      <c r="A394" s="6" t="s">
        <v>110</v>
      </c>
      <c r="B394" s="4" t="s">
        <v>186</v>
      </c>
      <c r="C394" s="4" t="s">
        <v>111</v>
      </c>
      <c r="D394" s="4" t="s">
        <v>165</v>
      </c>
      <c r="E394" s="5">
        <v>8.51</v>
      </c>
      <c r="J394" s="14"/>
    </row>
    <row r="395" spans="1:10" ht="21.95" customHeight="1" x14ac:dyDescent="0.15">
      <c r="A395" s="6" t="s">
        <v>110</v>
      </c>
      <c r="B395" s="4" t="s">
        <v>80</v>
      </c>
      <c r="C395" s="4" t="s">
        <v>111</v>
      </c>
      <c r="D395" s="4" t="s">
        <v>112</v>
      </c>
      <c r="E395" s="5">
        <v>10.77</v>
      </c>
      <c r="F395" t="s">
        <v>353</v>
      </c>
      <c r="G395">
        <f>+E395+E396</f>
        <v>19.759999999999998</v>
      </c>
      <c r="H395">
        <f>+E397+E398</f>
        <v>13.010000000000002</v>
      </c>
      <c r="I395" s="14">
        <f>+(G395/4)/(H395/3)</f>
        <v>1.1391237509607992</v>
      </c>
      <c r="J395" s="21">
        <f>+(B395-$K$1)/7</f>
        <v>37</v>
      </c>
    </row>
    <row r="396" spans="1:10" ht="21.95" customHeight="1" x14ac:dyDescent="0.15">
      <c r="A396" s="6" t="s">
        <v>110</v>
      </c>
      <c r="B396" s="4" t="s">
        <v>187</v>
      </c>
      <c r="C396" s="4" t="s">
        <v>111</v>
      </c>
      <c r="D396" s="4" t="s">
        <v>165</v>
      </c>
      <c r="E396" s="5">
        <v>8.99</v>
      </c>
      <c r="J396" s="14"/>
    </row>
    <row r="397" spans="1:10" ht="21.95" customHeight="1" x14ac:dyDescent="0.15">
      <c r="A397" s="6" t="s">
        <v>110</v>
      </c>
      <c r="B397" s="4" t="s">
        <v>81</v>
      </c>
      <c r="C397" s="4" t="s">
        <v>111</v>
      </c>
      <c r="D397" s="4" t="s">
        <v>112</v>
      </c>
      <c r="E397" s="5">
        <v>6.9</v>
      </c>
      <c r="F397" t="s">
        <v>354</v>
      </c>
      <c r="J397" s="14"/>
    </row>
    <row r="398" spans="1:10" ht="21.95" customHeight="1" x14ac:dyDescent="0.15">
      <c r="A398" s="6" t="s">
        <v>110</v>
      </c>
      <c r="B398" s="4" t="s">
        <v>188</v>
      </c>
      <c r="C398" s="4" t="s">
        <v>111</v>
      </c>
      <c r="D398" s="4" t="s">
        <v>112</v>
      </c>
      <c r="E398" s="5">
        <v>6.11</v>
      </c>
      <c r="J398" s="14"/>
    </row>
    <row r="399" spans="1:10" ht="21.95" customHeight="1" x14ac:dyDescent="0.15">
      <c r="A399" s="6" t="s">
        <v>110</v>
      </c>
      <c r="B399" s="4" t="s">
        <v>82</v>
      </c>
      <c r="C399" s="4" t="s">
        <v>111</v>
      </c>
      <c r="D399" s="4" t="s">
        <v>112</v>
      </c>
      <c r="E399" s="5">
        <v>9.7799999999999994</v>
      </c>
      <c r="F399" t="s">
        <v>353</v>
      </c>
      <c r="G399">
        <f>+E399+E400</f>
        <v>18.759999999999998</v>
      </c>
      <c r="H399">
        <f>+E401+E402</f>
        <v>13.370000000000001</v>
      </c>
      <c r="I399" s="14">
        <f>+(G399/4)/(H399/3)</f>
        <v>1.0523560209424081</v>
      </c>
      <c r="J399" s="21">
        <f>+(B399-$K$1)/7</f>
        <v>38</v>
      </c>
    </row>
    <row r="400" spans="1:10" ht="21.95" customHeight="1" x14ac:dyDescent="0.15">
      <c r="A400" s="6" t="s">
        <v>110</v>
      </c>
      <c r="B400" s="4" t="s">
        <v>189</v>
      </c>
      <c r="C400" s="4" t="s">
        <v>111</v>
      </c>
      <c r="D400" s="4" t="s">
        <v>112</v>
      </c>
      <c r="E400" s="5">
        <v>8.98</v>
      </c>
      <c r="J400" s="14"/>
    </row>
    <row r="401" spans="1:10" ht="21.95" customHeight="1" x14ac:dyDescent="0.15">
      <c r="A401" s="6" t="s">
        <v>110</v>
      </c>
      <c r="B401" s="4" t="s">
        <v>83</v>
      </c>
      <c r="C401" s="4" t="s">
        <v>111</v>
      </c>
      <c r="D401" s="4" t="s">
        <v>112</v>
      </c>
      <c r="E401" s="5">
        <v>6.63</v>
      </c>
      <c r="F401" t="s">
        <v>354</v>
      </c>
      <c r="J401" s="14"/>
    </row>
    <row r="402" spans="1:10" ht="21.95" customHeight="1" x14ac:dyDescent="0.15">
      <c r="A402" s="6" t="s">
        <v>110</v>
      </c>
      <c r="B402" s="4" t="s">
        <v>190</v>
      </c>
      <c r="C402" s="4" t="s">
        <v>111</v>
      </c>
      <c r="D402" s="4" t="s">
        <v>112</v>
      </c>
      <c r="E402" s="5">
        <v>6.74</v>
      </c>
      <c r="J402" s="14"/>
    </row>
    <row r="403" spans="1:10" ht="21.95" customHeight="1" x14ac:dyDescent="0.15">
      <c r="A403" s="6" t="s">
        <v>110</v>
      </c>
      <c r="B403" s="4" t="s">
        <v>84</v>
      </c>
      <c r="C403" s="4" t="s">
        <v>111</v>
      </c>
      <c r="D403" s="4" t="s">
        <v>112</v>
      </c>
      <c r="E403" s="5">
        <v>9.8800000000000008</v>
      </c>
      <c r="F403" t="s">
        <v>353</v>
      </c>
      <c r="G403">
        <f>+E403+E404</f>
        <v>19.399999999999999</v>
      </c>
      <c r="H403">
        <f>+E405+E406</f>
        <v>14.030000000000001</v>
      </c>
      <c r="I403" s="14">
        <f>+(G403/4)/(H403/3)</f>
        <v>1.0370634354953669</v>
      </c>
      <c r="J403" s="21">
        <f>+(B403-$K$1)/7</f>
        <v>39</v>
      </c>
    </row>
    <row r="404" spans="1:10" ht="21.95" customHeight="1" x14ac:dyDescent="0.15">
      <c r="A404" s="6" t="s">
        <v>110</v>
      </c>
      <c r="B404" s="4" t="s">
        <v>191</v>
      </c>
      <c r="C404" s="4" t="s">
        <v>111</v>
      </c>
      <c r="D404" s="4" t="s">
        <v>112</v>
      </c>
      <c r="E404" s="5">
        <v>9.52</v>
      </c>
      <c r="J404" s="14"/>
    </row>
    <row r="405" spans="1:10" ht="21.95" customHeight="1" x14ac:dyDescent="0.15">
      <c r="A405" s="6" t="s">
        <v>110</v>
      </c>
      <c r="B405" s="4" t="s">
        <v>85</v>
      </c>
      <c r="C405" s="4" t="s">
        <v>111</v>
      </c>
      <c r="D405" s="4" t="s">
        <v>112</v>
      </c>
      <c r="E405" s="5">
        <v>7.28</v>
      </c>
      <c r="F405" t="s">
        <v>354</v>
      </c>
      <c r="J405" s="14"/>
    </row>
    <row r="406" spans="1:10" ht="21.95" customHeight="1" x14ac:dyDescent="0.15">
      <c r="A406" s="6" t="s">
        <v>110</v>
      </c>
      <c r="B406" s="4" t="s">
        <v>192</v>
      </c>
      <c r="C406" s="4" t="s">
        <v>111</v>
      </c>
      <c r="D406" s="4" t="s">
        <v>112</v>
      </c>
      <c r="E406" s="5">
        <v>6.75</v>
      </c>
      <c r="J406" s="14"/>
    </row>
    <row r="407" spans="1:10" ht="21.95" customHeight="1" x14ac:dyDescent="0.15">
      <c r="A407" s="6" t="s">
        <v>110</v>
      </c>
      <c r="B407" s="4" t="s">
        <v>86</v>
      </c>
      <c r="C407" s="4" t="s">
        <v>111</v>
      </c>
      <c r="D407" s="4" t="s">
        <v>112</v>
      </c>
      <c r="E407" s="5">
        <v>10.210000000000001</v>
      </c>
      <c r="F407" t="s">
        <v>353</v>
      </c>
      <c r="G407">
        <f>+E407+E408</f>
        <v>19.880000000000003</v>
      </c>
      <c r="H407">
        <f>+E409+E410</f>
        <v>14</v>
      </c>
      <c r="I407" s="14">
        <f>+(G407/4)/(H407/3)</f>
        <v>1.0650000000000002</v>
      </c>
      <c r="J407" s="21">
        <f>+(B407-$K$1)/7</f>
        <v>40</v>
      </c>
    </row>
    <row r="408" spans="1:10" ht="21.95" customHeight="1" x14ac:dyDescent="0.15">
      <c r="A408" s="6" t="s">
        <v>110</v>
      </c>
      <c r="B408" s="4" t="s">
        <v>193</v>
      </c>
      <c r="C408" s="4" t="s">
        <v>111</v>
      </c>
      <c r="D408" s="4" t="s">
        <v>112</v>
      </c>
      <c r="E408" s="5">
        <v>9.67</v>
      </c>
      <c r="J408" s="14"/>
    </row>
    <row r="409" spans="1:10" ht="21.95" customHeight="1" x14ac:dyDescent="0.15">
      <c r="A409" s="9" t="s">
        <v>110</v>
      </c>
      <c r="B409" s="4" t="s">
        <v>87</v>
      </c>
      <c r="C409" s="4" t="s">
        <v>111</v>
      </c>
      <c r="D409" s="4" t="s">
        <v>112</v>
      </c>
      <c r="E409" s="5">
        <v>7</v>
      </c>
      <c r="F409" t="s">
        <v>354</v>
      </c>
      <c r="J409" s="14"/>
    </row>
    <row r="410" spans="1:10" ht="21.95" customHeight="1" x14ac:dyDescent="0.15">
      <c r="A410" s="6" t="s">
        <v>110</v>
      </c>
      <c r="B410" s="4" t="s">
        <v>194</v>
      </c>
      <c r="C410" s="4" t="s">
        <v>111</v>
      </c>
      <c r="D410" s="4" t="s">
        <v>112</v>
      </c>
      <c r="E410" s="5">
        <v>7</v>
      </c>
      <c r="J410" s="14"/>
    </row>
    <row r="411" spans="1:10" ht="21.95" customHeight="1" x14ac:dyDescent="0.15">
      <c r="A411" s="6" t="s">
        <v>110</v>
      </c>
      <c r="B411" s="4" t="s">
        <v>195</v>
      </c>
      <c r="C411" s="4" t="s">
        <v>111</v>
      </c>
      <c r="D411" s="4" t="s">
        <v>112</v>
      </c>
      <c r="E411" s="5">
        <v>8.9600000000000009</v>
      </c>
      <c r="F411" s="13" t="s">
        <v>353</v>
      </c>
      <c r="J411" s="14"/>
    </row>
    <row r="412" spans="1:10" ht="21.95" customHeight="1" x14ac:dyDescent="0.15">
      <c r="A412" s="6" t="s">
        <v>110</v>
      </c>
      <c r="B412" s="4" t="s">
        <v>89</v>
      </c>
      <c r="C412" s="4" t="s">
        <v>111</v>
      </c>
      <c r="D412" s="4" t="s">
        <v>112</v>
      </c>
      <c r="E412" s="5">
        <v>6.85</v>
      </c>
      <c r="F412" s="13" t="s">
        <v>354</v>
      </c>
      <c r="J412" s="14"/>
    </row>
    <row r="413" spans="1:10" ht="21.95" customHeight="1" x14ac:dyDescent="0.15">
      <c r="A413" s="6" t="s">
        <v>110</v>
      </c>
      <c r="B413" s="4" t="s">
        <v>89</v>
      </c>
      <c r="C413" s="4" t="s">
        <v>111</v>
      </c>
      <c r="D413" s="4" t="s">
        <v>118</v>
      </c>
      <c r="E413" s="5">
        <v>6.02</v>
      </c>
      <c r="J413" s="14"/>
    </row>
    <row r="414" spans="1:10" ht="21.95" customHeight="1" x14ac:dyDescent="0.15">
      <c r="A414" s="6" t="s">
        <v>110</v>
      </c>
      <c r="B414" s="4" t="s">
        <v>196</v>
      </c>
      <c r="C414" s="4" t="s">
        <v>111</v>
      </c>
      <c r="D414" s="4" t="s">
        <v>112</v>
      </c>
      <c r="E414" s="5">
        <v>7.82</v>
      </c>
      <c r="J414" s="14"/>
    </row>
    <row r="415" spans="1:10" ht="21.95" customHeight="1" x14ac:dyDescent="0.15">
      <c r="A415" s="6" t="s">
        <v>110</v>
      </c>
      <c r="B415" s="4" t="s">
        <v>90</v>
      </c>
      <c r="C415" s="4" t="s">
        <v>111</v>
      </c>
      <c r="D415" s="4" t="s">
        <v>112</v>
      </c>
      <c r="E415" s="5">
        <v>10.48</v>
      </c>
      <c r="F415" t="s">
        <v>353</v>
      </c>
      <c r="G415">
        <f>+E415+E416</f>
        <v>19.16</v>
      </c>
      <c r="H415">
        <f>+E417+E418</f>
        <v>13.39</v>
      </c>
      <c r="I415" s="14">
        <f>+(G415/4)/(H415/3)</f>
        <v>1.0731889469753546</v>
      </c>
      <c r="J415" s="21">
        <f>+(B415-$K$1)/7</f>
        <v>42</v>
      </c>
    </row>
    <row r="416" spans="1:10" ht="21.95" customHeight="1" x14ac:dyDescent="0.15">
      <c r="A416" s="6" t="s">
        <v>110</v>
      </c>
      <c r="B416" s="4" t="s">
        <v>197</v>
      </c>
      <c r="C416" s="4" t="s">
        <v>111</v>
      </c>
      <c r="D416" s="4" t="s">
        <v>112</v>
      </c>
      <c r="E416" s="5">
        <v>8.68</v>
      </c>
      <c r="J416" s="14"/>
    </row>
    <row r="417" spans="1:10" ht="21.95" customHeight="1" x14ac:dyDescent="0.15">
      <c r="A417" s="6" t="s">
        <v>110</v>
      </c>
      <c r="B417" s="4" t="s">
        <v>91</v>
      </c>
      <c r="C417" s="4" t="s">
        <v>111</v>
      </c>
      <c r="D417" s="4" t="s">
        <v>112</v>
      </c>
      <c r="E417" s="5">
        <v>6.88</v>
      </c>
      <c r="F417" t="s">
        <v>354</v>
      </c>
      <c r="J417" s="14"/>
    </row>
    <row r="418" spans="1:10" ht="21.95" customHeight="1" x14ac:dyDescent="0.15">
      <c r="A418" s="6" t="s">
        <v>110</v>
      </c>
      <c r="B418" s="4" t="s">
        <v>198</v>
      </c>
      <c r="C418" s="4" t="s">
        <v>111</v>
      </c>
      <c r="D418" s="4" t="s">
        <v>112</v>
      </c>
      <c r="E418" s="5">
        <v>6.51</v>
      </c>
      <c r="J418" s="14"/>
    </row>
    <row r="419" spans="1:10" ht="21.95" customHeight="1" x14ac:dyDescent="0.15">
      <c r="A419" s="6" t="s">
        <v>110</v>
      </c>
      <c r="B419" s="4" t="s">
        <v>92</v>
      </c>
      <c r="C419" s="4" t="s">
        <v>111</v>
      </c>
      <c r="D419" s="4" t="s">
        <v>112</v>
      </c>
      <c r="E419" s="5">
        <v>9.75</v>
      </c>
      <c r="F419" t="s">
        <v>353</v>
      </c>
      <c r="G419">
        <f>+E419+E420+E421</f>
        <v>29.82</v>
      </c>
      <c r="H419">
        <f>+E423+E422</f>
        <v>11.85</v>
      </c>
      <c r="I419" s="14">
        <f>+(G419/4)/(H419/3)</f>
        <v>1.8873417721518988</v>
      </c>
      <c r="J419" s="21">
        <f>+(B419-$K$1)/7</f>
        <v>43</v>
      </c>
    </row>
    <row r="420" spans="1:10" ht="21.95" customHeight="1" x14ac:dyDescent="0.15">
      <c r="A420" s="6" t="s">
        <v>110</v>
      </c>
      <c r="B420" s="4" t="s">
        <v>199</v>
      </c>
      <c r="C420" s="4" t="s">
        <v>111</v>
      </c>
      <c r="D420" s="4" t="s">
        <v>112</v>
      </c>
      <c r="E420" s="5">
        <v>9.5500000000000007</v>
      </c>
      <c r="J420" s="14"/>
    </row>
    <row r="421" spans="1:10" ht="21.95" customHeight="1" x14ac:dyDescent="0.15">
      <c r="A421" s="6" t="s">
        <v>110</v>
      </c>
      <c r="B421" s="4" t="s">
        <v>199</v>
      </c>
      <c r="C421" s="4" t="s">
        <v>111</v>
      </c>
      <c r="D421" s="4" t="s">
        <v>200</v>
      </c>
      <c r="E421" s="5">
        <v>10.52</v>
      </c>
      <c r="J421" s="14"/>
    </row>
    <row r="422" spans="1:10" ht="21.95" customHeight="1" x14ac:dyDescent="0.15">
      <c r="A422" s="6" t="s">
        <v>110</v>
      </c>
      <c r="B422" s="4" t="s">
        <v>93</v>
      </c>
      <c r="C422" s="4" t="s">
        <v>111</v>
      </c>
      <c r="D422" s="4" t="s">
        <v>165</v>
      </c>
      <c r="E422" s="5">
        <v>5.77</v>
      </c>
      <c r="F422" t="s">
        <v>354</v>
      </c>
      <c r="J422" s="14"/>
    </row>
    <row r="423" spans="1:10" ht="21.95" customHeight="1" x14ac:dyDescent="0.15">
      <c r="A423" s="6" t="s">
        <v>110</v>
      </c>
      <c r="B423" s="4" t="s">
        <v>201</v>
      </c>
      <c r="C423" s="4" t="s">
        <v>111</v>
      </c>
      <c r="D423" s="4" t="s">
        <v>165</v>
      </c>
      <c r="E423" s="5">
        <v>6.08</v>
      </c>
      <c r="J423" s="14"/>
    </row>
    <row r="424" spans="1:10" ht="21.95" customHeight="1" x14ac:dyDescent="0.15">
      <c r="A424" s="6" t="s">
        <v>110</v>
      </c>
      <c r="B424" s="4" t="s">
        <v>94</v>
      </c>
      <c r="C424" s="4" t="s">
        <v>111</v>
      </c>
      <c r="D424" s="4" t="s">
        <v>165</v>
      </c>
      <c r="E424" s="5">
        <v>8.68</v>
      </c>
      <c r="F424" t="s">
        <v>353</v>
      </c>
      <c r="G424">
        <f>+E424+E425</f>
        <v>18.53</v>
      </c>
      <c r="H424">
        <f>+E426+E427</f>
        <v>15.93</v>
      </c>
      <c r="I424" s="14">
        <f>+(G424/4)/(H424/3)</f>
        <v>0.87241054613935987</v>
      </c>
      <c r="J424" s="21">
        <f>+(B424-$K$1)/7</f>
        <v>44</v>
      </c>
    </row>
    <row r="425" spans="1:10" ht="21.95" customHeight="1" x14ac:dyDescent="0.15">
      <c r="A425" s="6" t="s">
        <v>110</v>
      </c>
      <c r="B425" s="4" t="s">
        <v>202</v>
      </c>
      <c r="C425" s="4" t="s">
        <v>111</v>
      </c>
      <c r="D425" s="4" t="s">
        <v>165</v>
      </c>
      <c r="E425" s="5">
        <v>9.85</v>
      </c>
      <c r="J425" s="14"/>
    </row>
    <row r="426" spans="1:10" ht="21.95" customHeight="1" x14ac:dyDescent="0.15">
      <c r="A426" s="6" t="s">
        <v>110</v>
      </c>
      <c r="B426" s="4" t="s">
        <v>95</v>
      </c>
      <c r="C426" s="4" t="s">
        <v>111</v>
      </c>
      <c r="D426" s="4" t="s">
        <v>165</v>
      </c>
      <c r="E426" s="5">
        <v>8.49</v>
      </c>
      <c r="F426" t="s">
        <v>354</v>
      </c>
      <c r="J426" s="14"/>
    </row>
    <row r="427" spans="1:10" ht="21.95" customHeight="1" x14ac:dyDescent="0.15">
      <c r="A427" s="6" t="s">
        <v>110</v>
      </c>
      <c r="B427" s="4" t="s">
        <v>203</v>
      </c>
      <c r="C427" s="4" t="s">
        <v>111</v>
      </c>
      <c r="D427" s="4" t="s">
        <v>165</v>
      </c>
      <c r="E427" s="5">
        <v>7.44</v>
      </c>
      <c r="J427" s="14"/>
    </row>
    <row r="428" spans="1:10" ht="21.95" customHeight="1" x14ac:dyDescent="0.15">
      <c r="A428" s="6" t="s">
        <v>110</v>
      </c>
      <c r="B428" s="4" t="s">
        <v>96</v>
      </c>
      <c r="C428" s="4" t="s">
        <v>111</v>
      </c>
      <c r="D428" s="4" t="s">
        <v>204</v>
      </c>
      <c r="E428" s="5">
        <v>4.8099999999999996</v>
      </c>
      <c r="F428" t="s">
        <v>353</v>
      </c>
      <c r="G428">
        <f>+E428+E429+E430+E431</f>
        <v>24.68</v>
      </c>
      <c r="H428">
        <f>+E432+E433</f>
        <v>13.85</v>
      </c>
      <c r="I428" s="14">
        <f>+(G428/4)/(H428/3)</f>
        <v>1.336462093862816</v>
      </c>
      <c r="J428" s="21">
        <f>+(B428-$K$1)/7</f>
        <v>45</v>
      </c>
    </row>
    <row r="429" spans="1:10" ht="21.95" customHeight="1" x14ac:dyDescent="0.15">
      <c r="A429" s="6" t="s">
        <v>110</v>
      </c>
      <c r="B429" s="4" t="s">
        <v>96</v>
      </c>
      <c r="C429" s="4" t="s">
        <v>111</v>
      </c>
      <c r="D429" s="4" t="s">
        <v>118</v>
      </c>
      <c r="E429" s="5">
        <v>0.99</v>
      </c>
      <c r="J429" s="14"/>
    </row>
    <row r="430" spans="1:10" ht="21.95" customHeight="1" x14ac:dyDescent="0.15">
      <c r="A430" s="6" t="s">
        <v>110</v>
      </c>
      <c r="B430" s="4" t="s">
        <v>96</v>
      </c>
      <c r="C430" s="4" t="s">
        <v>111</v>
      </c>
      <c r="D430" s="4" t="s">
        <v>165</v>
      </c>
      <c r="E430" s="5">
        <v>9.0399999999999991</v>
      </c>
      <c r="J430" s="14"/>
    </row>
    <row r="431" spans="1:10" ht="21.95" customHeight="1" x14ac:dyDescent="0.15">
      <c r="A431" s="6" t="s">
        <v>110</v>
      </c>
      <c r="B431" s="4" t="s">
        <v>205</v>
      </c>
      <c r="C431" s="4" t="s">
        <v>111</v>
      </c>
      <c r="D431" s="4" t="s">
        <v>165</v>
      </c>
      <c r="E431" s="5">
        <v>9.84</v>
      </c>
      <c r="J431" s="14"/>
    </row>
    <row r="432" spans="1:10" ht="21.95" customHeight="1" x14ac:dyDescent="0.15">
      <c r="A432" s="6" t="s">
        <v>110</v>
      </c>
      <c r="B432" s="4" t="s">
        <v>97</v>
      </c>
      <c r="C432" s="4" t="s">
        <v>111</v>
      </c>
      <c r="D432" s="4" t="s">
        <v>165</v>
      </c>
      <c r="E432" s="5">
        <v>6.89</v>
      </c>
      <c r="F432" t="s">
        <v>354</v>
      </c>
      <c r="J432" s="14"/>
    </row>
    <row r="433" spans="1:10" ht="21.95" customHeight="1" x14ac:dyDescent="0.15">
      <c r="A433" s="6" t="s">
        <v>110</v>
      </c>
      <c r="B433" s="4" t="s">
        <v>206</v>
      </c>
      <c r="C433" s="4" t="s">
        <v>111</v>
      </c>
      <c r="D433" s="4" t="s">
        <v>165</v>
      </c>
      <c r="E433" s="5">
        <v>6.96</v>
      </c>
      <c r="J433" s="14"/>
    </row>
    <row r="434" spans="1:10" ht="21.95" customHeight="1" x14ac:dyDescent="0.15">
      <c r="A434" s="6" t="s">
        <v>110</v>
      </c>
      <c r="B434" s="4" t="s">
        <v>98</v>
      </c>
      <c r="C434" s="4" t="s">
        <v>111</v>
      </c>
      <c r="D434" s="4" t="s">
        <v>165</v>
      </c>
      <c r="E434" s="5">
        <v>9.35</v>
      </c>
      <c r="F434" t="s">
        <v>353</v>
      </c>
      <c r="G434">
        <f>+E434+E435</f>
        <v>19.25</v>
      </c>
      <c r="H434">
        <f>+E436+E437</f>
        <v>13.1</v>
      </c>
      <c r="I434" s="14">
        <f>+(G434/4)/(H434/3)</f>
        <v>1.1020992366412214</v>
      </c>
      <c r="J434" s="21">
        <f>+(B434-$K$1)/7</f>
        <v>46</v>
      </c>
    </row>
    <row r="435" spans="1:10" ht="21.95" customHeight="1" x14ac:dyDescent="0.15">
      <c r="A435" s="6" t="s">
        <v>110</v>
      </c>
      <c r="B435" s="4" t="s">
        <v>207</v>
      </c>
      <c r="C435" s="4" t="s">
        <v>111</v>
      </c>
      <c r="D435" s="4" t="s">
        <v>165</v>
      </c>
      <c r="E435" s="5">
        <v>9.9</v>
      </c>
      <c r="J435" s="14"/>
    </row>
    <row r="436" spans="1:10" ht="21.95" customHeight="1" x14ac:dyDescent="0.15">
      <c r="A436" s="6" t="s">
        <v>110</v>
      </c>
      <c r="B436" s="4" t="s">
        <v>99</v>
      </c>
      <c r="C436" s="4" t="s">
        <v>111</v>
      </c>
      <c r="D436" s="4" t="s">
        <v>165</v>
      </c>
      <c r="E436" s="5">
        <v>5.76</v>
      </c>
      <c r="F436" t="s">
        <v>354</v>
      </c>
      <c r="J436" s="14"/>
    </row>
    <row r="437" spans="1:10" ht="21.95" customHeight="1" x14ac:dyDescent="0.15">
      <c r="A437" s="6" t="s">
        <v>110</v>
      </c>
      <c r="B437" s="4" t="s">
        <v>208</v>
      </c>
      <c r="C437" s="4" t="s">
        <v>111</v>
      </c>
      <c r="D437" s="4" t="s">
        <v>165</v>
      </c>
      <c r="E437" s="5">
        <v>7.34</v>
      </c>
      <c r="J437" s="14"/>
    </row>
    <row r="438" spans="1:10" ht="21.95" customHeight="1" x14ac:dyDescent="0.15">
      <c r="A438" s="6" t="s">
        <v>110</v>
      </c>
      <c r="B438" s="4" t="s">
        <v>100</v>
      </c>
      <c r="C438" s="4" t="s">
        <v>111</v>
      </c>
      <c r="D438" s="4" t="s">
        <v>112</v>
      </c>
      <c r="E438" s="5">
        <v>10.07</v>
      </c>
      <c r="F438" s="13" t="s">
        <v>353</v>
      </c>
      <c r="J438" s="14"/>
    </row>
    <row r="439" spans="1:10" ht="21.95" customHeight="1" x14ac:dyDescent="0.15">
      <c r="A439" s="6" t="s">
        <v>110</v>
      </c>
      <c r="B439" s="4" t="s">
        <v>209</v>
      </c>
      <c r="C439" s="4" t="s">
        <v>111</v>
      </c>
      <c r="D439" s="4" t="s">
        <v>112</v>
      </c>
      <c r="E439" s="5">
        <v>11.34</v>
      </c>
      <c r="F439" s="13"/>
      <c r="J439" s="14"/>
    </row>
    <row r="440" spans="1:10" ht="21.95" customHeight="1" x14ac:dyDescent="0.15">
      <c r="A440" s="6" t="s">
        <v>110</v>
      </c>
      <c r="B440" s="4" t="s">
        <v>210</v>
      </c>
      <c r="C440" s="4" t="s">
        <v>111</v>
      </c>
      <c r="D440" s="4" t="s">
        <v>112</v>
      </c>
      <c r="E440" s="5">
        <v>6.04</v>
      </c>
      <c r="F440" s="13" t="s">
        <v>354</v>
      </c>
      <c r="J440" s="14"/>
    </row>
    <row r="441" spans="1:10" ht="21.95" customHeight="1" x14ac:dyDescent="0.15">
      <c r="A441" s="6" t="s">
        <v>110</v>
      </c>
      <c r="B441" s="4" t="s">
        <v>101</v>
      </c>
      <c r="C441" s="4" t="s">
        <v>111</v>
      </c>
      <c r="D441" s="4" t="s">
        <v>112</v>
      </c>
      <c r="E441" s="5">
        <v>12.21</v>
      </c>
      <c r="F441" s="13" t="s">
        <v>353</v>
      </c>
      <c r="J441" s="14"/>
    </row>
    <row r="442" spans="1:10" ht="21.95" customHeight="1" x14ac:dyDescent="0.15">
      <c r="A442" s="6" t="s">
        <v>110</v>
      </c>
      <c r="B442" s="4" t="s">
        <v>101</v>
      </c>
      <c r="C442" s="4" t="s">
        <v>111</v>
      </c>
      <c r="D442" s="4" t="s">
        <v>112</v>
      </c>
      <c r="E442" s="5">
        <v>5.81</v>
      </c>
      <c r="F442" s="13"/>
      <c r="J442" s="14"/>
    </row>
    <row r="443" spans="1:10" ht="21.95" customHeight="1" x14ac:dyDescent="0.15">
      <c r="A443" s="6" t="s">
        <v>110</v>
      </c>
      <c r="B443" s="4" t="s">
        <v>211</v>
      </c>
      <c r="C443" s="4" t="s">
        <v>111</v>
      </c>
      <c r="D443" s="4" t="s">
        <v>112</v>
      </c>
      <c r="E443" s="5">
        <v>13.75</v>
      </c>
      <c r="F443" s="13"/>
      <c r="J443" s="14"/>
    </row>
    <row r="444" spans="1:10" ht="21.95" customHeight="1" x14ac:dyDescent="0.15">
      <c r="A444" s="6" t="s">
        <v>110</v>
      </c>
      <c r="B444" s="4" t="s">
        <v>102</v>
      </c>
      <c r="C444" s="4" t="s">
        <v>111</v>
      </c>
      <c r="D444" s="4" t="s">
        <v>112</v>
      </c>
      <c r="E444" s="5">
        <v>6.89</v>
      </c>
      <c r="F444" s="13" t="s">
        <v>354</v>
      </c>
      <c r="J444" s="14"/>
    </row>
    <row r="445" spans="1:10" ht="21.95" customHeight="1" x14ac:dyDescent="0.15">
      <c r="A445" s="6" t="s">
        <v>110</v>
      </c>
      <c r="B445" s="4" t="s">
        <v>212</v>
      </c>
      <c r="C445" s="4" t="s">
        <v>111</v>
      </c>
      <c r="D445" s="4" t="s">
        <v>112</v>
      </c>
      <c r="E445" s="5">
        <v>7.67</v>
      </c>
      <c r="J445" s="14"/>
    </row>
    <row r="446" spans="1:10" ht="21.95" customHeight="1" x14ac:dyDescent="0.15">
      <c r="A446" s="6" t="s">
        <v>110</v>
      </c>
      <c r="B446" s="4" t="s">
        <v>103</v>
      </c>
      <c r="C446" s="4" t="s">
        <v>111</v>
      </c>
      <c r="D446" s="4" t="s">
        <v>112</v>
      </c>
      <c r="E446" s="5">
        <v>9.17</v>
      </c>
      <c r="F446" t="s">
        <v>353</v>
      </c>
      <c r="G446">
        <f>+E446+E447</f>
        <v>19.02</v>
      </c>
      <c r="H446">
        <f>+E448+E449</f>
        <v>14.77</v>
      </c>
      <c r="I446" s="14">
        <f>+(G446/4)/(H446/3)</f>
        <v>0.9658090724441436</v>
      </c>
      <c r="J446" s="21">
        <f>+(B446-$K$1)/7</f>
        <v>49</v>
      </c>
    </row>
    <row r="447" spans="1:10" ht="21.95" customHeight="1" x14ac:dyDescent="0.15">
      <c r="A447" s="6" t="s">
        <v>110</v>
      </c>
      <c r="B447" s="4" t="s">
        <v>213</v>
      </c>
      <c r="C447" s="4" t="s">
        <v>111</v>
      </c>
      <c r="D447" s="4" t="s">
        <v>112</v>
      </c>
      <c r="E447" s="5">
        <v>9.85</v>
      </c>
      <c r="J447" s="14"/>
    </row>
    <row r="448" spans="1:10" ht="21.95" customHeight="1" x14ac:dyDescent="0.15">
      <c r="A448" s="6" t="s">
        <v>110</v>
      </c>
      <c r="B448" s="4" t="s">
        <v>104</v>
      </c>
      <c r="C448" s="4" t="s">
        <v>111</v>
      </c>
      <c r="D448" s="4" t="s">
        <v>112</v>
      </c>
      <c r="E448" s="5">
        <v>7.72</v>
      </c>
      <c r="F448" t="s">
        <v>354</v>
      </c>
      <c r="J448" s="14"/>
    </row>
    <row r="449" spans="1:14" ht="21.95" customHeight="1" x14ac:dyDescent="0.15">
      <c r="A449" s="6" t="s">
        <v>110</v>
      </c>
      <c r="B449" s="4" t="s">
        <v>214</v>
      </c>
      <c r="C449" s="4" t="s">
        <v>111</v>
      </c>
      <c r="D449" s="4" t="s">
        <v>112</v>
      </c>
      <c r="E449" s="5">
        <v>7.05</v>
      </c>
      <c r="J449" s="14"/>
    </row>
    <row r="450" spans="1:14" ht="21.95" customHeight="1" x14ac:dyDescent="0.15">
      <c r="A450" s="6" t="s">
        <v>110</v>
      </c>
      <c r="B450" s="4" t="s">
        <v>105</v>
      </c>
      <c r="C450" s="4" t="s">
        <v>111</v>
      </c>
      <c r="D450" s="4" t="s">
        <v>112</v>
      </c>
      <c r="E450" s="5">
        <v>7.96</v>
      </c>
      <c r="F450" t="s">
        <v>353</v>
      </c>
      <c r="G450">
        <f>+E450+E451</f>
        <v>15.89</v>
      </c>
      <c r="H450">
        <f>+E452+E453</f>
        <v>8.98</v>
      </c>
      <c r="I450" s="14">
        <f>+(G450/4)/(H450/3)</f>
        <v>1.3271158129175946</v>
      </c>
      <c r="J450" s="21">
        <f>+(B450-$K$1)/7</f>
        <v>50</v>
      </c>
    </row>
    <row r="451" spans="1:14" ht="21.95" customHeight="1" x14ac:dyDescent="0.15">
      <c r="A451" s="6" t="s">
        <v>110</v>
      </c>
      <c r="B451" s="4" t="s">
        <v>215</v>
      </c>
      <c r="C451" s="4" t="s">
        <v>111</v>
      </c>
      <c r="D451" s="4" t="s">
        <v>112</v>
      </c>
      <c r="E451" s="5">
        <v>7.93</v>
      </c>
      <c r="J451" s="14"/>
    </row>
    <row r="452" spans="1:14" ht="21.95" customHeight="1" x14ac:dyDescent="0.15">
      <c r="A452" s="6" t="s">
        <v>110</v>
      </c>
      <c r="B452" s="4" t="s">
        <v>106</v>
      </c>
      <c r="C452" s="4" t="s">
        <v>111</v>
      </c>
      <c r="D452" s="4" t="s">
        <v>112</v>
      </c>
      <c r="E452" s="5">
        <v>3.83</v>
      </c>
      <c r="F452" t="s">
        <v>354</v>
      </c>
      <c r="J452" s="14"/>
    </row>
    <row r="453" spans="1:14" ht="21.95" customHeight="1" x14ac:dyDescent="0.15">
      <c r="A453" s="6" t="s">
        <v>110</v>
      </c>
      <c r="B453" s="4" t="s">
        <v>216</v>
      </c>
      <c r="C453" s="4" t="s">
        <v>111</v>
      </c>
      <c r="D453" s="4" t="s">
        <v>112</v>
      </c>
      <c r="E453" s="5">
        <v>5.15</v>
      </c>
      <c r="J453" s="14"/>
    </row>
    <row r="454" spans="1:14" ht="21.95" customHeight="1" x14ac:dyDescent="0.15">
      <c r="A454" s="6" t="s">
        <v>110</v>
      </c>
      <c r="B454" s="4" t="s">
        <v>107</v>
      </c>
      <c r="C454" s="4" t="s">
        <v>111</v>
      </c>
      <c r="D454" s="4" t="s">
        <v>112</v>
      </c>
      <c r="E454" s="5">
        <v>8.86</v>
      </c>
      <c r="F454" t="s">
        <v>353</v>
      </c>
      <c r="G454">
        <f>+E454+E455</f>
        <v>17.89</v>
      </c>
      <c r="H454">
        <f>+E456+E457</f>
        <v>13.14</v>
      </c>
      <c r="I454" s="14">
        <f>+(G454/4)/(H454/3)</f>
        <v>1.0211187214611872</v>
      </c>
      <c r="J454" s="21">
        <f>+(B454-$K$1)/7</f>
        <v>51</v>
      </c>
    </row>
    <row r="455" spans="1:14" ht="21.95" customHeight="1" x14ac:dyDescent="0.15">
      <c r="A455" s="9" t="s">
        <v>110</v>
      </c>
      <c r="B455" s="4" t="s">
        <v>217</v>
      </c>
      <c r="C455" s="4" t="s">
        <v>111</v>
      </c>
      <c r="D455" s="4" t="s">
        <v>112</v>
      </c>
      <c r="E455" s="5">
        <v>9.0299999999999994</v>
      </c>
      <c r="J455" s="14"/>
    </row>
    <row r="456" spans="1:14" ht="21.95" customHeight="1" x14ac:dyDescent="0.15">
      <c r="A456" s="6" t="s">
        <v>110</v>
      </c>
      <c r="B456" s="4" t="s">
        <v>108</v>
      </c>
      <c r="C456" s="4" t="s">
        <v>111</v>
      </c>
      <c r="D456" s="4" t="s">
        <v>112</v>
      </c>
      <c r="E456" s="5">
        <v>6.36</v>
      </c>
      <c r="F456" t="s">
        <v>354</v>
      </c>
      <c r="J456" s="14"/>
    </row>
    <row r="457" spans="1:14" ht="21.95" customHeight="1" x14ac:dyDescent="0.15">
      <c r="A457" s="6" t="s">
        <v>110</v>
      </c>
      <c r="B457" s="4" t="s">
        <v>218</v>
      </c>
      <c r="C457" s="4" t="s">
        <v>111</v>
      </c>
      <c r="D457" s="4" t="s">
        <v>112</v>
      </c>
      <c r="E457" s="5">
        <v>6.78</v>
      </c>
      <c r="J457" s="14"/>
    </row>
    <row r="458" spans="1:14" ht="21.95" customHeight="1" x14ac:dyDescent="0.15">
      <c r="A458" s="6" t="s">
        <v>110</v>
      </c>
      <c r="B458" s="4" t="s">
        <v>219</v>
      </c>
      <c r="C458" s="4" t="s">
        <v>111</v>
      </c>
      <c r="D458" s="4" t="s">
        <v>112</v>
      </c>
      <c r="E458" s="5">
        <v>8.64</v>
      </c>
      <c r="F458" s="13" t="s">
        <v>353</v>
      </c>
      <c r="J458" s="14"/>
    </row>
    <row r="459" spans="1:14" ht="21.95" customHeight="1" x14ac:dyDescent="0.15">
      <c r="A459" s="6" t="s">
        <v>110</v>
      </c>
      <c r="B459" s="4" t="s">
        <v>109</v>
      </c>
      <c r="C459" s="4" t="s">
        <v>111</v>
      </c>
      <c r="D459" s="4" t="s">
        <v>112</v>
      </c>
      <c r="E459" s="5">
        <v>7.15</v>
      </c>
      <c r="F459" s="13" t="s">
        <v>354</v>
      </c>
      <c r="J459" s="14"/>
    </row>
    <row r="460" spans="1:14" ht="21.95" customHeight="1" x14ac:dyDescent="0.15">
      <c r="A460" s="6" t="s">
        <v>110</v>
      </c>
      <c r="B460" s="4" t="s">
        <v>109</v>
      </c>
      <c r="C460" s="4" t="s">
        <v>111</v>
      </c>
      <c r="D460" s="4" t="s">
        <v>118</v>
      </c>
      <c r="E460" s="5">
        <v>6.93</v>
      </c>
      <c r="J460" s="14"/>
    </row>
    <row r="461" spans="1:14" ht="21.95" customHeight="1" x14ac:dyDescent="0.15">
      <c r="A461" s="6" t="s">
        <v>110</v>
      </c>
      <c r="B461" s="4" t="s">
        <v>220</v>
      </c>
      <c r="C461" s="4" t="s">
        <v>111</v>
      </c>
      <c r="D461" s="4" t="s">
        <v>112</v>
      </c>
      <c r="E461" s="5">
        <v>7.47</v>
      </c>
      <c r="J461" s="14"/>
    </row>
    <row r="462" spans="1:14" ht="21.95" customHeight="1" x14ac:dyDescent="0.15">
      <c r="A462" s="6" t="s">
        <v>110</v>
      </c>
      <c r="B462" s="4" t="s">
        <v>220</v>
      </c>
      <c r="C462" s="4" t="s">
        <v>111</v>
      </c>
      <c r="D462" s="4" t="s">
        <v>118</v>
      </c>
      <c r="E462" s="5">
        <v>7.82</v>
      </c>
      <c r="J462" s="14"/>
    </row>
    <row r="463" spans="1:14" ht="21.95" customHeight="1" x14ac:dyDescent="0.15">
      <c r="A463" s="6" t="s">
        <v>110</v>
      </c>
      <c r="E463" s="15">
        <f>+SUM(E249:E462)</f>
        <v>1760.99</v>
      </c>
      <c r="I463" s="14">
        <f>AVERAGE(I249:I462)</f>
        <v>1.113007106106721</v>
      </c>
      <c r="J463" s="14">
        <f>STDEV(I249:I462)</f>
        <v>0.52136923933527002</v>
      </c>
      <c r="K463">
        <f>COUNT(I249:I462)</f>
        <v>43</v>
      </c>
      <c r="L463" s="14">
        <f>+I463-1</f>
        <v>0.11300710610672104</v>
      </c>
      <c r="M463">
        <f>+SQRT(K463)</f>
        <v>6.5574385243020004</v>
      </c>
      <c r="N463">
        <f>+L463/(J463/M463)</f>
        <v>1.4213288686706878</v>
      </c>
    </row>
    <row r="464" spans="1:14" ht="21.95" customHeight="1" x14ac:dyDescent="0.15">
      <c r="A464" s="6" t="s">
        <v>221</v>
      </c>
      <c r="B464" s="4" t="s">
        <v>6</v>
      </c>
      <c r="C464" s="4" t="s">
        <v>111</v>
      </c>
      <c r="D464" s="4" t="s">
        <v>222</v>
      </c>
      <c r="E464" s="5">
        <v>6.06</v>
      </c>
      <c r="F464" t="s">
        <v>353</v>
      </c>
      <c r="G464">
        <f>+E464+E465+E466+E467+E468</f>
        <v>47.83</v>
      </c>
      <c r="H464">
        <f>+E469+E470+E471+E472</f>
        <v>31.86</v>
      </c>
      <c r="I464" s="14">
        <f>+(G464/4)/(H464/3)</f>
        <v>1.1259416195856875</v>
      </c>
      <c r="J464" s="21">
        <f>+(B464-$K$1)/7</f>
        <v>1</v>
      </c>
    </row>
    <row r="465" spans="1:10" ht="21.95" customHeight="1" x14ac:dyDescent="0.15">
      <c r="A465" s="6" t="s">
        <v>221</v>
      </c>
      <c r="B465" s="4" t="s">
        <v>6</v>
      </c>
      <c r="C465" s="4" t="s">
        <v>111</v>
      </c>
      <c r="D465" s="4" t="s">
        <v>223</v>
      </c>
      <c r="E465" s="5">
        <v>10.37</v>
      </c>
      <c r="J465" s="14"/>
    </row>
    <row r="466" spans="1:10" ht="21.95" customHeight="1" x14ac:dyDescent="0.15">
      <c r="A466" s="6" t="s">
        <v>221</v>
      </c>
      <c r="B466" s="4" t="s">
        <v>113</v>
      </c>
      <c r="C466" s="4" t="s">
        <v>111</v>
      </c>
      <c r="D466" s="4" t="s">
        <v>222</v>
      </c>
      <c r="E466" s="5">
        <v>13.51</v>
      </c>
      <c r="J466" s="14"/>
    </row>
    <row r="467" spans="1:10" ht="21.95" customHeight="1" x14ac:dyDescent="0.15">
      <c r="A467" s="6" t="s">
        <v>221</v>
      </c>
      <c r="B467" s="4" t="s">
        <v>113</v>
      </c>
      <c r="C467" s="4" t="s">
        <v>111</v>
      </c>
      <c r="D467" s="4" t="s">
        <v>223</v>
      </c>
      <c r="E467" s="5">
        <v>8.73</v>
      </c>
      <c r="J467" s="14"/>
    </row>
    <row r="468" spans="1:10" ht="21.95" customHeight="1" x14ac:dyDescent="0.15">
      <c r="A468" s="6" t="s">
        <v>221</v>
      </c>
      <c r="B468" s="4" t="s">
        <v>113</v>
      </c>
      <c r="C468" s="4" t="s">
        <v>111</v>
      </c>
      <c r="D468" s="4" t="s">
        <v>223</v>
      </c>
      <c r="E468" s="5">
        <v>9.16</v>
      </c>
      <c r="J468" s="14"/>
    </row>
    <row r="469" spans="1:10" ht="21.95" customHeight="1" x14ac:dyDescent="0.15">
      <c r="A469" s="6" t="s">
        <v>221</v>
      </c>
      <c r="B469" s="4" t="s">
        <v>10</v>
      </c>
      <c r="C469" s="4" t="s">
        <v>111</v>
      </c>
      <c r="D469" s="4" t="s">
        <v>222</v>
      </c>
      <c r="E469" s="5">
        <v>8.59</v>
      </c>
      <c r="F469" t="s">
        <v>354</v>
      </c>
      <c r="J469" s="14"/>
    </row>
    <row r="470" spans="1:10" ht="21.95" customHeight="1" x14ac:dyDescent="0.15">
      <c r="A470" s="6" t="s">
        <v>221</v>
      </c>
      <c r="B470" s="4" t="s">
        <v>10</v>
      </c>
      <c r="C470" s="4" t="s">
        <v>111</v>
      </c>
      <c r="D470" s="4" t="s">
        <v>223</v>
      </c>
      <c r="E470" s="5">
        <v>10.92</v>
      </c>
      <c r="J470" s="14"/>
    </row>
    <row r="471" spans="1:10" ht="21.95" customHeight="1" x14ac:dyDescent="0.15">
      <c r="A471" s="6" t="s">
        <v>221</v>
      </c>
      <c r="B471" s="4" t="s">
        <v>114</v>
      </c>
      <c r="C471" s="4" t="s">
        <v>111</v>
      </c>
      <c r="D471" s="4" t="s">
        <v>224</v>
      </c>
      <c r="E471" s="5">
        <v>2.5499999999999998</v>
      </c>
      <c r="J471" s="14"/>
    </row>
    <row r="472" spans="1:10" ht="21.95" customHeight="1" x14ac:dyDescent="0.15">
      <c r="A472" s="6" t="s">
        <v>221</v>
      </c>
      <c r="B472" s="4" t="s">
        <v>114</v>
      </c>
      <c r="C472" s="4" t="s">
        <v>111</v>
      </c>
      <c r="D472" s="4" t="s">
        <v>223</v>
      </c>
      <c r="E472" s="5">
        <v>9.8000000000000007</v>
      </c>
      <c r="J472" s="14"/>
    </row>
    <row r="473" spans="1:10" ht="21.95" customHeight="1" x14ac:dyDescent="0.15">
      <c r="A473" s="6" t="s">
        <v>221</v>
      </c>
      <c r="B473" s="4" t="s">
        <v>11</v>
      </c>
      <c r="C473" s="4" t="s">
        <v>111</v>
      </c>
      <c r="D473" s="4" t="s">
        <v>222</v>
      </c>
      <c r="E473" s="5">
        <v>5.9</v>
      </c>
      <c r="F473" t="s">
        <v>353</v>
      </c>
      <c r="G473">
        <f>+E473+E474+E475+E476+E477</f>
        <v>42.970000000000006</v>
      </c>
      <c r="H473">
        <f>+E478+E479+E480+E481</f>
        <v>42.97</v>
      </c>
      <c r="I473" s="14">
        <f>+(G473/4)/(H473/3)</f>
        <v>0.75000000000000011</v>
      </c>
      <c r="J473" s="21">
        <f>+(B473-$K$1)/7</f>
        <v>2</v>
      </c>
    </row>
    <row r="474" spans="1:10" ht="21.95" customHeight="1" x14ac:dyDescent="0.15">
      <c r="A474" s="6" t="s">
        <v>221</v>
      </c>
      <c r="B474" s="4" t="s">
        <v>11</v>
      </c>
      <c r="C474" s="4" t="s">
        <v>111</v>
      </c>
      <c r="D474" s="4" t="s">
        <v>118</v>
      </c>
      <c r="E474" s="5">
        <v>6.56</v>
      </c>
      <c r="J474" s="14"/>
    </row>
    <row r="475" spans="1:10" ht="21.95" customHeight="1" x14ac:dyDescent="0.15">
      <c r="A475" s="6" t="s">
        <v>221</v>
      </c>
      <c r="B475" s="4" t="s">
        <v>11</v>
      </c>
      <c r="C475" s="4" t="s">
        <v>111</v>
      </c>
      <c r="D475" s="4" t="s">
        <v>223</v>
      </c>
      <c r="E475" s="5">
        <v>8.98</v>
      </c>
      <c r="J475" s="14"/>
    </row>
    <row r="476" spans="1:10" ht="21.95" customHeight="1" x14ac:dyDescent="0.15">
      <c r="A476" s="6" t="s">
        <v>221</v>
      </c>
      <c r="B476" s="4" t="s">
        <v>115</v>
      </c>
      <c r="C476" s="4" t="s">
        <v>111</v>
      </c>
      <c r="D476" s="4" t="s">
        <v>222</v>
      </c>
      <c r="E476" s="5">
        <v>11.15</v>
      </c>
      <c r="J476" s="14"/>
    </row>
    <row r="477" spans="1:10" ht="21.95" customHeight="1" x14ac:dyDescent="0.15">
      <c r="A477" s="6" t="s">
        <v>221</v>
      </c>
      <c r="B477" s="4" t="s">
        <v>115</v>
      </c>
      <c r="C477" s="4" t="s">
        <v>111</v>
      </c>
      <c r="D477" s="4" t="s">
        <v>223</v>
      </c>
      <c r="E477" s="5">
        <v>10.38</v>
      </c>
      <c r="J477" s="14"/>
    </row>
    <row r="478" spans="1:10" ht="21.95" customHeight="1" x14ac:dyDescent="0.15">
      <c r="A478" s="6" t="s">
        <v>221</v>
      </c>
      <c r="B478" s="4" t="s">
        <v>12</v>
      </c>
      <c r="C478" s="4" t="s">
        <v>111</v>
      </c>
      <c r="D478" s="4" t="s">
        <v>222</v>
      </c>
      <c r="E478" s="5">
        <v>9.43</v>
      </c>
      <c r="F478" t="s">
        <v>354</v>
      </c>
      <c r="J478" s="14"/>
    </row>
    <row r="479" spans="1:10" ht="21.95" customHeight="1" x14ac:dyDescent="0.15">
      <c r="A479" s="6" t="s">
        <v>221</v>
      </c>
      <c r="B479" s="4" t="s">
        <v>12</v>
      </c>
      <c r="C479" s="4" t="s">
        <v>111</v>
      </c>
      <c r="D479" s="4" t="s">
        <v>223</v>
      </c>
      <c r="E479" s="5">
        <v>8.86</v>
      </c>
      <c r="J479" s="14"/>
    </row>
    <row r="480" spans="1:10" ht="21.95" customHeight="1" x14ac:dyDescent="0.15">
      <c r="A480" s="6" t="s">
        <v>221</v>
      </c>
      <c r="B480" s="4" t="s">
        <v>116</v>
      </c>
      <c r="C480" s="4" t="s">
        <v>111</v>
      </c>
      <c r="D480" s="4" t="s">
        <v>222</v>
      </c>
      <c r="E480" s="5">
        <v>12.89</v>
      </c>
      <c r="J480" s="14"/>
    </row>
    <row r="481" spans="1:10" ht="21.95" customHeight="1" x14ac:dyDescent="0.15">
      <c r="A481" s="6" t="s">
        <v>221</v>
      </c>
      <c r="B481" s="4" t="s">
        <v>116</v>
      </c>
      <c r="C481" s="4" t="s">
        <v>111</v>
      </c>
      <c r="D481" s="4" t="s">
        <v>223</v>
      </c>
      <c r="E481" s="5">
        <v>11.79</v>
      </c>
      <c r="J481" s="14"/>
    </row>
    <row r="482" spans="1:10" ht="21.95" customHeight="1" x14ac:dyDescent="0.15">
      <c r="A482" s="6" t="s">
        <v>221</v>
      </c>
      <c r="B482" s="4" t="s">
        <v>117</v>
      </c>
      <c r="C482" s="4" t="s">
        <v>111</v>
      </c>
      <c r="D482" s="4" t="s">
        <v>222</v>
      </c>
      <c r="E482" s="5">
        <v>11</v>
      </c>
      <c r="F482" s="13" t="s">
        <v>353</v>
      </c>
      <c r="J482" s="14"/>
    </row>
    <row r="483" spans="1:10" ht="21.95" customHeight="1" x14ac:dyDescent="0.15">
      <c r="A483" s="6" t="s">
        <v>221</v>
      </c>
      <c r="B483" s="4" t="s">
        <v>117</v>
      </c>
      <c r="C483" s="4" t="s">
        <v>111</v>
      </c>
      <c r="D483" s="4" t="s">
        <v>223</v>
      </c>
      <c r="E483" s="5">
        <v>12.34</v>
      </c>
      <c r="F483" s="13"/>
      <c r="J483" s="14"/>
    </row>
    <row r="484" spans="1:10" ht="21.95" customHeight="1" x14ac:dyDescent="0.15">
      <c r="A484" s="6" t="s">
        <v>221</v>
      </c>
      <c r="B484" s="4" t="s">
        <v>13</v>
      </c>
      <c r="C484" s="4" t="s">
        <v>111</v>
      </c>
      <c r="D484" s="4" t="s">
        <v>222</v>
      </c>
      <c r="E484" s="5">
        <v>12.6</v>
      </c>
      <c r="F484" s="13" t="s">
        <v>354</v>
      </c>
      <c r="J484" s="14"/>
    </row>
    <row r="485" spans="1:10" ht="21.95" customHeight="1" x14ac:dyDescent="0.15">
      <c r="A485" s="6" t="s">
        <v>221</v>
      </c>
      <c r="B485" s="4" t="s">
        <v>13</v>
      </c>
      <c r="C485" s="4" t="s">
        <v>111</v>
      </c>
      <c r="D485" s="4" t="s">
        <v>223</v>
      </c>
      <c r="E485" s="5">
        <v>13.07</v>
      </c>
      <c r="J485" s="14"/>
    </row>
    <row r="486" spans="1:10" ht="21.95" customHeight="1" x14ac:dyDescent="0.15">
      <c r="A486" s="6" t="s">
        <v>221</v>
      </c>
      <c r="B486" s="4" t="s">
        <v>119</v>
      </c>
      <c r="C486" s="4" t="s">
        <v>111</v>
      </c>
      <c r="D486" s="4" t="s">
        <v>222</v>
      </c>
      <c r="E486" s="5">
        <v>10.52</v>
      </c>
      <c r="J486" s="14"/>
    </row>
    <row r="487" spans="1:10" ht="21.95" customHeight="1" x14ac:dyDescent="0.15">
      <c r="A487" s="6" t="s">
        <v>221</v>
      </c>
      <c r="B487" s="4" t="s">
        <v>119</v>
      </c>
      <c r="C487" s="4" t="s">
        <v>111</v>
      </c>
      <c r="D487" s="4" t="s">
        <v>223</v>
      </c>
      <c r="E487" s="5">
        <v>8.68</v>
      </c>
      <c r="J487" s="14"/>
    </row>
    <row r="488" spans="1:10" ht="21.95" customHeight="1" x14ac:dyDescent="0.15">
      <c r="A488" s="6" t="s">
        <v>221</v>
      </c>
      <c r="B488" s="4" t="s">
        <v>15</v>
      </c>
      <c r="C488" s="4" t="s">
        <v>111</v>
      </c>
      <c r="D488" s="4" t="s">
        <v>222</v>
      </c>
      <c r="E488" s="5">
        <v>12.24</v>
      </c>
      <c r="F488" t="s">
        <v>353</v>
      </c>
      <c r="G488">
        <f>+E488+E489+E490+E491</f>
        <v>45.17</v>
      </c>
      <c r="H488">
        <f>+E493+E494+E495+E492</f>
        <v>35.39</v>
      </c>
      <c r="I488" s="14">
        <f>+(G488/4)/(H488/3)</f>
        <v>0.95726193840067819</v>
      </c>
      <c r="J488" s="21">
        <f>+(B488-$K$1)/7</f>
        <v>4</v>
      </c>
    </row>
    <row r="489" spans="1:10" ht="21.95" customHeight="1" x14ac:dyDescent="0.15">
      <c r="A489" s="6" t="s">
        <v>221</v>
      </c>
      <c r="B489" s="4" t="s">
        <v>15</v>
      </c>
      <c r="C489" s="4" t="s">
        <v>111</v>
      </c>
      <c r="D489" s="4" t="s">
        <v>223</v>
      </c>
      <c r="E489" s="5">
        <v>9.4</v>
      </c>
      <c r="J489" s="14"/>
    </row>
    <row r="490" spans="1:10" ht="21.95" customHeight="1" x14ac:dyDescent="0.15">
      <c r="A490" s="6" t="s">
        <v>221</v>
      </c>
      <c r="B490" s="4" t="s">
        <v>120</v>
      </c>
      <c r="C490" s="4" t="s">
        <v>111</v>
      </c>
      <c r="D490" s="4" t="s">
        <v>222</v>
      </c>
      <c r="E490" s="5">
        <v>11.98</v>
      </c>
      <c r="J490" s="14"/>
    </row>
    <row r="491" spans="1:10" ht="21.95" customHeight="1" x14ac:dyDescent="0.15">
      <c r="A491" s="6" t="s">
        <v>221</v>
      </c>
      <c r="B491" s="4" t="s">
        <v>120</v>
      </c>
      <c r="C491" s="4" t="s">
        <v>111</v>
      </c>
      <c r="D491" s="4" t="s">
        <v>223</v>
      </c>
      <c r="E491" s="5">
        <v>11.55</v>
      </c>
      <c r="J491" s="14"/>
    </row>
    <row r="492" spans="1:10" ht="21.95" customHeight="1" x14ac:dyDescent="0.15">
      <c r="A492" s="6" t="s">
        <v>221</v>
      </c>
      <c r="B492" s="4" t="s">
        <v>16</v>
      </c>
      <c r="C492" s="4" t="s">
        <v>111</v>
      </c>
      <c r="D492" s="4" t="s">
        <v>222</v>
      </c>
      <c r="E492" s="5">
        <v>7.06</v>
      </c>
      <c r="F492" t="s">
        <v>354</v>
      </c>
      <c r="J492" s="14"/>
    </row>
    <row r="493" spans="1:10" ht="21.95" customHeight="1" x14ac:dyDescent="0.15">
      <c r="A493" s="6" t="s">
        <v>221</v>
      </c>
      <c r="B493" s="4" t="s">
        <v>16</v>
      </c>
      <c r="C493" s="4" t="s">
        <v>111</v>
      </c>
      <c r="D493" s="4" t="s">
        <v>146</v>
      </c>
      <c r="E493" s="5">
        <v>4.05</v>
      </c>
      <c r="J493" s="14"/>
    </row>
    <row r="494" spans="1:10" ht="21.95" customHeight="1" x14ac:dyDescent="0.15">
      <c r="A494" s="6" t="s">
        <v>221</v>
      </c>
      <c r="B494" s="4" t="s">
        <v>121</v>
      </c>
      <c r="C494" s="4" t="s">
        <v>111</v>
      </c>
      <c r="D494" s="4" t="s">
        <v>222</v>
      </c>
      <c r="E494" s="5">
        <v>13.68</v>
      </c>
      <c r="J494" s="14"/>
    </row>
    <row r="495" spans="1:10" ht="21.95" customHeight="1" x14ac:dyDescent="0.15">
      <c r="A495" s="6" t="s">
        <v>221</v>
      </c>
      <c r="B495" s="4" t="s">
        <v>121</v>
      </c>
      <c r="C495" s="4" t="s">
        <v>111</v>
      </c>
      <c r="D495" s="4" t="s">
        <v>118</v>
      </c>
      <c r="E495" s="5">
        <v>10.6</v>
      </c>
      <c r="J495" s="14"/>
    </row>
    <row r="496" spans="1:10" ht="21.95" customHeight="1" x14ac:dyDescent="0.15">
      <c r="A496" s="6" t="s">
        <v>221</v>
      </c>
      <c r="B496" s="4" t="s">
        <v>17</v>
      </c>
      <c r="C496" s="4" t="s">
        <v>111</v>
      </c>
      <c r="D496" s="4" t="s">
        <v>222</v>
      </c>
      <c r="E496" s="5">
        <v>10.32</v>
      </c>
      <c r="F496" t="s">
        <v>353</v>
      </c>
      <c r="G496">
        <f>+E496+E497+E498+E499+E500</f>
        <v>46.800000000000004</v>
      </c>
      <c r="H496">
        <f>+E501+E502+E503+E504</f>
        <v>23.49</v>
      </c>
      <c r="I496" s="14">
        <f>+(G496/4)/(H496/3)</f>
        <v>1.4942528735632188</v>
      </c>
      <c r="J496" s="21">
        <f>+(B496-$K$1)/7</f>
        <v>5</v>
      </c>
    </row>
    <row r="497" spans="1:10" ht="21.95" customHeight="1" x14ac:dyDescent="0.15">
      <c r="A497" s="6" t="s">
        <v>221</v>
      </c>
      <c r="B497" s="4" t="s">
        <v>17</v>
      </c>
      <c r="C497" s="4" t="s">
        <v>111</v>
      </c>
      <c r="D497" s="4" t="s">
        <v>118</v>
      </c>
      <c r="E497" s="5">
        <v>9.73</v>
      </c>
      <c r="J497" s="14"/>
    </row>
    <row r="498" spans="1:10" ht="21.95" customHeight="1" x14ac:dyDescent="0.15">
      <c r="A498" s="9" t="s">
        <v>221</v>
      </c>
      <c r="B498" s="4" t="s">
        <v>122</v>
      </c>
      <c r="C498" s="4" t="s">
        <v>111</v>
      </c>
      <c r="D498" s="4" t="s">
        <v>222</v>
      </c>
      <c r="E498" s="5">
        <v>11.23</v>
      </c>
      <c r="J498" s="14"/>
    </row>
    <row r="499" spans="1:10" ht="21.95" customHeight="1" x14ac:dyDescent="0.15">
      <c r="A499" s="6" t="s">
        <v>221</v>
      </c>
      <c r="B499" s="4" t="s">
        <v>122</v>
      </c>
      <c r="C499" s="4" t="s">
        <v>111</v>
      </c>
      <c r="D499" s="4" t="s">
        <v>223</v>
      </c>
      <c r="E499" s="5">
        <v>8.49</v>
      </c>
      <c r="J499" s="14"/>
    </row>
    <row r="500" spans="1:10" ht="21.95" customHeight="1" x14ac:dyDescent="0.15">
      <c r="A500" s="6" t="s">
        <v>221</v>
      </c>
      <c r="B500" s="4" t="s">
        <v>122</v>
      </c>
      <c r="C500" s="4" t="s">
        <v>111</v>
      </c>
      <c r="D500" s="4" t="s">
        <v>223</v>
      </c>
      <c r="E500" s="5">
        <v>7.03</v>
      </c>
      <c r="J500" s="14"/>
    </row>
    <row r="501" spans="1:10" ht="21.95" customHeight="1" x14ac:dyDescent="0.15">
      <c r="A501" s="6" t="s">
        <v>221</v>
      </c>
      <c r="B501" s="4" t="s">
        <v>18</v>
      </c>
      <c r="C501" s="4" t="s">
        <v>111</v>
      </c>
      <c r="D501" s="4" t="s">
        <v>222</v>
      </c>
      <c r="E501" s="5">
        <v>4.05</v>
      </c>
      <c r="F501" t="s">
        <v>354</v>
      </c>
      <c r="J501" s="14"/>
    </row>
    <row r="502" spans="1:10" ht="21.95" customHeight="1" x14ac:dyDescent="0.15">
      <c r="A502" s="6" t="s">
        <v>221</v>
      </c>
      <c r="B502" s="4" t="s">
        <v>18</v>
      </c>
      <c r="C502" s="4" t="s">
        <v>111</v>
      </c>
      <c r="D502" s="4" t="s">
        <v>223</v>
      </c>
      <c r="E502" s="5">
        <v>4.7300000000000004</v>
      </c>
      <c r="J502" s="14"/>
    </row>
    <row r="503" spans="1:10" ht="21.95" customHeight="1" x14ac:dyDescent="0.15">
      <c r="A503" s="6" t="s">
        <v>221</v>
      </c>
      <c r="B503" s="4" t="s">
        <v>123</v>
      </c>
      <c r="C503" s="4" t="s">
        <v>111</v>
      </c>
      <c r="D503" s="4" t="s">
        <v>222</v>
      </c>
      <c r="E503" s="5">
        <v>7.65</v>
      </c>
      <c r="J503" s="14"/>
    </row>
    <row r="504" spans="1:10" ht="21.95" customHeight="1" x14ac:dyDescent="0.15">
      <c r="A504" s="6" t="s">
        <v>221</v>
      </c>
      <c r="B504" s="4" t="s">
        <v>123</v>
      </c>
      <c r="C504" s="4" t="s">
        <v>111</v>
      </c>
      <c r="D504" s="4" t="s">
        <v>223</v>
      </c>
      <c r="E504" s="5">
        <v>7.06</v>
      </c>
      <c r="J504" s="14"/>
    </row>
    <row r="505" spans="1:10" ht="21.95" customHeight="1" x14ac:dyDescent="0.15">
      <c r="A505" s="6" t="s">
        <v>221</v>
      </c>
      <c r="B505" s="4" t="s">
        <v>19</v>
      </c>
      <c r="C505" s="4" t="s">
        <v>111</v>
      </c>
      <c r="D505" s="4" t="s">
        <v>222</v>
      </c>
      <c r="E505" s="5">
        <v>9.76</v>
      </c>
      <c r="F505" t="s">
        <v>353</v>
      </c>
      <c r="G505">
        <f>+E505+E506+E507+E508+E509</f>
        <v>44.16</v>
      </c>
      <c r="H505">
        <f>+E510+E511</f>
        <v>5.48</v>
      </c>
      <c r="I505" s="14">
        <f>+(G505/4)/(H505/3)</f>
        <v>6.0437956204379546</v>
      </c>
      <c r="J505" s="21">
        <f>+(B505-$K$1)/7</f>
        <v>6</v>
      </c>
    </row>
    <row r="506" spans="1:10" ht="21.95" customHeight="1" x14ac:dyDescent="0.15">
      <c r="A506" s="6" t="s">
        <v>221</v>
      </c>
      <c r="B506" s="4" t="s">
        <v>19</v>
      </c>
      <c r="C506" s="4" t="s">
        <v>111</v>
      </c>
      <c r="D506" s="4" t="s">
        <v>223</v>
      </c>
      <c r="E506" s="5">
        <v>10.210000000000001</v>
      </c>
      <c r="J506" s="14"/>
    </row>
    <row r="507" spans="1:10" ht="21.95" customHeight="1" x14ac:dyDescent="0.15">
      <c r="A507" s="6" t="s">
        <v>221</v>
      </c>
      <c r="B507" s="4" t="s">
        <v>124</v>
      </c>
      <c r="C507" s="4" t="s">
        <v>111</v>
      </c>
      <c r="D507" s="4" t="s">
        <v>222</v>
      </c>
      <c r="E507" s="5">
        <v>10.97</v>
      </c>
      <c r="J507" s="14"/>
    </row>
    <row r="508" spans="1:10" ht="21.95" customHeight="1" x14ac:dyDescent="0.15">
      <c r="A508" s="6" t="s">
        <v>221</v>
      </c>
      <c r="B508" s="4" t="s">
        <v>124</v>
      </c>
      <c r="C508" s="4" t="s">
        <v>111</v>
      </c>
      <c r="D508" s="4" t="s">
        <v>223</v>
      </c>
      <c r="E508" s="5">
        <v>10.4</v>
      </c>
      <c r="J508" s="14"/>
    </row>
    <row r="509" spans="1:10" ht="21.95" customHeight="1" x14ac:dyDescent="0.15">
      <c r="A509" s="6" t="s">
        <v>221</v>
      </c>
      <c r="B509" s="4" t="s">
        <v>124</v>
      </c>
      <c r="C509" s="4" t="s">
        <v>111</v>
      </c>
      <c r="D509" s="4" t="s">
        <v>223</v>
      </c>
      <c r="E509" s="5">
        <v>2.82</v>
      </c>
      <c r="J509" s="14"/>
    </row>
    <row r="510" spans="1:10" ht="21.95" customHeight="1" x14ac:dyDescent="0.15">
      <c r="A510" s="6" t="s">
        <v>221</v>
      </c>
      <c r="B510" s="4" t="s">
        <v>125</v>
      </c>
      <c r="C510" s="4" t="s">
        <v>111</v>
      </c>
      <c r="D510" s="4" t="s">
        <v>222</v>
      </c>
      <c r="E510" s="5">
        <v>2.4300000000000002</v>
      </c>
      <c r="F510" t="s">
        <v>354</v>
      </c>
      <c r="J510" s="14"/>
    </row>
    <row r="511" spans="1:10" ht="21.95" customHeight="1" x14ac:dyDescent="0.15">
      <c r="A511" s="6" t="s">
        <v>221</v>
      </c>
      <c r="B511" s="4" t="s">
        <v>125</v>
      </c>
      <c r="C511" s="4" t="s">
        <v>111</v>
      </c>
      <c r="D511" s="4" t="s">
        <v>134</v>
      </c>
      <c r="E511" s="5">
        <v>3.05</v>
      </c>
      <c r="J511" s="14"/>
    </row>
    <row r="512" spans="1:10" ht="21.95" customHeight="1" x14ac:dyDescent="0.15">
      <c r="A512" s="6" t="s">
        <v>221</v>
      </c>
      <c r="B512" s="4" t="s">
        <v>21</v>
      </c>
      <c r="C512" s="4" t="s">
        <v>111</v>
      </c>
      <c r="D512" s="4" t="s">
        <v>222</v>
      </c>
      <c r="E512" s="5">
        <v>8.5</v>
      </c>
      <c r="F512" t="s">
        <v>353</v>
      </c>
      <c r="G512">
        <f>+E512+E513+E514+E515+E516</f>
        <v>48.279999999999994</v>
      </c>
      <c r="H512">
        <f>+E517+E518+E519+E520</f>
        <v>26.97</v>
      </c>
      <c r="I512" s="14">
        <f>+(G512/4)/(H512/3)</f>
        <v>1.3426028921023356</v>
      </c>
      <c r="J512" s="21">
        <f>+(B512-$K$1)/7</f>
        <v>7</v>
      </c>
    </row>
    <row r="513" spans="1:10" ht="21.95" customHeight="1" x14ac:dyDescent="0.15">
      <c r="A513" s="6" t="s">
        <v>221</v>
      </c>
      <c r="B513" s="4" t="s">
        <v>21</v>
      </c>
      <c r="C513" s="4" t="s">
        <v>111</v>
      </c>
      <c r="D513" s="4" t="s">
        <v>223</v>
      </c>
      <c r="E513" s="5">
        <v>9.9</v>
      </c>
      <c r="J513" s="14"/>
    </row>
    <row r="514" spans="1:10" ht="21.95" customHeight="1" x14ac:dyDescent="0.15">
      <c r="A514" s="6" t="s">
        <v>221</v>
      </c>
      <c r="B514" s="4" t="s">
        <v>126</v>
      </c>
      <c r="C514" s="4" t="s">
        <v>111</v>
      </c>
      <c r="D514" s="4" t="s">
        <v>222</v>
      </c>
      <c r="E514" s="5">
        <v>12.9</v>
      </c>
      <c r="J514" s="14"/>
    </row>
    <row r="515" spans="1:10" ht="21.95" customHeight="1" x14ac:dyDescent="0.15">
      <c r="A515" s="6" t="s">
        <v>221</v>
      </c>
      <c r="B515" s="4" t="s">
        <v>126</v>
      </c>
      <c r="C515" s="4" t="s">
        <v>111</v>
      </c>
      <c r="D515" s="4" t="s">
        <v>223</v>
      </c>
      <c r="E515" s="5">
        <v>9.41</v>
      </c>
      <c r="J515" s="14"/>
    </row>
    <row r="516" spans="1:10" ht="21.95" customHeight="1" x14ac:dyDescent="0.15">
      <c r="A516" s="6" t="s">
        <v>221</v>
      </c>
      <c r="B516" s="4" t="s">
        <v>126</v>
      </c>
      <c r="C516" s="4" t="s">
        <v>111</v>
      </c>
      <c r="D516" s="4" t="s">
        <v>223</v>
      </c>
      <c r="E516" s="5">
        <v>7.57</v>
      </c>
      <c r="J516" s="14"/>
    </row>
    <row r="517" spans="1:10" ht="21.95" customHeight="1" x14ac:dyDescent="0.15">
      <c r="A517" s="6" t="s">
        <v>221</v>
      </c>
      <c r="B517" s="4" t="s">
        <v>22</v>
      </c>
      <c r="C517" s="4" t="s">
        <v>111</v>
      </c>
      <c r="D517" s="4" t="s">
        <v>222</v>
      </c>
      <c r="E517" s="5">
        <v>5.58</v>
      </c>
      <c r="F517" t="s">
        <v>354</v>
      </c>
      <c r="J517" s="14"/>
    </row>
    <row r="518" spans="1:10" ht="21.95" customHeight="1" x14ac:dyDescent="0.15">
      <c r="A518" s="6" t="s">
        <v>221</v>
      </c>
      <c r="B518" s="4" t="s">
        <v>22</v>
      </c>
      <c r="C518" s="4" t="s">
        <v>111</v>
      </c>
      <c r="D518" s="4" t="s">
        <v>223</v>
      </c>
      <c r="E518" s="5">
        <v>5.75</v>
      </c>
      <c r="J518" s="14"/>
    </row>
    <row r="519" spans="1:10" ht="21.95" customHeight="1" x14ac:dyDescent="0.15">
      <c r="A519" s="6" t="s">
        <v>221</v>
      </c>
      <c r="B519" s="4" t="s">
        <v>127</v>
      </c>
      <c r="C519" s="4" t="s">
        <v>111</v>
      </c>
      <c r="D519" s="4" t="s">
        <v>222</v>
      </c>
      <c r="E519" s="5">
        <v>7.79</v>
      </c>
      <c r="J519" s="14"/>
    </row>
    <row r="520" spans="1:10" ht="21.95" customHeight="1" x14ac:dyDescent="0.15">
      <c r="A520" s="6" t="s">
        <v>221</v>
      </c>
      <c r="B520" s="4" t="s">
        <v>127</v>
      </c>
      <c r="C520" s="4" t="s">
        <v>111</v>
      </c>
      <c r="D520" s="4" t="s">
        <v>223</v>
      </c>
      <c r="E520" s="5">
        <v>7.85</v>
      </c>
      <c r="J520" s="14"/>
    </row>
    <row r="521" spans="1:10" ht="21.95" customHeight="1" x14ac:dyDescent="0.15">
      <c r="A521" s="6" t="s">
        <v>221</v>
      </c>
      <c r="B521" s="4" t="s">
        <v>128</v>
      </c>
      <c r="C521" s="4" t="s">
        <v>111</v>
      </c>
      <c r="D521" s="4" t="s">
        <v>222</v>
      </c>
      <c r="E521" s="5">
        <v>12.05</v>
      </c>
      <c r="F521" s="13" t="s">
        <v>353</v>
      </c>
      <c r="J521" s="14"/>
    </row>
    <row r="522" spans="1:10" ht="21.95" customHeight="1" x14ac:dyDescent="0.15">
      <c r="A522" s="6" t="s">
        <v>221</v>
      </c>
      <c r="B522" s="4" t="s">
        <v>128</v>
      </c>
      <c r="C522" s="4" t="s">
        <v>111</v>
      </c>
      <c r="D522" s="4" t="s">
        <v>223</v>
      </c>
      <c r="E522" s="5">
        <v>10.16</v>
      </c>
      <c r="F522" s="13"/>
      <c r="J522" s="14"/>
    </row>
    <row r="523" spans="1:10" ht="21.95" customHeight="1" x14ac:dyDescent="0.15">
      <c r="A523" s="6" t="s">
        <v>221</v>
      </c>
      <c r="B523" s="4" t="s">
        <v>128</v>
      </c>
      <c r="C523" s="4" t="s">
        <v>111</v>
      </c>
      <c r="D523" s="4" t="s">
        <v>223</v>
      </c>
      <c r="E523" s="5">
        <v>3.46</v>
      </c>
      <c r="F523" s="13"/>
      <c r="J523" s="14"/>
    </row>
    <row r="524" spans="1:10" ht="21.95" customHeight="1" x14ac:dyDescent="0.15">
      <c r="A524" s="6" t="s">
        <v>221</v>
      </c>
      <c r="B524" s="4" t="s">
        <v>23</v>
      </c>
      <c r="C524" s="4" t="s">
        <v>111</v>
      </c>
      <c r="D524" s="4" t="s">
        <v>222</v>
      </c>
      <c r="E524" s="5">
        <v>11.4</v>
      </c>
      <c r="F524" s="13" t="s">
        <v>354</v>
      </c>
      <c r="J524" s="14"/>
    </row>
    <row r="525" spans="1:10" ht="21.95" customHeight="1" x14ac:dyDescent="0.15">
      <c r="A525" s="6" t="s">
        <v>221</v>
      </c>
      <c r="B525" s="4" t="s">
        <v>23</v>
      </c>
      <c r="C525" s="4" t="s">
        <v>111</v>
      </c>
      <c r="D525" s="4" t="s">
        <v>223</v>
      </c>
      <c r="E525" s="5">
        <v>11.88</v>
      </c>
      <c r="J525" s="14"/>
    </row>
    <row r="526" spans="1:10" ht="21.95" customHeight="1" x14ac:dyDescent="0.15">
      <c r="A526" s="6" t="s">
        <v>221</v>
      </c>
      <c r="B526" s="4" t="s">
        <v>129</v>
      </c>
      <c r="C526" s="4" t="s">
        <v>111</v>
      </c>
      <c r="D526" s="4" t="s">
        <v>222</v>
      </c>
      <c r="E526" s="5">
        <v>8.67</v>
      </c>
      <c r="J526" s="14"/>
    </row>
    <row r="527" spans="1:10" ht="21.95" customHeight="1" x14ac:dyDescent="0.15">
      <c r="A527" s="6" t="s">
        <v>221</v>
      </c>
      <c r="B527" s="4" t="s">
        <v>129</v>
      </c>
      <c r="C527" s="4" t="s">
        <v>111</v>
      </c>
      <c r="D527" s="4" t="s">
        <v>223</v>
      </c>
      <c r="E527" s="5">
        <v>11.44</v>
      </c>
      <c r="J527" s="14"/>
    </row>
    <row r="528" spans="1:10" ht="21.95" customHeight="1" x14ac:dyDescent="0.15">
      <c r="A528" s="6" t="s">
        <v>221</v>
      </c>
      <c r="B528" s="4" t="s">
        <v>24</v>
      </c>
      <c r="C528" s="4" t="s">
        <v>111</v>
      </c>
      <c r="D528" s="4" t="s">
        <v>222</v>
      </c>
      <c r="E528" s="5">
        <v>8.9700000000000006</v>
      </c>
      <c r="F528" t="s">
        <v>353</v>
      </c>
      <c r="G528">
        <f>+E528+E529+E530+E531+E532</f>
        <v>48.05</v>
      </c>
      <c r="H528">
        <f>+E533+E534+E535+E536</f>
        <v>26.160000000000004</v>
      </c>
      <c r="I528" s="14">
        <f>+(G528/4)/(H528/3)</f>
        <v>1.3775802752293576</v>
      </c>
      <c r="J528" s="21">
        <f>+(B528-$K$1)/7</f>
        <v>9</v>
      </c>
    </row>
    <row r="529" spans="1:10" ht="21.95" customHeight="1" x14ac:dyDescent="0.15">
      <c r="A529" s="6" t="s">
        <v>221</v>
      </c>
      <c r="B529" s="4" t="s">
        <v>24</v>
      </c>
      <c r="C529" s="4" t="s">
        <v>111</v>
      </c>
      <c r="D529" s="4" t="s">
        <v>223</v>
      </c>
      <c r="E529" s="5">
        <v>11.03</v>
      </c>
      <c r="J529" s="14"/>
    </row>
    <row r="530" spans="1:10" ht="21.95" customHeight="1" x14ac:dyDescent="0.15">
      <c r="A530" s="6" t="s">
        <v>221</v>
      </c>
      <c r="B530" s="4" t="s">
        <v>130</v>
      </c>
      <c r="C530" s="4" t="s">
        <v>111</v>
      </c>
      <c r="D530" s="4" t="s">
        <v>222</v>
      </c>
      <c r="E530" s="5">
        <v>12.58</v>
      </c>
      <c r="J530" s="14"/>
    </row>
    <row r="531" spans="1:10" ht="21.95" customHeight="1" x14ac:dyDescent="0.15">
      <c r="A531" s="6" t="s">
        <v>221</v>
      </c>
      <c r="B531" s="4" t="s">
        <v>130</v>
      </c>
      <c r="C531" s="4" t="s">
        <v>111</v>
      </c>
      <c r="D531" s="4" t="s">
        <v>223</v>
      </c>
      <c r="E531" s="5">
        <v>6.71</v>
      </c>
      <c r="J531" s="14"/>
    </row>
    <row r="532" spans="1:10" ht="21.95" customHeight="1" x14ac:dyDescent="0.15">
      <c r="A532" s="6" t="s">
        <v>221</v>
      </c>
      <c r="B532" s="4" t="s">
        <v>130</v>
      </c>
      <c r="C532" s="4" t="s">
        <v>111</v>
      </c>
      <c r="D532" s="4" t="s">
        <v>223</v>
      </c>
      <c r="E532" s="5">
        <v>8.76</v>
      </c>
      <c r="J532" s="14"/>
    </row>
    <row r="533" spans="1:10" ht="21.95" customHeight="1" x14ac:dyDescent="0.15">
      <c r="A533" s="6" t="s">
        <v>221</v>
      </c>
      <c r="B533" s="4" t="s">
        <v>25</v>
      </c>
      <c r="C533" s="4" t="s">
        <v>111</v>
      </c>
      <c r="D533" s="4" t="s">
        <v>222</v>
      </c>
      <c r="E533" s="5">
        <v>5.0599999999999996</v>
      </c>
      <c r="F533" t="s">
        <v>354</v>
      </c>
      <c r="J533" s="14"/>
    </row>
    <row r="534" spans="1:10" ht="21.95" customHeight="1" x14ac:dyDescent="0.15">
      <c r="A534" s="6" t="s">
        <v>221</v>
      </c>
      <c r="B534" s="4" t="s">
        <v>25</v>
      </c>
      <c r="C534" s="4" t="s">
        <v>111</v>
      </c>
      <c r="D534" s="4" t="s">
        <v>223</v>
      </c>
      <c r="E534" s="5">
        <v>7.11</v>
      </c>
      <c r="J534" s="14"/>
    </row>
    <row r="535" spans="1:10" ht="21.95" customHeight="1" x14ac:dyDescent="0.15">
      <c r="A535" s="6" t="s">
        <v>221</v>
      </c>
      <c r="B535" s="4" t="s">
        <v>131</v>
      </c>
      <c r="C535" s="4" t="s">
        <v>111</v>
      </c>
      <c r="D535" s="4" t="s">
        <v>222</v>
      </c>
      <c r="E535" s="5">
        <v>6.82</v>
      </c>
      <c r="J535" s="14"/>
    </row>
    <row r="536" spans="1:10" ht="21.95" customHeight="1" x14ac:dyDescent="0.15">
      <c r="A536" s="6" t="s">
        <v>221</v>
      </c>
      <c r="B536" s="4" t="s">
        <v>131</v>
      </c>
      <c r="C536" s="4" t="s">
        <v>111</v>
      </c>
      <c r="D536" s="4" t="s">
        <v>223</v>
      </c>
      <c r="E536" s="5">
        <v>7.17</v>
      </c>
      <c r="J536" s="14"/>
    </row>
    <row r="537" spans="1:10" ht="21.95" customHeight="1" x14ac:dyDescent="0.15">
      <c r="A537" s="6" t="s">
        <v>221</v>
      </c>
      <c r="B537" s="4" t="s">
        <v>26</v>
      </c>
      <c r="C537" s="4" t="s">
        <v>111</v>
      </c>
      <c r="D537" s="4" t="s">
        <v>222</v>
      </c>
      <c r="E537" s="5">
        <v>7.92</v>
      </c>
      <c r="F537" t="s">
        <v>353</v>
      </c>
      <c r="G537">
        <f>+E537+E538+E539+E540</f>
        <v>39.03</v>
      </c>
      <c r="H537">
        <f>+E542+E543+E544+E541</f>
        <v>25.96</v>
      </c>
      <c r="I537" s="14">
        <f>+(G537/4)/(H537/3)</f>
        <v>1.1276001540832048</v>
      </c>
      <c r="J537" s="21">
        <f>+(B537-$K$1)/7</f>
        <v>10</v>
      </c>
    </row>
    <row r="538" spans="1:10" ht="21.95" customHeight="1" x14ac:dyDescent="0.15">
      <c r="A538" s="6" t="s">
        <v>221</v>
      </c>
      <c r="B538" s="4" t="s">
        <v>26</v>
      </c>
      <c r="C538" s="4" t="s">
        <v>111</v>
      </c>
      <c r="D538" s="4" t="s">
        <v>223</v>
      </c>
      <c r="E538" s="5">
        <v>8.83</v>
      </c>
      <c r="J538" s="14"/>
    </row>
    <row r="539" spans="1:10" ht="21.95" customHeight="1" x14ac:dyDescent="0.15">
      <c r="A539" s="6" t="s">
        <v>221</v>
      </c>
      <c r="B539" s="4" t="s">
        <v>132</v>
      </c>
      <c r="C539" s="4" t="s">
        <v>111</v>
      </c>
      <c r="D539" s="4" t="s">
        <v>222</v>
      </c>
      <c r="E539" s="5">
        <v>11.33</v>
      </c>
      <c r="J539" s="14"/>
    </row>
    <row r="540" spans="1:10" ht="21.95" customHeight="1" x14ac:dyDescent="0.15">
      <c r="A540" s="6" t="s">
        <v>221</v>
      </c>
      <c r="B540" s="4" t="s">
        <v>132</v>
      </c>
      <c r="C540" s="4" t="s">
        <v>111</v>
      </c>
      <c r="D540" s="4" t="s">
        <v>223</v>
      </c>
      <c r="E540" s="5">
        <v>10.95</v>
      </c>
      <c r="J540" s="14"/>
    </row>
    <row r="541" spans="1:10" ht="21.95" customHeight="1" x14ac:dyDescent="0.15">
      <c r="A541" s="6" t="s">
        <v>221</v>
      </c>
      <c r="B541" s="4" t="s">
        <v>27</v>
      </c>
      <c r="C541" s="4" t="s">
        <v>111</v>
      </c>
      <c r="D541" s="4" t="s">
        <v>222</v>
      </c>
      <c r="E541" s="5">
        <v>4.6100000000000003</v>
      </c>
      <c r="F541" t="s">
        <v>354</v>
      </c>
      <c r="J541" s="14"/>
    </row>
    <row r="542" spans="1:10" ht="21.95" customHeight="1" x14ac:dyDescent="0.15">
      <c r="A542" s="6" t="s">
        <v>221</v>
      </c>
      <c r="B542" s="4" t="s">
        <v>27</v>
      </c>
      <c r="C542" s="4" t="s">
        <v>111</v>
      </c>
      <c r="D542" s="4" t="s">
        <v>223</v>
      </c>
      <c r="E542" s="5">
        <v>6.7</v>
      </c>
      <c r="J542" s="14"/>
    </row>
    <row r="543" spans="1:10" ht="21.95" customHeight="1" x14ac:dyDescent="0.15">
      <c r="A543" s="6" t="s">
        <v>221</v>
      </c>
      <c r="B543" s="4" t="s">
        <v>133</v>
      </c>
      <c r="C543" s="4" t="s">
        <v>111</v>
      </c>
      <c r="D543" s="4" t="s">
        <v>222</v>
      </c>
      <c r="E543" s="5">
        <v>7.22</v>
      </c>
      <c r="J543" s="14"/>
    </row>
    <row r="544" spans="1:10" ht="21.95" customHeight="1" x14ac:dyDescent="0.15">
      <c r="A544" s="6" t="s">
        <v>221</v>
      </c>
      <c r="B544" s="4" t="s">
        <v>133</v>
      </c>
      <c r="C544" s="4" t="s">
        <v>111</v>
      </c>
      <c r="D544" s="4" t="s">
        <v>223</v>
      </c>
      <c r="E544" s="5">
        <v>7.43</v>
      </c>
      <c r="J544" s="14"/>
    </row>
    <row r="545" spans="1:10" ht="21.95" customHeight="1" x14ac:dyDescent="0.15">
      <c r="A545" s="9" t="s">
        <v>221</v>
      </c>
      <c r="B545" s="4" t="s">
        <v>28</v>
      </c>
      <c r="C545" s="4" t="s">
        <v>111</v>
      </c>
      <c r="D545" s="4" t="s">
        <v>222</v>
      </c>
      <c r="E545" s="5">
        <v>7.09</v>
      </c>
      <c r="F545" t="s">
        <v>353</v>
      </c>
      <c r="G545">
        <f>+E545+E546</f>
        <v>15.91</v>
      </c>
      <c r="H545">
        <f>+E550+E551+E552+E547+E548+E549</f>
        <v>41.32</v>
      </c>
      <c r="I545" s="14">
        <f>+(G545/4)/(H545/3)</f>
        <v>0.28878267182962247</v>
      </c>
      <c r="J545" s="21">
        <f>+(B545-$K$1)/7</f>
        <v>11</v>
      </c>
    </row>
    <row r="546" spans="1:10" ht="21.95" customHeight="1" x14ac:dyDescent="0.15">
      <c r="A546" s="6" t="s">
        <v>221</v>
      </c>
      <c r="B546" s="4" t="s">
        <v>28</v>
      </c>
      <c r="C546" s="4" t="s">
        <v>111</v>
      </c>
      <c r="D546" s="4" t="s">
        <v>223</v>
      </c>
      <c r="E546" s="5">
        <v>8.82</v>
      </c>
      <c r="J546" s="14"/>
    </row>
    <row r="547" spans="1:10" ht="21.95" customHeight="1" x14ac:dyDescent="0.15">
      <c r="A547" s="6" t="s">
        <v>221</v>
      </c>
      <c r="B547" s="4" t="s">
        <v>30</v>
      </c>
      <c r="C547" s="4" t="s">
        <v>111</v>
      </c>
      <c r="D547" s="4" t="s">
        <v>222</v>
      </c>
      <c r="E547" s="5">
        <v>3.67</v>
      </c>
      <c r="F547" t="s">
        <v>354</v>
      </c>
      <c r="J547" s="14"/>
    </row>
    <row r="548" spans="1:10" ht="21.95" customHeight="1" x14ac:dyDescent="0.15">
      <c r="A548" s="6" t="s">
        <v>221</v>
      </c>
      <c r="B548" s="4" t="s">
        <v>30</v>
      </c>
      <c r="C548" s="4" t="s">
        <v>111</v>
      </c>
      <c r="D548" s="4" t="s">
        <v>223</v>
      </c>
      <c r="E548" s="5">
        <v>4.32</v>
      </c>
      <c r="J548" s="14"/>
    </row>
    <row r="549" spans="1:10" ht="21.95" customHeight="1" x14ac:dyDescent="0.15">
      <c r="A549" s="6" t="s">
        <v>221</v>
      </c>
      <c r="B549" s="4" t="s">
        <v>135</v>
      </c>
      <c r="C549" s="4" t="s">
        <v>111</v>
      </c>
      <c r="D549" s="4" t="s">
        <v>222</v>
      </c>
      <c r="E549" s="5">
        <v>13.15</v>
      </c>
      <c r="J549" s="14"/>
    </row>
    <row r="550" spans="1:10" ht="21.95" customHeight="1" x14ac:dyDescent="0.15">
      <c r="A550" s="6" t="s">
        <v>221</v>
      </c>
      <c r="B550" s="4" t="s">
        <v>135</v>
      </c>
      <c r="C550" s="4" t="s">
        <v>111</v>
      </c>
      <c r="D550" s="4" t="s">
        <v>222</v>
      </c>
      <c r="E550" s="5">
        <v>3.12</v>
      </c>
      <c r="J550" s="14"/>
    </row>
    <row r="551" spans="1:10" ht="21.95" customHeight="1" x14ac:dyDescent="0.15">
      <c r="A551" s="6" t="s">
        <v>221</v>
      </c>
      <c r="B551" s="4" t="s">
        <v>135</v>
      </c>
      <c r="C551" s="4" t="s">
        <v>111</v>
      </c>
      <c r="D551" s="4" t="s">
        <v>223</v>
      </c>
      <c r="E551" s="5">
        <v>10.88</v>
      </c>
      <c r="J551" s="14"/>
    </row>
    <row r="552" spans="1:10" ht="21.95" customHeight="1" x14ac:dyDescent="0.15">
      <c r="A552" s="6" t="s">
        <v>221</v>
      </c>
      <c r="B552" s="4" t="s">
        <v>135</v>
      </c>
      <c r="C552" s="4" t="s">
        <v>111</v>
      </c>
      <c r="D552" s="4" t="s">
        <v>223</v>
      </c>
      <c r="E552" s="5">
        <v>6.18</v>
      </c>
      <c r="J552" s="14"/>
    </row>
    <row r="553" spans="1:10" ht="21.95" customHeight="1" x14ac:dyDescent="0.15">
      <c r="A553" s="6" t="s">
        <v>221</v>
      </c>
      <c r="B553" s="4" t="s">
        <v>31</v>
      </c>
      <c r="C553" s="4" t="s">
        <v>111</v>
      </c>
      <c r="D553" s="4" t="s">
        <v>222</v>
      </c>
      <c r="E553" s="5">
        <v>7.91</v>
      </c>
      <c r="F553" t="s">
        <v>353</v>
      </c>
      <c r="G553">
        <f>+E553+E554+E555+E556+E557+E558</f>
        <v>42.930000000000007</v>
      </c>
      <c r="H553">
        <f>+E562+E559+E560+E561</f>
        <v>25.830000000000002</v>
      </c>
      <c r="I553" s="14">
        <f>+(G553/4)/(H553/3)</f>
        <v>1.2465156794425087</v>
      </c>
      <c r="J553" s="21">
        <f>+(B553-$K$1)/7</f>
        <v>12</v>
      </c>
    </row>
    <row r="554" spans="1:10" ht="21.95" customHeight="1" x14ac:dyDescent="0.15">
      <c r="A554" s="6" t="s">
        <v>221</v>
      </c>
      <c r="B554" s="4" t="s">
        <v>31</v>
      </c>
      <c r="C554" s="4" t="s">
        <v>111</v>
      </c>
      <c r="D554" s="4" t="s">
        <v>223</v>
      </c>
      <c r="E554" s="5">
        <v>9.15</v>
      </c>
      <c r="J554" s="14"/>
    </row>
    <row r="555" spans="1:10" ht="21.95" customHeight="1" x14ac:dyDescent="0.15">
      <c r="A555" s="6" t="s">
        <v>221</v>
      </c>
      <c r="B555" s="4" t="s">
        <v>136</v>
      </c>
      <c r="C555" s="4" t="s">
        <v>111</v>
      </c>
      <c r="D555" s="4" t="s">
        <v>222</v>
      </c>
      <c r="E555" s="5">
        <v>5.9</v>
      </c>
      <c r="J555" s="14"/>
    </row>
    <row r="556" spans="1:10" ht="21.95" customHeight="1" x14ac:dyDescent="0.15">
      <c r="A556" s="6" t="s">
        <v>221</v>
      </c>
      <c r="B556" s="4" t="s">
        <v>136</v>
      </c>
      <c r="C556" s="4" t="s">
        <v>111</v>
      </c>
      <c r="D556" s="4" t="s">
        <v>118</v>
      </c>
      <c r="E556" s="5">
        <v>6.64</v>
      </c>
      <c r="J556" s="14"/>
    </row>
    <row r="557" spans="1:10" ht="21.95" customHeight="1" x14ac:dyDescent="0.15">
      <c r="A557" s="6" t="s">
        <v>221</v>
      </c>
      <c r="B557" s="4" t="s">
        <v>136</v>
      </c>
      <c r="C557" s="4" t="s">
        <v>111</v>
      </c>
      <c r="D557" s="4" t="s">
        <v>223</v>
      </c>
      <c r="E557" s="5">
        <v>9.99</v>
      </c>
      <c r="J557" s="14"/>
    </row>
    <row r="558" spans="1:10" ht="21.95" customHeight="1" x14ac:dyDescent="0.15">
      <c r="A558" s="6" t="s">
        <v>221</v>
      </c>
      <c r="B558" s="4" t="s">
        <v>136</v>
      </c>
      <c r="C558" s="4" t="s">
        <v>111</v>
      </c>
      <c r="D558" s="4" t="s">
        <v>223</v>
      </c>
      <c r="E558" s="5">
        <v>3.34</v>
      </c>
      <c r="J558" s="14"/>
    </row>
    <row r="559" spans="1:10" ht="21.95" customHeight="1" x14ac:dyDescent="0.15">
      <c r="A559" s="6" t="s">
        <v>221</v>
      </c>
      <c r="B559" s="4" t="s">
        <v>33</v>
      </c>
      <c r="C559" s="4" t="s">
        <v>111</v>
      </c>
      <c r="D559" s="4" t="s">
        <v>118</v>
      </c>
      <c r="E559" s="5">
        <v>4.37</v>
      </c>
      <c r="F559" t="s">
        <v>354</v>
      </c>
      <c r="J559" s="14"/>
    </row>
    <row r="560" spans="1:10" ht="21.95" customHeight="1" x14ac:dyDescent="0.15">
      <c r="A560" s="6" t="s">
        <v>221</v>
      </c>
      <c r="B560" s="4" t="s">
        <v>33</v>
      </c>
      <c r="C560" s="4" t="s">
        <v>111</v>
      </c>
      <c r="D560" s="4" t="s">
        <v>223</v>
      </c>
      <c r="E560" s="5">
        <v>4.82</v>
      </c>
      <c r="J560" s="14"/>
    </row>
    <row r="561" spans="1:10" ht="21.95" customHeight="1" x14ac:dyDescent="0.15">
      <c r="A561" s="6" t="s">
        <v>221</v>
      </c>
      <c r="B561" s="4" t="s">
        <v>137</v>
      </c>
      <c r="C561" s="4" t="s">
        <v>111</v>
      </c>
      <c r="D561" s="4" t="s">
        <v>118</v>
      </c>
      <c r="E561" s="5">
        <v>8.5500000000000007</v>
      </c>
      <c r="J561" s="14"/>
    </row>
    <row r="562" spans="1:10" ht="21.95" customHeight="1" x14ac:dyDescent="0.15">
      <c r="A562" s="6" t="s">
        <v>221</v>
      </c>
      <c r="B562" s="4" t="s">
        <v>137</v>
      </c>
      <c r="C562" s="4" t="s">
        <v>111</v>
      </c>
      <c r="D562" s="4" t="s">
        <v>223</v>
      </c>
      <c r="E562" s="5">
        <v>8.09</v>
      </c>
      <c r="J562" s="14"/>
    </row>
    <row r="563" spans="1:10" ht="21.95" customHeight="1" x14ac:dyDescent="0.15">
      <c r="A563" s="6" t="s">
        <v>221</v>
      </c>
      <c r="B563" s="4" t="s">
        <v>34</v>
      </c>
      <c r="C563" s="4" t="s">
        <v>111</v>
      </c>
      <c r="D563" s="4" t="s">
        <v>222</v>
      </c>
      <c r="E563" s="5">
        <v>8.52</v>
      </c>
      <c r="F563" t="s">
        <v>353</v>
      </c>
      <c r="G563">
        <f>+E563+E564+E565+E566+E567+E568</f>
        <v>43.03</v>
      </c>
      <c r="H563">
        <f>+E572+E569+E570+E571</f>
        <v>31.42</v>
      </c>
      <c r="I563" s="14">
        <f>+(G563/4)/(H563/3)</f>
        <v>1.0271323997453849</v>
      </c>
      <c r="J563" s="21">
        <f>+(B563-$K$1)/7</f>
        <v>13</v>
      </c>
    </row>
    <row r="564" spans="1:10" ht="21.95" customHeight="1" x14ac:dyDescent="0.15">
      <c r="A564" s="6" t="s">
        <v>221</v>
      </c>
      <c r="B564" s="4" t="s">
        <v>34</v>
      </c>
      <c r="C564" s="4" t="s">
        <v>111</v>
      </c>
      <c r="D564" s="4" t="s">
        <v>223</v>
      </c>
      <c r="E564" s="5">
        <v>9.2799999999999994</v>
      </c>
      <c r="J564" s="14"/>
    </row>
    <row r="565" spans="1:10" ht="21.95" customHeight="1" x14ac:dyDescent="0.15">
      <c r="A565" s="6" t="s">
        <v>221</v>
      </c>
      <c r="B565" s="4" t="s">
        <v>138</v>
      </c>
      <c r="C565" s="4" t="s">
        <v>111</v>
      </c>
      <c r="D565" s="4" t="s">
        <v>118</v>
      </c>
      <c r="E565" s="5">
        <v>6.17</v>
      </c>
      <c r="J565" s="14"/>
    </row>
    <row r="566" spans="1:10" ht="21.95" customHeight="1" x14ac:dyDescent="0.15">
      <c r="A566" s="6" t="s">
        <v>221</v>
      </c>
      <c r="B566" s="4" t="s">
        <v>138</v>
      </c>
      <c r="C566" s="4" t="s">
        <v>111</v>
      </c>
      <c r="D566" s="4" t="s">
        <v>118</v>
      </c>
      <c r="E566" s="5">
        <v>5.07</v>
      </c>
      <c r="J566" s="14"/>
    </row>
    <row r="567" spans="1:10" ht="21.95" customHeight="1" x14ac:dyDescent="0.15">
      <c r="A567" s="6" t="s">
        <v>221</v>
      </c>
      <c r="B567" s="4" t="s">
        <v>138</v>
      </c>
      <c r="C567" s="4" t="s">
        <v>111</v>
      </c>
      <c r="D567" s="4" t="s">
        <v>223</v>
      </c>
      <c r="E567" s="5">
        <v>11.33</v>
      </c>
      <c r="J567" s="14"/>
    </row>
    <row r="568" spans="1:10" ht="21.95" customHeight="1" x14ac:dyDescent="0.15">
      <c r="A568" s="6" t="s">
        <v>221</v>
      </c>
      <c r="B568" s="4" t="s">
        <v>138</v>
      </c>
      <c r="C568" s="4" t="s">
        <v>111</v>
      </c>
      <c r="D568" s="4" t="s">
        <v>223</v>
      </c>
      <c r="E568" s="5">
        <v>2.66</v>
      </c>
      <c r="J568" s="14"/>
    </row>
    <row r="569" spans="1:10" ht="21.95" customHeight="1" x14ac:dyDescent="0.15">
      <c r="A569" s="6" t="s">
        <v>221</v>
      </c>
      <c r="B569" s="4" t="s">
        <v>35</v>
      </c>
      <c r="C569" s="4" t="s">
        <v>111</v>
      </c>
      <c r="D569" s="4" t="s">
        <v>118</v>
      </c>
      <c r="E569" s="5">
        <v>4.54</v>
      </c>
      <c r="F569" t="s">
        <v>354</v>
      </c>
      <c r="J569" s="14"/>
    </row>
    <row r="570" spans="1:10" ht="21.95" customHeight="1" x14ac:dyDescent="0.15">
      <c r="A570" s="6" t="s">
        <v>221</v>
      </c>
      <c r="B570" s="4" t="s">
        <v>35</v>
      </c>
      <c r="C570" s="4" t="s">
        <v>111</v>
      </c>
      <c r="D570" s="4" t="s">
        <v>223</v>
      </c>
      <c r="E570" s="5">
        <v>6.69</v>
      </c>
      <c r="J570" s="14"/>
    </row>
    <row r="571" spans="1:10" ht="21.95" customHeight="1" x14ac:dyDescent="0.15">
      <c r="A571" s="6" t="s">
        <v>221</v>
      </c>
      <c r="B571" s="4" t="s">
        <v>139</v>
      </c>
      <c r="C571" s="4" t="s">
        <v>111</v>
      </c>
      <c r="D571" s="4" t="s">
        <v>118</v>
      </c>
      <c r="E571" s="5">
        <v>9.56</v>
      </c>
      <c r="J571" s="14"/>
    </row>
    <row r="572" spans="1:10" ht="21.95" customHeight="1" x14ac:dyDescent="0.15">
      <c r="A572" s="6" t="s">
        <v>221</v>
      </c>
      <c r="B572" s="4" t="s">
        <v>139</v>
      </c>
      <c r="C572" s="4" t="s">
        <v>111</v>
      </c>
      <c r="D572" s="4" t="s">
        <v>223</v>
      </c>
      <c r="E572" s="5">
        <v>10.63</v>
      </c>
      <c r="J572" s="14"/>
    </row>
    <row r="573" spans="1:10" ht="21.95" customHeight="1" x14ac:dyDescent="0.15">
      <c r="A573" s="6" t="s">
        <v>221</v>
      </c>
      <c r="B573" s="4" t="s">
        <v>36</v>
      </c>
      <c r="C573" s="4" t="s">
        <v>111</v>
      </c>
      <c r="D573" s="4" t="s">
        <v>222</v>
      </c>
      <c r="E573" s="5">
        <v>10.3</v>
      </c>
      <c r="F573" t="s">
        <v>353</v>
      </c>
      <c r="G573">
        <f>+E573+E574+E575+E576+E577</f>
        <v>50.540000000000006</v>
      </c>
      <c r="H573">
        <f>+E578+E579+E580+E581</f>
        <v>28.91</v>
      </c>
      <c r="I573" s="14">
        <f>+(G573/4)/(H573/3)</f>
        <v>1.3111380145278453</v>
      </c>
      <c r="J573" s="21">
        <f>+(B573-$K$1)/7</f>
        <v>14</v>
      </c>
    </row>
    <row r="574" spans="1:10" ht="21.95" customHeight="1" x14ac:dyDescent="0.15">
      <c r="A574" s="6" t="s">
        <v>221</v>
      </c>
      <c r="B574" s="4" t="s">
        <v>36</v>
      </c>
      <c r="C574" s="4" t="s">
        <v>111</v>
      </c>
      <c r="D574" s="4" t="s">
        <v>223</v>
      </c>
      <c r="E574" s="5">
        <v>10.59</v>
      </c>
      <c r="J574" s="14"/>
    </row>
    <row r="575" spans="1:10" ht="21.95" customHeight="1" x14ac:dyDescent="0.15">
      <c r="A575" s="6" t="s">
        <v>221</v>
      </c>
      <c r="B575" s="4" t="s">
        <v>140</v>
      </c>
      <c r="C575" s="4" t="s">
        <v>111</v>
      </c>
      <c r="D575" s="4" t="s">
        <v>222</v>
      </c>
      <c r="E575" s="5">
        <v>14.43</v>
      </c>
      <c r="J575" s="14"/>
    </row>
    <row r="576" spans="1:10" ht="21.95" customHeight="1" x14ac:dyDescent="0.15">
      <c r="A576" s="6" t="s">
        <v>221</v>
      </c>
      <c r="B576" s="4" t="s">
        <v>140</v>
      </c>
      <c r="C576" s="4" t="s">
        <v>111</v>
      </c>
      <c r="D576" s="4" t="s">
        <v>223</v>
      </c>
      <c r="E576" s="5">
        <v>10.81</v>
      </c>
      <c r="J576" s="14"/>
    </row>
    <row r="577" spans="1:10" ht="21.95" customHeight="1" x14ac:dyDescent="0.15">
      <c r="A577" s="6" t="s">
        <v>221</v>
      </c>
      <c r="B577" s="4" t="s">
        <v>140</v>
      </c>
      <c r="C577" s="4" t="s">
        <v>111</v>
      </c>
      <c r="D577" s="4" t="s">
        <v>223</v>
      </c>
      <c r="E577" s="5">
        <v>4.41</v>
      </c>
      <c r="J577" s="14"/>
    </row>
    <row r="578" spans="1:10" ht="21.95" customHeight="1" x14ac:dyDescent="0.15">
      <c r="A578" s="6" t="s">
        <v>221</v>
      </c>
      <c r="B578" s="4" t="s">
        <v>37</v>
      </c>
      <c r="C578" s="4" t="s">
        <v>111</v>
      </c>
      <c r="D578" s="4" t="s">
        <v>118</v>
      </c>
      <c r="E578" s="5">
        <v>4.6100000000000003</v>
      </c>
      <c r="F578" t="s">
        <v>354</v>
      </c>
      <c r="J578" s="14"/>
    </row>
    <row r="579" spans="1:10" ht="21.95" customHeight="1" x14ac:dyDescent="0.15">
      <c r="A579" s="6" t="s">
        <v>221</v>
      </c>
      <c r="B579" s="4" t="s">
        <v>37</v>
      </c>
      <c r="C579" s="4" t="s">
        <v>111</v>
      </c>
      <c r="D579" s="4" t="s">
        <v>223</v>
      </c>
      <c r="E579" s="5">
        <v>6.03</v>
      </c>
      <c r="J579" s="14"/>
    </row>
    <row r="580" spans="1:10" ht="21.95" customHeight="1" x14ac:dyDescent="0.15">
      <c r="A580" s="6" t="s">
        <v>221</v>
      </c>
      <c r="B580" s="4" t="s">
        <v>141</v>
      </c>
      <c r="C580" s="4" t="s">
        <v>111</v>
      </c>
      <c r="D580" s="4" t="s">
        <v>222</v>
      </c>
      <c r="E580" s="5">
        <v>8.5</v>
      </c>
      <c r="J580" s="14"/>
    </row>
    <row r="581" spans="1:10" ht="21.95" customHeight="1" x14ac:dyDescent="0.15">
      <c r="A581" s="6" t="s">
        <v>221</v>
      </c>
      <c r="B581" s="4" t="s">
        <v>141</v>
      </c>
      <c r="C581" s="4" t="s">
        <v>111</v>
      </c>
      <c r="D581" s="4" t="s">
        <v>223</v>
      </c>
      <c r="E581" s="5">
        <v>9.77</v>
      </c>
      <c r="J581" s="14"/>
    </row>
    <row r="582" spans="1:10" ht="21.95" customHeight="1" x14ac:dyDescent="0.15">
      <c r="A582" s="6" t="s">
        <v>221</v>
      </c>
      <c r="B582" s="4" t="s">
        <v>38</v>
      </c>
      <c r="C582" s="4" t="s">
        <v>111</v>
      </c>
      <c r="D582" s="4" t="s">
        <v>222</v>
      </c>
      <c r="E582" s="5">
        <v>10.45</v>
      </c>
      <c r="F582" t="s">
        <v>353</v>
      </c>
      <c r="G582">
        <f>+E582+E583+E584+E585+E586+E587</f>
        <v>59.18</v>
      </c>
      <c r="H582">
        <f>+E591+E588+E589+E590</f>
        <v>34.120000000000005</v>
      </c>
      <c r="I582" s="14">
        <f>+(G582/4)/(H582/3)</f>
        <v>1.3008499413833527</v>
      </c>
      <c r="J582" s="21">
        <f>+(B582-$K$1)/7</f>
        <v>15</v>
      </c>
    </row>
    <row r="583" spans="1:10" ht="21.95" customHeight="1" x14ac:dyDescent="0.15">
      <c r="A583" s="6" t="s">
        <v>221</v>
      </c>
      <c r="B583" s="4" t="s">
        <v>38</v>
      </c>
      <c r="C583" s="4" t="s">
        <v>111</v>
      </c>
      <c r="D583" s="4" t="s">
        <v>223</v>
      </c>
      <c r="E583" s="5">
        <v>11.76</v>
      </c>
      <c r="J583" s="14"/>
    </row>
    <row r="584" spans="1:10" ht="21.95" customHeight="1" x14ac:dyDescent="0.15">
      <c r="A584" s="6" t="s">
        <v>221</v>
      </c>
      <c r="B584" s="4" t="s">
        <v>142</v>
      </c>
      <c r="C584" s="4" t="s">
        <v>111</v>
      </c>
      <c r="D584" s="4" t="s">
        <v>222</v>
      </c>
      <c r="E584" s="5">
        <v>6.8</v>
      </c>
      <c r="J584" s="14"/>
    </row>
    <row r="585" spans="1:10" ht="21.95" customHeight="1" x14ac:dyDescent="0.15">
      <c r="A585" s="6" t="s">
        <v>221</v>
      </c>
      <c r="B585" s="4" t="s">
        <v>142</v>
      </c>
      <c r="C585" s="4" t="s">
        <v>111</v>
      </c>
      <c r="D585" s="4" t="s">
        <v>222</v>
      </c>
      <c r="E585" s="5">
        <v>12.12</v>
      </c>
      <c r="J585" s="14"/>
    </row>
    <row r="586" spans="1:10" ht="21.95" customHeight="1" x14ac:dyDescent="0.15">
      <c r="A586" s="6" t="s">
        <v>221</v>
      </c>
      <c r="B586" s="4" t="s">
        <v>142</v>
      </c>
      <c r="C586" s="4" t="s">
        <v>111</v>
      </c>
      <c r="D586" s="4" t="s">
        <v>223</v>
      </c>
      <c r="E586" s="5">
        <v>9.98</v>
      </c>
      <c r="J586" s="14"/>
    </row>
    <row r="587" spans="1:10" ht="21.95" customHeight="1" x14ac:dyDescent="0.15">
      <c r="A587" s="6" t="s">
        <v>221</v>
      </c>
      <c r="B587" s="4" t="s">
        <v>142</v>
      </c>
      <c r="C587" s="4" t="s">
        <v>111</v>
      </c>
      <c r="D587" s="4" t="s">
        <v>223</v>
      </c>
      <c r="E587" s="5">
        <v>8.07</v>
      </c>
      <c r="J587" s="14"/>
    </row>
    <row r="588" spans="1:10" ht="21.95" customHeight="1" x14ac:dyDescent="0.15">
      <c r="A588" s="6" t="s">
        <v>221</v>
      </c>
      <c r="B588" s="4" t="s">
        <v>39</v>
      </c>
      <c r="C588" s="4" t="s">
        <v>111</v>
      </c>
      <c r="D588" s="4" t="s">
        <v>222</v>
      </c>
      <c r="E588" s="5">
        <v>5.46</v>
      </c>
      <c r="F588" t="s">
        <v>354</v>
      </c>
      <c r="J588" s="14"/>
    </row>
    <row r="589" spans="1:10" ht="21.95" customHeight="1" x14ac:dyDescent="0.15">
      <c r="A589" s="6" t="s">
        <v>221</v>
      </c>
      <c r="B589" s="4" t="s">
        <v>39</v>
      </c>
      <c r="C589" s="4" t="s">
        <v>111</v>
      </c>
      <c r="D589" s="4" t="s">
        <v>223</v>
      </c>
      <c r="E589" s="5">
        <v>10.14</v>
      </c>
      <c r="J589" s="14"/>
    </row>
    <row r="590" spans="1:10" ht="21.95" customHeight="1" x14ac:dyDescent="0.15">
      <c r="A590" s="6" t="s">
        <v>221</v>
      </c>
      <c r="B590" s="4" t="s">
        <v>143</v>
      </c>
      <c r="C590" s="4" t="s">
        <v>111</v>
      </c>
      <c r="D590" s="4" t="s">
        <v>222</v>
      </c>
      <c r="E590" s="5">
        <v>8.14</v>
      </c>
      <c r="J590" s="14"/>
    </row>
    <row r="591" spans="1:10" ht="21.95" customHeight="1" x14ac:dyDescent="0.15">
      <c r="A591" s="9" t="s">
        <v>221</v>
      </c>
      <c r="B591" s="4" t="s">
        <v>143</v>
      </c>
      <c r="C591" s="4" t="s">
        <v>111</v>
      </c>
      <c r="D591" s="4" t="s">
        <v>223</v>
      </c>
      <c r="E591" s="5">
        <v>10.38</v>
      </c>
      <c r="J591" s="14"/>
    </row>
    <row r="592" spans="1:10" ht="21.95" customHeight="1" x14ac:dyDescent="0.15">
      <c r="A592" s="6" t="s">
        <v>221</v>
      </c>
      <c r="B592" s="4" t="s">
        <v>40</v>
      </c>
      <c r="C592" s="4" t="s">
        <v>111</v>
      </c>
      <c r="D592" s="4" t="s">
        <v>222</v>
      </c>
      <c r="E592" s="5">
        <v>9.68</v>
      </c>
      <c r="F592" t="s">
        <v>353</v>
      </c>
      <c r="G592">
        <f>+E592+E593+E594+E595+E596</f>
        <v>52.56</v>
      </c>
      <c r="H592">
        <f>+E597+E598+E599+E600</f>
        <v>31.39</v>
      </c>
      <c r="I592" s="14">
        <f>+(G592/4)/(H592/3)</f>
        <v>1.2558139534883721</v>
      </c>
      <c r="J592" s="21">
        <f>+(B592-$K$1)/7</f>
        <v>16</v>
      </c>
    </row>
    <row r="593" spans="1:10" ht="21.95" customHeight="1" x14ac:dyDescent="0.15">
      <c r="A593" s="6" t="s">
        <v>221</v>
      </c>
      <c r="B593" s="4" t="s">
        <v>40</v>
      </c>
      <c r="C593" s="4" t="s">
        <v>111</v>
      </c>
      <c r="D593" s="4" t="s">
        <v>223</v>
      </c>
      <c r="E593" s="5">
        <v>11.59</v>
      </c>
      <c r="J593" s="14"/>
    </row>
    <row r="594" spans="1:10" ht="21.95" customHeight="1" x14ac:dyDescent="0.15">
      <c r="A594" s="6" t="s">
        <v>221</v>
      </c>
      <c r="B594" s="4" t="s">
        <v>144</v>
      </c>
      <c r="C594" s="4" t="s">
        <v>111</v>
      </c>
      <c r="D594" s="4" t="s">
        <v>222</v>
      </c>
      <c r="E594" s="5">
        <v>13.95</v>
      </c>
      <c r="J594" s="14"/>
    </row>
    <row r="595" spans="1:10" ht="21.95" customHeight="1" x14ac:dyDescent="0.15">
      <c r="A595" s="6" t="s">
        <v>221</v>
      </c>
      <c r="B595" s="4" t="s">
        <v>144</v>
      </c>
      <c r="C595" s="4" t="s">
        <v>111</v>
      </c>
      <c r="D595" s="4" t="s">
        <v>223</v>
      </c>
      <c r="E595" s="5">
        <v>9.39</v>
      </c>
      <c r="J595" s="14"/>
    </row>
    <row r="596" spans="1:10" ht="21.95" customHeight="1" x14ac:dyDescent="0.15">
      <c r="A596" s="6" t="s">
        <v>221</v>
      </c>
      <c r="B596" s="4" t="s">
        <v>144</v>
      </c>
      <c r="C596" s="4" t="s">
        <v>111</v>
      </c>
      <c r="D596" s="4" t="s">
        <v>223</v>
      </c>
      <c r="E596" s="5">
        <v>7.95</v>
      </c>
      <c r="J596" s="14"/>
    </row>
    <row r="597" spans="1:10" ht="21.95" customHeight="1" x14ac:dyDescent="0.15">
      <c r="A597" s="6" t="s">
        <v>221</v>
      </c>
      <c r="B597" s="4" t="s">
        <v>41</v>
      </c>
      <c r="C597" s="4" t="s">
        <v>111</v>
      </c>
      <c r="D597" s="4" t="s">
        <v>222</v>
      </c>
      <c r="E597" s="5">
        <v>4.54</v>
      </c>
      <c r="F597" t="s">
        <v>354</v>
      </c>
      <c r="J597" s="14"/>
    </row>
    <row r="598" spans="1:10" ht="21.95" customHeight="1" x14ac:dyDescent="0.15">
      <c r="A598" s="6" t="s">
        <v>221</v>
      </c>
      <c r="B598" s="4" t="s">
        <v>41</v>
      </c>
      <c r="C598" s="4" t="s">
        <v>111</v>
      </c>
      <c r="D598" s="4" t="s">
        <v>223</v>
      </c>
      <c r="E598" s="5">
        <v>8.15</v>
      </c>
      <c r="J598" s="14"/>
    </row>
    <row r="599" spans="1:10" ht="21.95" customHeight="1" x14ac:dyDescent="0.15">
      <c r="A599" s="6" t="s">
        <v>221</v>
      </c>
      <c r="B599" s="4" t="s">
        <v>145</v>
      </c>
      <c r="C599" s="4" t="s">
        <v>111</v>
      </c>
      <c r="D599" s="4" t="s">
        <v>222</v>
      </c>
      <c r="E599" s="5">
        <v>8.99</v>
      </c>
      <c r="J599" s="14"/>
    </row>
    <row r="600" spans="1:10" ht="21.95" customHeight="1" x14ac:dyDescent="0.15">
      <c r="A600" s="6" t="s">
        <v>221</v>
      </c>
      <c r="B600" s="4" t="s">
        <v>145</v>
      </c>
      <c r="C600" s="4" t="s">
        <v>111</v>
      </c>
      <c r="D600" s="4" t="s">
        <v>223</v>
      </c>
      <c r="E600" s="5">
        <v>9.7100000000000009</v>
      </c>
      <c r="J600" s="14"/>
    </row>
    <row r="601" spans="1:10" ht="21.95" customHeight="1" x14ac:dyDescent="0.15">
      <c r="A601" s="6" t="s">
        <v>221</v>
      </c>
      <c r="B601" s="4" t="s">
        <v>42</v>
      </c>
      <c r="C601" s="4" t="s">
        <v>111</v>
      </c>
      <c r="D601" s="4" t="s">
        <v>222</v>
      </c>
      <c r="E601" s="5">
        <v>10.49</v>
      </c>
      <c r="F601" t="s">
        <v>353</v>
      </c>
      <c r="G601">
        <f>+E601+E602+E603+E604+E605+E606</f>
        <v>58.940000000000005</v>
      </c>
      <c r="H601">
        <f>+E610+E607+E608+E609</f>
        <v>37</v>
      </c>
      <c r="I601" s="14">
        <f>+(G601/4)/(H601/3)</f>
        <v>1.1947297297297297</v>
      </c>
      <c r="J601" s="21">
        <f>+(B601-$K$1)/7</f>
        <v>17</v>
      </c>
    </row>
    <row r="602" spans="1:10" ht="21.95" customHeight="1" x14ac:dyDescent="0.15">
      <c r="A602" s="6" t="s">
        <v>221</v>
      </c>
      <c r="B602" s="4" t="s">
        <v>42</v>
      </c>
      <c r="C602" s="4" t="s">
        <v>111</v>
      </c>
      <c r="D602" s="4" t="s">
        <v>223</v>
      </c>
      <c r="E602" s="5">
        <v>9.1</v>
      </c>
      <c r="J602" s="14"/>
    </row>
    <row r="603" spans="1:10" ht="21.95" customHeight="1" x14ac:dyDescent="0.15">
      <c r="A603" s="6" t="s">
        <v>221</v>
      </c>
      <c r="B603" s="4" t="s">
        <v>42</v>
      </c>
      <c r="C603" s="4" t="s">
        <v>111</v>
      </c>
      <c r="D603" s="4" t="s">
        <v>223</v>
      </c>
      <c r="E603" s="5">
        <v>8.7100000000000009</v>
      </c>
      <c r="J603" s="14"/>
    </row>
    <row r="604" spans="1:10" ht="21.95" customHeight="1" x14ac:dyDescent="0.15">
      <c r="A604" s="6" t="s">
        <v>221</v>
      </c>
      <c r="B604" s="4" t="s">
        <v>147</v>
      </c>
      <c r="C604" s="4" t="s">
        <v>111</v>
      </c>
      <c r="D604" s="4" t="s">
        <v>222</v>
      </c>
      <c r="E604" s="5">
        <v>12.48</v>
      </c>
      <c r="J604" s="14"/>
    </row>
    <row r="605" spans="1:10" ht="21.95" customHeight="1" x14ac:dyDescent="0.15">
      <c r="A605" s="6" t="s">
        <v>221</v>
      </c>
      <c r="B605" s="4" t="s">
        <v>147</v>
      </c>
      <c r="C605" s="4" t="s">
        <v>111</v>
      </c>
      <c r="D605" s="4" t="s">
        <v>223</v>
      </c>
      <c r="E605" s="5">
        <v>8.56</v>
      </c>
      <c r="J605" s="14"/>
    </row>
    <row r="606" spans="1:10" ht="21.95" customHeight="1" x14ac:dyDescent="0.15">
      <c r="A606" s="6" t="s">
        <v>221</v>
      </c>
      <c r="B606" s="4" t="s">
        <v>147</v>
      </c>
      <c r="C606" s="4" t="s">
        <v>111</v>
      </c>
      <c r="D606" s="4" t="s">
        <v>223</v>
      </c>
      <c r="E606" s="5">
        <v>9.6</v>
      </c>
      <c r="J606" s="14"/>
    </row>
    <row r="607" spans="1:10" ht="21.95" customHeight="1" x14ac:dyDescent="0.15">
      <c r="A607" s="6" t="s">
        <v>221</v>
      </c>
      <c r="B607" s="4" t="s">
        <v>43</v>
      </c>
      <c r="C607" s="4" t="s">
        <v>111</v>
      </c>
      <c r="D607" s="4" t="s">
        <v>222</v>
      </c>
      <c r="E607" s="5">
        <v>7.82</v>
      </c>
      <c r="F607" t="s">
        <v>354</v>
      </c>
      <c r="J607" s="14"/>
    </row>
    <row r="608" spans="1:10" ht="21.95" customHeight="1" x14ac:dyDescent="0.15">
      <c r="A608" s="6" t="s">
        <v>221</v>
      </c>
      <c r="B608" s="4" t="s">
        <v>43</v>
      </c>
      <c r="C608" s="4" t="s">
        <v>111</v>
      </c>
      <c r="D608" s="4" t="s">
        <v>223</v>
      </c>
      <c r="E608" s="5">
        <v>9.18</v>
      </c>
      <c r="J608" s="14"/>
    </row>
    <row r="609" spans="1:10" ht="21.95" customHeight="1" x14ac:dyDescent="0.15">
      <c r="A609" s="6" t="s">
        <v>221</v>
      </c>
      <c r="B609" s="4" t="s">
        <v>148</v>
      </c>
      <c r="C609" s="4" t="s">
        <v>111</v>
      </c>
      <c r="D609" s="4" t="s">
        <v>222</v>
      </c>
      <c r="E609" s="5">
        <v>9.82</v>
      </c>
      <c r="J609" s="14"/>
    </row>
    <row r="610" spans="1:10" ht="21.95" customHeight="1" x14ac:dyDescent="0.15">
      <c r="A610" s="6" t="s">
        <v>221</v>
      </c>
      <c r="B610" s="4" t="s">
        <v>148</v>
      </c>
      <c r="C610" s="4" t="s">
        <v>111</v>
      </c>
      <c r="D610" s="4" t="s">
        <v>223</v>
      </c>
      <c r="E610" s="5">
        <v>10.18</v>
      </c>
      <c r="J610" s="14"/>
    </row>
    <row r="611" spans="1:10" ht="21.95" customHeight="1" x14ac:dyDescent="0.15">
      <c r="A611" s="6" t="s">
        <v>221</v>
      </c>
      <c r="B611" s="4" t="s">
        <v>44</v>
      </c>
      <c r="C611" s="4" t="s">
        <v>111</v>
      </c>
      <c r="D611" s="4" t="s">
        <v>222</v>
      </c>
      <c r="E611" s="5">
        <v>9.3800000000000008</v>
      </c>
      <c r="F611" t="s">
        <v>353</v>
      </c>
      <c r="G611">
        <f>+E611+E612+E613+E614+E615+E616</f>
        <v>55.55</v>
      </c>
      <c r="H611">
        <f>+E620+E617+E618+E619+E621</f>
        <v>38.590000000000003</v>
      </c>
      <c r="I611" s="14">
        <f>+(G611/4)/(H611/3)</f>
        <v>1.0796190722985228</v>
      </c>
      <c r="J611" s="21">
        <f>+(B611-$K$1)/7</f>
        <v>18</v>
      </c>
    </row>
    <row r="612" spans="1:10" ht="21.95" customHeight="1" x14ac:dyDescent="0.15">
      <c r="A612" s="6" t="s">
        <v>221</v>
      </c>
      <c r="B612" s="4" t="s">
        <v>44</v>
      </c>
      <c r="C612" s="4" t="s">
        <v>111</v>
      </c>
      <c r="D612" s="4" t="s">
        <v>223</v>
      </c>
      <c r="E612" s="5">
        <v>9.23</v>
      </c>
      <c r="J612" s="14"/>
    </row>
    <row r="613" spans="1:10" ht="21.95" customHeight="1" x14ac:dyDescent="0.15">
      <c r="A613" s="6" t="s">
        <v>221</v>
      </c>
      <c r="B613" s="4" t="s">
        <v>44</v>
      </c>
      <c r="C613" s="4" t="s">
        <v>111</v>
      </c>
      <c r="D613" s="4" t="s">
        <v>223</v>
      </c>
      <c r="E613" s="5">
        <v>4.76</v>
      </c>
      <c r="J613" s="14"/>
    </row>
    <row r="614" spans="1:10" ht="21.95" customHeight="1" x14ac:dyDescent="0.15">
      <c r="A614" s="6" t="s">
        <v>221</v>
      </c>
      <c r="B614" s="4" t="s">
        <v>149</v>
      </c>
      <c r="C614" s="4" t="s">
        <v>111</v>
      </c>
      <c r="D614" s="4" t="s">
        <v>222</v>
      </c>
      <c r="E614" s="5">
        <v>13.39</v>
      </c>
      <c r="J614" s="14"/>
    </row>
    <row r="615" spans="1:10" ht="21.95" customHeight="1" x14ac:dyDescent="0.15">
      <c r="A615" s="6" t="s">
        <v>221</v>
      </c>
      <c r="B615" s="4" t="s">
        <v>149</v>
      </c>
      <c r="C615" s="4" t="s">
        <v>111</v>
      </c>
      <c r="D615" s="4" t="s">
        <v>223</v>
      </c>
      <c r="E615" s="5">
        <v>9.84</v>
      </c>
      <c r="J615" s="14"/>
    </row>
    <row r="616" spans="1:10" ht="21.95" customHeight="1" x14ac:dyDescent="0.15">
      <c r="A616" s="6" t="s">
        <v>221</v>
      </c>
      <c r="B616" s="4" t="s">
        <v>149</v>
      </c>
      <c r="C616" s="4" t="s">
        <v>111</v>
      </c>
      <c r="D616" s="4" t="s">
        <v>223</v>
      </c>
      <c r="E616" s="5">
        <v>8.9499999999999993</v>
      </c>
      <c r="J616" s="14"/>
    </row>
    <row r="617" spans="1:10" ht="21.95" customHeight="1" x14ac:dyDescent="0.15">
      <c r="A617" s="6" t="s">
        <v>221</v>
      </c>
      <c r="B617" s="4" t="s">
        <v>45</v>
      </c>
      <c r="C617" s="4" t="s">
        <v>111</v>
      </c>
      <c r="D617" s="4" t="s">
        <v>222</v>
      </c>
      <c r="E617" s="5">
        <v>6.72</v>
      </c>
      <c r="F617" t="s">
        <v>354</v>
      </c>
      <c r="J617" s="14"/>
    </row>
    <row r="618" spans="1:10" ht="21.95" customHeight="1" x14ac:dyDescent="0.15">
      <c r="A618" s="6" t="s">
        <v>221</v>
      </c>
      <c r="B618" s="4" t="s">
        <v>45</v>
      </c>
      <c r="C618" s="4" t="s">
        <v>111</v>
      </c>
      <c r="D618" s="4" t="s">
        <v>223</v>
      </c>
      <c r="E618" s="5">
        <v>9.41</v>
      </c>
      <c r="J618" s="14"/>
    </row>
    <row r="619" spans="1:10" ht="21.95" customHeight="1" x14ac:dyDescent="0.15">
      <c r="A619" s="6" t="s">
        <v>221</v>
      </c>
      <c r="B619" s="4" t="s">
        <v>150</v>
      </c>
      <c r="C619" s="4" t="s">
        <v>111</v>
      </c>
      <c r="D619" s="4" t="s">
        <v>222</v>
      </c>
      <c r="E619" s="5">
        <v>9.1199999999999992</v>
      </c>
      <c r="J619" s="14"/>
    </row>
    <row r="620" spans="1:10" ht="21.95" customHeight="1" x14ac:dyDescent="0.15">
      <c r="A620" s="6" t="s">
        <v>221</v>
      </c>
      <c r="B620" s="4" t="s">
        <v>150</v>
      </c>
      <c r="C620" s="4" t="s">
        <v>111</v>
      </c>
      <c r="D620" s="4" t="s">
        <v>223</v>
      </c>
      <c r="E620" s="5">
        <v>8.35</v>
      </c>
      <c r="J620" s="14"/>
    </row>
    <row r="621" spans="1:10" ht="21.95" customHeight="1" x14ac:dyDescent="0.15">
      <c r="A621" s="6" t="s">
        <v>221</v>
      </c>
      <c r="B621" s="4" t="s">
        <v>150</v>
      </c>
      <c r="C621" s="4" t="s">
        <v>111</v>
      </c>
      <c r="D621" s="4" t="s">
        <v>223</v>
      </c>
      <c r="E621" s="5">
        <v>4.99</v>
      </c>
      <c r="J621" s="14"/>
    </row>
    <row r="622" spans="1:10" ht="21.95" customHeight="1" x14ac:dyDescent="0.15">
      <c r="A622" s="6" t="s">
        <v>221</v>
      </c>
      <c r="B622" s="4" t="s">
        <v>46</v>
      </c>
      <c r="C622" s="4" t="s">
        <v>111</v>
      </c>
      <c r="D622" s="4" t="s">
        <v>222</v>
      </c>
      <c r="E622" s="5">
        <v>9.82</v>
      </c>
      <c r="F622" t="s">
        <v>353</v>
      </c>
      <c r="G622">
        <f>+E622+E623+E624+E625+E626</f>
        <v>51.69</v>
      </c>
      <c r="H622">
        <f>+E627+E628+E629+E630</f>
        <v>37.44</v>
      </c>
      <c r="I622" s="14">
        <f>+(G622/4)/(H622/3)</f>
        <v>1.0354567307692308</v>
      </c>
      <c r="J622" s="21">
        <f>+(B622-$K$1)/7</f>
        <v>19</v>
      </c>
    </row>
    <row r="623" spans="1:10" ht="21.95" customHeight="1" x14ac:dyDescent="0.15">
      <c r="A623" s="6" t="s">
        <v>221</v>
      </c>
      <c r="B623" s="4" t="s">
        <v>46</v>
      </c>
      <c r="C623" s="4" t="s">
        <v>111</v>
      </c>
      <c r="D623" s="4" t="s">
        <v>223</v>
      </c>
      <c r="E623" s="5">
        <v>11.63</v>
      </c>
      <c r="J623" s="14"/>
    </row>
    <row r="624" spans="1:10" ht="21.95" customHeight="1" x14ac:dyDescent="0.15">
      <c r="A624" s="6" t="s">
        <v>221</v>
      </c>
      <c r="B624" s="4" t="s">
        <v>151</v>
      </c>
      <c r="C624" s="4" t="s">
        <v>111</v>
      </c>
      <c r="D624" s="4" t="s">
        <v>222</v>
      </c>
      <c r="E624" s="5">
        <v>12.69</v>
      </c>
      <c r="J624" s="14"/>
    </row>
    <row r="625" spans="1:10" ht="21.95" customHeight="1" x14ac:dyDescent="0.15">
      <c r="A625" s="6" t="s">
        <v>221</v>
      </c>
      <c r="B625" s="4" t="s">
        <v>151</v>
      </c>
      <c r="C625" s="4" t="s">
        <v>111</v>
      </c>
      <c r="D625" s="4" t="s">
        <v>223</v>
      </c>
      <c r="E625" s="5">
        <v>10.039999999999999</v>
      </c>
      <c r="J625" s="14"/>
    </row>
    <row r="626" spans="1:10" ht="21.95" customHeight="1" x14ac:dyDescent="0.15">
      <c r="A626" s="6" t="s">
        <v>221</v>
      </c>
      <c r="B626" s="4" t="s">
        <v>151</v>
      </c>
      <c r="C626" s="4" t="s">
        <v>111</v>
      </c>
      <c r="D626" s="4" t="s">
        <v>223</v>
      </c>
      <c r="E626" s="5">
        <v>7.51</v>
      </c>
      <c r="J626" s="14"/>
    </row>
    <row r="627" spans="1:10" ht="21.95" customHeight="1" x14ac:dyDescent="0.15">
      <c r="A627" s="6" t="s">
        <v>221</v>
      </c>
      <c r="B627" s="4" t="s">
        <v>47</v>
      </c>
      <c r="C627" s="4" t="s">
        <v>111</v>
      </c>
      <c r="D627" s="4" t="s">
        <v>222</v>
      </c>
      <c r="E627" s="5">
        <v>7.32</v>
      </c>
      <c r="F627" t="s">
        <v>354</v>
      </c>
      <c r="J627" s="14"/>
    </row>
    <row r="628" spans="1:10" ht="21.95" customHeight="1" x14ac:dyDescent="0.15">
      <c r="A628" s="6" t="s">
        <v>221</v>
      </c>
      <c r="B628" s="4" t="s">
        <v>47</v>
      </c>
      <c r="C628" s="4" t="s">
        <v>111</v>
      </c>
      <c r="D628" s="4" t="s">
        <v>223</v>
      </c>
      <c r="E628" s="5">
        <v>9.07</v>
      </c>
      <c r="J628" s="14"/>
    </row>
    <row r="629" spans="1:10" ht="21.95" customHeight="1" x14ac:dyDescent="0.15">
      <c r="A629" s="6" t="s">
        <v>221</v>
      </c>
      <c r="B629" s="4" t="s">
        <v>152</v>
      </c>
      <c r="C629" s="4" t="s">
        <v>111</v>
      </c>
      <c r="D629" s="4" t="s">
        <v>222</v>
      </c>
      <c r="E629" s="5">
        <v>10.34</v>
      </c>
      <c r="J629" s="14"/>
    </row>
    <row r="630" spans="1:10" ht="21.95" customHeight="1" x14ac:dyDescent="0.15">
      <c r="A630" s="6" t="s">
        <v>221</v>
      </c>
      <c r="B630" s="4" t="s">
        <v>152</v>
      </c>
      <c r="C630" s="4" t="s">
        <v>111</v>
      </c>
      <c r="D630" s="4" t="s">
        <v>223</v>
      </c>
      <c r="E630" s="5">
        <v>10.71</v>
      </c>
      <c r="J630" s="14"/>
    </row>
    <row r="631" spans="1:10" ht="21.95" customHeight="1" x14ac:dyDescent="0.15">
      <c r="A631" s="6" t="s">
        <v>221</v>
      </c>
      <c r="B631" s="4" t="s">
        <v>48</v>
      </c>
      <c r="C631" s="4" t="s">
        <v>111</v>
      </c>
      <c r="D631" s="4" t="s">
        <v>222</v>
      </c>
      <c r="E631" s="5">
        <v>8.81</v>
      </c>
      <c r="F631" t="s">
        <v>353</v>
      </c>
      <c r="G631">
        <f>+E631+E632+E633+E634+E635</f>
        <v>46.999999999999993</v>
      </c>
      <c r="H631">
        <f>+E636+E637+E638+E639</f>
        <v>36.76</v>
      </c>
      <c r="I631" s="14">
        <f>+(G631/4)/(H631/3)</f>
        <v>0.95892274211099016</v>
      </c>
      <c r="J631" s="21">
        <f>+(B631-$K$1)/7</f>
        <v>20</v>
      </c>
    </row>
    <row r="632" spans="1:10" ht="21.95" customHeight="1" x14ac:dyDescent="0.15">
      <c r="A632" s="6" t="s">
        <v>221</v>
      </c>
      <c r="B632" s="4" t="s">
        <v>48</v>
      </c>
      <c r="C632" s="4" t="s">
        <v>111</v>
      </c>
      <c r="D632" s="4" t="s">
        <v>223</v>
      </c>
      <c r="E632" s="5">
        <v>10.87</v>
      </c>
      <c r="J632" s="14"/>
    </row>
    <row r="633" spans="1:10" ht="21.95" customHeight="1" x14ac:dyDescent="0.15">
      <c r="A633" s="6" t="s">
        <v>221</v>
      </c>
      <c r="B633" s="4" t="s">
        <v>153</v>
      </c>
      <c r="C633" s="4" t="s">
        <v>111</v>
      </c>
      <c r="D633" s="4" t="s">
        <v>222</v>
      </c>
      <c r="E633" s="5">
        <v>12.26</v>
      </c>
      <c r="J633" s="14"/>
    </row>
    <row r="634" spans="1:10" ht="21.95" customHeight="1" x14ac:dyDescent="0.15">
      <c r="A634" s="6" t="s">
        <v>221</v>
      </c>
      <c r="B634" s="4" t="s">
        <v>153</v>
      </c>
      <c r="C634" s="4" t="s">
        <v>111</v>
      </c>
      <c r="D634" s="4" t="s">
        <v>223</v>
      </c>
      <c r="E634" s="5">
        <v>9.5500000000000007</v>
      </c>
      <c r="J634" s="14"/>
    </row>
    <row r="635" spans="1:10" ht="21.95" customHeight="1" x14ac:dyDescent="0.15">
      <c r="A635" s="6" t="s">
        <v>221</v>
      </c>
      <c r="B635" s="4" t="s">
        <v>153</v>
      </c>
      <c r="C635" s="4" t="s">
        <v>111</v>
      </c>
      <c r="D635" s="4" t="s">
        <v>223</v>
      </c>
      <c r="E635" s="5">
        <v>5.51</v>
      </c>
      <c r="J635" s="14"/>
    </row>
    <row r="636" spans="1:10" ht="21.95" customHeight="1" x14ac:dyDescent="0.15">
      <c r="A636" s="6" t="s">
        <v>221</v>
      </c>
      <c r="B636" s="4" t="s">
        <v>49</v>
      </c>
      <c r="C636" s="4" t="s">
        <v>111</v>
      </c>
      <c r="D636" s="4" t="s">
        <v>222</v>
      </c>
      <c r="E636" s="5">
        <v>5.63</v>
      </c>
      <c r="F636" t="s">
        <v>354</v>
      </c>
      <c r="J636" s="14"/>
    </row>
    <row r="637" spans="1:10" ht="21.95" customHeight="1" x14ac:dyDescent="0.15">
      <c r="A637" s="9" t="s">
        <v>221</v>
      </c>
      <c r="B637" s="4" t="s">
        <v>49</v>
      </c>
      <c r="C637" s="4" t="s">
        <v>111</v>
      </c>
      <c r="D637" s="4" t="s">
        <v>223</v>
      </c>
      <c r="E637" s="5">
        <v>9.65</v>
      </c>
      <c r="J637" s="14"/>
    </row>
    <row r="638" spans="1:10" ht="21.95" customHeight="1" x14ac:dyDescent="0.15">
      <c r="A638" s="6" t="s">
        <v>221</v>
      </c>
      <c r="B638" s="4" t="s">
        <v>154</v>
      </c>
      <c r="C638" s="4" t="s">
        <v>111</v>
      </c>
      <c r="D638" s="4" t="s">
        <v>222</v>
      </c>
      <c r="E638" s="5">
        <v>10.79</v>
      </c>
      <c r="J638" s="14"/>
    </row>
    <row r="639" spans="1:10" ht="21.95" customHeight="1" x14ac:dyDescent="0.15">
      <c r="A639" s="6" t="s">
        <v>221</v>
      </c>
      <c r="B639" s="4" t="s">
        <v>154</v>
      </c>
      <c r="C639" s="4" t="s">
        <v>111</v>
      </c>
      <c r="D639" s="4" t="s">
        <v>118</v>
      </c>
      <c r="E639" s="5">
        <v>10.69</v>
      </c>
      <c r="J639" s="14"/>
    </row>
    <row r="640" spans="1:10" ht="21.95" customHeight="1" x14ac:dyDescent="0.15">
      <c r="A640" s="6" t="s">
        <v>221</v>
      </c>
      <c r="B640" s="4" t="s">
        <v>50</v>
      </c>
      <c r="C640" s="4" t="s">
        <v>111</v>
      </c>
      <c r="D640" s="4" t="s">
        <v>222</v>
      </c>
      <c r="E640" s="5">
        <v>10.6</v>
      </c>
      <c r="F640" t="s">
        <v>353</v>
      </c>
      <c r="G640">
        <f>+E640+E641+E642+E643+E644</f>
        <v>52.85</v>
      </c>
      <c r="H640">
        <f>+E645+E646+E647+E648</f>
        <v>39.760000000000005</v>
      </c>
      <c r="I640" s="14">
        <f>+(G640/4)/(H640/3)</f>
        <v>0.99691901408450689</v>
      </c>
      <c r="J640" s="21">
        <f>+(B640-$K$1)/7</f>
        <v>21</v>
      </c>
    </row>
    <row r="641" spans="1:10" ht="21.95" customHeight="1" x14ac:dyDescent="0.15">
      <c r="A641" s="6" t="s">
        <v>221</v>
      </c>
      <c r="B641" s="4" t="s">
        <v>50</v>
      </c>
      <c r="C641" s="4" t="s">
        <v>111</v>
      </c>
      <c r="D641" s="4" t="s">
        <v>223</v>
      </c>
      <c r="E641" s="5">
        <v>11.61</v>
      </c>
      <c r="J641" s="14"/>
    </row>
    <row r="642" spans="1:10" ht="21.95" customHeight="1" x14ac:dyDescent="0.15">
      <c r="A642" s="6" t="s">
        <v>221</v>
      </c>
      <c r="B642" s="4" t="s">
        <v>155</v>
      </c>
      <c r="C642" s="4" t="s">
        <v>111</v>
      </c>
      <c r="D642" s="4" t="s">
        <v>222</v>
      </c>
      <c r="E642" s="5">
        <v>14.35</v>
      </c>
      <c r="J642" s="14"/>
    </row>
    <row r="643" spans="1:10" ht="21.95" customHeight="1" x14ac:dyDescent="0.15">
      <c r="A643" s="6" t="s">
        <v>221</v>
      </c>
      <c r="B643" s="4" t="s">
        <v>155</v>
      </c>
      <c r="C643" s="4" t="s">
        <v>111</v>
      </c>
      <c r="D643" s="4" t="s">
        <v>223</v>
      </c>
      <c r="E643" s="5">
        <v>10.15</v>
      </c>
      <c r="J643" s="14"/>
    </row>
    <row r="644" spans="1:10" ht="21.95" customHeight="1" x14ac:dyDescent="0.15">
      <c r="A644" s="6" t="s">
        <v>221</v>
      </c>
      <c r="B644" s="4" t="s">
        <v>155</v>
      </c>
      <c r="C644" s="4" t="s">
        <v>111</v>
      </c>
      <c r="D644" s="4" t="s">
        <v>223</v>
      </c>
      <c r="E644" s="5">
        <v>6.14</v>
      </c>
      <c r="J644" s="14"/>
    </row>
    <row r="645" spans="1:10" ht="21.95" customHeight="1" x14ac:dyDescent="0.15">
      <c r="A645" s="6" t="s">
        <v>221</v>
      </c>
      <c r="B645" s="4" t="s">
        <v>51</v>
      </c>
      <c r="C645" s="4" t="s">
        <v>111</v>
      </c>
      <c r="D645" s="4" t="s">
        <v>222</v>
      </c>
      <c r="E645" s="5">
        <v>5.52</v>
      </c>
      <c r="F645" t="s">
        <v>354</v>
      </c>
      <c r="J645" s="14"/>
    </row>
    <row r="646" spans="1:10" ht="21.95" customHeight="1" x14ac:dyDescent="0.15">
      <c r="A646" s="6" t="s">
        <v>221</v>
      </c>
      <c r="B646" s="4" t="s">
        <v>51</v>
      </c>
      <c r="C646" s="4" t="s">
        <v>111</v>
      </c>
      <c r="D646" s="4" t="s">
        <v>223</v>
      </c>
      <c r="E646" s="5">
        <v>12.4</v>
      </c>
      <c r="J646" s="14"/>
    </row>
    <row r="647" spans="1:10" ht="21.95" customHeight="1" x14ac:dyDescent="0.15">
      <c r="A647" s="6" t="s">
        <v>221</v>
      </c>
      <c r="B647" s="4" t="s">
        <v>156</v>
      </c>
      <c r="C647" s="4" t="s">
        <v>111</v>
      </c>
      <c r="D647" s="4" t="s">
        <v>222</v>
      </c>
      <c r="E647" s="5">
        <v>9.56</v>
      </c>
      <c r="J647" s="14"/>
    </row>
    <row r="648" spans="1:10" ht="21.95" customHeight="1" x14ac:dyDescent="0.15">
      <c r="A648" s="6" t="s">
        <v>221</v>
      </c>
      <c r="B648" s="4" t="s">
        <v>156</v>
      </c>
      <c r="C648" s="4" t="s">
        <v>111</v>
      </c>
      <c r="D648" s="4" t="s">
        <v>223</v>
      </c>
      <c r="E648" s="5">
        <v>12.28</v>
      </c>
      <c r="J648" s="14"/>
    </row>
    <row r="649" spans="1:10" ht="21.95" customHeight="1" x14ac:dyDescent="0.15">
      <c r="A649" s="6" t="s">
        <v>221</v>
      </c>
      <c r="B649" s="4" t="s">
        <v>157</v>
      </c>
      <c r="C649" s="4" t="s">
        <v>111</v>
      </c>
      <c r="D649" s="4" t="s">
        <v>222</v>
      </c>
      <c r="E649" s="5">
        <v>14.62</v>
      </c>
      <c r="F649" s="13" t="s">
        <v>353</v>
      </c>
      <c r="J649" s="14"/>
    </row>
    <row r="650" spans="1:10" ht="21.95" customHeight="1" x14ac:dyDescent="0.15">
      <c r="A650" s="6" t="s">
        <v>221</v>
      </c>
      <c r="B650" s="4" t="s">
        <v>157</v>
      </c>
      <c r="C650" s="4" t="s">
        <v>111</v>
      </c>
      <c r="D650" s="4" t="s">
        <v>223</v>
      </c>
      <c r="E650" s="5">
        <v>10.9</v>
      </c>
      <c r="F650" s="13"/>
      <c r="J650" s="14"/>
    </row>
    <row r="651" spans="1:10" ht="21.95" customHeight="1" x14ac:dyDescent="0.15">
      <c r="A651" s="6" t="s">
        <v>221</v>
      </c>
      <c r="B651" s="4" t="s">
        <v>157</v>
      </c>
      <c r="C651" s="4" t="s">
        <v>111</v>
      </c>
      <c r="D651" s="4" t="s">
        <v>223</v>
      </c>
      <c r="E651" s="5">
        <v>8.9499999999999993</v>
      </c>
      <c r="F651" s="13"/>
      <c r="J651" s="14"/>
    </row>
    <row r="652" spans="1:10" ht="21.95" customHeight="1" x14ac:dyDescent="0.15">
      <c r="A652" s="6" t="s">
        <v>221</v>
      </c>
      <c r="B652" s="4" t="s">
        <v>52</v>
      </c>
      <c r="C652" s="4" t="s">
        <v>111</v>
      </c>
      <c r="D652" s="4" t="s">
        <v>222</v>
      </c>
      <c r="E652" s="5">
        <v>13.46</v>
      </c>
      <c r="F652" s="13" t="s">
        <v>354</v>
      </c>
      <c r="J652" s="14"/>
    </row>
    <row r="653" spans="1:10" ht="21.95" customHeight="1" x14ac:dyDescent="0.15">
      <c r="A653" s="6" t="s">
        <v>221</v>
      </c>
      <c r="B653" s="4" t="s">
        <v>52</v>
      </c>
      <c r="C653" s="4" t="s">
        <v>111</v>
      </c>
      <c r="D653" s="4" t="s">
        <v>223</v>
      </c>
      <c r="E653" s="5">
        <v>11.18</v>
      </c>
      <c r="J653" s="14"/>
    </row>
    <row r="654" spans="1:10" ht="21.95" customHeight="1" x14ac:dyDescent="0.15">
      <c r="A654" s="6" t="s">
        <v>221</v>
      </c>
      <c r="B654" s="4" t="s">
        <v>52</v>
      </c>
      <c r="C654" s="4" t="s">
        <v>111</v>
      </c>
      <c r="D654" s="4" t="s">
        <v>223</v>
      </c>
      <c r="E654" s="5">
        <v>8</v>
      </c>
      <c r="J654" s="14"/>
    </row>
    <row r="655" spans="1:10" ht="21.95" customHeight="1" x14ac:dyDescent="0.15">
      <c r="A655" s="6" t="s">
        <v>221</v>
      </c>
      <c r="B655" s="4" t="s">
        <v>158</v>
      </c>
      <c r="C655" s="4" t="s">
        <v>111</v>
      </c>
      <c r="D655" s="4" t="s">
        <v>222</v>
      </c>
      <c r="E655" s="5">
        <v>12.05</v>
      </c>
      <c r="J655" s="14"/>
    </row>
    <row r="656" spans="1:10" ht="21.95" customHeight="1" x14ac:dyDescent="0.15">
      <c r="A656" s="6" t="s">
        <v>221</v>
      </c>
      <c r="B656" s="4" t="s">
        <v>158</v>
      </c>
      <c r="C656" s="4" t="s">
        <v>111</v>
      </c>
      <c r="D656" s="4" t="s">
        <v>223</v>
      </c>
      <c r="E656" s="5">
        <v>9.94</v>
      </c>
      <c r="J656" s="14"/>
    </row>
    <row r="657" spans="1:10" ht="21.95" customHeight="1" x14ac:dyDescent="0.15">
      <c r="A657" s="6" t="s">
        <v>221</v>
      </c>
      <c r="B657" s="4" t="s">
        <v>158</v>
      </c>
      <c r="C657" s="4" t="s">
        <v>111</v>
      </c>
      <c r="D657" s="4" t="s">
        <v>223</v>
      </c>
      <c r="E657" s="5">
        <v>5.6</v>
      </c>
      <c r="J657" s="14"/>
    </row>
    <row r="658" spans="1:10" ht="21.95" customHeight="1" x14ac:dyDescent="0.15">
      <c r="A658" s="6" t="s">
        <v>221</v>
      </c>
      <c r="B658" s="4" t="s">
        <v>53</v>
      </c>
      <c r="C658" s="4" t="s">
        <v>111</v>
      </c>
      <c r="D658" s="4" t="s">
        <v>222</v>
      </c>
      <c r="E658" s="5">
        <v>9.6</v>
      </c>
      <c r="F658" t="s">
        <v>353</v>
      </c>
      <c r="G658">
        <f>+E658+E659+E660+E661+E662</f>
        <v>51.85</v>
      </c>
      <c r="H658">
        <f>+E663+E664+E665+E666</f>
        <v>44.16</v>
      </c>
      <c r="I658" s="14">
        <f>+(G658/4)/(H658/3)</f>
        <v>0.88060461956521752</v>
      </c>
      <c r="J658" s="21">
        <f>+(B658-$K$1)/7</f>
        <v>23</v>
      </c>
    </row>
    <row r="659" spans="1:10" ht="21.95" customHeight="1" x14ac:dyDescent="0.15">
      <c r="A659" s="6" t="s">
        <v>221</v>
      </c>
      <c r="B659" s="4" t="s">
        <v>53</v>
      </c>
      <c r="C659" s="4" t="s">
        <v>111</v>
      </c>
      <c r="D659" s="4" t="s">
        <v>223</v>
      </c>
      <c r="E659" s="5">
        <v>12</v>
      </c>
      <c r="J659" s="14"/>
    </row>
    <row r="660" spans="1:10" ht="21.95" customHeight="1" x14ac:dyDescent="0.15">
      <c r="A660" s="6" t="s">
        <v>221</v>
      </c>
      <c r="B660" s="4" t="s">
        <v>159</v>
      </c>
      <c r="C660" s="4" t="s">
        <v>111</v>
      </c>
      <c r="D660" s="4" t="s">
        <v>222</v>
      </c>
      <c r="E660" s="5">
        <v>14.01</v>
      </c>
      <c r="J660" s="14"/>
    </row>
    <row r="661" spans="1:10" ht="21.95" customHeight="1" x14ac:dyDescent="0.15">
      <c r="A661" s="6" t="s">
        <v>221</v>
      </c>
      <c r="B661" s="4" t="s">
        <v>159</v>
      </c>
      <c r="C661" s="4" t="s">
        <v>111</v>
      </c>
      <c r="D661" s="4" t="s">
        <v>223</v>
      </c>
      <c r="E661" s="5">
        <v>10.71</v>
      </c>
      <c r="J661" s="14"/>
    </row>
    <row r="662" spans="1:10" ht="21.95" customHeight="1" x14ac:dyDescent="0.15">
      <c r="A662" s="6" t="s">
        <v>221</v>
      </c>
      <c r="B662" s="4" t="s">
        <v>159</v>
      </c>
      <c r="C662" s="4" t="s">
        <v>111</v>
      </c>
      <c r="D662" s="4" t="s">
        <v>223</v>
      </c>
      <c r="E662" s="5">
        <v>5.53</v>
      </c>
      <c r="J662" s="14"/>
    </row>
    <row r="663" spans="1:10" ht="21.95" customHeight="1" x14ac:dyDescent="0.15">
      <c r="A663" s="6" t="s">
        <v>221</v>
      </c>
      <c r="B663" s="4" t="s">
        <v>54</v>
      </c>
      <c r="C663" s="4" t="s">
        <v>111</v>
      </c>
      <c r="D663" s="4" t="s">
        <v>222</v>
      </c>
      <c r="E663" s="5">
        <v>7.98</v>
      </c>
      <c r="F663" t="s">
        <v>354</v>
      </c>
      <c r="J663" s="14"/>
    </row>
    <row r="664" spans="1:10" ht="21.95" customHeight="1" x14ac:dyDescent="0.15">
      <c r="A664" s="6" t="s">
        <v>221</v>
      </c>
      <c r="B664" s="4" t="s">
        <v>54</v>
      </c>
      <c r="C664" s="4" t="s">
        <v>111</v>
      </c>
      <c r="D664" s="4" t="s">
        <v>223</v>
      </c>
      <c r="E664" s="5">
        <v>12.74</v>
      </c>
      <c r="J664" s="14"/>
    </row>
    <row r="665" spans="1:10" ht="21.95" customHeight="1" x14ac:dyDescent="0.15">
      <c r="A665" s="6" t="s">
        <v>221</v>
      </c>
      <c r="B665" s="4" t="s">
        <v>160</v>
      </c>
      <c r="C665" s="4" t="s">
        <v>111</v>
      </c>
      <c r="D665" s="4" t="s">
        <v>222</v>
      </c>
      <c r="E665" s="5">
        <v>11.77</v>
      </c>
      <c r="J665" s="14"/>
    </row>
    <row r="666" spans="1:10" ht="21.95" customHeight="1" x14ac:dyDescent="0.15">
      <c r="A666" s="6" t="s">
        <v>221</v>
      </c>
      <c r="B666" s="4" t="s">
        <v>160</v>
      </c>
      <c r="C666" s="4" t="s">
        <v>111</v>
      </c>
      <c r="D666" s="4" t="s">
        <v>223</v>
      </c>
      <c r="E666" s="5">
        <v>11.67</v>
      </c>
      <c r="J666" s="14"/>
    </row>
    <row r="667" spans="1:10" ht="21.95" customHeight="1" x14ac:dyDescent="0.15">
      <c r="A667" s="6" t="s">
        <v>221</v>
      </c>
      <c r="B667" s="4" t="s">
        <v>55</v>
      </c>
      <c r="C667" s="4" t="s">
        <v>111</v>
      </c>
      <c r="D667" s="4" t="s">
        <v>222</v>
      </c>
      <c r="E667" s="5">
        <v>9.3800000000000008</v>
      </c>
      <c r="F667" t="s">
        <v>353</v>
      </c>
      <c r="G667">
        <f>+E667+E668+E669+E670+E671+E672</f>
        <v>50.360000000000007</v>
      </c>
      <c r="H667">
        <f>+E676+E673+E674+E675</f>
        <v>38.61</v>
      </c>
      <c r="I667" s="14">
        <f>+(G667/4)/(H667/3)</f>
        <v>0.97824397824397846</v>
      </c>
      <c r="J667" s="21">
        <f>+(B667-$K$1)/7</f>
        <v>24</v>
      </c>
    </row>
    <row r="668" spans="1:10" ht="21.95" customHeight="1" x14ac:dyDescent="0.15">
      <c r="A668" s="6" t="s">
        <v>221</v>
      </c>
      <c r="B668" s="4" t="s">
        <v>55</v>
      </c>
      <c r="C668" s="4" t="s">
        <v>111</v>
      </c>
      <c r="D668" s="4" t="s">
        <v>223</v>
      </c>
      <c r="E668" s="5">
        <v>11.49</v>
      </c>
      <c r="J668" s="14"/>
    </row>
    <row r="669" spans="1:10" ht="21.95" customHeight="1" x14ac:dyDescent="0.15">
      <c r="A669" s="6" t="s">
        <v>221</v>
      </c>
      <c r="B669" s="4" t="s">
        <v>161</v>
      </c>
      <c r="C669" s="4" t="s">
        <v>111</v>
      </c>
      <c r="D669" s="4" t="s">
        <v>222</v>
      </c>
      <c r="E669" s="5">
        <v>4.18</v>
      </c>
      <c r="J669" s="14"/>
    </row>
    <row r="670" spans="1:10" ht="21.95" customHeight="1" x14ac:dyDescent="0.15">
      <c r="A670" s="6" t="s">
        <v>221</v>
      </c>
      <c r="B670" s="4" t="s">
        <v>161</v>
      </c>
      <c r="C670" s="4" t="s">
        <v>111</v>
      </c>
      <c r="D670" s="4" t="s">
        <v>222</v>
      </c>
      <c r="E670" s="5">
        <v>9.51</v>
      </c>
      <c r="J670" s="14"/>
    </row>
    <row r="671" spans="1:10" ht="21.95" customHeight="1" x14ac:dyDescent="0.15">
      <c r="A671" s="6" t="s">
        <v>221</v>
      </c>
      <c r="B671" s="4" t="s">
        <v>161</v>
      </c>
      <c r="C671" s="4" t="s">
        <v>111</v>
      </c>
      <c r="D671" s="4" t="s">
        <v>223</v>
      </c>
      <c r="E671" s="5">
        <v>9.48</v>
      </c>
      <c r="J671" s="14"/>
    </row>
    <row r="672" spans="1:10" ht="21.95" customHeight="1" x14ac:dyDescent="0.15">
      <c r="A672" s="6" t="s">
        <v>221</v>
      </c>
      <c r="B672" s="4" t="s">
        <v>161</v>
      </c>
      <c r="C672" s="4" t="s">
        <v>111</v>
      </c>
      <c r="D672" s="4" t="s">
        <v>223</v>
      </c>
      <c r="E672" s="5">
        <v>6.32</v>
      </c>
      <c r="J672" s="14"/>
    </row>
    <row r="673" spans="1:10" ht="21.95" customHeight="1" x14ac:dyDescent="0.15">
      <c r="A673" s="6" t="s">
        <v>221</v>
      </c>
      <c r="B673" s="4" t="s">
        <v>56</v>
      </c>
      <c r="C673" s="4" t="s">
        <v>111</v>
      </c>
      <c r="D673" s="4" t="s">
        <v>222</v>
      </c>
      <c r="E673" s="5">
        <v>6.62</v>
      </c>
      <c r="F673" t="s">
        <v>354</v>
      </c>
      <c r="J673" s="14"/>
    </row>
    <row r="674" spans="1:10" ht="21.95" customHeight="1" x14ac:dyDescent="0.15">
      <c r="A674" s="6" t="s">
        <v>221</v>
      </c>
      <c r="B674" s="4" t="s">
        <v>56</v>
      </c>
      <c r="C674" s="4" t="s">
        <v>111</v>
      </c>
      <c r="D674" s="4" t="s">
        <v>223</v>
      </c>
      <c r="E674" s="5">
        <v>9.52</v>
      </c>
      <c r="J674" s="14"/>
    </row>
    <row r="675" spans="1:10" ht="21.95" customHeight="1" x14ac:dyDescent="0.15">
      <c r="A675" s="6" t="s">
        <v>221</v>
      </c>
      <c r="B675" s="4" t="s">
        <v>162</v>
      </c>
      <c r="C675" s="4" t="s">
        <v>111</v>
      </c>
      <c r="D675" s="4" t="s">
        <v>222</v>
      </c>
      <c r="E675" s="5">
        <v>10.91</v>
      </c>
      <c r="J675" s="14"/>
    </row>
    <row r="676" spans="1:10" ht="21.95" customHeight="1" x14ac:dyDescent="0.15">
      <c r="A676" s="6" t="s">
        <v>221</v>
      </c>
      <c r="B676" s="4" t="s">
        <v>162</v>
      </c>
      <c r="C676" s="4" t="s">
        <v>111</v>
      </c>
      <c r="D676" s="4" t="s">
        <v>223</v>
      </c>
      <c r="E676" s="5">
        <v>11.56</v>
      </c>
      <c r="J676" s="14"/>
    </row>
    <row r="677" spans="1:10" ht="21.95" customHeight="1" x14ac:dyDescent="0.15">
      <c r="A677" s="6" t="s">
        <v>221</v>
      </c>
      <c r="B677" s="4" t="s">
        <v>57</v>
      </c>
      <c r="C677" s="4" t="s">
        <v>111</v>
      </c>
      <c r="D677" s="4" t="s">
        <v>222</v>
      </c>
      <c r="E677" s="5">
        <v>8.57</v>
      </c>
      <c r="F677" t="s">
        <v>353</v>
      </c>
      <c r="G677">
        <f>+E677+E678+E679+E680+E681+E682</f>
        <v>48.550000000000004</v>
      </c>
      <c r="H677">
        <f>+E686+E683+E684+E685+E687+E688</f>
        <v>48.66</v>
      </c>
      <c r="I677" s="14">
        <f>+(G677/4)/(H677/3)</f>
        <v>0.74830456226880404</v>
      </c>
      <c r="J677" s="21">
        <f>+(B677-$K$1)/7</f>
        <v>25</v>
      </c>
    </row>
    <row r="678" spans="1:10" ht="21.95" customHeight="1" x14ac:dyDescent="0.15">
      <c r="A678" s="6" t="s">
        <v>221</v>
      </c>
      <c r="B678" s="4" t="s">
        <v>57</v>
      </c>
      <c r="C678" s="4" t="s">
        <v>111</v>
      </c>
      <c r="D678" s="4" t="s">
        <v>118</v>
      </c>
      <c r="E678" s="5">
        <v>8.33</v>
      </c>
      <c r="J678" s="14"/>
    </row>
    <row r="679" spans="1:10" ht="21.95" customHeight="1" x14ac:dyDescent="0.15">
      <c r="A679" s="6" t="s">
        <v>221</v>
      </c>
      <c r="B679" s="4" t="s">
        <v>57</v>
      </c>
      <c r="C679" s="4" t="s">
        <v>111</v>
      </c>
      <c r="D679" s="4" t="s">
        <v>223</v>
      </c>
      <c r="E679" s="5">
        <v>3.26</v>
      </c>
      <c r="J679" s="14"/>
    </row>
    <row r="680" spans="1:10" ht="21.95" customHeight="1" x14ac:dyDescent="0.15">
      <c r="A680" s="6" t="s">
        <v>221</v>
      </c>
      <c r="B680" s="4" t="s">
        <v>163</v>
      </c>
      <c r="C680" s="4" t="s">
        <v>111</v>
      </c>
      <c r="D680" s="4" t="s">
        <v>222</v>
      </c>
      <c r="E680" s="5">
        <v>12.31</v>
      </c>
      <c r="J680" s="14"/>
    </row>
    <row r="681" spans="1:10" ht="21.95" customHeight="1" x14ac:dyDescent="0.15">
      <c r="A681" s="6" t="s">
        <v>221</v>
      </c>
      <c r="B681" s="4" t="s">
        <v>163</v>
      </c>
      <c r="C681" s="4" t="s">
        <v>111</v>
      </c>
      <c r="D681" s="4" t="s">
        <v>223</v>
      </c>
      <c r="E681" s="5">
        <v>9.59</v>
      </c>
      <c r="J681" s="14"/>
    </row>
    <row r="682" spans="1:10" ht="21.95" customHeight="1" x14ac:dyDescent="0.15">
      <c r="A682" s="6" t="s">
        <v>221</v>
      </c>
      <c r="B682" s="4" t="s">
        <v>163</v>
      </c>
      <c r="C682" s="4" t="s">
        <v>111</v>
      </c>
      <c r="D682" s="4" t="s">
        <v>223</v>
      </c>
      <c r="E682" s="5">
        <v>6.49</v>
      </c>
      <c r="J682" s="14"/>
    </row>
    <row r="683" spans="1:10" ht="21.95" customHeight="1" x14ac:dyDescent="0.15">
      <c r="A683" s="9" t="s">
        <v>221</v>
      </c>
      <c r="B683" s="4" t="s">
        <v>58</v>
      </c>
      <c r="C683" s="4" t="s">
        <v>111</v>
      </c>
      <c r="D683" s="4" t="s">
        <v>222</v>
      </c>
      <c r="E683" s="5">
        <v>7.03</v>
      </c>
      <c r="F683" t="s">
        <v>354</v>
      </c>
      <c r="J683" s="14"/>
    </row>
    <row r="684" spans="1:10" ht="21.95" customHeight="1" x14ac:dyDescent="0.15">
      <c r="A684" s="6" t="s">
        <v>221</v>
      </c>
      <c r="B684" s="4" t="s">
        <v>58</v>
      </c>
      <c r="C684" s="4" t="s">
        <v>111</v>
      </c>
      <c r="D684" s="4" t="s">
        <v>223</v>
      </c>
      <c r="E684" s="5">
        <v>10.56</v>
      </c>
      <c r="J684" s="14"/>
    </row>
    <row r="685" spans="1:10" ht="21.95" customHeight="1" x14ac:dyDescent="0.15">
      <c r="A685" s="6" t="s">
        <v>221</v>
      </c>
      <c r="B685" s="4" t="s">
        <v>58</v>
      </c>
      <c r="C685" s="4" t="s">
        <v>111</v>
      </c>
      <c r="D685" s="4" t="s">
        <v>223</v>
      </c>
      <c r="E685" s="5">
        <v>1.1499999999999999</v>
      </c>
      <c r="J685" s="14"/>
    </row>
    <row r="686" spans="1:10" ht="21.95" customHeight="1" x14ac:dyDescent="0.15">
      <c r="A686" s="6" t="s">
        <v>221</v>
      </c>
      <c r="B686" s="4" t="s">
        <v>164</v>
      </c>
      <c r="C686" s="4" t="s">
        <v>111</v>
      </c>
      <c r="D686" s="4" t="s">
        <v>222</v>
      </c>
      <c r="E686" s="5">
        <v>11.37</v>
      </c>
      <c r="J686" s="14"/>
    </row>
    <row r="687" spans="1:10" ht="21.95" customHeight="1" x14ac:dyDescent="0.15">
      <c r="A687" s="6" t="s">
        <v>221</v>
      </c>
      <c r="B687" s="4" t="s">
        <v>164</v>
      </c>
      <c r="C687" s="4" t="s">
        <v>111</v>
      </c>
      <c r="D687" s="4" t="s">
        <v>223</v>
      </c>
      <c r="E687" s="5">
        <v>8.68</v>
      </c>
      <c r="J687" s="14"/>
    </row>
    <row r="688" spans="1:10" ht="21.95" customHeight="1" x14ac:dyDescent="0.15">
      <c r="A688" s="6" t="s">
        <v>221</v>
      </c>
      <c r="B688" s="4" t="s">
        <v>164</v>
      </c>
      <c r="C688" s="4" t="s">
        <v>111</v>
      </c>
      <c r="D688" s="4" t="s">
        <v>223</v>
      </c>
      <c r="E688" s="5">
        <v>9.8699999999999992</v>
      </c>
      <c r="J688" s="14"/>
    </row>
    <row r="689" spans="1:10" ht="21.95" customHeight="1" x14ac:dyDescent="0.15">
      <c r="A689" s="6" t="s">
        <v>221</v>
      </c>
      <c r="B689" s="4" t="s">
        <v>59</v>
      </c>
      <c r="C689" s="4" t="s">
        <v>111</v>
      </c>
      <c r="D689" s="4" t="s">
        <v>222</v>
      </c>
      <c r="E689" s="5">
        <v>9.15</v>
      </c>
      <c r="F689" t="s">
        <v>353</v>
      </c>
      <c r="G689">
        <f>+E689+E690+E691+E692+E693</f>
        <v>51.449999999999996</v>
      </c>
      <c r="H689">
        <f>+E694+E695+E696+E697</f>
        <v>40.53</v>
      </c>
      <c r="I689" s="14">
        <f>+(G689/4)/(H689/3)</f>
        <v>0.95207253886010357</v>
      </c>
      <c r="J689" s="21">
        <f>+(B689-$K$1)/7</f>
        <v>26</v>
      </c>
    </row>
    <row r="690" spans="1:10" ht="21.95" customHeight="1" x14ac:dyDescent="0.15">
      <c r="A690" s="6" t="s">
        <v>221</v>
      </c>
      <c r="B690" s="4" t="s">
        <v>59</v>
      </c>
      <c r="C690" s="4" t="s">
        <v>111</v>
      </c>
      <c r="D690" s="4" t="s">
        <v>223</v>
      </c>
      <c r="E690" s="5">
        <v>11.14</v>
      </c>
      <c r="J690" s="14"/>
    </row>
    <row r="691" spans="1:10" ht="21.95" customHeight="1" x14ac:dyDescent="0.15">
      <c r="A691" s="6" t="s">
        <v>221</v>
      </c>
      <c r="B691" s="4" t="s">
        <v>166</v>
      </c>
      <c r="C691" s="4" t="s">
        <v>111</v>
      </c>
      <c r="D691" s="4" t="s">
        <v>222</v>
      </c>
      <c r="E691" s="5">
        <v>14.12</v>
      </c>
      <c r="J691" s="14"/>
    </row>
    <row r="692" spans="1:10" ht="21.95" customHeight="1" x14ac:dyDescent="0.15">
      <c r="A692" s="6" t="s">
        <v>221</v>
      </c>
      <c r="B692" s="4" t="s">
        <v>166</v>
      </c>
      <c r="C692" s="4" t="s">
        <v>111</v>
      </c>
      <c r="D692" s="4" t="s">
        <v>224</v>
      </c>
      <c r="E692" s="5">
        <v>7.47</v>
      </c>
      <c r="J692" s="14"/>
    </row>
    <row r="693" spans="1:10" ht="21.95" customHeight="1" x14ac:dyDescent="0.15">
      <c r="A693" s="6" t="s">
        <v>221</v>
      </c>
      <c r="B693" s="4" t="s">
        <v>166</v>
      </c>
      <c r="C693" s="4" t="s">
        <v>111</v>
      </c>
      <c r="D693" s="4" t="s">
        <v>223</v>
      </c>
      <c r="E693" s="5">
        <v>9.57</v>
      </c>
      <c r="J693" s="14"/>
    </row>
    <row r="694" spans="1:10" ht="21.95" customHeight="1" x14ac:dyDescent="0.15">
      <c r="A694" s="6" t="s">
        <v>221</v>
      </c>
      <c r="B694" s="4" t="s">
        <v>60</v>
      </c>
      <c r="C694" s="4" t="s">
        <v>111</v>
      </c>
      <c r="D694" s="4" t="s">
        <v>112</v>
      </c>
      <c r="E694" s="5">
        <v>10.039999999999999</v>
      </c>
      <c r="F694" t="s">
        <v>354</v>
      </c>
      <c r="J694" s="14"/>
    </row>
    <row r="695" spans="1:10" ht="21.95" customHeight="1" x14ac:dyDescent="0.15">
      <c r="A695" s="6" t="s">
        <v>221</v>
      </c>
      <c r="B695" s="4" t="s">
        <v>60</v>
      </c>
      <c r="C695" s="4" t="s">
        <v>111</v>
      </c>
      <c r="D695" s="4" t="s">
        <v>222</v>
      </c>
      <c r="E695" s="5">
        <v>6.05</v>
      </c>
      <c r="J695" s="14"/>
    </row>
    <row r="696" spans="1:10" ht="21.95" customHeight="1" x14ac:dyDescent="0.15">
      <c r="A696" s="6" t="s">
        <v>221</v>
      </c>
      <c r="B696" s="4" t="s">
        <v>167</v>
      </c>
      <c r="C696" s="4" t="s">
        <v>111</v>
      </c>
      <c r="D696" s="4" t="s">
        <v>112</v>
      </c>
      <c r="E696" s="5">
        <v>13.32</v>
      </c>
      <c r="J696" s="14"/>
    </row>
    <row r="697" spans="1:10" ht="21.95" customHeight="1" x14ac:dyDescent="0.15">
      <c r="A697" s="6" t="s">
        <v>221</v>
      </c>
      <c r="B697" s="4" t="s">
        <v>167</v>
      </c>
      <c r="C697" s="4" t="s">
        <v>111</v>
      </c>
      <c r="D697" s="4" t="s">
        <v>222</v>
      </c>
      <c r="E697" s="5">
        <v>11.12</v>
      </c>
      <c r="J697" s="14"/>
    </row>
    <row r="698" spans="1:10" ht="21.95" customHeight="1" x14ac:dyDescent="0.15">
      <c r="A698" s="6" t="s">
        <v>221</v>
      </c>
      <c r="B698" s="4" t="s">
        <v>61</v>
      </c>
      <c r="C698" s="4" t="s">
        <v>111</v>
      </c>
      <c r="D698" s="4" t="s">
        <v>222</v>
      </c>
      <c r="E698" s="5">
        <v>8.8800000000000008</v>
      </c>
      <c r="F698" s="13" t="s">
        <v>353</v>
      </c>
      <c r="J698" s="14"/>
    </row>
    <row r="699" spans="1:10" ht="21.95" customHeight="1" x14ac:dyDescent="0.15">
      <c r="A699" s="6" t="s">
        <v>221</v>
      </c>
      <c r="B699" s="4" t="s">
        <v>61</v>
      </c>
      <c r="C699" s="4" t="s">
        <v>111</v>
      </c>
      <c r="D699" s="4" t="s">
        <v>223</v>
      </c>
      <c r="E699" s="5">
        <v>9.92</v>
      </c>
      <c r="F699" s="13"/>
      <c r="J699" s="14"/>
    </row>
    <row r="700" spans="1:10" ht="21.95" customHeight="1" x14ac:dyDescent="0.15">
      <c r="A700" s="6" t="s">
        <v>221</v>
      </c>
      <c r="B700" s="4" t="s">
        <v>61</v>
      </c>
      <c r="C700" s="4" t="s">
        <v>111</v>
      </c>
      <c r="D700" s="4" t="s">
        <v>223</v>
      </c>
      <c r="E700" s="5">
        <v>1.46</v>
      </c>
      <c r="F700" s="13"/>
      <c r="J700" s="14"/>
    </row>
    <row r="701" spans="1:10" ht="21.95" customHeight="1" x14ac:dyDescent="0.15">
      <c r="A701" s="6" t="s">
        <v>221</v>
      </c>
      <c r="B701" s="4" t="s">
        <v>62</v>
      </c>
      <c r="C701" s="4" t="s">
        <v>111</v>
      </c>
      <c r="D701" s="4" t="s">
        <v>222</v>
      </c>
      <c r="E701" s="5">
        <v>7.91</v>
      </c>
      <c r="F701" s="13" t="s">
        <v>354</v>
      </c>
      <c r="J701" s="14"/>
    </row>
    <row r="702" spans="1:10" ht="21.95" customHeight="1" x14ac:dyDescent="0.15">
      <c r="A702" s="6" t="s">
        <v>221</v>
      </c>
      <c r="B702" s="4" t="s">
        <v>62</v>
      </c>
      <c r="C702" s="4" t="s">
        <v>111</v>
      </c>
      <c r="D702" s="4" t="s">
        <v>223</v>
      </c>
      <c r="E702" s="5">
        <v>6.16</v>
      </c>
      <c r="J702" s="14"/>
    </row>
    <row r="703" spans="1:10" ht="21.95" customHeight="1" x14ac:dyDescent="0.15">
      <c r="A703" s="6" t="s">
        <v>221</v>
      </c>
      <c r="B703" s="4" t="s">
        <v>62</v>
      </c>
      <c r="C703" s="4" t="s">
        <v>111</v>
      </c>
      <c r="D703" s="4" t="s">
        <v>223</v>
      </c>
      <c r="E703" s="5">
        <v>6.4</v>
      </c>
      <c r="J703" s="14"/>
    </row>
    <row r="704" spans="1:10" ht="21.95" customHeight="1" x14ac:dyDescent="0.15">
      <c r="A704" s="6" t="s">
        <v>221</v>
      </c>
      <c r="B704" s="4" t="s">
        <v>168</v>
      </c>
      <c r="C704" s="4" t="s">
        <v>111</v>
      </c>
      <c r="D704" s="4" t="s">
        <v>112</v>
      </c>
      <c r="E704" s="5">
        <v>11.51</v>
      </c>
      <c r="J704" s="14"/>
    </row>
    <row r="705" spans="1:10" ht="21.95" customHeight="1" x14ac:dyDescent="0.15">
      <c r="A705" s="6" t="s">
        <v>221</v>
      </c>
      <c r="B705" s="4" t="s">
        <v>168</v>
      </c>
      <c r="C705" s="4" t="s">
        <v>111</v>
      </c>
      <c r="D705" s="4" t="s">
        <v>222</v>
      </c>
      <c r="E705" s="5">
        <v>12.06</v>
      </c>
      <c r="J705" s="14"/>
    </row>
    <row r="706" spans="1:10" ht="21.95" customHeight="1" x14ac:dyDescent="0.15">
      <c r="A706" s="6" t="s">
        <v>221</v>
      </c>
      <c r="B706" s="4" t="s">
        <v>168</v>
      </c>
      <c r="C706" s="4" t="s">
        <v>111</v>
      </c>
      <c r="D706" s="4" t="s">
        <v>223</v>
      </c>
      <c r="E706" s="5">
        <v>8.43</v>
      </c>
      <c r="J706" s="14"/>
    </row>
    <row r="707" spans="1:10" ht="21.95" customHeight="1" x14ac:dyDescent="0.15">
      <c r="A707" s="6" t="s">
        <v>221</v>
      </c>
      <c r="B707" s="4" t="s">
        <v>168</v>
      </c>
      <c r="C707" s="4" t="s">
        <v>111</v>
      </c>
      <c r="D707" s="4" t="s">
        <v>223</v>
      </c>
      <c r="E707" s="5">
        <v>7.45</v>
      </c>
      <c r="J707" s="14"/>
    </row>
    <row r="708" spans="1:10" ht="21.95" customHeight="1" x14ac:dyDescent="0.15">
      <c r="A708" s="6" t="s">
        <v>221</v>
      </c>
      <c r="B708" s="4" t="s">
        <v>168</v>
      </c>
      <c r="C708" s="4" t="s">
        <v>111</v>
      </c>
      <c r="D708" s="4" t="s">
        <v>223</v>
      </c>
      <c r="E708" s="5">
        <v>8.64</v>
      </c>
      <c r="J708" s="14"/>
    </row>
    <row r="709" spans="1:10" ht="21.95" customHeight="1" x14ac:dyDescent="0.15">
      <c r="A709" s="6" t="s">
        <v>221</v>
      </c>
      <c r="B709" s="4" t="s">
        <v>63</v>
      </c>
      <c r="C709" s="4" t="s">
        <v>111</v>
      </c>
      <c r="D709" s="4" t="s">
        <v>222</v>
      </c>
      <c r="E709" s="5">
        <v>11.56</v>
      </c>
      <c r="F709" t="s">
        <v>353</v>
      </c>
      <c r="G709">
        <f>+E709+E710+E711+E712+E713+E714</f>
        <v>56.94</v>
      </c>
      <c r="H709">
        <f>+E718+E715+E716+E717</f>
        <v>33.57</v>
      </c>
      <c r="I709" s="14">
        <f>+(G709/4)/(H709/3)</f>
        <v>1.272117962466488</v>
      </c>
      <c r="J709" s="21">
        <f>+(B709-$K$1)/7</f>
        <v>28</v>
      </c>
    </row>
    <row r="710" spans="1:10" ht="21.95" customHeight="1" x14ac:dyDescent="0.15">
      <c r="A710" s="6" t="s">
        <v>221</v>
      </c>
      <c r="B710" s="4" t="s">
        <v>63</v>
      </c>
      <c r="C710" s="4" t="s">
        <v>111</v>
      </c>
      <c r="D710" s="4" t="s">
        <v>223</v>
      </c>
      <c r="E710" s="5">
        <v>11.12</v>
      </c>
      <c r="J710" s="14"/>
    </row>
    <row r="711" spans="1:10" ht="21.95" customHeight="1" x14ac:dyDescent="0.15">
      <c r="A711" s="6" t="s">
        <v>221</v>
      </c>
      <c r="B711" s="4" t="s">
        <v>169</v>
      </c>
      <c r="C711" s="4" t="s">
        <v>111</v>
      </c>
      <c r="D711" s="4" t="s">
        <v>222</v>
      </c>
      <c r="E711" s="5">
        <v>12.58</v>
      </c>
      <c r="J711" s="14"/>
    </row>
    <row r="712" spans="1:10" ht="21.95" customHeight="1" x14ac:dyDescent="0.15">
      <c r="A712" s="6" t="s">
        <v>221</v>
      </c>
      <c r="B712" s="4" t="s">
        <v>169</v>
      </c>
      <c r="C712" s="4" t="s">
        <v>111</v>
      </c>
      <c r="D712" s="4" t="s">
        <v>223</v>
      </c>
      <c r="E712" s="5">
        <v>7.61</v>
      </c>
      <c r="J712" s="14"/>
    </row>
    <row r="713" spans="1:10" ht="21.95" customHeight="1" x14ac:dyDescent="0.15">
      <c r="A713" s="6" t="s">
        <v>221</v>
      </c>
      <c r="B713" s="4" t="s">
        <v>169</v>
      </c>
      <c r="C713" s="4" t="s">
        <v>111</v>
      </c>
      <c r="D713" s="4" t="s">
        <v>223</v>
      </c>
      <c r="E713" s="5">
        <v>6.77</v>
      </c>
      <c r="J713" s="14"/>
    </row>
    <row r="714" spans="1:10" ht="21.95" customHeight="1" x14ac:dyDescent="0.15">
      <c r="A714" s="6" t="s">
        <v>221</v>
      </c>
      <c r="B714" s="4" t="s">
        <v>64</v>
      </c>
      <c r="C714" s="4" t="s">
        <v>111</v>
      </c>
      <c r="D714" s="4" t="s">
        <v>222</v>
      </c>
      <c r="E714" s="5">
        <v>7.3</v>
      </c>
      <c r="J714" s="14"/>
    </row>
    <row r="715" spans="1:10" ht="21.95" customHeight="1" x14ac:dyDescent="0.15">
      <c r="A715" s="6" t="s">
        <v>221</v>
      </c>
      <c r="B715" s="4" t="s">
        <v>64</v>
      </c>
      <c r="C715" s="4" t="s">
        <v>111</v>
      </c>
      <c r="D715" s="4" t="s">
        <v>118</v>
      </c>
      <c r="E715" s="5">
        <v>9.5399999999999991</v>
      </c>
      <c r="F715" t="s">
        <v>354</v>
      </c>
      <c r="J715" s="14"/>
    </row>
    <row r="716" spans="1:10" ht="21.95" customHeight="1" x14ac:dyDescent="0.15">
      <c r="A716" s="6" t="s">
        <v>221</v>
      </c>
      <c r="B716" s="4" t="s">
        <v>170</v>
      </c>
      <c r="C716" s="4" t="s">
        <v>111</v>
      </c>
      <c r="D716" s="4" t="s">
        <v>222</v>
      </c>
      <c r="E716" s="5">
        <v>9.33</v>
      </c>
      <c r="J716" s="14"/>
    </row>
    <row r="717" spans="1:10" ht="21.95" customHeight="1" x14ac:dyDescent="0.15">
      <c r="A717" s="6" t="s">
        <v>221</v>
      </c>
      <c r="B717" s="4" t="s">
        <v>170</v>
      </c>
      <c r="C717" s="4" t="s">
        <v>111</v>
      </c>
      <c r="D717" s="4" t="s">
        <v>224</v>
      </c>
      <c r="E717" s="5">
        <v>6.35</v>
      </c>
      <c r="J717" s="14"/>
    </row>
    <row r="718" spans="1:10" ht="21.95" customHeight="1" x14ac:dyDescent="0.15">
      <c r="A718" s="6" t="s">
        <v>221</v>
      </c>
      <c r="B718" s="4" t="s">
        <v>170</v>
      </c>
      <c r="C718" s="4" t="s">
        <v>111</v>
      </c>
      <c r="D718" s="4" t="s">
        <v>223</v>
      </c>
      <c r="E718" s="5">
        <v>8.35</v>
      </c>
      <c r="J718" s="14"/>
    </row>
    <row r="719" spans="1:10" ht="21.95" customHeight="1" x14ac:dyDescent="0.15">
      <c r="A719" s="6" t="s">
        <v>221</v>
      </c>
      <c r="B719" s="4" t="s">
        <v>65</v>
      </c>
      <c r="C719" s="4" t="s">
        <v>111</v>
      </c>
      <c r="D719" s="4" t="s">
        <v>222</v>
      </c>
      <c r="E719" s="5">
        <v>9.07</v>
      </c>
      <c r="F719" t="s">
        <v>353</v>
      </c>
      <c r="G719">
        <f>+E719+E720+E721+E722+E723+E724</f>
        <v>52.39</v>
      </c>
      <c r="H719">
        <f>+E728+E725+E726+E727+E729+E730</f>
        <v>37.130000000000003</v>
      </c>
      <c r="I719" s="14">
        <f>+(G719/4)/(H719/3)</f>
        <v>1.0582413143011042</v>
      </c>
      <c r="J719" s="21">
        <f>+(B719-$K$1)/7</f>
        <v>29</v>
      </c>
    </row>
    <row r="720" spans="1:10" ht="21.95" customHeight="1" x14ac:dyDescent="0.15">
      <c r="A720" s="6" t="s">
        <v>221</v>
      </c>
      <c r="B720" s="4" t="s">
        <v>65</v>
      </c>
      <c r="C720" s="4" t="s">
        <v>111</v>
      </c>
      <c r="D720" s="4" t="s">
        <v>118</v>
      </c>
      <c r="E720" s="5">
        <v>11.58</v>
      </c>
      <c r="J720" s="14"/>
    </row>
    <row r="721" spans="1:10" ht="21.95" customHeight="1" x14ac:dyDescent="0.15">
      <c r="A721" s="6" t="s">
        <v>221</v>
      </c>
      <c r="B721" s="4" t="s">
        <v>171</v>
      </c>
      <c r="C721" s="4" t="s">
        <v>111</v>
      </c>
      <c r="D721" s="4" t="s">
        <v>112</v>
      </c>
      <c r="E721" s="5">
        <v>12.52</v>
      </c>
      <c r="J721" s="14"/>
    </row>
    <row r="722" spans="1:10" ht="21.95" customHeight="1" x14ac:dyDescent="0.15">
      <c r="A722" s="6" t="s">
        <v>221</v>
      </c>
      <c r="B722" s="4" t="s">
        <v>171</v>
      </c>
      <c r="C722" s="4" t="s">
        <v>111</v>
      </c>
      <c r="D722" s="4" t="s">
        <v>112</v>
      </c>
      <c r="E722" s="5">
        <v>3.11</v>
      </c>
      <c r="J722" s="14"/>
    </row>
    <row r="723" spans="1:10" ht="21.95" customHeight="1" x14ac:dyDescent="0.15">
      <c r="A723" s="6" t="s">
        <v>221</v>
      </c>
      <c r="B723" s="4" t="s">
        <v>171</v>
      </c>
      <c r="C723" s="4" t="s">
        <v>111</v>
      </c>
      <c r="D723" s="4" t="s">
        <v>222</v>
      </c>
      <c r="E723" s="5">
        <v>9.42</v>
      </c>
      <c r="J723" s="14"/>
    </row>
    <row r="724" spans="1:10" ht="21.95" customHeight="1" x14ac:dyDescent="0.15">
      <c r="A724" s="6" t="s">
        <v>221</v>
      </c>
      <c r="B724" s="4" t="s">
        <v>171</v>
      </c>
      <c r="C724" s="4" t="s">
        <v>111</v>
      </c>
      <c r="D724" s="4" t="s">
        <v>222</v>
      </c>
      <c r="E724" s="5">
        <v>6.69</v>
      </c>
      <c r="J724" s="14"/>
    </row>
    <row r="725" spans="1:10" ht="21.95" customHeight="1" x14ac:dyDescent="0.15">
      <c r="A725" s="6" t="s">
        <v>221</v>
      </c>
      <c r="B725" s="4" t="s">
        <v>66</v>
      </c>
      <c r="C725" s="4" t="s">
        <v>111</v>
      </c>
      <c r="D725" s="4" t="s">
        <v>222</v>
      </c>
      <c r="E725" s="5">
        <v>1.99</v>
      </c>
      <c r="F725" t="s">
        <v>354</v>
      </c>
      <c r="J725" s="14"/>
    </row>
    <row r="726" spans="1:10" ht="21.95" customHeight="1" x14ac:dyDescent="0.15">
      <c r="A726" s="6" t="s">
        <v>221</v>
      </c>
      <c r="B726" s="4" t="s">
        <v>66</v>
      </c>
      <c r="C726" s="4" t="s">
        <v>111</v>
      </c>
      <c r="D726" s="4" t="s">
        <v>118</v>
      </c>
      <c r="E726" s="5">
        <v>3.55</v>
      </c>
      <c r="J726" s="14"/>
    </row>
    <row r="727" spans="1:10" ht="21.95" customHeight="1" x14ac:dyDescent="0.15">
      <c r="A727" s="6" t="s">
        <v>221</v>
      </c>
      <c r="B727" s="4" t="s">
        <v>66</v>
      </c>
      <c r="C727" s="4" t="s">
        <v>111</v>
      </c>
      <c r="D727" s="4" t="s">
        <v>223</v>
      </c>
      <c r="E727" s="5">
        <v>9.59</v>
      </c>
      <c r="J727" s="14"/>
    </row>
    <row r="728" spans="1:10" ht="21.95" customHeight="1" x14ac:dyDescent="0.15">
      <c r="A728" s="9" t="s">
        <v>221</v>
      </c>
      <c r="B728" s="4" t="s">
        <v>172</v>
      </c>
      <c r="C728" s="4" t="s">
        <v>111</v>
      </c>
      <c r="D728" s="4" t="s">
        <v>222</v>
      </c>
      <c r="E728" s="5">
        <v>11.12</v>
      </c>
      <c r="J728" s="14"/>
    </row>
    <row r="729" spans="1:10" ht="21.95" customHeight="1" x14ac:dyDescent="0.15">
      <c r="A729" s="6" t="s">
        <v>221</v>
      </c>
      <c r="B729" s="4" t="s">
        <v>172</v>
      </c>
      <c r="C729" s="4" t="s">
        <v>111</v>
      </c>
      <c r="D729" s="4" t="s">
        <v>223</v>
      </c>
      <c r="E729" s="5">
        <v>9.2100000000000009</v>
      </c>
      <c r="J729" s="14"/>
    </row>
    <row r="730" spans="1:10" ht="21.95" customHeight="1" x14ac:dyDescent="0.15">
      <c r="A730" s="6" t="s">
        <v>221</v>
      </c>
      <c r="B730" s="4" t="s">
        <v>172</v>
      </c>
      <c r="C730" s="4" t="s">
        <v>111</v>
      </c>
      <c r="D730" s="4" t="s">
        <v>223</v>
      </c>
      <c r="E730" s="5">
        <v>1.67</v>
      </c>
      <c r="J730" s="14"/>
    </row>
    <row r="731" spans="1:10" ht="21.95" customHeight="1" x14ac:dyDescent="0.15">
      <c r="A731" s="6" t="s">
        <v>221</v>
      </c>
      <c r="B731" s="4" t="s">
        <v>67</v>
      </c>
      <c r="C731" s="4" t="s">
        <v>111</v>
      </c>
      <c r="D731" s="4" t="s">
        <v>222</v>
      </c>
      <c r="E731" s="5">
        <v>8.8000000000000007</v>
      </c>
      <c r="F731" t="s">
        <v>353</v>
      </c>
      <c r="G731">
        <f>+E731+E732+E733+E734+E735</f>
        <v>48.470000000000006</v>
      </c>
      <c r="H731">
        <f>+E736+E737+E738+E739</f>
        <v>37.5</v>
      </c>
      <c r="I731" s="14">
        <f>+(G731/4)/(H731/3)</f>
        <v>0.96940000000000015</v>
      </c>
      <c r="J731" s="21">
        <f>+(B731-$K$1)/7</f>
        <v>30</v>
      </c>
    </row>
    <row r="732" spans="1:10" ht="21.95" customHeight="1" x14ac:dyDescent="0.15">
      <c r="A732" s="6" t="s">
        <v>221</v>
      </c>
      <c r="B732" s="4" t="s">
        <v>67</v>
      </c>
      <c r="C732" s="4" t="s">
        <v>111</v>
      </c>
      <c r="D732" s="4" t="s">
        <v>223</v>
      </c>
      <c r="E732" s="5">
        <v>11.87</v>
      </c>
      <c r="J732" s="14"/>
    </row>
    <row r="733" spans="1:10" ht="21.95" customHeight="1" x14ac:dyDescent="0.15">
      <c r="A733" s="6" t="s">
        <v>221</v>
      </c>
      <c r="B733" s="4" t="s">
        <v>173</v>
      </c>
      <c r="C733" s="4" t="s">
        <v>111</v>
      </c>
      <c r="D733" s="4" t="s">
        <v>222</v>
      </c>
      <c r="E733" s="5">
        <v>12.59</v>
      </c>
      <c r="J733" s="14"/>
    </row>
    <row r="734" spans="1:10" ht="21.95" customHeight="1" x14ac:dyDescent="0.15">
      <c r="A734" s="6" t="s">
        <v>221</v>
      </c>
      <c r="B734" s="4" t="s">
        <v>173</v>
      </c>
      <c r="C734" s="4" t="s">
        <v>111</v>
      </c>
      <c r="D734" s="4" t="s">
        <v>223</v>
      </c>
      <c r="E734" s="5">
        <v>10.06</v>
      </c>
      <c r="J734" s="14"/>
    </row>
    <row r="735" spans="1:10" ht="21.95" customHeight="1" x14ac:dyDescent="0.15">
      <c r="A735" s="6" t="s">
        <v>221</v>
      </c>
      <c r="B735" s="4" t="s">
        <v>173</v>
      </c>
      <c r="C735" s="4" t="s">
        <v>111</v>
      </c>
      <c r="D735" s="4" t="s">
        <v>223</v>
      </c>
      <c r="E735" s="5">
        <v>5.15</v>
      </c>
      <c r="J735" s="14"/>
    </row>
    <row r="736" spans="1:10" ht="21.95" customHeight="1" x14ac:dyDescent="0.15">
      <c r="A736" s="6" t="s">
        <v>221</v>
      </c>
      <c r="B736" s="4" t="s">
        <v>68</v>
      </c>
      <c r="C736" s="4" t="s">
        <v>111</v>
      </c>
      <c r="D736" s="4" t="s">
        <v>222</v>
      </c>
      <c r="E736" s="5">
        <v>5.78</v>
      </c>
      <c r="F736" t="s">
        <v>354</v>
      </c>
      <c r="J736" s="14"/>
    </row>
    <row r="737" spans="1:10" ht="21.95" customHeight="1" x14ac:dyDescent="0.15">
      <c r="A737" s="6" t="s">
        <v>221</v>
      </c>
      <c r="B737" s="4" t="s">
        <v>68</v>
      </c>
      <c r="C737" s="4" t="s">
        <v>111</v>
      </c>
      <c r="D737" s="4" t="s">
        <v>223</v>
      </c>
      <c r="E737" s="5">
        <v>9.08</v>
      </c>
      <c r="J737" s="14"/>
    </row>
    <row r="738" spans="1:10" ht="21.95" customHeight="1" x14ac:dyDescent="0.15">
      <c r="A738" s="6" t="s">
        <v>221</v>
      </c>
      <c r="B738" s="4" t="s">
        <v>174</v>
      </c>
      <c r="C738" s="4" t="s">
        <v>111</v>
      </c>
      <c r="D738" s="4" t="s">
        <v>222</v>
      </c>
      <c r="E738" s="5">
        <v>11.05</v>
      </c>
      <c r="J738" s="14"/>
    </row>
    <row r="739" spans="1:10" ht="21.95" customHeight="1" x14ac:dyDescent="0.15">
      <c r="A739" s="6" t="s">
        <v>221</v>
      </c>
      <c r="B739" s="4" t="s">
        <v>174</v>
      </c>
      <c r="C739" s="4" t="s">
        <v>111</v>
      </c>
      <c r="D739" s="4" t="s">
        <v>223</v>
      </c>
      <c r="E739" s="5">
        <v>11.59</v>
      </c>
      <c r="J739" s="14"/>
    </row>
    <row r="740" spans="1:10" ht="21.95" customHeight="1" x14ac:dyDescent="0.15">
      <c r="A740" s="6" t="s">
        <v>221</v>
      </c>
      <c r="B740" s="4" t="s">
        <v>69</v>
      </c>
      <c r="C740" s="4" t="s">
        <v>111</v>
      </c>
      <c r="D740" s="4" t="s">
        <v>222</v>
      </c>
      <c r="E740" s="5">
        <v>9.52</v>
      </c>
      <c r="F740" t="s">
        <v>353</v>
      </c>
      <c r="G740">
        <f>+E740+E741+E742+E743+E744</f>
        <v>49.44</v>
      </c>
      <c r="H740">
        <f>+E749+E746+E747+E748+E745</f>
        <v>34.67</v>
      </c>
      <c r="I740" s="14">
        <f>+(G740/4)/(H740/3)</f>
        <v>1.0695125468704931</v>
      </c>
      <c r="J740" s="21">
        <f>+(B740-$K$1)/7</f>
        <v>31</v>
      </c>
    </row>
    <row r="741" spans="1:10" ht="21.95" customHeight="1" x14ac:dyDescent="0.15">
      <c r="A741" s="6" t="s">
        <v>221</v>
      </c>
      <c r="B741" s="4" t="s">
        <v>69</v>
      </c>
      <c r="C741" s="4" t="s">
        <v>111</v>
      </c>
      <c r="D741" s="4" t="s">
        <v>223</v>
      </c>
      <c r="E741" s="5">
        <v>11.54</v>
      </c>
      <c r="J741" s="14"/>
    </row>
    <row r="742" spans="1:10" ht="21.95" customHeight="1" x14ac:dyDescent="0.15">
      <c r="A742" s="6" t="s">
        <v>221</v>
      </c>
      <c r="B742" s="4" t="s">
        <v>175</v>
      </c>
      <c r="C742" s="4" t="s">
        <v>111</v>
      </c>
      <c r="D742" s="4" t="s">
        <v>222</v>
      </c>
      <c r="E742" s="5">
        <v>13.02</v>
      </c>
      <c r="J742" s="14"/>
    </row>
    <row r="743" spans="1:10" ht="21.95" customHeight="1" x14ac:dyDescent="0.15">
      <c r="A743" s="6" t="s">
        <v>221</v>
      </c>
      <c r="B743" s="4" t="s">
        <v>175</v>
      </c>
      <c r="C743" s="4" t="s">
        <v>111</v>
      </c>
      <c r="D743" s="4" t="s">
        <v>223</v>
      </c>
      <c r="E743" s="5">
        <v>12.83</v>
      </c>
      <c r="J743" s="14"/>
    </row>
    <row r="744" spans="1:10" ht="21.95" customHeight="1" x14ac:dyDescent="0.15">
      <c r="A744" s="6" t="s">
        <v>221</v>
      </c>
      <c r="B744" s="4" t="s">
        <v>175</v>
      </c>
      <c r="C744" s="4" t="s">
        <v>111</v>
      </c>
      <c r="D744" s="4" t="s">
        <v>223</v>
      </c>
      <c r="E744" s="5">
        <v>2.5299999999999998</v>
      </c>
      <c r="J744" s="14"/>
    </row>
    <row r="745" spans="1:10" ht="21.95" customHeight="1" x14ac:dyDescent="0.15">
      <c r="A745" s="6" t="s">
        <v>221</v>
      </c>
      <c r="B745" s="4" t="s">
        <v>70</v>
      </c>
      <c r="C745" s="4" t="s">
        <v>111</v>
      </c>
      <c r="D745" s="4" t="s">
        <v>222</v>
      </c>
      <c r="E745" s="5">
        <v>5.98</v>
      </c>
      <c r="F745" t="s">
        <v>354</v>
      </c>
      <c r="J745" s="14"/>
    </row>
    <row r="746" spans="1:10" ht="21.95" customHeight="1" x14ac:dyDescent="0.15">
      <c r="A746" s="6" t="s">
        <v>221</v>
      </c>
      <c r="B746" s="4" t="s">
        <v>70</v>
      </c>
      <c r="C746" s="4" t="s">
        <v>111</v>
      </c>
      <c r="D746" s="4" t="s">
        <v>223</v>
      </c>
      <c r="E746" s="5">
        <v>6.51</v>
      </c>
      <c r="J746" s="14"/>
    </row>
    <row r="747" spans="1:10" ht="21.95" customHeight="1" x14ac:dyDescent="0.15">
      <c r="A747" s="6" t="s">
        <v>221</v>
      </c>
      <c r="B747" s="4" t="s">
        <v>176</v>
      </c>
      <c r="C747" s="4" t="s">
        <v>111</v>
      </c>
      <c r="D747" s="4" t="s">
        <v>222</v>
      </c>
      <c r="E747" s="5">
        <v>10.37</v>
      </c>
      <c r="J747" s="14"/>
    </row>
    <row r="748" spans="1:10" ht="21.95" customHeight="1" x14ac:dyDescent="0.15">
      <c r="A748" s="6" t="s">
        <v>221</v>
      </c>
      <c r="B748" s="4" t="s">
        <v>176</v>
      </c>
      <c r="C748" s="4" t="s">
        <v>111</v>
      </c>
      <c r="D748" s="4" t="s">
        <v>224</v>
      </c>
      <c r="E748" s="5">
        <v>6.49</v>
      </c>
      <c r="J748" s="14"/>
    </row>
    <row r="749" spans="1:10" ht="21.95" customHeight="1" x14ac:dyDescent="0.15">
      <c r="A749" s="6" t="s">
        <v>221</v>
      </c>
      <c r="B749" s="4" t="s">
        <v>176</v>
      </c>
      <c r="C749" s="4" t="s">
        <v>111</v>
      </c>
      <c r="D749" s="4" t="s">
        <v>223</v>
      </c>
      <c r="E749" s="5">
        <v>5.32</v>
      </c>
      <c r="J749" s="14"/>
    </row>
    <row r="750" spans="1:10" ht="21.95" customHeight="1" x14ac:dyDescent="0.15">
      <c r="A750" s="6" t="s">
        <v>221</v>
      </c>
      <c r="B750" s="4" t="s">
        <v>71</v>
      </c>
      <c r="C750" s="4" t="s">
        <v>111</v>
      </c>
      <c r="D750" s="4" t="s">
        <v>222</v>
      </c>
      <c r="E750" s="5">
        <v>9.73</v>
      </c>
      <c r="F750" t="s">
        <v>353</v>
      </c>
      <c r="G750">
        <f>+E750+E751+E752+E753+E754</f>
        <v>46.54</v>
      </c>
      <c r="H750">
        <f>+E755+E756+E757+E758</f>
        <v>34.950000000000003</v>
      </c>
      <c r="I750" s="14">
        <f>+(G750/4)/(H750/3)</f>
        <v>0.99871244635193124</v>
      </c>
      <c r="J750" s="21">
        <f>+(B750-$K$1)/7</f>
        <v>32</v>
      </c>
    </row>
    <row r="751" spans="1:10" ht="21.95" customHeight="1" x14ac:dyDescent="0.15">
      <c r="A751" s="6" t="s">
        <v>221</v>
      </c>
      <c r="B751" s="4" t="s">
        <v>71</v>
      </c>
      <c r="C751" s="4" t="s">
        <v>111</v>
      </c>
      <c r="D751" s="4" t="s">
        <v>223</v>
      </c>
      <c r="E751" s="5">
        <v>11.41</v>
      </c>
      <c r="J751" s="14"/>
    </row>
    <row r="752" spans="1:10" ht="21.95" customHeight="1" x14ac:dyDescent="0.15">
      <c r="A752" s="6" t="s">
        <v>221</v>
      </c>
      <c r="B752" s="4" t="s">
        <v>177</v>
      </c>
      <c r="C752" s="4" t="s">
        <v>111</v>
      </c>
      <c r="D752" s="4" t="s">
        <v>222</v>
      </c>
      <c r="E752" s="5">
        <v>12.57</v>
      </c>
      <c r="J752" s="14"/>
    </row>
    <row r="753" spans="1:10" ht="21.95" customHeight="1" x14ac:dyDescent="0.15">
      <c r="A753" s="6" t="s">
        <v>221</v>
      </c>
      <c r="B753" s="4" t="s">
        <v>177</v>
      </c>
      <c r="C753" s="4" t="s">
        <v>111</v>
      </c>
      <c r="D753" s="4" t="s">
        <v>223</v>
      </c>
      <c r="E753" s="5">
        <v>10.5</v>
      </c>
      <c r="J753" s="14"/>
    </row>
    <row r="754" spans="1:10" ht="21.95" customHeight="1" x14ac:dyDescent="0.15">
      <c r="A754" s="6" t="s">
        <v>221</v>
      </c>
      <c r="B754" s="4" t="s">
        <v>177</v>
      </c>
      <c r="C754" s="4" t="s">
        <v>111</v>
      </c>
      <c r="D754" s="4" t="s">
        <v>223</v>
      </c>
      <c r="E754" s="5">
        <v>2.33</v>
      </c>
      <c r="J754" s="14"/>
    </row>
    <row r="755" spans="1:10" ht="21.95" customHeight="1" x14ac:dyDescent="0.15">
      <c r="A755" s="6" t="s">
        <v>221</v>
      </c>
      <c r="B755" s="4" t="s">
        <v>72</v>
      </c>
      <c r="C755" s="4" t="s">
        <v>111</v>
      </c>
      <c r="D755" s="4" t="s">
        <v>222</v>
      </c>
      <c r="E755" s="5">
        <v>6.11</v>
      </c>
      <c r="F755" t="s">
        <v>354</v>
      </c>
      <c r="J755" s="14"/>
    </row>
    <row r="756" spans="1:10" ht="21.95" customHeight="1" x14ac:dyDescent="0.15">
      <c r="A756" s="6" t="s">
        <v>221</v>
      </c>
      <c r="B756" s="4" t="s">
        <v>72</v>
      </c>
      <c r="C756" s="4" t="s">
        <v>111</v>
      </c>
      <c r="D756" s="4" t="s">
        <v>223</v>
      </c>
      <c r="E756" s="5">
        <v>6.82</v>
      </c>
      <c r="J756" s="14"/>
    </row>
    <row r="757" spans="1:10" ht="21.95" customHeight="1" x14ac:dyDescent="0.15">
      <c r="A757" s="6" t="s">
        <v>221</v>
      </c>
      <c r="B757" s="4" t="s">
        <v>178</v>
      </c>
      <c r="C757" s="4" t="s">
        <v>111</v>
      </c>
      <c r="D757" s="4" t="s">
        <v>222</v>
      </c>
      <c r="E757" s="5">
        <v>10.23</v>
      </c>
      <c r="J757" s="14"/>
    </row>
    <row r="758" spans="1:10" ht="21.95" customHeight="1" x14ac:dyDescent="0.15">
      <c r="A758" s="6" t="s">
        <v>221</v>
      </c>
      <c r="B758" s="4" t="s">
        <v>178</v>
      </c>
      <c r="C758" s="4" t="s">
        <v>111</v>
      </c>
      <c r="D758" s="4" t="s">
        <v>223</v>
      </c>
      <c r="E758" s="5">
        <v>11.79</v>
      </c>
      <c r="J758" s="14"/>
    </row>
    <row r="759" spans="1:10" ht="21.95" customHeight="1" x14ac:dyDescent="0.15">
      <c r="A759" s="6" t="s">
        <v>221</v>
      </c>
      <c r="B759" s="4" t="s">
        <v>73</v>
      </c>
      <c r="C759" s="4" t="s">
        <v>111</v>
      </c>
      <c r="D759" s="4" t="s">
        <v>222</v>
      </c>
      <c r="E759" s="5">
        <v>9.8000000000000007</v>
      </c>
      <c r="F759" t="s">
        <v>353</v>
      </c>
      <c r="G759">
        <f>+E759+E760+E761+E762+E763</f>
        <v>52.370000000000005</v>
      </c>
      <c r="H759">
        <f>+E764+E765+E766+E767</f>
        <v>37.480000000000004</v>
      </c>
      <c r="I759" s="14">
        <f>+(G759/4)/(H759/3)</f>
        <v>1.0479589114194237</v>
      </c>
      <c r="J759" s="21">
        <f>+(B759-$K$1)/7</f>
        <v>33</v>
      </c>
    </row>
    <row r="760" spans="1:10" ht="21.95" customHeight="1" x14ac:dyDescent="0.15">
      <c r="A760" s="6" t="s">
        <v>221</v>
      </c>
      <c r="B760" s="4" t="s">
        <v>73</v>
      </c>
      <c r="C760" s="4" t="s">
        <v>111</v>
      </c>
      <c r="D760" s="4" t="s">
        <v>223</v>
      </c>
      <c r="E760" s="5">
        <v>12.19</v>
      </c>
      <c r="J760" s="14"/>
    </row>
    <row r="761" spans="1:10" ht="21.95" customHeight="1" x14ac:dyDescent="0.15">
      <c r="A761" s="6" t="s">
        <v>221</v>
      </c>
      <c r="B761" s="4" t="s">
        <v>179</v>
      </c>
      <c r="C761" s="4" t="s">
        <v>111</v>
      </c>
      <c r="D761" s="4" t="s">
        <v>222</v>
      </c>
      <c r="E761" s="5">
        <v>13.67</v>
      </c>
      <c r="J761" s="14"/>
    </row>
    <row r="762" spans="1:10" ht="21.95" customHeight="1" x14ac:dyDescent="0.15">
      <c r="A762" s="6" t="s">
        <v>221</v>
      </c>
      <c r="B762" s="4" t="s">
        <v>179</v>
      </c>
      <c r="C762" s="4" t="s">
        <v>111</v>
      </c>
      <c r="D762" s="4" t="s">
        <v>223</v>
      </c>
      <c r="E762" s="5">
        <v>11.49</v>
      </c>
      <c r="J762" s="14"/>
    </row>
    <row r="763" spans="1:10" ht="21.95" customHeight="1" x14ac:dyDescent="0.15">
      <c r="A763" s="6" t="s">
        <v>221</v>
      </c>
      <c r="B763" s="4" t="s">
        <v>179</v>
      </c>
      <c r="C763" s="4" t="s">
        <v>111</v>
      </c>
      <c r="D763" s="4" t="s">
        <v>223</v>
      </c>
      <c r="E763" s="5">
        <v>5.22</v>
      </c>
      <c r="J763" s="14"/>
    </row>
    <row r="764" spans="1:10" ht="21.95" customHeight="1" x14ac:dyDescent="0.15">
      <c r="A764" s="6" t="s">
        <v>221</v>
      </c>
      <c r="B764" s="4" t="s">
        <v>74</v>
      </c>
      <c r="C764" s="4" t="s">
        <v>111</v>
      </c>
      <c r="D764" s="4" t="s">
        <v>222</v>
      </c>
      <c r="E764" s="5">
        <v>5.41</v>
      </c>
      <c r="F764" t="s">
        <v>354</v>
      </c>
      <c r="J764" s="14"/>
    </row>
    <row r="765" spans="1:10" ht="21.95" customHeight="1" x14ac:dyDescent="0.15">
      <c r="A765" s="6" t="s">
        <v>221</v>
      </c>
      <c r="B765" s="4" t="s">
        <v>74</v>
      </c>
      <c r="C765" s="4" t="s">
        <v>111</v>
      </c>
      <c r="D765" s="4" t="s">
        <v>223</v>
      </c>
      <c r="E765" s="5">
        <v>9.3800000000000008</v>
      </c>
      <c r="J765" s="14"/>
    </row>
    <row r="766" spans="1:10" ht="21.95" customHeight="1" x14ac:dyDescent="0.15">
      <c r="A766" s="6" t="s">
        <v>221</v>
      </c>
      <c r="B766" s="4" t="s">
        <v>180</v>
      </c>
      <c r="C766" s="4" t="s">
        <v>111</v>
      </c>
      <c r="D766" s="4" t="s">
        <v>222</v>
      </c>
      <c r="E766" s="5">
        <v>11.84</v>
      </c>
      <c r="J766" s="14"/>
    </row>
    <row r="767" spans="1:10" ht="21.95" customHeight="1" x14ac:dyDescent="0.15">
      <c r="A767" s="6" t="s">
        <v>221</v>
      </c>
      <c r="B767" s="4" t="s">
        <v>180</v>
      </c>
      <c r="C767" s="4" t="s">
        <v>111</v>
      </c>
      <c r="D767" s="4" t="s">
        <v>223</v>
      </c>
      <c r="E767" s="5">
        <v>10.85</v>
      </c>
      <c r="J767" s="14"/>
    </row>
    <row r="768" spans="1:10" ht="21.95" customHeight="1" x14ac:dyDescent="0.15">
      <c r="A768" s="6" t="s">
        <v>221</v>
      </c>
      <c r="B768" s="4" t="s">
        <v>75</v>
      </c>
      <c r="C768" s="4" t="s">
        <v>111</v>
      </c>
      <c r="D768" s="4" t="s">
        <v>222</v>
      </c>
      <c r="E768" s="5">
        <v>7.83</v>
      </c>
      <c r="F768" t="s">
        <v>353</v>
      </c>
      <c r="G768">
        <f>+E768+E769+E770+E771+E772</f>
        <v>48.22</v>
      </c>
      <c r="H768">
        <f>+E773+E774+E775+E776</f>
        <v>33.22</v>
      </c>
      <c r="I768" s="14">
        <f>+(G768/4)/(H768/3)</f>
        <v>1.0886514148103552</v>
      </c>
      <c r="J768" s="21">
        <f>+(B768-$K$1)/7</f>
        <v>34</v>
      </c>
    </row>
    <row r="769" spans="1:10" ht="21.95" customHeight="1" x14ac:dyDescent="0.15">
      <c r="A769" s="6" t="s">
        <v>221</v>
      </c>
      <c r="B769" s="4" t="s">
        <v>75</v>
      </c>
      <c r="C769" s="4" t="s">
        <v>111</v>
      </c>
      <c r="D769" s="4" t="s">
        <v>223</v>
      </c>
      <c r="E769" s="5">
        <v>10.96</v>
      </c>
      <c r="J769" s="14"/>
    </row>
    <row r="770" spans="1:10" ht="21.95" customHeight="1" x14ac:dyDescent="0.15">
      <c r="A770" s="6" t="s">
        <v>221</v>
      </c>
      <c r="B770" s="4" t="s">
        <v>181</v>
      </c>
      <c r="C770" s="4" t="s">
        <v>111</v>
      </c>
      <c r="D770" s="4" t="s">
        <v>222</v>
      </c>
      <c r="E770" s="5">
        <v>13.85</v>
      </c>
      <c r="J770" s="14"/>
    </row>
    <row r="771" spans="1:10" ht="21.95" customHeight="1" x14ac:dyDescent="0.15">
      <c r="A771" s="6" t="s">
        <v>221</v>
      </c>
      <c r="B771" s="4" t="s">
        <v>181</v>
      </c>
      <c r="C771" s="4" t="s">
        <v>111</v>
      </c>
      <c r="D771" s="4" t="s">
        <v>223</v>
      </c>
      <c r="E771" s="5">
        <v>10.94</v>
      </c>
      <c r="J771" s="14"/>
    </row>
    <row r="772" spans="1:10" ht="21.95" customHeight="1" x14ac:dyDescent="0.15">
      <c r="A772" s="6" t="s">
        <v>221</v>
      </c>
      <c r="B772" s="4" t="s">
        <v>181</v>
      </c>
      <c r="C772" s="4" t="s">
        <v>111</v>
      </c>
      <c r="D772" s="4" t="s">
        <v>223</v>
      </c>
      <c r="E772" s="5">
        <v>4.6399999999999997</v>
      </c>
      <c r="J772" s="14"/>
    </row>
    <row r="773" spans="1:10" ht="21.95" customHeight="1" x14ac:dyDescent="0.15">
      <c r="A773" s="6" t="s">
        <v>221</v>
      </c>
      <c r="B773" s="4" t="s">
        <v>76</v>
      </c>
      <c r="C773" s="4" t="s">
        <v>111</v>
      </c>
      <c r="D773" s="4" t="s">
        <v>222</v>
      </c>
      <c r="E773" s="5">
        <v>4.59</v>
      </c>
      <c r="F773" t="s">
        <v>354</v>
      </c>
      <c r="J773" s="14"/>
    </row>
    <row r="774" spans="1:10" ht="21.95" customHeight="1" x14ac:dyDescent="0.15">
      <c r="A774" s="6" t="s">
        <v>221</v>
      </c>
      <c r="B774" s="4" t="s">
        <v>76</v>
      </c>
      <c r="C774" s="4" t="s">
        <v>111</v>
      </c>
      <c r="D774" s="4" t="s">
        <v>165</v>
      </c>
      <c r="E774" s="5">
        <v>7.11</v>
      </c>
      <c r="J774" s="14"/>
    </row>
    <row r="775" spans="1:10" ht="21.95" customHeight="1" x14ac:dyDescent="0.15">
      <c r="A775" s="9" t="s">
        <v>221</v>
      </c>
      <c r="B775" s="4" t="s">
        <v>182</v>
      </c>
      <c r="C775" s="4" t="s">
        <v>111</v>
      </c>
      <c r="D775" s="4" t="s">
        <v>222</v>
      </c>
      <c r="E775" s="5">
        <v>9.7200000000000006</v>
      </c>
      <c r="J775" s="14"/>
    </row>
    <row r="776" spans="1:10" ht="21.95" customHeight="1" x14ac:dyDescent="0.15">
      <c r="A776" s="6" t="s">
        <v>221</v>
      </c>
      <c r="B776" s="4" t="s">
        <v>182</v>
      </c>
      <c r="C776" s="4" t="s">
        <v>111</v>
      </c>
      <c r="D776" s="4" t="s">
        <v>223</v>
      </c>
      <c r="E776" s="5">
        <v>11.8</v>
      </c>
      <c r="J776" s="14"/>
    </row>
    <row r="777" spans="1:10" ht="21.95" customHeight="1" x14ac:dyDescent="0.15">
      <c r="A777" s="6" t="s">
        <v>221</v>
      </c>
      <c r="B777" s="4" t="s">
        <v>77</v>
      </c>
      <c r="C777" s="4" t="s">
        <v>111</v>
      </c>
      <c r="D777" s="4" t="s">
        <v>222</v>
      </c>
      <c r="E777" s="5">
        <v>8.83</v>
      </c>
      <c r="F777" t="s">
        <v>353</v>
      </c>
      <c r="G777">
        <f>+E777+E778+E779+E780+E781</f>
        <v>49.57</v>
      </c>
      <c r="H777">
        <f>+E782+E783+E784+E785</f>
        <v>32.93</v>
      </c>
      <c r="I777" s="14">
        <f>+(G777/4)/(H777/3)</f>
        <v>1.1289857273003341</v>
      </c>
      <c r="J777" s="21">
        <f>+(B777-$K$1)/7</f>
        <v>35</v>
      </c>
    </row>
    <row r="778" spans="1:10" ht="21.95" customHeight="1" x14ac:dyDescent="0.15">
      <c r="A778" s="6" t="s">
        <v>221</v>
      </c>
      <c r="B778" s="4" t="s">
        <v>77</v>
      </c>
      <c r="C778" s="4" t="s">
        <v>111</v>
      </c>
      <c r="D778" s="4" t="s">
        <v>223</v>
      </c>
      <c r="E778" s="5">
        <v>11.44</v>
      </c>
      <c r="J778" s="14"/>
    </row>
    <row r="779" spans="1:10" ht="21.95" customHeight="1" x14ac:dyDescent="0.15">
      <c r="A779" s="6" t="s">
        <v>221</v>
      </c>
      <c r="B779" s="4" t="s">
        <v>183</v>
      </c>
      <c r="C779" s="4" t="s">
        <v>111</v>
      </c>
      <c r="D779" s="4" t="s">
        <v>222</v>
      </c>
      <c r="E779" s="5">
        <v>12.93</v>
      </c>
      <c r="J779" s="14"/>
    </row>
    <row r="780" spans="1:10" ht="21.95" customHeight="1" x14ac:dyDescent="0.15">
      <c r="A780" s="6" t="s">
        <v>221</v>
      </c>
      <c r="B780" s="4" t="s">
        <v>183</v>
      </c>
      <c r="C780" s="4" t="s">
        <v>111</v>
      </c>
      <c r="D780" s="4" t="s">
        <v>225</v>
      </c>
      <c r="E780" s="5">
        <v>5.97</v>
      </c>
      <c r="J780" s="14"/>
    </row>
    <row r="781" spans="1:10" ht="21.95" customHeight="1" x14ac:dyDescent="0.15">
      <c r="A781" s="6" t="s">
        <v>221</v>
      </c>
      <c r="B781" s="4" t="s">
        <v>183</v>
      </c>
      <c r="C781" s="4" t="s">
        <v>111</v>
      </c>
      <c r="D781" s="4" t="s">
        <v>223</v>
      </c>
      <c r="E781" s="5">
        <v>10.4</v>
      </c>
      <c r="J781" s="14"/>
    </row>
    <row r="782" spans="1:10" ht="21.95" customHeight="1" x14ac:dyDescent="0.15">
      <c r="A782" s="6" t="s">
        <v>221</v>
      </c>
      <c r="B782" s="4" t="s">
        <v>78</v>
      </c>
      <c r="C782" s="4" t="s">
        <v>111</v>
      </c>
      <c r="D782" s="4" t="s">
        <v>222</v>
      </c>
      <c r="E782" s="5">
        <v>6.4</v>
      </c>
      <c r="F782" t="s">
        <v>354</v>
      </c>
      <c r="J782" s="14"/>
    </row>
    <row r="783" spans="1:10" ht="21.95" customHeight="1" x14ac:dyDescent="0.15">
      <c r="A783" s="6" t="s">
        <v>221</v>
      </c>
      <c r="B783" s="4" t="s">
        <v>78</v>
      </c>
      <c r="C783" s="4" t="s">
        <v>111</v>
      </c>
      <c r="D783" s="4" t="s">
        <v>223</v>
      </c>
      <c r="E783" s="5">
        <v>7.24</v>
      </c>
      <c r="J783" s="14"/>
    </row>
    <row r="784" spans="1:10" ht="21.95" customHeight="1" x14ac:dyDescent="0.15">
      <c r="A784" s="6" t="s">
        <v>221</v>
      </c>
      <c r="B784" s="4" t="s">
        <v>184</v>
      </c>
      <c r="C784" s="4" t="s">
        <v>111</v>
      </c>
      <c r="D784" s="4" t="s">
        <v>222</v>
      </c>
      <c r="E784" s="5">
        <v>10.11</v>
      </c>
      <c r="J784" s="14"/>
    </row>
    <row r="785" spans="1:10" ht="21.95" customHeight="1" x14ac:dyDescent="0.15">
      <c r="A785" s="6" t="s">
        <v>221</v>
      </c>
      <c r="B785" s="4" t="s">
        <v>184</v>
      </c>
      <c r="C785" s="4" t="s">
        <v>111</v>
      </c>
      <c r="D785" s="4" t="s">
        <v>223</v>
      </c>
      <c r="E785" s="5">
        <v>9.18</v>
      </c>
      <c r="J785" s="14"/>
    </row>
    <row r="786" spans="1:10" ht="21.95" customHeight="1" x14ac:dyDescent="0.15">
      <c r="A786" s="6" t="s">
        <v>221</v>
      </c>
      <c r="B786" s="4" t="s">
        <v>185</v>
      </c>
      <c r="C786" s="4" t="s">
        <v>111</v>
      </c>
      <c r="D786" s="4" t="s">
        <v>222</v>
      </c>
      <c r="E786" s="5">
        <v>14.11</v>
      </c>
      <c r="F786" s="13" t="s">
        <v>353</v>
      </c>
      <c r="J786" s="14"/>
    </row>
    <row r="787" spans="1:10" ht="21.95" customHeight="1" x14ac:dyDescent="0.15">
      <c r="A787" s="6" t="s">
        <v>221</v>
      </c>
      <c r="B787" s="4" t="s">
        <v>185</v>
      </c>
      <c r="C787" s="4" t="s">
        <v>111</v>
      </c>
      <c r="D787" s="4" t="s">
        <v>223</v>
      </c>
      <c r="E787" s="5">
        <v>10.210000000000001</v>
      </c>
      <c r="F787" s="13"/>
      <c r="J787" s="14"/>
    </row>
    <row r="788" spans="1:10" ht="21.95" customHeight="1" x14ac:dyDescent="0.15">
      <c r="A788" s="6" t="s">
        <v>221</v>
      </c>
      <c r="B788" s="4" t="s">
        <v>185</v>
      </c>
      <c r="C788" s="4" t="s">
        <v>111</v>
      </c>
      <c r="D788" s="4" t="s">
        <v>223</v>
      </c>
      <c r="E788" s="5">
        <v>6.41</v>
      </c>
      <c r="F788" s="13"/>
      <c r="J788" s="14"/>
    </row>
    <row r="789" spans="1:10" ht="21.95" customHeight="1" x14ac:dyDescent="0.15">
      <c r="A789" s="6" t="s">
        <v>221</v>
      </c>
      <c r="B789" s="4" t="s">
        <v>79</v>
      </c>
      <c r="C789" s="4" t="s">
        <v>111</v>
      </c>
      <c r="D789" s="4" t="s">
        <v>222</v>
      </c>
      <c r="E789" s="5">
        <v>15.03</v>
      </c>
      <c r="F789" s="13" t="s">
        <v>354</v>
      </c>
      <c r="J789" s="14"/>
    </row>
    <row r="790" spans="1:10" ht="21.95" customHeight="1" x14ac:dyDescent="0.15">
      <c r="A790" s="6" t="s">
        <v>221</v>
      </c>
      <c r="B790" s="4" t="s">
        <v>79</v>
      </c>
      <c r="C790" s="4" t="s">
        <v>111</v>
      </c>
      <c r="D790" s="4" t="s">
        <v>223</v>
      </c>
      <c r="E790" s="5">
        <v>9.4</v>
      </c>
      <c r="J790" s="14"/>
    </row>
    <row r="791" spans="1:10" ht="21.95" customHeight="1" x14ac:dyDescent="0.15">
      <c r="A791" s="6" t="s">
        <v>221</v>
      </c>
      <c r="B791" s="4" t="s">
        <v>79</v>
      </c>
      <c r="C791" s="4" t="s">
        <v>111</v>
      </c>
      <c r="D791" s="4" t="s">
        <v>223</v>
      </c>
      <c r="E791" s="5">
        <v>9.64</v>
      </c>
      <c r="J791" s="14"/>
    </row>
    <row r="792" spans="1:10" ht="21.95" customHeight="1" x14ac:dyDescent="0.15">
      <c r="A792" s="6" t="s">
        <v>221</v>
      </c>
      <c r="B792" s="4" t="s">
        <v>186</v>
      </c>
      <c r="C792" s="4" t="s">
        <v>111</v>
      </c>
      <c r="D792" s="4" t="s">
        <v>222</v>
      </c>
      <c r="E792" s="5">
        <v>11.98</v>
      </c>
      <c r="J792" s="14"/>
    </row>
    <row r="793" spans="1:10" ht="21.95" customHeight="1" x14ac:dyDescent="0.15">
      <c r="A793" s="6" t="s">
        <v>221</v>
      </c>
      <c r="B793" s="4" t="s">
        <v>186</v>
      </c>
      <c r="C793" s="4" t="s">
        <v>111</v>
      </c>
      <c r="D793" s="4" t="s">
        <v>223</v>
      </c>
      <c r="E793" s="5">
        <v>11.31</v>
      </c>
      <c r="J793" s="14"/>
    </row>
    <row r="794" spans="1:10" ht="21.95" customHeight="1" x14ac:dyDescent="0.15">
      <c r="A794" s="6" t="s">
        <v>221</v>
      </c>
      <c r="B794" s="4" t="s">
        <v>80</v>
      </c>
      <c r="C794" s="4" t="s">
        <v>111</v>
      </c>
      <c r="D794" s="4" t="s">
        <v>222</v>
      </c>
      <c r="E794" s="5">
        <v>11.29</v>
      </c>
      <c r="F794" t="s">
        <v>353</v>
      </c>
      <c r="G794">
        <f>+E794+E795+E796+E797+E798</f>
        <v>55.03</v>
      </c>
      <c r="H794">
        <f>+E799+E800+E801+E802</f>
        <v>34.620000000000005</v>
      </c>
      <c r="I794" s="14">
        <f>+(G794/4)/(H794/3)</f>
        <v>1.192157712305026</v>
      </c>
      <c r="J794" s="21">
        <f>+(B794-$K$1)/7</f>
        <v>37</v>
      </c>
    </row>
    <row r="795" spans="1:10" ht="21.95" customHeight="1" x14ac:dyDescent="0.15">
      <c r="A795" s="6" t="s">
        <v>221</v>
      </c>
      <c r="B795" s="4" t="s">
        <v>80</v>
      </c>
      <c r="C795" s="4" t="s">
        <v>111</v>
      </c>
      <c r="D795" s="4" t="s">
        <v>223</v>
      </c>
      <c r="E795" s="5">
        <v>12.17</v>
      </c>
      <c r="J795" s="14"/>
    </row>
    <row r="796" spans="1:10" ht="21.95" customHeight="1" x14ac:dyDescent="0.15">
      <c r="A796" s="6" t="s">
        <v>221</v>
      </c>
      <c r="B796" s="4" t="s">
        <v>187</v>
      </c>
      <c r="C796" s="4" t="s">
        <v>111</v>
      </c>
      <c r="D796" s="4" t="s">
        <v>222</v>
      </c>
      <c r="E796" s="5">
        <v>13.34</v>
      </c>
      <c r="J796" s="14"/>
    </row>
    <row r="797" spans="1:10" ht="21.95" customHeight="1" x14ac:dyDescent="0.15">
      <c r="A797" s="6" t="s">
        <v>221</v>
      </c>
      <c r="B797" s="4" t="s">
        <v>187</v>
      </c>
      <c r="C797" s="4" t="s">
        <v>111</v>
      </c>
      <c r="D797" s="4" t="s">
        <v>223</v>
      </c>
      <c r="E797" s="5">
        <v>9.35</v>
      </c>
      <c r="J797" s="14"/>
    </row>
    <row r="798" spans="1:10" ht="21.95" customHeight="1" x14ac:dyDescent="0.15">
      <c r="A798" s="6" t="s">
        <v>221</v>
      </c>
      <c r="B798" s="4" t="s">
        <v>187</v>
      </c>
      <c r="C798" s="4" t="s">
        <v>111</v>
      </c>
      <c r="D798" s="4" t="s">
        <v>223</v>
      </c>
      <c r="E798" s="5">
        <v>8.8800000000000008</v>
      </c>
      <c r="J798" s="14"/>
    </row>
    <row r="799" spans="1:10" ht="21.95" customHeight="1" x14ac:dyDescent="0.15">
      <c r="A799" s="6" t="s">
        <v>221</v>
      </c>
      <c r="B799" s="4" t="s">
        <v>81</v>
      </c>
      <c r="C799" s="4" t="s">
        <v>111</v>
      </c>
      <c r="D799" s="4" t="s">
        <v>222</v>
      </c>
      <c r="E799" s="5">
        <v>5.83</v>
      </c>
      <c r="F799" t="s">
        <v>354</v>
      </c>
      <c r="J799" s="14"/>
    </row>
    <row r="800" spans="1:10" ht="21.95" customHeight="1" x14ac:dyDescent="0.15">
      <c r="A800" s="6" t="s">
        <v>221</v>
      </c>
      <c r="B800" s="4" t="s">
        <v>81</v>
      </c>
      <c r="C800" s="4" t="s">
        <v>111</v>
      </c>
      <c r="D800" s="4" t="s">
        <v>223</v>
      </c>
      <c r="E800" s="5">
        <v>9.18</v>
      </c>
      <c r="J800" s="14"/>
    </row>
    <row r="801" spans="1:10" ht="21.95" customHeight="1" x14ac:dyDescent="0.15">
      <c r="A801" s="6" t="s">
        <v>221</v>
      </c>
      <c r="B801" s="4" t="s">
        <v>188</v>
      </c>
      <c r="C801" s="4" t="s">
        <v>111</v>
      </c>
      <c r="D801" s="4" t="s">
        <v>222</v>
      </c>
      <c r="E801" s="5">
        <v>9.91</v>
      </c>
      <c r="J801" s="14"/>
    </row>
    <row r="802" spans="1:10" ht="21.95" customHeight="1" x14ac:dyDescent="0.15">
      <c r="A802" s="6" t="s">
        <v>221</v>
      </c>
      <c r="B802" s="4" t="s">
        <v>188</v>
      </c>
      <c r="C802" s="4" t="s">
        <v>111</v>
      </c>
      <c r="D802" s="4" t="s">
        <v>223</v>
      </c>
      <c r="E802" s="5">
        <v>9.6999999999999993</v>
      </c>
      <c r="J802" s="14"/>
    </row>
    <row r="803" spans="1:10" ht="21.95" customHeight="1" x14ac:dyDescent="0.15">
      <c r="A803" s="6" t="s">
        <v>221</v>
      </c>
      <c r="B803" s="4" t="s">
        <v>82</v>
      </c>
      <c r="C803" s="4" t="s">
        <v>111</v>
      </c>
      <c r="D803" s="4" t="s">
        <v>222</v>
      </c>
      <c r="E803" s="5">
        <v>8.15</v>
      </c>
      <c r="F803" t="s">
        <v>353</v>
      </c>
      <c r="G803">
        <f>+E803+E804+E805+E806+E807</f>
        <v>43.800000000000004</v>
      </c>
      <c r="H803">
        <f>+E808+E809+E810+E811</f>
        <v>29.939999999999998</v>
      </c>
      <c r="I803" s="14">
        <f>+(G803/4)/(H803/3)</f>
        <v>1.0971943887775553</v>
      </c>
      <c r="J803" s="21">
        <f>+(B803-$K$1)/7</f>
        <v>38</v>
      </c>
    </row>
    <row r="804" spans="1:10" ht="21.95" customHeight="1" x14ac:dyDescent="0.15">
      <c r="A804" s="6" t="s">
        <v>221</v>
      </c>
      <c r="B804" s="4" t="s">
        <v>82</v>
      </c>
      <c r="C804" s="4" t="s">
        <v>111</v>
      </c>
      <c r="D804" s="4" t="s">
        <v>223</v>
      </c>
      <c r="E804" s="5">
        <v>9.91</v>
      </c>
      <c r="J804" s="14"/>
    </row>
    <row r="805" spans="1:10" ht="21.95" customHeight="1" x14ac:dyDescent="0.15">
      <c r="A805" s="6" t="s">
        <v>221</v>
      </c>
      <c r="B805" s="4" t="s">
        <v>189</v>
      </c>
      <c r="C805" s="4" t="s">
        <v>111</v>
      </c>
      <c r="D805" s="4" t="s">
        <v>222</v>
      </c>
      <c r="E805" s="5">
        <v>11.14</v>
      </c>
      <c r="J805" s="14"/>
    </row>
    <row r="806" spans="1:10" ht="21.95" customHeight="1" x14ac:dyDescent="0.15">
      <c r="A806" s="6" t="s">
        <v>221</v>
      </c>
      <c r="B806" s="4" t="s">
        <v>189</v>
      </c>
      <c r="C806" s="4" t="s">
        <v>111</v>
      </c>
      <c r="D806" s="4" t="s">
        <v>223</v>
      </c>
      <c r="E806" s="5">
        <v>10.65</v>
      </c>
      <c r="J806" s="14"/>
    </row>
    <row r="807" spans="1:10" ht="21.95" customHeight="1" x14ac:dyDescent="0.15">
      <c r="A807" s="6" t="s">
        <v>221</v>
      </c>
      <c r="B807" s="4" t="s">
        <v>189</v>
      </c>
      <c r="C807" s="4" t="s">
        <v>111</v>
      </c>
      <c r="D807" s="4" t="s">
        <v>223</v>
      </c>
      <c r="E807" s="5">
        <v>3.95</v>
      </c>
      <c r="J807" s="14"/>
    </row>
    <row r="808" spans="1:10" ht="21.95" customHeight="1" x14ac:dyDescent="0.15">
      <c r="A808" s="6" t="s">
        <v>221</v>
      </c>
      <c r="B808" s="4" t="s">
        <v>83</v>
      </c>
      <c r="C808" s="4" t="s">
        <v>111</v>
      </c>
      <c r="D808" s="4" t="s">
        <v>222</v>
      </c>
      <c r="E808" s="5">
        <v>4.3899999999999997</v>
      </c>
      <c r="F808" t="s">
        <v>354</v>
      </c>
      <c r="J808" s="14"/>
    </row>
    <row r="809" spans="1:10" ht="21.95" customHeight="1" x14ac:dyDescent="0.15">
      <c r="A809" s="6" t="s">
        <v>221</v>
      </c>
      <c r="B809" s="4" t="s">
        <v>83</v>
      </c>
      <c r="C809" s="4" t="s">
        <v>111</v>
      </c>
      <c r="D809" s="4" t="s">
        <v>223</v>
      </c>
      <c r="E809" s="5">
        <v>5.5</v>
      </c>
      <c r="J809" s="14"/>
    </row>
    <row r="810" spans="1:10" ht="21.95" customHeight="1" x14ac:dyDescent="0.15">
      <c r="A810" s="6" t="s">
        <v>221</v>
      </c>
      <c r="B810" s="4" t="s">
        <v>190</v>
      </c>
      <c r="C810" s="4" t="s">
        <v>111</v>
      </c>
      <c r="D810" s="4" t="s">
        <v>222</v>
      </c>
      <c r="E810" s="5">
        <v>8.9700000000000006</v>
      </c>
      <c r="J810" s="14"/>
    </row>
    <row r="811" spans="1:10" ht="21.95" customHeight="1" x14ac:dyDescent="0.15">
      <c r="A811" s="6" t="s">
        <v>221</v>
      </c>
      <c r="B811" s="4" t="s">
        <v>190</v>
      </c>
      <c r="C811" s="4" t="s">
        <v>111</v>
      </c>
      <c r="D811" s="4" t="s">
        <v>223</v>
      </c>
      <c r="E811" s="5">
        <v>11.08</v>
      </c>
      <c r="J811" s="14"/>
    </row>
    <row r="812" spans="1:10" ht="21.95" customHeight="1" x14ac:dyDescent="0.15">
      <c r="A812" s="6" t="s">
        <v>221</v>
      </c>
      <c r="B812" s="4" t="s">
        <v>84</v>
      </c>
      <c r="C812" s="4" t="s">
        <v>111</v>
      </c>
      <c r="D812" s="4" t="s">
        <v>222</v>
      </c>
      <c r="E812" s="5">
        <v>10.01</v>
      </c>
      <c r="F812" t="s">
        <v>353</v>
      </c>
      <c r="G812">
        <f>+E812+E813+E814+E815+E816</f>
        <v>49.42</v>
      </c>
      <c r="H812">
        <f>+E817+E818+E819+E820</f>
        <v>32.369999999999997</v>
      </c>
      <c r="I812" s="14">
        <f>+(G812/4)/(H812/3)</f>
        <v>1.1450417052826694</v>
      </c>
      <c r="J812" s="21">
        <f>+(B812-$K$1)/7</f>
        <v>39</v>
      </c>
    </row>
    <row r="813" spans="1:10" ht="21.95" customHeight="1" x14ac:dyDescent="0.15">
      <c r="A813" s="6" t="s">
        <v>221</v>
      </c>
      <c r="B813" s="4" t="s">
        <v>84</v>
      </c>
      <c r="C813" s="4" t="s">
        <v>111</v>
      </c>
      <c r="D813" s="4" t="s">
        <v>223</v>
      </c>
      <c r="E813" s="5">
        <v>11.96</v>
      </c>
      <c r="J813" s="14"/>
    </row>
    <row r="814" spans="1:10" ht="21.95" customHeight="1" x14ac:dyDescent="0.15">
      <c r="A814" s="6" t="s">
        <v>221</v>
      </c>
      <c r="B814" s="4" t="s">
        <v>191</v>
      </c>
      <c r="C814" s="4" t="s">
        <v>111</v>
      </c>
      <c r="D814" s="4" t="s">
        <v>222</v>
      </c>
      <c r="E814" s="5">
        <v>11.45</v>
      </c>
      <c r="J814" s="14"/>
    </row>
    <row r="815" spans="1:10" ht="21.95" customHeight="1" x14ac:dyDescent="0.15">
      <c r="A815" s="6" t="s">
        <v>221</v>
      </c>
      <c r="B815" s="4" t="s">
        <v>191</v>
      </c>
      <c r="C815" s="4" t="s">
        <v>111</v>
      </c>
      <c r="D815" s="4" t="s">
        <v>223</v>
      </c>
      <c r="E815" s="5">
        <v>9.58</v>
      </c>
      <c r="J815" s="14"/>
    </row>
    <row r="816" spans="1:10" ht="21.95" customHeight="1" x14ac:dyDescent="0.15">
      <c r="A816" s="6" t="s">
        <v>221</v>
      </c>
      <c r="B816" s="4" t="s">
        <v>191</v>
      </c>
      <c r="C816" s="4" t="s">
        <v>111</v>
      </c>
      <c r="D816" s="4" t="s">
        <v>223</v>
      </c>
      <c r="E816" s="5">
        <v>6.42</v>
      </c>
      <c r="J816" s="14"/>
    </row>
    <row r="817" spans="1:10" ht="21.95" customHeight="1" x14ac:dyDescent="0.15">
      <c r="A817" s="6" t="s">
        <v>221</v>
      </c>
      <c r="B817" s="4" t="s">
        <v>85</v>
      </c>
      <c r="C817" s="4" t="s">
        <v>111</v>
      </c>
      <c r="D817" s="4" t="s">
        <v>222</v>
      </c>
      <c r="E817" s="5">
        <v>5.0199999999999996</v>
      </c>
      <c r="F817" t="s">
        <v>354</v>
      </c>
      <c r="J817" s="14"/>
    </row>
    <row r="818" spans="1:10" ht="21.95" customHeight="1" x14ac:dyDescent="0.15">
      <c r="A818" s="6" t="s">
        <v>221</v>
      </c>
      <c r="B818" s="4" t="s">
        <v>85</v>
      </c>
      <c r="C818" s="4" t="s">
        <v>111</v>
      </c>
      <c r="D818" s="4" t="s">
        <v>223</v>
      </c>
      <c r="E818" s="5">
        <v>7.91</v>
      </c>
      <c r="J818" s="14"/>
    </row>
    <row r="819" spans="1:10" ht="21.95" customHeight="1" x14ac:dyDescent="0.15">
      <c r="A819" s="6" t="s">
        <v>221</v>
      </c>
      <c r="B819" s="4" t="s">
        <v>192</v>
      </c>
      <c r="C819" s="4" t="s">
        <v>111</v>
      </c>
      <c r="D819" s="4" t="s">
        <v>222</v>
      </c>
      <c r="E819" s="5">
        <v>9.61</v>
      </c>
      <c r="J819" s="14"/>
    </row>
    <row r="820" spans="1:10" ht="21.95" customHeight="1" x14ac:dyDescent="0.15">
      <c r="A820" s="6" t="s">
        <v>221</v>
      </c>
      <c r="B820" s="4" t="s">
        <v>192</v>
      </c>
      <c r="C820" s="4" t="s">
        <v>111</v>
      </c>
      <c r="D820" s="4" t="s">
        <v>223</v>
      </c>
      <c r="E820" s="5">
        <v>9.83</v>
      </c>
      <c r="J820" s="14"/>
    </row>
    <row r="821" spans="1:10" ht="21.95" customHeight="1" x14ac:dyDescent="0.15">
      <c r="A821" s="9" t="s">
        <v>221</v>
      </c>
      <c r="B821" s="4" t="s">
        <v>86</v>
      </c>
      <c r="C821" s="4" t="s">
        <v>111</v>
      </c>
      <c r="D821" s="4" t="s">
        <v>222</v>
      </c>
      <c r="E821" s="5">
        <v>8.5299999999999994</v>
      </c>
      <c r="F821" t="s">
        <v>353</v>
      </c>
      <c r="G821">
        <f>+E821+E822+E823+E824+E825</f>
        <v>45.69</v>
      </c>
      <c r="H821">
        <f>+E826+E827+E828+E829</f>
        <v>32.21</v>
      </c>
      <c r="I821" s="14">
        <f>+(G821/4)/(H821/3)</f>
        <v>1.0638776777398322</v>
      </c>
      <c r="J821" s="21">
        <f>+(B821-$K$1)/7</f>
        <v>40</v>
      </c>
    </row>
    <row r="822" spans="1:10" ht="21.95" customHeight="1" x14ac:dyDescent="0.15">
      <c r="A822" s="6" t="s">
        <v>221</v>
      </c>
      <c r="B822" s="4" t="s">
        <v>86</v>
      </c>
      <c r="C822" s="4" t="s">
        <v>111</v>
      </c>
      <c r="D822" s="4" t="s">
        <v>223</v>
      </c>
      <c r="E822" s="5">
        <v>10.029999999999999</v>
      </c>
      <c r="J822" s="14"/>
    </row>
    <row r="823" spans="1:10" ht="21.95" customHeight="1" x14ac:dyDescent="0.15">
      <c r="A823" s="6" t="s">
        <v>221</v>
      </c>
      <c r="B823" s="4" t="s">
        <v>193</v>
      </c>
      <c r="C823" s="4" t="s">
        <v>111</v>
      </c>
      <c r="D823" s="4" t="s">
        <v>222</v>
      </c>
      <c r="E823" s="5">
        <v>11.68</v>
      </c>
      <c r="J823" s="14"/>
    </row>
    <row r="824" spans="1:10" ht="21.95" customHeight="1" x14ac:dyDescent="0.15">
      <c r="A824" s="6" t="s">
        <v>221</v>
      </c>
      <c r="B824" s="4" t="s">
        <v>193</v>
      </c>
      <c r="C824" s="4" t="s">
        <v>111</v>
      </c>
      <c r="D824" s="4" t="s">
        <v>223</v>
      </c>
      <c r="E824" s="5">
        <v>10.81</v>
      </c>
      <c r="J824" s="14"/>
    </row>
    <row r="825" spans="1:10" ht="21.95" customHeight="1" x14ac:dyDescent="0.15">
      <c r="A825" s="6" t="s">
        <v>221</v>
      </c>
      <c r="B825" s="4" t="s">
        <v>193</v>
      </c>
      <c r="C825" s="4" t="s">
        <v>111</v>
      </c>
      <c r="D825" s="4" t="s">
        <v>223</v>
      </c>
      <c r="E825" s="5">
        <v>4.6399999999999997</v>
      </c>
      <c r="J825" s="14"/>
    </row>
    <row r="826" spans="1:10" ht="21.95" customHeight="1" x14ac:dyDescent="0.15">
      <c r="A826" s="6" t="s">
        <v>221</v>
      </c>
      <c r="B826" s="4" t="s">
        <v>87</v>
      </c>
      <c r="C826" s="4" t="s">
        <v>111</v>
      </c>
      <c r="D826" s="4" t="s">
        <v>222</v>
      </c>
      <c r="E826" s="5">
        <v>5.24</v>
      </c>
      <c r="F826" t="s">
        <v>354</v>
      </c>
      <c r="J826" s="14"/>
    </row>
    <row r="827" spans="1:10" ht="21.95" customHeight="1" x14ac:dyDescent="0.15">
      <c r="A827" s="6" t="s">
        <v>221</v>
      </c>
      <c r="B827" s="4" t="s">
        <v>87</v>
      </c>
      <c r="C827" s="4" t="s">
        <v>111</v>
      </c>
      <c r="D827" s="4" t="s">
        <v>223</v>
      </c>
      <c r="E827" s="5">
        <v>7.47</v>
      </c>
      <c r="J827" s="14"/>
    </row>
    <row r="828" spans="1:10" ht="21.95" customHeight="1" x14ac:dyDescent="0.15">
      <c r="A828" s="6" t="s">
        <v>221</v>
      </c>
      <c r="B828" s="4" t="s">
        <v>194</v>
      </c>
      <c r="C828" s="4" t="s">
        <v>111</v>
      </c>
      <c r="D828" s="4" t="s">
        <v>222</v>
      </c>
      <c r="E828" s="5">
        <v>8.89</v>
      </c>
      <c r="J828" s="14"/>
    </row>
    <row r="829" spans="1:10" ht="21.95" customHeight="1" x14ac:dyDescent="0.15">
      <c r="A829" s="6" t="s">
        <v>221</v>
      </c>
      <c r="B829" s="4" t="s">
        <v>194</v>
      </c>
      <c r="C829" s="4" t="s">
        <v>111</v>
      </c>
      <c r="D829" s="4" t="s">
        <v>223</v>
      </c>
      <c r="E829" s="5">
        <v>10.61</v>
      </c>
      <c r="J829" s="14"/>
    </row>
    <row r="830" spans="1:10" ht="21.95" customHeight="1" x14ac:dyDescent="0.15">
      <c r="A830" s="6" t="s">
        <v>221</v>
      </c>
      <c r="B830" s="4" t="s">
        <v>195</v>
      </c>
      <c r="C830" s="4" t="s">
        <v>111</v>
      </c>
      <c r="D830" s="4" t="s">
        <v>222</v>
      </c>
      <c r="E830" s="5">
        <v>11.86</v>
      </c>
      <c r="F830" s="13" t="s">
        <v>353</v>
      </c>
      <c r="J830" s="14"/>
    </row>
    <row r="831" spans="1:10" ht="21.95" customHeight="1" x14ac:dyDescent="0.15">
      <c r="A831" s="6" t="s">
        <v>221</v>
      </c>
      <c r="B831" s="4" t="s">
        <v>195</v>
      </c>
      <c r="C831" s="4" t="s">
        <v>111</v>
      </c>
      <c r="D831" s="4" t="s">
        <v>223</v>
      </c>
      <c r="E831" s="5">
        <v>10.29</v>
      </c>
      <c r="F831" s="13"/>
      <c r="J831" s="14"/>
    </row>
    <row r="832" spans="1:10" ht="21.95" customHeight="1" x14ac:dyDescent="0.15">
      <c r="A832" s="6" t="s">
        <v>221</v>
      </c>
      <c r="B832" s="4" t="s">
        <v>195</v>
      </c>
      <c r="C832" s="4" t="s">
        <v>111</v>
      </c>
      <c r="D832" s="4" t="s">
        <v>223</v>
      </c>
      <c r="E832" s="5">
        <v>3.37</v>
      </c>
      <c r="F832" s="13"/>
      <c r="J832" s="14"/>
    </row>
    <row r="833" spans="1:10" ht="21.95" customHeight="1" x14ac:dyDescent="0.15">
      <c r="A833" s="6" t="s">
        <v>221</v>
      </c>
      <c r="B833" s="4" t="s">
        <v>89</v>
      </c>
      <c r="C833" s="4" t="s">
        <v>111</v>
      </c>
      <c r="D833" s="4" t="s">
        <v>222</v>
      </c>
      <c r="E833" s="5">
        <v>14.2</v>
      </c>
      <c r="F833" s="13" t="s">
        <v>354</v>
      </c>
      <c r="J833" s="14"/>
    </row>
    <row r="834" spans="1:10" ht="21.95" customHeight="1" x14ac:dyDescent="0.15">
      <c r="A834" s="6" t="s">
        <v>221</v>
      </c>
      <c r="B834" s="4" t="s">
        <v>89</v>
      </c>
      <c r="C834" s="4" t="s">
        <v>111</v>
      </c>
      <c r="D834" s="4" t="s">
        <v>223</v>
      </c>
      <c r="E834" s="5">
        <v>10.69</v>
      </c>
      <c r="J834" s="14"/>
    </row>
    <row r="835" spans="1:10" ht="21.95" customHeight="1" x14ac:dyDescent="0.15">
      <c r="A835" s="6" t="s">
        <v>221</v>
      </c>
      <c r="B835" s="4" t="s">
        <v>89</v>
      </c>
      <c r="C835" s="4" t="s">
        <v>111</v>
      </c>
      <c r="D835" s="4" t="s">
        <v>223</v>
      </c>
      <c r="E835" s="5">
        <v>4.26</v>
      </c>
      <c r="J835" s="14"/>
    </row>
    <row r="836" spans="1:10" ht="21.95" customHeight="1" x14ac:dyDescent="0.15">
      <c r="A836" s="6" t="s">
        <v>221</v>
      </c>
      <c r="B836" s="4" t="s">
        <v>196</v>
      </c>
      <c r="C836" s="4" t="s">
        <v>111</v>
      </c>
      <c r="D836" s="4" t="s">
        <v>222</v>
      </c>
      <c r="E836" s="5">
        <v>10.23</v>
      </c>
      <c r="J836" s="14"/>
    </row>
    <row r="837" spans="1:10" ht="21.95" customHeight="1" x14ac:dyDescent="0.15">
      <c r="A837" s="6" t="s">
        <v>221</v>
      </c>
      <c r="B837" s="4" t="s">
        <v>196</v>
      </c>
      <c r="C837" s="4" t="s">
        <v>111</v>
      </c>
      <c r="D837" s="4" t="s">
        <v>223</v>
      </c>
      <c r="E837" s="5">
        <v>10.66</v>
      </c>
      <c r="J837" s="14"/>
    </row>
    <row r="838" spans="1:10" ht="21.95" customHeight="1" x14ac:dyDescent="0.15">
      <c r="A838" s="6" t="s">
        <v>221</v>
      </c>
      <c r="B838" s="4" t="s">
        <v>90</v>
      </c>
      <c r="C838" s="4" t="s">
        <v>111</v>
      </c>
      <c r="D838" s="4" t="s">
        <v>222</v>
      </c>
      <c r="E838" s="5">
        <v>10.01</v>
      </c>
      <c r="F838" t="s">
        <v>353</v>
      </c>
      <c r="G838">
        <f>+E838+E839+E840+E841+E842</f>
        <v>46.649999999999991</v>
      </c>
      <c r="H838">
        <f>+E843+E844+E845+E846</f>
        <v>32.94</v>
      </c>
      <c r="I838" s="14">
        <f>+(G838/4)/(H838/3)</f>
        <v>1.0621584699453552</v>
      </c>
      <c r="J838" s="21">
        <f>+(B838-$K$1)/7</f>
        <v>42</v>
      </c>
    </row>
    <row r="839" spans="1:10" ht="21.95" customHeight="1" x14ac:dyDescent="0.15">
      <c r="A839" s="6" t="s">
        <v>221</v>
      </c>
      <c r="B839" s="4" t="s">
        <v>90</v>
      </c>
      <c r="C839" s="4" t="s">
        <v>111</v>
      </c>
      <c r="D839" s="4" t="s">
        <v>223</v>
      </c>
      <c r="E839" s="5">
        <v>10.94</v>
      </c>
      <c r="J839" s="14"/>
    </row>
    <row r="840" spans="1:10" ht="21.95" customHeight="1" x14ac:dyDescent="0.15">
      <c r="A840" s="6" t="s">
        <v>221</v>
      </c>
      <c r="B840" s="4" t="s">
        <v>197</v>
      </c>
      <c r="C840" s="4" t="s">
        <v>111</v>
      </c>
      <c r="D840" s="4" t="s">
        <v>222</v>
      </c>
      <c r="E840" s="5">
        <v>11.93</v>
      </c>
      <c r="J840" s="14"/>
    </row>
    <row r="841" spans="1:10" ht="21.95" customHeight="1" x14ac:dyDescent="0.15">
      <c r="A841" s="6" t="s">
        <v>221</v>
      </c>
      <c r="B841" s="4" t="s">
        <v>197</v>
      </c>
      <c r="C841" s="4" t="s">
        <v>111</v>
      </c>
      <c r="D841" s="4" t="s">
        <v>223</v>
      </c>
      <c r="E841" s="5">
        <v>10.41</v>
      </c>
      <c r="J841" s="14"/>
    </row>
    <row r="842" spans="1:10" ht="21.95" customHeight="1" x14ac:dyDescent="0.15">
      <c r="A842" s="6" t="s">
        <v>221</v>
      </c>
      <c r="B842" s="4" t="s">
        <v>197</v>
      </c>
      <c r="C842" s="4" t="s">
        <v>111</v>
      </c>
      <c r="D842" s="4" t="s">
        <v>223</v>
      </c>
      <c r="E842" s="5">
        <v>3.36</v>
      </c>
      <c r="J842" s="14"/>
    </row>
    <row r="843" spans="1:10" ht="21.95" customHeight="1" x14ac:dyDescent="0.15">
      <c r="A843" s="6" t="s">
        <v>221</v>
      </c>
      <c r="B843" s="4" t="s">
        <v>91</v>
      </c>
      <c r="C843" s="4" t="s">
        <v>111</v>
      </c>
      <c r="D843" s="4" t="s">
        <v>222</v>
      </c>
      <c r="E843" s="5">
        <v>5.22</v>
      </c>
      <c r="F843" t="s">
        <v>354</v>
      </c>
      <c r="J843" s="14"/>
    </row>
    <row r="844" spans="1:10" ht="21.95" customHeight="1" x14ac:dyDescent="0.15">
      <c r="A844" s="6" t="s">
        <v>221</v>
      </c>
      <c r="B844" s="4" t="s">
        <v>91</v>
      </c>
      <c r="C844" s="4" t="s">
        <v>111</v>
      </c>
      <c r="D844" s="4" t="s">
        <v>223</v>
      </c>
      <c r="E844" s="5">
        <v>7.46</v>
      </c>
      <c r="J844" s="14"/>
    </row>
    <row r="845" spans="1:10" ht="21.95" customHeight="1" x14ac:dyDescent="0.15">
      <c r="A845" s="6" t="s">
        <v>221</v>
      </c>
      <c r="B845" s="4" t="s">
        <v>198</v>
      </c>
      <c r="C845" s="4" t="s">
        <v>111</v>
      </c>
      <c r="D845" s="4" t="s">
        <v>222</v>
      </c>
      <c r="E845" s="5">
        <v>9.52</v>
      </c>
      <c r="J845" s="14"/>
    </row>
    <row r="846" spans="1:10" ht="21.95" customHeight="1" x14ac:dyDescent="0.15">
      <c r="A846" s="6" t="s">
        <v>221</v>
      </c>
      <c r="B846" s="4" t="s">
        <v>198</v>
      </c>
      <c r="C846" s="4" t="s">
        <v>111</v>
      </c>
      <c r="D846" s="4" t="s">
        <v>223</v>
      </c>
      <c r="E846" s="5">
        <v>10.74</v>
      </c>
      <c r="J846" s="14"/>
    </row>
    <row r="847" spans="1:10" ht="21.95" customHeight="1" x14ac:dyDescent="0.15">
      <c r="A847" s="6" t="s">
        <v>221</v>
      </c>
      <c r="B847" s="4" t="s">
        <v>92</v>
      </c>
      <c r="C847" s="4" t="s">
        <v>111</v>
      </c>
      <c r="D847" s="4" t="s">
        <v>222</v>
      </c>
      <c r="E847" s="5">
        <v>8.74</v>
      </c>
      <c r="F847" t="s">
        <v>353</v>
      </c>
      <c r="G847">
        <f>+E847+E848+E849+E850+E851</f>
        <v>46.330000000000005</v>
      </c>
      <c r="H847">
        <f>+E852+E853+E854+E855</f>
        <v>34.32</v>
      </c>
      <c r="I847" s="14">
        <f>+(G847/4)/(H847/3)</f>
        <v>1.012456293706294</v>
      </c>
      <c r="J847" s="21">
        <f>+(B847-$K$1)/7</f>
        <v>43</v>
      </c>
    </row>
    <row r="848" spans="1:10" ht="21.95" customHeight="1" x14ac:dyDescent="0.15">
      <c r="A848" s="6" t="s">
        <v>221</v>
      </c>
      <c r="B848" s="4" t="s">
        <v>92</v>
      </c>
      <c r="C848" s="4" t="s">
        <v>111</v>
      </c>
      <c r="D848" s="4" t="s">
        <v>223</v>
      </c>
      <c r="E848" s="5">
        <v>11.05</v>
      </c>
      <c r="J848" s="14"/>
    </row>
    <row r="849" spans="1:10" ht="21.95" customHeight="1" x14ac:dyDescent="0.15">
      <c r="A849" s="6" t="s">
        <v>221</v>
      </c>
      <c r="B849" s="4" t="s">
        <v>199</v>
      </c>
      <c r="C849" s="4" t="s">
        <v>111</v>
      </c>
      <c r="D849" s="4" t="s">
        <v>112</v>
      </c>
      <c r="E849" s="5">
        <v>3.55</v>
      </c>
      <c r="J849" s="14"/>
    </row>
    <row r="850" spans="1:10" ht="21.95" customHeight="1" x14ac:dyDescent="0.15">
      <c r="A850" s="6" t="s">
        <v>221</v>
      </c>
      <c r="B850" s="4" t="s">
        <v>199</v>
      </c>
      <c r="C850" s="4" t="s">
        <v>111</v>
      </c>
      <c r="D850" s="4" t="s">
        <v>222</v>
      </c>
      <c r="E850" s="5">
        <v>12.36</v>
      </c>
      <c r="J850" s="14"/>
    </row>
    <row r="851" spans="1:10" ht="21.95" customHeight="1" x14ac:dyDescent="0.15">
      <c r="A851" s="6" t="s">
        <v>221</v>
      </c>
      <c r="B851" s="4" t="s">
        <v>199</v>
      </c>
      <c r="C851" s="4" t="s">
        <v>111</v>
      </c>
      <c r="D851" s="4" t="s">
        <v>223</v>
      </c>
      <c r="E851" s="5">
        <v>10.63</v>
      </c>
      <c r="J851" s="14"/>
    </row>
    <row r="852" spans="1:10" ht="21.95" customHeight="1" x14ac:dyDescent="0.15">
      <c r="A852" s="6" t="s">
        <v>221</v>
      </c>
      <c r="B852" s="4" t="s">
        <v>93</v>
      </c>
      <c r="C852" s="4" t="s">
        <v>111</v>
      </c>
      <c r="D852" s="4" t="s">
        <v>222</v>
      </c>
      <c r="E852" s="5">
        <v>4.43</v>
      </c>
      <c r="F852" t="s">
        <v>354</v>
      </c>
      <c r="J852" s="14"/>
    </row>
    <row r="853" spans="1:10" ht="21.95" customHeight="1" x14ac:dyDescent="0.15">
      <c r="A853" s="6" t="s">
        <v>221</v>
      </c>
      <c r="B853" s="4" t="s">
        <v>93</v>
      </c>
      <c r="C853" s="4" t="s">
        <v>111</v>
      </c>
      <c r="D853" s="4" t="s">
        <v>223</v>
      </c>
      <c r="E853" s="5">
        <v>8.26</v>
      </c>
      <c r="J853" s="14"/>
    </row>
    <row r="854" spans="1:10" ht="21.95" customHeight="1" x14ac:dyDescent="0.15">
      <c r="A854" s="6" t="s">
        <v>221</v>
      </c>
      <c r="B854" s="4" t="s">
        <v>201</v>
      </c>
      <c r="C854" s="4" t="s">
        <v>111</v>
      </c>
      <c r="D854" s="4" t="s">
        <v>222</v>
      </c>
      <c r="E854" s="5">
        <v>9.6</v>
      </c>
      <c r="J854" s="14"/>
    </row>
    <row r="855" spans="1:10" ht="21.95" customHeight="1" x14ac:dyDescent="0.15">
      <c r="A855" s="6" t="s">
        <v>221</v>
      </c>
      <c r="B855" s="4" t="s">
        <v>201</v>
      </c>
      <c r="C855" s="4" t="s">
        <v>111</v>
      </c>
      <c r="D855" s="4" t="s">
        <v>223</v>
      </c>
      <c r="E855" s="5">
        <v>12.03</v>
      </c>
      <c r="J855" s="14"/>
    </row>
    <row r="856" spans="1:10" ht="21.95" customHeight="1" x14ac:dyDescent="0.15">
      <c r="A856" s="6" t="s">
        <v>221</v>
      </c>
      <c r="B856" s="4" t="s">
        <v>94</v>
      </c>
      <c r="C856" s="4" t="s">
        <v>111</v>
      </c>
      <c r="D856" s="4" t="s">
        <v>222</v>
      </c>
      <c r="E856" s="5">
        <v>8.0500000000000007</v>
      </c>
      <c r="F856" t="s">
        <v>353</v>
      </c>
      <c r="G856">
        <f>+E856+E857+E858+E859+E860</f>
        <v>49.190000000000005</v>
      </c>
      <c r="H856">
        <f>+E861+E862+E863+E864+E865</f>
        <v>39.82</v>
      </c>
      <c r="I856" s="14">
        <f>+(G856/4)/(H856/3)</f>
        <v>0.92648166750376704</v>
      </c>
      <c r="J856" s="21">
        <f>+(B856-$K$1)/7</f>
        <v>44</v>
      </c>
    </row>
    <row r="857" spans="1:10" ht="21.95" customHeight="1" x14ac:dyDescent="0.15">
      <c r="A857" s="6" t="s">
        <v>221</v>
      </c>
      <c r="B857" s="4" t="s">
        <v>94</v>
      </c>
      <c r="C857" s="4" t="s">
        <v>111</v>
      </c>
      <c r="D857" s="4" t="s">
        <v>223</v>
      </c>
      <c r="E857" s="5">
        <v>10.41</v>
      </c>
      <c r="J857" s="14"/>
    </row>
    <row r="858" spans="1:10" ht="21.95" customHeight="1" x14ac:dyDescent="0.15">
      <c r="A858" s="6" t="s">
        <v>221</v>
      </c>
      <c r="B858" s="4" t="s">
        <v>202</v>
      </c>
      <c r="C858" s="4" t="s">
        <v>111</v>
      </c>
      <c r="D858" s="4" t="s">
        <v>222</v>
      </c>
      <c r="E858" s="5">
        <v>13.22</v>
      </c>
      <c r="J858" s="14"/>
    </row>
    <row r="859" spans="1:10" ht="21.95" customHeight="1" x14ac:dyDescent="0.15">
      <c r="A859" s="6" t="s">
        <v>221</v>
      </c>
      <c r="B859" s="4" t="s">
        <v>202</v>
      </c>
      <c r="C859" s="4" t="s">
        <v>111</v>
      </c>
      <c r="D859" s="4" t="s">
        <v>223</v>
      </c>
      <c r="E859" s="5">
        <v>11.13</v>
      </c>
      <c r="J859" s="14"/>
    </row>
    <row r="860" spans="1:10" ht="21.95" customHeight="1" x14ac:dyDescent="0.15">
      <c r="A860" s="6" t="s">
        <v>221</v>
      </c>
      <c r="B860" s="4" t="s">
        <v>202</v>
      </c>
      <c r="C860" s="4" t="s">
        <v>111</v>
      </c>
      <c r="D860" s="4" t="s">
        <v>223</v>
      </c>
      <c r="E860" s="5">
        <v>6.38</v>
      </c>
      <c r="J860" s="14"/>
    </row>
    <row r="861" spans="1:10" ht="21.95" customHeight="1" x14ac:dyDescent="0.15">
      <c r="A861" s="6" t="s">
        <v>221</v>
      </c>
      <c r="B861" s="4" t="s">
        <v>95</v>
      </c>
      <c r="C861" s="4" t="s">
        <v>111</v>
      </c>
      <c r="D861" s="4" t="s">
        <v>222</v>
      </c>
      <c r="E861" s="5">
        <v>7.32</v>
      </c>
      <c r="F861" t="s">
        <v>354</v>
      </c>
      <c r="J861" s="14"/>
    </row>
    <row r="862" spans="1:10" ht="21.95" customHeight="1" x14ac:dyDescent="0.15">
      <c r="A862" s="6" t="s">
        <v>221</v>
      </c>
      <c r="B862" s="4" t="s">
        <v>95</v>
      </c>
      <c r="C862" s="4" t="s">
        <v>111</v>
      </c>
      <c r="D862" s="4" t="s">
        <v>223</v>
      </c>
      <c r="E862" s="5">
        <v>8.9700000000000006</v>
      </c>
      <c r="J862" s="14"/>
    </row>
    <row r="863" spans="1:10" ht="21.95" customHeight="1" x14ac:dyDescent="0.15">
      <c r="A863" s="6" t="s">
        <v>221</v>
      </c>
      <c r="B863" s="4" t="s">
        <v>203</v>
      </c>
      <c r="C863" s="4" t="s">
        <v>111</v>
      </c>
      <c r="D863" s="4" t="s">
        <v>222</v>
      </c>
      <c r="E863" s="5">
        <v>10.63</v>
      </c>
      <c r="J863" s="14"/>
    </row>
    <row r="864" spans="1:10" ht="21.95" customHeight="1" x14ac:dyDescent="0.15">
      <c r="A864" s="6" t="s">
        <v>221</v>
      </c>
      <c r="B864" s="4" t="s">
        <v>203</v>
      </c>
      <c r="C864" s="4" t="s">
        <v>111</v>
      </c>
      <c r="D864" s="4" t="s">
        <v>223</v>
      </c>
      <c r="E864" s="5">
        <v>9.8000000000000007</v>
      </c>
      <c r="J864" s="14"/>
    </row>
    <row r="865" spans="1:10" ht="21.95" customHeight="1" x14ac:dyDescent="0.15">
      <c r="A865" s="6" t="s">
        <v>221</v>
      </c>
      <c r="B865" s="4" t="s">
        <v>203</v>
      </c>
      <c r="C865" s="4" t="s">
        <v>111</v>
      </c>
      <c r="D865" s="4" t="s">
        <v>223</v>
      </c>
      <c r="E865" s="5">
        <v>3.1</v>
      </c>
      <c r="J865" s="14"/>
    </row>
    <row r="866" spans="1:10" ht="21.95" customHeight="1" x14ac:dyDescent="0.15">
      <c r="A866" s="6" t="s">
        <v>221</v>
      </c>
      <c r="B866" s="4" t="s">
        <v>96</v>
      </c>
      <c r="C866" s="4" t="s">
        <v>111</v>
      </c>
      <c r="D866" s="4" t="s">
        <v>222</v>
      </c>
      <c r="E866" s="5">
        <v>10.31</v>
      </c>
      <c r="F866" t="s">
        <v>353</v>
      </c>
      <c r="G866">
        <f>+E866+E867+E868+E869+E870+E871</f>
        <v>62.93</v>
      </c>
      <c r="H866">
        <f>+E875+E872+E873+E874</f>
        <v>38.35</v>
      </c>
      <c r="I866" s="14">
        <f>+(G866/4)/(H866/3)</f>
        <v>1.2307040417209909</v>
      </c>
      <c r="J866" s="21">
        <f>+(B866-$K$1)/7</f>
        <v>45</v>
      </c>
    </row>
    <row r="867" spans="1:10" ht="21.95" customHeight="1" x14ac:dyDescent="0.15">
      <c r="A867" s="9" t="s">
        <v>221</v>
      </c>
      <c r="B867" s="4" t="s">
        <v>96</v>
      </c>
      <c r="C867" s="4" t="s">
        <v>111</v>
      </c>
      <c r="D867" s="4" t="s">
        <v>223</v>
      </c>
      <c r="E867" s="5">
        <v>11.22</v>
      </c>
      <c r="J867" s="14"/>
    </row>
    <row r="868" spans="1:10" ht="21.95" customHeight="1" x14ac:dyDescent="0.15">
      <c r="A868" s="6" t="s">
        <v>221</v>
      </c>
      <c r="B868" s="4" t="s">
        <v>205</v>
      </c>
      <c r="C868" s="4" t="s">
        <v>111</v>
      </c>
      <c r="D868" s="4" t="s">
        <v>222</v>
      </c>
      <c r="E868" s="5">
        <v>13.5</v>
      </c>
      <c r="J868" s="14"/>
    </row>
    <row r="869" spans="1:10" ht="21.95" customHeight="1" x14ac:dyDescent="0.15">
      <c r="A869" s="6" t="s">
        <v>221</v>
      </c>
      <c r="B869" s="4" t="s">
        <v>205</v>
      </c>
      <c r="C869" s="4" t="s">
        <v>111</v>
      </c>
      <c r="D869" s="4" t="s">
        <v>226</v>
      </c>
      <c r="E869" s="5">
        <v>10.94</v>
      </c>
      <c r="J869" s="14"/>
    </row>
    <row r="870" spans="1:10" ht="21.95" customHeight="1" x14ac:dyDescent="0.15">
      <c r="A870" s="6" t="s">
        <v>221</v>
      </c>
      <c r="B870" s="4" t="s">
        <v>205</v>
      </c>
      <c r="C870" s="4" t="s">
        <v>111</v>
      </c>
      <c r="D870" s="4" t="s">
        <v>223</v>
      </c>
      <c r="E870" s="5">
        <v>9.6999999999999993</v>
      </c>
      <c r="J870" s="14"/>
    </row>
    <row r="871" spans="1:10" ht="21.95" customHeight="1" x14ac:dyDescent="0.15">
      <c r="A871" s="6" t="s">
        <v>221</v>
      </c>
      <c r="B871" s="4" t="s">
        <v>205</v>
      </c>
      <c r="C871" s="4" t="s">
        <v>111</v>
      </c>
      <c r="D871" s="4" t="s">
        <v>223</v>
      </c>
      <c r="E871" s="5">
        <v>7.26</v>
      </c>
      <c r="J871" s="14"/>
    </row>
    <row r="872" spans="1:10" ht="21.95" customHeight="1" x14ac:dyDescent="0.15">
      <c r="A872" s="6" t="s">
        <v>221</v>
      </c>
      <c r="B872" s="4" t="s">
        <v>97</v>
      </c>
      <c r="C872" s="4" t="s">
        <v>111</v>
      </c>
      <c r="D872" s="4" t="s">
        <v>222</v>
      </c>
      <c r="E872" s="5">
        <v>9.39</v>
      </c>
      <c r="F872" t="s">
        <v>354</v>
      </c>
      <c r="J872" s="14"/>
    </row>
    <row r="873" spans="1:10" ht="21.95" customHeight="1" x14ac:dyDescent="0.15">
      <c r="A873" s="6" t="s">
        <v>221</v>
      </c>
      <c r="B873" s="4" t="s">
        <v>97</v>
      </c>
      <c r="C873" s="4" t="s">
        <v>111</v>
      </c>
      <c r="D873" s="4" t="s">
        <v>223</v>
      </c>
      <c r="E873" s="5">
        <v>8.64</v>
      </c>
      <c r="J873" s="14"/>
    </row>
    <row r="874" spans="1:10" ht="21.95" customHeight="1" x14ac:dyDescent="0.15">
      <c r="A874" s="6" t="s">
        <v>221</v>
      </c>
      <c r="B874" s="4" t="s">
        <v>206</v>
      </c>
      <c r="C874" s="4" t="s">
        <v>111</v>
      </c>
      <c r="D874" s="4" t="s">
        <v>222</v>
      </c>
      <c r="E874" s="5">
        <v>11.42</v>
      </c>
      <c r="J874" s="14"/>
    </row>
    <row r="875" spans="1:10" ht="21.95" customHeight="1" x14ac:dyDescent="0.15">
      <c r="A875" s="6" t="s">
        <v>221</v>
      </c>
      <c r="B875" s="4" t="s">
        <v>206</v>
      </c>
      <c r="C875" s="4" t="s">
        <v>111</v>
      </c>
      <c r="D875" s="4" t="s">
        <v>223</v>
      </c>
      <c r="E875" s="5">
        <v>8.9</v>
      </c>
      <c r="J875" s="14"/>
    </row>
    <row r="876" spans="1:10" ht="21.95" customHeight="1" x14ac:dyDescent="0.15">
      <c r="A876" s="6" t="s">
        <v>221</v>
      </c>
      <c r="B876" s="4" t="s">
        <v>98</v>
      </c>
      <c r="C876" s="4" t="s">
        <v>111</v>
      </c>
      <c r="D876" s="4" t="s">
        <v>222</v>
      </c>
      <c r="E876" s="5">
        <v>9.73</v>
      </c>
      <c r="F876" t="s">
        <v>353</v>
      </c>
      <c r="G876">
        <f>+E876+E877+E878+E879+E880</f>
        <v>55.54</v>
      </c>
      <c r="H876">
        <f>+E881+E882+E883+E884</f>
        <v>41.59</v>
      </c>
      <c r="I876" s="14">
        <f>+(G876/4)/(H876/3)</f>
        <v>1.0015628756912718</v>
      </c>
      <c r="J876" s="21">
        <f>+(B876-$K$1)/7</f>
        <v>46</v>
      </c>
    </row>
    <row r="877" spans="1:10" ht="21.95" customHeight="1" x14ac:dyDescent="0.15">
      <c r="A877" s="6" t="s">
        <v>221</v>
      </c>
      <c r="B877" s="4" t="s">
        <v>98</v>
      </c>
      <c r="C877" s="4" t="s">
        <v>111</v>
      </c>
      <c r="D877" s="4" t="s">
        <v>223</v>
      </c>
      <c r="E877" s="5">
        <v>11.88</v>
      </c>
      <c r="J877" s="14"/>
    </row>
    <row r="878" spans="1:10" ht="21.95" customHeight="1" x14ac:dyDescent="0.15">
      <c r="A878" s="6" t="s">
        <v>221</v>
      </c>
      <c r="B878" s="4" t="s">
        <v>207</v>
      </c>
      <c r="C878" s="4" t="s">
        <v>111</v>
      </c>
      <c r="D878" s="4" t="s">
        <v>222</v>
      </c>
      <c r="E878" s="5">
        <v>13.61</v>
      </c>
      <c r="J878" s="14"/>
    </row>
    <row r="879" spans="1:10" ht="21.95" customHeight="1" x14ac:dyDescent="0.15">
      <c r="A879" s="6" t="s">
        <v>221</v>
      </c>
      <c r="B879" s="4" t="s">
        <v>207</v>
      </c>
      <c r="C879" s="4" t="s">
        <v>111</v>
      </c>
      <c r="D879" s="4" t="s">
        <v>223</v>
      </c>
      <c r="E879" s="5">
        <v>9.94</v>
      </c>
      <c r="J879" s="14"/>
    </row>
    <row r="880" spans="1:10" ht="21.95" customHeight="1" x14ac:dyDescent="0.15">
      <c r="A880" s="6" t="s">
        <v>221</v>
      </c>
      <c r="B880" s="4" t="s">
        <v>207</v>
      </c>
      <c r="C880" s="4" t="s">
        <v>111</v>
      </c>
      <c r="D880" s="4" t="s">
        <v>223</v>
      </c>
      <c r="E880" s="5">
        <v>10.38</v>
      </c>
      <c r="J880" s="14"/>
    </row>
    <row r="881" spans="1:10" ht="21.95" customHeight="1" x14ac:dyDescent="0.15">
      <c r="A881" s="6" t="s">
        <v>221</v>
      </c>
      <c r="B881" s="4" t="s">
        <v>99</v>
      </c>
      <c r="C881" s="4" t="s">
        <v>111</v>
      </c>
      <c r="D881" s="4" t="s">
        <v>222</v>
      </c>
      <c r="E881" s="5">
        <v>9.82</v>
      </c>
      <c r="F881" t="s">
        <v>354</v>
      </c>
      <c r="J881" s="14"/>
    </row>
    <row r="882" spans="1:10" ht="21.95" customHeight="1" x14ac:dyDescent="0.15">
      <c r="A882" s="6" t="s">
        <v>221</v>
      </c>
      <c r="B882" s="4" t="s">
        <v>99</v>
      </c>
      <c r="C882" s="4" t="s">
        <v>111</v>
      </c>
      <c r="D882" s="4" t="s">
        <v>223</v>
      </c>
      <c r="E882" s="5">
        <v>10.85</v>
      </c>
      <c r="J882" s="14"/>
    </row>
    <row r="883" spans="1:10" ht="21.95" customHeight="1" x14ac:dyDescent="0.15">
      <c r="A883" s="6" t="s">
        <v>221</v>
      </c>
      <c r="B883" s="4" t="s">
        <v>208</v>
      </c>
      <c r="C883" s="4" t="s">
        <v>111</v>
      </c>
      <c r="D883" s="4" t="s">
        <v>222</v>
      </c>
      <c r="E883" s="5">
        <v>9.6999999999999993</v>
      </c>
      <c r="J883" s="14"/>
    </row>
    <row r="884" spans="1:10" ht="21.95" customHeight="1" x14ac:dyDescent="0.15">
      <c r="A884" s="6" t="s">
        <v>221</v>
      </c>
      <c r="B884" s="4" t="s">
        <v>208</v>
      </c>
      <c r="C884" s="4" t="s">
        <v>111</v>
      </c>
      <c r="D884" s="4" t="s">
        <v>223</v>
      </c>
      <c r="E884" s="5">
        <v>11.22</v>
      </c>
      <c r="J884" s="14"/>
    </row>
    <row r="885" spans="1:10" ht="21.95" customHeight="1" x14ac:dyDescent="0.15">
      <c r="A885" s="6" t="s">
        <v>221</v>
      </c>
      <c r="B885" s="4" t="s">
        <v>100</v>
      </c>
      <c r="C885" s="4" t="s">
        <v>111</v>
      </c>
      <c r="D885" s="4" t="s">
        <v>222</v>
      </c>
      <c r="E885" s="5">
        <v>9.43</v>
      </c>
      <c r="F885" s="13" t="s">
        <v>353</v>
      </c>
      <c r="J885" s="14"/>
    </row>
    <row r="886" spans="1:10" ht="21.95" customHeight="1" x14ac:dyDescent="0.15">
      <c r="A886" s="6" t="s">
        <v>221</v>
      </c>
      <c r="B886" s="4" t="s">
        <v>100</v>
      </c>
      <c r="C886" s="4" t="s">
        <v>111</v>
      </c>
      <c r="D886" s="4" t="s">
        <v>223</v>
      </c>
      <c r="E886" s="5">
        <v>12.33</v>
      </c>
      <c r="F886" s="13"/>
      <c r="J886" s="14"/>
    </row>
    <row r="887" spans="1:10" ht="21.95" customHeight="1" x14ac:dyDescent="0.15">
      <c r="A887" s="6" t="s">
        <v>221</v>
      </c>
      <c r="B887" s="4" t="s">
        <v>209</v>
      </c>
      <c r="C887" s="4" t="s">
        <v>111</v>
      </c>
      <c r="D887" s="4" t="s">
        <v>222</v>
      </c>
      <c r="E887" s="5">
        <v>13.35</v>
      </c>
      <c r="F887" s="13"/>
      <c r="J887" s="14"/>
    </row>
    <row r="888" spans="1:10" ht="21.95" customHeight="1" x14ac:dyDescent="0.15">
      <c r="A888" s="6" t="s">
        <v>221</v>
      </c>
      <c r="B888" s="4" t="s">
        <v>209</v>
      </c>
      <c r="C888" s="4" t="s">
        <v>111</v>
      </c>
      <c r="D888" s="4" t="s">
        <v>223</v>
      </c>
      <c r="E888" s="5">
        <v>9.4700000000000006</v>
      </c>
      <c r="F888" s="13"/>
      <c r="J888" s="14"/>
    </row>
    <row r="889" spans="1:10" ht="21.95" customHeight="1" x14ac:dyDescent="0.15">
      <c r="A889" s="6" t="s">
        <v>221</v>
      </c>
      <c r="B889" s="4" t="s">
        <v>209</v>
      </c>
      <c r="C889" s="4" t="s">
        <v>111</v>
      </c>
      <c r="D889" s="4" t="s">
        <v>165</v>
      </c>
      <c r="E889" s="5">
        <v>7.76</v>
      </c>
      <c r="F889" s="13"/>
      <c r="J889" s="14"/>
    </row>
    <row r="890" spans="1:10" ht="21.95" customHeight="1" x14ac:dyDescent="0.15">
      <c r="A890" s="6" t="s">
        <v>221</v>
      </c>
      <c r="B890" s="4" t="s">
        <v>210</v>
      </c>
      <c r="C890" s="4" t="s">
        <v>111</v>
      </c>
      <c r="D890" s="4" t="s">
        <v>222</v>
      </c>
      <c r="E890" s="5">
        <v>6.62</v>
      </c>
      <c r="F890" s="13" t="s">
        <v>354</v>
      </c>
      <c r="J890" s="14"/>
    </row>
    <row r="891" spans="1:10" ht="21.95" customHeight="1" x14ac:dyDescent="0.15">
      <c r="A891" s="6" t="s">
        <v>221</v>
      </c>
      <c r="B891" s="4" t="s">
        <v>210</v>
      </c>
      <c r="C891" s="4" t="s">
        <v>111</v>
      </c>
      <c r="D891" s="4" t="s">
        <v>223</v>
      </c>
      <c r="E891" s="5">
        <v>11.92</v>
      </c>
      <c r="F891" s="13"/>
      <c r="J891" s="14"/>
    </row>
    <row r="892" spans="1:10" ht="21.95" customHeight="1" x14ac:dyDescent="0.15">
      <c r="A892" s="6" t="s">
        <v>221</v>
      </c>
      <c r="B892" s="4" t="s">
        <v>101</v>
      </c>
      <c r="C892" s="4" t="s">
        <v>111</v>
      </c>
      <c r="D892" s="4" t="s">
        <v>222</v>
      </c>
      <c r="E892" s="5">
        <v>11.82</v>
      </c>
      <c r="F892" s="13" t="s">
        <v>353</v>
      </c>
      <c r="J892" s="14"/>
    </row>
    <row r="893" spans="1:10" ht="21.95" customHeight="1" x14ac:dyDescent="0.15">
      <c r="A893" s="6" t="s">
        <v>221</v>
      </c>
      <c r="B893" s="4" t="s">
        <v>101</v>
      </c>
      <c r="C893" s="4" t="s">
        <v>111</v>
      </c>
      <c r="D893" s="4" t="s">
        <v>222</v>
      </c>
      <c r="E893" s="5">
        <v>5.52</v>
      </c>
      <c r="F893" s="13"/>
      <c r="J893" s="14"/>
    </row>
    <row r="894" spans="1:10" ht="21.95" customHeight="1" x14ac:dyDescent="0.15">
      <c r="A894" s="6" t="s">
        <v>221</v>
      </c>
      <c r="B894" s="4" t="s">
        <v>101</v>
      </c>
      <c r="C894" s="4" t="s">
        <v>111</v>
      </c>
      <c r="D894" s="4" t="s">
        <v>118</v>
      </c>
      <c r="E894" s="5">
        <v>9.67</v>
      </c>
      <c r="F894" s="13"/>
      <c r="J894" s="14"/>
    </row>
    <row r="895" spans="1:10" ht="21.95" customHeight="1" x14ac:dyDescent="0.15">
      <c r="A895" s="6" t="s">
        <v>221</v>
      </c>
      <c r="B895" s="4" t="s">
        <v>101</v>
      </c>
      <c r="C895" s="4" t="s">
        <v>111</v>
      </c>
      <c r="D895" s="4" t="s">
        <v>118</v>
      </c>
      <c r="E895" s="5">
        <v>4.9000000000000004</v>
      </c>
      <c r="F895" s="13"/>
      <c r="J895" s="14"/>
    </row>
    <row r="896" spans="1:10" ht="21.95" customHeight="1" x14ac:dyDescent="0.15">
      <c r="A896" s="6" t="s">
        <v>221</v>
      </c>
      <c r="B896" s="4" t="s">
        <v>101</v>
      </c>
      <c r="C896" s="4" t="s">
        <v>111</v>
      </c>
      <c r="D896" s="4" t="s">
        <v>223</v>
      </c>
      <c r="E896" s="5">
        <v>7.96</v>
      </c>
      <c r="F896" s="13"/>
      <c r="J896" s="14"/>
    </row>
    <row r="897" spans="1:10" ht="21.95" customHeight="1" x14ac:dyDescent="0.15">
      <c r="A897" s="6" t="s">
        <v>221</v>
      </c>
      <c r="B897" s="4" t="s">
        <v>211</v>
      </c>
      <c r="C897" s="4" t="s">
        <v>111</v>
      </c>
      <c r="D897" s="4" t="s">
        <v>222</v>
      </c>
      <c r="E897" s="5">
        <v>11.05</v>
      </c>
      <c r="F897" s="13"/>
      <c r="J897" s="14"/>
    </row>
    <row r="898" spans="1:10" ht="21.95" customHeight="1" x14ac:dyDescent="0.15">
      <c r="A898" s="6" t="s">
        <v>221</v>
      </c>
      <c r="B898" s="4" t="s">
        <v>211</v>
      </c>
      <c r="C898" s="4" t="s">
        <v>111</v>
      </c>
      <c r="D898" s="4" t="s">
        <v>222</v>
      </c>
      <c r="E898" s="5">
        <v>11.9</v>
      </c>
      <c r="F898" s="13"/>
      <c r="J898" s="14"/>
    </row>
    <row r="899" spans="1:10" ht="21.95" customHeight="1" x14ac:dyDescent="0.15">
      <c r="A899" s="6" t="s">
        <v>221</v>
      </c>
      <c r="B899" s="4" t="s">
        <v>211</v>
      </c>
      <c r="C899" s="4" t="s">
        <v>111</v>
      </c>
      <c r="D899" s="4" t="s">
        <v>223</v>
      </c>
      <c r="E899" s="5">
        <v>12.24</v>
      </c>
      <c r="F899" s="13"/>
      <c r="J899" s="14"/>
    </row>
    <row r="900" spans="1:10" ht="21.95" customHeight="1" x14ac:dyDescent="0.15">
      <c r="A900" s="6" t="s">
        <v>221</v>
      </c>
      <c r="B900" s="4" t="s">
        <v>211</v>
      </c>
      <c r="C900" s="4" t="s">
        <v>111</v>
      </c>
      <c r="D900" s="4" t="s">
        <v>223</v>
      </c>
      <c r="E900" s="5">
        <v>8.68</v>
      </c>
      <c r="F900" s="13"/>
      <c r="J900" s="14"/>
    </row>
    <row r="901" spans="1:10" ht="21.95" customHeight="1" x14ac:dyDescent="0.15">
      <c r="A901" s="6" t="s">
        <v>221</v>
      </c>
      <c r="B901" s="4" t="s">
        <v>102</v>
      </c>
      <c r="C901" s="4" t="s">
        <v>111</v>
      </c>
      <c r="D901" s="4" t="s">
        <v>222</v>
      </c>
      <c r="E901" s="5">
        <v>6.42</v>
      </c>
      <c r="F901" s="13" t="s">
        <v>354</v>
      </c>
      <c r="J901" s="14"/>
    </row>
    <row r="902" spans="1:10" ht="21.95" customHeight="1" x14ac:dyDescent="0.15">
      <c r="A902" s="6" t="s">
        <v>221</v>
      </c>
      <c r="B902" s="4" t="s">
        <v>102</v>
      </c>
      <c r="C902" s="4" t="s">
        <v>111</v>
      </c>
      <c r="D902" s="4" t="s">
        <v>223</v>
      </c>
      <c r="E902" s="5">
        <v>9.61</v>
      </c>
      <c r="J902" s="14"/>
    </row>
    <row r="903" spans="1:10" ht="21.95" customHeight="1" x14ac:dyDescent="0.15">
      <c r="A903" s="6" t="s">
        <v>221</v>
      </c>
      <c r="B903" s="4" t="s">
        <v>212</v>
      </c>
      <c r="C903" s="4" t="s">
        <v>111</v>
      </c>
      <c r="D903" s="4" t="s">
        <v>222</v>
      </c>
      <c r="E903" s="5">
        <v>10.68</v>
      </c>
      <c r="J903" s="14"/>
    </row>
    <row r="904" spans="1:10" ht="21.95" customHeight="1" x14ac:dyDescent="0.15">
      <c r="A904" s="6" t="s">
        <v>221</v>
      </c>
      <c r="B904" s="4" t="s">
        <v>212</v>
      </c>
      <c r="C904" s="4" t="s">
        <v>111</v>
      </c>
      <c r="D904" s="4" t="s">
        <v>223</v>
      </c>
      <c r="E904" s="5">
        <v>10.31</v>
      </c>
      <c r="J904" s="14"/>
    </row>
    <row r="905" spans="1:10" ht="21.95" customHeight="1" x14ac:dyDescent="0.15">
      <c r="A905" s="6" t="s">
        <v>221</v>
      </c>
      <c r="B905" s="4" t="s">
        <v>103</v>
      </c>
      <c r="C905" s="4" t="s">
        <v>111</v>
      </c>
      <c r="D905" s="4" t="s">
        <v>222</v>
      </c>
      <c r="E905" s="5">
        <v>10.36</v>
      </c>
      <c r="F905" t="s">
        <v>353</v>
      </c>
      <c r="G905">
        <f>+E905+E906+E907+E908+E909</f>
        <v>49.87</v>
      </c>
      <c r="H905">
        <f>+E910+E911+E912+E913+E914</f>
        <v>28.67</v>
      </c>
      <c r="I905" s="14">
        <f>+(G905/4)/(H905/3)</f>
        <v>1.3045866759679106</v>
      </c>
      <c r="J905" s="21">
        <f>+(B905-$K$1)/7</f>
        <v>49</v>
      </c>
    </row>
    <row r="906" spans="1:10" ht="21.95" customHeight="1" x14ac:dyDescent="0.15">
      <c r="A906" s="6" t="s">
        <v>221</v>
      </c>
      <c r="B906" s="4" t="s">
        <v>103</v>
      </c>
      <c r="C906" s="4" t="s">
        <v>111</v>
      </c>
      <c r="D906" s="4" t="s">
        <v>223</v>
      </c>
      <c r="E906" s="5">
        <v>11.64</v>
      </c>
      <c r="J906" s="14"/>
    </row>
    <row r="907" spans="1:10" ht="21.95" customHeight="1" x14ac:dyDescent="0.15">
      <c r="A907" s="6" t="s">
        <v>221</v>
      </c>
      <c r="B907" s="4" t="s">
        <v>213</v>
      </c>
      <c r="C907" s="4" t="s">
        <v>111</v>
      </c>
      <c r="D907" s="4" t="s">
        <v>222</v>
      </c>
      <c r="E907" s="5">
        <v>13</v>
      </c>
      <c r="J907" s="14"/>
    </row>
    <row r="908" spans="1:10" ht="21.95" customHeight="1" x14ac:dyDescent="0.15">
      <c r="A908" s="6" t="s">
        <v>221</v>
      </c>
      <c r="B908" s="4" t="s">
        <v>213</v>
      </c>
      <c r="C908" s="4" t="s">
        <v>111</v>
      </c>
      <c r="D908" s="4" t="s">
        <v>223</v>
      </c>
      <c r="E908" s="5">
        <v>10.36</v>
      </c>
      <c r="J908" s="14"/>
    </row>
    <row r="909" spans="1:10" ht="21.95" customHeight="1" x14ac:dyDescent="0.15">
      <c r="A909" s="6" t="s">
        <v>221</v>
      </c>
      <c r="B909" s="4" t="s">
        <v>213</v>
      </c>
      <c r="C909" s="4" t="s">
        <v>111</v>
      </c>
      <c r="D909" s="4" t="s">
        <v>223</v>
      </c>
      <c r="E909" s="5">
        <v>4.51</v>
      </c>
      <c r="J909" s="14"/>
    </row>
    <row r="910" spans="1:10" ht="21.95" customHeight="1" x14ac:dyDescent="0.15">
      <c r="A910" s="6" t="s">
        <v>221</v>
      </c>
      <c r="B910" s="4" t="s">
        <v>104</v>
      </c>
      <c r="C910" s="4" t="s">
        <v>111</v>
      </c>
      <c r="D910" s="4" t="s">
        <v>222</v>
      </c>
      <c r="E910" s="5">
        <v>5.38</v>
      </c>
      <c r="F910" t="s">
        <v>354</v>
      </c>
      <c r="J910" s="14"/>
    </row>
    <row r="911" spans="1:10" ht="21.95" customHeight="1" x14ac:dyDescent="0.15">
      <c r="A911" s="6" t="s">
        <v>221</v>
      </c>
      <c r="B911" s="4" t="s">
        <v>104</v>
      </c>
      <c r="C911" s="4" t="s">
        <v>111</v>
      </c>
      <c r="D911" s="4" t="s">
        <v>223</v>
      </c>
      <c r="E911" s="5">
        <v>5.59</v>
      </c>
      <c r="J911" s="14"/>
    </row>
    <row r="912" spans="1:10" ht="21.95" customHeight="1" x14ac:dyDescent="0.15">
      <c r="A912" s="9" t="s">
        <v>221</v>
      </c>
      <c r="B912" s="4" t="s">
        <v>214</v>
      </c>
      <c r="C912" s="4" t="s">
        <v>111</v>
      </c>
      <c r="D912" s="4" t="s">
        <v>222</v>
      </c>
      <c r="E912" s="5">
        <v>7.82</v>
      </c>
      <c r="J912" s="14"/>
    </row>
    <row r="913" spans="1:10" ht="21.95" customHeight="1" x14ac:dyDescent="0.15">
      <c r="A913" s="6" t="s">
        <v>221</v>
      </c>
      <c r="B913" s="4" t="s">
        <v>214</v>
      </c>
      <c r="C913" s="4" t="s">
        <v>111</v>
      </c>
      <c r="D913" s="4" t="s">
        <v>225</v>
      </c>
      <c r="E913" s="5">
        <v>6.6</v>
      </c>
      <c r="J913" s="14"/>
    </row>
    <row r="914" spans="1:10" ht="21.95" customHeight="1" x14ac:dyDescent="0.15">
      <c r="A914" s="6" t="s">
        <v>221</v>
      </c>
      <c r="B914" s="4" t="s">
        <v>214</v>
      </c>
      <c r="C914" s="4" t="s">
        <v>111</v>
      </c>
      <c r="D914" s="4" t="s">
        <v>223</v>
      </c>
      <c r="E914" s="5">
        <v>3.28</v>
      </c>
      <c r="J914" s="14"/>
    </row>
    <row r="915" spans="1:10" ht="21.95" customHeight="1" x14ac:dyDescent="0.15">
      <c r="A915" s="6" t="s">
        <v>221</v>
      </c>
      <c r="B915" s="4" t="s">
        <v>105</v>
      </c>
      <c r="C915" s="4" t="s">
        <v>111</v>
      </c>
      <c r="D915" s="4" t="s">
        <v>222</v>
      </c>
      <c r="E915" s="5">
        <v>9.36</v>
      </c>
      <c r="F915" t="s">
        <v>353</v>
      </c>
      <c r="G915">
        <f>+E915+E916+E917+E918+E919+E920+E921</f>
        <v>41.36</v>
      </c>
      <c r="H915">
        <f>+E924+E922+E923+E925</f>
        <v>23.720000000000002</v>
      </c>
      <c r="I915" s="14">
        <f>+(G915/4)/(H915/3)</f>
        <v>1.3077571669477233</v>
      </c>
      <c r="J915" s="21">
        <f>+(B915-$K$1)/7</f>
        <v>50</v>
      </c>
    </row>
    <row r="916" spans="1:10" ht="21.95" customHeight="1" x14ac:dyDescent="0.15">
      <c r="A916" s="6" t="s">
        <v>221</v>
      </c>
      <c r="B916" s="4" t="s">
        <v>105</v>
      </c>
      <c r="C916" s="4" t="s">
        <v>111</v>
      </c>
      <c r="D916" s="4" t="s">
        <v>224</v>
      </c>
      <c r="E916" s="5">
        <v>3.59</v>
      </c>
      <c r="J916" s="14"/>
    </row>
    <row r="917" spans="1:10" ht="21.95" customHeight="1" x14ac:dyDescent="0.15">
      <c r="A917" s="6" t="s">
        <v>221</v>
      </c>
      <c r="B917" s="4" t="s">
        <v>215</v>
      </c>
      <c r="C917" s="4" t="s">
        <v>111</v>
      </c>
      <c r="D917" s="4" t="s">
        <v>222</v>
      </c>
      <c r="E917" s="5">
        <v>0.39</v>
      </c>
      <c r="J917" s="14"/>
    </row>
    <row r="918" spans="1:10" ht="21.95" customHeight="1" x14ac:dyDescent="0.15">
      <c r="A918" s="6" t="s">
        <v>221</v>
      </c>
      <c r="B918" s="4" t="s">
        <v>215</v>
      </c>
      <c r="C918" s="4" t="s">
        <v>111</v>
      </c>
      <c r="D918" s="4" t="s">
        <v>224</v>
      </c>
      <c r="E918" s="5">
        <v>10.77</v>
      </c>
      <c r="J918" s="14"/>
    </row>
    <row r="919" spans="1:10" ht="21.95" customHeight="1" x14ac:dyDescent="0.15">
      <c r="A919" s="6" t="s">
        <v>221</v>
      </c>
      <c r="B919" s="4" t="s">
        <v>215</v>
      </c>
      <c r="C919" s="4" t="s">
        <v>111</v>
      </c>
      <c r="D919" s="4" t="s">
        <v>118</v>
      </c>
      <c r="E919" s="5">
        <v>8.66</v>
      </c>
      <c r="J919" s="14"/>
    </row>
    <row r="920" spans="1:10" ht="21.95" customHeight="1" x14ac:dyDescent="0.15">
      <c r="A920" s="6" t="s">
        <v>221</v>
      </c>
      <c r="B920" s="4" t="s">
        <v>215</v>
      </c>
      <c r="C920" s="4" t="s">
        <v>111</v>
      </c>
      <c r="D920" s="4" t="s">
        <v>118</v>
      </c>
      <c r="E920" s="5">
        <v>2.82</v>
      </c>
      <c r="J920" s="14"/>
    </row>
    <row r="921" spans="1:10" ht="21.95" customHeight="1" x14ac:dyDescent="0.15">
      <c r="A921" s="6" t="s">
        <v>221</v>
      </c>
      <c r="B921" s="4" t="s">
        <v>215</v>
      </c>
      <c r="C921" s="4" t="s">
        <v>111</v>
      </c>
      <c r="D921" s="4" t="s">
        <v>223</v>
      </c>
      <c r="E921" s="5">
        <v>5.77</v>
      </c>
      <c r="J921" s="14"/>
    </row>
    <row r="922" spans="1:10" ht="21.95" customHeight="1" x14ac:dyDescent="0.15">
      <c r="A922" s="6" t="s">
        <v>221</v>
      </c>
      <c r="B922" s="4" t="s">
        <v>106</v>
      </c>
      <c r="C922" s="4" t="s">
        <v>111</v>
      </c>
      <c r="D922" s="4" t="s">
        <v>222</v>
      </c>
      <c r="E922" s="5">
        <v>6.11</v>
      </c>
      <c r="F922" t="s">
        <v>354</v>
      </c>
      <c r="J922" s="14"/>
    </row>
    <row r="923" spans="1:10" ht="21.95" customHeight="1" x14ac:dyDescent="0.15">
      <c r="A923" s="6" t="s">
        <v>221</v>
      </c>
      <c r="B923" s="4" t="s">
        <v>106</v>
      </c>
      <c r="C923" s="4" t="s">
        <v>111</v>
      </c>
      <c r="D923" s="4" t="s">
        <v>118</v>
      </c>
      <c r="E923" s="5">
        <v>4.96</v>
      </c>
      <c r="J923" s="14"/>
    </row>
    <row r="924" spans="1:10" ht="21.95" customHeight="1" x14ac:dyDescent="0.15">
      <c r="A924" s="6" t="s">
        <v>221</v>
      </c>
      <c r="B924" s="4" t="s">
        <v>216</v>
      </c>
      <c r="C924" s="4" t="s">
        <v>111</v>
      </c>
      <c r="D924" s="4" t="s">
        <v>222</v>
      </c>
      <c r="E924" s="5">
        <v>5.85</v>
      </c>
      <c r="J924" s="14"/>
    </row>
    <row r="925" spans="1:10" ht="21.95" customHeight="1" x14ac:dyDescent="0.15">
      <c r="A925" s="6" t="s">
        <v>221</v>
      </c>
      <c r="B925" s="4" t="s">
        <v>216</v>
      </c>
      <c r="C925" s="4" t="s">
        <v>111</v>
      </c>
      <c r="D925" s="4" t="s">
        <v>118</v>
      </c>
      <c r="E925" s="5">
        <v>6.8</v>
      </c>
      <c r="J925" s="14"/>
    </row>
    <row r="926" spans="1:10" ht="21.95" customHeight="1" x14ac:dyDescent="0.15">
      <c r="A926" s="6" t="s">
        <v>221</v>
      </c>
      <c r="B926" s="4" t="s">
        <v>107</v>
      </c>
      <c r="C926" s="4" t="s">
        <v>111</v>
      </c>
      <c r="D926" s="4" t="s">
        <v>222</v>
      </c>
      <c r="E926" s="5">
        <v>8.84</v>
      </c>
      <c r="F926" t="s">
        <v>353</v>
      </c>
      <c r="G926">
        <f>+E926+E927+E928+E929+E930+E931</f>
        <v>58.249999999999993</v>
      </c>
      <c r="H926">
        <f>+E935+E932+E933+E934+E936</f>
        <v>47.250000000000007</v>
      </c>
      <c r="I926" s="14">
        <f>+(G926/4)/(H926/3)</f>
        <v>0.92460317460317443</v>
      </c>
      <c r="J926" s="21">
        <f>+(B926-$K$1)/7</f>
        <v>51</v>
      </c>
    </row>
    <row r="927" spans="1:10" ht="21.95" customHeight="1" x14ac:dyDescent="0.15">
      <c r="A927" s="6" t="s">
        <v>221</v>
      </c>
      <c r="B927" s="4" t="s">
        <v>107</v>
      </c>
      <c r="C927" s="4" t="s">
        <v>111</v>
      </c>
      <c r="D927" s="4" t="s">
        <v>118</v>
      </c>
      <c r="E927" s="5">
        <v>10.62</v>
      </c>
      <c r="J927" s="14"/>
    </row>
    <row r="928" spans="1:10" ht="21.95" customHeight="1" x14ac:dyDescent="0.15">
      <c r="A928" s="6" t="s">
        <v>221</v>
      </c>
      <c r="B928" s="4" t="s">
        <v>217</v>
      </c>
      <c r="C928" s="4" t="s">
        <v>111</v>
      </c>
      <c r="D928" s="4" t="s">
        <v>222</v>
      </c>
      <c r="E928" s="5">
        <v>10.08</v>
      </c>
      <c r="J928" s="14"/>
    </row>
    <row r="929" spans="1:10" ht="21.95" customHeight="1" x14ac:dyDescent="0.15">
      <c r="A929" s="6" t="s">
        <v>221</v>
      </c>
      <c r="B929" s="4" t="s">
        <v>217</v>
      </c>
      <c r="C929" s="4" t="s">
        <v>111</v>
      </c>
      <c r="D929" s="4" t="s">
        <v>222</v>
      </c>
      <c r="E929" s="5">
        <v>8.01</v>
      </c>
      <c r="J929" s="14"/>
    </row>
    <row r="930" spans="1:10" ht="21.95" customHeight="1" x14ac:dyDescent="0.15">
      <c r="A930" s="6" t="s">
        <v>221</v>
      </c>
      <c r="B930" s="4" t="s">
        <v>217</v>
      </c>
      <c r="C930" s="4" t="s">
        <v>111</v>
      </c>
      <c r="D930" s="4" t="s">
        <v>223</v>
      </c>
      <c r="E930" s="5">
        <v>10.94</v>
      </c>
      <c r="J930" s="14"/>
    </row>
    <row r="931" spans="1:10" ht="21.95" customHeight="1" x14ac:dyDescent="0.15">
      <c r="A931" s="6" t="s">
        <v>221</v>
      </c>
      <c r="B931" s="4" t="s">
        <v>217</v>
      </c>
      <c r="C931" s="4" t="s">
        <v>111</v>
      </c>
      <c r="D931" s="4" t="s">
        <v>223</v>
      </c>
      <c r="E931" s="5">
        <v>9.76</v>
      </c>
      <c r="J931" s="14"/>
    </row>
    <row r="932" spans="1:10" ht="21.95" customHeight="1" x14ac:dyDescent="0.15">
      <c r="A932" s="6" t="s">
        <v>221</v>
      </c>
      <c r="B932" s="4" t="s">
        <v>108</v>
      </c>
      <c r="C932" s="4" t="s">
        <v>111</v>
      </c>
      <c r="D932" s="4" t="s">
        <v>222</v>
      </c>
      <c r="E932" s="5">
        <v>8.06</v>
      </c>
      <c r="F932" t="s">
        <v>354</v>
      </c>
      <c r="J932" s="14"/>
    </row>
    <row r="933" spans="1:10" ht="21.95" customHeight="1" x14ac:dyDescent="0.15">
      <c r="A933" s="6" t="s">
        <v>221</v>
      </c>
      <c r="B933" s="4" t="s">
        <v>108</v>
      </c>
      <c r="C933" s="4" t="s">
        <v>111</v>
      </c>
      <c r="D933" s="4" t="s">
        <v>223</v>
      </c>
      <c r="E933" s="5">
        <v>9</v>
      </c>
      <c r="J933" s="14"/>
    </row>
    <row r="934" spans="1:10" ht="21.95" customHeight="1" x14ac:dyDescent="0.15">
      <c r="A934" s="6" t="s">
        <v>221</v>
      </c>
      <c r="B934" s="4" t="s">
        <v>108</v>
      </c>
      <c r="C934" s="4" t="s">
        <v>111</v>
      </c>
      <c r="D934" s="4" t="s">
        <v>223</v>
      </c>
      <c r="E934" s="5">
        <v>9.34</v>
      </c>
      <c r="J934" s="14"/>
    </row>
    <row r="935" spans="1:10" ht="21.95" customHeight="1" x14ac:dyDescent="0.15">
      <c r="A935" s="6" t="s">
        <v>221</v>
      </c>
      <c r="B935" s="4" t="s">
        <v>218</v>
      </c>
      <c r="C935" s="4" t="s">
        <v>111</v>
      </c>
      <c r="D935" s="4" t="s">
        <v>222</v>
      </c>
      <c r="E935" s="5">
        <v>9.39</v>
      </c>
      <c r="J935" s="14"/>
    </row>
    <row r="936" spans="1:10" ht="21.95" customHeight="1" x14ac:dyDescent="0.15">
      <c r="A936" s="6" t="s">
        <v>221</v>
      </c>
      <c r="B936" s="4" t="s">
        <v>218</v>
      </c>
      <c r="C936" s="4" t="s">
        <v>111</v>
      </c>
      <c r="D936" s="4" t="s">
        <v>223</v>
      </c>
      <c r="E936" s="5">
        <v>11.46</v>
      </c>
      <c r="J936" s="14"/>
    </row>
    <row r="937" spans="1:10" ht="21.95" customHeight="1" x14ac:dyDescent="0.15">
      <c r="A937" s="6" t="s">
        <v>221</v>
      </c>
      <c r="B937" s="4" t="s">
        <v>219</v>
      </c>
      <c r="C937" s="4" t="s">
        <v>111</v>
      </c>
      <c r="D937" s="4" t="s">
        <v>222</v>
      </c>
      <c r="E937" s="5">
        <v>12.52</v>
      </c>
      <c r="F937" s="13" t="s">
        <v>353</v>
      </c>
      <c r="J937" s="14"/>
    </row>
    <row r="938" spans="1:10" ht="21.95" customHeight="1" x14ac:dyDescent="0.15">
      <c r="A938" s="6" t="s">
        <v>221</v>
      </c>
      <c r="B938" s="4" t="s">
        <v>219</v>
      </c>
      <c r="C938" s="4" t="s">
        <v>111</v>
      </c>
      <c r="D938" s="4" t="s">
        <v>223</v>
      </c>
      <c r="E938" s="5">
        <v>10.88</v>
      </c>
      <c r="F938" s="13"/>
      <c r="J938" s="14"/>
    </row>
    <row r="939" spans="1:10" ht="21.95" customHeight="1" x14ac:dyDescent="0.15">
      <c r="A939" s="6" t="s">
        <v>221</v>
      </c>
      <c r="B939" s="4" t="s">
        <v>219</v>
      </c>
      <c r="C939" s="4" t="s">
        <v>111</v>
      </c>
      <c r="D939" s="4" t="s">
        <v>223</v>
      </c>
      <c r="E939" s="5">
        <v>5.92</v>
      </c>
      <c r="F939" s="13"/>
      <c r="J939" s="14"/>
    </row>
    <row r="940" spans="1:10" ht="21.95" customHeight="1" x14ac:dyDescent="0.15">
      <c r="A940" s="6" t="s">
        <v>221</v>
      </c>
      <c r="B940" s="4" t="s">
        <v>109</v>
      </c>
      <c r="C940" s="4" t="s">
        <v>111</v>
      </c>
      <c r="D940" s="4" t="s">
        <v>222</v>
      </c>
      <c r="E940" s="5">
        <v>12.5</v>
      </c>
      <c r="F940" s="13" t="s">
        <v>354</v>
      </c>
      <c r="J940" s="14"/>
    </row>
    <row r="941" spans="1:10" ht="21.95" customHeight="1" x14ac:dyDescent="0.15">
      <c r="A941" s="6" t="s">
        <v>221</v>
      </c>
      <c r="B941" s="4" t="s">
        <v>109</v>
      </c>
      <c r="C941" s="4" t="s">
        <v>111</v>
      </c>
      <c r="D941" s="4" t="s">
        <v>223</v>
      </c>
      <c r="E941" s="5">
        <v>9.0500000000000007</v>
      </c>
      <c r="J941" s="14"/>
    </row>
    <row r="942" spans="1:10" ht="21.95" customHeight="1" x14ac:dyDescent="0.15">
      <c r="A942" s="6" t="s">
        <v>221</v>
      </c>
      <c r="B942" s="4" t="s">
        <v>109</v>
      </c>
      <c r="C942" s="4" t="s">
        <v>111</v>
      </c>
      <c r="D942" s="4" t="s">
        <v>223</v>
      </c>
      <c r="E942" s="5">
        <v>9.42</v>
      </c>
      <c r="J942" s="14"/>
    </row>
    <row r="943" spans="1:10" ht="21.95" customHeight="1" x14ac:dyDescent="0.15">
      <c r="A943" s="6" t="s">
        <v>221</v>
      </c>
      <c r="B943" s="4" t="s">
        <v>220</v>
      </c>
      <c r="C943" s="4" t="s">
        <v>111</v>
      </c>
      <c r="D943" s="4" t="s">
        <v>222</v>
      </c>
      <c r="E943" s="5">
        <v>9.68</v>
      </c>
      <c r="J943" s="14"/>
    </row>
    <row r="944" spans="1:10" ht="21.95" customHeight="1" x14ac:dyDescent="0.15">
      <c r="A944" s="6" t="s">
        <v>221</v>
      </c>
      <c r="B944" s="4" t="s">
        <v>220</v>
      </c>
      <c r="C944" s="4" t="s">
        <v>111</v>
      </c>
      <c r="D944" s="4" t="s">
        <v>118</v>
      </c>
      <c r="E944" s="5">
        <v>5.01</v>
      </c>
      <c r="J944" s="14"/>
    </row>
    <row r="945" spans="1:14" ht="21.95" customHeight="1" x14ac:dyDescent="0.15">
      <c r="A945" s="6" t="s">
        <v>221</v>
      </c>
      <c r="E945" s="15">
        <f>+SUM((E464:E944))</f>
        <v>4323.7700000000032</v>
      </c>
      <c r="I945" s="14">
        <f>AVERAGE(I464:I944)</f>
        <v>1.1947977487316812</v>
      </c>
      <c r="J945" s="14">
        <f>STDEV(I464:I944)</f>
        <v>0.78367100601743345</v>
      </c>
      <c r="K945">
        <f>COUNT(I464:I944)</f>
        <v>43</v>
      </c>
      <c r="L945" s="14">
        <f>+I945-1</f>
        <v>0.19479774873168121</v>
      </c>
      <c r="M945">
        <f>+SQRT(K945)</f>
        <v>6.5574385243020004</v>
      </c>
      <c r="N945">
        <f>+L945/(J945/M945)</f>
        <v>1.6299879058585602</v>
      </c>
    </row>
    <row r="946" spans="1:14" ht="21.95" customHeight="1" x14ac:dyDescent="0.15">
      <c r="A946" s="6" t="s">
        <v>227</v>
      </c>
      <c r="B946" s="4" t="s">
        <v>6</v>
      </c>
      <c r="C946" s="4" t="s">
        <v>228</v>
      </c>
      <c r="D946" s="4" t="s">
        <v>230</v>
      </c>
      <c r="E946" s="5">
        <v>14.04</v>
      </c>
      <c r="F946" t="s">
        <v>353</v>
      </c>
      <c r="G946">
        <f>+E946+E947+E948+E949+E950</f>
        <v>62.11</v>
      </c>
      <c r="H946">
        <f>+E955+E952+E953+E954+E956+E951</f>
        <v>53.43</v>
      </c>
      <c r="I946" s="14">
        <f>+(G946/4)/(H946/3)</f>
        <v>0.87184166198764745</v>
      </c>
      <c r="J946" s="21">
        <f>+(B946-$K$1)/7</f>
        <v>1</v>
      </c>
    </row>
    <row r="947" spans="1:14" ht="21.95" customHeight="1" x14ac:dyDescent="0.15">
      <c r="A947" s="6" t="s">
        <v>227</v>
      </c>
      <c r="B947" s="4" t="s">
        <v>6</v>
      </c>
      <c r="C947" s="4" t="s">
        <v>228</v>
      </c>
      <c r="D947" s="4" t="s">
        <v>229</v>
      </c>
      <c r="E947" s="5">
        <v>13.73</v>
      </c>
      <c r="J947" s="14"/>
    </row>
    <row r="948" spans="1:14" ht="21.95" customHeight="1" x14ac:dyDescent="0.15">
      <c r="A948" s="6" t="s">
        <v>227</v>
      </c>
      <c r="B948" s="4" t="s">
        <v>113</v>
      </c>
      <c r="C948" s="4" t="s">
        <v>228</v>
      </c>
      <c r="D948" s="4" t="s">
        <v>230</v>
      </c>
      <c r="E948" s="5">
        <v>10.37</v>
      </c>
      <c r="J948" s="14"/>
    </row>
    <row r="949" spans="1:14" ht="21.95" customHeight="1" x14ac:dyDescent="0.15">
      <c r="A949" s="6" t="s">
        <v>227</v>
      </c>
      <c r="B949" s="4" t="s">
        <v>113</v>
      </c>
      <c r="C949" s="4" t="s">
        <v>228</v>
      </c>
      <c r="D949" s="4" t="s">
        <v>230</v>
      </c>
      <c r="E949" s="5">
        <v>8.85</v>
      </c>
      <c r="J949" s="14"/>
    </row>
    <row r="950" spans="1:14" ht="21.95" customHeight="1" x14ac:dyDescent="0.15">
      <c r="A950" s="6" t="s">
        <v>227</v>
      </c>
      <c r="B950" s="4" t="s">
        <v>113</v>
      </c>
      <c r="C950" s="4" t="s">
        <v>228</v>
      </c>
      <c r="D950" s="4" t="s">
        <v>229</v>
      </c>
      <c r="E950" s="5">
        <v>15.12</v>
      </c>
      <c r="J950" s="14"/>
    </row>
    <row r="951" spans="1:14" ht="21.95" customHeight="1" x14ac:dyDescent="0.15">
      <c r="A951" s="6" t="s">
        <v>227</v>
      </c>
      <c r="B951" s="4" t="s">
        <v>10</v>
      </c>
      <c r="C951" s="4" t="s">
        <v>228</v>
      </c>
      <c r="D951" s="4" t="s">
        <v>230</v>
      </c>
      <c r="E951" s="5">
        <v>8.7100000000000009</v>
      </c>
      <c r="F951" t="s">
        <v>354</v>
      </c>
      <c r="J951" s="14"/>
    </row>
    <row r="952" spans="1:14" ht="21.95" customHeight="1" x14ac:dyDescent="0.15">
      <c r="A952" s="6" t="s">
        <v>227</v>
      </c>
      <c r="B952" s="4" t="s">
        <v>10</v>
      </c>
      <c r="C952" s="4" t="s">
        <v>228</v>
      </c>
      <c r="D952" s="4" t="s">
        <v>230</v>
      </c>
      <c r="E952" s="5">
        <v>8.2799999999999994</v>
      </c>
      <c r="J952" s="14"/>
    </row>
    <row r="953" spans="1:14" ht="21.95" customHeight="1" x14ac:dyDescent="0.15">
      <c r="A953" s="6" t="s">
        <v>227</v>
      </c>
      <c r="B953" s="4" t="s">
        <v>10</v>
      </c>
      <c r="C953" s="4" t="s">
        <v>228</v>
      </c>
      <c r="D953" s="4" t="s">
        <v>231</v>
      </c>
      <c r="E953" s="5">
        <v>12.26</v>
      </c>
      <c r="J953" s="14"/>
    </row>
    <row r="954" spans="1:14" ht="21.95" customHeight="1" x14ac:dyDescent="0.15">
      <c r="A954" s="6" t="s">
        <v>227</v>
      </c>
      <c r="B954" s="4" t="s">
        <v>10</v>
      </c>
      <c r="C954" s="4" t="s">
        <v>228</v>
      </c>
      <c r="D954" s="4" t="s">
        <v>231</v>
      </c>
      <c r="E954" s="5">
        <v>3.97</v>
      </c>
      <c r="J954" s="14"/>
    </row>
    <row r="955" spans="1:14" ht="21.95" customHeight="1" x14ac:dyDescent="0.15">
      <c r="A955" s="6" t="s">
        <v>227</v>
      </c>
      <c r="B955" s="4" t="s">
        <v>114</v>
      </c>
      <c r="C955" s="4" t="s">
        <v>228</v>
      </c>
      <c r="D955" s="4" t="s">
        <v>230</v>
      </c>
      <c r="E955" s="5">
        <v>10.54</v>
      </c>
      <c r="J955" s="14"/>
    </row>
    <row r="956" spans="1:14" ht="21.95" customHeight="1" x14ac:dyDescent="0.15">
      <c r="A956" s="6" t="s">
        <v>227</v>
      </c>
      <c r="B956" s="4" t="s">
        <v>114</v>
      </c>
      <c r="C956" s="4" t="s">
        <v>228</v>
      </c>
      <c r="D956" s="4" t="s">
        <v>229</v>
      </c>
      <c r="E956" s="5">
        <v>9.67</v>
      </c>
      <c r="J956" s="14"/>
    </row>
    <row r="957" spans="1:14" ht="21.95" customHeight="1" x14ac:dyDescent="0.15">
      <c r="A957" s="9" t="s">
        <v>227</v>
      </c>
      <c r="B957" s="4" t="s">
        <v>11</v>
      </c>
      <c r="C957" s="4" t="s">
        <v>228</v>
      </c>
      <c r="D957" s="4" t="s">
        <v>230</v>
      </c>
      <c r="E957" s="5">
        <v>12.61</v>
      </c>
      <c r="F957" t="s">
        <v>353</v>
      </c>
      <c r="G957">
        <f>+E957+E958+E959+E960</f>
        <v>48.16</v>
      </c>
      <c r="H957">
        <f>+E961+E963+E964+E962</f>
        <v>47.04</v>
      </c>
      <c r="I957" s="14">
        <f>+(G957/4)/(H957/3)</f>
        <v>0.76785714285714279</v>
      </c>
      <c r="J957" s="21">
        <f>+(B957-$K$1)/7</f>
        <v>2</v>
      </c>
    </row>
    <row r="958" spans="1:14" ht="21.95" customHeight="1" x14ac:dyDescent="0.15">
      <c r="A958" s="6" t="s">
        <v>227</v>
      </c>
      <c r="B958" s="4" t="s">
        <v>11</v>
      </c>
      <c r="C958" s="4" t="s">
        <v>228</v>
      </c>
      <c r="D958" s="4" t="s">
        <v>229</v>
      </c>
      <c r="E958" s="5">
        <v>11.83</v>
      </c>
      <c r="J958" s="14"/>
    </row>
    <row r="959" spans="1:14" ht="21.95" customHeight="1" x14ac:dyDescent="0.15">
      <c r="A959" s="6" t="s">
        <v>227</v>
      </c>
      <c r="B959" s="4" t="s">
        <v>115</v>
      </c>
      <c r="C959" s="4" t="s">
        <v>228</v>
      </c>
      <c r="D959" s="4" t="s">
        <v>230</v>
      </c>
      <c r="E959" s="5">
        <v>12.66</v>
      </c>
      <c r="J959" s="14"/>
    </row>
    <row r="960" spans="1:14" ht="21.95" customHeight="1" x14ac:dyDescent="0.15">
      <c r="A960" s="6" t="s">
        <v>227</v>
      </c>
      <c r="B960" s="4" t="s">
        <v>115</v>
      </c>
      <c r="C960" s="4" t="s">
        <v>228</v>
      </c>
      <c r="D960" s="4" t="s">
        <v>231</v>
      </c>
      <c r="E960" s="5">
        <v>11.06</v>
      </c>
      <c r="J960" s="14"/>
    </row>
    <row r="961" spans="1:10" ht="21.95" customHeight="1" x14ac:dyDescent="0.15">
      <c r="A961" s="6" t="s">
        <v>227</v>
      </c>
      <c r="B961" s="4" t="s">
        <v>12</v>
      </c>
      <c r="C961" s="4" t="s">
        <v>228</v>
      </c>
      <c r="D961" s="4" t="s">
        <v>230</v>
      </c>
      <c r="E961" s="5">
        <v>12.28</v>
      </c>
      <c r="F961" t="s">
        <v>354</v>
      </c>
      <c r="J961" s="14"/>
    </row>
    <row r="962" spans="1:10" ht="21.95" customHeight="1" x14ac:dyDescent="0.15">
      <c r="A962" s="6" t="s">
        <v>227</v>
      </c>
      <c r="B962" s="4" t="s">
        <v>12</v>
      </c>
      <c r="C962" s="4" t="s">
        <v>228</v>
      </c>
      <c r="D962" s="4" t="s">
        <v>229</v>
      </c>
      <c r="E962" s="5">
        <v>11.78</v>
      </c>
      <c r="J962" s="14"/>
    </row>
    <row r="963" spans="1:10" ht="21.95" customHeight="1" x14ac:dyDescent="0.15">
      <c r="A963" s="6" t="s">
        <v>227</v>
      </c>
      <c r="B963" s="4" t="s">
        <v>116</v>
      </c>
      <c r="C963" s="4" t="s">
        <v>228</v>
      </c>
      <c r="D963" s="4" t="s">
        <v>230</v>
      </c>
      <c r="E963" s="5">
        <v>12.08</v>
      </c>
      <c r="J963" s="14"/>
    </row>
    <row r="964" spans="1:10" ht="21.95" customHeight="1" x14ac:dyDescent="0.15">
      <c r="A964" s="6" t="s">
        <v>227</v>
      </c>
      <c r="B964" s="4" t="s">
        <v>116</v>
      </c>
      <c r="C964" s="4" t="s">
        <v>228</v>
      </c>
      <c r="D964" s="4" t="s">
        <v>229</v>
      </c>
      <c r="E964" s="5">
        <v>10.9</v>
      </c>
      <c r="J964" s="14"/>
    </row>
    <row r="965" spans="1:10" ht="21.95" customHeight="1" x14ac:dyDescent="0.15">
      <c r="A965" s="6" t="s">
        <v>227</v>
      </c>
      <c r="B965" s="4" t="s">
        <v>117</v>
      </c>
      <c r="C965" s="4" t="s">
        <v>228</v>
      </c>
      <c r="D965" s="4" t="s">
        <v>229</v>
      </c>
      <c r="E965" s="5">
        <v>13.45</v>
      </c>
      <c r="F965" s="13" t="s">
        <v>353</v>
      </c>
      <c r="J965" s="14"/>
    </row>
    <row r="966" spans="1:10" ht="21.95" customHeight="1" x14ac:dyDescent="0.15">
      <c r="A966" s="6" t="s">
        <v>227</v>
      </c>
      <c r="B966" s="4" t="s">
        <v>117</v>
      </c>
      <c r="C966" s="4" t="s">
        <v>228</v>
      </c>
      <c r="D966" s="4" t="s">
        <v>232</v>
      </c>
      <c r="E966" s="5">
        <v>7.11</v>
      </c>
      <c r="F966" s="13"/>
      <c r="J966" s="14"/>
    </row>
    <row r="967" spans="1:10" ht="21.95" customHeight="1" x14ac:dyDescent="0.15">
      <c r="A967" s="6" t="s">
        <v>227</v>
      </c>
      <c r="B967" s="4" t="s">
        <v>117</v>
      </c>
      <c r="C967" s="4" t="s">
        <v>228</v>
      </c>
      <c r="D967" s="4" t="s">
        <v>232</v>
      </c>
      <c r="E967" s="5">
        <v>8.1</v>
      </c>
      <c r="F967" s="13"/>
      <c r="J967" s="14"/>
    </row>
    <row r="968" spans="1:10" ht="21.95" customHeight="1" x14ac:dyDescent="0.15">
      <c r="A968" s="6" t="s">
        <v>227</v>
      </c>
      <c r="B968" s="4" t="s">
        <v>13</v>
      </c>
      <c r="C968" s="4" t="s">
        <v>228</v>
      </c>
      <c r="D968" s="4" t="s">
        <v>230</v>
      </c>
      <c r="E968" s="5">
        <v>9.49</v>
      </c>
      <c r="F968" s="13" t="s">
        <v>354</v>
      </c>
      <c r="J968" s="14"/>
    </row>
    <row r="969" spans="1:10" ht="21.95" customHeight="1" x14ac:dyDescent="0.15">
      <c r="A969" s="6" t="s">
        <v>227</v>
      </c>
      <c r="B969" s="4" t="s">
        <v>13</v>
      </c>
      <c r="C969" s="4" t="s">
        <v>228</v>
      </c>
      <c r="D969" s="4" t="s">
        <v>230</v>
      </c>
      <c r="E969" s="5">
        <v>13.27</v>
      </c>
      <c r="J969" s="14"/>
    </row>
    <row r="970" spans="1:10" ht="21.95" customHeight="1" x14ac:dyDescent="0.15">
      <c r="A970" s="6" t="s">
        <v>227</v>
      </c>
      <c r="B970" s="4" t="s">
        <v>13</v>
      </c>
      <c r="C970" s="4" t="s">
        <v>228</v>
      </c>
      <c r="D970" s="4" t="s">
        <v>229</v>
      </c>
      <c r="E970" s="5">
        <v>10.71</v>
      </c>
      <c r="J970" s="14"/>
    </row>
    <row r="971" spans="1:10" ht="21.95" customHeight="1" x14ac:dyDescent="0.15">
      <c r="A971" s="6" t="s">
        <v>227</v>
      </c>
      <c r="B971" s="4" t="s">
        <v>13</v>
      </c>
      <c r="C971" s="4" t="s">
        <v>228</v>
      </c>
      <c r="D971" s="4" t="s">
        <v>229</v>
      </c>
      <c r="E971" s="5">
        <v>13.21</v>
      </c>
      <c r="J971" s="14"/>
    </row>
    <row r="972" spans="1:10" ht="21.95" customHeight="1" x14ac:dyDescent="0.15">
      <c r="A972" s="6" t="s">
        <v>227</v>
      </c>
      <c r="B972" s="4" t="s">
        <v>119</v>
      </c>
      <c r="C972" s="4" t="s">
        <v>228</v>
      </c>
      <c r="D972" s="4" t="s">
        <v>230</v>
      </c>
      <c r="E972" s="5">
        <v>9.77</v>
      </c>
      <c r="J972" s="14"/>
    </row>
    <row r="973" spans="1:10" ht="21.95" customHeight="1" x14ac:dyDescent="0.15">
      <c r="A973" s="6" t="s">
        <v>227</v>
      </c>
      <c r="B973" s="4" t="s">
        <v>119</v>
      </c>
      <c r="C973" s="4" t="s">
        <v>228</v>
      </c>
      <c r="D973" s="4" t="s">
        <v>232</v>
      </c>
      <c r="E973" s="5">
        <v>9.3000000000000007</v>
      </c>
      <c r="J973" s="14"/>
    </row>
    <row r="974" spans="1:10" ht="21.95" customHeight="1" x14ac:dyDescent="0.15">
      <c r="A974" s="6" t="s">
        <v>227</v>
      </c>
      <c r="B974" s="4" t="s">
        <v>15</v>
      </c>
      <c r="C974" s="4" t="s">
        <v>228</v>
      </c>
      <c r="D974" s="4" t="s">
        <v>230</v>
      </c>
      <c r="E974" s="5">
        <v>8.43</v>
      </c>
      <c r="F974" t="s">
        <v>353</v>
      </c>
      <c r="G974">
        <f>+E974+E975+E976+E977+E978+E979+E980</f>
        <v>60.559999999999995</v>
      </c>
      <c r="H974">
        <f>+E981+E982+E983+E984</f>
        <v>40.200000000000003</v>
      </c>
      <c r="I974" s="14">
        <f>+(G974/4)/(H974/3)</f>
        <v>1.1298507462686567</v>
      </c>
      <c r="J974" s="21">
        <f>+(B974-$K$1)/7</f>
        <v>4</v>
      </c>
    </row>
    <row r="975" spans="1:10" ht="21.95" customHeight="1" x14ac:dyDescent="0.15">
      <c r="A975" s="6" t="s">
        <v>227</v>
      </c>
      <c r="B975" s="4" t="s">
        <v>15</v>
      </c>
      <c r="C975" s="4" t="s">
        <v>228</v>
      </c>
      <c r="D975" s="4" t="s">
        <v>230</v>
      </c>
      <c r="E975" s="5">
        <v>8.61</v>
      </c>
      <c r="J975" s="14"/>
    </row>
    <row r="976" spans="1:10" ht="21.95" customHeight="1" x14ac:dyDescent="0.15">
      <c r="A976" s="6" t="s">
        <v>227</v>
      </c>
      <c r="B976" s="4" t="s">
        <v>15</v>
      </c>
      <c r="C976" s="4" t="s">
        <v>228</v>
      </c>
      <c r="D976" s="4" t="s">
        <v>232</v>
      </c>
      <c r="E976" s="5">
        <v>7.61</v>
      </c>
      <c r="J976" s="14"/>
    </row>
    <row r="977" spans="1:10" ht="21.95" customHeight="1" x14ac:dyDescent="0.15">
      <c r="A977" s="6" t="s">
        <v>227</v>
      </c>
      <c r="B977" s="4" t="s">
        <v>15</v>
      </c>
      <c r="C977" s="4" t="s">
        <v>228</v>
      </c>
      <c r="D977" s="4" t="s">
        <v>232</v>
      </c>
      <c r="E977" s="5">
        <v>8.99</v>
      </c>
      <c r="J977" s="14"/>
    </row>
    <row r="978" spans="1:10" ht="21.95" customHeight="1" x14ac:dyDescent="0.15">
      <c r="A978" s="6" t="s">
        <v>227</v>
      </c>
      <c r="B978" s="4" t="s">
        <v>120</v>
      </c>
      <c r="C978" s="4" t="s">
        <v>228</v>
      </c>
      <c r="D978" s="4" t="s">
        <v>230</v>
      </c>
      <c r="E978" s="5">
        <v>15.27</v>
      </c>
      <c r="J978" s="14"/>
    </row>
    <row r="979" spans="1:10" ht="21.95" customHeight="1" x14ac:dyDescent="0.15">
      <c r="A979" s="6" t="s">
        <v>227</v>
      </c>
      <c r="B979" s="4" t="s">
        <v>120</v>
      </c>
      <c r="C979" s="4" t="s">
        <v>228</v>
      </c>
      <c r="D979" s="4" t="s">
        <v>229</v>
      </c>
      <c r="E979" s="5">
        <v>1.32</v>
      </c>
      <c r="J979" s="14"/>
    </row>
    <row r="980" spans="1:10" ht="21.95" customHeight="1" x14ac:dyDescent="0.15">
      <c r="A980" s="6" t="s">
        <v>227</v>
      </c>
      <c r="B980" s="4" t="s">
        <v>120</v>
      </c>
      <c r="C980" s="4" t="s">
        <v>228</v>
      </c>
      <c r="D980" s="4" t="s">
        <v>233</v>
      </c>
      <c r="E980" s="5">
        <v>10.33</v>
      </c>
      <c r="J980" s="14"/>
    </row>
    <row r="981" spans="1:10" ht="21.95" customHeight="1" x14ac:dyDescent="0.15">
      <c r="A981" s="6" t="s">
        <v>227</v>
      </c>
      <c r="B981" s="4" t="s">
        <v>16</v>
      </c>
      <c r="C981" s="4" t="s">
        <v>228</v>
      </c>
      <c r="D981" s="4" t="s">
        <v>230</v>
      </c>
      <c r="E981" s="5">
        <v>9</v>
      </c>
      <c r="F981" t="s">
        <v>354</v>
      </c>
      <c r="J981" s="14"/>
    </row>
    <row r="982" spans="1:10" ht="21.95" customHeight="1" x14ac:dyDescent="0.15">
      <c r="A982" s="6" t="s">
        <v>227</v>
      </c>
      <c r="B982" s="4" t="s">
        <v>16</v>
      </c>
      <c r="C982" s="4" t="s">
        <v>228</v>
      </c>
      <c r="D982" s="4" t="s">
        <v>231</v>
      </c>
      <c r="E982" s="5">
        <v>9.7799999999999994</v>
      </c>
      <c r="J982" s="14"/>
    </row>
    <row r="983" spans="1:10" ht="21.95" customHeight="1" x14ac:dyDescent="0.15">
      <c r="A983" s="6" t="s">
        <v>227</v>
      </c>
      <c r="B983" s="4" t="s">
        <v>121</v>
      </c>
      <c r="C983" s="4" t="s">
        <v>228</v>
      </c>
      <c r="D983" s="4" t="s">
        <v>230</v>
      </c>
      <c r="E983" s="5">
        <v>11.58</v>
      </c>
      <c r="J983" s="14"/>
    </row>
    <row r="984" spans="1:10" ht="21.95" customHeight="1" x14ac:dyDescent="0.15">
      <c r="A984" s="6" t="s">
        <v>227</v>
      </c>
      <c r="B984" s="4" t="s">
        <v>121</v>
      </c>
      <c r="C984" s="4" t="s">
        <v>228</v>
      </c>
      <c r="D984" s="4" t="s">
        <v>229</v>
      </c>
      <c r="E984" s="5">
        <v>9.84</v>
      </c>
      <c r="J984" s="14"/>
    </row>
    <row r="985" spans="1:10" ht="21.95" customHeight="1" x14ac:dyDescent="0.15">
      <c r="A985" s="6" t="s">
        <v>227</v>
      </c>
      <c r="B985" s="4" t="s">
        <v>17</v>
      </c>
      <c r="C985" s="4" t="s">
        <v>228</v>
      </c>
      <c r="D985" s="4" t="s">
        <v>230</v>
      </c>
      <c r="E985" s="5">
        <v>14.83</v>
      </c>
      <c r="F985" t="s">
        <v>353</v>
      </c>
      <c r="G985">
        <f>+E985+E986+E987+E988+E989+E990</f>
        <v>59.36</v>
      </c>
      <c r="H985">
        <f>+E991+E992+E993+E994</f>
        <v>33.239999999999995</v>
      </c>
      <c r="I985" s="14">
        <f>+(G985/4)/(H985/3)</f>
        <v>1.3393501805054153</v>
      </c>
      <c r="J985" s="21">
        <f>+(B985-$K$1)/7</f>
        <v>5</v>
      </c>
    </row>
    <row r="986" spans="1:10" ht="21.95" customHeight="1" x14ac:dyDescent="0.15">
      <c r="A986" s="6" t="s">
        <v>227</v>
      </c>
      <c r="B986" s="4" t="s">
        <v>17</v>
      </c>
      <c r="C986" s="4" t="s">
        <v>228</v>
      </c>
      <c r="D986" s="4" t="s">
        <v>229</v>
      </c>
      <c r="E986" s="5">
        <v>6.68</v>
      </c>
      <c r="J986" s="14"/>
    </row>
    <row r="987" spans="1:10" ht="21.95" customHeight="1" x14ac:dyDescent="0.15">
      <c r="A987" s="6" t="s">
        <v>227</v>
      </c>
      <c r="B987" s="4" t="s">
        <v>17</v>
      </c>
      <c r="C987" s="4" t="s">
        <v>228</v>
      </c>
      <c r="D987" s="4" t="s">
        <v>229</v>
      </c>
      <c r="E987" s="5">
        <v>9.74</v>
      </c>
      <c r="J987" s="14"/>
    </row>
    <row r="988" spans="1:10" ht="21.95" customHeight="1" x14ac:dyDescent="0.15">
      <c r="A988" s="6" t="s">
        <v>227</v>
      </c>
      <c r="B988" s="4" t="s">
        <v>122</v>
      </c>
      <c r="C988" s="4" t="s">
        <v>228</v>
      </c>
      <c r="D988" s="4" t="s">
        <v>230</v>
      </c>
      <c r="E988" s="5">
        <v>8.18</v>
      </c>
      <c r="J988" s="14"/>
    </row>
    <row r="989" spans="1:10" ht="21.95" customHeight="1" x14ac:dyDescent="0.15">
      <c r="A989" s="6" t="s">
        <v>227</v>
      </c>
      <c r="B989" s="4" t="s">
        <v>122</v>
      </c>
      <c r="C989" s="4" t="s">
        <v>228</v>
      </c>
      <c r="D989" s="4" t="s">
        <v>230</v>
      </c>
      <c r="E989" s="5">
        <v>7.03</v>
      </c>
      <c r="J989" s="14"/>
    </row>
    <row r="990" spans="1:10" ht="21.95" customHeight="1" x14ac:dyDescent="0.15">
      <c r="A990" s="6" t="s">
        <v>227</v>
      </c>
      <c r="B990" s="4" t="s">
        <v>122</v>
      </c>
      <c r="C990" s="4" t="s">
        <v>228</v>
      </c>
      <c r="D990" s="4" t="s">
        <v>229</v>
      </c>
      <c r="E990" s="5">
        <v>12.9</v>
      </c>
      <c r="J990" s="14"/>
    </row>
    <row r="991" spans="1:10" ht="21.95" customHeight="1" x14ac:dyDescent="0.15">
      <c r="A991" s="6" t="s">
        <v>227</v>
      </c>
      <c r="B991" s="4" t="s">
        <v>18</v>
      </c>
      <c r="C991" s="4" t="s">
        <v>228</v>
      </c>
      <c r="D991" s="4" t="s">
        <v>230</v>
      </c>
      <c r="E991" s="5">
        <v>8.5</v>
      </c>
      <c r="F991" t="s">
        <v>354</v>
      </c>
      <c r="J991" s="14"/>
    </row>
    <row r="992" spans="1:10" ht="21.95" customHeight="1" x14ac:dyDescent="0.15">
      <c r="A992" s="6" t="s">
        <v>227</v>
      </c>
      <c r="B992" s="4" t="s">
        <v>18</v>
      </c>
      <c r="C992" s="4" t="s">
        <v>228</v>
      </c>
      <c r="D992" s="4" t="s">
        <v>229</v>
      </c>
      <c r="E992" s="5">
        <v>8.4499999999999993</v>
      </c>
      <c r="J992" s="14"/>
    </row>
    <row r="993" spans="1:10" ht="21.95" customHeight="1" x14ac:dyDescent="0.15">
      <c r="A993" s="6" t="s">
        <v>227</v>
      </c>
      <c r="B993" s="4" t="s">
        <v>123</v>
      </c>
      <c r="C993" s="4" t="s">
        <v>228</v>
      </c>
      <c r="D993" s="4" t="s">
        <v>230</v>
      </c>
      <c r="E993" s="5">
        <v>8.2799999999999994</v>
      </c>
      <c r="J993" s="14"/>
    </row>
    <row r="994" spans="1:10" ht="21.95" customHeight="1" x14ac:dyDescent="0.15">
      <c r="A994" s="6" t="s">
        <v>227</v>
      </c>
      <c r="B994" s="4" t="s">
        <v>123</v>
      </c>
      <c r="C994" s="4" t="s">
        <v>228</v>
      </c>
      <c r="D994" s="4" t="s">
        <v>231</v>
      </c>
      <c r="E994" s="5">
        <v>8.01</v>
      </c>
      <c r="J994" s="14"/>
    </row>
    <row r="995" spans="1:10" ht="21.95" customHeight="1" x14ac:dyDescent="0.15">
      <c r="A995" s="6" t="s">
        <v>227</v>
      </c>
      <c r="B995" s="4" t="s">
        <v>19</v>
      </c>
      <c r="C995" s="4" t="s">
        <v>228</v>
      </c>
      <c r="D995" s="4" t="s">
        <v>230</v>
      </c>
      <c r="E995" s="5">
        <v>14.06</v>
      </c>
      <c r="F995" t="s">
        <v>353</v>
      </c>
      <c r="G995">
        <f>+E995+E996+E997+E998+E999</f>
        <v>55.49</v>
      </c>
      <c r="H995">
        <f>+E1001+E1002+E1003+E1000</f>
        <v>14.75</v>
      </c>
      <c r="I995" s="14">
        <f>+(G995/4)/(H995/3)</f>
        <v>2.8215254237288137</v>
      </c>
      <c r="J995" s="21">
        <f>+(B995-$K$1)/7</f>
        <v>6</v>
      </c>
    </row>
    <row r="996" spans="1:10" ht="21.95" customHeight="1" x14ac:dyDescent="0.15">
      <c r="A996" s="6" t="s">
        <v>227</v>
      </c>
      <c r="B996" s="4" t="s">
        <v>19</v>
      </c>
      <c r="C996" s="4" t="s">
        <v>228</v>
      </c>
      <c r="D996" s="4" t="s">
        <v>229</v>
      </c>
      <c r="E996" s="5">
        <v>6.17</v>
      </c>
      <c r="J996" s="14"/>
    </row>
    <row r="997" spans="1:10" ht="21.95" customHeight="1" x14ac:dyDescent="0.15">
      <c r="A997" s="6" t="s">
        <v>227</v>
      </c>
      <c r="B997" s="4" t="s">
        <v>19</v>
      </c>
      <c r="C997" s="4" t="s">
        <v>228</v>
      </c>
      <c r="D997" s="4" t="s">
        <v>229</v>
      </c>
      <c r="E997" s="5">
        <v>8.58</v>
      </c>
      <c r="J997" s="14"/>
    </row>
    <row r="998" spans="1:10" ht="21.95" customHeight="1" x14ac:dyDescent="0.15">
      <c r="A998" s="6" t="s">
        <v>227</v>
      </c>
      <c r="B998" s="4" t="s">
        <v>124</v>
      </c>
      <c r="C998" s="4" t="s">
        <v>228</v>
      </c>
      <c r="D998" s="4" t="s">
        <v>230</v>
      </c>
      <c r="E998" s="5">
        <v>14.12</v>
      </c>
      <c r="J998" s="14"/>
    </row>
    <row r="999" spans="1:10" ht="21.95" customHeight="1" x14ac:dyDescent="0.15">
      <c r="A999" s="6" t="s">
        <v>227</v>
      </c>
      <c r="B999" s="4" t="s">
        <v>124</v>
      </c>
      <c r="C999" s="4" t="s">
        <v>228</v>
      </c>
      <c r="D999" s="4" t="s">
        <v>229</v>
      </c>
      <c r="E999" s="5">
        <v>12.56</v>
      </c>
      <c r="J999" s="14"/>
    </row>
    <row r="1000" spans="1:10" ht="21.95" customHeight="1" x14ac:dyDescent="0.15">
      <c r="A1000" s="6" t="s">
        <v>227</v>
      </c>
      <c r="B1000" s="4" t="s">
        <v>20</v>
      </c>
      <c r="C1000" s="4" t="s">
        <v>228</v>
      </c>
      <c r="D1000" s="4" t="s">
        <v>230</v>
      </c>
      <c r="E1000" s="5">
        <v>4.7300000000000004</v>
      </c>
      <c r="F1000" t="s">
        <v>354</v>
      </c>
      <c r="J1000" s="14"/>
    </row>
    <row r="1001" spans="1:10" ht="21.95" customHeight="1" x14ac:dyDescent="0.15">
      <c r="A1001" s="6" t="s">
        <v>227</v>
      </c>
      <c r="B1001" s="4" t="s">
        <v>20</v>
      </c>
      <c r="C1001" s="4" t="s">
        <v>228</v>
      </c>
      <c r="D1001" s="4" t="s">
        <v>229</v>
      </c>
      <c r="E1001" s="5">
        <v>3.53</v>
      </c>
      <c r="J1001" s="14"/>
    </row>
    <row r="1002" spans="1:10" ht="21.95" customHeight="1" x14ac:dyDescent="0.15">
      <c r="A1002" s="6" t="s">
        <v>227</v>
      </c>
      <c r="B1002" s="4" t="s">
        <v>125</v>
      </c>
      <c r="C1002" s="4" t="s">
        <v>228</v>
      </c>
      <c r="D1002" s="4" t="s">
        <v>230</v>
      </c>
      <c r="E1002" s="5">
        <v>3.19</v>
      </c>
      <c r="J1002" s="14"/>
    </row>
    <row r="1003" spans="1:10" ht="21.95" customHeight="1" x14ac:dyDescent="0.15">
      <c r="A1003" s="9" t="s">
        <v>227</v>
      </c>
      <c r="B1003" s="4" t="s">
        <v>125</v>
      </c>
      <c r="C1003" s="4" t="s">
        <v>228</v>
      </c>
      <c r="D1003" s="4" t="s">
        <v>232</v>
      </c>
      <c r="E1003" s="5">
        <v>3.3</v>
      </c>
      <c r="J1003" s="14"/>
    </row>
    <row r="1004" spans="1:10" ht="21.95" customHeight="1" x14ac:dyDescent="0.15">
      <c r="A1004" s="6" t="s">
        <v>227</v>
      </c>
      <c r="B1004" s="4" t="s">
        <v>21</v>
      </c>
      <c r="C1004" s="4" t="s">
        <v>228</v>
      </c>
      <c r="D1004" s="4" t="s">
        <v>230</v>
      </c>
      <c r="E1004" s="5">
        <v>15.02</v>
      </c>
      <c r="F1004" t="s">
        <v>353</v>
      </c>
      <c r="G1004">
        <f>+E1004+E1005+E1006+E1007</f>
        <v>60.89</v>
      </c>
      <c r="H1004">
        <f>+E1010+E1011+E1012+E1008+E1009</f>
        <v>47.56</v>
      </c>
      <c r="I1004" s="14">
        <f>+(G1004/4)/(H1004/3)</f>
        <v>0.96020815811606397</v>
      </c>
      <c r="J1004" s="21">
        <f>+(B1004-$K$1)/7</f>
        <v>7</v>
      </c>
    </row>
    <row r="1005" spans="1:10" ht="21.95" customHeight="1" x14ac:dyDescent="0.15">
      <c r="A1005" s="6" t="s">
        <v>227</v>
      </c>
      <c r="B1005" s="4" t="s">
        <v>21</v>
      </c>
      <c r="C1005" s="4" t="s">
        <v>228</v>
      </c>
      <c r="D1005" s="4" t="s">
        <v>229</v>
      </c>
      <c r="E1005" s="5">
        <v>15.84</v>
      </c>
      <c r="J1005" s="14"/>
    </row>
    <row r="1006" spans="1:10" ht="21.95" customHeight="1" x14ac:dyDescent="0.15">
      <c r="A1006" s="6" t="s">
        <v>227</v>
      </c>
      <c r="B1006" s="4" t="s">
        <v>126</v>
      </c>
      <c r="C1006" s="4" t="s">
        <v>228</v>
      </c>
      <c r="D1006" s="4" t="s">
        <v>230</v>
      </c>
      <c r="E1006" s="5">
        <v>15.62</v>
      </c>
      <c r="J1006" s="14"/>
    </row>
    <row r="1007" spans="1:10" ht="21.95" customHeight="1" x14ac:dyDescent="0.15">
      <c r="A1007" s="6" t="s">
        <v>227</v>
      </c>
      <c r="B1007" s="4" t="s">
        <v>126</v>
      </c>
      <c r="C1007" s="4" t="s">
        <v>228</v>
      </c>
      <c r="D1007" s="4" t="s">
        <v>229</v>
      </c>
      <c r="E1007" s="5">
        <v>14.41</v>
      </c>
      <c r="J1007" s="14"/>
    </row>
    <row r="1008" spans="1:10" ht="21.95" customHeight="1" x14ac:dyDescent="0.15">
      <c r="A1008" s="6" t="s">
        <v>227</v>
      </c>
      <c r="B1008" s="4" t="s">
        <v>22</v>
      </c>
      <c r="C1008" s="4" t="s">
        <v>228</v>
      </c>
      <c r="D1008" s="4" t="s">
        <v>230</v>
      </c>
      <c r="E1008" s="5">
        <v>8.7100000000000009</v>
      </c>
      <c r="F1008" t="s">
        <v>354</v>
      </c>
      <c r="J1008" s="14"/>
    </row>
    <row r="1009" spans="1:10" ht="21.95" customHeight="1" x14ac:dyDescent="0.15">
      <c r="A1009" s="6" t="s">
        <v>227</v>
      </c>
      <c r="B1009" s="4" t="s">
        <v>22</v>
      </c>
      <c r="C1009" s="4" t="s">
        <v>228</v>
      </c>
      <c r="D1009" s="4" t="s">
        <v>229</v>
      </c>
      <c r="E1009" s="5">
        <v>9.9700000000000006</v>
      </c>
      <c r="J1009" s="14"/>
    </row>
    <row r="1010" spans="1:10" ht="21.95" customHeight="1" x14ac:dyDescent="0.15">
      <c r="A1010" s="6" t="s">
        <v>227</v>
      </c>
      <c r="B1010" s="4" t="s">
        <v>127</v>
      </c>
      <c r="C1010" s="4" t="s">
        <v>228</v>
      </c>
      <c r="D1010" s="4" t="s">
        <v>234</v>
      </c>
      <c r="E1010" s="5">
        <v>10.41</v>
      </c>
      <c r="J1010" s="14"/>
    </row>
    <row r="1011" spans="1:10" ht="21.95" customHeight="1" x14ac:dyDescent="0.15">
      <c r="A1011" s="6" t="s">
        <v>227</v>
      </c>
      <c r="B1011" s="4" t="s">
        <v>127</v>
      </c>
      <c r="C1011" s="4" t="s">
        <v>228</v>
      </c>
      <c r="D1011" s="4" t="s">
        <v>230</v>
      </c>
      <c r="E1011" s="5">
        <v>9.91</v>
      </c>
      <c r="J1011" s="14"/>
    </row>
    <row r="1012" spans="1:10" ht="21.95" customHeight="1" x14ac:dyDescent="0.15">
      <c r="A1012" s="6" t="s">
        <v>227</v>
      </c>
      <c r="B1012" s="4" t="s">
        <v>127</v>
      </c>
      <c r="C1012" s="4" t="s">
        <v>228</v>
      </c>
      <c r="D1012" s="4" t="s">
        <v>229</v>
      </c>
      <c r="E1012" s="5">
        <v>8.56</v>
      </c>
      <c r="J1012" s="14"/>
    </row>
    <row r="1013" spans="1:10" ht="21.95" customHeight="1" x14ac:dyDescent="0.15">
      <c r="A1013" s="6" t="s">
        <v>227</v>
      </c>
      <c r="B1013" s="4" t="s">
        <v>128</v>
      </c>
      <c r="C1013" s="4" t="s">
        <v>228</v>
      </c>
      <c r="D1013" s="4" t="s">
        <v>230</v>
      </c>
      <c r="E1013" s="5">
        <v>8.59</v>
      </c>
      <c r="F1013" s="13" t="s">
        <v>353</v>
      </c>
      <c r="J1013" s="14"/>
    </row>
    <row r="1014" spans="1:10" ht="21.95" customHeight="1" x14ac:dyDescent="0.15">
      <c r="A1014" s="6" t="s">
        <v>227</v>
      </c>
      <c r="B1014" s="4" t="s">
        <v>128</v>
      </c>
      <c r="C1014" s="4" t="s">
        <v>228</v>
      </c>
      <c r="D1014" s="4" t="s">
        <v>230</v>
      </c>
      <c r="E1014" s="5">
        <v>8.64</v>
      </c>
      <c r="F1014" s="13"/>
      <c r="J1014" s="14"/>
    </row>
    <row r="1015" spans="1:10" ht="21.95" customHeight="1" x14ac:dyDescent="0.15">
      <c r="A1015" s="6" t="s">
        <v>227</v>
      </c>
      <c r="B1015" s="4" t="s">
        <v>128</v>
      </c>
      <c r="C1015" s="4" t="s">
        <v>228</v>
      </c>
      <c r="D1015" s="4" t="s">
        <v>229</v>
      </c>
      <c r="E1015" s="5">
        <v>12.54</v>
      </c>
      <c r="F1015" s="13"/>
      <c r="J1015" s="14"/>
    </row>
    <row r="1016" spans="1:10" ht="21.95" customHeight="1" x14ac:dyDescent="0.15">
      <c r="A1016" s="6" t="s">
        <v>227</v>
      </c>
      <c r="B1016" s="4" t="s">
        <v>23</v>
      </c>
      <c r="C1016" s="4" t="s">
        <v>228</v>
      </c>
      <c r="D1016" s="4" t="s">
        <v>230</v>
      </c>
      <c r="E1016" s="5">
        <v>9.32</v>
      </c>
      <c r="F1016" s="13" t="s">
        <v>354</v>
      </c>
      <c r="J1016" s="14"/>
    </row>
    <row r="1017" spans="1:10" ht="21.95" customHeight="1" x14ac:dyDescent="0.15">
      <c r="A1017" s="6" t="s">
        <v>227</v>
      </c>
      <c r="B1017" s="4" t="s">
        <v>23</v>
      </c>
      <c r="C1017" s="4" t="s">
        <v>228</v>
      </c>
      <c r="D1017" s="4" t="s">
        <v>230</v>
      </c>
      <c r="E1017" s="5">
        <v>13.63</v>
      </c>
      <c r="J1017" s="14"/>
    </row>
    <row r="1018" spans="1:10" ht="21.95" customHeight="1" x14ac:dyDescent="0.15">
      <c r="A1018" s="6" t="s">
        <v>227</v>
      </c>
      <c r="B1018" s="4" t="s">
        <v>23</v>
      </c>
      <c r="C1018" s="4" t="s">
        <v>228</v>
      </c>
      <c r="D1018" s="4" t="s">
        <v>229</v>
      </c>
      <c r="E1018" s="5">
        <v>11.01</v>
      </c>
      <c r="J1018" s="14"/>
    </row>
    <row r="1019" spans="1:10" ht="21.95" customHeight="1" x14ac:dyDescent="0.15">
      <c r="A1019" s="6" t="s">
        <v>227</v>
      </c>
      <c r="B1019" s="4" t="s">
        <v>23</v>
      </c>
      <c r="C1019" s="4" t="s">
        <v>228</v>
      </c>
      <c r="D1019" s="4" t="s">
        <v>229</v>
      </c>
      <c r="E1019" s="5">
        <v>13.81</v>
      </c>
      <c r="J1019" s="14"/>
    </row>
    <row r="1020" spans="1:10" ht="21.95" customHeight="1" x14ac:dyDescent="0.15">
      <c r="A1020" s="6" t="s">
        <v>227</v>
      </c>
      <c r="B1020" s="4" t="s">
        <v>129</v>
      </c>
      <c r="C1020" s="4" t="s">
        <v>228</v>
      </c>
      <c r="D1020" s="4" t="s">
        <v>230</v>
      </c>
      <c r="E1020" s="5">
        <v>10.74</v>
      </c>
      <c r="J1020" s="14"/>
    </row>
    <row r="1021" spans="1:10" ht="21.95" customHeight="1" x14ac:dyDescent="0.15">
      <c r="A1021" s="6" t="s">
        <v>227</v>
      </c>
      <c r="B1021" s="4" t="s">
        <v>129</v>
      </c>
      <c r="C1021" s="4" t="s">
        <v>228</v>
      </c>
      <c r="D1021" s="4" t="s">
        <v>229</v>
      </c>
      <c r="E1021" s="5">
        <v>10.31</v>
      </c>
      <c r="J1021" s="14"/>
    </row>
    <row r="1022" spans="1:10" ht="21.95" customHeight="1" x14ac:dyDescent="0.15">
      <c r="A1022" s="6" t="s">
        <v>227</v>
      </c>
      <c r="B1022" s="4" t="s">
        <v>24</v>
      </c>
      <c r="C1022" s="4" t="s">
        <v>228</v>
      </c>
      <c r="D1022" s="4" t="s">
        <v>234</v>
      </c>
      <c r="E1022" s="5">
        <v>7.52</v>
      </c>
      <c r="F1022" t="s">
        <v>353</v>
      </c>
      <c r="G1022">
        <f>+E1022+E1023+E1024+E1025+E1026+E1027+E1028+E1029</f>
        <v>71.59</v>
      </c>
      <c r="H1022">
        <f>+E1032+E1033+E1030+E1031</f>
        <v>33.99</v>
      </c>
      <c r="I1022" s="14">
        <f>+(G1022/4)/(H1022/3)</f>
        <v>1.5796557811120919</v>
      </c>
      <c r="J1022" s="21">
        <f>+(B1022-$K$1)/7</f>
        <v>9</v>
      </c>
    </row>
    <row r="1023" spans="1:10" ht="21.95" customHeight="1" x14ac:dyDescent="0.15">
      <c r="A1023" s="6" t="s">
        <v>227</v>
      </c>
      <c r="B1023" s="4" t="s">
        <v>24</v>
      </c>
      <c r="C1023" s="4" t="s">
        <v>228</v>
      </c>
      <c r="D1023" s="4" t="s">
        <v>230</v>
      </c>
      <c r="E1023" s="5">
        <v>8.2899999999999991</v>
      </c>
      <c r="J1023" s="14"/>
    </row>
    <row r="1024" spans="1:10" ht="21.95" customHeight="1" x14ac:dyDescent="0.15">
      <c r="A1024" s="6" t="s">
        <v>227</v>
      </c>
      <c r="B1024" s="4" t="s">
        <v>24</v>
      </c>
      <c r="C1024" s="4" t="s">
        <v>228</v>
      </c>
      <c r="D1024" s="4" t="s">
        <v>230</v>
      </c>
      <c r="E1024" s="5">
        <v>8.23</v>
      </c>
      <c r="J1024" s="14"/>
    </row>
    <row r="1025" spans="1:10" ht="21.95" customHeight="1" x14ac:dyDescent="0.15">
      <c r="A1025" s="6" t="s">
        <v>227</v>
      </c>
      <c r="B1025" s="4" t="s">
        <v>24</v>
      </c>
      <c r="C1025" s="4" t="s">
        <v>228</v>
      </c>
      <c r="D1025" s="4" t="s">
        <v>229</v>
      </c>
      <c r="E1025" s="5">
        <v>8.18</v>
      </c>
      <c r="J1025" s="14"/>
    </row>
    <row r="1026" spans="1:10" ht="21.95" customHeight="1" x14ac:dyDescent="0.15">
      <c r="A1026" s="6" t="s">
        <v>227</v>
      </c>
      <c r="B1026" s="4" t="s">
        <v>24</v>
      </c>
      <c r="C1026" s="4" t="s">
        <v>228</v>
      </c>
      <c r="D1026" s="4" t="s">
        <v>229</v>
      </c>
      <c r="E1026" s="5">
        <v>10.029999999999999</v>
      </c>
      <c r="J1026" s="14"/>
    </row>
    <row r="1027" spans="1:10" ht="21.95" customHeight="1" x14ac:dyDescent="0.15">
      <c r="A1027" s="6" t="s">
        <v>227</v>
      </c>
      <c r="B1027" s="4" t="s">
        <v>130</v>
      </c>
      <c r="C1027" s="4" t="s">
        <v>228</v>
      </c>
      <c r="D1027" s="4" t="s">
        <v>231</v>
      </c>
      <c r="E1027" s="5">
        <v>7.79</v>
      </c>
      <c r="J1027" s="14"/>
    </row>
    <row r="1028" spans="1:10" ht="21.95" customHeight="1" x14ac:dyDescent="0.15">
      <c r="A1028" s="6" t="s">
        <v>227</v>
      </c>
      <c r="B1028" s="4" t="s">
        <v>130</v>
      </c>
      <c r="C1028" s="4" t="s">
        <v>228</v>
      </c>
      <c r="D1028" s="4" t="s">
        <v>231</v>
      </c>
      <c r="E1028" s="5">
        <v>8.43</v>
      </c>
      <c r="J1028" s="14"/>
    </row>
    <row r="1029" spans="1:10" ht="21.95" customHeight="1" x14ac:dyDescent="0.15">
      <c r="A1029" s="6" t="s">
        <v>227</v>
      </c>
      <c r="B1029" s="4" t="s">
        <v>130</v>
      </c>
      <c r="C1029" s="4" t="s">
        <v>228</v>
      </c>
      <c r="D1029" s="4" t="s">
        <v>229</v>
      </c>
      <c r="E1029" s="5">
        <v>13.12</v>
      </c>
      <c r="J1029" s="14"/>
    </row>
    <row r="1030" spans="1:10" ht="21.95" customHeight="1" x14ac:dyDescent="0.15">
      <c r="A1030" s="6" t="s">
        <v>227</v>
      </c>
      <c r="B1030" s="4" t="s">
        <v>25</v>
      </c>
      <c r="C1030" s="4" t="s">
        <v>228</v>
      </c>
      <c r="D1030" s="4" t="s">
        <v>230</v>
      </c>
      <c r="E1030" s="5">
        <v>9.5</v>
      </c>
      <c r="F1030" t="s">
        <v>354</v>
      </c>
      <c r="J1030" s="14"/>
    </row>
    <row r="1031" spans="1:10" ht="21.95" customHeight="1" x14ac:dyDescent="0.15">
      <c r="A1031" s="6" t="s">
        <v>227</v>
      </c>
      <c r="B1031" s="4" t="s">
        <v>25</v>
      </c>
      <c r="C1031" s="4" t="s">
        <v>228</v>
      </c>
      <c r="D1031" s="4" t="s">
        <v>229</v>
      </c>
      <c r="E1031" s="5">
        <v>7.35</v>
      </c>
      <c r="J1031" s="14"/>
    </row>
    <row r="1032" spans="1:10" ht="21.95" customHeight="1" x14ac:dyDescent="0.15">
      <c r="A1032" s="6" t="s">
        <v>227</v>
      </c>
      <c r="B1032" s="4" t="s">
        <v>131</v>
      </c>
      <c r="C1032" s="4" t="s">
        <v>228</v>
      </c>
      <c r="D1032" s="4" t="s">
        <v>230</v>
      </c>
      <c r="E1032" s="5">
        <v>9.27</v>
      </c>
      <c r="J1032" s="14"/>
    </row>
    <row r="1033" spans="1:10" ht="21.95" customHeight="1" x14ac:dyDescent="0.15">
      <c r="A1033" s="6" t="s">
        <v>227</v>
      </c>
      <c r="B1033" s="4" t="s">
        <v>131</v>
      </c>
      <c r="C1033" s="4" t="s">
        <v>228</v>
      </c>
      <c r="D1033" s="4" t="s">
        <v>229</v>
      </c>
      <c r="E1033" s="5">
        <v>7.87</v>
      </c>
      <c r="J1033" s="14"/>
    </row>
    <row r="1034" spans="1:10" ht="21.95" customHeight="1" x14ac:dyDescent="0.15">
      <c r="A1034" s="6" t="s">
        <v>227</v>
      </c>
      <c r="B1034" s="4" t="s">
        <v>26</v>
      </c>
      <c r="C1034" s="4" t="s">
        <v>228</v>
      </c>
      <c r="D1034" s="4" t="s">
        <v>230</v>
      </c>
      <c r="E1034" s="5">
        <v>7.57</v>
      </c>
      <c r="F1034" t="s">
        <v>353</v>
      </c>
      <c r="G1034">
        <f>+E1034+E1035+E1036+E1037+E1038+E1039</f>
        <v>54.55</v>
      </c>
      <c r="H1034">
        <f>+E1040+E1041+E1042+E1043</f>
        <v>33.299999999999997</v>
      </c>
      <c r="I1034" s="14">
        <f>+(G1034/4)/(H1034/3)</f>
        <v>1.2286036036036037</v>
      </c>
      <c r="J1034" s="21">
        <f>+(B1034-$K$1)/7</f>
        <v>10</v>
      </c>
    </row>
    <row r="1035" spans="1:10" ht="21.95" customHeight="1" x14ac:dyDescent="0.15">
      <c r="A1035" s="6" t="s">
        <v>227</v>
      </c>
      <c r="B1035" s="4" t="s">
        <v>26</v>
      </c>
      <c r="C1035" s="4" t="s">
        <v>228</v>
      </c>
      <c r="D1035" s="4" t="s">
        <v>230</v>
      </c>
      <c r="E1035" s="5">
        <v>6.72</v>
      </c>
      <c r="J1035" s="14"/>
    </row>
    <row r="1036" spans="1:10" ht="21.95" customHeight="1" x14ac:dyDescent="0.15">
      <c r="A1036" s="6" t="s">
        <v>227</v>
      </c>
      <c r="B1036" s="4" t="s">
        <v>26</v>
      </c>
      <c r="C1036" s="4" t="s">
        <v>228</v>
      </c>
      <c r="D1036" s="4" t="s">
        <v>229</v>
      </c>
      <c r="E1036" s="5">
        <v>5.95</v>
      </c>
      <c r="J1036" s="14"/>
    </row>
    <row r="1037" spans="1:10" ht="21.95" customHeight="1" x14ac:dyDescent="0.15">
      <c r="A1037" s="6" t="s">
        <v>227</v>
      </c>
      <c r="B1037" s="4" t="s">
        <v>26</v>
      </c>
      <c r="C1037" s="4" t="s">
        <v>228</v>
      </c>
      <c r="D1037" s="4" t="s">
        <v>229</v>
      </c>
      <c r="E1037" s="5">
        <v>8.91</v>
      </c>
      <c r="J1037" s="14"/>
    </row>
    <row r="1038" spans="1:10" ht="21.95" customHeight="1" x14ac:dyDescent="0.15">
      <c r="A1038" s="6" t="s">
        <v>227</v>
      </c>
      <c r="B1038" s="4" t="s">
        <v>132</v>
      </c>
      <c r="C1038" s="4" t="s">
        <v>228</v>
      </c>
      <c r="D1038" s="4" t="s">
        <v>231</v>
      </c>
      <c r="E1038" s="5">
        <v>12.82</v>
      </c>
      <c r="J1038" s="14"/>
    </row>
    <row r="1039" spans="1:10" ht="21.95" customHeight="1" x14ac:dyDescent="0.15">
      <c r="A1039" s="6" t="s">
        <v>227</v>
      </c>
      <c r="B1039" s="4" t="s">
        <v>132</v>
      </c>
      <c r="C1039" s="4" t="s">
        <v>228</v>
      </c>
      <c r="D1039" s="4" t="s">
        <v>229</v>
      </c>
      <c r="E1039" s="5">
        <v>12.58</v>
      </c>
      <c r="J1039" s="14"/>
    </row>
    <row r="1040" spans="1:10" ht="21.95" customHeight="1" x14ac:dyDescent="0.15">
      <c r="A1040" s="6" t="s">
        <v>227</v>
      </c>
      <c r="B1040" s="4" t="s">
        <v>27</v>
      </c>
      <c r="C1040" s="4" t="s">
        <v>228</v>
      </c>
      <c r="D1040" s="4" t="s">
        <v>231</v>
      </c>
      <c r="E1040" s="5">
        <v>9.5299999999999994</v>
      </c>
      <c r="F1040" t="s">
        <v>354</v>
      </c>
      <c r="J1040" s="14"/>
    </row>
    <row r="1041" spans="1:10" ht="21.95" customHeight="1" x14ac:dyDescent="0.15">
      <c r="A1041" s="6" t="s">
        <v>227</v>
      </c>
      <c r="B1041" s="4" t="s">
        <v>27</v>
      </c>
      <c r="C1041" s="4" t="s">
        <v>228</v>
      </c>
      <c r="D1041" s="4" t="s">
        <v>229</v>
      </c>
      <c r="E1041" s="5">
        <v>8.84</v>
      </c>
      <c r="J1041" s="14"/>
    </row>
    <row r="1042" spans="1:10" ht="21.95" customHeight="1" x14ac:dyDescent="0.15">
      <c r="A1042" s="6" t="s">
        <v>227</v>
      </c>
      <c r="B1042" s="4" t="s">
        <v>133</v>
      </c>
      <c r="C1042" s="4" t="s">
        <v>228</v>
      </c>
      <c r="D1042" s="4" t="s">
        <v>231</v>
      </c>
      <c r="E1042" s="5">
        <v>7.97</v>
      </c>
      <c r="J1042" s="14"/>
    </row>
    <row r="1043" spans="1:10" ht="21.95" customHeight="1" x14ac:dyDescent="0.15">
      <c r="A1043" s="6" t="s">
        <v>227</v>
      </c>
      <c r="B1043" s="4" t="s">
        <v>133</v>
      </c>
      <c r="C1043" s="4" t="s">
        <v>228</v>
      </c>
      <c r="D1043" s="4" t="s">
        <v>229</v>
      </c>
      <c r="E1043" s="5">
        <v>6.96</v>
      </c>
      <c r="J1043" s="14"/>
    </row>
    <row r="1044" spans="1:10" ht="21.95" customHeight="1" x14ac:dyDescent="0.15">
      <c r="A1044" s="6" t="s">
        <v>227</v>
      </c>
      <c r="B1044" s="4" t="s">
        <v>28</v>
      </c>
      <c r="C1044" s="4" t="s">
        <v>228</v>
      </c>
      <c r="D1044" s="4" t="s">
        <v>230</v>
      </c>
      <c r="E1044" s="5">
        <v>12.85</v>
      </c>
      <c r="F1044" t="s">
        <v>353</v>
      </c>
      <c r="G1044">
        <f>+E1044+E1045</f>
        <v>26.16</v>
      </c>
      <c r="H1044">
        <f>+E1050+E1051+E1046+E1047+E1048+E1049</f>
        <v>54.37</v>
      </c>
      <c r="I1044" s="14">
        <f>+(G1044/4)/(H1044/3)</f>
        <v>0.36086076880632706</v>
      </c>
      <c r="J1044" s="21">
        <f>+(B1044-$K$1)/7</f>
        <v>11</v>
      </c>
    </row>
    <row r="1045" spans="1:10" ht="21.95" customHeight="1" x14ac:dyDescent="0.15">
      <c r="A1045" s="6" t="s">
        <v>227</v>
      </c>
      <c r="B1045" s="4" t="s">
        <v>28</v>
      </c>
      <c r="C1045" s="4" t="s">
        <v>228</v>
      </c>
      <c r="D1045" s="4" t="s">
        <v>229</v>
      </c>
      <c r="E1045" s="5">
        <v>13.31</v>
      </c>
      <c r="J1045" s="14"/>
    </row>
    <row r="1046" spans="1:10" ht="21.95" customHeight="1" x14ac:dyDescent="0.15">
      <c r="A1046" s="6" t="s">
        <v>227</v>
      </c>
      <c r="B1046" s="4" t="s">
        <v>30</v>
      </c>
      <c r="C1046" s="4" t="s">
        <v>228</v>
      </c>
      <c r="D1046" s="4" t="s">
        <v>230</v>
      </c>
      <c r="E1046" s="5">
        <v>6.93</v>
      </c>
      <c r="F1046" t="s">
        <v>354</v>
      </c>
      <c r="J1046" s="14"/>
    </row>
    <row r="1047" spans="1:10" ht="21.95" customHeight="1" x14ac:dyDescent="0.15">
      <c r="A1047" s="6" t="s">
        <v>227</v>
      </c>
      <c r="B1047" s="4" t="s">
        <v>30</v>
      </c>
      <c r="C1047" s="4" t="s">
        <v>228</v>
      </c>
      <c r="D1047" s="4" t="s">
        <v>231</v>
      </c>
      <c r="E1047" s="5">
        <v>7.14</v>
      </c>
      <c r="J1047" s="14"/>
    </row>
    <row r="1048" spans="1:10" ht="21.95" customHeight="1" x14ac:dyDescent="0.15">
      <c r="A1048" s="6" t="s">
        <v>227</v>
      </c>
      <c r="B1048" s="4" t="s">
        <v>135</v>
      </c>
      <c r="C1048" s="4" t="s">
        <v>228</v>
      </c>
      <c r="D1048" s="4" t="s">
        <v>230</v>
      </c>
      <c r="E1048" s="5">
        <v>9.42</v>
      </c>
      <c r="J1048" s="14"/>
    </row>
    <row r="1049" spans="1:10" ht="21.95" customHeight="1" x14ac:dyDescent="0.15">
      <c r="A1049" s="6" t="s">
        <v>227</v>
      </c>
      <c r="B1049" s="4" t="s">
        <v>135</v>
      </c>
      <c r="C1049" s="4" t="s">
        <v>228</v>
      </c>
      <c r="D1049" s="4" t="s">
        <v>230</v>
      </c>
      <c r="E1049" s="5">
        <v>11.83</v>
      </c>
      <c r="J1049" s="14"/>
    </row>
    <row r="1050" spans="1:10" ht="21.95" customHeight="1" x14ac:dyDescent="0.15">
      <c r="A1050" s="9" t="s">
        <v>227</v>
      </c>
      <c r="B1050" s="4" t="s">
        <v>135</v>
      </c>
      <c r="C1050" s="4" t="s">
        <v>228</v>
      </c>
      <c r="D1050" s="4" t="s">
        <v>231</v>
      </c>
      <c r="E1050" s="5">
        <v>8.1999999999999993</v>
      </c>
      <c r="J1050" s="14"/>
    </row>
    <row r="1051" spans="1:10" ht="21.95" customHeight="1" x14ac:dyDescent="0.15">
      <c r="A1051" s="6" t="s">
        <v>227</v>
      </c>
      <c r="B1051" s="4" t="s">
        <v>135</v>
      </c>
      <c r="C1051" s="4" t="s">
        <v>228</v>
      </c>
      <c r="D1051" s="4" t="s">
        <v>231</v>
      </c>
      <c r="E1051" s="5">
        <v>10.85</v>
      </c>
      <c r="J1051" s="14"/>
    </row>
    <row r="1052" spans="1:10" ht="21.95" customHeight="1" x14ac:dyDescent="0.15">
      <c r="A1052" s="6" t="s">
        <v>227</v>
      </c>
      <c r="B1052" s="4" t="s">
        <v>31</v>
      </c>
      <c r="C1052" s="4" t="s">
        <v>228</v>
      </c>
      <c r="D1052" s="4" t="s">
        <v>230</v>
      </c>
      <c r="E1052" s="5">
        <v>8.67</v>
      </c>
      <c r="F1052" t="s">
        <v>353</v>
      </c>
      <c r="G1052">
        <f>+E1052+E1053+E1054+E1055+E1056+E1057</f>
        <v>62.72</v>
      </c>
      <c r="H1052">
        <f>+E1058+E1059+E1060+E1061</f>
        <v>33.01</v>
      </c>
      <c r="I1052" s="14">
        <f>+(G1052/4)/(H1052/3)</f>
        <v>1.4250227203877615</v>
      </c>
      <c r="J1052" s="21">
        <f>+(B1052-$K$1)/7</f>
        <v>12</v>
      </c>
    </row>
    <row r="1053" spans="1:10" ht="21.95" customHeight="1" x14ac:dyDescent="0.15">
      <c r="A1053" s="6" t="s">
        <v>227</v>
      </c>
      <c r="B1053" s="4" t="s">
        <v>31</v>
      </c>
      <c r="C1053" s="4" t="s">
        <v>228</v>
      </c>
      <c r="D1053" s="4" t="s">
        <v>230</v>
      </c>
      <c r="E1053" s="5">
        <v>8.67</v>
      </c>
      <c r="J1053" s="14"/>
    </row>
    <row r="1054" spans="1:10" ht="21.95" customHeight="1" x14ac:dyDescent="0.15">
      <c r="A1054" s="6" t="s">
        <v>227</v>
      </c>
      <c r="B1054" s="4" t="s">
        <v>31</v>
      </c>
      <c r="C1054" s="4" t="s">
        <v>228</v>
      </c>
      <c r="D1054" s="4" t="s">
        <v>231</v>
      </c>
      <c r="E1054" s="5">
        <v>7.3</v>
      </c>
      <c r="J1054" s="14"/>
    </row>
    <row r="1055" spans="1:10" ht="21.95" customHeight="1" x14ac:dyDescent="0.15">
      <c r="A1055" s="6" t="s">
        <v>227</v>
      </c>
      <c r="B1055" s="4" t="s">
        <v>31</v>
      </c>
      <c r="C1055" s="4" t="s">
        <v>228</v>
      </c>
      <c r="D1055" s="4" t="s">
        <v>231</v>
      </c>
      <c r="E1055" s="5">
        <v>10.09</v>
      </c>
      <c r="J1055" s="14"/>
    </row>
    <row r="1056" spans="1:10" ht="21.95" customHeight="1" x14ac:dyDescent="0.15">
      <c r="A1056" s="6" t="s">
        <v>227</v>
      </c>
      <c r="B1056" s="4" t="s">
        <v>136</v>
      </c>
      <c r="C1056" s="4" t="s">
        <v>228</v>
      </c>
      <c r="D1056" s="4" t="s">
        <v>230</v>
      </c>
      <c r="E1056" s="5">
        <v>14.41</v>
      </c>
      <c r="J1056" s="14"/>
    </row>
    <row r="1057" spans="1:10" ht="21.95" customHeight="1" x14ac:dyDescent="0.15">
      <c r="A1057" s="6" t="s">
        <v>227</v>
      </c>
      <c r="B1057" s="4" t="s">
        <v>136</v>
      </c>
      <c r="C1057" s="4" t="s">
        <v>228</v>
      </c>
      <c r="D1057" s="4" t="s">
        <v>231</v>
      </c>
      <c r="E1057" s="5">
        <v>13.58</v>
      </c>
      <c r="J1057" s="14"/>
    </row>
    <row r="1058" spans="1:10" ht="21.95" customHeight="1" x14ac:dyDescent="0.15">
      <c r="A1058" s="6" t="s">
        <v>227</v>
      </c>
      <c r="B1058" s="4" t="s">
        <v>33</v>
      </c>
      <c r="C1058" s="4" t="s">
        <v>228</v>
      </c>
      <c r="D1058" s="4" t="s">
        <v>230</v>
      </c>
      <c r="E1058" s="5">
        <v>7.82</v>
      </c>
      <c r="F1058" t="s">
        <v>354</v>
      </c>
      <c r="J1058" s="14"/>
    </row>
    <row r="1059" spans="1:10" ht="21.95" customHeight="1" x14ac:dyDescent="0.15">
      <c r="A1059" s="6" t="s">
        <v>227</v>
      </c>
      <c r="B1059" s="4" t="s">
        <v>33</v>
      </c>
      <c r="C1059" s="4" t="s">
        <v>228</v>
      </c>
      <c r="D1059" s="4" t="s">
        <v>231</v>
      </c>
      <c r="E1059" s="5">
        <v>8.1199999999999992</v>
      </c>
      <c r="J1059" s="14"/>
    </row>
    <row r="1060" spans="1:10" ht="21.95" customHeight="1" x14ac:dyDescent="0.15">
      <c r="A1060" s="6" t="s">
        <v>227</v>
      </c>
      <c r="B1060" s="4" t="s">
        <v>137</v>
      </c>
      <c r="C1060" s="4" t="s">
        <v>228</v>
      </c>
      <c r="D1060" s="4" t="s">
        <v>230</v>
      </c>
      <c r="E1060" s="5">
        <v>8.83</v>
      </c>
      <c r="J1060" s="14"/>
    </row>
    <row r="1061" spans="1:10" ht="21.95" customHeight="1" x14ac:dyDescent="0.15">
      <c r="A1061" s="6" t="s">
        <v>227</v>
      </c>
      <c r="B1061" s="4" t="s">
        <v>137</v>
      </c>
      <c r="C1061" s="4" t="s">
        <v>228</v>
      </c>
      <c r="D1061" s="4" t="s">
        <v>229</v>
      </c>
      <c r="E1061" s="5">
        <v>8.24</v>
      </c>
      <c r="J1061" s="14"/>
    </row>
    <row r="1062" spans="1:10" ht="21.95" customHeight="1" x14ac:dyDescent="0.15">
      <c r="A1062" s="6" t="s">
        <v>227</v>
      </c>
      <c r="B1062" s="4" t="s">
        <v>34</v>
      </c>
      <c r="C1062" s="4" t="s">
        <v>228</v>
      </c>
      <c r="D1062" s="4" t="s">
        <v>230</v>
      </c>
      <c r="E1062" s="5">
        <v>14.28</v>
      </c>
      <c r="F1062" t="s">
        <v>353</v>
      </c>
      <c r="G1062">
        <f>+E1062+E1063+E1064+E1065+E1066+E1067</f>
        <v>59.149999999999991</v>
      </c>
      <c r="H1062">
        <f>+E1068+E1069+E1070+E1071</f>
        <v>41.21</v>
      </c>
      <c r="I1062" s="14">
        <f>+(G1062/4)/(H1062/3)</f>
        <v>1.0764984227129337</v>
      </c>
      <c r="J1062" s="21">
        <f>+(B1062-$K$1)/7</f>
        <v>13</v>
      </c>
    </row>
    <row r="1063" spans="1:10" ht="21.95" customHeight="1" x14ac:dyDescent="0.15">
      <c r="A1063" s="6" t="s">
        <v>227</v>
      </c>
      <c r="B1063" s="4" t="s">
        <v>34</v>
      </c>
      <c r="C1063" s="4" t="s">
        <v>228</v>
      </c>
      <c r="D1063" s="4" t="s">
        <v>229</v>
      </c>
      <c r="E1063" s="5">
        <v>6.34</v>
      </c>
      <c r="J1063" s="14"/>
    </row>
    <row r="1064" spans="1:10" ht="21.95" customHeight="1" x14ac:dyDescent="0.15">
      <c r="A1064" s="6" t="s">
        <v>227</v>
      </c>
      <c r="B1064" s="4" t="s">
        <v>34</v>
      </c>
      <c r="C1064" s="4" t="s">
        <v>228</v>
      </c>
      <c r="D1064" s="4" t="s">
        <v>229</v>
      </c>
      <c r="E1064" s="5">
        <v>10.119999999999999</v>
      </c>
      <c r="J1064" s="14"/>
    </row>
    <row r="1065" spans="1:10" ht="21.95" customHeight="1" x14ac:dyDescent="0.15">
      <c r="A1065" s="6" t="s">
        <v>227</v>
      </c>
      <c r="B1065" s="4" t="s">
        <v>138</v>
      </c>
      <c r="C1065" s="4" t="s">
        <v>228</v>
      </c>
      <c r="D1065" s="4" t="s">
        <v>230</v>
      </c>
      <c r="E1065" s="5">
        <v>8.5399999999999991</v>
      </c>
      <c r="J1065" s="14"/>
    </row>
    <row r="1066" spans="1:10" ht="21.95" customHeight="1" x14ac:dyDescent="0.15">
      <c r="A1066" s="6" t="s">
        <v>227</v>
      </c>
      <c r="B1066" s="4" t="s">
        <v>138</v>
      </c>
      <c r="C1066" s="4" t="s">
        <v>228</v>
      </c>
      <c r="D1066" s="4" t="s">
        <v>230</v>
      </c>
      <c r="E1066" s="5">
        <v>6.98</v>
      </c>
      <c r="J1066" s="14"/>
    </row>
    <row r="1067" spans="1:10" ht="21.95" customHeight="1" x14ac:dyDescent="0.15">
      <c r="A1067" s="6" t="s">
        <v>227</v>
      </c>
      <c r="B1067" s="4" t="s">
        <v>138</v>
      </c>
      <c r="C1067" s="4" t="s">
        <v>228</v>
      </c>
      <c r="D1067" s="4" t="s">
        <v>229</v>
      </c>
      <c r="E1067" s="5">
        <v>12.89</v>
      </c>
      <c r="J1067" s="14"/>
    </row>
    <row r="1068" spans="1:10" ht="21.95" customHeight="1" x14ac:dyDescent="0.15">
      <c r="A1068" s="6" t="s">
        <v>227</v>
      </c>
      <c r="B1068" s="4" t="s">
        <v>35</v>
      </c>
      <c r="C1068" s="4" t="s">
        <v>228</v>
      </c>
      <c r="D1068" s="4" t="s">
        <v>230</v>
      </c>
      <c r="E1068" s="5">
        <v>9.48</v>
      </c>
      <c r="F1068" t="s">
        <v>354</v>
      </c>
      <c r="J1068" s="14"/>
    </row>
    <row r="1069" spans="1:10" ht="21.95" customHeight="1" x14ac:dyDescent="0.15">
      <c r="A1069" s="6" t="s">
        <v>227</v>
      </c>
      <c r="B1069" s="4" t="s">
        <v>35</v>
      </c>
      <c r="C1069" s="4" t="s">
        <v>228</v>
      </c>
      <c r="D1069" s="4" t="s">
        <v>229</v>
      </c>
      <c r="E1069" s="5">
        <v>9.5</v>
      </c>
      <c r="J1069" s="14"/>
    </row>
    <row r="1070" spans="1:10" ht="21.95" customHeight="1" x14ac:dyDescent="0.15">
      <c r="A1070" s="6" t="s">
        <v>227</v>
      </c>
      <c r="B1070" s="4" t="s">
        <v>139</v>
      </c>
      <c r="C1070" s="4" t="s">
        <v>228</v>
      </c>
      <c r="D1070" s="4" t="s">
        <v>230</v>
      </c>
      <c r="E1070" s="5">
        <v>11.35</v>
      </c>
      <c r="J1070" s="14"/>
    </row>
    <row r="1071" spans="1:10" ht="21.95" customHeight="1" x14ac:dyDescent="0.15">
      <c r="A1071" s="6" t="s">
        <v>227</v>
      </c>
      <c r="B1071" s="4" t="s">
        <v>139</v>
      </c>
      <c r="C1071" s="4" t="s">
        <v>228</v>
      </c>
      <c r="D1071" s="4" t="s">
        <v>229</v>
      </c>
      <c r="E1071" s="5">
        <v>10.88</v>
      </c>
      <c r="J1071" s="14"/>
    </row>
    <row r="1072" spans="1:10" ht="21.95" customHeight="1" x14ac:dyDescent="0.15">
      <c r="A1072" s="6" t="s">
        <v>227</v>
      </c>
      <c r="B1072" s="4" t="s">
        <v>36</v>
      </c>
      <c r="C1072" s="4" t="s">
        <v>228</v>
      </c>
      <c r="D1072" s="4" t="s">
        <v>230</v>
      </c>
      <c r="E1072" s="5">
        <v>9.44</v>
      </c>
      <c r="F1072" t="s">
        <v>353</v>
      </c>
      <c r="G1072">
        <f>+E1072+E1073+E1074+E1075+E1076+E1077</f>
        <v>71.81</v>
      </c>
      <c r="H1072">
        <f>+E1078+E1079+E1080+E1081</f>
        <v>41.91</v>
      </c>
      <c r="I1072" s="14">
        <f>+(G1072/4)/(H1072/3)</f>
        <v>1.2850751610594131</v>
      </c>
      <c r="J1072" s="21">
        <f>+(B1072-$K$1)/7</f>
        <v>14</v>
      </c>
    </row>
    <row r="1073" spans="1:10" ht="21.95" customHeight="1" x14ac:dyDescent="0.15">
      <c r="A1073" s="6" t="s">
        <v>227</v>
      </c>
      <c r="B1073" s="4" t="s">
        <v>36</v>
      </c>
      <c r="C1073" s="4" t="s">
        <v>228</v>
      </c>
      <c r="D1073" s="4" t="s">
        <v>230</v>
      </c>
      <c r="E1073" s="5">
        <v>9.93</v>
      </c>
      <c r="J1073" s="14"/>
    </row>
    <row r="1074" spans="1:10" ht="21.95" customHeight="1" x14ac:dyDescent="0.15">
      <c r="A1074" s="6" t="s">
        <v>227</v>
      </c>
      <c r="B1074" s="4" t="s">
        <v>36</v>
      </c>
      <c r="C1074" s="4" t="s">
        <v>228</v>
      </c>
      <c r="D1074" s="4" t="s">
        <v>229</v>
      </c>
      <c r="E1074" s="5">
        <v>9.57</v>
      </c>
      <c r="J1074" s="14"/>
    </row>
    <row r="1075" spans="1:10" ht="21.95" customHeight="1" x14ac:dyDescent="0.15">
      <c r="A1075" s="6" t="s">
        <v>227</v>
      </c>
      <c r="B1075" s="4" t="s">
        <v>36</v>
      </c>
      <c r="C1075" s="4" t="s">
        <v>228</v>
      </c>
      <c r="D1075" s="4" t="s">
        <v>229</v>
      </c>
      <c r="E1075" s="5">
        <v>9.94</v>
      </c>
      <c r="J1075" s="14"/>
    </row>
    <row r="1076" spans="1:10" ht="21.95" customHeight="1" x14ac:dyDescent="0.15">
      <c r="A1076" s="6" t="s">
        <v>227</v>
      </c>
      <c r="B1076" s="4" t="s">
        <v>140</v>
      </c>
      <c r="C1076" s="4" t="s">
        <v>228</v>
      </c>
      <c r="D1076" s="4" t="s">
        <v>230</v>
      </c>
      <c r="E1076" s="5">
        <v>17.170000000000002</v>
      </c>
      <c r="J1076" s="14"/>
    </row>
    <row r="1077" spans="1:10" ht="21.95" customHeight="1" x14ac:dyDescent="0.15">
      <c r="A1077" s="6" t="s">
        <v>227</v>
      </c>
      <c r="B1077" s="4" t="s">
        <v>140</v>
      </c>
      <c r="C1077" s="4" t="s">
        <v>228</v>
      </c>
      <c r="D1077" s="4" t="s">
        <v>229</v>
      </c>
      <c r="E1077" s="5">
        <v>15.76</v>
      </c>
      <c r="J1077" s="14"/>
    </row>
    <row r="1078" spans="1:10" ht="21.95" customHeight="1" x14ac:dyDescent="0.15">
      <c r="A1078" s="6" t="s">
        <v>227</v>
      </c>
      <c r="B1078" s="4" t="s">
        <v>37</v>
      </c>
      <c r="C1078" s="4" t="s">
        <v>228</v>
      </c>
      <c r="D1078" s="4" t="s">
        <v>230</v>
      </c>
      <c r="E1078" s="5">
        <v>10.32</v>
      </c>
      <c r="F1078" t="s">
        <v>354</v>
      </c>
      <c r="J1078" s="14"/>
    </row>
    <row r="1079" spans="1:10" ht="21.95" customHeight="1" x14ac:dyDescent="0.15">
      <c r="A1079" s="6" t="s">
        <v>227</v>
      </c>
      <c r="B1079" s="4" t="s">
        <v>37</v>
      </c>
      <c r="C1079" s="4" t="s">
        <v>228</v>
      </c>
      <c r="D1079" s="4" t="s">
        <v>229</v>
      </c>
      <c r="E1079" s="5">
        <v>9.69</v>
      </c>
      <c r="J1079" s="14"/>
    </row>
    <row r="1080" spans="1:10" ht="21.95" customHeight="1" x14ac:dyDescent="0.15">
      <c r="A1080" s="6" t="s">
        <v>227</v>
      </c>
      <c r="B1080" s="4" t="s">
        <v>141</v>
      </c>
      <c r="C1080" s="4" t="s">
        <v>228</v>
      </c>
      <c r="D1080" s="4" t="s">
        <v>230</v>
      </c>
      <c r="E1080" s="5">
        <v>10.89</v>
      </c>
      <c r="J1080" s="14"/>
    </row>
    <row r="1081" spans="1:10" ht="21.95" customHeight="1" x14ac:dyDescent="0.15">
      <c r="A1081" s="6" t="s">
        <v>227</v>
      </c>
      <c r="B1081" s="4" t="s">
        <v>141</v>
      </c>
      <c r="C1081" s="4" t="s">
        <v>228</v>
      </c>
      <c r="D1081" s="4" t="s">
        <v>229</v>
      </c>
      <c r="E1081" s="5">
        <v>11.01</v>
      </c>
      <c r="J1081" s="14"/>
    </row>
    <row r="1082" spans="1:10" ht="21.95" customHeight="1" x14ac:dyDescent="0.15">
      <c r="A1082" s="6" t="s">
        <v>227</v>
      </c>
      <c r="B1082" s="4" t="s">
        <v>38</v>
      </c>
      <c r="C1082" s="4" t="s">
        <v>228</v>
      </c>
      <c r="D1082" s="4" t="s">
        <v>230</v>
      </c>
      <c r="E1082" s="5">
        <v>9.48</v>
      </c>
      <c r="F1082" t="s">
        <v>353</v>
      </c>
      <c r="G1082">
        <f>+E1082+E1083+E1084+E1085+E1086+E1087+E1088+E1089</f>
        <v>75.830000000000013</v>
      </c>
      <c r="H1082">
        <f>+E1092+E1093+E1090+E1091</f>
        <v>42.96</v>
      </c>
      <c r="I1082" s="14">
        <f>+(G1082/4)/(H1082/3)</f>
        <v>1.3238477653631286</v>
      </c>
      <c r="J1082" s="21">
        <f>+(B1082-$K$1)/7</f>
        <v>15</v>
      </c>
    </row>
    <row r="1083" spans="1:10" ht="21.95" customHeight="1" x14ac:dyDescent="0.15">
      <c r="A1083" s="6" t="s">
        <v>227</v>
      </c>
      <c r="B1083" s="4" t="s">
        <v>38</v>
      </c>
      <c r="C1083" s="4" t="s">
        <v>228</v>
      </c>
      <c r="D1083" s="4" t="s">
        <v>230</v>
      </c>
      <c r="E1083" s="5">
        <v>8.94</v>
      </c>
      <c r="J1083" s="14"/>
    </row>
    <row r="1084" spans="1:10" ht="21.95" customHeight="1" x14ac:dyDescent="0.15">
      <c r="A1084" s="6" t="s">
        <v>227</v>
      </c>
      <c r="B1084" s="4" t="s">
        <v>38</v>
      </c>
      <c r="C1084" s="4" t="s">
        <v>228</v>
      </c>
      <c r="D1084" s="4" t="s">
        <v>229</v>
      </c>
      <c r="E1084" s="5">
        <v>7.98</v>
      </c>
      <c r="J1084" s="14"/>
    </row>
    <row r="1085" spans="1:10" ht="21.95" customHeight="1" x14ac:dyDescent="0.15">
      <c r="A1085" s="6" t="s">
        <v>227</v>
      </c>
      <c r="B1085" s="4" t="s">
        <v>38</v>
      </c>
      <c r="C1085" s="4" t="s">
        <v>228</v>
      </c>
      <c r="D1085" s="4" t="s">
        <v>229</v>
      </c>
      <c r="E1085" s="5">
        <v>11.03</v>
      </c>
      <c r="J1085" s="14"/>
    </row>
    <row r="1086" spans="1:10" ht="21.95" customHeight="1" x14ac:dyDescent="0.15">
      <c r="A1086" s="6" t="s">
        <v>227</v>
      </c>
      <c r="B1086" s="4" t="s">
        <v>142</v>
      </c>
      <c r="C1086" s="4" t="s">
        <v>228</v>
      </c>
      <c r="D1086" s="4" t="s">
        <v>230</v>
      </c>
      <c r="E1086" s="5">
        <v>11.42</v>
      </c>
      <c r="J1086" s="14"/>
    </row>
    <row r="1087" spans="1:10" ht="21.95" customHeight="1" x14ac:dyDescent="0.15">
      <c r="A1087" s="6" t="s">
        <v>227</v>
      </c>
      <c r="B1087" s="4" t="s">
        <v>142</v>
      </c>
      <c r="C1087" s="4" t="s">
        <v>228</v>
      </c>
      <c r="D1087" s="4" t="s">
        <v>230</v>
      </c>
      <c r="E1087" s="5">
        <v>8.6</v>
      </c>
      <c r="J1087" s="14"/>
    </row>
    <row r="1088" spans="1:10" ht="21.95" customHeight="1" x14ac:dyDescent="0.15">
      <c r="A1088" s="6" t="s">
        <v>227</v>
      </c>
      <c r="B1088" s="4" t="s">
        <v>142</v>
      </c>
      <c r="C1088" s="4" t="s">
        <v>228</v>
      </c>
      <c r="D1088" s="4" t="s">
        <v>229</v>
      </c>
      <c r="E1088" s="5">
        <v>8.15</v>
      </c>
      <c r="J1088" s="14"/>
    </row>
    <row r="1089" spans="1:10" ht="21.95" customHeight="1" x14ac:dyDescent="0.15">
      <c r="A1089" s="6" t="s">
        <v>227</v>
      </c>
      <c r="B1089" s="4" t="s">
        <v>142</v>
      </c>
      <c r="C1089" s="4" t="s">
        <v>228</v>
      </c>
      <c r="D1089" s="4" t="s">
        <v>229</v>
      </c>
      <c r="E1089" s="5">
        <v>10.23</v>
      </c>
      <c r="J1089" s="14"/>
    </row>
    <row r="1090" spans="1:10" ht="21.95" customHeight="1" x14ac:dyDescent="0.15">
      <c r="A1090" s="6" t="s">
        <v>227</v>
      </c>
      <c r="B1090" s="4" t="s">
        <v>39</v>
      </c>
      <c r="C1090" s="4" t="s">
        <v>228</v>
      </c>
      <c r="D1090" s="4" t="s">
        <v>231</v>
      </c>
      <c r="E1090" s="5">
        <v>12.25</v>
      </c>
      <c r="F1090" t="s">
        <v>354</v>
      </c>
      <c r="J1090" s="14"/>
    </row>
    <row r="1091" spans="1:10" ht="21.95" customHeight="1" x14ac:dyDescent="0.15">
      <c r="A1091" s="6" t="s">
        <v>227</v>
      </c>
      <c r="B1091" s="4" t="s">
        <v>39</v>
      </c>
      <c r="C1091" s="4" t="s">
        <v>228</v>
      </c>
      <c r="D1091" s="4" t="s">
        <v>229</v>
      </c>
      <c r="E1091" s="5">
        <v>11.9</v>
      </c>
      <c r="J1091" s="14"/>
    </row>
    <row r="1092" spans="1:10" ht="21.95" customHeight="1" x14ac:dyDescent="0.15">
      <c r="A1092" s="6" t="s">
        <v>227</v>
      </c>
      <c r="B1092" s="4" t="s">
        <v>143</v>
      </c>
      <c r="C1092" s="4" t="s">
        <v>228</v>
      </c>
      <c r="D1092" s="4" t="s">
        <v>230</v>
      </c>
      <c r="E1092" s="5">
        <v>9.0399999999999991</v>
      </c>
      <c r="J1092" s="14"/>
    </row>
    <row r="1093" spans="1:10" ht="21.95" customHeight="1" x14ac:dyDescent="0.15">
      <c r="A1093" s="6" t="s">
        <v>227</v>
      </c>
      <c r="B1093" s="4" t="s">
        <v>143</v>
      </c>
      <c r="C1093" s="4" t="s">
        <v>228</v>
      </c>
      <c r="D1093" s="4" t="s">
        <v>229</v>
      </c>
      <c r="E1093" s="5">
        <v>9.77</v>
      </c>
      <c r="J1093" s="14"/>
    </row>
    <row r="1094" spans="1:10" ht="21.95" customHeight="1" x14ac:dyDescent="0.15">
      <c r="A1094" s="9" t="s">
        <v>227</v>
      </c>
      <c r="B1094" s="4" t="s">
        <v>40</v>
      </c>
      <c r="C1094" s="4" t="s">
        <v>228</v>
      </c>
      <c r="D1094" s="4" t="s">
        <v>230</v>
      </c>
      <c r="E1094" s="5">
        <v>8.77</v>
      </c>
      <c r="F1094" t="s">
        <v>353</v>
      </c>
      <c r="G1094">
        <f>+E1094+E1095+E1096+E1097+E1098+E1099+E1100+E1101</f>
        <v>76.44</v>
      </c>
      <c r="H1094">
        <f>+E1104+E1105+E1102+E1103</f>
        <v>41.669999999999995</v>
      </c>
      <c r="I1094" s="14">
        <f>+(G1094/4)/(H1094/3)</f>
        <v>1.3758099352051836</v>
      </c>
      <c r="J1094" s="21">
        <f>+(B1094-$K$1)/7</f>
        <v>16</v>
      </c>
    </row>
    <row r="1095" spans="1:10" ht="21.95" customHeight="1" x14ac:dyDescent="0.15">
      <c r="A1095" s="6" t="s">
        <v>227</v>
      </c>
      <c r="B1095" s="4" t="s">
        <v>40</v>
      </c>
      <c r="C1095" s="4" t="s">
        <v>228</v>
      </c>
      <c r="D1095" s="4" t="s">
        <v>230</v>
      </c>
      <c r="E1095" s="5">
        <v>9.83</v>
      </c>
      <c r="J1095" s="14"/>
    </row>
    <row r="1096" spans="1:10" ht="21.95" customHeight="1" x14ac:dyDescent="0.15">
      <c r="A1096" s="6" t="s">
        <v>227</v>
      </c>
      <c r="B1096" s="4" t="s">
        <v>40</v>
      </c>
      <c r="C1096" s="4" t="s">
        <v>228</v>
      </c>
      <c r="D1096" s="4" t="s">
        <v>229</v>
      </c>
      <c r="E1096" s="5">
        <v>8.0500000000000007</v>
      </c>
      <c r="J1096" s="14"/>
    </row>
    <row r="1097" spans="1:10" ht="21.95" customHeight="1" x14ac:dyDescent="0.15">
      <c r="A1097" s="6" t="s">
        <v>227</v>
      </c>
      <c r="B1097" s="4" t="s">
        <v>40</v>
      </c>
      <c r="C1097" s="4" t="s">
        <v>228</v>
      </c>
      <c r="D1097" s="4" t="s">
        <v>229</v>
      </c>
      <c r="E1097" s="5">
        <v>11.7</v>
      </c>
      <c r="J1097" s="14"/>
    </row>
    <row r="1098" spans="1:10" ht="21.95" customHeight="1" x14ac:dyDescent="0.15">
      <c r="A1098" s="6" t="s">
        <v>227</v>
      </c>
      <c r="B1098" s="4" t="s">
        <v>144</v>
      </c>
      <c r="C1098" s="4" t="s">
        <v>228</v>
      </c>
      <c r="D1098" s="4" t="s">
        <v>230</v>
      </c>
      <c r="E1098" s="5">
        <v>11.38</v>
      </c>
      <c r="J1098" s="14"/>
    </row>
    <row r="1099" spans="1:10" ht="21.95" customHeight="1" x14ac:dyDescent="0.15">
      <c r="A1099" s="6" t="s">
        <v>227</v>
      </c>
      <c r="B1099" s="4" t="s">
        <v>144</v>
      </c>
      <c r="C1099" s="4" t="s">
        <v>228</v>
      </c>
      <c r="D1099" s="4" t="s">
        <v>230</v>
      </c>
      <c r="E1099" s="5">
        <v>9.51</v>
      </c>
      <c r="J1099" s="14"/>
    </row>
    <row r="1100" spans="1:10" ht="21.95" customHeight="1" x14ac:dyDescent="0.15">
      <c r="A1100" s="6" t="s">
        <v>227</v>
      </c>
      <c r="B1100" s="4" t="s">
        <v>144</v>
      </c>
      <c r="C1100" s="4" t="s">
        <v>228</v>
      </c>
      <c r="D1100" s="4" t="s">
        <v>229</v>
      </c>
      <c r="E1100" s="5">
        <v>7.76</v>
      </c>
      <c r="J1100" s="14"/>
    </row>
    <row r="1101" spans="1:10" ht="21.95" customHeight="1" x14ac:dyDescent="0.15">
      <c r="A1101" s="6" t="s">
        <v>227</v>
      </c>
      <c r="B1101" s="4" t="s">
        <v>144</v>
      </c>
      <c r="C1101" s="4" t="s">
        <v>228</v>
      </c>
      <c r="D1101" s="4" t="s">
        <v>229</v>
      </c>
      <c r="E1101" s="5">
        <v>9.44</v>
      </c>
      <c r="J1101" s="14"/>
    </row>
    <row r="1102" spans="1:10" ht="21.95" customHeight="1" x14ac:dyDescent="0.15">
      <c r="A1102" s="6" t="s">
        <v>227</v>
      </c>
      <c r="B1102" s="4" t="s">
        <v>41</v>
      </c>
      <c r="C1102" s="4" t="s">
        <v>228</v>
      </c>
      <c r="D1102" s="4" t="s">
        <v>230</v>
      </c>
      <c r="E1102" s="5">
        <v>11.16</v>
      </c>
      <c r="F1102" t="s">
        <v>354</v>
      </c>
      <c r="J1102" s="14"/>
    </row>
    <row r="1103" spans="1:10" ht="21.95" customHeight="1" x14ac:dyDescent="0.15">
      <c r="A1103" s="6" t="s">
        <v>227</v>
      </c>
      <c r="B1103" s="4" t="s">
        <v>41</v>
      </c>
      <c r="C1103" s="4" t="s">
        <v>228</v>
      </c>
      <c r="D1103" s="4" t="s">
        <v>229</v>
      </c>
      <c r="E1103" s="5">
        <v>10.78</v>
      </c>
      <c r="J1103" s="14"/>
    </row>
    <row r="1104" spans="1:10" ht="21.95" customHeight="1" x14ac:dyDescent="0.15">
      <c r="A1104" s="6" t="s">
        <v>227</v>
      </c>
      <c r="B1104" s="4" t="s">
        <v>145</v>
      </c>
      <c r="C1104" s="4" t="s">
        <v>228</v>
      </c>
      <c r="D1104" s="4" t="s">
        <v>230</v>
      </c>
      <c r="E1104" s="5">
        <v>10.94</v>
      </c>
      <c r="J1104" s="14"/>
    </row>
    <row r="1105" spans="1:10" ht="21.95" customHeight="1" x14ac:dyDescent="0.15">
      <c r="A1105" s="6" t="s">
        <v>227</v>
      </c>
      <c r="B1105" s="4" t="s">
        <v>145</v>
      </c>
      <c r="C1105" s="4" t="s">
        <v>228</v>
      </c>
      <c r="D1105" s="4" t="s">
        <v>229</v>
      </c>
      <c r="E1105" s="5">
        <v>8.7899999999999991</v>
      </c>
      <c r="J1105" s="14"/>
    </row>
    <row r="1106" spans="1:10" ht="21.95" customHeight="1" x14ac:dyDescent="0.15">
      <c r="A1106" s="6" t="s">
        <v>227</v>
      </c>
      <c r="B1106" s="4" t="s">
        <v>42</v>
      </c>
      <c r="C1106" s="4" t="s">
        <v>228</v>
      </c>
      <c r="D1106" s="4" t="s">
        <v>230</v>
      </c>
      <c r="E1106" s="5">
        <v>9.59</v>
      </c>
      <c r="F1106" t="s">
        <v>353</v>
      </c>
      <c r="G1106">
        <f>+E1106+E1107+E1108+E1109+E1110+E1111+E1112</f>
        <v>73.36999999999999</v>
      </c>
      <c r="H1106">
        <f>+E1116+E1113+E1114+E1115</f>
        <v>44.66</v>
      </c>
      <c r="I1106" s="14">
        <f>+(G1106/4)/(H1106/3)</f>
        <v>1.2321428571428572</v>
      </c>
      <c r="J1106" s="21">
        <f>+(B1106-$K$1)/7</f>
        <v>17</v>
      </c>
    </row>
    <row r="1107" spans="1:10" ht="21.95" customHeight="1" x14ac:dyDescent="0.15">
      <c r="A1107" s="6" t="s">
        <v>227</v>
      </c>
      <c r="B1107" s="4" t="s">
        <v>42</v>
      </c>
      <c r="C1107" s="4" t="s">
        <v>228</v>
      </c>
      <c r="D1107" s="4" t="s">
        <v>230</v>
      </c>
      <c r="E1107" s="5">
        <v>11.08</v>
      </c>
      <c r="J1107" s="14"/>
    </row>
    <row r="1108" spans="1:10" ht="21.95" customHeight="1" x14ac:dyDescent="0.15">
      <c r="A1108" s="6" t="s">
        <v>227</v>
      </c>
      <c r="B1108" s="4" t="s">
        <v>42</v>
      </c>
      <c r="C1108" s="4" t="s">
        <v>228</v>
      </c>
      <c r="D1108" s="4" t="s">
        <v>229</v>
      </c>
      <c r="E1108" s="5">
        <v>8.39</v>
      </c>
      <c r="J1108" s="14"/>
    </row>
    <row r="1109" spans="1:10" ht="21.95" customHeight="1" x14ac:dyDescent="0.15">
      <c r="A1109" s="6" t="s">
        <v>227</v>
      </c>
      <c r="B1109" s="4" t="s">
        <v>42</v>
      </c>
      <c r="C1109" s="4" t="s">
        <v>228</v>
      </c>
      <c r="D1109" s="4" t="s">
        <v>229</v>
      </c>
      <c r="E1109" s="5">
        <v>11.16</v>
      </c>
      <c r="J1109" s="14"/>
    </row>
    <row r="1110" spans="1:10" ht="21.95" customHeight="1" x14ac:dyDescent="0.15">
      <c r="A1110" s="6" t="s">
        <v>227</v>
      </c>
      <c r="B1110" s="4" t="s">
        <v>147</v>
      </c>
      <c r="C1110" s="4" t="s">
        <v>228</v>
      </c>
      <c r="D1110" s="4" t="s">
        <v>230</v>
      </c>
      <c r="E1110" s="5">
        <v>10.050000000000001</v>
      </c>
      <c r="J1110" s="14"/>
    </row>
    <row r="1111" spans="1:10" ht="21.95" customHeight="1" x14ac:dyDescent="0.15">
      <c r="A1111" s="6" t="s">
        <v>227</v>
      </c>
      <c r="B1111" s="4" t="s">
        <v>147</v>
      </c>
      <c r="C1111" s="4" t="s">
        <v>228</v>
      </c>
      <c r="D1111" s="4" t="s">
        <v>230</v>
      </c>
      <c r="E1111" s="5">
        <v>8.57</v>
      </c>
      <c r="J1111" s="14"/>
    </row>
    <row r="1112" spans="1:10" ht="21.95" customHeight="1" x14ac:dyDescent="0.15">
      <c r="A1112" s="6" t="s">
        <v>227</v>
      </c>
      <c r="B1112" s="4" t="s">
        <v>147</v>
      </c>
      <c r="C1112" s="4" t="s">
        <v>228</v>
      </c>
      <c r="D1112" s="4" t="s">
        <v>229</v>
      </c>
      <c r="E1112" s="5">
        <v>14.53</v>
      </c>
      <c r="J1112" s="14"/>
    </row>
    <row r="1113" spans="1:10" ht="21.95" customHeight="1" x14ac:dyDescent="0.15">
      <c r="A1113" s="6" t="s">
        <v>227</v>
      </c>
      <c r="B1113" s="4" t="s">
        <v>43</v>
      </c>
      <c r="C1113" s="4" t="s">
        <v>228</v>
      </c>
      <c r="D1113" s="4" t="s">
        <v>230</v>
      </c>
      <c r="E1113" s="5">
        <v>10.85</v>
      </c>
      <c r="F1113" t="s">
        <v>354</v>
      </c>
      <c r="J1113" s="14"/>
    </row>
    <row r="1114" spans="1:10" ht="21.95" customHeight="1" x14ac:dyDescent="0.15">
      <c r="A1114" s="6" t="s">
        <v>227</v>
      </c>
      <c r="B1114" s="4" t="s">
        <v>43</v>
      </c>
      <c r="C1114" s="4" t="s">
        <v>228</v>
      </c>
      <c r="D1114" s="4" t="s">
        <v>229</v>
      </c>
      <c r="E1114" s="5">
        <v>11.82</v>
      </c>
      <c r="J1114" s="14"/>
    </row>
    <row r="1115" spans="1:10" ht="21.95" customHeight="1" x14ac:dyDescent="0.15">
      <c r="A1115" s="6" t="s">
        <v>227</v>
      </c>
      <c r="B1115" s="4" t="s">
        <v>148</v>
      </c>
      <c r="C1115" s="4" t="s">
        <v>228</v>
      </c>
      <c r="D1115" s="4" t="s">
        <v>230</v>
      </c>
      <c r="E1115" s="5">
        <v>11.25</v>
      </c>
      <c r="J1115" s="14"/>
    </row>
    <row r="1116" spans="1:10" ht="21.95" customHeight="1" x14ac:dyDescent="0.15">
      <c r="A1116" s="6" t="s">
        <v>227</v>
      </c>
      <c r="B1116" s="4" t="s">
        <v>148</v>
      </c>
      <c r="C1116" s="4" t="s">
        <v>228</v>
      </c>
      <c r="D1116" s="4" t="s">
        <v>229</v>
      </c>
      <c r="E1116" s="5">
        <v>10.74</v>
      </c>
      <c r="J1116" s="14"/>
    </row>
    <row r="1117" spans="1:10" ht="21.95" customHeight="1" x14ac:dyDescent="0.15">
      <c r="A1117" s="6" t="s">
        <v>227</v>
      </c>
      <c r="B1117" s="4" t="s">
        <v>44</v>
      </c>
      <c r="C1117" s="4" t="s">
        <v>228</v>
      </c>
      <c r="D1117" s="4" t="s">
        <v>230</v>
      </c>
      <c r="E1117" s="5">
        <v>9.5399999999999991</v>
      </c>
      <c r="F1117" t="s">
        <v>353</v>
      </c>
      <c r="G1117">
        <f>+E1117+E1118+E1119+E1120+E1121+E1122+E1123+E1124</f>
        <v>80.92</v>
      </c>
      <c r="H1117">
        <f>+E1127+E1128+E1125+E1126</f>
        <v>44.099999999999994</v>
      </c>
      <c r="I1117" s="14">
        <f>+(G1117/4)/(H1117/3)</f>
        <v>1.3761904761904764</v>
      </c>
      <c r="J1117" s="21">
        <f>+(B1117-$K$1)/7</f>
        <v>18</v>
      </c>
    </row>
    <row r="1118" spans="1:10" ht="21.95" customHeight="1" x14ac:dyDescent="0.15">
      <c r="A1118" s="6" t="s">
        <v>227</v>
      </c>
      <c r="B1118" s="4" t="s">
        <v>44</v>
      </c>
      <c r="C1118" s="4" t="s">
        <v>228</v>
      </c>
      <c r="D1118" s="4" t="s">
        <v>230</v>
      </c>
      <c r="E1118" s="5">
        <v>11.56</v>
      </c>
      <c r="J1118" s="14"/>
    </row>
    <row r="1119" spans="1:10" ht="21.95" customHeight="1" x14ac:dyDescent="0.15">
      <c r="A1119" s="6" t="s">
        <v>227</v>
      </c>
      <c r="B1119" s="4" t="s">
        <v>44</v>
      </c>
      <c r="C1119" s="4" t="s">
        <v>228</v>
      </c>
      <c r="D1119" s="4" t="s">
        <v>229</v>
      </c>
      <c r="E1119" s="5">
        <v>8.65</v>
      </c>
      <c r="J1119" s="14"/>
    </row>
    <row r="1120" spans="1:10" ht="21.95" customHeight="1" x14ac:dyDescent="0.15">
      <c r="A1120" s="6" t="s">
        <v>227</v>
      </c>
      <c r="B1120" s="4" t="s">
        <v>44</v>
      </c>
      <c r="C1120" s="4" t="s">
        <v>228</v>
      </c>
      <c r="D1120" s="4" t="s">
        <v>229</v>
      </c>
      <c r="E1120" s="5">
        <v>11.99</v>
      </c>
      <c r="J1120" s="14"/>
    </row>
    <row r="1121" spans="1:10" ht="21.95" customHeight="1" x14ac:dyDescent="0.15">
      <c r="A1121" s="6" t="s">
        <v>227</v>
      </c>
      <c r="B1121" s="4" t="s">
        <v>149</v>
      </c>
      <c r="C1121" s="4" t="s">
        <v>228</v>
      </c>
      <c r="D1121" s="4" t="s">
        <v>230</v>
      </c>
      <c r="E1121" s="5">
        <v>9.15</v>
      </c>
      <c r="J1121" s="14"/>
    </row>
    <row r="1122" spans="1:10" ht="21.95" customHeight="1" x14ac:dyDescent="0.15">
      <c r="A1122" s="6" t="s">
        <v>227</v>
      </c>
      <c r="B1122" s="4" t="s">
        <v>149</v>
      </c>
      <c r="C1122" s="4" t="s">
        <v>228</v>
      </c>
      <c r="D1122" s="4" t="s">
        <v>230</v>
      </c>
      <c r="E1122" s="5">
        <v>12.07</v>
      </c>
      <c r="J1122" s="14"/>
    </row>
    <row r="1123" spans="1:10" ht="21.95" customHeight="1" x14ac:dyDescent="0.15">
      <c r="A1123" s="6" t="s">
        <v>227</v>
      </c>
      <c r="B1123" s="4" t="s">
        <v>149</v>
      </c>
      <c r="C1123" s="4" t="s">
        <v>228</v>
      </c>
      <c r="D1123" s="4" t="s">
        <v>229</v>
      </c>
      <c r="E1123" s="5">
        <v>10.44</v>
      </c>
      <c r="J1123" s="14"/>
    </row>
    <row r="1124" spans="1:10" ht="21.95" customHeight="1" x14ac:dyDescent="0.15">
      <c r="A1124" s="6" t="s">
        <v>227</v>
      </c>
      <c r="B1124" s="4" t="s">
        <v>149</v>
      </c>
      <c r="C1124" s="4" t="s">
        <v>228</v>
      </c>
      <c r="D1124" s="4" t="s">
        <v>229</v>
      </c>
      <c r="E1124" s="5">
        <v>7.52</v>
      </c>
      <c r="J1124" s="14"/>
    </row>
    <row r="1125" spans="1:10" ht="21.95" customHeight="1" x14ac:dyDescent="0.15">
      <c r="A1125" s="6" t="s">
        <v>227</v>
      </c>
      <c r="B1125" s="4" t="s">
        <v>45</v>
      </c>
      <c r="C1125" s="4" t="s">
        <v>228</v>
      </c>
      <c r="D1125" s="4" t="s">
        <v>230</v>
      </c>
      <c r="E1125" s="5">
        <v>10.98</v>
      </c>
      <c r="F1125" t="s">
        <v>354</v>
      </c>
      <c r="J1125" s="14"/>
    </row>
    <row r="1126" spans="1:10" ht="21.95" customHeight="1" x14ac:dyDescent="0.15">
      <c r="A1126" s="6" t="s">
        <v>227</v>
      </c>
      <c r="B1126" s="4" t="s">
        <v>45</v>
      </c>
      <c r="C1126" s="4" t="s">
        <v>228</v>
      </c>
      <c r="D1126" s="4" t="s">
        <v>229</v>
      </c>
      <c r="E1126" s="5">
        <v>11.33</v>
      </c>
      <c r="J1126" s="14"/>
    </row>
    <row r="1127" spans="1:10" ht="21.95" customHeight="1" x14ac:dyDescent="0.15">
      <c r="A1127" s="6" t="s">
        <v>227</v>
      </c>
      <c r="B1127" s="4" t="s">
        <v>150</v>
      </c>
      <c r="C1127" s="4" t="s">
        <v>228</v>
      </c>
      <c r="D1127" s="4" t="s">
        <v>230</v>
      </c>
      <c r="E1127" s="5">
        <v>11.59</v>
      </c>
      <c r="J1127" s="14"/>
    </row>
    <row r="1128" spans="1:10" ht="21.95" customHeight="1" x14ac:dyDescent="0.15">
      <c r="A1128" s="6" t="s">
        <v>227</v>
      </c>
      <c r="B1128" s="4" t="s">
        <v>150</v>
      </c>
      <c r="C1128" s="4" t="s">
        <v>228</v>
      </c>
      <c r="D1128" s="4" t="s">
        <v>233</v>
      </c>
      <c r="E1128" s="5">
        <v>10.199999999999999</v>
      </c>
      <c r="J1128" s="14"/>
    </row>
    <row r="1129" spans="1:10" ht="21.95" customHeight="1" x14ac:dyDescent="0.15">
      <c r="A1129" s="6" t="s">
        <v>227</v>
      </c>
      <c r="B1129" s="4" t="s">
        <v>46</v>
      </c>
      <c r="C1129" s="4" t="s">
        <v>228</v>
      </c>
      <c r="D1129" s="4" t="s">
        <v>230</v>
      </c>
      <c r="E1129" s="5">
        <v>9.36</v>
      </c>
      <c r="F1129" t="s">
        <v>353</v>
      </c>
      <c r="G1129">
        <f>+E1129+E1130+E1131+E1132+E1133+E1134+E1135+E1136</f>
        <v>73.66</v>
      </c>
      <c r="H1129">
        <f>+E1139+E1140+E1137+E1138</f>
        <v>48.019999999999996</v>
      </c>
      <c r="I1129" s="14">
        <f>+(G1129/4)/(H1129/3)</f>
        <v>1.1504581424406499</v>
      </c>
      <c r="J1129" s="21">
        <f>+(B1129-$K$1)/7</f>
        <v>19</v>
      </c>
    </row>
    <row r="1130" spans="1:10" ht="21.95" customHeight="1" x14ac:dyDescent="0.15">
      <c r="A1130" s="6" t="s">
        <v>227</v>
      </c>
      <c r="B1130" s="4" t="s">
        <v>46</v>
      </c>
      <c r="C1130" s="4" t="s">
        <v>228</v>
      </c>
      <c r="D1130" s="4" t="s">
        <v>230</v>
      </c>
      <c r="E1130" s="5">
        <v>10.57</v>
      </c>
      <c r="J1130" s="14"/>
    </row>
    <row r="1131" spans="1:10" ht="21.95" customHeight="1" x14ac:dyDescent="0.15">
      <c r="A1131" s="6" t="s">
        <v>227</v>
      </c>
      <c r="B1131" s="4" t="s">
        <v>46</v>
      </c>
      <c r="C1131" s="4" t="s">
        <v>228</v>
      </c>
      <c r="D1131" s="4" t="s">
        <v>229</v>
      </c>
      <c r="E1131" s="5">
        <v>8.9700000000000006</v>
      </c>
      <c r="J1131" s="14"/>
    </row>
    <row r="1132" spans="1:10" ht="21.95" customHeight="1" x14ac:dyDescent="0.15">
      <c r="A1132" s="6" t="s">
        <v>227</v>
      </c>
      <c r="B1132" s="4" t="s">
        <v>46</v>
      </c>
      <c r="C1132" s="4" t="s">
        <v>228</v>
      </c>
      <c r="D1132" s="4" t="s">
        <v>229</v>
      </c>
      <c r="E1132" s="5">
        <v>9.6</v>
      </c>
      <c r="J1132" s="14"/>
    </row>
    <row r="1133" spans="1:10" ht="21.95" customHeight="1" x14ac:dyDescent="0.15">
      <c r="A1133" s="6" t="s">
        <v>227</v>
      </c>
      <c r="B1133" s="4" t="s">
        <v>151</v>
      </c>
      <c r="C1133" s="4" t="s">
        <v>228</v>
      </c>
      <c r="D1133" s="4" t="s">
        <v>230</v>
      </c>
      <c r="E1133" s="5">
        <v>9.3000000000000007</v>
      </c>
      <c r="J1133" s="14"/>
    </row>
    <row r="1134" spans="1:10" ht="21.95" customHeight="1" x14ac:dyDescent="0.15">
      <c r="A1134" s="6" t="s">
        <v>227</v>
      </c>
      <c r="B1134" s="4" t="s">
        <v>151</v>
      </c>
      <c r="C1134" s="4" t="s">
        <v>228</v>
      </c>
      <c r="D1134" s="4" t="s">
        <v>230</v>
      </c>
      <c r="E1134" s="5">
        <v>10.27</v>
      </c>
      <c r="J1134" s="14"/>
    </row>
    <row r="1135" spans="1:10" ht="21.95" customHeight="1" x14ac:dyDescent="0.15">
      <c r="A1135" s="6" t="s">
        <v>227</v>
      </c>
      <c r="B1135" s="4" t="s">
        <v>151</v>
      </c>
      <c r="C1135" s="4" t="s">
        <v>228</v>
      </c>
      <c r="D1135" s="4" t="s">
        <v>229</v>
      </c>
      <c r="E1135" s="5">
        <v>9.15</v>
      </c>
      <c r="J1135" s="14"/>
    </row>
    <row r="1136" spans="1:10" ht="21.95" customHeight="1" x14ac:dyDescent="0.15">
      <c r="A1136" s="6" t="s">
        <v>227</v>
      </c>
      <c r="B1136" s="4" t="s">
        <v>151</v>
      </c>
      <c r="C1136" s="4" t="s">
        <v>228</v>
      </c>
      <c r="D1136" s="4" t="s">
        <v>229</v>
      </c>
      <c r="E1136" s="5">
        <v>6.44</v>
      </c>
      <c r="J1136" s="14"/>
    </row>
    <row r="1137" spans="1:10" ht="21.95" customHeight="1" x14ac:dyDescent="0.15">
      <c r="A1137" s="6" t="s">
        <v>227</v>
      </c>
      <c r="B1137" s="4" t="s">
        <v>47</v>
      </c>
      <c r="C1137" s="4" t="s">
        <v>228</v>
      </c>
      <c r="D1137" s="4" t="s">
        <v>230</v>
      </c>
      <c r="E1137" s="5">
        <v>12.46</v>
      </c>
      <c r="F1137" t="s">
        <v>354</v>
      </c>
      <c r="J1137" s="14"/>
    </row>
    <row r="1138" spans="1:10" ht="21.95" customHeight="1" x14ac:dyDescent="0.15">
      <c r="A1138" s="6" t="s">
        <v>227</v>
      </c>
      <c r="B1138" s="4" t="s">
        <v>47</v>
      </c>
      <c r="C1138" s="4" t="s">
        <v>228</v>
      </c>
      <c r="D1138" s="4" t="s">
        <v>229</v>
      </c>
      <c r="E1138" s="5">
        <v>11.19</v>
      </c>
      <c r="J1138" s="14"/>
    </row>
    <row r="1139" spans="1:10" ht="21.95" customHeight="1" x14ac:dyDescent="0.15">
      <c r="A1139" s="6" t="s">
        <v>227</v>
      </c>
      <c r="B1139" s="4" t="s">
        <v>152</v>
      </c>
      <c r="C1139" s="4" t="s">
        <v>228</v>
      </c>
      <c r="D1139" s="4" t="s">
        <v>230</v>
      </c>
      <c r="E1139" s="5">
        <v>12.29</v>
      </c>
      <c r="J1139" s="14"/>
    </row>
    <row r="1140" spans="1:10" ht="21.95" customHeight="1" x14ac:dyDescent="0.15">
      <c r="A1140" s="6" t="s">
        <v>227</v>
      </c>
      <c r="B1140" s="4" t="s">
        <v>152</v>
      </c>
      <c r="C1140" s="4" t="s">
        <v>228</v>
      </c>
      <c r="D1140" s="4" t="s">
        <v>229</v>
      </c>
      <c r="E1140" s="5">
        <v>12.08</v>
      </c>
      <c r="J1140" s="14"/>
    </row>
    <row r="1141" spans="1:10" ht="21.95" customHeight="1" x14ac:dyDescent="0.15">
      <c r="A1141" s="9" t="s">
        <v>227</v>
      </c>
      <c r="B1141" s="4" t="s">
        <v>48</v>
      </c>
      <c r="C1141" s="4" t="s">
        <v>228</v>
      </c>
      <c r="D1141" s="4" t="s">
        <v>230</v>
      </c>
      <c r="E1141" s="5">
        <v>9.7100000000000009</v>
      </c>
      <c r="F1141" t="s">
        <v>353</v>
      </c>
      <c r="G1141">
        <f>+E1141+E1142+E1143+E1144+E1145+E1146+E1147</f>
        <v>69.510000000000005</v>
      </c>
      <c r="H1141">
        <f>+E1151+E1148+E1149+E1150</f>
        <v>44.790000000000006</v>
      </c>
      <c r="I1141" s="14">
        <f>+(G1141/4)/(H1141/3)</f>
        <v>1.1639316811788345</v>
      </c>
      <c r="J1141" s="21">
        <f>+(B1141-$K$1)/7</f>
        <v>20</v>
      </c>
    </row>
    <row r="1142" spans="1:10" ht="21.95" customHeight="1" x14ac:dyDescent="0.15">
      <c r="A1142" s="6" t="s">
        <v>227</v>
      </c>
      <c r="B1142" s="4" t="s">
        <v>48</v>
      </c>
      <c r="C1142" s="4" t="s">
        <v>228</v>
      </c>
      <c r="D1142" s="4" t="s">
        <v>230</v>
      </c>
      <c r="E1142" s="5">
        <v>9.44</v>
      </c>
      <c r="J1142" s="14"/>
    </row>
    <row r="1143" spans="1:10" ht="21.95" customHeight="1" x14ac:dyDescent="0.15">
      <c r="A1143" s="6" t="s">
        <v>227</v>
      </c>
      <c r="B1143" s="4" t="s">
        <v>48</v>
      </c>
      <c r="C1143" s="4" t="s">
        <v>228</v>
      </c>
      <c r="D1143" s="4" t="s">
        <v>229</v>
      </c>
      <c r="E1143" s="5">
        <v>10.36</v>
      </c>
      <c r="J1143" s="14"/>
    </row>
    <row r="1144" spans="1:10" ht="21.95" customHeight="1" x14ac:dyDescent="0.15">
      <c r="A1144" s="6" t="s">
        <v>227</v>
      </c>
      <c r="B1144" s="4" t="s">
        <v>48</v>
      </c>
      <c r="C1144" s="4" t="s">
        <v>228</v>
      </c>
      <c r="D1144" s="4" t="s">
        <v>229</v>
      </c>
      <c r="E1144" s="5">
        <v>8.07</v>
      </c>
      <c r="J1144" s="14"/>
    </row>
    <row r="1145" spans="1:10" ht="21.95" customHeight="1" x14ac:dyDescent="0.15">
      <c r="A1145" s="6" t="s">
        <v>227</v>
      </c>
      <c r="B1145" s="4" t="s">
        <v>153</v>
      </c>
      <c r="C1145" s="4" t="s">
        <v>228</v>
      </c>
      <c r="D1145" s="4" t="s">
        <v>230</v>
      </c>
      <c r="E1145" s="5">
        <v>15.04</v>
      </c>
      <c r="J1145" s="14"/>
    </row>
    <row r="1146" spans="1:10" ht="21.95" customHeight="1" x14ac:dyDescent="0.15">
      <c r="A1146" s="6" t="s">
        <v>227</v>
      </c>
      <c r="B1146" s="4" t="s">
        <v>153</v>
      </c>
      <c r="C1146" s="4" t="s">
        <v>228</v>
      </c>
      <c r="D1146" s="4" t="s">
        <v>229</v>
      </c>
      <c r="E1146" s="5">
        <v>8.3000000000000007</v>
      </c>
      <c r="J1146" s="14"/>
    </row>
    <row r="1147" spans="1:10" ht="21.95" customHeight="1" x14ac:dyDescent="0.15">
      <c r="A1147" s="6" t="s">
        <v>227</v>
      </c>
      <c r="B1147" s="4" t="s">
        <v>153</v>
      </c>
      <c r="C1147" s="4" t="s">
        <v>228</v>
      </c>
      <c r="D1147" s="4" t="s">
        <v>229</v>
      </c>
      <c r="E1147" s="5">
        <v>8.59</v>
      </c>
      <c r="J1147" s="14"/>
    </row>
    <row r="1148" spans="1:10" ht="21.95" customHeight="1" x14ac:dyDescent="0.15">
      <c r="A1148" s="6" t="s">
        <v>227</v>
      </c>
      <c r="B1148" s="4" t="s">
        <v>49</v>
      </c>
      <c r="C1148" s="4" t="s">
        <v>228</v>
      </c>
      <c r="D1148" s="4" t="s">
        <v>230</v>
      </c>
      <c r="E1148" s="5">
        <v>11.58</v>
      </c>
      <c r="F1148" t="s">
        <v>354</v>
      </c>
      <c r="J1148" s="14"/>
    </row>
    <row r="1149" spans="1:10" ht="21.95" customHeight="1" x14ac:dyDescent="0.15">
      <c r="A1149" s="6" t="s">
        <v>227</v>
      </c>
      <c r="B1149" s="4" t="s">
        <v>49</v>
      </c>
      <c r="C1149" s="4" t="s">
        <v>228</v>
      </c>
      <c r="D1149" s="4" t="s">
        <v>229</v>
      </c>
      <c r="E1149" s="5">
        <v>12.39</v>
      </c>
      <c r="J1149" s="14"/>
    </row>
    <row r="1150" spans="1:10" ht="21.95" customHeight="1" x14ac:dyDescent="0.15">
      <c r="A1150" s="6" t="s">
        <v>227</v>
      </c>
      <c r="B1150" s="4" t="s">
        <v>154</v>
      </c>
      <c r="C1150" s="4" t="s">
        <v>228</v>
      </c>
      <c r="D1150" s="4" t="s">
        <v>230</v>
      </c>
      <c r="E1150" s="5">
        <v>11.06</v>
      </c>
      <c r="J1150" s="14"/>
    </row>
    <row r="1151" spans="1:10" ht="21.95" customHeight="1" x14ac:dyDescent="0.15">
      <c r="A1151" s="6" t="s">
        <v>227</v>
      </c>
      <c r="B1151" s="4" t="s">
        <v>154</v>
      </c>
      <c r="C1151" s="4" t="s">
        <v>228</v>
      </c>
      <c r="D1151" s="4" t="s">
        <v>229</v>
      </c>
      <c r="E1151" s="5">
        <v>9.76</v>
      </c>
      <c r="J1151" s="14"/>
    </row>
    <row r="1152" spans="1:10" ht="21.95" customHeight="1" x14ac:dyDescent="0.15">
      <c r="A1152" s="6" t="s">
        <v>227</v>
      </c>
      <c r="B1152" s="4" t="s">
        <v>50</v>
      </c>
      <c r="C1152" s="4" t="s">
        <v>228</v>
      </c>
      <c r="D1152" s="4" t="s">
        <v>230</v>
      </c>
      <c r="E1152" s="5">
        <v>9.1199999999999992</v>
      </c>
      <c r="F1152" t="s">
        <v>353</v>
      </c>
      <c r="G1152">
        <f>+E1152+E1153+E1154+E1155+E1156+E1157+E1158</f>
        <v>71.88</v>
      </c>
      <c r="H1152">
        <f>+E1162+E1159+E1160+E1161</f>
        <v>46.230000000000004</v>
      </c>
      <c r="I1152" s="14">
        <f>+(G1152/4)/(H1152/3)</f>
        <v>1.1661258922777415</v>
      </c>
      <c r="J1152" s="21">
        <f>+(B1152-$K$1)/7</f>
        <v>21</v>
      </c>
    </row>
    <row r="1153" spans="1:10" ht="21.95" customHeight="1" x14ac:dyDescent="0.15">
      <c r="A1153" s="6" t="s">
        <v>227</v>
      </c>
      <c r="B1153" s="4" t="s">
        <v>50</v>
      </c>
      <c r="C1153" s="4" t="s">
        <v>228</v>
      </c>
      <c r="D1153" s="4" t="s">
        <v>230</v>
      </c>
      <c r="E1153" s="5">
        <v>9.94</v>
      </c>
      <c r="J1153" s="14"/>
    </row>
    <row r="1154" spans="1:10" ht="21.95" customHeight="1" x14ac:dyDescent="0.15">
      <c r="A1154" s="6" t="s">
        <v>227</v>
      </c>
      <c r="B1154" s="4" t="s">
        <v>50</v>
      </c>
      <c r="C1154" s="4" t="s">
        <v>228</v>
      </c>
      <c r="D1154" s="4" t="s">
        <v>229</v>
      </c>
      <c r="E1154" s="5">
        <v>9.1</v>
      </c>
      <c r="J1154" s="14"/>
    </row>
    <row r="1155" spans="1:10" ht="21.95" customHeight="1" x14ac:dyDescent="0.15">
      <c r="A1155" s="6" t="s">
        <v>227</v>
      </c>
      <c r="B1155" s="4" t="s">
        <v>50</v>
      </c>
      <c r="C1155" s="4" t="s">
        <v>228</v>
      </c>
      <c r="D1155" s="4" t="s">
        <v>229</v>
      </c>
      <c r="E1155" s="5">
        <v>11.18</v>
      </c>
      <c r="J1155" s="14"/>
    </row>
    <row r="1156" spans="1:10" ht="21.95" customHeight="1" x14ac:dyDescent="0.15">
      <c r="A1156" s="6" t="s">
        <v>227</v>
      </c>
      <c r="B1156" s="4" t="s">
        <v>155</v>
      </c>
      <c r="C1156" s="4" t="s">
        <v>228</v>
      </c>
      <c r="D1156" s="4" t="s">
        <v>230</v>
      </c>
      <c r="E1156" s="5">
        <v>15.98</v>
      </c>
      <c r="J1156" s="14"/>
    </row>
    <row r="1157" spans="1:10" ht="21.95" customHeight="1" x14ac:dyDescent="0.15">
      <c r="A1157" s="6" t="s">
        <v>227</v>
      </c>
      <c r="B1157" s="4" t="s">
        <v>155</v>
      </c>
      <c r="C1157" s="4" t="s">
        <v>228</v>
      </c>
      <c r="D1157" s="4" t="s">
        <v>229</v>
      </c>
      <c r="E1157" s="5">
        <v>6.82</v>
      </c>
      <c r="J1157" s="14"/>
    </row>
    <row r="1158" spans="1:10" ht="21.95" customHeight="1" x14ac:dyDescent="0.15">
      <c r="A1158" s="6" t="s">
        <v>227</v>
      </c>
      <c r="B1158" s="4" t="s">
        <v>155</v>
      </c>
      <c r="C1158" s="4" t="s">
        <v>228</v>
      </c>
      <c r="D1158" s="4" t="s">
        <v>229</v>
      </c>
      <c r="E1158" s="5">
        <v>9.74</v>
      </c>
      <c r="J1158" s="14"/>
    </row>
    <row r="1159" spans="1:10" ht="21.95" customHeight="1" x14ac:dyDescent="0.15">
      <c r="A1159" s="6" t="s">
        <v>227</v>
      </c>
      <c r="B1159" s="4" t="s">
        <v>51</v>
      </c>
      <c r="C1159" s="4" t="s">
        <v>228</v>
      </c>
      <c r="D1159" s="4" t="s">
        <v>230</v>
      </c>
      <c r="E1159" s="5">
        <v>11.4</v>
      </c>
      <c r="F1159" t="s">
        <v>354</v>
      </c>
      <c r="J1159" s="14"/>
    </row>
    <row r="1160" spans="1:10" ht="21.95" customHeight="1" x14ac:dyDescent="0.15">
      <c r="A1160" s="6" t="s">
        <v>227</v>
      </c>
      <c r="B1160" s="4" t="s">
        <v>51</v>
      </c>
      <c r="C1160" s="4" t="s">
        <v>228</v>
      </c>
      <c r="D1160" s="4" t="s">
        <v>229</v>
      </c>
      <c r="E1160" s="5">
        <v>12.59</v>
      </c>
      <c r="J1160" s="14"/>
    </row>
    <row r="1161" spans="1:10" ht="21.95" customHeight="1" x14ac:dyDescent="0.15">
      <c r="A1161" s="6" t="s">
        <v>227</v>
      </c>
      <c r="B1161" s="4" t="s">
        <v>156</v>
      </c>
      <c r="C1161" s="4" t="s">
        <v>228</v>
      </c>
      <c r="D1161" s="4" t="s">
        <v>230</v>
      </c>
      <c r="E1161" s="5">
        <v>11.92</v>
      </c>
      <c r="J1161" s="14"/>
    </row>
    <row r="1162" spans="1:10" ht="21.95" customHeight="1" x14ac:dyDescent="0.15">
      <c r="A1162" s="6" t="s">
        <v>227</v>
      </c>
      <c r="B1162" s="4" t="s">
        <v>156</v>
      </c>
      <c r="C1162" s="4" t="s">
        <v>228</v>
      </c>
      <c r="D1162" s="4" t="s">
        <v>229</v>
      </c>
      <c r="E1162" s="5">
        <v>10.32</v>
      </c>
      <c r="J1162" s="14"/>
    </row>
    <row r="1163" spans="1:10" ht="21.95" customHeight="1" x14ac:dyDescent="0.15">
      <c r="A1163" s="6" t="s">
        <v>227</v>
      </c>
      <c r="B1163" s="4" t="s">
        <v>157</v>
      </c>
      <c r="C1163" s="4" t="s">
        <v>228</v>
      </c>
      <c r="D1163" s="4" t="s">
        <v>230</v>
      </c>
      <c r="E1163" s="5">
        <v>10.29</v>
      </c>
      <c r="F1163" s="13" t="s">
        <v>353</v>
      </c>
      <c r="J1163" s="14"/>
    </row>
    <row r="1164" spans="1:10" ht="21.95" customHeight="1" x14ac:dyDescent="0.15">
      <c r="A1164" s="6" t="s">
        <v>227</v>
      </c>
      <c r="B1164" s="4" t="s">
        <v>157</v>
      </c>
      <c r="C1164" s="4" t="s">
        <v>228</v>
      </c>
      <c r="D1164" s="4" t="s">
        <v>230</v>
      </c>
      <c r="E1164" s="5">
        <v>8.66</v>
      </c>
      <c r="F1164" s="13"/>
      <c r="J1164" s="14"/>
    </row>
    <row r="1165" spans="1:10" ht="21.95" customHeight="1" x14ac:dyDescent="0.15">
      <c r="A1165" s="6" t="s">
        <v>227</v>
      </c>
      <c r="B1165" s="4" t="s">
        <v>157</v>
      </c>
      <c r="C1165" s="4" t="s">
        <v>228</v>
      </c>
      <c r="D1165" s="4" t="s">
        <v>229</v>
      </c>
      <c r="E1165" s="5">
        <v>11.1</v>
      </c>
      <c r="F1165" s="13"/>
      <c r="J1165" s="14"/>
    </row>
    <row r="1166" spans="1:10" ht="21.95" customHeight="1" x14ac:dyDescent="0.15">
      <c r="A1166" s="6" t="s">
        <v>227</v>
      </c>
      <c r="B1166" s="4" t="s">
        <v>157</v>
      </c>
      <c r="C1166" s="4" t="s">
        <v>228</v>
      </c>
      <c r="D1166" s="4" t="s">
        <v>229</v>
      </c>
      <c r="E1166" s="5">
        <v>7.38</v>
      </c>
      <c r="F1166" s="13"/>
      <c r="J1166" s="14"/>
    </row>
    <row r="1167" spans="1:10" ht="21.95" customHeight="1" x14ac:dyDescent="0.15">
      <c r="A1167" s="6" t="s">
        <v>227</v>
      </c>
      <c r="B1167" s="4" t="s">
        <v>52</v>
      </c>
      <c r="C1167" s="4" t="s">
        <v>228</v>
      </c>
      <c r="D1167" s="4" t="s">
        <v>230</v>
      </c>
      <c r="E1167" s="5">
        <v>11.84</v>
      </c>
      <c r="F1167" s="13" t="s">
        <v>354</v>
      </c>
      <c r="J1167" s="14"/>
    </row>
    <row r="1168" spans="1:10" ht="21.95" customHeight="1" x14ac:dyDescent="0.15">
      <c r="A1168" s="6" t="s">
        <v>227</v>
      </c>
      <c r="B1168" s="4" t="s">
        <v>52</v>
      </c>
      <c r="C1168" s="4" t="s">
        <v>228</v>
      </c>
      <c r="D1168" s="4" t="s">
        <v>230</v>
      </c>
      <c r="E1168" s="5">
        <v>13.26</v>
      </c>
      <c r="J1168" s="14"/>
    </row>
    <row r="1169" spans="1:10" ht="21.95" customHeight="1" x14ac:dyDescent="0.15">
      <c r="A1169" s="6" t="s">
        <v>227</v>
      </c>
      <c r="B1169" s="4" t="s">
        <v>52</v>
      </c>
      <c r="C1169" s="4" t="s">
        <v>228</v>
      </c>
      <c r="D1169" s="4" t="s">
        <v>229</v>
      </c>
      <c r="E1169" s="5">
        <v>13.34</v>
      </c>
      <c r="J1169" s="14"/>
    </row>
    <row r="1170" spans="1:10" ht="21.95" customHeight="1" x14ac:dyDescent="0.15">
      <c r="A1170" s="6" t="s">
        <v>227</v>
      </c>
      <c r="B1170" s="4" t="s">
        <v>52</v>
      </c>
      <c r="C1170" s="4" t="s">
        <v>228</v>
      </c>
      <c r="D1170" s="4" t="s">
        <v>229</v>
      </c>
      <c r="E1170" s="5">
        <v>8.2200000000000006</v>
      </c>
      <c r="J1170" s="14"/>
    </row>
    <row r="1171" spans="1:10" ht="21.95" customHeight="1" x14ac:dyDescent="0.15">
      <c r="A1171" s="6" t="s">
        <v>227</v>
      </c>
      <c r="B1171" s="4" t="s">
        <v>52</v>
      </c>
      <c r="C1171" s="4" t="s">
        <v>228</v>
      </c>
      <c r="D1171" s="4" t="s">
        <v>233</v>
      </c>
      <c r="E1171" s="5">
        <v>10.17</v>
      </c>
      <c r="J1171" s="14"/>
    </row>
    <row r="1172" spans="1:10" ht="21.95" customHeight="1" x14ac:dyDescent="0.15">
      <c r="A1172" s="6" t="s">
        <v>227</v>
      </c>
      <c r="B1172" s="4" t="s">
        <v>158</v>
      </c>
      <c r="C1172" s="4" t="s">
        <v>228</v>
      </c>
      <c r="D1172" s="4" t="s">
        <v>230</v>
      </c>
      <c r="E1172" s="5">
        <v>13.57</v>
      </c>
      <c r="J1172" s="14"/>
    </row>
    <row r="1173" spans="1:10" ht="21.95" customHeight="1" x14ac:dyDescent="0.15">
      <c r="A1173" s="6" t="s">
        <v>227</v>
      </c>
      <c r="B1173" s="4" t="s">
        <v>158</v>
      </c>
      <c r="C1173" s="4" t="s">
        <v>228</v>
      </c>
      <c r="D1173" s="4" t="s">
        <v>231</v>
      </c>
      <c r="E1173" s="5">
        <v>13.07</v>
      </c>
      <c r="J1173" s="14"/>
    </row>
    <row r="1174" spans="1:10" ht="21.95" customHeight="1" x14ac:dyDescent="0.15">
      <c r="A1174" s="6" t="s">
        <v>227</v>
      </c>
      <c r="B1174" s="4" t="s">
        <v>53</v>
      </c>
      <c r="C1174" s="4" t="s">
        <v>228</v>
      </c>
      <c r="D1174" s="4" t="s">
        <v>230</v>
      </c>
      <c r="E1174" s="5">
        <v>9.64</v>
      </c>
      <c r="F1174" t="s">
        <v>353</v>
      </c>
      <c r="G1174">
        <f>+E1174+E1175+E1176+E1177+E1178+E1179+E1180+E1181</f>
        <v>74.239999999999995</v>
      </c>
      <c r="H1174">
        <f>+E1184+E1185+E1182+E1183</f>
        <v>45.34</v>
      </c>
      <c r="I1174" s="14">
        <f>+(G1174/4)/(H1174/3)</f>
        <v>1.2280546978385529</v>
      </c>
      <c r="J1174" s="21">
        <f>+(B1174-$K$1)/7</f>
        <v>23</v>
      </c>
    </row>
    <row r="1175" spans="1:10" ht="21.95" customHeight="1" x14ac:dyDescent="0.15">
      <c r="A1175" s="6" t="s">
        <v>227</v>
      </c>
      <c r="B1175" s="4" t="s">
        <v>53</v>
      </c>
      <c r="C1175" s="4" t="s">
        <v>228</v>
      </c>
      <c r="D1175" s="4" t="s">
        <v>230</v>
      </c>
      <c r="E1175" s="5">
        <v>9.73</v>
      </c>
      <c r="J1175" s="14"/>
    </row>
    <row r="1176" spans="1:10" ht="21.95" customHeight="1" x14ac:dyDescent="0.15">
      <c r="A1176" s="6" t="s">
        <v>227</v>
      </c>
      <c r="B1176" s="4" t="s">
        <v>53</v>
      </c>
      <c r="C1176" s="4" t="s">
        <v>228</v>
      </c>
      <c r="D1176" s="4" t="s">
        <v>229</v>
      </c>
      <c r="E1176" s="5">
        <v>9.93</v>
      </c>
      <c r="J1176" s="14"/>
    </row>
    <row r="1177" spans="1:10" ht="21.95" customHeight="1" x14ac:dyDescent="0.15">
      <c r="A1177" s="6" t="s">
        <v>227</v>
      </c>
      <c r="B1177" s="4" t="s">
        <v>53</v>
      </c>
      <c r="C1177" s="4" t="s">
        <v>228</v>
      </c>
      <c r="D1177" s="4" t="s">
        <v>229</v>
      </c>
      <c r="E1177" s="5">
        <v>9.39</v>
      </c>
      <c r="J1177" s="14"/>
    </row>
    <row r="1178" spans="1:10" ht="21.95" customHeight="1" x14ac:dyDescent="0.15">
      <c r="A1178" s="6" t="s">
        <v>227</v>
      </c>
      <c r="B1178" s="4" t="s">
        <v>159</v>
      </c>
      <c r="C1178" s="4" t="s">
        <v>228</v>
      </c>
      <c r="D1178" s="4" t="s">
        <v>230</v>
      </c>
      <c r="E1178" s="5">
        <v>10.72</v>
      </c>
      <c r="J1178" s="14"/>
    </row>
    <row r="1179" spans="1:10" ht="21.95" customHeight="1" x14ac:dyDescent="0.15">
      <c r="A1179" s="6" t="s">
        <v>227</v>
      </c>
      <c r="B1179" s="4" t="s">
        <v>159</v>
      </c>
      <c r="C1179" s="4" t="s">
        <v>228</v>
      </c>
      <c r="D1179" s="4" t="s">
        <v>230</v>
      </c>
      <c r="E1179" s="5">
        <v>7.68</v>
      </c>
      <c r="J1179" s="14"/>
    </row>
    <row r="1180" spans="1:10" ht="21.95" customHeight="1" x14ac:dyDescent="0.15">
      <c r="A1180" s="6" t="s">
        <v>227</v>
      </c>
      <c r="B1180" s="4" t="s">
        <v>159</v>
      </c>
      <c r="C1180" s="4" t="s">
        <v>228</v>
      </c>
      <c r="D1180" s="4" t="s">
        <v>229</v>
      </c>
      <c r="E1180" s="5">
        <v>9.7899999999999991</v>
      </c>
      <c r="J1180" s="14"/>
    </row>
    <row r="1181" spans="1:10" ht="21.95" customHeight="1" x14ac:dyDescent="0.15">
      <c r="A1181" s="6" t="s">
        <v>227</v>
      </c>
      <c r="B1181" s="4" t="s">
        <v>159</v>
      </c>
      <c r="C1181" s="4" t="s">
        <v>228</v>
      </c>
      <c r="D1181" s="4" t="s">
        <v>229</v>
      </c>
      <c r="E1181" s="5">
        <v>7.36</v>
      </c>
      <c r="J1181" s="14"/>
    </row>
    <row r="1182" spans="1:10" ht="21.95" customHeight="1" x14ac:dyDescent="0.15">
      <c r="A1182" s="6" t="s">
        <v>227</v>
      </c>
      <c r="B1182" s="4" t="s">
        <v>54</v>
      </c>
      <c r="C1182" s="4" t="s">
        <v>228</v>
      </c>
      <c r="D1182" s="4" t="s">
        <v>230</v>
      </c>
      <c r="E1182" s="5">
        <v>10.31</v>
      </c>
      <c r="F1182" t="s">
        <v>354</v>
      </c>
      <c r="J1182" s="14"/>
    </row>
    <row r="1183" spans="1:10" ht="21.95" customHeight="1" x14ac:dyDescent="0.15">
      <c r="A1183" s="6" t="s">
        <v>227</v>
      </c>
      <c r="B1183" s="4" t="s">
        <v>54</v>
      </c>
      <c r="C1183" s="4" t="s">
        <v>228</v>
      </c>
      <c r="D1183" s="4" t="s">
        <v>229</v>
      </c>
      <c r="E1183" s="5">
        <v>12.84</v>
      </c>
      <c r="J1183" s="14"/>
    </row>
    <row r="1184" spans="1:10" ht="21.95" customHeight="1" x14ac:dyDescent="0.15">
      <c r="A1184" s="6" t="s">
        <v>227</v>
      </c>
      <c r="B1184" s="4" t="s">
        <v>160</v>
      </c>
      <c r="C1184" s="4" t="s">
        <v>228</v>
      </c>
      <c r="D1184" s="4" t="s">
        <v>230</v>
      </c>
      <c r="E1184" s="5">
        <v>11.88</v>
      </c>
      <c r="J1184" s="14"/>
    </row>
    <row r="1185" spans="1:10" ht="21.95" customHeight="1" x14ac:dyDescent="0.15">
      <c r="A1185" s="6" t="s">
        <v>227</v>
      </c>
      <c r="B1185" s="4" t="s">
        <v>160</v>
      </c>
      <c r="C1185" s="4" t="s">
        <v>228</v>
      </c>
      <c r="D1185" s="4" t="s">
        <v>229</v>
      </c>
      <c r="E1185" s="5">
        <v>10.31</v>
      </c>
      <c r="J1185" s="14"/>
    </row>
    <row r="1186" spans="1:10" ht="21.95" customHeight="1" x14ac:dyDescent="0.15">
      <c r="A1186" s="6" t="s">
        <v>227</v>
      </c>
      <c r="B1186" s="4" t="s">
        <v>55</v>
      </c>
      <c r="C1186" s="4" t="s">
        <v>228</v>
      </c>
      <c r="D1186" s="4" t="s">
        <v>230</v>
      </c>
      <c r="E1186" s="5">
        <v>8.93</v>
      </c>
      <c r="F1186" t="s">
        <v>353</v>
      </c>
      <c r="G1186">
        <f>+E1186+E1187+E1188+E1189+E1190+E1191+E1192+E1193</f>
        <v>75.19</v>
      </c>
      <c r="H1186">
        <f>+E1196+E1197+E1194+E1195</f>
        <v>45.35</v>
      </c>
      <c r="I1186" s="14">
        <f>+(G1186/4)/(H1186/3)</f>
        <v>1.243495038588754</v>
      </c>
      <c r="J1186" s="21">
        <f>+(B1186-$K$1)/7</f>
        <v>24</v>
      </c>
    </row>
    <row r="1187" spans="1:10" ht="21.95" customHeight="1" x14ac:dyDescent="0.15">
      <c r="A1187" s="6" t="s">
        <v>227</v>
      </c>
      <c r="B1187" s="4" t="s">
        <v>55</v>
      </c>
      <c r="C1187" s="4" t="s">
        <v>228</v>
      </c>
      <c r="D1187" s="4" t="s">
        <v>230</v>
      </c>
      <c r="E1187" s="5">
        <v>11.94</v>
      </c>
      <c r="J1187" s="14"/>
    </row>
    <row r="1188" spans="1:10" ht="21.95" customHeight="1" x14ac:dyDescent="0.15">
      <c r="A1188" s="9" t="s">
        <v>227</v>
      </c>
      <c r="B1188" s="4" t="s">
        <v>55</v>
      </c>
      <c r="C1188" s="4" t="s">
        <v>228</v>
      </c>
      <c r="D1188" s="4" t="s">
        <v>229</v>
      </c>
      <c r="E1188" s="5">
        <v>8.5399999999999991</v>
      </c>
      <c r="J1188" s="14"/>
    </row>
    <row r="1189" spans="1:10" ht="21.95" customHeight="1" x14ac:dyDescent="0.15">
      <c r="A1189" s="6" t="s">
        <v>227</v>
      </c>
      <c r="B1189" s="4" t="s">
        <v>55</v>
      </c>
      <c r="C1189" s="4" t="s">
        <v>228</v>
      </c>
      <c r="D1189" s="4" t="s">
        <v>229</v>
      </c>
      <c r="E1189" s="5">
        <v>11.17</v>
      </c>
      <c r="J1189" s="14"/>
    </row>
    <row r="1190" spans="1:10" ht="21.95" customHeight="1" x14ac:dyDescent="0.15">
      <c r="A1190" s="6" t="s">
        <v>227</v>
      </c>
      <c r="B1190" s="4" t="s">
        <v>161</v>
      </c>
      <c r="C1190" s="4" t="s">
        <v>228</v>
      </c>
      <c r="D1190" s="4" t="s">
        <v>230</v>
      </c>
      <c r="E1190" s="5">
        <v>9.64</v>
      </c>
      <c r="J1190" s="14"/>
    </row>
    <row r="1191" spans="1:10" ht="21.95" customHeight="1" x14ac:dyDescent="0.15">
      <c r="A1191" s="6" t="s">
        <v>227</v>
      </c>
      <c r="B1191" s="4" t="s">
        <v>161</v>
      </c>
      <c r="C1191" s="4" t="s">
        <v>228</v>
      </c>
      <c r="D1191" s="4" t="s">
        <v>230</v>
      </c>
      <c r="E1191" s="5">
        <v>7.78</v>
      </c>
      <c r="J1191" s="14"/>
    </row>
    <row r="1192" spans="1:10" ht="21.95" customHeight="1" x14ac:dyDescent="0.15">
      <c r="A1192" s="6" t="s">
        <v>227</v>
      </c>
      <c r="B1192" s="4" t="s">
        <v>161</v>
      </c>
      <c r="C1192" s="4" t="s">
        <v>228</v>
      </c>
      <c r="D1192" s="4" t="s">
        <v>229</v>
      </c>
      <c r="E1192" s="5">
        <v>7.07</v>
      </c>
      <c r="J1192" s="14"/>
    </row>
    <row r="1193" spans="1:10" ht="21.95" customHeight="1" x14ac:dyDescent="0.15">
      <c r="A1193" s="6" t="s">
        <v>227</v>
      </c>
      <c r="B1193" s="4" t="s">
        <v>161</v>
      </c>
      <c r="C1193" s="4" t="s">
        <v>228</v>
      </c>
      <c r="D1193" s="4" t="s">
        <v>229</v>
      </c>
      <c r="E1193" s="5">
        <v>10.119999999999999</v>
      </c>
      <c r="J1193" s="14"/>
    </row>
    <row r="1194" spans="1:10" ht="21.95" customHeight="1" x14ac:dyDescent="0.15">
      <c r="A1194" s="6" t="s">
        <v>227</v>
      </c>
      <c r="B1194" s="4" t="s">
        <v>56</v>
      </c>
      <c r="C1194" s="4" t="s">
        <v>228</v>
      </c>
      <c r="D1194" s="4" t="s">
        <v>230</v>
      </c>
      <c r="E1194" s="5">
        <v>11.19</v>
      </c>
      <c r="F1194" t="s">
        <v>354</v>
      </c>
      <c r="J1194" s="14"/>
    </row>
    <row r="1195" spans="1:10" ht="21.95" customHeight="1" x14ac:dyDescent="0.15">
      <c r="A1195" s="6" t="s">
        <v>227</v>
      </c>
      <c r="B1195" s="4" t="s">
        <v>56</v>
      </c>
      <c r="C1195" s="4" t="s">
        <v>228</v>
      </c>
      <c r="D1195" s="4" t="s">
        <v>229</v>
      </c>
      <c r="E1195" s="5">
        <v>11.75</v>
      </c>
      <c r="J1195" s="14"/>
    </row>
    <row r="1196" spans="1:10" ht="21.95" customHeight="1" x14ac:dyDescent="0.15">
      <c r="A1196" s="6" t="s">
        <v>227</v>
      </c>
      <c r="B1196" s="4" t="s">
        <v>162</v>
      </c>
      <c r="C1196" s="4" t="s">
        <v>228</v>
      </c>
      <c r="D1196" s="4" t="s">
        <v>230</v>
      </c>
      <c r="E1196" s="5">
        <v>10.99</v>
      </c>
      <c r="J1196" s="14"/>
    </row>
    <row r="1197" spans="1:10" ht="21.95" customHeight="1" x14ac:dyDescent="0.15">
      <c r="A1197" s="6" t="s">
        <v>227</v>
      </c>
      <c r="B1197" s="4" t="s">
        <v>162</v>
      </c>
      <c r="C1197" s="4" t="s">
        <v>228</v>
      </c>
      <c r="D1197" s="4" t="s">
        <v>229</v>
      </c>
      <c r="E1197" s="5">
        <v>11.42</v>
      </c>
      <c r="J1197" s="14"/>
    </row>
    <row r="1198" spans="1:10" ht="21.95" customHeight="1" x14ac:dyDescent="0.15">
      <c r="A1198" s="6" t="s">
        <v>227</v>
      </c>
      <c r="B1198" s="4" t="s">
        <v>57</v>
      </c>
      <c r="C1198" s="4" t="s">
        <v>228</v>
      </c>
      <c r="D1198" s="4" t="s">
        <v>230</v>
      </c>
      <c r="E1198" s="5">
        <v>9.3800000000000008</v>
      </c>
      <c r="F1198" t="s">
        <v>353</v>
      </c>
      <c r="G1198">
        <f>+E1198+E1199+E1200+E1201+E1202+E1203</f>
        <v>70.63000000000001</v>
      </c>
      <c r="H1198">
        <f>+E1204+E1205+E1206+E1207</f>
        <v>48.43</v>
      </c>
      <c r="I1198" s="14">
        <f>+(G1198/4)/(H1198/3)</f>
        <v>1.0937951682841214</v>
      </c>
      <c r="J1198" s="21">
        <f>+(B1198-$K$1)/7</f>
        <v>25</v>
      </c>
    </row>
    <row r="1199" spans="1:10" ht="21.95" customHeight="1" x14ac:dyDescent="0.15">
      <c r="A1199" s="6" t="s">
        <v>227</v>
      </c>
      <c r="B1199" s="4" t="s">
        <v>57</v>
      </c>
      <c r="C1199" s="4" t="s">
        <v>228</v>
      </c>
      <c r="D1199" s="4" t="s">
        <v>230</v>
      </c>
      <c r="E1199" s="5">
        <v>9.86</v>
      </c>
      <c r="J1199" s="14"/>
    </row>
    <row r="1200" spans="1:10" ht="21.95" customHeight="1" x14ac:dyDescent="0.15">
      <c r="A1200" s="6" t="s">
        <v>227</v>
      </c>
      <c r="B1200" s="4" t="s">
        <v>57</v>
      </c>
      <c r="C1200" s="4" t="s">
        <v>228</v>
      </c>
      <c r="D1200" s="4" t="s">
        <v>229</v>
      </c>
      <c r="E1200" s="5">
        <v>8.02</v>
      </c>
      <c r="J1200" s="14"/>
    </row>
    <row r="1201" spans="1:10" ht="21.95" customHeight="1" x14ac:dyDescent="0.15">
      <c r="A1201" s="6" t="s">
        <v>227</v>
      </c>
      <c r="B1201" s="4" t="s">
        <v>57</v>
      </c>
      <c r="C1201" s="4" t="s">
        <v>228</v>
      </c>
      <c r="D1201" s="4" t="s">
        <v>229</v>
      </c>
      <c r="E1201" s="5">
        <v>12.61</v>
      </c>
      <c r="J1201" s="14"/>
    </row>
    <row r="1202" spans="1:10" ht="21.95" customHeight="1" x14ac:dyDescent="0.15">
      <c r="A1202" s="6" t="s">
        <v>227</v>
      </c>
      <c r="B1202" s="4" t="s">
        <v>163</v>
      </c>
      <c r="C1202" s="4" t="s">
        <v>228</v>
      </c>
      <c r="D1202" s="4" t="s">
        <v>231</v>
      </c>
      <c r="E1202" s="5">
        <v>15.39</v>
      </c>
      <c r="J1202" s="14"/>
    </row>
    <row r="1203" spans="1:10" ht="21.95" customHeight="1" x14ac:dyDescent="0.15">
      <c r="A1203" s="6" t="s">
        <v>227</v>
      </c>
      <c r="B1203" s="4" t="s">
        <v>163</v>
      </c>
      <c r="C1203" s="4" t="s">
        <v>228</v>
      </c>
      <c r="D1203" s="4" t="s">
        <v>229</v>
      </c>
      <c r="E1203" s="5">
        <v>15.37</v>
      </c>
      <c r="J1203" s="14"/>
    </row>
    <row r="1204" spans="1:10" ht="21.95" customHeight="1" x14ac:dyDescent="0.15">
      <c r="A1204" s="6" t="s">
        <v>227</v>
      </c>
      <c r="B1204" s="4" t="s">
        <v>58</v>
      </c>
      <c r="C1204" s="4" t="s">
        <v>228</v>
      </c>
      <c r="D1204" s="4" t="s">
        <v>231</v>
      </c>
      <c r="E1204" s="5">
        <v>10.78</v>
      </c>
      <c r="F1204" t="s">
        <v>354</v>
      </c>
      <c r="J1204" s="14"/>
    </row>
    <row r="1205" spans="1:10" ht="21.95" customHeight="1" x14ac:dyDescent="0.15">
      <c r="A1205" s="6" t="s">
        <v>227</v>
      </c>
      <c r="B1205" s="4" t="s">
        <v>58</v>
      </c>
      <c r="C1205" s="4" t="s">
        <v>228</v>
      </c>
      <c r="D1205" s="4" t="s">
        <v>229</v>
      </c>
      <c r="E1205" s="5">
        <v>11.54</v>
      </c>
      <c r="J1205" s="14"/>
    </row>
    <row r="1206" spans="1:10" ht="21.95" customHeight="1" x14ac:dyDescent="0.15">
      <c r="A1206" s="6" t="s">
        <v>227</v>
      </c>
      <c r="B1206" s="4" t="s">
        <v>164</v>
      </c>
      <c r="C1206" s="4" t="s">
        <v>228</v>
      </c>
      <c r="D1206" s="4" t="s">
        <v>231</v>
      </c>
      <c r="E1206" s="5">
        <v>13.19</v>
      </c>
      <c r="J1206" s="14"/>
    </row>
    <row r="1207" spans="1:10" ht="21.95" customHeight="1" x14ac:dyDescent="0.15">
      <c r="A1207" s="6" t="s">
        <v>227</v>
      </c>
      <c r="B1207" s="4" t="s">
        <v>164</v>
      </c>
      <c r="C1207" s="4" t="s">
        <v>228</v>
      </c>
      <c r="D1207" s="4" t="s">
        <v>229</v>
      </c>
      <c r="E1207" s="5">
        <v>12.92</v>
      </c>
      <c r="J1207" s="14"/>
    </row>
    <row r="1208" spans="1:10" ht="21.95" customHeight="1" x14ac:dyDescent="0.15">
      <c r="A1208" s="6" t="s">
        <v>227</v>
      </c>
      <c r="B1208" s="4" t="s">
        <v>59</v>
      </c>
      <c r="C1208" s="4" t="s">
        <v>228</v>
      </c>
      <c r="D1208" s="4" t="s">
        <v>230</v>
      </c>
      <c r="E1208" s="5">
        <v>9.91</v>
      </c>
      <c r="F1208" t="s">
        <v>353</v>
      </c>
      <c r="G1208">
        <f>+E1208+E1209+E1210+E1211+E1212+E1213+E1214+E1215</f>
        <v>83.17</v>
      </c>
      <c r="H1208">
        <f>+E1218+E1219+E1216+E1217</f>
        <v>49.6</v>
      </c>
      <c r="I1208" s="14">
        <f>+(G1208/4)/(H1208/3)</f>
        <v>1.2576108870967742</v>
      </c>
      <c r="J1208" s="21">
        <f>+(B1208-$K$1)/7</f>
        <v>26</v>
      </c>
    </row>
    <row r="1209" spans="1:10" ht="21.95" customHeight="1" x14ac:dyDescent="0.15">
      <c r="A1209" s="6" t="s">
        <v>227</v>
      </c>
      <c r="B1209" s="4" t="s">
        <v>59</v>
      </c>
      <c r="C1209" s="4" t="s">
        <v>228</v>
      </c>
      <c r="D1209" s="4" t="s">
        <v>230</v>
      </c>
      <c r="E1209" s="5">
        <v>12.69</v>
      </c>
      <c r="J1209" s="14"/>
    </row>
    <row r="1210" spans="1:10" ht="21.95" customHeight="1" x14ac:dyDescent="0.15">
      <c r="A1210" s="6" t="s">
        <v>227</v>
      </c>
      <c r="B1210" s="4" t="s">
        <v>59</v>
      </c>
      <c r="C1210" s="4" t="s">
        <v>228</v>
      </c>
      <c r="D1210" s="4" t="s">
        <v>229</v>
      </c>
      <c r="E1210" s="5">
        <v>8.92</v>
      </c>
      <c r="J1210" s="14"/>
    </row>
    <row r="1211" spans="1:10" ht="21.95" customHeight="1" x14ac:dyDescent="0.15">
      <c r="A1211" s="6" t="s">
        <v>227</v>
      </c>
      <c r="B1211" s="4" t="s">
        <v>59</v>
      </c>
      <c r="C1211" s="4" t="s">
        <v>228</v>
      </c>
      <c r="D1211" s="4" t="s">
        <v>229</v>
      </c>
      <c r="E1211" s="5">
        <v>12.29</v>
      </c>
      <c r="J1211" s="14"/>
    </row>
    <row r="1212" spans="1:10" ht="21.95" customHeight="1" x14ac:dyDescent="0.15">
      <c r="A1212" s="6" t="s">
        <v>227</v>
      </c>
      <c r="B1212" s="4" t="s">
        <v>166</v>
      </c>
      <c r="C1212" s="4" t="s">
        <v>228</v>
      </c>
      <c r="D1212" s="4" t="s">
        <v>230</v>
      </c>
      <c r="E1212" s="5">
        <v>12.11</v>
      </c>
      <c r="J1212" s="14"/>
    </row>
    <row r="1213" spans="1:10" ht="21.95" customHeight="1" x14ac:dyDescent="0.15">
      <c r="A1213" s="6" t="s">
        <v>227</v>
      </c>
      <c r="B1213" s="4" t="s">
        <v>166</v>
      </c>
      <c r="C1213" s="4" t="s">
        <v>228</v>
      </c>
      <c r="D1213" s="4" t="s">
        <v>230</v>
      </c>
      <c r="E1213" s="5">
        <v>8.76</v>
      </c>
      <c r="J1213" s="14"/>
    </row>
    <row r="1214" spans="1:10" ht="21.95" customHeight="1" x14ac:dyDescent="0.15">
      <c r="A1214" s="6" t="s">
        <v>227</v>
      </c>
      <c r="B1214" s="4" t="s">
        <v>166</v>
      </c>
      <c r="C1214" s="4" t="s">
        <v>228</v>
      </c>
      <c r="D1214" s="4" t="s">
        <v>229</v>
      </c>
      <c r="E1214" s="5">
        <v>9.27</v>
      </c>
      <c r="J1214" s="14"/>
    </row>
    <row r="1215" spans="1:10" ht="21.95" customHeight="1" x14ac:dyDescent="0.15">
      <c r="A1215" s="6" t="s">
        <v>227</v>
      </c>
      <c r="B1215" s="4" t="s">
        <v>166</v>
      </c>
      <c r="C1215" s="4" t="s">
        <v>228</v>
      </c>
      <c r="D1215" s="4" t="s">
        <v>229</v>
      </c>
      <c r="E1215" s="5">
        <v>9.2200000000000006</v>
      </c>
      <c r="J1215" s="14"/>
    </row>
    <row r="1216" spans="1:10" ht="21.95" customHeight="1" x14ac:dyDescent="0.15">
      <c r="A1216" s="6" t="s">
        <v>227</v>
      </c>
      <c r="B1216" s="4" t="s">
        <v>60</v>
      </c>
      <c r="C1216" s="4" t="s">
        <v>228</v>
      </c>
      <c r="D1216" s="4" t="s">
        <v>231</v>
      </c>
      <c r="E1216" s="5">
        <v>13.06</v>
      </c>
      <c r="F1216" t="s">
        <v>354</v>
      </c>
      <c r="J1216" s="14"/>
    </row>
    <row r="1217" spans="1:10" ht="21.95" customHeight="1" x14ac:dyDescent="0.15">
      <c r="A1217" s="6" t="s">
        <v>227</v>
      </c>
      <c r="B1217" s="4" t="s">
        <v>60</v>
      </c>
      <c r="C1217" s="4" t="s">
        <v>228</v>
      </c>
      <c r="D1217" s="4" t="s">
        <v>229</v>
      </c>
      <c r="E1217" s="5">
        <v>12.36</v>
      </c>
      <c r="J1217" s="14"/>
    </row>
    <row r="1218" spans="1:10" ht="21.95" customHeight="1" x14ac:dyDescent="0.15">
      <c r="A1218" s="6" t="s">
        <v>227</v>
      </c>
      <c r="B1218" s="4" t="s">
        <v>167</v>
      </c>
      <c r="C1218" s="4" t="s">
        <v>228</v>
      </c>
      <c r="D1218" s="4" t="s">
        <v>231</v>
      </c>
      <c r="E1218" s="5">
        <v>12.5</v>
      </c>
      <c r="J1218" s="14"/>
    </row>
    <row r="1219" spans="1:10" ht="21.95" customHeight="1" x14ac:dyDescent="0.15">
      <c r="A1219" s="6" t="s">
        <v>227</v>
      </c>
      <c r="B1219" s="4" t="s">
        <v>167</v>
      </c>
      <c r="C1219" s="4" t="s">
        <v>228</v>
      </c>
      <c r="D1219" s="4" t="s">
        <v>229</v>
      </c>
      <c r="E1219" s="5">
        <v>11.68</v>
      </c>
      <c r="J1219" s="14"/>
    </row>
    <row r="1220" spans="1:10" ht="21.95" customHeight="1" x14ac:dyDescent="0.15">
      <c r="A1220" s="6" t="s">
        <v>227</v>
      </c>
      <c r="B1220" s="4" t="s">
        <v>61</v>
      </c>
      <c r="C1220" s="4" t="s">
        <v>228</v>
      </c>
      <c r="D1220" s="4" t="s">
        <v>231</v>
      </c>
      <c r="E1220" s="5">
        <v>8.3000000000000007</v>
      </c>
      <c r="F1220" s="13" t="s">
        <v>353</v>
      </c>
      <c r="J1220" s="14"/>
    </row>
    <row r="1221" spans="1:10" ht="21.95" customHeight="1" x14ac:dyDescent="0.15">
      <c r="A1221" s="6" t="s">
        <v>227</v>
      </c>
      <c r="B1221" s="4" t="s">
        <v>61</v>
      </c>
      <c r="C1221" s="4" t="s">
        <v>228</v>
      </c>
      <c r="D1221" s="4" t="s">
        <v>231</v>
      </c>
      <c r="E1221" s="5">
        <v>7.38</v>
      </c>
      <c r="F1221" s="13"/>
      <c r="J1221" s="14"/>
    </row>
    <row r="1222" spans="1:10" ht="21.95" customHeight="1" x14ac:dyDescent="0.15">
      <c r="A1222" s="6" t="s">
        <v>227</v>
      </c>
      <c r="B1222" s="4" t="s">
        <v>61</v>
      </c>
      <c r="C1222" s="4" t="s">
        <v>228</v>
      </c>
      <c r="D1222" s="4" t="s">
        <v>229</v>
      </c>
      <c r="E1222" s="5">
        <v>8.11</v>
      </c>
      <c r="F1222" s="13"/>
      <c r="J1222" s="14"/>
    </row>
    <row r="1223" spans="1:10" ht="21.95" customHeight="1" x14ac:dyDescent="0.15">
      <c r="A1223" s="6" t="s">
        <v>227</v>
      </c>
      <c r="B1223" s="4" t="s">
        <v>61</v>
      </c>
      <c r="C1223" s="4" t="s">
        <v>228</v>
      </c>
      <c r="D1223" s="4" t="s">
        <v>229</v>
      </c>
      <c r="E1223" s="5">
        <v>5.57</v>
      </c>
      <c r="F1223" s="13"/>
      <c r="J1223" s="14"/>
    </row>
    <row r="1224" spans="1:10" ht="21.95" customHeight="1" x14ac:dyDescent="0.15">
      <c r="A1224" s="6" t="s">
        <v>227</v>
      </c>
      <c r="B1224" s="4" t="s">
        <v>61</v>
      </c>
      <c r="C1224" s="4" t="s">
        <v>228</v>
      </c>
      <c r="D1224" s="4" t="s">
        <v>233</v>
      </c>
      <c r="E1224" s="5">
        <v>10.99</v>
      </c>
      <c r="F1224" s="13"/>
      <c r="J1224" s="14"/>
    </row>
    <row r="1225" spans="1:10" ht="21.95" customHeight="1" x14ac:dyDescent="0.15">
      <c r="A1225" s="6" t="s">
        <v>227</v>
      </c>
      <c r="B1225" s="4" t="s">
        <v>62</v>
      </c>
      <c r="C1225" s="4" t="s">
        <v>228</v>
      </c>
      <c r="D1225" s="4" t="s">
        <v>231</v>
      </c>
      <c r="E1225" s="5">
        <v>8.1999999999999993</v>
      </c>
      <c r="F1225" s="13" t="s">
        <v>354</v>
      </c>
      <c r="J1225" s="14"/>
    </row>
    <row r="1226" spans="1:10" ht="21.95" customHeight="1" x14ac:dyDescent="0.15">
      <c r="A1226" s="6" t="s">
        <v>227</v>
      </c>
      <c r="B1226" s="4" t="s">
        <v>62</v>
      </c>
      <c r="C1226" s="4" t="s">
        <v>228</v>
      </c>
      <c r="D1226" s="4" t="s">
        <v>231</v>
      </c>
      <c r="E1226" s="5">
        <v>7.94</v>
      </c>
      <c r="J1226" s="14"/>
    </row>
    <row r="1227" spans="1:10" ht="21.95" customHeight="1" x14ac:dyDescent="0.15">
      <c r="A1227" s="6" t="s">
        <v>227</v>
      </c>
      <c r="B1227" s="4" t="s">
        <v>62</v>
      </c>
      <c r="C1227" s="4" t="s">
        <v>228</v>
      </c>
      <c r="D1227" s="4" t="s">
        <v>229</v>
      </c>
      <c r="E1227" s="5">
        <v>11.92</v>
      </c>
      <c r="J1227" s="14"/>
    </row>
    <row r="1228" spans="1:10" ht="21.95" customHeight="1" x14ac:dyDescent="0.15">
      <c r="A1228" s="6" t="s">
        <v>227</v>
      </c>
      <c r="B1228" s="4" t="s">
        <v>62</v>
      </c>
      <c r="C1228" s="4" t="s">
        <v>228</v>
      </c>
      <c r="D1228" s="4" t="s">
        <v>229</v>
      </c>
      <c r="E1228" s="5">
        <v>3.05</v>
      </c>
      <c r="J1228" s="14"/>
    </row>
    <row r="1229" spans="1:10" ht="21.95" customHeight="1" x14ac:dyDescent="0.15">
      <c r="A1229" s="6" t="s">
        <v>227</v>
      </c>
      <c r="B1229" s="4" t="s">
        <v>168</v>
      </c>
      <c r="C1229" s="4" t="s">
        <v>228</v>
      </c>
      <c r="D1229" s="4" t="s">
        <v>231</v>
      </c>
      <c r="E1229" s="5">
        <v>11.73</v>
      </c>
      <c r="J1229" s="14"/>
    </row>
    <row r="1230" spans="1:10" ht="21.95" customHeight="1" x14ac:dyDescent="0.15">
      <c r="A1230" s="9" t="s">
        <v>227</v>
      </c>
      <c r="B1230" s="4" t="s">
        <v>168</v>
      </c>
      <c r="C1230" s="4" t="s">
        <v>228</v>
      </c>
      <c r="D1230" s="4" t="s">
        <v>231</v>
      </c>
      <c r="E1230" s="5">
        <v>11.87</v>
      </c>
      <c r="J1230" s="14"/>
    </row>
    <row r="1231" spans="1:10" ht="21.95" customHeight="1" x14ac:dyDescent="0.15">
      <c r="A1231" s="6" t="s">
        <v>227</v>
      </c>
      <c r="B1231" s="4" t="s">
        <v>168</v>
      </c>
      <c r="C1231" s="4" t="s">
        <v>228</v>
      </c>
      <c r="D1231" s="4" t="s">
        <v>229</v>
      </c>
      <c r="E1231" s="5">
        <v>10.89</v>
      </c>
      <c r="J1231" s="14"/>
    </row>
    <row r="1232" spans="1:10" ht="21.95" customHeight="1" x14ac:dyDescent="0.15">
      <c r="A1232" s="6" t="s">
        <v>227</v>
      </c>
      <c r="B1232" s="4" t="s">
        <v>168</v>
      </c>
      <c r="C1232" s="4" t="s">
        <v>228</v>
      </c>
      <c r="D1232" s="4" t="s">
        <v>229</v>
      </c>
      <c r="E1232" s="5">
        <v>9.39</v>
      </c>
      <c r="J1232" s="14"/>
    </row>
    <row r="1233" spans="1:10" ht="21.95" customHeight="1" x14ac:dyDescent="0.15">
      <c r="A1233" s="6" t="s">
        <v>227</v>
      </c>
      <c r="B1233" s="4" t="s">
        <v>168</v>
      </c>
      <c r="C1233" s="4" t="s">
        <v>228</v>
      </c>
      <c r="D1233" s="4" t="s">
        <v>233</v>
      </c>
      <c r="E1233" s="5">
        <v>9.6300000000000008</v>
      </c>
      <c r="J1233" s="14"/>
    </row>
    <row r="1234" spans="1:10" ht="21.95" customHeight="1" x14ac:dyDescent="0.15">
      <c r="A1234" s="6" t="s">
        <v>227</v>
      </c>
      <c r="B1234" s="4" t="s">
        <v>63</v>
      </c>
      <c r="C1234" s="4" t="s">
        <v>228</v>
      </c>
      <c r="D1234" s="4" t="s">
        <v>231</v>
      </c>
      <c r="E1234" s="5">
        <v>9.02</v>
      </c>
      <c r="F1234" t="s">
        <v>353</v>
      </c>
      <c r="G1234">
        <f>+E1234+E1235+E1236+E1237+E1238+E1239+E1240+E1241</f>
        <v>72.14</v>
      </c>
      <c r="H1234">
        <f>+E1244+E1245+E1242+E1243+E1246</f>
        <v>57.47</v>
      </c>
      <c r="I1234" s="14">
        <f>+(G1234/4)/(H1234/3)</f>
        <v>0.9414477118496607</v>
      </c>
      <c r="J1234" s="21">
        <f>+(B1234-$K$1)/7</f>
        <v>28</v>
      </c>
    </row>
    <row r="1235" spans="1:10" ht="21.95" customHeight="1" x14ac:dyDescent="0.15">
      <c r="A1235" s="6" t="s">
        <v>227</v>
      </c>
      <c r="B1235" s="4" t="s">
        <v>63</v>
      </c>
      <c r="C1235" s="4" t="s">
        <v>228</v>
      </c>
      <c r="D1235" s="4" t="s">
        <v>231</v>
      </c>
      <c r="E1235" s="5">
        <v>10.28</v>
      </c>
      <c r="J1235" s="14"/>
    </row>
    <row r="1236" spans="1:10" ht="21.95" customHeight="1" x14ac:dyDescent="0.15">
      <c r="A1236" s="6" t="s">
        <v>227</v>
      </c>
      <c r="B1236" s="4" t="s">
        <v>63</v>
      </c>
      <c r="C1236" s="4" t="s">
        <v>228</v>
      </c>
      <c r="D1236" s="4" t="s">
        <v>229</v>
      </c>
      <c r="E1236" s="5">
        <v>9.44</v>
      </c>
      <c r="J1236" s="14"/>
    </row>
    <row r="1237" spans="1:10" ht="21.95" customHeight="1" x14ac:dyDescent="0.15">
      <c r="A1237" s="6" t="s">
        <v>227</v>
      </c>
      <c r="B1237" s="4" t="s">
        <v>63</v>
      </c>
      <c r="C1237" s="4" t="s">
        <v>228</v>
      </c>
      <c r="D1237" s="4" t="s">
        <v>229</v>
      </c>
      <c r="E1237" s="5">
        <v>12.63</v>
      </c>
      <c r="J1237" s="14"/>
    </row>
    <row r="1238" spans="1:10" ht="21.95" customHeight="1" x14ac:dyDescent="0.15">
      <c r="A1238" s="6" t="s">
        <v>227</v>
      </c>
      <c r="B1238" s="4" t="s">
        <v>169</v>
      </c>
      <c r="C1238" s="4" t="s">
        <v>228</v>
      </c>
      <c r="D1238" s="4" t="s">
        <v>231</v>
      </c>
      <c r="E1238" s="5">
        <v>8.65</v>
      </c>
      <c r="J1238" s="14"/>
    </row>
    <row r="1239" spans="1:10" ht="21.95" customHeight="1" x14ac:dyDescent="0.15">
      <c r="A1239" s="6" t="s">
        <v>227</v>
      </c>
      <c r="B1239" s="4" t="s">
        <v>169</v>
      </c>
      <c r="C1239" s="4" t="s">
        <v>228</v>
      </c>
      <c r="D1239" s="4" t="s">
        <v>231</v>
      </c>
      <c r="E1239" s="5">
        <v>6.97</v>
      </c>
      <c r="J1239" s="14"/>
    </row>
    <row r="1240" spans="1:10" ht="21.95" customHeight="1" x14ac:dyDescent="0.15">
      <c r="A1240" s="6" t="s">
        <v>227</v>
      </c>
      <c r="B1240" s="4" t="s">
        <v>169</v>
      </c>
      <c r="C1240" s="4" t="s">
        <v>228</v>
      </c>
      <c r="D1240" s="4" t="s">
        <v>229</v>
      </c>
      <c r="E1240" s="5">
        <v>8.0299999999999994</v>
      </c>
      <c r="J1240" s="14"/>
    </row>
    <row r="1241" spans="1:10" ht="21.95" customHeight="1" x14ac:dyDescent="0.15">
      <c r="A1241" s="6" t="s">
        <v>227</v>
      </c>
      <c r="B1241" s="4" t="s">
        <v>169</v>
      </c>
      <c r="C1241" s="4" t="s">
        <v>228</v>
      </c>
      <c r="D1241" s="4" t="s">
        <v>229</v>
      </c>
      <c r="E1241" s="5">
        <v>7.12</v>
      </c>
      <c r="J1241" s="14"/>
    </row>
    <row r="1242" spans="1:10" ht="21.95" customHeight="1" x14ac:dyDescent="0.15">
      <c r="A1242" s="6" t="s">
        <v>227</v>
      </c>
      <c r="B1242" s="4" t="s">
        <v>64</v>
      </c>
      <c r="C1242" s="4" t="s">
        <v>228</v>
      </c>
      <c r="D1242" s="4" t="s">
        <v>230</v>
      </c>
      <c r="E1242" s="5">
        <v>11.98</v>
      </c>
      <c r="F1242" t="s">
        <v>354</v>
      </c>
      <c r="J1242" s="14"/>
    </row>
    <row r="1243" spans="1:10" ht="21.95" customHeight="1" x14ac:dyDescent="0.15">
      <c r="A1243" s="6" t="s">
        <v>227</v>
      </c>
      <c r="B1243" s="4" t="s">
        <v>64</v>
      </c>
      <c r="C1243" s="4" t="s">
        <v>228</v>
      </c>
      <c r="D1243" s="4" t="s">
        <v>229</v>
      </c>
      <c r="E1243" s="5">
        <v>11.46</v>
      </c>
      <c r="J1243" s="14"/>
    </row>
    <row r="1244" spans="1:10" ht="21.95" customHeight="1" x14ac:dyDescent="0.15">
      <c r="A1244" s="6" t="s">
        <v>227</v>
      </c>
      <c r="B1244" s="4" t="s">
        <v>170</v>
      </c>
      <c r="C1244" s="4" t="s">
        <v>228</v>
      </c>
      <c r="D1244" s="4" t="s">
        <v>230</v>
      </c>
      <c r="E1244" s="5">
        <v>11.83</v>
      </c>
      <c r="J1244" s="14"/>
    </row>
    <row r="1245" spans="1:10" ht="21.95" customHeight="1" x14ac:dyDescent="0.15">
      <c r="A1245" s="6" t="s">
        <v>227</v>
      </c>
      <c r="B1245" s="4" t="s">
        <v>170</v>
      </c>
      <c r="C1245" s="4" t="s">
        <v>228</v>
      </c>
      <c r="D1245" s="4" t="s">
        <v>229</v>
      </c>
      <c r="E1245" s="5">
        <v>12.46</v>
      </c>
      <c r="J1245" s="14"/>
    </row>
    <row r="1246" spans="1:10" ht="21.95" customHeight="1" x14ac:dyDescent="0.15">
      <c r="A1246" s="6" t="s">
        <v>227</v>
      </c>
      <c r="B1246" s="4" t="s">
        <v>65</v>
      </c>
      <c r="C1246" s="4" t="s">
        <v>228</v>
      </c>
      <c r="D1246" s="4" t="s">
        <v>230</v>
      </c>
      <c r="E1246" s="5">
        <v>9.74</v>
      </c>
      <c r="J1246" s="14"/>
    </row>
    <row r="1247" spans="1:10" ht="21.95" customHeight="1" x14ac:dyDescent="0.15">
      <c r="A1247" s="6" t="s">
        <v>227</v>
      </c>
      <c r="B1247" s="4" t="s">
        <v>65</v>
      </c>
      <c r="C1247" s="4" t="s">
        <v>228</v>
      </c>
      <c r="D1247" s="4" t="s">
        <v>230</v>
      </c>
      <c r="E1247" s="5">
        <v>10.63</v>
      </c>
      <c r="F1247" t="s">
        <v>353</v>
      </c>
      <c r="G1247">
        <f>+E1247+E1248+E1249+E1250+E1251+E1252+E1253</f>
        <v>67.34</v>
      </c>
      <c r="H1247">
        <f>+E1257+E1254+E1255+E1256</f>
        <v>46.21</v>
      </c>
      <c r="I1247" s="14">
        <f>+(G1247/4)/(H1247/3)</f>
        <v>1.0929452499458991</v>
      </c>
      <c r="J1247" s="21">
        <f>+(B1247-$K$1)/7</f>
        <v>29</v>
      </c>
    </row>
    <row r="1248" spans="1:10" ht="21.95" customHeight="1" x14ac:dyDescent="0.15">
      <c r="A1248" s="6" t="s">
        <v>227</v>
      </c>
      <c r="B1248" s="4" t="s">
        <v>65</v>
      </c>
      <c r="C1248" s="4" t="s">
        <v>228</v>
      </c>
      <c r="D1248" s="4" t="s">
        <v>229</v>
      </c>
      <c r="E1248" s="5">
        <v>8.2799999999999994</v>
      </c>
      <c r="J1248" s="14"/>
    </row>
    <row r="1249" spans="1:10" ht="21.95" customHeight="1" x14ac:dyDescent="0.15">
      <c r="A1249" s="6" t="s">
        <v>227</v>
      </c>
      <c r="B1249" s="4" t="s">
        <v>65</v>
      </c>
      <c r="C1249" s="4" t="s">
        <v>228</v>
      </c>
      <c r="D1249" s="4" t="s">
        <v>229</v>
      </c>
      <c r="E1249" s="5">
        <v>11.55</v>
      </c>
      <c r="J1249" s="14"/>
    </row>
    <row r="1250" spans="1:10" ht="21.95" customHeight="1" x14ac:dyDescent="0.15">
      <c r="A1250" s="6" t="s">
        <v>227</v>
      </c>
      <c r="B1250" s="4" t="s">
        <v>171</v>
      </c>
      <c r="C1250" s="4" t="s">
        <v>228</v>
      </c>
      <c r="D1250" s="4" t="s">
        <v>230</v>
      </c>
      <c r="E1250" s="5">
        <v>9.74</v>
      </c>
      <c r="J1250" s="14"/>
    </row>
    <row r="1251" spans="1:10" ht="21.95" customHeight="1" x14ac:dyDescent="0.15">
      <c r="A1251" s="6" t="s">
        <v>227</v>
      </c>
      <c r="B1251" s="4" t="s">
        <v>171</v>
      </c>
      <c r="C1251" s="4" t="s">
        <v>228</v>
      </c>
      <c r="D1251" s="4" t="s">
        <v>230</v>
      </c>
      <c r="E1251" s="5">
        <v>7.67</v>
      </c>
      <c r="J1251" s="14"/>
    </row>
    <row r="1252" spans="1:10" ht="21.95" customHeight="1" x14ac:dyDescent="0.15">
      <c r="A1252" s="6" t="s">
        <v>227</v>
      </c>
      <c r="B1252" s="4" t="s">
        <v>171</v>
      </c>
      <c r="C1252" s="4" t="s">
        <v>228</v>
      </c>
      <c r="D1252" s="4" t="s">
        <v>229</v>
      </c>
      <c r="E1252" s="5">
        <v>8.5</v>
      </c>
      <c r="J1252" s="14"/>
    </row>
    <row r="1253" spans="1:10" ht="21.95" customHeight="1" x14ac:dyDescent="0.15">
      <c r="A1253" s="6" t="s">
        <v>227</v>
      </c>
      <c r="B1253" s="4" t="s">
        <v>171</v>
      </c>
      <c r="C1253" s="4" t="s">
        <v>228</v>
      </c>
      <c r="D1253" s="4" t="s">
        <v>229</v>
      </c>
      <c r="E1253" s="5">
        <v>10.97</v>
      </c>
      <c r="J1253" s="14"/>
    </row>
    <row r="1254" spans="1:10" ht="21.95" customHeight="1" x14ac:dyDescent="0.15">
      <c r="A1254" s="6" t="s">
        <v>227</v>
      </c>
      <c r="B1254" s="4" t="s">
        <v>66</v>
      </c>
      <c r="C1254" s="4" t="s">
        <v>228</v>
      </c>
      <c r="D1254" s="4" t="s">
        <v>230</v>
      </c>
      <c r="E1254" s="5">
        <v>12.25</v>
      </c>
      <c r="F1254" t="s">
        <v>354</v>
      </c>
      <c r="J1254" s="14"/>
    </row>
    <row r="1255" spans="1:10" ht="21.95" customHeight="1" x14ac:dyDescent="0.15">
      <c r="A1255" s="6" t="s">
        <v>227</v>
      </c>
      <c r="B1255" s="4" t="s">
        <v>66</v>
      </c>
      <c r="C1255" s="4" t="s">
        <v>228</v>
      </c>
      <c r="D1255" s="4" t="s">
        <v>229</v>
      </c>
      <c r="E1255" s="5">
        <v>11.68</v>
      </c>
      <c r="J1255" s="14"/>
    </row>
    <row r="1256" spans="1:10" ht="21.95" customHeight="1" x14ac:dyDescent="0.15">
      <c r="A1256" s="6" t="s">
        <v>227</v>
      </c>
      <c r="B1256" s="4" t="s">
        <v>172</v>
      </c>
      <c r="C1256" s="4" t="s">
        <v>228</v>
      </c>
      <c r="D1256" s="4" t="s">
        <v>230</v>
      </c>
      <c r="E1256" s="5">
        <v>10.92</v>
      </c>
      <c r="J1256" s="14"/>
    </row>
    <row r="1257" spans="1:10" ht="21.95" customHeight="1" x14ac:dyDescent="0.15">
      <c r="A1257" s="6" t="s">
        <v>227</v>
      </c>
      <c r="B1257" s="4" t="s">
        <v>172</v>
      </c>
      <c r="C1257" s="4" t="s">
        <v>228</v>
      </c>
      <c r="D1257" s="4" t="s">
        <v>229</v>
      </c>
      <c r="E1257" s="5">
        <v>11.36</v>
      </c>
      <c r="J1257" s="14"/>
    </row>
    <row r="1258" spans="1:10" ht="21.95" customHeight="1" x14ac:dyDescent="0.15">
      <c r="A1258" s="6" t="s">
        <v>227</v>
      </c>
      <c r="B1258" s="4" t="s">
        <v>67</v>
      </c>
      <c r="C1258" s="4" t="s">
        <v>228</v>
      </c>
      <c r="D1258" s="4" t="s">
        <v>230</v>
      </c>
      <c r="E1258" s="5">
        <v>10.49</v>
      </c>
      <c r="F1258" t="s">
        <v>353</v>
      </c>
      <c r="G1258">
        <f>+E1258+E1259+E1260+E1261+E1262+E1263+E1264</f>
        <v>74.540000000000006</v>
      </c>
      <c r="H1258">
        <f>+E1268+E1265+E1266+E1267</f>
        <v>49.589999999999996</v>
      </c>
      <c r="I1258" s="14">
        <f>+(G1258/4)/(H1258/3)</f>
        <v>1.1273442226255297</v>
      </c>
      <c r="J1258" s="21">
        <f>+(B1258-$K$1)/7</f>
        <v>30</v>
      </c>
    </row>
    <row r="1259" spans="1:10" ht="21.95" customHeight="1" x14ac:dyDescent="0.15">
      <c r="A1259" s="6" t="s">
        <v>227</v>
      </c>
      <c r="B1259" s="4" t="s">
        <v>67</v>
      </c>
      <c r="C1259" s="4" t="s">
        <v>228</v>
      </c>
      <c r="D1259" s="4" t="s">
        <v>230</v>
      </c>
      <c r="E1259" s="5">
        <v>12.28</v>
      </c>
      <c r="J1259" s="14"/>
    </row>
    <row r="1260" spans="1:10" ht="21.95" customHeight="1" x14ac:dyDescent="0.15">
      <c r="A1260" s="6" t="s">
        <v>227</v>
      </c>
      <c r="B1260" s="4" t="s">
        <v>67</v>
      </c>
      <c r="C1260" s="4" t="s">
        <v>228</v>
      </c>
      <c r="D1260" s="4" t="s">
        <v>229</v>
      </c>
      <c r="E1260" s="5">
        <v>7.61</v>
      </c>
      <c r="J1260" s="14"/>
    </row>
    <row r="1261" spans="1:10" ht="21.95" customHeight="1" x14ac:dyDescent="0.15">
      <c r="A1261" s="6" t="s">
        <v>227</v>
      </c>
      <c r="B1261" s="4" t="s">
        <v>67</v>
      </c>
      <c r="C1261" s="4" t="s">
        <v>228</v>
      </c>
      <c r="D1261" s="4" t="s">
        <v>229</v>
      </c>
      <c r="E1261" s="5">
        <v>11.65</v>
      </c>
      <c r="J1261" s="14"/>
    </row>
    <row r="1262" spans="1:10" ht="21.95" customHeight="1" x14ac:dyDescent="0.15">
      <c r="A1262" s="6" t="s">
        <v>227</v>
      </c>
      <c r="B1262" s="4" t="s">
        <v>173</v>
      </c>
      <c r="C1262" s="4" t="s">
        <v>228</v>
      </c>
      <c r="D1262" s="4" t="s">
        <v>230</v>
      </c>
      <c r="E1262" s="5">
        <v>10.49</v>
      </c>
      <c r="J1262" s="14"/>
    </row>
    <row r="1263" spans="1:10" ht="21.95" customHeight="1" x14ac:dyDescent="0.15">
      <c r="A1263" s="6" t="s">
        <v>227</v>
      </c>
      <c r="B1263" s="4" t="s">
        <v>173</v>
      </c>
      <c r="C1263" s="4" t="s">
        <v>228</v>
      </c>
      <c r="D1263" s="4" t="s">
        <v>230</v>
      </c>
      <c r="E1263" s="5">
        <v>7.76</v>
      </c>
      <c r="J1263" s="14"/>
    </row>
    <row r="1264" spans="1:10" ht="21.95" customHeight="1" x14ac:dyDescent="0.15">
      <c r="A1264" s="6" t="s">
        <v>227</v>
      </c>
      <c r="B1264" s="4" t="s">
        <v>173</v>
      </c>
      <c r="C1264" s="4" t="s">
        <v>228</v>
      </c>
      <c r="D1264" s="4" t="s">
        <v>229</v>
      </c>
      <c r="E1264" s="5">
        <v>14.26</v>
      </c>
      <c r="J1264" s="14"/>
    </row>
    <row r="1265" spans="1:10" ht="21.95" customHeight="1" x14ac:dyDescent="0.15">
      <c r="A1265" s="6" t="s">
        <v>227</v>
      </c>
      <c r="B1265" s="4" t="s">
        <v>68</v>
      </c>
      <c r="C1265" s="4" t="s">
        <v>228</v>
      </c>
      <c r="D1265" s="4" t="s">
        <v>230</v>
      </c>
      <c r="E1265" s="5">
        <v>12.41</v>
      </c>
      <c r="F1265" t="s">
        <v>354</v>
      </c>
      <c r="J1265" s="14"/>
    </row>
    <row r="1266" spans="1:10" ht="21.95" customHeight="1" x14ac:dyDescent="0.15">
      <c r="A1266" s="6" t="s">
        <v>227</v>
      </c>
      <c r="B1266" s="4" t="s">
        <v>68</v>
      </c>
      <c r="C1266" s="4" t="s">
        <v>228</v>
      </c>
      <c r="D1266" s="4" t="s">
        <v>229</v>
      </c>
      <c r="E1266" s="5">
        <v>12.68</v>
      </c>
      <c r="J1266" s="14"/>
    </row>
    <row r="1267" spans="1:10" ht="21.95" customHeight="1" x14ac:dyDescent="0.15">
      <c r="A1267" s="6" t="s">
        <v>227</v>
      </c>
      <c r="B1267" s="4" t="s">
        <v>174</v>
      </c>
      <c r="C1267" s="4" t="s">
        <v>228</v>
      </c>
      <c r="D1267" s="4" t="s">
        <v>230</v>
      </c>
      <c r="E1267" s="5">
        <v>12.22</v>
      </c>
      <c r="J1267" s="14"/>
    </row>
    <row r="1268" spans="1:10" ht="21.95" customHeight="1" x14ac:dyDescent="0.15">
      <c r="A1268" s="6" t="s">
        <v>227</v>
      </c>
      <c r="B1268" s="4" t="s">
        <v>174</v>
      </c>
      <c r="C1268" s="4" t="s">
        <v>228</v>
      </c>
      <c r="D1268" s="4" t="s">
        <v>229</v>
      </c>
      <c r="E1268" s="5">
        <v>12.28</v>
      </c>
      <c r="J1268" s="14"/>
    </row>
    <row r="1269" spans="1:10" ht="21.95" customHeight="1" x14ac:dyDescent="0.15">
      <c r="A1269" s="6" t="s">
        <v>227</v>
      </c>
      <c r="B1269" s="4" t="s">
        <v>69</v>
      </c>
      <c r="C1269" s="4" t="s">
        <v>228</v>
      </c>
      <c r="D1269" s="4" t="s">
        <v>230</v>
      </c>
      <c r="E1269" s="5">
        <v>9.07</v>
      </c>
      <c r="F1269" t="s">
        <v>353</v>
      </c>
      <c r="G1269">
        <f>+E1269+E1270+E1271+E1272+E1273+E1274+E1275+E1276</f>
        <v>72.45</v>
      </c>
      <c r="H1269">
        <f>+E1279+E1280+E1277+E1278</f>
        <v>43.190000000000005</v>
      </c>
      <c r="I1269" s="14">
        <f>+(G1269/4)/(H1269/3)</f>
        <v>1.2581037277147487</v>
      </c>
      <c r="J1269" s="21">
        <f>+(B1269-$K$1)/7</f>
        <v>31</v>
      </c>
    </row>
    <row r="1270" spans="1:10" ht="21.95" customHeight="1" x14ac:dyDescent="0.15">
      <c r="A1270" s="6" t="s">
        <v>227</v>
      </c>
      <c r="B1270" s="4" t="s">
        <v>69</v>
      </c>
      <c r="C1270" s="4" t="s">
        <v>228</v>
      </c>
      <c r="D1270" s="4" t="s">
        <v>230</v>
      </c>
      <c r="E1270" s="5">
        <v>10.77</v>
      </c>
      <c r="J1270" s="14"/>
    </row>
    <row r="1271" spans="1:10" ht="21.95" customHeight="1" x14ac:dyDescent="0.15">
      <c r="A1271" s="6" t="s">
        <v>227</v>
      </c>
      <c r="B1271" s="4" t="s">
        <v>69</v>
      </c>
      <c r="C1271" s="4" t="s">
        <v>228</v>
      </c>
      <c r="D1271" s="4" t="s">
        <v>229</v>
      </c>
      <c r="E1271" s="5">
        <v>7.94</v>
      </c>
      <c r="J1271" s="14"/>
    </row>
    <row r="1272" spans="1:10" ht="21.95" customHeight="1" x14ac:dyDescent="0.15">
      <c r="A1272" s="6" t="s">
        <v>227</v>
      </c>
      <c r="B1272" s="4" t="s">
        <v>69</v>
      </c>
      <c r="C1272" s="4" t="s">
        <v>228</v>
      </c>
      <c r="D1272" s="4" t="s">
        <v>229</v>
      </c>
      <c r="E1272" s="5">
        <v>11.31</v>
      </c>
      <c r="J1272" s="14"/>
    </row>
    <row r="1273" spans="1:10" ht="21.95" customHeight="1" x14ac:dyDescent="0.15">
      <c r="A1273" s="6" t="s">
        <v>227</v>
      </c>
      <c r="B1273" s="4" t="s">
        <v>175</v>
      </c>
      <c r="C1273" s="4" t="s">
        <v>228</v>
      </c>
      <c r="D1273" s="4" t="s">
        <v>231</v>
      </c>
      <c r="E1273" s="5">
        <v>9.4600000000000009</v>
      </c>
      <c r="J1273" s="14"/>
    </row>
    <row r="1274" spans="1:10" ht="21.95" customHeight="1" x14ac:dyDescent="0.15">
      <c r="A1274" s="6" t="s">
        <v>227</v>
      </c>
      <c r="B1274" s="4" t="s">
        <v>175</v>
      </c>
      <c r="C1274" s="4" t="s">
        <v>228</v>
      </c>
      <c r="D1274" s="4" t="s">
        <v>231</v>
      </c>
      <c r="E1274" s="5">
        <v>8.48</v>
      </c>
      <c r="J1274" s="14"/>
    </row>
    <row r="1275" spans="1:10" ht="21.95" customHeight="1" x14ac:dyDescent="0.15">
      <c r="A1275" s="6" t="s">
        <v>227</v>
      </c>
      <c r="B1275" s="4" t="s">
        <v>175</v>
      </c>
      <c r="C1275" s="4" t="s">
        <v>228</v>
      </c>
      <c r="D1275" s="4" t="s">
        <v>229</v>
      </c>
      <c r="E1275" s="5">
        <v>6.87</v>
      </c>
      <c r="J1275" s="14"/>
    </row>
    <row r="1276" spans="1:10" ht="21.95" customHeight="1" x14ac:dyDescent="0.15">
      <c r="A1276" s="6" t="s">
        <v>227</v>
      </c>
      <c r="B1276" s="4" t="s">
        <v>175</v>
      </c>
      <c r="C1276" s="4" t="s">
        <v>228</v>
      </c>
      <c r="D1276" s="4" t="s">
        <v>229</v>
      </c>
      <c r="E1276" s="5">
        <v>8.5500000000000007</v>
      </c>
      <c r="J1276" s="14"/>
    </row>
    <row r="1277" spans="1:10" ht="21.95" customHeight="1" x14ac:dyDescent="0.15">
      <c r="A1277" s="6" t="s">
        <v>227</v>
      </c>
      <c r="B1277" s="4" t="s">
        <v>70</v>
      </c>
      <c r="C1277" s="4" t="s">
        <v>228</v>
      </c>
      <c r="D1277" s="4" t="s">
        <v>230</v>
      </c>
      <c r="E1277" s="5">
        <v>11.21</v>
      </c>
      <c r="F1277" t="s">
        <v>354</v>
      </c>
      <c r="J1277" s="14"/>
    </row>
    <row r="1278" spans="1:10" ht="21.95" customHeight="1" x14ac:dyDescent="0.15">
      <c r="A1278" s="6" t="s">
        <v>227</v>
      </c>
      <c r="B1278" s="4" t="s">
        <v>70</v>
      </c>
      <c r="C1278" s="4" t="s">
        <v>228</v>
      </c>
      <c r="D1278" s="4" t="s">
        <v>229</v>
      </c>
      <c r="E1278" s="5">
        <v>11.67</v>
      </c>
      <c r="J1278" s="14"/>
    </row>
    <row r="1279" spans="1:10" ht="21.95" customHeight="1" x14ac:dyDescent="0.15">
      <c r="A1279" s="9" t="s">
        <v>227</v>
      </c>
      <c r="B1279" s="4" t="s">
        <v>176</v>
      </c>
      <c r="C1279" s="4" t="s">
        <v>228</v>
      </c>
      <c r="D1279" s="4" t="s">
        <v>230</v>
      </c>
      <c r="E1279" s="5">
        <v>10.09</v>
      </c>
      <c r="J1279" s="14"/>
    </row>
    <row r="1280" spans="1:10" ht="21.95" customHeight="1" x14ac:dyDescent="0.15">
      <c r="A1280" s="6" t="s">
        <v>227</v>
      </c>
      <c r="B1280" s="4" t="s">
        <v>176</v>
      </c>
      <c r="C1280" s="4" t="s">
        <v>228</v>
      </c>
      <c r="D1280" s="4" t="s">
        <v>229</v>
      </c>
      <c r="E1280" s="5">
        <v>10.220000000000001</v>
      </c>
      <c r="J1280" s="14"/>
    </row>
    <row r="1281" spans="1:10" ht="21.95" customHeight="1" x14ac:dyDescent="0.15">
      <c r="A1281" s="6" t="s">
        <v>227</v>
      </c>
      <c r="B1281" s="4" t="s">
        <v>71</v>
      </c>
      <c r="C1281" s="4" t="s">
        <v>228</v>
      </c>
      <c r="D1281" s="4" t="s">
        <v>230</v>
      </c>
      <c r="E1281" s="5">
        <v>8.74</v>
      </c>
      <c r="F1281" t="s">
        <v>353</v>
      </c>
      <c r="G1281">
        <f>+E1281+E1282+E1283+E1284+E1285+E1286+E1287</f>
        <v>67.709999999999994</v>
      </c>
      <c r="H1281">
        <f>+E1291+E1288+E1289+E1290</f>
        <v>45.139999999999993</v>
      </c>
      <c r="I1281" s="14">
        <f>+(G1281/4)/(H1281/3)</f>
        <v>1.125</v>
      </c>
      <c r="J1281" s="21">
        <f>+(B1281-$K$1)/7</f>
        <v>32</v>
      </c>
    </row>
    <row r="1282" spans="1:10" ht="21.95" customHeight="1" x14ac:dyDescent="0.15">
      <c r="A1282" s="6" t="s">
        <v>227</v>
      </c>
      <c r="B1282" s="4" t="s">
        <v>71</v>
      </c>
      <c r="C1282" s="4" t="s">
        <v>228</v>
      </c>
      <c r="D1282" s="4" t="s">
        <v>230</v>
      </c>
      <c r="E1282" s="5">
        <v>9.91</v>
      </c>
      <c r="J1282" s="14"/>
    </row>
    <row r="1283" spans="1:10" ht="21.95" customHeight="1" x14ac:dyDescent="0.15">
      <c r="A1283" s="6" t="s">
        <v>227</v>
      </c>
      <c r="B1283" s="4" t="s">
        <v>71</v>
      </c>
      <c r="C1283" s="4" t="s">
        <v>228</v>
      </c>
      <c r="D1283" s="4" t="s">
        <v>229</v>
      </c>
      <c r="E1283" s="5">
        <v>7.46</v>
      </c>
      <c r="J1283" s="14"/>
    </row>
    <row r="1284" spans="1:10" ht="21.95" customHeight="1" x14ac:dyDescent="0.15">
      <c r="A1284" s="6" t="s">
        <v>227</v>
      </c>
      <c r="B1284" s="4" t="s">
        <v>71</v>
      </c>
      <c r="C1284" s="4" t="s">
        <v>228</v>
      </c>
      <c r="D1284" s="4" t="s">
        <v>229</v>
      </c>
      <c r="E1284" s="5">
        <v>9.94</v>
      </c>
      <c r="J1284" s="14"/>
    </row>
    <row r="1285" spans="1:10" ht="21.95" customHeight="1" x14ac:dyDescent="0.15">
      <c r="A1285" s="6" t="s">
        <v>227</v>
      </c>
      <c r="B1285" s="4" t="s">
        <v>177</v>
      </c>
      <c r="C1285" s="4" t="s">
        <v>228</v>
      </c>
      <c r="D1285" s="4" t="s">
        <v>230</v>
      </c>
      <c r="E1285" s="5">
        <v>8.9600000000000009</v>
      </c>
      <c r="J1285" s="14"/>
    </row>
    <row r="1286" spans="1:10" ht="21.95" customHeight="1" x14ac:dyDescent="0.15">
      <c r="A1286" s="6" t="s">
        <v>227</v>
      </c>
      <c r="B1286" s="4" t="s">
        <v>177</v>
      </c>
      <c r="C1286" s="4" t="s">
        <v>228</v>
      </c>
      <c r="D1286" s="4" t="s">
        <v>230</v>
      </c>
      <c r="E1286" s="5">
        <v>8.9700000000000006</v>
      </c>
      <c r="J1286" s="14"/>
    </row>
    <row r="1287" spans="1:10" ht="21.95" customHeight="1" x14ac:dyDescent="0.15">
      <c r="A1287" s="6" t="s">
        <v>227</v>
      </c>
      <c r="B1287" s="4" t="s">
        <v>177</v>
      </c>
      <c r="C1287" s="4" t="s">
        <v>228</v>
      </c>
      <c r="D1287" s="4" t="s">
        <v>229</v>
      </c>
      <c r="E1287" s="5">
        <v>13.73</v>
      </c>
      <c r="J1287" s="14"/>
    </row>
    <row r="1288" spans="1:10" ht="21.95" customHeight="1" x14ac:dyDescent="0.15">
      <c r="A1288" s="6" t="s">
        <v>227</v>
      </c>
      <c r="B1288" s="4" t="s">
        <v>72</v>
      </c>
      <c r="C1288" s="4" t="s">
        <v>228</v>
      </c>
      <c r="D1288" s="4" t="s">
        <v>231</v>
      </c>
      <c r="E1288" s="5">
        <v>10.89</v>
      </c>
      <c r="F1288" t="s">
        <v>354</v>
      </c>
      <c r="J1288" s="14"/>
    </row>
    <row r="1289" spans="1:10" ht="21.95" customHeight="1" x14ac:dyDescent="0.15">
      <c r="A1289" s="6" t="s">
        <v>227</v>
      </c>
      <c r="B1289" s="4" t="s">
        <v>72</v>
      </c>
      <c r="C1289" s="4" t="s">
        <v>228</v>
      </c>
      <c r="D1289" s="4" t="s">
        <v>229</v>
      </c>
      <c r="E1289" s="5">
        <v>10.79</v>
      </c>
      <c r="J1289" s="14"/>
    </row>
    <row r="1290" spans="1:10" ht="21.95" customHeight="1" x14ac:dyDescent="0.15">
      <c r="A1290" s="6" t="s">
        <v>227</v>
      </c>
      <c r="B1290" s="4" t="s">
        <v>178</v>
      </c>
      <c r="C1290" s="4" t="s">
        <v>228</v>
      </c>
      <c r="D1290" s="4" t="s">
        <v>231</v>
      </c>
      <c r="E1290" s="5">
        <v>10.87</v>
      </c>
      <c r="J1290" s="14"/>
    </row>
    <row r="1291" spans="1:10" ht="21.95" customHeight="1" x14ac:dyDescent="0.15">
      <c r="A1291" s="6" t="s">
        <v>227</v>
      </c>
      <c r="B1291" s="4" t="s">
        <v>178</v>
      </c>
      <c r="C1291" s="4" t="s">
        <v>228</v>
      </c>
      <c r="D1291" s="4" t="s">
        <v>229</v>
      </c>
      <c r="E1291" s="5">
        <v>12.59</v>
      </c>
      <c r="J1291" s="14"/>
    </row>
    <row r="1292" spans="1:10" ht="21.95" customHeight="1" x14ac:dyDescent="0.15">
      <c r="A1292" s="6" t="s">
        <v>227</v>
      </c>
      <c r="B1292" s="4" t="s">
        <v>73</v>
      </c>
      <c r="C1292" s="4" t="s">
        <v>228</v>
      </c>
      <c r="D1292" s="4" t="s">
        <v>231</v>
      </c>
      <c r="E1292" s="5">
        <v>9.48</v>
      </c>
      <c r="F1292" t="s">
        <v>353</v>
      </c>
      <c r="G1292">
        <f>+E1292+E1293+E1294+E1295+E1296+E1297+E1298+E1299</f>
        <v>72.81</v>
      </c>
      <c r="H1292">
        <f>+E1302+E1303+E1300+E1301</f>
        <v>44.11</v>
      </c>
      <c r="I1292" s="14">
        <f>+(G1292/4)/(H1292/3)</f>
        <v>1.2379845839945591</v>
      </c>
      <c r="J1292" s="21">
        <f>+(B1292-$K$1)/7</f>
        <v>33</v>
      </c>
    </row>
    <row r="1293" spans="1:10" ht="21.95" customHeight="1" x14ac:dyDescent="0.15">
      <c r="A1293" s="6" t="s">
        <v>227</v>
      </c>
      <c r="B1293" s="4" t="s">
        <v>73</v>
      </c>
      <c r="C1293" s="4" t="s">
        <v>228</v>
      </c>
      <c r="D1293" s="4" t="s">
        <v>231</v>
      </c>
      <c r="E1293" s="5">
        <v>9.5</v>
      </c>
      <c r="J1293" s="14"/>
    </row>
    <row r="1294" spans="1:10" ht="21.95" customHeight="1" x14ac:dyDescent="0.15">
      <c r="A1294" s="6" t="s">
        <v>227</v>
      </c>
      <c r="B1294" s="4" t="s">
        <v>73</v>
      </c>
      <c r="C1294" s="4" t="s">
        <v>228</v>
      </c>
      <c r="D1294" s="4" t="s">
        <v>229</v>
      </c>
      <c r="E1294" s="5">
        <v>9.65</v>
      </c>
      <c r="J1294" s="14"/>
    </row>
    <row r="1295" spans="1:10" ht="21.95" customHeight="1" x14ac:dyDescent="0.15">
      <c r="A1295" s="6" t="s">
        <v>227</v>
      </c>
      <c r="B1295" s="4" t="s">
        <v>73</v>
      </c>
      <c r="C1295" s="4" t="s">
        <v>228</v>
      </c>
      <c r="D1295" s="4" t="s">
        <v>229</v>
      </c>
      <c r="E1295" s="5">
        <v>9.42</v>
      </c>
      <c r="J1295" s="14"/>
    </row>
    <row r="1296" spans="1:10" ht="21.95" customHeight="1" x14ac:dyDescent="0.15">
      <c r="A1296" s="6" t="s">
        <v>227</v>
      </c>
      <c r="B1296" s="4" t="s">
        <v>179</v>
      </c>
      <c r="C1296" s="4" t="s">
        <v>228</v>
      </c>
      <c r="D1296" s="4" t="s">
        <v>231</v>
      </c>
      <c r="E1296" s="5">
        <v>9.59</v>
      </c>
      <c r="J1296" s="14"/>
    </row>
    <row r="1297" spans="1:10" ht="21.95" customHeight="1" x14ac:dyDescent="0.15">
      <c r="A1297" s="6" t="s">
        <v>227</v>
      </c>
      <c r="B1297" s="4" t="s">
        <v>179</v>
      </c>
      <c r="C1297" s="4" t="s">
        <v>228</v>
      </c>
      <c r="D1297" s="4" t="s">
        <v>231</v>
      </c>
      <c r="E1297" s="5">
        <v>7.95</v>
      </c>
      <c r="J1297" s="14"/>
    </row>
    <row r="1298" spans="1:10" ht="21.95" customHeight="1" x14ac:dyDescent="0.15">
      <c r="A1298" s="6" t="s">
        <v>227</v>
      </c>
      <c r="B1298" s="4" t="s">
        <v>179</v>
      </c>
      <c r="C1298" s="4" t="s">
        <v>228</v>
      </c>
      <c r="D1298" s="4" t="s">
        <v>229</v>
      </c>
      <c r="E1298" s="5">
        <v>8.56</v>
      </c>
      <c r="J1298" s="14"/>
    </row>
    <row r="1299" spans="1:10" ht="21.95" customHeight="1" x14ac:dyDescent="0.15">
      <c r="A1299" s="6" t="s">
        <v>227</v>
      </c>
      <c r="B1299" s="4" t="s">
        <v>179</v>
      </c>
      <c r="C1299" s="4" t="s">
        <v>228</v>
      </c>
      <c r="D1299" s="4" t="s">
        <v>229</v>
      </c>
      <c r="E1299" s="5">
        <v>8.66</v>
      </c>
      <c r="J1299" s="14"/>
    </row>
    <row r="1300" spans="1:10" ht="21.95" customHeight="1" x14ac:dyDescent="0.15">
      <c r="A1300" s="6" t="s">
        <v>227</v>
      </c>
      <c r="B1300" s="4" t="s">
        <v>74</v>
      </c>
      <c r="C1300" s="4" t="s">
        <v>228</v>
      </c>
      <c r="D1300" s="4" t="s">
        <v>231</v>
      </c>
      <c r="E1300" s="5">
        <v>10.63</v>
      </c>
      <c r="F1300" t="s">
        <v>354</v>
      </c>
      <c r="J1300" s="14"/>
    </row>
    <row r="1301" spans="1:10" ht="21.95" customHeight="1" x14ac:dyDescent="0.15">
      <c r="A1301" s="6" t="s">
        <v>227</v>
      </c>
      <c r="B1301" s="4" t="s">
        <v>74</v>
      </c>
      <c r="C1301" s="4" t="s">
        <v>228</v>
      </c>
      <c r="D1301" s="4" t="s">
        <v>229</v>
      </c>
      <c r="E1301" s="5">
        <v>11.94</v>
      </c>
      <c r="J1301" s="14"/>
    </row>
    <row r="1302" spans="1:10" ht="21.95" customHeight="1" x14ac:dyDescent="0.15">
      <c r="A1302" s="6" t="s">
        <v>227</v>
      </c>
      <c r="B1302" s="4" t="s">
        <v>180</v>
      </c>
      <c r="C1302" s="4" t="s">
        <v>228</v>
      </c>
      <c r="D1302" s="4" t="s">
        <v>231</v>
      </c>
      <c r="E1302" s="5">
        <v>11.32</v>
      </c>
      <c r="J1302" s="14"/>
    </row>
    <row r="1303" spans="1:10" ht="21.95" customHeight="1" x14ac:dyDescent="0.15">
      <c r="A1303" s="6" t="s">
        <v>227</v>
      </c>
      <c r="B1303" s="4" t="s">
        <v>180</v>
      </c>
      <c r="C1303" s="4" t="s">
        <v>228</v>
      </c>
      <c r="D1303" s="4" t="s">
        <v>229</v>
      </c>
      <c r="E1303" s="5">
        <v>10.220000000000001</v>
      </c>
      <c r="J1303" s="14"/>
    </row>
    <row r="1304" spans="1:10" ht="21.95" customHeight="1" x14ac:dyDescent="0.15">
      <c r="A1304" s="6" t="s">
        <v>227</v>
      </c>
      <c r="B1304" s="4" t="s">
        <v>75</v>
      </c>
      <c r="C1304" s="4" t="s">
        <v>228</v>
      </c>
      <c r="D1304" s="4" t="s">
        <v>231</v>
      </c>
      <c r="E1304" s="5">
        <v>8.64</v>
      </c>
      <c r="F1304" t="s">
        <v>353</v>
      </c>
      <c r="G1304">
        <f>+E1304+E1305+E1306+E1307+E1308+E1309+E1310</f>
        <v>71.41</v>
      </c>
      <c r="H1304">
        <f>+E1314+E1311+E1312+E1313</f>
        <v>43.7</v>
      </c>
      <c r="I1304" s="14">
        <f>+(G1304/4)/(H1304/3)</f>
        <v>1.2255720823798626</v>
      </c>
      <c r="J1304" s="21">
        <f>+(B1304-$K$1)/7</f>
        <v>34</v>
      </c>
    </row>
    <row r="1305" spans="1:10" ht="21.95" customHeight="1" x14ac:dyDescent="0.15">
      <c r="A1305" s="6" t="s">
        <v>227</v>
      </c>
      <c r="B1305" s="4" t="s">
        <v>75</v>
      </c>
      <c r="C1305" s="4" t="s">
        <v>228</v>
      </c>
      <c r="D1305" s="4" t="s">
        <v>231</v>
      </c>
      <c r="E1305" s="5">
        <v>9.93</v>
      </c>
      <c r="J1305" s="14"/>
    </row>
    <row r="1306" spans="1:10" ht="21.95" customHeight="1" x14ac:dyDescent="0.15">
      <c r="A1306" s="6" t="s">
        <v>227</v>
      </c>
      <c r="B1306" s="4" t="s">
        <v>75</v>
      </c>
      <c r="C1306" s="4" t="s">
        <v>228</v>
      </c>
      <c r="D1306" s="4" t="s">
        <v>229</v>
      </c>
      <c r="E1306" s="5">
        <v>10.85</v>
      </c>
      <c r="J1306" s="14"/>
    </row>
    <row r="1307" spans="1:10" ht="21.95" customHeight="1" x14ac:dyDescent="0.15">
      <c r="A1307" s="6" t="s">
        <v>227</v>
      </c>
      <c r="B1307" s="4" t="s">
        <v>75</v>
      </c>
      <c r="C1307" s="4" t="s">
        <v>228</v>
      </c>
      <c r="D1307" s="4" t="s">
        <v>229</v>
      </c>
      <c r="E1307" s="5">
        <v>9.5500000000000007</v>
      </c>
      <c r="J1307" s="14"/>
    </row>
    <row r="1308" spans="1:10" ht="21.95" customHeight="1" x14ac:dyDescent="0.15">
      <c r="A1308" s="6" t="s">
        <v>227</v>
      </c>
      <c r="B1308" s="4" t="s">
        <v>181</v>
      </c>
      <c r="C1308" s="4" t="s">
        <v>228</v>
      </c>
      <c r="D1308" s="4" t="s">
        <v>231</v>
      </c>
      <c r="E1308" s="5">
        <v>9.86</v>
      </c>
      <c r="J1308" s="14"/>
    </row>
    <row r="1309" spans="1:10" ht="21.95" customHeight="1" x14ac:dyDescent="0.15">
      <c r="A1309" s="6" t="s">
        <v>227</v>
      </c>
      <c r="B1309" s="4" t="s">
        <v>181</v>
      </c>
      <c r="C1309" s="4" t="s">
        <v>228</v>
      </c>
      <c r="D1309" s="4" t="s">
        <v>231</v>
      </c>
      <c r="E1309" s="5">
        <v>7.33</v>
      </c>
      <c r="J1309" s="14"/>
    </row>
    <row r="1310" spans="1:10" ht="21.95" customHeight="1" x14ac:dyDescent="0.15">
      <c r="A1310" s="6" t="s">
        <v>227</v>
      </c>
      <c r="B1310" s="4" t="s">
        <v>181</v>
      </c>
      <c r="C1310" s="4" t="s">
        <v>228</v>
      </c>
      <c r="D1310" s="4" t="s">
        <v>229</v>
      </c>
      <c r="E1310" s="5">
        <v>15.25</v>
      </c>
      <c r="J1310" s="14"/>
    </row>
    <row r="1311" spans="1:10" ht="21.95" customHeight="1" x14ac:dyDescent="0.15">
      <c r="A1311" s="6" t="s">
        <v>227</v>
      </c>
      <c r="B1311" s="4" t="s">
        <v>76</v>
      </c>
      <c r="C1311" s="4" t="s">
        <v>228</v>
      </c>
      <c r="D1311" s="4" t="s">
        <v>231</v>
      </c>
      <c r="E1311" s="5">
        <v>10.7</v>
      </c>
      <c r="F1311" t="s">
        <v>354</v>
      </c>
      <c r="J1311" s="14"/>
    </row>
    <row r="1312" spans="1:10" ht="21.95" customHeight="1" x14ac:dyDescent="0.15">
      <c r="A1312" s="6" t="s">
        <v>227</v>
      </c>
      <c r="B1312" s="4" t="s">
        <v>76</v>
      </c>
      <c r="C1312" s="4" t="s">
        <v>228</v>
      </c>
      <c r="D1312" s="4" t="s">
        <v>229</v>
      </c>
      <c r="E1312" s="5">
        <v>12.04</v>
      </c>
      <c r="J1312" s="14"/>
    </row>
    <row r="1313" spans="1:10" ht="21.95" customHeight="1" x14ac:dyDescent="0.15">
      <c r="A1313" s="6" t="s">
        <v>227</v>
      </c>
      <c r="B1313" s="4" t="s">
        <v>182</v>
      </c>
      <c r="C1313" s="4" t="s">
        <v>228</v>
      </c>
      <c r="D1313" s="4" t="s">
        <v>231</v>
      </c>
      <c r="E1313" s="5">
        <v>11.28</v>
      </c>
      <c r="J1313" s="14"/>
    </row>
    <row r="1314" spans="1:10" ht="21.95" customHeight="1" x14ac:dyDescent="0.15">
      <c r="A1314" s="6" t="s">
        <v>227</v>
      </c>
      <c r="B1314" s="4" t="s">
        <v>182</v>
      </c>
      <c r="C1314" s="4" t="s">
        <v>228</v>
      </c>
      <c r="D1314" s="4" t="s">
        <v>229</v>
      </c>
      <c r="E1314" s="5">
        <v>9.68</v>
      </c>
      <c r="J1314" s="14"/>
    </row>
    <row r="1315" spans="1:10" ht="21.95" customHeight="1" x14ac:dyDescent="0.15">
      <c r="A1315" s="6" t="s">
        <v>227</v>
      </c>
      <c r="B1315" s="4" t="s">
        <v>77</v>
      </c>
      <c r="C1315" s="4" t="s">
        <v>228</v>
      </c>
      <c r="D1315" s="4" t="s">
        <v>231</v>
      </c>
      <c r="E1315" s="5">
        <v>8.24</v>
      </c>
      <c r="F1315" t="s">
        <v>353</v>
      </c>
      <c r="G1315">
        <f>+E1315+E1316+E1317+E1318+E1319+E1320+E1321+E1322</f>
        <v>72.44</v>
      </c>
      <c r="H1315">
        <f>+E1325+E1326+E1323+E1324</f>
        <v>46.879999999999995</v>
      </c>
      <c r="I1315" s="14">
        <f>+(G1315/4)/(H1315/3)</f>
        <v>1.1589163822525599</v>
      </c>
      <c r="J1315" s="21">
        <f>+(B1315-$K$1)/7</f>
        <v>35</v>
      </c>
    </row>
    <row r="1316" spans="1:10" ht="21.95" customHeight="1" x14ac:dyDescent="0.15">
      <c r="A1316" s="6" t="s">
        <v>227</v>
      </c>
      <c r="B1316" s="4" t="s">
        <v>77</v>
      </c>
      <c r="C1316" s="4" t="s">
        <v>228</v>
      </c>
      <c r="D1316" s="4" t="s">
        <v>231</v>
      </c>
      <c r="E1316" s="5">
        <v>9.34</v>
      </c>
      <c r="J1316" s="14"/>
    </row>
    <row r="1317" spans="1:10" ht="21.95" customHeight="1" x14ac:dyDescent="0.15">
      <c r="A1317" s="6" t="s">
        <v>227</v>
      </c>
      <c r="B1317" s="4" t="s">
        <v>77</v>
      </c>
      <c r="C1317" s="4" t="s">
        <v>228</v>
      </c>
      <c r="D1317" s="4" t="s">
        <v>229</v>
      </c>
      <c r="E1317" s="5">
        <v>9.6199999999999992</v>
      </c>
      <c r="J1317" s="14"/>
    </row>
    <row r="1318" spans="1:10" ht="21.95" customHeight="1" x14ac:dyDescent="0.15">
      <c r="A1318" s="6" t="s">
        <v>227</v>
      </c>
      <c r="B1318" s="4" t="s">
        <v>77</v>
      </c>
      <c r="C1318" s="4" t="s">
        <v>228</v>
      </c>
      <c r="D1318" s="4" t="s">
        <v>229</v>
      </c>
      <c r="E1318" s="5">
        <v>10.97</v>
      </c>
      <c r="J1318" s="14"/>
    </row>
    <row r="1319" spans="1:10" ht="21.95" customHeight="1" x14ac:dyDescent="0.15">
      <c r="A1319" s="6" t="s">
        <v>227</v>
      </c>
      <c r="B1319" s="4" t="s">
        <v>183</v>
      </c>
      <c r="C1319" s="4" t="s">
        <v>228</v>
      </c>
      <c r="D1319" s="4" t="s">
        <v>231</v>
      </c>
      <c r="E1319" s="5">
        <v>10.26</v>
      </c>
      <c r="F1319" t="s">
        <v>356</v>
      </c>
      <c r="J1319" s="14"/>
    </row>
    <row r="1320" spans="1:10" ht="21.95" customHeight="1" x14ac:dyDescent="0.15">
      <c r="A1320" s="6" t="s">
        <v>227</v>
      </c>
      <c r="B1320" s="4" t="s">
        <v>183</v>
      </c>
      <c r="C1320" s="4" t="s">
        <v>228</v>
      </c>
      <c r="D1320" s="4" t="s">
        <v>231</v>
      </c>
      <c r="E1320" s="5">
        <v>7.59</v>
      </c>
      <c r="J1320" s="14"/>
    </row>
    <row r="1321" spans="1:10" ht="21.95" customHeight="1" x14ac:dyDescent="0.15">
      <c r="A1321" s="6" t="s">
        <v>227</v>
      </c>
      <c r="B1321" s="4" t="s">
        <v>183</v>
      </c>
      <c r="C1321" s="4" t="s">
        <v>228</v>
      </c>
      <c r="D1321" s="4" t="s">
        <v>229</v>
      </c>
      <c r="E1321" s="5">
        <v>9.1300000000000008</v>
      </c>
      <c r="J1321" s="14"/>
    </row>
    <row r="1322" spans="1:10" ht="21.95" customHeight="1" x14ac:dyDescent="0.15">
      <c r="A1322" s="6" t="s">
        <v>227</v>
      </c>
      <c r="B1322" s="4" t="s">
        <v>183</v>
      </c>
      <c r="C1322" s="4" t="s">
        <v>228</v>
      </c>
      <c r="D1322" s="4" t="s">
        <v>229</v>
      </c>
      <c r="E1322" s="5">
        <v>7.29</v>
      </c>
      <c r="J1322" s="14"/>
    </row>
    <row r="1323" spans="1:10" ht="21.95" customHeight="1" x14ac:dyDescent="0.15">
      <c r="A1323" s="6" t="s">
        <v>227</v>
      </c>
      <c r="B1323" s="4" t="s">
        <v>78</v>
      </c>
      <c r="C1323" s="4" t="s">
        <v>228</v>
      </c>
      <c r="D1323" s="4" t="s">
        <v>230</v>
      </c>
      <c r="E1323" s="5">
        <v>11.69</v>
      </c>
      <c r="F1323" t="s">
        <v>354</v>
      </c>
      <c r="J1323" s="14"/>
    </row>
    <row r="1324" spans="1:10" ht="21.95" customHeight="1" x14ac:dyDescent="0.15">
      <c r="A1324" s="6" t="s">
        <v>227</v>
      </c>
      <c r="B1324" s="4" t="s">
        <v>78</v>
      </c>
      <c r="C1324" s="4" t="s">
        <v>228</v>
      </c>
      <c r="D1324" s="4" t="s">
        <v>229</v>
      </c>
      <c r="E1324" s="5">
        <v>11.93</v>
      </c>
      <c r="J1324" s="14"/>
    </row>
    <row r="1325" spans="1:10" ht="21.95" customHeight="1" x14ac:dyDescent="0.15">
      <c r="A1325" s="6" t="s">
        <v>227</v>
      </c>
      <c r="B1325" s="4" t="s">
        <v>184</v>
      </c>
      <c r="C1325" s="4" t="s">
        <v>228</v>
      </c>
      <c r="D1325" s="4" t="s">
        <v>230</v>
      </c>
      <c r="E1325" s="5">
        <v>12.26</v>
      </c>
      <c r="J1325" s="14"/>
    </row>
    <row r="1326" spans="1:10" ht="21.95" customHeight="1" x14ac:dyDescent="0.15">
      <c r="A1326" s="9" t="s">
        <v>227</v>
      </c>
      <c r="B1326" s="4" t="s">
        <v>184</v>
      </c>
      <c r="C1326" s="4" t="s">
        <v>228</v>
      </c>
      <c r="D1326" s="4" t="s">
        <v>229</v>
      </c>
      <c r="E1326" s="5">
        <v>11</v>
      </c>
      <c r="J1326" s="14"/>
    </row>
    <row r="1327" spans="1:10" ht="21.95" customHeight="1" x14ac:dyDescent="0.15">
      <c r="A1327" s="6" t="s">
        <v>227</v>
      </c>
      <c r="B1327" s="4" t="s">
        <v>185</v>
      </c>
      <c r="C1327" s="4" t="s">
        <v>228</v>
      </c>
      <c r="D1327" s="4" t="s">
        <v>231</v>
      </c>
      <c r="E1327" s="5">
        <v>11.12</v>
      </c>
      <c r="F1327" s="13" t="s">
        <v>353</v>
      </c>
      <c r="J1327" s="14"/>
    </row>
    <row r="1328" spans="1:10" ht="21.95" customHeight="1" x14ac:dyDescent="0.15">
      <c r="A1328" s="6" t="s">
        <v>227</v>
      </c>
      <c r="B1328" s="4" t="s">
        <v>185</v>
      </c>
      <c r="C1328" s="4" t="s">
        <v>228</v>
      </c>
      <c r="D1328" s="4" t="s">
        <v>231</v>
      </c>
      <c r="E1328" s="5">
        <v>7.47</v>
      </c>
      <c r="F1328" s="13"/>
      <c r="J1328" s="14"/>
    </row>
    <row r="1329" spans="1:10" ht="21.95" customHeight="1" x14ac:dyDescent="0.15">
      <c r="A1329" s="6" t="s">
        <v>227</v>
      </c>
      <c r="B1329" s="4" t="s">
        <v>185</v>
      </c>
      <c r="C1329" s="4" t="s">
        <v>228</v>
      </c>
      <c r="D1329" s="4" t="s">
        <v>229</v>
      </c>
      <c r="E1329" s="5">
        <v>9.33</v>
      </c>
      <c r="F1329" s="13"/>
      <c r="J1329" s="14"/>
    </row>
    <row r="1330" spans="1:10" ht="21.95" customHeight="1" x14ac:dyDescent="0.15">
      <c r="A1330" s="6" t="s">
        <v>227</v>
      </c>
      <c r="B1330" s="4" t="s">
        <v>185</v>
      </c>
      <c r="C1330" s="4" t="s">
        <v>228</v>
      </c>
      <c r="D1330" s="4" t="s">
        <v>229</v>
      </c>
      <c r="E1330" s="5">
        <v>6.96</v>
      </c>
      <c r="F1330" s="13"/>
      <c r="J1330" s="14"/>
    </row>
    <row r="1331" spans="1:10" ht="21.95" customHeight="1" x14ac:dyDescent="0.15">
      <c r="A1331" s="6" t="s">
        <v>227</v>
      </c>
      <c r="B1331" s="4" t="s">
        <v>79</v>
      </c>
      <c r="C1331" s="4" t="s">
        <v>228</v>
      </c>
      <c r="D1331" s="4" t="s">
        <v>230</v>
      </c>
      <c r="E1331" s="5">
        <v>12.09</v>
      </c>
      <c r="F1331" s="13" t="s">
        <v>354</v>
      </c>
      <c r="J1331" s="14"/>
    </row>
    <row r="1332" spans="1:10" ht="21.95" customHeight="1" x14ac:dyDescent="0.15">
      <c r="A1332" s="6" t="s">
        <v>227</v>
      </c>
      <c r="B1332" s="4" t="s">
        <v>79</v>
      </c>
      <c r="C1332" s="4" t="s">
        <v>228</v>
      </c>
      <c r="D1332" s="4" t="s">
        <v>231</v>
      </c>
      <c r="E1332" s="5">
        <v>13.57</v>
      </c>
      <c r="J1332" s="14"/>
    </row>
    <row r="1333" spans="1:10" ht="21.95" customHeight="1" x14ac:dyDescent="0.15">
      <c r="A1333" s="6" t="s">
        <v>227</v>
      </c>
      <c r="B1333" s="4" t="s">
        <v>79</v>
      </c>
      <c r="C1333" s="4" t="s">
        <v>228</v>
      </c>
      <c r="D1333" s="4" t="s">
        <v>231</v>
      </c>
      <c r="E1333" s="5">
        <v>10.07</v>
      </c>
      <c r="J1333" s="14"/>
    </row>
    <row r="1334" spans="1:10" ht="21.95" customHeight="1" x14ac:dyDescent="0.15">
      <c r="A1334" s="6" t="s">
        <v>227</v>
      </c>
      <c r="B1334" s="4" t="s">
        <v>79</v>
      </c>
      <c r="C1334" s="4" t="s">
        <v>228</v>
      </c>
      <c r="D1334" s="4" t="s">
        <v>229</v>
      </c>
      <c r="E1334" s="5">
        <v>12</v>
      </c>
      <c r="J1334" s="14"/>
    </row>
    <row r="1335" spans="1:10" ht="21.95" customHeight="1" x14ac:dyDescent="0.15">
      <c r="A1335" s="6" t="s">
        <v>227</v>
      </c>
      <c r="B1335" s="4" t="s">
        <v>79</v>
      </c>
      <c r="C1335" s="4" t="s">
        <v>228</v>
      </c>
      <c r="D1335" s="4" t="s">
        <v>229</v>
      </c>
      <c r="E1335" s="5">
        <v>11.86</v>
      </c>
      <c r="J1335" s="14"/>
    </row>
    <row r="1336" spans="1:10" ht="21.95" customHeight="1" x14ac:dyDescent="0.15">
      <c r="A1336" s="6" t="s">
        <v>227</v>
      </c>
      <c r="B1336" s="4" t="s">
        <v>186</v>
      </c>
      <c r="C1336" s="4" t="s">
        <v>228</v>
      </c>
      <c r="D1336" s="4" t="s">
        <v>230</v>
      </c>
      <c r="E1336" s="5">
        <v>12.41</v>
      </c>
      <c r="J1336" s="14"/>
    </row>
    <row r="1337" spans="1:10" ht="21.95" customHeight="1" x14ac:dyDescent="0.15">
      <c r="A1337" s="6" t="s">
        <v>227</v>
      </c>
      <c r="B1337" s="4" t="s">
        <v>186</v>
      </c>
      <c r="C1337" s="4" t="s">
        <v>228</v>
      </c>
      <c r="D1337" s="4" t="s">
        <v>229</v>
      </c>
      <c r="E1337" s="5">
        <v>11.71</v>
      </c>
      <c r="J1337" s="14"/>
    </row>
    <row r="1338" spans="1:10" ht="21.95" customHeight="1" x14ac:dyDescent="0.15">
      <c r="A1338" s="6" t="s">
        <v>227</v>
      </c>
      <c r="B1338" s="4" t="s">
        <v>80</v>
      </c>
      <c r="C1338" s="4" t="s">
        <v>228</v>
      </c>
      <c r="D1338" s="4" t="s">
        <v>230</v>
      </c>
      <c r="E1338" s="5">
        <v>8.34</v>
      </c>
      <c r="F1338" t="s">
        <v>353</v>
      </c>
      <c r="G1338">
        <f>+E1338+E1339+E1340+E1341+E1342+E1343+E1344+E1345</f>
        <v>72.899999999999991</v>
      </c>
      <c r="H1338">
        <f>+E1348+E1349+E1346+E1347</f>
        <v>39.089999999999996</v>
      </c>
      <c r="I1338" s="14">
        <f>+(G1338/4)/(H1338/3)</f>
        <v>1.3986953184957789</v>
      </c>
      <c r="J1338" s="21">
        <f>+(B1338-$K$1)/7</f>
        <v>37</v>
      </c>
    </row>
    <row r="1339" spans="1:10" ht="21.95" customHeight="1" x14ac:dyDescent="0.15">
      <c r="A1339" s="6" t="s">
        <v>227</v>
      </c>
      <c r="B1339" s="4" t="s">
        <v>80</v>
      </c>
      <c r="C1339" s="4" t="s">
        <v>228</v>
      </c>
      <c r="D1339" s="4" t="s">
        <v>230</v>
      </c>
      <c r="E1339" s="5">
        <v>9.82</v>
      </c>
      <c r="J1339" s="14"/>
    </row>
    <row r="1340" spans="1:10" ht="21.95" customHeight="1" x14ac:dyDescent="0.15">
      <c r="A1340" s="6" t="s">
        <v>227</v>
      </c>
      <c r="B1340" s="4" t="s">
        <v>80</v>
      </c>
      <c r="C1340" s="4" t="s">
        <v>228</v>
      </c>
      <c r="D1340" s="4" t="s">
        <v>229</v>
      </c>
      <c r="E1340" s="5">
        <v>8.7899999999999991</v>
      </c>
      <c r="J1340" s="14"/>
    </row>
    <row r="1341" spans="1:10" ht="21.95" customHeight="1" x14ac:dyDescent="0.15">
      <c r="A1341" s="6" t="s">
        <v>227</v>
      </c>
      <c r="B1341" s="4" t="s">
        <v>80</v>
      </c>
      <c r="C1341" s="4" t="s">
        <v>228</v>
      </c>
      <c r="D1341" s="4" t="s">
        <v>229</v>
      </c>
      <c r="E1341" s="5">
        <v>10.96</v>
      </c>
      <c r="J1341" s="14"/>
    </row>
    <row r="1342" spans="1:10" ht="21.95" customHeight="1" x14ac:dyDescent="0.15">
      <c r="A1342" s="6" t="s">
        <v>227</v>
      </c>
      <c r="B1342" s="4" t="s">
        <v>187</v>
      </c>
      <c r="C1342" s="4" t="s">
        <v>228</v>
      </c>
      <c r="D1342" s="4" t="s">
        <v>230</v>
      </c>
      <c r="E1342" s="5">
        <v>11.59</v>
      </c>
      <c r="J1342" s="14"/>
    </row>
    <row r="1343" spans="1:10" ht="21.95" customHeight="1" x14ac:dyDescent="0.15">
      <c r="A1343" s="6" t="s">
        <v>227</v>
      </c>
      <c r="B1343" s="4" t="s">
        <v>187</v>
      </c>
      <c r="C1343" s="4" t="s">
        <v>228</v>
      </c>
      <c r="D1343" s="4" t="s">
        <v>230</v>
      </c>
      <c r="E1343" s="5">
        <v>7.72</v>
      </c>
      <c r="J1343" s="14"/>
    </row>
    <row r="1344" spans="1:10" ht="21.95" customHeight="1" x14ac:dyDescent="0.15">
      <c r="A1344" s="6" t="s">
        <v>227</v>
      </c>
      <c r="B1344" s="4" t="s">
        <v>187</v>
      </c>
      <c r="C1344" s="4" t="s">
        <v>228</v>
      </c>
      <c r="D1344" s="4" t="s">
        <v>229</v>
      </c>
      <c r="E1344" s="5">
        <v>8.8800000000000008</v>
      </c>
      <c r="J1344" s="14"/>
    </row>
    <row r="1345" spans="1:10" ht="21.95" customHeight="1" x14ac:dyDescent="0.15">
      <c r="A1345" s="6" t="s">
        <v>227</v>
      </c>
      <c r="B1345" s="4" t="s">
        <v>187</v>
      </c>
      <c r="C1345" s="4" t="s">
        <v>228</v>
      </c>
      <c r="D1345" s="4" t="s">
        <v>229</v>
      </c>
      <c r="E1345" s="5">
        <v>6.8</v>
      </c>
      <c r="J1345" s="14"/>
    </row>
    <row r="1346" spans="1:10" ht="21.95" customHeight="1" x14ac:dyDescent="0.15">
      <c r="A1346" s="6" t="s">
        <v>227</v>
      </c>
      <c r="B1346" s="4" t="s">
        <v>81</v>
      </c>
      <c r="C1346" s="4" t="s">
        <v>228</v>
      </c>
      <c r="D1346" s="4" t="s">
        <v>231</v>
      </c>
      <c r="E1346" s="5">
        <v>9.86</v>
      </c>
      <c r="F1346" t="s">
        <v>354</v>
      </c>
      <c r="J1346" s="14"/>
    </row>
    <row r="1347" spans="1:10" ht="21.95" customHeight="1" x14ac:dyDescent="0.15">
      <c r="A1347" s="6" t="s">
        <v>227</v>
      </c>
      <c r="B1347" s="4" t="s">
        <v>81</v>
      </c>
      <c r="C1347" s="4" t="s">
        <v>228</v>
      </c>
      <c r="D1347" s="4" t="s">
        <v>229</v>
      </c>
      <c r="E1347" s="5">
        <v>10.92</v>
      </c>
      <c r="J1347" s="14"/>
    </row>
    <row r="1348" spans="1:10" ht="21.95" customHeight="1" x14ac:dyDescent="0.15">
      <c r="A1348" s="6" t="s">
        <v>227</v>
      </c>
      <c r="B1348" s="4" t="s">
        <v>188</v>
      </c>
      <c r="C1348" s="4" t="s">
        <v>228</v>
      </c>
      <c r="D1348" s="4" t="s">
        <v>231</v>
      </c>
      <c r="E1348" s="5">
        <v>9.1199999999999992</v>
      </c>
      <c r="J1348" s="14"/>
    </row>
    <row r="1349" spans="1:10" ht="21.95" customHeight="1" x14ac:dyDescent="0.15">
      <c r="A1349" s="6" t="s">
        <v>227</v>
      </c>
      <c r="B1349" s="4" t="s">
        <v>188</v>
      </c>
      <c r="C1349" s="4" t="s">
        <v>228</v>
      </c>
      <c r="D1349" s="4" t="s">
        <v>229</v>
      </c>
      <c r="E1349" s="5">
        <v>9.19</v>
      </c>
      <c r="J1349" s="14"/>
    </row>
    <row r="1350" spans="1:10" ht="21.95" customHeight="1" x14ac:dyDescent="0.15">
      <c r="A1350" s="6" t="s">
        <v>227</v>
      </c>
      <c r="B1350" s="4" t="s">
        <v>82</v>
      </c>
      <c r="C1350" s="4" t="s">
        <v>228</v>
      </c>
      <c r="D1350" s="4" t="s">
        <v>231</v>
      </c>
      <c r="E1350" s="5">
        <v>7.74</v>
      </c>
      <c r="F1350" t="s">
        <v>353</v>
      </c>
      <c r="G1350">
        <f>+E1350+E1351+E1352+E1353+E1354+E1355+E1356</f>
        <v>65.89</v>
      </c>
      <c r="H1350">
        <f>+E1360+E1357+E1358+E1359+E1361</f>
        <v>41.709999999999994</v>
      </c>
      <c r="I1350" s="14">
        <f>+(G1350/4)/(H1350/3)</f>
        <v>1.184787820666507</v>
      </c>
      <c r="J1350" s="21">
        <f>+(B1350-$K$1)/7</f>
        <v>38</v>
      </c>
    </row>
    <row r="1351" spans="1:10" ht="21.95" customHeight="1" x14ac:dyDescent="0.15">
      <c r="A1351" s="6" t="s">
        <v>227</v>
      </c>
      <c r="B1351" s="4" t="s">
        <v>82</v>
      </c>
      <c r="C1351" s="4" t="s">
        <v>228</v>
      </c>
      <c r="D1351" s="4" t="s">
        <v>231</v>
      </c>
      <c r="E1351" s="5">
        <v>9.36</v>
      </c>
      <c r="J1351" s="14"/>
    </row>
    <row r="1352" spans="1:10" ht="21.95" customHeight="1" x14ac:dyDescent="0.15">
      <c r="A1352" s="6" t="s">
        <v>227</v>
      </c>
      <c r="B1352" s="4" t="s">
        <v>82</v>
      </c>
      <c r="C1352" s="4" t="s">
        <v>228</v>
      </c>
      <c r="D1352" s="4" t="s">
        <v>229</v>
      </c>
      <c r="E1352" s="5">
        <v>7.9</v>
      </c>
      <c r="J1352" s="14"/>
    </row>
    <row r="1353" spans="1:10" ht="21.95" customHeight="1" x14ac:dyDescent="0.15">
      <c r="A1353" s="6" t="s">
        <v>227</v>
      </c>
      <c r="B1353" s="4" t="s">
        <v>82</v>
      </c>
      <c r="C1353" s="4" t="s">
        <v>228</v>
      </c>
      <c r="D1353" s="4" t="s">
        <v>229</v>
      </c>
      <c r="E1353" s="5">
        <v>10.92</v>
      </c>
      <c r="J1353" s="14"/>
    </row>
    <row r="1354" spans="1:10" ht="21.95" customHeight="1" x14ac:dyDescent="0.15">
      <c r="A1354" s="6" t="s">
        <v>227</v>
      </c>
      <c r="B1354" s="4" t="s">
        <v>189</v>
      </c>
      <c r="C1354" s="4" t="s">
        <v>228</v>
      </c>
      <c r="D1354" s="4" t="s">
        <v>231</v>
      </c>
      <c r="E1354" s="5">
        <v>9.32</v>
      </c>
      <c r="J1354" s="14"/>
    </row>
    <row r="1355" spans="1:10" ht="21.95" customHeight="1" x14ac:dyDescent="0.15">
      <c r="A1355" s="6" t="s">
        <v>227</v>
      </c>
      <c r="B1355" s="4" t="s">
        <v>189</v>
      </c>
      <c r="C1355" s="4" t="s">
        <v>228</v>
      </c>
      <c r="D1355" s="4" t="s">
        <v>231</v>
      </c>
      <c r="E1355" s="5">
        <v>6.73</v>
      </c>
      <c r="J1355" s="14"/>
    </row>
    <row r="1356" spans="1:10" ht="21.95" customHeight="1" x14ac:dyDescent="0.15">
      <c r="A1356" s="6" t="s">
        <v>227</v>
      </c>
      <c r="B1356" s="4" t="s">
        <v>189</v>
      </c>
      <c r="C1356" s="4" t="s">
        <v>228</v>
      </c>
      <c r="D1356" s="4" t="s">
        <v>229</v>
      </c>
      <c r="E1356" s="5">
        <v>13.92</v>
      </c>
      <c r="J1356" s="14"/>
    </row>
    <row r="1357" spans="1:10" ht="21.95" customHeight="1" x14ac:dyDescent="0.15">
      <c r="A1357" s="6" t="s">
        <v>227</v>
      </c>
      <c r="B1357" s="4" t="s">
        <v>83</v>
      </c>
      <c r="C1357" s="4" t="s">
        <v>228</v>
      </c>
      <c r="D1357" s="4" t="s">
        <v>231</v>
      </c>
      <c r="E1357" s="5">
        <v>6.71</v>
      </c>
      <c r="F1357" t="s">
        <v>354</v>
      </c>
      <c r="J1357" s="14"/>
    </row>
    <row r="1358" spans="1:10" ht="21.95" customHeight="1" x14ac:dyDescent="0.15">
      <c r="A1358" s="6" t="s">
        <v>227</v>
      </c>
      <c r="B1358" s="4" t="s">
        <v>83</v>
      </c>
      <c r="C1358" s="4" t="s">
        <v>228</v>
      </c>
      <c r="D1358" s="4" t="s">
        <v>229</v>
      </c>
      <c r="E1358" s="5">
        <v>8.35</v>
      </c>
      <c r="J1358" s="14"/>
    </row>
    <row r="1359" spans="1:10" ht="21.95" customHeight="1" x14ac:dyDescent="0.15">
      <c r="A1359" s="6" t="s">
        <v>227</v>
      </c>
      <c r="B1359" s="4" t="s">
        <v>83</v>
      </c>
      <c r="C1359" s="4" t="s">
        <v>228</v>
      </c>
      <c r="D1359" s="4" t="s">
        <v>233</v>
      </c>
      <c r="E1359" s="5">
        <v>5.01</v>
      </c>
      <c r="J1359" s="14"/>
    </row>
    <row r="1360" spans="1:10" ht="21.95" customHeight="1" x14ac:dyDescent="0.15">
      <c r="A1360" s="6" t="s">
        <v>227</v>
      </c>
      <c r="B1360" s="4" t="s">
        <v>190</v>
      </c>
      <c r="C1360" s="4" t="s">
        <v>228</v>
      </c>
      <c r="D1360" s="4" t="s">
        <v>231</v>
      </c>
      <c r="E1360" s="5">
        <v>11.17</v>
      </c>
      <c r="J1360" s="14"/>
    </row>
    <row r="1361" spans="1:10" ht="21.95" customHeight="1" x14ac:dyDescent="0.15">
      <c r="A1361" s="6" t="s">
        <v>227</v>
      </c>
      <c r="B1361" s="4" t="s">
        <v>190</v>
      </c>
      <c r="C1361" s="4" t="s">
        <v>228</v>
      </c>
      <c r="D1361" s="4" t="s">
        <v>229</v>
      </c>
      <c r="E1361" s="5">
        <v>10.47</v>
      </c>
      <c r="J1361" s="14"/>
    </row>
    <row r="1362" spans="1:10" ht="21.95" customHeight="1" x14ac:dyDescent="0.15">
      <c r="A1362" s="6" t="s">
        <v>227</v>
      </c>
      <c r="B1362" s="4" t="s">
        <v>84</v>
      </c>
      <c r="C1362" s="4" t="s">
        <v>228</v>
      </c>
      <c r="D1362" s="4" t="s">
        <v>229</v>
      </c>
      <c r="E1362" s="5">
        <v>7.86</v>
      </c>
      <c r="F1362" t="s">
        <v>353</v>
      </c>
      <c r="G1362">
        <f>+E1362+E1363+E1364+E1365+E1366+E1367+E1368+E1369</f>
        <v>78.5</v>
      </c>
      <c r="H1362">
        <f>+E1372+E1373+E1370+E1371</f>
        <v>38.35</v>
      </c>
      <c r="I1362" s="14">
        <f>+(G1362/4)/(H1362/3)</f>
        <v>1.5352020860495437</v>
      </c>
      <c r="J1362" s="21">
        <f>+(B1362-$K$1)/7</f>
        <v>39</v>
      </c>
    </row>
    <row r="1363" spans="1:10" ht="21.95" customHeight="1" x14ac:dyDescent="0.15">
      <c r="A1363" s="6" t="s">
        <v>227</v>
      </c>
      <c r="B1363" s="4" t="s">
        <v>84</v>
      </c>
      <c r="C1363" s="4" t="s">
        <v>228</v>
      </c>
      <c r="D1363" s="4" t="s">
        <v>229</v>
      </c>
      <c r="E1363" s="5">
        <v>11.93</v>
      </c>
      <c r="J1363" s="14"/>
    </row>
    <row r="1364" spans="1:10" ht="21.95" customHeight="1" x14ac:dyDescent="0.15">
      <c r="A1364" s="6" t="s">
        <v>227</v>
      </c>
      <c r="B1364" s="4" t="s">
        <v>84</v>
      </c>
      <c r="C1364" s="4" t="s">
        <v>228</v>
      </c>
      <c r="D1364" s="4" t="s">
        <v>233</v>
      </c>
      <c r="E1364" s="5">
        <v>8.83</v>
      </c>
      <c r="J1364" s="14"/>
    </row>
    <row r="1365" spans="1:10" ht="21.95" customHeight="1" x14ac:dyDescent="0.15">
      <c r="A1365" s="6" t="s">
        <v>227</v>
      </c>
      <c r="B1365" s="4" t="s">
        <v>84</v>
      </c>
      <c r="C1365" s="4" t="s">
        <v>228</v>
      </c>
      <c r="D1365" s="4" t="s">
        <v>233</v>
      </c>
      <c r="E1365" s="5">
        <v>10.9</v>
      </c>
      <c r="J1365" s="14"/>
    </row>
    <row r="1366" spans="1:10" ht="21.95" customHeight="1" x14ac:dyDescent="0.15">
      <c r="A1366" s="6" t="s">
        <v>227</v>
      </c>
      <c r="B1366" s="4" t="s">
        <v>191</v>
      </c>
      <c r="C1366" s="4" t="s">
        <v>228</v>
      </c>
      <c r="D1366" s="4" t="s">
        <v>230</v>
      </c>
      <c r="E1366" s="5">
        <v>12.8</v>
      </c>
      <c r="J1366" s="14"/>
    </row>
    <row r="1367" spans="1:10" ht="21.95" customHeight="1" x14ac:dyDescent="0.15">
      <c r="A1367" s="6" t="s">
        <v>227</v>
      </c>
      <c r="B1367" s="4" t="s">
        <v>191</v>
      </c>
      <c r="C1367" s="4" t="s">
        <v>228</v>
      </c>
      <c r="D1367" s="4" t="s">
        <v>229</v>
      </c>
      <c r="E1367" s="5">
        <v>11.38</v>
      </c>
      <c r="J1367" s="14"/>
    </row>
    <row r="1368" spans="1:10" ht="21.95" customHeight="1" x14ac:dyDescent="0.15">
      <c r="A1368" s="6" t="s">
        <v>227</v>
      </c>
      <c r="B1368" s="4" t="s">
        <v>191</v>
      </c>
      <c r="C1368" s="4" t="s">
        <v>228</v>
      </c>
      <c r="D1368" s="4" t="s">
        <v>233</v>
      </c>
      <c r="E1368" s="5">
        <v>7.46</v>
      </c>
      <c r="J1368" s="14"/>
    </row>
    <row r="1369" spans="1:10" ht="21.95" customHeight="1" x14ac:dyDescent="0.15">
      <c r="A1369" s="6" t="s">
        <v>227</v>
      </c>
      <c r="B1369" s="4" t="s">
        <v>85</v>
      </c>
      <c r="C1369" s="4" t="s">
        <v>228</v>
      </c>
      <c r="D1369" s="4" t="s">
        <v>230</v>
      </c>
      <c r="E1369" s="5">
        <v>7.34</v>
      </c>
      <c r="J1369" s="14"/>
    </row>
    <row r="1370" spans="1:10" ht="21.95" customHeight="1" x14ac:dyDescent="0.15">
      <c r="A1370" s="9" t="s">
        <v>227</v>
      </c>
      <c r="B1370" s="4" t="s">
        <v>85</v>
      </c>
      <c r="C1370" s="4" t="s">
        <v>228</v>
      </c>
      <c r="D1370" s="4" t="s">
        <v>229</v>
      </c>
      <c r="E1370" s="5">
        <v>8.5500000000000007</v>
      </c>
      <c r="F1370" t="s">
        <v>354</v>
      </c>
      <c r="J1370" s="14"/>
    </row>
    <row r="1371" spans="1:10" ht="21.95" customHeight="1" x14ac:dyDescent="0.15">
      <c r="A1371" s="6" t="s">
        <v>227</v>
      </c>
      <c r="B1371" s="4" t="s">
        <v>85</v>
      </c>
      <c r="C1371" s="4" t="s">
        <v>228</v>
      </c>
      <c r="D1371" s="4" t="s">
        <v>233</v>
      </c>
      <c r="E1371" s="5">
        <v>6.96</v>
      </c>
      <c r="J1371" s="14"/>
    </row>
    <row r="1372" spans="1:10" ht="21.95" customHeight="1" x14ac:dyDescent="0.15">
      <c r="A1372" s="6" t="s">
        <v>227</v>
      </c>
      <c r="B1372" s="4" t="s">
        <v>192</v>
      </c>
      <c r="C1372" s="4" t="s">
        <v>228</v>
      </c>
      <c r="D1372" s="4" t="s">
        <v>230</v>
      </c>
      <c r="E1372" s="5">
        <v>11.7</v>
      </c>
      <c r="J1372" s="14"/>
    </row>
    <row r="1373" spans="1:10" ht="21.95" customHeight="1" x14ac:dyDescent="0.15">
      <c r="A1373" s="6" t="s">
        <v>227</v>
      </c>
      <c r="B1373" s="4" t="s">
        <v>192</v>
      </c>
      <c r="C1373" s="4" t="s">
        <v>228</v>
      </c>
      <c r="D1373" s="4" t="s">
        <v>229</v>
      </c>
      <c r="E1373" s="5">
        <v>11.14</v>
      </c>
      <c r="J1373" s="14"/>
    </row>
    <row r="1374" spans="1:10" ht="21.95" customHeight="1" x14ac:dyDescent="0.15">
      <c r="A1374" s="6" t="s">
        <v>227</v>
      </c>
      <c r="B1374" s="4" t="s">
        <v>86</v>
      </c>
      <c r="C1374" s="4" t="s">
        <v>228</v>
      </c>
      <c r="D1374" s="4" t="s">
        <v>231</v>
      </c>
      <c r="E1374" s="5">
        <v>12.06</v>
      </c>
      <c r="F1374" t="s">
        <v>353</v>
      </c>
      <c r="G1374">
        <f>+E1374+E1375+E1376+E1377+E1378+E1379</f>
        <v>64.640000000000015</v>
      </c>
      <c r="H1374">
        <f>+E1380+E1381+E1382+E1383+E1384</f>
        <v>47.120000000000005</v>
      </c>
      <c r="I1374" s="14">
        <f>+(G1374/4)/(H1374/3)</f>
        <v>1.0288624787775893</v>
      </c>
      <c r="J1374" s="21">
        <f>+(B1374-$K$1)/7</f>
        <v>40</v>
      </c>
    </row>
    <row r="1375" spans="1:10" ht="21.95" customHeight="1" x14ac:dyDescent="0.15">
      <c r="A1375" s="6" t="s">
        <v>227</v>
      </c>
      <c r="B1375" s="4" t="s">
        <v>86</v>
      </c>
      <c r="C1375" s="4" t="s">
        <v>228</v>
      </c>
      <c r="D1375" s="4" t="s">
        <v>229</v>
      </c>
      <c r="E1375" s="5">
        <v>13.21</v>
      </c>
      <c r="J1375" s="14"/>
    </row>
    <row r="1376" spans="1:10" ht="21.95" customHeight="1" x14ac:dyDescent="0.15">
      <c r="A1376" s="6" t="s">
        <v>227</v>
      </c>
      <c r="B1376" s="4" t="s">
        <v>86</v>
      </c>
      <c r="C1376" s="4" t="s">
        <v>228</v>
      </c>
      <c r="D1376" s="4" t="s">
        <v>235</v>
      </c>
      <c r="E1376" s="5">
        <v>9.99</v>
      </c>
      <c r="J1376" s="14"/>
    </row>
    <row r="1377" spans="1:10" ht="21.95" customHeight="1" x14ac:dyDescent="0.15">
      <c r="A1377" s="6" t="s">
        <v>227</v>
      </c>
      <c r="B1377" s="4" t="s">
        <v>193</v>
      </c>
      <c r="C1377" s="4" t="s">
        <v>228</v>
      </c>
      <c r="D1377" s="4" t="s">
        <v>231</v>
      </c>
      <c r="E1377" s="5">
        <v>10.97</v>
      </c>
      <c r="J1377" s="14"/>
    </row>
    <row r="1378" spans="1:10" ht="21.95" customHeight="1" x14ac:dyDescent="0.15">
      <c r="A1378" s="6" t="s">
        <v>227</v>
      </c>
      <c r="B1378" s="4" t="s">
        <v>193</v>
      </c>
      <c r="C1378" s="4" t="s">
        <v>228</v>
      </c>
      <c r="D1378" s="4" t="s">
        <v>229</v>
      </c>
      <c r="E1378" s="5">
        <v>10.34</v>
      </c>
      <c r="J1378" s="14"/>
    </row>
    <row r="1379" spans="1:10" ht="21.95" customHeight="1" x14ac:dyDescent="0.15">
      <c r="A1379" s="6" t="s">
        <v>227</v>
      </c>
      <c r="B1379" s="4" t="s">
        <v>193</v>
      </c>
      <c r="C1379" s="4" t="s">
        <v>228</v>
      </c>
      <c r="D1379" s="4" t="s">
        <v>235</v>
      </c>
      <c r="E1379" s="5">
        <v>8.07</v>
      </c>
      <c r="J1379" s="14"/>
    </row>
    <row r="1380" spans="1:10" ht="21.95" customHeight="1" x14ac:dyDescent="0.15">
      <c r="A1380" s="6" t="s">
        <v>227</v>
      </c>
      <c r="B1380" s="4" t="s">
        <v>87</v>
      </c>
      <c r="C1380" s="4" t="s">
        <v>228</v>
      </c>
      <c r="D1380" s="4" t="s">
        <v>231</v>
      </c>
      <c r="E1380" s="5">
        <v>8.31</v>
      </c>
      <c r="F1380" t="s">
        <v>354</v>
      </c>
      <c r="J1380" s="14"/>
    </row>
    <row r="1381" spans="1:10" ht="21.95" customHeight="1" x14ac:dyDescent="0.15">
      <c r="A1381" s="6" t="s">
        <v>227</v>
      </c>
      <c r="B1381" s="4" t="s">
        <v>87</v>
      </c>
      <c r="C1381" s="4" t="s">
        <v>228</v>
      </c>
      <c r="D1381" s="4" t="s">
        <v>229</v>
      </c>
      <c r="E1381" s="5">
        <v>9.18</v>
      </c>
      <c r="J1381" s="14"/>
    </row>
    <row r="1382" spans="1:10" ht="21.95" customHeight="1" x14ac:dyDescent="0.15">
      <c r="A1382" s="6" t="s">
        <v>227</v>
      </c>
      <c r="B1382" s="4" t="s">
        <v>87</v>
      </c>
      <c r="C1382" s="4" t="s">
        <v>228</v>
      </c>
      <c r="D1382" s="4" t="s">
        <v>235</v>
      </c>
      <c r="E1382" s="5">
        <v>6.58</v>
      </c>
      <c r="J1382" s="14"/>
    </row>
    <row r="1383" spans="1:10" ht="21.95" customHeight="1" x14ac:dyDescent="0.15">
      <c r="A1383" s="6" t="s">
        <v>227</v>
      </c>
      <c r="B1383" s="4" t="s">
        <v>194</v>
      </c>
      <c r="C1383" s="4" t="s">
        <v>228</v>
      </c>
      <c r="D1383" s="4" t="s">
        <v>231</v>
      </c>
      <c r="E1383" s="5">
        <v>11.8</v>
      </c>
      <c r="J1383" s="14"/>
    </row>
    <row r="1384" spans="1:10" ht="21.95" customHeight="1" x14ac:dyDescent="0.15">
      <c r="A1384" s="6" t="s">
        <v>227</v>
      </c>
      <c r="B1384" s="4" t="s">
        <v>194</v>
      </c>
      <c r="C1384" s="4" t="s">
        <v>228</v>
      </c>
      <c r="D1384" s="4" t="s">
        <v>229</v>
      </c>
      <c r="E1384" s="5">
        <v>11.25</v>
      </c>
      <c r="J1384" s="14"/>
    </row>
    <row r="1385" spans="1:10" ht="21.95" customHeight="1" x14ac:dyDescent="0.15">
      <c r="A1385" s="6" t="s">
        <v>227</v>
      </c>
      <c r="B1385" s="4" t="s">
        <v>195</v>
      </c>
      <c r="C1385" s="4" t="s">
        <v>228</v>
      </c>
      <c r="D1385" s="4" t="s">
        <v>230</v>
      </c>
      <c r="E1385" s="5">
        <v>9.75</v>
      </c>
      <c r="F1385" s="13" t="s">
        <v>353</v>
      </c>
      <c r="J1385" s="14"/>
    </row>
    <row r="1386" spans="1:10" ht="21.95" customHeight="1" x14ac:dyDescent="0.15">
      <c r="A1386" s="6" t="s">
        <v>227</v>
      </c>
      <c r="B1386" s="4" t="s">
        <v>195</v>
      </c>
      <c r="C1386" s="4" t="s">
        <v>228</v>
      </c>
      <c r="D1386" s="4" t="s">
        <v>230</v>
      </c>
      <c r="E1386" s="5">
        <v>6.5</v>
      </c>
      <c r="F1386" s="13"/>
      <c r="J1386" s="14"/>
    </row>
    <row r="1387" spans="1:10" ht="21.95" customHeight="1" x14ac:dyDescent="0.15">
      <c r="A1387" s="6" t="s">
        <v>227</v>
      </c>
      <c r="B1387" s="4" t="s">
        <v>195</v>
      </c>
      <c r="C1387" s="4" t="s">
        <v>228</v>
      </c>
      <c r="D1387" s="4" t="s">
        <v>229</v>
      </c>
      <c r="E1387" s="5">
        <v>14.37</v>
      </c>
      <c r="F1387" s="13"/>
      <c r="J1387" s="14"/>
    </row>
    <row r="1388" spans="1:10" ht="21.95" customHeight="1" x14ac:dyDescent="0.15">
      <c r="A1388" s="6" t="s">
        <v>227</v>
      </c>
      <c r="B1388" s="4" t="s">
        <v>89</v>
      </c>
      <c r="C1388" s="4" t="s">
        <v>228</v>
      </c>
      <c r="D1388" s="4" t="s">
        <v>230</v>
      </c>
      <c r="E1388" s="5">
        <v>15.52</v>
      </c>
      <c r="F1388" s="13" t="s">
        <v>354</v>
      </c>
      <c r="J1388" s="14"/>
    </row>
    <row r="1389" spans="1:10" ht="21.95" customHeight="1" x14ac:dyDescent="0.15">
      <c r="A1389" s="6" t="s">
        <v>227</v>
      </c>
      <c r="B1389" s="4" t="s">
        <v>89</v>
      </c>
      <c r="C1389" s="4" t="s">
        <v>228</v>
      </c>
      <c r="D1389" s="4" t="s">
        <v>231</v>
      </c>
      <c r="E1389" s="5">
        <v>12.73</v>
      </c>
      <c r="J1389" s="14"/>
    </row>
    <row r="1390" spans="1:10" ht="21.95" customHeight="1" x14ac:dyDescent="0.15">
      <c r="A1390" s="6" t="s">
        <v>227</v>
      </c>
      <c r="B1390" s="4" t="s">
        <v>89</v>
      </c>
      <c r="C1390" s="4" t="s">
        <v>228</v>
      </c>
      <c r="D1390" s="4" t="s">
        <v>229</v>
      </c>
      <c r="E1390" s="5">
        <v>9.69</v>
      </c>
      <c r="J1390" s="14"/>
    </row>
    <row r="1391" spans="1:10" ht="21.95" customHeight="1" x14ac:dyDescent="0.15">
      <c r="A1391" s="6" t="s">
        <v>227</v>
      </c>
      <c r="B1391" s="4" t="s">
        <v>89</v>
      </c>
      <c r="C1391" s="4" t="s">
        <v>228</v>
      </c>
      <c r="D1391" s="4" t="s">
        <v>229</v>
      </c>
      <c r="E1391" s="5">
        <v>12.31</v>
      </c>
      <c r="J1391" s="14"/>
    </row>
    <row r="1392" spans="1:10" ht="21.95" customHeight="1" x14ac:dyDescent="0.15">
      <c r="A1392" s="6" t="s">
        <v>227</v>
      </c>
      <c r="B1392" s="4" t="s">
        <v>196</v>
      </c>
      <c r="C1392" s="4" t="s">
        <v>228</v>
      </c>
      <c r="D1392" s="4" t="s">
        <v>230</v>
      </c>
      <c r="E1392" s="5">
        <v>10.92</v>
      </c>
      <c r="J1392" s="14"/>
    </row>
    <row r="1393" spans="1:10" ht="21.95" customHeight="1" x14ac:dyDescent="0.15">
      <c r="A1393" s="6" t="s">
        <v>227</v>
      </c>
      <c r="B1393" s="4" t="s">
        <v>196</v>
      </c>
      <c r="C1393" s="4" t="s">
        <v>228</v>
      </c>
      <c r="D1393" s="4" t="s">
        <v>229</v>
      </c>
      <c r="E1393" s="5">
        <v>10.89</v>
      </c>
      <c r="J1393" s="14"/>
    </row>
    <row r="1394" spans="1:10" ht="21.95" customHeight="1" x14ac:dyDescent="0.15">
      <c r="A1394" s="6" t="s">
        <v>227</v>
      </c>
      <c r="B1394" s="4" t="s">
        <v>90</v>
      </c>
      <c r="C1394" s="4" t="s">
        <v>228</v>
      </c>
      <c r="D1394" s="4" t="s">
        <v>230</v>
      </c>
      <c r="E1394" s="5">
        <v>7.26</v>
      </c>
      <c r="F1394" t="s">
        <v>353</v>
      </c>
      <c r="G1394">
        <f>+E1394+E1395+E1396+E1397+E1398+E1399+E1400</f>
        <v>64.740000000000009</v>
      </c>
      <c r="H1394">
        <f>+E1404+E1401+E1402+E1403</f>
        <v>41.61</v>
      </c>
      <c r="I1394" s="14">
        <f>+(G1394/4)/(H1394/3)</f>
        <v>1.1669069935111753</v>
      </c>
      <c r="J1394" s="21">
        <f>+(B1394-$K$1)/7</f>
        <v>42</v>
      </c>
    </row>
    <row r="1395" spans="1:10" ht="21.95" customHeight="1" x14ac:dyDescent="0.15">
      <c r="A1395" s="6" t="s">
        <v>227</v>
      </c>
      <c r="B1395" s="4" t="s">
        <v>90</v>
      </c>
      <c r="C1395" s="4" t="s">
        <v>228</v>
      </c>
      <c r="D1395" s="4" t="s">
        <v>230</v>
      </c>
      <c r="E1395" s="5">
        <v>9.5500000000000007</v>
      </c>
      <c r="J1395" s="14"/>
    </row>
    <row r="1396" spans="1:10" ht="21.95" customHeight="1" x14ac:dyDescent="0.15">
      <c r="A1396" s="6" t="s">
        <v>227</v>
      </c>
      <c r="B1396" s="4" t="s">
        <v>90</v>
      </c>
      <c r="C1396" s="4" t="s">
        <v>228</v>
      </c>
      <c r="D1396" s="4" t="s">
        <v>229</v>
      </c>
      <c r="E1396" s="5">
        <v>9.4</v>
      </c>
      <c r="J1396" s="14"/>
    </row>
    <row r="1397" spans="1:10" ht="21.95" customHeight="1" x14ac:dyDescent="0.15">
      <c r="A1397" s="6" t="s">
        <v>227</v>
      </c>
      <c r="B1397" s="4" t="s">
        <v>90</v>
      </c>
      <c r="C1397" s="4" t="s">
        <v>228</v>
      </c>
      <c r="D1397" s="4" t="s">
        <v>229</v>
      </c>
      <c r="E1397" s="5">
        <v>8.77</v>
      </c>
      <c r="J1397" s="14"/>
    </row>
    <row r="1398" spans="1:10" ht="21.95" customHeight="1" x14ac:dyDescent="0.15">
      <c r="A1398" s="6" t="s">
        <v>227</v>
      </c>
      <c r="B1398" s="4" t="s">
        <v>197</v>
      </c>
      <c r="C1398" s="4" t="s">
        <v>228</v>
      </c>
      <c r="D1398" s="4" t="s">
        <v>230</v>
      </c>
      <c r="E1398" s="5">
        <v>8.81</v>
      </c>
      <c r="J1398" s="14"/>
    </row>
    <row r="1399" spans="1:10" ht="21.95" customHeight="1" x14ac:dyDescent="0.15">
      <c r="A1399" s="6" t="s">
        <v>227</v>
      </c>
      <c r="B1399" s="4" t="s">
        <v>197</v>
      </c>
      <c r="C1399" s="4" t="s">
        <v>228</v>
      </c>
      <c r="D1399" s="4" t="s">
        <v>230</v>
      </c>
      <c r="E1399" s="5">
        <v>7.06</v>
      </c>
      <c r="J1399" s="14"/>
    </row>
    <row r="1400" spans="1:10" ht="21.95" customHeight="1" x14ac:dyDescent="0.15">
      <c r="A1400" s="6" t="s">
        <v>227</v>
      </c>
      <c r="B1400" s="4" t="s">
        <v>197</v>
      </c>
      <c r="C1400" s="4" t="s">
        <v>228</v>
      </c>
      <c r="D1400" s="4" t="s">
        <v>229</v>
      </c>
      <c r="E1400" s="5">
        <v>13.89</v>
      </c>
      <c r="J1400" s="14"/>
    </row>
    <row r="1401" spans="1:10" ht="21.95" customHeight="1" x14ac:dyDescent="0.15">
      <c r="A1401" s="6" t="s">
        <v>227</v>
      </c>
      <c r="B1401" s="4" t="s">
        <v>91</v>
      </c>
      <c r="C1401" s="4" t="s">
        <v>228</v>
      </c>
      <c r="D1401" s="4" t="s">
        <v>230</v>
      </c>
      <c r="E1401" s="5">
        <v>10.23</v>
      </c>
      <c r="F1401" t="s">
        <v>354</v>
      </c>
      <c r="J1401" s="14"/>
    </row>
    <row r="1402" spans="1:10" ht="21.95" customHeight="1" x14ac:dyDescent="0.15">
      <c r="A1402" s="6" t="s">
        <v>227</v>
      </c>
      <c r="B1402" s="4" t="s">
        <v>91</v>
      </c>
      <c r="C1402" s="4" t="s">
        <v>228</v>
      </c>
      <c r="D1402" s="4" t="s">
        <v>229</v>
      </c>
      <c r="E1402" s="5">
        <v>10.63</v>
      </c>
      <c r="J1402" s="14"/>
    </row>
    <row r="1403" spans="1:10" ht="21.95" customHeight="1" x14ac:dyDescent="0.15">
      <c r="A1403" s="6" t="s">
        <v>227</v>
      </c>
      <c r="B1403" s="4" t="s">
        <v>198</v>
      </c>
      <c r="C1403" s="4" t="s">
        <v>228</v>
      </c>
      <c r="D1403" s="4" t="s">
        <v>230</v>
      </c>
      <c r="E1403" s="5">
        <v>10.37</v>
      </c>
      <c r="J1403" s="14"/>
    </row>
    <row r="1404" spans="1:10" ht="21.95" customHeight="1" x14ac:dyDescent="0.15">
      <c r="A1404" s="6" t="s">
        <v>227</v>
      </c>
      <c r="B1404" s="4" t="s">
        <v>198</v>
      </c>
      <c r="C1404" s="4" t="s">
        <v>228</v>
      </c>
      <c r="D1404" s="4" t="s">
        <v>229</v>
      </c>
      <c r="E1404" s="5">
        <v>10.38</v>
      </c>
      <c r="J1404" s="14"/>
    </row>
    <row r="1405" spans="1:10" ht="21.95" customHeight="1" x14ac:dyDescent="0.15">
      <c r="A1405" s="6" t="s">
        <v>227</v>
      </c>
      <c r="B1405" s="4" t="s">
        <v>92</v>
      </c>
      <c r="C1405" s="4" t="s">
        <v>228</v>
      </c>
      <c r="D1405" s="4" t="s">
        <v>230</v>
      </c>
      <c r="E1405" s="5">
        <v>8.3000000000000007</v>
      </c>
      <c r="F1405" t="s">
        <v>353</v>
      </c>
      <c r="G1405">
        <f>+E1405+E1406+E1407+E1408+E1409+E1410+E1411</f>
        <v>66.430000000000007</v>
      </c>
      <c r="H1405">
        <f>+E1415+E1412+E1413+E1414</f>
        <v>42.04</v>
      </c>
      <c r="I1405" s="14">
        <f>+(G1405/4)/(H1405/3)</f>
        <v>1.1851213130352047</v>
      </c>
      <c r="J1405" s="21">
        <f>+(B1405-$K$1)/7</f>
        <v>43</v>
      </c>
    </row>
    <row r="1406" spans="1:10" ht="21.95" customHeight="1" x14ac:dyDescent="0.15">
      <c r="A1406" s="6" t="s">
        <v>227</v>
      </c>
      <c r="B1406" s="4" t="s">
        <v>92</v>
      </c>
      <c r="C1406" s="4" t="s">
        <v>228</v>
      </c>
      <c r="D1406" s="4" t="s">
        <v>230</v>
      </c>
      <c r="E1406" s="5">
        <v>9.5500000000000007</v>
      </c>
      <c r="J1406" s="14"/>
    </row>
    <row r="1407" spans="1:10" ht="21.95" customHeight="1" x14ac:dyDescent="0.15">
      <c r="A1407" s="6" t="s">
        <v>227</v>
      </c>
      <c r="B1407" s="4" t="s">
        <v>92</v>
      </c>
      <c r="C1407" s="4" t="s">
        <v>228</v>
      </c>
      <c r="D1407" s="4" t="s">
        <v>229</v>
      </c>
      <c r="E1407" s="5">
        <v>9.0299999999999994</v>
      </c>
      <c r="J1407" s="14"/>
    </row>
    <row r="1408" spans="1:10" ht="21.95" customHeight="1" x14ac:dyDescent="0.15">
      <c r="A1408" s="6" t="s">
        <v>227</v>
      </c>
      <c r="B1408" s="4" t="s">
        <v>92</v>
      </c>
      <c r="C1408" s="4" t="s">
        <v>228</v>
      </c>
      <c r="D1408" s="4" t="s">
        <v>229</v>
      </c>
      <c r="E1408" s="5">
        <v>8.4700000000000006</v>
      </c>
      <c r="J1408" s="14"/>
    </row>
    <row r="1409" spans="1:10" ht="21.95" customHeight="1" x14ac:dyDescent="0.15">
      <c r="A1409" s="6" t="s">
        <v>227</v>
      </c>
      <c r="B1409" s="4" t="s">
        <v>199</v>
      </c>
      <c r="C1409" s="4" t="s">
        <v>228</v>
      </c>
      <c r="D1409" s="4" t="s">
        <v>230</v>
      </c>
      <c r="E1409" s="5">
        <v>9.92</v>
      </c>
      <c r="J1409" s="14"/>
    </row>
    <row r="1410" spans="1:10" ht="21.95" customHeight="1" x14ac:dyDescent="0.15">
      <c r="A1410" s="6" t="s">
        <v>227</v>
      </c>
      <c r="B1410" s="4" t="s">
        <v>199</v>
      </c>
      <c r="C1410" s="4" t="s">
        <v>228</v>
      </c>
      <c r="D1410" s="4" t="s">
        <v>230</v>
      </c>
      <c r="E1410" s="5">
        <v>6.74</v>
      </c>
      <c r="J1410" s="14"/>
    </row>
    <row r="1411" spans="1:10" ht="21.95" customHeight="1" x14ac:dyDescent="0.15">
      <c r="A1411" s="6" t="s">
        <v>227</v>
      </c>
      <c r="B1411" s="4" t="s">
        <v>199</v>
      </c>
      <c r="C1411" s="4" t="s">
        <v>228</v>
      </c>
      <c r="D1411" s="4" t="s">
        <v>229</v>
      </c>
      <c r="E1411" s="5">
        <v>14.42</v>
      </c>
      <c r="J1411" s="14"/>
    </row>
    <row r="1412" spans="1:10" ht="21.95" customHeight="1" x14ac:dyDescent="0.15">
      <c r="A1412" s="6" t="s">
        <v>227</v>
      </c>
      <c r="B1412" s="4" t="s">
        <v>93</v>
      </c>
      <c r="C1412" s="4" t="s">
        <v>228</v>
      </c>
      <c r="D1412" s="4" t="s">
        <v>230</v>
      </c>
      <c r="E1412" s="5">
        <v>9.9600000000000009</v>
      </c>
      <c r="F1412" t="s">
        <v>354</v>
      </c>
      <c r="J1412" s="14"/>
    </row>
    <row r="1413" spans="1:10" ht="21.95" customHeight="1" x14ac:dyDescent="0.15">
      <c r="A1413" s="6" t="s">
        <v>227</v>
      </c>
      <c r="B1413" s="4" t="s">
        <v>93</v>
      </c>
      <c r="C1413" s="4" t="s">
        <v>228</v>
      </c>
      <c r="D1413" s="4" t="s">
        <v>229</v>
      </c>
      <c r="E1413" s="5">
        <v>11.54</v>
      </c>
      <c r="J1413" s="14"/>
    </row>
    <row r="1414" spans="1:10" ht="21.95" customHeight="1" x14ac:dyDescent="0.15">
      <c r="A1414" s="6" t="s">
        <v>227</v>
      </c>
      <c r="B1414" s="4" t="s">
        <v>201</v>
      </c>
      <c r="C1414" s="4" t="s">
        <v>228</v>
      </c>
      <c r="D1414" s="4" t="s">
        <v>230</v>
      </c>
      <c r="E1414" s="5">
        <v>10.17</v>
      </c>
      <c r="J1414" s="14"/>
    </row>
    <row r="1415" spans="1:10" ht="21.95" customHeight="1" x14ac:dyDescent="0.15">
      <c r="A1415" s="6" t="s">
        <v>227</v>
      </c>
      <c r="B1415" s="4" t="s">
        <v>201</v>
      </c>
      <c r="C1415" s="4" t="s">
        <v>228</v>
      </c>
      <c r="D1415" s="4" t="s">
        <v>229</v>
      </c>
      <c r="E1415" s="5">
        <v>10.37</v>
      </c>
      <c r="J1415" s="14"/>
    </row>
    <row r="1416" spans="1:10" ht="21.95" customHeight="1" x14ac:dyDescent="0.15">
      <c r="A1416" s="9" t="s">
        <v>227</v>
      </c>
      <c r="B1416" s="4" t="s">
        <v>94</v>
      </c>
      <c r="C1416" s="4" t="s">
        <v>228</v>
      </c>
      <c r="D1416" s="4" t="s">
        <v>230</v>
      </c>
      <c r="E1416" s="5">
        <v>13.06</v>
      </c>
      <c r="F1416" t="s">
        <v>353</v>
      </c>
      <c r="G1416">
        <f>+E1416+E1417+E1418+E1419+E1420+E1421</f>
        <v>69.38</v>
      </c>
      <c r="H1416">
        <f>+E1422+E1423+E1424+E1425+E1426</f>
        <v>50.97</v>
      </c>
      <c r="I1416" s="14">
        <f>+(G1416/4)/(H1416/3)</f>
        <v>1.0208946439081814</v>
      </c>
      <c r="J1416" s="21">
        <f>+(B1416-$K$1)/7</f>
        <v>44</v>
      </c>
    </row>
    <row r="1417" spans="1:10" ht="21.95" customHeight="1" x14ac:dyDescent="0.15">
      <c r="A1417" s="6" t="s">
        <v>227</v>
      </c>
      <c r="B1417" s="4" t="s">
        <v>94</v>
      </c>
      <c r="C1417" s="4" t="s">
        <v>228</v>
      </c>
      <c r="D1417" s="4" t="s">
        <v>229</v>
      </c>
      <c r="E1417" s="5">
        <v>13.31</v>
      </c>
      <c r="J1417" s="14"/>
    </row>
    <row r="1418" spans="1:10" ht="21.95" customHeight="1" x14ac:dyDescent="0.15">
      <c r="A1418" s="6" t="s">
        <v>227</v>
      </c>
      <c r="B1418" s="4" t="s">
        <v>94</v>
      </c>
      <c r="C1418" s="4" t="s">
        <v>228</v>
      </c>
      <c r="D1418" s="4" t="s">
        <v>235</v>
      </c>
      <c r="E1418" s="5">
        <v>9.9600000000000009</v>
      </c>
      <c r="J1418" s="14"/>
    </row>
    <row r="1419" spans="1:10" ht="21.95" customHeight="1" x14ac:dyDescent="0.15">
      <c r="A1419" s="6" t="s">
        <v>227</v>
      </c>
      <c r="B1419" s="4" t="s">
        <v>202</v>
      </c>
      <c r="C1419" s="4" t="s">
        <v>228</v>
      </c>
      <c r="D1419" s="4" t="s">
        <v>230</v>
      </c>
      <c r="E1419" s="5">
        <v>12.76</v>
      </c>
      <c r="J1419" s="14"/>
    </row>
    <row r="1420" spans="1:10" ht="21.95" customHeight="1" x14ac:dyDescent="0.15">
      <c r="A1420" s="6" t="s">
        <v>227</v>
      </c>
      <c r="B1420" s="4" t="s">
        <v>202</v>
      </c>
      <c r="C1420" s="4" t="s">
        <v>228</v>
      </c>
      <c r="D1420" s="4" t="s">
        <v>231</v>
      </c>
      <c r="E1420" s="5">
        <v>7.18</v>
      </c>
      <c r="J1420" s="14"/>
    </row>
    <row r="1421" spans="1:10" ht="21.95" customHeight="1" x14ac:dyDescent="0.15">
      <c r="A1421" s="6" t="s">
        <v>227</v>
      </c>
      <c r="B1421" s="4" t="s">
        <v>202</v>
      </c>
      <c r="C1421" s="4" t="s">
        <v>228</v>
      </c>
      <c r="D1421" s="4" t="s">
        <v>229</v>
      </c>
      <c r="E1421" s="5">
        <v>13.11</v>
      </c>
      <c r="J1421" s="14"/>
    </row>
    <row r="1422" spans="1:10" ht="21.95" customHeight="1" x14ac:dyDescent="0.15">
      <c r="A1422" s="6" t="s">
        <v>227</v>
      </c>
      <c r="B1422" s="4" t="s">
        <v>95</v>
      </c>
      <c r="C1422" s="4" t="s">
        <v>228</v>
      </c>
      <c r="D1422" s="4" t="s">
        <v>230</v>
      </c>
      <c r="E1422" s="5">
        <v>9.01</v>
      </c>
      <c r="F1422" t="s">
        <v>354</v>
      </c>
      <c r="J1422" s="14"/>
    </row>
    <row r="1423" spans="1:10" ht="21.95" customHeight="1" x14ac:dyDescent="0.15">
      <c r="A1423" s="6" t="s">
        <v>227</v>
      </c>
      <c r="B1423" s="4" t="s">
        <v>95</v>
      </c>
      <c r="C1423" s="4" t="s">
        <v>228</v>
      </c>
      <c r="D1423" s="4" t="s">
        <v>229</v>
      </c>
      <c r="E1423" s="5">
        <v>9.92</v>
      </c>
      <c r="J1423" s="14"/>
    </row>
    <row r="1424" spans="1:10" ht="21.95" customHeight="1" x14ac:dyDescent="0.15">
      <c r="A1424" s="6" t="s">
        <v>227</v>
      </c>
      <c r="B1424" s="4" t="s">
        <v>95</v>
      </c>
      <c r="C1424" s="4" t="s">
        <v>228</v>
      </c>
      <c r="D1424" s="4" t="s">
        <v>235</v>
      </c>
      <c r="E1424" s="5">
        <v>7.23</v>
      </c>
      <c r="J1424" s="14"/>
    </row>
    <row r="1425" spans="1:10" ht="21.95" customHeight="1" x14ac:dyDescent="0.15">
      <c r="A1425" s="6" t="s">
        <v>227</v>
      </c>
      <c r="B1425" s="4" t="s">
        <v>203</v>
      </c>
      <c r="C1425" s="4" t="s">
        <v>228</v>
      </c>
      <c r="D1425" s="4" t="s">
        <v>230</v>
      </c>
      <c r="E1425" s="5">
        <v>12.5</v>
      </c>
      <c r="J1425" s="14"/>
    </row>
    <row r="1426" spans="1:10" ht="21.95" customHeight="1" x14ac:dyDescent="0.15">
      <c r="A1426" s="6" t="s">
        <v>227</v>
      </c>
      <c r="B1426" s="4" t="s">
        <v>203</v>
      </c>
      <c r="C1426" s="4" t="s">
        <v>228</v>
      </c>
      <c r="D1426" s="4" t="s">
        <v>229</v>
      </c>
      <c r="E1426" s="5">
        <v>12.31</v>
      </c>
      <c r="J1426" s="14"/>
    </row>
    <row r="1427" spans="1:10" ht="21.95" customHeight="1" x14ac:dyDescent="0.15">
      <c r="A1427" s="6" t="s">
        <v>227</v>
      </c>
      <c r="B1427" s="4" t="s">
        <v>96</v>
      </c>
      <c r="C1427" s="4" t="s">
        <v>228</v>
      </c>
      <c r="D1427" s="4" t="s">
        <v>230</v>
      </c>
      <c r="E1427" s="5">
        <v>9.5500000000000007</v>
      </c>
      <c r="F1427" t="s">
        <v>353</v>
      </c>
      <c r="G1427">
        <f>+E1427+E1428+E1429+E1430+E1431+E1432+E1433</f>
        <v>71.859999999999985</v>
      </c>
      <c r="H1427">
        <f>+E1437+E1434+E1435+E1436</f>
        <v>41.69</v>
      </c>
      <c r="I1427" s="14">
        <f>+(G1427/4)/(H1427/3)</f>
        <v>1.2927560566082992</v>
      </c>
      <c r="J1427" s="21">
        <f>+(B1427-$K$1)/7</f>
        <v>45</v>
      </c>
    </row>
    <row r="1428" spans="1:10" ht="21.95" customHeight="1" x14ac:dyDescent="0.15">
      <c r="A1428" s="6" t="s">
        <v>227</v>
      </c>
      <c r="B1428" s="4" t="s">
        <v>96</v>
      </c>
      <c r="C1428" s="4" t="s">
        <v>228</v>
      </c>
      <c r="D1428" s="4" t="s">
        <v>230</v>
      </c>
      <c r="E1428" s="5">
        <v>10.28</v>
      </c>
      <c r="J1428" s="14"/>
    </row>
    <row r="1429" spans="1:10" ht="21.95" customHeight="1" x14ac:dyDescent="0.15">
      <c r="A1429" s="6" t="s">
        <v>227</v>
      </c>
      <c r="B1429" s="4" t="s">
        <v>96</v>
      </c>
      <c r="C1429" s="4" t="s">
        <v>228</v>
      </c>
      <c r="D1429" s="4" t="s">
        <v>229</v>
      </c>
      <c r="E1429" s="5">
        <v>8.18</v>
      </c>
      <c r="J1429" s="14"/>
    </row>
    <row r="1430" spans="1:10" ht="21.95" customHeight="1" x14ac:dyDescent="0.15">
      <c r="A1430" s="6" t="s">
        <v>227</v>
      </c>
      <c r="B1430" s="4" t="s">
        <v>96</v>
      </c>
      <c r="C1430" s="4" t="s">
        <v>228</v>
      </c>
      <c r="D1430" s="4" t="s">
        <v>229</v>
      </c>
      <c r="E1430" s="5">
        <v>10.94</v>
      </c>
      <c r="J1430" s="14"/>
    </row>
    <row r="1431" spans="1:10" ht="21.95" customHeight="1" x14ac:dyDescent="0.15">
      <c r="A1431" s="6" t="s">
        <v>227</v>
      </c>
      <c r="B1431" s="4" t="s">
        <v>205</v>
      </c>
      <c r="C1431" s="4" t="s">
        <v>228</v>
      </c>
      <c r="D1431" s="4" t="s">
        <v>230</v>
      </c>
      <c r="E1431" s="5">
        <v>15.54</v>
      </c>
      <c r="J1431" s="14"/>
    </row>
    <row r="1432" spans="1:10" ht="21.95" customHeight="1" x14ac:dyDescent="0.15">
      <c r="A1432" s="6" t="s">
        <v>227</v>
      </c>
      <c r="B1432" s="4" t="s">
        <v>205</v>
      </c>
      <c r="C1432" s="4" t="s">
        <v>228</v>
      </c>
      <c r="D1432" s="4" t="s">
        <v>229</v>
      </c>
      <c r="E1432" s="5">
        <v>8.58</v>
      </c>
      <c r="J1432" s="14"/>
    </row>
    <row r="1433" spans="1:10" ht="21.95" customHeight="1" x14ac:dyDescent="0.15">
      <c r="A1433" s="6" t="s">
        <v>227</v>
      </c>
      <c r="B1433" s="4" t="s">
        <v>205</v>
      </c>
      <c r="C1433" s="4" t="s">
        <v>228</v>
      </c>
      <c r="D1433" s="4" t="s">
        <v>229</v>
      </c>
      <c r="E1433" s="5">
        <v>8.7899999999999991</v>
      </c>
      <c r="J1433" s="14"/>
    </row>
    <row r="1434" spans="1:10" ht="21.95" customHeight="1" x14ac:dyDescent="0.15">
      <c r="A1434" s="6" t="s">
        <v>227</v>
      </c>
      <c r="B1434" s="4" t="s">
        <v>97</v>
      </c>
      <c r="C1434" s="4" t="s">
        <v>228</v>
      </c>
      <c r="D1434" s="4" t="s">
        <v>230</v>
      </c>
      <c r="E1434" s="5">
        <v>9.9499999999999993</v>
      </c>
      <c r="F1434" t="s">
        <v>354</v>
      </c>
      <c r="J1434" s="14"/>
    </row>
    <row r="1435" spans="1:10" ht="21.95" customHeight="1" x14ac:dyDescent="0.15">
      <c r="A1435" s="6" t="s">
        <v>227</v>
      </c>
      <c r="B1435" s="4" t="s">
        <v>97</v>
      </c>
      <c r="C1435" s="4" t="s">
        <v>228</v>
      </c>
      <c r="D1435" s="4" t="s">
        <v>229</v>
      </c>
      <c r="E1435" s="5">
        <v>10.97</v>
      </c>
      <c r="J1435" s="14"/>
    </row>
    <row r="1436" spans="1:10" ht="21.95" customHeight="1" x14ac:dyDescent="0.15">
      <c r="A1436" s="6" t="s">
        <v>227</v>
      </c>
      <c r="B1436" s="4" t="s">
        <v>206</v>
      </c>
      <c r="C1436" s="4" t="s">
        <v>228</v>
      </c>
      <c r="D1436" s="4" t="s">
        <v>230</v>
      </c>
      <c r="E1436" s="5">
        <v>10.74</v>
      </c>
      <c r="J1436" s="14"/>
    </row>
    <row r="1437" spans="1:10" ht="21.95" customHeight="1" x14ac:dyDescent="0.15">
      <c r="A1437" s="6" t="s">
        <v>227</v>
      </c>
      <c r="B1437" s="4" t="s">
        <v>206</v>
      </c>
      <c r="C1437" s="4" t="s">
        <v>228</v>
      </c>
      <c r="D1437" s="4" t="s">
        <v>229</v>
      </c>
      <c r="E1437" s="5">
        <v>10.029999999999999</v>
      </c>
      <c r="J1437" s="14"/>
    </row>
    <row r="1438" spans="1:10" ht="21.95" customHeight="1" x14ac:dyDescent="0.15">
      <c r="A1438" s="6" t="s">
        <v>227</v>
      </c>
      <c r="B1438" s="4" t="s">
        <v>98</v>
      </c>
      <c r="C1438" s="4" t="s">
        <v>228</v>
      </c>
      <c r="D1438" s="4" t="s">
        <v>230</v>
      </c>
      <c r="E1438" s="5">
        <v>9.6</v>
      </c>
      <c r="F1438" t="s">
        <v>353</v>
      </c>
      <c r="G1438">
        <f>+E1438+E1439+E1440+E1441+E1442+E1443+E1444+E1445</f>
        <v>76.02000000000001</v>
      </c>
      <c r="H1438">
        <f>+E1448+E1449+E1446+E1447</f>
        <v>39.519999999999996</v>
      </c>
      <c r="I1438" s="14">
        <f>+(G1438/4)/(H1438/3)</f>
        <v>1.442687246963563</v>
      </c>
      <c r="J1438" s="21">
        <f>+(B1438-$K$1)/7</f>
        <v>46</v>
      </c>
    </row>
    <row r="1439" spans="1:10" ht="21.95" customHeight="1" x14ac:dyDescent="0.15">
      <c r="A1439" s="6" t="s">
        <v>227</v>
      </c>
      <c r="B1439" s="4" t="s">
        <v>98</v>
      </c>
      <c r="C1439" s="4" t="s">
        <v>228</v>
      </c>
      <c r="D1439" s="4" t="s">
        <v>230</v>
      </c>
      <c r="E1439" s="5">
        <v>10.62</v>
      </c>
      <c r="J1439" s="14"/>
    </row>
    <row r="1440" spans="1:10" ht="21.95" customHeight="1" x14ac:dyDescent="0.15">
      <c r="A1440" s="6" t="s">
        <v>227</v>
      </c>
      <c r="B1440" s="4" t="s">
        <v>98</v>
      </c>
      <c r="C1440" s="4" t="s">
        <v>228</v>
      </c>
      <c r="D1440" s="4" t="s">
        <v>229</v>
      </c>
      <c r="E1440" s="5">
        <v>8.81</v>
      </c>
      <c r="J1440" s="14"/>
    </row>
    <row r="1441" spans="1:10" ht="21.95" customHeight="1" x14ac:dyDescent="0.15">
      <c r="A1441" s="6" t="s">
        <v>227</v>
      </c>
      <c r="B1441" s="4" t="s">
        <v>98</v>
      </c>
      <c r="C1441" s="4" t="s">
        <v>228</v>
      </c>
      <c r="D1441" s="4" t="s">
        <v>229</v>
      </c>
      <c r="E1441" s="5">
        <v>10.84</v>
      </c>
      <c r="J1441" s="14"/>
    </row>
    <row r="1442" spans="1:10" ht="21.95" customHeight="1" x14ac:dyDescent="0.15">
      <c r="A1442" s="6" t="s">
        <v>227</v>
      </c>
      <c r="B1442" s="4" t="s">
        <v>207</v>
      </c>
      <c r="C1442" s="4" t="s">
        <v>228</v>
      </c>
      <c r="D1442" s="4" t="s">
        <v>230</v>
      </c>
      <c r="E1442" s="5">
        <v>11.12</v>
      </c>
      <c r="J1442" s="14"/>
    </row>
    <row r="1443" spans="1:10" ht="21.95" customHeight="1" x14ac:dyDescent="0.15">
      <c r="A1443" s="6" t="s">
        <v>227</v>
      </c>
      <c r="B1443" s="4" t="s">
        <v>207</v>
      </c>
      <c r="C1443" s="4" t="s">
        <v>228</v>
      </c>
      <c r="D1443" s="4" t="s">
        <v>230</v>
      </c>
      <c r="E1443" s="5">
        <v>7.54</v>
      </c>
      <c r="J1443" s="14"/>
    </row>
    <row r="1444" spans="1:10" ht="21.95" customHeight="1" x14ac:dyDescent="0.15">
      <c r="A1444" s="6" t="s">
        <v>227</v>
      </c>
      <c r="B1444" s="4" t="s">
        <v>207</v>
      </c>
      <c r="C1444" s="4" t="s">
        <v>228</v>
      </c>
      <c r="D1444" s="4" t="s">
        <v>229</v>
      </c>
      <c r="E1444" s="5">
        <v>8.76</v>
      </c>
      <c r="J1444" s="14"/>
    </row>
    <row r="1445" spans="1:10" ht="21.95" customHeight="1" x14ac:dyDescent="0.15">
      <c r="A1445" s="6" t="s">
        <v>227</v>
      </c>
      <c r="B1445" s="4" t="s">
        <v>207</v>
      </c>
      <c r="C1445" s="4" t="s">
        <v>228</v>
      </c>
      <c r="D1445" s="4" t="s">
        <v>229</v>
      </c>
      <c r="E1445" s="5">
        <v>8.73</v>
      </c>
      <c r="J1445" s="14"/>
    </row>
    <row r="1446" spans="1:10" ht="21.95" customHeight="1" x14ac:dyDescent="0.15">
      <c r="A1446" s="6" t="s">
        <v>227</v>
      </c>
      <c r="B1446" s="4" t="s">
        <v>99</v>
      </c>
      <c r="C1446" s="4" t="s">
        <v>228</v>
      </c>
      <c r="D1446" s="4" t="s">
        <v>230</v>
      </c>
      <c r="E1446" s="5">
        <v>9.34</v>
      </c>
      <c r="F1446" t="s">
        <v>354</v>
      </c>
      <c r="J1446" s="14"/>
    </row>
    <row r="1447" spans="1:10" ht="21.95" customHeight="1" x14ac:dyDescent="0.15">
      <c r="A1447" s="6" t="s">
        <v>227</v>
      </c>
      <c r="B1447" s="4" t="s">
        <v>99</v>
      </c>
      <c r="C1447" s="4" t="s">
        <v>228</v>
      </c>
      <c r="D1447" s="4" t="s">
        <v>229</v>
      </c>
      <c r="E1447" s="5">
        <v>10.66</v>
      </c>
      <c r="J1447" s="14"/>
    </row>
    <row r="1448" spans="1:10" ht="21.95" customHeight="1" x14ac:dyDescent="0.15">
      <c r="A1448" s="6" t="s">
        <v>227</v>
      </c>
      <c r="B1448" s="4" t="s">
        <v>208</v>
      </c>
      <c r="C1448" s="4" t="s">
        <v>228</v>
      </c>
      <c r="D1448" s="4" t="s">
        <v>230</v>
      </c>
      <c r="E1448" s="5">
        <v>10.4</v>
      </c>
      <c r="J1448" s="14"/>
    </row>
    <row r="1449" spans="1:10" ht="21.95" customHeight="1" x14ac:dyDescent="0.15">
      <c r="A1449" s="6" t="s">
        <v>227</v>
      </c>
      <c r="B1449" s="4" t="s">
        <v>208</v>
      </c>
      <c r="C1449" s="4" t="s">
        <v>228</v>
      </c>
      <c r="D1449" s="4" t="s">
        <v>231</v>
      </c>
      <c r="E1449" s="5">
        <v>9.1199999999999992</v>
      </c>
      <c r="J1449" s="14"/>
    </row>
    <row r="1450" spans="1:10" ht="21.95" customHeight="1" x14ac:dyDescent="0.15">
      <c r="A1450" s="6" t="s">
        <v>227</v>
      </c>
      <c r="B1450" s="4" t="s">
        <v>100</v>
      </c>
      <c r="C1450" s="4" t="s">
        <v>228</v>
      </c>
      <c r="D1450" s="4" t="s">
        <v>231</v>
      </c>
      <c r="E1450" s="5">
        <v>9.5299999999999994</v>
      </c>
      <c r="F1450" s="13" t="s">
        <v>353</v>
      </c>
      <c r="J1450" s="14"/>
    </row>
    <row r="1451" spans="1:10" ht="21.95" customHeight="1" x14ac:dyDescent="0.15">
      <c r="A1451" s="6" t="s">
        <v>227</v>
      </c>
      <c r="B1451" s="4" t="s">
        <v>100</v>
      </c>
      <c r="C1451" s="4" t="s">
        <v>228</v>
      </c>
      <c r="D1451" s="4" t="s">
        <v>231</v>
      </c>
      <c r="E1451" s="5">
        <v>7.44</v>
      </c>
      <c r="F1451" s="13"/>
      <c r="J1451" s="14"/>
    </row>
    <row r="1452" spans="1:10" ht="21.95" customHeight="1" x14ac:dyDescent="0.15">
      <c r="A1452" s="6" t="s">
        <v>227</v>
      </c>
      <c r="B1452" s="4" t="s">
        <v>100</v>
      </c>
      <c r="C1452" s="4" t="s">
        <v>228</v>
      </c>
      <c r="D1452" s="4" t="s">
        <v>229</v>
      </c>
      <c r="E1452" s="5">
        <v>11.83</v>
      </c>
      <c r="F1452" s="13"/>
      <c r="J1452" s="14"/>
    </row>
    <row r="1453" spans="1:10" ht="21.95" customHeight="1" x14ac:dyDescent="0.15">
      <c r="A1453" s="6" t="s">
        <v>227</v>
      </c>
      <c r="B1453" s="4" t="s">
        <v>100</v>
      </c>
      <c r="C1453" s="4" t="s">
        <v>228</v>
      </c>
      <c r="D1453" s="4" t="s">
        <v>229</v>
      </c>
      <c r="E1453" s="5">
        <v>11.6</v>
      </c>
      <c r="F1453" s="13"/>
      <c r="J1453" s="14"/>
    </row>
    <row r="1454" spans="1:10" ht="21.95" customHeight="1" x14ac:dyDescent="0.15">
      <c r="A1454" s="6" t="s">
        <v>227</v>
      </c>
      <c r="B1454" s="4" t="s">
        <v>209</v>
      </c>
      <c r="C1454" s="4" t="s">
        <v>228</v>
      </c>
      <c r="D1454" s="4" t="s">
        <v>230</v>
      </c>
      <c r="E1454" s="5">
        <v>9.7200000000000006</v>
      </c>
      <c r="F1454" s="13"/>
      <c r="J1454" s="14"/>
    </row>
    <row r="1455" spans="1:10" ht="21.95" customHeight="1" x14ac:dyDescent="0.15">
      <c r="A1455" s="6" t="s">
        <v>227</v>
      </c>
      <c r="B1455" s="4" t="s">
        <v>209</v>
      </c>
      <c r="C1455" s="4" t="s">
        <v>228</v>
      </c>
      <c r="D1455" s="4" t="s">
        <v>230</v>
      </c>
      <c r="E1455" s="5">
        <v>6.88</v>
      </c>
      <c r="F1455" s="13"/>
      <c r="J1455" s="14"/>
    </row>
    <row r="1456" spans="1:10" ht="21.95" customHeight="1" x14ac:dyDescent="0.15">
      <c r="A1456" s="6" t="s">
        <v>227</v>
      </c>
      <c r="B1456" s="4" t="s">
        <v>209</v>
      </c>
      <c r="C1456" s="4" t="s">
        <v>228</v>
      </c>
      <c r="D1456" s="4" t="s">
        <v>229</v>
      </c>
      <c r="E1456" s="5">
        <v>14.41</v>
      </c>
      <c r="F1456" s="13"/>
      <c r="J1456" s="14"/>
    </row>
    <row r="1457" spans="1:10" ht="21.95" customHeight="1" x14ac:dyDescent="0.15">
      <c r="A1457" s="6" t="s">
        <v>227</v>
      </c>
      <c r="B1457" s="4" t="s">
        <v>210</v>
      </c>
      <c r="C1457" s="4" t="s">
        <v>228</v>
      </c>
      <c r="D1457" s="4" t="s">
        <v>230</v>
      </c>
      <c r="E1457" s="5">
        <v>7.04</v>
      </c>
      <c r="F1457" s="13" t="s">
        <v>354</v>
      </c>
      <c r="J1457" s="14"/>
    </row>
    <row r="1458" spans="1:10" ht="21.95" customHeight="1" x14ac:dyDescent="0.15">
      <c r="A1458" s="6" t="s">
        <v>227</v>
      </c>
      <c r="B1458" s="4" t="s">
        <v>210</v>
      </c>
      <c r="C1458" s="4" t="s">
        <v>228</v>
      </c>
      <c r="D1458" s="4" t="s">
        <v>229</v>
      </c>
      <c r="E1458" s="5">
        <v>8.5</v>
      </c>
      <c r="F1458" s="13"/>
      <c r="J1458" s="14"/>
    </row>
    <row r="1459" spans="1:10" ht="21.95" customHeight="1" x14ac:dyDescent="0.15">
      <c r="A1459" s="6" t="s">
        <v>227</v>
      </c>
      <c r="B1459" s="4" t="s">
        <v>101</v>
      </c>
      <c r="C1459" s="4" t="s">
        <v>228</v>
      </c>
      <c r="D1459" s="4" t="s">
        <v>230</v>
      </c>
      <c r="E1459" s="5">
        <v>14.31</v>
      </c>
      <c r="F1459" s="13" t="s">
        <v>353</v>
      </c>
      <c r="J1459" s="14"/>
    </row>
    <row r="1460" spans="1:10" ht="21.95" customHeight="1" x14ac:dyDescent="0.15">
      <c r="A1460" s="9" t="s">
        <v>227</v>
      </c>
      <c r="B1460" s="4" t="s">
        <v>101</v>
      </c>
      <c r="C1460" s="4" t="s">
        <v>228</v>
      </c>
      <c r="D1460" s="4" t="s">
        <v>230</v>
      </c>
      <c r="E1460" s="5">
        <v>12.28</v>
      </c>
      <c r="F1460" s="13"/>
      <c r="J1460" s="14"/>
    </row>
    <row r="1461" spans="1:10" ht="21.95" customHeight="1" x14ac:dyDescent="0.15">
      <c r="A1461" s="6" t="s">
        <v>227</v>
      </c>
      <c r="B1461" s="4" t="s">
        <v>101</v>
      </c>
      <c r="C1461" s="4" t="s">
        <v>228</v>
      </c>
      <c r="D1461" s="4" t="s">
        <v>229</v>
      </c>
      <c r="E1461" s="5">
        <v>13.74</v>
      </c>
      <c r="F1461" s="13"/>
      <c r="J1461" s="14"/>
    </row>
    <row r="1462" spans="1:10" ht="21.95" customHeight="1" x14ac:dyDescent="0.15">
      <c r="A1462" s="6" t="s">
        <v>227</v>
      </c>
      <c r="B1462" s="4" t="s">
        <v>101</v>
      </c>
      <c r="C1462" s="4" t="s">
        <v>228</v>
      </c>
      <c r="D1462" s="4" t="s">
        <v>229</v>
      </c>
      <c r="E1462" s="5">
        <v>12.54</v>
      </c>
      <c r="F1462" s="13"/>
      <c r="J1462" s="14"/>
    </row>
    <row r="1463" spans="1:10" ht="21.95" customHeight="1" x14ac:dyDescent="0.15">
      <c r="A1463" s="6" t="s">
        <v>227</v>
      </c>
      <c r="B1463" s="4" t="s">
        <v>101</v>
      </c>
      <c r="C1463" s="4" t="s">
        <v>228</v>
      </c>
      <c r="D1463" s="4" t="s">
        <v>233</v>
      </c>
      <c r="E1463" s="5">
        <v>10.81</v>
      </c>
      <c r="F1463" s="13"/>
      <c r="J1463" s="14"/>
    </row>
    <row r="1464" spans="1:10" ht="21.95" customHeight="1" x14ac:dyDescent="0.15">
      <c r="A1464" s="6" t="s">
        <v>227</v>
      </c>
      <c r="B1464" s="4" t="s">
        <v>211</v>
      </c>
      <c r="C1464" s="4" t="s">
        <v>228</v>
      </c>
      <c r="D1464" s="4" t="s">
        <v>230</v>
      </c>
      <c r="E1464" s="5">
        <v>13.2</v>
      </c>
      <c r="F1464" s="13"/>
      <c r="J1464" s="14"/>
    </row>
    <row r="1465" spans="1:10" ht="21.95" customHeight="1" x14ac:dyDescent="0.15">
      <c r="A1465" s="6" t="s">
        <v>227</v>
      </c>
      <c r="B1465" s="4" t="s">
        <v>211</v>
      </c>
      <c r="C1465" s="4" t="s">
        <v>228</v>
      </c>
      <c r="D1465" s="4" t="s">
        <v>230</v>
      </c>
      <c r="E1465" s="5">
        <v>9.5399999999999991</v>
      </c>
      <c r="F1465" s="13"/>
      <c r="J1465" s="14"/>
    </row>
    <row r="1466" spans="1:10" ht="21.95" customHeight="1" x14ac:dyDescent="0.15">
      <c r="A1466" s="6" t="s">
        <v>227</v>
      </c>
      <c r="B1466" s="4" t="s">
        <v>211</v>
      </c>
      <c r="C1466" s="4" t="s">
        <v>228</v>
      </c>
      <c r="D1466" s="4" t="s">
        <v>229</v>
      </c>
      <c r="E1466" s="5">
        <v>7.82</v>
      </c>
      <c r="F1466" s="13"/>
      <c r="J1466" s="14"/>
    </row>
    <row r="1467" spans="1:10" ht="21.95" customHeight="1" x14ac:dyDescent="0.15">
      <c r="A1467" s="6" t="s">
        <v>227</v>
      </c>
      <c r="B1467" s="4" t="s">
        <v>211</v>
      </c>
      <c r="C1467" s="4" t="s">
        <v>228</v>
      </c>
      <c r="D1467" s="4" t="s">
        <v>229</v>
      </c>
      <c r="E1467" s="5">
        <v>13.1</v>
      </c>
      <c r="F1467" s="13"/>
      <c r="J1467" s="14"/>
    </row>
    <row r="1468" spans="1:10" ht="21.95" customHeight="1" x14ac:dyDescent="0.15">
      <c r="A1468" s="6" t="s">
        <v>227</v>
      </c>
      <c r="B1468" s="4" t="s">
        <v>102</v>
      </c>
      <c r="C1468" s="4" t="s">
        <v>228</v>
      </c>
      <c r="D1468" s="4" t="s">
        <v>230</v>
      </c>
      <c r="E1468" s="5">
        <v>9.77</v>
      </c>
      <c r="F1468" s="13" t="s">
        <v>354</v>
      </c>
      <c r="J1468" s="14"/>
    </row>
    <row r="1469" spans="1:10" ht="21.95" customHeight="1" x14ac:dyDescent="0.15">
      <c r="A1469" s="6" t="s">
        <v>227</v>
      </c>
      <c r="B1469" s="4" t="s">
        <v>102</v>
      </c>
      <c r="C1469" s="4" t="s">
        <v>228</v>
      </c>
      <c r="D1469" s="4" t="s">
        <v>229</v>
      </c>
      <c r="E1469" s="5">
        <v>11.83</v>
      </c>
      <c r="J1469" s="14"/>
    </row>
    <row r="1470" spans="1:10" ht="21.95" customHeight="1" x14ac:dyDescent="0.15">
      <c r="A1470" s="6" t="s">
        <v>227</v>
      </c>
      <c r="B1470" s="4" t="s">
        <v>212</v>
      </c>
      <c r="C1470" s="4" t="s">
        <v>228</v>
      </c>
      <c r="D1470" s="4" t="s">
        <v>230</v>
      </c>
      <c r="E1470" s="5">
        <v>10.87</v>
      </c>
      <c r="J1470" s="14"/>
    </row>
    <row r="1471" spans="1:10" ht="21.95" customHeight="1" x14ac:dyDescent="0.15">
      <c r="A1471" s="6" t="s">
        <v>227</v>
      </c>
      <c r="B1471" s="4" t="s">
        <v>212</v>
      </c>
      <c r="C1471" s="4" t="s">
        <v>228</v>
      </c>
      <c r="D1471" s="4" t="s">
        <v>229</v>
      </c>
      <c r="E1471" s="5">
        <v>11.47</v>
      </c>
      <c r="J1471" s="14"/>
    </row>
    <row r="1472" spans="1:10" ht="21.95" customHeight="1" x14ac:dyDescent="0.15">
      <c r="A1472" s="6" t="s">
        <v>227</v>
      </c>
      <c r="B1472" s="4" t="s">
        <v>103</v>
      </c>
      <c r="C1472" s="4" t="s">
        <v>228</v>
      </c>
      <c r="D1472" s="4" t="s">
        <v>230</v>
      </c>
      <c r="E1472" s="5">
        <v>8.11</v>
      </c>
      <c r="F1472" t="s">
        <v>353</v>
      </c>
      <c r="G1472">
        <f>+E1472+E1473+E1474+E1475+E1476+E1477+E1478</f>
        <v>69.87</v>
      </c>
      <c r="H1472">
        <f>+E1482+E1479+E1480+E1481</f>
        <v>42.97</v>
      </c>
      <c r="I1472" s="14">
        <f>+(G1472/4)/(H1472/3)</f>
        <v>1.2195136141494067</v>
      </c>
      <c r="J1472" s="21">
        <f>+(B1472-$K$1)/7</f>
        <v>49</v>
      </c>
    </row>
    <row r="1473" spans="1:10" ht="21.95" customHeight="1" x14ac:dyDescent="0.15">
      <c r="A1473" s="6" t="s">
        <v>227</v>
      </c>
      <c r="B1473" s="4" t="s">
        <v>103</v>
      </c>
      <c r="C1473" s="4" t="s">
        <v>228</v>
      </c>
      <c r="D1473" s="4" t="s">
        <v>230</v>
      </c>
      <c r="E1473" s="5">
        <v>10.220000000000001</v>
      </c>
      <c r="J1473" s="14"/>
    </row>
    <row r="1474" spans="1:10" ht="21.95" customHeight="1" x14ac:dyDescent="0.15">
      <c r="A1474" s="6" t="s">
        <v>227</v>
      </c>
      <c r="B1474" s="4" t="s">
        <v>103</v>
      </c>
      <c r="C1474" s="4" t="s">
        <v>228</v>
      </c>
      <c r="D1474" s="4" t="s">
        <v>229</v>
      </c>
      <c r="E1474" s="5">
        <v>8.93</v>
      </c>
      <c r="J1474" s="14"/>
    </row>
    <row r="1475" spans="1:10" ht="21.95" customHeight="1" x14ac:dyDescent="0.15">
      <c r="A1475" s="6" t="s">
        <v>227</v>
      </c>
      <c r="B1475" s="4" t="s">
        <v>103</v>
      </c>
      <c r="C1475" s="4" t="s">
        <v>228</v>
      </c>
      <c r="D1475" s="4" t="s">
        <v>229</v>
      </c>
      <c r="E1475" s="5">
        <v>11.21</v>
      </c>
      <c r="J1475" s="14"/>
    </row>
    <row r="1476" spans="1:10" ht="21.95" customHeight="1" x14ac:dyDescent="0.15">
      <c r="A1476" s="6" t="s">
        <v>227</v>
      </c>
      <c r="B1476" s="4" t="s">
        <v>213</v>
      </c>
      <c r="C1476" s="4" t="s">
        <v>228</v>
      </c>
      <c r="D1476" s="4" t="s">
        <v>230</v>
      </c>
      <c r="E1476" s="5">
        <v>11.02</v>
      </c>
      <c r="J1476" s="14"/>
    </row>
    <row r="1477" spans="1:10" ht="21.95" customHeight="1" x14ac:dyDescent="0.15">
      <c r="A1477" s="6" t="s">
        <v>227</v>
      </c>
      <c r="B1477" s="4" t="s">
        <v>213</v>
      </c>
      <c r="C1477" s="4" t="s">
        <v>228</v>
      </c>
      <c r="D1477" s="4" t="s">
        <v>229</v>
      </c>
      <c r="E1477" s="5">
        <v>11.48</v>
      </c>
      <c r="J1477" s="14"/>
    </row>
    <row r="1478" spans="1:10" ht="21.95" customHeight="1" x14ac:dyDescent="0.15">
      <c r="A1478" s="6" t="s">
        <v>227</v>
      </c>
      <c r="B1478" s="4" t="s">
        <v>213</v>
      </c>
      <c r="C1478" s="4" t="s">
        <v>228</v>
      </c>
      <c r="D1478" s="4" t="s">
        <v>235</v>
      </c>
      <c r="E1478" s="5">
        <v>8.9</v>
      </c>
      <c r="J1478" s="14"/>
    </row>
    <row r="1479" spans="1:10" ht="21.95" customHeight="1" x14ac:dyDescent="0.15">
      <c r="A1479" s="6" t="s">
        <v>227</v>
      </c>
      <c r="B1479" s="4" t="s">
        <v>104</v>
      </c>
      <c r="C1479" s="4" t="s">
        <v>228</v>
      </c>
      <c r="D1479" s="4" t="s">
        <v>230</v>
      </c>
      <c r="E1479" s="5">
        <v>10.09</v>
      </c>
      <c r="F1479" t="s">
        <v>354</v>
      </c>
      <c r="J1479" s="14"/>
    </row>
    <row r="1480" spans="1:10" ht="21.95" customHeight="1" x14ac:dyDescent="0.15">
      <c r="A1480" s="6" t="s">
        <v>227</v>
      </c>
      <c r="B1480" s="4" t="s">
        <v>104</v>
      </c>
      <c r="C1480" s="4" t="s">
        <v>228</v>
      </c>
      <c r="D1480" s="4" t="s">
        <v>229</v>
      </c>
      <c r="E1480" s="5">
        <v>9.8699999999999992</v>
      </c>
      <c r="J1480" s="14"/>
    </row>
    <row r="1481" spans="1:10" ht="21.95" customHeight="1" x14ac:dyDescent="0.15">
      <c r="A1481" s="6" t="s">
        <v>227</v>
      </c>
      <c r="B1481" s="4" t="s">
        <v>214</v>
      </c>
      <c r="C1481" s="4" t="s">
        <v>228</v>
      </c>
      <c r="D1481" s="4" t="s">
        <v>230</v>
      </c>
      <c r="E1481" s="5">
        <v>12.46</v>
      </c>
      <c r="J1481" s="14"/>
    </row>
    <row r="1482" spans="1:10" ht="21.95" customHeight="1" x14ac:dyDescent="0.15">
      <c r="A1482" s="6" t="s">
        <v>227</v>
      </c>
      <c r="B1482" s="4" t="s">
        <v>214</v>
      </c>
      <c r="C1482" s="4" t="s">
        <v>228</v>
      </c>
      <c r="D1482" s="4" t="s">
        <v>229</v>
      </c>
      <c r="E1482" s="5">
        <v>10.55</v>
      </c>
      <c r="J1482" s="14"/>
    </row>
    <row r="1483" spans="1:10" ht="21.95" customHeight="1" x14ac:dyDescent="0.15">
      <c r="A1483" s="6" t="s">
        <v>227</v>
      </c>
      <c r="B1483" s="4" t="s">
        <v>105</v>
      </c>
      <c r="C1483" s="4" t="s">
        <v>228</v>
      </c>
      <c r="D1483" s="4" t="s">
        <v>230</v>
      </c>
      <c r="E1483" s="5">
        <v>9.4600000000000009</v>
      </c>
      <c r="F1483" t="s">
        <v>353</v>
      </c>
      <c r="G1483">
        <f>+E1483+E1484+E1485+E1486+E1487+E1488</f>
        <v>56.21</v>
      </c>
      <c r="H1483">
        <f>+E1489+E1490+E1491+E1492</f>
        <v>32.79</v>
      </c>
      <c r="I1483" s="14">
        <f>+(G1483/4)/(H1483/3)</f>
        <v>1.2856816102470265</v>
      </c>
      <c r="J1483" s="21">
        <f>+(B1483-$K$1)/7</f>
        <v>50</v>
      </c>
    </row>
    <row r="1484" spans="1:10" ht="21.95" customHeight="1" x14ac:dyDescent="0.15">
      <c r="A1484" s="6" t="s">
        <v>227</v>
      </c>
      <c r="B1484" s="4" t="s">
        <v>105</v>
      </c>
      <c r="C1484" s="4" t="s">
        <v>228</v>
      </c>
      <c r="D1484" s="4" t="s">
        <v>231</v>
      </c>
      <c r="E1484" s="5">
        <v>7.16</v>
      </c>
      <c r="J1484" s="14"/>
    </row>
    <row r="1485" spans="1:10" ht="21.95" customHeight="1" x14ac:dyDescent="0.15">
      <c r="A1485" s="6" t="s">
        <v>227</v>
      </c>
      <c r="B1485" s="4" t="s">
        <v>105</v>
      </c>
      <c r="C1485" s="4" t="s">
        <v>228</v>
      </c>
      <c r="D1485" s="4" t="s">
        <v>229</v>
      </c>
      <c r="E1485" s="5">
        <v>11.34</v>
      </c>
      <c r="J1485" s="14"/>
    </row>
    <row r="1486" spans="1:10" ht="21.95" customHeight="1" x14ac:dyDescent="0.15">
      <c r="A1486" s="6" t="s">
        <v>227</v>
      </c>
      <c r="B1486" s="4" t="s">
        <v>215</v>
      </c>
      <c r="C1486" s="4" t="s">
        <v>228</v>
      </c>
      <c r="D1486" s="4" t="s">
        <v>230</v>
      </c>
      <c r="E1486" s="5">
        <v>10.28</v>
      </c>
      <c r="J1486" s="14"/>
    </row>
    <row r="1487" spans="1:10" ht="21.95" customHeight="1" x14ac:dyDescent="0.15">
      <c r="A1487" s="6" t="s">
        <v>227</v>
      </c>
      <c r="B1487" s="4" t="s">
        <v>215</v>
      </c>
      <c r="C1487" s="4" t="s">
        <v>228</v>
      </c>
      <c r="D1487" s="4" t="s">
        <v>231</v>
      </c>
      <c r="E1487" s="5">
        <v>7.21</v>
      </c>
      <c r="J1487" s="14"/>
    </row>
    <row r="1488" spans="1:10" ht="21.95" customHeight="1" x14ac:dyDescent="0.15">
      <c r="A1488" s="6" t="s">
        <v>227</v>
      </c>
      <c r="B1488" s="4" t="s">
        <v>215</v>
      </c>
      <c r="C1488" s="4" t="s">
        <v>228</v>
      </c>
      <c r="D1488" s="4" t="s">
        <v>229</v>
      </c>
      <c r="E1488" s="5">
        <v>10.76</v>
      </c>
      <c r="J1488" s="14"/>
    </row>
    <row r="1489" spans="1:10" ht="21.95" customHeight="1" x14ac:dyDescent="0.15">
      <c r="A1489" s="6" t="s">
        <v>227</v>
      </c>
      <c r="B1489" s="4" t="s">
        <v>106</v>
      </c>
      <c r="C1489" s="4" t="s">
        <v>228</v>
      </c>
      <c r="D1489" s="4" t="s">
        <v>230</v>
      </c>
      <c r="E1489" s="5">
        <v>7.57</v>
      </c>
      <c r="F1489" t="s">
        <v>354</v>
      </c>
      <c r="J1489" s="14"/>
    </row>
    <row r="1490" spans="1:10" ht="21.95" customHeight="1" x14ac:dyDescent="0.15">
      <c r="A1490" s="6" t="s">
        <v>227</v>
      </c>
      <c r="B1490" s="4" t="s">
        <v>106</v>
      </c>
      <c r="C1490" s="4" t="s">
        <v>228</v>
      </c>
      <c r="D1490" s="4" t="s">
        <v>229</v>
      </c>
      <c r="E1490" s="5">
        <v>7.78</v>
      </c>
      <c r="J1490" s="14"/>
    </row>
    <row r="1491" spans="1:10" ht="21.95" customHeight="1" x14ac:dyDescent="0.15">
      <c r="A1491" s="6" t="s">
        <v>227</v>
      </c>
      <c r="B1491" s="4" t="s">
        <v>216</v>
      </c>
      <c r="C1491" s="4" t="s">
        <v>228</v>
      </c>
      <c r="D1491" s="4" t="s">
        <v>230</v>
      </c>
      <c r="E1491" s="5">
        <v>7.84</v>
      </c>
      <c r="J1491" s="14"/>
    </row>
    <row r="1492" spans="1:10" ht="21.95" customHeight="1" x14ac:dyDescent="0.15">
      <c r="A1492" s="6" t="s">
        <v>227</v>
      </c>
      <c r="B1492" s="4" t="s">
        <v>216</v>
      </c>
      <c r="C1492" s="4" t="s">
        <v>228</v>
      </c>
      <c r="D1492" s="4" t="s">
        <v>229</v>
      </c>
      <c r="E1492" s="5">
        <v>9.6</v>
      </c>
      <c r="J1492" s="14"/>
    </row>
    <row r="1493" spans="1:10" ht="21.95" customHeight="1" x14ac:dyDescent="0.15">
      <c r="A1493" s="6" t="s">
        <v>227</v>
      </c>
      <c r="B1493" s="4" t="s">
        <v>107</v>
      </c>
      <c r="C1493" s="4" t="s">
        <v>228</v>
      </c>
      <c r="D1493" s="4" t="s">
        <v>230</v>
      </c>
      <c r="E1493" s="5">
        <v>14.41</v>
      </c>
      <c r="F1493" t="s">
        <v>353</v>
      </c>
      <c r="G1493">
        <f>+E1493+E1494+E1495+E1496+E1497+E1498</f>
        <v>59.38000000000001</v>
      </c>
      <c r="H1493">
        <f>+E1499+E1500+E1501+E1502</f>
        <v>45.35</v>
      </c>
      <c r="I1493" s="14">
        <f>+(G1493/4)/(H1493/3)</f>
        <v>0.98202866593164295</v>
      </c>
      <c r="J1493" s="21">
        <f>+(B1493-$K$1)/7</f>
        <v>51</v>
      </c>
    </row>
    <row r="1494" spans="1:10" ht="21.95" customHeight="1" x14ac:dyDescent="0.15">
      <c r="A1494" s="6" t="s">
        <v>227</v>
      </c>
      <c r="B1494" s="4" t="s">
        <v>107</v>
      </c>
      <c r="C1494" s="4" t="s">
        <v>228</v>
      </c>
      <c r="D1494" s="4" t="s">
        <v>229</v>
      </c>
      <c r="E1494" s="5">
        <v>8.44</v>
      </c>
      <c r="J1494" s="14"/>
    </row>
    <row r="1495" spans="1:10" ht="21.95" customHeight="1" x14ac:dyDescent="0.15">
      <c r="A1495" s="6" t="s">
        <v>227</v>
      </c>
      <c r="B1495" s="4" t="s">
        <v>107</v>
      </c>
      <c r="C1495" s="4" t="s">
        <v>228</v>
      </c>
      <c r="D1495" s="4" t="s">
        <v>229</v>
      </c>
      <c r="E1495" s="5">
        <v>8.24</v>
      </c>
      <c r="J1495" s="14"/>
    </row>
    <row r="1496" spans="1:10" ht="21.95" customHeight="1" x14ac:dyDescent="0.15">
      <c r="A1496" s="6" t="s">
        <v>227</v>
      </c>
      <c r="B1496" s="4" t="s">
        <v>217</v>
      </c>
      <c r="C1496" s="4" t="s">
        <v>228</v>
      </c>
      <c r="D1496" s="4" t="s">
        <v>230</v>
      </c>
      <c r="E1496" s="5">
        <v>8.98</v>
      </c>
      <c r="J1496" s="14"/>
    </row>
    <row r="1497" spans="1:10" ht="21.95" customHeight="1" x14ac:dyDescent="0.15">
      <c r="A1497" s="6" t="s">
        <v>227</v>
      </c>
      <c r="B1497" s="4" t="s">
        <v>217</v>
      </c>
      <c r="C1497" s="4" t="s">
        <v>228</v>
      </c>
      <c r="D1497" s="4" t="s">
        <v>230</v>
      </c>
      <c r="E1497" s="5">
        <v>6.49</v>
      </c>
      <c r="J1497" s="14"/>
    </row>
    <row r="1498" spans="1:10" ht="21.95" customHeight="1" x14ac:dyDescent="0.15">
      <c r="A1498" s="6" t="s">
        <v>227</v>
      </c>
      <c r="B1498" s="4" t="s">
        <v>217</v>
      </c>
      <c r="C1498" s="4" t="s">
        <v>228</v>
      </c>
      <c r="D1498" s="4" t="s">
        <v>229</v>
      </c>
      <c r="E1498" s="5">
        <v>12.82</v>
      </c>
      <c r="J1498" s="14"/>
    </row>
    <row r="1499" spans="1:10" ht="21.95" customHeight="1" x14ac:dyDescent="0.15">
      <c r="A1499" s="6" t="s">
        <v>227</v>
      </c>
      <c r="B1499" s="4" t="s">
        <v>108</v>
      </c>
      <c r="C1499" s="4" t="s">
        <v>228</v>
      </c>
      <c r="D1499" s="4" t="s">
        <v>230</v>
      </c>
      <c r="E1499" s="5">
        <v>10.87</v>
      </c>
      <c r="F1499" t="s">
        <v>354</v>
      </c>
      <c r="J1499" s="14"/>
    </row>
    <row r="1500" spans="1:10" ht="21.95" customHeight="1" x14ac:dyDescent="0.15">
      <c r="A1500" s="6" t="s">
        <v>227</v>
      </c>
      <c r="B1500" s="4" t="s">
        <v>108</v>
      </c>
      <c r="C1500" s="4" t="s">
        <v>228</v>
      </c>
      <c r="D1500" s="4" t="s">
        <v>229</v>
      </c>
      <c r="E1500" s="5">
        <v>11.84</v>
      </c>
      <c r="J1500" s="14"/>
    </row>
    <row r="1501" spans="1:10" ht="21.95" customHeight="1" x14ac:dyDescent="0.15">
      <c r="A1501" s="6" t="s">
        <v>227</v>
      </c>
      <c r="B1501" s="4" t="s">
        <v>218</v>
      </c>
      <c r="C1501" s="4" t="s">
        <v>228</v>
      </c>
      <c r="D1501" s="4" t="s">
        <v>230</v>
      </c>
      <c r="E1501" s="5">
        <v>12.36</v>
      </c>
      <c r="J1501" s="14"/>
    </row>
    <row r="1502" spans="1:10" ht="21.95" customHeight="1" x14ac:dyDescent="0.15">
      <c r="A1502" s="6" t="s">
        <v>227</v>
      </c>
      <c r="B1502" s="4" t="s">
        <v>218</v>
      </c>
      <c r="C1502" s="4" t="s">
        <v>228</v>
      </c>
      <c r="D1502" s="4" t="s">
        <v>229</v>
      </c>
      <c r="E1502" s="5">
        <v>10.28</v>
      </c>
      <c r="J1502" s="14"/>
    </row>
    <row r="1503" spans="1:10" ht="21.95" customHeight="1" x14ac:dyDescent="0.15">
      <c r="A1503" s="6" t="s">
        <v>227</v>
      </c>
      <c r="B1503" s="4" t="s">
        <v>219</v>
      </c>
      <c r="C1503" s="4" t="s">
        <v>228</v>
      </c>
      <c r="D1503" s="4" t="s">
        <v>230</v>
      </c>
      <c r="E1503" s="5">
        <v>12.58</v>
      </c>
      <c r="F1503" s="13" t="s">
        <v>353</v>
      </c>
      <c r="J1503" s="14"/>
    </row>
    <row r="1504" spans="1:10" ht="21.95" customHeight="1" x14ac:dyDescent="0.15">
      <c r="A1504" s="6" t="s">
        <v>227</v>
      </c>
      <c r="B1504" s="4" t="s">
        <v>219</v>
      </c>
      <c r="C1504" s="4" t="s">
        <v>228</v>
      </c>
      <c r="D1504" s="4" t="s">
        <v>231</v>
      </c>
      <c r="E1504" s="5">
        <v>2.14</v>
      </c>
      <c r="F1504" s="13"/>
      <c r="J1504" s="14"/>
    </row>
    <row r="1505" spans="1:14" ht="21.95" customHeight="1" x14ac:dyDescent="0.15">
      <c r="A1505" s="6" t="s">
        <v>227</v>
      </c>
      <c r="B1505" s="4" t="s">
        <v>219</v>
      </c>
      <c r="C1505" s="4" t="s">
        <v>228</v>
      </c>
      <c r="D1505" s="4" t="s">
        <v>229</v>
      </c>
      <c r="E1505" s="5">
        <v>11.23</v>
      </c>
      <c r="F1505" s="13"/>
      <c r="J1505" s="14"/>
    </row>
    <row r="1506" spans="1:14" ht="21.95" customHeight="1" x14ac:dyDescent="0.15">
      <c r="A1506" s="6" t="s">
        <v>227</v>
      </c>
      <c r="B1506" s="4" t="s">
        <v>109</v>
      </c>
      <c r="C1506" s="4" t="s">
        <v>228</v>
      </c>
      <c r="D1506" s="4" t="s">
        <v>230</v>
      </c>
      <c r="E1506" s="5">
        <v>11.23</v>
      </c>
      <c r="F1506" s="13" t="s">
        <v>354</v>
      </c>
      <c r="J1506" s="14"/>
    </row>
    <row r="1507" spans="1:14" ht="21.95" customHeight="1" x14ac:dyDescent="0.15">
      <c r="A1507" s="9" t="s">
        <v>227</v>
      </c>
      <c r="B1507" s="4" t="s">
        <v>109</v>
      </c>
      <c r="C1507" s="4" t="s">
        <v>228</v>
      </c>
      <c r="D1507" s="4" t="s">
        <v>230</v>
      </c>
      <c r="E1507" s="5">
        <v>9.8699999999999992</v>
      </c>
      <c r="J1507" s="14"/>
    </row>
    <row r="1508" spans="1:14" ht="21.95" customHeight="1" x14ac:dyDescent="0.15">
      <c r="A1508" s="6" t="s">
        <v>227</v>
      </c>
      <c r="B1508" s="4" t="s">
        <v>109</v>
      </c>
      <c r="C1508" s="4" t="s">
        <v>228</v>
      </c>
      <c r="D1508" s="4" t="s">
        <v>231</v>
      </c>
      <c r="E1508" s="5">
        <v>8.59</v>
      </c>
      <c r="J1508" s="14"/>
    </row>
    <row r="1509" spans="1:14" ht="21.95" customHeight="1" x14ac:dyDescent="0.15">
      <c r="A1509" s="6" t="s">
        <v>227</v>
      </c>
      <c r="B1509" s="4" t="s">
        <v>109</v>
      </c>
      <c r="C1509" s="4" t="s">
        <v>228</v>
      </c>
      <c r="D1509" s="4" t="s">
        <v>229</v>
      </c>
      <c r="E1509" s="5">
        <v>11.17</v>
      </c>
      <c r="J1509" s="14"/>
    </row>
    <row r="1510" spans="1:14" ht="21.95" customHeight="1" x14ac:dyDescent="0.15">
      <c r="A1510" s="6" t="s">
        <v>227</v>
      </c>
      <c r="B1510" s="4" t="s">
        <v>109</v>
      </c>
      <c r="C1510" s="4" t="s">
        <v>228</v>
      </c>
      <c r="D1510" s="4" t="s">
        <v>229</v>
      </c>
      <c r="E1510" s="5">
        <v>11.17</v>
      </c>
      <c r="J1510" s="14"/>
    </row>
    <row r="1511" spans="1:14" ht="21.95" customHeight="1" x14ac:dyDescent="0.15">
      <c r="A1511" s="6" t="s">
        <v>227</v>
      </c>
      <c r="B1511" s="4" t="s">
        <v>220</v>
      </c>
      <c r="C1511" s="4" t="s">
        <v>228</v>
      </c>
      <c r="D1511" s="4" t="s">
        <v>230</v>
      </c>
      <c r="E1511" s="5">
        <v>12.05</v>
      </c>
      <c r="J1511" s="14"/>
    </row>
    <row r="1512" spans="1:14" ht="21.95" customHeight="1" x14ac:dyDescent="0.15">
      <c r="A1512" s="6" t="s">
        <v>227</v>
      </c>
      <c r="B1512" s="4" t="s">
        <v>220</v>
      </c>
      <c r="C1512" s="4" t="s">
        <v>228</v>
      </c>
      <c r="D1512" s="4" t="s">
        <v>229</v>
      </c>
      <c r="E1512" s="5">
        <v>11.44</v>
      </c>
      <c r="J1512" s="14"/>
    </row>
    <row r="1513" spans="1:14" ht="21.95" customHeight="1" x14ac:dyDescent="0.15">
      <c r="A1513" s="6" t="s">
        <v>227</v>
      </c>
      <c r="E1513" s="15">
        <f>+SUM(E946:E1512)</f>
        <v>5758.550000000002</v>
      </c>
      <c r="I1513" s="14">
        <f>AVERAGE(I946:I1512)</f>
        <v>1.2178666074851088</v>
      </c>
      <c r="J1513" s="14">
        <f>STDEV(I946:I1512)</f>
        <v>0.32544833451761579</v>
      </c>
      <c r="K1513">
        <f>COUNT(I946:I1512)</f>
        <v>43</v>
      </c>
      <c r="L1513" s="14">
        <f>+I1513-1</f>
        <v>0.21786660748510878</v>
      </c>
      <c r="M1513">
        <f>+SQRT(K1513)</f>
        <v>6.5574385243020004</v>
      </c>
      <c r="N1513">
        <f>+L1513/(J1513/M1513)</f>
        <v>4.3897809070044742</v>
      </c>
    </row>
    <row r="1514" spans="1:14" ht="21.95" customHeight="1" x14ac:dyDescent="0.15">
      <c r="A1514" s="6" t="s">
        <v>236</v>
      </c>
      <c r="B1514" s="4" t="s">
        <v>6</v>
      </c>
      <c r="C1514" s="4" t="s">
        <v>237</v>
      </c>
      <c r="D1514" s="4" t="s">
        <v>238</v>
      </c>
      <c r="E1514" s="5">
        <v>11.17</v>
      </c>
      <c r="F1514" t="s">
        <v>353</v>
      </c>
      <c r="G1514">
        <f>+E1514+E1515+E1516+E1517+E1518</f>
        <v>52.2</v>
      </c>
      <c r="H1514">
        <f>+E1520+E1521+E1522+E1523+E1524+E1519</f>
        <v>45.68</v>
      </c>
      <c r="I1514" s="14">
        <f>+(G1514/4)/(H1514/3)</f>
        <v>0.85704903677758326</v>
      </c>
      <c r="J1514" s="21">
        <f>+(B1514-$K$1)/7</f>
        <v>1</v>
      </c>
    </row>
    <row r="1515" spans="1:14" ht="21.95" customHeight="1" x14ac:dyDescent="0.15">
      <c r="A1515" s="6" t="s">
        <v>236</v>
      </c>
      <c r="B1515" s="4" t="s">
        <v>6</v>
      </c>
      <c r="C1515" s="4" t="s">
        <v>237</v>
      </c>
      <c r="D1515" s="4" t="s">
        <v>239</v>
      </c>
      <c r="E1515" s="5">
        <v>13.11</v>
      </c>
      <c r="J1515" s="14"/>
    </row>
    <row r="1516" spans="1:14" ht="21.95" customHeight="1" x14ac:dyDescent="0.15">
      <c r="A1516" s="6" t="s">
        <v>236</v>
      </c>
      <c r="B1516" s="4" t="s">
        <v>113</v>
      </c>
      <c r="C1516" s="4" t="s">
        <v>237</v>
      </c>
      <c r="D1516" s="4" t="s">
        <v>240</v>
      </c>
      <c r="E1516" s="5">
        <v>8.85</v>
      </c>
      <c r="J1516" s="14"/>
    </row>
    <row r="1517" spans="1:14" ht="21.95" customHeight="1" x14ac:dyDescent="0.15">
      <c r="A1517" s="6" t="s">
        <v>236</v>
      </c>
      <c r="B1517" s="4" t="s">
        <v>113</v>
      </c>
      <c r="C1517" s="4" t="s">
        <v>237</v>
      </c>
      <c r="D1517" s="4" t="s">
        <v>240</v>
      </c>
      <c r="E1517" s="5">
        <v>8.17</v>
      </c>
      <c r="J1517" s="14"/>
    </row>
    <row r="1518" spans="1:14" ht="21.95" customHeight="1" x14ac:dyDescent="0.15">
      <c r="A1518" s="6" t="s">
        <v>236</v>
      </c>
      <c r="B1518" s="4" t="s">
        <v>113</v>
      </c>
      <c r="C1518" s="4" t="s">
        <v>237</v>
      </c>
      <c r="D1518" s="4" t="s">
        <v>239</v>
      </c>
      <c r="E1518" s="5">
        <v>10.9</v>
      </c>
      <c r="J1518" s="14"/>
    </row>
    <row r="1519" spans="1:14" ht="21.95" customHeight="1" x14ac:dyDescent="0.15">
      <c r="A1519" s="6" t="s">
        <v>236</v>
      </c>
      <c r="B1519" s="4" t="s">
        <v>10</v>
      </c>
      <c r="C1519" s="4" t="s">
        <v>237</v>
      </c>
      <c r="D1519" s="4" t="s">
        <v>240</v>
      </c>
      <c r="E1519" s="5">
        <v>9.18</v>
      </c>
      <c r="F1519" t="s">
        <v>354</v>
      </c>
      <c r="J1519" s="14"/>
    </row>
    <row r="1520" spans="1:14" ht="21.95" customHeight="1" x14ac:dyDescent="0.15">
      <c r="A1520" s="6" t="s">
        <v>236</v>
      </c>
      <c r="B1520" s="4" t="s">
        <v>10</v>
      </c>
      <c r="C1520" s="4" t="s">
        <v>237</v>
      </c>
      <c r="D1520" s="4" t="s">
        <v>240</v>
      </c>
      <c r="E1520" s="5">
        <v>5.58</v>
      </c>
      <c r="J1520" s="14"/>
    </row>
    <row r="1521" spans="1:10" ht="21.95" customHeight="1" x14ac:dyDescent="0.15">
      <c r="A1521" s="6" t="s">
        <v>236</v>
      </c>
      <c r="B1521" s="4" t="s">
        <v>10</v>
      </c>
      <c r="C1521" s="4" t="s">
        <v>237</v>
      </c>
      <c r="D1521" s="4" t="s">
        <v>239</v>
      </c>
      <c r="E1521" s="5">
        <v>7.02</v>
      </c>
      <c r="J1521" s="14"/>
    </row>
    <row r="1522" spans="1:10" ht="21.95" customHeight="1" x14ac:dyDescent="0.15">
      <c r="A1522" s="6" t="s">
        <v>236</v>
      </c>
      <c r="B1522" s="4" t="s">
        <v>10</v>
      </c>
      <c r="C1522" s="4" t="s">
        <v>237</v>
      </c>
      <c r="D1522" s="4" t="s">
        <v>239</v>
      </c>
      <c r="E1522" s="5">
        <v>8.11</v>
      </c>
      <c r="J1522" s="14"/>
    </row>
    <row r="1523" spans="1:10" ht="21.95" customHeight="1" x14ac:dyDescent="0.15">
      <c r="A1523" s="6" t="s">
        <v>236</v>
      </c>
      <c r="B1523" s="4" t="s">
        <v>114</v>
      </c>
      <c r="C1523" s="4" t="s">
        <v>237</v>
      </c>
      <c r="D1523" s="4" t="s">
        <v>240</v>
      </c>
      <c r="E1523" s="5">
        <v>8.9499999999999993</v>
      </c>
      <c r="J1523" s="14"/>
    </row>
    <row r="1524" spans="1:10" ht="21.95" customHeight="1" x14ac:dyDescent="0.15">
      <c r="A1524" s="6" t="s">
        <v>236</v>
      </c>
      <c r="B1524" s="4" t="s">
        <v>114</v>
      </c>
      <c r="C1524" s="4" t="s">
        <v>237</v>
      </c>
      <c r="D1524" s="4" t="s">
        <v>239</v>
      </c>
      <c r="E1524" s="5">
        <v>6.84</v>
      </c>
      <c r="J1524" s="14"/>
    </row>
    <row r="1525" spans="1:10" ht="21.95" customHeight="1" x14ac:dyDescent="0.15">
      <c r="A1525" s="6" t="s">
        <v>236</v>
      </c>
      <c r="B1525" s="4" t="s">
        <v>11</v>
      </c>
      <c r="C1525" s="4" t="s">
        <v>237</v>
      </c>
      <c r="D1525" s="4" t="s">
        <v>240</v>
      </c>
      <c r="E1525" s="5">
        <v>9.99</v>
      </c>
      <c r="F1525" t="s">
        <v>353</v>
      </c>
      <c r="G1525">
        <f>+E1525+E1526+E1527+E1528</f>
        <v>37.49</v>
      </c>
      <c r="H1525">
        <f>+E1531+E1532+E1529+E1530</f>
        <v>40.22</v>
      </c>
      <c r="I1525" s="14">
        <f>+(G1525/4)/(H1525/3)</f>
        <v>0.69909249129786177</v>
      </c>
      <c r="J1525" s="21">
        <f>+(B1525-$K$1)/7</f>
        <v>2</v>
      </c>
    </row>
    <row r="1526" spans="1:10" ht="21.95" customHeight="1" x14ac:dyDescent="0.15">
      <c r="A1526" s="6" t="s">
        <v>236</v>
      </c>
      <c r="B1526" s="4" t="s">
        <v>11</v>
      </c>
      <c r="C1526" s="4" t="s">
        <v>237</v>
      </c>
      <c r="D1526" s="4" t="s">
        <v>239</v>
      </c>
      <c r="E1526" s="5">
        <v>11.04</v>
      </c>
      <c r="J1526" s="14"/>
    </row>
    <row r="1527" spans="1:10" ht="21.95" customHeight="1" x14ac:dyDescent="0.15">
      <c r="A1527" s="6" t="s">
        <v>236</v>
      </c>
      <c r="B1527" s="4" t="s">
        <v>115</v>
      </c>
      <c r="C1527" s="4" t="s">
        <v>237</v>
      </c>
      <c r="D1527" s="4" t="s">
        <v>240</v>
      </c>
      <c r="E1527" s="5">
        <v>9.57</v>
      </c>
      <c r="J1527" s="14"/>
    </row>
    <row r="1528" spans="1:10" ht="21.95" customHeight="1" x14ac:dyDescent="0.15">
      <c r="A1528" s="6" t="s">
        <v>236</v>
      </c>
      <c r="B1528" s="4" t="s">
        <v>115</v>
      </c>
      <c r="C1528" s="4" t="s">
        <v>237</v>
      </c>
      <c r="D1528" s="4" t="s">
        <v>238</v>
      </c>
      <c r="E1528" s="5">
        <v>6.89</v>
      </c>
      <c r="J1528" s="14"/>
    </row>
    <row r="1529" spans="1:10" ht="21.95" customHeight="1" x14ac:dyDescent="0.15">
      <c r="A1529" s="6" t="s">
        <v>236</v>
      </c>
      <c r="B1529" s="4" t="s">
        <v>12</v>
      </c>
      <c r="C1529" s="4" t="s">
        <v>237</v>
      </c>
      <c r="D1529" s="4" t="s">
        <v>240</v>
      </c>
      <c r="E1529" s="5">
        <v>11.16</v>
      </c>
      <c r="F1529" t="s">
        <v>354</v>
      </c>
      <c r="J1529" s="14"/>
    </row>
    <row r="1530" spans="1:10" ht="21.95" customHeight="1" x14ac:dyDescent="0.15">
      <c r="A1530" s="6" t="s">
        <v>236</v>
      </c>
      <c r="B1530" s="4" t="s">
        <v>12</v>
      </c>
      <c r="C1530" s="4" t="s">
        <v>237</v>
      </c>
      <c r="D1530" s="4" t="s">
        <v>239</v>
      </c>
      <c r="E1530" s="5">
        <v>12.1</v>
      </c>
      <c r="J1530" s="14"/>
    </row>
    <row r="1531" spans="1:10" ht="21.95" customHeight="1" x14ac:dyDescent="0.15">
      <c r="A1531" s="6" t="s">
        <v>236</v>
      </c>
      <c r="B1531" s="4" t="s">
        <v>116</v>
      </c>
      <c r="C1531" s="4" t="s">
        <v>237</v>
      </c>
      <c r="D1531" s="4" t="s">
        <v>240</v>
      </c>
      <c r="E1531" s="5">
        <v>10.06</v>
      </c>
      <c r="J1531" s="14"/>
    </row>
    <row r="1532" spans="1:10" ht="21.95" customHeight="1" x14ac:dyDescent="0.15">
      <c r="A1532" s="6" t="s">
        <v>236</v>
      </c>
      <c r="B1532" s="4" t="s">
        <v>116</v>
      </c>
      <c r="C1532" s="4" t="s">
        <v>237</v>
      </c>
      <c r="D1532" s="4" t="s">
        <v>238</v>
      </c>
      <c r="E1532" s="5">
        <v>6.9</v>
      </c>
      <c r="J1532" s="14"/>
    </row>
    <row r="1533" spans="1:10" ht="21.95" customHeight="1" x14ac:dyDescent="0.15">
      <c r="A1533" s="6" t="s">
        <v>236</v>
      </c>
      <c r="B1533" s="4" t="s">
        <v>117</v>
      </c>
      <c r="C1533" s="4" t="s">
        <v>237</v>
      </c>
      <c r="D1533" s="4" t="s">
        <v>240</v>
      </c>
      <c r="E1533" s="5">
        <v>10.91</v>
      </c>
      <c r="F1533" s="13" t="s">
        <v>353</v>
      </c>
      <c r="J1533" s="14"/>
    </row>
    <row r="1534" spans="1:10" ht="21.95" customHeight="1" x14ac:dyDescent="0.15">
      <c r="A1534" s="6" t="s">
        <v>236</v>
      </c>
      <c r="B1534" s="4" t="s">
        <v>117</v>
      </c>
      <c r="C1534" s="4" t="s">
        <v>237</v>
      </c>
      <c r="D1534" s="4" t="s">
        <v>239</v>
      </c>
      <c r="E1534" s="5">
        <v>9.89</v>
      </c>
      <c r="F1534" s="13"/>
      <c r="J1534" s="14"/>
    </row>
    <row r="1535" spans="1:10" ht="21.95" customHeight="1" x14ac:dyDescent="0.15">
      <c r="A1535" s="6" t="s">
        <v>236</v>
      </c>
      <c r="B1535" s="4" t="s">
        <v>13</v>
      </c>
      <c r="C1535" s="4" t="s">
        <v>237</v>
      </c>
      <c r="D1535" s="4" t="s">
        <v>240</v>
      </c>
      <c r="E1535" s="5">
        <v>13.46</v>
      </c>
      <c r="F1535" s="13" t="s">
        <v>354</v>
      </c>
      <c r="J1535" s="14"/>
    </row>
    <row r="1536" spans="1:10" ht="21.95" customHeight="1" x14ac:dyDescent="0.15">
      <c r="A1536" s="6" t="s">
        <v>236</v>
      </c>
      <c r="B1536" s="4" t="s">
        <v>13</v>
      </c>
      <c r="C1536" s="4" t="s">
        <v>237</v>
      </c>
      <c r="D1536" s="4" t="s">
        <v>240</v>
      </c>
      <c r="E1536" s="5">
        <v>6.84</v>
      </c>
      <c r="J1536" s="14"/>
    </row>
    <row r="1537" spans="1:10" ht="21.95" customHeight="1" x14ac:dyDescent="0.15">
      <c r="A1537" s="6" t="s">
        <v>236</v>
      </c>
      <c r="B1537" s="4" t="s">
        <v>13</v>
      </c>
      <c r="C1537" s="4" t="s">
        <v>237</v>
      </c>
      <c r="D1537" s="4" t="s">
        <v>238</v>
      </c>
      <c r="E1537" s="5">
        <v>13.67</v>
      </c>
      <c r="J1537" s="14"/>
    </row>
    <row r="1538" spans="1:10" ht="21.95" customHeight="1" x14ac:dyDescent="0.15">
      <c r="A1538" s="6" t="s">
        <v>236</v>
      </c>
      <c r="B1538" s="4" t="s">
        <v>13</v>
      </c>
      <c r="C1538" s="4" t="s">
        <v>237</v>
      </c>
      <c r="D1538" s="4" t="s">
        <v>238</v>
      </c>
      <c r="E1538" s="5">
        <v>8.4700000000000006</v>
      </c>
      <c r="J1538" s="14"/>
    </row>
    <row r="1539" spans="1:10" ht="21.95" customHeight="1" x14ac:dyDescent="0.15">
      <c r="A1539" s="6" t="s">
        <v>236</v>
      </c>
      <c r="B1539" s="4" t="s">
        <v>119</v>
      </c>
      <c r="C1539" s="4" t="s">
        <v>237</v>
      </c>
      <c r="D1539" s="4" t="s">
        <v>240</v>
      </c>
      <c r="E1539" s="5">
        <v>7.89</v>
      </c>
      <c r="J1539" s="14"/>
    </row>
    <row r="1540" spans="1:10" ht="21.95" customHeight="1" x14ac:dyDescent="0.15">
      <c r="A1540" s="6" t="s">
        <v>236</v>
      </c>
      <c r="B1540" s="4" t="s">
        <v>119</v>
      </c>
      <c r="C1540" s="4" t="s">
        <v>237</v>
      </c>
      <c r="D1540" s="4" t="s">
        <v>238</v>
      </c>
      <c r="E1540" s="5">
        <v>5.8</v>
      </c>
      <c r="J1540" s="14"/>
    </row>
    <row r="1541" spans="1:10" ht="21.95" customHeight="1" x14ac:dyDescent="0.15">
      <c r="A1541" s="6" t="s">
        <v>236</v>
      </c>
      <c r="B1541" s="4" t="s">
        <v>15</v>
      </c>
      <c r="C1541" s="4" t="s">
        <v>237</v>
      </c>
      <c r="D1541" s="4" t="s">
        <v>240</v>
      </c>
      <c r="E1541" s="5">
        <v>11.33</v>
      </c>
      <c r="F1541" t="s">
        <v>353</v>
      </c>
      <c r="G1541">
        <f>+E1541+E1542+E1543+E1544+E1545+E1546</f>
        <v>52.900000000000006</v>
      </c>
      <c r="H1541">
        <f>+E1547+E1548+E1549+E1550</f>
        <v>35.840000000000003</v>
      </c>
      <c r="I1541" s="14">
        <f>+(G1541/4)/(H1541/3)</f>
        <v>1.1070033482142858</v>
      </c>
      <c r="J1541" s="21">
        <f>+(B1541-$K$1)/7</f>
        <v>4</v>
      </c>
    </row>
    <row r="1542" spans="1:10" ht="21.95" customHeight="1" x14ac:dyDescent="0.15">
      <c r="A1542" s="6" t="s">
        <v>236</v>
      </c>
      <c r="B1542" s="4" t="s">
        <v>15</v>
      </c>
      <c r="C1542" s="4" t="s">
        <v>237</v>
      </c>
      <c r="D1542" s="4" t="s">
        <v>240</v>
      </c>
      <c r="E1542" s="5">
        <v>4.26</v>
      </c>
      <c r="J1542" s="14"/>
    </row>
    <row r="1543" spans="1:10" ht="21.95" customHeight="1" x14ac:dyDescent="0.15">
      <c r="A1543" s="6" t="s">
        <v>236</v>
      </c>
      <c r="B1543" s="4" t="s">
        <v>15</v>
      </c>
      <c r="C1543" s="4" t="s">
        <v>237</v>
      </c>
      <c r="D1543" s="4" t="s">
        <v>239</v>
      </c>
      <c r="E1543" s="5">
        <v>8.57</v>
      </c>
      <c r="J1543" s="14"/>
    </row>
    <row r="1544" spans="1:10" ht="21.95" customHeight="1" x14ac:dyDescent="0.15">
      <c r="A1544" s="6" t="s">
        <v>236</v>
      </c>
      <c r="B1544" s="4" t="s">
        <v>15</v>
      </c>
      <c r="C1544" s="4" t="s">
        <v>237</v>
      </c>
      <c r="D1544" s="4" t="s">
        <v>239</v>
      </c>
      <c r="E1544" s="5">
        <v>7.78</v>
      </c>
      <c r="J1544" s="14"/>
    </row>
    <row r="1545" spans="1:10" ht="21.95" customHeight="1" x14ac:dyDescent="0.15">
      <c r="A1545" s="6" t="s">
        <v>236</v>
      </c>
      <c r="B1545" s="4" t="s">
        <v>120</v>
      </c>
      <c r="C1545" s="4" t="s">
        <v>237</v>
      </c>
      <c r="D1545" s="4" t="s">
        <v>240</v>
      </c>
      <c r="E1545" s="5">
        <v>13.18</v>
      </c>
      <c r="J1545" s="14"/>
    </row>
    <row r="1546" spans="1:10" ht="21.95" customHeight="1" x14ac:dyDescent="0.15">
      <c r="A1546" s="6" t="s">
        <v>236</v>
      </c>
      <c r="B1546" s="4" t="s">
        <v>120</v>
      </c>
      <c r="C1546" s="4" t="s">
        <v>237</v>
      </c>
      <c r="D1546" s="4" t="s">
        <v>239</v>
      </c>
      <c r="E1546" s="5">
        <v>7.78</v>
      </c>
      <c r="J1546" s="14"/>
    </row>
    <row r="1547" spans="1:10" ht="21.95" customHeight="1" x14ac:dyDescent="0.15">
      <c r="A1547" s="6" t="s">
        <v>236</v>
      </c>
      <c r="B1547" s="4" t="s">
        <v>16</v>
      </c>
      <c r="C1547" s="4" t="s">
        <v>237</v>
      </c>
      <c r="D1547" s="4" t="s">
        <v>240</v>
      </c>
      <c r="E1547" s="5">
        <v>9.8800000000000008</v>
      </c>
      <c r="F1547" t="s">
        <v>354</v>
      </c>
      <c r="J1547" s="14"/>
    </row>
    <row r="1548" spans="1:10" ht="21.95" customHeight="1" x14ac:dyDescent="0.15">
      <c r="A1548" s="6" t="s">
        <v>236</v>
      </c>
      <c r="B1548" s="4" t="s">
        <v>16</v>
      </c>
      <c r="C1548" s="4" t="s">
        <v>237</v>
      </c>
      <c r="D1548" s="4" t="s">
        <v>239</v>
      </c>
      <c r="E1548" s="5">
        <v>8.57</v>
      </c>
      <c r="J1548" s="14"/>
    </row>
    <row r="1549" spans="1:10" ht="21.95" customHeight="1" x14ac:dyDescent="0.15">
      <c r="A1549" s="6" t="s">
        <v>236</v>
      </c>
      <c r="B1549" s="4" t="s">
        <v>121</v>
      </c>
      <c r="C1549" s="4" t="s">
        <v>237</v>
      </c>
      <c r="D1549" s="4" t="s">
        <v>240</v>
      </c>
      <c r="E1549" s="5">
        <v>9.69</v>
      </c>
      <c r="J1549" s="14"/>
    </row>
    <row r="1550" spans="1:10" ht="21.95" customHeight="1" x14ac:dyDescent="0.15">
      <c r="A1550" s="6" t="s">
        <v>236</v>
      </c>
      <c r="B1550" s="4" t="s">
        <v>121</v>
      </c>
      <c r="C1550" s="4" t="s">
        <v>237</v>
      </c>
      <c r="D1550" s="4" t="s">
        <v>239</v>
      </c>
      <c r="E1550" s="5">
        <v>7.7</v>
      </c>
      <c r="J1550" s="14"/>
    </row>
    <row r="1551" spans="1:10" ht="21.95" customHeight="1" x14ac:dyDescent="0.15">
      <c r="A1551" s="6" t="s">
        <v>236</v>
      </c>
      <c r="B1551" s="4" t="s">
        <v>17</v>
      </c>
      <c r="C1551" s="4" t="s">
        <v>237</v>
      </c>
      <c r="D1551" s="4" t="s">
        <v>240</v>
      </c>
      <c r="E1551" s="5">
        <v>12.22</v>
      </c>
      <c r="F1551" t="s">
        <v>353</v>
      </c>
      <c r="G1551">
        <f>+E1551+E1552+E1553+E1554+E1555</f>
        <v>47.910000000000004</v>
      </c>
      <c r="H1551">
        <f>+E1557+E1558+E1559+E1556</f>
        <v>26.21</v>
      </c>
      <c r="I1551" s="14">
        <f>+(G1551/4)/(H1551/3)</f>
        <v>1.370946203739031</v>
      </c>
      <c r="J1551" s="21">
        <f>+(B1551-$K$1)/7</f>
        <v>5</v>
      </c>
    </row>
    <row r="1552" spans="1:10" ht="21.95" customHeight="1" x14ac:dyDescent="0.15">
      <c r="A1552" s="6" t="s">
        <v>236</v>
      </c>
      <c r="B1552" s="4" t="s">
        <v>17</v>
      </c>
      <c r="C1552" s="4" t="s">
        <v>237</v>
      </c>
      <c r="D1552" s="4" t="s">
        <v>238</v>
      </c>
      <c r="E1552" s="5">
        <v>8.84</v>
      </c>
      <c r="J1552" s="14"/>
    </row>
    <row r="1553" spans="1:10" ht="21.95" customHeight="1" x14ac:dyDescent="0.15">
      <c r="A1553" s="9" t="s">
        <v>236</v>
      </c>
      <c r="B1553" s="4" t="s">
        <v>17</v>
      </c>
      <c r="C1553" s="4" t="s">
        <v>237</v>
      </c>
      <c r="D1553" s="4" t="s">
        <v>238</v>
      </c>
      <c r="E1553" s="5">
        <v>7.43</v>
      </c>
      <c r="J1553" s="14"/>
    </row>
    <row r="1554" spans="1:10" ht="21.95" customHeight="1" x14ac:dyDescent="0.15">
      <c r="A1554" s="6" t="s">
        <v>236</v>
      </c>
      <c r="B1554" s="4" t="s">
        <v>122</v>
      </c>
      <c r="C1554" s="4" t="s">
        <v>237</v>
      </c>
      <c r="D1554" s="4" t="s">
        <v>240</v>
      </c>
      <c r="E1554" s="5">
        <v>10.53</v>
      </c>
      <c r="J1554" s="14"/>
    </row>
    <row r="1555" spans="1:10" ht="21.95" customHeight="1" x14ac:dyDescent="0.15">
      <c r="A1555" s="6" t="s">
        <v>236</v>
      </c>
      <c r="B1555" s="4" t="s">
        <v>122</v>
      </c>
      <c r="C1555" s="4" t="s">
        <v>237</v>
      </c>
      <c r="D1555" s="4" t="s">
        <v>238</v>
      </c>
      <c r="E1555" s="5">
        <v>8.89</v>
      </c>
      <c r="J1555" s="14"/>
    </row>
    <row r="1556" spans="1:10" ht="21.95" customHeight="1" x14ac:dyDescent="0.15">
      <c r="A1556" s="6" t="s">
        <v>236</v>
      </c>
      <c r="B1556" s="4" t="s">
        <v>18</v>
      </c>
      <c r="C1556" s="4" t="s">
        <v>237</v>
      </c>
      <c r="D1556" s="4" t="s">
        <v>240</v>
      </c>
      <c r="E1556" s="5">
        <v>6.32</v>
      </c>
      <c r="F1556" t="s">
        <v>354</v>
      </c>
      <c r="J1556" s="14"/>
    </row>
    <row r="1557" spans="1:10" ht="21.95" customHeight="1" x14ac:dyDescent="0.15">
      <c r="A1557" s="6" t="s">
        <v>236</v>
      </c>
      <c r="B1557" s="4" t="s">
        <v>18</v>
      </c>
      <c r="C1557" s="4" t="s">
        <v>237</v>
      </c>
      <c r="D1557" s="4" t="s">
        <v>239</v>
      </c>
      <c r="E1557" s="5">
        <v>7.19</v>
      </c>
      <c r="J1557" s="14"/>
    </row>
    <row r="1558" spans="1:10" ht="21.95" customHeight="1" x14ac:dyDescent="0.15">
      <c r="A1558" s="6" t="s">
        <v>236</v>
      </c>
      <c r="B1558" s="4" t="s">
        <v>123</v>
      </c>
      <c r="C1558" s="4" t="s">
        <v>237</v>
      </c>
      <c r="D1558" s="4" t="s">
        <v>240</v>
      </c>
      <c r="E1558" s="5">
        <v>6.91</v>
      </c>
      <c r="J1558" s="14"/>
    </row>
    <row r="1559" spans="1:10" ht="21.95" customHeight="1" x14ac:dyDescent="0.15">
      <c r="A1559" s="6" t="s">
        <v>236</v>
      </c>
      <c r="B1559" s="4" t="s">
        <v>123</v>
      </c>
      <c r="C1559" s="4" t="s">
        <v>237</v>
      </c>
      <c r="D1559" s="4" t="s">
        <v>239</v>
      </c>
      <c r="E1559" s="5">
        <v>5.79</v>
      </c>
      <c r="J1559" s="14"/>
    </row>
    <row r="1560" spans="1:10" ht="21.95" customHeight="1" x14ac:dyDescent="0.15">
      <c r="A1560" s="6" t="s">
        <v>236</v>
      </c>
      <c r="B1560" s="4" t="s">
        <v>19</v>
      </c>
      <c r="C1560" s="4" t="s">
        <v>237</v>
      </c>
      <c r="D1560" s="4" t="s">
        <v>240</v>
      </c>
      <c r="E1560" s="5">
        <v>12.04</v>
      </c>
      <c r="F1560" t="s">
        <v>353</v>
      </c>
      <c r="G1560">
        <f>+E1560+E1561+E1562+E1563+E1564</f>
        <v>45.36</v>
      </c>
      <c r="H1560">
        <f>+E1566+E1567+E1568+E1565</f>
        <v>10.31</v>
      </c>
      <c r="I1560" s="14">
        <f>+(G1560/4)/(H1560/3)</f>
        <v>3.2997090203685739</v>
      </c>
      <c r="J1560" s="21">
        <f>+(B1560-$K$1)/7</f>
        <v>6</v>
      </c>
    </row>
    <row r="1561" spans="1:10" ht="21.95" customHeight="1" x14ac:dyDescent="0.15">
      <c r="A1561" s="6" t="s">
        <v>236</v>
      </c>
      <c r="B1561" s="4" t="s">
        <v>19</v>
      </c>
      <c r="C1561" s="4" t="s">
        <v>237</v>
      </c>
      <c r="D1561" s="4" t="s">
        <v>239</v>
      </c>
      <c r="E1561" s="5">
        <v>7.58</v>
      </c>
      <c r="J1561" s="14"/>
    </row>
    <row r="1562" spans="1:10" ht="21.95" customHeight="1" x14ac:dyDescent="0.15">
      <c r="A1562" s="6" t="s">
        <v>236</v>
      </c>
      <c r="B1562" s="4" t="s">
        <v>19</v>
      </c>
      <c r="C1562" s="4" t="s">
        <v>237</v>
      </c>
      <c r="D1562" s="4" t="s">
        <v>239</v>
      </c>
      <c r="E1562" s="5">
        <v>6.76</v>
      </c>
      <c r="J1562" s="14"/>
    </row>
    <row r="1563" spans="1:10" ht="21.95" customHeight="1" x14ac:dyDescent="0.15">
      <c r="A1563" s="6" t="s">
        <v>236</v>
      </c>
      <c r="B1563" s="4" t="s">
        <v>124</v>
      </c>
      <c r="C1563" s="4" t="s">
        <v>237</v>
      </c>
      <c r="D1563" s="4" t="s">
        <v>238</v>
      </c>
      <c r="E1563" s="5">
        <v>10.85</v>
      </c>
      <c r="J1563" s="14"/>
    </row>
    <row r="1564" spans="1:10" ht="21.95" customHeight="1" x14ac:dyDescent="0.15">
      <c r="A1564" s="6" t="s">
        <v>236</v>
      </c>
      <c r="B1564" s="4" t="s">
        <v>124</v>
      </c>
      <c r="C1564" s="4" t="s">
        <v>237</v>
      </c>
      <c r="D1564" s="4" t="s">
        <v>239</v>
      </c>
      <c r="E1564" s="5">
        <v>8.1300000000000008</v>
      </c>
      <c r="J1564" s="14"/>
    </row>
    <row r="1565" spans="1:10" ht="21.95" customHeight="1" x14ac:dyDescent="0.15">
      <c r="A1565" s="6" t="s">
        <v>236</v>
      </c>
      <c r="B1565" s="4" t="s">
        <v>20</v>
      </c>
      <c r="C1565" s="4" t="s">
        <v>237</v>
      </c>
      <c r="D1565" s="4" t="s">
        <v>238</v>
      </c>
      <c r="E1565" s="5">
        <v>2.36</v>
      </c>
      <c r="F1565" t="s">
        <v>354</v>
      </c>
      <c r="J1565" s="14"/>
    </row>
    <row r="1566" spans="1:10" ht="21.95" customHeight="1" x14ac:dyDescent="0.15">
      <c r="A1566" s="6" t="s">
        <v>236</v>
      </c>
      <c r="B1566" s="4" t="s">
        <v>20</v>
      </c>
      <c r="C1566" s="4" t="s">
        <v>237</v>
      </c>
      <c r="D1566" s="4" t="s">
        <v>239</v>
      </c>
      <c r="E1566" s="5">
        <v>2.8</v>
      </c>
      <c r="J1566" s="14"/>
    </row>
    <row r="1567" spans="1:10" ht="21.95" customHeight="1" x14ac:dyDescent="0.15">
      <c r="A1567" s="6" t="s">
        <v>236</v>
      </c>
      <c r="B1567" s="4" t="s">
        <v>125</v>
      </c>
      <c r="C1567" s="4" t="s">
        <v>237</v>
      </c>
      <c r="D1567" s="4" t="s">
        <v>238</v>
      </c>
      <c r="E1567" s="5">
        <v>2.61</v>
      </c>
      <c r="J1567" s="14"/>
    </row>
    <row r="1568" spans="1:10" ht="21.95" customHeight="1" x14ac:dyDescent="0.15">
      <c r="A1568" s="6" t="s">
        <v>236</v>
      </c>
      <c r="B1568" s="4" t="s">
        <v>125</v>
      </c>
      <c r="C1568" s="4" t="s">
        <v>237</v>
      </c>
      <c r="D1568" s="4" t="s">
        <v>239</v>
      </c>
      <c r="E1568" s="5">
        <v>2.54</v>
      </c>
      <c r="J1568" s="14"/>
    </row>
    <row r="1569" spans="1:10" ht="21.95" customHeight="1" x14ac:dyDescent="0.15">
      <c r="A1569" s="6" t="s">
        <v>236</v>
      </c>
      <c r="B1569" s="4" t="s">
        <v>21</v>
      </c>
      <c r="C1569" s="4" t="s">
        <v>237</v>
      </c>
      <c r="D1569" s="4" t="s">
        <v>238</v>
      </c>
      <c r="E1569" s="5">
        <v>14.03</v>
      </c>
      <c r="F1569" t="s">
        <v>353</v>
      </c>
      <c r="G1569">
        <f>+E1569+E1570+E1571+E1572+E1573</f>
        <v>52.3</v>
      </c>
      <c r="H1569">
        <f>+E1575+E1576+E1577+E1574</f>
        <v>31.37</v>
      </c>
      <c r="I1569" s="14">
        <f>+(G1569/4)/(H1569/3)</f>
        <v>1.2503984698756774</v>
      </c>
      <c r="J1569" s="21">
        <f>+(B1569-$K$1)/7</f>
        <v>7</v>
      </c>
    </row>
    <row r="1570" spans="1:10" ht="21.95" customHeight="1" x14ac:dyDescent="0.15">
      <c r="A1570" s="6" t="s">
        <v>236</v>
      </c>
      <c r="B1570" s="4" t="s">
        <v>21</v>
      </c>
      <c r="C1570" s="4" t="s">
        <v>237</v>
      </c>
      <c r="D1570" s="4" t="s">
        <v>239</v>
      </c>
      <c r="E1570" s="5">
        <v>8.17</v>
      </c>
      <c r="J1570" s="14"/>
    </row>
    <row r="1571" spans="1:10" ht="21.95" customHeight="1" x14ac:dyDescent="0.15">
      <c r="A1571" s="6" t="s">
        <v>236</v>
      </c>
      <c r="B1571" s="4" t="s">
        <v>21</v>
      </c>
      <c r="C1571" s="4" t="s">
        <v>237</v>
      </c>
      <c r="D1571" s="4" t="s">
        <v>239</v>
      </c>
      <c r="E1571" s="5">
        <v>7.22</v>
      </c>
      <c r="J1571" s="14"/>
    </row>
    <row r="1572" spans="1:10" ht="21.95" customHeight="1" x14ac:dyDescent="0.15">
      <c r="A1572" s="6" t="s">
        <v>236</v>
      </c>
      <c r="B1572" s="4" t="s">
        <v>126</v>
      </c>
      <c r="C1572" s="4" t="s">
        <v>237</v>
      </c>
      <c r="D1572" s="4" t="s">
        <v>241</v>
      </c>
      <c r="E1572" s="5">
        <v>9.9</v>
      </c>
      <c r="J1572" s="14"/>
    </row>
    <row r="1573" spans="1:10" ht="21.95" customHeight="1" x14ac:dyDescent="0.15">
      <c r="A1573" s="6" t="s">
        <v>236</v>
      </c>
      <c r="B1573" s="4" t="s">
        <v>126</v>
      </c>
      <c r="C1573" s="4" t="s">
        <v>237</v>
      </c>
      <c r="D1573" s="4" t="s">
        <v>238</v>
      </c>
      <c r="E1573" s="5">
        <v>12.98</v>
      </c>
      <c r="J1573" s="14"/>
    </row>
    <row r="1574" spans="1:10" ht="21.95" customHeight="1" x14ac:dyDescent="0.15">
      <c r="A1574" s="6" t="s">
        <v>236</v>
      </c>
      <c r="B1574" s="4" t="s">
        <v>22</v>
      </c>
      <c r="C1574" s="4" t="s">
        <v>237</v>
      </c>
      <c r="D1574" s="4" t="s">
        <v>238</v>
      </c>
      <c r="E1574" s="5">
        <v>8.61</v>
      </c>
      <c r="F1574" t="s">
        <v>354</v>
      </c>
      <c r="J1574" s="14"/>
    </row>
    <row r="1575" spans="1:10" ht="21.95" customHeight="1" x14ac:dyDescent="0.15">
      <c r="A1575" s="6" t="s">
        <v>236</v>
      </c>
      <c r="B1575" s="4" t="s">
        <v>22</v>
      </c>
      <c r="C1575" s="4" t="s">
        <v>237</v>
      </c>
      <c r="D1575" s="4" t="s">
        <v>239</v>
      </c>
      <c r="E1575" s="5">
        <v>9.17</v>
      </c>
      <c r="J1575" s="14"/>
    </row>
    <row r="1576" spans="1:10" ht="21.95" customHeight="1" x14ac:dyDescent="0.15">
      <c r="A1576" s="6" t="s">
        <v>236</v>
      </c>
      <c r="B1576" s="4" t="s">
        <v>127</v>
      </c>
      <c r="C1576" s="4" t="s">
        <v>237</v>
      </c>
      <c r="D1576" s="4" t="s">
        <v>238</v>
      </c>
      <c r="E1576" s="5">
        <v>7.25</v>
      </c>
      <c r="J1576" s="14"/>
    </row>
    <row r="1577" spans="1:10" ht="21.95" customHeight="1" x14ac:dyDescent="0.15">
      <c r="A1577" s="6" t="s">
        <v>236</v>
      </c>
      <c r="B1577" s="4" t="s">
        <v>127</v>
      </c>
      <c r="C1577" s="4" t="s">
        <v>237</v>
      </c>
      <c r="D1577" s="4" t="s">
        <v>239</v>
      </c>
      <c r="E1577" s="5">
        <v>6.34</v>
      </c>
      <c r="J1577" s="14"/>
    </row>
    <row r="1578" spans="1:10" ht="21.95" customHeight="1" x14ac:dyDescent="0.15">
      <c r="A1578" s="6" t="s">
        <v>236</v>
      </c>
      <c r="B1578" s="4" t="s">
        <v>128</v>
      </c>
      <c r="C1578" s="4" t="s">
        <v>237</v>
      </c>
      <c r="D1578" s="4" t="s">
        <v>240</v>
      </c>
      <c r="E1578" s="5">
        <v>12.22</v>
      </c>
      <c r="F1578" s="13" t="s">
        <v>353</v>
      </c>
      <c r="J1578" s="14"/>
    </row>
    <row r="1579" spans="1:10" ht="21.95" customHeight="1" x14ac:dyDescent="0.15">
      <c r="A1579" s="6" t="s">
        <v>236</v>
      </c>
      <c r="B1579" s="4" t="s">
        <v>128</v>
      </c>
      <c r="C1579" s="4" t="s">
        <v>237</v>
      </c>
      <c r="D1579" s="4" t="s">
        <v>239</v>
      </c>
      <c r="E1579" s="5">
        <v>9.0399999999999991</v>
      </c>
      <c r="F1579" s="13"/>
      <c r="J1579" s="14"/>
    </row>
    <row r="1580" spans="1:10" ht="21.95" customHeight="1" x14ac:dyDescent="0.15">
      <c r="A1580" s="6" t="s">
        <v>236</v>
      </c>
      <c r="B1580" s="4" t="s">
        <v>23</v>
      </c>
      <c r="C1580" s="4" t="s">
        <v>237</v>
      </c>
      <c r="D1580" s="4" t="s">
        <v>240</v>
      </c>
      <c r="E1580" s="5">
        <v>12.08</v>
      </c>
      <c r="F1580" s="13" t="s">
        <v>354</v>
      </c>
      <c r="J1580" s="14"/>
    </row>
    <row r="1581" spans="1:10" ht="21.95" customHeight="1" x14ac:dyDescent="0.15">
      <c r="A1581" s="6" t="s">
        <v>236</v>
      </c>
      <c r="B1581" s="4" t="s">
        <v>23</v>
      </c>
      <c r="C1581" s="4" t="s">
        <v>237</v>
      </c>
      <c r="D1581" s="4" t="s">
        <v>240</v>
      </c>
      <c r="E1581" s="5">
        <v>9.4700000000000006</v>
      </c>
      <c r="J1581" s="14"/>
    </row>
    <row r="1582" spans="1:10" ht="21.95" customHeight="1" x14ac:dyDescent="0.15">
      <c r="A1582" s="6" t="s">
        <v>236</v>
      </c>
      <c r="B1582" s="4" t="s">
        <v>23</v>
      </c>
      <c r="C1582" s="4" t="s">
        <v>237</v>
      </c>
      <c r="D1582" s="4" t="s">
        <v>238</v>
      </c>
      <c r="E1582" s="5">
        <v>13.52</v>
      </c>
      <c r="J1582" s="14"/>
    </row>
    <row r="1583" spans="1:10" ht="21.95" customHeight="1" x14ac:dyDescent="0.15">
      <c r="A1583" s="6" t="s">
        <v>236</v>
      </c>
      <c r="B1583" s="4" t="s">
        <v>23</v>
      </c>
      <c r="C1583" s="4" t="s">
        <v>237</v>
      </c>
      <c r="D1583" s="4" t="s">
        <v>238</v>
      </c>
      <c r="E1583" s="5">
        <v>11.47</v>
      </c>
      <c r="J1583" s="14"/>
    </row>
    <row r="1584" spans="1:10" ht="21.95" customHeight="1" x14ac:dyDescent="0.15">
      <c r="A1584" s="6" t="s">
        <v>236</v>
      </c>
      <c r="B1584" s="4" t="s">
        <v>129</v>
      </c>
      <c r="C1584" s="4" t="s">
        <v>237</v>
      </c>
      <c r="D1584" s="4" t="s">
        <v>240</v>
      </c>
      <c r="E1584" s="5">
        <v>9.39</v>
      </c>
      <c r="J1584" s="14"/>
    </row>
    <row r="1585" spans="1:10" ht="21.95" customHeight="1" x14ac:dyDescent="0.15">
      <c r="A1585" s="6" t="s">
        <v>236</v>
      </c>
      <c r="B1585" s="4" t="s">
        <v>129</v>
      </c>
      <c r="C1585" s="4" t="s">
        <v>237</v>
      </c>
      <c r="D1585" s="4" t="s">
        <v>239</v>
      </c>
      <c r="E1585" s="5">
        <v>6.13</v>
      </c>
      <c r="J1585" s="14"/>
    </row>
    <row r="1586" spans="1:10" ht="21.95" customHeight="1" x14ac:dyDescent="0.15">
      <c r="A1586" s="6" t="s">
        <v>236</v>
      </c>
      <c r="B1586" s="4" t="s">
        <v>24</v>
      </c>
      <c r="C1586" s="4" t="s">
        <v>237</v>
      </c>
      <c r="D1586" s="4" t="s">
        <v>241</v>
      </c>
      <c r="E1586" s="5">
        <v>11.4</v>
      </c>
      <c r="F1586" t="s">
        <v>353</v>
      </c>
      <c r="G1586">
        <f>+E1586+E1587+E1588+E1589+E1590+E1591</f>
        <v>55.140000000000008</v>
      </c>
      <c r="H1586">
        <f>+E1592+E1593+E1594+E1595</f>
        <v>27.369999999999997</v>
      </c>
      <c r="I1586" s="14">
        <f>+(G1586/4)/(H1586/3)</f>
        <v>1.5109609061015714</v>
      </c>
      <c r="J1586" s="21">
        <f>+(B1586-$K$1)/7</f>
        <v>9</v>
      </c>
    </row>
    <row r="1587" spans="1:10" ht="21.95" customHeight="1" x14ac:dyDescent="0.15">
      <c r="A1587" s="6" t="s">
        <v>236</v>
      </c>
      <c r="B1587" s="4" t="s">
        <v>24</v>
      </c>
      <c r="C1587" s="4" t="s">
        <v>237</v>
      </c>
      <c r="D1587" s="4" t="s">
        <v>240</v>
      </c>
      <c r="E1587" s="5">
        <v>9.8000000000000007</v>
      </c>
      <c r="J1587" s="14"/>
    </row>
    <row r="1588" spans="1:10" ht="21.95" customHeight="1" x14ac:dyDescent="0.15">
      <c r="A1588" s="6" t="s">
        <v>236</v>
      </c>
      <c r="B1588" s="4" t="s">
        <v>24</v>
      </c>
      <c r="C1588" s="4" t="s">
        <v>237</v>
      </c>
      <c r="D1588" s="4" t="s">
        <v>240</v>
      </c>
      <c r="E1588" s="5">
        <v>6.28</v>
      </c>
      <c r="J1588" s="14"/>
    </row>
    <row r="1589" spans="1:10" ht="21.95" customHeight="1" x14ac:dyDescent="0.15">
      <c r="A1589" s="6" t="s">
        <v>236</v>
      </c>
      <c r="B1589" s="4" t="s">
        <v>130</v>
      </c>
      <c r="C1589" s="4" t="s">
        <v>237</v>
      </c>
      <c r="D1589" s="4" t="s">
        <v>241</v>
      </c>
      <c r="E1589" s="5">
        <v>6.42</v>
      </c>
      <c r="J1589" s="14"/>
    </row>
    <row r="1590" spans="1:10" ht="21.95" customHeight="1" x14ac:dyDescent="0.15">
      <c r="A1590" s="6" t="s">
        <v>236</v>
      </c>
      <c r="B1590" s="4" t="s">
        <v>130</v>
      </c>
      <c r="C1590" s="4" t="s">
        <v>237</v>
      </c>
      <c r="D1590" s="4" t="s">
        <v>240</v>
      </c>
      <c r="E1590" s="5">
        <v>11.95</v>
      </c>
      <c r="J1590" s="14"/>
    </row>
    <row r="1591" spans="1:10" ht="21.95" customHeight="1" x14ac:dyDescent="0.15">
      <c r="A1591" s="6" t="s">
        <v>236</v>
      </c>
      <c r="B1591" s="4" t="s">
        <v>130</v>
      </c>
      <c r="C1591" s="4" t="s">
        <v>237</v>
      </c>
      <c r="D1591" s="4" t="s">
        <v>239</v>
      </c>
      <c r="E1591" s="5">
        <v>9.2899999999999991</v>
      </c>
      <c r="J1591" s="14"/>
    </row>
    <row r="1592" spans="1:10" ht="21.95" customHeight="1" x14ac:dyDescent="0.15">
      <c r="A1592" s="6" t="s">
        <v>236</v>
      </c>
      <c r="B1592" s="4" t="s">
        <v>25</v>
      </c>
      <c r="C1592" s="4" t="s">
        <v>237</v>
      </c>
      <c r="D1592" s="4" t="s">
        <v>240</v>
      </c>
      <c r="E1592" s="5">
        <v>7.92</v>
      </c>
      <c r="F1592" t="s">
        <v>354</v>
      </c>
      <c r="J1592" s="14"/>
    </row>
    <row r="1593" spans="1:10" ht="21.95" customHeight="1" x14ac:dyDescent="0.15">
      <c r="A1593" s="6" t="s">
        <v>236</v>
      </c>
      <c r="B1593" s="4" t="s">
        <v>25</v>
      </c>
      <c r="C1593" s="4" t="s">
        <v>237</v>
      </c>
      <c r="D1593" s="4" t="s">
        <v>239</v>
      </c>
      <c r="E1593" s="5">
        <v>8.6999999999999993</v>
      </c>
      <c r="J1593" s="14"/>
    </row>
    <row r="1594" spans="1:10" ht="21.95" customHeight="1" x14ac:dyDescent="0.15">
      <c r="A1594" s="6" t="s">
        <v>236</v>
      </c>
      <c r="B1594" s="4" t="s">
        <v>131</v>
      </c>
      <c r="C1594" s="4" t="s">
        <v>237</v>
      </c>
      <c r="D1594" s="4" t="s">
        <v>240</v>
      </c>
      <c r="E1594" s="5">
        <v>5.62</v>
      </c>
      <c r="J1594" s="14"/>
    </row>
    <row r="1595" spans="1:10" ht="21.95" customHeight="1" x14ac:dyDescent="0.15">
      <c r="A1595" s="6" t="s">
        <v>236</v>
      </c>
      <c r="B1595" s="4" t="s">
        <v>131</v>
      </c>
      <c r="C1595" s="4" t="s">
        <v>237</v>
      </c>
      <c r="D1595" s="4" t="s">
        <v>239</v>
      </c>
      <c r="E1595" s="5">
        <v>5.13</v>
      </c>
      <c r="J1595" s="14"/>
    </row>
    <row r="1596" spans="1:10" ht="21.95" customHeight="1" x14ac:dyDescent="0.15">
      <c r="A1596" s="6" t="s">
        <v>236</v>
      </c>
      <c r="B1596" s="4" t="s">
        <v>26</v>
      </c>
      <c r="C1596" s="4" t="s">
        <v>237</v>
      </c>
      <c r="D1596" s="4" t="s">
        <v>240</v>
      </c>
      <c r="E1596" s="5">
        <v>11.43</v>
      </c>
      <c r="F1596" t="s">
        <v>353</v>
      </c>
      <c r="G1596">
        <f>+E1596+E1597+E1598+E1599+E1600</f>
        <v>44.28</v>
      </c>
      <c r="H1596">
        <f>+E1602+E1603+E1604+E1601</f>
        <v>28.400000000000002</v>
      </c>
      <c r="I1596" s="14">
        <f>+(G1596/4)/(H1596/3)</f>
        <v>1.1693661971830986</v>
      </c>
      <c r="J1596" s="21">
        <f>+(B1596-$K$1)/7</f>
        <v>10</v>
      </c>
    </row>
    <row r="1597" spans="1:10" ht="21.95" customHeight="1" x14ac:dyDescent="0.15">
      <c r="A1597" s="6" t="s">
        <v>236</v>
      </c>
      <c r="B1597" s="4" t="s">
        <v>26</v>
      </c>
      <c r="C1597" s="4" t="s">
        <v>237</v>
      </c>
      <c r="D1597" s="4" t="s">
        <v>239</v>
      </c>
      <c r="E1597" s="5">
        <v>7.77</v>
      </c>
      <c r="J1597" s="14"/>
    </row>
    <row r="1598" spans="1:10" ht="21.95" customHeight="1" x14ac:dyDescent="0.15">
      <c r="A1598" s="6" t="s">
        <v>236</v>
      </c>
      <c r="B1598" s="4" t="s">
        <v>26</v>
      </c>
      <c r="C1598" s="4" t="s">
        <v>237</v>
      </c>
      <c r="D1598" s="4" t="s">
        <v>239</v>
      </c>
      <c r="E1598" s="5">
        <v>6.27</v>
      </c>
      <c r="J1598" s="14"/>
    </row>
    <row r="1599" spans="1:10" ht="21.95" customHeight="1" x14ac:dyDescent="0.15">
      <c r="A1599" s="9" t="s">
        <v>236</v>
      </c>
      <c r="B1599" s="4" t="s">
        <v>132</v>
      </c>
      <c r="C1599" s="4" t="s">
        <v>237</v>
      </c>
      <c r="D1599" s="4" t="s">
        <v>240</v>
      </c>
      <c r="E1599" s="5">
        <v>10.56</v>
      </c>
      <c r="J1599" s="14"/>
    </row>
    <row r="1600" spans="1:10" ht="21.95" customHeight="1" x14ac:dyDescent="0.15">
      <c r="A1600" s="6" t="s">
        <v>236</v>
      </c>
      <c r="B1600" s="4" t="s">
        <v>132</v>
      </c>
      <c r="C1600" s="4" t="s">
        <v>237</v>
      </c>
      <c r="D1600" s="4" t="s">
        <v>239</v>
      </c>
      <c r="E1600" s="5">
        <v>8.25</v>
      </c>
      <c r="J1600" s="14"/>
    </row>
    <row r="1601" spans="1:10" ht="21.95" customHeight="1" x14ac:dyDescent="0.15">
      <c r="A1601" s="6" t="s">
        <v>236</v>
      </c>
      <c r="B1601" s="4" t="s">
        <v>27</v>
      </c>
      <c r="C1601" s="4" t="s">
        <v>237</v>
      </c>
      <c r="D1601" s="4" t="s">
        <v>240</v>
      </c>
      <c r="E1601" s="5">
        <v>8.16</v>
      </c>
      <c r="F1601" t="s">
        <v>354</v>
      </c>
      <c r="J1601" s="14"/>
    </row>
    <row r="1602" spans="1:10" ht="21.95" customHeight="1" x14ac:dyDescent="0.15">
      <c r="A1602" s="6" t="s">
        <v>236</v>
      </c>
      <c r="B1602" s="4" t="s">
        <v>27</v>
      </c>
      <c r="C1602" s="4" t="s">
        <v>237</v>
      </c>
      <c r="D1602" s="4" t="s">
        <v>239</v>
      </c>
      <c r="E1602" s="5">
        <v>8.82</v>
      </c>
      <c r="J1602" s="14"/>
    </row>
    <row r="1603" spans="1:10" ht="21.95" customHeight="1" x14ac:dyDescent="0.15">
      <c r="A1603" s="6" t="s">
        <v>236</v>
      </c>
      <c r="B1603" s="4" t="s">
        <v>133</v>
      </c>
      <c r="C1603" s="4" t="s">
        <v>237</v>
      </c>
      <c r="D1603" s="4" t="s">
        <v>240</v>
      </c>
      <c r="E1603" s="5">
        <v>6.26</v>
      </c>
      <c r="J1603" s="14"/>
    </row>
    <row r="1604" spans="1:10" ht="21.95" customHeight="1" x14ac:dyDescent="0.15">
      <c r="A1604" s="6" t="s">
        <v>236</v>
      </c>
      <c r="B1604" s="4" t="s">
        <v>133</v>
      </c>
      <c r="C1604" s="4" t="s">
        <v>237</v>
      </c>
      <c r="D1604" s="4" t="s">
        <v>239</v>
      </c>
      <c r="E1604" s="5">
        <v>5.16</v>
      </c>
      <c r="J1604" s="14"/>
    </row>
    <row r="1605" spans="1:10" ht="21.95" customHeight="1" x14ac:dyDescent="0.15">
      <c r="A1605" s="6" t="s">
        <v>236</v>
      </c>
      <c r="B1605" s="4" t="s">
        <v>28</v>
      </c>
      <c r="C1605" s="4" t="s">
        <v>237</v>
      </c>
      <c r="D1605" s="4" t="s">
        <v>240</v>
      </c>
      <c r="E1605" s="5">
        <v>11.2</v>
      </c>
      <c r="F1605" t="s">
        <v>353</v>
      </c>
      <c r="G1605">
        <f>+E1605+E1606+E1607</f>
        <v>25.53</v>
      </c>
      <c r="H1605">
        <f>+E1611+E1612+E1608+E1609+E1610</f>
        <v>41.17</v>
      </c>
      <c r="I1605" s="14">
        <f>+(G1605/4)/(H1605/3)</f>
        <v>0.46508379888268153</v>
      </c>
      <c r="J1605" s="21">
        <f>+(B1605-$K$1)/7</f>
        <v>11</v>
      </c>
    </row>
    <row r="1606" spans="1:10" ht="21.95" customHeight="1" x14ac:dyDescent="0.15">
      <c r="A1606" s="6" t="s">
        <v>236</v>
      </c>
      <c r="B1606" s="4" t="s">
        <v>28</v>
      </c>
      <c r="C1606" s="4" t="s">
        <v>237</v>
      </c>
      <c r="D1606" s="4" t="s">
        <v>239</v>
      </c>
      <c r="E1606" s="5">
        <v>7.32</v>
      </c>
      <c r="J1606" s="14"/>
    </row>
    <row r="1607" spans="1:10" ht="21.95" customHeight="1" x14ac:dyDescent="0.15">
      <c r="A1607" s="6" t="s">
        <v>236</v>
      </c>
      <c r="B1607" s="4" t="s">
        <v>28</v>
      </c>
      <c r="C1607" s="4" t="s">
        <v>237</v>
      </c>
      <c r="D1607" s="4" t="s">
        <v>239</v>
      </c>
      <c r="E1607" s="5">
        <v>7.01</v>
      </c>
      <c r="J1607" s="14"/>
    </row>
    <row r="1608" spans="1:10" ht="21.95" customHeight="1" x14ac:dyDescent="0.15">
      <c r="A1608" s="6" t="s">
        <v>236</v>
      </c>
      <c r="B1608" s="4" t="s">
        <v>30</v>
      </c>
      <c r="C1608" s="4" t="s">
        <v>237</v>
      </c>
      <c r="D1608" s="4" t="s">
        <v>240</v>
      </c>
      <c r="E1608" s="5">
        <v>6.45</v>
      </c>
      <c r="F1608" t="s">
        <v>357</v>
      </c>
      <c r="J1608" s="14"/>
    </row>
    <row r="1609" spans="1:10" ht="21.95" customHeight="1" x14ac:dyDescent="0.15">
      <c r="A1609" s="6" t="s">
        <v>236</v>
      </c>
      <c r="B1609" s="4" t="s">
        <v>30</v>
      </c>
      <c r="C1609" s="4" t="s">
        <v>237</v>
      </c>
      <c r="D1609" s="4" t="s">
        <v>239</v>
      </c>
      <c r="E1609" s="5">
        <v>6.78</v>
      </c>
      <c r="J1609" s="14"/>
    </row>
    <row r="1610" spans="1:10" ht="21.95" customHeight="1" x14ac:dyDescent="0.15">
      <c r="A1610" s="6" t="s">
        <v>236</v>
      </c>
      <c r="B1610" s="4" t="s">
        <v>135</v>
      </c>
      <c r="C1610" s="4" t="s">
        <v>237</v>
      </c>
      <c r="D1610" s="4" t="s">
        <v>240</v>
      </c>
      <c r="E1610" s="5">
        <v>10.54</v>
      </c>
      <c r="J1610" s="14"/>
    </row>
    <row r="1611" spans="1:10" ht="21.95" customHeight="1" x14ac:dyDescent="0.15">
      <c r="A1611" s="6" t="s">
        <v>236</v>
      </c>
      <c r="B1611" s="4" t="s">
        <v>135</v>
      </c>
      <c r="C1611" s="4" t="s">
        <v>237</v>
      </c>
      <c r="D1611" s="4" t="s">
        <v>240</v>
      </c>
      <c r="E1611" s="5">
        <v>4.91</v>
      </c>
      <c r="J1611" s="14"/>
    </row>
    <row r="1612" spans="1:10" ht="21.95" customHeight="1" x14ac:dyDescent="0.15">
      <c r="A1612" s="6" t="s">
        <v>236</v>
      </c>
      <c r="B1612" s="4" t="s">
        <v>135</v>
      </c>
      <c r="C1612" s="4" t="s">
        <v>237</v>
      </c>
      <c r="D1612" s="4" t="s">
        <v>239</v>
      </c>
      <c r="E1612" s="5">
        <v>12.49</v>
      </c>
      <c r="J1612" s="14"/>
    </row>
    <row r="1613" spans="1:10" ht="21.95" customHeight="1" x14ac:dyDescent="0.15">
      <c r="A1613" s="6" t="s">
        <v>236</v>
      </c>
      <c r="B1613" s="4" t="s">
        <v>31</v>
      </c>
      <c r="C1613" s="4" t="s">
        <v>237</v>
      </c>
      <c r="D1613" s="4" t="s">
        <v>240</v>
      </c>
      <c r="E1613" s="5">
        <v>13.07</v>
      </c>
      <c r="F1613" t="s">
        <v>353</v>
      </c>
      <c r="G1613">
        <f>+E1613+E1614+E1615+E1616+E1617+E1618</f>
        <v>55.100000000000009</v>
      </c>
      <c r="H1613">
        <f>+E1619+E1620+E1621+E1622</f>
        <v>28.700000000000003</v>
      </c>
      <c r="I1613" s="14">
        <f>+(G1613/4)/(H1613/3)</f>
        <v>1.4398954703832751</v>
      </c>
      <c r="J1613" s="21">
        <f>+(B1613-$K$1)/7</f>
        <v>12</v>
      </c>
    </row>
    <row r="1614" spans="1:10" ht="21.95" customHeight="1" x14ac:dyDescent="0.15">
      <c r="A1614" s="6" t="s">
        <v>236</v>
      </c>
      <c r="B1614" s="4" t="s">
        <v>31</v>
      </c>
      <c r="C1614" s="4" t="s">
        <v>237</v>
      </c>
      <c r="D1614" s="4" t="s">
        <v>240</v>
      </c>
      <c r="E1614" s="5">
        <v>3.6</v>
      </c>
      <c r="J1614" s="14"/>
    </row>
    <row r="1615" spans="1:10" ht="21.95" customHeight="1" x14ac:dyDescent="0.15">
      <c r="A1615" s="6" t="s">
        <v>236</v>
      </c>
      <c r="B1615" s="4" t="s">
        <v>31</v>
      </c>
      <c r="C1615" s="4" t="s">
        <v>237</v>
      </c>
      <c r="D1615" s="4" t="s">
        <v>239</v>
      </c>
      <c r="E1615" s="5">
        <v>9.1999999999999993</v>
      </c>
      <c r="J1615" s="14"/>
    </row>
    <row r="1616" spans="1:10" ht="21.95" customHeight="1" x14ac:dyDescent="0.15">
      <c r="A1616" s="6" t="s">
        <v>236</v>
      </c>
      <c r="B1616" s="4" t="s">
        <v>31</v>
      </c>
      <c r="C1616" s="4" t="s">
        <v>237</v>
      </c>
      <c r="D1616" s="4" t="s">
        <v>239</v>
      </c>
      <c r="E1616" s="5">
        <v>7.69</v>
      </c>
      <c r="J1616" s="14"/>
    </row>
    <row r="1617" spans="1:10" ht="21.95" customHeight="1" x14ac:dyDescent="0.15">
      <c r="A1617" s="6" t="s">
        <v>236</v>
      </c>
      <c r="B1617" s="4" t="s">
        <v>136</v>
      </c>
      <c r="C1617" s="4" t="s">
        <v>237</v>
      </c>
      <c r="D1617" s="4" t="s">
        <v>240</v>
      </c>
      <c r="E1617" s="5">
        <v>13.34</v>
      </c>
      <c r="J1617" s="14"/>
    </row>
    <row r="1618" spans="1:10" ht="21.95" customHeight="1" x14ac:dyDescent="0.15">
      <c r="A1618" s="6" t="s">
        <v>236</v>
      </c>
      <c r="B1618" s="4" t="s">
        <v>136</v>
      </c>
      <c r="C1618" s="4" t="s">
        <v>237</v>
      </c>
      <c r="D1618" s="4" t="s">
        <v>239</v>
      </c>
      <c r="E1618" s="5">
        <v>8.1999999999999993</v>
      </c>
      <c r="J1618" s="14"/>
    </row>
    <row r="1619" spans="1:10" ht="21.95" customHeight="1" x14ac:dyDescent="0.15">
      <c r="A1619" s="6" t="s">
        <v>236</v>
      </c>
      <c r="B1619" s="4" t="s">
        <v>33</v>
      </c>
      <c r="C1619" s="4" t="s">
        <v>237</v>
      </c>
      <c r="D1619" s="4" t="s">
        <v>240</v>
      </c>
      <c r="E1619" s="5">
        <v>8.15</v>
      </c>
      <c r="F1619" t="s">
        <v>354</v>
      </c>
      <c r="J1619" s="14"/>
    </row>
    <row r="1620" spans="1:10" ht="21.95" customHeight="1" x14ac:dyDescent="0.15">
      <c r="A1620" s="6" t="s">
        <v>236</v>
      </c>
      <c r="B1620" s="4" t="s">
        <v>33</v>
      </c>
      <c r="C1620" s="4" t="s">
        <v>237</v>
      </c>
      <c r="D1620" s="4" t="s">
        <v>238</v>
      </c>
      <c r="E1620" s="5">
        <v>8.0500000000000007</v>
      </c>
      <c r="J1620" s="14"/>
    </row>
    <row r="1621" spans="1:10" ht="21.95" customHeight="1" x14ac:dyDescent="0.15">
      <c r="A1621" s="6" t="s">
        <v>236</v>
      </c>
      <c r="B1621" s="4" t="s">
        <v>137</v>
      </c>
      <c r="C1621" s="4" t="s">
        <v>237</v>
      </c>
      <c r="D1621" s="4" t="s">
        <v>240</v>
      </c>
      <c r="E1621" s="5">
        <v>7.38</v>
      </c>
      <c r="J1621" s="14"/>
    </row>
    <row r="1622" spans="1:10" ht="21.95" customHeight="1" x14ac:dyDescent="0.15">
      <c r="A1622" s="6" t="s">
        <v>236</v>
      </c>
      <c r="B1622" s="4" t="s">
        <v>137</v>
      </c>
      <c r="C1622" s="4" t="s">
        <v>237</v>
      </c>
      <c r="D1622" s="4" t="s">
        <v>238</v>
      </c>
      <c r="E1622" s="5">
        <v>5.12</v>
      </c>
      <c r="J1622" s="14"/>
    </row>
    <row r="1623" spans="1:10" ht="21.95" customHeight="1" x14ac:dyDescent="0.15">
      <c r="A1623" s="6" t="s">
        <v>236</v>
      </c>
      <c r="B1623" s="4" t="s">
        <v>34</v>
      </c>
      <c r="C1623" s="4" t="s">
        <v>237</v>
      </c>
      <c r="D1623" s="4" t="s">
        <v>240</v>
      </c>
      <c r="E1623" s="5">
        <v>11.94</v>
      </c>
      <c r="F1623" t="s">
        <v>353</v>
      </c>
      <c r="G1623">
        <f>+E1623+E1624+E1625+E1626+E1627+E1628</f>
        <v>50.000000000000007</v>
      </c>
      <c r="H1623">
        <f>+E1629+E1630+E1631+E1632</f>
        <v>34.35</v>
      </c>
      <c r="I1623" s="14">
        <f>+(G1623/4)/(H1623/3)</f>
        <v>1.0917030567685591</v>
      </c>
      <c r="J1623" s="21">
        <f>+(B1623-$K$1)/7</f>
        <v>13</v>
      </c>
    </row>
    <row r="1624" spans="1:10" ht="21.95" customHeight="1" x14ac:dyDescent="0.15">
      <c r="A1624" s="6" t="s">
        <v>236</v>
      </c>
      <c r="B1624" s="4" t="s">
        <v>34</v>
      </c>
      <c r="C1624" s="4" t="s">
        <v>237</v>
      </c>
      <c r="D1624" s="4" t="s">
        <v>240</v>
      </c>
      <c r="E1624" s="5">
        <v>3.88</v>
      </c>
      <c r="J1624" s="14"/>
    </row>
    <row r="1625" spans="1:10" ht="21.95" customHeight="1" x14ac:dyDescent="0.15">
      <c r="A1625" s="6" t="s">
        <v>236</v>
      </c>
      <c r="B1625" s="4" t="s">
        <v>34</v>
      </c>
      <c r="C1625" s="4" t="s">
        <v>237</v>
      </c>
      <c r="D1625" s="4" t="s">
        <v>238</v>
      </c>
      <c r="E1625" s="5">
        <v>9.61</v>
      </c>
      <c r="J1625" s="14"/>
    </row>
    <row r="1626" spans="1:10" ht="21.95" customHeight="1" x14ac:dyDescent="0.15">
      <c r="A1626" s="6" t="s">
        <v>236</v>
      </c>
      <c r="B1626" s="4" t="s">
        <v>34</v>
      </c>
      <c r="C1626" s="4" t="s">
        <v>237</v>
      </c>
      <c r="D1626" s="4" t="s">
        <v>238</v>
      </c>
      <c r="E1626" s="5">
        <v>5.42</v>
      </c>
      <c r="J1626" s="14"/>
    </row>
    <row r="1627" spans="1:10" ht="21.95" customHeight="1" x14ac:dyDescent="0.15">
      <c r="A1627" s="6" t="s">
        <v>236</v>
      </c>
      <c r="B1627" s="4" t="s">
        <v>138</v>
      </c>
      <c r="C1627" s="4" t="s">
        <v>237</v>
      </c>
      <c r="D1627" s="4" t="s">
        <v>240</v>
      </c>
      <c r="E1627" s="5">
        <v>11.27</v>
      </c>
      <c r="J1627" s="14"/>
    </row>
    <row r="1628" spans="1:10" ht="21.95" customHeight="1" x14ac:dyDescent="0.15">
      <c r="A1628" s="6" t="s">
        <v>236</v>
      </c>
      <c r="B1628" s="4" t="s">
        <v>138</v>
      </c>
      <c r="C1628" s="4" t="s">
        <v>237</v>
      </c>
      <c r="D1628" s="4" t="s">
        <v>238</v>
      </c>
      <c r="E1628" s="5">
        <v>7.88</v>
      </c>
      <c r="J1628" s="14"/>
    </row>
    <row r="1629" spans="1:10" ht="21.95" customHeight="1" x14ac:dyDescent="0.15">
      <c r="A1629" s="6" t="s">
        <v>236</v>
      </c>
      <c r="B1629" s="4" t="s">
        <v>35</v>
      </c>
      <c r="C1629" s="4" t="s">
        <v>237</v>
      </c>
      <c r="D1629" s="4" t="s">
        <v>240</v>
      </c>
      <c r="E1629" s="5">
        <v>8.5500000000000007</v>
      </c>
      <c r="F1629" t="s">
        <v>354</v>
      </c>
      <c r="J1629" s="14"/>
    </row>
    <row r="1630" spans="1:10" ht="21.95" customHeight="1" x14ac:dyDescent="0.15">
      <c r="A1630" s="6" t="s">
        <v>236</v>
      </c>
      <c r="B1630" s="4" t="s">
        <v>35</v>
      </c>
      <c r="C1630" s="4" t="s">
        <v>237</v>
      </c>
      <c r="D1630" s="4" t="s">
        <v>238</v>
      </c>
      <c r="E1630" s="5">
        <v>9.69</v>
      </c>
      <c r="J1630" s="14"/>
    </row>
    <row r="1631" spans="1:10" ht="21.95" customHeight="1" x14ac:dyDescent="0.15">
      <c r="A1631" s="6" t="s">
        <v>236</v>
      </c>
      <c r="B1631" s="4" t="s">
        <v>139</v>
      </c>
      <c r="C1631" s="4" t="s">
        <v>237</v>
      </c>
      <c r="D1631" s="4" t="s">
        <v>240</v>
      </c>
      <c r="E1631" s="5">
        <v>9.7799999999999994</v>
      </c>
      <c r="J1631" s="14"/>
    </row>
    <row r="1632" spans="1:10" ht="21.95" customHeight="1" x14ac:dyDescent="0.15">
      <c r="A1632" s="6" t="s">
        <v>236</v>
      </c>
      <c r="B1632" s="4" t="s">
        <v>139</v>
      </c>
      <c r="C1632" s="4" t="s">
        <v>237</v>
      </c>
      <c r="D1632" s="4" t="s">
        <v>238</v>
      </c>
      <c r="E1632" s="5">
        <v>6.33</v>
      </c>
      <c r="J1632" s="14"/>
    </row>
    <row r="1633" spans="1:10" ht="21.95" customHeight="1" x14ac:dyDescent="0.15">
      <c r="A1633" s="6" t="s">
        <v>236</v>
      </c>
      <c r="B1633" s="4" t="s">
        <v>36</v>
      </c>
      <c r="C1633" s="4" t="s">
        <v>237</v>
      </c>
      <c r="D1633" s="4" t="s">
        <v>242</v>
      </c>
      <c r="E1633" s="5">
        <v>11.7</v>
      </c>
      <c r="F1633" t="s">
        <v>353</v>
      </c>
      <c r="G1633">
        <f>+E1633+E1634+E1635+E1636+E1637+E1638+E1639</f>
        <v>69.289999999999992</v>
      </c>
      <c r="H1633">
        <f>E1640+E1641+E1642+E1643</f>
        <v>34.56</v>
      </c>
      <c r="I1633" s="14">
        <f>+(G1633/4)/(H1633/3)</f>
        <v>1.5036892361111107</v>
      </c>
      <c r="J1633" s="21">
        <f>+(B1633-$K$1)/7</f>
        <v>14</v>
      </c>
    </row>
    <row r="1634" spans="1:10" ht="21.95" customHeight="1" x14ac:dyDescent="0.15">
      <c r="A1634" s="6" t="s">
        <v>236</v>
      </c>
      <c r="B1634" s="4" t="s">
        <v>36</v>
      </c>
      <c r="C1634" s="4" t="s">
        <v>237</v>
      </c>
      <c r="D1634" s="4" t="s">
        <v>240</v>
      </c>
      <c r="E1634" s="5">
        <v>12.63</v>
      </c>
      <c r="J1634" s="14"/>
    </row>
    <row r="1635" spans="1:10" ht="21.95" customHeight="1" x14ac:dyDescent="0.15">
      <c r="A1635" s="6" t="s">
        <v>236</v>
      </c>
      <c r="B1635" s="4" t="s">
        <v>36</v>
      </c>
      <c r="C1635" s="4" t="s">
        <v>237</v>
      </c>
      <c r="D1635" s="4" t="s">
        <v>240</v>
      </c>
      <c r="E1635" s="5">
        <v>3.7</v>
      </c>
      <c r="J1635" s="14"/>
    </row>
    <row r="1636" spans="1:10" ht="21.95" customHeight="1" x14ac:dyDescent="0.15">
      <c r="A1636" s="6" t="s">
        <v>236</v>
      </c>
      <c r="B1636" s="4" t="s">
        <v>36</v>
      </c>
      <c r="C1636" s="4" t="s">
        <v>237</v>
      </c>
      <c r="D1636" s="4" t="s">
        <v>238</v>
      </c>
      <c r="E1636" s="5">
        <v>11.36</v>
      </c>
      <c r="J1636" s="14"/>
    </row>
    <row r="1637" spans="1:10" ht="21.95" customHeight="1" x14ac:dyDescent="0.15">
      <c r="A1637" s="6" t="s">
        <v>236</v>
      </c>
      <c r="B1637" s="4" t="s">
        <v>36</v>
      </c>
      <c r="C1637" s="4" t="s">
        <v>237</v>
      </c>
      <c r="D1637" s="4" t="s">
        <v>238</v>
      </c>
      <c r="E1637" s="5">
        <v>6.52</v>
      </c>
      <c r="J1637" s="14"/>
    </row>
    <row r="1638" spans="1:10" ht="21.95" customHeight="1" x14ac:dyDescent="0.15">
      <c r="A1638" s="6" t="s">
        <v>236</v>
      </c>
      <c r="B1638" s="4" t="s">
        <v>140</v>
      </c>
      <c r="C1638" s="4" t="s">
        <v>237</v>
      </c>
      <c r="D1638" s="4" t="s">
        <v>240</v>
      </c>
      <c r="E1638" s="5">
        <v>13.41</v>
      </c>
      <c r="J1638" s="14"/>
    </row>
    <row r="1639" spans="1:10" ht="21.95" customHeight="1" x14ac:dyDescent="0.15">
      <c r="A1639" s="6" t="s">
        <v>236</v>
      </c>
      <c r="B1639" s="4" t="s">
        <v>140</v>
      </c>
      <c r="C1639" s="4" t="s">
        <v>237</v>
      </c>
      <c r="D1639" s="4" t="s">
        <v>238</v>
      </c>
      <c r="E1639" s="5">
        <v>9.9700000000000006</v>
      </c>
      <c r="J1639" s="14"/>
    </row>
    <row r="1640" spans="1:10" ht="21.95" customHeight="1" x14ac:dyDescent="0.15">
      <c r="A1640" s="6" t="s">
        <v>236</v>
      </c>
      <c r="B1640" s="4" t="s">
        <v>37</v>
      </c>
      <c r="C1640" s="4" t="s">
        <v>237</v>
      </c>
      <c r="D1640" s="4" t="s">
        <v>240</v>
      </c>
      <c r="E1640" s="5">
        <v>9.32</v>
      </c>
      <c r="F1640" t="s">
        <v>354</v>
      </c>
      <c r="J1640" s="14"/>
    </row>
    <row r="1641" spans="1:10" ht="21.95" customHeight="1" x14ac:dyDescent="0.15">
      <c r="A1641" s="6" t="s">
        <v>236</v>
      </c>
      <c r="B1641" s="4" t="s">
        <v>37</v>
      </c>
      <c r="C1641" s="4" t="s">
        <v>237</v>
      </c>
      <c r="D1641" s="4" t="s">
        <v>238</v>
      </c>
      <c r="E1641" s="5">
        <v>10.43</v>
      </c>
      <c r="J1641" s="14"/>
    </row>
    <row r="1642" spans="1:10" ht="21.95" customHeight="1" x14ac:dyDescent="0.15">
      <c r="A1642" s="6" t="s">
        <v>236</v>
      </c>
      <c r="B1642" s="4" t="s">
        <v>141</v>
      </c>
      <c r="C1642" s="4" t="s">
        <v>237</v>
      </c>
      <c r="D1642" s="4" t="s">
        <v>240</v>
      </c>
      <c r="E1642" s="5">
        <v>7.99</v>
      </c>
      <c r="J1642" s="14"/>
    </row>
    <row r="1643" spans="1:10" ht="21.95" customHeight="1" x14ac:dyDescent="0.15">
      <c r="A1643" s="6" t="s">
        <v>236</v>
      </c>
      <c r="B1643" s="4" t="s">
        <v>141</v>
      </c>
      <c r="C1643" s="4" t="s">
        <v>237</v>
      </c>
      <c r="D1643" s="4" t="s">
        <v>238</v>
      </c>
      <c r="E1643" s="5">
        <v>6.82</v>
      </c>
      <c r="J1643" s="14"/>
    </row>
    <row r="1644" spans="1:10" ht="21.95" customHeight="1" x14ac:dyDescent="0.15">
      <c r="A1644" s="6" t="s">
        <v>236</v>
      </c>
      <c r="B1644" s="4" t="s">
        <v>38</v>
      </c>
      <c r="C1644" s="4" t="s">
        <v>237</v>
      </c>
      <c r="D1644" s="4" t="s">
        <v>238</v>
      </c>
      <c r="E1644" s="5">
        <v>12.5</v>
      </c>
      <c r="F1644" t="s">
        <v>353</v>
      </c>
      <c r="G1644">
        <f>+E1644+E1645+E1646+E1647+E1648+E1649+E1650</f>
        <v>61.08</v>
      </c>
      <c r="H1644">
        <f>+E1651+E1652+E1653+E1654</f>
        <v>38.64</v>
      </c>
      <c r="I1644" s="14">
        <f>+(G1644/4)/(H1644/3)</f>
        <v>1.18555900621118</v>
      </c>
      <c r="J1644" s="21">
        <f>+(B1644-$K$1)/7</f>
        <v>15</v>
      </c>
    </row>
    <row r="1645" spans="1:10" ht="21.95" customHeight="1" x14ac:dyDescent="0.15">
      <c r="A1645" s="6" t="s">
        <v>236</v>
      </c>
      <c r="B1645" s="4" t="s">
        <v>38</v>
      </c>
      <c r="C1645" s="4" t="s">
        <v>237</v>
      </c>
      <c r="D1645" s="4" t="s">
        <v>238</v>
      </c>
      <c r="E1645" s="5">
        <v>5.79</v>
      </c>
      <c r="J1645" s="14"/>
    </row>
    <row r="1646" spans="1:10" ht="21.95" customHeight="1" x14ac:dyDescent="0.15">
      <c r="A1646" s="9" t="s">
        <v>236</v>
      </c>
      <c r="B1646" s="4" t="s">
        <v>38</v>
      </c>
      <c r="C1646" s="4" t="s">
        <v>237</v>
      </c>
      <c r="D1646" s="4" t="s">
        <v>239</v>
      </c>
      <c r="E1646" s="5">
        <v>11.4</v>
      </c>
      <c r="J1646" s="14"/>
    </row>
    <row r="1647" spans="1:10" ht="21.95" customHeight="1" x14ac:dyDescent="0.15">
      <c r="A1647" s="6" t="s">
        <v>236</v>
      </c>
      <c r="B1647" s="4" t="s">
        <v>38</v>
      </c>
      <c r="C1647" s="4" t="s">
        <v>237</v>
      </c>
      <c r="D1647" s="4" t="s">
        <v>239</v>
      </c>
      <c r="E1647" s="5">
        <v>5.88</v>
      </c>
      <c r="J1647" s="14"/>
    </row>
    <row r="1648" spans="1:10" ht="21.95" customHeight="1" x14ac:dyDescent="0.15">
      <c r="A1648" s="6" t="s">
        <v>236</v>
      </c>
      <c r="B1648" s="4" t="s">
        <v>142</v>
      </c>
      <c r="C1648" s="4" t="s">
        <v>237</v>
      </c>
      <c r="D1648" s="4" t="s">
        <v>240</v>
      </c>
      <c r="E1648" s="5">
        <v>12.22</v>
      </c>
      <c r="J1648" s="14"/>
    </row>
    <row r="1649" spans="1:10" ht="21.95" customHeight="1" x14ac:dyDescent="0.15">
      <c r="A1649" s="6" t="s">
        <v>236</v>
      </c>
      <c r="B1649" s="4" t="s">
        <v>142</v>
      </c>
      <c r="C1649" s="4" t="s">
        <v>237</v>
      </c>
      <c r="D1649" s="4" t="s">
        <v>240</v>
      </c>
      <c r="E1649" s="5">
        <v>3.51</v>
      </c>
      <c r="J1649" s="14"/>
    </row>
    <row r="1650" spans="1:10" ht="21.95" customHeight="1" x14ac:dyDescent="0.15">
      <c r="A1650" s="6" t="s">
        <v>236</v>
      </c>
      <c r="B1650" s="4" t="s">
        <v>142</v>
      </c>
      <c r="C1650" s="4" t="s">
        <v>237</v>
      </c>
      <c r="D1650" s="4" t="s">
        <v>238</v>
      </c>
      <c r="E1650" s="5">
        <v>9.7799999999999994</v>
      </c>
      <c r="J1650" s="14"/>
    </row>
    <row r="1651" spans="1:10" ht="21.95" customHeight="1" x14ac:dyDescent="0.15">
      <c r="A1651" s="6" t="s">
        <v>236</v>
      </c>
      <c r="B1651" s="4" t="s">
        <v>39</v>
      </c>
      <c r="C1651" s="4" t="s">
        <v>237</v>
      </c>
      <c r="D1651" s="4" t="s">
        <v>240</v>
      </c>
      <c r="E1651" s="5">
        <v>11.77</v>
      </c>
      <c r="F1651" t="s">
        <v>354</v>
      </c>
      <c r="J1651" s="14"/>
    </row>
    <row r="1652" spans="1:10" ht="21.95" customHeight="1" x14ac:dyDescent="0.15">
      <c r="A1652" s="6" t="s">
        <v>236</v>
      </c>
      <c r="B1652" s="4" t="s">
        <v>39</v>
      </c>
      <c r="C1652" s="4" t="s">
        <v>237</v>
      </c>
      <c r="D1652" s="4" t="s">
        <v>238</v>
      </c>
      <c r="E1652" s="5">
        <v>10.87</v>
      </c>
      <c r="J1652" s="14"/>
    </row>
    <row r="1653" spans="1:10" ht="21.95" customHeight="1" x14ac:dyDescent="0.15">
      <c r="A1653" s="6" t="s">
        <v>236</v>
      </c>
      <c r="B1653" s="4" t="s">
        <v>143</v>
      </c>
      <c r="C1653" s="4" t="s">
        <v>237</v>
      </c>
      <c r="D1653" s="4" t="s">
        <v>240</v>
      </c>
      <c r="E1653" s="5">
        <v>9.36</v>
      </c>
      <c r="J1653" s="14"/>
    </row>
    <row r="1654" spans="1:10" ht="21.95" customHeight="1" x14ac:dyDescent="0.15">
      <c r="A1654" s="6" t="s">
        <v>236</v>
      </c>
      <c r="B1654" s="4" t="s">
        <v>143</v>
      </c>
      <c r="C1654" s="4" t="s">
        <v>237</v>
      </c>
      <c r="D1654" s="4" t="s">
        <v>238</v>
      </c>
      <c r="E1654" s="5">
        <v>6.64</v>
      </c>
      <c r="J1654" s="14"/>
    </row>
    <row r="1655" spans="1:10" ht="21.95" customHeight="1" x14ac:dyDescent="0.15">
      <c r="A1655" s="6" t="s">
        <v>236</v>
      </c>
      <c r="B1655" s="4" t="s">
        <v>40</v>
      </c>
      <c r="C1655" s="4" t="s">
        <v>237</v>
      </c>
      <c r="D1655" s="4" t="s">
        <v>240</v>
      </c>
      <c r="E1655" s="5">
        <v>8.4</v>
      </c>
      <c r="F1655" t="s">
        <v>353</v>
      </c>
      <c r="G1655">
        <f>+E1655+E1656+E1657+E1658+E1659+E1660+E1661</f>
        <v>57.990000000000009</v>
      </c>
      <c r="H1655">
        <f>+E1662+E1663+E1664+E1665</f>
        <v>32.26</v>
      </c>
      <c r="I1655" s="14">
        <f>+(G1655/4)/(H1655/3)</f>
        <v>1.3481866088034722</v>
      </c>
      <c r="J1655" s="21">
        <f>+(B1655-$K$1)/7</f>
        <v>16</v>
      </c>
    </row>
    <row r="1656" spans="1:10" ht="21.95" customHeight="1" x14ac:dyDescent="0.15">
      <c r="A1656" s="6" t="s">
        <v>236</v>
      </c>
      <c r="B1656" s="4" t="s">
        <v>40</v>
      </c>
      <c r="C1656" s="4" t="s">
        <v>237</v>
      </c>
      <c r="D1656" s="4" t="s">
        <v>240</v>
      </c>
      <c r="E1656" s="5">
        <v>8.48</v>
      </c>
      <c r="J1656" s="14"/>
    </row>
    <row r="1657" spans="1:10" ht="21.95" customHeight="1" x14ac:dyDescent="0.15">
      <c r="A1657" s="6" t="s">
        <v>236</v>
      </c>
      <c r="B1657" s="4" t="s">
        <v>40</v>
      </c>
      <c r="C1657" s="4" t="s">
        <v>237</v>
      </c>
      <c r="D1657" s="4" t="s">
        <v>238</v>
      </c>
      <c r="E1657" s="5">
        <v>9.85</v>
      </c>
      <c r="J1657" s="14"/>
    </row>
    <row r="1658" spans="1:10" ht="21.95" customHeight="1" x14ac:dyDescent="0.15">
      <c r="A1658" s="6" t="s">
        <v>236</v>
      </c>
      <c r="B1658" s="4" t="s">
        <v>40</v>
      </c>
      <c r="C1658" s="4" t="s">
        <v>237</v>
      </c>
      <c r="D1658" s="4" t="s">
        <v>238</v>
      </c>
      <c r="E1658" s="5">
        <v>6.7</v>
      </c>
      <c r="J1658" s="14"/>
    </row>
    <row r="1659" spans="1:10" ht="21.95" customHeight="1" x14ac:dyDescent="0.15">
      <c r="A1659" s="6" t="s">
        <v>236</v>
      </c>
      <c r="B1659" s="4" t="s">
        <v>144</v>
      </c>
      <c r="C1659" s="4" t="s">
        <v>237</v>
      </c>
      <c r="D1659" s="4" t="s">
        <v>240</v>
      </c>
      <c r="E1659" s="5">
        <v>11.57</v>
      </c>
      <c r="J1659" s="14"/>
    </row>
    <row r="1660" spans="1:10" ht="21.95" customHeight="1" x14ac:dyDescent="0.15">
      <c r="A1660" s="6" t="s">
        <v>236</v>
      </c>
      <c r="B1660" s="4" t="s">
        <v>144</v>
      </c>
      <c r="C1660" s="4" t="s">
        <v>237</v>
      </c>
      <c r="D1660" s="4" t="s">
        <v>240</v>
      </c>
      <c r="E1660" s="5">
        <v>3.02</v>
      </c>
      <c r="J1660" s="14"/>
    </row>
    <row r="1661" spans="1:10" ht="21.95" customHeight="1" x14ac:dyDescent="0.15">
      <c r="A1661" s="6" t="s">
        <v>236</v>
      </c>
      <c r="B1661" s="4" t="s">
        <v>144</v>
      </c>
      <c r="C1661" s="4" t="s">
        <v>237</v>
      </c>
      <c r="D1661" s="4" t="s">
        <v>238</v>
      </c>
      <c r="E1661" s="5">
        <v>9.9700000000000006</v>
      </c>
      <c r="J1661" s="14"/>
    </row>
    <row r="1662" spans="1:10" ht="21.95" customHeight="1" x14ac:dyDescent="0.15">
      <c r="A1662" s="6" t="s">
        <v>236</v>
      </c>
      <c r="B1662" s="4" t="s">
        <v>41</v>
      </c>
      <c r="C1662" s="4" t="s">
        <v>237</v>
      </c>
      <c r="D1662" s="4" t="s">
        <v>240</v>
      </c>
      <c r="E1662" s="5">
        <v>9.2200000000000006</v>
      </c>
      <c r="F1662" t="s">
        <v>354</v>
      </c>
      <c r="J1662" s="14"/>
    </row>
    <row r="1663" spans="1:10" ht="21.95" customHeight="1" x14ac:dyDescent="0.15">
      <c r="A1663" s="6" t="s">
        <v>236</v>
      </c>
      <c r="B1663" s="4" t="s">
        <v>41</v>
      </c>
      <c r="C1663" s="4" t="s">
        <v>237</v>
      </c>
      <c r="D1663" s="4" t="s">
        <v>238</v>
      </c>
      <c r="E1663" s="5">
        <v>9.0299999999999994</v>
      </c>
      <c r="J1663" s="14"/>
    </row>
    <row r="1664" spans="1:10" ht="21.95" customHeight="1" x14ac:dyDescent="0.15">
      <c r="A1664" s="6" t="s">
        <v>236</v>
      </c>
      <c r="B1664" s="4" t="s">
        <v>145</v>
      </c>
      <c r="C1664" s="4" t="s">
        <v>237</v>
      </c>
      <c r="D1664" s="4" t="s">
        <v>240</v>
      </c>
      <c r="E1664" s="5">
        <v>8.01</v>
      </c>
      <c r="J1664" s="14"/>
    </row>
    <row r="1665" spans="1:10" ht="21.95" customHeight="1" x14ac:dyDescent="0.15">
      <c r="A1665" s="6" t="s">
        <v>236</v>
      </c>
      <c r="B1665" s="4" t="s">
        <v>145</v>
      </c>
      <c r="C1665" s="4" t="s">
        <v>237</v>
      </c>
      <c r="D1665" s="4" t="s">
        <v>238</v>
      </c>
      <c r="E1665" s="5">
        <v>6</v>
      </c>
      <c r="J1665" s="14"/>
    </row>
    <row r="1666" spans="1:10" ht="21.95" customHeight="1" x14ac:dyDescent="0.15">
      <c r="A1666" s="6" t="s">
        <v>236</v>
      </c>
      <c r="B1666" s="4" t="s">
        <v>42</v>
      </c>
      <c r="C1666" s="4" t="s">
        <v>237</v>
      </c>
      <c r="D1666" s="4" t="s">
        <v>240</v>
      </c>
      <c r="E1666" s="5">
        <v>13.01</v>
      </c>
      <c r="F1666" t="s">
        <v>353</v>
      </c>
      <c r="G1666">
        <f>+E1666+E1667+E1668+E1669+E1670+E1671</f>
        <v>54.75</v>
      </c>
      <c r="H1666">
        <f>+E1672+E1673+E1674+E1675</f>
        <v>39.24</v>
      </c>
      <c r="I1666" s="14">
        <f>+(G1666/4)/(H1666/3)</f>
        <v>1.0464449541284404</v>
      </c>
      <c r="J1666" s="21">
        <f>+(B1666-$K$1)/7</f>
        <v>17</v>
      </c>
    </row>
    <row r="1667" spans="1:10" ht="21.95" customHeight="1" x14ac:dyDescent="0.15">
      <c r="A1667" s="6" t="s">
        <v>236</v>
      </c>
      <c r="B1667" s="4" t="s">
        <v>42</v>
      </c>
      <c r="C1667" s="4" t="s">
        <v>237</v>
      </c>
      <c r="D1667" s="4" t="s">
        <v>240</v>
      </c>
      <c r="E1667" s="5">
        <v>1.95</v>
      </c>
      <c r="J1667" s="14"/>
    </row>
    <row r="1668" spans="1:10" ht="21.95" customHeight="1" x14ac:dyDescent="0.15">
      <c r="A1668" s="6" t="s">
        <v>236</v>
      </c>
      <c r="B1668" s="4" t="s">
        <v>42</v>
      </c>
      <c r="C1668" s="4" t="s">
        <v>237</v>
      </c>
      <c r="D1668" s="4" t="s">
        <v>238</v>
      </c>
      <c r="E1668" s="5">
        <v>10.9</v>
      </c>
      <c r="J1668" s="14"/>
    </row>
    <row r="1669" spans="1:10" ht="21.95" customHeight="1" x14ac:dyDescent="0.15">
      <c r="A1669" s="6" t="s">
        <v>236</v>
      </c>
      <c r="B1669" s="4" t="s">
        <v>42</v>
      </c>
      <c r="C1669" s="4" t="s">
        <v>237</v>
      </c>
      <c r="D1669" s="4" t="s">
        <v>238</v>
      </c>
      <c r="E1669" s="5">
        <v>6.54</v>
      </c>
      <c r="J1669" s="14"/>
    </row>
    <row r="1670" spans="1:10" ht="21.95" customHeight="1" x14ac:dyDescent="0.15">
      <c r="A1670" s="6" t="s">
        <v>236</v>
      </c>
      <c r="B1670" s="4" t="s">
        <v>147</v>
      </c>
      <c r="C1670" s="4" t="s">
        <v>237</v>
      </c>
      <c r="D1670" s="4" t="s">
        <v>240</v>
      </c>
      <c r="E1670" s="5">
        <v>13.46</v>
      </c>
      <c r="J1670" s="14"/>
    </row>
    <row r="1671" spans="1:10" ht="21.95" customHeight="1" x14ac:dyDescent="0.15">
      <c r="A1671" s="6" t="s">
        <v>236</v>
      </c>
      <c r="B1671" s="4" t="s">
        <v>147</v>
      </c>
      <c r="C1671" s="4" t="s">
        <v>237</v>
      </c>
      <c r="D1671" s="4" t="s">
        <v>238</v>
      </c>
      <c r="E1671" s="5">
        <v>8.89</v>
      </c>
      <c r="J1671" s="14"/>
    </row>
    <row r="1672" spans="1:10" ht="21.95" customHeight="1" x14ac:dyDescent="0.15">
      <c r="A1672" s="6" t="s">
        <v>236</v>
      </c>
      <c r="B1672" s="4" t="s">
        <v>43</v>
      </c>
      <c r="C1672" s="4" t="s">
        <v>237</v>
      </c>
      <c r="D1672" s="4" t="s">
        <v>240</v>
      </c>
      <c r="E1672" s="5">
        <v>11.64</v>
      </c>
      <c r="F1672" t="s">
        <v>354</v>
      </c>
      <c r="J1672" s="14"/>
    </row>
    <row r="1673" spans="1:10" ht="21.95" customHeight="1" x14ac:dyDescent="0.15">
      <c r="A1673" s="6" t="s">
        <v>236</v>
      </c>
      <c r="B1673" s="4" t="s">
        <v>43</v>
      </c>
      <c r="C1673" s="4" t="s">
        <v>237</v>
      </c>
      <c r="D1673" s="4" t="s">
        <v>238</v>
      </c>
      <c r="E1673" s="5">
        <v>9.51</v>
      </c>
      <c r="J1673" s="14"/>
    </row>
    <row r="1674" spans="1:10" ht="21.95" customHeight="1" x14ac:dyDescent="0.15">
      <c r="A1674" s="6" t="s">
        <v>236</v>
      </c>
      <c r="B1674" s="4" t="s">
        <v>148</v>
      </c>
      <c r="C1674" s="4" t="s">
        <v>237</v>
      </c>
      <c r="D1674" s="4" t="s">
        <v>240</v>
      </c>
      <c r="E1674" s="5">
        <v>11.02</v>
      </c>
      <c r="J1674" s="14"/>
    </row>
    <row r="1675" spans="1:10" ht="21.95" customHeight="1" x14ac:dyDescent="0.15">
      <c r="A1675" s="6" t="s">
        <v>236</v>
      </c>
      <c r="B1675" s="4" t="s">
        <v>148</v>
      </c>
      <c r="C1675" s="4" t="s">
        <v>237</v>
      </c>
      <c r="D1675" s="4" t="s">
        <v>239</v>
      </c>
      <c r="E1675" s="5">
        <v>7.07</v>
      </c>
      <c r="J1675" s="14"/>
    </row>
    <row r="1676" spans="1:10" ht="21.95" customHeight="1" x14ac:dyDescent="0.15">
      <c r="A1676" s="6" t="s">
        <v>236</v>
      </c>
      <c r="B1676" s="4" t="s">
        <v>44</v>
      </c>
      <c r="C1676" s="4" t="s">
        <v>237</v>
      </c>
      <c r="D1676" s="4" t="s">
        <v>242</v>
      </c>
      <c r="E1676" s="5">
        <v>9.69</v>
      </c>
      <c r="F1676" t="s">
        <v>353</v>
      </c>
      <c r="G1676">
        <f>+E1676+E1677+E1678+E1679+E1680+E1681+E1682</f>
        <v>72.069999999999993</v>
      </c>
      <c r="H1676">
        <f>+E1687+E1683+E1684+E1685+E1686</f>
        <v>44.71</v>
      </c>
      <c r="I1676" s="14">
        <f>+(G1676/4)/(H1676/3)</f>
        <v>1.208957727577723</v>
      </c>
      <c r="J1676" s="21">
        <f>+(B1676-$K$1)/7</f>
        <v>18</v>
      </c>
    </row>
    <row r="1677" spans="1:10" ht="21.95" customHeight="1" x14ac:dyDescent="0.15">
      <c r="A1677" s="6" t="s">
        <v>236</v>
      </c>
      <c r="B1677" s="4" t="s">
        <v>44</v>
      </c>
      <c r="C1677" s="4" t="s">
        <v>237</v>
      </c>
      <c r="D1677" s="4" t="s">
        <v>240</v>
      </c>
      <c r="E1677" s="5">
        <v>12.33</v>
      </c>
      <c r="J1677" s="14"/>
    </row>
    <row r="1678" spans="1:10" ht="21.95" customHeight="1" x14ac:dyDescent="0.15">
      <c r="A1678" s="6" t="s">
        <v>236</v>
      </c>
      <c r="B1678" s="4" t="s">
        <v>44</v>
      </c>
      <c r="C1678" s="4" t="s">
        <v>237</v>
      </c>
      <c r="D1678" s="4" t="s">
        <v>240</v>
      </c>
      <c r="E1678" s="5">
        <v>5.48</v>
      </c>
      <c r="J1678" s="14"/>
    </row>
    <row r="1679" spans="1:10" ht="21.95" customHeight="1" x14ac:dyDescent="0.15">
      <c r="A1679" s="6" t="s">
        <v>236</v>
      </c>
      <c r="B1679" s="4" t="s">
        <v>44</v>
      </c>
      <c r="C1679" s="4" t="s">
        <v>237</v>
      </c>
      <c r="D1679" s="4" t="s">
        <v>239</v>
      </c>
      <c r="E1679" s="5">
        <v>10.94</v>
      </c>
      <c r="J1679" s="14"/>
    </row>
    <row r="1680" spans="1:10" ht="21.95" customHeight="1" x14ac:dyDescent="0.15">
      <c r="A1680" s="6" t="s">
        <v>236</v>
      </c>
      <c r="B1680" s="4" t="s">
        <v>44</v>
      </c>
      <c r="C1680" s="4" t="s">
        <v>237</v>
      </c>
      <c r="D1680" s="4" t="s">
        <v>239</v>
      </c>
      <c r="E1680" s="5">
        <v>9.64</v>
      </c>
      <c r="J1680" s="14"/>
    </row>
    <row r="1681" spans="1:10" ht="21.95" customHeight="1" x14ac:dyDescent="0.15">
      <c r="A1681" s="6" t="s">
        <v>236</v>
      </c>
      <c r="B1681" s="4" t="s">
        <v>149</v>
      </c>
      <c r="C1681" s="4" t="s">
        <v>237</v>
      </c>
      <c r="D1681" s="4" t="s">
        <v>240</v>
      </c>
      <c r="E1681" s="5">
        <v>13.27</v>
      </c>
      <c r="J1681" s="14"/>
    </row>
    <row r="1682" spans="1:10" ht="21.95" customHeight="1" x14ac:dyDescent="0.15">
      <c r="A1682" s="6" t="s">
        <v>236</v>
      </c>
      <c r="B1682" s="4" t="s">
        <v>149</v>
      </c>
      <c r="C1682" s="4" t="s">
        <v>237</v>
      </c>
      <c r="D1682" s="4" t="s">
        <v>239</v>
      </c>
      <c r="E1682" s="5">
        <v>10.72</v>
      </c>
      <c r="J1682" s="14"/>
    </row>
    <row r="1683" spans="1:10" ht="21.95" customHeight="1" x14ac:dyDescent="0.15">
      <c r="A1683" s="6" t="s">
        <v>236</v>
      </c>
      <c r="B1683" s="4" t="s">
        <v>45</v>
      </c>
      <c r="C1683" s="4" t="s">
        <v>237</v>
      </c>
      <c r="D1683" s="4" t="s">
        <v>240</v>
      </c>
      <c r="E1683" s="5">
        <v>10.28</v>
      </c>
      <c r="F1683" t="s">
        <v>354</v>
      </c>
      <c r="J1683" s="14"/>
    </row>
    <row r="1684" spans="1:10" ht="21.95" customHeight="1" x14ac:dyDescent="0.15">
      <c r="A1684" s="6" t="s">
        <v>236</v>
      </c>
      <c r="B1684" s="4" t="s">
        <v>45</v>
      </c>
      <c r="C1684" s="4" t="s">
        <v>237</v>
      </c>
      <c r="D1684" s="4" t="s">
        <v>239</v>
      </c>
      <c r="E1684" s="5">
        <v>9.9</v>
      </c>
      <c r="J1684" s="14"/>
    </row>
    <row r="1685" spans="1:10" ht="21.95" customHeight="1" x14ac:dyDescent="0.15">
      <c r="A1685" s="6" t="s">
        <v>236</v>
      </c>
      <c r="B1685" s="4" t="s">
        <v>150</v>
      </c>
      <c r="C1685" s="4" t="s">
        <v>237</v>
      </c>
      <c r="D1685" s="4" t="s">
        <v>242</v>
      </c>
      <c r="E1685" s="5">
        <v>8.98</v>
      </c>
      <c r="J1685" s="14"/>
    </row>
    <row r="1686" spans="1:10" ht="21.95" customHeight="1" x14ac:dyDescent="0.15">
      <c r="A1686" s="6" t="s">
        <v>236</v>
      </c>
      <c r="B1686" s="4" t="s">
        <v>150</v>
      </c>
      <c r="C1686" s="4" t="s">
        <v>237</v>
      </c>
      <c r="D1686" s="4" t="s">
        <v>240</v>
      </c>
      <c r="E1686" s="5">
        <v>8.6300000000000008</v>
      </c>
      <c r="J1686" s="14"/>
    </row>
    <row r="1687" spans="1:10" ht="21.95" customHeight="1" x14ac:dyDescent="0.15">
      <c r="A1687" s="6" t="s">
        <v>236</v>
      </c>
      <c r="B1687" s="4" t="s">
        <v>150</v>
      </c>
      <c r="C1687" s="4" t="s">
        <v>237</v>
      </c>
      <c r="D1687" s="4" t="s">
        <v>239</v>
      </c>
      <c r="E1687" s="5">
        <v>6.92</v>
      </c>
      <c r="J1687" s="14"/>
    </row>
    <row r="1688" spans="1:10" ht="21.95" customHeight="1" x14ac:dyDescent="0.15">
      <c r="A1688" s="6" t="s">
        <v>236</v>
      </c>
      <c r="B1688" s="4" t="s">
        <v>46</v>
      </c>
      <c r="C1688" s="4" t="s">
        <v>237</v>
      </c>
      <c r="D1688" s="4" t="s">
        <v>240</v>
      </c>
      <c r="E1688" s="5">
        <v>10.84</v>
      </c>
      <c r="F1688" t="s">
        <v>353</v>
      </c>
      <c r="G1688">
        <f>+E1688+E1689+E1690+E1691+E1692+E1693</f>
        <v>57.22</v>
      </c>
      <c r="H1688">
        <f>+E1694+E1695+E1696+E1697</f>
        <v>40.25</v>
      </c>
      <c r="I1688" s="14">
        <f>+(G1688/4)/(H1688/3)</f>
        <v>1.0662111801242236</v>
      </c>
      <c r="J1688" s="21">
        <f>+(B1688-$K$1)/7</f>
        <v>19</v>
      </c>
    </row>
    <row r="1689" spans="1:10" ht="21.95" customHeight="1" x14ac:dyDescent="0.15">
      <c r="A1689" s="9" t="s">
        <v>236</v>
      </c>
      <c r="B1689" s="4" t="s">
        <v>46</v>
      </c>
      <c r="C1689" s="4" t="s">
        <v>237</v>
      </c>
      <c r="D1689" s="4" t="s">
        <v>240</v>
      </c>
      <c r="E1689" s="5">
        <v>6.19</v>
      </c>
      <c r="J1689" s="14"/>
    </row>
    <row r="1690" spans="1:10" ht="21.95" customHeight="1" x14ac:dyDescent="0.15">
      <c r="A1690" s="6" t="s">
        <v>236</v>
      </c>
      <c r="B1690" s="4" t="s">
        <v>46</v>
      </c>
      <c r="C1690" s="4" t="s">
        <v>237</v>
      </c>
      <c r="D1690" s="4" t="s">
        <v>239</v>
      </c>
      <c r="E1690" s="5">
        <v>11.47</v>
      </c>
      <c r="J1690" s="14"/>
    </row>
    <row r="1691" spans="1:10" ht="21.95" customHeight="1" x14ac:dyDescent="0.15">
      <c r="A1691" s="6" t="s">
        <v>236</v>
      </c>
      <c r="B1691" s="4" t="s">
        <v>46</v>
      </c>
      <c r="C1691" s="4" t="s">
        <v>237</v>
      </c>
      <c r="D1691" s="4" t="s">
        <v>239</v>
      </c>
      <c r="E1691" s="5">
        <v>5.6</v>
      </c>
      <c r="J1691" s="14"/>
    </row>
    <row r="1692" spans="1:10" ht="21.95" customHeight="1" x14ac:dyDescent="0.15">
      <c r="A1692" s="6" t="s">
        <v>236</v>
      </c>
      <c r="B1692" s="4" t="s">
        <v>151</v>
      </c>
      <c r="C1692" s="4" t="s">
        <v>237</v>
      </c>
      <c r="D1692" s="4" t="s">
        <v>240</v>
      </c>
      <c r="E1692" s="5">
        <v>13.69</v>
      </c>
      <c r="J1692" s="14"/>
    </row>
    <row r="1693" spans="1:10" ht="21.95" customHeight="1" x14ac:dyDescent="0.15">
      <c r="A1693" s="6" t="s">
        <v>236</v>
      </c>
      <c r="B1693" s="4" t="s">
        <v>151</v>
      </c>
      <c r="C1693" s="4" t="s">
        <v>237</v>
      </c>
      <c r="D1693" s="4" t="s">
        <v>239</v>
      </c>
      <c r="E1693" s="5">
        <v>9.43</v>
      </c>
      <c r="J1693" s="14"/>
    </row>
    <row r="1694" spans="1:10" ht="21.95" customHeight="1" x14ac:dyDescent="0.15">
      <c r="A1694" s="6" t="s">
        <v>236</v>
      </c>
      <c r="B1694" s="4" t="s">
        <v>47</v>
      </c>
      <c r="C1694" s="4" t="s">
        <v>237</v>
      </c>
      <c r="D1694" s="4" t="s">
        <v>240</v>
      </c>
      <c r="E1694" s="5">
        <v>11.96</v>
      </c>
      <c r="F1694" t="s">
        <v>354</v>
      </c>
      <c r="J1694" s="14"/>
    </row>
    <row r="1695" spans="1:10" ht="21.95" customHeight="1" x14ac:dyDescent="0.15">
      <c r="A1695" s="6" t="s">
        <v>236</v>
      </c>
      <c r="B1695" s="4" t="s">
        <v>47</v>
      </c>
      <c r="C1695" s="4" t="s">
        <v>237</v>
      </c>
      <c r="D1695" s="4" t="s">
        <v>239</v>
      </c>
      <c r="E1695" s="5">
        <v>11.12</v>
      </c>
      <c r="J1695" s="14"/>
    </row>
    <row r="1696" spans="1:10" ht="21.95" customHeight="1" x14ac:dyDescent="0.15">
      <c r="A1696" s="6" t="s">
        <v>236</v>
      </c>
      <c r="B1696" s="4" t="s">
        <v>152</v>
      </c>
      <c r="C1696" s="4" t="s">
        <v>237</v>
      </c>
      <c r="D1696" s="4" t="s">
        <v>240</v>
      </c>
      <c r="E1696" s="5">
        <v>10.07</v>
      </c>
      <c r="J1696" s="14"/>
    </row>
    <row r="1697" spans="1:10" ht="21.95" customHeight="1" x14ac:dyDescent="0.15">
      <c r="A1697" s="6" t="s">
        <v>236</v>
      </c>
      <c r="B1697" s="4" t="s">
        <v>152</v>
      </c>
      <c r="C1697" s="4" t="s">
        <v>237</v>
      </c>
      <c r="D1697" s="4" t="s">
        <v>239</v>
      </c>
      <c r="E1697" s="5">
        <v>7.1</v>
      </c>
      <c r="J1697" s="14"/>
    </row>
    <row r="1698" spans="1:10" ht="21.95" customHeight="1" x14ac:dyDescent="0.15">
      <c r="A1698" s="6" t="s">
        <v>236</v>
      </c>
      <c r="B1698" s="4" t="s">
        <v>48</v>
      </c>
      <c r="C1698" s="4" t="s">
        <v>237</v>
      </c>
      <c r="D1698" s="4" t="s">
        <v>240</v>
      </c>
      <c r="E1698" s="5">
        <v>13.39</v>
      </c>
      <c r="F1698" t="s">
        <v>353</v>
      </c>
      <c r="G1698">
        <f>+E1698+E1699+E1700+E1701+E1702</f>
        <v>51.56</v>
      </c>
      <c r="H1698">
        <f>+E1704+E1705+E1706+E1703</f>
        <v>36.980000000000004</v>
      </c>
      <c r="I1698" s="14">
        <f>+(G1698/4)/(H1698/3)</f>
        <v>1.0457003785830177</v>
      </c>
      <c r="J1698" s="21">
        <f>+(B1698-$K$1)/7</f>
        <v>20</v>
      </c>
    </row>
    <row r="1699" spans="1:10" ht="21.95" customHeight="1" x14ac:dyDescent="0.15">
      <c r="A1699" s="6" t="s">
        <v>236</v>
      </c>
      <c r="B1699" s="4" t="s">
        <v>48</v>
      </c>
      <c r="C1699" s="4" t="s">
        <v>237</v>
      </c>
      <c r="D1699" s="4" t="s">
        <v>239</v>
      </c>
      <c r="E1699" s="5">
        <v>9.51</v>
      </c>
      <c r="J1699" s="14"/>
    </row>
    <row r="1700" spans="1:10" ht="21.95" customHeight="1" x14ac:dyDescent="0.15">
      <c r="A1700" s="6" t="s">
        <v>236</v>
      </c>
      <c r="B1700" s="4" t="s">
        <v>48</v>
      </c>
      <c r="C1700" s="4" t="s">
        <v>237</v>
      </c>
      <c r="D1700" s="4" t="s">
        <v>239</v>
      </c>
      <c r="E1700" s="5">
        <v>7.11</v>
      </c>
      <c r="J1700" s="14"/>
    </row>
    <row r="1701" spans="1:10" ht="21.95" customHeight="1" x14ac:dyDescent="0.15">
      <c r="A1701" s="6" t="s">
        <v>236</v>
      </c>
      <c r="B1701" s="4" t="s">
        <v>153</v>
      </c>
      <c r="C1701" s="4" t="s">
        <v>237</v>
      </c>
      <c r="D1701" s="4" t="s">
        <v>240</v>
      </c>
      <c r="E1701" s="5">
        <v>11.88</v>
      </c>
      <c r="J1701" s="14"/>
    </row>
    <row r="1702" spans="1:10" ht="21.95" customHeight="1" x14ac:dyDescent="0.15">
      <c r="A1702" s="6" t="s">
        <v>236</v>
      </c>
      <c r="B1702" s="4" t="s">
        <v>153</v>
      </c>
      <c r="C1702" s="4" t="s">
        <v>237</v>
      </c>
      <c r="D1702" s="4" t="s">
        <v>239</v>
      </c>
      <c r="E1702" s="5">
        <v>9.67</v>
      </c>
      <c r="J1702" s="14"/>
    </row>
    <row r="1703" spans="1:10" ht="21.95" customHeight="1" x14ac:dyDescent="0.15">
      <c r="A1703" s="6" t="s">
        <v>236</v>
      </c>
      <c r="B1703" s="4" t="s">
        <v>49</v>
      </c>
      <c r="C1703" s="4" t="s">
        <v>237</v>
      </c>
      <c r="D1703" s="4" t="s">
        <v>238</v>
      </c>
      <c r="E1703" s="5">
        <v>10.27</v>
      </c>
      <c r="F1703" t="s">
        <v>354</v>
      </c>
      <c r="J1703" s="14"/>
    </row>
    <row r="1704" spans="1:10" ht="21.95" customHeight="1" x14ac:dyDescent="0.15">
      <c r="A1704" s="6" t="s">
        <v>236</v>
      </c>
      <c r="B1704" s="4" t="s">
        <v>49</v>
      </c>
      <c r="C1704" s="4" t="s">
        <v>237</v>
      </c>
      <c r="D1704" s="4" t="s">
        <v>239</v>
      </c>
      <c r="E1704" s="5">
        <v>10.76</v>
      </c>
      <c r="J1704" s="14"/>
    </row>
    <row r="1705" spans="1:10" ht="21.95" customHeight="1" x14ac:dyDescent="0.15">
      <c r="A1705" s="6" t="s">
        <v>236</v>
      </c>
      <c r="B1705" s="4" t="s">
        <v>154</v>
      </c>
      <c r="C1705" s="4" t="s">
        <v>237</v>
      </c>
      <c r="D1705" s="4" t="s">
        <v>238</v>
      </c>
      <c r="E1705" s="5">
        <v>9.76</v>
      </c>
      <c r="J1705" s="14"/>
    </row>
    <row r="1706" spans="1:10" ht="21.95" customHeight="1" x14ac:dyDescent="0.15">
      <c r="A1706" s="6" t="s">
        <v>236</v>
      </c>
      <c r="B1706" s="4" t="s">
        <v>154</v>
      </c>
      <c r="C1706" s="4" t="s">
        <v>237</v>
      </c>
      <c r="D1706" s="4" t="s">
        <v>239</v>
      </c>
      <c r="E1706" s="5">
        <v>6.19</v>
      </c>
      <c r="J1706" s="14"/>
    </row>
    <row r="1707" spans="1:10" ht="21.95" customHeight="1" x14ac:dyDescent="0.15">
      <c r="A1707" s="6" t="s">
        <v>236</v>
      </c>
      <c r="B1707" s="4" t="s">
        <v>50</v>
      </c>
      <c r="C1707" s="4" t="s">
        <v>237</v>
      </c>
      <c r="D1707" s="4" t="s">
        <v>238</v>
      </c>
      <c r="E1707" s="5">
        <v>14.93</v>
      </c>
      <c r="F1707" t="s">
        <v>353</v>
      </c>
      <c r="G1707">
        <f>+E1707+E1708+E1709+E1710+E1711+E1712+E1713</f>
        <v>67.389999999999986</v>
      </c>
      <c r="H1707">
        <f>E1714+E1715+E1716+E1717</f>
        <v>40.01</v>
      </c>
      <c r="I1707" s="14">
        <f>+(G1707/4)/(H1707/3)</f>
        <v>1.2632466883279179</v>
      </c>
      <c r="J1707" s="21">
        <f>+(B1707-$K$1)/7</f>
        <v>21</v>
      </c>
    </row>
    <row r="1708" spans="1:10" ht="21.95" customHeight="1" x14ac:dyDescent="0.15">
      <c r="A1708" s="6" t="s">
        <v>236</v>
      </c>
      <c r="B1708" s="4" t="s">
        <v>50</v>
      </c>
      <c r="C1708" s="4" t="s">
        <v>237</v>
      </c>
      <c r="D1708" s="4" t="s">
        <v>238</v>
      </c>
      <c r="E1708" s="5">
        <v>2.08</v>
      </c>
      <c r="J1708" s="14"/>
    </row>
    <row r="1709" spans="1:10" ht="21.95" customHeight="1" x14ac:dyDescent="0.15">
      <c r="A1709" s="6" t="s">
        <v>236</v>
      </c>
      <c r="B1709" s="4" t="s">
        <v>50</v>
      </c>
      <c r="C1709" s="4" t="s">
        <v>237</v>
      </c>
      <c r="D1709" s="4" t="s">
        <v>239</v>
      </c>
      <c r="E1709" s="5">
        <v>10.11</v>
      </c>
      <c r="J1709" s="14"/>
    </row>
    <row r="1710" spans="1:10" ht="21.95" customHeight="1" x14ac:dyDescent="0.15">
      <c r="A1710" s="6" t="s">
        <v>236</v>
      </c>
      <c r="B1710" s="4" t="s">
        <v>50</v>
      </c>
      <c r="C1710" s="4" t="s">
        <v>237</v>
      </c>
      <c r="D1710" s="4" t="s">
        <v>239</v>
      </c>
      <c r="E1710" s="5">
        <v>9.2200000000000006</v>
      </c>
      <c r="J1710" s="14"/>
    </row>
    <row r="1711" spans="1:10" ht="21.95" customHeight="1" x14ac:dyDescent="0.15">
      <c r="A1711" s="6" t="s">
        <v>236</v>
      </c>
      <c r="B1711" s="4" t="s">
        <v>155</v>
      </c>
      <c r="C1711" s="4" t="s">
        <v>237</v>
      </c>
      <c r="D1711" s="4" t="s">
        <v>238</v>
      </c>
      <c r="E1711" s="5">
        <v>10.48</v>
      </c>
      <c r="J1711" s="14"/>
    </row>
    <row r="1712" spans="1:10" ht="21.95" customHeight="1" x14ac:dyDescent="0.15">
      <c r="A1712" s="6" t="s">
        <v>236</v>
      </c>
      <c r="B1712" s="4" t="s">
        <v>155</v>
      </c>
      <c r="C1712" s="4" t="s">
        <v>237</v>
      </c>
      <c r="D1712" s="4" t="s">
        <v>238</v>
      </c>
      <c r="E1712" s="5">
        <v>11.27</v>
      </c>
      <c r="J1712" s="14"/>
    </row>
    <row r="1713" spans="1:10" ht="21.95" customHeight="1" x14ac:dyDescent="0.15">
      <c r="A1713" s="6" t="s">
        <v>236</v>
      </c>
      <c r="B1713" s="4" t="s">
        <v>155</v>
      </c>
      <c r="C1713" s="4" t="s">
        <v>237</v>
      </c>
      <c r="D1713" s="4" t="s">
        <v>239</v>
      </c>
      <c r="E1713" s="5">
        <v>9.3000000000000007</v>
      </c>
      <c r="J1713" s="14"/>
    </row>
    <row r="1714" spans="1:10" ht="21.95" customHeight="1" x14ac:dyDescent="0.15">
      <c r="A1714" s="6" t="s">
        <v>236</v>
      </c>
      <c r="B1714" s="4" t="s">
        <v>51</v>
      </c>
      <c r="C1714" s="4" t="s">
        <v>237</v>
      </c>
      <c r="D1714" s="4" t="s">
        <v>238</v>
      </c>
      <c r="E1714" s="5">
        <v>13.04</v>
      </c>
      <c r="F1714" t="s">
        <v>354</v>
      </c>
      <c r="J1714" s="14"/>
    </row>
    <row r="1715" spans="1:10" ht="21.95" customHeight="1" x14ac:dyDescent="0.15">
      <c r="A1715" s="6" t="s">
        <v>236</v>
      </c>
      <c r="B1715" s="4" t="s">
        <v>51</v>
      </c>
      <c r="C1715" s="4" t="s">
        <v>237</v>
      </c>
      <c r="D1715" s="4" t="s">
        <v>239</v>
      </c>
      <c r="E1715" s="5">
        <v>11.77</v>
      </c>
      <c r="J1715" s="14"/>
    </row>
    <row r="1716" spans="1:10" ht="21.95" customHeight="1" x14ac:dyDescent="0.15">
      <c r="A1716" s="6" t="s">
        <v>236</v>
      </c>
      <c r="B1716" s="4" t="s">
        <v>156</v>
      </c>
      <c r="C1716" s="4" t="s">
        <v>237</v>
      </c>
      <c r="D1716" s="4" t="s">
        <v>238</v>
      </c>
      <c r="E1716" s="5">
        <v>8.3000000000000007</v>
      </c>
      <c r="J1716" s="14"/>
    </row>
    <row r="1717" spans="1:10" ht="21.95" customHeight="1" x14ac:dyDescent="0.15">
      <c r="A1717" s="6" t="s">
        <v>236</v>
      </c>
      <c r="B1717" s="4" t="s">
        <v>156</v>
      </c>
      <c r="C1717" s="4" t="s">
        <v>237</v>
      </c>
      <c r="D1717" s="4" t="s">
        <v>239</v>
      </c>
      <c r="E1717" s="5">
        <v>6.9</v>
      </c>
      <c r="J1717" s="14"/>
    </row>
    <row r="1718" spans="1:10" ht="21.95" customHeight="1" x14ac:dyDescent="0.15">
      <c r="A1718" s="6" t="s">
        <v>236</v>
      </c>
      <c r="B1718" s="4" t="s">
        <v>157</v>
      </c>
      <c r="C1718" s="4" t="s">
        <v>237</v>
      </c>
      <c r="D1718" s="4" t="s">
        <v>238</v>
      </c>
      <c r="E1718" s="5">
        <v>14.52</v>
      </c>
      <c r="F1718" s="13" t="s">
        <v>353</v>
      </c>
      <c r="J1718" s="14"/>
    </row>
    <row r="1719" spans="1:10" ht="21.95" customHeight="1" x14ac:dyDescent="0.15">
      <c r="A1719" s="6" t="s">
        <v>236</v>
      </c>
      <c r="B1719" s="4" t="s">
        <v>157</v>
      </c>
      <c r="C1719" s="4" t="s">
        <v>237</v>
      </c>
      <c r="D1719" s="4" t="s">
        <v>239</v>
      </c>
      <c r="E1719" s="5">
        <v>10.71</v>
      </c>
      <c r="F1719" s="13"/>
      <c r="J1719" s="14"/>
    </row>
    <row r="1720" spans="1:10" ht="21.95" customHeight="1" x14ac:dyDescent="0.15">
      <c r="A1720" s="6" t="s">
        <v>236</v>
      </c>
      <c r="B1720" s="4" t="s">
        <v>52</v>
      </c>
      <c r="C1720" s="4" t="s">
        <v>237</v>
      </c>
      <c r="D1720" s="4" t="s">
        <v>240</v>
      </c>
      <c r="E1720" s="5">
        <v>13.72</v>
      </c>
      <c r="F1720" s="13" t="s">
        <v>354</v>
      </c>
      <c r="J1720" s="14"/>
    </row>
    <row r="1721" spans="1:10" ht="21.95" customHeight="1" x14ac:dyDescent="0.15">
      <c r="A1721" s="6" t="s">
        <v>236</v>
      </c>
      <c r="B1721" s="4" t="s">
        <v>52</v>
      </c>
      <c r="C1721" s="4" t="s">
        <v>237</v>
      </c>
      <c r="D1721" s="4" t="s">
        <v>240</v>
      </c>
      <c r="E1721" s="5">
        <v>12.68</v>
      </c>
      <c r="J1721" s="14"/>
    </row>
    <row r="1722" spans="1:10" ht="21.95" customHeight="1" x14ac:dyDescent="0.15">
      <c r="A1722" s="6" t="s">
        <v>236</v>
      </c>
      <c r="B1722" s="4" t="s">
        <v>52</v>
      </c>
      <c r="C1722" s="4" t="s">
        <v>237</v>
      </c>
      <c r="D1722" s="4" t="s">
        <v>239</v>
      </c>
      <c r="E1722" s="5">
        <v>13.92</v>
      </c>
      <c r="J1722" s="14"/>
    </row>
    <row r="1723" spans="1:10" ht="21.95" customHeight="1" x14ac:dyDescent="0.15">
      <c r="A1723" s="6" t="s">
        <v>236</v>
      </c>
      <c r="B1723" s="4" t="s">
        <v>52</v>
      </c>
      <c r="C1723" s="4" t="s">
        <v>237</v>
      </c>
      <c r="D1723" s="4" t="s">
        <v>239</v>
      </c>
      <c r="E1723" s="5">
        <v>9.32</v>
      </c>
      <c r="J1723" s="14"/>
    </row>
    <row r="1724" spans="1:10" ht="21.95" customHeight="1" x14ac:dyDescent="0.15">
      <c r="A1724" s="6" t="s">
        <v>236</v>
      </c>
      <c r="B1724" s="4" t="s">
        <v>52</v>
      </c>
      <c r="C1724" s="4" t="s">
        <v>237</v>
      </c>
      <c r="D1724" s="4" t="s">
        <v>239</v>
      </c>
      <c r="E1724" s="5">
        <v>4.9800000000000004</v>
      </c>
      <c r="J1724" s="14"/>
    </row>
    <row r="1725" spans="1:10" ht="21.95" customHeight="1" x14ac:dyDescent="0.15">
      <c r="A1725" s="6" t="s">
        <v>236</v>
      </c>
      <c r="B1725" s="4" t="s">
        <v>158</v>
      </c>
      <c r="C1725" s="4" t="s">
        <v>237</v>
      </c>
      <c r="D1725" s="4" t="s">
        <v>240</v>
      </c>
      <c r="E1725" s="5">
        <v>12.22</v>
      </c>
      <c r="J1725" s="14"/>
    </row>
    <row r="1726" spans="1:10" ht="21.95" customHeight="1" x14ac:dyDescent="0.15">
      <c r="A1726" s="6" t="s">
        <v>236</v>
      </c>
      <c r="B1726" s="4" t="s">
        <v>158</v>
      </c>
      <c r="C1726" s="4" t="s">
        <v>237</v>
      </c>
      <c r="D1726" s="4" t="s">
        <v>239</v>
      </c>
      <c r="E1726" s="5">
        <v>8.92</v>
      </c>
      <c r="J1726" s="14"/>
    </row>
    <row r="1727" spans="1:10" ht="21.95" customHeight="1" x14ac:dyDescent="0.15">
      <c r="A1727" s="6" t="s">
        <v>236</v>
      </c>
      <c r="B1727" s="4" t="s">
        <v>53</v>
      </c>
      <c r="C1727" s="4" t="s">
        <v>237</v>
      </c>
      <c r="D1727" s="4" t="s">
        <v>238</v>
      </c>
      <c r="E1727" s="5">
        <v>15.67</v>
      </c>
      <c r="F1727" t="s">
        <v>353</v>
      </c>
      <c r="G1727">
        <f>+E1727+E1728+E1729+E1730+E1731</f>
        <v>59.45</v>
      </c>
      <c r="H1727">
        <f>+E1733+E1734+E1735+E1736+E1732</f>
        <v>47.47</v>
      </c>
      <c r="I1727" s="14">
        <f>+(G1727/4)/(H1727/3)</f>
        <v>0.93927743838213618</v>
      </c>
      <c r="J1727" s="21">
        <f>+(B1727-$K$1)/7</f>
        <v>23</v>
      </c>
    </row>
    <row r="1728" spans="1:10" ht="21.95" customHeight="1" x14ac:dyDescent="0.15">
      <c r="A1728" s="6" t="s">
        <v>236</v>
      </c>
      <c r="B1728" s="4" t="s">
        <v>53</v>
      </c>
      <c r="C1728" s="4" t="s">
        <v>237</v>
      </c>
      <c r="D1728" s="4" t="s">
        <v>239</v>
      </c>
      <c r="E1728" s="5">
        <v>7.11</v>
      </c>
      <c r="J1728" s="14"/>
    </row>
    <row r="1729" spans="1:10" ht="21.95" customHeight="1" x14ac:dyDescent="0.15">
      <c r="A1729" s="6" t="s">
        <v>236</v>
      </c>
      <c r="B1729" s="4" t="s">
        <v>53</v>
      </c>
      <c r="C1729" s="4" t="s">
        <v>237</v>
      </c>
      <c r="D1729" s="4" t="s">
        <v>239</v>
      </c>
      <c r="E1729" s="5">
        <v>11.89</v>
      </c>
      <c r="J1729" s="14"/>
    </row>
    <row r="1730" spans="1:10" ht="21.95" customHeight="1" x14ac:dyDescent="0.15">
      <c r="A1730" s="6" t="s">
        <v>236</v>
      </c>
      <c r="B1730" s="4" t="s">
        <v>159</v>
      </c>
      <c r="C1730" s="4" t="s">
        <v>237</v>
      </c>
      <c r="D1730" s="4" t="s">
        <v>238</v>
      </c>
      <c r="E1730" s="5">
        <v>15.04</v>
      </c>
      <c r="J1730" s="14"/>
    </row>
    <row r="1731" spans="1:10" ht="21.95" customHeight="1" x14ac:dyDescent="0.15">
      <c r="A1731" s="6" t="s">
        <v>236</v>
      </c>
      <c r="B1731" s="4" t="s">
        <v>159</v>
      </c>
      <c r="C1731" s="4" t="s">
        <v>237</v>
      </c>
      <c r="D1731" s="4" t="s">
        <v>239</v>
      </c>
      <c r="E1731" s="5">
        <v>9.74</v>
      </c>
      <c r="J1731" s="14"/>
    </row>
    <row r="1732" spans="1:10" ht="21.95" customHeight="1" x14ac:dyDescent="0.15">
      <c r="A1732" s="6" t="s">
        <v>236</v>
      </c>
      <c r="B1732" s="4" t="s">
        <v>54</v>
      </c>
      <c r="C1732" s="4" t="s">
        <v>237</v>
      </c>
      <c r="D1732" s="4" t="s">
        <v>238</v>
      </c>
      <c r="E1732" s="5">
        <v>8.83</v>
      </c>
      <c r="F1732" t="s">
        <v>354</v>
      </c>
      <c r="J1732" s="14"/>
    </row>
    <row r="1733" spans="1:10" ht="21.95" customHeight="1" x14ac:dyDescent="0.15">
      <c r="A1733" s="6" t="s">
        <v>236</v>
      </c>
      <c r="B1733" s="4" t="s">
        <v>54</v>
      </c>
      <c r="C1733" s="4" t="s">
        <v>237</v>
      </c>
      <c r="D1733" s="4" t="s">
        <v>238</v>
      </c>
      <c r="E1733" s="5">
        <v>7.94</v>
      </c>
      <c r="J1733" s="14"/>
    </row>
    <row r="1734" spans="1:10" ht="21.95" customHeight="1" x14ac:dyDescent="0.15">
      <c r="A1734" s="6" t="s">
        <v>236</v>
      </c>
      <c r="B1734" s="4" t="s">
        <v>54</v>
      </c>
      <c r="C1734" s="4" t="s">
        <v>237</v>
      </c>
      <c r="D1734" s="4" t="s">
        <v>239</v>
      </c>
      <c r="E1734" s="5">
        <v>11.46</v>
      </c>
      <c r="J1734" s="14"/>
    </row>
    <row r="1735" spans="1:10" ht="21.95" customHeight="1" x14ac:dyDescent="0.15">
      <c r="A1735" s="6" t="s">
        <v>236</v>
      </c>
      <c r="B1735" s="4" t="s">
        <v>160</v>
      </c>
      <c r="C1735" s="4" t="s">
        <v>237</v>
      </c>
      <c r="D1735" s="4" t="s">
        <v>241</v>
      </c>
      <c r="E1735" s="5">
        <v>7.78</v>
      </c>
      <c r="J1735" s="14"/>
    </row>
    <row r="1736" spans="1:10" ht="21.95" customHeight="1" x14ac:dyDescent="0.15">
      <c r="A1736" s="6" t="s">
        <v>236</v>
      </c>
      <c r="B1736" s="4" t="s">
        <v>160</v>
      </c>
      <c r="C1736" s="4" t="s">
        <v>237</v>
      </c>
      <c r="D1736" s="4" t="s">
        <v>238</v>
      </c>
      <c r="E1736" s="5">
        <v>11.46</v>
      </c>
      <c r="J1736" s="14"/>
    </row>
    <row r="1737" spans="1:10" ht="21.95" customHeight="1" x14ac:dyDescent="0.15">
      <c r="A1737" s="6" t="s">
        <v>236</v>
      </c>
      <c r="B1737" s="4" t="s">
        <v>55</v>
      </c>
      <c r="C1737" s="4" t="s">
        <v>237</v>
      </c>
      <c r="D1737" s="4" t="s">
        <v>238</v>
      </c>
      <c r="E1737" s="5">
        <v>14.43</v>
      </c>
      <c r="F1737" t="s">
        <v>353</v>
      </c>
      <c r="G1737">
        <f>+E1737+E1738+E1739+E1740+E1741+E1742</f>
        <v>60.92</v>
      </c>
      <c r="H1737">
        <f>+E1743+E1744+E1745+E1746</f>
        <v>38.42</v>
      </c>
      <c r="I1737" s="14">
        <f>+(G1737/4)/(H1737/3)</f>
        <v>1.1892243623112961</v>
      </c>
      <c r="J1737" s="21">
        <f>+(B1737-$K$1)/7</f>
        <v>24</v>
      </c>
    </row>
    <row r="1738" spans="1:10" ht="21.95" customHeight="1" x14ac:dyDescent="0.15">
      <c r="A1738" s="9" t="s">
        <v>236</v>
      </c>
      <c r="B1738" s="4" t="s">
        <v>55</v>
      </c>
      <c r="C1738" s="4" t="s">
        <v>237</v>
      </c>
      <c r="D1738" s="4" t="s">
        <v>239</v>
      </c>
      <c r="E1738" s="5">
        <v>10.34</v>
      </c>
      <c r="J1738" s="14"/>
    </row>
    <row r="1739" spans="1:10" ht="21.95" customHeight="1" x14ac:dyDescent="0.15">
      <c r="A1739" s="6" t="s">
        <v>236</v>
      </c>
      <c r="B1739" s="4" t="s">
        <v>55</v>
      </c>
      <c r="C1739" s="4" t="s">
        <v>237</v>
      </c>
      <c r="D1739" s="4" t="s">
        <v>239</v>
      </c>
      <c r="E1739" s="5">
        <v>6.98</v>
      </c>
      <c r="J1739" s="14"/>
    </row>
    <row r="1740" spans="1:10" ht="21.95" customHeight="1" x14ac:dyDescent="0.15">
      <c r="A1740" s="6" t="s">
        <v>236</v>
      </c>
      <c r="B1740" s="4" t="s">
        <v>161</v>
      </c>
      <c r="C1740" s="4" t="s">
        <v>237</v>
      </c>
      <c r="D1740" s="4" t="s">
        <v>242</v>
      </c>
      <c r="E1740" s="5">
        <v>6.19</v>
      </c>
      <c r="J1740" s="14"/>
    </row>
    <row r="1741" spans="1:10" ht="21.95" customHeight="1" x14ac:dyDescent="0.15">
      <c r="A1741" s="6" t="s">
        <v>236</v>
      </c>
      <c r="B1741" s="4" t="s">
        <v>161</v>
      </c>
      <c r="C1741" s="4" t="s">
        <v>237</v>
      </c>
      <c r="D1741" s="4" t="s">
        <v>238</v>
      </c>
      <c r="E1741" s="5">
        <v>13.18</v>
      </c>
      <c r="J1741" s="14"/>
    </row>
    <row r="1742" spans="1:10" ht="21.95" customHeight="1" x14ac:dyDescent="0.15">
      <c r="A1742" s="6" t="s">
        <v>236</v>
      </c>
      <c r="B1742" s="4" t="s">
        <v>161</v>
      </c>
      <c r="C1742" s="4" t="s">
        <v>237</v>
      </c>
      <c r="D1742" s="4" t="s">
        <v>239</v>
      </c>
      <c r="E1742" s="5">
        <v>9.8000000000000007</v>
      </c>
      <c r="J1742" s="14"/>
    </row>
    <row r="1743" spans="1:10" ht="21.95" customHeight="1" x14ac:dyDescent="0.15">
      <c r="A1743" s="6" t="s">
        <v>236</v>
      </c>
      <c r="B1743" s="4" t="s">
        <v>56</v>
      </c>
      <c r="C1743" s="4" t="s">
        <v>237</v>
      </c>
      <c r="D1743" s="4" t="s">
        <v>238</v>
      </c>
      <c r="E1743" s="5">
        <v>11.73</v>
      </c>
      <c r="F1743" t="s">
        <v>354</v>
      </c>
      <c r="J1743" s="14"/>
    </row>
    <row r="1744" spans="1:10" ht="21.95" customHeight="1" x14ac:dyDescent="0.15">
      <c r="A1744" s="6" t="s">
        <v>236</v>
      </c>
      <c r="B1744" s="4" t="s">
        <v>56</v>
      </c>
      <c r="C1744" s="4" t="s">
        <v>237</v>
      </c>
      <c r="D1744" s="4" t="s">
        <v>239</v>
      </c>
      <c r="E1744" s="5">
        <v>10.11</v>
      </c>
      <c r="J1744" s="14"/>
    </row>
    <row r="1745" spans="1:10" ht="21.95" customHeight="1" x14ac:dyDescent="0.15">
      <c r="A1745" s="6" t="s">
        <v>236</v>
      </c>
      <c r="B1745" s="4" t="s">
        <v>162</v>
      </c>
      <c r="C1745" s="4" t="s">
        <v>237</v>
      </c>
      <c r="D1745" s="4" t="s">
        <v>238</v>
      </c>
      <c r="E1745" s="5">
        <v>10.59</v>
      </c>
      <c r="J1745" s="14"/>
    </row>
    <row r="1746" spans="1:10" ht="21.95" customHeight="1" x14ac:dyDescent="0.15">
      <c r="A1746" s="6" t="s">
        <v>236</v>
      </c>
      <c r="B1746" s="4" t="s">
        <v>162</v>
      </c>
      <c r="C1746" s="4" t="s">
        <v>237</v>
      </c>
      <c r="D1746" s="4" t="s">
        <v>239</v>
      </c>
      <c r="E1746" s="5">
        <v>5.99</v>
      </c>
      <c r="J1746" s="14"/>
    </row>
    <row r="1747" spans="1:10" ht="21.95" customHeight="1" x14ac:dyDescent="0.15">
      <c r="A1747" s="6" t="s">
        <v>236</v>
      </c>
      <c r="B1747" s="4" t="s">
        <v>57</v>
      </c>
      <c r="C1747" s="4" t="s">
        <v>237</v>
      </c>
      <c r="D1747" s="4" t="s">
        <v>242</v>
      </c>
      <c r="E1747" s="5">
        <v>10.37</v>
      </c>
      <c r="F1747" t="s">
        <v>353</v>
      </c>
      <c r="G1747">
        <f>+E1747+E1748+E1749+E1750+E1751+E1752</f>
        <v>67.539999999999992</v>
      </c>
      <c r="H1747">
        <f>+E1753+E1754+E1755+E1756</f>
        <v>41.17</v>
      </c>
      <c r="I1747" s="14">
        <f>+(G1747/4)/(H1747/3)</f>
        <v>1.2303862035462714</v>
      </c>
      <c r="J1747" s="21">
        <f>+(B1747-$K$1)/7</f>
        <v>25</v>
      </c>
    </row>
    <row r="1748" spans="1:10" ht="21.95" customHeight="1" x14ac:dyDescent="0.15">
      <c r="A1748" s="6" t="s">
        <v>236</v>
      </c>
      <c r="B1748" s="4" t="s">
        <v>57</v>
      </c>
      <c r="C1748" s="4" t="s">
        <v>237</v>
      </c>
      <c r="D1748" s="4" t="s">
        <v>238</v>
      </c>
      <c r="E1748" s="5">
        <v>15.19</v>
      </c>
      <c r="J1748" s="14"/>
    </row>
    <row r="1749" spans="1:10" ht="21.95" customHeight="1" x14ac:dyDescent="0.15">
      <c r="A1749" s="6" t="s">
        <v>236</v>
      </c>
      <c r="B1749" s="4" t="s">
        <v>57</v>
      </c>
      <c r="C1749" s="4" t="s">
        <v>237</v>
      </c>
      <c r="D1749" s="4" t="s">
        <v>239</v>
      </c>
      <c r="E1749" s="5">
        <v>10.35</v>
      </c>
      <c r="J1749" s="14"/>
    </row>
    <row r="1750" spans="1:10" ht="21.95" customHeight="1" x14ac:dyDescent="0.15">
      <c r="A1750" s="6" t="s">
        <v>236</v>
      </c>
      <c r="B1750" s="4" t="s">
        <v>57</v>
      </c>
      <c r="C1750" s="4" t="s">
        <v>237</v>
      </c>
      <c r="D1750" s="4" t="s">
        <v>239</v>
      </c>
      <c r="E1750" s="5">
        <v>7.68</v>
      </c>
      <c r="J1750" s="14"/>
    </row>
    <row r="1751" spans="1:10" ht="21.95" customHeight="1" x14ac:dyDescent="0.15">
      <c r="A1751" s="6" t="s">
        <v>236</v>
      </c>
      <c r="B1751" s="4" t="s">
        <v>163</v>
      </c>
      <c r="C1751" s="4" t="s">
        <v>237</v>
      </c>
      <c r="D1751" s="4" t="s">
        <v>238</v>
      </c>
      <c r="E1751" s="5">
        <v>14.06</v>
      </c>
      <c r="J1751" s="14"/>
    </row>
    <row r="1752" spans="1:10" ht="21.95" customHeight="1" x14ac:dyDescent="0.15">
      <c r="A1752" s="6" t="s">
        <v>236</v>
      </c>
      <c r="B1752" s="4" t="s">
        <v>163</v>
      </c>
      <c r="C1752" s="4" t="s">
        <v>237</v>
      </c>
      <c r="D1752" s="4" t="s">
        <v>239</v>
      </c>
      <c r="E1752" s="5">
        <v>9.89</v>
      </c>
      <c r="J1752" s="14"/>
    </row>
    <row r="1753" spans="1:10" ht="21.95" customHeight="1" x14ac:dyDescent="0.15">
      <c r="A1753" s="6" t="s">
        <v>236</v>
      </c>
      <c r="B1753" s="4" t="s">
        <v>58</v>
      </c>
      <c r="C1753" s="4" t="s">
        <v>237</v>
      </c>
      <c r="D1753" s="4" t="s">
        <v>238</v>
      </c>
      <c r="E1753" s="5">
        <v>12.88</v>
      </c>
      <c r="F1753" t="s">
        <v>354</v>
      </c>
      <c r="J1753" s="14"/>
    </row>
    <row r="1754" spans="1:10" ht="21.95" customHeight="1" x14ac:dyDescent="0.15">
      <c r="A1754" s="6" t="s">
        <v>236</v>
      </c>
      <c r="B1754" s="4" t="s">
        <v>58</v>
      </c>
      <c r="C1754" s="4" t="s">
        <v>237</v>
      </c>
      <c r="D1754" s="4" t="s">
        <v>239</v>
      </c>
      <c r="E1754" s="5">
        <v>11.01</v>
      </c>
      <c r="J1754" s="14"/>
    </row>
    <row r="1755" spans="1:10" ht="21.95" customHeight="1" x14ac:dyDescent="0.15">
      <c r="A1755" s="6" t="s">
        <v>236</v>
      </c>
      <c r="B1755" s="4" t="s">
        <v>164</v>
      </c>
      <c r="C1755" s="4" t="s">
        <v>237</v>
      </c>
      <c r="D1755" s="4" t="s">
        <v>238</v>
      </c>
      <c r="E1755" s="5">
        <v>10.119999999999999</v>
      </c>
      <c r="J1755" s="14"/>
    </row>
    <row r="1756" spans="1:10" ht="21.95" customHeight="1" x14ac:dyDescent="0.15">
      <c r="A1756" s="6" t="s">
        <v>236</v>
      </c>
      <c r="B1756" s="4" t="s">
        <v>164</v>
      </c>
      <c r="C1756" s="4" t="s">
        <v>237</v>
      </c>
      <c r="D1756" s="4" t="s">
        <v>239</v>
      </c>
      <c r="E1756" s="5">
        <v>7.16</v>
      </c>
      <c r="J1756" s="14"/>
    </row>
    <row r="1757" spans="1:10" ht="21.95" customHeight="1" x14ac:dyDescent="0.15">
      <c r="A1757" s="6" t="s">
        <v>236</v>
      </c>
      <c r="B1757" s="4" t="s">
        <v>59</v>
      </c>
      <c r="C1757" s="4" t="s">
        <v>237</v>
      </c>
      <c r="D1757" s="4" t="s">
        <v>238</v>
      </c>
      <c r="E1757" s="5">
        <v>16.22</v>
      </c>
      <c r="F1757" t="s">
        <v>353</v>
      </c>
      <c r="G1757">
        <f>+E1757+E1758+E1759+E1760+E1761+E1762</f>
        <v>70.08</v>
      </c>
      <c r="H1757">
        <f>+E1763+E1764+E1765+E1766</f>
        <v>44.75</v>
      </c>
      <c r="I1757" s="14">
        <f>+(G1757/4)/(H1757/3)</f>
        <v>1.1745251396648044</v>
      </c>
      <c r="J1757" s="21">
        <f>+(B1757-$K$1)/7</f>
        <v>26</v>
      </c>
    </row>
    <row r="1758" spans="1:10" ht="21.95" customHeight="1" x14ac:dyDescent="0.15">
      <c r="A1758" s="6" t="s">
        <v>236</v>
      </c>
      <c r="B1758" s="4" t="s">
        <v>59</v>
      </c>
      <c r="C1758" s="4" t="s">
        <v>237</v>
      </c>
      <c r="D1758" s="4" t="s">
        <v>239</v>
      </c>
      <c r="E1758" s="5">
        <v>10.45</v>
      </c>
      <c r="J1758" s="14"/>
    </row>
    <row r="1759" spans="1:10" ht="21.95" customHeight="1" x14ac:dyDescent="0.15">
      <c r="A1759" s="6" t="s">
        <v>236</v>
      </c>
      <c r="B1759" s="4" t="s">
        <v>59</v>
      </c>
      <c r="C1759" s="4" t="s">
        <v>237</v>
      </c>
      <c r="D1759" s="4" t="s">
        <v>239</v>
      </c>
      <c r="E1759" s="5">
        <v>10.24</v>
      </c>
      <c r="J1759" s="14"/>
    </row>
    <row r="1760" spans="1:10" ht="21.95" customHeight="1" x14ac:dyDescent="0.15">
      <c r="A1760" s="6" t="s">
        <v>236</v>
      </c>
      <c r="B1760" s="4" t="s">
        <v>166</v>
      </c>
      <c r="C1760" s="4" t="s">
        <v>237</v>
      </c>
      <c r="D1760" s="4" t="s">
        <v>242</v>
      </c>
      <c r="E1760" s="5">
        <v>7.48</v>
      </c>
      <c r="J1760" s="14"/>
    </row>
    <row r="1761" spans="1:10" ht="21.95" customHeight="1" x14ac:dyDescent="0.15">
      <c r="A1761" s="6" t="s">
        <v>236</v>
      </c>
      <c r="B1761" s="4" t="s">
        <v>166</v>
      </c>
      <c r="C1761" s="4" t="s">
        <v>237</v>
      </c>
      <c r="D1761" s="4" t="s">
        <v>238</v>
      </c>
      <c r="E1761" s="5">
        <v>15.16</v>
      </c>
      <c r="J1761" s="14"/>
    </row>
    <row r="1762" spans="1:10" ht="21.95" customHeight="1" x14ac:dyDescent="0.15">
      <c r="A1762" s="6" t="s">
        <v>236</v>
      </c>
      <c r="B1762" s="4" t="s">
        <v>166</v>
      </c>
      <c r="C1762" s="4" t="s">
        <v>237</v>
      </c>
      <c r="D1762" s="4" t="s">
        <v>239</v>
      </c>
      <c r="E1762" s="5">
        <v>10.53</v>
      </c>
      <c r="J1762" s="14"/>
    </row>
    <row r="1763" spans="1:10" ht="21.95" customHeight="1" x14ac:dyDescent="0.15">
      <c r="A1763" s="6" t="s">
        <v>236</v>
      </c>
      <c r="B1763" s="4" t="s">
        <v>60</v>
      </c>
      <c r="C1763" s="4" t="s">
        <v>237</v>
      </c>
      <c r="D1763" s="4" t="s">
        <v>238</v>
      </c>
      <c r="E1763" s="5">
        <v>11.75</v>
      </c>
      <c r="F1763" t="s">
        <v>354</v>
      </c>
      <c r="J1763" s="14"/>
    </row>
    <row r="1764" spans="1:10" ht="21.95" customHeight="1" x14ac:dyDescent="0.15">
      <c r="A1764" s="6" t="s">
        <v>236</v>
      </c>
      <c r="B1764" s="4" t="s">
        <v>60</v>
      </c>
      <c r="C1764" s="4" t="s">
        <v>237</v>
      </c>
      <c r="D1764" s="4" t="s">
        <v>239</v>
      </c>
      <c r="E1764" s="5">
        <v>12.36</v>
      </c>
      <c r="J1764" s="14"/>
    </row>
    <row r="1765" spans="1:10" ht="21.95" customHeight="1" x14ac:dyDescent="0.15">
      <c r="A1765" s="6" t="s">
        <v>236</v>
      </c>
      <c r="B1765" s="4" t="s">
        <v>167</v>
      </c>
      <c r="C1765" s="4" t="s">
        <v>237</v>
      </c>
      <c r="D1765" s="4" t="s">
        <v>238</v>
      </c>
      <c r="E1765" s="5">
        <v>12.09</v>
      </c>
      <c r="J1765" s="14"/>
    </row>
    <row r="1766" spans="1:10" ht="21.95" customHeight="1" x14ac:dyDescent="0.15">
      <c r="A1766" s="6" t="s">
        <v>236</v>
      </c>
      <c r="B1766" s="4" t="s">
        <v>167</v>
      </c>
      <c r="C1766" s="4" t="s">
        <v>237</v>
      </c>
      <c r="D1766" s="4" t="s">
        <v>239</v>
      </c>
      <c r="E1766" s="5">
        <v>8.5500000000000007</v>
      </c>
      <c r="J1766" s="14"/>
    </row>
    <row r="1767" spans="1:10" ht="21.95" customHeight="1" x14ac:dyDescent="0.15">
      <c r="A1767" s="6" t="s">
        <v>236</v>
      </c>
      <c r="B1767" s="4" t="s">
        <v>61</v>
      </c>
      <c r="C1767" s="4" t="s">
        <v>237</v>
      </c>
      <c r="D1767" s="4" t="s">
        <v>238</v>
      </c>
      <c r="E1767" s="5">
        <v>15.27</v>
      </c>
      <c r="F1767" s="13" t="s">
        <v>353</v>
      </c>
      <c r="J1767" s="14"/>
    </row>
    <row r="1768" spans="1:10" ht="21.95" customHeight="1" x14ac:dyDescent="0.15">
      <c r="A1768" s="6" t="s">
        <v>236</v>
      </c>
      <c r="B1768" s="4" t="s">
        <v>61</v>
      </c>
      <c r="C1768" s="4" t="s">
        <v>237</v>
      </c>
      <c r="D1768" s="4" t="s">
        <v>238</v>
      </c>
      <c r="E1768" s="5">
        <v>1.31</v>
      </c>
      <c r="F1768" s="13"/>
      <c r="J1768" s="14"/>
    </row>
    <row r="1769" spans="1:10" ht="21.95" customHeight="1" x14ac:dyDescent="0.15">
      <c r="A1769" s="6" t="s">
        <v>236</v>
      </c>
      <c r="B1769" s="4" t="s">
        <v>61</v>
      </c>
      <c r="C1769" s="4" t="s">
        <v>237</v>
      </c>
      <c r="D1769" s="4" t="s">
        <v>239</v>
      </c>
      <c r="E1769" s="5">
        <v>9.07</v>
      </c>
      <c r="F1769" s="13"/>
      <c r="J1769" s="14"/>
    </row>
    <row r="1770" spans="1:10" ht="21.95" customHeight="1" x14ac:dyDescent="0.15">
      <c r="A1770" s="6" t="s">
        <v>236</v>
      </c>
      <c r="B1770" s="4" t="s">
        <v>61</v>
      </c>
      <c r="C1770" s="4" t="s">
        <v>237</v>
      </c>
      <c r="D1770" s="4" t="s">
        <v>239</v>
      </c>
      <c r="E1770" s="5">
        <v>7.93</v>
      </c>
      <c r="F1770" s="13"/>
      <c r="J1770" s="14"/>
    </row>
    <row r="1771" spans="1:10" ht="21.95" customHeight="1" x14ac:dyDescent="0.15">
      <c r="A1771" s="6" t="s">
        <v>236</v>
      </c>
      <c r="B1771" s="4" t="s">
        <v>62</v>
      </c>
      <c r="C1771" s="4" t="s">
        <v>237</v>
      </c>
      <c r="D1771" s="4" t="s">
        <v>240</v>
      </c>
      <c r="E1771" s="5">
        <v>12.17</v>
      </c>
      <c r="F1771" s="13" t="s">
        <v>354</v>
      </c>
      <c r="J1771" s="14"/>
    </row>
    <row r="1772" spans="1:10" ht="21.95" customHeight="1" x14ac:dyDescent="0.15">
      <c r="A1772" s="6" t="s">
        <v>236</v>
      </c>
      <c r="B1772" s="4" t="s">
        <v>62</v>
      </c>
      <c r="C1772" s="4" t="s">
        <v>237</v>
      </c>
      <c r="D1772" s="4" t="s">
        <v>240</v>
      </c>
      <c r="E1772" s="5">
        <v>5.69</v>
      </c>
      <c r="J1772" s="14"/>
    </row>
    <row r="1773" spans="1:10" ht="21.95" customHeight="1" x14ac:dyDescent="0.15">
      <c r="A1773" s="6" t="s">
        <v>236</v>
      </c>
      <c r="B1773" s="4" t="s">
        <v>62</v>
      </c>
      <c r="C1773" s="4" t="s">
        <v>237</v>
      </c>
      <c r="D1773" s="4" t="s">
        <v>239</v>
      </c>
      <c r="E1773" s="5">
        <v>5.57</v>
      </c>
      <c r="J1773" s="14"/>
    </row>
    <row r="1774" spans="1:10" ht="21.95" customHeight="1" x14ac:dyDescent="0.15">
      <c r="A1774" s="6" t="s">
        <v>236</v>
      </c>
      <c r="B1774" s="4" t="s">
        <v>62</v>
      </c>
      <c r="C1774" s="4" t="s">
        <v>237</v>
      </c>
      <c r="D1774" s="4" t="s">
        <v>239</v>
      </c>
      <c r="E1774" s="5">
        <v>8.08</v>
      </c>
      <c r="J1774" s="14"/>
    </row>
    <row r="1775" spans="1:10" ht="21.95" customHeight="1" x14ac:dyDescent="0.15">
      <c r="A1775" s="6" t="s">
        <v>236</v>
      </c>
      <c r="B1775" s="4" t="s">
        <v>168</v>
      </c>
      <c r="C1775" s="4" t="s">
        <v>237</v>
      </c>
      <c r="D1775" s="4" t="s">
        <v>242</v>
      </c>
      <c r="E1775" s="5">
        <v>5.01</v>
      </c>
      <c r="J1775" s="14"/>
    </row>
    <row r="1776" spans="1:10" ht="21.95" customHeight="1" x14ac:dyDescent="0.15">
      <c r="A1776" s="6" t="s">
        <v>236</v>
      </c>
      <c r="B1776" s="4" t="s">
        <v>168</v>
      </c>
      <c r="C1776" s="4" t="s">
        <v>237</v>
      </c>
      <c r="D1776" s="4" t="s">
        <v>240</v>
      </c>
      <c r="E1776" s="5">
        <v>13.32</v>
      </c>
      <c r="J1776" s="14"/>
    </row>
    <row r="1777" spans="1:10" ht="21.95" customHeight="1" x14ac:dyDescent="0.15">
      <c r="A1777" s="6" t="s">
        <v>236</v>
      </c>
      <c r="B1777" s="4" t="s">
        <v>168</v>
      </c>
      <c r="C1777" s="4" t="s">
        <v>237</v>
      </c>
      <c r="D1777" s="4" t="s">
        <v>239</v>
      </c>
      <c r="E1777" s="5">
        <v>9.83</v>
      </c>
      <c r="J1777" s="14"/>
    </row>
    <row r="1778" spans="1:10" ht="21.95" customHeight="1" x14ac:dyDescent="0.15">
      <c r="A1778" s="6" t="s">
        <v>236</v>
      </c>
      <c r="B1778" s="4" t="s">
        <v>168</v>
      </c>
      <c r="C1778" s="4" t="s">
        <v>237</v>
      </c>
      <c r="D1778" s="4" t="s">
        <v>239</v>
      </c>
      <c r="E1778" s="5">
        <v>11.08</v>
      </c>
      <c r="J1778" s="14"/>
    </row>
    <row r="1779" spans="1:10" ht="21.95" customHeight="1" x14ac:dyDescent="0.15">
      <c r="A1779" s="6" t="s">
        <v>236</v>
      </c>
      <c r="B1779" s="4" t="s">
        <v>63</v>
      </c>
      <c r="C1779" s="4" t="s">
        <v>237</v>
      </c>
      <c r="D1779" s="4" t="s">
        <v>240</v>
      </c>
      <c r="E1779" s="5">
        <v>0.89</v>
      </c>
      <c r="F1779" t="s">
        <v>353</v>
      </c>
      <c r="G1779">
        <f>+E1779+E1780+E1781+E1782+E1783+E1784+E1785+E1786</f>
        <v>67.419999999999987</v>
      </c>
      <c r="H1779">
        <f>+E1790+E1787+E1788+E1789</f>
        <v>42.2</v>
      </c>
      <c r="I1779" s="14">
        <f>+(G1779/4)/(H1779/3)</f>
        <v>1.1982227488151656</v>
      </c>
      <c r="J1779" s="21">
        <f>+(B1779-$K$1)/7</f>
        <v>28</v>
      </c>
    </row>
    <row r="1780" spans="1:10" ht="21.95" customHeight="1" x14ac:dyDescent="0.15">
      <c r="A1780" s="6" t="s">
        <v>236</v>
      </c>
      <c r="B1780" s="4" t="s">
        <v>63</v>
      </c>
      <c r="C1780" s="4" t="s">
        <v>237</v>
      </c>
      <c r="D1780" s="4" t="s">
        <v>240</v>
      </c>
      <c r="E1780" s="5">
        <v>13.03</v>
      </c>
      <c r="J1780" s="14"/>
    </row>
    <row r="1781" spans="1:10" ht="21.95" customHeight="1" x14ac:dyDescent="0.15">
      <c r="A1781" s="9" t="s">
        <v>236</v>
      </c>
      <c r="B1781" s="4" t="s">
        <v>63</v>
      </c>
      <c r="C1781" s="4" t="s">
        <v>237</v>
      </c>
      <c r="D1781" s="4" t="s">
        <v>240</v>
      </c>
      <c r="E1781" s="5">
        <v>3.81</v>
      </c>
      <c r="J1781" s="14"/>
    </row>
    <row r="1782" spans="1:10" ht="21.95" customHeight="1" x14ac:dyDescent="0.15">
      <c r="A1782" s="6" t="s">
        <v>236</v>
      </c>
      <c r="B1782" s="4" t="s">
        <v>63</v>
      </c>
      <c r="C1782" s="4" t="s">
        <v>237</v>
      </c>
      <c r="D1782" s="4" t="s">
        <v>239</v>
      </c>
      <c r="E1782" s="5">
        <v>11.53</v>
      </c>
      <c r="J1782" s="14"/>
    </row>
    <row r="1783" spans="1:10" ht="21.95" customHeight="1" x14ac:dyDescent="0.15">
      <c r="A1783" s="6" t="s">
        <v>236</v>
      </c>
      <c r="B1783" s="4" t="s">
        <v>63</v>
      </c>
      <c r="C1783" s="4" t="s">
        <v>237</v>
      </c>
      <c r="D1783" s="4" t="s">
        <v>239</v>
      </c>
      <c r="E1783" s="5">
        <v>7.86</v>
      </c>
      <c r="J1783" s="14"/>
    </row>
    <row r="1784" spans="1:10" ht="21.95" customHeight="1" x14ac:dyDescent="0.15">
      <c r="A1784" s="6" t="s">
        <v>236</v>
      </c>
      <c r="B1784" s="4" t="s">
        <v>169</v>
      </c>
      <c r="C1784" s="4" t="s">
        <v>237</v>
      </c>
      <c r="D1784" s="4" t="s">
        <v>240</v>
      </c>
      <c r="E1784" s="5">
        <v>12.94</v>
      </c>
      <c r="J1784" s="14"/>
    </row>
    <row r="1785" spans="1:10" ht="21.95" customHeight="1" x14ac:dyDescent="0.15">
      <c r="A1785" s="6" t="s">
        <v>236</v>
      </c>
      <c r="B1785" s="4" t="s">
        <v>169</v>
      </c>
      <c r="C1785" s="4" t="s">
        <v>237</v>
      </c>
      <c r="D1785" s="4" t="s">
        <v>239</v>
      </c>
      <c r="E1785" s="5">
        <v>9.23</v>
      </c>
      <c r="J1785" s="14"/>
    </row>
    <row r="1786" spans="1:10" ht="21.95" customHeight="1" x14ac:dyDescent="0.15">
      <c r="A1786" s="6" t="s">
        <v>236</v>
      </c>
      <c r="B1786" s="4" t="s">
        <v>243</v>
      </c>
      <c r="C1786" s="4" t="s">
        <v>237</v>
      </c>
      <c r="D1786" s="4" t="s">
        <v>241</v>
      </c>
      <c r="E1786" s="5">
        <v>8.1300000000000008</v>
      </c>
      <c r="J1786" s="14"/>
    </row>
    <row r="1787" spans="1:10" ht="21.95" customHeight="1" x14ac:dyDescent="0.15">
      <c r="A1787" s="6" t="s">
        <v>236</v>
      </c>
      <c r="B1787" s="4" t="s">
        <v>64</v>
      </c>
      <c r="C1787" s="4" t="s">
        <v>237</v>
      </c>
      <c r="D1787" s="4" t="s">
        <v>240</v>
      </c>
      <c r="E1787" s="5">
        <v>10.96</v>
      </c>
      <c r="F1787" t="s">
        <v>354</v>
      </c>
      <c r="J1787" s="14"/>
    </row>
    <row r="1788" spans="1:10" ht="21.95" customHeight="1" x14ac:dyDescent="0.15">
      <c r="A1788" s="6" t="s">
        <v>236</v>
      </c>
      <c r="B1788" s="4" t="s">
        <v>64</v>
      </c>
      <c r="C1788" s="4" t="s">
        <v>237</v>
      </c>
      <c r="D1788" s="4" t="s">
        <v>239</v>
      </c>
      <c r="E1788" s="5">
        <v>11.03</v>
      </c>
      <c r="J1788" s="14"/>
    </row>
    <row r="1789" spans="1:10" ht="21.95" customHeight="1" x14ac:dyDescent="0.15">
      <c r="A1789" s="6" t="s">
        <v>236</v>
      </c>
      <c r="B1789" s="4" t="s">
        <v>170</v>
      </c>
      <c r="C1789" s="4" t="s">
        <v>237</v>
      </c>
      <c r="D1789" s="4" t="s">
        <v>241</v>
      </c>
      <c r="E1789" s="5">
        <v>7.47</v>
      </c>
      <c r="J1789" s="14"/>
    </row>
    <row r="1790" spans="1:10" ht="21.95" customHeight="1" x14ac:dyDescent="0.15">
      <c r="A1790" s="6" t="s">
        <v>236</v>
      </c>
      <c r="B1790" s="4" t="s">
        <v>170</v>
      </c>
      <c r="C1790" s="4" t="s">
        <v>237</v>
      </c>
      <c r="D1790" s="4" t="s">
        <v>240</v>
      </c>
      <c r="E1790" s="5">
        <v>12.74</v>
      </c>
      <c r="J1790" s="14"/>
    </row>
    <row r="1791" spans="1:10" ht="21.95" customHeight="1" x14ac:dyDescent="0.15">
      <c r="A1791" s="6" t="s">
        <v>236</v>
      </c>
      <c r="B1791" s="4" t="s">
        <v>65</v>
      </c>
      <c r="C1791" s="4" t="s">
        <v>237</v>
      </c>
      <c r="D1791" s="4" t="s">
        <v>240</v>
      </c>
      <c r="E1791" s="5">
        <v>15.01</v>
      </c>
      <c r="F1791" t="s">
        <v>353</v>
      </c>
      <c r="G1791">
        <f>+E1791+E1792+E1793+E1794+E1795+E1796</f>
        <v>58.72</v>
      </c>
      <c r="H1791">
        <f>+E1797+E1798+E1799+E1800</f>
        <v>35.590000000000003</v>
      </c>
      <c r="I1791" s="14">
        <f>+(G1791/4)/(H1791/3)</f>
        <v>1.2374262433267771</v>
      </c>
      <c r="J1791" s="21">
        <f>+(B1791-$K$1)/7</f>
        <v>29</v>
      </c>
    </row>
    <row r="1792" spans="1:10" ht="21.95" customHeight="1" x14ac:dyDescent="0.15">
      <c r="A1792" s="6" t="s">
        <v>236</v>
      </c>
      <c r="B1792" s="4" t="s">
        <v>65</v>
      </c>
      <c r="C1792" s="4" t="s">
        <v>237</v>
      </c>
      <c r="D1792" s="4" t="s">
        <v>240</v>
      </c>
      <c r="E1792" s="5">
        <v>1.08</v>
      </c>
      <c r="J1792" s="14"/>
    </row>
    <row r="1793" spans="1:10" ht="21.95" customHeight="1" x14ac:dyDescent="0.15">
      <c r="A1793" s="6" t="s">
        <v>236</v>
      </c>
      <c r="B1793" s="4" t="s">
        <v>65</v>
      </c>
      <c r="C1793" s="4" t="s">
        <v>237</v>
      </c>
      <c r="D1793" s="4" t="s">
        <v>239</v>
      </c>
      <c r="E1793" s="5">
        <v>10.59</v>
      </c>
      <c r="J1793" s="14"/>
    </row>
    <row r="1794" spans="1:10" ht="21.95" customHeight="1" x14ac:dyDescent="0.15">
      <c r="A1794" s="6" t="s">
        <v>236</v>
      </c>
      <c r="B1794" s="4" t="s">
        <v>65</v>
      </c>
      <c r="C1794" s="4" t="s">
        <v>237</v>
      </c>
      <c r="D1794" s="4" t="s">
        <v>239</v>
      </c>
      <c r="E1794" s="5">
        <v>7.12</v>
      </c>
      <c r="J1794" s="14"/>
    </row>
    <row r="1795" spans="1:10" ht="21.95" customHeight="1" x14ac:dyDescent="0.15">
      <c r="A1795" s="6" t="s">
        <v>236</v>
      </c>
      <c r="B1795" s="4" t="s">
        <v>171</v>
      </c>
      <c r="C1795" s="4" t="s">
        <v>237</v>
      </c>
      <c r="D1795" s="4" t="s">
        <v>240</v>
      </c>
      <c r="E1795" s="5">
        <v>13.74</v>
      </c>
      <c r="J1795" s="14"/>
    </row>
    <row r="1796" spans="1:10" ht="21.95" customHeight="1" x14ac:dyDescent="0.15">
      <c r="A1796" s="6" t="s">
        <v>236</v>
      </c>
      <c r="B1796" s="4" t="s">
        <v>171</v>
      </c>
      <c r="C1796" s="4" t="s">
        <v>237</v>
      </c>
      <c r="D1796" s="4" t="s">
        <v>239</v>
      </c>
      <c r="E1796" s="5">
        <v>11.18</v>
      </c>
      <c r="J1796" s="14"/>
    </row>
    <row r="1797" spans="1:10" ht="21.95" customHeight="1" x14ac:dyDescent="0.15">
      <c r="A1797" s="6" t="s">
        <v>236</v>
      </c>
      <c r="B1797" s="4" t="s">
        <v>66</v>
      </c>
      <c r="C1797" s="4" t="s">
        <v>237</v>
      </c>
      <c r="D1797" s="4" t="s">
        <v>240</v>
      </c>
      <c r="E1797" s="5">
        <v>12.03</v>
      </c>
      <c r="F1797" t="s">
        <v>354</v>
      </c>
      <c r="J1797" s="14"/>
    </row>
    <row r="1798" spans="1:10" ht="21.95" customHeight="1" x14ac:dyDescent="0.15">
      <c r="A1798" s="6" t="s">
        <v>236</v>
      </c>
      <c r="B1798" s="4" t="s">
        <v>66</v>
      </c>
      <c r="C1798" s="4" t="s">
        <v>237</v>
      </c>
      <c r="D1798" s="4" t="s">
        <v>239</v>
      </c>
      <c r="E1798" s="5">
        <v>10.54</v>
      </c>
      <c r="J1798" s="14"/>
    </row>
    <row r="1799" spans="1:10" ht="21.95" customHeight="1" x14ac:dyDescent="0.15">
      <c r="A1799" s="6" t="s">
        <v>236</v>
      </c>
      <c r="B1799" s="4" t="s">
        <v>172</v>
      </c>
      <c r="C1799" s="4" t="s">
        <v>237</v>
      </c>
      <c r="D1799" s="4" t="s">
        <v>241</v>
      </c>
      <c r="E1799" s="5">
        <v>6.43</v>
      </c>
      <c r="J1799" s="14"/>
    </row>
    <row r="1800" spans="1:10" ht="21.95" customHeight="1" x14ac:dyDescent="0.15">
      <c r="A1800" s="6" t="s">
        <v>236</v>
      </c>
      <c r="B1800" s="4" t="s">
        <v>172</v>
      </c>
      <c r="C1800" s="4" t="s">
        <v>237</v>
      </c>
      <c r="D1800" s="4" t="s">
        <v>239</v>
      </c>
      <c r="E1800" s="5">
        <v>6.59</v>
      </c>
      <c r="J1800" s="14"/>
    </row>
    <row r="1801" spans="1:10" ht="21.95" customHeight="1" x14ac:dyDescent="0.15">
      <c r="A1801" s="6" t="s">
        <v>236</v>
      </c>
      <c r="B1801" s="4" t="s">
        <v>67</v>
      </c>
      <c r="C1801" s="4" t="s">
        <v>237</v>
      </c>
      <c r="D1801" s="4" t="s">
        <v>241</v>
      </c>
      <c r="E1801" s="5">
        <v>15.21</v>
      </c>
      <c r="F1801" t="s">
        <v>353</v>
      </c>
      <c r="G1801">
        <f>+E1801+E1802+E1803+E1804+E1805</f>
        <v>56.92</v>
      </c>
      <c r="H1801">
        <f>+E1807+E1808+E1809+E1806</f>
        <v>41.410000000000004</v>
      </c>
      <c r="I1801" s="14">
        <f>+(G1801/4)/(H1801/3)</f>
        <v>1.0309104081139822</v>
      </c>
      <c r="J1801" s="21">
        <f>+(B1801-$K$1)/7</f>
        <v>30</v>
      </c>
    </row>
    <row r="1802" spans="1:10" ht="21.95" customHeight="1" x14ac:dyDescent="0.15">
      <c r="A1802" s="6" t="s">
        <v>236</v>
      </c>
      <c r="B1802" s="4" t="s">
        <v>67</v>
      </c>
      <c r="C1802" s="4" t="s">
        <v>237</v>
      </c>
      <c r="D1802" s="4" t="s">
        <v>239</v>
      </c>
      <c r="E1802" s="5">
        <v>10.94</v>
      </c>
      <c r="J1802" s="14"/>
    </row>
    <row r="1803" spans="1:10" ht="21.95" customHeight="1" x14ac:dyDescent="0.15">
      <c r="A1803" s="6" t="s">
        <v>236</v>
      </c>
      <c r="B1803" s="4" t="s">
        <v>67</v>
      </c>
      <c r="C1803" s="4" t="s">
        <v>237</v>
      </c>
      <c r="D1803" s="4" t="s">
        <v>239</v>
      </c>
      <c r="E1803" s="5">
        <v>6.47</v>
      </c>
      <c r="J1803" s="14"/>
    </row>
    <row r="1804" spans="1:10" ht="21.95" customHeight="1" x14ac:dyDescent="0.15">
      <c r="A1804" s="6" t="s">
        <v>236</v>
      </c>
      <c r="B1804" s="4" t="s">
        <v>173</v>
      </c>
      <c r="C1804" s="4" t="s">
        <v>237</v>
      </c>
      <c r="D1804" s="4" t="s">
        <v>241</v>
      </c>
      <c r="E1804" s="5">
        <v>14.56</v>
      </c>
      <c r="J1804" s="14"/>
    </row>
    <row r="1805" spans="1:10" ht="21.95" customHeight="1" x14ac:dyDescent="0.15">
      <c r="A1805" s="6" t="s">
        <v>236</v>
      </c>
      <c r="B1805" s="4" t="s">
        <v>173</v>
      </c>
      <c r="C1805" s="4" t="s">
        <v>237</v>
      </c>
      <c r="D1805" s="4" t="s">
        <v>239</v>
      </c>
      <c r="E1805" s="5">
        <v>9.74</v>
      </c>
      <c r="J1805" s="14"/>
    </row>
    <row r="1806" spans="1:10" ht="21.95" customHeight="1" x14ac:dyDescent="0.15">
      <c r="A1806" s="6" t="s">
        <v>236</v>
      </c>
      <c r="B1806" s="4" t="s">
        <v>68</v>
      </c>
      <c r="C1806" s="4" t="s">
        <v>237</v>
      </c>
      <c r="D1806" s="4" t="s">
        <v>241</v>
      </c>
      <c r="E1806" s="5">
        <v>11.55</v>
      </c>
      <c r="F1806" t="s">
        <v>354</v>
      </c>
      <c r="J1806" s="14"/>
    </row>
    <row r="1807" spans="1:10" ht="21.95" customHeight="1" x14ac:dyDescent="0.15">
      <c r="A1807" s="6" t="s">
        <v>236</v>
      </c>
      <c r="B1807" s="4" t="s">
        <v>68</v>
      </c>
      <c r="C1807" s="4" t="s">
        <v>237</v>
      </c>
      <c r="D1807" s="4" t="s">
        <v>239</v>
      </c>
      <c r="E1807" s="5">
        <v>11.64</v>
      </c>
      <c r="J1807" s="14"/>
    </row>
    <row r="1808" spans="1:10" ht="21.95" customHeight="1" x14ac:dyDescent="0.15">
      <c r="A1808" s="6" t="s">
        <v>236</v>
      </c>
      <c r="B1808" s="4" t="s">
        <v>174</v>
      </c>
      <c r="C1808" s="4" t="s">
        <v>237</v>
      </c>
      <c r="D1808" s="4" t="s">
        <v>241</v>
      </c>
      <c r="E1808" s="5">
        <v>11.28</v>
      </c>
      <c r="J1808" s="14"/>
    </row>
    <row r="1809" spans="1:10" ht="21.95" customHeight="1" x14ac:dyDescent="0.15">
      <c r="A1809" s="6" t="s">
        <v>236</v>
      </c>
      <c r="B1809" s="4" t="s">
        <v>174</v>
      </c>
      <c r="C1809" s="4" t="s">
        <v>237</v>
      </c>
      <c r="D1809" s="4" t="s">
        <v>239</v>
      </c>
      <c r="E1809" s="5">
        <v>6.94</v>
      </c>
      <c r="J1809" s="14"/>
    </row>
    <row r="1810" spans="1:10" ht="21.95" customHeight="1" x14ac:dyDescent="0.15">
      <c r="A1810" s="6" t="s">
        <v>236</v>
      </c>
      <c r="B1810" s="4" t="s">
        <v>69</v>
      </c>
      <c r="C1810" s="4" t="s">
        <v>237</v>
      </c>
      <c r="D1810" s="4" t="s">
        <v>241</v>
      </c>
      <c r="E1810" s="5">
        <v>15.07</v>
      </c>
      <c r="F1810" t="s">
        <v>353</v>
      </c>
      <c r="G1810">
        <f>+E1810+E1811+E1812+E1813+E1814</f>
        <v>56.560000000000009</v>
      </c>
      <c r="H1810">
        <f>+E1816+E1817+E1818+E1815</f>
        <v>37.53</v>
      </c>
      <c r="I1810" s="14">
        <f>+(G1810/4)/(H1810/3)</f>
        <v>1.1302957633892887</v>
      </c>
      <c r="J1810" s="21">
        <f>+(B1810-$K$1)/7</f>
        <v>31</v>
      </c>
    </row>
    <row r="1811" spans="1:10" ht="21.95" customHeight="1" x14ac:dyDescent="0.15">
      <c r="A1811" s="6" t="s">
        <v>236</v>
      </c>
      <c r="B1811" s="4" t="s">
        <v>69</v>
      </c>
      <c r="C1811" s="4" t="s">
        <v>237</v>
      </c>
      <c r="D1811" s="4" t="s">
        <v>239</v>
      </c>
      <c r="E1811" s="5">
        <v>10.42</v>
      </c>
      <c r="J1811" s="14"/>
    </row>
    <row r="1812" spans="1:10" ht="21.95" customHeight="1" x14ac:dyDescent="0.15">
      <c r="A1812" s="6" t="s">
        <v>236</v>
      </c>
      <c r="B1812" s="4" t="s">
        <v>69</v>
      </c>
      <c r="C1812" s="4" t="s">
        <v>237</v>
      </c>
      <c r="D1812" s="4" t="s">
        <v>239</v>
      </c>
      <c r="E1812" s="5">
        <v>7.99</v>
      </c>
      <c r="J1812" s="14"/>
    </row>
    <row r="1813" spans="1:10" ht="21.95" customHeight="1" x14ac:dyDescent="0.15">
      <c r="A1813" s="6" t="s">
        <v>236</v>
      </c>
      <c r="B1813" s="4" t="s">
        <v>175</v>
      </c>
      <c r="C1813" s="4" t="s">
        <v>237</v>
      </c>
      <c r="D1813" s="4" t="s">
        <v>241</v>
      </c>
      <c r="E1813" s="5">
        <v>13.48</v>
      </c>
      <c r="J1813" s="14"/>
    </row>
    <row r="1814" spans="1:10" ht="21.95" customHeight="1" x14ac:dyDescent="0.15">
      <c r="A1814" s="6" t="s">
        <v>236</v>
      </c>
      <c r="B1814" s="4" t="s">
        <v>175</v>
      </c>
      <c r="C1814" s="4" t="s">
        <v>237</v>
      </c>
      <c r="D1814" s="4" t="s">
        <v>239</v>
      </c>
      <c r="E1814" s="5">
        <v>9.6</v>
      </c>
      <c r="J1814" s="14"/>
    </row>
    <row r="1815" spans="1:10" ht="21.95" customHeight="1" x14ac:dyDescent="0.15">
      <c r="A1815" s="6" t="s">
        <v>236</v>
      </c>
      <c r="B1815" s="4" t="s">
        <v>70</v>
      </c>
      <c r="C1815" s="4" t="s">
        <v>237</v>
      </c>
      <c r="D1815" s="4" t="s">
        <v>241</v>
      </c>
      <c r="E1815" s="5">
        <v>10.42</v>
      </c>
      <c r="F1815" t="s">
        <v>354</v>
      </c>
      <c r="J1815" s="14"/>
    </row>
    <row r="1816" spans="1:10" ht="21.95" customHeight="1" x14ac:dyDescent="0.15">
      <c r="A1816" s="6" t="s">
        <v>236</v>
      </c>
      <c r="B1816" s="4" t="s">
        <v>70</v>
      </c>
      <c r="C1816" s="4" t="s">
        <v>237</v>
      </c>
      <c r="D1816" s="4" t="s">
        <v>239</v>
      </c>
      <c r="E1816" s="5">
        <v>10.78</v>
      </c>
      <c r="J1816" s="14"/>
    </row>
    <row r="1817" spans="1:10" ht="21.95" customHeight="1" x14ac:dyDescent="0.15">
      <c r="A1817" s="6" t="s">
        <v>236</v>
      </c>
      <c r="B1817" s="4" t="s">
        <v>176</v>
      </c>
      <c r="C1817" s="4" t="s">
        <v>237</v>
      </c>
      <c r="D1817" s="4" t="s">
        <v>238</v>
      </c>
      <c r="E1817" s="5">
        <v>9.81</v>
      </c>
      <c r="J1817" s="14"/>
    </row>
    <row r="1818" spans="1:10" ht="21.95" customHeight="1" x14ac:dyDescent="0.15">
      <c r="A1818" s="6" t="s">
        <v>236</v>
      </c>
      <c r="B1818" s="4" t="s">
        <v>176</v>
      </c>
      <c r="C1818" s="4" t="s">
        <v>237</v>
      </c>
      <c r="D1818" s="4" t="s">
        <v>239</v>
      </c>
      <c r="E1818" s="5">
        <v>6.52</v>
      </c>
      <c r="J1818" s="14"/>
    </row>
    <row r="1819" spans="1:10" ht="21.95" customHeight="1" x14ac:dyDescent="0.15">
      <c r="A1819" s="6" t="s">
        <v>236</v>
      </c>
      <c r="B1819" s="4" t="s">
        <v>71</v>
      </c>
      <c r="C1819" s="4" t="s">
        <v>237</v>
      </c>
      <c r="D1819" s="4" t="s">
        <v>238</v>
      </c>
      <c r="E1819" s="5">
        <v>14.07</v>
      </c>
      <c r="F1819" t="s">
        <v>353</v>
      </c>
      <c r="G1819">
        <f>+E1819+E1820+E1821+E1822+E1823+E1824</f>
        <v>57.040000000000006</v>
      </c>
      <c r="H1819">
        <f>+E1825+E1826+E1827+E1828</f>
        <v>39.809999999999995</v>
      </c>
      <c r="I1819" s="14">
        <f>+(G1819/4)/(H1819/3)</f>
        <v>1.0746043707611157</v>
      </c>
      <c r="J1819" s="21">
        <f>+(B1819-$K$1)/7</f>
        <v>32</v>
      </c>
    </row>
    <row r="1820" spans="1:10" ht="21.95" customHeight="1" x14ac:dyDescent="0.15">
      <c r="A1820" s="6" t="s">
        <v>236</v>
      </c>
      <c r="B1820" s="4" t="s">
        <v>71</v>
      </c>
      <c r="C1820" s="4" t="s">
        <v>237</v>
      </c>
      <c r="D1820" s="4" t="s">
        <v>239</v>
      </c>
      <c r="E1820" s="5">
        <v>11.1</v>
      </c>
      <c r="J1820" s="14"/>
    </row>
    <row r="1821" spans="1:10" ht="21.95" customHeight="1" x14ac:dyDescent="0.15">
      <c r="A1821" s="6" t="s">
        <v>236</v>
      </c>
      <c r="B1821" s="4" t="s">
        <v>71</v>
      </c>
      <c r="C1821" s="4" t="s">
        <v>237</v>
      </c>
      <c r="D1821" s="4" t="s">
        <v>239</v>
      </c>
      <c r="E1821" s="5">
        <v>7.3</v>
      </c>
      <c r="J1821" s="14"/>
    </row>
    <row r="1822" spans="1:10" ht="21.95" customHeight="1" x14ac:dyDescent="0.15">
      <c r="A1822" s="6" t="s">
        <v>236</v>
      </c>
      <c r="B1822" s="4" t="s">
        <v>177</v>
      </c>
      <c r="C1822" s="4" t="s">
        <v>237</v>
      </c>
      <c r="D1822" s="4" t="s">
        <v>240</v>
      </c>
      <c r="E1822" s="5">
        <v>2.84</v>
      </c>
      <c r="J1822" s="14"/>
    </row>
    <row r="1823" spans="1:10" ht="21.95" customHeight="1" x14ac:dyDescent="0.15">
      <c r="A1823" s="6" t="s">
        <v>236</v>
      </c>
      <c r="B1823" s="4" t="s">
        <v>177</v>
      </c>
      <c r="C1823" s="4" t="s">
        <v>237</v>
      </c>
      <c r="D1823" s="4" t="s">
        <v>238</v>
      </c>
      <c r="E1823" s="5">
        <v>12.82</v>
      </c>
      <c r="J1823" s="14"/>
    </row>
    <row r="1824" spans="1:10" ht="21.95" customHeight="1" x14ac:dyDescent="0.15">
      <c r="A1824" s="6" t="s">
        <v>236</v>
      </c>
      <c r="B1824" s="4" t="s">
        <v>177</v>
      </c>
      <c r="C1824" s="4" t="s">
        <v>237</v>
      </c>
      <c r="D1824" s="4" t="s">
        <v>239</v>
      </c>
      <c r="E1824" s="5">
        <v>8.91</v>
      </c>
      <c r="J1824" s="14"/>
    </row>
    <row r="1825" spans="1:10" ht="21.95" customHeight="1" x14ac:dyDescent="0.15">
      <c r="A1825" s="6" t="s">
        <v>236</v>
      </c>
      <c r="B1825" s="4" t="s">
        <v>72</v>
      </c>
      <c r="C1825" s="4" t="s">
        <v>237</v>
      </c>
      <c r="D1825" s="4" t="s">
        <v>240</v>
      </c>
      <c r="E1825" s="5">
        <v>11.28</v>
      </c>
      <c r="F1825" t="s">
        <v>354</v>
      </c>
      <c r="J1825" s="14"/>
    </row>
    <row r="1826" spans="1:10" ht="21.95" customHeight="1" x14ac:dyDescent="0.15">
      <c r="A1826" s="6" t="s">
        <v>236</v>
      </c>
      <c r="B1826" s="4" t="s">
        <v>72</v>
      </c>
      <c r="C1826" s="4" t="s">
        <v>237</v>
      </c>
      <c r="D1826" s="4" t="s">
        <v>239</v>
      </c>
      <c r="E1826" s="5">
        <v>10.66</v>
      </c>
      <c r="J1826" s="14"/>
    </row>
    <row r="1827" spans="1:10" ht="21.95" customHeight="1" x14ac:dyDescent="0.15">
      <c r="A1827" s="6" t="s">
        <v>236</v>
      </c>
      <c r="B1827" s="4" t="s">
        <v>178</v>
      </c>
      <c r="C1827" s="4" t="s">
        <v>237</v>
      </c>
      <c r="D1827" s="4" t="s">
        <v>238</v>
      </c>
      <c r="E1827" s="5">
        <v>10.83</v>
      </c>
      <c r="J1827" s="14"/>
    </row>
    <row r="1828" spans="1:10" ht="21.95" customHeight="1" x14ac:dyDescent="0.15">
      <c r="A1828" s="6" t="s">
        <v>236</v>
      </c>
      <c r="B1828" s="4" t="s">
        <v>178</v>
      </c>
      <c r="C1828" s="4" t="s">
        <v>237</v>
      </c>
      <c r="D1828" s="4" t="s">
        <v>239</v>
      </c>
      <c r="E1828" s="5">
        <v>7.04</v>
      </c>
      <c r="J1828" s="14"/>
    </row>
    <row r="1829" spans="1:10" ht="21.95" customHeight="1" x14ac:dyDescent="0.15">
      <c r="A1829" s="6" t="s">
        <v>236</v>
      </c>
      <c r="B1829" s="4" t="s">
        <v>73</v>
      </c>
      <c r="C1829" s="4" t="s">
        <v>237</v>
      </c>
      <c r="D1829" s="4" t="s">
        <v>238</v>
      </c>
      <c r="E1829" s="5">
        <v>16.29</v>
      </c>
      <c r="F1829" t="s">
        <v>353</v>
      </c>
      <c r="G1829">
        <f>+E1829+E1830+E1831+E1832+E1833</f>
        <v>60.499999999999993</v>
      </c>
      <c r="H1829">
        <f>+E1835+E1836+E1837+E1834</f>
        <v>41.819999999999993</v>
      </c>
      <c r="I1829" s="14">
        <f>+(G1829/4)/(H1829/3)</f>
        <v>1.0850071736011477</v>
      </c>
      <c r="J1829" s="21">
        <f>+(B1829-$K$1)/7</f>
        <v>33</v>
      </c>
    </row>
    <row r="1830" spans="1:10" ht="21.95" customHeight="1" x14ac:dyDescent="0.15">
      <c r="A1830" s="9" t="s">
        <v>236</v>
      </c>
      <c r="B1830" s="4" t="s">
        <v>73</v>
      </c>
      <c r="C1830" s="4" t="s">
        <v>237</v>
      </c>
      <c r="D1830" s="4" t="s">
        <v>239</v>
      </c>
      <c r="E1830" s="5">
        <v>11.68</v>
      </c>
      <c r="J1830" s="14"/>
    </row>
    <row r="1831" spans="1:10" ht="21.95" customHeight="1" x14ac:dyDescent="0.15">
      <c r="A1831" s="6" t="s">
        <v>236</v>
      </c>
      <c r="B1831" s="4" t="s">
        <v>73</v>
      </c>
      <c r="C1831" s="4" t="s">
        <v>237</v>
      </c>
      <c r="D1831" s="4" t="s">
        <v>239</v>
      </c>
      <c r="E1831" s="5">
        <v>7.15</v>
      </c>
      <c r="J1831" s="14"/>
    </row>
    <row r="1832" spans="1:10" ht="21.95" customHeight="1" x14ac:dyDescent="0.15">
      <c r="A1832" s="6" t="s">
        <v>236</v>
      </c>
      <c r="B1832" s="4" t="s">
        <v>179</v>
      </c>
      <c r="C1832" s="4" t="s">
        <v>237</v>
      </c>
      <c r="D1832" s="4" t="s">
        <v>238</v>
      </c>
      <c r="E1832" s="5">
        <v>15.34</v>
      </c>
      <c r="J1832" s="14"/>
    </row>
    <row r="1833" spans="1:10" ht="21.95" customHeight="1" x14ac:dyDescent="0.15">
      <c r="A1833" s="6" t="s">
        <v>236</v>
      </c>
      <c r="B1833" s="4" t="s">
        <v>179</v>
      </c>
      <c r="C1833" s="4" t="s">
        <v>237</v>
      </c>
      <c r="D1833" s="4" t="s">
        <v>239</v>
      </c>
      <c r="E1833" s="5">
        <v>10.039999999999999</v>
      </c>
      <c r="J1833" s="14"/>
    </row>
    <row r="1834" spans="1:10" ht="21.95" customHeight="1" x14ac:dyDescent="0.15">
      <c r="A1834" s="6" t="s">
        <v>236</v>
      </c>
      <c r="B1834" s="4" t="s">
        <v>74</v>
      </c>
      <c r="C1834" s="4" t="s">
        <v>237</v>
      </c>
      <c r="D1834" s="4" t="s">
        <v>240</v>
      </c>
      <c r="E1834" s="5">
        <v>12.83</v>
      </c>
      <c r="F1834" t="s">
        <v>354</v>
      </c>
      <c r="J1834" s="14"/>
    </row>
    <row r="1835" spans="1:10" ht="21.95" customHeight="1" x14ac:dyDescent="0.15">
      <c r="A1835" s="6" t="s">
        <v>236</v>
      </c>
      <c r="B1835" s="4" t="s">
        <v>74</v>
      </c>
      <c r="C1835" s="4" t="s">
        <v>237</v>
      </c>
      <c r="D1835" s="4" t="s">
        <v>238</v>
      </c>
      <c r="E1835" s="5">
        <v>11.7</v>
      </c>
      <c r="J1835" s="14"/>
    </row>
    <row r="1836" spans="1:10" ht="21.95" customHeight="1" x14ac:dyDescent="0.15">
      <c r="A1836" s="6" t="s">
        <v>236</v>
      </c>
      <c r="B1836" s="4" t="s">
        <v>180</v>
      </c>
      <c r="C1836" s="4" t="s">
        <v>237</v>
      </c>
      <c r="D1836" s="4" t="s">
        <v>240</v>
      </c>
      <c r="E1836" s="5">
        <v>10.029999999999999</v>
      </c>
      <c r="J1836" s="14"/>
    </row>
    <row r="1837" spans="1:10" ht="21.95" customHeight="1" x14ac:dyDescent="0.15">
      <c r="A1837" s="6" t="s">
        <v>236</v>
      </c>
      <c r="B1837" s="4" t="s">
        <v>180</v>
      </c>
      <c r="C1837" s="4" t="s">
        <v>237</v>
      </c>
      <c r="D1837" s="4" t="s">
        <v>239</v>
      </c>
      <c r="E1837" s="5">
        <v>7.26</v>
      </c>
      <c r="J1837" s="14"/>
    </row>
    <row r="1838" spans="1:10" ht="21.95" customHeight="1" x14ac:dyDescent="0.15">
      <c r="A1838" s="6" t="s">
        <v>236</v>
      </c>
      <c r="B1838" s="4" t="s">
        <v>75</v>
      </c>
      <c r="C1838" s="4" t="s">
        <v>237</v>
      </c>
      <c r="D1838" s="4" t="s">
        <v>240</v>
      </c>
      <c r="E1838" s="5">
        <v>14.99</v>
      </c>
      <c r="F1838" t="s">
        <v>353</v>
      </c>
      <c r="G1838">
        <f>+E1838+E1839+E1840+E1841+E1842+E1843</f>
        <v>65.209999999999994</v>
      </c>
      <c r="H1838">
        <f>+E1844+E1845+E1846+E1847</f>
        <v>39.699999999999996</v>
      </c>
      <c r="I1838" s="14">
        <f>+(G1838/4)/(H1838/3)</f>
        <v>1.2319269521410579</v>
      </c>
      <c r="J1838" s="21">
        <f>+(B1838-$K$1)/7</f>
        <v>34</v>
      </c>
    </row>
    <row r="1839" spans="1:10" ht="21.95" customHeight="1" x14ac:dyDescent="0.15">
      <c r="A1839" s="6" t="s">
        <v>236</v>
      </c>
      <c r="B1839" s="4" t="s">
        <v>75</v>
      </c>
      <c r="C1839" s="4" t="s">
        <v>237</v>
      </c>
      <c r="D1839" s="4" t="s">
        <v>239</v>
      </c>
      <c r="E1839" s="5">
        <v>10.15</v>
      </c>
      <c r="J1839" s="14"/>
    </row>
    <row r="1840" spans="1:10" ht="21.95" customHeight="1" x14ac:dyDescent="0.15">
      <c r="A1840" s="6" t="s">
        <v>236</v>
      </c>
      <c r="B1840" s="4" t="s">
        <v>75</v>
      </c>
      <c r="C1840" s="4" t="s">
        <v>237</v>
      </c>
      <c r="D1840" s="4" t="s">
        <v>239</v>
      </c>
      <c r="E1840" s="5">
        <v>7.95</v>
      </c>
      <c r="J1840" s="14"/>
    </row>
    <row r="1841" spans="1:10" ht="21.95" customHeight="1" x14ac:dyDescent="0.15">
      <c r="A1841" s="6" t="s">
        <v>236</v>
      </c>
      <c r="B1841" s="4" t="s">
        <v>181</v>
      </c>
      <c r="C1841" s="4" t="s">
        <v>237</v>
      </c>
      <c r="D1841" s="4" t="s">
        <v>240</v>
      </c>
      <c r="E1841" s="5">
        <v>13.77</v>
      </c>
      <c r="J1841" s="14"/>
    </row>
    <row r="1842" spans="1:10" ht="21.95" customHeight="1" x14ac:dyDescent="0.15">
      <c r="A1842" s="6" t="s">
        <v>236</v>
      </c>
      <c r="B1842" s="4" t="s">
        <v>181</v>
      </c>
      <c r="C1842" s="4" t="s">
        <v>237</v>
      </c>
      <c r="D1842" s="4" t="s">
        <v>238</v>
      </c>
      <c r="E1842" s="5">
        <v>9.18</v>
      </c>
      <c r="J1842" s="14"/>
    </row>
    <row r="1843" spans="1:10" ht="21.95" customHeight="1" x14ac:dyDescent="0.15">
      <c r="A1843" s="6" t="s">
        <v>236</v>
      </c>
      <c r="B1843" s="4" t="s">
        <v>181</v>
      </c>
      <c r="C1843" s="4" t="s">
        <v>237</v>
      </c>
      <c r="D1843" s="4" t="s">
        <v>239</v>
      </c>
      <c r="E1843" s="5">
        <v>9.17</v>
      </c>
      <c r="J1843" s="14"/>
    </row>
    <row r="1844" spans="1:10" ht="21.95" customHeight="1" x14ac:dyDescent="0.15">
      <c r="A1844" s="6" t="s">
        <v>236</v>
      </c>
      <c r="B1844" s="4" t="s">
        <v>76</v>
      </c>
      <c r="C1844" s="4" t="s">
        <v>237</v>
      </c>
      <c r="D1844" s="4" t="s">
        <v>240</v>
      </c>
      <c r="E1844" s="5">
        <v>10.69</v>
      </c>
      <c r="F1844" t="s">
        <v>354</v>
      </c>
      <c r="J1844" s="14"/>
    </row>
    <row r="1845" spans="1:10" ht="21.95" customHeight="1" x14ac:dyDescent="0.15">
      <c r="A1845" s="6" t="s">
        <v>236</v>
      </c>
      <c r="B1845" s="4" t="s">
        <v>76</v>
      </c>
      <c r="C1845" s="4" t="s">
        <v>237</v>
      </c>
      <c r="D1845" s="4" t="s">
        <v>239</v>
      </c>
      <c r="E1845" s="5">
        <v>12.18</v>
      </c>
      <c r="J1845" s="14"/>
    </row>
    <row r="1846" spans="1:10" ht="21.95" customHeight="1" x14ac:dyDescent="0.15">
      <c r="A1846" s="6" t="s">
        <v>236</v>
      </c>
      <c r="B1846" s="4" t="s">
        <v>182</v>
      </c>
      <c r="C1846" s="4" t="s">
        <v>237</v>
      </c>
      <c r="D1846" s="4" t="s">
        <v>240</v>
      </c>
      <c r="E1846" s="5">
        <v>9.33</v>
      </c>
      <c r="J1846" s="14"/>
    </row>
    <row r="1847" spans="1:10" ht="21.95" customHeight="1" x14ac:dyDescent="0.15">
      <c r="A1847" s="6" t="s">
        <v>236</v>
      </c>
      <c r="B1847" s="4" t="s">
        <v>182</v>
      </c>
      <c r="C1847" s="4" t="s">
        <v>237</v>
      </c>
      <c r="D1847" s="4" t="s">
        <v>239</v>
      </c>
      <c r="E1847" s="5">
        <v>7.5</v>
      </c>
      <c r="J1847" s="14"/>
    </row>
    <row r="1848" spans="1:10" ht="21.95" customHeight="1" x14ac:dyDescent="0.15">
      <c r="A1848" s="6" t="s">
        <v>236</v>
      </c>
      <c r="B1848" s="4" t="s">
        <v>77</v>
      </c>
      <c r="C1848" s="4" t="s">
        <v>237</v>
      </c>
      <c r="D1848" s="4" t="s">
        <v>238</v>
      </c>
      <c r="E1848" s="5">
        <v>13.43</v>
      </c>
      <c r="F1848" t="s">
        <v>353</v>
      </c>
      <c r="G1848">
        <f>+E1848+E1849+E1850+E1851+E1852</f>
        <v>53.120000000000005</v>
      </c>
      <c r="H1848">
        <f>+E1854+E1855+E1856+E1853</f>
        <v>37.800000000000004</v>
      </c>
      <c r="I1848" s="14">
        <f>+(G1848/4)/(H1848/3)</f>
        <v>1.053968253968254</v>
      </c>
      <c r="J1848" s="21">
        <f>+(B1848-$K$1)/7</f>
        <v>35</v>
      </c>
    </row>
    <row r="1849" spans="1:10" ht="21.95" customHeight="1" x14ac:dyDescent="0.15">
      <c r="A1849" s="6" t="s">
        <v>236</v>
      </c>
      <c r="B1849" s="4" t="s">
        <v>77</v>
      </c>
      <c r="C1849" s="4" t="s">
        <v>237</v>
      </c>
      <c r="D1849" s="4" t="s">
        <v>239</v>
      </c>
      <c r="E1849" s="5">
        <v>9.82</v>
      </c>
      <c r="J1849" s="14"/>
    </row>
    <row r="1850" spans="1:10" ht="21.95" customHeight="1" x14ac:dyDescent="0.15">
      <c r="A1850" s="6" t="s">
        <v>236</v>
      </c>
      <c r="B1850" s="4" t="s">
        <v>77</v>
      </c>
      <c r="C1850" s="4" t="s">
        <v>237</v>
      </c>
      <c r="D1850" s="4" t="s">
        <v>239</v>
      </c>
      <c r="E1850" s="5">
        <v>7.82</v>
      </c>
      <c r="J1850" s="14"/>
    </row>
    <row r="1851" spans="1:10" ht="21.95" customHeight="1" x14ac:dyDescent="0.15">
      <c r="A1851" s="6" t="s">
        <v>236</v>
      </c>
      <c r="B1851" s="4" t="s">
        <v>183</v>
      </c>
      <c r="C1851" s="4" t="s">
        <v>237</v>
      </c>
      <c r="D1851" s="4" t="s">
        <v>238</v>
      </c>
      <c r="E1851" s="5">
        <v>12.39</v>
      </c>
      <c r="J1851" s="14"/>
    </row>
    <row r="1852" spans="1:10" ht="21.95" customHeight="1" x14ac:dyDescent="0.15">
      <c r="A1852" s="6" t="s">
        <v>236</v>
      </c>
      <c r="B1852" s="4" t="s">
        <v>183</v>
      </c>
      <c r="C1852" s="4" t="s">
        <v>237</v>
      </c>
      <c r="D1852" s="4" t="s">
        <v>239</v>
      </c>
      <c r="E1852" s="5">
        <v>9.66</v>
      </c>
      <c r="J1852" s="14"/>
    </row>
    <row r="1853" spans="1:10" ht="21.95" customHeight="1" x14ac:dyDescent="0.15">
      <c r="A1853" s="6" t="s">
        <v>236</v>
      </c>
      <c r="B1853" s="4" t="s">
        <v>78</v>
      </c>
      <c r="C1853" s="4" t="s">
        <v>237</v>
      </c>
      <c r="D1853" s="4" t="s">
        <v>238</v>
      </c>
      <c r="E1853" s="5">
        <v>11.58</v>
      </c>
      <c r="F1853" t="s">
        <v>354</v>
      </c>
      <c r="J1853" s="14"/>
    </row>
    <row r="1854" spans="1:10" ht="21.95" customHeight="1" x14ac:dyDescent="0.15">
      <c r="A1854" s="6" t="s">
        <v>236</v>
      </c>
      <c r="B1854" s="4" t="s">
        <v>78</v>
      </c>
      <c r="C1854" s="4" t="s">
        <v>237</v>
      </c>
      <c r="D1854" s="4" t="s">
        <v>239</v>
      </c>
      <c r="E1854" s="5">
        <v>9.9700000000000006</v>
      </c>
      <c r="J1854" s="14"/>
    </row>
    <row r="1855" spans="1:10" ht="21.95" customHeight="1" x14ac:dyDescent="0.15">
      <c r="A1855" s="6" t="s">
        <v>236</v>
      </c>
      <c r="B1855" s="4" t="s">
        <v>184</v>
      </c>
      <c r="C1855" s="4" t="s">
        <v>237</v>
      </c>
      <c r="D1855" s="4" t="s">
        <v>238</v>
      </c>
      <c r="E1855" s="5">
        <v>9.6300000000000008</v>
      </c>
      <c r="J1855" s="14"/>
    </row>
    <row r="1856" spans="1:10" ht="21.95" customHeight="1" x14ac:dyDescent="0.15">
      <c r="A1856" s="6" t="s">
        <v>236</v>
      </c>
      <c r="B1856" s="4" t="s">
        <v>184</v>
      </c>
      <c r="C1856" s="4" t="s">
        <v>237</v>
      </c>
      <c r="D1856" s="4" t="s">
        <v>239</v>
      </c>
      <c r="E1856" s="5">
        <v>6.62</v>
      </c>
      <c r="J1856" s="14"/>
    </row>
    <row r="1857" spans="1:10" ht="21.95" customHeight="1" x14ac:dyDescent="0.15">
      <c r="A1857" s="6" t="s">
        <v>236</v>
      </c>
      <c r="B1857" s="4" t="s">
        <v>185</v>
      </c>
      <c r="C1857" s="4" t="s">
        <v>237</v>
      </c>
      <c r="D1857" s="4" t="s">
        <v>240</v>
      </c>
      <c r="E1857" s="5">
        <v>2.57</v>
      </c>
      <c r="F1857" s="13" t="s">
        <v>353</v>
      </c>
      <c r="J1857" s="14"/>
    </row>
    <row r="1858" spans="1:10" ht="21.95" customHeight="1" x14ac:dyDescent="0.15">
      <c r="A1858" s="6" t="s">
        <v>236</v>
      </c>
      <c r="B1858" s="4" t="s">
        <v>185</v>
      </c>
      <c r="C1858" s="4" t="s">
        <v>237</v>
      </c>
      <c r="D1858" s="4" t="s">
        <v>238</v>
      </c>
      <c r="E1858" s="5">
        <v>13.05</v>
      </c>
      <c r="F1858" s="13"/>
      <c r="J1858" s="14"/>
    </row>
    <row r="1859" spans="1:10" ht="21.95" customHeight="1" x14ac:dyDescent="0.15">
      <c r="A1859" s="6" t="s">
        <v>236</v>
      </c>
      <c r="B1859" s="4" t="s">
        <v>185</v>
      </c>
      <c r="C1859" s="4" t="s">
        <v>237</v>
      </c>
      <c r="D1859" s="4" t="s">
        <v>239</v>
      </c>
      <c r="E1859" s="5">
        <v>10.82</v>
      </c>
      <c r="F1859" s="13"/>
      <c r="J1859" s="14"/>
    </row>
    <row r="1860" spans="1:10" ht="21.95" customHeight="1" x14ac:dyDescent="0.15">
      <c r="A1860" s="6" t="s">
        <v>236</v>
      </c>
      <c r="B1860" s="4" t="s">
        <v>79</v>
      </c>
      <c r="C1860" s="4" t="s">
        <v>237</v>
      </c>
      <c r="D1860" s="4" t="s">
        <v>240</v>
      </c>
      <c r="E1860" s="5">
        <v>15.36</v>
      </c>
      <c r="F1860" s="13" t="s">
        <v>354</v>
      </c>
      <c r="J1860" s="14"/>
    </row>
    <row r="1861" spans="1:10" ht="21.95" customHeight="1" x14ac:dyDescent="0.15">
      <c r="A1861" s="6" t="s">
        <v>236</v>
      </c>
      <c r="B1861" s="4" t="s">
        <v>79</v>
      </c>
      <c r="C1861" s="4" t="s">
        <v>237</v>
      </c>
      <c r="D1861" s="4" t="s">
        <v>240</v>
      </c>
      <c r="E1861" s="5">
        <v>10.89</v>
      </c>
      <c r="J1861" s="14"/>
    </row>
    <row r="1862" spans="1:10" ht="21.95" customHeight="1" x14ac:dyDescent="0.15">
      <c r="A1862" s="6" t="s">
        <v>236</v>
      </c>
      <c r="B1862" s="4" t="s">
        <v>79</v>
      </c>
      <c r="C1862" s="4" t="s">
        <v>237</v>
      </c>
      <c r="D1862" s="4" t="s">
        <v>239</v>
      </c>
      <c r="E1862" s="5">
        <v>14.48</v>
      </c>
      <c r="J1862" s="14"/>
    </row>
    <row r="1863" spans="1:10" ht="21.95" customHeight="1" x14ac:dyDescent="0.15">
      <c r="A1863" s="6" t="s">
        <v>236</v>
      </c>
      <c r="B1863" s="4" t="s">
        <v>79</v>
      </c>
      <c r="C1863" s="4" t="s">
        <v>237</v>
      </c>
      <c r="D1863" s="4" t="s">
        <v>239</v>
      </c>
      <c r="E1863" s="5">
        <v>10.01</v>
      </c>
      <c r="J1863" s="14"/>
    </row>
    <row r="1864" spans="1:10" ht="21.95" customHeight="1" x14ac:dyDescent="0.15">
      <c r="A1864" s="6" t="s">
        <v>236</v>
      </c>
      <c r="B1864" s="4" t="s">
        <v>79</v>
      </c>
      <c r="C1864" s="4" t="s">
        <v>237</v>
      </c>
      <c r="D1864" s="4" t="s">
        <v>239</v>
      </c>
      <c r="E1864" s="5">
        <v>6.9</v>
      </c>
      <c r="J1864" s="14"/>
    </row>
    <row r="1865" spans="1:10" ht="21.95" customHeight="1" x14ac:dyDescent="0.15">
      <c r="A1865" s="6" t="s">
        <v>236</v>
      </c>
      <c r="B1865" s="4" t="s">
        <v>186</v>
      </c>
      <c r="C1865" s="4" t="s">
        <v>237</v>
      </c>
      <c r="D1865" s="4" t="s">
        <v>240</v>
      </c>
      <c r="E1865" s="5">
        <v>9.99</v>
      </c>
      <c r="J1865" s="14"/>
    </row>
    <row r="1866" spans="1:10" ht="21.95" customHeight="1" x14ac:dyDescent="0.15">
      <c r="A1866" s="6" t="s">
        <v>236</v>
      </c>
      <c r="B1866" s="4" t="s">
        <v>186</v>
      </c>
      <c r="C1866" s="4" t="s">
        <v>237</v>
      </c>
      <c r="D1866" s="4" t="s">
        <v>239</v>
      </c>
      <c r="E1866" s="5">
        <v>8.11</v>
      </c>
      <c r="J1866" s="14"/>
    </row>
    <row r="1867" spans="1:10" ht="21.95" customHeight="1" x14ac:dyDescent="0.15">
      <c r="A1867" s="6" t="s">
        <v>236</v>
      </c>
      <c r="B1867" s="4" t="s">
        <v>80</v>
      </c>
      <c r="C1867" s="4" t="s">
        <v>237</v>
      </c>
      <c r="D1867" s="4" t="s">
        <v>240</v>
      </c>
      <c r="E1867" s="5">
        <v>11.09</v>
      </c>
      <c r="F1867" t="s">
        <v>353</v>
      </c>
      <c r="G1867">
        <f>+E1867+E1868+E1869+E1870+E1871+E1872</f>
        <v>61.79</v>
      </c>
      <c r="H1867">
        <f>+E1873+E1874+E1875+E1876</f>
        <v>36.9</v>
      </c>
      <c r="I1867" s="14">
        <f>+(G1867/4)/(H1867/3)</f>
        <v>1.2558943089430896</v>
      </c>
      <c r="J1867" s="21">
        <f>+(B1867-$K$1)/7</f>
        <v>37</v>
      </c>
    </row>
    <row r="1868" spans="1:10" ht="21.95" customHeight="1" x14ac:dyDescent="0.15">
      <c r="A1868" s="6" t="s">
        <v>236</v>
      </c>
      <c r="B1868" s="4" t="s">
        <v>80</v>
      </c>
      <c r="C1868" s="4" t="s">
        <v>237</v>
      </c>
      <c r="D1868" s="4" t="s">
        <v>240</v>
      </c>
      <c r="E1868" s="5">
        <v>8.32</v>
      </c>
      <c r="J1868" s="14"/>
    </row>
    <row r="1869" spans="1:10" ht="21.95" customHeight="1" x14ac:dyDescent="0.15">
      <c r="A1869" s="6" t="s">
        <v>236</v>
      </c>
      <c r="B1869" s="4" t="s">
        <v>80</v>
      </c>
      <c r="C1869" s="4" t="s">
        <v>237</v>
      </c>
      <c r="D1869" s="4" t="s">
        <v>239</v>
      </c>
      <c r="E1869" s="5">
        <v>10.35</v>
      </c>
      <c r="J1869" s="14"/>
    </row>
    <row r="1870" spans="1:10" ht="21.95" customHeight="1" x14ac:dyDescent="0.15">
      <c r="A1870" s="6" t="s">
        <v>236</v>
      </c>
      <c r="B1870" s="4" t="s">
        <v>80</v>
      </c>
      <c r="C1870" s="4" t="s">
        <v>237</v>
      </c>
      <c r="D1870" s="4" t="s">
        <v>239</v>
      </c>
      <c r="E1870" s="5">
        <v>7.87</v>
      </c>
      <c r="J1870" s="14"/>
    </row>
    <row r="1871" spans="1:10" ht="21.95" customHeight="1" x14ac:dyDescent="0.15">
      <c r="A1871" s="6" t="s">
        <v>236</v>
      </c>
      <c r="B1871" s="4" t="s">
        <v>187</v>
      </c>
      <c r="C1871" s="4" t="s">
        <v>237</v>
      </c>
      <c r="D1871" s="4" t="s">
        <v>240</v>
      </c>
      <c r="E1871" s="5">
        <v>13.73</v>
      </c>
      <c r="J1871" s="14"/>
    </row>
    <row r="1872" spans="1:10" ht="21.95" customHeight="1" x14ac:dyDescent="0.15">
      <c r="A1872" s="6" t="s">
        <v>236</v>
      </c>
      <c r="B1872" s="4" t="s">
        <v>187</v>
      </c>
      <c r="C1872" s="4" t="s">
        <v>237</v>
      </c>
      <c r="D1872" s="4" t="s">
        <v>239</v>
      </c>
      <c r="E1872" s="5">
        <v>10.43</v>
      </c>
      <c r="J1872" s="14"/>
    </row>
    <row r="1873" spans="1:10" ht="21.95" customHeight="1" x14ac:dyDescent="0.15">
      <c r="A1873" s="6" t="s">
        <v>236</v>
      </c>
      <c r="B1873" s="4" t="s">
        <v>81</v>
      </c>
      <c r="C1873" s="4" t="s">
        <v>237</v>
      </c>
      <c r="D1873" s="4" t="s">
        <v>240</v>
      </c>
      <c r="E1873" s="5">
        <v>11.53</v>
      </c>
      <c r="F1873" t="s">
        <v>354</v>
      </c>
      <c r="J1873" s="14"/>
    </row>
    <row r="1874" spans="1:10" ht="21.95" customHeight="1" x14ac:dyDescent="0.15">
      <c r="A1874" s="6" t="s">
        <v>236</v>
      </c>
      <c r="B1874" s="4" t="s">
        <v>81</v>
      </c>
      <c r="C1874" s="4" t="s">
        <v>237</v>
      </c>
      <c r="D1874" s="4" t="s">
        <v>239</v>
      </c>
      <c r="E1874" s="5">
        <v>9.2899999999999991</v>
      </c>
      <c r="J1874" s="14"/>
    </row>
    <row r="1875" spans="1:10" ht="21.95" customHeight="1" x14ac:dyDescent="0.15">
      <c r="A1875" s="6" t="s">
        <v>236</v>
      </c>
      <c r="B1875" s="4" t="s">
        <v>188</v>
      </c>
      <c r="C1875" s="4" t="s">
        <v>237</v>
      </c>
      <c r="D1875" s="4" t="s">
        <v>240</v>
      </c>
      <c r="E1875" s="5">
        <v>9.5500000000000007</v>
      </c>
      <c r="J1875" s="14"/>
    </row>
    <row r="1876" spans="1:10" ht="21.95" customHeight="1" x14ac:dyDescent="0.15">
      <c r="A1876" s="9" t="s">
        <v>236</v>
      </c>
      <c r="B1876" s="4" t="s">
        <v>188</v>
      </c>
      <c r="C1876" s="4" t="s">
        <v>237</v>
      </c>
      <c r="D1876" s="4" t="s">
        <v>239</v>
      </c>
      <c r="E1876" s="5">
        <v>6.53</v>
      </c>
      <c r="J1876" s="14"/>
    </row>
    <row r="1877" spans="1:10" ht="21.95" customHeight="1" x14ac:dyDescent="0.15">
      <c r="A1877" s="6" t="s">
        <v>236</v>
      </c>
      <c r="B1877" s="4" t="s">
        <v>82</v>
      </c>
      <c r="C1877" s="4" t="s">
        <v>237</v>
      </c>
      <c r="D1877" s="4" t="s">
        <v>240</v>
      </c>
      <c r="E1877" s="5">
        <v>14.33</v>
      </c>
      <c r="F1877" t="s">
        <v>353</v>
      </c>
      <c r="G1877">
        <f>+E1877+E1878+E1879+E1880+E1881+E1882</f>
        <v>53.12</v>
      </c>
      <c r="H1877">
        <f>+E1883+E1884+E1885+E1886+E1887</f>
        <v>31.58</v>
      </c>
      <c r="I1877" s="14">
        <f>+(G1877/4)/(H1877/3)</f>
        <v>1.2615579480683978</v>
      </c>
      <c r="J1877" s="21">
        <f>+(B1877-$K$1)/7</f>
        <v>38</v>
      </c>
    </row>
    <row r="1878" spans="1:10" ht="21.95" customHeight="1" x14ac:dyDescent="0.15">
      <c r="A1878" s="6" t="s">
        <v>236</v>
      </c>
      <c r="B1878" s="4" t="s">
        <v>82</v>
      </c>
      <c r="C1878" s="4" t="s">
        <v>237</v>
      </c>
      <c r="D1878" s="4" t="s">
        <v>239</v>
      </c>
      <c r="E1878" s="5">
        <v>8.56</v>
      </c>
      <c r="J1878" s="14"/>
    </row>
    <row r="1879" spans="1:10" ht="21.95" customHeight="1" x14ac:dyDescent="0.15">
      <c r="A1879" s="6" t="s">
        <v>236</v>
      </c>
      <c r="B1879" s="4" t="s">
        <v>82</v>
      </c>
      <c r="C1879" s="4" t="s">
        <v>237</v>
      </c>
      <c r="D1879" s="4" t="s">
        <v>239</v>
      </c>
      <c r="E1879" s="5">
        <v>8.5399999999999991</v>
      </c>
      <c r="J1879" s="14"/>
    </row>
    <row r="1880" spans="1:10" ht="21.95" customHeight="1" x14ac:dyDescent="0.15">
      <c r="A1880" s="6" t="s">
        <v>236</v>
      </c>
      <c r="B1880" s="4" t="s">
        <v>189</v>
      </c>
      <c r="C1880" s="4" t="s">
        <v>237</v>
      </c>
      <c r="D1880" s="4" t="s">
        <v>242</v>
      </c>
      <c r="E1880" s="5">
        <v>8.76</v>
      </c>
      <c r="J1880" s="14"/>
    </row>
    <row r="1881" spans="1:10" ht="21.95" customHeight="1" x14ac:dyDescent="0.15">
      <c r="A1881" s="6" t="s">
        <v>236</v>
      </c>
      <c r="B1881" s="4" t="s">
        <v>189</v>
      </c>
      <c r="C1881" s="4" t="s">
        <v>237</v>
      </c>
      <c r="D1881" s="4" t="s">
        <v>240</v>
      </c>
      <c r="E1881" s="5">
        <v>3.58</v>
      </c>
      <c r="J1881" s="14"/>
    </row>
    <row r="1882" spans="1:10" ht="21.95" customHeight="1" x14ac:dyDescent="0.15">
      <c r="A1882" s="6" t="s">
        <v>236</v>
      </c>
      <c r="B1882" s="4" t="s">
        <v>189</v>
      </c>
      <c r="C1882" s="4" t="s">
        <v>237</v>
      </c>
      <c r="D1882" s="4" t="s">
        <v>239</v>
      </c>
      <c r="E1882" s="5">
        <v>9.35</v>
      </c>
      <c r="J1882" s="14"/>
    </row>
    <row r="1883" spans="1:10" ht="21.95" customHeight="1" x14ac:dyDescent="0.15">
      <c r="A1883" s="6" t="s">
        <v>236</v>
      </c>
      <c r="B1883" s="4" t="s">
        <v>83</v>
      </c>
      <c r="C1883" s="4" t="s">
        <v>237</v>
      </c>
      <c r="D1883" s="4" t="s">
        <v>240</v>
      </c>
      <c r="E1883" s="5">
        <v>8.69</v>
      </c>
      <c r="F1883" t="s">
        <v>354</v>
      </c>
      <c r="J1883" s="14"/>
    </row>
    <row r="1884" spans="1:10" ht="21.95" customHeight="1" x14ac:dyDescent="0.15">
      <c r="A1884" s="6" t="s">
        <v>236</v>
      </c>
      <c r="B1884" s="4" t="s">
        <v>83</v>
      </c>
      <c r="C1884" s="4" t="s">
        <v>237</v>
      </c>
      <c r="D1884" s="4" t="s">
        <v>238</v>
      </c>
      <c r="E1884" s="5">
        <v>0.32</v>
      </c>
      <c r="J1884" s="14"/>
    </row>
    <row r="1885" spans="1:10" ht="21.95" customHeight="1" x14ac:dyDescent="0.15">
      <c r="A1885" s="6" t="s">
        <v>236</v>
      </c>
      <c r="B1885" s="4" t="s">
        <v>190</v>
      </c>
      <c r="C1885" s="4" t="s">
        <v>237</v>
      </c>
      <c r="D1885" s="4" t="s">
        <v>240</v>
      </c>
      <c r="E1885" s="5">
        <v>8.24</v>
      </c>
      <c r="J1885" s="14"/>
    </row>
    <row r="1886" spans="1:10" ht="21.95" customHeight="1" x14ac:dyDescent="0.15">
      <c r="A1886" s="6" t="s">
        <v>236</v>
      </c>
      <c r="B1886" s="4" t="s">
        <v>190</v>
      </c>
      <c r="C1886" s="4" t="s">
        <v>237</v>
      </c>
      <c r="D1886" s="4" t="s">
        <v>238</v>
      </c>
      <c r="E1886" s="5">
        <v>6.43</v>
      </c>
      <c r="J1886" s="14"/>
    </row>
    <row r="1887" spans="1:10" ht="21.95" customHeight="1" x14ac:dyDescent="0.15">
      <c r="A1887" s="6" t="s">
        <v>236</v>
      </c>
      <c r="B1887" s="4" t="s">
        <v>190</v>
      </c>
      <c r="C1887" s="4" t="s">
        <v>237</v>
      </c>
      <c r="D1887" s="4" t="s">
        <v>239</v>
      </c>
      <c r="E1887" s="5">
        <v>7.9</v>
      </c>
      <c r="J1887" s="14"/>
    </row>
    <row r="1888" spans="1:10" ht="21.95" customHeight="1" x14ac:dyDescent="0.15">
      <c r="A1888" s="6" t="s">
        <v>236</v>
      </c>
      <c r="B1888" s="4" t="s">
        <v>84</v>
      </c>
      <c r="C1888" s="4" t="s">
        <v>237</v>
      </c>
      <c r="D1888" s="4" t="s">
        <v>240</v>
      </c>
      <c r="E1888" s="5">
        <v>14.07</v>
      </c>
      <c r="F1888" t="s">
        <v>353</v>
      </c>
      <c r="G1888">
        <f>+E1888+E1889+E1890+E1891+E1892</f>
        <v>54.58</v>
      </c>
      <c r="H1888">
        <f>+E1894+E1895+E1896+E1893</f>
        <v>35.6</v>
      </c>
      <c r="I1888" s="14">
        <f>+(G1888/4)/(H1888/3)</f>
        <v>1.1498595505617977</v>
      </c>
      <c r="J1888" s="21">
        <f>+(B1888-$K$1)/7</f>
        <v>39</v>
      </c>
    </row>
    <row r="1889" spans="1:10" ht="21.95" customHeight="1" x14ac:dyDescent="0.15">
      <c r="A1889" s="6" t="s">
        <v>236</v>
      </c>
      <c r="B1889" s="4" t="s">
        <v>84</v>
      </c>
      <c r="C1889" s="4" t="s">
        <v>237</v>
      </c>
      <c r="D1889" s="4" t="s">
        <v>238</v>
      </c>
      <c r="E1889" s="5">
        <v>11.22</v>
      </c>
      <c r="J1889" s="14"/>
    </row>
    <row r="1890" spans="1:10" ht="21.95" customHeight="1" x14ac:dyDescent="0.15">
      <c r="A1890" s="6" t="s">
        <v>236</v>
      </c>
      <c r="B1890" s="4" t="s">
        <v>84</v>
      </c>
      <c r="C1890" s="4" t="s">
        <v>237</v>
      </c>
      <c r="D1890" s="4" t="s">
        <v>238</v>
      </c>
      <c r="E1890" s="5">
        <v>5.87</v>
      </c>
      <c r="J1890" s="14"/>
    </row>
    <row r="1891" spans="1:10" ht="21.95" customHeight="1" x14ac:dyDescent="0.15">
      <c r="A1891" s="6" t="s">
        <v>236</v>
      </c>
      <c r="B1891" s="4" t="s">
        <v>191</v>
      </c>
      <c r="C1891" s="4" t="s">
        <v>237</v>
      </c>
      <c r="D1891" s="4" t="s">
        <v>240</v>
      </c>
      <c r="E1891" s="5">
        <v>12.99</v>
      </c>
      <c r="J1891" s="14"/>
    </row>
    <row r="1892" spans="1:10" ht="21.95" customHeight="1" x14ac:dyDescent="0.15">
      <c r="A1892" s="6" t="s">
        <v>236</v>
      </c>
      <c r="B1892" s="4" t="s">
        <v>191</v>
      </c>
      <c r="C1892" s="4" t="s">
        <v>237</v>
      </c>
      <c r="D1892" s="4" t="s">
        <v>239</v>
      </c>
      <c r="E1892" s="5">
        <v>10.43</v>
      </c>
      <c r="J1892" s="14"/>
    </row>
    <row r="1893" spans="1:10" ht="21.95" customHeight="1" x14ac:dyDescent="0.15">
      <c r="A1893" s="6" t="s">
        <v>236</v>
      </c>
      <c r="B1893" s="4" t="s">
        <v>85</v>
      </c>
      <c r="C1893" s="4" t="s">
        <v>237</v>
      </c>
      <c r="D1893" s="4" t="s">
        <v>240</v>
      </c>
      <c r="E1893" s="5">
        <v>10.65</v>
      </c>
      <c r="F1893" t="s">
        <v>354</v>
      </c>
      <c r="J1893" s="14"/>
    </row>
    <row r="1894" spans="1:10" ht="21.95" customHeight="1" x14ac:dyDescent="0.15">
      <c r="A1894" s="6" t="s">
        <v>236</v>
      </c>
      <c r="B1894" s="4" t="s">
        <v>85</v>
      </c>
      <c r="C1894" s="4" t="s">
        <v>237</v>
      </c>
      <c r="D1894" s="4" t="s">
        <v>239</v>
      </c>
      <c r="E1894" s="5">
        <v>10.32</v>
      </c>
      <c r="J1894" s="14"/>
    </row>
    <row r="1895" spans="1:10" ht="21.95" customHeight="1" x14ac:dyDescent="0.15">
      <c r="A1895" s="6" t="s">
        <v>236</v>
      </c>
      <c r="B1895" s="4" t="s">
        <v>192</v>
      </c>
      <c r="C1895" s="4" t="s">
        <v>237</v>
      </c>
      <c r="D1895" s="4" t="s">
        <v>240</v>
      </c>
      <c r="E1895" s="5">
        <v>8.73</v>
      </c>
      <c r="J1895" s="14"/>
    </row>
    <row r="1896" spans="1:10" ht="21.95" customHeight="1" x14ac:dyDescent="0.15">
      <c r="A1896" s="6" t="s">
        <v>236</v>
      </c>
      <c r="B1896" s="4" t="s">
        <v>192</v>
      </c>
      <c r="C1896" s="4" t="s">
        <v>237</v>
      </c>
      <c r="D1896" s="4" t="s">
        <v>239</v>
      </c>
      <c r="E1896" s="5">
        <v>5.9</v>
      </c>
      <c r="J1896" s="14"/>
    </row>
    <row r="1897" spans="1:10" ht="21.95" customHeight="1" x14ac:dyDescent="0.15">
      <c r="A1897" s="6" t="s">
        <v>236</v>
      </c>
      <c r="B1897" s="4" t="s">
        <v>86</v>
      </c>
      <c r="C1897" s="4" t="s">
        <v>237</v>
      </c>
      <c r="D1897" s="4" t="s">
        <v>240</v>
      </c>
      <c r="E1897" s="5">
        <v>13.15</v>
      </c>
      <c r="F1897" t="s">
        <v>353</v>
      </c>
      <c r="G1897">
        <f>+E1897+E1898+E1899+E1900+E1901+E1902+E1903</f>
        <v>65.36</v>
      </c>
      <c r="H1897">
        <f>+E1904+E1905+E1906+E1907</f>
        <v>35.769999999999996</v>
      </c>
      <c r="I1897" s="14">
        <f>+(G1897/4)/(H1897/3)</f>
        <v>1.3704221414593236</v>
      </c>
      <c r="J1897" s="21">
        <f>+(B1897-$K$1)/7</f>
        <v>40</v>
      </c>
    </row>
    <row r="1898" spans="1:10" ht="21.95" customHeight="1" x14ac:dyDescent="0.15">
      <c r="A1898" s="6" t="s">
        <v>236</v>
      </c>
      <c r="B1898" s="4" t="s">
        <v>86</v>
      </c>
      <c r="C1898" s="4" t="s">
        <v>237</v>
      </c>
      <c r="D1898" s="4" t="s">
        <v>238</v>
      </c>
      <c r="E1898" s="5">
        <v>10.16</v>
      </c>
      <c r="J1898" s="14"/>
    </row>
    <row r="1899" spans="1:10" ht="21.95" customHeight="1" x14ac:dyDescent="0.15">
      <c r="A1899" s="6" t="s">
        <v>236</v>
      </c>
      <c r="B1899" s="4" t="s">
        <v>86</v>
      </c>
      <c r="C1899" s="4" t="s">
        <v>237</v>
      </c>
      <c r="D1899" s="4" t="s">
        <v>238</v>
      </c>
      <c r="E1899" s="5">
        <v>6.78</v>
      </c>
      <c r="J1899" s="14"/>
    </row>
    <row r="1900" spans="1:10" ht="21.95" customHeight="1" x14ac:dyDescent="0.15">
      <c r="A1900" s="6" t="s">
        <v>236</v>
      </c>
      <c r="B1900" s="4" t="s">
        <v>193</v>
      </c>
      <c r="C1900" s="4" t="s">
        <v>237</v>
      </c>
      <c r="D1900" s="4" t="s">
        <v>238</v>
      </c>
      <c r="E1900" s="5">
        <v>14.7</v>
      </c>
      <c r="J1900" s="14"/>
    </row>
    <row r="1901" spans="1:10" ht="21.95" customHeight="1" x14ac:dyDescent="0.15">
      <c r="A1901" s="6" t="s">
        <v>236</v>
      </c>
      <c r="B1901" s="4" t="s">
        <v>193</v>
      </c>
      <c r="C1901" s="4" t="s">
        <v>237</v>
      </c>
      <c r="D1901" s="4" t="s">
        <v>239</v>
      </c>
      <c r="E1901" s="5">
        <v>8.7100000000000009</v>
      </c>
      <c r="J1901" s="14"/>
    </row>
    <row r="1902" spans="1:10" ht="21.95" customHeight="1" x14ac:dyDescent="0.15">
      <c r="A1902" s="6" t="s">
        <v>236</v>
      </c>
      <c r="B1902" s="4" t="s">
        <v>193</v>
      </c>
      <c r="C1902" s="4" t="s">
        <v>237</v>
      </c>
      <c r="D1902" s="4" t="s">
        <v>244</v>
      </c>
      <c r="E1902" s="5">
        <v>11.01</v>
      </c>
      <c r="J1902" s="14"/>
    </row>
    <row r="1903" spans="1:10" ht="21.95" customHeight="1" x14ac:dyDescent="0.15">
      <c r="A1903" s="6" t="s">
        <v>236</v>
      </c>
      <c r="B1903" s="4" t="s">
        <v>245</v>
      </c>
      <c r="C1903" s="4" t="s">
        <v>237</v>
      </c>
      <c r="D1903" s="4" t="s">
        <v>242</v>
      </c>
      <c r="E1903" s="5">
        <v>0.85</v>
      </c>
      <c r="J1903" s="14"/>
    </row>
    <row r="1904" spans="1:10" ht="21.95" customHeight="1" x14ac:dyDescent="0.15">
      <c r="A1904" s="6" t="s">
        <v>236</v>
      </c>
      <c r="B1904" s="4" t="s">
        <v>87</v>
      </c>
      <c r="C1904" s="4" t="s">
        <v>237</v>
      </c>
      <c r="D1904" s="4" t="s">
        <v>240</v>
      </c>
      <c r="E1904" s="5">
        <v>10.62</v>
      </c>
      <c r="F1904" t="s">
        <v>354</v>
      </c>
      <c r="J1904" s="14"/>
    </row>
    <row r="1905" spans="1:10" ht="21.95" customHeight="1" x14ac:dyDescent="0.15">
      <c r="A1905" s="6" t="s">
        <v>236</v>
      </c>
      <c r="B1905" s="4" t="s">
        <v>87</v>
      </c>
      <c r="C1905" s="4" t="s">
        <v>237</v>
      </c>
      <c r="D1905" s="4" t="s">
        <v>239</v>
      </c>
      <c r="E1905" s="5">
        <v>10.36</v>
      </c>
      <c r="J1905" s="14"/>
    </row>
    <row r="1906" spans="1:10" ht="21.95" customHeight="1" x14ac:dyDescent="0.15">
      <c r="A1906" s="6" t="s">
        <v>236</v>
      </c>
      <c r="B1906" s="4" t="s">
        <v>194</v>
      </c>
      <c r="C1906" s="4" t="s">
        <v>237</v>
      </c>
      <c r="D1906" s="4" t="s">
        <v>240</v>
      </c>
      <c r="E1906" s="5">
        <v>8.6199999999999992</v>
      </c>
      <c r="J1906" s="14"/>
    </row>
    <row r="1907" spans="1:10" ht="21.95" customHeight="1" x14ac:dyDescent="0.15">
      <c r="A1907" s="6" t="s">
        <v>236</v>
      </c>
      <c r="B1907" s="4" t="s">
        <v>194</v>
      </c>
      <c r="C1907" s="4" t="s">
        <v>237</v>
      </c>
      <c r="D1907" s="4" t="s">
        <v>239</v>
      </c>
      <c r="E1907" s="5">
        <v>6.17</v>
      </c>
      <c r="J1907" s="14"/>
    </row>
    <row r="1908" spans="1:10" ht="21.95" customHeight="1" x14ac:dyDescent="0.15">
      <c r="A1908" s="6" t="s">
        <v>236</v>
      </c>
      <c r="B1908" s="4" t="s">
        <v>195</v>
      </c>
      <c r="C1908" s="4" t="s">
        <v>237</v>
      </c>
      <c r="D1908" s="4" t="s">
        <v>240</v>
      </c>
      <c r="E1908" s="5">
        <v>9.9600000000000009</v>
      </c>
      <c r="F1908" s="13" t="s">
        <v>353</v>
      </c>
      <c r="J1908" s="14"/>
    </row>
    <row r="1909" spans="1:10" ht="21.95" customHeight="1" x14ac:dyDescent="0.15">
      <c r="A1909" s="6" t="s">
        <v>236</v>
      </c>
      <c r="B1909" s="4" t="s">
        <v>195</v>
      </c>
      <c r="C1909" s="4" t="s">
        <v>237</v>
      </c>
      <c r="D1909" s="4" t="s">
        <v>239</v>
      </c>
      <c r="E1909" s="5">
        <v>9.76</v>
      </c>
      <c r="F1909" s="13"/>
      <c r="J1909" s="14"/>
    </row>
    <row r="1910" spans="1:10" ht="21.95" customHeight="1" x14ac:dyDescent="0.15">
      <c r="A1910" s="6" t="s">
        <v>236</v>
      </c>
      <c r="B1910" s="4" t="s">
        <v>89</v>
      </c>
      <c r="C1910" s="4" t="s">
        <v>237</v>
      </c>
      <c r="D1910" s="4" t="s">
        <v>240</v>
      </c>
      <c r="E1910" s="5">
        <v>12.22</v>
      </c>
      <c r="F1910" s="13" t="s">
        <v>354</v>
      </c>
      <c r="J1910" s="14"/>
    </row>
    <row r="1911" spans="1:10" ht="21.95" customHeight="1" x14ac:dyDescent="0.15">
      <c r="A1911" s="6" t="s">
        <v>236</v>
      </c>
      <c r="B1911" s="4" t="s">
        <v>89</v>
      </c>
      <c r="C1911" s="4" t="s">
        <v>237</v>
      </c>
      <c r="D1911" s="4" t="s">
        <v>240</v>
      </c>
      <c r="E1911" s="5">
        <v>8.2799999999999994</v>
      </c>
      <c r="J1911" s="14"/>
    </row>
    <row r="1912" spans="1:10" ht="21.95" customHeight="1" x14ac:dyDescent="0.15">
      <c r="A1912" s="6" t="s">
        <v>236</v>
      </c>
      <c r="B1912" s="4" t="s">
        <v>89</v>
      </c>
      <c r="C1912" s="4" t="s">
        <v>237</v>
      </c>
      <c r="D1912" s="4" t="s">
        <v>239</v>
      </c>
      <c r="E1912" s="5">
        <v>12.35</v>
      </c>
      <c r="J1912" s="14"/>
    </row>
    <row r="1913" spans="1:10" ht="21.95" customHeight="1" x14ac:dyDescent="0.15">
      <c r="A1913" s="6" t="s">
        <v>236</v>
      </c>
      <c r="B1913" s="4" t="s">
        <v>89</v>
      </c>
      <c r="C1913" s="4" t="s">
        <v>237</v>
      </c>
      <c r="D1913" s="4" t="s">
        <v>239</v>
      </c>
      <c r="E1913" s="5">
        <v>12.28</v>
      </c>
      <c r="J1913" s="14"/>
    </row>
    <row r="1914" spans="1:10" ht="21.95" customHeight="1" x14ac:dyDescent="0.15">
      <c r="A1914" s="6" t="s">
        <v>236</v>
      </c>
      <c r="B1914" s="4" t="s">
        <v>196</v>
      </c>
      <c r="C1914" s="4" t="s">
        <v>237</v>
      </c>
      <c r="D1914" s="4" t="s">
        <v>240</v>
      </c>
      <c r="E1914" s="5">
        <v>8.67</v>
      </c>
      <c r="J1914" s="14"/>
    </row>
    <row r="1915" spans="1:10" ht="21.95" customHeight="1" x14ac:dyDescent="0.15">
      <c r="A1915" s="6" t="s">
        <v>236</v>
      </c>
      <c r="B1915" s="4" t="s">
        <v>196</v>
      </c>
      <c r="C1915" s="4" t="s">
        <v>237</v>
      </c>
      <c r="D1915" s="4" t="s">
        <v>239</v>
      </c>
      <c r="E1915" s="5">
        <v>7.39</v>
      </c>
      <c r="J1915" s="14"/>
    </row>
    <row r="1916" spans="1:10" ht="21.95" customHeight="1" x14ac:dyDescent="0.15">
      <c r="A1916" s="6" t="s">
        <v>236</v>
      </c>
      <c r="B1916" s="4" t="s">
        <v>90</v>
      </c>
      <c r="C1916" s="4" t="s">
        <v>237</v>
      </c>
      <c r="D1916" s="4" t="s">
        <v>240</v>
      </c>
      <c r="E1916" s="5">
        <v>8.8800000000000008</v>
      </c>
      <c r="F1916" t="s">
        <v>353</v>
      </c>
      <c r="G1916">
        <f>+E1916+E1917+E1918+E1919+E1920+E1921+E1922</f>
        <v>66.7</v>
      </c>
      <c r="H1916">
        <f>+E1923+E1924+E1925+E1926</f>
        <v>34.86</v>
      </c>
      <c r="I1916" s="14">
        <f>+(G1916/4)/(H1916/3)</f>
        <v>1.4350258175559383</v>
      </c>
      <c r="J1916" s="21">
        <f>+(B1916-$K$1)/7</f>
        <v>42</v>
      </c>
    </row>
    <row r="1917" spans="1:10" ht="21.95" customHeight="1" x14ac:dyDescent="0.15">
      <c r="A1917" s="6" t="s">
        <v>236</v>
      </c>
      <c r="B1917" s="4" t="s">
        <v>90</v>
      </c>
      <c r="C1917" s="4" t="s">
        <v>237</v>
      </c>
      <c r="D1917" s="4" t="s">
        <v>240</v>
      </c>
      <c r="E1917" s="5">
        <v>4.9000000000000004</v>
      </c>
      <c r="J1917" s="14"/>
    </row>
    <row r="1918" spans="1:10" ht="21.95" customHeight="1" x14ac:dyDescent="0.15">
      <c r="A1918" s="6" t="s">
        <v>236</v>
      </c>
      <c r="B1918" s="4" t="s">
        <v>90</v>
      </c>
      <c r="C1918" s="4" t="s">
        <v>237</v>
      </c>
      <c r="D1918" s="4" t="s">
        <v>238</v>
      </c>
      <c r="E1918" s="5">
        <v>15.7</v>
      </c>
      <c r="J1918" s="14"/>
    </row>
    <row r="1919" spans="1:10" ht="21.95" customHeight="1" x14ac:dyDescent="0.15">
      <c r="A1919" s="6" t="s">
        <v>236</v>
      </c>
      <c r="B1919" s="4" t="s">
        <v>90</v>
      </c>
      <c r="C1919" s="4" t="s">
        <v>237</v>
      </c>
      <c r="D1919" s="4" t="s">
        <v>239</v>
      </c>
      <c r="E1919" s="5">
        <v>10.119999999999999</v>
      </c>
      <c r="J1919" s="14"/>
    </row>
    <row r="1920" spans="1:10" ht="21.95" customHeight="1" x14ac:dyDescent="0.15">
      <c r="A1920" s="6" t="s">
        <v>236</v>
      </c>
      <c r="B1920" s="4" t="s">
        <v>90</v>
      </c>
      <c r="C1920" s="4" t="s">
        <v>237</v>
      </c>
      <c r="D1920" s="4" t="s">
        <v>239</v>
      </c>
      <c r="E1920" s="5">
        <v>7.2</v>
      </c>
      <c r="J1920" s="14"/>
    </row>
    <row r="1921" spans="1:10" ht="21.95" customHeight="1" x14ac:dyDescent="0.15">
      <c r="A1921" s="6" t="s">
        <v>236</v>
      </c>
      <c r="B1921" s="4" t="s">
        <v>197</v>
      </c>
      <c r="C1921" s="4" t="s">
        <v>237</v>
      </c>
      <c r="D1921" s="4" t="s">
        <v>240</v>
      </c>
      <c r="E1921" s="5">
        <v>11.17</v>
      </c>
      <c r="J1921" s="14"/>
    </row>
    <row r="1922" spans="1:10" ht="21.95" customHeight="1" x14ac:dyDescent="0.15">
      <c r="A1922" s="9" t="s">
        <v>236</v>
      </c>
      <c r="B1922" s="4" t="s">
        <v>197</v>
      </c>
      <c r="C1922" s="4" t="s">
        <v>237</v>
      </c>
      <c r="D1922" s="4" t="s">
        <v>239</v>
      </c>
      <c r="E1922" s="5">
        <v>8.73</v>
      </c>
      <c r="J1922" s="14"/>
    </row>
    <row r="1923" spans="1:10" ht="21.95" customHeight="1" x14ac:dyDescent="0.15">
      <c r="A1923" s="6" t="s">
        <v>236</v>
      </c>
      <c r="B1923" s="4" t="s">
        <v>91</v>
      </c>
      <c r="C1923" s="4" t="s">
        <v>237</v>
      </c>
      <c r="D1923" s="4" t="s">
        <v>240</v>
      </c>
      <c r="E1923" s="5">
        <v>9.0500000000000007</v>
      </c>
      <c r="F1923" t="s">
        <v>354</v>
      </c>
      <c r="J1923" s="14"/>
    </row>
    <row r="1924" spans="1:10" ht="21.95" customHeight="1" x14ac:dyDescent="0.15">
      <c r="A1924" s="6" t="s">
        <v>236</v>
      </c>
      <c r="B1924" s="4" t="s">
        <v>91</v>
      </c>
      <c r="C1924" s="4" t="s">
        <v>237</v>
      </c>
      <c r="D1924" s="4" t="s">
        <v>239</v>
      </c>
      <c r="E1924" s="5">
        <v>10.68</v>
      </c>
      <c r="J1924" s="14"/>
    </row>
    <row r="1925" spans="1:10" ht="21.95" customHeight="1" x14ac:dyDescent="0.15">
      <c r="A1925" s="6" t="s">
        <v>236</v>
      </c>
      <c r="B1925" s="4" t="s">
        <v>198</v>
      </c>
      <c r="C1925" s="4" t="s">
        <v>237</v>
      </c>
      <c r="D1925" s="4" t="s">
        <v>240</v>
      </c>
      <c r="E1925" s="5">
        <v>8.5500000000000007</v>
      </c>
      <c r="J1925" s="14"/>
    </row>
    <row r="1926" spans="1:10" ht="21.95" customHeight="1" x14ac:dyDescent="0.15">
      <c r="A1926" s="6" t="s">
        <v>236</v>
      </c>
      <c r="B1926" s="4" t="s">
        <v>198</v>
      </c>
      <c r="C1926" s="4" t="s">
        <v>237</v>
      </c>
      <c r="D1926" s="4" t="s">
        <v>239</v>
      </c>
      <c r="E1926" s="5">
        <v>6.58</v>
      </c>
      <c r="J1926" s="14"/>
    </row>
    <row r="1927" spans="1:10" ht="21.95" customHeight="1" x14ac:dyDescent="0.15">
      <c r="A1927" s="6" t="s">
        <v>236</v>
      </c>
      <c r="B1927" s="4" t="s">
        <v>92</v>
      </c>
      <c r="C1927" s="4" t="s">
        <v>237</v>
      </c>
      <c r="D1927" s="4" t="s">
        <v>240</v>
      </c>
      <c r="E1927" s="5">
        <v>9.17</v>
      </c>
      <c r="F1927" t="s">
        <v>353</v>
      </c>
      <c r="G1927">
        <f>+E1927+E1928+E1929+E1930+E1931+E1932</f>
        <v>54.02</v>
      </c>
      <c r="H1927">
        <f>+E1933+E1934+E1935+E1936</f>
        <v>33.080000000000005</v>
      </c>
      <c r="I1927" s="14">
        <f>+(G1927/4)/(H1927/3)</f>
        <v>1.2247581620314387</v>
      </c>
      <c r="J1927" s="21">
        <f>+(B1927-$K$1)/7</f>
        <v>43</v>
      </c>
    </row>
    <row r="1928" spans="1:10" ht="21.95" customHeight="1" x14ac:dyDescent="0.15">
      <c r="A1928" s="6" t="s">
        <v>236</v>
      </c>
      <c r="B1928" s="4" t="s">
        <v>92</v>
      </c>
      <c r="C1928" s="4" t="s">
        <v>237</v>
      </c>
      <c r="D1928" s="4" t="s">
        <v>240</v>
      </c>
      <c r="E1928" s="5">
        <v>5.61</v>
      </c>
      <c r="J1928" s="14"/>
    </row>
    <row r="1929" spans="1:10" ht="21.95" customHeight="1" x14ac:dyDescent="0.15">
      <c r="A1929" s="6" t="s">
        <v>236</v>
      </c>
      <c r="B1929" s="4" t="s">
        <v>92</v>
      </c>
      <c r="C1929" s="4" t="s">
        <v>237</v>
      </c>
      <c r="D1929" s="4" t="s">
        <v>239</v>
      </c>
      <c r="E1929" s="5">
        <v>9.49</v>
      </c>
      <c r="J1929" s="14"/>
    </row>
    <row r="1930" spans="1:10" ht="21.95" customHeight="1" x14ac:dyDescent="0.15">
      <c r="A1930" s="6" t="s">
        <v>236</v>
      </c>
      <c r="B1930" s="4" t="s">
        <v>92</v>
      </c>
      <c r="C1930" s="4" t="s">
        <v>237</v>
      </c>
      <c r="D1930" s="4" t="s">
        <v>239</v>
      </c>
      <c r="E1930" s="5">
        <v>8.64</v>
      </c>
      <c r="J1930" s="14"/>
    </row>
    <row r="1931" spans="1:10" ht="21.95" customHeight="1" x14ac:dyDescent="0.15">
      <c r="A1931" s="6" t="s">
        <v>236</v>
      </c>
      <c r="B1931" s="4" t="s">
        <v>199</v>
      </c>
      <c r="C1931" s="4" t="s">
        <v>237</v>
      </c>
      <c r="D1931" s="4" t="s">
        <v>240</v>
      </c>
      <c r="E1931" s="5">
        <v>11.82</v>
      </c>
      <c r="J1931" s="14"/>
    </row>
    <row r="1932" spans="1:10" ht="21.95" customHeight="1" x14ac:dyDescent="0.15">
      <c r="A1932" s="6" t="s">
        <v>236</v>
      </c>
      <c r="B1932" s="4" t="s">
        <v>199</v>
      </c>
      <c r="C1932" s="4" t="s">
        <v>237</v>
      </c>
      <c r="D1932" s="4" t="s">
        <v>239</v>
      </c>
      <c r="E1932" s="5">
        <v>9.2899999999999991</v>
      </c>
      <c r="J1932" s="14"/>
    </row>
    <row r="1933" spans="1:10" ht="21.95" customHeight="1" x14ac:dyDescent="0.15">
      <c r="A1933" s="6" t="s">
        <v>236</v>
      </c>
      <c r="B1933" s="4" t="s">
        <v>93</v>
      </c>
      <c r="C1933" s="4" t="s">
        <v>237</v>
      </c>
      <c r="D1933" s="4" t="s">
        <v>240</v>
      </c>
      <c r="E1933" s="5">
        <v>8.32</v>
      </c>
      <c r="F1933" t="s">
        <v>354</v>
      </c>
      <c r="J1933" s="14"/>
    </row>
    <row r="1934" spans="1:10" ht="21.95" customHeight="1" x14ac:dyDescent="0.15">
      <c r="A1934" s="6" t="s">
        <v>236</v>
      </c>
      <c r="B1934" s="4" t="s">
        <v>93</v>
      </c>
      <c r="C1934" s="4" t="s">
        <v>237</v>
      </c>
      <c r="D1934" s="4" t="s">
        <v>239</v>
      </c>
      <c r="E1934" s="5">
        <v>11.17</v>
      </c>
      <c r="J1934" s="14"/>
    </row>
    <row r="1935" spans="1:10" ht="21.95" customHeight="1" x14ac:dyDescent="0.15">
      <c r="A1935" s="6" t="s">
        <v>236</v>
      </c>
      <c r="B1935" s="4" t="s">
        <v>201</v>
      </c>
      <c r="C1935" s="4" t="s">
        <v>237</v>
      </c>
      <c r="D1935" s="4" t="s">
        <v>240</v>
      </c>
      <c r="E1935" s="5">
        <v>7.62</v>
      </c>
      <c r="J1935" s="14"/>
    </row>
    <row r="1936" spans="1:10" ht="21.95" customHeight="1" x14ac:dyDescent="0.15">
      <c r="A1936" s="6" t="s">
        <v>236</v>
      </c>
      <c r="B1936" s="4" t="s">
        <v>201</v>
      </c>
      <c r="C1936" s="4" t="s">
        <v>237</v>
      </c>
      <c r="D1936" s="4" t="s">
        <v>239</v>
      </c>
      <c r="E1936" s="5">
        <v>5.97</v>
      </c>
      <c r="J1936" s="14"/>
    </row>
    <row r="1937" spans="1:10" ht="21.95" customHeight="1" x14ac:dyDescent="0.15">
      <c r="A1937" s="6" t="s">
        <v>236</v>
      </c>
      <c r="B1937" s="4" t="s">
        <v>94</v>
      </c>
      <c r="C1937" s="4" t="s">
        <v>237</v>
      </c>
      <c r="D1937" s="4" t="s">
        <v>240</v>
      </c>
      <c r="E1937" s="5">
        <v>14.79</v>
      </c>
      <c r="F1937" t="s">
        <v>353</v>
      </c>
      <c r="G1937">
        <f>+E1937+E1938+E1939+E1940+E1941</f>
        <v>56.029999999999994</v>
      </c>
      <c r="H1937">
        <f>+E1943+E1944+E1945+E1942</f>
        <v>44.519999999999996</v>
      </c>
      <c r="I1937" s="14">
        <f>+(G1937/4)/(H1937/3)</f>
        <v>0.9439016172506739</v>
      </c>
      <c r="J1937" s="21">
        <f>+(B1937-$K$1)/7</f>
        <v>44</v>
      </c>
    </row>
    <row r="1938" spans="1:10" ht="21.95" customHeight="1" x14ac:dyDescent="0.15">
      <c r="A1938" s="6" t="s">
        <v>236</v>
      </c>
      <c r="B1938" s="4" t="s">
        <v>94</v>
      </c>
      <c r="C1938" s="4" t="s">
        <v>237</v>
      </c>
      <c r="D1938" s="4" t="s">
        <v>239</v>
      </c>
      <c r="E1938" s="5">
        <v>9.9700000000000006</v>
      </c>
      <c r="J1938" s="14"/>
    </row>
    <row r="1939" spans="1:10" ht="21.95" customHeight="1" x14ac:dyDescent="0.15">
      <c r="A1939" s="6" t="s">
        <v>236</v>
      </c>
      <c r="B1939" s="4" t="s">
        <v>94</v>
      </c>
      <c r="C1939" s="4" t="s">
        <v>237</v>
      </c>
      <c r="D1939" s="4" t="s">
        <v>239</v>
      </c>
      <c r="E1939" s="5">
        <v>7.04</v>
      </c>
      <c r="J1939" s="14"/>
    </row>
    <row r="1940" spans="1:10" ht="21.95" customHeight="1" x14ac:dyDescent="0.15">
      <c r="A1940" s="6" t="s">
        <v>236</v>
      </c>
      <c r="B1940" s="4" t="s">
        <v>202</v>
      </c>
      <c r="C1940" s="4" t="s">
        <v>237</v>
      </c>
      <c r="D1940" s="4" t="s">
        <v>240</v>
      </c>
      <c r="E1940" s="5">
        <v>13.02</v>
      </c>
      <c r="J1940" s="14"/>
    </row>
    <row r="1941" spans="1:10" ht="21.95" customHeight="1" x14ac:dyDescent="0.15">
      <c r="A1941" s="6" t="s">
        <v>236</v>
      </c>
      <c r="B1941" s="4" t="s">
        <v>202</v>
      </c>
      <c r="C1941" s="4" t="s">
        <v>237</v>
      </c>
      <c r="D1941" s="4" t="s">
        <v>239</v>
      </c>
      <c r="E1941" s="5">
        <v>11.21</v>
      </c>
      <c r="J1941" s="14"/>
    </row>
    <row r="1942" spans="1:10" ht="21.95" customHeight="1" x14ac:dyDescent="0.15">
      <c r="A1942" s="6" t="s">
        <v>236</v>
      </c>
      <c r="B1942" s="4" t="s">
        <v>95</v>
      </c>
      <c r="C1942" s="4" t="s">
        <v>237</v>
      </c>
      <c r="D1942" s="4" t="s">
        <v>240</v>
      </c>
      <c r="E1942" s="5">
        <v>10.9</v>
      </c>
      <c r="F1942" t="s">
        <v>354</v>
      </c>
      <c r="J1942" s="14"/>
    </row>
    <row r="1943" spans="1:10" ht="21.95" customHeight="1" x14ac:dyDescent="0.15">
      <c r="A1943" s="6" t="s">
        <v>236</v>
      </c>
      <c r="B1943" s="4" t="s">
        <v>95</v>
      </c>
      <c r="C1943" s="4" t="s">
        <v>237</v>
      </c>
      <c r="D1943" s="4" t="s">
        <v>239</v>
      </c>
      <c r="E1943" s="5">
        <v>14.28</v>
      </c>
      <c r="J1943" s="14"/>
    </row>
    <row r="1944" spans="1:10" ht="21.95" customHeight="1" x14ac:dyDescent="0.15">
      <c r="A1944" s="6" t="s">
        <v>236</v>
      </c>
      <c r="B1944" s="4" t="s">
        <v>203</v>
      </c>
      <c r="C1944" s="4" t="s">
        <v>237</v>
      </c>
      <c r="D1944" s="4" t="s">
        <v>240</v>
      </c>
      <c r="E1944" s="5">
        <v>10.9</v>
      </c>
      <c r="J1944" s="14"/>
    </row>
    <row r="1945" spans="1:10" ht="21.95" customHeight="1" x14ac:dyDescent="0.15">
      <c r="A1945" s="6" t="s">
        <v>236</v>
      </c>
      <c r="B1945" s="4" t="s">
        <v>203</v>
      </c>
      <c r="C1945" s="4" t="s">
        <v>237</v>
      </c>
      <c r="D1945" s="4" t="s">
        <v>239</v>
      </c>
      <c r="E1945" s="5">
        <v>8.44</v>
      </c>
      <c r="J1945" s="14"/>
    </row>
    <row r="1946" spans="1:10" ht="21.95" customHeight="1" x14ac:dyDescent="0.15">
      <c r="A1946" s="6" t="s">
        <v>236</v>
      </c>
      <c r="B1946" s="4" t="s">
        <v>96</v>
      </c>
      <c r="C1946" s="4" t="s">
        <v>237</v>
      </c>
      <c r="D1946" s="4" t="s">
        <v>240</v>
      </c>
      <c r="E1946" s="5">
        <v>9.6999999999999993</v>
      </c>
      <c r="F1946" t="s">
        <v>353</v>
      </c>
      <c r="G1946">
        <f>+E1946+E1947+E1948+E1949+E1950+E1951</f>
        <v>55.45</v>
      </c>
      <c r="H1946">
        <f>+E1952+E1953+E1954+E1955</f>
        <v>33.489999999999995</v>
      </c>
      <c r="I1946" s="14">
        <f>+(G1946/4)/(H1946/3)</f>
        <v>1.241788593610033</v>
      </c>
      <c r="J1946" s="21">
        <f>+(B1946-$K$1)/7</f>
        <v>45</v>
      </c>
    </row>
    <row r="1947" spans="1:10" ht="21.95" customHeight="1" x14ac:dyDescent="0.15">
      <c r="A1947" s="6" t="s">
        <v>236</v>
      </c>
      <c r="B1947" s="4" t="s">
        <v>96</v>
      </c>
      <c r="C1947" s="4" t="s">
        <v>237</v>
      </c>
      <c r="D1947" s="4" t="s">
        <v>240</v>
      </c>
      <c r="E1947" s="5">
        <v>6.99</v>
      </c>
      <c r="J1947" s="14"/>
    </row>
    <row r="1948" spans="1:10" ht="21.95" customHeight="1" x14ac:dyDescent="0.15">
      <c r="A1948" s="6" t="s">
        <v>236</v>
      </c>
      <c r="B1948" s="4" t="s">
        <v>96</v>
      </c>
      <c r="C1948" s="4" t="s">
        <v>237</v>
      </c>
      <c r="D1948" s="4" t="s">
        <v>239</v>
      </c>
      <c r="E1948" s="5">
        <v>10.35</v>
      </c>
      <c r="J1948" s="14"/>
    </row>
    <row r="1949" spans="1:10" ht="21.95" customHeight="1" x14ac:dyDescent="0.15">
      <c r="A1949" s="6" t="s">
        <v>236</v>
      </c>
      <c r="B1949" s="4" t="s">
        <v>96</v>
      </c>
      <c r="C1949" s="4" t="s">
        <v>237</v>
      </c>
      <c r="D1949" s="4" t="s">
        <v>239</v>
      </c>
      <c r="E1949" s="5">
        <v>8.02</v>
      </c>
      <c r="J1949" s="14"/>
    </row>
    <row r="1950" spans="1:10" ht="21.95" customHeight="1" x14ac:dyDescent="0.15">
      <c r="A1950" s="6" t="s">
        <v>236</v>
      </c>
      <c r="B1950" s="4" t="s">
        <v>205</v>
      </c>
      <c r="C1950" s="4" t="s">
        <v>237</v>
      </c>
      <c r="D1950" s="4" t="s">
        <v>240</v>
      </c>
      <c r="E1950" s="5">
        <v>11.72</v>
      </c>
      <c r="J1950" s="14"/>
    </row>
    <row r="1951" spans="1:10" ht="21.95" customHeight="1" x14ac:dyDescent="0.15">
      <c r="A1951" s="6" t="s">
        <v>236</v>
      </c>
      <c r="B1951" s="4" t="s">
        <v>205</v>
      </c>
      <c r="C1951" s="4" t="s">
        <v>237</v>
      </c>
      <c r="D1951" s="4" t="s">
        <v>239</v>
      </c>
      <c r="E1951" s="5">
        <v>8.67</v>
      </c>
      <c r="J1951" s="14"/>
    </row>
    <row r="1952" spans="1:10" ht="21.95" customHeight="1" x14ac:dyDescent="0.15">
      <c r="A1952" s="6" t="s">
        <v>236</v>
      </c>
      <c r="B1952" s="4" t="s">
        <v>97</v>
      </c>
      <c r="C1952" s="4" t="s">
        <v>237</v>
      </c>
      <c r="D1952" s="4" t="s">
        <v>240</v>
      </c>
      <c r="E1952" s="5">
        <v>8.9499999999999993</v>
      </c>
      <c r="F1952" t="s">
        <v>354</v>
      </c>
      <c r="J1952" s="14"/>
    </row>
    <row r="1953" spans="1:10" ht="21.95" customHeight="1" x14ac:dyDescent="0.15">
      <c r="A1953" s="6" t="s">
        <v>236</v>
      </c>
      <c r="B1953" s="4" t="s">
        <v>97</v>
      </c>
      <c r="C1953" s="4" t="s">
        <v>237</v>
      </c>
      <c r="D1953" s="4" t="s">
        <v>239</v>
      </c>
      <c r="E1953" s="5">
        <v>10.119999999999999</v>
      </c>
      <c r="J1953" s="14"/>
    </row>
    <row r="1954" spans="1:10" ht="21.95" customHeight="1" x14ac:dyDescent="0.15">
      <c r="A1954" s="6" t="s">
        <v>236</v>
      </c>
      <c r="B1954" s="4" t="s">
        <v>206</v>
      </c>
      <c r="C1954" s="4" t="s">
        <v>237</v>
      </c>
      <c r="D1954" s="4" t="s">
        <v>240</v>
      </c>
      <c r="E1954" s="5">
        <v>8.15</v>
      </c>
      <c r="J1954" s="14"/>
    </row>
    <row r="1955" spans="1:10" ht="21.95" customHeight="1" x14ac:dyDescent="0.15">
      <c r="A1955" s="6" t="s">
        <v>236</v>
      </c>
      <c r="B1955" s="4" t="s">
        <v>206</v>
      </c>
      <c r="C1955" s="4" t="s">
        <v>237</v>
      </c>
      <c r="D1955" s="4" t="s">
        <v>239</v>
      </c>
      <c r="E1955" s="5">
        <v>6.27</v>
      </c>
      <c r="J1955" s="14"/>
    </row>
    <row r="1956" spans="1:10" ht="21.95" customHeight="1" x14ac:dyDescent="0.15">
      <c r="A1956" s="6" t="s">
        <v>236</v>
      </c>
      <c r="B1956" s="4" t="s">
        <v>98</v>
      </c>
      <c r="C1956" s="4" t="s">
        <v>237</v>
      </c>
      <c r="D1956" s="4" t="s">
        <v>240</v>
      </c>
      <c r="E1956" s="5">
        <v>10.49</v>
      </c>
      <c r="F1956" t="s">
        <v>353</v>
      </c>
      <c r="G1956">
        <f>+E1956+E1957+E1958+E1959+E1960+E1961</f>
        <v>58.36999999999999</v>
      </c>
      <c r="H1956">
        <f>+E1962+E1963+E1964+E1965+E1966</f>
        <v>44.77</v>
      </c>
      <c r="I1956" s="14">
        <f>+(G1956/4)/(H1956/3)</f>
        <v>0.97783113692204582</v>
      </c>
      <c r="J1956" s="21">
        <f>+(B1956-$K$1)/7</f>
        <v>46</v>
      </c>
    </row>
    <row r="1957" spans="1:10" ht="21.95" customHeight="1" x14ac:dyDescent="0.15">
      <c r="A1957" s="6" t="s">
        <v>236</v>
      </c>
      <c r="B1957" s="4" t="s">
        <v>98</v>
      </c>
      <c r="C1957" s="4" t="s">
        <v>237</v>
      </c>
      <c r="D1957" s="4" t="s">
        <v>240</v>
      </c>
      <c r="E1957" s="5">
        <v>5.37</v>
      </c>
      <c r="J1957" s="14"/>
    </row>
    <row r="1958" spans="1:10" ht="21.95" customHeight="1" x14ac:dyDescent="0.15">
      <c r="A1958" s="6" t="s">
        <v>236</v>
      </c>
      <c r="B1958" s="4" t="s">
        <v>98</v>
      </c>
      <c r="C1958" s="4" t="s">
        <v>237</v>
      </c>
      <c r="D1958" s="4" t="s">
        <v>239</v>
      </c>
      <c r="E1958" s="5">
        <v>10.69</v>
      </c>
      <c r="J1958" s="14"/>
    </row>
    <row r="1959" spans="1:10" ht="21.95" customHeight="1" x14ac:dyDescent="0.15">
      <c r="A1959" s="6" t="s">
        <v>236</v>
      </c>
      <c r="B1959" s="4" t="s">
        <v>98</v>
      </c>
      <c r="C1959" s="4" t="s">
        <v>237</v>
      </c>
      <c r="D1959" s="4" t="s">
        <v>239</v>
      </c>
      <c r="E1959" s="5">
        <v>7.44</v>
      </c>
      <c r="J1959" s="14"/>
    </row>
    <row r="1960" spans="1:10" ht="21.95" customHeight="1" x14ac:dyDescent="0.15">
      <c r="A1960" s="6" t="s">
        <v>236</v>
      </c>
      <c r="B1960" s="4" t="s">
        <v>207</v>
      </c>
      <c r="C1960" s="4" t="s">
        <v>237</v>
      </c>
      <c r="D1960" s="4" t="s">
        <v>240</v>
      </c>
      <c r="E1960" s="5">
        <v>12.27</v>
      </c>
      <c r="J1960" s="14"/>
    </row>
    <row r="1961" spans="1:10" ht="21.95" customHeight="1" x14ac:dyDescent="0.15">
      <c r="A1961" s="6" t="s">
        <v>236</v>
      </c>
      <c r="B1961" s="4" t="s">
        <v>207</v>
      </c>
      <c r="C1961" s="4" t="s">
        <v>237</v>
      </c>
      <c r="D1961" s="4" t="s">
        <v>239</v>
      </c>
      <c r="E1961" s="5">
        <v>12.11</v>
      </c>
      <c r="J1961" s="14"/>
    </row>
    <row r="1962" spans="1:10" ht="21.95" customHeight="1" x14ac:dyDescent="0.15">
      <c r="A1962" s="6" t="s">
        <v>236</v>
      </c>
      <c r="B1962" s="4" t="s">
        <v>99</v>
      </c>
      <c r="C1962" s="4" t="s">
        <v>237</v>
      </c>
      <c r="D1962" s="4" t="s">
        <v>238</v>
      </c>
      <c r="E1962" s="5">
        <v>8.59</v>
      </c>
      <c r="F1962" t="s">
        <v>354</v>
      </c>
      <c r="J1962" s="14"/>
    </row>
    <row r="1963" spans="1:10" ht="21.95" customHeight="1" x14ac:dyDescent="0.15">
      <c r="A1963" s="6" t="s">
        <v>236</v>
      </c>
      <c r="B1963" s="4" t="s">
        <v>99</v>
      </c>
      <c r="C1963" s="4" t="s">
        <v>237</v>
      </c>
      <c r="D1963" s="4" t="s">
        <v>239</v>
      </c>
      <c r="E1963" s="5">
        <v>9.73</v>
      </c>
      <c r="J1963" s="14"/>
    </row>
    <row r="1964" spans="1:10" ht="21.95" customHeight="1" x14ac:dyDescent="0.15">
      <c r="A1964" s="6" t="s">
        <v>236</v>
      </c>
      <c r="B1964" s="4" t="s">
        <v>208</v>
      </c>
      <c r="C1964" s="4" t="s">
        <v>237</v>
      </c>
      <c r="D1964" s="4" t="s">
        <v>242</v>
      </c>
      <c r="E1964" s="5">
        <v>12.43</v>
      </c>
      <c r="J1964" s="14"/>
    </row>
    <row r="1965" spans="1:10" ht="21.95" customHeight="1" x14ac:dyDescent="0.15">
      <c r="A1965" s="6" t="s">
        <v>236</v>
      </c>
      <c r="B1965" s="4" t="s">
        <v>208</v>
      </c>
      <c r="C1965" s="4" t="s">
        <v>237</v>
      </c>
      <c r="D1965" s="4" t="s">
        <v>238</v>
      </c>
      <c r="E1965" s="5">
        <v>7.38</v>
      </c>
      <c r="J1965" s="14"/>
    </row>
    <row r="1966" spans="1:10" ht="21.95" customHeight="1" x14ac:dyDescent="0.15">
      <c r="A1966" s="6" t="s">
        <v>236</v>
      </c>
      <c r="B1966" s="4" t="s">
        <v>208</v>
      </c>
      <c r="C1966" s="4" t="s">
        <v>237</v>
      </c>
      <c r="D1966" s="4" t="s">
        <v>239</v>
      </c>
      <c r="E1966" s="5">
        <v>6.64</v>
      </c>
      <c r="J1966" s="14"/>
    </row>
    <row r="1967" spans="1:10" ht="21.95" customHeight="1" x14ac:dyDescent="0.15">
      <c r="A1967" s="6" t="s">
        <v>236</v>
      </c>
      <c r="B1967" s="4" t="s">
        <v>100</v>
      </c>
      <c r="C1967" s="4" t="s">
        <v>237</v>
      </c>
      <c r="D1967" s="4" t="s">
        <v>242</v>
      </c>
      <c r="E1967" s="5">
        <v>11.82</v>
      </c>
      <c r="F1967" s="13" t="s">
        <v>353</v>
      </c>
      <c r="J1967" s="14"/>
    </row>
    <row r="1968" spans="1:10" ht="21.95" customHeight="1" x14ac:dyDescent="0.15">
      <c r="A1968" s="6" t="s">
        <v>236</v>
      </c>
      <c r="B1968" s="4" t="s">
        <v>100</v>
      </c>
      <c r="C1968" s="4" t="s">
        <v>237</v>
      </c>
      <c r="D1968" s="4" t="s">
        <v>240</v>
      </c>
      <c r="E1968" s="5">
        <v>8.39</v>
      </c>
      <c r="F1968" s="13"/>
      <c r="J1968" s="14"/>
    </row>
    <row r="1969" spans="1:10" ht="21.95" customHeight="1" x14ac:dyDescent="0.15">
      <c r="A1969" s="6" t="s">
        <v>236</v>
      </c>
      <c r="B1969" s="4" t="s">
        <v>100</v>
      </c>
      <c r="C1969" s="4" t="s">
        <v>237</v>
      </c>
      <c r="D1969" s="4" t="s">
        <v>240</v>
      </c>
      <c r="E1969" s="5">
        <v>8.26</v>
      </c>
      <c r="F1969" s="13"/>
      <c r="J1969" s="14"/>
    </row>
    <row r="1970" spans="1:10" ht="21.95" customHeight="1" x14ac:dyDescent="0.15">
      <c r="A1970" s="9" t="s">
        <v>236</v>
      </c>
      <c r="B1970" s="4" t="s">
        <v>100</v>
      </c>
      <c r="C1970" s="4" t="s">
        <v>237</v>
      </c>
      <c r="D1970" s="4" t="s">
        <v>239</v>
      </c>
      <c r="E1970" s="5">
        <v>9.66</v>
      </c>
      <c r="F1970" s="13"/>
      <c r="J1970" s="14"/>
    </row>
    <row r="1971" spans="1:10" ht="21.95" customHeight="1" x14ac:dyDescent="0.15">
      <c r="A1971" s="6" t="s">
        <v>236</v>
      </c>
      <c r="B1971" s="4" t="s">
        <v>100</v>
      </c>
      <c r="C1971" s="4" t="s">
        <v>237</v>
      </c>
      <c r="D1971" s="4" t="s">
        <v>239</v>
      </c>
      <c r="E1971" s="5">
        <v>8.49</v>
      </c>
      <c r="F1971" s="13"/>
      <c r="J1971" s="14"/>
    </row>
    <row r="1972" spans="1:10" ht="21.95" customHeight="1" x14ac:dyDescent="0.15">
      <c r="A1972" s="6" t="s">
        <v>236</v>
      </c>
      <c r="B1972" s="4" t="s">
        <v>209</v>
      </c>
      <c r="C1972" s="4" t="s">
        <v>237</v>
      </c>
      <c r="D1972" s="4" t="s">
        <v>240</v>
      </c>
      <c r="E1972" s="5">
        <v>12.14</v>
      </c>
      <c r="F1972" s="13"/>
      <c r="J1972" s="14"/>
    </row>
    <row r="1973" spans="1:10" ht="21.95" customHeight="1" x14ac:dyDescent="0.15">
      <c r="A1973" s="6" t="s">
        <v>236</v>
      </c>
      <c r="B1973" s="4" t="s">
        <v>209</v>
      </c>
      <c r="C1973" s="4" t="s">
        <v>237</v>
      </c>
      <c r="D1973" s="4" t="s">
        <v>239</v>
      </c>
      <c r="E1973" s="5">
        <v>9.77</v>
      </c>
      <c r="F1973" s="13"/>
      <c r="J1973" s="14"/>
    </row>
    <row r="1974" spans="1:10" ht="21.95" customHeight="1" x14ac:dyDescent="0.15">
      <c r="A1974" s="6" t="s">
        <v>236</v>
      </c>
      <c r="B1974" s="4" t="s">
        <v>210</v>
      </c>
      <c r="C1974" s="4" t="s">
        <v>237</v>
      </c>
      <c r="D1974" s="4" t="s">
        <v>238</v>
      </c>
      <c r="E1974" s="5">
        <v>6.29</v>
      </c>
      <c r="F1974" s="13" t="s">
        <v>354</v>
      </c>
      <c r="J1974" s="14"/>
    </row>
    <row r="1975" spans="1:10" ht="21.95" customHeight="1" x14ac:dyDescent="0.15">
      <c r="A1975" s="6" t="s">
        <v>236</v>
      </c>
      <c r="B1975" s="4" t="s">
        <v>210</v>
      </c>
      <c r="C1975" s="4" t="s">
        <v>237</v>
      </c>
      <c r="D1975" s="4" t="s">
        <v>239</v>
      </c>
      <c r="E1975" s="5">
        <v>5.2</v>
      </c>
      <c r="F1975" s="13"/>
      <c r="J1975" s="14"/>
    </row>
    <row r="1976" spans="1:10" ht="21.95" customHeight="1" x14ac:dyDescent="0.15">
      <c r="A1976" s="6" t="s">
        <v>236</v>
      </c>
      <c r="B1976" s="4" t="s">
        <v>101</v>
      </c>
      <c r="C1976" s="4" t="s">
        <v>237</v>
      </c>
      <c r="D1976" s="4" t="s">
        <v>238</v>
      </c>
      <c r="E1976" s="5">
        <v>14.69</v>
      </c>
      <c r="F1976" s="13" t="s">
        <v>353</v>
      </c>
      <c r="J1976" s="14"/>
    </row>
    <row r="1977" spans="1:10" ht="21.95" customHeight="1" x14ac:dyDescent="0.15">
      <c r="A1977" s="6" t="s">
        <v>236</v>
      </c>
      <c r="B1977" s="4" t="s">
        <v>101</v>
      </c>
      <c r="C1977" s="4" t="s">
        <v>237</v>
      </c>
      <c r="D1977" s="4" t="s">
        <v>238</v>
      </c>
      <c r="E1977" s="5">
        <v>11.1</v>
      </c>
      <c r="F1977" s="13"/>
      <c r="J1977" s="14"/>
    </row>
    <row r="1978" spans="1:10" ht="21.95" customHeight="1" x14ac:dyDescent="0.15">
      <c r="A1978" s="6" t="s">
        <v>236</v>
      </c>
      <c r="B1978" s="4" t="s">
        <v>101</v>
      </c>
      <c r="C1978" s="4" t="s">
        <v>237</v>
      </c>
      <c r="D1978" s="4" t="s">
        <v>239</v>
      </c>
      <c r="E1978" s="5">
        <v>12.15</v>
      </c>
      <c r="F1978" s="13"/>
      <c r="J1978" s="14"/>
    </row>
    <row r="1979" spans="1:10" ht="21.95" customHeight="1" x14ac:dyDescent="0.15">
      <c r="A1979" s="6" t="s">
        <v>236</v>
      </c>
      <c r="B1979" s="4" t="s">
        <v>101</v>
      </c>
      <c r="C1979" s="4" t="s">
        <v>237</v>
      </c>
      <c r="D1979" s="4" t="s">
        <v>239</v>
      </c>
      <c r="E1979" s="5">
        <v>10.23</v>
      </c>
      <c r="F1979" s="13"/>
      <c r="J1979" s="14"/>
    </row>
    <row r="1980" spans="1:10" ht="21.95" customHeight="1" x14ac:dyDescent="0.15">
      <c r="A1980" s="6" t="s">
        <v>236</v>
      </c>
      <c r="B1980" s="4" t="s">
        <v>101</v>
      </c>
      <c r="C1980" s="4" t="s">
        <v>237</v>
      </c>
      <c r="D1980" s="4" t="s">
        <v>239</v>
      </c>
      <c r="E1980" s="5">
        <v>8.8699999999999992</v>
      </c>
      <c r="F1980" s="13"/>
      <c r="J1980" s="14"/>
    </row>
    <row r="1981" spans="1:10" ht="21.95" customHeight="1" x14ac:dyDescent="0.15">
      <c r="A1981" s="6" t="s">
        <v>236</v>
      </c>
      <c r="B1981" s="4" t="s">
        <v>211</v>
      </c>
      <c r="C1981" s="4" t="s">
        <v>237</v>
      </c>
      <c r="D1981" s="4" t="s">
        <v>240</v>
      </c>
      <c r="E1981" s="5">
        <v>8.67</v>
      </c>
      <c r="F1981" s="13"/>
      <c r="J1981" s="14"/>
    </row>
    <row r="1982" spans="1:10" ht="21.95" customHeight="1" x14ac:dyDescent="0.15">
      <c r="A1982" s="6" t="s">
        <v>236</v>
      </c>
      <c r="B1982" s="4" t="s">
        <v>211</v>
      </c>
      <c r="C1982" s="4" t="s">
        <v>237</v>
      </c>
      <c r="D1982" s="4" t="s">
        <v>240</v>
      </c>
      <c r="E1982" s="5">
        <v>9.33</v>
      </c>
      <c r="F1982" s="13"/>
      <c r="J1982" s="14"/>
    </row>
    <row r="1983" spans="1:10" ht="21.95" customHeight="1" x14ac:dyDescent="0.15">
      <c r="A1983" s="6" t="s">
        <v>236</v>
      </c>
      <c r="B1983" s="4" t="s">
        <v>211</v>
      </c>
      <c r="C1983" s="4" t="s">
        <v>237</v>
      </c>
      <c r="D1983" s="4" t="s">
        <v>239</v>
      </c>
      <c r="E1983" s="5">
        <v>7.13</v>
      </c>
      <c r="F1983" s="13"/>
      <c r="J1983" s="14"/>
    </row>
    <row r="1984" spans="1:10" ht="21.95" customHeight="1" x14ac:dyDescent="0.15">
      <c r="A1984" s="6" t="s">
        <v>236</v>
      </c>
      <c r="B1984" s="4" t="s">
        <v>211</v>
      </c>
      <c r="C1984" s="4" t="s">
        <v>237</v>
      </c>
      <c r="D1984" s="4" t="s">
        <v>239</v>
      </c>
      <c r="E1984" s="5">
        <v>6.29</v>
      </c>
      <c r="F1984" s="13"/>
      <c r="J1984" s="14"/>
    </row>
    <row r="1985" spans="1:10" ht="21.95" customHeight="1" x14ac:dyDescent="0.15">
      <c r="A1985" s="6" t="s">
        <v>236</v>
      </c>
      <c r="B1985" s="4" t="s">
        <v>102</v>
      </c>
      <c r="C1985" s="4" t="s">
        <v>237</v>
      </c>
      <c r="D1985" s="4" t="s">
        <v>240</v>
      </c>
      <c r="E1985" s="5">
        <v>8.65</v>
      </c>
      <c r="F1985" s="13" t="s">
        <v>354</v>
      </c>
      <c r="J1985" s="14"/>
    </row>
    <row r="1986" spans="1:10" ht="21.95" customHeight="1" x14ac:dyDescent="0.15">
      <c r="A1986" s="6" t="s">
        <v>236</v>
      </c>
      <c r="B1986" s="4" t="s">
        <v>102</v>
      </c>
      <c r="C1986" s="4" t="s">
        <v>237</v>
      </c>
      <c r="D1986" s="4" t="s">
        <v>239</v>
      </c>
      <c r="E1986" s="5">
        <v>10.48</v>
      </c>
      <c r="J1986" s="14"/>
    </row>
    <row r="1987" spans="1:10" ht="21.95" customHeight="1" x14ac:dyDescent="0.15">
      <c r="A1987" s="6" t="s">
        <v>236</v>
      </c>
      <c r="B1987" s="4" t="s">
        <v>212</v>
      </c>
      <c r="C1987" s="4" t="s">
        <v>237</v>
      </c>
      <c r="D1987" s="4" t="s">
        <v>240</v>
      </c>
      <c r="E1987" s="5">
        <v>8.7100000000000009</v>
      </c>
      <c r="J1987" s="14"/>
    </row>
    <row r="1988" spans="1:10" ht="21.95" customHeight="1" x14ac:dyDescent="0.15">
      <c r="A1988" s="6" t="s">
        <v>236</v>
      </c>
      <c r="B1988" s="4" t="s">
        <v>212</v>
      </c>
      <c r="C1988" s="4" t="s">
        <v>237</v>
      </c>
      <c r="D1988" s="4" t="s">
        <v>239</v>
      </c>
      <c r="E1988" s="5">
        <v>5.58</v>
      </c>
      <c r="J1988" s="14"/>
    </row>
    <row r="1989" spans="1:10" ht="21.95" customHeight="1" x14ac:dyDescent="0.15">
      <c r="A1989" s="6" t="s">
        <v>236</v>
      </c>
      <c r="B1989" s="4" t="s">
        <v>103</v>
      </c>
      <c r="C1989" s="4" t="s">
        <v>237</v>
      </c>
      <c r="D1989" s="4" t="s">
        <v>240</v>
      </c>
      <c r="E1989" s="5">
        <v>8.9600000000000009</v>
      </c>
      <c r="F1989" t="s">
        <v>353</v>
      </c>
      <c r="G1989">
        <f>+E1989+E1990+E1991+E1992+E1993+E1994</f>
        <v>56.14</v>
      </c>
      <c r="H1989">
        <f>+E1995+E1996+E1997+E1998</f>
        <v>31.140000000000004</v>
      </c>
      <c r="I1989" s="14">
        <f>+(G1989/4)/(H1989/3)</f>
        <v>1.3521194605009632</v>
      </c>
      <c r="J1989" s="21">
        <f>+(B1989-$K$1)/7</f>
        <v>49</v>
      </c>
    </row>
    <row r="1990" spans="1:10" ht="21.95" customHeight="1" x14ac:dyDescent="0.15">
      <c r="A1990" s="6" t="s">
        <v>236</v>
      </c>
      <c r="B1990" s="4" t="s">
        <v>103</v>
      </c>
      <c r="C1990" s="4" t="s">
        <v>237</v>
      </c>
      <c r="D1990" s="4" t="s">
        <v>240</v>
      </c>
      <c r="E1990" s="5">
        <v>7.41</v>
      </c>
      <c r="J1990" s="14"/>
    </row>
    <row r="1991" spans="1:10" ht="21.95" customHeight="1" x14ac:dyDescent="0.15">
      <c r="A1991" s="6" t="s">
        <v>236</v>
      </c>
      <c r="B1991" s="4" t="s">
        <v>103</v>
      </c>
      <c r="C1991" s="4" t="s">
        <v>237</v>
      </c>
      <c r="D1991" s="4" t="s">
        <v>239</v>
      </c>
      <c r="E1991" s="5">
        <v>9.74</v>
      </c>
      <c r="J1991" s="14"/>
    </row>
    <row r="1992" spans="1:10" ht="21.95" customHeight="1" x14ac:dyDescent="0.15">
      <c r="A1992" s="6" t="s">
        <v>236</v>
      </c>
      <c r="B1992" s="4" t="s">
        <v>103</v>
      </c>
      <c r="C1992" s="4" t="s">
        <v>237</v>
      </c>
      <c r="D1992" s="4" t="s">
        <v>239</v>
      </c>
      <c r="E1992" s="5">
        <v>8.17</v>
      </c>
      <c r="J1992" s="14"/>
    </row>
    <row r="1993" spans="1:10" ht="21.95" customHeight="1" x14ac:dyDescent="0.15">
      <c r="A1993" s="6" t="s">
        <v>236</v>
      </c>
      <c r="B1993" s="4" t="s">
        <v>213</v>
      </c>
      <c r="C1993" s="4" t="s">
        <v>237</v>
      </c>
      <c r="D1993" s="4" t="s">
        <v>240</v>
      </c>
      <c r="E1993" s="5">
        <v>11.53</v>
      </c>
      <c r="J1993" s="14"/>
    </row>
    <row r="1994" spans="1:10" ht="21.95" customHeight="1" x14ac:dyDescent="0.15">
      <c r="A1994" s="6" t="s">
        <v>236</v>
      </c>
      <c r="B1994" s="4" t="s">
        <v>213</v>
      </c>
      <c r="C1994" s="4" t="s">
        <v>237</v>
      </c>
      <c r="D1994" s="4" t="s">
        <v>239</v>
      </c>
      <c r="E1994" s="5">
        <v>10.33</v>
      </c>
      <c r="J1994" s="14"/>
    </row>
    <row r="1995" spans="1:10" ht="21.95" customHeight="1" x14ac:dyDescent="0.15">
      <c r="A1995" s="6" t="s">
        <v>236</v>
      </c>
      <c r="B1995" s="4" t="s">
        <v>104</v>
      </c>
      <c r="C1995" s="4" t="s">
        <v>237</v>
      </c>
      <c r="D1995" s="4" t="s">
        <v>240</v>
      </c>
      <c r="E1995" s="5">
        <v>8.48</v>
      </c>
      <c r="F1995" t="s">
        <v>354</v>
      </c>
      <c r="J1995" s="14"/>
    </row>
    <row r="1996" spans="1:10" ht="21.95" customHeight="1" x14ac:dyDescent="0.15">
      <c r="A1996" s="6" t="s">
        <v>236</v>
      </c>
      <c r="B1996" s="4" t="s">
        <v>104</v>
      </c>
      <c r="C1996" s="4" t="s">
        <v>237</v>
      </c>
      <c r="D1996" s="4" t="s">
        <v>239</v>
      </c>
      <c r="E1996" s="5">
        <v>8.6199999999999992</v>
      </c>
      <c r="J1996" s="14"/>
    </row>
    <row r="1997" spans="1:10" ht="21.95" customHeight="1" x14ac:dyDescent="0.15">
      <c r="A1997" s="6" t="s">
        <v>236</v>
      </c>
      <c r="B1997" s="4" t="s">
        <v>214</v>
      </c>
      <c r="C1997" s="4" t="s">
        <v>237</v>
      </c>
      <c r="D1997" s="4" t="s">
        <v>240</v>
      </c>
      <c r="E1997" s="5">
        <v>8.31</v>
      </c>
      <c r="J1997" s="14"/>
    </row>
    <row r="1998" spans="1:10" ht="21.95" customHeight="1" x14ac:dyDescent="0.15">
      <c r="A1998" s="6" t="s">
        <v>236</v>
      </c>
      <c r="B1998" s="4" t="s">
        <v>214</v>
      </c>
      <c r="C1998" s="4" t="s">
        <v>237</v>
      </c>
      <c r="D1998" s="4" t="s">
        <v>239</v>
      </c>
      <c r="E1998" s="5">
        <v>5.73</v>
      </c>
      <c r="J1998" s="14"/>
    </row>
    <row r="1999" spans="1:10" ht="21.95" customHeight="1" x14ac:dyDescent="0.15">
      <c r="A1999" s="6" t="s">
        <v>236</v>
      </c>
      <c r="B1999" s="4" t="s">
        <v>105</v>
      </c>
      <c r="C1999" s="4" t="s">
        <v>237</v>
      </c>
      <c r="D1999" s="4" t="s">
        <v>240</v>
      </c>
      <c r="E1999" s="5">
        <v>6.03</v>
      </c>
      <c r="F1999" t="s">
        <v>353</v>
      </c>
      <c r="G1999">
        <f>+E1999+E2000+E2001+E2002+E2003+E2004</f>
        <v>46.43</v>
      </c>
      <c r="H1999">
        <f>+E2005+E2006+E2007+E2008</f>
        <v>23.61</v>
      </c>
      <c r="I1999" s="14">
        <f>+(G1999/4)/(H1999/3)</f>
        <v>1.4749047013977128</v>
      </c>
      <c r="J1999" s="21">
        <f>+(B1999-$K$1)/7</f>
        <v>50</v>
      </c>
    </row>
    <row r="2000" spans="1:10" ht="21.95" customHeight="1" x14ac:dyDescent="0.15">
      <c r="A2000" s="6" t="s">
        <v>236</v>
      </c>
      <c r="B2000" s="4" t="s">
        <v>105</v>
      </c>
      <c r="C2000" s="4" t="s">
        <v>237</v>
      </c>
      <c r="D2000" s="4" t="s">
        <v>240</v>
      </c>
      <c r="E2000" s="5">
        <v>6.07</v>
      </c>
      <c r="J2000" s="14"/>
    </row>
    <row r="2001" spans="1:10" ht="21.95" customHeight="1" x14ac:dyDescent="0.15">
      <c r="A2001" s="6" t="s">
        <v>236</v>
      </c>
      <c r="B2001" s="4" t="s">
        <v>105</v>
      </c>
      <c r="C2001" s="4" t="s">
        <v>237</v>
      </c>
      <c r="D2001" s="4" t="s">
        <v>239</v>
      </c>
      <c r="E2001" s="5">
        <v>8.25</v>
      </c>
      <c r="J2001" s="14"/>
    </row>
    <row r="2002" spans="1:10" ht="21.95" customHeight="1" x14ac:dyDescent="0.15">
      <c r="A2002" s="6" t="s">
        <v>236</v>
      </c>
      <c r="B2002" s="4" t="s">
        <v>105</v>
      </c>
      <c r="C2002" s="4" t="s">
        <v>237</v>
      </c>
      <c r="D2002" s="4" t="s">
        <v>239</v>
      </c>
      <c r="E2002" s="5">
        <v>7.25</v>
      </c>
      <c r="J2002" s="14"/>
    </row>
    <row r="2003" spans="1:10" ht="21.95" customHeight="1" x14ac:dyDescent="0.15">
      <c r="A2003" s="6" t="s">
        <v>236</v>
      </c>
      <c r="B2003" s="4" t="s">
        <v>215</v>
      </c>
      <c r="C2003" s="4" t="s">
        <v>237</v>
      </c>
      <c r="D2003" s="4" t="s">
        <v>240</v>
      </c>
      <c r="E2003" s="5">
        <v>10.44</v>
      </c>
      <c r="J2003" s="14"/>
    </row>
    <row r="2004" spans="1:10" ht="21.95" customHeight="1" x14ac:dyDescent="0.15">
      <c r="A2004" s="6" t="s">
        <v>236</v>
      </c>
      <c r="B2004" s="4" t="s">
        <v>215</v>
      </c>
      <c r="C2004" s="4" t="s">
        <v>237</v>
      </c>
      <c r="D2004" s="4" t="s">
        <v>239</v>
      </c>
      <c r="E2004" s="5">
        <v>8.39</v>
      </c>
      <c r="J2004" s="14"/>
    </row>
    <row r="2005" spans="1:10" ht="21.95" customHeight="1" x14ac:dyDescent="0.15">
      <c r="A2005" s="6" t="s">
        <v>236</v>
      </c>
      <c r="B2005" s="4" t="s">
        <v>106</v>
      </c>
      <c r="C2005" s="4" t="s">
        <v>237</v>
      </c>
      <c r="D2005" s="4" t="s">
        <v>240</v>
      </c>
      <c r="E2005" s="5">
        <v>6.03</v>
      </c>
      <c r="F2005" t="s">
        <v>354</v>
      </c>
      <c r="J2005" s="14"/>
    </row>
    <row r="2006" spans="1:10" ht="21.95" customHeight="1" x14ac:dyDescent="0.15">
      <c r="A2006" s="6" t="s">
        <v>236</v>
      </c>
      <c r="B2006" s="4" t="s">
        <v>106</v>
      </c>
      <c r="C2006" s="4" t="s">
        <v>237</v>
      </c>
      <c r="D2006" s="4" t="s">
        <v>239</v>
      </c>
      <c r="E2006" s="5">
        <v>7.89</v>
      </c>
      <c r="J2006" s="14"/>
    </row>
    <row r="2007" spans="1:10" ht="21.95" customHeight="1" x14ac:dyDescent="0.15">
      <c r="A2007" s="6" t="s">
        <v>236</v>
      </c>
      <c r="B2007" s="4" t="s">
        <v>216</v>
      </c>
      <c r="C2007" s="4" t="s">
        <v>237</v>
      </c>
      <c r="D2007" s="4" t="s">
        <v>240</v>
      </c>
      <c r="E2007" s="5">
        <v>5.46</v>
      </c>
      <c r="J2007" s="14"/>
    </row>
    <row r="2008" spans="1:10" ht="21.95" customHeight="1" x14ac:dyDescent="0.15">
      <c r="A2008" s="6" t="s">
        <v>236</v>
      </c>
      <c r="B2008" s="4" t="s">
        <v>216</v>
      </c>
      <c r="C2008" s="4" t="s">
        <v>237</v>
      </c>
      <c r="D2008" s="4" t="s">
        <v>239</v>
      </c>
      <c r="E2008" s="5">
        <v>4.2300000000000004</v>
      </c>
      <c r="J2008" s="14"/>
    </row>
    <row r="2009" spans="1:10" ht="21.95" customHeight="1" x14ac:dyDescent="0.15">
      <c r="A2009" s="6" t="s">
        <v>236</v>
      </c>
      <c r="B2009" s="4" t="s">
        <v>107</v>
      </c>
      <c r="C2009" s="4" t="s">
        <v>237</v>
      </c>
      <c r="D2009" s="4" t="s">
        <v>240</v>
      </c>
      <c r="E2009" s="5">
        <v>7.67</v>
      </c>
      <c r="F2009" t="s">
        <v>353</v>
      </c>
      <c r="G2009">
        <f>+E2009+E2010+E2011+E2012+E2013+E2014</f>
        <v>49.4</v>
      </c>
      <c r="H2009">
        <f>+E2015+E2016+E2017+E2018</f>
        <v>31.93</v>
      </c>
      <c r="I2009" s="14">
        <f>+(G2009/4)/(H2009/3)</f>
        <v>1.1603507673034763</v>
      </c>
      <c r="J2009" s="21">
        <f>+(B2009-$K$1)/7</f>
        <v>51</v>
      </c>
    </row>
    <row r="2010" spans="1:10" ht="21.95" customHeight="1" x14ac:dyDescent="0.15">
      <c r="A2010" s="6" t="s">
        <v>236</v>
      </c>
      <c r="B2010" s="4" t="s">
        <v>107</v>
      </c>
      <c r="C2010" s="4" t="s">
        <v>237</v>
      </c>
      <c r="D2010" s="4" t="s">
        <v>239</v>
      </c>
      <c r="E2010" s="5">
        <v>8.9600000000000009</v>
      </c>
      <c r="J2010" s="14"/>
    </row>
    <row r="2011" spans="1:10" ht="21.95" customHeight="1" x14ac:dyDescent="0.15">
      <c r="A2011" s="6" t="s">
        <v>236</v>
      </c>
      <c r="B2011" s="4" t="s">
        <v>107</v>
      </c>
      <c r="C2011" s="4" t="s">
        <v>237</v>
      </c>
      <c r="D2011" s="4" t="s">
        <v>239</v>
      </c>
      <c r="E2011" s="5">
        <v>6.89</v>
      </c>
      <c r="J2011" s="14"/>
    </row>
    <row r="2012" spans="1:10" ht="21.95" customHeight="1" x14ac:dyDescent="0.15">
      <c r="A2012" s="6" t="s">
        <v>236</v>
      </c>
      <c r="B2012" s="4" t="s">
        <v>217</v>
      </c>
      <c r="C2012" s="4" t="s">
        <v>237</v>
      </c>
      <c r="D2012" s="4" t="s">
        <v>240</v>
      </c>
      <c r="E2012" s="5">
        <v>5.54</v>
      </c>
      <c r="J2012" s="14"/>
    </row>
    <row r="2013" spans="1:10" ht="21.95" customHeight="1" x14ac:dyDescent="0.15">
      <c r="A2013" s="9" t="s">
        <v>236</v>
      </c>
      <c r="B2013" s="4" t="s">
        <v>217</v>
      </c>
      <c r="C2013" s="4" t="s">
        <v>237</v>
      </c>
      <c r="D2013" s="4" t="s">
        <v>238</v>
      </c>
      <c r="E2013" s="5">
        <v>11.8</v>
      </c>
      <c r="J2013" s="14"/>
    </row>
    <row r="2014" spans="1:10" ht="21.95" customHeight="1" x14ac:dyDescent="0.15">
      <c r="A2014" s="6" t="s">
        <v>236</v>
      </c>
      <c r="B2014" s="4" t="s">
        <v>217</v>
      </c>
      <c r="C2014" s="4" t="s">
        <v>237</v>
      </c>
      <c r="D2014" s="4" t="s">
        <v>239</v>
      </c>
      <c r="E2014" s="5">
        <v>8.5399999999999991</v>
      </c>
      <c r="J2014" s="14"/>
    </row>
    <row r="2015" spans="1:10" ht="21.95" customHeight="1" x14ac:dyDescent="0.15">
      <c r="A2015" s="6" t="s">
        <v>236</v>
      </c>
      <c r="B2015" s="4" t="s">
        <v>108</v>
      </c>
      <c r="C2015" s="4" t="s">
        <v>237</v>
      </c>
      <c r="D2015" s="4" t="s">
        <v>238</v>
      </c>
      <c r="E2015" s="5">
        <v>9.09</v>
      </c>
      <c r="F2015" t="s">
        <v>354</v>
      </c>
      <c r="J2015" s="14"/>
    </row>
    <row r="2016" spans="1:10" ht="21.95" customHeight="1" x14ac:dyDescent="0.15">
      <c r="A2016" s="6" t="s">
        <v>236</v>
      </c>
      <c r="B2016" s="4" t="s">
        <v>108</v>
      </c>
      <c r="C2016" s="4" t="s">
        <v>237</v>
      </c>
      <c r="D2016" s="4" t="s">
        <v>239</v>
      </c>
      <c r="E2016" s="5">
        <v>9.93</v>
      </c>
      <c r="J2016" s="14"/>
    </row>
    <row r="2017" spans="1:14" ht="21.95" customHeight="1" x14ac:dyDescent="0.15">
      <c r="A2017" s="6" t="s">
        <v>236</v>
      </c>
      <c r="B2017" s="4" t="s">
        <v>218</v>
      </c>
      <c r="C2017" s="4" t="s">
        <v>237</v>
      </c>
      <c r="D2017" s="4" t="s">
        <v>240</v>
      </c>
      <c r="E2017" s="5">
        <v>7.56</v>
      </c>
      <c r="J2017" s="14"/>
    </row>
    <row r="2018" spans="1:14" ht="21.95" customHeight="1" x14ac:dyDescent="0.15">
      <c r="A2018" s="6" t="s">
        <v>236</v>
      </c>
      <c r="B2018" s="4" t="s">
        <v>218</v>
      </c>
      <c r="C2018" s="4" t="s">
        <v>237</v>
      </c>
      <c r="D2018" s="4" t="s">
        <v>239</v>
      </c>
      <c r="E2018" s="5">
        <v>5.35</v>
      </c>
      <c r="J2018" s="14"/>
    </row>
    <row r="2019" spans="1:14" ht="21.95" customHeight="1" x14ac:dyDescent="0.15">
      <c r="A2019" s="6" t="s">
        <v>236</v>
      </c>
      <c r="B2019" s="4" t="s">
        <v>219</v>
      </c>
      <c r="C2019" s="4" t="s">
        <v>237</v>
      </c>
      <c r="D2019" s="4" t="s">
        <v>240</v>
      </c>
      <c r="E2019" s="5">
        <v>9.7100000000000009</v>
      </c>
      <c r="F2019" s="13" t="s">
        <v>353</v>
      </c>
      <c r="J2019" s="14"/>
    </row>
    <row r="2020" spans="1:14" ht="21.95" customHeight="1" x14ac:dyDescent="0.15">
      <c r="A2020" s="6" t="s">
        <v>236</v>
      </c>
      <c r="B2020" s="4" t="s">
        <v>219</v>
      </c>
      <c r="C2020" s="4" t="s">
        <v>237</v>
      </c>
      <c r="D2020" s="4" t="s">
        <v>239</v>
      </c>
      <c r="E2020" s="5">
        <v>7.87</v>
      </c>
      <c r="F2020" s="13"/>
      <c r="J2020" s="14"/>
    </row>
    <row r="2021" spans="1:14" ht="21.95" customHeight="1" x14ac:dyDescent="0.15">
      <c r="A2021" s="6" t="s">
        <v>236</v>
      </c>
      <c r="B2021" s="4" t="s">
        <v>109</v>
      </c>
      <c r="C2021" s="4" t="s">
        <v>237</v>
      </c>
      <c r="D2021" s="4" t="s">
        <v>239</v>
      </c>
      <c r="E2021" s="5">
        <v>10.6</v>
      </c>
      <c r="F2021" s="13" t="s">
        <v>354</v>
      </c>
      <c r="J2021" s="14"/>
    </row>
    <row r="2022" spans="1:14" ht="21.95" customHeight="1" x14ac:dyDescent="0.15">
      <c r="A2022" s="6" t="s">
        <v>236</v>
      </c>
      <c r="B2022" s="4" t="s">
        <v>109</v>
      </c>
      <c r="C2022" s="4" t="s">
        <v>237</v>
      </c>
      <c r="D2022" s="4" t="s">
        <v>239</v>
      </c>
      <c r="E2022" s="5">
        <v>7.68</v>
      </c>
      <c r="J2022" s="14"/>
    </row>
    <row r="2023" spans="1:14" ht="21.95" customHeight="1" x14ac:dyDescent="0.15">
      <c r="A2023" s="6" t="s">
        <v>236</v>
      </c>
      <c r="B2023" s="4" t="s">
        <v>109</v>
      </c>
      <c r="C2023" s="4" t="s">
        <v>237</v>
      </c>
      <c r="D2023" s="4" t="s">
        <v>246</v>
      </c>
      <c r="E2023" s="5">
        <v>11.35</v>
      </c>
      <c r="J2023" s="14"/>
    </row>
    <row r="2024" spans="1:14" ht="21.95" customHeight="1" x14ac:dyDescent="0.15">
      <c r="A2024" s="6" t="s">
        <v>236</v>
      </c>
      <c r="B2024" s="4" t="s">
        <v>220</v>
      </c>
      <c r="C2024" s="4" t="s">
        <v>237</v>
      </c>
      <c r="D2024" s="4" t="s">
        <v>240</v>
      </c>
      <c r="E2024" s="5">
        <v>9.6199999999999992</v>
      </c>
      <c r="J2024" s="14"/>
    </row>
    <row r="2025" spans="1:14" ht="21.95" customHeight="1" x14ac:dyDescent="0.15">
      <c r="A2025" s="6" t="s">
        <v>236</v>
      </c>
      <c r="B2025" s="4" t="s">
        <v>220</v>
      </c>
      <c r="C2025" s="4" t="s">
        <v>237</v>
      </c>
      <c r="D2025" s="4" t="s">
        <v>239</v>
      </c>
      <c r="E2025" s="5">
        <v>9.57</v>
      </c>
      <c r="J2025" s="14"/>
    </row>
    <row r="2026" spans="1:14" ht="21.95" customHeight="1" x14ac:dyDescent="0.15">
      <c r="A2026" s="6" t="s">
        <v>236</v>
      </c>
      <c r="B2026" s="4" t="s">
        <v>220</v>
      </c>
      <c r="C2026" s="4" t="s">
        <v>237</v>
      </c>
      <c r="D2026" s="4" t="s">
        <v>239</v>
      </c>
      <c r="E2026" s="5">
        <v>7.91</v>
      </c>
      <c r="J2026" s="14"/>
    </row>
    <row r="2027" spans="1:14" ht="21.95" customHeight="1" x14ac:dyDescent="0.15">
      <c r="A2027" s="6" t="s">
        <v>236</v>
      </c>
      <c r="B2027" s="4" t="s">
        <v>220</v>
      </c>
      <c r="C2027" s="4" t="s">
        <v>237</v>
      </c>
      <c r="D2027" s="4" t="s">
        <v>246</v>
      </c>
      <c r="E2027" s="5">
        <v>7.26</v>
      </c>
      <c r="J2027" s="14"/>
    </row>
    <row r="2028" spans="1:14" ht="21.95" customHeight="1" x14ac:dyDescent="0.15">
      <c r="A2028" s="6" t="s">
        <v>236</v>
      </c>
      <c r="E2028" s="15">
        <f>+SUM(E1514:E2027)</f>
        <v>4813.7500000000009</v>
      </c>
      <c r="I2028" s="14">
        <f>AVERAGE(I1514:I2027)</f>
        <v>1.2175207684438485</v>
      </c>
      <c r="J2028" s="14">
        <f>STDEV(I1514:I2027)</f>
        <v>0.38304539599099935</v>
      </c>
      <c r="K2028">
        <f>COUNT(I1514:I2027)</f>
        <v>43</v>
      </c>
      <c r="L2028" s="14">
        <f>+I2028-1</f>
        <v>0.21752076844384849</v>
      </c>
      <c r="M2028">
        <f>+SQRT(K2028)</f>
        <v>6.5574385243020004</v>
      </c>
      <c r="N2028">
        <f>+L2028/(J2028/M2028)</f>
        <v>3.7237859578998398</v>
      </c>
    </row>
    <row r="2029" spans="1:14" ht="21.95" customHeight="1" x14ac:dyDescent="0.15">
      <c r="A2029" s="6" t="s">
        <v>247</v>
      </c>
      <c r="B2029" s="4" t="s">
        <v>6</v>
      </c>
      <c r="C2029" s="4" t="s">
        <v>7</v>
      </c>
      <c r="D2029" s="4" t="s">
        <v>32</v>
      </c>
      <c r="E2029" s="5">
        <v>12.58</v>
      </c>
      <c r="F2029" t="s">
        <v>353</v>
      </c>
      <c r="G2029">
        <f>+E2029+E2030</f>
        <v>16.559999999999999</v>
      </c>
      <c r="H2029">
        <f>+E2031+E2032</f>
        <v>20.03</v>
      </c>
      <c r="I2029" s="14">
        <f>+(G2029/4)/(H2029/3)</f>
        <v>0.62006989515726407</v>
      </c>
      <c r="J2029" s="21">
        <f>+(B2029-$K$1)/7</f>
        <v>1</v>
      </c>
    </row>
    <row r="2030" spans="1:14" ht="21.95" customHeight="1" x14ac:dyDescent="0.15">
      <c r="A2030" s="6" t="s">
        <v>247</v>
      </c>
      <c r="B2030" s="4" t="s">
        <v>6</v>
      </c>
      <c r="C2030" s="4" t="s">
        <v>7</v>
      </c>
      <c r="D2030" s="4" t="s">
        <v>32</v>
      </c>
      <c r="E2030" s="5">
        <v>3.98</v>
      </c>
      <c r="J2030" s="14"/>
    </row>
    <row r="2031" spans="1:14" ht="21.95" customHeight="1" x14ac:dyDescent="0.15">
      <c r="A2031" s="6" t="s">
        <v>247</v>
      </c>
      <c r="B2031" s="4" t="s">
        <v>10</v>
      </c>
      <c r="C2031" s="4" t="s">
        <v>7</v>
      </c>
      <c r="D2031" s="4" t="s">
        <v>32</v>
      </c>
      <c r="E2031" s="5">
        <v>11.8</v>
      </c>
      <c r="F2031" t="s">
        <v>354</v>
      </c>
      <c r="J2031" s="14"/>
    </row>
    <row r="2032" spans="1:14" ht="21.95" customHeight="1" x14ac:dyDescent="0.15">
      <c r="A2032" s="6" t="s">
        <v>247</v>
      </c>
      <c r="B2032" s="4" t="s">
        <v>10</v>
      </c>
      <c r="C2032" s="4" t="s">
        <v>7</v>
      </c>
      <c r="D2032" s="4" t="s">
        <v>32</v>
      </c>
      <c r="E2032" s="5">
        <v>8.23</v>
      </c>
      <c r="J2032" s="14"/>
    </row>
    <row r="2033" spans="1:10" ht="21.95" customHeight="1" x14ac:dyDescent="0.15">
      <c r="A2033" s="6" t="s">
        <v>247</v>
      </c>
      <c r="B2033" s="4" t="s">
        <v>11</v>
      </c>
      <c r="C2033" s="4" t="s">
        <v>7</v>
      </c>
      <c r="D2033" s="4" t="s">
        <v>32</v>
      </c>
      <c r="E2033" s="5">
        <v>13.59</v>
      </c>
      <c r="F2033" t="s">
        <v>353</v>
      </c>
      <c r="G2033">
        <f>+E2033</f>
        <v>13.59</v>
      </c>
      <c r="H2033">
        <f>+E2034</f>
        <v>13.23</v>
      </c>
      <c r="I2033" s="14">
        <f>+(G2033/4)/(H2033/3)</f>
        <v>0.77040816326530603</v>
      </c>
      <c r="J2033" s="21">
        <f>+(B2033-$K$1)/7</f>
        <v>2</v>
      </c>
    </row>
    <row r="2034" spans="1:10" ht="21.95" customHeight="1" x14ac:dyDescent="0.15">
      <c r="A2034" s="6" t="s">
        <v>247</v>
      </c>
      <c r="B2034" s="4" t="s">
        <v>12</v>
      </c>
      <c r="C2034" s="4" t="s">
        <v>7</v>
      </c>
      <c r="D2034" s="4" t="s">
        <v>14</v>
      </c>
      <c r="E2034" s="5">
        <v>13.23</v>
      </c>
      <c r="F2034" t="s">
        <v>354</v>
      </c>
      <c r="J2034" s="14"/>
    </row>
    <row r="2035" spans="1:10" ht="21.95" customHeight="1" x14ac:dyDescent="0.15">
      <c r="A2035" s="6" t="s">
        <v>247</v>
      </c>
      <c r="B2035" s="4" t="s">
        <v>13</v>
      </c>
      <c r="C2035" s="4" t="s">
        <v>7</v>
      </c>
      <c r="D2035" s="4" t="s">
        <v>32</v>
      </c>
      <c r="E2035" s="5">
        <v>14.14</v>
      </c>
      <c r="F2035" s="13" t="s">
        <v>354</v>
      </c>
      <c r="J2035" s="14"/>
    </row>
    <row r="2036" spans="1:10" ht="21.95" customHeight="1" x14ac:dyDescent="0.15">
      <c r="A2036" s="6" t="s">
        <v>247</v>
      </c>
      <c r="B2036" s="4" t="s">
        <v>13</v>
      </c>
      <c r="C2036" s="4" t="s">
        <v>7</v>
      </c>
      <c r="D2036" s="4" t="s">
        <v>32</v>
      </c>
      <c r="E2036" s="5">
        <v>4.8600000000000003</v>
      </c>
      <c r="J2036" s="14"/>
    </row>
    <row r="2037" spans="1:10" ht="21.95" customHeight="1" x14ac:dyDescent="0.15">
      <c r="A2037" s="6" t="s">
        <v>247</v>
      </c>
      <c r="B2037" s="4" t="s">
        <v>13</v>
      </c>
      <c r="C2037" s="4" t="s">
        <v>7</v>
      </c>
      <c r="D2037" s="4" t="s">
        <v>9</v>
      </c>
      <c r="E2037" s="5">
        <v>7.97</v>
      </c>
      <c r="J2037" s="14"/>
    </row>
    <row r="2038" spans="1:10" ht="21.95" customHeight="1" x14ac:dyDescent="0.15">
      <c r="A2038" s="6" t="s">
        <v>247</v>
      </c>
      <c r="B2038" s="4" t="s">
        <v>15</v>
      </c>
      <c r="C2038" s="4" t="s">
        <v>7</v>
      </c>
      <c r="D2038" s="4" t="s">
        <v>32</v>
      </c>
      <c r="E2038" s="5">
        <v>11.52</v>
      </c>
      <c r="F2038" t="s">
        <v>353</v>
      </c>
      <c r="G2038">
        <f>+E2038+E2039</f>
        <v>18.7</v>
      </c>
      <c r="H2038">
        <f>+E2040</f>
        <v>11.53</v>
      </c>
      <c r="I2038" s="14">
        <f>+(G2038/4)/(H2038/3)</f>
        <v>1.2163920208152645</v>
      </c>
      <c r="J2038" s="21">
        <f>+(B2038-$K$1)/7</f>
        <v>4</v>
      </c>
    </row>
    <row r="2039" spans="1:10" ht="21.95" customHeight="1" x14ac:dyDescent="0.15">
      <c r="A2039" s="6" t="s">
        <v>247</v>
      </c>
      <c r="B2039" s="4" t="s">
        <v>15</v>
      </c>
      <c r="C2039" s="4" t="s">
        <v>7</v>
      </c>
      <c r="D2039" s="4" t="s">
        <v>32</v>
      </c>
      <c r="E2039" s="5">
        <v>7.18</v>
      </c>
      <c r="J2039" s="14"/>
    </row>
    <row r="2040" spans="1:10" ht="21.95" customHeight="1" x14ac:dyDescent="0.15">
      <c r="A2040" s="6" t="s">
        <v>247</v>
      </c>
      <c r="B2040" s="4" t="s">
        <v>16</v>
      </c>
      <c r="C2040" s="4" t="s">
        <v>7</v>
      </c>
      <c r="D2040" s="4" t="s">
        <v>32</v>
      </c>
      <c r="E2040" s="5">
        <v>11.53</v>
      </c>
      <c r="F2040" t="s">
        <v>354</v>
      </c>
      <c r="J2040" s="14"/>
    </row>
    <row r="2041" spans="1:10" ht="21.95" customHeight="1" x14ac:dyDescent="0.15">
      <c r="A2041" s="6" t="s">
        <v>247</v>
      </c>
      <c r="B2041" s="4" t="s">
        <v>17</v>
      </c>
      <c r="C2041" s="4" t="s">
        <v>7</v>
      </c>
      <c r="D2041" s="4" t="s">
        <v>32</v>
      </c>
      <c r="E2041" s="5">
        <v>11.21</v>
      </c>
      <c r="F2041" t="s">
        <v>353</v>
      </c>
      <c r="G2041">
        <f>+E2041+E2042</f>
        <v>19.96</v>
      </c>
      <c r="H2041">
        <f>+E2043</f>
        <v>9.4499999999999993</v>
      </c>
      <c r="I2041" s="14">
        <f>+(G2041/4)/(H2041/3)</f>
        <v>1.5841269841269843</v>
      </c>
      <c r="J2041" s="21">
        <f>+(B2041-$K$1)/7</f>
        <v>5</v>
      </c>
    </row>
    <row r="2042" spans="1:10" ht="21.95" customHeight="1" x14ac:dyDescent="0.15">
      <c r="A2042" s="6" t="s">
        <v>247</v>
      </c>
      <c r="B2042" s="4" t="s">
        <v>17</v>
      </c>
      <c r="C2042" s="4" t="s">
        <v>7</v>
      </c>
      <c r="D2042" s="4" t="s">
        <v>32</v>
      </c>
      <c r="E2042" s="5">
        <v>8.75</v>
      </c>
      <c r="J2042" s="14"/>
    </row>
    <row r="2043" spans="1:10" ht="21.95" customHeight="1" x14ac:dyDescent="0.15">
      <c r="A2043" s="6" t="s">
        <v>247</v>
      </c>
      <c r="B2043" s="4" t="s">
        <v>18</v>
      </c>
      <c r="C2043" s="4" t="s">
        <v>7</v>
      </c>
      <c r="D2043" s="4" t="s">
        <v>32</v>
      </c>
      <c r="E2043" s="5">
        <v>9.4499999999999993</v>
      </c>
      <c r="F2043" t="s">
        <v>354</v>
      </c>
      <c r="J2043" s="14"/>
    </row>
    <row r="2044" spans="1:10" ht="21.95" customHeight="1" x14ac:dyDescent="0.15">
      <c r="A2044" s="6" t="s">
        <v>247</v>
      </c>
      <c r="B2044" s="4" t="s">
        <v>19</v>
      </c>
      <c r="C2044" s="4" t="s">
        <v>7</v>
      </c>
      <c r="D2044" s="4" t="s">
        <v>32</v>
      </c>
      <c r="E2044" s="5">
        <v>11.06</v>
      </c>
      <c r="F2044" t="s">
        <v>353</v>
      </c>
      <c r="G2044">
        <f>+E2044+E2045</f>
        <v>17.329999999999998</v>
      </c>
      <c r="H2044">
        <f>+E2046</f>
        <v>3.14</v>
      </c>
      <c r="I2044" s="14">
        <f>+(G2044/4)/(H2044/3)</f>
        <v>4.1393312101910826</v>
      </c>
      <c r="J2044" s="21">
        <f>+(B2044-$K$1)/7</f>
        <v>6</v>
      </c>
    </row>
    <row r="2045" spans="1:10" ht="21.95" customHeight="1" x14ac:dyDescent="0.15">
      <c r="A2045" s="6" t="s">
        <v>247</v>
      </c>
      <c r="B2045" s="4" t="s">
        <v>19</v>
      </c>
      <c r="C2045" s="4" t="s">
        <v>7</v>
      </c>
      <c r="D2045" s="4" t="s">
        <v>32</v>
      </c>
      <c r="E2045" s="5">
        <v>6.27</v>
      </c>
      <c r="J2045" s="14"/>
    </row>
    <row r="2046" spans="1:10" ht="21.95" customHeight="1" x14ac:dyDescent="0.15">
      <c r="A2046" s="6" t="s">
        <v>247</v>
      </c>
      <c r="B2046" s="4" t="s">
        <v>20</v>
      </c>
      <c r="C2046" s="4" t="s">
        <v>7</v>
      </c>
      <c r="D2046" s="4" t="s">
        <v>32</v>
      </c>
      <c r="E2046" s="5">
        <v>3.14</v>
      </c>
      <c r="F2046" t="s">
        <v>354</v>
      </c>
      <c r="J2046" s="14"/>
    </row>
    <row r="2047" spans="1:10" ht="21.95" customHeight="1" x14ac:dyDescent="0.15">
      <c r="A2047" s="6" t="s">
        <v>247</v>
      </c>
      <c r="B2047" s="4" t="s">
        <v>21</v>
      </c>
      <c r="C2047" s="4" t="s">
        <v>7</v>
      </c>
      <c r="D2047" s="4" t="s">
        <v>32</v>
      </c>
      <c r="E2047" s="5">
        <v>9.73</v>
      </c>
      <c r="F2047" t="s">
        <v>353</v>
      </c>
      <c r="G2047">
        <f>+E2047+E2048+E2049</f>
        <v>24.740000000000002</v>
      </c>
      <c r="H2047">
        <f>+E2050</f>
        <v>11.08</v>
      </c>
      <c r="I2047" s="14">
        <f>+(G2047/4)/(H2047/3)</f>
        <v>1.6746389891696751</v>
      </c>
      <c r="J2047" s="21">
        <f>+(B2047-$K$1)/7</f>
        <v>7</v>
      </c>
    </row>
    <row r="2048" spans="1:10" ht="21.95" customHeight="1" x14ac:dyDescent="0.15">
      <c r="A2048" s="6" t="s">
        <v>247</v>
      </c>
      <c r="B2048" s="4" t="s">
        <v>21</v>
      </c>
      <c r="C2048" s="4" t="s">
        <v>7</v>
      </c>
      <c r="D2048" s="4" t="s">
        <v>32</v>
      </c>
      <c r="E2048" s="5">
        <v>3.03</v>
      </c>
      <c r="J2048" s="14"/>
    </row>
    <row r="2049" spans="1:10" ht="21.95" customHeight="1" x14ac:dyDescent="0.15">
      <c r="A2049" s="6" t="s">
        <v>247</v>
      </c>
      <c r="B2049" s="4" t="s">
        <v>21</v>
      </c>
      <c r="C2049" s="4" t="s">
        <v>7</v>
      </c>
      <c r="D2049" s="4" t="s">
        <v>14</v>
      </c>
      <c r="E2049" s="5">
        <v>11.98</v>
      </c>
      <c r="J2049" s="14"/>
    </row>
    <row r="2050" spans="1:10" ht="21.95" customHeight="1" x14ac:dyDescent="0.15">
      <c r="A2050" s="6" t="s">
        <v>247</v>
      </c>
      <c r="B2050" s="4" t="s">
        <v>22</v>
      </c>
      <c r="C2050" s="4" t="s">
        <v>7</v>
      </c>
      <c r="D2050" s="4" t="s">
        <v>32</v>
      </c>
      <c r="E2050" s="5">
        <v>11.08</v>
      </c>
      <c r="F2050" t="s">
        <v>354</v>
      </c>
      <c r="J2050" s="14"/>
    </row>
    <row r="2051" spans="1:10" ht="21.95" customHeight="1" x14ac:dyDescent="0.15">
      <c r="A2051" s="6" t="s">
        <v>247</v>
      </c>
      <c r="B2051" s="4" t="s">
        <v>23</v>
      </c>
      <c r="C2051" s="4" t="s">
        <v>7</v>
      </c>
      <c r="D2051" s="4" t="s">
        <v>32</v>
      </c>
      <c r="E2051" s="5">
        <v>14.68</v>
      </c>
      <c r="F2051" s="13" t="s">
        <v>354</v>
      </c>
      <c r="J2051" s="14"/>
    </row>
    <row r="2052" spans="1:10" ht="21.95" customHeight="1" x14ac:dyDescent="0.15">
      <c r="A2052" s="6" t="s">
        <v>247</v>
      </c>
      <c r="B2052" s="4" t="s">
        <v>23</v>
      </c>
      <c r="C2052" s="4" t="s">
        <v>7</v>
      </c>
      <c r="D2052" s="4" t="s">
        <v>32</v>
      </c>
      <c r="E2052" s="5">
        <v>13.35</v>
      </c>
      <c r="J2052" s="14"/>
    </row>
    <row r="2053" spans="1:10" ht="21.95" customHeight="1" x14ac:dyDescent="0.15">
      <c r="A2053" s="6" t="s">
        <v>247</v>
      </c>
      <c r="B2053" s="4" t="s">
        <v>24</v>
      </c>
      <c r="C2053" s="4" t="s">
        <v>7</v>
      </c>
      <c r="D2053" s="4" t="s">
        <v>32</v>
      </c>
      <c r="E2053" s="5">
        <v>13.08</v>
      </c>
      <c r="F2053" t="s">
        <v>353</v>
      </c>
      <c r="G2053">
        <f>+E2053+E2054</f>
        <v>22.4</v>
      </c>
      <c r="H2053">
        <f>+E2055</f>
        <v>10.97</v>
      </c>
      <c r="I2053" s="14">
        <f>+(G2053/4)/(H2053/3)</f>
        <v>1.5314494074749314</v>
      </c>
      <c r="J2053" s="21">
        <f>+(B2053-$K$1)/7</f>
        <v>9</v>
      </c>
    </row>
    <row r="2054" spans="1:10" ht="21.95" customHeight="1" x14ac:dyDescent="0.15">
      <c r="A2054" s="6" t="s">
        <v>247</v>
      </c>
      <c r="B2054" s="4" t="s">
        <v>24</v>
      </c>
      <c r="C2054" s="4" t="s">
        <v>7</v>
      </c>
      <c r="D2054" s="4" t="s">
        <v>32</v>
      </c>
      <c r="E2054" s="5">
        <v>9.32</v>
      </c>
      <c r="J2054" s="14"/>
    </row>
    <row r="2055" spans="1:10" ht="21.95" customHeight="1" x14ac:dyDescent="0.15">
      <c r="A2055" s="6" t="s">
        <v>247</v>
      </c>
      <c r="B2055" s="4" t="s">
        <v>25</v>
      </c>
      <c r="C2055" s="4" t="s">
        <v>7</v>
      </c>
      <c r="D2055" s="4" t="s">
        <v>32</v>
      </c>
      <c r="E2055" s="5">
        <v>10.97</v>
      </c>
      <c r="F2055" t="s">
        <v>354</v>
      </c>
      <c r="J2055" s="14"/>
    </row>
    <row r="2056" spans="1:10" ht="21.95" customHeight="1" x14ac:dyDescent="0.15">
      <c r="A2056" s="6" t="s">
        <v>247</v>
      </c>
      <c r="B2056" s="4" t="s">
        <v>26</v>
      </c>
      <c r="C2056" s="4" t="s">
        <v>7</v>
      </c>
      <c r="D2056" s="4" t="s">
        <v>32</v>
      </c>
      <c r="E2056" s="5">
        <v>9.17</v>
      </c>
      <c r="F2056" t="s">
        <v>353</v>
      </c>
      <c r="G2056">
        <f>+E2056+E2057</f>
        <v>17.059999999999999</v>
      </c>
      <c r="H2056">
        <f>+E2058</f>
        <v>10.18</v>
      </c>
      <c r="I2056" s="14">
        <f>+(G2056/4)/(H2056/3)</f>
        <v>1.2568762278978389</v>
      </c>
      <c r="J2056" s="21">
        <f>+(B2056-$K$1)/7</f>
        <v>10</v>
      </c>
    </row>
    <row r="2057" spans="1:10" ht="21.95" customHeight="1" x14ac:dyDescent="0.15">
      <c r="A2057" s="9" t="s">
        <v>247</v>
      </c>
      <c r="B2057" s="4" t="s">
        <v>26</v>
      </c>
      <c r="C2057" s="4" t="s">
        <v>7</v>
      </c>
      <c r="D2057" s="4" t="s">
        <v>32</v>
      </c>
      <c r="E2057" s="5">
        <v>7.89</v>
      </c>
      <c r="J2057" s="14"/>
    </row>
    <row r="2058" spans="1:10" ht="21.95" customHeight="1" x14ac:dyDescent="0.15">
      <c r="A2058" s="6" t="s">
        <v>247</v>
      </c>
      <c r="B2058" s="4" t="s">
        <v>27</v>
      </c>
      <c r="C2058" s="4" t="s">
        <v>7</v>
      </c>
      <c r="D2058" s="4" t="s">
        <v>32</v>
      </c>
      <c r="E2058" s="5">
        <v>10.18</v>
      </c>
      <c r="F2058" t="s">
        <v>354</v>
      </c>
      <c r="J2058" s="14"/>
    </row>
    <row r="2059" spans="1:10" ht="21.95" customHeight="1" x14ac:dyDescent="0.15">
      <c r="A2059" s="6" t="s">
        <v>247</v>
      </c>
      <c r="B2059" s="4" t="s">
        <v>28</v>
      </c>
      <c r="C2059" s="4" t="s">
        <v>7</v>
      </c>
      <c r="D2059" s="4" t="s">
        <v>32</v>
      </c>
      <c r="E2059" s="5">
        <v>10.36</v>
      </c>
      <c r="F2059" t="s">
        <v>353</v>
      </c>
      <c r="G2059">
        <f>+E2059+E2060</f>
        <v>18</v>
      </c>
      <c r="H2059">
        <f>+E2061</f>
        <v>7.74</v>
      </c>
      <c r="I2059" s="14">
        <f>+(G2059/4)/(H2059/3)</f>
        <v>1.7441860465116279</v>
      </c>
      <c r="J2059" s="21">
        <f>+(B2059-$K$1)/7</f>
        <v>11</v>
      </c>
    </row>
    <row r="2060" spans="1:10" ht="21.95" customHeight="1" x14ac:dyDescent="0.15">
      <c r="A2060" s="6" t="s">
        <v>247</v>
      </c>
      <c r="B2060" s="4" t="s">
        <v>28</v>
      </c>
      <c r="C2060" s="4" t="s">
        <v>7</v>
      </c>
      <c r="D2060" s="4" t="s">
        <v>32</v>
      </c>
      <c r="E2060" s="5">
        <v>7.64</v>
      </c>
      <c r="J2060" s="14"/>
    </row>
    <row r="2061" spans="1:10" ht="21.95" customHeight="1" x14ac:dyDescent="0.15">
      <c r="A2061" s="6" t="s">
        <v>247</v>
      </c>
      <c r="B2061" s="4" t="s">
        <v>30</v>
      </c>
      <c r="C2061" s="4" t="s">
        <v>7</v>
      </c>
      <c r="D2061" s="4" t="s">
        <v>29</v>
      </c>
      <c r="E2061" s="5">
        <v>7.74</v>
      </c>
      <c r="F2061" t="s">
        <v>354</v>
      </c>
      <c r="J2061" s="14"/>
    </row>
    <row r="2062" spans="1:10" ht="21.95" customHeight="1" x14ac:dyDescent="0.15">
      <c r="A2062" s="6" t="s">
        <v>247</v>
      </c>
      <c r="B2062" s="4" t="s">
        <v>31</v>
      </c>
      <c r="C2062" s="4" t="s">
        <v>7</v>
      </c>
      <c r="D2062" s="4" t="s">
        <v>8</v>
      </c>
      <c r="E2062" s="5">
        <v>9.74</v>
      </c>
      <c r="F2062" t="s">
        <v>353</v>
      </c>
      <c r="G2062">
        <f>+E2062+E2063</f>
        <v>18.39</v>
      </c>
      <c r="H2062">
        <f>+E2064</f>
        <v>10.31</v>
      </c>
      <c r="I2062" s="14">
        <f>+(G2062/4)/(H2062/3)</f>
        <v>1.3377788554801162</v>
      </c>
      <c r="J2062" s="21">
        <f>+(B2062-$K$1)/7</f>
        <v>12</v>
      </c>
    </row>
    <row r="2063" spans="1:10" ht="21.95" customHeight="1" x14ac:dyDescent="0.15">
      <c r="A2063" s="6" t="s">
        <v>247</v>
      </c>
      <c r="B2063" s="4" t="s">
        <v>31</v>
      </c>
      <c r="C2063" s="4" t="s">
        <v>7</v>
      </c>
      <c r="D2063" s="4" t="s">
        <v>8</v>
      </c>
      <c r="E2063" s="5">
        <v>8.65</v>
      </c>
      <c r="J2063" s="14"/>
    </row>
    <row r="2064" spans="1:10" ht="21.95" customHeight="1" x14ac:dyDescent="0.15">
      <c r="A2064" s="6" t="s">
        <v>247</v>
      </c>
      <c r="B2064" s="4" t="s">
        <v>33</v>
      </c>
      <c r="C2064" s="4" t="s">
        <v>7</v>
      </c>
      <c r="D2064" s="4" t="s">
        <v>32</v>
      </c>
      <c r="E2064" s="5">
        <v>10.31</v>
      </c>
      <c r="F2064" t="s">
        <v>354</v>
      </c>
      <c r="J2064" s="14"/>
    </row>
    <row r="2065" spans="1:10" ht="21.95" customHeight="1" x14ac:dyDescent="0.15">
      <c r="A2065" s="6" t="s">
        <v>247</v>
      </c>
      <c r="B2065" s="4" t="s">
        <v>34</v>
      </c>
      <c r="C2065" s="4" t="s">
        <v>7</v>
      </c>
      <c r="D2065" s="4" t="s">
        <v>32</v>
      </c>
      <c r="E2065" s="5">
        <v>11.24</v>
      </c>
      <c r="F2065" t="s">
        <v>353</v>
      </c>
      <c r="G2065">
        <f>+E2065+E2066</f>
        <v>20.329999999999998</v>
      </c>
      <c r="H2065">
        <f>+E2067</f>
        <v>10.37</v>
      </c>
      <c r="I2065" s="14">
        <f>+(G2065/4)/(H2065/3)</f>
        <v>1.4703471552555447</v>
      </c>
      <c r="J2065" s="21">
        <f>+(B2065-$K$1)/7</f>
        <v>13</v>
      </c>
    </row>
    <row r="2066" spans="1:10" ht="21.95" customHeight="1" x14ac:dyDescent="0.15">
      <c r="A2066" s="6" t="s">
        <v>247</v>
      </c>
      <c r="B2066" s="4" t="s">
        <v>34</v>
      </c>
      <c r="C2066" s="4" t="s">
        <v>7</v>
      </c>
      <c r="D2066" s="4" t="s">
        <v>32</v>
      </c>
      <c r="E2066" s="5">
        <v>9.09</v>
      </c>
      <c r="J2066" s="14"/>
    </row>
    <row r="2067" spans="1:10" ht="21.95" customHeight="1" x14ac:dyDescent="0.15">
      <c r="A2067" s="6" t="s">
        <v>247</v>
      </c>
      <c r="B2067" s="4" t="s">
        <v>35</v>
      </c>
      <c r="C2067" s="4" t="s">
        <v>7</v>
      </c>
      <c r="D2067" s="4" t="s">
        <v>32</v>
      </c>
      <c r="E2067" s="5">
        <v>10.37</v>
      </c>
      <c r="F2067" t="s">
        <v>354</v>
      </c>
      <c r="J2067" s="14"/>
    </row>
    <row r="2068" spans="1:10" ht="21.95" customHeight="1" x14ac:dyDescent="0.15">
      <c r="A2068" s="6" t="s">
        <v>247</v>
      </c>
      <c r="B2068" s="4" t="s">
        <v>36</v>
      </c>
      <c r="C2068" s="4" t="s">
        <v>7</v>
      </c>
      <c r="D2068" s="4" t="s">
        <v>32</v>
      </c>
      <c r="E2068" s="5">
        <v>12.18</v>
      </c>
      <c r="F2068" t="s">
        <v>353</v>
      </c>
      <c r="G2068">
        <f>+E2068+E2069</f>
        <v>21.79</v>
      </c>
      <c r="H2068">
        <f>+E2070</f>
        <v>11.66</v>
      </c>
      <c r="I2068" s="14">
        <f>+(G2068/4)/(H2068/3)</f>
        <v>1.4015866209262435</v>
      </c>
      <c r="J2068" s="21">
        <f>+(B2068-$K$1)/7</f>
        <v>14</v>
      </c>
    </row>
    <row r="2069" spans="1:10" ht="21.95" customHeight="1" x14ac:dyDescent="0.15">
      <c r="A2069" s="6" t="s">
        <v>247</v>
      </c>
      <c r="B2069" s="4" t="s">
        <v>36</v>
      </c>
      <c r="C2069" s="4" t="s">
        <v>7</v>
      </c>
      <c r="D2069" s="4" t="s">
        <v>32</v>
      </c>
      <c r="E2069" s="5">
        <v>9.61</v>
      </c>
      <c r="J2069" s="14"/>
    </row>
    <row r="2070" spans="1:10" ht="21.95" customHeight="1" x14ac:dyDescent="0.15">
      <c r="A2070" s="6" t="s">
        <v>247</v>
      </c>
      <c r="B2070" s="4" t="s">
        <v>37</v>
      </c>
      <c r="C2070" s="4" t="s">
        <v>7</v>
      </c>
      <c r="D2070" s="4" t="s">
        <v>32</v>
      </c>
      <c r="E2070" s="5">
        <v>11.66</v>
      </c>
      <c r="F2070" t="s">
        <v>354</v>
      </c>
      <c r="J2070" s="14"/>
    </row>
    <row r="2071" spans="1:10" ht="21.95" customHeight="1" x14ac:dyDescent="0.15">
      <c r="A2071" s="6" t="s">
        <v>247</v>
      </c>
      <c r="B2071" s="4" t="s">
        <v>38</v>
      </c>
      <c r="C2071" s="4" t="s">
        <v>7</v>
      </c>
      <c r="D2071" s="4" t="s">
        <v>29</v>
      </c>
      <c r="E2071" s="5">
        <v>11.01</v>
      </c>
      <c r="F2071" t="s">
        <v>353</v>
      </c>
      <c r="G2071">
        <f>+E2071+E2072</f>
        <v>20.420000000000002</v>
      </c>
      <c r="H2071">
        <f>+E2073+E2074</f>
        <v>15.64</v>
      </c>
      <c r="I2071" s="14">
        <f>+(G2071/4)/(H2071/3)</f>
        <v>0.9792199488491049</v>
      </c>
      <c r="J2071" s="21">
        <f>+(B2071-$K$1)/7</f>
        <v>15</v>
      </c>
    </row>
    <row r="2072" spans="1:10" ht="21.95" customHeight="1" x14ac:dyDescent="0.15">
      <c r="A2072" s="6" t="s">
        <v>247</v>
      </c>
      <c r="B2072" s="4" t="s">
        <v>38</v>
      </c>
      <c r="C2072" s="4" t="s">
        <v>7</v>
      </c>
      <c r="D2072" s="4" t="s">
        <v>29</v>
      </c>
      <c r="E2072" s="5">
        <v>9.41</v>
      </c>
      <c r="J2072" s="14"/>
    </row>
    <row r="2073" spans="1:10" ht="21.95" customHeight="1" x14ac:dyDescent="0.15">
      <c r="A2073" s="6" t="s">
        <v>247</v>
      </c>
      <c r="B2073" s="4" t="s">
        <v>39</v>
      </c>
      <c r="C2073" s="4" t="s">
        <v>7</v>
      </c>
      <c r="D2073" s="4" t="s">
        <v>32</v>
      </c>
      <c r="E2073" s="5">
        <v>8.43</v>
      </c>
      <c r="F2073" t="s">
        <v>354</v>
      </c>
      <c r="J2073" s="14"/>
    </row>
    <row r="2074" spans="1:10" ht="21.95" customHeight="1" x14ac:dyDescent="0.15">
      <c r="A2074" s="6" t="s">
        <v>247</v>
      </c>
      <c r="B2074" s="4" t="s">
        <v>39</v>
      </c>
      <c r="C2074" s="4" t="s">
        <v>7</v>
      </c>
      <c r="D2074" s="4" t="s">
        <v>32</v>
      </c>
      <c r="E2074" s="5">
        <v>7.21</v>
      </c>
      <c r="J2074" s="14"/>
    </row>
    <row r="2075" spans="1:10" ht="21.95" customHeight="1" x14ac:dyDescent="0.15">
      <c r="A2075" s="6" t="s">
        <v>247</v>
      </c>
      <c r="B2075" s="4" t="s">
        <v>40</v>
      </c>
      <c r="C2075" s="4" t="s">
        <v>7</v>
      </c>
      <c r="D2075" s="4" t="s">
        <v>32</v>
      </c>
      <c r="E2075" s="5">
        <v>12.3</v>
      </c>
      <c r="F2075" t="s">
        <v>353</v>
      </c>
      <c r="G2075">
        <f>+E2075+E2076</f>
        <v>21.65</v>
      </c>
      <c r="H2075">
        <f>+E2077</f>
        <v>10.79</v>
      </c>
      <c r="I2075" s="14">
        <f>+(G2075/4)/(H2075/3)</f>
        <v>1.5048656163113996</v>
      </c>
      <c r="J2075" s="21">
        <f>+(B2075-$K$1)/7</f>
        <v>16</v>
      </c>
    </row>
    <row r="2076" spans="1:10" ht="21.95" customHeight="1" x14ac:dyDescent="0.15">
      <c r="A2076" s="6" t="s">
        <v>247</v>
      </c>
      <c r="B2076" s="4" t="s">
        <v>40</v>
      </c>
      <c r="C2076" s="4" t="s">
        <v>7</v>
      </c>
      <c r="D2076" s="4" t="s">
        <v>32</v>
      </c>
      <c r="E2076" s="5">
        <v>9.35</v>
      </c>
      <c r="J2076" s="14"/>
    </row>
    <row r="2077" spans="1:10" ht="21.95" customHeight="1" x14ac:dyDescent="0.15">
      <c r="A2077" s="6" t="s">
        <v>247</v>
      </c>
      <c r="B2077" s="4" t="s">
        <v>41</v>
      </c>
      <c r="C2077" s="4" t="s">
        <v>7</v>
      </c>
      <c r="D2077" s="4" t="s">
        <v>32</v>
      </c>
      <c r="E2077" s="5">
        <v>10.79</v>
      </c>
      <c r="F2077" t="s">
        <v>354</v>
      </c>
      <c r="J2077" s="14"/>
    </row>
    <row r="2078" spans="1:10" ht="21.95" customHeight="1" x14ac:dyDescent="0.15">
      <c r="A2078" s="6" t="s">
        <v>247</v>
      </c>
      <c r="B2078" s="4" t="s">
        <v>42</v>
      </c>
      <c r="C2078" s="4" t="s">
        <v>7</v>
      </c>
      <c r="D2078" s="4" t="s">
        <v>32</v>
      </c>
      <c r="E2078" s="5">
        <v>12.82</v>
      </c>
      <c r="F2078" t="s">
        <v>353</v>
      </c>
      <c r="G2078">
        <f>+E2078+E2079</f>
        <v>22.87</v>
      </c>
      <c r="H2078">
        <f>+E2080</f>
        <v>11.72</v>
      </c>
      <c r="I2078" s="14">
        <f>+(G2078/4)/(H2078/3)</f>
        <v>1.463523890784983</v>
      </c>
      <c r="J2078" s="21">
        <f>+(B2078-$K$1)/7</f>
        <v>17</v>
      </c>
    </row>
    <row r="2079" spans="1:10" ht="21.95" customHeight="1" x14ac:dyDescent="0.15">
      <c r="A2079" s="6" t="s">
        <v>247</v>
      </c>
      <c r="B2079" s="4" t="s">
        <v>42</v>
      </c>
      <c r="C2079" s="4" t="s">
        <v>7</v>
      </c>
      <c r="D2079" s="4" t="s">
        <v>32</v>
      </c>
      <c r="E2079" s="5">
        <v>10.050000000000001</v>
      </c>
      <c r="J2079" s="14"/>
    </row>
    <row r="2080" spans="1:10" ht="21.95" customHeight="1" x14ac:dyDescent="0.15">
      <c r="A2080" s="6" t="s">
        <v>247</v>
      </c>
      <c r="B2080" s="4" t="s">
        <v>43</v>
      </c>
      <c r="C2080" s="4" t="s">
        <v>7</v>
      </c>
      <c r="D2080" s="4" t="s">
        <v>32</v>
      </c>
      <c r="E2080" s="5">
        <v>11.72</v>
      </c>
      <c r="F2080" t="s">
        <v>354</v>
      </c>
      <c r="J2080" s="14"/>
    </row>
    <row r="2081" spans="1:10" ht="21.95" customHeight="1" x14ac:dyDescent="0.15">
      <c r="A2081" s="6" t="s">
        <v>247</v>
      </c>
      <c r="B2081" s="4" t="s">
        <v>44</v>
      </c>
      <c r="C2081" s="4" t="s">
        <v>7</v>
      </c>
      <c r="D2081" s="4" t="s">
        <v>32</v>
      </c>
      <c r="E2081" s="5">
        <v>13.19</v>
      </c>
      <c r="F2081" t="s">
        <v>353</v>
      </c>
      <c r="G2081">
        <f>+E2081+E2082</f>
        <v>24.979999999999997</v>
      </c>
      <c r="H2081">
        <f>+E2083</f>
        <v>13.13</v>
      </c>
      <c r="I2081" s="14">
        <f>+(G2081/4)/(H2081/3)</f>
        <v>1.4268849961919265</v>
      </c>
      <c r="J2081" s="21">
        <f>+(B2081-$K$1)/7</f>
        <v>18</v>
      </c>
    </row>
    <row r="2082" spans="1:10" ht="21.95" customHeight="1" x14ac:dyDescent="0.15">
      <c r="A2082" s="6" t="s">
        <v>247</v>
      </c>
      <c r="B2082" s="4" t="s">
        <v>44</v>
      </c>
      <c r="C2082" s="4" t="s">
        <v>7</v>
      </c>
      <c r="D2082" s="4" t="s">
        <v>32</v>
      </c>
      <c r="E2082" s="5">
        <v>11.79</v>
      </c>
      <c r="J2082" s="14"/>
    </row>
    <row r="2083" spans="1:10" ht="21.95" customHeight="1" x14ac:dyDescent="0.15">
      <c r="A2083" s="6" t="s">
        <v>247</v>
      </c>
      <c r="B2083" s="4" t="s">
        <v>45</v>
      </c>
      <c r="C2083" s="4" t="s">
        <v>7</v>
      </c>
      <c r="D2083" s="4" t="s">
        <v>32</v>
      </c>
      <c r="E2083" s="5">
        <v>13.13</v>
      </c>
      <c r="F2083" t="s">
        <v>354</v>
      </c>
      <c r="J2083" s="14"/>
    </row>
    <row r="2084" spans="1:10" ht="21.95" customHeight="1" x14ac:dyDescent="0.15">
      <c r="A2084" s="6" t="s">
        <v>247</v>
      </c>
      <c r="B2084" s="4" t="s">
        <v>46</v>
      </c>
      <c r="C2084" s="4" t="s">
        <v>7</v>
      </c>
      <c r="D2084" s="4" t="s">
        <v>32</v>
      </c>
      <c r="E2084" s="5">
        <v>14.63</v>
      </c>
      <c r="F2084" t="s">
        <v>353</v>
      </c>
      <c r="G2084">
        <f>+E2084+E2085</f>
        <v>25.69</v>
      </c>
      <c r="H2084">
        <f>+E2086</f>
        <v>12.14</v>
      </c>
      <c r="I2084" s="14">
        <f>+(G2084/4)/(H2084/3)</f>
        <v>1.5871087314662273</v>
      </c>
      <c r="J2084" s="21">
        <f>+(B2084-$K$1)/7</f>
        <v>19</v>
      </c>
    </row>
    <row r="2085" spans="1:10" ht="21.95" customHeight="1" x14ac:dyDescent="0.15">
      <c r="A2085" s="6" t="s">
        <v>247</v>
      </c>
      <c r="B2085" s="4" t="s">
        <v>46</v>
      </c>
      <c r="C2085" s="4" t="s">
        <v>7</v>
      </c>
      <c r="D2085" s="4" t="s">
        <v>32</v>
      </c>
      <c r="E2085" s="5">
        <v>11.06</v>
      </c>
      <c r="J2085" s="14"/>
    </row>
    <row r="2086" spans="1:10" ht="21.95" customHeight="1" x14ac:dyDescent="0.15">
      <c r="A2086" s="6" t="s">
        <v>247</v>
      </c>
      <c r="B2086" s="4" t="s">
        <v>47</v>
      </c>
      <c r="C2086" s="4" t="s">
        <v>7</v>
      </c>
      <c r="D2086" s="4" t="s">
        <v>32</v>
      </c>
      <c r="E2086" s="5">
        <v>12.14</v>
      </c>
      <c r="F2086" t="s">
        <v>354</v>
      </c>
      <c r="J2086" s="14"/>
    </row>
    <row r="2087" spans="1:10" ht="21.95" customHeight="1" x14ac:dyDescent="0.15">
      <c r="A2087" s="6" t="s">
        <v>247</v>
      </c>
      <c r="B2087" s="4" t="s">
        <v>48</v>
      </c>
      <c r="C2087" s="4" t="s">
        <v>7</v>
      </c>
      <c r="D2087" s="4" t="s">
        <v>32</v>
      </c>
      <c r="E2087" s="5">
        <v>11.7</v>
      </c>
      <c r="F2087" t="s">
        <v>353</v>
      </c>
      <c r="G2087">
        <f>+E2087+E2088</f>
        <v>20.09</v>
      </c>
      <c r="H2087">
        <f>+E2089</f>
        <v>12.59</v>
      </c>
      <c r="I2087" s="14">
        <f>+(G2087/4)/(H2087/3)</f>
        <v>1.1967831612390787</v>
      </c>
      <c r="J2087" s="21">
        <f>+(B2087-$K$1)/7</f>
        <v>20</v>
      </c>
    </row>
    <row r="2088" spans="1:10" ht="21.95" customHeight="1" x14ac:dyDescent="0.15">
      <c r="A2088" s="6" t="s">
        <v>247</v>
      </c>
      <c r="B2088" s="4" t="s">
        <v>48</v>
      </c>
      <c r="C2088" s="4" t="s">
        <v>7</v>
      </c>
      <c r="D2088" s="4" t="s">
        <v>32</v>
      </c>
      <c r="E2088" s="5">
        <v>8.39</v>
      </c>
      <c r="J2088" s="14"/>
    </row>
    <row r="2089" spans="1:10" ht="21.95" customHeight="1" x14ac:dyDescent="0.15">
      <c r="A2089" s="6" t="s">
        <v>247</v>
      </c>
      <c r="B2089" s="4" t="s">
        <v>49</v>
      </c>
      <c r="C2089" s="4" t="s">
        <v>7</v>
      </c>
      <c r="D2089" s="4" t="s">
        <v>32</v>
      </c>
      <c r="E2089" s="5">
        <v>12.59</v>
      </c>
      <c r="F2089" t="s">
        <v>354</v>
      </c>
      <c r="J2089" s="14"/>
    </row>
    <row r="2090" spans="1:10" ht="21.95" customHeight="1" x14ac:dyDescent="0.15">
      <c r="A2090" s="6" t="s">
        <v>247</v>
      </c>
      <c r="B2090" s="4" t="s">
        <v>50</v>
      </c>
      <c r="C2090" s="4" t="s">
        <v>7</v>
      </c>
      <c r="D2090" s="4" t="s">
        <v>8</v>
      </c>
      <c r="E2090" s="5">
        <v>14.72</v>
      </c>
      <c r="F2090" t="s">
        <v>353</v>
      </c>
      <c r="G2090">
        <f>+E2090+E2091</f>
        <v>23.560000000000002</v>
      </c>
      <c r="H2090">
        <f>+E2092</f>
        <v>14.9</v>
      </c>
      <c r="I2090" s="14">
        <f>+(G2090/4)/(H2090/3)</f>
        <v>1.1859060402684565</v>
      </c>
      <c r="J2090" s="21">
        <f>+(B2090-$K$1)/7</f>
        <v>21</v>
      </c>
    </row>
    <row r="2091" spans="1:10" ht="21.95" customHeight="1" x14ac:dyDescent="0.15">
      <c r="A2091" s="6" t="s">
        <v>247</v>
      </c>
      <c r="B2091" s="4" t="s">
        <v>50</v>
      </c>
      <c r="C2091" s="4" t="s">
        <v>7</v>
      </c>
      <c r="D2091" s="4" t="s">
        <v>29</v>
      </c>
      <c r="E2091" s="5">
        <v>8.84</v>
      </c>
      <c r="J2091" s="14"/>
    </row>
    <row r="2092" spans="1:10" ht="21.95" customHeight="1" x14ac:dyDescent="0.15">
      <c r="A2092" s="6" t="s">
        <v>247</v>
      </c>
      <c r="B2092" s="4" t="s">
        <v>51</v>
      </c>
      <c r="C2092" s="4" t="s">
        <v>7</v>
      </c>
      <c r="D2092" s="4" t="s">
        <v>32</v>
      </c>
      <c r="E2092" s="5">
        <v>14.9</v>
      </c>
      <c r="F2092" t="s">
        <v>354</v>
      </c>
      <c r="J2092" s="14"/>
    </row>
    <row r="2093" spans="1:10" ht="21.95" customHeight="1" x14ac:dyDescent="0.15">
      <c r="A2093" s="6" t="s">
        <v>247</v>
      </c>
      <c r="B2093" s="4" t="s">
        <v>52</v>
      </c>
      <c r="C2093" s="4" t="s">
        <v>7</v>
      </c>
      <c r="D2093" s="4" t="s">
        <v>32</v>
      </c>
      <c r="E2093" s="5">
        <v>13.24</v>
      </c>
      <c r="F2093" s="13" t="s">
        <v>354</v>
      </c>
      <c r="J2093" s="14"/>
    </row>
    <row r="2094" spans="1:10" ht="21.95" customHeight="1" x14ac:dyDescent="0.15">
      <c r="A2094" s="6" t="s">
        <v>247</v>
      </c>
      <c r="B2094" s="4" t="s">
        <v>52</v>
      </c>
      <c r="C2094" s="4" t="s">
        <v>7</v>
      </c>
      <c r="D2094" s="4" t="s">
        <v>32</v>
      </c>
      <c r="E2094" s="5">
        <v>13.72</v>
      </c>
      <c r="J2094" s="14"/>
    </row>
    <row r="2095" spans="1:10" ht="21.95" customHeight="1" x14ac:dyDescent="0.15">
      <c r="A2095" s="6" t="s">
        <v>247</v>
      </c>
      <c r="B2095" s="4" t="s">
        <v>52</v>
      </c>
      <c r="C2095" s="4" t="s">
        <v>7</v>
      </c>
      <c r="D2095" s="4" t="s">
        <v>32</v>
      </c>
      <c r="E2095" s="5">
        <v>10.06</v>
      </c>
      <c r="J2095" s="14"/>
    </row>
    <row r="2096" spans="1:10" ht="21.95" customHeight="1" x14ac:dyDescent="0.15">
      <c r="A2096" s="6" t="s">
        <v>247</v>
      </c>
      <c r="B2096" s="4" t="s">
        <v>53</v>
      </c>
      <c r="C2096" s="4" t="s">
        <v>7</v>
      </c>
      <c r="D2096" s="4" t="s">
        <v>32</v>
      </c>
      <c r="E2096" s="5">
        <v>14.38</v>
      </c>
      <c r="F2096" t="s">
        <v>353</v>
      </c>
      <c r="G2096">
        <f>+E2096+E2097</f>
        <v>24.880000000000003</v>
      </c>
      <c r="H2096">
        <f>+E2098</f>
        <v>13.98</v>
      </c>
      <c r="I2096" s="14">
        <f>+(G2096/4)/(H2096/3)</f>
        <v>1.3347639484978542</v>
      </c>
      <c r="J2096" s="21">
        <f>+(B2096-$K$1)/7</f>
        <v>23</v>
      </c>
    </row>
    <row r="2097" spans="1:10" ht="21.95" customHeight="1" x14ac:dyDescent="0.15">
      <c r="A2097" s="6" t="s">
        <v>247</v>
      </c>
      <c r="B2097" s="4" t="s">
        <v>53</v>
      </c>
      <c r="C2097" s="4" t="s">
        <v>7</v>
      </c>
      <c r="D2097" s="4" t="s">
        <v>32</v>
      </c>
      <c r="E2097" s="5">
        <v>10.5</v>
      </c>
      <c r="J2097" s="14"/>
    </row>
    <row r="2098" spans="1:10" ht="21.95" customHeight="1" x14ac:dyDescent="0.15">
      <c r="A2098" s="6" t="s">
        <v>247</v>
      </c>
      <c r="B2098" s="4" t="s">
        <v>54</v>
      </c>
      <c r="C2098" s="4" t="s">
        <v>7</v>
      </c>
      <c r="D2098" s="4" t="s">
        <v>32</v>
      </c>
      <c r="E2098" s="5">
        <v>13.98</v>
      </c>
      <c r="F2098" t="s">
        <v>354</v>
      </c>
      <c r="J2098" s="14"/>
    </row>
    <row r="2099" spans="1:10" ht="21.95" customHeight="1" x14ac:dyDescent="0.15">
      <c r="A2099" s="6" t="s">
        <v>247</v>
      </c>
      <c r="B2099" s="4" t="s">
        <v>55</v>
      </c>
      <c r="C2099" s="4" t="s">
        <v>7</v>
      </c>
      <c r="D2099" s="4" t="s">
        <v>29</v>
      </c>
      <c r="E2099" s="5">
        <v>13.31</v>
      </c>
      <c r="F2099" t="s">
        <v>353</v>
      </c>
      <c r="G2099">
        <f>+E2099+E2100</f>
        <v>23.009999999999998</v>
      </c>
      <c r="H2099">
        <f>+E2101</f>
        <v>13.4</v>
      </c>
      <c r="I2099" s="14">
        <f>+(G2099/4)/(H2099/3)</f>
        <v>1.287873134328358</v>
      </c>
      <c r="J2099" s="21">
        <f>+(B2099-$K$1)/7</f>
        <v>24</v>
      </c>
    </row>
    <row r="2100" spans="1:10" ht="21.95" customHeight="1" x14ac:dyDescent="0.15">
      <c r="A2100" s="6" t="s">
        <v>247</v>
      </c>
      <c r="B2100" s="4" t="s">
        <v>55</v>
      </c>
      <c r="C2100" s="4" t="s">
        <v>7</v>
      </c>
      <c r="D2100" s="4" t="s">
        <v>29</v>
      </c>
      <c r="E2100" s="5">
        <v>9.6999999999999993</v>
      </c>
      <c r="J2100" s="14"/>
    </row>
    <row r="2101" spans="1:10" ht="21.95" customHeight="1" x14ac:dyDescent="0.15">
      <c r="A2101" s="6" t="s">
        <v>247</v>
      </c>
      <c r="B2101" s="4" t="s">
        <v>56</v>
      </c>
      <c r="C2101" s="4" t="s">
        <v>7</v>
      </c>
      <c r="D2101" s="4" t="s">
        <v>32</v>
      </c>
      <c r="E2101" s="5">
        <v>13.4</v>
      </c>
      <c r="F2101" t="s">
        <v>354</v>
      </c>
      <c r="J2101" s="14"/>
    </row>
    <row r="2102" spans="1:10" ht="21.95" customHeight="1" x14ac:dyDescent="0.15">
      <c r="A2102" s="9" t="s">
        <v>247</v>
      </c>
      <c r="B2102" s="4" t="s">
        <v>57</v>
      </c>
      <c r="C2102" s="4" t="s">
        <v>7</v>
      </c>
      <c r="D2102" s="4" t="s">
        <v>8</v>
      </c>
      <c r="E2102" s="5">
        <v>10.76</v>
      </c>
      <c r="F2102" t="s">
        <v>353</v>
      </c>
      <c r="G2102">
        <f>+E2102+E2103</f>
        <v>22.17</v>
      </c>
      <c r="H2102">
        <f>+E2104</f>
        <v>14.48</v>
      </c>
      <c r="I2102" s="14">
        <f>+(G2102/4)/(H2102/3)</f>
        <v>1.1483080110497237</v>
      </c>
      <c r="J2102" s="21">
        <f>+(B2102-$K$1)/7</f>
        <v>25</v>
      </c>
    </row>
    <row r="2103" spans="1:10" ht="21.95" customHeight="1" x14ac:dyDescent="0.15">
      <c r="A2103" s="6" t="s">
        <v>247</v>
      </c>
      <c r="B2103" s="4" t="s">
        <v>57</v>
      </c>
      <c r="C2103" s="4" t="s">
        <v>7</v>
      </c>
      <c r="D2103" s="4" t="s">
        <v>29</v>
      </c>
      <c r="E2103" s="5">
        <v>11.41</v>
      </c>
      <c r="J2103" s="14"/>
    </row>
    <row r="2104" spans="1:10" ht="21.95" customHeight="1" x14ac:dyDescent="0.15">
      <c r="A2104" s="6" t="s">
        <v>247</v>
      </c>
      <c r="B2104" s="4" t="s">
        <v>58</v>
      </c>
      <c r="C2104" s="4" t="s">
        <v>7</v>
      </c>
      <c r="D2104" s="4" t="s">
        <v>32</v>
      </c>
      <c r="E2104" s="5">
        <v>14.48</v>
      </c>
      <c r="F2104" t="s">
        <v>354</v>
      </c>
      <c r="J2104" s="14"/>
    </row>
    <row r="2105" spans="1:10" ht="21.95" customHeight="1" x14ac:dyDescent="0.15">
      <c r="A2105" s="6" t="s">
        <v>247</v>
      </c>
      <c r="B2105" s="4" t="s">
        <v>59</v>
      </c>
      <c r="C2105" s="4" t="s">
        <v>7</v>
      </c>
      <c r="D2105" s="4" t="s">
        <v>32</v>
      </c>
      <c r="E2105" s="5">
        <v>13.77</v>
      </c>
      <c r="F2105" t="s">
        <v>353</v>
      </c>
      <c r="G2105">
        <f>+E2105+E2106</f>
        <v>23.85</v>
      </c>
      <c r="H2105">
        <f>+E2107+E2108</f>
        <v>16.62</v>
      </c>
      <c r="I2105" s="14">
        <f>+(G2105/4)/(H2105/3)</f>
        <v>1.0762635379061372</v>
      </c>
      <c r="J2105" s="21">
        <f>+(B2105-$K$1)/7</f>
        <v>26</v>
      </c>
    </row>
    <row r="2106" spans="1:10" ht="21.95" customHeight="1" x14ac:dyDescent="0.15">
      <c r="A2106" s="6" t="s">
        <v>247</v>
      </c>
      <c r="B2106" s="4" t="s">
        <v>59</v>
      </c>
      <c r="C2106" s="4" t="s">
        <v>7</v>
      </c>
      <c r="D2106" s="4" t="s">
        <v>32</v>
      </c>
      <c r="E2106" s="5">
        <v>10.08</v>
      </c>
      <c r="J2106" s="14"/>
    </row>
    <row r="2107" spans="1:10" ht="21.95" customHeight="1" x14ac:dyDescent="0.15">
      <c r="A2107" s="6" t="s">
        <v>247</v>
      </c>
      <c r="B2107" s="4" t="s">
        <v>60</v>
      </c>
      <c r="C2107" s="4" t="s">
        <v>7</v>
      </c>
      <c r="D2107" s="4" t="s">
        <v>32</v>
      </c>
      <c r="E2107" s="5">
        <v>8.7100000000000009</v>
      </c>
      <c r="F2107" t="s">
        <v>354</v>
      </c>
      <c r="J2107" s="14"/>
    </row>
    <row r="2108" spans="1:10" ht="21.95" customHeight="1" x14ac:dyDescent="0.15">
      <c r="A2108" s="6" t="s">
        <v>247</v>
      </c>
      <c r="B2108" s="4" t="s">
        <v>60</v>
      </c>
      <c r="C2108" s="4" t="s">
        <v>7</v>
      </c>
      <c r="D2108" s="4" t="s">
        <v>32</v>
      </c>
      <c r="E2108" s="5">
        <v>7.91</v>
      </c>
      <c r="J2108" s="14"/>
    </row>
    <row r="2109" spans="1:10" ht="21.95" customHeight="1" x14ac:dyDescent="0.15">
      <c r="A2109" s="6" t="s">
        <v>247</v>
      </c>
      <c r="B2109" s="4" t="s">
        <v>61</v>
      </c>
      <c r="C2109" s="4" t="s">
        <v>7</v>
      </c>
      <c r="D2109" s="4" t="s">
        <v>32</v>
      </c>
      <c r="E2109" s="5">
        <v>11.49</v>
      </c>
      <c r="F2109" s="13" t="s">
        <v>353</v>
      </c>
      <c r="J2109" s="14"/>
    </row>
    <row r="2110" spans="1:10" ht="21.95" customHeight="1" x14ac:dyDescent="0.15">
      <c r="A2110" s="6" t="s">
        <v>247</v>
      </c>
      <c r="B2110" s="4" t="s">
        <v>61</v>
      </c>
      <c r="C2110" s="4" t="s">
        <v>7</v>
      </c>
      <c r="D2110" s="4" t="s">
        <v>32</v>
      </c>
      <c r="E2110" s="5">
        <v>9.2100000000000009</v>
      </c>
      <c r="F2110" s="13"/>
      <c r="J2110" s="14"/>
    </row>
    <row r="2111" spans="1:10" ht="21.95" customHeight="1" x14ac:dyDescent="0.15">
      <c r="A2111" s="6" t="s">
        <v>247</v>
      </c>
      <c r="B2111" s="4" t="s">
        <v>62</v>
      </c>
      <c r="C2111" s="4" t="s">
        <v>7</v>
      </c>
      <c r="D2111" s="4" t="s">
        <v>32</v>
      </c>
      <c r="E2111" s="5">
        <v>10.61</v>
      </c>
      <c r="F2111" s="13" t="s">
        <v>354</v>
      </c>
      <c r="J2111" s="14"/>
    </row>
    <row r="2112" spans="1:10" ht="21.95" customHeight="1" x14ac:dyDescent="0.15">
      <c r="A2112" s="6" t="s">
        <v>247</v>
      </c>
      <c r="B2112" s="4" t="s">
        <v>62</v>
      </c>
      <c r="C2112" s="4" t="s">
        <v>7</v>
      </c>
      <c r="D2112" s="4" t="s">
        <v>32</v>
      </c>
      <c r="E2112" s="5">
        <v>8.73</v>
      </c>
      <c r="J2112" s="14"/>
    </row>
    <row r="2113" spans="1:10" ht="21.95" customHeight="1" x14ac:dyDescent="0.15">
      <c r="A2113" s="6" t="s">
        <v>247</v>
      </c>
      <c r="B2113" s="4" t="s">
        <v>63</v>
      </c>
      <c r="C2113" s="4" t="s">
        <v>7</v>
      </c>
      <c r="D2113" s="4" t="s">
        <v>32</v>
      </c>
      <c r="E2113" s="5">
        <v>13.41</v>
      </c>
      <c r="F2113" t="s">
        <v>353</v>
      </c>
      <c r="G2113">
        <f>+E2113+E2114</f>
        <v>24.83</v>
      </c>
      <c r="H2113">
        <f>+E2115</f>
        <v>12.93</v>
      </c>
      <c r="I2113" s="14">
        <f>+(G2113/4)/(H2113/3)</f>
        <v>1.4402552204176335</v>
      </c>
      <c r="J2113" s="21">
        <f>+(B2113-$K$1)/7</f>
        <v>28</v>
      </c>
    </row>
    <row r="2114" spans="1:10" ht="21.95" customHeight="1" x14ac:dyDescent="0.15">
      <c r="A2114" s="6" t="s">
        <v>247</v>
      </c>
      <c r="B2114" s="4" t="s">
        <v>63</v>
      </c>
      <c r="C2114" s="4" t="s">
        <v>7</v>
      </c>
      <c r="D2114" s="4" t="s">
        <v>32</v>
      </c>
      <c r="E2114" s="5">
        <v>11.42</v>
      </c>
      <c r="J2114" s="14"/>
    </row>
    <row r="2115" spans="1:10" ht="21.95" customHeight="1" x14ac:dyDescent="0.15">
      <c r="A2115" s="6" t="s">
        <v>247</v>
      </c>
      <c r="B2115" s="4" t="s">
        <v>64</v>
      </c>
      <c r="C2115" s="4" t="s">
        <v>7</v>
      </c>
      <c r="D2115" s="4" t="s">
        <v>32</v>
      </c>
      <c r="E2115" s="5">
        <v>12.93</v>
      </c>
      <c r="F2115" t="s">
        <v>354</v>
      </c>
      <c r="J2115" s="14"/>
    </row>
    <row r="2116" spans="1:10" ht="21.95" customHeight="1" x14ac:dyDescent="0.15">
      <c r="A2116" s="6" t="s">
        <v>247</v>
      </c>
      <c r="B2116" s="4" t="s">
        <v>65</v>
      </c>
      <c r="C2116" s="4" t="s">
        <v>7</v>
      </c>
      <c r="D2116" s="4" t="s">
        <v>32</v>
      </c>
      <c r="E2116" s="5">
        <v>14.45</v>
      </c>
      <c r="F2116" t="s">
        <v>353</v>
      </c>
      <c r="G2116">
        <f>+E2116+E2117</f>
        <v>24.9</v>
      </c>
      <c r="H2116">
        <f>+E2118</f>
        <v>13.18</v>
      </c>
      <c r="I2116" s="14">
        <f>+(G2116/4)/(H2116/3)</f>
        <v>1.4169195751138086</v>
      </c>
      <c r="J2116" s="21">
        <f>+(B2116-$K$1)/7</f>
        <v>29</v>
      </c>
    </row>
    <row r="2117" spans="1:10" ht="21.95" customHeight="1" x14ac:dyDescent="0.15">
      <c r="A2117" s="6" t="s">
        <v>247</v>
      </c>
      <c r="B2117" s="4" t="s">
        <v>65</v>
      </c>
      <c r="C2117" s="4" t="s">
        <v>7</v>
      </c>
      <c r="D2117" s="4" t="s">
        <v>32</v>
      </c>
      <c r="E2117" s="5">
        <v>10.45</v>
      </c>
      <c r="J2117" s="14"/>
    </row>
    <row r="2118" spans="1:10" ht="21.95" customHeight="1" x14ac:dyDescent="0.15">
      <c r="A2118" s="6" t="s">
        <v>247</v>
      </c>
      <c r="B2118" s="4" t="s">
        <v>66</v>
      </c>
      <c r="C2118" s="4" t="s">
        <v>7</v>
      </c>
      <c r="D2118" s="4" t="s">
        <v>32</v>
      </c>
      <c r="E2118" s="5">
        <v>13.18</v>
      </c>
      <c r="F2118" t="s">
        <v>354</v>
      </c>
      <c r="J2118" s="14"/>
    </row>
    <row r="2119" spans="1:10" ht="21.95" customHeight="1" x14ac:dyDescent="0.15">
      <c r="A2119" s="6" t="s">
        <v>247</v>
      </c>
      <c r="B2119" s="4" t="s">
        <v>67</v>
      </c>
      <c r="C2119" s="4" t="s">
        <v>7</v>
      </c>
      <c r="D2119" s="4" t="s">
        <v>32</v>
      </c>
      <c r="E2119" s="5">
        <v>11.36</v>
      </c>
      <c r="F2119" t="s">
        <v>353</v>
      </c>
      <c r="G2119">
        <f>+E2119+E2120</f>
        <v>21.47</v>
      </c>
      <c r="H2119">
        <f>+E2121</f>
        <v>14.6</v>
      </c>
      <c r="I2119" s="14">
        <f>+(G2119/4)/(H2119/3)</f>
        <v>1.1029109589041097</v>
      </c>
      <c r="J2119" s="21">
        <f>+(B2119-$K$1)/7</f>
        <v>30</v>
      </c>
    </row>
    <row r="2120" spans="1:10" ht="21.95" customHeight="1" x14ac:dyDescent="0.15">
      <c r="A2120" s="6" t="s">
        <v>247</v>
      </c>
      <c r="B2120" s="4" t="s">
        <v>67</v>
      </c>
      <c r="C2120" s="4" t="s">
        <v>7</v>
      </c>
      <c r="D2120" s="4" t="s">
        <v>32</v>
      </c>
      <c r="E2120" s="5">
        <v>10.11</v>
      </c>
      <c r="J2120" s="14"/>
    </row>
    <row r="2121" spans="1:10" ht="21.95" customHeight="1" x14ac:dyDescent="0.15">
      <c r="A2121" s="6" t="s">
        <v>247</v>
      </c>
      <c r="B2121" s="4" t="s">
        <v>68</v>
      </c>
      <c r="C2121" s="4" t="s">
        <v>7</v>
      </c>
      <c r="D2121" s="4" t="s">
        <v>32</v>
      </c>
      <c r="E2121" s="5">
        <v>14.6</v>
      </c>
      <c r="F2121" t="s">
        <v>354</v>
      </c>
      <c r="J2121" s="14"/>
    </row>
    <row r="2122" spans="1:10" ht="21.95" customHeight="1" x14ac:dyDescent="0.15">
      <c r="A2122" s="6" t="s">
        <v>247</v>
      </c>
      <c r="B2122" s="4" t="s">
        <v>69</v>
      </c>
      <c r="C2122" s="4" t="s">
        <v>7</v>
      </c>
      <c r="D2122" s="4" t="s">
        <v>32</v>
      </c>
      <c r="E2122" s="5">
        <v>12.68</v>
      </c>
      <c r="F2122" t="s">
        <v>353</v>
      </c>
      <c r="G2122">
        <f>+E2122+E2123</f>
        <v>21.89</v>
      </c>
      <c r="H2122">
        <f>+E2124</f>
        <v>13.61</v>
      </c>
      <c r="I2122" s="14">
        <f>+(G2122/4)/(H2122/3)</f>
        <v>1.206282145481264</v>
      </c>
      <c r="J2122" s="21">
        <f>+(B2122-$K$1)/7</f>
        <v>31</v>
      </c>
    </row>
    <row r="2123" spans="1:10" ht="21.95" customHeight="1" x14ac:dyDescent="0.15">
      <c r="A2123" s="6" t="s">
        <v>247</v>
      </c>
      <c r="B2123" s="4" t="s">
        <v>69</v>
      </c>
      <c r="C2123" s="4" t="s">
        <v>7</v>
      </c>
      <c r="D2123" s="4" t="s">
        <v>32</v>
      </c>
      <c r="E2123" s="5">
        <v>9.2100000000000009</v>
      </c>
      <c r="J2123" s="14"/>
    </row>
    <row r="2124" spans="1:10" ht="21.95" customHeight="1" x14ac:dyDescent="0.15">
      <c r="A2124" s="6" t="s">
        <v>247</v>
      </c>
      <c r="B2124" s="4" t="s">
        <v>70</v>
      </c>
      <c r="C2124" s="4" t="s">
        <v>7</v>
      </c>
      <c r="D2124" s="4" t="s">
        <v>32</v>
      </c>
      <c r="E2124" s="5">
        <v>13.61</v>
      </c>
      <c r="F2124" t="s">
        <v>354</v>
      </c>
      <c r="J2124" s="14"/>
    </row>
    <row r="2125" spans="1:10" ht="21.95" customHeight="1" x14ac:dyDescent="0.15">
      <c r="A2125" s="6" t="s">
        <v>247</v>
      </c>
      <c r="B2125" s="4" t="s">
        <v>71</v>
      </c>
      <c r="C2125" s="4" t="s">
        <v>7</v>
      </c>
      <c r="D2125" s="4" t="s">
        <v>32</v>
      </c>
      <c r="E2125" s="5">
        <v>11.71</v>
      </c>
      <c r="F2125" t="s">
        <v>353</v>
      </c>
      <c r="G2125">
        <f>+E2125+E2126</f>
        <v>20.85</v>
      </c>
      <c r="H2125">
        <f>+E2127</f>
        <v>13.66</v>
      </c>
      <c r="I2125" s="14">
        <f>+(G2125/4)/(H2125/3)</f>
        <v>1.1447657393850659</v>
      </c>
      <c r="J2125" s="21">
        <f>+(B2125-$K$1)/7</f>
        <v>32</v>
      </c>
    </row>
    <row r="2126" spans="1:10" ht="21.95" customHeight="1" x14ac:dyDescent="0.15">
      <c r="A2126" s="6" t="s">
        <v>247</v>
      </c>
      <c r="B2126" s="4" t="s">
        <v>71</v>
      </c>
      <c r="C2126" s="4" t="s">
        <v>7</v>
      </c>
      <c r="D2126" s="4" t="s">
        <v>32</v>
      </c>
      <c r="E2126" s="5">
        <v>9.14</v>
      </c>
      <c r="J2126" s="14"/>
    </row>
    <row r="2127" spans="1:10" ht="21.95" customHeight="1" x14ac:dyDescent="0.15">
      <c r="A2127" s="6" t="s">
        <v>247</v>
      </c>
      <c r="B2127" s="4" t="s">
        <v>72</v>
      </c>
      <c r="C2127" s="4" t="s">
        <v>7</v>
      </c>
      <c r="D2127" s="4" t="s">
        <v>32</v>
      </c>
      <c r="E2127" s="5">
        <v>13.66</v>
      </c>
      <c r="F2127" t="s">
        <v>354</v>
      </c>
      <c r="J2127" s="14"/>
    </row>
    <row r="2128" spans="1:10" ht="21.95" customHeight="1" x14ac:dyDescent="0.15">
      <c r="A2128" s="6" t="s">
        <v>247</v>
      </c>
      <c r="B2128" s="4" t="s">
        <v>73</v>
      </c>
      <c r="C2128" s="4" t="s">
        <v>7</v>
      </c>
      <c r="D2128" s="4" t="s">
        <v>32</v>
      </c>
      <c r="E2128" s="5">
        <v>11.4</v>
      </c>
      <c r="F2128" t="s">
        <v>353</v>
      </c>
      <c r="G2128">
        <f>+E2128+E2129</f>
        <v>20.67</v>
      </c>
      <c r="H2128">
        <f>+E2130</f>
        <v>13.25</v>
      </c>
      <c r="I2128" s="14">
        <f>+(G2128/4)/(H2128/3)</f>
        <v>1.17</v>
      </c>
      <c r="J2128" s="21">
        <f>+(B2128-$K$1)/7</f>
        <v>33</v>
      </c>
    </row>
    <row r="2129" spans="1:10" ht="21.95" customHeight="1" x14ac:dyDescent="0.15">
      <c r="A2129" s="6" t="s">
        <v>247</v>
      </c>
      <c r="B2129" s="4" t="s">
        <v>73</v>
      </c>
      <c r="C2129" s="4" t="s">
        <v>7</v>
      </c>
      <c r="D2129" s="4" t="s">
        <v>32</v>
      </c>
      <c r="E2129" s="5">
        <v>9.27</v>
      </c>
      <c r="J2129" s="14"/>
    </row>
    <row r="2130" spans="1:10" ht="21.95" customHeight="1" x14ac:dyDescent="0.15">
      <c r="A2130" s="6" t="s">
        <v>247</v>
      </c>
      <c r="B2130" s="4" t="s">
        <v>74</v>
      </c>
      <c r="C2130" s="4" t="s">
        <v>7</v>
      </c>
      <c r="D2130" s="4" t="s">
        <v>32</v>
      </c>
      <c r="E2130" s="5">
        <v>13.25</v>
      </c>
      <c r="F2130" t="s">
        <v>354</v>
      </c>
      <c r="J2130" s="14"/>
    </row>
    <row r="2131" spans="1:10" ht="21.95" customHeight="1" x14ac:dyDescent="0.15">
      <c r="A2131" s="6" t="s">
        <v>247</v>
      </c>
      <c r="B2131" s="4" t="s">
        <v>75</v>
      </c>
      <c r="C2131" s="4" t="s">
        <v>7</v>
      </c>
      <c r="D2131" s="4" t="s">
        <v>14</v>
      </c>
      <c r="E2131" s="5">
        <v>11.84</v>
      </c>
      <c r="F2131" t="s">
        <v>353</v>
      </c>
      <c r="G2131">
        <f>+E2131+E2132</f>
        <v>21.36</v>
      </c>
      <c r="H2131">
        <f>+E2133</f>
        <v>13.95</v>
      </c>
      <c r="I2131" s="14">
        <f>+(G2131/4)/(H2131/3)</f>
        <v>1.1483870967741936</v>
      </c>
      <c r="J2131" s="21">
        <f>+(B2131-$K$1)/7</f>
        <v>34</v>
      </c>
    </row>
    <row r="2132" spans="1:10" ht="21.95" customHeight="1" x14ac:dyDescent="0.15">
      <c r="A2132" s="6" t="s">
        <v>247</v>
      </c>
      <c r="B2132" s="4" t="s">
        <v>75</v>
      </c>
      <c r="C2132" s="4" t="s">
        <v>7</v>
      </c>
      <c r="D2132" s="4" t="s">
        <v>14</v>
      </c>
      <c r="E2132" s="5">
        <v>9.52</v>
      </c>
      <c r="J2132" s="14"/>
    </row>
    <row r="2133" spans="1:10" ht="21.95" customHeight="1" x14ac:dyDescent="0.15">
      <c r="A2133" s="6" t="s">
        <v>247</v>
      </c>
      <c r="B2133" s="4" t="s">
        <v>76</v>
      </c>
      <c r="C2133" s="4" t="s">
        <v>7</v>
      </c>
      <c r="D2133" s="4" t="s">
        <v>32</v>
      </c>
      <c r="E2133" s="5">
        <v>13.95</v>
      </c>
      <c r="F2133" t="s">
        <v>354</v>
      </c>
      <c r="J2133" s="14"/>
    </row>
    <row r="2134" spans="1:10" ht="21.95" customHeight="1" x14ac:dyDescent="0.15">
      <c r="A2134" s="6" t="s">
        <v>247</v>
      </c>
      <c r="B2134" s="4" t="s">
        <v>77</v>
      </c>
      <c r="C2134" s="4" t="s">
        <v>7</v>
      </c>
      <c r="D2134" s="4" t="s">
        <v>14</v>
      </c>
      <c r="E2134" s="5">
        <v>13.04</v>
      </c>
      <c r="F2134" t="s">
        <v>353</v>
      </c>
      <c r="G2134">
        <f>+E2134+E2135</f>
        <v>20.549999999999997</v>
      </c>
      <c r="H2134">
        <f>+E2136</f>
        <v>14.12</v>
      </c>
      <c r="I2134" s="14">
        <f>+(G2134/4)/(H2134/3)</f>
        <v>1.0915368271954673</v>
      </c>
      <c r="J2134" s="21">
        <f>+(B2134-$K$1)/7</f>
        <v>35</v>
      </c>
    </row>
    <row r="2135" spans="1:10" ht="21.95" customHeight="1" x14ac:dyDescent="0.15">
      <c r="A2135" s="6" t="s">
        <v>247</v>
      </c>
      <c r="B2135" s="4" t="s">
        <v>77</v>
      </c>
      <c r="C2135" s="4" t="s">
        <v>7</v>
      </c>
      <c r="D2135" s="4" t="s">
        <v>14</v>
      </c>
      <c r="E2135" s="5">
        <v>7.51</v>
      </c>
      <c r="J2135" s="14"/>
    </row>
    <row r="2136" spans="1:10" ht="21.95" customHeight="1" x14ac:dyDescent="0.15">
      <c r="A2136" s="6" t="s">
        <v>247</v>
      </c>
      <c r="B2136" s="4" t="s">
        <v>78</v>
      </c>
      <c r="C2136" s="4" t="s">
        <v>7</v>
      </c>
      <c r="D2136" s="4" t="s">
        <v>29</v>
      </c>
      <c r="E2136" s="5">
        <v>14.12</v>
      </c>
      <c r="F2136" t="s">
        <v>354</v>
      </c>
      <c r="J2136" s="14"/>
    </row>
    <row r="2137" spans="1:10" ht="21.95" customHeight="1" x14ac:dyDescent="0.15">
      <c r="A2137" s="6" t="s">
        <v>247</v>
      </c>
      <c r="B2137" s="4" t="s">
        <v>79</v>
      </c>
      <c r="C2137" s="4" t="s">
        <v>7</v>
      </c>
      <c r="D2137" s="4" t="s">
        <v>14</v>
      </c>
      <c r="E2137" s="5">
        <v>16.75</v>
      </c>
      <c r="F2137" s="13" t="s">
        <v>354</v>
      </c>
      <c r="J2137" s="14"/>
    </row>
    <row r="2138" spans="1:10" ht="21.95" customHeight="1" x14ac:dyDescent="0.15">
      <c r="A2138" s="6" t="s">
        <v>247</v>
      </c>
      <c r="B2138" s="4" t="s">
        <v>79</v>
      </c>
      <c r="C2138" s="4" t="s">
        <v>7</v>
      </c>
      <c r="D2138" s="4" t="s">
        <v>14</v>
      </c>
      <c r="E2138" s="5">
        <v>14.83</v>
      </c>
      <c r="J2138" s="14"/>
    </row>
    <row r="2139" spans="1:10" ht="21.95" customHeight="1" x14ac:dyDescent="0.15">
      <c r="A2139" s="6" t="s">
        <v>247</v>
      </c>
      <c r="B2139" s="4" t="s">
        <v>80</v>
      </c>
      <c r="C2139" s="4" t="s">
        <v>7</v>
      </c>
      <c r="D2139" s="4" t="s">
        <v>29</v>
      </c>
      <c r="E2139" s="5">
        <v>13.33</v>
      </c>
      <c r="F2139" t="s">
        <v>353</v>
      </c>
      <c r="G2139">
        <f>+E2139+E2140</f>
        <v>21.05</v>
      </c>
      <c r="H2139">
        <f>+E2141</f>
        <v>11.97</v>
      </c>
      <c r="I2139" s="14">
        <f>+(G2139/4)/(H2139/3)</f>
        <v>1.3189223057644111</v>
      </c>
      <c r="J2139" s="21">
        <f>+(B2139-$K$1)/7</f>
        <v>37</v>
      </c>
    </row>
    <row r="2140" spans="1:10" ht="21.95" customHeight="1" x14ac:dyDescent="0.15">
      <c r="A2140" s="6" t="s">
        <v>247</v>
      </c>
      <c r="B2140" s="4" t="s">
        <v>80</v>
      </c>
      <c r="C2140" s="4" t="s">
        <v>7</v>
      </c>
      <c r="D2140" s="4" t="s">
        <v>29</v>
      </c>
      <c r="E2140" s="5">
        <v>7.72</v>
      </c>
      <c r="J2140" s="14"/>
    </row>
    <row r="2141" spans="1:10" ht="21.95" customHeight="1" x14ac:dyDescent="0.15">
      <c r="A2141" s="6" t="s">
        <v>247</v>
      </c>
      <c r="B2141" s="4" t="s">
        <v>81</v>
      </c>
      <c r="C2141" s="4" t="s">
        <v>7</v>
      </c>
      <c r="D2141" s="4" t="s">
        <v>14</v>
      </c>
      <c r="E2141" s="5">
        <v>11.97</v>
      </c>
      <c r="F2141" t="s">
        <v>354</v>
      </c>
      <c r="J2141" s="14"/>
    </row>
    <row r="2142" spans="1:10" ht="21.95" customHeight="1" x14ac:dyDescent="0.15">
      <c r="A2142" s="6" t="s">
        <v>247</v>
      </c>
      <c r="B2142" s="4" t="s">
        <v>82</v>
      </c>
      <c r="C2142" s="4" t="s">
        <v>7</v>
      </c>
      <c r="D2142" s="4" t="s">
        <v>14</v>
      </c>
      <c r="E2142" s="5">
        <v>11.17</v>
      </c>
      <c r="F2142" t="s">
        <v>353</v>
      </c>
      <c r="G2142">
        <f>+E2142+E2143</f>
        <v>19.3</v>
      </c>
      <c r="H2142">
        <f>+E2144</f>
        <v>12.56</v>
      </c>
      <c r="I2142" s="14">
        <f>+(G2142/4)/(H2142/3)</f>
        <v>1.1524681528662422</v>
      </c>
      <c r="J2142" s="21">
        <f>+(B2142-$K$1)/7</f>
        <v>38</v>
      </c>
    </row>
    <row r="2143" spans="1:10" ht="21.95" customHeight="1" x14ac:dyDescent="0.15">
      <c r="A2143" s="6" t="s">
        <v>247</v>
      </c>
      <c r="B2143" s="4" t="s">
        <v>82</v>
      </c>
      <c r="C2143" s="4" t="s">
        <v>7</v>
      </c>
      <c r="D2143" s="4" t="s">
        <v>14</v>
      </c>
      <c r="E2143" s="5">
        <v>8.1300000000000008</v>
      </c>
      <c r="J2143" s="14"/>
    </row>
    <row r="2144" spans="1:10" ht="21.95" customHeight="1" x14ac:dyDescent="0.15">
      <c r="A2144" s="6" t="s">
        <v>247</v>
      </c>
      <c r="B2144" s="4" t="s">
        <v>83</v>
      </c>
      <c r="C2144" s="4" t="s">
        <v>7</v>
      </c>
      <c r="D2144" s="4" t="s">
        <v>32</v>
      </c>
      <c r="E2144" s="5">
        <v>12.56</v>
      </c>
      <c r="F2144" t="s">
        <v>354</v>
      </c>
      <c r="J2144" s="14"/>
    </row>
    <row r="2145" spans="1:10" ht="21.95" customHeight="1" x14ac:dyDescent="0.15">
      <c r="A2145" s="6" t="s">
        <v>247</v>
      </c>
      <c r="B2145" s="4" t="s">
        <v>84</v>
      </c>
      <c r="C2145" s="4" t="s">
        <v>7</v>
      </c>
      <c r="D2145" s="4" t="s">
        <v>14</v>
      </c>
      <c r="E2145" s="5">
        <v>12.43</v>
      </c>
      <c r="F2145" t="s">
        <v>353</v>
      </c>
      <c r="G2145">
        <f>+E2145+E2146</f>
        <v>21.310000000000002</v>
      </c>
      <c r="H2145">
        <f>+E2147</f>
        <v>11.53</v>
      </c>
      <c r="I2145" s="14">
        <f>+(G2145/4)/(H2145/3)</f>
        <v>1.3861665221162187</v>
      </c>
      <c r="J2145" s="21">
        <f>+(B2145-$K$1)/7</f>
        <v>39</v>
      </c>
    </row>
    <row r="2146" spans="1:10" ht="21.95" customHeight="1" x14ac:dyDescent="0.15">
      <c r="A2146" s="6" t="s">
        <v>247</v>
      </c>
      <c r="B2146" s="4" t="s">
        <v>84</v>
      </c>
      <c r="C2146" s="4" t="s">
        <v>7</v>
      </c>
      <c r="D2146" s="4" t="s">
        <v>14</v>
      </c>
      <c r="E2146" s="5">
        <v>8.8800000000000008</v>
      </c>
      <c r="J2146" s="14"/>
    </row>
    <row r="2147" spans="1:10" ht="21.95" customHeight="1" x14ac:dyDescent="0.15">
      <c r="A2147" s="6" t="s">
        <v>247</v>
      </c>
      <c r="B2147" s="4" t="s">
        <v>85</v>
      </c>
      <c r="C2147" s="4" t="s">
        <v>7</v>
      </c>
      <c r="D2147" s="4" t="s">
        <v>32</v>
      </c>
      <c r="E2147" s="5">
        <v>11.53</v>
      </c>
      <c r="F2147" t="s">
        <v>354</v>
      </c>
      <c r="J2147" s="14"/>
    </row>
    <row r="2148" spans="1:10" ht="21.95" customHeight="1" x14ac:dyDescent="0.15">
      <c r="A2148" s="6" t="s">
        <v>247</v>
      </c>
      <c r="B2148" s="4" t="s">
        <v>86</v>
      </c>
      <c r="C2148" s="4" t="s">
        <v>7</v>
      </c>
      <c r="D2148" s="4" t="s">
        <v>32</v>
      </c>
      <c r="E2148" s="5">
        <v>12.44</v>
      </c>
      <c r="F2148" t="s">
        <v>353</v>
      </c>
      <c r="G2148">
        <f>+E2148+E2149</f>
        <v>21.32</v>
      </c>
      <c r="H2148">
        <f>+E2150</f>
        <v>12.59</v>
      </c>
      <c r="I2148" s="14">
        <f>+(G2148/4)/(H2148/3)</f>
        <v>1.2700555996822878</v>
      </c>
      <c r="J2148" s="21">
        <f>+(B2148-$K$1)/7</f>
        <v>40</v>
      </c>
    </row>
    <row r="2149" spans="1:10" ht="21.95" customHeight="1" x14ac:dyDescent="0.15">
      <c r="A2149" s="9" t="s">
        <v>247</v>
      </c>
      <c r="B2149" s="4" t="s">
        <v>86</v>
      </c>
      <c r="C2149" s="4" t="s">
        <v>7</v>
      </c>
      <c r="D2149" s="4" t="s">
        <v>32</v>
      </c>
      <c r="E2149" s="5">
        <v>8.8800000000000008</v>
      </c>
      <c r="J2149" s="14"/>
    </row>
    <row r="2150" spans="1:10" ht="21.95" customHeight="1" x14ac:dyDescent="0.15">
      <c r="A2150" s="6" t="s">
        <v>247</v>
      </c>
      <c r="B2150" s="4" t="s">
        <v>87</v>
      </c>
      <c r="C2150" s="4" t="s">
        <v>7</v>
      </c>
      <c r="D2150" s="4" t="s">
        <v>32</v>
      </c>
      <c r="E2150" s="5">
        <v>12.59</v>
      </c>
      <c r="F2150" t="s">
        <v>354</v>
      </c>
      <c r="J2150" s="14"/>
    </row>
    <row r="2151" spans="1:10" ht="21.95" customHeight="1" x14ac:dyDescent="0.15">
      <c r="A2151" s="6" t="s">
        <v>247</v>
      </c>
      <c r="B2151" s="4" t="s">
        <v>89</v>
      </c>
      <c r="C2151" s="4" t="s">
        <v>7</v>
      </c>
      <c r="D2151" s="4" t="s">
        <v>32</v>
      </c>
      <c r="E2151" s="5">
        <v>13.42</v>
      </c>
      <c r="F2151" s="13" t="s">
        <v>354</v>
      </c>
      <c r="J2151" s="14"/>
    </row>
    <row r="2152" spans="1:10" ht="21.95" customHeight="1" x14ac:dyDescent="0.15">
      <c r="A2152" s="6" t="s">
        <v>247</v>
      </c>
      <c r="B2152" s="4" t="s">
        <v>89</v>
      </c>
      <c r="C2152" s="4" t="s">
        <v>7</v>
      </c>
      <c r="D2152" s="4" t="s">
        <v>32</v>
      </c>
      <c r="E2152" s="5">
        <v>10.02</v>
      </c>
      <c r="J2152" s="14"/>
    </row>
    <row r="2153" spans="1:10" ht="21.95" customHeight="1" x14ac:dyDescent="0.15">
      <c r="A2153" s="6" t="s">
        <v>247</v>
      </c>
      <c r="B2153" s="4" t="s">
        <v>89</v>
      </c>
      <c r="C2153" s="4" t="s">
        <v>7</v>
      </c>
      <c r="D2153" s="4" t="s">
        <v>14</v>
      </c>
      <c r="E2153" s="5">
        <v>5.08</v>
      </c>
      <c r="J2153" s="14"/>
    </row>
    <row r="2154" spans="1:10" ht="21.95" customHeight="1" x14ac:dyDescent="0.15">
      <c r="A2154" s="6" t="s">
        <v>247</v>
      </c>
      <c r="B2154" s="4" t="s">
        <v>90</v>
      </c>
      <c r="C2154" s="4" t="s">
        <v>7</v>
      </c>
      <c r="D2154" s="4" t="s">
        <v>32</v>
      </c>
      <c r="E2154" s="5">
        <v>10.62</v>
      </c>
      <c r="F2154" t="s">
        <v>353</v>
      </c>
      <c r="G2154">
        <f>+E2154</f>
        <v>10.62</v>
      </c>
      <c r="H2154">
        <f>+E2155</f>
        <v>11.54</v>
      </c>
      <c r="I2154" s="14">
        <f>+(G2154/4)/(H2154/3)</f>
        <v>0.69020797227036401</v>
      </c>
      <c r="J2154" s="21">
        <f>+(B2154-$K$1)/7</f>
        <v>42</v>
      </c>
    </row>
    <row r="2155" spans="1:10" ht="21.95" customHeight="1" x14ac:dyDescent="0.15">
      <c r="A2155" s="6" t="s">
        <v>247</v>
      </c>
      <c r="B2155" s="4" t="s">
        <v>91</v>
      </c>
      <c r="C2155" s="4" t="s">
        <v>7</v>
      </c>
      <c r="D2155" s="4" t="s">
        <v>32</v>
      </c>
      <c r="E2155" s="5">
        <v>11.54</v>
      </c>
      <c r="F2155" t="s">
        <v>354</v>
      </c>
      <c r="J2155" s="14"/>
    </row>
    <row r="2156" spans="1:10" ht="21.95" customHeight="1" x14ac:dyDescent="0.15">
      <c r="A2156" s="6" t="s">
        <v>247</v>
      </c>
      <c r="B2156" s="4" t="s">
        <v>92</v>
      </c>
      <c r="C2156" s="4" t="s">
        <v>7</v>
      </c>
      <c r="D2156" s="4" t="s">
        <v>32</v>
      </c>
      <c r="E2156" s="5">
        <v>12.47</v>
      </c>
      <c r="F2156" t="s">
        <v>353</v>
      </c>
      <c r="G2156">
        <f>+E2156+E2157+E2158</f>
        <v>21.87</v>
      </c>
      <c r="H2156">
        <f>+E2159</f>
        <v>10.67</v>
      </c>
      <c r="I2156" s="14">
        <f>+(G2156/4)/(H2156/3)</f>
        <v>1.5372539831302718</v>
      </c>
      <c r="J2156" s="21">
        <f>+(B2156-$K$1)/7</f>
        <v>43</v>
      </c>
    </row>
    <row r="2157" spans="1:10" ht="21.95" customHeight="1" x14ac:dyDescent="0.15">
      <c r="A2157" s="6" t="s">
        <v>247</v>
      </c>
      <c r="B2157" s="4" t="s">
        <v>92</v>
      </c>
      <c r="C2157" s="4" t="s">
        <v>7</v>
      </c>
      <c r="D2157" s="4" t="s">
        <v>32</v>
      </c>
      <c r="E2157" s="5">
        <v>9.1</v>
      </c>
      <c r="J2157" s="14"/>
    </row>
    <row r="2158" spans="1:10" ht="21.95" customHeight="1" x14ac:dyDescent="0.15">
      <c r="A2158" s="6" t="s">
        <v>247</v>
      </c>
      <c r="B2158" s="4" t="s">
        <v>199</v>
      </c>
      <c r="C2158" s="4" t="s">
        <v>7</v>
      </c>
      <c r="D2158" s="4" t="s">
        <v>32</v>
      </c>
      <c r="E2158" s="5">
        <v>0.3</v>
      </c>
      <c r="J2158" s="14"/>
    </row>
    <row r="2159" spans="1:10" ht="21.95" customHeight="1" x14ac:dyDescent="0.15">
      <c r="A2159" s="6" t="s">
        <v>247</v>
      </c>
      <c r="B2159" s="4" t="s">
        <v>93</v>
      </c>
      <c r="C2159" s="4" t="s">
        <v>7</v>
      </c>
      <c r="D2159" s="4" t="s">
        <v>14</v>
      </c>
      <c r="E2159" s="5">
        <v>10.67</v>
      </c>
      <c r="F2159" t="s">
        <v>354</v>
      </c>
      <c r="J2159" s="14"/>
    </row>
    <row r="2160" spans="1:10" ht="21.95" customHeight="1" x14ac:dyDescent="0.15">
      <c r="A2160" s="6" t="s">
        <v>247</v>
      </c>
      <c r="B2160" s="4" t="s">
        <v>94</v>
      </c>
      <c r="C2160" s="4" t="s">
        <v>7</v>
      </c>
      <c r="D2160" s="4" t="s">
        <v>32</v>
      </c>
      <c r="E2160" s="5">
        <v>11.2</v>
      </c>
      <c r="F2160" t="s">
        <v>353</v>
      </c>
      <c r="G2160">
        <f>+E2160+E2161</f>
        <v>19.18</v>
      </c>
      <c r="H2160">
        <f>+E2162</f>
        <v>13.62</v>
      </c>
      <c r="I2160" s="14">
        <f>+(G2160/4)/(H2160/3)</f>
        <v>1.0561674008810573</v>
      </c>
      <c r="J2160" s="21">
        <f>+(B2160-$K$1)/7</f>
        <v>44</v>
      </c>
    </row>
    <row r="2161" spans="1:10" ht="21.95" customHeight="1" x14ac:dyDescent="0.15">
      <c r="A2161" s="6" t="s">
        <v>247</v>
      </c>
      <c r="B2161" s="4" t="s">
        <v>94</v>
      </c>
      <c r="C2161" s="4" t="s">
        <v>7</v>
      </c>
      <c r="D2161" s="4" t="s">
        <v>32</v>
      </c>
      <c r="E2161" s="5">
        <v>7.98</v>
      </c>
      <c r="J2161" s="14"/>
    </row>
    <row r="2162" spans="1:10" ht="21.95" customHeight="1" x14ac:dyDescent="0.15">
      <c r="A2162" s="6" t="s">
        <v>247</v>
      </c>
      <c r="B2162" s="4" t="s">
        <v>95</v>
      </c>
      <c r="C2162" s="4" t="s">
        <v>7</v>
      </c>
      <c r="D2162" s="4" t="s">
        <v>32</v>
      </c>
      <c r="E2162" s="5">
        <v>13.62</v>
      </c>
      <c r="F2162" t="s">
        <v>354</v>
      </c>
      <c r="J2162" s="14"/>
    </row>
    <row r="2163" spans="1:10" ht="21.95" customHeight="1" x14ac:dyDescent="0.15">
      <c r="A2163" s="6" t="s">
        <v>247</v>
      </c>
      <c r="B2163" s="4" t="s">
        <v>96</v>
      </c>
      <c r="C2163" s="4" t="s">
        <v>7</v>
      </c>
      <c r="D2163" s="4" t="s">
        <v>32</v>
      </c>
      <c r="E2163" s="5">
        <v>11.97</v>
      </c>
      <c r="F2163" t="s">
        <v>353</v>
      </c>
      <c r="G2163">
        <f>+E2163+E2164</f>
        <v>22.11</v>
      </c>
      <c r="H2163">
        <f>+E2165</f>
        <v>12.91</v>
      </c>
      <c r="I2163" s="14">
        <f>+(G2163/4)/(H2163/3)</f>
        <v>1.2844694035631292</v>
      </c>
      <c r="J2163" s="21">
        <f>+(B2163-$K$1)/7</f>
        <v>45</v>
      </c>
    </row>
    <row r="2164" spans="1:10" ht="21.95" customHeight="1" x14ac:dyDescent="0.15">
      <c r="A2164" s="6" t="s">
        <v>247</v>
      </c>
      <c r="B2164" s="4" t="s">
        <v>96</v>
      </c>
      <c r="C2164" s="4" t="s">
        <v>7</v>
      </c>
      <c r="D2164" s="4" t="s">
        <v>32</v>
      </c>
      <c r="E2164" s="5">
        <v>10.14</v>
      </c>
      <c r="J2164" s="14"/>
    </row>
    <row r="2165" spans="1:10" ht="21.95" customHeight="1" x14ac:dyDescent="0.15">
      <c r="A2165" s="6" t="s">
        <v>247</v>
      </c>
      <c r="B2165" s="4" t="s">
        <v>97</v>
      </c>
      <c r="C2165" s="4" t="s">
        <v>7</v>
      </c>
      <c r="D2165" s="4" t="s">
        <v>14</v>
      </c>
      <c r="E2165" s="5">
        <v>12.91</v>
      </c>
      <c r="F2165" t="s">
        <v>354</v>
      </c>
      <c r="J2165" s="14"/>
    </row>
    <row r="2166" spans="1:10" ht="21.95" customHeight="1" x14ac:dyDescent="0.15">
      <c r="A2166" s="6" t="s">
        <v>247</v>
      </c>
      <c r="B2166" s="4" t="s">
        <v>98</v>
      </c>
      <c r="C2166" s="4" t="s">
        <v>7</v>
      </c>
      <c r="D2166" s="4" t="s">
        <v>14</v>
      </c>
      <c r="E2166" s="5">
        <v>13.76</v>
      </c>
      <c r="F2166" t="s">
        <v>353</v>
      </c>
      <c r="G2166">
        <f>+E2166+E2167</f>
        <v>20.96</v>
      </c>
      <c r="H2166">
        <f>+E2168</f>
        <v>11.55</v>
      </c>
      <c r="I2166" s="14">
        <f>+(G2166/4)/(H2166/3)</f>
        <v>1.361038961038961</v>
      </c>
      <c r="J2166" s="21">
        <f>+(B2166-$K$1)/7</f>
        <v>46</v>
      </c>
    </row>
    <row r="2167" spans="1:10" ht="21.95" customHeight="1" x14ac:dyDescent="0.15">
      <c r="A2167" s="6" t="s">
        <v>247</v>
      </c>
      <c r="B2167" s="4" t="s">
        <v>98</v>
      </c>
      <c r="C2167" s="4" t="s">
        <v>7</v>
      </c>
      <c r="D2167" s="4" t="s">
        <v>14</v>
      </c>
      <c r="E2167" s="5">
        <v>7.2</v>
      </c>
      <c r="J2167" s="14"/>
    </row>
    <row r="2168" spans="1:10" ht="21.95" customHeight="1" x14ac:dyDescent="0.15">
      <c r="A2168" s="6" t="s">
        <v>247</v>
      </c>
      <c r="B2168" s="4" t="s">
        <v>99</v>
      </c>
      <c r="C2168" s="4" t="s">
        <v>7</v>
      </c>
      <c r="D2168" s="4" t="s">
        <v>32</v>
      </c>
      <c r="E2168" s="5">
        <v>11.55</v>
      </c>
      <c r="F2168" t="s">
        <v>354</v>
      </c>
      <c r="J2168" s="14"/>
    </row>
    <row r="2169" spans="1:10" ht="21.95" customHeight="1" x14ac:dyDescent="0.15">
      <c r="A2169" s="6" t="s">
        <v>247</v>
      </c>
      <c r="B2169" s="4" t="s">
        <v>100</v>
      </c>
      <c r="C2169" s="4" t="s">
        <v>7</v>
      </c>
      <c r="D2169" s="4" t="s">
        <v>32</v>
      </c>
      <c r="E2169" s="5">
        <v>12.58</v>
      </c>
      <c r="F2169" s="13" t="s">
        <v>353</v>
      </c>
      <c r="J2169" s="14"/>
    </row>
    <row r="2170" spans="1:10" ht="21.95" customHeight="1" x14ac:dyDescent="0.15">
      <c r="A2170" s="6" t="s">
        <v>247</v>
      </c>
      <c r="B2170" s="4" t="s">
        <v>100</v>
      </c>
      <c r="C2170" s="4" t="s">
        <v>7</v>
      </c>
      <c r="D2170" s="4" t="s">
        <v>32</v>
      </c>
      <c r="E2170" s="5">
        <v>9.6999999999999993</v>
      </c>
      <c r="F2170" s="13"/>
      <c r="J2170" s="14"/>
    </row>
    <row r="2171" spans="1:10" ht="21.95" customHeight="1" x14ac:dyDescent="0.15">
      <c r="A2171" s="6" t="s">
        <v>247</v>
      </c>
      <c r="B2171" s="4" t="s">
        <v>101</v>
      </c>
      <c r="C2171" s="4" t="s">
        <v>7</v>
      </c>
      <c r="D2171" s="4" t="s">
        <v>8</v>
      </c>
      <c r="E2171" s="5">
        <v>2.08</v>
      </c>
      <c r="F2171" s="13" t="s">
        <v>353</v>
      </c>
      <c r="J2171" s="14"/>
    </row>
    <row r="2172" spans="1:10" ht="21.95" customHeight="1" x14ac:dyDescent="0.15">
      <c r="A2172" s="6" t="s">
        <v>247</v>
      </c>
      <c r="B2172" s="4" t="s">
        <v>101</v>
      </c>
      <c r="C2172" s="4" t="s">
        <v>7</v>
      </c>
      <c r="D2172" s="4" t="s">
        <v>32</v>
      </c>
      <c r="E2172" s="5">
        <v>16.170000000000002</v>
      </c>
      <c r="F2172" s="13"/>
      <c r="J2172" s="14"/>
    </row>
    <row r="2173" spans="1:10" ht="21.95" customHeight="1" x14ac:dyDescent="0.15">
      <c r="A2173" s="6" t="s">
        <v>247</v>
      </c>
      <c r="B2173" s="4" t="s">
        <v>101</v>
      </c>
      <c r="C2173" s="4" t="s">
        <v>7</v>
      </c>
      <c r="D2173" s="4" t="s">
        <v>32</v>
      </c>
      <c r="E2173" s="5">
        <v>11.96</v>
      </c>
      <c r="F2173" s="13"/>
      <c r="J2173" s="14"/>
    </row>
    <row r="2174" spans="1:10" ht="21.95" customHeight="1" x14ac:dyDescent="0.15">
      <c r="A2174" s="6" t="s">
        <v>247</v>
      </c>
      <c r="B2174" s="4" t="s">
        <v>102</v>
      </c>
      <c r="C2174" s="4" t="s">
        <v>7</v>
      </c>
      <c r="D2174" s="4" t="s">
        <v>32</v>
      </c>
      <c r="E2174" s="5">
        <v>12.42</v>
      </c>
      <c r="F2174" s="13" t="s">
        <v>354</v>
      </c>
      <c r="J2174" s="14"/>
    </row>
    <row r="2175" spans="1:10" ht="21.95" customHeight="1" x14ac:dyDescent="0.15">
      <c r="A2175" s="6" t="s">
        <v>247</v>
      </c>
      <c r="B2175" s="4" t="s">
        <v>103</v>
      </c>
      <c r="C2175" s="4" t="s">
        <v>7</v>
      </c>
      <c r="D2175" s="4" t="s">
        <v>32</v>
      </c>
      <c r="E2175" s="5">
        <v>11.38</v>
      </c>
      <c r="F2175" t="s">
        <v>353</v>
      </c>
      <c r="G2175">
        <f>+E2175+E2176</f>
        <v>20.090000000000003</v>
      </c>
      <c r="H2175">
        <f>+E2177</f>
        <v>13.65</v>
      </c>
      <c r="I2175" s="14">
        <f>+(G2175/4)/(H2175/3)</f>
        <v>1.1038461538461541</v>
      </c>
      <c r="J2175" s="21">
        <f>+(B2175-$K$1)/7</f>
        <v>49</v>
      </c>
    </row>
    <row r="2176" spans="1:10" ht="21.95" customHeight="1" x14ac:dyDescent="0.15">
      <c r="A2176" s="6" t="s">
        <v>247</v>
      </c>
      <c r="B2176" s="4" t="s">
        <v>103</v>
      </c>
      <c r="C2176" s="4" t="s">
        <v>7</v>
      </c>
      <c r="D2176" s="4" t="s">
        <v>32</v>
      </c>
      <c r="E2176" s="5">
        <v>8.7100000000000009</v>
      </c>
      <c r="J2176" s="14"/>
    </row>
    <row r="2177" spans="1:14" ht="21.95" customHeight="1" x14ac:dyDescent="0.15">
      <c r="A2177" s="6" t="s">
        <v>247</v>
      </c>
      <c r="B2177" s="4" t="s">
        <v>104</v>
      </c>
      <c r="C2177" s="4" t="s">
        <v>7</v>
      </c>
      <c r="D2177" s="4" t="s">
        <v>32</v>
      </c>
      <c r="E2177" s="5">
        <v>13.65</v>
      </c>
      <c r="F2177" t="s">
        <v>354</v>
      </c>
      <c r="J2177" s="14"/>
    </row>
    <row r="2178" spans="1:14" ht="21.95" customHeight="1" x14ac:dyDescent="0.15">
      <c r="A2178" s="6" t="s">
        <v>247</v>
      </c>
      <c r="B2178" s="4" t="s">
        <v>105</v>
      </c>
      <c r="C2178" s="4" t="s">
        <v>7</v>
      </c>
      <c r="D2178" s="4" t="s">
        <v>14</v>
      </c>
      <c r="E2178" s="5">
        <v>11.68</v>
      </c>
      <c r="F2178" t="s">
        <v>353</v>
      </c>
      <c r="G2178">
        <f>+E2178+E2179</f>
        <v>17.59</v>
      </c>
      <c r="H2178">
        <f>+E2180</f>
        <v>9.2100000000000009</v>
      </c>
      <c r="I2178" s="14">
        <f>+(G2178/4)/(H2178/3)</f>
        <v>1.4324104234527686</v>
      </c>
      <c r="J2178" s="21">
        <f>+(B2178-$K$1)/7</f>
        <v>50</v>
      </c>
    </row>
    <row r="2179" spans="1:14" ht="21.95" customHeight="1" x14ac:dyDescent="0.15">
      <c r="A2179" s="6" t="s">
        <v>247</v>
      </c>
      <c r="B2179" s="4" t="s">
        <v>105</v>
      </c>
      <c r="C2179" s="4" t="s">
        <v>7</v>
      </c>
      <c r="D2179" s="4" t="s">
        <v>14</v>
      </c>
      <c r="E2179" s="5">
        <v>5.91</v>
      </c>
      <c r="J2179" s="14"/>
    </row>
    <row r="2180" spans="1:14" ht="21.95" customHeight="1" x14ac:dyDescent="0.15">
      <c r="A2180" s="6" t="s">
        <v>247</v>
      </c>
      <c r="B2180" s="4" t="s">
        <v>106</v>
      </c>
      <c r="C2180" s="4" t="s">
        <v>7</v>
      </c>
      <c r="D2180" s="4" t="s">
        <v>32</v>
      </c>
      <c r="E2180" s="5">
        <v>9.2100000000000009</v>
      </c>
      <c r="F2180" t="s">
        <v>354</v>
      </c>
      <c r="J2180" s="14"/>
    </row>
    <row r="2181" spans="1:14" ht="21.95" customHeight="1" x14ac:dyDescent="0.15">
      <c r="A2181" s="6" t="s">
        <v>247</v>
      </c>
      <c r="B2181" s="4" t="s">
        <v>107</v>
      </c>
      <c r="C2181" s="4" t="s">
        <v>7</v>
      </c>
      <c r="D2181" s="4" t="s">
        <v>32</v>
      </c>
      <c r="E2181" s="5">
        <v>9.73</v>
      </c>
      <c r="F2181" t="s">
        <v>353</v>
      </c>
      <c r="G2181">
        <f>+E2181+E2182</f>
        <v>18.560000000000002</v>
      </c>
      <c r="H2181">
        <f>+E2183</f>
        <v>13.58</v>
      </c>
      <c r="I2181" s="14">
        <f>+(G2181/4)/(H2181/3)</f>
        <v>1.025036818851252</v>
      </c>
      <c r="J2181" s="21">
        <f>+(B2181-$K$1)/7</f>
        <v>51</v>
      </c>
    </row>
    <row r="2182" spans="1:14" ht="21.95" customHeight="1" x14ac:dyDescent="0.15">
      <c r="A2182" s="6" t="s">
        <v>247</v>
      </c>
      <c r="B2182" s="4" t="s">
        <v>107</v>
      </c>
      <c r="C2182" s="4" t="s">
        <v>7</v>
      </c>
      <c r="D2182" s="4" t="s">
        <v>32</v>
      </c>
      <c r="E2182" s="5">
        <v>8.83</v>
      </c>
      <c r="J2182" s="14"/>
    </row>
    <row r="2183" spans="1:14" ht="21.95" customHeight="1" x14ac:dyDescent="0.15">
      <c r="A2183" s="6" t="s">
        <v>247</v>
      </c>
      <c r="B2183" s="4" t="s">
        <v>108</v>
      </c>
      <c r="C2183" s="4" t="s">
        <v>7</v>
      </c>
      <c r="D2183" s="4" t="s">
        <v>32</v>
      </c>
      <c r="E2183" s="5">
        <v>13.58</v>
      </c>
      <c r="F2183" t="s">
        <v>354</v>
      </c>
      <c r="J2183" s="14"/>
    </row>
    <row r="2184" spans="1:14" ht="21.95" customHeight="1" x14ac:dyDescent="0.15">
      <c r="A2184" s="6" t="s">
        <v>247</v>
      </c>
      <c r="B2184" s="4" t="s">
        <v>109</v>
      </c>
      <c r="C2184" s="4" t="s">
        <v>7</v>
      </c>
      <c r="D2184" s="4" t="s">
        <v>8</v>
      </c>
      <c r="E2184" s="5">
        <v>7.62</v>
      </c>
      <c r="F2184" s="13" t="s">
        <v>354</v>
      </c>
      <c r="J2184" s="14"/>
    </row>
    <row r="2185" spans="1:14" ht="21.95" customHeight="1" x14ac:dyDescent="0.15">
      <c r="A2185" s="6" t="s">
        <v>247</v>
      </c>
      <c r="B2185" s="4" t="s">
        <v>109</v>
      </c>
      <c r="C2185" s="4" t="s">
        <v>7</v>
      </c>
      <c r="D2185" s="4" t="s">
        <v>32</v>
      </c>
      <c r="E2185" s="5">
        <v>9.31</v>
      </c>
      <c r="J2185" s="14"/>
    </row>
    <row r="2186" spans="1:14" ht="21.95" customHeight="1" x14ac:dyDescent="0.15">
      <c r="A2186" s="6" t="s">
        <v>247</v>
      </c>
      <c r="B2186" s="4" t="s">
        <v>109</v>
      </c>
      <c r="C2186" s="4" t="s">
        <v>7</v>
      </c>
      <c r="D2186" s="4" t="s">
        <v>14</v>
      </c>
      <c r="E2186" s="5">
        <v>8.51</v>
      </c>
      <c r="J2186" s="14"/>
    </row>
    <row r="2187" spans="1:14" ht="21.95" customHeight="1" x14ac:dyDescent="0.15">
      <c r="A2187" s="6" t="s">
        <v>247</v>
      </c>
      <c r="B2187" s="4" t="s">
        <v>109</v>
      </c>
      <c r="C2187" s="4" t="s">
        <v>7</v>
      </c>
      <c r="D2187" s="4" t="s">
        <v>29</v>
      </c>
      <c r="E2187" s="5">
        <v>10.73</v>
      </c>
      <c r="J2187" s="14"/>
    </row>
    <row r="2188" spans="1:14" ht="21.95" customHeight="1" x14ac:dyDescent="0.15">
      <c r="A2188" s="6" t="s">
        <v>247</v>
      </c>
      <c r="E2188" s="15">
        <f>+SUM(E2029:E2187)</f>
        <v>1719.5000000000005</v>
      </c>
      <c r="I2188" s="14">
        <f>AVERAGE(I2029:I2187)</f>
        <v>1.3320417175325534</v>
      </c>
      <c r="J2188" s="14">
        <f>STDEV(I2029:I2187)</f>
        <v>0.49981560685078885</v>
      </c>
      <c r="K2188">
        <f>COUNT(I2029:I2187)</f>
        <v>43</v>
      </c>
      <c r="L2188" s="14">
        <f>+I2188-1</f>
        <v>0.3320417175325534</v>
      </c>
      <c r="M2188">
        <f>+SQRT(K2188)</f>
        <v>6.5574385243020004</v>
      </c>
      <c r="N2188">
        <f>+L2188/(J2188/M2188)</f>
        <v>4.3562928415586191</v>
      </c>
    </row>
    <row r="2189" spans="1:14" ht="21.95" customHeight="1" x14ac:dyDescent="0.15">
      <c r="A2189" s="6" t="s">
        <v>248</v>
      </c>
      <c r="B2189" s="4" t="s">
        <v>6</v>
      </c>
      <c r="C2189" s="4" t="s">
        <v>249</v>
      </c>
      <c r="D2189" s="4" t="s">
        <v>251</v>
      </c>
      <c r="E2189" s="5">
        <v>13.38</v>
      </c>
      <c r="F2189" t="s">
        <v>353</v>
      </c>
      <c r="G2189">
        <f>+E2189+E2190</f>
        <v>26.07</v>
      </c>
      <c r="H2189">
        <f>E2191+E2192</f>
        <v>30.16</v>
      </c>
      <c r="I2189" s="14">
        <f>+(G2189/4)/(H2189/3)</f>
        <v>0.64829244031830247</v>
      </c>
      <c r="J2189" s="21">
        <f>+(B2189-$K$1)/7</f>
        <v>1</v>
      </c>
    </row>
    <row r="2190" spans="1:14" ht="21.95" customHeight="1" x14ac:dyDescent="0.15">
      <c r="A2190" s="6" t="s">
        <v>248</v>
      </c>
      <c r="B2190" s="4" t="s">
        <v>6</v>
      </c>
      <c r="C2190" s="4" t="s">
        <v>249</v>
      </c>
      <c r="D2190" s="4" t="s">
        <v>250</v>
      </c>
      <c r="E2190" s="5">
        <v>12.69</v>
      </c>
      <c r="J2190" s="14"/>
    </row>
    <row r="2191" spans="1:14" ht="21.95" customHeight="1" x14ac:dyDescent="0.15">
      <c r="A2191" s="6" t="s">
        <v>248</v>
      </c>
      <c r="B2191" s="4" t="s">
        <v>10</v>
      </c>
      <c r="C2191" s="4" t="s">
        <v>249</v>
      </c>
      <c r="D2191" s="4" t="s">
        <v>251</v>
      </c>
      <c r="E2191" s="5">
        <v>16.66</v>
      </c>
      <c r="F2191" t="s">
        <v>354</v>
      </c>
      <c r="J2191" s="14"/>
    </row>
    <row r="2192" spans="1:14" ht="21.95" customHeight="1" x14ac:dyDescent="0.15">
      <c r="A2192" s="6" t="s">
        <v>248</v>
      </c>
      <c r="B2192" s="4" t="s">
        <v>10</v>
      </c>
      <c r="C2192" s="4" t="s">
        <v>249</v>
      </c>
      <c r="D2192" s="4" t="s">
        <v>250</v>
      </c>
      <c r="E2192" s="5">
        <v>13.5</v>
      </c>
      <c r="J2192" s="14"/>
    </row>
    <row r="2193" spans="1:10" ht="21.95" customHeight="1" x14ac:dyDescent="0.15">
      <c r="A2193" s="6" t="s">
        <v>248</v>
      </c>
      <c r="B2193" s="4" t="s">
        <v>11</v>
      </c>
      <c r="C2193" s="4" t="s">
        <v>249</v>
      </c>
      <c r="D2193" s="4" t="s">
        <v>251</v>
      </c>
      <c r="E2193" s="5">
        <v>12.34</v>
      </c>
      <c r="F2193" t="s">
        <v>353</v>
      </c>
      <c r="G2193">
        <f>+E2193+E2194</f>
        <v>23.05</v>
      </c>
      <c r="H2193">
        <f>+E2195+E2196</f>
        <v>22.28</v>
      </c>
      <c r="I2193" s="14">
        <f>+(G2193/4)/(H2193/3)</f>
        <v>0.77592010771992825</v>
      </c>
      <c r="J2193" s="21">
        <f>+(B2193-$K$1)/7</f>
        <v>2</v>
      </c>
    </row>
    <row r="2194" spans="1:10" ht="21.95" customHeight="1" x14ac:dyDescent="0.15">
      <c r="A2194" s="9" t="s">
        <v>248</v>
      </c>
      <c r="B2194" s="4" t="s">
        <v>11</v>
      </c>
      <c r="C2194" s="4" t="s">
        <v>249</v>
      </c>
      <c r="D2194" s="4" t="s">
        <v>250</v>
      </c>
      <c r="E2194" s="5">
        <v>10.71</v>
      </c>
      <c r="J2194" s="14"/>
    </row>
    <row r="2195" spans="1:10" ht="21.95" customHeight="1" x14ac:dyDescent="0.15">
      <c r="A2195" s="6" t="s">
        <v>248</v>
      </c>
      <c r="B2195" s="4" t="s">
        <v>12</v>
      </c>
      <c r="C2195" s="4" t="s">
        <v>249</v>
      </c>
      <c r="D2195" s="4" t="s">
        <v>251</v>
      </c>
      <c r="E2195" s="5">
        <v>11.52</v>
      </c>
      <c r="F2195" t="s">
        <v>354</v>
      </c>
      <c r="J2195" s="14"/>
    </row>
    <row r="2196" spans="1:10" ht="21.95" customHeight="1" x14ac:dyDescent="0.15">
      <c r="A2196" s="6" t="s">
        <v>248</v>
      </c>
      <c r="B2196" s="4" t="s">
        <v>12</v>
      </c>
      <c r="C2196" s="4" t="s">
        <v>249</v>
      </c>
      <c r="D2196" s="4" t="s">
        <v>250</v>
      </c>
      <c r="E2196" s="5">
        <v>10.76</v>
      </c>
      <c r="J2196" s="14"/>
    </row>
    <row r="2197" spans="1:10" ht="21.95" customHeight="1" x14ac:dyDescent="0.15">
      <c r="A2197" s="6" t="s">
        <v>248</v>
      </c>
      <c r="B2197" s="4" t="s">
        <v>13</v>
      </c>
      <c r="C2197" s="4" t="s">
        <v>249</v>
      </c>
      <c r="D2197" s="4" t="s">
        <v>253</v>
      </c>
      <c r="E2197" s="5">
        <v>12.86</v>
      </c>
      <c r="F2197" s="13" t="s">
        <v>354</v>
      </c>
      <c r="J2197" s="14"/>
    </row>
    <row r="2198" spans="1:10" ht="21.95" customHeight="1" x14ac:dyDescent="0.15">
      <c r="A2198" s="6" t="s">
        <v>248</v>
      </c>
      <c r="B2198" s="4" t="s">
        <v>13</v>
      </c>
      <c r="C2198" s="4" t="s">
        <v>249</v>
      </c>
      <c r="D2198" s="4" t="s">
        <v>253</v>
      </c>
      <c r="E2198" s="5">
        <v>11.63</v>
      </c>
      <c r="J2198" s="14"/>
    </row>
    <row r="2199" spans="1:10" ht="21.95" customHeight="1" x14ac:dyDescent="0.15">
      <c r="A2199" s="6" t="s">
        <v>248</v>
      </c>
      <c r="B2199" s="4" t="s">
        <v>13</v>
      </c>
      <c r="C2199" s="4" t="s">
        <v>249</v>
      </c>
      <c r="D2199" s="4" t="s">
        <v>252</v>
      </c>
      <c r="E2199" s="5">
        <v>12.82</v>
      </c>
      <c r="J2199" s="14"/>
    </row>
    <row r="2200" spans="1:10" ht="21.95" customHeight="1" x14ac:dyDescent="0.15">
      <c r="A2200" s="6" t="s">
        <v>248</v>
      </c>
      <c r="B2200" s="4" t="s">
        <v>13</v>
      </c>
      <c r="C2200" s="4" t="s">
        <v>249</v>
      </c>
      <c r="D2200" s="4" t="s">
        <v>252</v>
      </c>
      <c r="E2200" s="5">
        <v>8.9700000000000006</v>
      </c>
      <c r="J2200" s="14"/>
    </row>
    <row r="2201" spans="1:10" ht="21.95" customHeight="1" x14ac:dyDescent="0.15">
      <c r="A2201" s="6" t="s">
        <v>248</v>
      </c>
      <c r="B2201" s="4" t="s">
        <v>15</v>
      </c>
      <c r="C2201" s="4" t="s">
        <v>249</v>
      </c>
      <c r="D2201" s="4" t="s">
        <v>251</v>
      </c>
      <c r="E2201" s="5">
        <v>16.420000000000002</v>
      </c>
      <c r="F2201" t="s">
        <v>353</v>
      </c>
      <c r="G2201">
        <f>+E2201+E2202</f>
        <v>31.42</v>
      </c>
      <c r="H2201">
        <f>+E2203+E2204</f>
        <v>19.7</v>
      </c>
      <c r="I2201" s="14">
        <f>+(G2201/4)/(H2201/3)</f>
        <v>1.1961928934010153</v>
      </c>
      <c r="J2201" s="21">
        <f>+(B2201-$K$1)/7</f>
        <v>4</v>
      </c>
    </row>
    <row r="2202" spans="1:10" ht="21.95" customHeight="1" x14ac:dyDescent="0.15">
      <c r="A2202" s="6" t="s">
        <v>248</v>
      </c>
      <c r="B2202" s="4" t="s">
        <v>15</v>
      </c>
      <c r="C2202" s="4" t="s">
        <v>249</v>
      </c>
      <c r="D2202" s="4" t="s">
        <v>250</v>
      </c>
      <c r="E2202" s="5">
        <v>15</v>
      </c>
      <c r="J2202" s="14"/>
    </row>
    <row r="2203" spans="1:10" ht="21.95" customHeight="1" x14ac:dyDescent="0.15">
      <c r="A2203" s="6" t="s">
        <v>248</v>
      </c>
      <c r="B2203" s="4" t="s">
        <v>16</v>
      </c>
      <c r="C2203" s="4" t="s">
        <v>249</v>
      </c>
      <c r="D2203" s="4" t="s">
        <v>253</v>
      </c>
      <c r="E2203" s="5">
        <v>10.86</v>
      </c>
      <c r="F2203" t="s">
        <v>354</v>
      </c>
      <c r="J2203" s="14"/>
    </row>
    <row r="2204" spans="1:10" ht="21.95" customHeight="1" x14ac:dyDescent="0.15">
      <c r="A2204" s="6" t="s">
        <v>248</v>
      </c>
      <c r="B2204" s="4" t="s">
        <v>16</v>
      </c>
      <c r="C2204" s="4" t="s">
        <v>249</v>
      </c>
      <c r="D2204" s="4" t="s">
        <v>252</v>
      </c>
      <c r="E2204" s="5">
        <v>8.84</v>
      </c>
      <c r="J2204" s="14"/>
    </row>
    <row r="2205" spans="1:10" ht="21.95" customHeight="1" x14ac:dyDescent="0.15">
      <c r="A2205" s="6" t="s">
        <v>248</v>
      </c>
      <c r="B2205" s="4" t="s">
        <v>17</v>
      </c>
      <c r="C2205" s="4" t="s">
        <v>249</v>
      </c>
      <c r="D2205" s="4" t="s">
        <v>251</v>
      </c>
      <c r="E2205" s="5">
        <v>15.31</v>
      </c>
      <c r="F2205" t="s">
        <v>353</v>
      </c>
      <c r="G2205">
        <f>+E2205+E2206</f>
        <v>30.18</v>
      </c>
      <c r="H2205">
        <f>+E2207+E2208</f>
        <v>16.91</v>
      </c>
      <c r="I2205" s="14">
        <f>+(G2205/4)/(H2205/3)</f>
        <v>1.3385570668243643</v>
      </c>
      <c r="J2205" s="21">
        <f>+(B2205-$K$1)/7</f>
        <v>5</v>
      </c>
    </row>
    <row r="2206" spans="1:10" ht="21.95" customHeight="1" x14ac:dyDescent="0.15">
      <c r="A2206" s="6" t="s">
        <v>248</v>
      </c>
      <c r="B2206" s="4" t="s">
        <v>17</v>
      </c>
      <c r="C2206" s="4" t="s">
        <v>249</v>
      </c>
      <c r="D2206" s="4" t="s">
        <v>250</v>
      </c>
      <c r="E2206" s="5">
        <v>14.87</v>
      </c>
      <c r="I2206" s="14"/>
      <c r="J2206" s="14"/>
    </row>
    <row r="2207" spans="1:10" ht="21.95" customHeight="1" x14ac:dyDescent="0.15">
      <c r="A2207" s="6" t="s">
        <v>248</v>
      </c>
      <c r="B2207" s="4" t="s">
        <v>18</v>
      </c>
      <c r="C2207" s="4" t="s">
        <v>249</v>
      </c>
      <c r="D2207" s="4" t="s">
        <v>253</v>
      </c>
      <c r="E2207" s="5">
        <v>9.42</v>
      </c>
      <c r="F2207" t="s">
        <v>354</v>
      </c>
      <c r="J2207" s="14"/>
    </row>
    <row r="2208" spans="1:10" ht="21.95" customHeight="1" x14ac:dyDescent="0.15">
      <c r="A2208" s="6" t="s">
        <v>248</v>
      </c>
      <c r="B2208" s="4" t="s">
        <v>18</v>
      </c>
      <c r="C2208" s="4" t="s">
        <v>249</v>
      </c>
      <c r="D2208" s="4" t="s">
        <v>252</v>
      </c>
      <c r="E2208" s="5">
        <v>7.49</v>
      </c>
      <c r="J2208" s="14"/>
    </row>
    <row r="2209" spans="1:10" ht="21.95" customHeight="1" x14ac:dyDescent="0.15">
      <c r="A2209" s="6" t="s">
        <v>248</v>
      </c>
      <c r="B2209" s="4" t="s">
        <v>19</v>
      </c>
      <c r="C2209" s="4" t="s">
        <v>249</v>
      </c>
      <c r="D2209" s="4" t="s">
        <v>251</v>
      </c>
      <c r="E2209" s="5">
        <v>14.03</v>
      </c>
      <c r="F2209" t="s">
        <v>353</v>
      </c>
      <c r="G2209">
        <f>+E2209+E2210</f>
        <v>27.64</v>
      </c>
      <c r="H2209">
        <f>+E2211+E2212</f>
        <v>9.5299999999999994</v>
      </c>
      <c r="I2209" s="14">
        <f>+(G2209/4)/(H2209/3)</f>
        <v>2.175236096537251</v>
      </c>
      <c r="J2209" s="21">
        <f>+(B2209-$K$1)/7</f>
        <v>6</v>
      </c>
    </row>
    <row r="2210" spans="1:10" ht="21.95" customHeight="1" x14ac:dyDescent="0.15">
      <c r="A2210" s="6" t="s">
        <v>248</v>
      </c>
      <c r="B2210" s="4" t="s">
        <v>19</v>
      </c>
      <c r="C2210" s="4" t="s">
        <v>249</v>
      </c>
      <c r="D2210" s="4" t="s">
        <v>250</v>
      </c>
      <c r="E2210" s="5">
        <v>13.61</v>
      </c>
      <c r="J2210" s="14"/>
    </row>
    <row r="2211" spans="1:10" ht="21.95" customHeight="1" x14ac:dyDescent="0.15">
      <c r="A2211" s="6" t="s">
        <v>248</v>
      </c>
      <c r="B2211" s="4" t="s">
        <v>20</v>
      </c>
      <c r="C2211" s="4" t="s">
        <v>249</v>
      </c>
      <c r="D2211" s="4" t="s">
        <v>253</v>
      </c>
      <c r="E2211" s="5">
        <v>4.97</v>
      </c>
      <c r="F2211" t="s">
        <v>354</v>
      </c>
      <c r="J2211" s="14"/>
    </row>
    <row r="2212" spans="1:10" ht="21.95" customHeight="1" x14ac:dyDescent="0.15">
      <c r="A2212" s="6" t="s">
        <v>248</v>
      </c>
      <c r="B2212" s="4" t="s">
        <v>20</v>
      </c>
      <c r="C2212" s="4" t="s">
        <v>249</v>
      </c>
      <c r="D2212" s="4" t="s">
        <v>252</v>
      </c>
      <c r="E2212" s="5">
        <v>4.5599999999999996</v>
      </c>
      <c r="J2212" s="14"/>
    </row>
    <row r="2213" spans="1:10" ht="21.95" customHeight="1" x14ac:dyDescent="0.15">
      <c r="A2213" s="6" t="s">
        <v>248</v>
      </c>
      <c r="B2213" s="4" t="s">
        <v>21</v>
      </c>
      <c r="C2213" s="4" t="s">
        <v>249</v>
      </c>
      <c r="D2213" s="4" t="s">
        <v>251</v>
      </c>
      <c r="E2213" s="5">
        <v>16.600000000000001</v>
      </c>
      <c r="F2213" t="s">
        <v>353</v>
      </c>
      <c r="G2213">
        <f>+E2213+E2214</f>
        <v>31.85</v>
      </c>
      <c r="H2213">
        <f>+E2215+E2216</f>
        <v>17.39</v>
      </c>
      <c r="I2213" s="14">
        <f>+(G2213/4)/(H2213/3)</f>
        <v>1.3736342725704429</v>
      </c>
      <c r="J2213" s="21">
        <f>+(B2213-$K$1)/7</f>
        <v>7</v>
      </c>
    </row>
    <row r="2214" spans="1:10" ht="21.95" customHeight="1" x14ac:dyDescent="0.15">
      <c r="A2214" s="6" t="s">
        <v>248</v>
      </c>
      <c r="B2214" s="4" t="s">
        <v>21</v>
      </c>
      <c r="C2214" s="4" t="s">
        <v>249</v>
      </c>
      <c r="D2214" s="4" t="s">
        <v>250</v>
      </c>
      <c r="E2214" s="5">
        <v>15.25</v>
      </c>
      <c r="J2214" s="14"/>
    </row>
    <row r="2215" spans="1:10" ht="21.95" customHeight="1" x14ac:dyDescent="0.15">
      <c r="A2215" s="6" t="s">
        <v>248</v>
      </c>
      <c r="B2215" s="4" t="s">
        <v>22</v>
      </c>
      <c r="C2215" s="4" t="s">
        <v>249</v>
      </c>
      <c r="D2215" s="4" t="s">
        <v>253</v>
      </c>
      <c r="E2215" s="5">
        <v>9.09</v>
      </c>
      <c r="F2215" t="s">
        <v>354</v>
      </c>
      <c r="J2215" s="14"/>
    </row>
    <row r="2216" spans="1:10" ht="21.95" customHeight="1" x14ac:dyDescent="0.15">
      <c r="A2216" s="6" t="s">
        <v>248</v>
      </c>
      <c r="B2216" s="4" t="s">
        <v>22</v>
      </c>
      <c r="C2216" s="4" t="s">
        <v>249</v>
      </c>
      <c r="D2216" s="4" t="s">
        <v>252</v>
      </c>
      <c r="E2216" s="5">
        <v>8.3000000000000007</v>
      </c>
      <c r="J2216" s="14"/>
    </row>
    <row r="2217" spans="1:10" ht="21.95" customHeight="1" x14ac:dyDescent="0.15">
      <c r="A2217" s="6" t="s">
        <v>248</v>
      </c>
      <c r="B2217" s="4" t="s">
        <v>23</v>
      </c>
      <c r="C2217" s="4" t="s">
        <v>249</v>
      </c>
      <c r="D2217" s="4" t="s">
        <v>253</v>
      </c>
      <c r="E2217" s="5">
        <v>12.31</v>
      </c>
      <c r="F2217" s="13" t="s">
        <v>354</v>
      </c>
      <c r="J2217" s="14"/>
    </row>
    <row r="2218" spans="1:10" ht="21.95" customHeight="1" x14ac:dyDescent="0.15">
      <c r="A2218" s="6" t="s">
        <v>248</v>
      </c>
      <c r="B2218" s="4" t="s">
        <v>23</v>
      </c>
      <c r="C2218" s="4" t="s">
        <v>249</v>
      </c>
      <c r="D2218" s="4" t="s">
        <v>253</v>
      </c>
      <c r="E2218" s="5">
        <v>10.88</v>
      </c>
      <c r="J2218" s="14"/>
    </row>
    <row r="2219" spans="1:10" ht="21.95" customHeight="1" x14ac:dyDescent="0.15">
      <c r="A2219" s="6" t="s">
        <v>248</v>
      </c>
      <c r="B2219" s="4" t="s">
        <v>23</v>
      </c>
      <c r="C2219" s="4" t="s">
        <v>249</v>
      </c>
      <c r="D2219" s="4" t="s">
        <v>252</v>
      </c>
      <c r="E2219" s="5">
        <v>11.9</v>
      </c>
      <c r="J2219" s="14"/>
    </row>
    <row r="2220" spans="1:10" ht="21.95" customHeight="1" x14ac:dyDescent="0.15">
      <c r="A2220" s="6" t="s">
        <v>248</v>
      </c>
      <c r="B2220" s="4" t="s">
        <v>23</v>
      </c>
      <c r="C2220" s="4" t="s">
        <v>249</v>
      </c>
      <c r="D2220" s="4" t="s">
        <v>252</v>
      </c>
      <c r="E2220" s="5">
        <v>9.65</v>
      </c>
      <c r="J2220" s="14"/>
    </row>
    <row r="2221" spans="1:10" ht="21.95" customHeight="1" x14ac:dyDescent="0.15">
      <c r="A2221" s="6" t="s">
        <v>248</v>
      </c>
      <c r="B2221" s="4" t="s">
        <v>24</v>
      </c>
      <c r="C2221" s="4" t="s">
        <v>249</v>
      </c>
      <c r="D2221" s="4" t="s">
        <v>251</v>
      </c>
      <c r="E2221" s="5">
        <v>16.98</v>
      </c>
      <c r="F2221" t="s">
        <v>353</v>
      </c>
      <c r="G2221">
        <f>+E2221+E2222</f>
        <v>33.269999999999996</v>
      </c>
      <c r="H2221">
        <f>+E2223+E2224</f>
        <v>17.11</v>
      </c>
      <c r="I2221" s="14">
        <f>+(G2221/4)/(H2221/3)</f>
        <v>1.4583576855639975</v>
      </c>
      <c r="J2221" s="21">
        <f>+(B2221-$K$1)/7</f>
        <v>9</v>
      </c>
    </row>
    <row r="2222" spans="1:10" ht="21.95" customHeight="1" x14ac:dyDescent="0.15">
      <c r="A2222" s="6" t="s">
        <v>248</v>
      </c>
      <c r="B2222" s="4" t="s">
        <v>24</v>
      </c>
      <c r="C2222" s="4" t="s">
        <v>249</v>
      </c>
      <c r="D2222" s="4" t="s">
        <v>250</v>
      </c>
      <c r="E2222" s="5">
        <v>16.29</v>
      </c>
      <c r="J2222" s="14"/>
    </row>
    <row r="2223" spans="1:10" ht="21.95" customHeight="1" x14ac:dyDescent="0.15">
      <c r="A2223" s="6" t="s">
        <v>248</v>
      </c>
      <c r="B2223" s="4" t="s">
        <v>25</v>
      </c>
      <c r="C2223" s="4" t="s">
        <v>249</v>
      </c>
      <c r="D2223" s="4" t="s">
        <v>252</v>
      </c>
      <c r="E2223" s="5">
        <v>7.67</v>
      </c>
      <c r="F2223" t="s">
        <v>354</v>
      </c>
      <c r="J2223" s="14"/>
    </row>
    <row r="2224" spans="1:10" ht="21.95" customHeight="1" x14ac:dyDescent="0.15">
      <c r="A2224" s="6" t="s">
        <v>248</v>
      </c>
      <c r="B2224" s="4" t="s">
        <v>25</v>
      </c>
      <c r="C2224" s="4" t="s">
        <v>249</v>
      </c>
      <c r="D2224" s="4" t="s">
        <v>251</v>
      </c>
      <c r="E2224" s="5">
        <v>9.44</v>
      </c>
      <c r="J2224" s="14"/>
    </row>
    <row r="2225" spans="1:10" ht="21.95" customHeight="1" x14ac:dyDescent="0.15">
      <c r="A2225" s="6" t="s">
        <v>248</v>
      </c>
      <c r="B2225" s="4" t="s">
        <v>26</v>
      </c>
      <c r="C2225" s="4" t="s">
        <v>249</v>
      </c>
      <c r="D2225" s="4" t="s">
        <v>251</v>
      </c>
      <c r="E2225" s="5">
        <v>13.56</v>
      </c>
      <c r="F2225" t="s">
        <v>353</v>
      </c>
      <c r="G2225">
        <f>+E2225+E2226</f>
        <v>27.58</v>
      </c>
      <c r="H2225">
        <f>+E2227+E2228</f>
        <v>16.939999999999998</v>
      </c>
      <c r="I2225" s="14">
        <f>+(G2225/4)/(H2225/3)</f>
        <v>1.2210743801652895</v>
      </c>
      <c r="J2225" s="21">
        <f>+(B2225-$K$1)/7</f>
        <v>10</v>
      </c>
    </row>
    <row r="2226" spans="1:10" ht="21.95" customHeight="1" x14ac:dyDescent="0.15">
      <c r="A2226" s="6" t="s">
        <v>248</v>
      </c>
      <c r="B2226" s="4" t="s">
        <v>26</v>
      </c>
      <c r="C2226" s="4" t="s">
        <v>249</v>
      </c>
      <c r="D2226" s="4" t="s">
        <v>250</v>
      </c>
      <c r="E2226" s="5">
        <v>14.02</v>
      </c>
      <c r="J2226" s="14"/>
    </row>
    <row r="2227" spans="1:10" ht="21.95" customHeight="1" x14ac:dyDescent="0.15">
      <c r="A2227" s="6" t="s">
        <v>248</v>
      </c>
      <c r="B2227" s="4" t="s">
        <v>27</v>
      </c>
      <c r="C2227" s="4" t="s">
        <v>249</v>
      </c>
      <c r="D2227" s="4" t="s">
        <v>253</v>
      </c>
      <c r="E2227" s="5">
        <v>8.4499999999999993</v>
      </c>
      <c r="F2227" t="s">
        <v>354</v>
      </c>
      <c r="J2227" s="14"/>
    </row>
    <row r="2228" spans="1:10" ht="21.95" customHeight="1" x14ac:dyDescent="0.15">
      <c r="A2228" s="6" t="s">
        <v>248</v>
      </c>
      <c r="B2228" s="4" t="s">
        <v>27</v>
      </c>
      <c r="C2228" s="4" t="s">
        <v>249</v>
      </c>
      <c r="D2228" s="4" t="s">
        <v>252</v>
      </c>
      <c r="E2228" s="5">
        <v>8.49</v>
      </c>
      <c r="J2228" s="14"/>
    </row>
    <row r="2229" spans="1:10" ht="21.95" customHeight="1" x14ac:dyDescent="0.15">
      <c r="A2229" s="6" t="s">
        <v>248</v>
      </c>
      <c r="B2229" s="4" t="s">
        <v>28</v>
      </c>
      <c r="C2229" s="4" t="s">
        <v>249</v>
      </c>
      <c r="D2229" s="4" t="s">
        <v>251</v>
      </c>
      <c r="E2229" s="5">
        <v>13.68</v>
      </c>
      <c r="F2229" t="s">
        <v>353</v>
      </c>
      <c r="G2229">
        <f>+E2229+E2230</f>
        <v>27.7</v>
      </c>
      <c r="H2229">
        <f>+E2231+E2232</f>
        <v>13.48</v>
      </c>
      <c r="I2229" s="14">
        <f>+(G2229/4)/(H2229/3)</f>
        <v>1.5411721068249258</v>
      </c>
      <c r="J2229" s="21">
        <f>+(B2229-$K$1)/7</f>
        <v>11</v>
      </c>
    </row>
    <row r="2230" spans="1:10" ht="21.95" customHeight="1" x14ac:dyDescent="0.15">
      <c r="A2230" s="6" t="s">
        <v>248</v>
      </c>
      <c r="B2230" s="4" t="s">
        <v>28</v>
      </c>
      <c r="C2230" s="4" t="s">
        <v>249</v>
      </c>
      <c r="D2230" s="4" t="s">
        <v>250</v>
      </c>
      <c r="E2230" s="5">
        <v>14.02</v>
      </c>
      <c r="J2230" s="14"/>
    </row>
    <row r="2231" spans="1:10" ht="21.95" customHeight="1" x14ac:dyDescent="0.15">
      <c r="A2231" s="6" t="s">
        <v>248</v>
      </c>
      <c r="B2231" s="4" t="s">
        <v>30</v>
      </c>
      <c r="C2231" s="4" t="s">
        <v>249</v>
      </c>
      <c r="D2231" s="4" t="s">
        <v>253</v>
      </c>
      <c r="E2231" s="5">
        <v>6.48</v>
      </c>
      <c r="F2231" t="s">
        <v>354</v>
      </c>
      <c r="J2231" s="14"/>
    </row>
    <row r="2232" spans="1:10" ht="21.95" customHeight="1" x14ac:dyDescent="0.15">
      <c r="A2232" s="6" t="s">
        <v>248</v>
      </c>
      <c r="B2232" s="4" t="s">
        <v>30</v>
      </c>
      <c r="C2232" s="4" t="s">
        <v>249</v>
      </c>
      <c r="D2232" s="4" t="s">
        <v>252</v>
      </c>
      <c r="E2232" s="5">
        <v>7</v>
      </c>
      <c r="J2232" s="14"/>
    </row>
    <row r="2233" spans="1:10" ht="21.95" customHeight="1" x14ac:dyDescent="0.15">
      <c r="A2233" s="6" t="s">
        <v>248</v>
      </c>
      <c r="B2233" s="4" t="s">
        <v>31</v>
      </c>
      <c r="C2233" s="4" t="s">
        <v>249</v>
      </c>
      <c r="D2233" s="4" t="s">
        <v>251</v>
      </c>
      <c r="E2233" s="5">
        <v>16.84</v>
      </c>
      <c r="F2233" t="s">
        <v>353</v>
      </c>
      <c r="G2233">
        <f>+E2233+E2234</f>
        <v>32.26</v>
      </c>
      <c r="H2233">
        <f>+E2235+E2236</f>
        <v>15.32</v>
      </c>
      <c r="I2233" s="14">
        <f>+(G2233/4)/(H2233/3)</f>
        <v>1.5793080939947781</v>
      </c>
      <c r="J2233" s="21">
        <f>+(B2233-$K$1)/7</f>
        <v>12</v>
      </c>
    </row>
    <row r="2234" spans="1:10" ht="21.95" customHeight="1" x14ac:dyDescent="0.15">
      <c r="A2234" s="6" t="s">
        <v>248</v>
      </c>
      <c r="B2234" s="4" t="s">
        <v>31</v>
      </c>
      <c r="C2234" s="4" t="s">
        <v>249</v>
      </c>
      <c r="D2234" s="4" t="s">
        <v>250</v>
      </c>
      <c r="E2234" s="5">
        <v>15.42</v>
      </c>
      <c r="J2234" s="14"/>
    </row>
    <row r="2235" spans="1:10" ht="21.95" customHeight="1" x14ac:dyDescent="0.15">
      <c r="A2235" s="6" t="s">
        <v>248</v>
      </c>
      <c r="B2235" s="4" t="s">
        <v>33</v>
      </c>
      <c r="C2235" s="4" t="s">
        <v>249</v>
      </c>
      <c r="D2235" s="4" t="s">
        <v>253</v>
      </c>
      <c r="E2235" s="5">
        <v>7.32</v>
      </c>
      <c r="F2235" t="s">
        <v>354</v>
      </c>
      <c r="J2235" s="14"/>
    </row>
    <row r="2236" spans="1:10" ht="21.95" customHeight="1" x14ac:dyDescent="0.15">
      <c r="A2236" s="6" t="s">
        <v>248</v>
      </c>
      <c r="B2236" s="4" t="s">
        <v>33</v>
      </c>
      <c r="C2236" s="4" t="s">
        <v>249</v>
      </c>
      <c r="D2236" s="4" t="s">
        <v>252</v>
      </c>
      <c r="E2236" s="5">
        <v>8</v>
      </c>
      <c r="J2236" s="14"/>
    </row>
    <row r="2237" spans="1:10" ht="21.95" customHeight="1" x14ac:dyDescent="0.15">
      <c r="A2237" s="6" t="s">
        <v>248</v>
      </c>
      <c r="B2237" s="4" t="s">
        <v>34</v>
      </c>
      <c r="C2237" s="4" t="s">
        <v>249</v>
      </c>
      <c r="D2237" s="4" t="s">
        <v>251</v>
      </c>
      <c r="E2237" s="5">
        <v>15.88</v>
      </c>
      <c r="F2237" t="s">
        <v>353</v>
      </c>
      <c r="G2237">
        <f>+E2237+E2238</f>
        <v>32.480000000000004</v>
      </c>
      <c r="H2237">
        <f>+E2239+E2240</f>
        <v>18.54</v>
      </c>
      <c r="I2237" s="14">
        <f>+(G2237/4)/(H2237/3)</f>
        <v>1.3139158576051782</v>
      </c>
      <c r="J2237" s="21">
        <f>+(B2237-$K$1)/7</f>
        <v>13</v>
      </c>
    </row>
    <row r="2238" spans="1:10" ht="21.95" customHeight="1" x14ac:dyDescent="0.15">
      <c r="A2238" s="6" t="s">
        <v>248</v>
      </c>
      <c r="B2238" s="4" t="s">
        <v>34</v>
      </c>
      <c r="C2238" s="4" t="s">
        <v>249</v>
      </c>
      <c r="D2238" s="4" t="s">
        <v>250</v>
      </c>
      <c r="E2238" s="5">
        <v>16.600000000000001</v>
      </c>
      <c r="J2238" s="14"/>
    </row>
    <row r="2239" spans="1:10" ht="21.95" customHeight="1" x14ac:dyDescent="0.15">
      <c r="A2239" s="9" t="s">
        <v>248</v>
      </c>
      <c r="B2239" s="4" t="s">
        <v>35</v>
      </c>
      <c r="C2239" s="4" t="s">
        <v>249</v>
      </c>
      <c r="D2239" s="4" t="s">
        <v>253</v>
      </c>
      <c r="E2239" s="5">
        <v>9.65</v>
      </c>
      <c r="F2239" t="s">
        <v>354</v>
      </c>
      <c r="J2239" s="14"/>
    </row>
    <row r="2240" spans="1:10" ht="21.95" customHeight="1" x14ac:dyDescent="0.15">
      <c r="A2240" s="6" t="s">
        <v>248</v>
      </c>
      <c r="B2240" s="4" t="s">
        <v>35</v>
      </c>
      <c r="C2240" s="4" t="s">
        <v>249</v>
      </c>
      <c r="D2240" s="4" t="s">
        <v>252</v>
      </c>
      <c r="E2240" s="5">
        <v>8.89</v>
      </c>
      <c r="J2240" s="14"/>
    </row>
    <row r="2241" spans="1:10" ht="21.95" customHeight="1" x14ac:dyDescent="0.15">
      <c r="A2241" s="6" t="s">
        <v>248</v>
      </c>
      <c r="B2241" s="4" t="s">
        <v>36</v>
      </c>
      <c r="C2241" s="4" t="s">
        <v>249</v>
      </c>
      <c r="D2241" s="4" t="s">
        <v>251</v>
      </c>
      <c r="E2241" s="5">
        <v>17.7</v>
      </c>
      <c r="F2241" t="s">
        <v>353</v>
      </c>
      <c r="G2241">
        <f>+E2241+E2242</f>
        <v>35.71</v>
      </c>
      <c r="H2241">
        <f>+E2243+E2244</f>
        <v>18.82</v>
      </c>
      <c r="I2241" s="14">
        <f>+(G2241/4)/(H2241/3)</f>
        <v>1.4230871413390012</v>
      </c>
      <c r="J2241" s="21">
        <f>+(B2241-$K$1)/7</f>
        <v>14</v>
      </c>
    </row>
    <row r="2242" spans="1:10" ht="21.95" customHeight="1" x14ac:dyDescent="0.15">
      <c r="A2242" s="6" t="s">
        <v>248</v>
      </c>
      <c r="B2242" s="4" t="s">
        <v>36</v>
      </c>
      <c r="C2242" s="4" t="s">
        <v>249</v>
      </c>
      <c r="D2242" s="4" t="s">
        <v>250</v>
      </c>
      <c r="E2242" s="5">
        <v>18.010000000000002</v>
      </c>
      <c r="J2242" s="14"/>
    </row>
    <row r="2243" spans="1:10" ht="21.95" customHeight="1" x14ac:dyDescent="0.15">
      <c r="A2243" s="6" t="s">
        <v>248</v>
      </c>
      <c r="B2243" s="4" t="s">
        <v>37</v>
      </c>
      <c r="C2243" s="4" t="s">
        <v>249</v>
      </c>
      <c r="D2243" s="4" t="s">
        <v>253</v>
      </c>
      <c r="E2243" s="5">
        <v>9.83</v>
      </c>
      <c r="F2243" t="s">
        <v>354</v>
      </c>
      <c r="J2243" s="14"/>
    </row>
    <row r="2244" spans="1:10" ht="21.95" customHeight="1" x14ac:dyDescent="0.15">
      <c r="A2244" s="6" t="s">
        <v>248</v>
      </c>
      <c r="B2244" s="4" t="s">
        <v>37</v>
      </c>
      <c r="C2244" s="4" t="s">
        <v>249</v>
      </c>
      <c r="D2244" s="4" t="s">
        <v>252</v>
      </c>
      <c r="E2244" s="5">
        <v>8.99</v>
      </c>
      <c r="J2244" s="14"/>
    </row>
    <row r="2245" spans="1:10" ht="21.95" customHeight="1" x14ac:dyDescent="0.15">
      <c r="A2245" s="6" t="s">
        <v>248</v>
      </c>
      <c r="B2245" s="4" t="s">
        <v>38</v>
      </c>
      <c r="C2245" s="4" t="s">
        <v>249</v>
      </c>
      <c r="D2245" s="4" t="s">
        <v>251</v>
      </c>
      <c r="E2245" s="5">
        <v>16.97</v>
      </c>
      <c r="F2245" t="s">
        <v>353</v>
      </c>
      <c r="G2245">
        <f>+E2245+E2246</f>
        <v>32.729999999999997</v>
      </c>
      <c r="H2245">
        <f>+E2247+E2248+E2249</f>
        <v>24.619999999999997</v>
      </c>
      <c r="I2245" s="14">
        <f>+(G2245/4)/(H2245/3)</f>
        <v>0.99705523964256715</v>
      </c>
      <c r="J2245" s="21">
        <f>+(B2245-$K$1)/7</f>
        <v>15</v>
      </c>
    </row>
    <row r="2246" spans="1:10" ht="21.95" customHeight="1" x14ac:dyDescent="0.15">
      <c r="A2246" s="6" t="s">
        <v>248</v>
      </c>
      <c r="B2246" s="4" t="s">
        <v>38</v>
      </c>
      <c r="C2246" s="4" t="s">
        <v>249</v>
      </c>
      <c r="D2246" s="4" t="s">
        <v>250</v>
      </c>
      <c r="E2246" s="5">
        <v>15.76</v>
      </c>
      <c r="J2246" s="14"/>
    </row>
    <row r="2247" spans="1:10" ht="21.95" customHeight="1" x14ac:dyDescent="0.15">
      <c r="A2247" s="6" t="s">
        <v>248</v>
      </c>
      <c r="B2247" s="4" t="s">
        <v>39</v>
      </c>
      <c r="C2247" s="4" t="s">
        <v>249</v>
      </c>
      <c r="D2247" s="4" t="s">
        <v>253</v>
      </c>
      <c r="E2247" s="5">
        <v>11.02</v>
      </c>
      <c r="F2247" t="s">
        <v>354</v>
      </c>
      <c r="J2247" s="14"/>
    </row>
    <row r="2248" spans="1:10" ht="21.95" customHeight="1" x14ac:dyDescent="0.15">
      <c r="A2248" s="6" t="s">
        <v>248</v>
      </c>
      <c r="B2248" s="4" t="s">
        <v>39</v>
      </c>
      <c r="C2248" s="4" t="s">
        <v>249</v>
      </c>
      <c r="D2248" s="4" t="s">
        <v>253</v>
      </c>
      <c r="E2248" s="5">
        <v>2.58</v>
      </c>
      <c r="J2248" s="14"/>
    </row>
    <row r="2249" spans="1:10" ht="21.95" customHeight="1" x14ac:dyDescent="0.15">
      <c r="A2249" s="6" t="s">
        <v>248</v>
      </c>
      <c r="B2249" s="4" t="s">
        <v>39</v>
      </c>
      <c r="C2249" s="4" t="s">
        <v>249</v>
      </c>
      <c r="D2249" s="4" t="s">
        <v>252</v>
      </c>
      <c r="E2249" s="5">
        <v>11.02</v>
      </c>
      <c r="J2249" s="14"/>
    </row>
    <row r="2250" spans="1:10" ht="21.95" customHeight="1" x14ac:dyDescent="0.15">
      <c r="A2250" s="6" t="s">
        <v>248</v>
      </c>
      <c r="B2250" s="4" t="s">
        <v>40</v>
      </c>
      <c r="C2250" s="4" t="s">
        <v>249</v>
      </c>
      <c r="D2250" s="4" t="s">
        <v>252</v>
      </c>
      <c r="E2250" s="5">
        <v>11.19</v>
      </c>
      <c r="F2250" t="s">
        <v>353</v>
      </c>
      <c r="G2250">
        <f>+E2250+E2251+E2252</f>
        <v>34.65</v>
      </c>
      <c r="H2250">
        <f>+E2254+E2253</f>
        <v>22</v>
      </c>
      <c r="I2250" s="14">
        <f>+(G2250/4)/(H2250/3)</f>
        <v>1.1812499999999999</v>
      </c>
      <c r="J2250" s="21">
        <f>+(B2250-$K$1)/7</f>
        <v>16</v>
      </c>
    </row>
    <row r="2251" spans="1:10" ht="21.95" customHeight="1" x14ac:dyDescent="0.15">
      <c r="A2251" s="6" t="s">
        <v>248</v>
      </c>
      <c r="B2251" s="4" t="s">
        <v>40</v>
      </c>
      <c r="C2251" s="4" t="s">
        <v>249</v>
      </c>
      <c r="D2251" s="4" t="s">
        <v>252</v>
      </c>
      <c r="E2251" s="5">
        <v>6.58</v>
      </c>
      <c r="J2251" s="14"/>
    </row>
    <row r="2252" spans="1:10" ht="21.95" customHeight="1" x14ac:dyDescent="0.15">
      <c r="A2252" s="6" t="s">
        <v>248</v>
      </c>
      <c r="B2252" s="4" t="s">
        <v>40</v>
      </c>
      <c r="C2252" s="4" t="s">
        <v>249</v>
      </c>
      <c r="D2252" s="4" t="s">
        <v>250</v>
      </c>
      <c r="E2252" s="5">
        <v>16.88</v>
      </c>
      <c r="J2252" s="14"/>
    </row>
    <row r="2253" spans="1:10" ht="21.95" customHeight="1" x14ac:dyDescent="0.15">
      <c r="A2253" s="6" t="s">
        <v>248</v>
      </c>
      <c r="B2253" s="4" t="s">
        <v>41</v>
      </c>
      <c r="C2253" s="4" t="s">
        <v>249</v>
      </c>
      <c r="D2253" s="4" t="s">
        <v>253</v>
      </c>
      <c r="E2253" s="5">
        <v>11.09</v>
      </c>
      <c r="F2253" t="s">
        <v>354</v>
      </c>
      <c r="J2253" s="14"/>
    </row>
    <row r="2254" spans="1:10" ht="21.95" customHeight="1" x14ac:dyDescent="0.15">
      <c r="A2254" s="6" t="s">
        <v>248</v>
      </c>
      <c r="B2254" s="4" t="s">
        <v>41</v>
      </c>
      <c r="C2254" s="4" t="s">
        <v>249</v>
      </c>
      <c r="D2254" s="4" t="s">
        <v>251</v>
      </c>
      <c r="E2254" s="5">
        <v>10.91</v>
      </c>
      <c r="J2254" s="14"/>
    </row>
    <row r="2255" spans="1:10" ht="21.95" customHeight="1" x14ac:dyDescent="0.15">
      <c r="A2255" s="6" t="s">
        <v>248</v>
      </c>
      <c r="B2255" s="4" t="s">
        <v>42</v>
      </c>
      <c r="C2255" s="4" t="s">
        <v>249</v>
      </c>
      <c r="D2255" s="4" t="s">
        <v>253</v>
      </c>
      <c r="E2255" s="5">
        <v>10.48</v>
      </c>
      <c r="F2255" t="s">
        <v>353</v>
      </c>
      <c r="G2255">
        <f>+E2255+E2256+E2257</f>
        <v>35.89</v>
      </c>
      <c r="H2255">
        <f>+E2259+E2258</f>
        <v>20.409999999999997</v>
      </c>
      <c r="I2255" s="14">
        <f>+(G2255/4)/(H2255/3)</f>
        <v>1.3188388045075947</v>
      </c>
      <c r="J2255" s="21">
        <f>+(B2255-$K$1)/7</f>
        <v>17</v>
      </c>
    </row>
    <row r="2256" spans="1:10" ht="21.95" customHeight="1" x14ac:dyDescent="0.15">
      <c r="A2256" s="6" t="s">
        <v>248</v>
      </c>
      <c r="B2256" s="4" t="s">
        <v>42</v>
      </c>
      <c r="C2256" s="4" t="s">
        <v>249</v>
      </c>
      <c r="D2256" s="4" t="s">
        <v>253</v>
      </c>
      <c r="E2256" s="5">
        <v>7.37</v>
      </c>
      <c r="J2256" s="14"/>
    </row>
    <row r="2257" spans="1:10" ht="21.95" customHeight="1" x14ac:dyDescent="0.15">
      <c r="A2257" s="6" t="s">
        <v>248</v>
      </c>
      <c r="B2257" s="4" t="s">
        <v>42</v>
      </c>
      <c r="C2257" s="4" t="s">
        <v>249</v>
      </c>
      <c r="D2257" s="4" t="s">
        <v>250</v>
      </c>
      <c r="E2257" s="5">
        <v>18.04</v>
      </c>
      <c r="J2257" s="14"/>
    </row>
    <row r="2258" spans="1:10" ht="21.95" customHeight="1" x14ac:dyDescent="0.15">
      <c r="A2258" s="6" t="s">
        <v>248</v>
      </c>
      <c r="B2258" s="4" t="s">
        <v>43</v>
      </c>
      <c r="C2258" s="4" t="s">
        <v>249</v>
      </c>
      <c r="D2258" s="4" t="s">
        <v>253</v>
      </c>
      <c r="E2258" s="5">
        <v>10.119999999999999</v>
      </c>
      <c r="F2258" t="s">
        <v>354</v>
      </c>
      <c r="J2258" s="14"/>
    </row>
    <row r="2259" spans="1:10" ht="21.95" customHeight="1" x14ac:dyDescent="0.15">
      <c r="A2259" s="6" t="s">
        <v>248</v>
      </c>
      <c r="B2259" s="4" t="s">
        <v>43</v>
      </c>
      <c r="C2259" s="4" t="s">
        <v>249</v>
      </c>
      <c r="D2259" s="4" t="s">
        <v>252</v>
      </c>
      <c r="E2259" s="5">
        <v>10.29</v>
      </c>
      <c r="J2259" s="14"/>
    </row>
    <row r="2260" spans="1:10" ht="21.95" customHeight="1" x14ac:dyDescent="0.15">
      <c r="A2260" s="6" t="s">
        <v>248</v>
      </c>
      <c r="B2260" s="4" t="s">
        <v>44</v>
      </c>
      <c r="C2260" s="4" t="s">
        <v>249</v>
      </c>
      <c r="D2260" s="4" t="s">
        <v>251</v>
      </c>
      <c r="E2260" s="5">
        <v>18.12</v>
      </c>
      <c r="F2260" t="s">
        <v>353</v>
      </c>
      <c r="G2260">
        <f>+E2260+E2261</f>
        <v>35.03</v>
      </c>
      <c r="H2260">
        <f>+E2262+E2263</f>
        <v>20.420000000000002</v>
      </c>
      <c r="I2260" s="14">
        <f>+(G2260/4)/(H2260/3)</f>
        <v>1.2866062683643487</v>
      </c>
      <c r="J2260" s="21">
        <f>+(B2260-$K$1)/7</f>
        <v>18</v>
      </c>
    </row>
    <row r="2261" spans="1:10" ht="21.95" customHeight="1" x14ac:dyDescent="0.15">
      <c r="A2261" s="6" t="s">
        <v>248</v>
      </c>
      <c r="B2261" s="4" t="s">
        <v>44</v>
      </c>
      <c r="C2261" s="4" t="s">
        <v>249</v>
      </c>
      <c r="D2261" s="4" t="s">
        <v>250</v>
      </c>
      <c r="E2261" s="5">
        <v>16.91</v>
      </c>
      <c r="J2261" s="14"/>
    </row>
    <row r="2262" spans="1:10" ht="21.95" customHeight="1" x14ac:dyDescent="0.15">
      <c r="A2262" s="6" t="s">
        <v>248</v>
      </c>
      <c r="B2262" s="4" t="s">
        <v>45</v>
      </c>
      <c r="C2262" s="4" t="s">
        <v>249</v>
      </c>
      <c r="D2262" s="4" t="s">
        <v>253</v>
      </c>
      <c r="E2262" s="5">
        <v>10.26</v>
      </c>
      <c r="F2262" t="s">
        <v>354</v>
      </c>
      <c r="J2262" s="14"/>
    </row>
    <row r="2263" spans="1:10" ht="21.95" customHeight="1" x14ac:dyDescent="0.15">
      <c r="A2263" s="6" t="s">
        <v>248</v>
      </c>
      <c r="B2263" s="4" t="s">
        <v>45</v>
      </c>
      <c r="C2263" s="4" t="s">
        <v>249</v>
      </c>
      <c r="D2263" s="4" t="s">
        <v>252</v>
      </c>
      <c r="E2263" s="5">
        <v>10.16</v>
      </c>
      <c r="J2263" s="14"/>
    </row>
    <row r="2264" spans="1:10" ht="21.95" customHeight="1" x14ac:dyDescent="0.15">
      <c r="A2264" s="6" t="s">
        <v>248</v>
      </c>
      <c r="B2264" s="4" t="s">
        <v>46</v>
      </c>
      <c r="C2264" s="4" t="s">
        <v>249</v>
      </c>
      <c r="D2264" s="4" t="s">
        <v>251</v>
      </c>
      <c r="E2264" s="5">
        <v>16.71</v>
      </c>
      <c r="F2264" t="s">
        <v>353</v>
      </c>
      <c r="G2264">
        <f>+E2264+E2265</f>
        <v>33.760000000000005</v>
      </c>
      <c r="H2264">
        <f>+E2266+E2267</f>
        <v>21.44</v>
      </c>
      <c r="I2264" s="14">
        <f>+(G2264/4)/(H2264/3)</f>
        <v>1.1809701492537314</v>
      </c>
      <c r="J2264" s="21">
        <f>+(B2264-$K$1)/7</f>
        <v>19</v>
      </c>
    </row>
    <row r="2265" spans="1:10" ht="21.95" customHeight="1" x14ac:dyDescent="0.15">
      <c r="A2265" s="6" t="s">
        <v>248</v>
      </c>
      <c r="B2265" s="4" t="s">
        <v>46</v>
      </c>
      <c r="C2265" s="4" t="s">
        <v>249</v>
      </c>
      <c r="D2265" s="4" t="s">
        <v>250</v>
      </c>
      <c r="E2265" s="5">
        <v>17.05</v>
      </c>
      <c r="J2265" s="14"/>
    </row>
    <row r="2266" spans="1:10" ht="21.95" customHeight="1" x14ac:dyDescent="0.15">
      <c r="A2266" s="6" t="s">
        <v>248</v>
      </c>
      <c r="B2266" s="4" t="s">
        <v>47</v>
      </c>
      <c r="C2266" s="4" t="s">
        <v>249</v>
      </c>
      <c r="D2266" s="4" t="s">
        <v>253</v>
      </c>
      <c r="E2266" s="5">
        <v>10.8</v>
      </c>
      <c r="F2266" t="s">
        <v>354</v>
      </c>
      <c r="J2266" s="14"/>
    </row>
    <row r="2267" spans="1:10" ht="21.95" customHeight="1" x14ac:dyDescent="0.15">
      <c r="A2267" s="6" t="s">
        <v>248</v>
      </c>
      <c r="B2267" s="4" t="s">
        <v>47</v>
      </c>
      <c r="C2267" s="4" t="s">
        <v>249</v>
      </c>
      <c r="D2267" s="4" t="s">
        <v>252</v>
      </c>
      <c r="E2267" s="5">
        <v>10.64</v>
      </c>
      <c r="J2267" s="14"/>
    </row>
    <row r="2268" spans="1:10" ht="21.95" customHeight="1" x14ac:dyDescent="0.15">
      <c r="A2268" s="6" t="s">
        <v>248</v>
      </c>
      <c r="B2268" s="4" t="s">
        <v>48</v>
      </c>
      <c r="C2268" s="4" t="s">
        <v>249</v>
      </c>
      <c r="D2268" s="4" t="s">
        <v>251</v>
      </c>
      <c r="E2268" s="5">
        <v>17.559999999999999</v>
      </c>
      <c r="F2268" t="s">
        <v>353</v>
      </c>
      <c r="G2268">
        <f>+E2268+E2269</f>
        <v>34.18</v>
      </c>
      <c r="H2268">
        <f>+E2270+E2271</f>
        <v>21.09</v>
      </c>
      <c r="I2268" s="14">
        <f>+(G2268/4)/(H2268/3)</f>
        <v>1.2155049786628733</v>
      </c>
      <c r="J2268" s="21">
        <f>+(B2268-$K$1)/7</f>
        <v>20</v>
      </c>
    </row>
    <row r="2269" spans="1:10" ht="21.95" customHeight="1" x14ac:dyDescent="0.15">
      <c r="A2269" s="6" t="s">
        <v>248</v>
      </c>
      <c r="B2269" s="4" t="s">
        <v>48</v>
      </c>
      <c r="C2269" s="4" t="s">
        <v>249</v>
      </c>
      <c r="D2269" s="4" t="s">
        <v>250</v>
      </c>
      <c r="E2269" s="5">
        <v>16.62</v>
      </c>
      <c r="J2269" s="14"/>
    </row>
    <row r="2270" spans="1:10" ht="21.95" customHeight="1" x14ac:dyDescent="0.15">
      <c r="A2270" s="6" t="s">
        <v>248</v>
      </c>
      <c r="B2270" s="4" t="s">
        <v>49</v>
      </c>
      <c r="C2270" s="4" t="s">
        <v>249</v>
      </c>
      <c r="D2270" s="4" t="s">
        <v>253</v>
      </c>
      <c r="E2270" s="5">
        <v>10.74</v>
      </c>
      <c r="F2270" t="s">
        <v>354</v>
      </c>
      <c r="J2270" s="14"/>
    </row>
    <row r="2271" spans="1:10" ht="21.95" customHeight="1" x14ac:dyDescent="0.15">
      <c r="A2271" s="6" t="s">
        <v>248</v>
      </c>
      <c r="B2271" s="4" t="s">
        <v>49</v>
      </c>
      <c r="C2271" s="4" t="s">
        <v>249</v>
      </c>
      <c r="D2271" s="4" t="s">
        <v>252</v>
      </c>
      <c r="E2271" s="5">
        <v>10.35</v>
      </c>
      <c r="J2271" s="14"/>
    </row>
    <row r="2272" spans="1:10" ht="21.95" customHeight="1" x14ac:dyDescent="0.15">
      <c r="A2272" s="6" t="s">
        <v>248</v>
      </c>
      <c r="B2272" s="4" t="s">
        <v>50</v>
      </c>
      <c r="C2272" s="4" t="s">
        <v>249</v>
      </c>
      <c r="D2272" s="4" t="s">
        <v>251</v>
      </c>
      <c r="E2272" s="5">
        <v>14.31</v>
      </c>
      <c r="F2272" t="s">
        <v>353</v>
      </c>
      <c r="G2272">
        <f>+E2272+E2273+E2274</f>
        <v>38.049999999999997</v>
      </c>
      <c r="H2272">
        <f>+E2276+E2275</f>
        <v>22.439999999999998</v>
      </c>
      <c r="I2272" s="14">
        <f>+(G2272/4)/(H2272/3)</f>
        <v>1.2717245989304813</v>
      </c>
      <c r="J2272" s="21">
        <f>+(B2272-$K$1)/7</f>
        <v>21</v>
      </c>
    </row>
    <row r="2273" spans="1:10" ht="21.95" customHeight="1" x14ac:dyDescent="0.15">
      <c r="A2273" s="6" t="s">
        <v>248</v>
      </c>
      <c r="B2273" s="4" t="s">
        <v>50</v>
      </c>
      <c r="C2273" s="4" t="s">
        <v>249</v>
      </c>
      <c r="D2273" s="4" t="s">
        <v>251</v>
      </c>
      <c r="E2273" s="5">
        <v>9.6199999999999992</v>
      </c>
      <c r="J2273" s="14"/>
    </row>
    <row r="2274" spans="1:10" ht="21.95" customHeight="1" x14ac:dyDescent="0.15">
      <c r="A2274" s="6" t="s">
        <v>248</v>
      </c>
      <c r="B2274" s="4" t="s">
        <v>50</v>
      </c>
      <c r="C2274" s="4" t="s">
        <v>249</v>
      </c>
      <c r="D2274" s="4" t="s">
        <v>250</v>
      </c>
      <c r="E2274" s="5">
        <v>14.12</v>
      </c>
      <c r="J2274" s="14"/>
    </row>
    <row r="2275" spans="1:10" ht="21.95" customHeight="1" x14ac:dyDescent="0.15">
      <c r="A2275" s="6" t="s">
        <v>248</v>
      </c>
      <c r="B2275" s="4" t="s">
        <v>51</v>
      </c>
      <c r="C2275" s="4" t="s">
        <v>249</v>
      </c>
      <c r="D2275" s="4" t="s">
        <v>253</v>
      </c>
      <c r="E2275" s="5">
        <v>11.19</v>
      </c>
      <c r="F2275" t="s">
        <v>354</v>
      </c>
      <c r="J2275" s="14"/>
    </row>
    <row r="2276" spans="1:10" ht="21.95" customHeight="1" x14ac:dyDescent="0.15">
      <c r="A2276" s="6" t="s">
        <v>248</v>
      </c>
      <c r="B2276" s="4" t="s">
        <v>51</v>
      </c>
      <c r="C2276" s="4" t="s">
        <v>249</v>
      </c>
      <c r="D2276" s="4" t="s">
        <v>252</v>
      </c>
      <c r="E2276" s="5">
        <v>11.25</v>
      </c>
      <c r="J2276" s="14"/>
    </row>
    <row r="2277" spans="1:10" ht="21.95" customHeight="1" x14ac:dyDescent="0.15">
      <c r="A2277" s="6" t="s">
        <v>248</v>
      </c>
      <c r="B2277" s="4" t="s">
        <v>52</v>
      </c>
      <c r="C2277" s="4" t="s">
        <v>249</v>
      </c>
      <c r="D2277" s="4" t="s">
        <v>252</v>
      </c>
      <c r="E2277" s="5">
        <v>16</v>
      </c>
      <c r="F2277" s="13" t="s">
        <v>354</v>
      </c>
      <c r="J2277" s="14"/>
    </row>
    <row r="2278" spans="1:10" ht="21.95" customHeight="1" x14ac:dyDescent="0.15">
      <c r="A2278" s="6" t="s">
        <v>248</v>
      </c>
      <c r="B2278" s="4" t="s">
        <v>52</v>
      </c>
      <c r="C2278" s="4" t="s">
        <v>249</v>
      </c>
      <c r="D2278" s="4" t="s">
        <v>252</v>
      </c>
      <c r="E2278" s="5">
        <v>14.26</v>
      </c>
      <c r="J2278" s="14"/>
    </row>
    <row r="2279" spans="1:10" ht="21.95" customHeight="1" x14ac:dyDescent="0.15">
      <c r="A2279" s="6" t="s">
        <v>248</v>
      </c>
      <c r="B2279" s="4" t="s">
        <v>52</v>
      </c>
      <c r="C2279" s="4" t="s">
        <v>249</v>
      </c>
      <c r="D2279" s="4" t="s">
        <v>250</v>
      </c>
      <c r="E2279" s="5">
        <v>17.309999999999999</v>
      </c>
      <c r="J2279" s="14"/>
    </row>
    <row r="2280" spans="1:10" ht="21.95" customHeight="1" x14ac:dyDescent="0.15">
      <c r="A2280" s="6" t="s">
        <v>248</v>
      </c>
      <c r="B2280" s="4" t="s">
        <v>52</v>
      </c>
      <c r="C2280" s="4" t="s">
        <v>249</v>
      </c>
      <c r="D2280" s="4" t="s">
        <v>250</v>
      </c>
      <c r="E2280" s="5">
        <v>12.09</v>
      </c>
      <c r="J2280" s="14"/>
    </row>
    <row r="2281" spans="1:10" ht="21.95" customHeight="1" x14ac:dyDescent="0.15">
      <c r="A2281" s="6" t="s">
        <v>248</v>
      </c>
      <c r="B2281" s="4" t="s">
        <v>53</v>
      </c>
      <c r="C2281" s="4" t="s">
        <v>249</v>
      </c>
      <c r="D2281" s="4" t="s">
        <v>252</v>
      </c>
      <c r="E2281" s="5">
        <v>10.49</v>
      </c>
      <c r="F2281" t="s">
        <v>353</v>
      </c>
      <c r="G2281">
        <f>+E2281+E2282+E2283</f>
        <v>35.450000000000003</v>
      </c>
      <c r="H2281">
        <f>+E2285+E2284</f>
        <v>24.189999999999998</v>
      </c>
      <c r="I2281" s="14">
        <f>+(G2281/4)/(H2281/3)</f>
        <v>1.0991112029764367</v>
      </c>
      <c r="J2281" s="21">
        <f>+(B2281-$K$1)/7</f>
        <v>23</v>
      </c>
    </row>
    <row r="2282" spans="1:10" ht="21.95" customHeight="1" x14ac:dyDescent="0.15">
      <c r="A2282" s="6" t="s">
        <v>248</v>
      </c>
      <c r="B2282" s="4" t="s">
        <v>53</v>
      </c>
      <c r="C2282" s="4" t="s">
        <v>249</v>
      </c>
      <c r="D2282" s="4" t="s">
        <v>252</v>
      </c>
      <c r="E2282" s="5">
        <v>8.4</v>
      </c>
      <c r="J2282" s="14"/>
    </row>
    <row r="2283" spans="1:10" ht="21.95" customHeight="1" x14ac:dyDescent="0.15">
      <c r="A2283" s="6" t="s">
        <v>248</v>
      </c>
      <c r="B2283" s="4" t="s">
        <v>53</v>
      </c>
      <c r="C2283" s="4" t="s">
        <v>249</v>
      </c>
      <c r="D2283" s="4" t="s">
        <v>250</v>
      </c>
      <c r="E2283" s="5">
        <v>16.559999999999999</v>
      </c>
      <c r="J2283" s="14"/>
    </row>
    <row r="2284" spans="1:10" ht="21.95" customHeight="1" x14ac:dyDescent="0.15">
      <c r="A2284" s="9" t="s">
        <v>248</v>
      </c>
      <c r="B2284" s="4" t="s">
        <v>54</v>
      </c>
      <c r="C2284" s="4" t="s">
        <v>249</v>
      </c>
      <c r="D2284" s="4" t="s">
        <v>252</v>
      </c>
      <c r="E2284" s="5">
        <v>12.12</v>
      </c>
      <c r="F2284" t="s">
        <v>354</v>
      </c>
      <c r="J2284" s="14"/>
    </row>
    <row r="2285" spans="1:10" ht="21.95" customHeight="1" x14ac:dyDescent="0.15">
      <c r="A2285" s="6" t="s">
        <v>248</v>
      </c>
      <c r="B2285" s="4" t="s">
        <v>54</v>
      </c>
      <c r="C2285" s="4" t="s">
        <v>249</v>
      </c>
      <c r="D2285" s="4" t="s">
        <v>250</v>
      </c>
      <c r="E2285" s="5">
        <v>12.07</v>
      </c>
      <c r="J2285" s="14"/>
    </row>
    <row r="2286" spans="1:10" ht="21.95" customHeight="1" x14ac:dyDescent="0.15">
      <c r="A2286" s="6" t="s">
        <v>248</v>
      </c>
      <c r="B2286" s="4" t="s">
        <v>55</v>
      </c>
      <c r="C2286" s="4" t="s">
        <v>249</v>
      </c>
      <c r="D2286" s="4" t="s">
        <v>252</v>
      </c>
      <c r="E2286" s="5">
        <v>10.92</v>
      </c>
      <c r="F2286" t="s">
        <v>353</v>
      </c>
      <c r="G2286">
        <f>+E2286+E2287+E2288</f>
        <v>34.880000000000003</v>
      </c>
      <c r="H2286">
        <f>+E2290+E2289</f>
        <v>22.82</v>
      </c>
      <c r="I2286" s="14">
        <f>+(G2286/4)/(H2286/3)</f>
        <v>1.1463628396143735</v>
      </c>
      <c r="J2286" s="21">
        <f>+(B2286-$K$1)/7</f>
        <v>24</v>
      </c>
    </row>
    <row r="2287" spans="1:10" ht="21.95" customHeight="1" x14ac:dyDescent="0.15">
      <c r="A2287" s="6" t="s">
        <v>248</v>
      </c>
      <c r="B2287" s="4" t="s">
        <v>55</v>
      </c>
      <c r="C2287" s="4" t="s">
        <v>249</v>
      </c>
      <c r="D2287" s="4" t="s">
        <v>252</v>
      </c>
      <c r="E2287" s="5">
        <v>7.32</v>
      </c>
      <c r="J2287" s="14"/>
    </row>
    <row r="2288" spans="1:10" ht="21.95" customHeight="1" x14ac:dyDescent="0.15">
      <c r="A2288" s="6" t="s">
        <v>248</v>
      </c>
      <c r="B2288" s="4" t="s">
        <v>55</v>
      </c>
      <c r="C2288" s="4" t="s">
        <v>249</v>
      </c>
      <c r="D2288" s="4" t="s">
        <v>250</v>
      </c>
      <c r="E2288" s="5">
        <v>16.64</v>
      </c>
      <c r="J2288" s="14"/>
    </row>
    <row r="2289" spans="1:10" ht="21.95" customHeight="1" x14ac:dyDescent="0.15">
      <c r="A2289" s="6" t="s">
        <v>248</v>
      </c>
      <c r="B2289" s="4" t="s">
        <v>56</v>
      </c>
      <c r="C2289" s="4" t="s">
        <v>249</v>
      </c>
      <c r="D2289" s="4" t="s">
        <v>252</v>
      </c>
      <c r="E2289" s="5">
        <v>11.16</v>
      </c>
      <c r="F2289" t="s">
        <v>354</v>
      </c>
      <c r="J2289" s="14"/>
    </row>
    <row r="2290" spans="1:10" ht="21.95" customHeight="1" x14ac:dyDescent="0.15">
      <c r="A2290" s="6" t="s">
        <v>248</v>
      </c>
      <c r="B2290" s="4" t="s">
        <v>56</v>
      </c>
      <c r="C2290" s="4" t="s">
        <v>249</v>
      </c>
      <c r="D2290" s="4" t="s">
        <v>251</v>
      </c>
      <c r="E2290" s="5">
        <v>11.66</v>
      </c>
      <c r="J2290" s="14"/>
    </row>
    <row r="2291" spans="1:10" ht="21.95" customHeight="1" x14ac:dyDescent="0.15">
      <c r="A2291" s="6" t="s">
        <v>248</v>
      </c>
      <c r="B2291" s="4" t="s">
        <v>57</v>
      </c>
      <c r="C2291" s="4" t="s">
        <v>249</v>
      </c>
      <c r="D2291" s="4" t="s">
        <v>252</v>
      </c>
      <c r="E2291" s="5">
        <v>9.48</v>
      </c>
      <c r="F2291" t="s">
        <v>353</v>
      </c>
      <c r="G2291">
        <f>+E2291+E2292+E2293</f>
        <v>43.94</v>
      </c>
      <c r="H2291">
        <f>+E2295+E2294</f>
        <v>26.21</v>
      </c>
      <c r="I2291" s="14">
        <f>+(G2291/4)/(H2291/3)</f>
        <v>1.2573445249904616</v>
      </c>
      <c r="J2291" s="21">
        <f>+(B2291-$K$1)/7</f>
        <v>25</v>
      </c>
    </row>
    <row r="2292" spans="1:10" ht="21.95" customHeight="1" x14ac:dyDescent="0.15">
      <c r="A2292" s="6" t="s">
        <v>248</v>
      </c>
      <c r="B2292" s="4" t="s">
        <v>57</v>
      </c>
      <c r="C2292" s="4" t="s">
        <v>249</v>
      </c>
      <c r="D2292" s="4" t="s">
        <v>251</v>
      </c>
      <c r="E2292" s="5">
        <v>16.440000000000001</v>
      </c>
      <c r="J2292" s="14"/>
    </row>
    <row r="2293" spans="1:10" ht="21.95" customHeight="1" x14ac:dyDescent="0.15">
      <c r="A2293" s="6" t="s">
        <v>248</v>
      </c>
      <c r="B2293" s="4" t="s">
        <v>57</v>
      </c>
      <c r="C2293" s="4" t="s">
        <v>249</v>
      </c>
      <c r="D2293" s="4" t="s">
        <v>250</v>
      </c>
      <c r="E2293" s="5">
        <v>18.02</v>
      </c>
      <c r="J2293" s="14"/>
    </row>
    <row r="2294" spans="1:10" ht="21.95" customHeight="1" x14ac:dyDescent="0.15">
      <c r="A2294" s="6" t="s">
        <v>248</v>
      </c>
      <c r="B2294" s="4" t="s">
        <v>58</v>
      </c>
      <c r="C2294" s="4" t="s">
        <v>249</v>
      </c>
      <c r="D2294" s="4" t="s">
        <v>251</v>
      </c>
      <c r="E2294" s="5">
        <v>12.59</v>
      </c>
      <c r="F2294" t="s">
        <v>354</v>
      </c>
      <c r="J2294" s="14"/>
    </row>
    <row r="2295" spans="1:10" ht="21.95" customHeight="1" x14ac:dyDescent="0.15">
      <c r="A2295" s="6" t="s">
        <v>248</v>
      </c>
      <c r="B2295" s="4" t="s">
        <v>58</v>
      </c>
      <c r="C2295" s="4" t="s">
        <v>249</v>
      </c>
      <c r="D2295" s="4" t="s">
        <v>250</v>
      </c>
      <c r="E2295" s="5">
        <v>13.62</v>
      </c>
      <c r="J2295" s="14"/>
    </row>
    <row r="2296" spans="1:10" ht="21.95" customHeight="1" x14ac:dyDescent="0.15">
      <c r="A2296" s="6" t="s">
        <v>248</v>
      </c>
      <c r="B2296" s="4" t="s">
        <v>59</v>
      </c>
      <c r="C2296" s="4" t="s">
        <v>249</v>
      </c>
      <c r="D2296" s="4" t="s">
        <v>251</v>
      </c>
      <c r="E2296" s="5">
        <v>18</v>
      </c>
      <c r="F2296" t="s">
        <v>353</v>
      </c>
      <c r="G2296">
        <f>+E2296+E2297</f>
        <v>38</v>
      </c>
      <c r="H2296">
        <f>+E2298+E2299+E2300+E2301</f>
        <v>45.910000000000004</v>
      </c>
      <c r="I2296" s="14">
        <f>+(G2296/4)/(H2296/3)</f>
        <v>0.62077978653888033</v>
      </c>
      <c r="J2296" s="21">
        <f>+(B2296-$K$1)/7</f>
        <v>26</v>
      </c>
    </row>
    <row r="2297" spans="1:10" ht="21.95" customHeight="1" x14ac:dyDescent="0.15">
      <c r="A2297" s="6" t="s">
        <v>248</v>
      </c>
      <c r="B2297" s="4" t="s">
        <v>59</v>
      </c>
      <c r="C2297" s="4" t="s">
        <v>249</v>
      </c>
      <c r="D2297" s="4" t="s">
        <v>250</v>
      </c>
      <c r="E2297" s="5">
        <v>20</v>
      </c>
      <c r="J2297" s="14"/>
    </row>
    <row r="2298" spans="1:10" ht="21.95" customHeight="1" x14ac:dyDescent="0.15">
      <c r="A2298" s="6" t="s">
        <v>248</v>
      </c>
      <c r="B2298" s="4" t="s">
        <v>60</v>
      </c>
      <c r="C2298" s="4" t="s">
        <v>249</v>
      </c>
      <c r="D2298" s="4" t="s">
        <v>254</v>
      </c>
      <c r="E2298" s="5">
        <v>13.14</v>
      </c>
      <c r="F2298" t="s">
        <v>354</v>
      </c>
      <c r="J2298" s="14"/>
    </row>
    <row r="2299" spans="1:10" ht="21.95" customHeight="1" x14ac:dyDescent="0.15">
      <c r="A2299" s="6" t="s">
        <v>248</v>
      </c>
      <c r="B2299" s="4" t="s">
        <v>60</v>
      </c>
      <c r="C2299" s="4" t="s">
        <v>249</v>
      </c>
      <c r="D2299" s="4" t="s">
        <v>251</v>
      </c>
      <c r="E2299" s="5">
        <v>13.05</v>
      </c>
      <c r="J2299" s="14"/>
    </row>
    <row r="2300" spans="1:10" ht="21.95" customHeight="1" x14ac:dyDescent="0.15">
      <c r="A2300" s="6" t="s">
        <v>248</v>
      </c>
      <c r="B2300" s="4" t="s">
        <v>60</v>
      </c>
      <c r="C2300" s="4" t="s">
        <v>249</v>
      </c>
      <c r="D2300" s="4" t="s">
        <v>250</v>
      </c>
      <c r="E2300" s="5">
        <v>13.83</v>
      </c>
      <c r="J2300" s="14"/>
    </row>
    <row r="2301" spans="1:10" ht="21.95" customHeight="1" x14ac:dyDescent="0.15">
      <c r="A2301" s="6" t="s">
        <v>248</v>
      </c>
      <c r="B2301" s="4" t="s">
        <v>167</v>
      </c>
      <c r="C2301" s="4" t="s">
        <v>249</v>
      </c>
      <c r="D2301" s="4" t="s">
        <v>251</v>
      </c>
      <c r="E2301" s="5">
        <v>5.89</v>
      </c>
      <c r="F2301" t="s">
        <v>358</v>
      </c>
      <c r="J2301" s="14"/>
    </row>
    <row r="2302" spans="1:10" ht="21.95" customHeight="1" x14ac:dyDescent="0.15">
      <c r="A2302" s="6" t="s">
        <v>248</v>
      </c>
      <c r="B2302" s="4" t="s">
        <v>61</v>
      </c>
      <c r="C2302" s="4" t="s">
        <v>249</v>
      </c>
      <c r="D2302" s="4" t="s">
        <v>251</v>
      </c>
      <c r="E2302" s="5">
        <v>15.9</v>
      </c>
      <c r="F2302" s="13" t="s">
        <v>353</v>
      </c>
      <c r="J2302" s="14"/>
    </row>
    <row r="2303" spans="1:10" ht="21.95" customHeight="1" x14ac:dyDescent="0.15">
      <c r="A2303" s="6" t="s">
        <v>248</v>
      </c>
      <c r="B2303" s="4" t="s">
        <v>61</v>
      </c>
      <c r="C2303" s="4" t="s">
        <v>249</v>
      </c>
      <c r="D2303" s="4" t="s">
        <v>250</v>
      </c>
      <c r="E2303" s="5">
        <v>19.04</v>
      </c>
      <c r="F2303" s="13"/>
      <c r="J2303" s="14"/>
    </row>
    <row r="2304" spans="1:10" ht="21.95" customHeight="1" x14ac:dyDescent="0.15">
      <c r="A2304" s="6" t="s">
        <v>248</v>
      </c>
      <c r="B2304" s="4" t="s">
        <v>62</v>
      </c>
      <c r="C2304" s="4" t="s">
        <v>249</v>
      </c>
      <c r="D2304" s="4" t="s">
        <v>251</v>
      </c>
      <c r="E2304" s="5">
        <v>11.13</v>
      </c>
      <c r="F2304" s="13" t="s">
        <v>354</v>
      </c>
      <c r="J2304" s="14"/>
    </row>
    <row r="2305" spans="1:10" ht="21.95" customHeight="1" x14ac:dyDescent="0.15">
      <c r="A2305" s="6" t="s">
        <v>248</v>
      </c>
      <c r="B2305" s="4" t="s">
        <v>62</v>
      </c>
      <c r="C2305" s="4" t="s">
        <v>249</v>
      </c>
      <c r="D2305" s="4" t="s">
        <v>250</v>
      </c>
      <c r="E2305" s="5">
        <v>16.440000000000001</v>
      </c>
      <c r="J2305" s="14"/>
    </row>
    <row r="2306" spans="1:10" ht="21.95" customHeight="1" x14ac:dyDescent="0.15">
      <c r="A2306" s="6" t="s">
        <v>248</v>
      </c>
      <c r="B2306" s="4" t="s">
        <v>63</v>
      </c>
      <c r="C2306" s="4" t="s">
        <v>249</v>
      </c>
      <c r="D2306" s="4" t="s">
        <v>251</v>
      </c>
      <c r="E2306" s="5">
        <v>17.43</v>
      </c>
      <c r="F2306" t="s">
        <v>353</v>
      </c>
      <c r="G2306">
        <f>+E2306+E2307</f>
        <v>34.799999999999997</v>
      </c>
      <c r="H2306">
        <f>+E2308+E2309</f>
        <v>23.91</v>
      </c>
      <c r="I2306" s="14">
        <f>+(G2306/4)/(H2306/3)</f>
        <v>1.0915934755332497</v>
      </c>
      <c r="J2306" s="21">
        <f>+(B2306-$K$1)/7</f>
        <v>28</v>
      </c>
    </row>
    <row r="2307" spans="1:10" ht="21.95" customHeight="1" x14ac:dyDescent="0.15">
      <c r="A2307" s="6" t="s">
        <v>248</v>
      </c>
      <c r="B2307" s="4" t="s">
        <v>63</v>
      </c>
      <c r="C2307" s="4" t="s">
        <v>249</v>
      </c>
      <c r="D2307" s="4" t="s">
        <v>250</v>
      </c>
      <c r="E2307" s="5">
        <v>17.37</v>
      </c>
      <c r="J2307" s="14"/>
    </row>
    <row r="2308" spans="1:10" ht="21.95" customHeight="1" x14ac:dyDescent="0.15">
      <c r="A2308" s="6" t="s">
        <v>248</v>
      </c>
      <c r="B2308" s="4" t="s">
        <v>64</v>
      </c>
      <c r="C2308" s="4" t="s">
        <v>249</v>
      </c>
      <c r="D2308" s="4" t="s">
        <v>253</v>
      </c>
      <c r="E2308" s="5">
        <v>11.78</v>
      </c>
      <c r="F2308" t="s">
        <v>354</v>
      </c>
      <c r="J2308" s="14"/>
    </row>
    <row r="2309" spans="1:10" ht="21.95" customHeight="1" x14ac:dyDescent="0.15">
      <c r="A2309" s="6" t="s">
        <v>248</v>
      </c>
      <c r="B2309" s="4" t="s">
        <v>64</v>
      </c>
      <c r="C2309" s="4" t="s">
        <v>249</v>
      </c>
      <c r="D2309" s="4" t="s">
        <v>251</v>
      </c>
      <c r="E2309" s="5">
        <v>12.13</v>
      </c>
      <c r="J2309" s="14"/>
    </row>
    <row r="2310" spans="1:10" ht="21.95" customHeight="1" x14ac:dyDescent="0.15">
      <c r="A2310" s="6" t="s">
        <v>248</v>
      </c>
      <c r="B2310" s="4" t="s">
        <v>65</v>
      </c>
      <c r="C2310" s="4" t="s">
        <v>249</v>
      </c>
      <c r="D2310" s="4" t="s">
        <v>251</v>
      </c>
      <c r="E2310" s="5">
        <v>17.78</v>
      </c>
      <c r="F2310" t="s">
        <v>353</v>
      </c>
      <c r="G2310">
        <f>+E2310+E2311</f>
        <v>35.57</v>
      </c>
      <c r="H2310">
        <f>+E2312+E2313</f>
        <v>21.85</v>
      </c>
      <c r="I2310" s="14">
        <f>+(G2310/4)/(H2310/3)</f>
        <v>1.2209382151029746</v>
      </c>
      <c r="J2310" s="21">
        <f>+(B2310-$K$1)/7</f>
        <v>29</v>
      </c>
    </row>
    <row r="2311" spans="1:10" ht="21.95" customHeight="1" x14ac:dyDescent="0.15">
      <c r="A2311" s="6" t="s">
        <v>248</v>
      </c>
      <c r="B2311" s="4" t="s">
        <v>65</v>
      </c>
      <c r="C2311" s="4" t="s">
        <v>249</v>
      </c>
      <c r="D2311" s="4" t="s">
        <v>250</v>
      </c>
      <c r="E2311" s="5">
        <v>17.79</v>
      </c>
      <c r="J2311" s="14"/>
    </row>
    <row r="2312" spans="1:10" ht="21.95" customHeight="1" x14ac:dyDescent="0.15">
      <c r="A2312" s="6" t="s">
        <v>248</v>
      </c>
      <c r="B2312" s="4" t="s">
        <v>66</v>
      </c>
      <c r="C2312" s="4" t="s">
        <v>249</v>
      </c>
      <c r="D2312" s="4" t="s">
        <v>253</v>
      </c>
      <c r="E2312" s="5">
        <v>10.96</v>
      </c>
      <c r="F2312" t="s">
        <v>354</v>
      </c>
      <c r="J2312" s="14"/>
    </row>
    <row r="2313" spans="1:10" ht="21.95" customHeight="1" x14ac:dyDescent="0.15">
      <c r="A2313" s="6" t="s">
        <v>248</v>
      </c>
      <c r="B2313" s="4" t="s">
        <v>66</v>
      </c>
      <c r="C2313" s="4" t="s">
        <v>249</v>
      </c>
      <c r="D2313" s="4" t="s">
        <v>252</v>
      </c>
      <c r="E2313" s="5">
        <v>10.89</v>
      </c>
      <c r="J2313" s="14"/>
    </row>
    <row r="2314" spans="1:10" ht="21.95" customHeight="1" x14ac:dyDescent="0.15">
      <c r="A2314" s="6" t="s">
        <v>248</v>
      </c>
      <c r="B2314" s="4" t="s">
        <v>67</v>
      </c>
      <c r="C2314" s="4" t="s">
        <v>249</v>
      </c>
      <c r="D2314" s="4" t="s">
        <v>251</v>
      </c>
      <c r="E2314" s="5">
        <v>16.39</v>
      </c>
      <c r="F2314" t="s">
        <v>353</v>
      </c>
      <c r="G2314">
        <f>+E2314+E2315</f>
        <v>34.21</v>
      </c>
      <c r="H2314">
        <f>+E2316+E2317</f>
        <v>22.34</v>
      </c>
      <c r="I2314" s="14">
        <f>+(G2314/4)/(H2314/3)</f>
        <v>1.148500447627574</v>
      </c>
      <c r="J2314" s="21">
        <f>+(B2314-$K$1)/7</f>
        <v>30</v>
      </c>
    </row>
    <row r="2315" spans="1:10" ht="21.95" customHeight="1" x14ac:dyDescent="0.15">
      <c r="A2315" s="6" t="s">
        <v>248</v>
      </c>
      <c r="B2315" s="4" t="s">
        <v>67</v>
      </c>
      <c r="C2315" s="4" t="s">
        <v>249</v>
      </c>
      <c r="D2315" s="4" t="s">
        <v>250</v>
      </c>
      <c r="E2315" s="5">
        <v>17.82</v>
      </c>
      <c r="J2315" s="14"/>
    </row>
    <row r="2316" spans="1:10" ht="21.95" customHeight="1" x14ac:dyDescent="0.15">
      <c r="A2316" s="6" t="s">
        <v>248</v>
      </c>
      <c r="B2316" s="4" t="s">
        <v>68</v>
      </c>
      <c r="C2316" s="4" t="s">
        <v>249</v>
      </c>
      <c r="D2316" s="4" t="s">
        <v>253</v>
      </c>
      <c r="E2316" s="5">
        <v>11.34</v>
      </c>
      <c r="F2316" t="s">
        <v>354</v>
      </c>
      <c r="J2316" s="14"/>
    </row>
    <row r="2317" spans="1:10" ht="21.95" customHeight="1" x14ac:dyDescent="0.15">
      <c r="A2317" s="6" t="s">
        <v>248</v>
      </c>
      <c r="B2317" s="4" t="s">
        <v>68</v>
      </c>
      <c r="C2317" s="4" t="s">
        <v>249</v>
      </c>
      <c r="D2317" s="4" t="s">
        <v>252</v>
      </c>
      <c r="E2317" s="5">
        <v>11</v>
      </c>
      <c r="J2317" s="14"/>
    </row>
    <row r="2318" spans="1:10" ht="21.95" customHeight="1" x14ac:dyDescent="0.15">
      <c r="A2318" s="6" t="s">
        <v>248</v>
      </c>
      <c r="B2318" s="4" t="s">
        <v>69</v>
      </c>
      <c r="C2318" s="4" t="s">
        <v>249</v>
      </c>
      <c r="D2318" s="4" t="s">
        <v>251</v>
      </c>
      <c r="E2318" s="5">
        <v>16.95</v>
      </c>
      <c r="F2318" t="s">
        <v>353</v>
      </c>
      <c r="G2318">
        <f>+E2318+E2319</f>
        <v>34.11</v>
      </c>
      <c r="H2318">
        <f>+E2320+E2321</f>
        <v>21.03</v>
      </c>
      <c r="I2318" s="14">
        <f>+(G2318/4)/(H2318/3)</f>
        <v>1.2164764621968616</v>
      </c>
      <c r="J2318" s="21">
        <f>+(B2318-$K$1)/7</f>
        <v>31</v>
      </c>
    </row>
    <row r="2319" spans="1:10" ht="21.95" customHeight="1" x14ac:dyDescent="0.15">
      <c r="A2319" s="6" t="s">
        <v>248</v>
      </c>
      <c r="B2319" s="4" t="s">
        <v>69</v>
      </c>
      <c r="C2319" s="4" t="s">
        <v>249</v>
      </c>
      <c r="D2319" s="4" t="s">
        <v>250</v>
      </c>
      <c r="E2319" s="5">
        <v>17.16</v>
      </c>
      <c r="J2319" s="14"/>
    </row>
    <row r="2320" spans="1:10" ht="21.95" customHeight="1" x14ac:dyDescent="0.15">
      <c r="A2320" s="6" t="s">
        <v>248</v>
      </c>
      <c r="B2320" s="4" t="s">
        <v>70</v>
      </c>
      <c r="C2320" s="4" t="s">
        <v>249</v>
      </c>
      <c r="D2320" s="4" t="s">
        <v>253</v>
      </c>
      <c r="E2320" s="5">
        <v>10.82</v>
      </c>
      <c r="F2320" t="s">
        <v>354</v>
      </c>
      <c r="J2320" s="14"/>
    </row>
    <row r="2321" spans="1:10" ht="21.95" customHeight="1" x14ac:dyDescent="0.15">
      <c r="A2321" s="6" t="s">
        <v>248</v>
      </c>
      <c r="B2321" s="4" t="s">
        <v>70</v>
      </c>
      <c r="C2321" s="4" t="s">
        <v>249</v>
      </c>
      <c r="D2321" s="4" t="s">
        <v>252</v>
      </c>
      <c r="E2321" s="5">
        <v>10.210000000000001</v>
      </c>
      <c r="J2321" s="14"/>
    </row>
    <row r="2322" spans="1:10" ht="21.95" customHeight="1" x14ac:dyDescent="0.15">
      <c r="A2322" s="6" t="s">
        <v>248</v>
      </c>
      <c r="B2322" s="4" t="s">
        <v>71</v>
      </c>
      <c r="C2322" s="4" t="s">
        <v>249</v>
      </c>
      <c r="D2322" s="4" t="s">
        <v>251</v>
      </c>
      <c r="E2322" s="5">
        <v>16.48</v>
      </c>
      <c r="F2322" t="s">
        <v>353</v>
      </c>
      <c r="G2322">
        <f>+E2322+E2323</f>
        <v>34.18</v>
      </c>
      <c r="H2322">
        <f>+E2324+E2325</f>
        <v>21.25</v>
      </c>
      <c r="I2322" s="14">
        <f>+(G2322/4)/(H2322/3)</f>
        <v>1.2063529411764706</v>
      </c>
      <c r="J2322" s="21">
        <f>+(B2322-$K$1)/7</f>
        <v>32</v>
      </c>
    </row>
    <row r="2323" spans="1:10" ht="21.95" customHeight="1" x14ac:dyDescent="0.15">
      <c r="A2323" s="6" t="s">
        <v>248</v>
      </c>
      <c r="B2323" s="4" t="s">
        <v>71</v>
      </c>
      <c r="C2323" s="4" t="s">
        <v>249</v>
      </c>
      <c r="D2323" s="4" t="s">
        <v>250</v>
      </c>
      <c r="E2323" s="5">
        <v>17.7</v>
      </c>
      <c r="J2323" s="14"/>
    </row>
    <row r="2324" spans="1:10" ht="21.95" customHeight="1" x14ac:dyDescent="0.15">
      <c r="A2324" s="6" t="s">
        <v>248</v>
      </c>
      <c r="B2324" s="4" t="s">
        <v>72</v>
      </c>
      <c r="C2324" s="4" t="s">
        <v>249</v>
      </c>
      <c r="D2324" s="4" t="s">
        <v>253</v>
      </c>
      <c r="E2324" s="5">
        <v>10.85</v>
      </c>
      <c r="F2324" t="s">
        <v>354</v>
      </c>
      <c r="J2324" s="14"/>
    </row>
    <row r="2325" spans="1:10" ht="21.95" customHeight="1" x14ac:dyDescent="0.15">
      <c r="A2325" s="6" t="s">
        <v>248</v>
      </c>
      <c r="B2325" s="4" t="s">
        <v>72</v>
      </c>
      <c r="C2325" s="4" t="s">
        <v>249</v>
      </c>
      <c r="D2325" s="4" t="s">
        <v>252</v>
      </c>
      <c r="E2325" s="5">
        <v>10.4</v>
      </c>
      <c r="J2325" s="14"/>
    </row>
    <row r="2326" spans="1:10" ht="21.95" customHeight="1" x14ac:dyDescent="0.15">
      <c r="A2326" s="6" t="s">
        <v>248</v>
      </c>
      <c r="B2326" s="4" t="s">
        <v>73</v>
      </c>
      <c r="C2326" s="4" t="s">
        <v>249</v>
      </c>
      <c r="D2326" s="4" t="s">
        <v>252</v>
      </c>
      <c r="E2326" s="5">
        <v>9.17</v>
      </c>
      <c r="F2326" t="s">
        <v>353</v>
      </c>
      <c r="G2326">
        <f>+E2326+E2327+E2328</f>
        <v>32</v>
      </c>
      <c r="H2326">
        <f>+E2330+E2329</f>
        <v>22.990000000000002</v>
      </c>
      <c r="I2326" s="14">
        <f>+(G2326/4)/(H2326/3)</f>
        <v>1.0439321444106133</v>
      </c>
      <c r="J2326" s="21">
        <f>+(B2326-$K$1)/7</f>
        <v>33</v>
      </c>
    </row>
    <row r="2327" spans="1:10" ht="21.95" customHeight="1" x14ac:dyDescent="0.15">
      <c r="A2327" s="6" t="s">
        <v>248</v>
      </c>
      <c r="B2327" s="4" t="s">
        <v>73</v>
      </c>
      <c r="C2327" s="4" t="s">
        <v>249</v>
      </c>
      <c r="D2327" s="4" t="s">
        <v>252</v>
      </c>
      <c r="E2327" s="5">
        <v>7.07</v>
      </c>
      <c r="J2327" s="14"/>
    </row>
    <row r="2328" spans="1:10" ht="21.95" customHeight="1" x14ac:dyDescent="0.15">
      <c r="A2328" s="6" t="s">
        <v>248</v>
      </c>
      <c r="B2328" s="4" t="s">
        <v>73</v>
      </c>
      <c r="C2328" s="4" t="s">
        <v>249</v>
      </c>
      <c r="D2328" s="4" t="s">
        <v>251</v>
      </c>
      <c r="E2328" s="5">
        <v>15.76</v>
      </c>
      <c r="J2328" s="14"/>
    </row>
    <row r="2329" spans="1:10" ht="21.95" customHeight="1" x14ac:dyDescent="0.15">
      <c r="A2329" s="6" t="s">
        <v>248</v>
      </c>
      <c r="B2329" s="4" t="s">
        <v>74</v>
      </c>
      <c r="C2329" s="4" t="s">
        <v>249</v>
      </c>
      <c r="D2329" s="4" t="s">
        <v>253</v>
      </c>
      <c r="E2329" s="5">
        <v>12.85</v>
      </c>
      <c r="F2329" t="s">
        <v>354</v>
      </c>
      <c r="J2329" s="14"/>
    </row>
    <row r="2330" spans="1:10" ht="21.95" customHeight="1" x14ac:dyDescent="0.15">
      <c r="A2330" s="6" t="s">
        <v>248</v>
      </c>
      <c r="B2330" s="4" t="s">
        <v>74</v>
      </c>
      <c r="C2330" s="4" t="s">
        <v>249</v>
      </c>
      <c r="D2330" s="4" t="s">
        <v>252</v>
      </c>
      <c r="E2330" s="5">
        <v>10.14</v>
      </c>
      <c r="J2330" s="14"/>
    </row>
    <row r="2331" spans="1:10" ht="21.95" customHeight="1" x14ac:dyDescent="0.15">
      <c r="A2331" s="6" t="s">
        <v>248</v>
      </c>
      <c r="B2331" s="4" t="s">
        <v>75</v>
      </c>
      <c r="C2331" s="4" t="s">
        <v>249</v>
      </c>
      <c r="D2331" s="4" t="s">
        <v>251</v>
      </c>
      <c r="E2331" s="5">
        <v>17.57</v>
      </c>
      <c r="F2331" t="s">
        <v>353</v>
      </c>
      <c r="G2331">
        <f>+E2331+E2332</f>
        <v>35.36</v>
      </c>
      <c r="H2331">
        <f>+E2333+E2334</f>
        <v>21.82</v>
      </c>
      <c r="I2331" s="14">
        <f>+(G2331/4)/(H2331/3)</f>
        <v>1.2153987167736022</v>
      </c>
      <c r="J2331" s="21">
        <f>+(B2331-$K$1)/7</f>
        <v>34</v>
      </c>
    </row>
    <row r="2332" spans="1:10" ht="21.95" customHeight="1" x14ac:dyDescent="0.15">
      <c r="A2332" s="9" t="s">
        <v>248</v>
      </c>
      <c r="B2332" s="4" t="s">
        <v>75</v>
      </c>
      <c r="C2332" s="4" t="s">
        <v>249</v>
      </c>
      <c r="D2332" s="4" t="s">
        <v>250</v>
      </c>
      <c r="E2332" s="5">
        <v>17.79</v>
      </c>
      <c r="J2332" s="14"/>
    </row>
    <row r="2333" spans="1:10" ht="21.95" customHeight="1" x14ac:dyDescent="0.15">
      <c r="A2333" s="6" t="s">
        <v>248</v>
      </c>
      <c r="B2333" s="4" t="s">
        <v>76</v>
      </c>
      <c r="C2333" s="4" t="s">
        <v>249</v>
      </c>
      <c r="D2333" s="4" t="s">
        <v>253</v>
      </c>
      <c r="E2333" s="5">
        <v>10.27</v>
      </c>
      <c r="F2333" t="s">
        <v>354</v>
      </c>
      <c r="J2333" s="14"/>
    </row>
    <row r="2334" spans="1:10" ht="21.95" customHeight="1" x14ac:dyDescent="0.15">
      <c r="A2334" s="6" t="s">
        <v>248</v>
      </c>
      <c r="B2334" s="4" t="s">
        <v>76</v>
      </c>
      <c r="C2334" s="4" t="s">
        <v>249</v>
      </c>
      <c r="D2334" s="4" t="s">
        <v>252</v>
      </c>
      <c r="E2334" s="5">
        <v>11.55</v>
      </c>
      <c r="J2334" s="14"/>
    </row>
    <row r="2335" spans="1:10" ht="21.95" customHeight="1" x14ac:dyDescent="0.15">
      <c r="A2335" s="6" t="s">
        <v>248</v>
      </c>
      <c r="B2335" s="4" t="s">
        <v>77</v>
      </c>
      <c r="C2335" s="4" t="s">
        <v>249</v>
      </c>
      <c r="D2335" s="4" t="s">
        <v>251</v>
      </c>
      <c r="E2335" s="5">
        <v>17.27</v>
      </c>
      <c r="F2335" t="s">
        <v>353</v>
      </c>
      <c r="G2335">
        <f>+E2335+E2336</f>
        <v>34.31</v>
      </c>
      <c r="H2335">
        <f>+E2337+E2338</f>
        <v>23.130000000000003</v>
      </c>
      <c r="I2335" s="14">
        <f>+(G2335/4)/(H2335/3)</f>
        <v>1.1125162127107653</v>
      </c>
      <c r="J2335" s="21">
        <f>+(B2335-$K$1)/7</f>
        <v>35</v>
      </c>
    </row>
    <row r="2336" spans="1:10" ht="21.95" customHeight="1" x14ac:dyDescent="0.15">
      <c r="A2336" s="6" t="s">
        <v>248</v>
      </c>
      <c r="B2336" s="4" t="s">
        <v>77</v>
      </c>
      <c r="C2336" s="4" t="s">
        <v>249</v>
      </c>
      <c r="D2336" s="4" t="s">
        <v>250</v>
      </c>
      <c r="E2336" s="5">
        <v>17.04</v>
      </c>
      <c r="J2336" s="14"/>
    </row>
    <row r="2337" spans="1:10" ht="21.95" customHeight="1" x14ac:dyDescent="0.15">
      <c r="A2337" s="6" t="s">
        <v>248</v>
      </c>
      <c r="B2337" s="4" t="s">
        <v>78</v>
      </c>
      <c r="C2337" s="4" t="s">
        <v>249</v>
      </c>
      <c r="D2337" s="4" t="s">
        <v>253</v>
      </c>
      <c r="E2337" s="5">
        <v>11.55</v>
      </c>
      <c r="F2337" t="s">
        <v>354</v>
      </c>
      <c r="J2337" s="14"/>
    </row>
    <row r="2338" spans="1:10" ht="21.95" customHeight="1" x14ac:dyDescent="0.15">
      <c r="A2338" s="6" t="s">
        <v>248</v>
      </c>
      <c r="B2338" s="4" t="s">
        <v>78</v>
      </c>
      <c r="C2338" s="4" t="s">
        <v>249</v>
      </c>
      <c r="D2338" s="4" t="s">
        <v>252</v>
      </c>
      <c r="E2338" s="5">
        <v>11.58</v>
      </c>
      <c r="J2338" s="14"/>
    </row>
    <row r="2339" spans="1:10" ht="21.95" customHeight="1" x14ac:dyDescent="0.15">
      <c r="A2339" s="6" t="s">
        <v>248</v>
      </c>
      <c r="B2339" s="4" t="s">
        <v>79</v>
      </c>
      <c r="C2339" s="4" t="s">
        <v>249</v>
      </c>
      <c r="D2339" s="4" t="s">
        <v>251</v>
      </c>
      <c r="E2339" s="5">
        <v>16.3</v>
      </c>
      <c r="F2339" s="13" t="s">
        <v>354</v>
      </c>
      <c r="J2339" s="14"/>
    </row>
    <row r="2340" spans="1:10" ht="21.95" customHeight="1" x14ac:dyDescent="0.15">
      <c r="A2340" s="6" t="s">
        <v>248</v>
      </c>
      <c r="B2340" s="4" t="s">
        <v>79</v>
      </c>
      <c r="C2340" s="4" t="s">
        <v>249</v>
      </c>
      <c r="D2340" s="4" t="s">
        <v>251</v>
      </c>
      <c r="E2340" s="5">
        <v>13.81</v>
      </c>
      <c r="J2340" s="14"/>
    </row>
    <row r="2341" spans="1:10" ht="21.95" customHeight="1" x14ac:dyDescent="0.15">
      <c r="A2341" s="6" t="s">
        <v>248</v>
      </c>
      <c r="B2341" s="4" t="s">
        <v>79</v>
      </c>
      <c r="C2341" s="4" t="s">
        <v>249</v>
      </c>
      <c r="D2341" s="4" t="s">
        <v>250</v>
      </c>
      <c r="E2341" s="5">
        <v>15.41</v>
      </c>
      <c r="J2341" s="14"/>
    </row>
    <row r="2342" spans="1:10" ht="21.95" customHeight="1" x14ac:dyDescent="0.15">
      <c r="A2342" s="6" t="s">
        <v>248</v>
      </c>
      <c r="B2342" s="4" t="s">
        <v>79</v>
      </c>
      <c r="C2342" s="4" t="s">
        <v>249</v>
      </c>
      <c r="D2342" s="4" t="s">
        <v>250</v>
      </c>
      <c r="E2342" s="5">
        <v>11.54</v>
      </c>
      <c r="J2342" s="14"/>
    </row>
    <row r="2343" spans="1:10" ht="21.95" customHeight="1" x14ac:dyDescent="0.15">
      <c r="A2343" s="6" t="s">
        <v>248</v>
      </c>
      <c r="B2343" s="4" t="s">
        <v>80</v>
      </c>
      <c r="C2343" s="4" t="s">
        <v>249</v>
      </c>
      <c r="D2343" s="4" t="s">
        <v>251</v>
      </c>
      <c r="E2343" s="5">
        <v>17.190000000000001</v>
      </c>
      <c r="F2343" t="s">
        <v>353</v>
      </c>
      <c r="G2343">
        <f>+E2343+E2344</f>
        <v>33.72</v>
      </c>
      <c r="H2343">
        <f>+E2345+E2346</f>
        <v>20.16</v>
      </c>
      <c r="I2343" s="14">
        <f>+(G2343/4)/(H2343/3)</f>
        <v>1.2544642857142858</v>
      </c>
      <c r="J2343" s="21">
        <f>+(B2343-$K$1)/7</f>
        <v>37</v>
      </c>
    </row>
    <row r="2344" spans="1:10" ht="21.95" customHeight="1" x14ac:dyDescent="0.15">
      <c r="A2344" s="6" t="s">
        <v>248</v>
      </c>
      <c r="B2344" s="4" t="s">
        <v>80</v>
      </c>
      <c r="C2344" s="4" t="s">
        <v>249</v>
      </c>
      <c r="D2344" s="4" t="s">
        <v>250</v>
      </c>
      <c r="E2344" s="5">
        <v>16.53</v>
      </c>
      <c r="J2344" s="14"/>
    </row>
    <row r="2345" spans="1:10" ht="21.95" customHeight="1" x14ac:dyDescent="0.15">
      <c r="A2345" s="6" t="s">
        <v>248</v>
      </c>
      <c r="B2345" s="4" t="s">
        <v>81</v>
      </c>
      <c r="C2345" s="4" t="s">
        <v>249</v>
      </c>
      <c r="D2345" s="4" t="s">
        <v>253</v>
      </c>
      <c r="E2345" s="5">
        <v>10.18</v>
      </c>
      <c r="F2345" t="s">
        <v>354</v>
      </c>
      <c r="J2345" s="14"/>
    </row>
    <row r="2346" spans="1:10" ht="21.95" customHeight="1" x14ac:dyDescent="0.15">
      <c r="A2346" s="6" t="s">
        <v>248</v>
      </c>
      <c r="B2346" s="4" t="s">
        <v>81</v>
      </c>
      <c r="C2346" s="4" t="s">
        <v>249</v>
      </c>
      <c r="D2346" s="4" t="s">
        <v>252</v>
      </c>
      <c r="E2346" s="5">
        <v>9.98</v>
      </c>
      <c r="J2346" s="14"/>
    </row>
    <row r="2347" spans="1:10" ht="21.95" customHeight="1" x14ac:dyDescent="0.15">
      <c r="A2347" s="6" t="s">
        <v>248</v>
      </c>
      <c r="B2347" s="4" t="s">
        <v>82</v>
      </c>
      <c r="C2347" s="4" t="s">
        <v>249</v>
      </c>
      <c r="D2347" s="4" t="s">
        <v>251</v>
      </c>
      <c r="E2347" s="5">
        <v>16.29</v>
      </c>
      <c r="F2347" t="s">
        <v>353</v>
      </c>
      <c r="G2347">
        <f>+E2347+E2348</f>
        <v>32.61</v>
      </c>
      <c r="H2347">
        <f>+E2349+E2350</f>
        <v>18.079999999999998</v>
      </c>
      <c r="I2347" s="14">
        <f>+(G2347/4)/(H2347/3)</f>
        <v>1.3527378318584071</v>
      </c>
      <c r="J2347" s="21">
        <f>+(B2347-$K$1)/7</f>
        <v>38</v>
      </c>
    </row>
    <row r="2348" spans="1:10" ht="21.95" customHeight="1" x14ac:dyDescent="0.15">
      <c r="A2348" s="6" t="s">
        <v>248</v>
      </c>
      <c r="B2348" s="4" t="s">
        <v>82</v>
      </c>
      <c r="C2348" s="4" t="s">
        <v>249</v>
      </c>
      <c r="D2348" s="4" t="s">
        <v>250</v>
      </c>
      <c r="E2348" s="5">
        <v>16.32</v>
      </c>
      <c r="J2348" s="14"/>
    </row>
    <row r="2349" spans="1:10" ht="21.95" customHeight="1" x14ac:dyDescent="0.15">
      <c r="A2349" s="6" t="s">
        <v>248</v>
      </c>
      <c r="B2349" s="4" t="s">
        <v>83</v>
      </c>
      <c r="C2349" s="4" t="s">
        <v>249</v>
      </c>
      <c r="D2349" s="4" t="s">
        <v>253</v>
      </c>
      <c r="E2349" s="5">
        <v>9.16</v>
      </c>
      <c r="F2349" t="s">
        <v>354</v>
      </c>
      <c r="J2349" s="14"/>
    </row>
    <row r="2350" spans="1:10" ht="21.95" customHeight="1" x14ac:dyDescent="0.15">
      <c r="A2350" s="6" t="s">
        <v>248</v>
      </c>
      <c r="B2350" s="4" t="s">
        <v>83</v>
      </c>
      <c r="C2350" s="4" t="s">
        <v>249</v>
      </c>
      <c r="D2350" s="4" t="s">
        <v>252</v>
      </c>
      <c r="E2350" s="5">
        <v>8.92</v>
      </c>
      <c r="J2350" s="14"/>
    </row>
    <row r="2351" spans="1:10" ht="21.95" customHeight="1" x14ac:dyDescent="0.15">
      <c r="A2351" s="6" t="s">
        <v>248</v>
      </c>
      <c r="B2351" s="4" t="s">
        <v>84</v>
      </c>
      <c r="C2351" s="4" t="s">
        <v>249</v>
      </c>
      <c r="D2351" s="4" t="s">
        <v>253</v>
      </c>
      <c r="E2351" s="5">
        <v>10.35</v>
      </c>
      <c r="F2351" t="s">
        <v>353</v>
      </c>
      <c r="G2351">
        <f>+E2351+E2352+E2353</f>
        <v>34.659999999999997</v>
      </c>
      <c r="H2351">
        <f>+E2355+E2354</f>
        <v>17.399999999999999</v>
      </c>
      <c r="I2351" s="14">
        <f>+(G2351/4)/(H2351/3)</f>
        <v>1.4939655172413793</v>
      </c>
      <c r="J2351" s="21">
        <f>+(B2351-$K$1)/7</f>
        <v>39</v>
      </c>
    </row>
    <row r="2352" spans="1:10" ht="21.95" customHeight="1" x14ac:dyDescent="0.15">
      <c r="A2352" s="6" t="s">
        <v>248</v>
      </c>
      <c r="B2352" s="4" t="s">
        <v>84</v>
      </c>
      <c r="C2352" s="4" t="s">
        <v>249</v>
      </c>
      <c r="D2352" s="4" t="s">
        <v>253</v>
      </c>
      <c r="E2352" s="5">
        <v>7.22</v>
      </c>
      <c r="J2352" s="14"/>
    </row>
    <row r="2353" spans="1:10" ht="21.95" customHeight="1" x14ac:dyDescent="0.15">
      <c r="A2353" s="6" t="s">
        <v>248</v>
      </c>
      <c r="B2353" s="4" t="s">
        <v>84</v>
      </c>
      <c r="C2353" s="4" t="s">
        <v>249</v>
      </c>
      <c r="D2353" s="4" t="s">
        <v>250</v>
      </c>
      <c r="E2353" s="5">
        <v>17.09</v>
      </c>
      <c r="J2353" s="14"/>
    </row>
    <row r="2354" spans="1:10" ht="21.95" customHeight="1" x14ac:dyDescent="0.15">
      <c r="A2354" s="6" t="s">
        <v>248</v>
      </c>
      <c r="B2354" s="4" t="s">
        <v>85</v>
      </c>
      <c r="C2354" s="4" t="s">
        <v>249</v>
      </c>
      <c r="D2354" s="4" t="s">
        <v>253</v>
      </c>
      <c r="E2354" s="5">
        <v>9.26</v>
      </c>
      <c r="F2354" t="s">
        <v>354</v>
      </c>
      <c r="I2354" s="14"/>
      <c r="J2354" s="14"/>
    </row>
    <row r="2355" spans="1:10" ht="21.95" customHeight="1" x14ac:dyDescent="0.15">
      <c r="A2355" s="6" t="s">
        <v>248</v>
      </c>
      <c r="B2355" s="4" t="s">
        <v>85</v>
      </c>
      <c r="C2355" s="4" t="s">
        <v>249</v>
      </c>
      <c r="D2355" s="4" t="s">
        <v>252</v>
      </c>
      <c r="E2355" s="5">
        <v>8.14</v>
      </c>
      <c r="J2355" s="14"/>
    </row>
    <row r="2356" spans="1:10" ht="21.95" customHeight="1" x14ac:dyDescent="0.15">
      <c r="A2356" s="6" t="s">
        <v>248</v>
      </c>
      <c r="B2356" s="4" t="s">
        <v>86</v>
      </c>
      <c r="C2356" s="4" t="s">
        <v>249</v>
      </c>
      <c r="D2356" s="4" t="s">
        <v>251</v>
      </c>
      <c r="E2356" s="5">
        <v>15.9</v>
      </c>
      <c r="F2356" t="s">
        <v>353</v>
      </c>
      <c r="G2356">
        <f>+E2356+E2357</f>
        <v>31.48</v>
      </c>
      <c r="H2356">
        <f>+E2358+E2359</f>
        <v>17.950000000000003</v>
      </c>
      <c r="I2356" s="14">
        <f>+(G2356/4)/(H2356/3)</f>
        <v>1.3153203342618383</v>
      </c>
      <c r="J2356" s="21">
        <f>+(B2356-$K$1)/7</f>
        <v>40</v>
      </c>
    </row>
    <row r="2357" spans="1:10" ht="21.95" customHeight="1" x14ac:dyDescent="0.15">
      <c r="A2357" s="6" t="s">
        <v>248</v>
      </c>
      <c r="B2357" s="4" t="s">
        <v>86</v>
      </c>
      <c r="C2357" s="4" t="s">
        <v>249</v>
      </c>
      <c r="D2357" s="4" t="s">
        <v>250</v>
      </c>
      <c r="E2357" s="5">
        <v>15.58</v>
      </c>
      <c r="J2357" s="14"/>
    </row>
    <row r="2358" spans="1:10" ht="21.95" customHeight="1" x14ac:dyDescent="0.15">
      <c r="A2358" s="6" t="s">
        <v>248</v>
      </c>
      <c r="B2358" s="4" t="s">
        <v>87</v>
      </c>
      <c r="C2358" s="4" t="s">
        <v>249</v>
      </c>
      <c r="D2358" s="4" t="s">
        <v>253</v>
      </c>
      <c r="E2358" s="5">
        <v>8.9</v>
      </c>
      <c r="F2358" t="s">
        <v>354</v>
      </c>
      <c r="J2358" s="14"/>
    </row>
    <row r="2359" spans="1:10" ht="21.95" customHeight="1" x14ac:dyDescent="0.15">
      <c r="A2359" s="6" t="s">
        <v>248</v>
      </c>
      <c r="B2359" s="4" t="s">
        <v>87</v>
      </c>
      <c r="C2359" s="4" t="s">
        <v>249</v>
      </c>
      <c r="D2359" s="4" t="s">
        <v>252</v>
      </c>
      <c r="E2359" s="5">
        <v>9.0500000000000007</v>
      </c>
      <c r="J2359" s="14"/>
    </row>
    <row r="2360" spans="1:10" ht="21.95" customHeight="1" x14ac:dyDescent="0.15">
      <c r="A2360" s="6" t="s">
        <v>248</v>
      </c>
      <c r="B2360" s="4" t="s">
        <v>89</v>
      </c>
      <c r="C2360" s="4" t="s">
        <v>249</v>
      </c>
      <c r="D2360" s="4" t="s">
        <v>253</v>
      </c>
      <c r="E2360" s="5">
        <v>12.42</v>
      </c>
      <c r="F2360" s="13" t="s">
        <v>354</v>
      </c>
      <c r="J2360" s="14"/>
    </row>
    <row r="2361" spans="1:10" ht="21.95" customHeight="1" x14ac:dyDescent="0.15">
      <c r="A2361" s="6" t="s">
        <v>248</v>
      </c>
      <c r="B2361" s="4" t="s">
        <v>89</v>
      </c>
      <c r="C2361" s="4" t="s">
        <v>249</v>
      </c>
      <c r="D2361" s="4" t="s">
        <v>253</v>
      </c>
      <c r="E2361" s="5">
        <v>10.8</v>
      </c>
      <c r="J2361" s="14"/>
    </row>
    <row r="2362" spans="1:10" ht="21.95" customHeight="1" x14ac:dyDescent="0.15">
      <c r="A2362" s="6" t="s">
        <v>248</v>
      </c>
      <c r="B2362" s="4" t="s">
        <v>89</v>
      </c>
      <c r="C2362" s="4" t="s">
        <v>249</v>
      </c>
      <c r="D2362" s="4" t="s">
        <v>252</v>
      </c>
      <c r="E2362" s="5">
        <v>11.9</v>
      </c>
      <c r="J2362" s="14"/>
    </row>
    <row r="2363" spans="1:10" ht="21.95" customHeight="1" x14ac:dyDescent="0.15">
      <c r="A2363" s="6" t="s">
        <v>248</v>
      </c>
      <c r="B2363" s="4" t="s">
        <v>89</v>
      </c>
      <c r="C2363" s="4" t="s">
        <v>249</v>
      </c>
      <c r="D2363" s="4" t="s">
        <v>252</v>
      </c>
      <c r="E2363" s="5">
        <v>10.16</v>
      </c>
      <c r="J2363" s="14"/>
    </row>
    <row r="2364" spans="1:10" ht="21.95" customHeight="1" x14ac:dyDescent="0.15">
      <c r="A2364" s="6" t="s">
        <v>248</v>
      </c>
      <c r="B2364" s="4" t="s">
        <v>90</v>
      </c>
      <c r="C2364" s="4" t="s">
        <v>249</v>
      </c>
      <c r="D2364" s="4" t="s">
        <v>253</v>
      </c>
      <c r="E2364" s="5">
        <v>9.5500000000000007</v>
      </c>
      <c r="F2364" t="s">
        <v>353</v>
      </c>
      <c r="G2364">
        <f>+E2364+E2365+E2366</f>
        <v>29.91</v>
      </c>
      <c r="H2364">
        <f>+E2368+E2367</f>
        <v>18.689999999999998</v>
      </c>
      <c r="I2364" s="14">
        <f>+(G2364/4)/(H2364/3)</f>
        <v>1.2002407704654896</v>
      </c>
      <c r="J2364" s="21">
        <f>+(B2364-$K$1)/7</f>
        <v>42</v>
      </c>
    </row>
    <row r="2365" spans="1:10" ht="21.95" customHeight="1" x14ac:dyDescent="0.15">
      <c r="A2365" s="6" t="s">
        <v>248</v>
      </c>
      <c r="B2365" s="4" t="s">
        <v>90</v>
      </c>
      <c r="C2365" s="4" t="s">
        <v>249</v>
      </c>
      <c r="D2365" s="4" t="s">
        <v>253</v>
      </c>
      <c r="E2365" s="5">
        <v>4.74</v>
      </c>
      <c r="J2365" s="14"/>
    </row>
    <row r="2366" spans="1:10" ht="21.95" customHeight="1" x14ac:dyDescent="0.15">
      <c r="A2366" s="6" t="s">
        <v>248</v>
      </c>
      <c r="B2366" s="4" t="s">
        <v>90</v>
      </c>
      <c r="C2366" s="4" t="s">
        <v>249</v>
      </c>
      <c r="D2366" s="4" t="s">
        <v>250</v>
      </c>
      <c r="E2366" s="5">
        <v>15.62</v>
      </c>
      <c r="J2366" s="14"/>
    </row>
    <row r="2367" spans="1:10" ht="21.95" customHeight="1" x14ac:dyDescent="0.15">
      <c r="A2367" s="6" t="s">
        <v>248</v>
      </c>
      <c r="B2367" s="4" t="s">
        <v>91</v>
      </c>
      <c r="C2367" s="4" t="s">
        <v>249</v>
      </c>
      <c r="D2367" s="4" t="s">
        <v>253</v>
      </c>
      <c r="E2367" s="5">
        <v>10</v>
      </c>
      <c r="F2367" t="s">
        <v>354</v>
      </c>
      <c r="J2367" s="14"/>
    </row>
    <row r="2368" spans="1:10" ht="21.95" customHeight="1" x14ac:dyDescent="0.15">
      <c r="A2368" s="6" t="s">
        <v>248</v>
      </c>
      <c r="B2368" s="4" t="s">
        <v>91</v>
      </c>
      <c r="C2368" s="4" t="s">
        <v>249</v>
      </c>
      <c r="D2368" s="4" t="s">
        <v>252</v>
      </c>
      <c r="E2368" s="5">
        <v>8.69</v>
      </c>
      <c r="J2368" s="14"/>
    </row>
    <row r="2369" spans="1:10" ht="21.95" customHeight="1" x14ac:dyDescent="0.15">
      <c r="A2369" s="6" t="s">
        <v>248</v>
      </c>
      <c r="B2369" s="4" t="s">
        <v>92</v>
      </c>
      <c r="C2369" s="4" t="s">
        <v>249</v>
      </c>
      <c r="D2369" s="4" t="s">
        <v>253</v>
      </c>
      <c r="E2369" s="5">
        <v>11.65</v>
      </c>
      <c r="F2369" t="s">
        <v>353</v>
      </c>
      <c r="G2369">
        <f>+E2369+E2370+E2371</f>
        <v>30.95</v>
      </c>
      <c r="H2369">
        <f>+E2373+E2372</f>
        <v>18.5</v>
      </c>
      <c r="I2369" s="14">
        <f>+(G2369/4)/(H2369/3)</f>
        <v>1.2547297297297297</v>
      </c>
      <c r="J2369" s="21">
        <f>+(B2369-$K$1)/7</f>
        <v>43</v>
      </c>
    </row>
    <row r="2370" spans="1:10" ht="21.95" customHeight="1" x14ac:dyDescent="0.15">
      <c r="A2370" s="6" t="s">
        <v>248</v>
      </c>
      <c r="B2370" s="4" t="s">
        <v>92</v>
      </c>
      <c r="C2370" s="4" t="s">
        <v>249</v>
      </c>
      <c r="D2370" s="4" t="s">
        <v>253</v>
      </c>
      <c r="E2370" s="5">
        <v>4.18</v>
      </c>
      <c r="J2370" s="14"/>
    </row>
    <row r="2371" spans="1:10" ht="21.95" customHeight="1" x14ac:dyDescent="0.15">
      <c r="A2371" s="6" t="s">
        <v>248</v>
      </c>
      <c r="B2371" s="4" t="s">
        <v>92</v>
      </c>
      <c r="C2371" s="4" t="s">
        <v>249</v>
      </c>
      <c r="D2371" s="4" t="s">
        <v>250</v>
      </c>
      <c r="E2371" s="5">
        <v>15.12</v>
      </c>
      <c r="J2371" s="14"/>
    </row>
    <row r="2372" spans="1:10" ht="21.95" customHeight="1" x14ac:dyDescent="0.15">
      <c r="A2372" s="6" t="s">
        <v>248</v>
      </c>
      <c r="B2372" s="4" t="s">
        <v>93</v>
      </c>
      <c r="C2372" s="4" t="s">
        <v>249</v>
      </c>
      <c r="D2372" s="4" t="s">
        <v>253</v>
      </c>
      <c r="E2372" s="5">
        <v>9.33</v>
      </c>
      <c r="F2372" t="s">
        <v>354</v>
      </c>
      <c r="J2372" s="14"/>
    </row>
    <row r="2373" spans="1:10" ht="21.95" customHeight="1" x14ac:dyDescent="0.15">
      <c r="A2373" s="6" t="s">
        <v>248</v>
      </c>
      <c r="B2373" s="4" t="s">
        <v>93</v>
      </c>
      <c r="C2373" s="4" t="s">
        <v>249</v>
      </c>
      <c r="D2373" s="4" t="s">
        <v>252</v>
      </c>
      <c r="E2373" s="5">
        <v>9.17</v>
      </c>
      <c r="J2373" s="14"/>
    </row>
    <row r="2374" spans="1:10" ht="21.95" customHeight="1" x14ac:dyDescent="0.15">
      <c r="A2374" s="6" t="s">
        <v>248</v>
      </c>
      <c r="B2374" s="4" t="s">
        <v>94</v>
      </c>
      <c r="C2374" s="4" t="s">
        <v>249</v>
      </c>
      <c r="D2374" s="4" t="s">
        <v>251</v>
      </c>
      <c r="E2374" s="5">
        <v>14.61</v>
      </c>
      <c r="F2374" t="s">
        <v>353</v>
      </c>
      <c r="G2374">
        <f>+E2374+E2375</f>
        <v>30.09</v>
      </c>
      <c r="H2374">
        <f>+E2376+E2377</f>
        <v>23.490000000000002</v>
      </c>
      <c r="I2374" s="14">
        <f>+(G2374/4)/(H2374/3)</f>
        <v>0.96072796934865889</v>
      </c>
      <c r="J2374" s="21">
        <f>+(B2374-$K$1)/7</f>
        <v>44</v>
      </c>
    </row>
    <row r="2375" spans="1:10" ht="21.95" customHeight="1" x14ac:dyDescent="0.15">
      <c r="A2375" s="6" t="s">
        <v>248</v>
      </c>
      <c r="B2375" s="4" t="s">
        <v>94</v>
      </c>
      <c r="C2375" s="4" t="s">
        <v>249</v>
      </c>
      <c r="D2375" s="4" t="s">
        <v>250</v>
      </c>
      <c r="E2375" s="5">
        <v>15.48</v>
      </c>
      <c r="J2375" s="14"/>
    </row>
    <row r="2376" spans="1:10" ht="21.95" customHeight="1" x14ac:dyDescent="0.15">
      <c r="A2376" s="9" t="s">
        <v>248</v>
      </c>
      <c r="B2376" s="4" t="s">
        <v>95</v>
      </c>
      <c r="C2376" s="4" t="s">
        <v>249</v>
      </c>
      <c r="D2376" s="4" t="s">
        <v>252</v>
      </c>
      <c r="E2376" s="5">
        <v>10.46</v>
      </c>
      <c r="F2376" t="s">
        <v>354</v>
      </c>
      <c r="J2376" s="14"/>
    </row>
    <row r="2377" spans="1:10" ht="21.95" customHeight="1" x14ac:dyDescent="0.15">
      <c r="A2377" s="6" t="s">
        <v>248</v>
      </c>
      <c r="B2377" s="4" t="s">
        <v>95</v>
      </c>
      <c r="C2377" s="4" t="s">
        <v>249</v>
      </c>
      <c r="D2377" s="4" t="s">
        <v>251</v>
      </c>
      <c r="E2377" s="5">
        <v>13.03</v>
      </c>
      <c r="J2377" s="14"/>
    </row>
    <row r="2378" spans="1:10" ht="21.95" customHeight="1" x14ac:dyDescent="0.15">
      <c r="A2378" s="6" t="s">
        <v>248</v>
      </c>
      <c r="B2378" s="4" t="s">
        <v>96</v>
      </c>
      <c r="C2378" s="4" t="s">
        <v>249</v>
      </c>
      <c r="D2378" s="4" t="s">
        <v>251</v>
      </c>
      <c r="E2378" s="5">
        <v>15.45</v>
      </c>
      <c r="F2378" t="s">
        <v>353</v>
      </c>
      <c r="G2378">
        <f>+E2378+E2379</f>
        <v>32.099999999999994</v>
      </c>
      <c r="H2378">
        <f>+E2380+E2381</f>
        <v>20.04</v>
      </c>
      <c r="I2378" s="14">
        <f>+(G2378/4)/(H2378/3)</f>
        <v>1.2013473053892214</v>
      </c>
      <c r="J2378" s="21">
        <f>+(B2378-$K$1)/7</f>
        <v>45</v>
      </c>
    </row>
    <row r="2379" spans="1:10" ht="21.95" customHeight="1" x14ac:dyDescent="0.15">
      <c r="A2379" s="6" t="s">
        <v>248</v>
      </c>
      <c r="B2379" s="4" t="s">
        <v>96</v>
      </c>
      <c r="C2379" s="4" t="s">
        <v>249</v>
      </c>
      <c r="D2379" s="4" t="s">
        <v>250</v>
      </c>
      <c r="E2379" s="5">
        <v>16.649999999999999</v>
      </c>
      <c r="J2379" s="14"/>
    </row>
    <row r="2380" spans="1:10" ht="21.95" customHeight="1" x14ac:dyDescent="0.15">
      <c r="A2380" s="6" t="s">
        <v>248</v>
      </c>
      <c r="B2380" s="4" t="s">
        <v>97</v>
      </c>
      <c r="C2380" s="4" t="s">
        <v>249</v>
      </c>
      <c r="D2380" s="4" t="s">
        <v>253</v>
      </c>
      <c r="E2380" s="5">
        <v>10.37</v>
      </c>
      <c r="F2380" t="s">
        <v>354</v>
      </c>
      <c r="J2380" s="14"/>
    </row>
    <row r="2381" spans="1:10" ht="21.95" customHeight="1" x14ac:dyDescent="0.15">
      <c r="A2381" s="6" t="s">
        <v>248</v>
      </c>
      <c r="B2381" s="4" t="s">
        <v>97</v>
      </c>
      <c r="C2381" s="4" t="s">
        <v>249</v>
      </c>
      <c r="D2381" s="4" t="s">
        <v>252</v>
      </c>
      <c r="E2381" s="5">
        <v>9.67</v>
      </c>
      <c r="J2381" s="14"/>
    </row>
    <row r="2382" spans="1:10" ht="21.95" customHeight="1" x14ac:dyDescent="0.15">
      <c r="A2382" s="6" t="s">
        <v>248</v>
      </c>
      <c r="B2382" s="4" t="s">
        <v>98</v>
      </c>
      <c r="C2382" s="4" t="s">
        <v>249</v>
      </c>
      <c r="D2382" s="4" t="s">
        <v>252</v>
      </c>
      <c r="E2382" s="5">
        <v>12.25</v>
      </c>
      <c r="F2382" t="s">
        <v>353</v>
      </c>
      <c r="G2382">
        <f>+E2382+E2383+E2384</f>
        <v>33.68</v>
      </c>
      <c r="H2382">
        <f>+E2386+E2385</f>
        <v>17.439999999999998</v>
      </c>
      <c r="I2382" s="14">
        <f>+(G2382/4)/(H2382/3)</f>
        <v>1.4483944954128443</v>
      </c>
      <c r="J2382" s="21">
        <f>+(B2382-$K$1)/7</f>
        <v>46</v>
      </c>
    </row>
    <row r="2383" spans="1:10" ht="21.95" customHeight="1" x14ac:dyDescent="0.15">
      <c r="A2383" s="6" t="s">
        <v>248</v>
      </c>
      <c r="B2383" s="4" t="s">
        <v>98</v>
      </c>
      <c r="C2383" s="4" t="s">
        <v>249</v>
      </c>
      <c r="D2383" s="4" t="s">
        <v>252</v>
      </c>
      <c r="E2383" s="5">
        <v>3.88</v>
      </c>
      <c r="J2383" s="14"/>
    </row>
    <row r="2384" spans="1:10" ht="21.95" customHeight="1" x14ac:dyDescent="0.15">
      <c r="A2384" s="6" t="s">
        <v>248</v>
      </c>
      <c r="B2384" s="4" t="s">
        <v>98</v>
      </c>
      <c r="C2384" s="4" t="s">
        <v>249</v>
      </c>
      <c r="D2384" s="4" t="s">
        <v>250</v>
      </c>
      <c r="E2384" s="5">
        <v>17.55</v>
      </c>
      <c r="J2384" s="14"/>
    </row>
    <row r="2385" spans="1:10" ht="21.95" customHeight="1" x14ac:dyDescent="0.15">
      <c r="A2385" s="6" t="s">
        <v>248</v>
      </c>
      <c r="B2385" s="4" t="s">
        <v>99</v>
      </c>
      <c r="C2385" s="4" t="s">
        <v>249</v>
      </c>
      <c r="D2385" s="4" t="s">
        <v>253</v>
      </c>
      <c r="E2385" s="5">
        <v>9.6199999999999992</v>
      </c>
      <c r="F2385" t="s">
        <v>354</v>
      </c>
      <c r="J2385" s="14"/>
    </row>
    <row r="2386" spans="1:10" ht="21.95" customHeight="1" x14ac:dyDescent="0.15">
      <c r="A2386" s="6" t="s">
        <v>248</v>
      </c>
      <c r="B2386" s="4" t="s">
        <v>99</v>
      </c>
      <c r="C2386" s="4" t="s">
        <v>249</v>
      </c>
      <c r="D2386" s="4" t="s">
        <v>252</v>
      </c>
      <c r="E2386" s="5">
        <v>7.82</v>
      </c>
      <c r="J2386" s="14"/>
    </row>
    <row r="2387" spans="1:10" ht="21.95" customHeight="1" x14ac:dyDescent="0.15">
      <c r="A2387" s="6" t="s">
        <v>248</v>
      </c>
      <c r="B2387" s="4" t="s">
        <v>100</v>
      </c>
      <c r="C2387" s="4" t="s">
        <v>249</v>
      </c>
      <c r="D2387" s="4" t="s">
        <v>251</v>
      </c>
      <c r="E2387" s="5">
        <v>18.07</v>
      </c>
      <c r="F2387" s="13" t="s">
        <v>353</v>
      </c>
      <c r="J2387" s="14"/>
    </row>
    <row r="2388" spans="1:10" ht="21.95" customHeight="1" x14ac:dyDescent="0.15">
      <c r="A2388" s="6" t="s">
        <v>248</v>
      </c>
      <c r="B2388" s="4" t="s">
        <v>100</v>
      </c>
      <c r="C2388" s="4" t="s">
        <v>249</v>
      </c>
      <c r="D2388" s="4" t="s">
        <v>250</v>
      </c>
      <c r="E2388" s="5">
        <v>16.350000000000001</v>
      </c>
      <c r="F2388" s="13"/>
      <c r="J2388" s="14"/>
    </row>
    <row r="2389" spans="1:10" ht="21.95" customHeight="1" x14ac:dyDescent="0.15">
      <c r="A2389" s="6" t="s">
        <v>248</v>
      </c>
      <c r="B2389" s="4" t="s">
        <v>101</v>
      </c>
      <c r="C2389" s="4" t="s">
        <v>249</v>
      </c>
      <c r="D2389" s="4" t="s">
        <v>253</v>
      </c>
      <c r="E2389" s="5">
        <v>13.57</v>
      </c>
      <c r="F2389" s="13" t="s">
        <v>353</v>
      </c>
      <c r="J2389" s="14"/>
    </row>
    <row r="2390" spans="1:10" ht="21.95" customHeight="1" x14ac:dyDescent="0.15">
      <c r="A2390" s="6" t="s">
        <v>248</v>
      </c>
      <c r="B2390" s="4" t="s">
        <v>101</v>
      </c>
      <c r="C2390" s="4" t="s">
        <v>249</v>
      </c>
      <c r="D2390" s="4" t="s">
        <v>253</v>
      </c>
      <c r="E2390" s="5">
        <v>13.07</v>
      </c>
      <c r="F2390" s="13"/>
      <c r="J2390" s="14"/>
    </row>
    <row r="2391" spans="1:10" ht="21.95" customHeight="1" x14ac:dyDescent="0.15">
      <c r="A2391" s="6" t="s">
        <v>248</v>
      </c>
      <c r="B2391" s="4" t="s">
        <v>101</v>
      </c>
      <c r="C2391" s="4" t="s">
        <v>249</v>
      </c>
      <c r="D2391" s="4" t="s">
        <v>252</v>
      </c>
      <c r="E2391" s="5">
        <v>14.27</v>
      </c>
      <c r="F2391" s="13"/>
      <c r="J2391" s="14"/>
    </row>
    <row r="2392" spans="1:10" ht="21.95" customHeight="1" x14ac:dyDescent="0.15">
      <c r="A2392" s="6" t="s">
        <v>248</v>
      </c>
      <c r="B2392" s="4" t="s">
        <v>101</v>
      </c>
      <c r="C2392" s="4" t="s">
        <v>249</v>
      </c>
      <c r="D2392" s="4" t="s">
        <v>252</v>
      </c>
      <c r="E2392" s="5">
        <v>14.58</v>
      </c>
      <c r="F2392" s="13"/>
      <c r="J2392" s="14"/>
    </row>
    <row r="2393" spans="1:10" ht="21.95" customHeight="1" x14ac:dyDescent="0.15">
      <c r="A2393" s="6" t="s">
        <v>248</v>
      </c>
      <c r="B2393" s="4" t="s">
        <v>102</v>
      </c>
      <c r="C2393" s="4" t="s">
        <v>249</v>
      </c>
      <c r="D2393" s="4" t="s">
        <v>253</v>
      </c>
      <c r="E2393" s="5">
        <v>10.3</v>
      </c>
      <c r="F2393" s="13" t="s">
        <v>354</v>
      </c>
      <c r="J2393" s="14"/>
    </row>
    <row r="2394" spans="1:10" ht="21.95" customHeight="1" x14ac:dyDescent="0.15">
      <c r="A2394" s="6" t="s">
        <v>248</v>
      </c>
      <c r="B2394" s="4" t="s">
        <v>102</v>
      </c>
      <c r="C2394" s="4" t="s">
        <v>249</v>
      </c>
      <c r="D2394" s="4" t="s">
        <v>250</v>
      </c>
      <c r="E2394" s="5">
        <v>10.82</v>
      </c>
      <c r="J2394" s="14"/>
    </row>
    <row r="2395" spans="1:10" ht="21.95" customHeight="1" x14ac:dyDescent="0.15">
      <c r="A2395" s="6" t="s">
        <v>248</v>
      </c>
      <c r="B2395" s="4" t="s">
        <v>103</v>
      </c>
      <c r="C2395" s="4" t="s">
        <v>249</v>
      </c>
      <c r="D2395" s="4" t="s">
        <v>251</v>
      </c>
      <c r="E2395" s="5">
        <v>16.75</v>
      </c>
      <c r="F2395" t="s">
        <v>353</v>
      </c>
      <c r="G2395">
        <f>+E2395+E2396</f>
        <v>32.630000000000003</v>
      </c>
      <c r="H2395">
        <f>+E2397+E2398</f>
        <v>17.600000000000001</v>
      </c>
      <c r="I2395" s="14">
        <f>+(G2395/4)/(H2395/3)</f>
        <v>1.3904829545454545</v>
      </c>
      <c r="J2395" s="21">
        <f>+(B2395-$K$1)/7</f>
        <v>49</v>
      </c>
    </row>
    <row r="2396" spans="1:10" ht="21.95" customHeight="1" x14ac:dyDescent="0.15">
      <c r="A2396" s="6" t="s">
        <v>248</v>
      </c>
      <c r="B2396" s="4" t="s">
        <v>103</v>
      </c>
      <c r="C2396" s="4" t="s">
        <v>249</v>
      </c>
      <c r="D2396" s="4" t="s">
        <v>250</v>
      </c>
      <c r="E2396" s="5">
        <v>15.88</v>
      </c>
      <c r="J2396" s="14"/>
    </row>
    <row r="2397" spans="1:10" ht="21.95" customHeight="1" x14ac:dyDescent="0.15">
      <c r="A2397" s="6" t="s">
        <v>248</v>
      </c>
      <c r="B2397" s="4" t="s">
        <v>104</v>
      </c>
      <c r="C2397" s="4" t="s">
        <v>249</v>
      </c>
      <c r="D2397" s="4" t="s">
        <v>253</v>
      </c>
      <c r="E2397" s="5">
        <v>9.41</v>
      </c>
      <c r="F2397" t="s">
        <v>354</v>
      </c>
      <c r="J2397" s="14"/>
    </row>
    <row r="2398" spans="1:10" ht="21.95" customHeight="1" x14ac:dyDescent="0.15">
      <c r="A2398" s="6" t="s">
        <v>248</v>
      </c>
      <c r="B2398" s="4" t="s">
        <v>104</v>
      </c>
      <c r="C2398" s="4" t="s">
        <v>249</v>
      </c>
      <c r="D2398" s="4" t="s">
        <v>252</v>
      </c>
      <c r="E2398" s="5">
        <v>8.19</v>
      </c>
      <c r="J2398" s="14"/>
    </row>
    <row r="2399" spans="1:10" ht="21.95" customHeight="1" x14ac:dyDescent="0.15">
      <c r="A2399" s="6" t="s">
        <v>248</v>
      </c>
      <c r="B2399" s="4" t="s">
        <v>105</v>
      </c>
      <c r="C2399" s="4" t="s">
        <v>249</v>
      </c>
      <c r="D2399" s="4" t="s">
        <v>251</v>
      </c>
      <c r="E2399" s="5">
        <v>15.5</v>
      </c>
      <c r="F2399" t="s">
        <v>353</v>
      </c>
      <c r="G2399">
        <f>+E2399+E2400</f>
        <v>29.72</v>
      </c>
      <c r="H2399">
        <f>+E2401+E2402</f>
        <v>15.899999999999999</v>
      </c>
      <c r="I2399" s="14">
        <f>+(G2399/4)/(H2399/3)</f>
        <v>1.4018867924528302</v>
      </c>
      <c r="J2399" s="21">
        <f>+(B2399-$K$1)/7</f>
        <v>50</v>
      </c>
    </row>
    <row r="2400" spans="1:10" ht="21.95" customHeight="1" x14ac:dyDescent="0.15">
      <c r="A2400" s="6" t="s">
        <v>248</v>
      </c>
      <c r="B2400" s="4" t="s">
        <v>105</v>
      </c>
      <c r="C2400" s="4" t="s">
        <v>249</v>
      </c>
      <c r="D2400" s="4" t="s">
        <v>250</v>
      </c>
      <c r="E2400" s="5">
        <v>14.22</v>
      </c>
      <c r="J2400" s="14"/>
    </row>
    <row r="2401" spans="1:14" ht="21.95" customHeight="1" x14ac:dyDescent="0.15">
      <c r="A2401" s="6" t="s">
        <v>248</v>
      </c>
      <c r="B2401" s="4" t="s">
        <v>106</v>
      </c>
      <c r="C2401" s="4" t="s">
        <v>249</v>
      </c>
      <c r="D2401" s="4" t="s">
        <v>253</v>
      </c>
      <c r="E2401" s="5">
        <v>8.4499999999999993</v>
      </c>
      <c r="F2401" t="s">
        <v>354</v>
      </c>
      <c r="J2401" s="14"/>
    </row>
    <row r="2402" spans="1:14" ht="21.95" customHeight="1" x14ac:dyDescent="0.15">
      <c r="A2402" s="6" t="s">
        <v>248</v>
      </c>
      <c r="B2402" s="4" t="s">
        <v>106</v>
      </c>
      <c r="C2402" s="4" t="s">
        <v>249</v>
      </c>
      <c r="D2402" s="4" t="s">
        <v>252</v>
      </c>
      <c r="E2402" s="5">
        <v>7.45</v>
      </c>
      <c r="J2402" s="14"/>
    </row>
    <row r="2403" spans="1:14" ht="21.95" customHeight="1" x14ac:dyDescent="0.15">
      <c r="A2403" s="6" t="s">
        <v>248</v>
      </c>
      <c r="B2403" s="4" t="s">
        <v>107</v>
      </c>
      <c r="C2403" s="4" t="s">
        <v>249</v>
      </c>
      <c r="D2403" s="4" t="s">
        <v>251</v>
      </c>
      <c r="E2403" s="5">
        <v>15.47</v>
      </c>
      <c r="F2403" t="s">
        <v>353</v>
      </c>
      <c r="G2403">
        <f>+E2403+E2404</f>
        <v>29.020000000000003</v>
      </c>
      <c r="H2403">
        <f>+E2405+E2406</f>
        <v>19.850000000000001</v>
      </c>
      <c r="I2403" s="14">
        <f>+(G2403/4)/(H2403/3)</f>
        <v>1.0964735516372797</v>
      </c>
      <c r="J2403" s="21">
        <f>+(B2403-$K$1)/7</f>
        <v>51</v>
      </c>
    </row>
    <row r="2404" spans="1:14" ht="21.95" customHeight="1" x14ac:dyDescent="0.15">
      <c r="A2404" s="6" t="s">
        <v>248</v>
      </c>
      <c r="B2404" s="4" t="s">
        <v>107</v>
      </c>
      <c r="C2404" s="4" t="s">
        <v>249</v>
      </c>
      <c r="D2404" s="4" t="s">
        <v>250</v>
      </c>
      <c r="E2404" s="5">
        <v>13.55</v>
      </c>
      <c r="J2404" s="14"/>
    </row>
    <row r="2405" spans="1:14" ht="21.95" customHeight="1" x14ac:dyDescent="0.15">
      <c r="A2405" s="6" t="s">
        <v>248</v>
      </c>
      <c r="B2405" s="4" t="s">
        <v>108</v>
      </c>
      <c r="C2405" s="4" t="s">
        <v>249</v>
      </c>
      <c r="D2405" s="4" t="s">
        <v>253</v>
      </c>
      <c r="E2405" s="5">
        <v>10.54</v>
      </c>
      <c r="F2405" t="s">
        <v>354</v>
      </c>
      <c r="J2405" s="14"/>
    </row>
    <row r="2406" spans="1:14" ht="21.95" customHeight="1" x14ac:dyDescent="0.15">
      <c r="A2406" s="6" t="s">
        <v>248</v>
      </c>
      <c r="B2406" s="4" t="s">
        <v>108</v>
      </c>
      <c r="C2406" s="4" t="s">
        <v>249</v>
      </c>
      <c r="D2406" s="4" t="s">
        <v>252</v>
      </c>
      <c r="E2406" s="5">
        <v>9.31</v>
      </c>
      <c r="J2406" s="14"/>
    </row>
    <row r="2407" spans="1:14" ht="21.95" customHeight="1" x14ac:dyDescent="0.15">
      <c r="A2407" s="6" t="s">
        <v>248</v>
      </c>
      <c r="B2407" s="4" t="s">
        <v>109</v>
      </c>
      <c r="C2407" s="4" t="s">
        <v>249</v>
      </c>
      <c r="D2407" s="4" t="s">
        <v>251</v>
      </c>
      <c r="E2407" s="5">
        <v>13.73</v>
      </c>
      <c r="F2407" s="13" t="s">
        <v>354</v>
      </c>
      <c r="J2407" s="14"/>
    </row>
    <row r="2408" spans="1:14" ht="21.95" customHeight="1" x14ac:dyDescent="0.15">
      <c r="A2408" s="6" t="s">
        <v>248</v>
      </c>
      <c r="B2408" s="4" t="s">
        <v>109</v>
      </c>
      <c r="C2408" s="4" t="s">
        <v>249</v>
      </c>
      <c r="D2408" s="4" t="s">
        <v>251</v>
      </c>
      <c r="E2408" s="5">
        <v>11.16</v>
      </c>
      <c r="J2408" s="14"/>
    </row>
    <row r="2409" spans="1:14" ht="21.95" customHeight="1" x14ac:dyDescent="0.15">
      <c r="A2409" s="6" t="s">
        <v>248</v>
      </c>
      <c r="B2409" s="4" t="s">
        <v>109</v>
      </c>
      <c r="C2409" s="4" t="s">
        <v>249</v>
      </c>
      <c r="D2409" s="4" t="s">
        <v>250</v>
      </c>
      <c r="E2409" s="5">
        <v>13.31</v>
      </c>
      <c r="J2409" s="14"/>
    </row>
    <row r="2410" spans="1:14" ht="21.95" customHeight="1" x14ac:dyDescent="0.15">
      <c r="A2410" s="6" t="s">
        <v>248</v>
      </c>
      <c r="B2410" s="4" t="s">
        <v>109</v>
      </c>
      <c r="C2410" s="4" t="s">
        <v>249</v>
      </c>
      <c r="D2410" s="4" t="s">
        <v>250</v>
      </c>
      <c r="E2410" s="5">
        <v>9.83</v>
      </c>
      <c r="J2410" s="14"/>
    </row>
    <row r="2411" spans="1:14" ht="21.95" customHeight="1" x14ac:dyDescent="0.15">
      <c r="A2411" s="6" t="s">
        <v>248</v>
      </c>
      <c r="E2411" s="15">
        <f>+SUM(E2189:E2410)</f>
        <v>2776.6200000000003</v>
      </c>
      <c r="I2411" s="14">
        <f>AVERAGE(I2189:I2410)</f>
        <v>1.238297132324087</v>
      </c>
      <c r="J2411" s="14">
        <f>STDEV(I2189:I2410)</f>
        <v>0.24955597078776692</v>
      </c>
      <c r="K2411">
        <f>COUNT(I2189:I2410)</f>
        <v>43</v>
      </c>
      <c r="L2411" s="14">
        <f>+I2411-1</f>
        <v>0.238297132324087</v>
      </c>
      <c r="M2411">
        <f>+SQRT(K2411)</f>
        <v>6.5574385243020004</v>
      </c>
      <c r="N2411">
        <f>+L2411/(J2411/M2411)</f>
        <v>6.2615965099932529</v>
      </c>
    </row>
    <row r="2412" spans="1:14" ht="21.95" customHeight="1" x14ac:dyDescent="0.15">
      <c r="A2412" s="6" t="s">
        <v>255</v>
      </c>
      <c r="B2412" s="4" t="s">
        <v>6</v>
      </c>
      <c r="C2412" s="4" t="s">
        <v>256</v>
      </c>
      <c r="D2412" s="4" t="s">
        <v>257</v>
      </c>
      <c r="E2412" s="5">
        <v>11.61</v>
      </c>
      <c r="F2412" t="s">
        <v>353</v>
      </c>
      <c r="G2412">
        <f>+E2412+E2413+E2414</f>
        <v>37.18</v>
      </c>
      <c r="H2412">
        <f>+E2415+E2416+E2417</f>
        <v>43.03</v>
      </c>
      <c r="I2412" s="14">
        <f>+(G2412/4)/(H2412/3)</f>
        <v>0.64803625377643503</v>
      </c>
      <c r="J2412" s="21">
        <f>+(B2412-$K$1)/7</f>
        <v>1</v>
      </c>
    </row>
    <row r="2413" spans="1:14" ht="21.95" customHeight="1" x14ac:dyDescent="0.15">
      <c r="A2413" s="6" t="s">
        <v>255</v>
      </c>
      <c r="B2413" s="4" t="s">
        <v>6</v>
      </c>
      <c r="C2413" s="4" t="s">
        <v>256</v>
      </c>
      <c r="D2413" s="4" t="s">
        <v>259</v>
      </c>
      <c r="E2413" s="5">
        <v>12.3</v>
      </c>
      <c r="J2413" s="14"/>
    </row>
    <row r="2414" spans="1:14" ht="21.95" customHeight="1" x14ac:dyDescent="0.15">
      <c r="A2414" s="6" t="s">
        <v>255</v>
      </c>
      <c r="B2414" s="4" t="s">
        <v>6</v>
      </c>
      <c r="C2414" s="4" t="s">
        <v>256</v>
      </c>
      <c r="D2414" s="4" t="s">
        <v>258</v>
      </c>
      <c r="E2414" s="5">
        <v>13.27</v>
      </c>
      <c r="J2414" s="14"/>
    </row>
    <row r="2415" spans="1:14" ht="21.95" customHeight="1" x14ac:dyDescent="0.15">
      <c r="A2415" s="6" t="s">
        <v>255</v>
      </c>
      <c r="B2415" s="4" t="s">
        <v>10</v>
      </c>
      <c r="C2415" s="4" t="s">
        <v>256</v>
      </c>
      <c r="D2415" s="4" t="s">
        <v>257</v>
      </c>
      <c r="E2415" s="5">
        <v>13.99</v>
      </c>
      <c r="F2415" t="s">
        <v>354</v>
      </c>
      <c r="J2415" s="14"/>
    </row>
    <row r="2416" spans="1:14" ht="21.95" customHeight="1" x14ac:dyDescent="0.15">
      <c r="A2416" s="6" t="s">
        <v>255</v>
      </c>
      <c r="B2416" s="4" t="s">
        <v>10</v>
      </c>
      <c r="C2416" s="4" t="s">
        <v>256</v>
      </c>
      <c r="D2416" s="4" t="s">
        <v>259</v>
      </c>
      <c r="E2416" s="5">
        <v>14.33</v>
      </c>
      <c r="J2416" s="14"/>
    </row>
    <row r="2417" spans="1:10" ht="21.95" customHeight="1" x14ac:dyDescent="0.15">
      <c r="A2417" s="6" t="s">
        <v>255</v>
      </c>
      <c r="B2417" s="4" t="s">
        <v>10</v>
      </c>
      <c r="C2417" s="4" t="s">
        <v>256</v>
      </c>
      <c r="D2417" s="4" t="s">
        <v>258</v>
      </c>
      <c r="E2417" s="5">
        <v>14.71</v>
      </c>
      <c r="J2417" s="14"/>
    </row>
    <row r="2418" spans="1:10" ht="21.95" customHeight="1" x14ac:dyDescent="0.15">
      <c r="A2418" s="6" t="s">
        <v>255</v>
      </c>
      <c r="B2418" s="4" t="s">
        <v>11</v>
      </c>
      <c r="C2418" s="4" t="s">
        <v>256</v>
      </c>
      <c r="D2418" s="4" t="s">
        <v>257</v>
      </c>
      <c r="E2418" s="5">
        <v>10.59</v>
      </c>
      <c r="F2418" t="s">
        <v>353</v>
      </c>
      <c r="G2418">
        <f>+E2418+E2419+E2420</f>
        <v>33.68</v>
      </c>
      <c r="H2418">
        <f>+E2421+E2422+E2423</f>
        <v>35.870000000000005</v>
      </c>
      <c r="I2418" s="14">
        <f>+(G2418/4)/(H2418/3)</f>
        <v>0.7042096459436854</v>
      </c>
      <c r="J2418" s="21">
        <f>+(B2418-$K$1)/7</f>
        <v>2</v>
      </c>
    </row>
    <row r="2419" spans="1:10" ht="21.95" customHeight="1" x14ac:dyDescent="0.15">
      <c r="A2419" s="6" t="s">
        <v>255</v>
      </c>
      <c r="B2419" s="4" t="s">
        <v>11</v>
      </c>
      <c r="C2419" s="4" t="s">
        <v>256</v>
      </c>
      <c r="D2419" s="4" t="s">
        <v>259</v>
      </c>
      <c r="E2419" s="5">
        <v>11.31</v>
      </c>
      <c r="J2419" s="14"/>
    </row>
    <row r="2420" spans="1:10" ht="21.95" customHeight="1" x14ac:dyDescent="0.15">
      <c r="A2420" s="6" t="s">
        <v>255</v>
      </c>
      <c r="B2420" s="4" t="s">
        <v>11</v>
      </c>
      <c r="C2420" s="4" t="s">
        <v>256</v>
      </c>
      <c r="D2420" s="4" t="s">
        <v>258</v>
      </c>
      <c r="E2420" s="5">
        <v>11.78</v>
      </c>
      <c r="J2420" s="14"/>
    </row>
    <row r="2421" spans="1:10" ht="21.95" customHeight="1" x14ac:dyDescent="0.15">
      <c r="A2421" s="9" t="s">
        <v>255</v>
      </c>
      <c r="B2421" s="4" t="s">
        <v>12</v>
      </c>
      <c r="C2421" s="4" t="s">
        <v>256</v>
      </c>
      <c r="D2421" s="4" t="s">
        <v>257</v>
      </c>
      <c r="E2421" s="5">
        <v>10.14</v>
      </c>
      <c r="F2421" t="s">
        <v>354</v>
      </c>
      <c r="J2421" s="14"/>
    </row>
    <row r="2422" spans="1:10" ht="21.95" customHeight="1" x14ac:dyDescent="0.15">
      <c r="A2422" s="6" t="s">
        <v>255</v>
      </c>
      <c r="B2422" s="4" t="s">
        <v>12</v>
      </c>
      <c r="C2422" s="4" t="s">
        <v>256</v>
      </c>
      <c r="D2422" s="4" t="s">
        <v>259</v>
      </c>
      <c r="E2422" s="5">
        <v>12.85</v>
      </c>
      <c r="J2422" s="14"/>
    </row>
    <row r="2423" spans="1:10" ht="21.95" customHeight="1" x14ac:dyDescent="0.15">
      <c r="A2423" s="6" t="s">
        <v>255</v>
      </c>
      <c r="B2423" s="4" t="s">
        <v>12</v>
      </c>
      <c r="C2423" s="4" t="s">
        <v>256</v>
      </c>
      <c r="D2423" s="4" t="s">
        <v>258</v>
      </c>
      <c r="E2423" s="5">
        <v>12.88</v>
      </c>
      <c r="J2423" s="14"/>
    </row>
    <row r="2424" spans="1:10" ht="21.95" customHeight="1" x14ac:dyDescent="0.15">
      <c r="A2424" s="6" t="s">
        <v>255</v>
      </c>
      <c r="B2424" s="4" t="s">
        <v>13</v>
      </c>
      <c r="C2424" s="4" t="s">
        <v>256</v>
      </c>
      <c r="D2424" s="4" t="s">
        <v>257</v>
      </c>
      <c r="E2424" s="5">
        <v>13.21</v>
      </c>
      <c r="F2424" s="13" t="s">
        <v>354</v>
      </c>
      <c r="J2424" s="14"/>
    </row>
    <row r="2425" spans="1:10" ht="21.95" customHeight="1" x14ac:dyDescent="0.15">
      <c r="A2425" s="6" t="s">
        <v>255</v>
      </c>
      <c r="B2425" s="4" t="s">
        <v>13</v>
      </c>
      <c r="C2425" s="4" t="s">
        <v>256</v>
      </c>
      <c r="D2425" s="4" t="s">
        <v>257</v>
      </c>
      <c r="E2425" s="5">
        <v>7.92</v>
      </c>
      <c r="J2425" s="14"/>
    </row>
    <row r="2426" spans="1:10" ht="21.95" customHeight="1" x14ac:dyDescent="0.15">
      <c r="A2426" s="6" t="s">
        <v>255</v>
      </c>
      <c r="B2426" s="4" t="s">
        <v>13</v>
      </c>
      <c r="C2426" s="4" t="s">
        <v>256</v>
      </c>
      <c r="D2426" s="4" t="s">
        <v>259</v>
      </c>
      <c r="E2426" s="5">
        <v>13.16</v>
      </c>
      <c r="J2426" s="14"/>
    </row>
    <row r="2427" spans="1:10" ht="21.95" customHeight="1" x14ac:dyDescent="0.15">
      <c r="A2427" s="6" t="s">
        <v>255</v>
      </c>
      <c r="B2427" s="4" t="s">
        <v>13</v>
      </c>
      <c r="C2427" s="4" t="s">
        <v>256</v>
      </c>
      <c r="D2427" s="4" t="s">
        <v>259</v>
      </c>
      <c r="E2427" s="5">
        <v>9.27</v>
      </c>
      <c r="J2427" s="14"/>
    </row>
    <row r="2428" spans="1:10" ht="21.95" customHeight="1" x14ac:dyDescent="0.15">
      <c r="A2428" s="6" t="s">
        <v>255</v>
      </c>
      <c r="B2428" s="4" t="s">
        <v>13</v>
      </c>
      <c r="C2428" s="4" t="s">
        <v>256</v>
      </c>
      <c r="D2428" s="4" t="s">
        <v>258</v>
      </c>
      <c r="E2428" s="5">
        <v>12.73</v>
      </c>
      <c r="J2428" s="14"/>
    </row>
    <row r="2429" spans="1:10" ht="21.95" customHeight="1" x14ac:dyDescent="0.15">
      <c r="A2429" s="6" t="s">
        <v>255</v>
      </c>
      <c r="B2429" s="4" t="s">
        <v>13</v>
      </c>
      <c r="C2429" s="4" t="s">
        <v>256</v>
      </c>
      <c r="D2429" s="4" t="s">
        <v>258</v>
      </c>
      <c r="E2429" s="5">
        <v>11.52</v>
      </c>
      <c r="J2429" s="14"/>
    </row>
    <row r="2430" spans="1:10" ht="21.95" customHeight="1" x14ac:dyDescent="0.15">
      <c r="A2430" s="6" t="s">
        <v>255</v>
      </c>
      <c r="B2430" s="4" t="s">
        <v>15</v>
      </c>
      <c r="C2430" s="4" t="s">
        <v>256</v>
      </c>
      <c r="D2430" s="4" t="s">
        <v>257</v>
      </c>
      <c r="E2430" s="5">
        <v>14.24</v>
      </c>
      <c r="F2430" t="s">
        <v>353</v>
      </c>
      <c r="G2430">
        <f>+E2430+E2431+E2432+E2433</f>
        <v>44.099999999999994</v>
      </c>
      <c r="H2430">
        <f>+E2436+E2434+E2435</f>
        <v>32.68</v>
      </c>
      <c r="I2430" s="14">
        <f>+(G2430/4)/(H2430/3)</f>
        <v>1.0120869033047735</v>
      </c>
      <c r="J2430" s="21">
        <f>+(B2430-$K$1)/7</f>
        <v>4</v>
      </c>
    </row>
    <row r="2431" spans="1:10" ht="21.95" customHeight="1" x14ac:dyDescent="0.15">
      <c r="A2431" s="6" t="s">
        <v>255</v>
      </c>
      <c r="B2431" s="4" t="s">
        <v>15</v>
      </c>
      <c r="C2431" s="4" t="s">
        <v>256</v>
      </c>
      <c r="D2431" s="4" t="s">
        <v>259</v>
      </c>
      <c r="E2431" s="5">
        <v>13.94</v>
      </c>
      <c r="J2431" s="14"/>
    </row>
    <row r="2432" spans="1:10" ht="21.95" customHeight="1" x14ac:dyDescent="0.15">
      <c r="A2432" s="6" t="s">
        <v>255</v>
      </c>
      <c r="B2432" s="4" t="s">
        <v>15</v>
      </c>
      <c r="C2432" s="4" t="s">
        <v>256</v>
      </c>
      <c r="D2432" s="4" t="s">
        <v>258</v>
      </c>
      <c r="E2432" s="5">
        <v>12.62</v>
      </c>
      <c r="J2432" s="14"/>
    </row>
    <row r="2433" spans="1:10" ht="21.95" customHeight="1" x14ac:dyDescent="0.15">
      <c r="A2433" s="6" t="s">
        <v>255</v>
      </c>
      <c r="B2433" s="4" t="s">
        <v>15</v>
      </c>
      <c r="C2433" s="4" t="s">
        <v>256</v>
      </c>
      <c r="D2433" s="4" t="s">
        <v>258</v>
      </c>
      <c r="E2433" s="5">
        <v>3.3</v>
      </c>
      <c r="J2433" s="14"/>
    </row>
    <row r="2434" spans="1:10" ht="21.95" customHeight="1" x14ac:dyDescent="0.15">
      <c r="A2434" s="6" t="s">
        <v>255</v>
      </c>
      <c r="B2434" s="4" t="s">
        <v>16</v>
      </c>
      <c r="C2434" s="4" t="s">
        <v>256</v>
      </c>
      <c r="D2434" s="4" t="s">
        <v>257</v>
      </c>
      <c r="E2434" s="5">
        <v>9.83</v>
      </c>
      <c r="F2434" t="s">
        <v>354</v>
      </c>
      <c r="J2434" s="14"/>
    </row>
    <row r="2435" spans="1:10" ht="21.95" customHeight="1" x14ac:dyDescent="0.15">
      <c r="A2435" s="6" t="s">
        <v>255</v>
      </c>
      <c r="B2435" s="4" t="s">
        <v>16</v>
      </c>
      <c r="C2435" s="4" t="s">
        <v>256</v>
      </c>
      <c r="D2435" s="4" t="s">
        <v>259</v>
      </c>
      <c r="E2435" s="5">
        <v>11.14</v>
      </c>
      <c r="J2435" s="14"/>
    </row>
    <row r="2436" spans="1:10" ht="21.95" customHeight="1" x14ac:dyDescent="0.15">
      <c r="A2436" s="6" t="s">
        <v>255</v>
      </c>
      <c r="B2436" s="4" t="s">
        <v>16</v>
      </c>
      <c r="C2436" s="4" t="s">
        <v>256</v>
      </c>
      <c r="D2436" s="4" t="s">
        <v>258</v>
      </c>
      <c r="E2436" s="5">
        <v>11.71</v>
      </c>
      <c r="J2436" s="14"/>
    </row>
    <row r="2437" spans="1:10" ht="21.95" customHeight="1" x14ac:dyDescent="0.15">
      <c r="A2437" s="6" t="s">
        <v>255</v>
      </c>
      <c r="B2437" s="4" t="s">
        <v>17</v>
      </c>
      <c r="C2437" s="4" t="s">
        <v>256</v>
      </c>
      <c r="D2437" s="4" t="s">
        <v>257</v>
      </c>
      <c r="E2437" s="5">
        <v>8.9700000000000006</v>
      </c>
      <c r="F2437" t="s">
        <v>353</v>
      </c>
      <c r="G2437">
        <f>+E2437+E2438+E2439+E2440+E2441</f>
        <v>44.150000000000006</v>
      </c>
      <c r="H2437">
        <f>+E2443+E2444+E2442</f>
        <v>23.83</v>
      </c>
      <c r="I2437" s="14">
        <f>+(G2437/4)/(H2437/3)</f>
        <v>1.3895300041963914</v>
      </c>
      <c r="J2437" s="21">
        <f>+(B2437-$K$1)/7</f>
        <v>5</v>
      </c>
    </row>
    <row r="2438" spans="1:10" ht="21.95" customHeight="1" x14ac:dyDescent="0.15">
      <c r="A2438" s="6" t="s">
        <v>255</v>
      </c>
      <c r="B2438" s="4" t="s">
        <v>17</v>
      </c>
      <c r="C2438" s="4" t="s">
        <v>256</v>
      </c>
      <c r="D2438" s="4" t="s">
        <v>257</v>
      </c>
      <c r="E2438" s="5">
        <v>7.91</v>
      </c>
      <c r="J2438" s="14"/>
    </row>
    <row r="2439" spans="1:10" ht="21.95" customHeight="1" x14ac:dyDescent="0.15">
      <c r="A2439" s="6" t="s">
        <v>255</v>
      </c>
      <c r="B2439" s="4" t="s">
        <v>17</v>
      </c>
      <c r="C2439" s="4" t="s">
        <v>256</v>
      </c>
      <c r="D2439" s="4" t="s">
        <v>259</v>
      </c>
      <c r="E2439" s="5">
        <v>13.73</v>
      </c>
      <c r="J2439" s="14"/>
    </row>
    <row r="2440" spans="1:10" ht="21.95" customHeight="1" x14ac:dyDescent="0.15">
      <c r="A2440" s="6" t="s">
        <v>255</v>
      </c>
      <c r="B2440" s="4" t="s">
        <v>17</v>
      </c>
      <c r="C2440" s="4" t="s">
        <v>256</v>
      </c>
      <c r="D2440" s="4" t="s">
        <v>259</v>
      </c>
      <c r="E2440" s="5">
        <v>2.68</v>
      </c>
      <c r="J2440" s="14"/>
    </row>
    <row r="2441" spans="1:10" ht="21.95" customHeight="1" x14ac:dyDescent="0.15">
      <c r="A2441" s="6" t="s">
        <v>255</v>
      </c>
      <c r="B2441" s="4" t="s">
        <v>17</v>
      </c>
      <c r="C2441" s="4" t="s">
        <v>256</v>
      </c>
      <c r="D2441" s="4" t="s">
        <v>258</v>
      </c>
      <c r="E2441" s="5">
        <v>10.86</v>
      </c>
      <c r="J2441" s="14"/>
    </row>
    <row r="2442" spans="1:10" ht="21.95" customHeight="1" x14ac:dyDescent="0.15">
      <c r="A2442" s="6" t="s">
        <v>255</v>
      </c>
      <c r="B2442" s="4" t="s">
        <v>18</v>
      </c>
      <c r="C2442" s="4" t="s">
        <v>256</v>
      </c>
      <c r="D2442" s="4" t="s">
        <v>257</v>
      </c>
      <c r="E2442" s="5">
        <v>9.52</v>
      </c>
      <c r="F2442" t="s">
        <v>354</v>
      </c>
      <c r="J2442" s="14"/>
    </row>
    <row r="2443" spans="1:10" ht="21.95" customHeight="1" x14ac:dyDescent="0.15">
      <c r="A2443" s="6" t="s">
        <v>255</v>
      </c>
      <c r="B2443" s="4" t="s">
        <v>18</v>
      </c>
      <c r="C2443" s="4" t="s">
        <v>256</v>
      </c>
      <c r="D2443" s="4" t="s">
        <v>259</v>
      </c>
      <c r="E2443" s="5">
        <v>6.97</v>
      </c>
      <c r="J2443" s="14"/>
    </row>
    <row r="2444" spans="1:10" ht="21.95" customHeight="1" x14ac:dyDescent="0.15">
      <c r="A2444" s="6" t="s">
        <v>255</v>
      </c>
      <c r="B2444" s="4" t="s">
        <v>18</v>
      </c>
      <c r="C2444" s="4" t="s">
        <v>256</v>
      </c>
      <c r="D2444" s="4" t="s">
        <v>260</v>
      </c>
      <c r="E2444" s="5">
        <v>7.34</v>
      </c>
      <c r="J2444" s="14"/>
    </row>
    <row r="2445" spans="1:10" ht="21.95" customHeight="1" x14ac:dyDescent="0.15">
      <c r="A2445" s="6" t="s">
        <v>255</v>
      </c>
      <c r="B2445" s="4" t="s">
        <v>19</v>
      </c>
      <c r="C2445" s="4" t="s">
        <v>256</v>
      </c>
      <c r="D2445" s="4" t="s">
        <v>257</v>
      </c>
      <c r="E2445" s="5">
        <v>12.48</v>
      </c>
      <c r="F2445" t="s">
        <v>353</v>
      </c>
      <c r="G2445">
        <f>+E2445+E2446+E2447</f>
        <v>38.94</v>
      </c>
      <c r="H2445">
        <f>+E2448+E2449+E2450</f>
        <v>14.02</v>
      </c>
      <c r="I2445" s="14">
        <f>+(G2445/4)/(H2445/3)</f>
        <v>2.0830955777460769</v>
      </c>
      <c r="J2445" s="21">
        <f>+(B2445-$K$1)/7</f>
        <v>6</v>
      </c>
    </row>
    <row r="2446" spans="1:10" ht="21.95" customHeight="1" x14ac:dyDescent="0.15">
      <c r="A2446" s="6" t="s">
        <v>255</v>
      </c>
      <c r="B2446" s="4" t="s">
        <v>19</v>
      </c>
      <c r="C2446" s="4" t="s">
        <v>256</v>
      </c>
      <c r="D2446" s="4" t="s">
        <v>259</v>
      </c>
      <c r="E2446" s="5">
        <v>13.61</v>
      </c>
      <c r="J2446" s="14"/>
    </row>
    <row r="2447" spans="1:10" ht="21.95" customHeight="1" x14ac:dyDescent="0.15">
      <c r="A2447" s="6" t="s">
        <v>255</v>
      </c>
      <c r="B2447" s="4" t="s">
        <v>19</v>
      </c>
      <c r="C2447" s="4" t="s">
        <v>256</v>
      </c>
      <c r="D2447" s="4" t="s">
        <v>258</v>
      </c>
      <c r="E2447" s="5">
        <v>12.85</v>
      </c>
      <c r="J2447" s="14"/>
    </row>
    <row r="2448" spans="1:10" ht="21.95" customHeight="1" x14ac:dyDescent="0.15">
      <c r="A2448" s="6" t="s">
        <v>255</v>
      </c>
      <c r="B2448" s="4" t="s">
        <v>20</v>
      </c>
      <c r="C2448" s="4" t="s">
        <v>256</v>
      </c>
      <c r="D2448" s="4" t="s">
        <v>257</v>
      </c>
      <c r="E2448" s="5">
        <v>3.31</v>
      </c>
      <c r="F2448" t="s">
        <v>354</v>
      </c>
      <c r="J2448" s="14"/>
    </row>
    <row r="2449" spans="1:10" ht="21.95" customHeight="1" x14ac:dyDescent="0.15">
      <c r="A2449" s="6" t="s">
        <v>255</v>
      </c>
      <c r="B2449" s="4" t="s">
        <v>20</v>
      </c>
      <c r="C2449" s="4" t="s">
        <v>256</v>
      </c>
      <c r="D2449" s="4" t="s">
        <v>259</v>
      </c>
      <c r="E2449" s="5">
        <v>5.3</v>
      </c>
      <c r="J2449" s="14"/>
    </row>
    <row r="2450" spans="1:10" ht="21.95" customHeight="1" x14ac:dyDescent="0.15">
      <c r="A2450" s="6" t="s">
        <v>255</v>
      </c>
      <c r="B2450" s="4" t="s">
        <v>20</v>
      </c>
      <c r="C2450" s="4" t="s">
        <v>256</v>
      </c>
      <c r="D2450" s="4" t="s">
        <v>260</v>
      </c>
      <c r="E2450" s="5">
        <v>5.41</v>
      </c>
      <c r="J2450" s="14"/>
    </row>
    <row r="2451" spans="1:10" ht="21.95" customHeight="1" x14ac:dyDescent="0.15">
      <c r="A2451" s="6" t="s">
        <v>255</v>
      </c>
      <c r="B2451" s="4" t="s">
        <v>21</v>
      </c>
      <c r="C2451" s="4" t="s">
        <v>256</v>
      </c>
      <c r="D2451" s="4" t="s">
        <v>257</v>
      </c>
      <c r="E2451" s="5">
        <v>13.74</v>
      </c>
      <c r="F2451" t="s">
        <v>353</v>
      </c>
      <c r="G2451">
        <f>+E2451+E2452+E2453</f>
        <v>43.07</v>
      </c>
      <c r="H2451">
        <f>+E2454+E2455+E2456</f>
        <v>27.43</v>
      </c>
      <c r="I2451" s="14">
        <f>+(G2451/4)/(H2451/3)</f>
        <v>1.1776339773970106</v>
      </c>
      <c r="J2451" s="21">
        <f>+(B2451-$K$1)/7</f>
        <v>7</v>
      </c>
    </row>
    <row r="2452" spans="1:10" ht="21.95" customHeight="1" x14ac:dyDescent="0.15">
      <c r="A2452" s="6" t="s">
        <v>255</v>
      </c>
      <c r="B2452" s="4" t="s">
        <v>21</v>
      </c>
      <c r="C2452" s="4" t="s">
        <v>256</v>
      </c>
      <c r="D2452" s="4" t="s">
        <v>259</v>
      </c>
      <c r="E2452" s="5">
        <v>14.4</v>
      </c>
      <c r="J2452" s="14"/>
    </row>
    <row r="2453" spans="1:10" ht="21.95" customHeight="1" x14ac:dyDescent="0.15">
      <c r="A2453" s="6" t="s">
        <v>255</v>
      </c>
      <c r="B2453" s="4" t="s">
        <v>21</v>
      </c>
      <c r="C2453" s="4" t="s">
        <v>256</v>
      </c>
      <c r="D2453" s="4" t="s">
        <v>260</v>
      </c>
      <c r="E2453" s="5">
        <v>14.93</v>
      </c>
      <c r="J2453" s="14"/>
    </row>
    <row r="2454" spans="1:10" ht="21.95" customHeight="1" x14ac:dyDescent="0.15">
      <c r="A2454" s="6" t="s">
        <v>255</v>
      </c>
      <c r="B2454" s="4" t="s">
        <v>22</v>
      </c>
      <c r="C2454" s="4" t="s">
        <v>256</v>
      </c>
      <c r="D2454" s="4" t="s">
        <v>257</v>
      </c>
      <c r="E2454" s="5">
        <v>9.08</v>
      </c>
      <c r="F2454" t="s">
        <v>354</v>
      </c>
      <c r="J2454" s="14"/>
    </row>
    <row r="2455" spans="1:10" ht="21.95" customHeight="1" x14ac:dyDescent="0.15">
      <c r="A2455" s="6" t="s">
        <v>255</v>
      </c>
      <c r="B2455" s="4" t="s">
        <v>22</v>
      </c>
      <c r="C2455" s="4" t="s">
        <v>256</v>
      </c>
      <c r="D2455" s="4" t="s">
        <v>259</v>
      </c>
      <c r="E2455" s="5">
        <v>9.2200000000000006</v>
      </c>
      <c r="J2455" s="14"/>
    </row>
    <row r="2456" spans="1:10" ht="21.95" customHeight="1" x14ac:dyDescent="0.15">
      <c r="A2456" s="6" t="s">
        <v>255</v>
      </c>
      <c r="B2456" s="4" t="s">
        <v>22</v>
      </c>
      <c r="C2456" s="4" t="s">
        <v>256</v>
      </c>
      <c r="D2456" s="4" t="s">
        <v>260</v>
      </c>
      <c r="E2456" s="5">
        <v>9.1300000000000008</v>
      </c>
      <c r="J2456" s="14"/>
    </row>
    <row r="2457" spans="1:10" ht="21.95" customHeight="1" x14ac:dyDescent="0.15">
      <c r="A2457" s="6" t="s">
        <v>255</v>
      </c>
      <c r="B2457" s="4" t="s">
        <v>23</v>
      </c>
      <c r="C2457" s="4" t="s">
        <v>256</v>
      </c>
      <c r="D2457" s="4" t="s">
        <v>257</v>
      </c>
      <c r="E2457" s="5">
        <v>12.62</v>
      </c>
      <c r="F2457" s="13" t="s">
        <v>354</v>
      </c>
      <c r="J2457" s="14"/>
    </row>
    <row r="2458" spans="1:10" ht="21.95" customHeight="1" x14ac:dyDescent="0.15">
      <c r="A2458" s="6" t="s">
        <v>255</v>
      </c>
      <c r="B2458" s="4" t="s">
        <v>23</v>
      </c>
      <c r="C2458" s="4" t="s">
        <v>256</v>
      </c>
      <c r="D2458" s="4" t="s">
        <v>257</v>
      </c>
      <c r="E2458" s="5">
        <v>8.52</v>
      </c>
      <c r="J2458" s="14"/>
    </row>
    <row r="2459" spans="1:10" ht="21.95" customHeight="1" x14ac:dyDescent="0.15">
      <c r="A2459" s="6" t="s">
        <v>255</v>
      </c>
      <c r="B2459" s="4" t="s">
        <v>23</v>
      </c>
      <c r="C2459" s="4" t="s">
        <v>256</v>
      </c>
      <c r="D2459" s="4" t="s">
        <v>259</v>
      </c>
      <c r="E2459" s="5">
        <v>13.25</v>
      </c>
      <c r="J2459" s="14"/>
    </row>
    <row r="2460" spans="1:10" ht="21.95" customHeight="1" x14ac:dyDescent="0.15">
      <c r="A2460" s="6" t="s">
        <v>255</v>
      </c>
      <c r="B2460" s="4" t="s">
        <v>23</v>
      </c>
      <c r="C2460" s="4" t="s">
        <v>256</v>
      </c>
      <c r="D2460" s="4" t="s">
        <v>259</v>
      </c>
      <c r="E2460" s="5">
        <v>4.95</v>
      </c>
      <c r="J2460" s="14"/>
    </row>
    <row r="2461" spans="1:10" ht="21.95" customHeight="1" x14ac:dyDescent="0.15">
      <c r="A2461" s="6" t="s">
        <v>255</v>
      </c>
      <c r="B2461" s="4" t="s">
        <v>23</v>
      </c>
      <c r="C2461" s="4" t="s">
        <v>256</v>
      </c>
      <c r="D2461" s="4" t="s">
        <v>260</v>
      </c>
      <c r="E2461" s="5">
        <v>12.67</v>
      </c>
      <c r="J2461" s="14"/>
    </row>
    <row r="2462" spans="1:10" ht="21.95" customHeight="1" x14ac:dyDescent="0.15">
      <c r="A2462" s="6" t="s">
        <v>255</v>
      </c>
      <c r="B2462" s="4" t="s">
        <v>23</v>
      </c>
      <c r="C2462" s="4" t="s">
        <v>256</v>
      </c>
      <c r="D2462" s="4" t="s">
        <v>260</v>
      </c>
      <c r="E2462" s="5">
        <v>8.9600000000000009</v>
      </c>
      <c r="J2462" s="14"/>
    </row>
    <row r="2463" spans="1:10" ht="21.95" customHeight="1" x14ac:dyDescent="0.15">
      <c r="A2463" s="6" t="s">
        <v>255</v>
      </c>
      <c r="B2463" s="4" t="s">
        <v>129</v>
      </c>
      <c r="C2463" s="4" t="s">
        <v>256</v>
      </c>
      <c r="D2463" s="4" t="s">
        <v>261</v>
      </c>
      <c r="E2463" s="5">
        <v>11.1</v>
      </c>
      <c r="J2463" s="14"/>
    </row>
    <row r="2464" spans="1:10" ht="21.95" customHeight="1" x14ac:dyDescent="0.15">
      <c r="A2464" s="6" t="s">
        <v>255</v>
      </c>
      <c r="B2464" s="4" t="s">
        <v>24</v>
      </c>
      <c r="C2464" s="4" t="s">
        <v>256</v>
      </c>
      <c r="D2464" s="4" t="s">
        <v>257</v>
      </c>
      <c r="E2464" s="5">
        <v>10.99</v>
      </c>
      <c r="F2464" t="s">
        <v>353</v>
      </c>
      <c r="G2464">
        <f>+E2464+E2465+E2466+E2467+E2468</f>
        <v>52.33</v>
      </c>
      <c r="H2464">
        <f>+E2470+E2471+E2469</f>
        <v>28.4</v>
      </c>
      <c r="I2464" s="14">
        <f>+(G2464/4)/(H2464/3)</f>
        <v>1.3819542253521127</v>
      </c>
      <c r="J2464" s="21">
        <f>+(B2464-$K$1)/7</f>
        <v>9</v>
      </c>
    </row>
    <row r="2465" spans="1:10" ht="21.95" customHeight="1" x14ac:dyDescent="0.15">
      <c r="A2465" s="9" t="s">
        <v>255</v>
      </c>
      <c r="B2465" s="4" t="s">
        <v>24</v>
      </c>
      <c r="C2465" s="4" t="s">
        <v>256</v>
      </c>
      <c r="D2465" s="4" t="s">
        <v>257</v>
      </c>
      <c r="E2465" s="5">
        <v>5.71</v>
      </c>
      <c r="J2465" s="14"/>
    </row>
    <row r="2466" spans="1:10" ht="21.95" customHeight="1" x14ac:dyDescent="0.15">
      <c r="A2466" s="6" t="s">
        <v>255</v>
      </c>
      <c r="B2466" s="4" t="s">
        <v>24</v>
      </c>
      <c r="C2466" s="4" t="s">
        <v>256</v>
      </c>
      <c r="D2466" s="4" t="s">
        <v>259</v>
      </c>
      <c r="E2466" s="5">
        <v>14.69</v>
      </c>
      <c r="J2466" s="14"/>
    </row>
    <row r="2467" spans="1:10" ht="21.95" customHeight="1" x14ac:dyDescent="0.15">
      <c r="A2467" s="6" t="s">
        <v>255</v>
      </c>
      <c r="B2467" s="4" t="s">
        <v>24</v>
      </c>
      <c r="C2467" s="4" t="s">
        <v>256</v>
      </c>
      <c r="D2467" s="4" t="s">
        <v>260</v>
      </c>
      <c r="E2467" s="5">
        <v>11.5</v>
      </c>
      <c r="J2467" s="14"/>
    </row>
    <row r="2468" spans="1:10" ht="21.95" customHeight="1" x14ac:dyDescent="0.15">
      <c r="A2468" s="6" t="s">
        <v>255</v>
      </c>
      <c r="B2468" s="4" t="s">
        <v>24</v>
      </c>
      <c r="C2468" s="4" t="s">
        <v>256</v>
      </c>
      <c r="D2468" s="4" t="s">
        <v>260</v>
      </c>
      <c r="E2468" s="5">
        <v>9.44</v>
      </c>
      <c r="J2468" s="14"/>
    </row>
    <row r="2469" spans="1:10" ht="21.95" customHeight="1" x14ac:dyDescent="0.15">
      <c r="A2469" s="6" t="s">
        <v>255</v>
      </c>
      <c r="B2469" s="4" t="s">
        <v>25</v>
      </c>
      <c r="C2469" s="4" t="s">
        <v>256</v>
      </c>
      <c r="D2469" s="4" t="s">
        <v>257</v>
      </c>
      <c r="E2469" s="5">
        <v>9.17</v>
      </c>
      <c r="F2469" t="s">
        <v>354</v>
      </c>
      <c r="J2469" s="14"/>
    </row>
    <row r="2470" spans="1:10" ht="21.95" customHeight="1" x14ac:dyDescent="0.15">
      <c r="A2470" s="6" t="s">
        <v>255</v>
      </c>
      <c r="B2470" s="4" t="s">
        <v>25</v>
      </c>
      <c r="C2470" s="4" t="s">
        <v>256</v>
      </c>
      <c r="D2470" s="4" t="s">
        <v>259</v>
      </c>
      <c r="E2470" s="5">
        <v>9.6</v>
      </c>
      <c r="J2470" s="14"/>
    </row>
    <row r="2471" spans="1:10" ht="21.95" customHeight="1" x14ac:dyDescent="0.15">
      <c r="A2471" s="6" t="s">
        <v>255</v>
      </c>
      <c r="B2471" s="4" t="s">
        <v>25</v>
      </c>
      <c r="C2471" s="4" t="s">
        <v>256</v>
      </c>
      <c r="D2471" s="4" t="s">
        <v>260</v>
      </c>
      <c r="E2471" s="5">
        <v>9.6300000000000008</v>
      </c>
      <c r="J2471" s="14"/>
    </row>
    <row r="2472" spans="1:10" ht="21.95" customHeight="1" x14ac:dyDescent="0.15">
      <c r="A2472" s="6" t="s">
        <v>255</v>
      </c>
      <c r="B2472" s="4" t="s">
        <v>26</v>
      </c>
      <c r="C2472" s="4" t="s">
        <v>256</v>
      </c>
      <c r="D2472" s="4" t="s">
        <v>257</v>
      </c>
      <c r="E2472" s="5">
        <v>12.98</v>
      </c>
      <c r="F2472" t="s">
        <v>353</v>
      </c>
      <c r="G2472">
        <f>+E2472+E2473+E2474</f>
        <v>37.71</v>
      </c>
      <c r="H2472">
        <f>+E2475+E2476+E2477</f>
        <v>26.29</v>
      </c>
      <c r="I2472" s="14">
        <f>+(G2472/4)/(H2472/3)</f>
        <v>1.0757892734880183</v>
      </c>
      <c r="J2472" s="21">
        <f>+(B2472-$K$1)/7</f>
        <v>10</v>
      </c>
    </row>
    <row r="2473" spans="1:10" ht="21.95" customHeight="1" x14ac:dyDescent="0.15">
      <c r="A2473" s="6" t="s">
        <v>255</v>
      </c>
      <c r="B2473" s="4" t="s">
        <v>26</v>
      </c>
      <c r="C2473" s="4" t="s">
        <v>256</v>
      </c>
      <c r="D2473" s="4" t="s">
        <v>259</v>
      </c>
      <c r="E2473" s="5">
        <v>12.29</v>
      </c>
      <c r="J2473" s="14"/>
    </row>
    <row r="2474" spans="1:10" ht="21.95" customHeight="1" x14ac:dyDescent="0.15">
      <c r="A2474" s="6" t="s">
        <v>255</v>
      </c>
      <c r="B2474" s="4" t="s">
        <v>26</v>
      </c>
      <c r="C2474" s="4" t="s">
        <v>256</v>
      </c>
      <c r="D2474" s="4" t="s">
        <v>260</v>
      </c>
      <c r="E2474" s="5">
        <v>12.44</v>
      </c>
      <c r="J2474" s="14"/>
    </row>
    <row r="2475" spans="1:10" ht="21.95" customHeight="1" x14ac:dyDescent="0.15">
      <c r="A2475" s="6" t="s">
        <v>255</v>
      </c>
      <c r="B2475" s="4" t="s">
        <v>27</v>
      </c>
      <c r="C2475" s="4" t="s">
        <v>256</v>
      </c>
      <c r="D2475" s="4" t="s">
        <v>257</v>
      </c>
      <c r="E2475" s="5">
        <v>11.22</v>
      </c>
      <c r="F2475" t="s">
        <v>354</v>
      </c>
      <c r="J2475" s="14"/>
    </row>
    <row r="2476" spans="1:10" ht="21.95" customHeight="1" x14ac:dyDescent="0.15">
      <c r="A2476" s="6" t="s">
        <v>255</v>
      </c>
      <c r="B2476" s="4" t="s">
        <v>27</v>
      </c>
      <c r="C2476" s="4" t="s">
        <v>256</v>
      </c>
      <c r="D2476" s="4" t="s">
        <v>259</v>
      </c>
      <c r="E2476" s="5">
        <v>11.33</v>
      </c>
      <c r="J2476" s="14"/>
    </row>
    <row r="2477" spans="1:10" ht="21.95" customHeight="1" x14ac:dyDescent="0.15">
      <c r="A2477" s="6" t="s">
        <v>255</v>
      </c>
      <c r="B2477" s="4" t="s">
        <v>27</v>
      </c>
      <c r="C2477" s="4" t="s">
        <v>256</v>
      </c>
      <c r="D2477" s="4" t="s">
        <v>261</v>
      </c>
      <c r="E2477" s="5">
        <v>3.74</v>
      </c>
      <c r="J2477" s="14"/>
    </row>
    <row r="2478" spans="1:10" ht="21.95" customHeight="1" x14ac:dyDescent="0.15">
      <c r="A2478" s="6" t="s">
        <v>255</v>
      </c>
      <c r="B2478" s="4" t="s">
        <v>28</v>
      </c>
      <c r="C2478" s="4" t="s">
        <v>256</v>
      </c>
      <c r="D2478" s="4" t="s">
        <v>257</v>
      </c>
      <c r="E2478" s="5">
        <v>12.29</v>
      </c>
      <c r="F2478" t="s">
        <v>353</v>
      </c>
      <c r="G2478">
        <f>+E2478+E2479+E2480</f>
        <v>37.36</v>
      </c>
      <c r="H2478">
        <f>+E2481+E2482+E2483</f>
        <v>21.28</v>
      </c>
      <c r="I2478" s="14">
        <f>+(G2478/4)/(H2478/3)</f>
        <v>1.3167293233082706</v>
      </c>
      <c r="J2478" s="21">
        <f>+(B2478-$K$1)/7</f>
        <v>11</v>
      </c>
    </row>
    <row r="2479" spans="1:10" ht="21.95" customHeight="1" x14ac:dyDescent="0.15">
      <c r="A2479" s="6" t="s">
        <v>255</v>
      </c>
      <c r="B2479" s="4" t="s">
        <v>28</v>
      </c>
      <c r="C2479" s="4" t="s">
        <v>256</v>
      </c>
      <c r="D2479" s="4" t="s">
        <v>259</v>
      </c>
      <c r="E2479" s="5">
        <v>12.45</v>
      </c>
      <c r="J2479" s="14"/>
    </row>
    <row r="2480" spans="1:10" ht="21.95" customHeight="1" x14ac:dyDescent="0.15">
      <c r="A2480" s="6" t="s">
        <v>255</v>
      </c>
      <c r="B2480" s="4" t="s">
        <v>28</v>
      </c>
      <c r="C2480" s="4" t="s">
        <v>256</v>
      </c>
      <c r="D2480" s="4" t="s">
        <v>258</v>
      </c>
      <c r="E2480" s="5">
        <v>12.62</v>
      </c>
      <c r="J2480" s="14"/>
    </row>
    <row r="2481" spans="1:10" ht="21.95" customHeight="1" x14ac:dyDescent="0.15">
      <c r="A2481" s="6" t="s">
        <v>255</v>
      </c>
      <c r="B2481" s="4" t="s">
        <v>30</v>
      </c>
      <c r="C2481" s="4" t="s">
        <v>256</v>
      </c>
      <c r="D2481" s="4" t="s">
        <v>257</v>
      </c>
      <c r="E2481" s="5">
        <v>6.19</v>
      </c>
      <c r="F2481" t="s">
        <v>354</v>
      </c>
      <c r="J2481" s="14"/>
    </row>
    <row r="2482" spans="1:10" ht="21.95" customHeight="1" x14ac:dyDescent="0.15">
      <c r="A2482" s="6" t="s">
        <v>255</v>
      </c>
      <c r="B2482" s="4" t="s">
        <v>30</v>
      </c>
      <c r="C2482" s="4" t="s">
        <v>256</v>
      </c>
      <c r="D2482" s="4" t="s">
        <v>259</v>
      </c>
      <c r="E2482" s="5">
        <v>6.57</v>
      </c>
      <c r="J2482" s="14"/>
    </row>
    <row r="2483" spans="1:10" ht="21.95" customHeight="1" x14ac:dyDescent="0.15">
      <c r="A2483" s="6" t="s">
        <v>255</v>
      </c>
      <c r="B2483" s="4" t="s">
        <v>30</v>
      </c>
      <c r="C2483" s="4" t="s">
        <v>256</v>
      </c>
      <c r="D2483" s="4" t="s">
        <v>258</v>
      </c>
      <c r="E2483" s="5">
        <v>8.52</v>
      </c>
      <c r="J2483" s="14"/>
    </row>
    <row r="2484" spans="1:10" ht="21.95" customHeight="1" x14ac:dyDescent="0.15">
      <c r="A2484" s="6" t="s">
        <v>255</v>
      </c>
      <c r="B2484" s="4" t="s">
        <v>31</v>
      </c>
      <c r="C2484" s="4" t="s">
        <v>256</v>
      </c>
      <c r="D2484" s="4" t="s">
        <v>257</v>
      </c>
      <c r="E2484" s="5">
        <v>9.8699999999999992</v>
      </c>
      <c r="F2484" t="s">
        <v>353</v>
      </c>
      <c r="G2484">
        <f>+E2484+E2485+E2486+E2487</f>
        <v>44.89</v>
      </c>
      <c r="H2484">
        <f>+E2490+E2488+E2489</f>
        <v>23.349999999999998</v>
      </c>
      <c r="I2484" s="14">
        <f>+(G2484/4)/(H2484/3)</f>
        <v>1.44186295503212</v>
      </c>
      <c r="J2484" s="21">
        <f>+(B2484-$K$1)/7</f>
        <v>12</v>
      </c>
    </row>
    <row r="2485" spans="1:10" ht="21.95" customHeight="1" x14ac:dyDescent="0.15">
      <c r="A2485" s="6" t="s">
        <v>255</v>
      </c>
      <c r="B2485" s="4" t="s">
        <v>31</v>
      </c>
      <c r="C2485" s="4" t="s">
        <v>256</v>
      </c>
      <c r="D2485" s="4" t="s">
        <v>257</v>
      </c>
      <c r="E2485" s="5">
        <v>6.77</v>
      </c>
      <c r="J2485" s="14"/>
    </row>
    <row r="2486" spans="1:10" ht="21.95" customHeight="1" x14ac:dyDescent="0.15">
      <c r="A2486" s="6" t="s">
        <v>255</v>
      </c>
      <c r="B2486" s="4" t="s">
        <v>31</v>
      </c>
      <c r="C2486" s="4" t="s">
        <v>256</v>
      </c>
      <c r="D2486" s="4" t="s">
        <v>259</v>
      </c>
      <c r="E2486" s="5">
        <v>13.81</v>
      </c>
      <c r="J2486" s="14"/>
    </row>
    <row r="2487" spans="1:10" ht="21.95" customHeight="1" x14ac:dyDescent="0.15">
      <c r="A2487" s="6" t="s">
        <v>255</v>
      </c>
      <c r="B2487" s="4" t="s">
        <v>31</v>
      </c>
      <c r="C2487" s="4" t="s">
        <v>256</v>
      </c>
      <c r="D2487" s="4" t="s">
        <v>258</v>
      </c>
      <c r="E2487" s="5">
        <v>14.44</v>
      </c>
      <c r="J2487" s="14"/>
    </row>
    <row r="2488" spans="1:10" ht="21.95" customHeight="1" x14ac:dyDescent="0.15">
      <c r="A2488" s="6" t="s">
        <v>255</v>
      </c>
      <c r="B2488" s="4" t="s">
        <v>33</v>
      </c>
      <c r="C2488" s="4" t="s">
        <v>256</v>
      </c>
      <c r="D2488" s="4" t="s">
        <v>257</v>
      </c>
      <c r="E2488" s="5">
        <v>8.27</v>
      </c>
      <c r="F2488" t="s">
        <v>354</v>
      </c>
      <c r="J2488" s="14"/>
    </row>
    <row r="2489" spans="1:10" ht="21.95" customHeight="1" x14ac:dyDescent="0.15">
      <c r="A2489" s="6" t="s">
        <v>255</v>
      </c>
      <c r="B2489" s="4" t="s">
        <v>33</v>
      </c>
      <c r="C2489" s="4" t="s">
        <v>256</v>
      </c>
      <c r="D2489" s="4" t="s">
        <v>259</v>
      </c>
      <c r="E2489" s="5">
        <v>7.23</v>
      </c>
      <c r="J2489" s="14"/>
    </row>
    <row r="2490" spans="1:10" ht="21.95" customHeight="1" x14ac:dyDescent="0.15">
      <c r="A2490" s="6" t="s">
        <v>255</v>
      </c>
      <c r="B2490" s="4" t="s">
        <v>33</v>
      </c>
      <c r="C2490" s="4" t="s">
        <v>256</v>
      </c>
      <c r="D2490" s="4" t="s">
        <v>258</v>
      </c>
      <c r="E2490" s="5">
        <v>7.85</v>
      </c>
      <c r="J2490" s="14"/>
    </row>
    <row r="2491" spans="1:10" ht="21.95" customHeight="1" x14ac:dyDescent="0.15">
      <c r="A2491" s="6" t="s">
        <v>255</v>
      </c>
      <c r="B2491" s="4" t="s">
        <v>34</v>
      </c>
      <c r="C2491" s="4" t="s">
        <v>256</v>
      </c>
      <c r="D2491" s="4" t="s">
        <v>257</v>
      </c>
      <c r="E2491" s="5">
        <v>12.24</v>
      </c>
      <c r="F2491" t="s">
        <v>353</v>
      </c>
      <c r="G2491">
        <f>+E2491+E2492+E2493+E2494+E2495</f>
        <v>47.21</v>
      </c>
      <c r="H2491">
        <f>+E2497+E2498+E2496</f>
        <v>31.810000000000002</v>
      </c>
      <c r="I2491" s="14">
        <f>+(G2491/4)/(H2491/3)</f>
        <v>1.1130933668657654</v>
      </c>
      <c r="J2491" s="21">
        <f>+(B2491-$K$1)/7</f>
        <v>13</v>
      </c>
    </row>
    <row r="2492" spans="1:10" ht="21.95" customHeight="1" x14ac:dyDescent="0.15">
      <c r="A2492" s="6" t="s">
        <v>255</v>
      </c>
      <c r="B2492" s="4" t="s">
        <v>34</v>
      </c>
      <c r="C2492" s="4" t="s">
        <v>256</v>
      </c>
      <c r="D2492" s="4" t="s">
        <v>257</v>
      </c>
      <c r="E2492" s="5">
        <v>3.33</v>
      </c>
      <c r="J2492" s="14"/>
    </row>
    <row r="2493" spans="1:10" ht="21.95" customHeight="1" x14ac:dyDescent="0.15">
      <c r="A2493" s="6" t="s">
        <v>255</v>
      </c>
      <c r="B2493" s="4" t="s">
        <v>34</v>
      </c>
      <c r="C2493" s="4" t="s">
        <v>256</v>
      </c>
      <c r="D2493" s="4" t="s">
        <v>259</v>
      </c>
      <c r="E2493" s="5">
        <v>13.15</v>
      </c>
      <c r="J2493" s="14"/>
    </row>
    <row r="2494" spans="1:10" ht="21.95" customHeight="1" x14ac:dyDescent="0.15">
      <c r="A2494" s="6" t="s">
        <v>255</v>
      </c>
      <c r="B2494" s="4" t="s">
        <v>34</v>
      </c>
      <c r="C2494" s="4" t="s">
        <v>256</v>
      </c>
      <c r="D2494" s="4" t="s">
        <v>258</v>
      </c>
      <c r="E2494" s="5">
        <v>10.11</v>
      </c>
      <c r="J2494" s="14"/>
    </row>
    <row r="2495" spans="1:10" ht="21.95" customHeight="1" x14ac:dyDescent="0.15">
      <c r="A2495" s="6" t="s">
        <v>255</v>
      </c>
      <c r="B2495" s="4" t="s">
        <v>34</v>
      </c>
      <c r="C2495" s="4" t="s">
        <v>256</v>
      </c>
      <c r="D2495" s="4" t="s">
        <v>258</v>
      </c>
      <c r="E2495" s="5">
        <v>8.3800000000000008</v>
      </c>
      <c r="J2495" s="14"/>
    </row>
    <row r="2496" spans="1:10" ht="21.95" customHeight="1" x14ac:dyDescent="0.15">
      <c r="A2496" s="6" t="s">
        <v>255</v>
      </c>
      <c r="B2496" s="4" t="s">
        <v>35</v>
      </c>
      <c r="C2496" s="4" t="s">
        <v>256</v>
      </c>
      <c r="D2496" s="4" t="s">
        <v>257</v>
      </c>
      <c r="E2496" s="5">
        <v>11.43</v>
      </c>
      <c r="F2496" t="s">
        <v>354</v>
      </c>
      <c r="J2496" s="14"/>
    </row>
    <row r="2497" spans="1:10" ht="21.95" customHeight="1" x14ac:dyDescent="0.15">
      <c r="A2497" s="6" t="s">
        <v>255</v>
      </c>
      <c r="B2497" s="4" t="s">
        <v>35</v>
      </c>
      <c r="C2497" s="4" t="s">
        <v>256</v>
      </c>
      <c r="D2497" s="4" t="s">
        <v>259</v>
      </c>
      <c r="E2497" s="5">
        <v>9.9600000000000009</v>
      </c>
      <c r="J2497" s="14"/>
    </row>
    <row r="2498" spans="1:10" ht="21.95" customHeight="1" x14ac:dyDescent="0.15">
      <c r="A2498" s="6" t="s">
        <v>255</v>
      </c>
      <c r="B2498" s="4" t="s">
        <v>35</v>
      </c>
      <c r="C2498" s="4" t="s">
        <v>256</v>
      </c>
      <c r="D2498" s="4" t="s">
        <v>258</v>
      </c>
      <c r="E2498" s="5">
        <v>10.42</v>
      </c>
      <c r="J2498" s="14"/>
    </row>
    <row r="2499" spans="1:10" ht="21.95" customHeight="1" x14ac:dyDescent="0.15">
      <c r="A2499" s="6" t="s">
        <v>255</v>
      </c>
      <c r="B2499" s="4" t="s">
        <v>36</v>
      </c>
      <c r="C2499" s="4" t="s">
        <v>256</v>
      </c>
      <c r="D2499" s="4" t="s">
        <v>257</v>
      </c>
      <c r="E2499" s="5">
        <v>14.32</v>
      </c>
      <c r="F2499" t="s">
        <v>353</v>
      </c>
      <c r="G2499">
        <f>+E2499+E2500+E2501+E2502</f>
        <v>48.79</v>
      </c>
      <c r="H2499">
        <f>+E2505+E2503+E2504</f>
        <v>27.049999999999997</v>
      </c>
      <c r="I2499" s="14">
        <f>+(G2499/4)/(H2499/3)</f>
        <v>1.3527726432532348</v>
      </c>
      <c r="J2499" s="21">
        <f>+(B2499-$K$1)/7</f>
        <v>14</v>
      </c>
    </row>
    <row r="2500" spans="1:10" ht="21.95" customHeight="1" x14ac:dyDescent="0.15">
      <c r="A2500" s="6" t="s">
        <v>255</v>
      </c>
      <c r="B2500" s="4" t="s">
        <v>36</v>
      </c>
      <c r="C2500" s="4" t="s">
        <v>256</v>
      </c>
      <c r="D2500" s="4" t="s">
        <v>259</v>
      </c>
      <c r="E2500" s="5">
        <v>14.73</v>
      </c>
      <c r="J2500" s="14"/>
    </row>
    <row r="2501" spans="1:10" ht="21.95" customHeight="1" x14ac:dyDescent="0.15">
      <c r="A2501" s="6" t="s">
        <v>255</v>
      </c>
      <c r="B2501" s="4" t="s">
        <v>36</v>
      </c>
      <c r="C2501" s="4" t="s">
        <v>256</v>
      </c>
      <c r="D2501" s="4" t="s">
        <v>258</v>
      </c>
      <c r="E2501" s="5">
        <v>11.85</v>
      </c>
      <c r="J2501" s="14"/>
    </row>
    <row r="2502" spans="1:10" ht="21.95" customHeight="1" x14ac:dyDescent="0.15">
      <c r="A2502" s="6" t="s">
        <v>255</v>
      </c>
      <c r="B2502" s="4" t="s">
        <v>36</v>
      </c>
      <c r="C2502" s="4" t="s">
        <v>256</v>
      </c>
      <c r="D2502" s="4" t="s">
        <v>258</v>
      </c>
      <c r="E2502" s="5">
        <v>7.89</v>
      </c>
      <c r="J2502" s="14"/>
    </row>
    <row r="2503" spans="1:10" ht="21.95" customHeight="1" x14ac:dyDescent="0.15">
      <c r="A2503" s="6" t="s">
        <v>255</v>
      </c>
      <c r="B2503" s="4" t="s">
        <v>37</v>
      </c>
      <c r="C2503" s="4" t="s">
        <v>256</v>
      </c>
      <c r="D2503" s="4" t="s">
        <v>257</v>
      </c>
      <c r="E2503" s="5">
        <v>9.73</v>
      </c>
      <c r="F2503" t="s">
        <v>354</v>
      </c>
      <c r="J2503" s="14"/>
    </row>
    <row r="2504" spans="1:10" ht="21.95" customHeight="1" x14ac:dyDescent="0.15">
      <c r="A2504" s="6" t="s">
        <v>255</v>
      </c>
      <c r="B2504" s="4" t="s">
        <v>37</v>
      </c>
      <c r="C2504" s="4" t="s">
        <v>256</v>
      </c>
      <c r="D2504" s="4" t="s">
        <v>259</v>
      </c>
      <c r="E2504" s="5">
        <v>8.4</v>
      </c>
      <c r="J2504" s="14"/>
    </row>
    <row r="2505" spans="1:10" ht="21.95" customHeight="1" x14ac:dyDescent="0.15">
      <c r="A2505" s="6" t="s">
        <v>255</v>
      </c>
      <c r="B2505" s="4" t="s">
        <v>37</v>
      </c>
      <c r="C2505" s="4" t="s">
        <v>256</v>
      </c>
      <c r="D2505" s="4" t="s">
        <v>258</v>
      </c>
      <c r="E2505" s="5">
        <v>8.92</v>
      </c>
      <c r="J2505" s="14"/>
    </row>
    <row r="2506" spans="1:10" ht="21.95" customHeight="1" x14ac:dyDescent="0.15">
      <c r="A2506" s="6" t="s">
        <v>255</v>
      </c>
      <c r="B2506" s="4" t="s">
        <v>38</v>
      </c>
      <c r="C2506" s="4" t="s">
        <v>256</v>
      </c>
      <c r="D2506" s="4" t="s">
        <v>257</v>
      </c>
      <c r="E2506" s="5">
        <v>10.28</v>
      </c>
      <c r="F2506" t="s">
        <v>353</v>
      </c>
      <c r="G2506">
        <f>+E2506+E2507+E2508+E2509+E2510</f>
        <v>47.239999999999995</v>
      </c>
      <c r="H2506">
        <f>+E2512+E2513+E2511</f>
        <v>33.519999999999996</v>
      </c>
      <c r="I2506" s="14">
        <f>+(G2506/4)/(H2506/3)</f>
        <v>1.056980906921241</v>
      </c>
      <c r="J2506" s="21">
        <f>+(B2506-$K$1)/7</f>
        <v>15</v>
      </c>
    </row>
    <row r="2507" spans="1:10" ht="21.95" customHeight="1" x14ac:dyDescent="0.15">
      <c r="A2507" s="6" t="s">
        <v>255</v>
      </c>
      <c r="B2507" s="4" t="s">
        <v>38</v>
      </c>
      <c r="C2507" s="4" t="s">
        <v>256</v>
      </c>
      <c r="D2507" s="4" t="s">
        <v>257</v>
      </c>
      <c r="E2507" s="5">
        <v>7.02</v>
      </c>
      <c r="J2507" s="14"/>
    </row>
    <row r="2508" spans="1:10" ht="21.95" customHeight="1" x14ac:dyDescent="0.15">
      <c r="A2508" s="6" t="s">
        <v>255</v>
      </c>
      <c r="B2508" s="4" t="s">
        <v>38</v>
      </c>
      <c r="C2508" s="4" t="s">
        <v>256</v>
      </c>
      <c r="D2508" s="4" t="s">
        <v>258</v>
      </c>
      <c r="E2508" s="5">
        <v>9.8699999999999992</v>
      </c>
      <c r="J2508" s="14"/>
    </row>
    <row r="2509" spans="1:10" ht="21.95" customHeight="1" x14ac:dyDescent="0.15">
      <c r="A2509" s="6" t="s">
        <v>255</v>
      </c>
      <c r="B2509" s="4" t="s">
        <v>38</v>
      </c>
      <c r="C2509" s="4" t="s">
        <v>256</v>
      </c>
      <c r="D2509" s="4" t="s">
        <v>258</v>
      </c>
      <c r="E2509" s="5">
        <v>5.74</v>
      </c>
      <c r="J2509" s="14"/>
    </row>
    <row r="2510" spans="1:10" ht="21.95" customHeight="1" x14ac:dyDescent="0.15">
      <c r="A2510" s="6" t="s">
        <v>255</v>
      </c>
      <c r="B2510" s="4" t="s">
        <v>38</v>
      </c>
      <c r="C2510" s="4" t="s">
        <v>256</v>
      </c>
      <c r="D2510" s="4" t="s">
        <v>260</v>
      </c>
      <c r="E2510" s="5">
        <v>14.33</v>
      </c>
      <c r="J2510" s="14"/>
    </row>
    <row r="2511" spans="1:10" ht="21.95" customHeight="1" x14ac:dyDescent="0.15">
      <c r="A2511" s="9" t="s">
        <v>255</v>
      </c>
      <c r="B2511" s="4" t="s">
        <v>39</v>
      </c>
      <c r="C2511" s="4" t="s">
        <v>256</v>
      </c>
      <c r="D2511" s="4" t="s">
        <v>257</v>
      </c>
      <c r="E2511" s="5">
        <v>11.59</v>
      </c>
      <c r="F2511" t="s">
        <v>354</v>
      </c>
      <c r="J2511" s="14"/>
    </row>
    <row r="2512" spans="1:10" ht="21.95" customHeight="1" x14ac:dyDescent="0.15">
      <c r="A2512" s="6" t="s">
        <v>255</v>
      </c>
      <c r="B2512" s="4" t="s">
        <v>39</v>
      </c>
      <c r="C2512" s="4" t="s">
        <v>256</v>
      </c>
      <c r="D2512" s="4" t="s">
        <v>258</v>
      </c>
      <c r="E2512" s="5">
        <v>10.6</v>
      </c>
      <c r="J2512" s="14"/>
    </row>
    <row r="2513" spans="1:10" ht="21.95" customHeight="1" x14ac:dyDescent="0.15">
      <c r="A2513" s="6" t="s">
        <v>255</v>
      </c>
      <c r="B2513" s="4" t="s">
        <v>39</v>
      </c>
      <c r="C2513" s="4" t="s">
        <v>256</v>
      </c>
      <c r="D2513" s="4" t="s">
        <v>260</v>
      </c>
      <c r="E2513" s="5">
        <v>11.33</v>
      </c>
      <c r="J2513" s="14"/>
    </row>
    <row r="2514" spans="1:10" ht="21.95" customHeight="1" x14ac:dyDescent="0.15">
      <c r="A2514" s="6" t="s">
        <v>255</v>
      </c>
      <c r="B2514" s="4" t="s">
        <v>40</v>
      </c>
      <c r="C2514" s="4" t="s">
        <v>256</v>
      </c>
      <c r="D2514" s="4" t="s">
        <v>257</v>
      </c>
      <c r="E2514" s="5">
        <v>12.59</v>
      </c>
      <c r="F2514" t="s">
        <v>353</v>
      </c>
      <c r="G2514">
        <f>+E2514+E2515+E2516+E2517+E2518</f>
        <v>49.38</v>
      </c>
      <c r="H2514">
        <f>E2520+E2521+E2519</f>
        <v>31.31</v>
      </c>
      <c r="I2514" s="14">
        <f>+(G2514/4)/(H2514/3)</f>
        <v>1.1828489300542959</v>
      </c>
      <c r="J2514" s="21">
        <f>+(B2514-$K$1)/7</f>
        <v>16</v>
      </c>
    </row>
    <row r="2515" spans="1:10" ht="21.95" customHeight="1" x14ac:dyDescent="0.15">
      <c r="A2515" s="6" t="s">
        <v>255</v>
      </c>
      <c r="B2515" s="4" t="s">
        <v>40</v>
      </c>
      <c r="C2515" s="4" t="s">
        <v>256</v>
      </c>
      <c r="D2515" s="4" t="s">
        <v>257</v>
      </c>
      <c r="E2515" s="5">
        <v>4.3600000000000003</v>
      </c>
      <c r="J2515" s="14"/>
    </row>
    <row r="2516" spans="1:10" ht="21.95" customHeight="1" x14ac:dyDescent="0.15">
      <c r="A2516" s="6" t="s">
        <v>255</v>
      </c>
      <c r="B2516" s="4" t="s">
        <v>40</v>
      </c>
      <c r="C2516" s="4" t="s">
        <v>256</v>
      </c>
      <c r="D2516" s="4" t="s">
        <v>258</v>
      </c>
      <c r="E2516" s="5">
        <v>9.76</v>
      </c>
      <c r="J2516" s="14"/>
    </row>
    <row r="2517" spans="1:10" ht="21.95" customHeight="1" x14ac:dyDescent="0.15">
      <c r="A2517" s="6" t="s">
        <v>255</v>
      </c>
      <c r="B2517" s="4" t="s">
        <v>40</v>
      </c>
      <c r="C2517" s="4" t="s">
        <v>256</v>
      </c>
      <c r="D2517" s="4" t="s">
        <v>258</v>
      </c>
      <c r="E2517" s="5">
        <v>7.86</v>
      </c>
      <c r="J2517" s="14"/>
    </row>
    <row r="2518" spans="1:10" ht="21.95" customHeight="1" x14ac:dyDescent="0.15">
      <c r="A2518" s="6" t="s">
        <v>255</v>
      </c>
      <c r="B2518" s="4" t="s">
        <v>40</v>
      </c>
      <c r="C2518" s="4" t="s">
        <v>256</v>
      </c>
      <c r="D2518" s="4" t="s">
        <v>260</v>
      </c>
      <c r="E2518" s="5">
        <v>14.81</v>
      </c>
      <c r="J2518" s="14"/>
    </row>
    <row r="2519" spans="1:10" ht="21.95" customHeight="1" x14ac:dyDescent="0.15">
      <c r="A2519" s="6" t="s">
        <v>255</v>
      </c>
      <c r="B2519" s="4" t="s">
        <v>41</v>
      </c>
      <c r="C2519" s="4" t="s">
        <v>256</v>
      </c>
      <c r="D2519" s="4" t="s">
        <v>257</v>
      </c>
      <c r="E2519" s="5">
        <v>11.05</v>
      </c>
      <c r="F2519" t="s">
        <v>354</v>
      </c>
      <c r="J2519" s="14"/>
    </row>
    <row r="2520" spans="1:10" ht="21.95" customHeight="1" x14ac:dyDescent="0.15">
      <c r="A2520" s="6" t="s">
        <v>255</v>
      </c>
      <c r="B2520" s="4" t="s">
        <v>41</v>
      </c>
      <c r="C2520" s="4" t="s">
        <v>256</v>
      </c>
      <c r="D2520" s="4" t="s">
        <v>258</v>
      </c>
      <c r="E2520" s="5">
        <v>9.9499999999999993</v>
      </c>
      <c r="J2520" s="14"/>
    </row>
    <row r="2521" spans="1:10" ht="21.95" customHeight="1" x14ac:dyDescent="0.15">
      <c r="A2521" s="6" t="s">
        <v>255</v>
      </c>
      <c r="B2521" s="4" t="s">
        <v>41</v>
      </c>
      <c r="C2521" s="4" t="s">
        <v>256</v>
      </c>
      <c r="D2521" s="4" t="s">
        <v>260</v>
      </c>
      <c r="E2521" s="5">
        <v>10.31</v>
      </c>
      <c r="J2521" s="14"/>
    </row>
    <row r="2522" spans="1:10" ht="21.95" customHeight="1" x14ac:dyDescent="0.15">
      <c r="A2522" s="6" t="s">
        <v>255</v>
      </c>
      <c r="B2522" s="4" t="s">
        <v>42</v>
      </c>
      <c r="C2522" s="4" t="s">
        <v>256</v>
      </c>
      <c r="D2522" s="4" t="s">
        <v>257</v>
      </c>
      <c r="E2522" s="5">
        <v>11.52</v>
      </c>
      <c r="F2522" t="s">
        <v>353</v>
      </c>
      <c r="G2522">
        <f>+E2522+E2523+E2524+E2525+E2526+E2527</f>
        <v>52.72</v>
      </c>
      <c r="H2522">
        <f>+E2528+E2529+E2530</f>
        <v>32.32</v>
      </c>
      <c r="I2522" s="14">
        <f>+(G2522/4)/(H2522/3)</f>
        <v>1.2233910891089108</v>
      </c>
      <c r="J2522" s="21">
        <f>+(B2522-$K$1)/7</f>
        <v>17</v>
      </c>
    </row>
    <row r="2523" spans="1:10" ht="21.95" customHeight="1" x14ac:dyDescent="0.15">
      <c r="A2523" s="6" t="s">
        <v>255</v>
      </c>
      <c r="B2523" s="4" t="s">
        <v>42</v>
      </c>
      <c r="C2523" s="4" t="s">
        <v>256</v>
      </c>
      <c r="D2523" s="4" t="s">
        <v>257</v>
      </c>
      <c r="E2523" s="5">
        <v>8.23</v>
      </c>
      <c r="J2523" s="14"/>
    </row>
    <row r="2524" spans="1:10" ht="21.95" customHeight="1" x14ac:dyDescent="0.15">
      <c r="A2524" s="6" t="s">
        <v>255</v>
      </c>
      <c r="B2524" s="4" t="s">
        <v>42</v>
      </c>
      <c r="C2524" s="4" t="s">
        <v>256</v>
      </c>
      <c r="D2524" s="4" t="s">
        <v>258</v>
      </c>
      <c r="E2524" s="5">
        <v>11.45</v>
      </c>
      <c r="J2524" s="14"/>
    </row>
    <row r="2525" spans="1:10" ht="21.95" customHeight="1" x14ac:dyDescent="0.15">
      <c r="A2525" s="6" t="s">
        <v>255</v>
      </c>
      <c r="B2525" s="4" t="s">
        <v>42</v>
      </c>
      <c r="C2525" s="4" t="s">
        <v>256</v>
      </c>
      <c r="D2525" s="4" t="s">
        <v>258</v>
      </c>
      <c r="E2525" s="5">
        <v>5.41</v>
      </c>
      <c r="J2525" s="14"/>
    </row>
    <row r="2526" spans="1:10" ht="21.95" customHeight="1" x14ac:dyDescent="0.15">
      <c r="A2526" s="6" t="s">
        <v>255</v>
      </c>
      <c r="B2526" s="4" t="s">
        <v>42</v>
      </c>
      <c r="C2526" s="4" t="s">
        <v>256</v>
      </c>
      <c r="D2526" s="4" t="s">
        <v>260</v>
      </c>
      <c r="E2526" s="5">
        <v>12.26</v>
      </c>
      <c r="J2526" s="14"/>
    </row>
    <row r="2527" spans="1:10" ht="21.95" customHeight="1" x14ac:dyDescent="0.15">
      <c r="A2527" s="6" t="s">
        <v>255</v>
      </c>
      <c r="B2527" s="4" t="s">
        <v>42</v>
      </c>
      <c r="C2527" s="4" t="s">
        <v>256</v>
      </c>
      <c r="D2527" s="4" t="s">
        <v>260</v>
      </c>
      <c r="E2527" s="5">
        <v>3.85</v>
      </c>
      <c r="J2527" s="14"/>
    </row>
    <row r="2528" spans="1:10" ht="21.95" customHeight="1" x14ac:dyDescent="0.15">
      <c r="A2528" s="6" t="s">
        <v>255</v>
      </c>
      <c r="B2528" s="4" t="s">
        <v>43</v>
      </c>
      <c r="C2528" s="4" t="s">
        <v>256</v>
      </c>
      <c r="D2528" s="4" t="s">
        <v>257</v>
      </c>
      <c r="E2528" s="5">
        <v>12.49</v>
      </c>
      <c r="F2528" t="s">
        <v>354</v>
      </c>
      <c r="J2528" s="14"/>
    </row>
    <row r="2529" spans="1:10" ht="21.95" customHeight="1" x14ac:dyDescent="0.15">
      <c r="A2529" s="6" t="s">
        <v>255</v>
      </c>
      <c r="B2529" s="4" t="s">
        <v>43</v>
      </c>
      <c r="C2529" s="4" t="s">
        <v>256</v>
      </c>
      <c r="D2529" s="4" t="s">
        <v>258</v>
      </c>
      <c r="E2529" s="5">
        <v>9.58</v>
      </c>
      <c r="J2529" s="14"/>
    </row>
    <row r="2530" spans="1:10" ht="21.95" customHeight="1" x14ac:dyDescent="0.15">
      <c r="A2530" s="6" t="s">
        <v>255</v>
      </c>
      <c r="B2530" s="4" t="s">
        <v>43</v>
      </c>
      <c r="C2530" s="4" t="s">
        <v>256</v>
      </c>
      <c r="D2530" s="4" t="s">
        <v>260</v>
      </c>
      <c r="E2530" s="5">
        <v>10.25</v>
      </c>
      <c r="J2530" s="14"/>
    </row>
    <row r="2531" spans="1:10" ht="21.95" customHeight="1" x14ac:dyDescent="0.15">
      <c r="A2531" s="6" t="s">
        <v>255</v>
      </c>
      <c r="B2531" s="4" t="s">
        <v>44</v>
      </c>
      <c r="C2531" s="4" t="s">
        <v>256</v>
      </c>
      <c r="D2531" s="4" t="s">
        <v>257</v>
      </c>
      <c r="E2531" s="5">
        <v>11.49</v>
      </c>
      <c r="F2531" t="s">
        <v>353</v>
      </c>
      <c r="G2531">
        <f>+E2531+E2532+E2533+E2534+E2535+E2536</f>
        <v>56.58</v>
      </c>
      <c r="H2531">
        <f>+E2537+E2538+E2539+E2540</f>
        <v>41.24</v>
      </c>
      <c r="I2531" s="14">
        <f>+(G2531/4)/(H2531/3)</f>
        <v>1.0289767216294858</v>
      </c>
      <c r="J2531" s="21">
        <f>+(B2531-$K$1)/7</f>
        <v>18</v>
      </c>
    </row>
    <row r="2532" spans="1:10" ht="21.95" customHeight="1" x14ac:dyDescent="0.15">
      <c r="A2532" s="6" t="s">
        <v>255</v>
      </c>
      <c r="B2532" s="4" t="s">
        <v>44</v>
      </c>
      <c r="C2532" s="4" t="s">
        <v>256</v>
      </c>
      <c r="D2532" s="4" t="s">
        <v>257</v>
      </c>
      <c r="E2532" s="5">
        <v>8.1999999999999993</v>
      </c>
      <c r="J2532" s="14"/>
    </row>
    <row r="2533" spans="1:10" ht="21.95" customHeight="1" x14ac:dyDescent="0.15">
      <c r="A2533" s="6" t="s">
        <v>255</v>
      </c>
      <c r="B2533" s="4" t="s">
        <v>44</v>
      </c>
      <c r="C2533" s="4" t="s">
        <v>256</v>
      </c>
      <c r="D2533" s="4" t="s">
        <v>258</v>
      </c>
      <c r="E2533" s="5">
        <v>10.63</v>
      </c>
      <c r="J2533" s="14"/>
    </row>
    <row r="2534" spans="1:10" ht="21.95" customHeight="1" x14ac:dyDescent="0.15">
      <c r="A2534" s="6" t="s">
        <v>255</v>
      </c>
      <c r="B2534" s="4" t="s">
        <v>44</v>
      </c>
      <c r="C2534" s="4" t="s">
        <v>256</v>
      </c>
      <c r="D2534" s="4" t="s">
        <v>258</v>
      </c>
      <c r="E2534" s="5">
        <v>8.77</v>
      </c>
      <c r="J2534" s="14"/>
    </row>
    <row r="2535" spans="1:10" ht="21.95" customHeight="1" x14ac:dyDescent="0.15">
      <c r="A2535" s="6" t="s">
        <v>255</v>
      </c>
      <c r="B2535" s="4" t="s">
        <v>44</v>
      </c>
      <c r="C2535" s="4" t="s">
        <v>256</v>
      </c>
      <c r="D2535" s="4" t="s">
        <v>260</v>
      </c>
      <c r="E2535" s="5">
        <v>12.08</v>
      </c>
      <c r="J2535" s="14"/>
    </row>
    <row r="2536" spans="1:10" ht="21.95" customHeight="1" x14ac:dyDescent="0.15">
      <c r="A2536" s="6" t="s">
        <v>255</v>
      </c>
      <c r="B2536" s="4" t="s">
        <v>44</v>
      </c>
      <c r="C2536" s="4" t="s">
        <v>256</v>
      </c>
      <c r="D2536" s="4" t="s">
        <v>260</v>
      </c>
      <c r="E2536" s="5">
        <v>5.41</v>
      </c>
      <c r="J2536" s="14"/>
    </row>
    <row r="2537" spans="1:10" ht="21.95" customHeight="1" x14ac:dyDescent="0.15">
      <c r="A2537" s="6" t="s">
        <v>255</v>
      </c>
      <c r="B2537" s="4" t="s">
        <v>45</v>
      </c>
      <c r="C2537" s="4" t="s">
        <v>256</v>
      </c>
      <c r="D2537" s="4" t="s">
        <v>257</v>
      </c>
      <c r="E2537" s="5">
        <v>11.13</v>
      </c>
      <c r="F2537" t="s">
        <v>354</v>
      </c>
      <c r="J2537" s="14"/>
    </row>
    <row r="2538" spans="1:10" ht="21.95" customHeight="1" x14ac:dyDescent="0.15">
      <c r="A2538" s="6" t="s">
        <v>255</v>
      </c>
      <c r="B2538" s="4" t="s">
        <v>45</v>
      </c>
      <c r="C2538" s="4" t="s">
        <v>256</v>
      </c>
      <c r="D2538" s="4" t="s">
        <v>258</v>
      </c>
      <c r="E2538" s="5">
        <v>10.86</v>
      </c>
      <c r="J2538" s="14"/>
    </row>
    <row r="2539" spans="1:10" ht="21.95" customHeight="1" x14ac:dyDescent="0.15">
      <c r="A2539" s="6" t="s">
        <v>255</v>
      </c>
      <c r="B2539" s="4" t="s">
        <v>45</v>
      </c>
      <c r="C2539" s="4" t="s">
        <v>256</v>
      </c>
      <c r="D2539" s="4" t="s">
        <v>261</v>
      </c>
      <c r="E2539" s="5">
        <v>6.68</v>
      </c>
      <c r="J2539" s="14"/>
    </row>
    <row r="2540" spans="1:10" ht="21.95" customHeight="1" x14ac:dyDescent="0.15">
      <c r="A2540" s="6" t="s">
        <v>255</v>
      </c>
      <c r="B2540" s="4" t="s">
        <v>46</v>
      </c>
      <c r="C2540" s="4" t="s">
        <v>256</v>
      </c>
      <c r="D2540" s="4" t="s">
        <v>257</v>
      </c>
      <c r="E2540" s="5">
        <v>12.57</v>
      </c>
      <c r="J2540" s="14"/>
    </row>
    <row r="2541" spans="1:10" ht="21.95" customHeight="1" x14ac:dyDescent="0.15">
      <c r="A2541" s="6" t="s">
        <v>255</v>
      </c>
      <c r="B2541" s="4" t="s">
        <v>46</v>
      </c>
      <c r="C2541" s="4" t="s">
        <v>256</v>
      </c>
      <c r="D2541" s="4" t="s">
        <v>257</v>
      </c>
      <c r="E2541" s="5">
        <v>8.0299999999999994</v>
      </c>
      <c r="F2541" t="s">
        <v>353</v>
      </c>
      <c r="G2541">
        <f>+E2541+E2542+E2543+E2544</f>
        <v>39.619999999999997</v>
      </c>
      <c r="H2541">
        <f>+E2547+E2545+E2546</f>
        <v>31.68</v>
      </c>
      <c r="I2541" s="14">
        <f>+(G2541/4)/(H2541/3)</f>
        <v>0.93797348484848475</v>
      </c>
      <c r="J2541" s="21">
        <f>+(B2541-$K$1)/7</f>
        <v>19</v>
      </c>
    </row>
    <row r="2542" spans="1:10" ht="21.95" customHeight="1" x14ac:dyDescent="0.15">
      <c r="A2542" s="6" t="s">
        <v>255</v>
      </c>
      <c r="B2542" s="4" t="s">
        <v>46</v>
      </c>
      <c r="C2542" s="4" t="s">
        <v>256</v>
      </c>
      <c r="D2542" s="4" t="s">
        <v>259</v>
      </c>
      <c r="E2542" s="5">
        <v>13.6</v>
      </c>
      <c r="J2542" s="14"/>
    </row>
    <row r="2543" spans="1:10" ht="21.95" customHeight="1" x14ac:dyDescent="0.15">
      <c r="A2543" s="6" t="s">
        <v>255</v>
      </c>
      <c r="B2543" s="4" t="s">
        <v>46</v>
      </c>
      <c r="C2543" s="4" t="s">
        <v>256</v>
      </c>
      <c r="D2543" s="4" t="s">
        <v>258</v>
      </c>
      <c r="E2543" s="5">
        <v>10.38</v>
      </c>
      <c r="J2543" s="14"/>
    </row>
    <row r="2544" spans="1:10" ht="21.95" customHeight="1" x14ac:dyDescent="0.15">
      <c r="A2544" s="6" t="s">
        <v>255</v>
      </c>
      <c r="B2544" s="4" t="s">
        <v>46</v>
      </c>
      <c r="C2544" s="4" t="s">
        <v>256</v>
      </c>
      <c r="D2544" s="4" t="s">
        <v>258</v>
      </c>
      <c r="E2544" s="5">
        <v>7.61</v>
      </c>
      <c r="J2544" s="14"/>
    </row>
    <row r="2545" spans="1:10" ht="21.95" customHeight="1" x14ac:dyDescent="0.15">
      <c r="A2545" s="6" t="s">
        <v>255</v>
      </c>
      <c r="B2545" s="4" t="s">
        <v>47</v>
      </c>
      <c r="C2545" s="4" t="s">
        <v>256</v>
      </c>
      <c r="D2545" s="4" t="s">
        <v>257</v>
      </c>
      <c r="E2545" s="5">
        <v>11.86</v>
      </c>
      <c r="F2545" t="s">
        <v>354</v>
      </c>
      <c r="J2545" s="14"/>
    </row>
    <row r="2546" spans="1:10" ht="21.95" customHeight="1" x14ac:dyDescent="0.15">
      <c r="A2546" s="6" t="s">
        <v>255</v>
      </c>
      <c r="B2546" s="4" t="s">
        <v>47</v>
      </c>
      <c r="C2546" s="4" t="s">
        <v>256</v>
      </c>
      <c r="D2546" s="4" t="s">
        <v>259</v>
      </c>
      <c r="E2546" s="5">
        <v>10.02</v>
      </c>
      <c r="J2546" s="14"/>
    </row>
    <row r="2547" spans="1:10" ht="21.95" customHeight="1" x14ac:dyDescent="0.15">
      <c r="A2547" s="6" t="s">
        <v>255</v>
      </c>
      <c r="B2547" s="4" t="s">
        <v>47</v>
      </c>
      <c r="C2547" s="4" t="s">
        <v>256</v>
      </c>
      <c r="D2547" s="4" t="s">
        <v>258</v>
      </c>
      <c r="E2547" s="5">
        <v>9.8000000000000007</v>
      </c>
      <c r="J2547" s="14"/>
    </row>
    <row r="2548" spans="1:10" ht="21.95" customHeight="1" x14ac:dyDescent="0.15">
      <c r="A2548" s="6" t="s">
        <v>255</v>
      </c>
      <c r="B2548" s="4" t="s">
        <v>48</v>
      </c>
      <c r="C2548" s="4" t="s">
        <v>256</v>
      </c>
      <c r="D2548" s="4" t="s">
        <v>257</v>
      </c>
      <c r="E2548" s="5">
        <v>14</v>
      </c>
      <c r="F2548" t="s">
        <v>353</v>
      </c>
      <c r="G2548">
        <f>+E2548+E2549+E2550+E2551</f>
        <v>44.38</v>
      </c>
      <c r="H2548">
        <f>+E2554+E2552+E2553</f>
        <v>30.94</v>
      </c>
      <c r="I2548" s="14">
        <f>+(G2548/4)/(H2548/3)</f>
        <v>1.0757918552036199</v>
      </c>
      <c r="J2548" s="21">
        <f>+(B2548-$K$1)/7</f>
        <v>20</v>
      </c>
    </row>
    <row r="2549" spans="1:10" ht="21.95" customHeight="1" x14ac:dyDescent="0.15">
      <c r="A2549" s="6" t="s">
        <v>255</v>
      </c>
      <c r="B2549" s="4" t="s">
        <v>48</v>
      </c>
      <c r="C2549" s="4" t="s">
        <v>256</v>
      </c>
      <c r="D2549" s="4" t="s">
        <v>258</v>
      </c>
      <c r="E2549" s="5">
        <v>10.93</v>
      </c>
      <c r="J2549" s="14"/>
    </row>
    <row r="2550" spans="1:10" ht="21.95" customHeight="1" x14ac:dyDescent="0.15">
      <c r="A2550" s="6" t="s">
        <v>255</v>
      </c>
      <c r="B2550" s="4" t="s">
        <v>48</v>
      </c>
      <c r="C2550" s="4" t="s">
        <v>256</v>
      </c>
      <c r="D2550" s="4" t="s">
        <v>258</v>
      </c>
      <c r="E2550" s="5">
        <v>5.24</v>
      </c>
      <c r="J2550" s="14"/>
    </row>
    <row r="2551" spans="1:10" ht="21.95" customHeight="1" x14ac:dyDescent="0.15">
      <c r="A2551" s="6" t="s">
        <v>255</v>
      </c>
      <c r="B2551" s="4" t="s">
        <v>48</v>
      </c>
      <c r="C2551" s="4" t="s">
        <v>256</v>
      </c>
      <c r="D2551" s="4" t="s">
        <v>260</v>
      </c>
      <c r="E2551" s="5">
        <v>14.21</v>
      </c>
      <c r="J2551" s="14"/>
    </row>
    <row r="2552" spans="1:10" ht="21.95" customHeight="1" x14ac:dyDescent="0.15">
      <c r="A2552" s="6" t="s">
        <v>255</v>
      </c>
      <c r="B2552" s="4" t="s">
        <v>49</v>
      </c>
      <c r="C2552" s="4" t="s">
        <v>256</v>
      </c>
      <c r="D2552" s="4" t="s">
        <v>259</v>
      </c>
      <c r="E2552" s="5">
        <v>9.5299999999999994</v>
      </c>
      <c r="F2552" t="s">
        <v>354</v>
      </c>
      <c r="J2552" s="14"/>
    </row>
    <row r="2553" spans="1:10" ht="21.95" customHeight="1" x14ac:dyDescent="0.15">
      <c r="A2553" s="6" t="s">
        <v>255</v>
      </c>
      <c r="B2553" s="4" t="s">
        <v>49</v>
      </c>
      <c r="C2553" s="4" t="s">
        <v>256</v>
      </c>
      <c r="D2553" s="4" t="s">
        <v>258</v>
      </c>
      <c r="E2553" s="5">
        <v>10.84</v>
      </c>
      <c r="J2553" s="14"/>
    </row>
    <row r="2554" spans="1:10" ht="21.95" customHeight="1" x14ac:dyDescent="0.15">
      <c r="A2554" s="6" t="s">
        <v>255</v>
      </c>
      <c r="B2554" s="4" t="s">
        <v>50</v>
      </c>
      <c r="C2554" s="4" t="s">
        <v>256</v>
      </c>
      <c r="D2554" s="4" t="s">
        <v>257</v>
      </c>
      <c r="E2554" s="5">
        <v>10.57</v>
      </c>
      <c r="J2554" s="14"/>
    </row>
    <row r="2555" spans="1:10" ht="21.95" customHeight="1" x14ac:dyDescent="0.15">
      <c r="A2555" s="6" t="s">
        <v>255</v>
      </c>
      <c r="B2555" s="4" t="s">
        <v>50</v>
      </c>
      <c r="C2555" s="4" t="s">
        <v>256</v>
      </c>
      <c r="D2555" s="4" t="s">
        <v>257</v>
      </c>
      <c r="E2555" s="5">
        <v>9.67</v>
      </c>
      <c r="F2555" t="s">
        <v>353</v>
      </c>
      <c r="G2555">
        <f>+E2555+E2556+E2557+E2558+E2559</f>
        <v>53.59</v>
      </c>
      <c r="H2555">
        <f>+E2561+E2562+E2560</f>
        <v>35.81</v>
      </c>
      <c r="I2555" s="14">
        <f>+(G2555/4)/(H2555/3)</f>
        <v>1.1223820161965932</v>
      </c>
      <c r="J2555" s="21">
        <f>+(B2555-$K$1)/7</f>
        <v>21</v>
      </c>
    </row>
    <row r="2556" spans="1:10" ht="21.95" customHeight="1" x14ac:dyDescent="0.15">
      <c r="A2556" s="6" t="s">
        <v>255</v>
      </c>
      <c r="B2556" s="4" t="s">
        <v>50</v>
      </c>
      <c r="C2556" s="4" t="s">
        <v>256</v>
      </c>
      <c r="D2556" s="4" t="s">
        <v>258</v>
      </c>
      <c r="E2556" s="5">
        <v>12.15</v>
      </c>
      <c r="J2556" s="14"/>
    </row>
    <row r="2557" spans="1:10" ht="21.95" customHeight="1" x14ac:dyDescent="0.15">
      <c r="A2557" s="6" t="s">
        <v>255</v>
      </c>
      <c r="B2557" s="4" t="s">
        <v>50</v>
      </c>
      <c r="C2557" s="4" t="s">
        <v>256</v>
      </c>
      <c r="D2557" s="4" t="s">
        <v>258</v>
      </c>
      <c r="E2557" s="5">
        <v>12.65</v>
      </c>
      <c r="J2557" s="14"/>
    </row>
    <row r="2558" spans="1:10" ht="21.95" customHeight="1" x14ac:dyDescent="0.15">
      <c r="A2558" s="6" t="s">
        <v>255</v>
      </c>
      <c r="B2558" s="4" t="s">
        <v>50</v>
      </c>
      <c r="C2558" s="4" t="s">
        <v>256</v>
      </c>
      <c r="D2558" s="4" t="s">
        <v>260</v>
      </c>
      <c r="E2558" s="5">
        <v>12.96</v>
      </c>
      <c r="J2558" s="14"/>
    </row>
    <row r="2559" spans="1:10" ht="21.95" customHeight="1" x14ac:dyDescent="0.15">
      <c r="A2559" s="9" t="s">
        <v>255</v>
      </c>
      <c r="B2559" s="4" t="s">
        <v>50</v>
      </c>
      <c r="C2559" s="4" t="s">
        <v>256</v>
      </c>
      <c r="D2559" s="4" t="s">
        <v>260</v>
      </c>
      <c r="E2559" s="5">
        <v>6.16</v>
      </c>
      <c r="J2559" s="14"/>
    </row>
    <row r="2560" spans="1:10" ht="21.95" customHeight="1" x14ac:dyDescent="0.15">
      <c r="A2560" s="6" t="s">
        <v>255</v>
      </c>
      <c r="B2560" s="4" t="s">
        <v>51</v>
      </c>
      <c r="C2560" s="4" t="s">
        <v>256</v>
      </c>
      <c r="D2560" s="4" t="s">
        <v>257</v>
      </c>
      <c r="E2560" s="5">
        <v>11.1</v>
      </c>
      <c r="F2560" t="s">
        <v>354</v>
      </c>
      <c r="J2560" s="14"/>
    </row>
    <row r="2561" spans="1:10" ht="21.95" customHeight="1" x14ac:dyDescent="0.15">
      <c r="A2561" s="6" t="s">
        <v>255</v>
      </c>
      <c r="B2561" s="4" t="s">
        <v>51</v>
      </c>
      <c r="C2561" s="4" t="s">
        <v>256</v>
      </c>
      <c r="D2561" s="4" t="s">
        <v>259</v>
      </c>
      <c r="E2561" s="5">
        <v>11.75</v>
      </c>
      <c r="J2561" s="14"/>
    </row>
    <row r="2562" spans="1:10" ht="21.95" customHeight="1" x14ac:dyDescent="0.15">
      <c r="A2562" s="6" t="s">
        <v>255</v>
      </c>
      <c r="B2562" s="4" t="s">
        <v>51</v>
      </c>
      <c r="C2562" s="4" t="s">
        <v>256</v>
      </c>
      <c r="D2562" s="4" t="s">
        <v>258</v>
      </c>
      <c r="E2562" s="5">
        <v>12.96</v>
      </c>
      <c r="J2562" s="14"/>
    </row>
    <row r="2563" spans="1:10" ht="21.95" customHeight="1" x14ac:dyDescent="0.15">
      <c r="A2563" s="6" t="s">
        <v>255</v>
      </c>
      <c r="B2563" s="4" t="s">
        <v>52</v>
      </c>
      <c r="C2563" s="4" t="s">
        <v>256</v>
      </c>
      <c r="D2563" s="4" t="s">
        <v>257</v>
      </c>
      <c r="E2563" s="5">
        <v>12.67</v>
      </c>
      <c r="F2563" s="13" t="s">
        <v>354</v>
      </c>
      <c r="J2563" s="14"/>
    </row>
    <row r="2564" spans="1:10" ht="21.95" customHeight="1" x14ac:dyDescent="0.15">
      <c r="A2564" s="6" t="s">
        <v>255</v>
      </c>
      <c r="B2564" s="4" t="s">
        <v>52</v>
      </c>
      <c r="C2564" s="4" t="s">
        <v>256</v>
      </c>
      <c r="D2564" s="4" t="s">
        <v>257</v>
      </c>
      <c r="E2564" s="5">
        <v>12.57</v>
      </c>
      <c r="J2564" s="14"/>
    </row>
    <row r="2565" spans="1:10" ht="21.95" customHeight="1" x14ac:dyDescent="0.15">
      <c r="A2565" s="6" t="s">
        <v>255</v>
      </c>
      <c r="B2565" s="4" t="s">
        <v>52</v>
      </c>
      <c r="C2565" s="4" t="s">
        <v>256</v>
      </c>
      <c r="D2565" s="4" t="s">
        <v>259</v>
      </c>
      <c r="E2565" s="5">
        <v>14.43</v>
      </c>
      <c r="J2565" s="14"/>
    </row>
    <row r="2566" spans="1:10" ht="21.95" customHeight="1" x14ac:dyDescent="0.15">
      <c r="A2566" s="6" t="s">
        <v>255</v>
      </c>
      <c r="B2566" s="4" t="s">
        <v>52</v>
      </c>
      <c r="C2566" s="4" t="s">
        <v>256</v>
      </c>
      <c r="D2566" s="4" t="s">
        <v>259</v>
      </c>
      <c r="E2566" s="5">
        <v>9.26</v>
      </c>
      <c r="J2566" s="14"/>
    </row>
    <row r="2567" spans="1:10" ht="21.95" customHeight="1" x14ac:dyDescent="0.15">
      <c r="A2567" s="6" t="s">
        <v>255</v>
      </c>
      <c r="B2567" s="4" t="s">
        <v>52</v>
      </c>
      <c r="C2567" s="4" t="s">
        <v>256</v>
      </c>
      <c r="D2567" s="4" t="s">
        <v>258</v>
      </c>
      <c r="E2567" s="5">
        <v>14.59</v>
      </c>
      <c r="J2567" s="14"/>
    </row>
    <row r="2568" spans="1:10" ht="21.95" customHeight="1" x14ac:dyDescent="0.15">
      <c r="A2568" s="6" t="s">
        <v>255</v>
      </c>
      <c r="B2568" s="4" t="s">
        <v>52</v>
      </c>
      <c r="C2568" s="4" t="s">
        <v>256</v>
      </c>
      <c r="D2568" s="4" t="s">
        <v>258</v>
      </c>
      <c r="E2568" s="5">
        <v>14.12</v>
      </c>
      <c r="J2568" s="14"/>
    </row>
    <row r="2569" spans="1:10" ht="21.95" customHeight="1" x14ac:dyDescent="0.15">
      <c r="A2569" s="6" t="s">
        <v>255</v>
      </c>
      <c r="B2569" s="4" t="s">
        <v>53</v>
      </c>
      <c r="C2569" s="4" t="s">
        <v>256</v>
      </c>
      <c r="D2569" s="4" t="s">
        <v>257</v>
      </c>
      <c r="E2569" s="5">
        <v>11.02</v>
      </c>
      <c r="F2569" t="s">
        <v>353</v>
      </c>
      <c r="G2569">
        <f>+E2569+E2570+E2571+E2572+E2573</f>
        <v>58.559999999999995</v>
      </c>
      <c r="H2569">
        <f>+E2575+E2576+E2574</f>
        <v>34.24</v>
      </c>
      <c r="I2569" s="14">
        <f>+(G2569/4)/(H2569/3)</f>
        <v>1.2827102803738315</v>
      </c>
      <c r="J2569" s="21">
        <f>+(B2569-$K$1)/7</f>
        <v>23</v>
      </c>
    </row>
    <row r="2570" spans="1:10" ht="21.95" customHeight="1" x14ac:dyDescent="0.15">
      <c r="A2570" s="6" t="s">
        <v>255</v>
      </c>
      <c r="B2570" s="4" t="s">
        <v>53</v>
      </c>
      <c r="C2570" s="4" t="s">
        <v>256</v>
      </c>
      <c r="D2570" s="4" t="s">
        <v>257</v>
      </c>
      <c r="E2570" s="5">
        <v>11.14</v>
      </c>
      <c r="J2570" s="14"/>
    </row>
    <row r="2571" spans="1:10" ht="21.95" customHeight="1" x14ac:dyDescent="0.15">
      <c r="A2571" s="6" t="s">
        <v>255</v>
      </c>
      <c r="B2571" s="4" t="s">
        <v>53</v>
      </c>
      <c r="C2571" s="4" t="s">
        <v>256</v>
      </c>
      <c r="D2571" s="4" t="s">
        <v>259</v>
      </c>
      <c r="E2571" s="5">
        <v>15.27</v>
      </c>
      <c r="J2571" s="14"/>
    </row>
    <row r="2572" spans="1:10" ht="21.95" customHeight="1" x14ac:dyDescent="0.15">
      <c r="A2572" s="6" t="s">
        <v>255</v>
      </c>
      <c r="B2572" s="4" t="s">
        <v>53</v>
      </c>
      <c r="C2572" s="4" t="s">
        <v>256</v>
      </c>
      <c r="D2572" s="4" t="s">
        <v>258</v>
      </c>
      <c r="E2572" s="5">
        <v>11.62</v>
      </c>
      <c r="J2572" s="14"/>
    </row>
    <row r="2573" spans="1:10" ht="21.95" customHeight="1" x14ac:dyDescent="0.15">
      <c r="A2573" s="6" t="s">
        <v>255</v>
      </c>
      <c r="B2573" s="4" t="s">
        <v>53</v>
      </c>
      <c r="C2573" s="4" t="s">
        <v>256</v>
      </c>
      <c r="D2573" s="4" t="s">
        <v>258</v>
      </c>
      <c r="E2573" s="5">
        <v>9.51</v>
      </c>
      <c r="J2573" s="14"/>
    </row>
    <row r="2574" spans="1:10" ht="21.95" customHeight="1" x14ac:dyDescent="0.15">
      <c r="A2574" s="6" t="s">
        <v>255</v>
      </c>
      <c r="B2574" s="4" t="s">
        <v>54</v>
      </c>
      <c r="C2574" s="4" t="s">
        <v>256</v>
      </c>
      <c r="D2574" s="4" t="s">
        <v>257</v>
      </c>
      <c r="E2574" s="5">
        <v>11.63</v>
      </c>
      <c r="F2574" t="s">
        <v>354</v>
      </c>
      <c r="J2574" s="14"/>
    </row>
    <row r="2575" spans="1:10" ht="21.95" customHeight="1" x14ac:dyDescent="0.15">
      <c r="A2575" s="6" t="s">
        <v>255</v>
      </c>
      <c r="B2575" s="4" t="s">
        <v>54</v>
      </c>
      <c r="C2575" s="4" t="s">
        <v>256</v>
      </c>
      <c r="D2575" s="4" t="s">
        <v>259</v>
      </c>
      <c r="E2575" s="5">
        <v>12.04</v>
      </c>
      <c r="J2575" s="14"/>
    </row>
    <row r="2576" spans="1:10" ht="21.95" customHeight="1" x14ac:dyDescent="0.15">
      <c r="A2576" s="6" t="s">
        <v>255</v>
      </c>
      <c r="B2576" s="4" t="s">
        <v>54</v>
      </c>
      <c r="C2576" s="4" t="s">
        <v>256</v>
      </c>
      <c r="D2576" s="4" t="s">
        <v>258</v>
      </c>
      <c r="E2576" s="5">
        <v>10.57</v>
      </c>
      <c r="J2576" s="14"/>
    </row>
    <row r="2577" spans="1:10" ht="21.95" customHeight="1" x14ac:dyDescent="0.15">
      <c r="A2577" s="6" t="s">
        <v>255</v>
      </c>
      <c r="B2577" s="4" t="s">
        <v>55</v>
      </c>
      <c r="C2577" s="4" t="s">
        <v>256</v>
      </c>
      <c r="D2577" s="4" t="s">
        <v>257</v>
      </c>
      <c r="E2577" s="5">
        <v>11.29</v>
      </c>
      <c r="F2577" t="s">
        <v>353</v>
      </c>
      <c r="G2577">
        <f>+E2577+E2578+E2579+E2580+E2581</f>
        <v>54.239999999999995</v>
      </c>
      <c r="H2577">
        <f>+E2583+E2584+E2582</f>
        <v>32.39</v>
      </c>
      <c r="I2577" s="14">
        <f>+(G2577/4)/(H2577/3)</f>
        <v>1.2559431923433158</v>
      </c>
      <c r="J2577" s="21">
        <f>+(B2577-$K$1)/7</f>
        <v>24</v>
      </c>
    </row>
    <row r="2578" spans="1:10" ht="21.95" customHeight="1" x14ac:dyDescent="0.15">
      <c r="A2578" s="6" t="s">
        <v>255</v>
      </c>
      <c r="B2578" s="4" t="s">
        <v>55</v>
      </c>
      <c r="C2578" s="4" t="s">
        <v>256</v>
      </c>
      <c r="D2578" s="4" t="s">
        <v>257</v>
      </c>
      <c r="E2578" s="5">
        <v>7.45</v>
      </c>
      <c r="J2578" s="14"/>
    </row>
    <row r="2579" spans="1:10" ht="21.95" customHeight="1" x14ac:dyDescent="0.15">
      <c r="A2579" s="6" t="s">
        <v>255</v>
      </c>
      <c r="B2579" s="4" t="s">
        <v>55</v>
      </c>
      <c r="C2579" s="4" t="s">
        <v>256</v>
      </c>
      <c r="D2579" s="4" t="s">
        <v>259</v>
      </c>
      <c r="E2579" s="5">
        <v>15.34</v>
      </c>
      <c r="J2579" s="14"/>
    </row>
    <row r="2580" spans="1:10" ht="21.95" customHeight="1" x14ac:dyDescent="0.15">
      <c r="A2580" s="6" t="s">
        <v>255</v>
      </c>
      <c r="B2580" s="4" t="s">
        <v>55</v>
      </c>
      <c r="C2580" s="4" t="s">
        <v>256</v>
      </c>
      <c r="D2580" s="4" t="s">
        <v>258</v>
      </c>
      <c r="E2580" s="5">
        <v>11.93</v>
      </c>
      <c r="J2580" s="14"/>
    </row>
    <row r="2581" spans="1:10" ht="21.95" customHeight="1" x14ac:dyDescent="0.15">
      <c r="A2581" s="6" t="s">
        <v>255</v>
      </c>
      <c r="B2581" s="4" t="s">
        <v>55</v>
      </c>
      <c r="C2581" s="4" t="s">
        <v>256</v>
      </c>
      <c r="D2581" s="4" t="s">
        <v>258</v>
      </c>
      <c r="E2581" s="5">
        <v>8.23</v>
      </c>
      <c r="J2581" s="14"/>
    </row>
    <row r="2582" spans="1:10" ht="21.95" customHeight="1" x14ac:dyDescent="0.15">
      <c r="A2582" s="6" t="s">
        <v>255</v>
      </c>
      <c r="B2582" s="4" t="s">
        <v>56</v>
      </c>
      <c r="C2582" s="4" t="s">
        <v>256</v>
      </c>
      <c r="D2582" s="4" t="s">
        <v>257</v>
      </c>
      <c r="E2582" s="5">
        <v>11.78</v>
      </c>
      <c r="F2582" t="s">
        <v>354</v>
      </c>
      <c r="J2582" s="14"/>
    </row>
    <row r="2583" spans="1:10" ht="21.95" customHeight="1" x14ac:dyDescent="0.15">
      <c r="A2583" s="6" t="s">
        <v>255</v>
      </c>
      <c r="B2583" s="4" t="s">
        <v>56</v>
      </c>
      <c r="C2583" s="4" t="s">
        <v>256</v>
      </c>
      <c r="D2583" s="4" t="s">
        <v>259</v>
      </c>
      <c r="E2583" s="5">
        <v>10.1</v>
      </c>
      <c r="J2583" s="14"/>
    </row>
    <row r="2584" spans="1:10" ht="21.95" customHeight="1" x14ac:dyDescent="0.15">
      <c r="A2584" s="6" t="s">
        <v>255</v>
      </c>
      <c r="B2584" s="4" t="s">
        <v>56</v>
      </c>
      <c r="C2584" s="4" t="s">
        <v>256</v>
      </c>
      <c r="D2584" s="4" t="s">
        <v>258</v>
      </c>
      <c r="E2584" s="5">
        <v>10.51</v>
      </c>
      <c r="J2584" s="14"/>
    </row>
    <row r="2585" spans="1:10" ht="21.95" customHeight="1" x14ac:dyDescent="0.15">
      <c r="A2585" s="6" t="s">
        <v>255</v>
      </c>
      <c r="B2585" s="4" t="s">
        <v>57</v>
      </c>
      <c r="C2585" s="4" t="s">
        <v>256</v>
      </c>
      <c r="D2585" s="4" t="s">
        <v>257</v>
      </c>
      <c r="E2585" s="5">
        <v>14.96</v>
      </c>
      <c r="F2585" t="s">
        <v>353</v>
      </c>
      <c r="G2585">
        <f>+E2585+E2586+E2587+E2588</f>
        <v>51.69</v>
      </c>
      <c r="H2585">
        <f>+E2591+E2589+E2590</f>
        <v>36.51</v>
      </c>
      <c r="I2585" s="14">
        <f>+(G2585/4)/(H2585/3)</f>
        <v>1.0618323746918652</v>
      </c>
      <c r="J2585" s="21">
        <f>+(B2585-$K$1)/7</f>
        <v>25</v>
      </c>
    </row>
    <row r="2586" spans="1:10" ht="21.95" customHeight="1" x14ac:dyDescent="0.15">
      <c r="A2586" s="6" t="s">
        <v>255</v>
      </c>
      <c r="B2586" s="4" t="s">
        <v>57</v>
      </c>
      <c r="C2586" s="4" t="s">
        <v>256</v>
      </c>
      <c r="D2586" s="4" t="s">
        <v>259</v>
      </c>
      <c r="E2586" s="5">
        <v>15.4</v>
      </c>
      <c r="J2586" s="14"/>
    </row>
    <row r="2587" spans="1:10" ht="21.95" customHeight="1" x14ac:dyDescent="0.15">
      <c r="A2587" s="6" t="s">
        <v>255</v>
      </c>
      <c r="B2587" s="4" t="s">
        <v>57</v>
      </c>
      <c r="C2587" s="4" t="s">
        <v>256</v>
      </c>
      <c r="D2587" s="4" t="s">
        <v>258</v>
      </c>
      <c r="E2587" s="5">
        <v>12.91</v>
      </c>
      <c r="J2587" s="14"/>
    </row>
    <row r="2588" spans="1:10" ht="21.95" customHeight="1" x14ac:dyDescent="0.15">
      <c r="A2588" s="6" t="s">
        <v>255</v>
      </c>
      <c r="B2588" s="4" t="s">
        <v>57</v>
      </c>
      <c r="C2588" s="4" t="s">
        <v>256</v>
      </c>
      <c r="D2588" s="4" t="s">
        <v>258</v>
      </c>
      <c r="E2588" s="5">
        <v>8.42</v>
      </c>
      <c r="J2588" s="14"/>
    </row>
    <row r="2589" spans="1:10" ht="21.95" customHeight="1" x14ac:dyDescent="0.15">
      <c r="A2589" s="6" t="s">
        <v>255</v>
      </c>
      <c r="B2589" s="4" t="s">
        <v>58</v>
      </c>
      <c r="C2589" s="4" t="s">
        <v>256</v>
      </c>
      <c r="D2589" s="4" t="s">
        <v>257</v>
      </c>
      <c r="E2589" s="5">
        <v>13.03</v>
      </c>
      <c r="F2589" t="s">
        <v>354</v>
      </c>
      <c r="J2589" s="14"/>
    </row>
    <row r="2590" spans="1:10" ht="21.95" customHeight="1" x14ac:dyDescent="0.15">
      <c r="A2590" s="6" t="s">
        <v>255</v>
      </c>
      <c r="B2590" s="4" t="s">
        <v>58</v>
      </c>
      <c r="C2590" s="4" t="s">
        <v>256</v>
      </c>
      <c r="D2590" s="4" t="s">
        <v>259</v>
      </c>
      <c r="E2590" s="5">
        <v>11.96</v>
      </c>
      <c r="J2590" s="14"/>
    </row>
    <row r="2591" spans="1:10" ht="21.95" customHeight="1" x14ac:dyDescent="0.15">
      <c r="A2591" s="6" t="s">
        <v>255</v>
      </c>
      <c r="B2591" s="4" t="s">
        <v>58</v>
      </c>
      <c r="C2591" s="4" t="s">
        <v>256</v>
      </c>
      <c r="D2591" s="4" t="s">
        <v>258</v>
      </c>
      <c r="E2591" s="5">
        <v>11.52</v>
      </c>
      <c r="J2591" s="14"/>
    </row>
    <row r="2592" spans="1:10" ht="21.95" customHeight="1" x14ac:dyDescent="0.15">
      <c r="A2592" s="6" t="s">
        <v>255</v>
      </c>
      <c r="B2592" s="4" t="s">
        <v>59</v>
      </c>
      <c r="C2592" s="4" t="s">
        <v>256</v>
      </c>
      <c r="D2592" s="4" t="s">
        <v>257</v>
      </c>
      <c r="E2592" s="5">
        <v>14.18</v>
      </c>
      <c r="F2592" t="s">
        <v>353</v>
      </c>
      <c r="G2592">
        <f>+E2592+E2593+E2594+E2595+E2596+E2597</f>
        <v>58.1</v>
      </c>
      <c r="H2592">
        <f>+E2598+E2599+E2600</f>
        <v>34.94</v>
      </c>
      <c r="I2592" s="14">
        <f>+(G2592/4)/(H2592/3)</f>
        <v>1.2471379507727534</v>
      </c>
      <c r="J2592" s="21">
        <f>+(B2592-$K$1)/7</f>
        <v>26</v>
      </c>
    </row>
    <row r="2593" spans="1:10" ht="21.95" customHeight="1" x14ac:dyDescent="0.15">
      <c r="A2593" s="6" t="s">
        <v>255</v>
      </c>
      <c r="B2593" s="4" t="s">
        <v>59</v>
      </c>
      <c r="C2593" s="4" t="s">
        <v>256</v>
      </c>
      <c r="D2593" s="4" t="s">
        <v>257</v>
      </c>
      <c r="E2593" s="5">
        <v>4.8600000000000003</v>
      </c>
      <c r="J2593" s="14"/>
    </row>
    <row r="2594" spans="1:10" ht="21.95" customHeight="1" x14ac:dyDescent="0.15">
      <c r="A2594" s="6" t="s">
        <v>255</v>
      </c>
      <c r="B2594" s="4" t="s">
        <v>59</v>
      </c>
      <c r="C2594" s="4" t="s">
        <v>256</v>
      </c>
      <c r="D2594" s="4" t="s">
        <v>258</v>
      </c>
      <c r="E2594" s="5">
        <v>12.23</v>
      </c>
      <c r="J2594" s="14"/>
    </row>
    <row r="2595" spans="1:10" ht="21.95" customHeight="1" x14ac:dyDescent="0.15">
      <c r="A2595" s="6" t="s">
        <v>255</v>
      </c>
      <c r="B2595" s="4" t="s">
        <v>59</v>
      </c>
      <c r="C2595" s="4" t="s">
        <v>256</v>
      </c>
      <c r="D2595" s="4" t="s">
        <v>258</v>
      </c>
      <c r="E2595" s="5">
        <v>8.7200000000000006</v>
      </c>
      <c r="J2595" s="14"/>
    </row>
    <row r="2596" spans="1:10" ht="21.95" customHeight="1" x14ac:dyDescent="0.15">
      <c r="A2596" s="6" t="s">
        <v>255</v>
      </c>
      <c r="B2596" s="4" t="s">
        <v>59</v>
      </c>
      <c r="C2596" s="4" t="s">
        <v>256</v>
      </c>
      <c r="D2596" s="4" t="s">
        <v>260</v>
      </c>
      <c r="E2596" s="5">
        <v>11.86</v>
      </c>
      <c r="J2596" s="14"/>
    </row>
    <row r="2597" spans="1:10" ht="21.95" customHeight="1" x14ac:dyDescent="0.15">
      <c r="A2597" s="6" t="s">
        <v>255</v>
      </c>
      <c r="B2597" s="4" t="s">
        <v>262</v>
      </c>
      <c r="C2597" s="4" t="s">
        <v>256</v>
      </c>
      <c r="D2597" s="4" t="s">
        <v>259</v>
      </c>
      <c r="E2597" s="5">
        <v>6.25</v>
      </c>
      <c r="J2597" s="14"/>
    </row>
    <row r="2598" spans="1:10" ht="21.95" customHeight="1" x14ac:dyDescent="0.15">
      <c r="A2598" s="6" t="s">
        <v>255</v>
      </c>
      <c r="B2598" s="4" t="s">
        <v>60</v>
      </c>
      <c r="C2598" s="4" t="s">
        <v>256</v>
      </c>
      <c r="D2598" s="4" t="s">
        <v>257</v>
      </c>
      <c r="E2598" s="5">
        <v>12.33</v>
      </c>
      <c r="F2598" t="s">
        <v>354</v>
      </c>
      <c r="J2598" s="14"/>
    </row>
    <row r="2599" spans="1:10" ht="21.95" customHeight="1" x14ac:dyDescent="0.15">
      <c r="A2599" s="6" t="s">
        <v>255</v>
      </c>
      <c r="B2599" s="4" t="s">
        <v>60</v>
      </c>
      <c r="C2599" s="4" t="s">
        <v>256</v>
      </c>
      <c r="D2599" s="4" t="s">
        <v>258</v>
      </c>
      <c r="E2599" s="5">
        <v>10.84</v>
      </c>
      <c r="J2599" s="14"/>
    </row>
    <row r="2600" spans="1:10" ht="21.95" customHeight="1" x14ac:dyDescent="0.15">
      <c r="A2600" s="6" t="s">
        <v>255</v>
      </c>
      <c r="B2600" s="4" t="s">
        <v>60</v>
      </c>
      <c r="C2600" s="4" t="s">
        <v>256</v>
      </c>
      <c r="D2600" s="4" t="s">
        <v>260</v>
      </c>
      <c r="E2600" s="5">
        <v>11.77</v>
      </c>
      <c r="J2600" s="14"/>
    </row>
    <row r="2601" spans="1:10" ht="21.95" customHeight="1" x14ac:dyDescent="0.15">
      <c r="A2601" s="6" t="s">
        <v>255</v>
      </c>
      <c r="B2601" s="4" t="s">
        <v>61</v>
      </c>
      <c r="C2601" s="4" t="s">
        <v>256</v>
      </c>
      <c r="D2601" s="4" t="s">
        <v>257</v>
      </c>
      <c r="E2601" s="5">
        <v>13.01</v>
      </c>
      <c r="F2601" s="13" t="s">
        <v>353</v>
      </c>
      <c r="J2601" s="14"/>
    </row>
    <row r="2602" spans="1:10" ht="21.95" customHeight="1" x14ac:dyDescent="0.15">
      <c r="A2602" s="6" t="s">
        <v>255</v>
      </c>
      <c r="B2602" s="4" t="s">
        <v>61</v>
      </c>
      <c r="C2602" s="4" t="s">
        <v>256</v>
      </c>
      <c r="D2602" s="4" t="s">
        <v>257</v>
      </c>
      <c r="E2602" s="5">
        <v>3.07</v>
      </c>
      <c r="F2602" s="13"/>
      <c r="J2602" s="14"/>
    </row>
    <row r="2603" spans="1:10" ht="21.95" customHeight="1" x14ac:dyDescent="0.15">
      <c r="A2603" s="6" t="s">
        <v>255</v>
      </c>
      <c r="B2603" s="4" t="s">
        <v>61</v>
      </c>
      <c r="C2603" s="4" t="s">
        <v>256</v>
      </c>
      <c r="D2603" s="4" t="s">
        <v>259</v>
      </c>
      <c r="E2603" s="5">
        <v>12.84</v>
      </c>
      <c r="F2603" s="13"/>
      <c r="J2603" s="14"/>
    </row>
    <row r="2604" spans="1:10" ht="21.95" customHeight="1" x14ac:dyDescent="0.15">
      <c r="A2604" s="6" t="s">
        <v>255</v>
      </c>
      <c r="B2604" s="4" t="s">
        <v>61</v>
      </c>
      <c r="C2604" s="4" t="s">
        <v>256</v>
      </c>
      <c r="D2604" s="4" t="s">
        <v>259</v>
      </c>
      <c r="E2604" s="5">
        <v>4.41</v>
      </c>
      <c r="F2604" s="13"/>
      <c r="J2604" s="14"/>
    </row>
    <row r="2605" spans="1:10" ht="21.95" customHeight="1" x14ac:dyDescent="0.15">
      <c r="A2605" s="6" t="s">
        <v>255</v>
      </c>
      <c r="B2605" s="4" t="s">
        <v>61</v>
      </c>
      <c r="C2605" s="4" t="s">
        <v>256</v>
      </c>
      <c r="D2605" s="4" t="s">
        <v>258</v>
      </c>
      <c r="E2605" s="5">
        <v>10.93</v>
      </c>
      <c r="F2605" s="13"/>
      <c r="J2605" s="14"/>
    </row>
    <row r="2606" spans="1:10" ht="21.95" customHeight="1" x14ac:dyDescent="0.15">
      <c r="A2606" s="9" t="s">
        <v>255</v>
      </c>
      <c r="B2606" s="4" t="s">
        <v>61</v>
      </c>
      <c r="C2606" s="4" t="s">
        <v>256</v>
      </c>
      <c r="D2606" s="4" t="s">
        <v>258</v>
      </c>
      <c r="E2606" s="5">
        <v>6.26</v>
      </c>
      <c r="F2606" s="13"/>
      <c r="J2606" s="14"/>
    </row>
    <row r="2607" spans="1:10" ht="21.95" customHeight="1" x14ac:dyDescent="0.15">
      <c r="A2607" s="6" t="s">
        <v>255</v>
      </c>
      <c r="B2607" s="4" t="s">
        <v>62</v>
      </c>
      <c r="C2607" s="4" t="s">
        <v>256</v>
      </c>
      <c r="D2607" s="4" t="s">
        <v>257</v>
      </c>
      <c r="E2607" s="5">
        <v>13.76</v>
      </c>
      <c r="F2607" s="13" t="s">
        <v>354</v>
      </c>
      <c r="J2607" s="14"/>
    </row>
    <row r="2608" spans="1:10" ht="21.95" customHeight="1" x14ac:dyDescent="0.15">
      <c r="A2608" s="6" t="s">
        <v>255</v>
      </c>
      <c r="B2608" s="4" t="s">
        <v>62</v>
      </c>
      <c r="C2608" s="4" t="s">
        <v>256</v>
      </c>
      <c r="D2608" s="4" t="s">
        <v>259</v>
      </c>
      <c r="E2608" s="5">
        <v>12.95</v>
      </c>
      <c r="J2608" s="14"/>
    </row>
    <row r="2609" spans="1:10" ht="21.95" customHeight="1" x14ac:dyDescent="0.15">
      <c r="A2609" s="6" t="s">
        <v>255</v>
      </c>
      <c r="B2609" s="4" t="s">
        <v>62</v>
      </c>
      <c r="C2609" s="4" t="s">
        <v>256</v>
      </c>
      <c r="D2609" s="4" t="s">
        <v>258</v>
      </c>
      <c r="E2609" s="5">
        <v>12.62</v>
      </c>
      <c r="J2609" s="14"/>
    </row>
    <row r="2610" spans="1:10" ht="21.95" customHeight="1" x14ac:dyDescent="0.15">
      <c r="A2610" s="6" t="s">
        <v>255</v>
      </c>
      <c r="B2610" s="4" t="s">
        <v>63</v>
      </c>
      <c r="C2610" s="4" t="s">
        <v>256</v>
      </c>
      <c r="D2610" s="4" t="s">
        <v>257</v>
      </c>
      <c r="E2610" s="5">
        <v>12.43</v>
      </c>
      <c r="F2610" t="s">
        <v>353</v>
      </c>
      <c r="G2610">
        <f>+E2610+E2611+E2612+E2613+E2614</f>
        <v>54.49</v>
      </c>
      <c r="H2610">
        <f>+E2616+E2617+E2615</f>
        <v>34.659999999999997</v>
      </c>
      <c r="I2610" s="14">
        <f>+(G2610/4)/(H2610/3)</f>
        <v>1.1790969417195616</v>
      </c>
      <c r="J2610" s="21">
        <f>+(B2610-$K$1)/7</f>
        <v>28</v>
      </c>
    </row>
    <row r="2611" spans="1:10" ht="21.95" customHeight="1" x14ac:dyDescent="0.15">
      <c r="A2611" s="6" t="s">
        <v>255</v>
      </c>
      <c r="B2611" s="4" t="s">
        <v>63</v>
      </c>
      <c r="C2611" s="4" t="s">
        <v>256</v>
      </c>
      <c r="D2611" s="4" t="s">
        <v>257</v>
      </c>
      <c r="E2611" s="5">
        <v>8.77</v>
      </c>
      <c r="J2611" s="14"/>
    </row>
    <row r="2612" spans="1:10" ht="21.95" customHeight="1" x14ac:dyDescent="0.15">
      <c r="A2612" s="6" t="s">
        <v>255</v>
      </c>
      <c r="B2612" s="4" t="s">
        <v>63</v>
      </c>
      <c r="C2612" s="4" t="s">
        <v>256</v>
      </c>
      <c r="D2612" s="4" t="s">
        <v>259</v>
      </c>
      <c r="E2612" s="5">
        <v>14.77</v>
      </c>
      <c r="J2612" s="14"/>
    </row>
    <row r="2613" spans="1:10" ht="21.95" customHeight="1" x14ac:dyDescent="0.15">
      <c r="A2613" s="6" t="s">
        <v>255</v>
      </c>
      <c r="B2613" s="4" t="s">
        <v>63</v>
      </c>
      <c r="C2613" s="4" t="s">
        <v>256</v>
      </c>
      <c r="D2613" s="4" t="s">
        <v>258</v>
      </c>
      <c r="E2613" s="5">
        <v>11.99</v>
      </c>
      <c r="J2613" s="14"/>
    </row>
    <row r="2614" spans="1:10" ht="21.95" customHeight="1" x14ac:dyDescent="0.15">
      <c r="A2614" s="6" t="s">
        <v>255</v>
      </c>
      <c r="B2614" s="4" t="s">
        <v>63</v>
      </c>
      <c r="C2614" s="4" t="s">
        <v>256</v>
      </c>
      <c r="D2614" s="4" t="s">
        <v>258</v>
      </c>
      <c r="E2614" s="5">
        <v>6.53</v>
      </c>
      <c r="J2614" s="14"/>
    </row>
    <row r="2615" spans="1:10" ht="21.95" customHeight="1" x14ac:dyDescent="0.15">
      <c r="A2615" s="6" t="s">
        <v>255</v>
      </c>
      <c r="B2615" s="4" t="s">
        <v>64</v>
      </c>
      <c r="C2615" s="4" t="s">
        <v>256</v>
      </c>
      <c r="D2615" s="4" t="s">
        <v>257</v>
      </c>
      <c r="E2615" s="5">
        <v>12.25</v>
      </c>
      <c r="F2615" t="s">
        <v>354</v>
      </c>
      <c r="J2615" s="14"/>
    </row>
    <row r="2616" spans="1:10" ht="21.95" customHeight="1" x14ac:dyDescent="0.15">
      <c r="A2616" s="6" t="s">
        <v>255</v>
      </c>
      <c r="B2616" s="4" t="s">
        <v>64</v>
      </c>
      <c r="C2616" s="4" t="s">
        <v>256</v>
      </c>
      <c r="D2616" s="4" t="s">
        <v>259</v>
      </c>
      <c r="E2616" s="5">
        <v>11.9</v>
      </c>
      <c r="J2616" s="14"/>
    </row>
    <row r="2617" spans="1:10" ht="21.95" customHeight="1" x14ac:dyDescent="0.15">
      <c r="A2617" s="6" t="s">
        <v>255</v>
      </c>
      <c r="B2617" s="4" t="s">
        <v>64</v>
      </c>
      <c r="C2617" s="4" t="s">
        <v>256</v>
      </c>
      <c r="D2617" s="4" t="s">
        <v>258</v>
      </c>
      <c r="E2617" s="5">
        <v>10.51</v>
      </c>
      <c r="J2617" s="14"/>
    </row>
    <row r="2618" spans="1:10" ht="21.95" customHeight="1" x14ac:dyDescent="0.15">
      <c r="A2618" s="6" t="s">
        <v>255</v>
      </c>
      <c r="B2618" s="4" t="s">
        <v>65</v>
      </c>
      <c r="C2618" s="4" t="s">
        <v>256</v>
      </c>
      <c r="D2618" s="4" t="s">
        <v>257</v>
      </c>
      <c r="E2618" s="5">
        <v>10.69</v>
      </c>
      <c r="F2618" t="s">
        <v>353</v>
      </c>
      <c r="G2618">
        <f>+E2618+E2619+E2620+E2621+E2622+E2623</f>
        <v>51.48</v>
      </c>
      <c r="H2618">
        <f>+E2624+E2625+E2626</f>
        <v>30.410000000000004</v>
      </c>
      <c r="I2618" s="14">
        <f>+(G2618/4)/(H2618/3)</f>
        <v>1.269648142058533</v>
      </c>
      <c r="J2618" s="21">
        <f>+(B2618-$K$1)/7</f>
        <v>29</v>
      </c>
    </row>
    <row r="2619" spans="1:10" ht="21.95" customHeight="1" x14ac:dyDescent="0.15">
      <c r="A2619" s="6" t="s">
        <v>255</v>
      </c>
      <c r="B2619" s="4" t="s">
        <v>65</v>
      </c>
      <c r="C2619" s="4" t="s">
        <v>256</v>
      </c>
      <c r="D2619" s="4" t="s">
        <v>257</v>
      </c>
      <c r="E2619" s="5">
        <v>7.62</v>
      </c>
      <c r="J2619" s="14"/>
    </row>
    <row r="2620" spans="1:10" ht="21.95" customHeight="1" x14ac:dyDescent="0.15">
      <c r="A2620" s="6" t="s">
        <v>255</v>
      </c>
      <c r="B2620" s="4" t="s">
        <v>65</v>
      </c>
      <c r="C2620" s="4" t="s">
        <v>256</v>
      </c>
      <c r="D2620" s="4" t="s">
        <v>259</v>
      </c>
      <c r="E2620" s="5">
        <v>11.86</v>
      </c>
      <c r="J2620" s="14"/>
    </row>
    <row r="2621" spans="1:10" ht="21.95" customHeight="1" x14ac:dyDescent="0.15">
      <c r="A2621" s="6" t="s">
        <v>255</v>
      </c>
      <c r="B2621" s="4" t="s">
        <v>65</v>
      </c>
      <c r="C2621" s="4" t="s">
        <v>256</v>
      </c>
      <c r="D2621" s="4" t="s">
        <v>259</v>
      </c>
      <c r="E2621" s="5">
        <v>3.96</v>
      </c>
      <c r="J2621" s="14"/>
    </row>
    <row r="2622" spans="1:10" ht="21.95" customHeight="1" x14ac:dyDescent="0.15">
      <c r="A2622" s="6" t="s">
        <v>255</v>
      </c>
      <c r="B2622" s="4" t="s">
        <v>65</v>
      </c>
      <c r="C2622" s="4" t="s">
        <v>256</v>
      </c>
      <c r="D2622" s="4" t="s">
        <v>258</v>
      </c>
      <c r="E2622" s="5">
        <v>12.31</v>
      </c>
      <c r="J2622" s="14"/>
    </row>
    <row r="2623" spans="1:10" ht="21.95" customHeight="1" x14ac:dyDescent="0.15">
      <c r="A2623" s="6" t="s">
        <v>255</v>
      </c>
      <c r="B2623" s="4" t="s">
        <v>65</v>
      </c>
      <c r="C2623" s="4" t="s">
        <v>256</v>
      </c>
      <c r="D2623" s="4" t="s">
        <v>258</v>
      </c>
      <c r="E2623" s="5">
        <v>5.04</v>
      </c>
      <c r="J2623" s="14"/>
    </row>
    <row r="2624" spans="1:10" ht="21.95" customHeight="1" x14ac:dyDescent="0.15">
      <c r="A2624" s="6" t="s">
        <v>255</v>
      </c>
      <c r="B2624" s="4" t="s">
        <v>66</v>
      </c>
      <c r="C2624" s="4" t="s">
        <v>256</v>
      </c>
      <c r="D2624" s="4" t="s">
        <v>257</v>
      </c>
      <c r="E2624" s="5">
        <v>9.1999999999999993</v>
      </c>
      <c r="F2624" t="s">
        <v>354</v>
      </c>
      <c r="J2624" s="14"/>
    </row>
    <row r="2625" spans="1:10" ht="21.95" customHeight="1" x14ac:dyDescent="0.15">
      <c r="A2625" s="6" t="s">
        <v>255</v>
      </c>
      <c r="B2625" s="4" t="s">
        <v>66</v>
      </c>
      <c r="C2625" s="4" t="s">
        <v>256</v>
      </c>
      <c r="D2625" s="4" t="s">
        <v>259</v>
      </c>
      <c r="E2625" s="5">
        <v>10.72</v>
      </c>
      <c r="J2625" s="14"/>
    </row>
    <row r="2626" spans="1:10" ht="21.95" customHeight="1" x14ac:dyDescent="0.15">
      <c r="A2626" s="6" t="s">
        <v>255</v>
      </c>
      <c r="B2626" s="4" t="s">
        <v>66</v>
      </c>
      <c r="C2626" s="4" t="s">
        <v>256</v>
      </c>
      <c r="D2626" s="4" t="s">
        <v>258</v>
      </c>
      <c r="E2626" s="5">
        <v>10.49</v>
      </c>
      <c r="J2626" s="14"/>
    </row>
    <row r="2627" spans="1:10" ht="21.95" customHeight="1" x14ac:dyDescent="0.15">
      <c r="A2627" s="6" t="s">
        <v>255</v>
      </c>
      <c r="B2627" s="4" t="s">
        <v>67</v>
      </c>
      <c r="C2627" s="4" t="s">
        <v>256</v>
      </c>
      <c r="D2627" s="4" t="s">
        <v>257</v>
      </c>
      <c r="E2627" s="5">
        <v>16.59</v>
      </c>
      <c r="F2627" t="s">
        <v>353</v>
      </c>
      <c r="G2627">
        <f>+E2627+E2628+E2629+E2630</f>
        <v>50.289999999999992</v>
      </c>
      <c r="H2627">
        <f>+E2633+E2631+E2632</f>
        <v>34.4</v>
      </c>
      <c r="I2627" s="14">
        <f>+(G2627/4)/(H2627/3)</f>
        <v>1.0964389534883718</v>
      </c>
      <c r="J2627" s="21">
        <f>+(B2627-$K$1)/7</f>
        <v>30</v>
      </c>
    </row>
    <row r="2628" spans="1:10" ht="21.95" customHeight="1" x14ac:dyDescent="0.15">
      <c r="A2628" s="6" t="s">
        <v>255</v>
      </c>
      <c r="B2628" s="4" t="s">
        <v>67</v>
      </c>
      <c r="C2628" s="4" t="s">
        <v>256</v>
      </c>
      <c r="D2628" s="4" t="s">
        <v>259</v>
      </c>
      <c r="E2628" s="5">
        <v>15.82</v>
      </c>
      <c r="J2628" s="14"/>
    </row>
    <row r="2629" spans="1:10" ht="21.95" customHeight="1" x14ac:dyDescent="0.15">
      <c r="A2629" s="6" t="s">
        <v>255</v>
      </c>
      <c r="B2629" s="4" t="s">
        <v>67</v>
      </c>
      <c r="C2629" s="4" t="s">
        <v>256</v>
      </c>
      <c r="D2629" s="4" t="s">
        <v>258</v>
      </c>
      <c r="E2629" s="5">
        <v>11.87</v>
      </c>
      <c r="J2629" s="14"/>
    </row>
    <row r="2630" spans="1:10" ht="21.95" customHeight="1" x14ac:dyDescent="0.15">
      <c r="A2630" s="6" t="s">
        <v>255</v>
      </c>
      <c r="B2630" s="4" t="s">
        <v>67</v>
      </c>
      <c r="C2630" s="4" t="s">
        <v>256</v>
      </c>
      <c r="D2630" s="4" t="s">
        <v>258</v>
      </c>
      <c r="E2630" s="5">
        <v>6.01</v>
      </c>
      <c r="J2630" s="14"/>
    </row>
    <row r="2631" spans="1:10" ht="21.95" customHeight="1" x14ac:dyDescent="0.15">
      <c r="A2631" s="6" t="s">
        <v>255</v>
      </c>
      <c r="B2631" s="4" t="s">
        <v>68</v>
      </c>
      <c r="C2631" s="4" t="s">
        <v>256</v>
      </c>
      <c r="D2631" s="4" t="s">
        <v>257</v>
      </c>
      <c r="E2631" s="5">
        <v>12.36</v>
      </c>
      <c r="F2631" t="s">
        <v>354</v>
      </c>
      <c r="J2631" s="14"/>
    </row>
    <row r="2632" spans="1:10" ht="21.95" customHeight="1" x14ac:dyDescent="0.15">
      <c r="A2632" s="6" t="s">
        <v>255</v>
      </c>
      <c r="B2632" s="4" t="s">
        <v>68</v>
      </c>
      <c r="C2632" s="4" t="s">
        <v>256</v>
      </c>
      <c r="D2632" s="4" t="s">
        <v>259</v>
      </c>
      <c r="E2632" s="5">
        <v>10.18</v>
      </c>
      <c r="J2632" s="14"/>
    </row>
    <row r="2633" spans="1:10" ht="21.95" customHeight="1" x14ac:dyDescent="0.15">
      <c r="A2633" s="6" t="s">
        <v>255</v>
      </c>
      <c r="B2633" s="4" t="s">
        <v>68</v>
      </c>
      <c r="C2633" s="4" t="s">
        <v>256</v>
      </c>
      <c r="D2633" s="4" t="s">
        <v>258</v>
      </c>
      <c r="E2633" s="5">
        <v>11.86</v>
      </c>
      <c r="J2633" s="14"/>
    </row>
    <row r="2634" spans="1:10" ht="21.95" customHeight="1" x14ac:dyDescent="0.15">
      <c r="A2634" s="6" t="s">
        <v>255</v>
      </c>
      <c r="B2634" s="4" t="s">
        <v>69</v>
      </c>
      <c r="C2634" s="4" t="s">
        <v>256</v>
      </c>
      <c r="D2634" s="4" t="s">
        <v>257</v>
      </c>
      <c r="E2634" s="5">
        <v>12.58</v>
      </c>
      <c r="F2634" t="s">
        <v>353</v>
      </c>
      <c r="G2634" s="17">
        <f>+E2634+E2635+E2636+E2637+E2638+E2639</f>
        <v>51.5</v>
      </c>
      <c r="H2634" s="17">
        <f>+E2640+E2641+E2642</f>
        <v>30.290000000000003</v>
      </c>
      <c r="I2634" s="18">
        <f>+(G2634/4)/(H2634/3)</f>
        <v>1.2751733245295476</v>
      </c>
      <c r="J2634" s="21">
        <f>+(B2634-$K$1)/7</f>
        <v>31</v>
      </c>
    </row>
    <row r="2635" spans="1:10" ht="21.95" customHeight="1" x14ac:dyDescent="0.15">
      <c r="A2635" s="6" t="s">
        <v>255</v>
      </c>
      <c r="B2635" s="4" t="s">
        <v>69</v>
      </c>
      <c r="C2635" s="4" t="s">
        <v>256</v>
      </c>
      <c r="D2635" s="4" t="s">
        <v>257</v>
      </c>
      <c r="E2635" s="5">
        <v>4.6100000000000003</v>
      </c>
      <c r="J2635" s="14"/>
    </row>
    <row r="2636" spans="1:10" ht="21.95" customHeight="1" x14ac:dyDescent="0.15">
      <c r="A2636" s="6" t="s">
        <v>255</v>
      </c>
      <c r="B2636" s="4" t="s">
        <v>69</v>
      </c>
      <c r="C2636" s="4" t="s">
        <v>256</v>
      </c>
      <c r="D2636" s="4" t="s">
        <v>259</v>
      </c>
      <c r="E2636" s="5">
        <v>13.06</v>
      </c>
      <c r="J2636" s="14"/>
    </row>
    <row r="2637" spans="1:10" ht="21.95" customHeight="1" x14ac:dyDescent="0.15">
      <c r="A2637" s="6" t="s">
        <v>255</v>
      </c>
      <c r="B2637" s="4" t="s">
        <v>69</v>
      </c>
      <c r="C2637" s="4" t="s">
        <v>256</v>
      </c>
      <c r="D2637" s="4" t="s">
        <v>259</v>
      </c>
      <c r="E2637" s="5">
        <v>3.97</v>
      </c>
      <c r="J2637" s="14"/>
    </row>
    <row r="2638" spans="1:10" ht="21.95" customHeight="1" x14ac:dyDescent="0.15">
      <c r="A2638" s="6" t="s">
        <v>255</v>
      </c>
      <c r="B2638" s="4" t="s">
        <v>69</v>
      </c>
      <c r="C2638" s="4" t="s">
        <v>256</v>
      </c>
      <c r="D2638" s="4" t="s">
        <v>258</v>
      </c>
      <c r="E2638" s="5">
        <v>11.24</v>
      </c>
      <c r="J2638" s="14"/>
    </row>
    <row r="2639" spans="1:10" ht="21.95" customHeight="1" x14ac:dyDescent="0.15">
      <c r="A2639" s="6" t="s">
        <v>255</v>
      </c>
      <c r="B2639" s="4" t="s">
        <v>69</v>
      </c>
      <c r="C2639" s="4" t="s">
        <v>256</v>
      </c>
      <c r="D2639" s="4" t="s">
        <v>258</v>
      </c>
      <c r="E2639" s="5">
        <v>6.04</v>
      </c>
      <c r="J2639" s="14"/>
    </row>
    <row r="2640" spans="1:10" ht="21.95" customHeight="1" x14ac:dyDescent="0.15">
      <c r="A2640" s="6" t="s">
        <v>255</v>
      </c>
      <c r="B2640" s="4" t="s">
        <v>70</v>
      </c>
      <c r="C2640" s="4" t="s">
        <v>256</v>
      </c>
      <c r="D2640" s="4" t="s">
        <v>259</v>
      </c>
      <c r="E2640" s="5">
        <v>10.08</v>
      </c>
      <c r="F2640" t="s">
        <v>354</v>
      </c>
      <c r="J2640" s="14"/>
    </row>
    <row r="2641" spans="1:10" ht="21.95" customHeight="1" x14ac:dyDescent="0.15">
      <c r="A2641" s="6" t="s">
        <v>255</v>
      </c>
      <c r="B2641" s="4" t="s">
        <v>70</v>
      </c>
      <c r="C2641" s="4" t="s">
        <v>256</v>
      </c>
      <c r="D2641" s="4" t="s">
        <v>258</v>
      </c>
      <c r="E2641" s="5">
        <v>10.48</v>
      </c>
      <c r="J2641" s="14"/>
    </row>
    <row r="2642" spans="1:10" ht="21.95" customHeight="1" x14ac:dyDescent="0.15">
      <c r="A2642" s="6" t="s">
        <v>255</v>
      </c>
      <c r="B2642" s="4" t="s">
        <v>70</v>
      </c>
      <c r="C2642" s="4" t="s">
        <v>256</v>
      </c>
      <c r="D2642" s="4" t="s">
        <v>260</v>
      </c>
      <c r="E2642" s="5">
        <v>9.73</v>
      </c>
      <c r="J2642" s="14"/>
    </row>
    <row r="2643" spans="1:10" ht="21.95" customHeight="1" x14ac:dyDescent="0.15">
      <c r="A2643" s="6" t="s">
        <v>255</v>
      </c>
      <c r="B2643" s="4" t="s">
        <v>71</v>
      </c>
      <c r="C2643" s="4" t="s">
        <v>256</v>
      </c>
      <c r="D2643" s="4" t="s">
        <v>257</v>
      </c>
      <c r="E2643" s="5">
        <v>13.77</v>
      </c>
      <c r="F2643" t="s">
        <v>353</v>
      </c>
      <c r="G2643">
        <f>+E2643+E2644+E2645+E2646+E2647</f>
        <v>50.94</v>
      </c>
      <c r="H2643">
        <f>+E2649+E2650+E2648</f>
        <v>31.259999999999998</v>
      </c>
      <c r="I2643" s="14">
        <f>+(G2643/4)/(H2643/3)</f>
        <v>1.222168905950096</v>
      </c>
      <c r="J2643" s="21">
        <f>+(B2643-$K$1)/7</f>
        <v>32</v>
      </c>
    </row>
    <row r="2644" spans="1:10" ht="21.95" customHeight="1" x14ac:dyDescent="0.15">
      <c r="A2644" s="6" t="s">
        <v>255</v>
      </c>
      <c r="B2644" s="4" t="s">
        <v>71</v>
      </c>
      <c r="C2644" s="4" t="s">
        <v>256</v>
      </c>
      <c r="D2644" s="4" t="s">
        <v>259</v>
      </c>
      <c r="E2644" s="5">
        <v>13.1</v>
      </c>
      <c r="J2644" s="14"/>
    </row>
    <row r="2645" spans="1:10" ht="21.95" customHeight="1" x14ac:dyDescent="0.15">
      <c r="A2645" s="6" t="s">
        <v>255</v>
      </c>
      <c r="B2645" s="4" t="s">
        <v>71</v>
      </c>
      <c r="C2645" s="4" t="s">
        <v>256</v>
      </c>
      <c r="D2645" s="4" t="s">
        <v>259</v>
      </c>
      <c r="E2645" s="5">
        <v>4.87</v>
      </c>
      <c r="J2645" s="14"/>
    </row>
    <row r="2646" spans="1:10" ht="21.95" customHeight="1" x14ac:dyDescent="0.15">
      <c r="A2646" s="6" t="s">
        <v>255</v>
      </c>
      <c r="B2646" s="4" t="s">
        <v>71</v>
      </c>
      <c r="C2646" s="4" t="s">
        <v>256</v>
      </c>
      <c r="D2646" s="4" t="s">
        <v>258</v>
      </c>
      <c r="E2646" s="5">
        <v>11.58</v>
      </c>
      <c r="J2646" s="14"/>
    </row>
    <row r="2647" spans="1:10" ht="21.95" customHeight="1" x14ac:dyDescent="0.15">
      <c r="A2647" s="6" t="s">
        <v>255</v>
      </c>
      <c r="B2647" s="4" t="s">
        <v>71</v>
      </c>
      <c r="C2647" s="4" t="s">
        <v>256</v>
      </c>
      <c r="D2647" s="4" t="s">
        <v>258</v>
      </c>
      <c r="E2647" s="5">
        <v>7.62</v>
      </c>
      <c r="J2647" s="14"/>
    </row>
    <row r="2648" spans="1:10" ht="21.95" customHeight="1" x14ac:dyDescent="0.15">
      <c r="A2648" s="6" t="s">
        <v>255</v>
      </c>
      <c r="B2648" s="4" t="s">
        <v>72</v>
      </c>
      <c r="C2648" s="4" t="s">
        <v>256</v>
      </c>
      <c r="D2648" s="4" t="s">
        <v>257</v>
      </c>
      <c r="E2648" s="5">
        <v>11.17</v>
      </c>
      <c r="F2648" t="s">
        <v>354</v>
      </c>
      <c r="J2648" s="14"/>
    </row>
    <row r="2649" spans="1:10" ht="21.95" customHeight="1" x14ac:dyDescent="0.15">
      <c r="A2649" s="6" t="s">
        <v>255</v>
      </c>
      <c r="B2649" s="4" t="s">
        <v>72</v>
      </c>
      <c r="C2649" s="4" t="s">
        <v>256</v>
      </c>
      <c r="D2649" s="4" t="s">
        <v>259</v>
      </c>
      <c r="E2649" s="5">
        <v>9.19</v>
      </c>
      <c r="J2649" s="14"/>
    </row>
    <row r="2650" spans="1:10" ht="21.95" customHeight="1" x14ac:dyDescent="0.15">
      <c r="A2650" s="6" t="s">
        <v>255</v>
      </c>
      <c r="B2650" s="4" t="s">
        <v>72</v>
      </c>
      <c r="C2650" s="4" t="s">
        <v>256</v>
      </c>
      <c r="D2650" s="4" t="s">
        <v>258</v>
      </c>
      <c r="E2650" s="5">
        <v>10.9</v>
      </c>
      <c r="J2650" s="14"/>
    </row>
    <row r="2651" spans="1:10" ht="21.95" customHeight="1" x14ac:dyDescent="0.15">
      <c r="A2651" s="6" t="s">
        <v>255</v>
      </c>
      <c r="B2651" s="4" t="s">
        <v>73</v>
      </c>
      <c r="C2651" s="4" t="s">
        <v>256</v>
      </c>
      <c r="D2651" s="4" t="s">
        <v>257</v>
      </c>
      <c r="E2651" s="5">
        <v>10.84</v>
      </c>
      <c r="F2651" t="s">
        <v>353</v>
      </c>
      <c r="G2651">
        <f>+E2651+E2652+E2653+E2654+E2655</f>
        <v>54.660000000000004</v>
      </c>
      <c r="H2651">
        <f>+E2657+E2658+E2656</f>
        <v>33.82</v>
      </c>
      <c r="I2651" s="14">
        <f>+(G2651/4)/(H2651/3)</f>
        <v>1.2121525724423419</v>
      </c>
      <c r="J2651" s="21">
        <f>+(B2651-$K$1)/7</f>
        <v>33</v>
      </c>
    </row>
    <row r="2652" spans="1:10" ht="21.95" customHeight="1" x14ac:dyDescent="0.15">
      <c r="A2652" s="6" t="s">
        <v>255</v>
      </c>
      <c r="B2652" s="4" t="s">
        <v>73</v>
      </c>
      <c r="C2652" s="4" t="s">
        <v>256</v>
      </c>
      <c r="D2652" s="4" t="s">
        <v>257</v>
      </c>
      <c r="E2652" s="5">
        <v>6.78</v>
      </c>
      <c r="J2652" s="14"/>
    </row>
    <row r="2653" spans="1:10" ht="21.95" customHeight="1" x14ac:dyDescent="0.15">
      <c r="A2653" s="6" t="s">
        <v>255</v>
      </c>
      <c r="B2653" s="4" t="s">
        <v>73</v>
      </c>
      <c r="C2653" s="4" t="s">
        <v>256</v>
      </c>
      <c r="D2653" s="4" t="s">
        <v>259</v>
      </c>
      <c r="E2653" s="5">
        <v>15.35</v>
      </c>
      <c r="J2653" s="14"/>
    </row>
    <row r="2654" spans="1:10" ht="21.95" customHeight="1" x14ac:dyDescent="0.15">
      <c r="A2654" s="9" t="s">
        <v>255</v>
      </c>
      <c r="B2654" s="4" t="s">
        <v>73</v>
      </c>
      <c r="C2654" s="4" t="s">
        <v>256</v>
      </c>
      <c r="D2654" s="4" t="s">
        <v>258</v>
      </c>
      <c r="E2654" s="5">
        <v>12.45</v>
      </c>
      <c r="J2654" s="14"/>
    </row>
    <row r="2655" spans="1:10" ht="21.95" customHeight="1" x14ac:dyDescent="0.15">
      <c r="A2655" s="6" t="s">
        <v>255</v>
      </c>
      <c r="B2655" s="4" t="s">
        <v>73</v>
      </c>
      <c r="C2655" s="4" t="s">
        <v>256</v>
      </c>
      <c r="D2655" s="4" t="s">
        <v>258</v>
      </c>
      <c r="E2655" s="5">
        <v>9.24</v>
      </c>
      <c r="J2655" s="14"/>
    </row>
    <row r="2656" spans="1:10" ht="21.95" customHeight="1" x14ac:dyDescent="0.15">
      <c r="A2656" s="6" t="s">
        <v>255</v>
      </c>
      <c r="B2656" s="4" t="s">
        <v>74</v>
      </c>
      <c r="C2656" s="4" t="s">
        <v>256</v>
      </c>
      <c r="D2656" s="4" t="s">
        <v>257</v>
      </c>
      <c r="E2656" s="5">
        <v>10.89</v>
      </c>
      <c r="F2656" t="s">
        <v>354</v>
      </c>
      <c r="J2656" s="14"/>
    </row>
    <row r="2657" spans="1:10" ht="21.95" customHeight="1" x14ac:dyDescent="0.15">
      <c r="A2657" s="6" t="s">
        <v>255</v>
      </c>
      <c r="B2657" s="4" t="s">
        <v>74</v>
      </c>
      <c r="C2657" s="4" t="s">
        <v>256</v>
      </c>
      <c r="D2657" s="4" t="s">
        <v>259</v>
      </c>
      <c r="E2657" s="5">
        <v>11.73</v>
      </c>
      <c r="J2657" s="14"/>
    </row>
    <row r="2658" spans="1:10" ht="21.95" customHeight="1" x14ac:dyDescent="0.15">
      <c r="A2658" s="6" t="s">
        <v>255</v>
      </c>
      <c r="B2658" s="4" t="s">
        <v>74</v>
      </c>
      <c r="C2658" s="4" t="s">
        <v>256</v>
      </c>
      <c r="D2658" s="4" t="s">
        <v>258</v>
      </c>
      <c r="E2658" s="5">
        <v>11.2</v>
      </c>
      <c r="J2658" s="14"/>
    </row>
    <row r="2659" spans="1:10" ht="21.95" customHeight="1" x14ac:dyDescent="0.15">
      <c r="A2659" s="6" t="s">
        <v>255</v>
      </c>
      <c r="B2659" s="4" t="s">
        <v>75</v>
      </c>
      <c r="C2659" s="4" t="s">
        <v>256</v>
      </c>
      <c r="D2659" s="4" t="s">
        <v>257</v>
      </c>
      <c r="E2659" s="5">
        <v>15.78</v>
      </c>
      <c r="F2659" t="s">
        <v>353</v>
      </c>
      <c r="G2659">
        <f>+E2659+E2660+E2661+E2662+E2663</f>
        <v>50.489999999999995</v>
      </c>
      <c r="H2659">
        <f>+E2665+E2666+E2664</f>
        <v>33.44</v>
      </c>
      <c r="I2659" s="14">
        <f>+(G2659/4)/(H2659/3)</f>
        <v>1.1324013157894737</v>
      </c>
      <c r="J2659" s="21">
        <f>+(B2659-$K$1)/7</f>
        <v>34</v>
      </c>
    </row>
    <row r="2660" spans="1:10" ht="21.95" customHeight="1" x14ac:dyDescent="0.15">
      <c r="A2660" s="6" t="s">
        <v>255</v>
      </c>
      <c r="B2660" s="4" t="s">
        <v>75</v>
      </c>
      <c r="C2660" s="4" t="s">
        <v>256</v>
      </c>
      <c r="D2660" s="4" t="s">
        <v>259</v>
      </c>
      <c r="E2660" s="5">
        <v>13.53</v>
      </c>
      <c r="J2660" s="14"/>
    </row>
    <row r="2661" spans="1:10" ht="21.95" customHeight="1" x14ac:dyDescent="0.15">
      <c r="A2661" s="6" t="s">
        <v>255</v>
      </c>
      <c r="B2661" s="4" t="s">
        <v>75</v>
      </c>
      <c r="C2661" s="4" t="s">
        <v>256</v>
      </c>
      <c r="D2661" s="4" t="s">
        <v>259</v>
      </c>
      <c r="E2661" s="5">
        <v>4.09</v>
      </c>
      <c r="J2661" s="14"/>
    </row>
    <row r="2662" spans="1:10" ht="21.95" customHeight="1" x14ac:dyDescent="0.15">
      <c r="A2662" s="6" t="s">
        <v>255</v>
      </c>
      <c r="B2662" s="4" t="s">
        <v>75</v>
      </c>
      <c r="C2662" s="4" t="s">
        <v>256</v>
      </c>
      <c r="D2662" s="4" t="s">
        <v>258</v>
      </c>
      <c r="E2662" s="5">
        <v>11.61</v>
      </c>
      <c r="J2662" s="14"/>
    </row>
    <row r="2663" spans="1:10" ht="21.95" customHeight="1" x14ac:dyDescent="0.15">
      <c r="A2663" s="6" t="s">
        <v>255</v>
      </c>
      <c r="B2663" s="4" t="s">
        <v>75</v>
      </c>
      <c r="C2663" s="4" t="s">
        <v>256</v>
      </c>
      <c r="D2663" s="4" t="s">
        <v>258</v>
      </c>
      <c r="E2663" s="5">
        <v>5.48</v>
      </c>
      <c r="J2663" s="14"/>
    </row>
    <row r="2664" spans="1:10" ht="21.95" customHeight="1" x14ac:dyDescent="0.15">
      <c r="A2664" s="6" t="s">
        <v>255</v>
      </c>
      <c r="B2664" s="4" t="s">
        <v>76</v>
      </c>
      <c r="C2664" s="4" t="s">
        <v>256</v>
      </c>
      <c r="D2664" s="4" t="s">
        <v>257</v>
      </c>
      <c r="E2664" s="5">
        <v>11.57</v>
      </c>
      <c r="F2664" t="s">
        <v>354</v>
      </c>
      <c r="J2664" s="14"/>
    </row>
    <row r="2665" spans="1:10" ht="21.95" customHeight="1" x14ac:dyDescent="0.15">
      <c r="A2665" s="6" t="s">
        <v>255</v>
      </c>
      <c r="B2665" s="4" t="s">
        <v>76</v>
      </c>
      <c r="C2665" s="4" t="s">
        <v>256</v>
      </c>
      <c r="D2665" s="4" t="s">
        <v>259</v>
      </c>
      <c r="E2665" s="5">
        <v>11.09</v>
      </c>
      <c r="J2665" s="14"/>
    </row>
    <row r="2666" spans="1:10" ht="21.95" customHeight="1" x14ac:dyDescent="0.15">
      <c r="A2666" s="6" t="s">
        <v>255</v>
      </c>
      <c r="B2666" s="4" t="s">
        <v>76</v>
      </c>
      <c r="C2666" s="4" t="s">
        <v>256</v>
      </c>
      <c r="D2666" s="4" t="s">
        <v>258</v>
      </c>
      <c r="E2666" s="5">
        <v>10.78</v>
      </c>
      <c r="J2666" s="14"/>
    </row>
    <row r="2667" spans="1:10" ht="21.95" customHeight="1" x14ac:dyDescent="0.15">
      <c r="A2667" s="6" t="s">
        <v>255</v>
      </c>
      <c r="B2667" s="4" t="s">
        <v>77</v>
      </c>
      <c r="C2667" s="4" t="s">
        <v>256</v>
      </c>
      <c r="D2667" s="4" t="s">
        <v>257</v>
      </c>
      <c r="E2667" s="5">
        <v>10.5</v>
      </c>
      <c r="F2667" t="s">
        <v>353</v>
      </c>
      <c r="G2667">
        <f>+E2667+E2668+E2669+E2670+E2671+E2672</f>
        <v>50.889999999999993</v>
      </c>
      <c r="H2667">
        <f>+E2673+E2674+E2675</f>
        <v>30.57</v>
      </c>
      <c r="I2667" s="14">
        <f>+(G2667/4)/(H2667/3)</f>
        <v>1.2485279685966633</v>
      </c>
      <c r="J2667" s="21">
        <f>+(B2667-$K$1)/7</f>
        <v>35</v>
      </c>
    </row>
    <row r="2668" spans="1:10" ht="21.95" customHeight="1" x14ac:dyDescent="0.15">
      <c r="A2668" s="6" t="s">
        <v>255</v>
      </c>
      <c r="B2668" s="4" t="s">
        <v>77</v>
      </c>
      <c r="C2668" s="4" t="s">
        <v>256</v>
      </c>
      <c r="D2668" s="4" t="s">
        <v>257</v>
      </c>
      <c r="E2668" s="5">
        <v>6.11</v>
      </c>
      <c r="J2668" s="14"/>
    </row>
    <row r="2669" spans="1:10" ht="21.95" customHeight="1" x14ac:dyDescent="0.15">
      <c r="A2669" s="6" t="s">
        <v>255</v>
      </c>
      <c r="B2669" s="4" t="s">
        <v>77</v>
      </c>
      <c r="C2669" s="4" t="s">
        <v>256</v>
      </c>
      <c r="D2669" s="4" t="s">
        <v>259</v>
      </c>
      <c r="E2669" s="5">
        <v>12.14</v>
      </c>
      <c r="J2669" s="14"/>
    </row>
    <row r="2670" spans="1:10" ht="21.95" customHeight="1" x14ac:dyDescent="0.15">
      <c r="A2670" s="6" t="s">
        <v>255</v>
      </c>
      <c r="B2670" s="4" t="s">
        <v>77</v>
      </c>
      <c r="C2670" s="4" t="s">
        <v>256</v>
      </c>
      <c r="D2670" s="4" t="s">
        <v>259</v>
      </c>
      <c r="E2670" s="5">
        <v>4.41</v>
      </c>
      <c r="J2670" s="14"/>
    </row>
    <row r="2671" spans="1:10" ht="21.95" customHeight="1" x14ac:dyDescent="0.15">
      <c r="A2671" s="6" t="s">
        <v>255</v>
      </c>
      <c r="B2671" s="4" t="s">
        <v>77</v>
      </c>
      <c r="C2671" s="4" t="s">
        <v>256</v>
      </c>
      <c r="D2671" s="4" t="s">
        <v>258</v>
      </c>
      <c r="E2671" s="5">
        <v>11.76</v>
      </c>
      <c r="J2671" s="14"/>
    </row>
    <row r="2672" spans="1:10" ht="21.95" customHeight="1" x14ac:dyDescent="0.15">
      <c r="A2672" s="6" t="s">
        <v>255</v>
      </c>
      <c r="B2672" s="4" t="s">
        <v>77</v>
      </c>
      <c r="C2672" s="4" t="s">
        <v>256</v>
      </c>
      <c r="D2672" s="4" t="s">
        <v>258</v>
      </c>
      <c r="E2672" s="5">
        <v>5.97</v>
      </c>
      <c r="J2672" s="14"/>
    </row>
    <row r="2673" spans="1:10" ht="21.95" customHeight="1" x14ac:dyDescent="0.15">
      <c r="A2673" s="6" t="s">
        <v>255</v>
      </c>
      <c r="B2673" s="4" t="s">
        <v>78</v>
      </c>
      <c r="C2673" s="4" t="s">
        <v>256</v>
      </c>
      <c r="D2673" s="4" t="s">
        <v>263</v>
      </c>
      <c r="E2673" s="5">
        <v>10.29</v>
      </c>
      <c r="F2673" t="s">
        <v>354</v>
      </c>
      <c r="J2673" s="14"/>
    </row>
    <row r="2674" spans="1:10" ht="21.95" customHeight="1" x14ac:dyDescent="0.15">
      <c r="A2674" s="6" t="s">
        <v>255</v>
      </c>
      <c r="B2674" s="4" t="s">
        <v>78</v>
      </c>
      <c r="C2674" s="4" t="s">
        <v>256</v>
      </c>
      <c r="D2674" s="4" t="s">
        <v>259</v>
      </c>
      <c r="E2674" s="5">
        <v>11.29</v>
      </c>
      <c r="J2674" s="14"/>
    </row>
    <row r="2675" spans="1:10" ht="21.95" customHeight="1" x14ac:dyDescent="0.15">
      <c r="A2675" s="6" t="s">
        <v>255</v>
      </c>
      <c r="B2675" s="4" t="s">
        <v>78</v>
      </c>
      <c r="C2675" s="4" t="s">
        <v>256</v>
      </c>
      <c r="D2675" s="4" t="s">
        <v>258</v>
      </c>
      <c r="E2675" s="5">
        <v>8.99</v>
      </c>
      <c r="J2675" s="14"/>
    </row>
    <row r="2676" spans="1:10" ht="21.95" customHeight="1" x14ac:dyDescent="0.15">
      <c r="A2676" s="6" t="s">
        <v>255</v>
      </c>
      <c r="B2676" s="4" t="s">
        <v>79</v>
      </c>
      <c r="C2676" s="4" t="s">
        <v>256</v>
      </c>
      <c r="D2676" s="4" t="s">
        <v>257</v>
      </c>
      <c r="E2676" s="5">
        <v>14.66</v>
      </c>
      <c r="F2676" s="13" t="s">
        <v>354</v>
      </c>
      <c r="J2676" s="14"/>
    </row>
    <row r="2677" spans="1:10" ht="21.95" customHeight="1" x14ac:dyDescent="0.15">
      <c r="A2677" s="6" t="s">
        <v>255</v>
      </c>
      <c r="B2677" s="4" t="s">
        <v>79</v>
      </c>
      <c r="C2677" s="4" t="s">
        <v>256</v>
      </c>
      <c r="D2677" s="4" t="s">
        <v>257</v>
      </c>
      <c r="E2677" s="5">
        <v>10.31</v>
      </c>
      <c r="J2677" s="14"/>
    </row>
    <row r="2678" spans="1:10" ht="21.95" customHeight="1" x14ac:dyDescent="0.15">
      <c r="A2678" s="6" t="s">
        <v>255</v>
      </c>
      <c r="B2678" s="4" t="s">
        <v>79</v>
      </c>
      <c r="C2678" s="4" t="s">
        <v>256</v>
      </c>
      <c r="D2678" s="4" t="s">
        <v>259</v>
      </c>
      <c r="E2678" s="5">
        <v>14.19</v>
      </c>
      <c r="J2678" s="14"/>
    </row>
    <row r="2679" spans="1:10" ht="21.95" customHeight="1" x14ac:dyDescent="0.15">
      <c r="A2679" s="6" t="s">
        <v>255</v>
      </c>
      <c r="B2679" s="4" t="s">
        <v>79</v>
      </c>
      <c r="C2679" s="4" t="s">
        <v>256</v>
      </c>
      <c r="D2679" s="4" t="s">
        <v>259</v>
      </c>
      <c r="E2679" s="5">
        <v>11.69</v>
      </c>
      <c r="J2679" s="14"/>
    </row>
    <row r="2680" spans="1:10" ht="21.95" customHeight="1" x14ac:dyDescent="0.15">
      <c r="A2680" s="6" t="s">
        <v>255</v>
      </c>
      <c r="B2680" s="4" t="s">
        <v>79</v>
      </c>
      <c r="C2680" s="4" t="s">
        <v>256</v>
      </c>
      <c r="D2680" s="4" t="s">
        <v>258</v>
      </c>
      <c r="E2680" s="5">
        <v>14.28</v>
      </c>
      <c r="J2680" s="14"/>
    </row>
    <row r="2681" spans="1:10" ht="21.95" customHeight="1" x14ac:dyDescent="0.15">
      <c r="A2681" s="6" t="s">
        <v>255</v>
      </c>
      <c r="B2681" s="4" t="s">
        <v>79</v>
      </c>
      <c r="C2681" s="4" t="s">
        <v>256</v>
      </c>
      <c r="D2681" s="4" t="s">
        <v>258</v>
      </c>
      <c r="E2681" s="5">
        <v>12.11</v>
      </c>
      <c r="J2681" s="14"/>
    </row>
    <row r="2682" spans="1:10" ht="21.95" customHeight="1" x14ac:dyDescent="0.15">
      <c r="A2682" s="6" t="s">
        <v>255</v>
      </c>
      <c r="B2682" s="4" t="s">
        <v>80</v>
      </c>
      <c r="C2682" s="4" t="s">
        <v>256</v>
      </c>
      <c r="D2682" s="4" t="s">
        <v>257</v>
      </c>
      <c r="E2682" s="5">
        <v>11.36</v>
      </c>
      <c r="F2682" t="s">
        <v>353</v>
      </c>
      <c r="G2682">
        <f>+E2682+E2683+E2684+E2685+E2686+E2687</f>
        <v>53.189999999999991</v>
      </c>
      <c r="H2682">
        <f>+E2688+E2689+E2690</f>
        <v>31.630000000000003</v>
      </c>
      <c r="I2682" s="14">
        <f>+(G2682/4)/(H2682/3)</f>
        <v>1.2612235219728103</v>
      </c>
      <c r="J2682" s="21">
        <f>+(B2682-$K$1)/7</f>
        <v>37</v>
      </c>
    </row>
    <row r="2683" spans="1:10" ht="21.95" customHeight="1" x14ac:dyDescent="0.15">
      <c r="A2683" s="6" t="s">
        <v>255</v>
      </c>
      <c r="B2683" s="4" t="s">
        <v>80</v>
      </c>
      <c r="C2683" s="4" t="s">
        <v>256</v>
      </c>
      <c r="D2683" s="4" t="s">
        <v>257</v>
      </c>
      <c r="E2683" s="5">
        <v>7.26</v>
      </c>
      <c r="J2683" s="14"/>
    </row>
    <row r="2684" spans="1:10" ht="21.95" customHeight="1" x14ac:dyDescent="0.15">
      <c r="A2684" s="6" t="s">
        <v>255</v>
      </c>
      <c r="B2684" s="4" t="s">
        <v>80</v>
      </c>
      <c r="C2684" s="4" t="s">
        <v>256</v>
      </c>
      <c r="D2684" s="4" t="s">
        <v>259</v>
      </c>
      <c r="E2684" s="5">
        <v>12.46</v>
      </c>
      <c r="J2684" s="14"/>
    </row>
    <row r="2685" spans="1:10" ht="21.95" customHeight="1" x14ac:dyDescent="0.15">
      <c r="A2685" s="6" t="s">
        <v>255</v>
      </c>
      <c r="B2685" s="4" t="s">
        <v>80</v>
      </c>
      <c r="C2685" s="4" t="s">
        <v>256</v>
      </c>
      <c r="D2685" s="4" t="s">
        <v>259</v>
      </c>
      <c r="E2685" s="5">
        <v>4.6900000000000004</v>
      </c>
      <c r="J2685" s="14"/>
    </row>
    <row r="2686" spans="1:10" ht="21.95" customHeight="1" x14ac:dyDescent="0.15">
      <c r="A2686" s="6" t="s">
        <v>255</v>
      </c>
      <c r="B2686" s="4" t="s">
        <v>80</v>
      </c>
      <c r="C2686" s="4" t="s">
        <v>256</v>
      </c>
      <c r="D2686" s="4" t="s">
        <v>258</v>
      </c>
      <c r="E2686" s="5">
        <v>10.62</v>
      </c>
      <c r="J2686" s="14"/>
    </row>
    <row r="2687" spans="1:10" ht="21.95" customHeight="1" x14ac:dyDescent="0.15">
      <c r="A2687" s="6" t="s">
        <v>255</v>
      </c>
      <c r="B2687" s="4" t="s">
        <v>80</v>
      </c>
      <c r="C2687" s="4" t="s">
        <v>256</v>
      </c>
      <c r="D2687" s="4" t="s">
        <v>258</v>
      </c>
      <c r="E2687" s="5">
        <v>6.8</v>
      </c>
      <c r="J2687" s="14"/>
    </row>
    <row r="2688" spans="1:10" ht="21.95" customHeight="1" x14ac:dyDescent="0.15">
      <c r="A2688" s="6" t="s">
        <v>255</v>
      </c>
      <c r="B2688" s="4" t="s">
        <v>81</v>
      </c>
      <c r="C2688" s="4" t="s">
        <v>256</v>
      </c>
      <c r="D2688" s="4" t="s">
        <v>257</v>
      </c>
      <c r="E2688" s="5">
        <v>10.82</v>
      </c>
      <c r="F2688" t="s">
        <v>354</v>
      </c>
      <c r="J2688" s="14"/>
    </row>
    <row r="2689" spans="1:10" ht="21.95" customHeight="1" x14ac:dyDescent="0.15">
      <c r="A2689" s="6" t="s">
        <v>255</v>
      </c>
      <c r="B2689" s="4" t="s">
        <v>81</v>
      </c>
      <c r="C2689" s="4" t="s">
        <v>256</v>
      </c>
      <c r="D2689" s="4" t="s">
        <v>259</v>
      </c>
      <c r="E2689" s="5">
        <v>10.66</v>
      </c>
      <c r="J2689" s="14"/>
    </row>
    <row r="2690" spans="1:10" ht="21.95" customHeight="1" x14ac:dyDescent="0.15">
      <c r="A2690" s="6" t="s">
        <v>255</v>
      </c>
      <c r="B2690" s="4" t="s">
        <v>81</v>
      </c>
      <c r="C2690" s="4" t="s">
        <v>256</v>
      </c>
      <c r="D2690" s="4" t="s">
        <v>258</v>
      </c>
      <c r="E2690" s="5">
        <v>10.15</v>
      </c>
      <c r="J2690" s="14"/>
    </row>
    <row r="2691" spans="1:10" ht="21.95" customHeight="1" x14ac:dyDescent="0.15">
      <c r="A2691" s="6" t="s">
        <v>255</v>
      </c>
      <c r="B2691" s="4" t="s">
        <v>82</v>
      </c>
      <c r="C2691" s="4" t="s">
        <v>256</v>
      </c>
      <c r="D2691" s="4" t="s">
        <v>257</v>
      </c>
      <c r="E2691" s="5">
        <v>14.09</v>
      </c>
      <c r="F2691" t="s">
        <v>353</v>
      </c>
      <c r="G2691">
        <f>+E2691+E2692+E2693+E2694</f>
        <v>46.65</v>
      </c>
      <c r="H2691">
        <f>+E2697+E2695+E2696</f>
        <v>26.509999999999998</v>
      </c>
      <c r="I2691" s="14">
        <f>+(G2691/4)/(H2691/3)</f>
        <v>1.3197849867974349</v>
      </c>
      <c r="J2691" s="21">
        <f>+(B2691-$K$1)/7</f>
        <v>38</v>
      </c>
    </row>
    <row r="2692" spans="1:10" ht="21.95" customHeight="1" x14ac:dyDescent="0.15">
      <c r="A2692" s="6" t="s">
        <v>255</v>
      </c>
      <c r="B2692" s="4" t="s">
        <v>82</v>
      </c>
      <c r="C2692" s="4" t="s">
        <v>256</v>
      </c>
      <c r="D2692" s="4" t="s">
        <v>259</v>
      </c>
      <c r="E2692" s="5">
        <v>15.04</v>
      </c>
      <c r="J2692" s="14"/>
    </row>
    <row r="2693" spans="1:10" ht="21.95" customHeight="1" x14ac:dyDescent="0.15">
      <c r="A2693" s="6" t="s">
        <v>255</v>
      </c>
      <c r="B2693" s="4" t="s">
        <v>82</v>
      </c>
      <c r="C2693" s="4" t="s">
        <v>256</v>
      </c>
      <c r="D2693" s="4" t="s">
        <v>258</v>
      </c>
      <c r="E2693" s="5">
        <v>10.77</v>
      </c>
      <c r="J2693" s="14"/>
    </row>
    <row r="2694" spans="1:10" ht="21.95" customHeight="1" x14ac:dyDescent="0.15">
      <c r="A2694" s="6" t="s">
        <v>255</v>
      </c>
      <c r="B2694" s="4" t="s">
        <v>82</v>
      </c>
      <c r="C2694" s="4" t="s">
        <v>256</v>
      </c>
      <c r="D2694" s="4" t="s">
        <v>258</v>
      </c>
      <c r="E2694" s="5">
        <v>6.75</v>
      </c>
      <c r="J2694" s="14"/>
    </row>
    <row r="2695" spans="1:10" ht="21.95" customHeight="1" x14ac:dyDescent="0.15">
      <c r="A2695" s="9" t="s">
        <v>255</v>
      </c>
      <c r="B2695" s="4" t="s">
        <v>83</v>
      </c>
      <c r="C2695" s="4" t="s">
        <v>256</v>
      </c>
      <c r="D2695" s="4" t="s">
        <v>257</v>
      </c>
      <c r="E2695" s="5">
        <v>9.44</v>
      </c>
      <c r="F2695" t="s">
        <v>354</v>
      </c>
      <c r="J2695" s="14"/>
    </row>
    <row r="2696" spans="1:10" ht="21.95" customHeight="1" x14ac:dyDescent="0.15">
      <c r="A2696" s="6" t="s">
        <v>255</v>
      </c>
      <c r="B2696" s="4" t="s">
        <v>83</v>
      </c>
      <c r="C2696" s="4" t="s">
        <v>256</v>
      </c>
      <c r="D2696" s="4" t="s">
        <v>259</v>
      </c>
      <c r="E2696" s="5">
        <v>8.6300000000000008</v>
      </c>
      <c r="J2696" s="14"/>
    </row>
    <row r="2697" spans="1:10" ht="21.95" customHeight="1" x14ac:dyDescent="0.15">
      <c r="A2697" s="6" t="s">
        <v>255</v>
      </c>
      <c r="B2697" s="4" t="s">
        <v>83</v>
      </c>
      <c r="C2697" s="4" t="s">
        <v>256</v>
      </c>
      <c r="D2697" s="4" t="s">
        <v>258</v>
      </c>
      <c r="E2697" s="5">
        <v>8.44</v>
      </c>
      <c r="J2697" s="14"/>
    </row>
    <row r="2698" spans="1:10" ht="21.95" customHeight="1" x14ac:dyDescent="0.15">
      <c r="A2698" s="6" t="s">
        <v>255</v>
      </c>
      <c r="B2698" s="4" t="s">
        <v>84</v>
      </c>
      <c r="C2698" s="4" t="s">
        <v>256</v>
      </c>
      <c r="D2698" s="4" t="s">
        <v>257</v>
      </c>
      <c r="E2698" s="5">
        <v>13.73</v>
      </c>
      <c r="F2698" t="s">
        <v>353</v>
      </c>
      <c r="G2698">
        <f>+E2698+E2699+E2700+E2701+E2702</f>
        <v>47.12</v>
      </c>
      <c r="H2698">
        <f>+E2704+E2705+E2703</f>
        <v>26.97</v>
      </c>
      <c r="I2698" s="14">
        <f>+(G2698/4)/(H2698/3)</f>
        <v>1.3103448275862069</v>
      </c>
      <c r="J2698" s="21">
        <f>+(B2698-$K$1)/7</f>
        <v>39</v>
      </c>
    </row>
    <row r="2699" spans="1:10" ht="21.95" customHeight="1" x14ac:dyDescent="0.15">
      <c r="A2699" s="6" t="s">
        <v>255</v>
      </c>
      <c r="B2699" s="4" t="s">
        <v>84</v>
      </c>
      <c r="C2699" s="4" t="s">
        <v>256</v>
      </c>
      <c r="D2699" s="4" t="s">
        <v>259</v>
      </c>
      <c r="E2699" s="5">
        <v>12.81</v>
      </c>
      <c r="J2699" s="14"/>
    </row>
    <row r="2700" spans="1:10" ht="21.95" customHeight="1" x14ac:dyDescent="0.15">
      <c r="A2700" s="6" t="s">
        <v>255</v>
      </c>
      <c r="B2700" s="4" t="s">
        <v>84</v>
      </c>
      <c r="C2700" s="4" t="s">
        <v>256</v>
      </c>
      <c r="D2700" s="4" t="s">
        <v>259</v>
      </c>
      <c r="E2700" s="5">
        <v>3.87</v>
      </c>
      <c r="J2700" s="14"/>
    </row>
    <row r="2701" spans="1:10" ht="21.95" customHeight="1" x14ac:dyDescent="0.15">
      <c r="A2701" s="6" t="s">
        <v>255</v>
      </c>
      <c r="B2701" s="4" t="s">
        <v>84</v>
      </c>
      <c r="C2701" s="4" t="s">
        <v>256</v>
      </c>
      <c r="D2701" s="4" t="s">
        <v>258</v>
      </c>
      <c r="E2701" s="5">
        <v>11.56</v>
      </c>
      <c r="J2701" s="14"/>
    </row>
    <row r="2702" spans="1:10" ht="21.95" customHeight="1" x14ac:dyDescent="0.15">
      <c r="A2702" s="6" t="s">
        <v>255</v>
      </c>
      <c r="B2702" s="4" t="s">
        <v>84</v>
      </c>
      <c r="C2702" s="4" t="s">
        <v>256</v>
      </c>
      <c r="D2702" s="4" t="s">
        <v>258</v>
      </c>
      <c r="E2702" s="5">
        <v>5.15</v>
      </c>
      <c r="J2702" s="14"/>
    </row>
    <row r="2703" spans="1:10" ht="21.95" customHeight="1" x14ac:dyDescent="0.15">
      <c r="A2703" s="6" t="s">
        <v>255</v>
      </c>
      <c r="B2703" s="4" t="s">
        <v>85</v>
      </c>
      <c r="C2703" s="4" t="s">
        <v>256</v>
      </c>
      <c r="D2703" s="4" t="s">
        <v>257</v>
      </c>
      <c r="E2703" s="5">
        <v>9.4700000000000006</v>
      </c>
      <c r="F2703" t="s">
        <v>354</v>
      </c>
      <c r="J2703" s="14"/>
    </row>
    <row r="2704" spans="1:10" ht="21.95" customHeight="1" x14ac:dyDescent="0.15">
      <c r="A2704" s="6" t="s">
        <v>255</v>
      </c>
      <c r="B2704" s="4" t="s">
        <v>85</v>
      </c>
      <c r="C2704" s="4" t="s">
        <v>256</v>
      </c>
      <c r="D2704" s="4" t="s">
        <v>258</v>
      </c>
      <c r="E2704" s="5">
        <v>8.57</v>
      </c>
      <c r="J2704" s="14"/>
    </row>
    <row r="2705" spans="1:10" ht="21.95" customHeight="1" x14ac:dyDescent="0.15">
      <c r="A2705" s="6" t="s">
        <v>255</v>
      </c>
      <c r="B2705" s="4" t="s">
        <v>85</v>
      </c>
      <c r="C2705" s="4" t="s">
        <v>256</v>
      </c>
      <c r="D2705" s="4" t="s">
        <v>260</v>
      </c>
      <c r="E2705" s="5">
        <v>8.93</v>
      </c>
      <c r="J2705" s="14"/>
    </row>
    <row r="2706" spans="1:10" ht="21.95" customHeight="1" x14ac:dyDescent="0.15">
      <c r="A2706" s="6" t="s">
        <v>255</v>
      </c>
      <c r="B2706" s="4" t="s">
        <v>86</v>
      </c>
      <c r="C2706" s="4" t="s">
        <v>256</v>
      </c>
      <c r="D2706" s="4" t="s">
        <v>257</v>
      </c>
      <c r="E2706" s="5">
        <v>12.34</v>
      </c>
      <c r="F2706" t="s">
        <v>353</v>
      </c>
      <c r="G2706">
        <f>+E2706+E2707+E2708+E2709+E2710</f>
        <v>51.129999999999995</v>
      </c>
      <c r="H2706">
        <f>+E2712+E2713+E2711</f>
        <v>32.159999999999997</v>
      </c>
      <c r="I2706" s="14">
        <f>+(G2706/4)/(H2706/3)</f>
        <v>1.1923973880597014</v>
      </c>
      <c r="J2706" s="21">
        <f>+(B2706-$K$1)/7</f>
        <v>40</v>
      </c>
    </row>
    <row r="2707" spans="1:10" ht="21.95" customHeight="1" x14ac:dyDescent="0.15">
      <c r="A2707" s="6" t="s">
        <v>255</v>
      </c>
      <c r="B2707" s="4" t="s">
        <v>86</v>
      </c>
      <c r="C2707" s="4" t="s">
        <v>256</v>
      </c>
      <c r="D2707" s="4" t="s">
        <v>257</v>
      </c>
      <c r="E2707" s="5">
        <v>8.35</v>
      </c>
      <c r="J2707" s="14"/>
    </row>
    <row r="2708" spans="1:10" ht="21.95" customHeight="1" x14ac:dyDescent="0.15">
      <c r="A2708" s="6" t="s">
        <v>255</v>
      </c>
      <c r="B2708" s="4" t="s">
        <v>86</v>
      </c>
      <c r="C2708" s="4" t="s">
        <v>256</v>
      </c>
      <c r="D2708" s="4" t="s">
        <v>259</v>
      </c>
      <c r="E2708" s="5">
        <v>12.96</v>
      </c>
      <c r="J2708" s="14"/>
    </row>
    <row r="2709" spans="1:10" ht="21.95" customHeight="1" x14ac:dyDescent="0.15">
      <c r="A2709" s="6" t="s">
        <v>255</v>
      </c>
      <c r="B2709" s="4" t="s">
        <v>86</v>
      </c>
      <c r="C2709" s="4" t="s">
        <v>256</v>
      </c>
      <c r="D2709" s="4" t="s">
        <v>259</v>
      </c>
      <c r="E2709" s="5">
        <v>4.33</v>
      </c>
      <c r="J2709" s="14"/>
    </row>
    <row r="2710" spans="1:10" ht="21.95" customHeight="1" x14ac:dyDescent="0.15">
      <c r="A2710" s="6" t="s">
        <v>255</v>
      </c>
      <c r="B2710" s="4" t="s">
        <v>86</v>
      </c>
      <c r="C2710" s="4" t="s">
        <v>256</v>
      </c>
      <c r="D2710" s="4" t="s">
        <v>260</v>
      </c>
      <c r="E2710" s="5">
        <v>13.15</v>
      </c>
      <c r="J2710" s="14"/>
    </row>
    <row r="2711" spans="1:10" ht="21.95" customHeight="1" x14ac:dyDescent="0.15">
      <c r="A2711" s="6" t="s">
        <v>255</v>
      </c>
      <c r="B2711" s="4" t="s">
        <v>87</v>
      </c>
      <c r="C2711" s="4" t="s">
        <v>256</v>
      </c>
      <c r="D2711" s="4" t="s">
        <v>257</v>
      </c>
      <c r="E2711" s="5">
        <v>9.51</v>
      </c>
      <c r="F2711" t="s">
        <v>354</v>
      </c>
      <c r="J2711" s="14"/>
    </row>
    <row r="2712" spans="1:10" ht="21.95" customHeight="1" x14ac:dyDescent="0.15">
      <c r="A2712" s="6" t="s">
        <v>255</v>
      </c>
      <c r="B2712" s="4" t="s">
        <v>87</v>
      </c>
      <c r="C2712" s="4" t="s">
        <v>256</v>
      </c>
      <c r="D2712" s="4" t="s">
        <v>259</v>
      </c>
      <c r="E2712" s="5">
        <v>10.7</v>
      </c>
      <c r="J2712" s="14"/>
    </row>
    <row r="2713" spans="1:10" ht="21.95" customHeight="1" x14ac:dyDescent="0.15">
      <c r="A2713" s="6" t="s">
        <v>255</v>
      </c>
      <c r="B2713" s="4" t="s">
        <v>87</v>
      </c>
      <c r="C2713" s="4" t="s">
        <v>256</v>
      </c>
      <c r="D2713" s="4" t="s">
        <v>260</v>
      </c>
      <c r="E2713" s="5">
        <v>11.95</v>
      </c>
      <c r="J2713" s="14"/>
    </row>
    <row r="2714" spans="1:10" ht="21.95" customHeight="1" x14ac:dyDescent="0.15">
      <c r="A2714" s="6" t="s">
        <v>255</v>
      </c>
      <c r="B2714" s="4" t="s">
        <v>89</v>
      </c>
      <c r="C2714" s="4" t="s">
        <v>256</v>
      </c>
      <c r="D2714" s="4" t="s">
        <v>257</v>
      </c>
      <c r="E2714" s="5">
        <v>11.91</v>
      </c>
      <c r="F2714" s="13" t="s">
        <v>354</v>
      </c>
      <c r="J2714" s="14"/>
    </row>
    <row r="2715" spans="1:10" ht="21.95" customHeight="1" x14ac:dyDescent="0.15">
      <c r="A2715" s="6" t="s">
        <v>255</v>
      </c>
      <c r="B2715" s="4" t="s">
        <v>89</v>
      </c>
      <c r="C2715" s="4" t="s">
        <v>256</v>
      </c>
      <c r="D2715" s="4" t="s">
        <v>257</v>
      </c>
      <c r="E2715" s="5">
        <v>7.69</v>
      </c>
      <c r="J2715" s="14"/>
    </row>
    <row r="2716" spans="1:10" ht="21.95" customHeight="1" x14ac:dyDescent="0.15">
      <c r="A2716" s="6" t="s">
        <v>255</v>
      </c>
      <c r="B2716" s="4" t="s">
        <v>89</v>
      </c>
      <c r="C2716" s="4" t="s">
        <v>256</v>
      </c>
      <c r="D2716" s="4" t="s">
        <v>259</v>
      </c>
      <c r="E2716" s="5">
        <v>14.58</v>
      </c>
      <c r="J2716" s="14"/>
    </row>
    <row r="2717" spans="1:10" ht="21.95" customHeight="1" x14ac:dyDescent="0.15">
      <c r="A2717" s="6" t="s">
        <v>255</v>
      </c>
      <c r="B2717" s="4" t="s">
        <v>89</v>
      </c>
      <c r="C2717" s="4" t="s">
        <v>256</v>
      </c>
      <c r="D2717" s="4" t="s">
        <v>259</v>
      </c>
      <c r="E2717" s="5">
        <v>5.94</v>
      </c>
      <c r="J2717" s="14"/>
    </row>
    <row r="2718" spans="1:10" ht="21.95" customHeight="1" x14ac:dyDescent="0.15">
      <c r="A2718" s="6" t="s">
        <v>255</v>
      </c>
      <c r="B2718" s="4" t="s">
        <v>89</v>
      </c>
      <c r="C2718" s="4" t="s">
        <v>256</v>
      </c>
      <c r="D2718" s="4" t="s">
        <v>260</v>
      </c>
      <c r="E2718" s="5">
        <v>13.83</v>
      </c>
      <c r="J2718" s="14"/>
    </row>
    <row r="2719" spans="1:10" ht="21.95" customHeight="1" x14ac:dyDescent="0.15">
      <c r="A2719" s="6" t="s">
        <v>255</v>
      </c>
      <c r="B2719" s="4" t="s">
        <v>89</v>
      </c>
      <c r="C2719" s="4" t="s">
        <v>256</v>
      </c>
      <c r="D2719" s="4" t="s">
        <v>260</v>
      </c>
      <c r="E2719" s="5">
        <v>9.85</v>
      </c>
      <c r="J2719" s="14"/>
    </row>
    <row r="2720" spans="1:10" ht="21.95" customHeight="1" x14ac:dyDescent="0.15">
      <c r="A2720" s="6" t="s">
        <v>255</v>
      </c>
      <c r="B2720" s="4" t="s">
        <v>90</v>
      </c>
      <c r="C2720" s="4" t="s">
        <v>256</v>
      </c>
      <c r="D2720" s="4" t="s">
        <v>264</v>
      </c>
      <c r="E2720" s="5">
        <v>12.9</v>
      </c>
      <c r="F2720" t="s">
        <v>353</v>
      </c>
      <c r="G2720">
        <f>+E2720+E2721+E2722+E2723+E2724+E2725</f>
        <v>59.789999999999992</v>
      </c>
      <c r="H2720">
        <f>+E2726+E2727+E2728</f>
        <v>35.090000000000003</v>
      </c>
      <c r="I2720" s="14">
        <f>+(G2720/4)/(H2720/3)</f>
        <v>1.2779281846679964</v>
      </c>
      <c r="J2720" s="21">
        <f>+(B2720-$K$1)/7</f>
        <v>42</v>
      </c>
    </row>
    <row r="2721" spans="1:10" ht="21.95" customHeight="1" x14ac:dyDescent="0.15">
      <c r="A2721" s="6" t="s">
        <v>255</v>
      </c>
      <c r="B2721" s="4" t="s">
        <v>90</v>
      </c>
      <c r="C2721" s="4" t="s">
        <v>256</v>
      </c>
      <c r="D2721" s="4" t="s">
        <v>259</v>
      </c>
      <c r="E2721" s="5">
        <v>12.02</v>
      </c>
      <c r="J2721" s="14"/>
    </row>
    <row r="2722" spans="1:10" ht="21.95" customHeight="1" x14ac:dyDescent="0.15">
      <c r="A2722" s="6" t="s">
        <v>255</v>
      </c>
      <c r="B2722" s="4" t="s">
        <v>90</v>
      </c>
      <c r="C2722" s="4" t="s">
        <v>256</v>
      </c>
      <c r="D2722" s="4" t="s">
        <v>259</v>
      </c>
      <c r="E2722" s="5">
        <v>2.68</v>
      </c>
      <c r="J2722" s="14"/>
    </row>
    <row r="2723" spans="1:10" ht="21.95" customHeight="1" x14ac:dyDescent="0.15">
      <c r="A2723" s="6" t="s">
        <v>255</v>
      </c>
      <c r="B2723" s="4" t="s">
        <v>90</v>
      </c>
      <c r="C2723" s="4" t="s">
        <v>256</v>
      </c>
      <c r="D2723" s="4" t="s">
        <v>258</v>
      </c>
      <c r="E2723" s="5">
        <v>13.7</v>
      </c>
      <c r="J2723" s="14"/>
    </row>
    <row r="2724" spans="1:10" ht="21.95" customHeight="1" x14ac:dyDescent="0.15">
      <c r="A2724" s="6" t="s">
        <v>255</v>
      </c>
      <c r="B2724" s="4" t="s">
        <v>90</v>
      </c>
      <c r="C2724" s="4" t="s">
        <v>256</v>
      </c>
      <c r="D2724" s="4" t="s">
        <v>260</v>
      </c>
      <c r="E2724" s="5">
        <v>11.01</v>
      </c>
      <c r="J2724" s="14"/>
    </row>
    <row r="2725" spans="1:10" ht="21.95" customHeight="1" x14ac:dyDescent="0.15">
      <c r="A2725" s="6" t="s">
        <v>255</v>
      </c>
      <c r="B2725" s="4" t="s">
        <v>90</v>
      </c>
      <c r="C2725" s="4" t="s">
        <v>256</v>
      </c>
      <c r="D2725" s="4" t="s">
        <v>260</v>
      </c>
      <c r="E2725" s="5">
        <v>7.48</v>
      </c>
      <c r="J2725" s="14"/>
    </row>
    <row r="2726" spans="1:10" ht="21.95" customHeight="1" x14ac:dyDescent="0.15">
      <c r="A2726" s="6" t="s">
        <v>255</v>
      </c>
      <c r="B2726" s="4" t="s">
        <v>91</v>
      </c>
      <c r="C2726" s="4" t="s">
        <v>256</v>
      </c>
      <c r="D2726" s="4" t="s">
        <v>257</v>
      </c>
      <c r="E2726" s="5">
        <v>12.83</v>
      </c>
      <c r="F2726" t="s">
        <v>354</v>
      </c>
      <c r="J2726" s="14"/>
    </row>
    <row r="2727" spans="1:10" ht="21.95" customHeight="1" x14ac:dyDescent="0.15">
      <c r="A2727" s="6" t="s">
        <v>255</v>
      </c>
      <c r="B2727" s="4" t="s">
        <v>91</v>
      </c>
      <c r="C2727" s="4" t="s">
        <v>256</v>
      </c>
      <c r="D2727" s="4" t="s">
        <v>259</v>
      </c>
      <c r="E2727" s="5">
        <v>10.44</v>
      </c>
      <c r="J2727" s="14"/>
    </row>
    <row r="2728" spans="1:10" ht="21.95" customHeight="1" x14ac:dyDescent="0.15">
      <c r="A2728" s="6" t="s">
        <v>255</v>
      </c>
      <c r="B2728" s="4" t="s">
        <v>91</v>
      </c>
      <c r="C2728" s="4" t="s">
        <v>256</v>
      </c>
      <c r="D2728" s="4" t="s">
        <v>258</v>
      </c>
      <c r="E2728" s="5">
        <v>11.82</v>
      </c>
      <c r="J2728" s="14"/>
    </row>
    <row r="2729" spans="1:10" ht="21.95" customHeight="1" x14ac:dyDescent="0.15">
      <c r="A2729" s="6" t="s">
        <v>255</v>
      </c>
      <c r="B2729" s="4" t="s">
        <v>92</v>
      </c>
      <c r="C2729" s="4" t="s">
        <v>256</v>
      </c>
      <c r="D2729" s="4" t="s">
        <v>257</v>
      </c>
      <c r="E2729" s="5">
        <v>13.5</v>
      </c>
      <c r="F2729" t="s">
        <v>353</v>
      </c>
      <c r="G2729">
        <f>+E2729+E2730+E2731+E2732+E2733</f>
        <v>44.64</v>
      </c>
      <c r="H2729">
        <f>+E2735+E2736+E2734</f>
        <v>31.59</v>
      </c>
      <c r="I2729" s="14">
        <f>+(G2729/4)/(H2729/3)</f>
        <v>1.0598290598290598</v>
      </c>
      <c r="J2729" s="21">
        <f>+(B2729-$K$1)/7</f>
        <v>43</v>
      </c>
    </row>
    <row r="2730" spans="1:10" ht="21.95" customHeight="1" x14ac:dyDescent="0.15">
      <c r="A2730" s="6" t="s">
        <v>255</v>
      </c>
      <c r="B2730" s="4" t="s">
        <v>92</v>
      </c>
      <c r="C2730" s="4" t="s">
        <v>256</v>
      </c>
      <c r="D2730" s="4" t="s">
        <v>259</v>
      </c>
      <c r="E2730" s="5">
        <v>11.99</v>
      </c>
      <c r="J2730" s="14"/>
    </row>
    <row r="2731" spans="1:10" ht="21.95" customHeight="1" x14ac:dyDescent="0.15">
      <c r="A2731" s="6" t="s">
        <v>255</v>
      </c>
      <c r="B2731" s="4" t="s">
        <v>92</v>
      </c>
      <c r="C2731" s="4" t="s">
        <v>256</v>
      </c>
      <c r="D2731" s="4" t="s">
        <v>259</v>
      </c>
      <c r="E2731" s="5">
        <v>3.68</v>
      </c>
      <c r="J2731" s="14"/>
    </row>
    <row r="2732" spans="1:10" ht="21.95" customHeight="1" x14ac:dyDescent="0.15">
      <c r="A2732" s="6" t="s">
        <v>255</v>
      </c>
      <c r="B2732" s="4" t="s">
        <v>92</v>
      </c>
      <c r="C2732" s="4" t="s">
        <v>256</v>
      </c>
      <c r="D2732" s="4" t="s">
        <v>258</v>
      </c>
      <c r="E2732" s="5">
        <v>11.2</v>
      </c>
      <c r="J2732" s="14"/>
    </row>
    <row r="2733" spans="1:10" ht="21.95" customHeight="1" x14ac:dyDescent="0.15">
      <c r="A2733" s="6" t="s">
        <v>255</v>
      </c>
      <c r="B2733" s="4" t="s">
        <v>92</v>
      </c>
      <c r="C2733" s="4" t="s">
        <v>256</v>
      </c>
      <c r="D2733" s="4" t="s">
        <v>258</v>
      </c>
      <c r="E2733" s="5">
        <v>4.2699999999999996</v>
      </c>
      <c r="J2733" s="14"/>
    </row>
    <row r="2734" spans="1:10" ht="21.95" customHeight="1" x14ac:dyDescent="0.15">
      <c r="A2734" s="6" t="s">
        <v>255</v>
      </c>
      <c r="B2734" s="4" t="s">
        <v>93</v>
      </c>
      <c r="C2734" s="4" t="s">
        <v>256</v>
      </c>
      <c r="D2734" s="4" t="s">
        <v>257</v>
      </c>
      <c r="E2734" s="5">
        <v>10.95</v>
      </c>
      <c r="F2734" t="s">
        <v>354</v>
      </c>
      <c r="J2734" s="14"/>
    </row>
    <row r="2735" spans="1:10" ht="21.95" customHeight="1" x14ac:dyDescent="0.15">
      <c r="A2735" s="6" t="s">
        <v>255</v>
      </c>
      <c r="B2735" s="4" t="s">
        <v>93</v>
      </c>
      <c r="C2735" s="4" t="s">
        <v>256</v>
      </c>
      <c r="D2735" s="4" t="s">
        <v>259</v>
      </c>
      <c r="E2735" s="5">
        <v>9.7899999999999991</v>
      </c>
      <c r="J2735" s="14"/>
    </row>
    <row r="2736" spans="1:10" ht="21.95" customHeight="1" x14ac:dyDescent="0.15">
      <c r="A2736" s="6" t="s">
        <v>255</v>
      </c>
      <c r="B2736" s="4" t="s">
        <v>93</v>
      </c>
      <c r="C2736" s="4" t="s">
        <v>256</v>
      </c>
      <c r="D2736" s="4" t="s">
        <v>258</v>
      </c>
      <c r="E2736" s="5">
        <v>10.85</v>
      </c>
      <c r="J2736" s="14"/>
    </row>
    <row r="2737" spans="1:10" ht="21.95" customHeight="1" x14ac:dyDescent="0.15">
      <c r="A2737" s="6" t="s">
        <v>255</v>
      </c>
      <c r="B2737" s="4" t="s">
        <v>94</v>
      </c>
      <c r="C2737" s="4" t="s">
        <v>256</v>
      </c>
      <c r="D2737" s="4" t="s">
        <v>257</v>
      </c>
      <c r="E2737" s="5">
        <v>14.31</v>
      </c>
      <c r="F2737" t="s">
        <v>353</v>
      </c>
      <c r="G2737">
        <f>+E2737+E2738+E2739</f>
        <v>40.71</v>
      </c>
      <c r="H2737">
        <f>+E2740+E2741+E2742</f>
        <v>35.56</v>
      </c>
      <c r="I2737" s="14">
        <f>+(G2737/4)/(H2737/3)</f>
        <v>0.85861923509561311</v>
      </c>
      <c r="J2737" s="21">
        <f>+(B2737-$K$1)/7</f>
        <v>44</v>
      </c>
    </row>
    <row r="2738" spans="1:10" ht="21.95" customHeight="1" x14ac:dyDescent="0.15">
      <c r="A2738" s="6" t="s">
        <v>255</v>
      </c>
      <c r="B2738" s="4" t="s">
        <v>94</v>
      </c>
      <c r="C2738" s="4" t="s">
        <v>256</v>
      </c>
      <c r="D2738" s="4" t="s">
        <v>259</v>
      </c>
      <c r="E2738" s="5">
        <v>13.54</v>
      </c>
      <c r="J2738" s="14"/>
    </row>
    <row r="2739" spans="1:10" ht="21.95" customHeight="1" x14ac:dyDescent="0.15">
      <c r="A2739" s="6" t="s">
        <v>255</v>
      </c>
      <c r="B2739" s="4" t="s">
        <v>94</v>
      </c>
      <c r="C2739" s="4" t="s">
        <v>256</v>
      </c>
      <c r="D2739" s="4" t="s">
        <v>258</v>
      </c>
      <c r="E2739" s="5">
        <v>12.86</v>
      </c>
      <c r="J2739" s="14"/>
    </row>
    <row r="2740" spans="1:10" ht="21.95" customHeight="1" x14ac:dyDescent="0.15">
      <c r="A2740" s="6" t="s">
        <v>255</v>
      </c>
      <c r="B2740" s="4" t="s">
        <v>95</v>
      </c>
      <c r="C2740" s="4" t="s">
        <v>256</v>
      </c>
      <c r="D2740" s="4" t="s">
        <v>257</v>
      </c>
      <c r="E2740" s="5">
        <v>12.22</v>
      </c>
      <c r="F2740" t="s">
        <v>354</v>
      </c>
      <c r="J2740" s="14"/>
    </row>
    <row r="2741" spans="1:10" ht="21.95" customHeight="1" x14ac:dyDescent="0.15">
      <c r="A2741" s="6" t="s">
        <v>255</v>
      </c>
      <c r="B2741" s="4" t="s">
        <v>95</v>
      </c>
      <c r="C2741" s="4" t="s">
        <v>256</v>
      </c>
      <c r="D2741" s="4" t="s">
        <v>259</v>
      </c>
      <c r="E2741" s="5">
        <v>10.29</v>
      </c>
      <c r="J2741" s="14"/>
    </row>
    <row r="2742" spans="1:10" ht="21.95" customHeight="1" x14ac:dyDescent="0.15">
      <c r="A2742" s="6" t="s">
        <v>255</v>
      </c>
      <c r="B2742" s="4" t="s">
        <v>95</v>
      </c>
      <c r="C2742" s="4" t="s">
        <v>256</v>
      </c>
      <c r="D2742" s="4" t="s">
        <v>258</v>
      </c>
      <c r="E2742" s="5">
        <v>13.05</v>
      </c>
      <c r="J2742" s="14"/>
    </row>
    <row r="2743" spans="1:10" ht="21.95" customHeight="1" x14ac:dyDescent="0.15">
      <c r="A2743" s="6" t="s">
        <v>255</v>
      </c>
      <c r="B2743" s="4" t="s">
        <v>96</v>
      </c>
      <c r="C2743" s="4" t="s">
        <v>256</v>
      </c>
      <c r="D2743" s="4" t="s">
        <v>257</v>
      </c>
      <c r="E2743" s="5">
        <v>14.13</v>
      </c>
      <c r="F2743" t="s">
        <v>353</v>
      </c>
      <c r="G2743">
        <f>+E2743+E2744+E2745+E2746+E2747+E2748</f>
        <v>71.440000000000012</v>
      </c>
      <c r="H2743">
        <f>+E2749+E2750+E2751+E2752</f>
        <v>46.300000000000004</v>
      </c>
      <c r="I2743" s="14">
        <f>+(G2743/4)/(H2743/3)</f>
        <v>1.1572354211663067</v>
      </c>
      <c r="J2743" s="21">
        <f>+(B2743-$K$1)/7</f>
        <v>45</v>
      </c>
    </row>
    <row r="2744" spans="1:10" ht="21.95" customHeight="1" x14ac:dyDescent="0.15">
      <c r="A2744" s="9" t="s">
        <v>255</v>
      </c>
      <c r="B2744" s="4" t="s">
        <v>96</v>
      </c>
      <c r="C2744" s="4" t="s">
        <v>256</v>
      </c>
      <c r="D2744" s="4" t="s">
        <v>259</v>
      </c>
      <c r="E2744" s="5">
        <v>12.9</v>
      </c>
      <c r="J2744" s="14"/>
    </row>
    <row r="2745" spans="1:10" ht="21.95" customHeight="1" x14ac:dyDescent="0.15">
      <c r="A2745" s="6" t="s">
        <v>255</v>
      </c>
      <c r="B2745" s="4" t="s">
        <v>96</v>
      </c>
      <c r="C2745" s="4" t="s">
        <v>256</v>
      </c>
      <c r="D2745" s="4" t="s">
        <v>259</v>
      </c>
      <c r="E2745" s="5">
        <v>4.95</v>
      </c>
      <c r="J2745" s="14"/>
    </row>
    <row r="2746" spans="1:10" ht="21.95" customHeight="1" x14ac:dyDescent="0.15">
      <c r="A2746" s="6" t="s">
        <v>255</v>
      </c>
      <c r="B2746" s="4" t="s">
        <v>96</v>
      </c>
      <c r="C2746" s="4" t="s">
        <v>256</v>
      </c>
      <c r="D2746" s="4" t="s">
        <v>258</v>
      </c>
      <c r="E2746" s="5">
        <v>14.89</v>
      </c>
      <c r="J2746" s="14"/>
    </row>
    <row r="2747" spans="1:10" ht="21.95" customHeight="1" x14ac:dyDescent="0.15">
      <c r="A2747" s="6" t="s">
        <v>255</v>
      </c>
      <c r="B2747" s="4" t="s">
        <v>205</v>
      </c>
      <c r="C2747" s="4" t="s">
        <v>256</v>
      </c>
      <c r="D2747" s="4" t="s">
        <v>265</v>
      </c>
      <c r="E2747" s="5">
        <v>12.7</v>
      </c>
      <c r="J2747" s="14"/>
    </row>
    <row r="2748" spans="1:10" ht="21.95" customHeight="1" x14ac:dyDescent="0.15">
      <c r="A2748" s="6" t="s">
        <v>255</v>
      </c>
      <c r="B2748" s="4" t="s">
        <v>205</v>
      </c>
      <c r="C2748" s="4" t="s">
        <v>256</v>
      </c>
      <c r="D2748" s="4" t="s">
        <v>259</v>
      </c>
      <c r="E2748" s="5">
        <v>11.87</v>
      </c>
      <c r="J2748" s="14"/>
    </row>
    <row r="2749" spans="1:10" ht="21.95" customHeight="1" x14ac:dyDescent="0.15">
      <c r="A2749" s="6" t="s">
        <v>255</v>
      </c>
      <c r="B2749" s="4" t="s">
        <v>97</v>
      </c>
      <c r="C2749" s="4" t="s">
        <v>256</v>
      </c>
      <c r="D2749" s="4" t="s">
        <v>257</v>
      </c>
      <c r="E2749" s="5">
        <v>10.88</v>
      </c>
      <c r="F2749" t="s">
        <v>354</v>
      </c>
      <c r="J2749" s="14"/>
    </row>
    <row r="2750" spans="1:10" ht="21.95" customHeight="1" x14ac:dyDescent="0.15">
      <c r="A2750" s="6" t="s">
        <v>255</v>
      </c>
      <c r="B2750" s="4" t="s">
        <v>97</v>
      </c>
      <c r="C2750" s="4" t="s">
        <v>256</v>
      </c>
      <c r="D2750" s="4" t="s">
        <v>259</v>
      </c>
      <c r="E2750" s="5">
        <v>11.04</v>
      </c>
      <c r="J2750" s="14"/>
    </row>
    <row r="2751" spans="1:10" ht="21.95" customHeight="1" x14ac:dyDescent="0.15">
      <c r="A2751" s="6" t="s">
        <v>255</v>
      </c>
      <c r="B2751" s="4" t="s">
        <v>97</v>
      </c>
      <c r="C2751" s="4" t="s">
        <v>256</v>
      </c>
      <c r="D2751" s="4" t="s">
        <v>258</v>
      </c>
      <c r="E2751" s="5">
        <v>10.89</v>
      </c>
      <c r="J2751" s="14"/>
    </row>
    <row r="2752" spans="1:10" ht="21.95" customHeight="1" x14ac:dyDescent="0.15">
      <c r="A2752" s="6" t="s">
        <v>255</v>
      </c>
      <c r="B2752" s="4" t="s">
        <v>206</v>
      </c>
      <c r="C2752" s="4" t="s">
        <v>256</v>
      </c>
      <c r="D2752" s="4" t="s">
        <v>259</v>
      </c>
      <c r="E2752" s="5">
        <v>13.49</v>
      </c>
      <c r="J2752" s="14"/>
    </row>
    <row r="2753" spans="1:10" ht="21.95" customHeight="1" x14ac:dyDescent="0.15">
      <c r="A2753" s="6" t="s">
        <v>255</v>
      </c>
      <c r="B2753" s="4" t="s">
        <v>98</v>
      </c>
      <c r="C2753" s="4" t="s">
        <v>256</v>
      </c>
      <c r="D2753" s="4" t="s">
        <v>257</v>
      </c>
      <c r="E2753" s="5">
        <v>10.84</v>
      </c>
      <c r="F2753" t="s">
        <v>353</v>
      </c>
      <c r="G2753">
        <f>+E2753+E2754+E2755+E2756+E2757</f>
        <v>49.089999999999996</v>
      </c>
      <c r="H2753">
        <f>+E2759+E2760+E2758</f>
        <v>30.12</v>
      </c>
      <c r="I2753" s="14">
        <f>+(G2753/4)/(H2753/3)</f>
        <v>1.222360557768924</v>
      </c>
      <c r="J2753" s="21">
        <f>+(B2753-$K$1)/7</f>
        <v>46</v>
      </c>
    </row>
    <row r="2754" spans="1:10" ht="21.95" customHeight="1" x14ac:dyDescent="0.15">
      <c r="A2754" s="6" t="s">
        <v>255</v>
      </c>
      <c r="B2754" s="4" t="s">
        <v>98</v>
      </c>
      <c r="C2754" s="4" t="s">
        <v>256</v>
      </c>
      <c r="D2754" s="4" t="s">
        <v>257</v>
      </c>
      <c r="E2754" s="5">
        <v>7.63</v>
      </c>
      <c r="J2754" s="14"/>
    </row>
    <row r="2755" spans="1:10" ht="21.95" customHeight="1" x14ac:dyDescent="0.15">
      <c r="A2755" s="6" t="s">
        <v>255</v>
      </c>
      <c r="B2755" s="4" t="s">
        <v>98</v>
      </c>
      <c r="C2755" s="4" t="s">
        <v>256</v>
      </c>
      <c r="D2755" s="4" t="s">
        <v>259</v>
      </c>
      <c r="E2755" s="5">
        <v>12.37</v>
      </c>
      <c r="J2755" s="14"/>
    </row>
    <row r="2756" spans="1:10" ht="21.95" customHeight="1" x14ac:dyDescent="0.15">
      <c r="A2756" s="6" t="s">
        <v>255</v>
      </c>
      <c r="B2756" s="4" t="s">
        <v>98</v>
      </c>
      <c r="C2756" s="4" t="s">
        <v>256</v>
      </c>
      <c r="D2756" s="4" t="s">
        <v>259</v>
      </c>
      <c r="E2756" s="5">
        <v>3.94</v>
      </c>
      <c r="J2756" s="14"/>
    </row>
    <row r="2757" spans="1:10" ht="21.95" customHeight="1" x14ac:dyDescent="0.15">
      <c r="A2757" s="6" t="s">
        <v>255</v>
      </c>
      <c r="B2757" s="4" t="s">
        <v>98</v>
      </c>
      <c r="C2757" s="4" t="s">
        <v>256</v>
      </c>
      <c r="D2757" s="4" t="s">
        <v>258</v>
      </c>
      <c r="E2757" s="5">
        <v>14.31</v>
      </c>
      <c r="J2757" s="14"/>
    </row>
    <row r="2758" spans="1:10" ht="21.95" customHeight="1" x14ac:dyDescent="0.15">
      <c r="A2758" s="6" t="s">
        <v>255</v>
      </c>
      <c r="B2758" s="4" t="s">
        <v>99</v>
      </c>
      <c r="C2758" s="4" t="s">
        <v>256</v>
      </c>
      <c r="D2758" s="4" t="s">
        <v>257</v>
      </c>
      <c r="E2758" s="5">
        <v>10.18</v>
      </c>
      <c r="F2758" t="s">
        <v>354</v>
      </c>
      <c r="J2758" s="14"/>
    </row>
    <row r="2759" spans="1:10" ht="21.95" customHeight="1" x14ac:dyDescent="0.15">
      <c r="A2759" s="6" t="s">
        <v>255</v>
      </c>
      <c r="B2759" s="4" t="s">
        <v>99</v>
      </c>
      <c r="C2759" s="4" t="s">
        <v>256</v>
      </c>
      <c r="D2759" s="4" t="s">
        <v>259</v>
      </c>
      <c r="E2759" s="5">
        <v>10.81</v>
      </c>
      <c r="J2759" s="14"/>
    </row>
    <row r="2760" spans="1:10" ht="21.95" customHeight="1" x14ac:dyDescent="0.15">
      <c r="A2760" s="6" t="s">
        <v>255</v>
      </c>
      <c r="B2760" s="4" t="s">
        <v>99</v>
      </c>
      <c r="C2760" s="4" t="s">
        <v>256</v>
      </c>
      <c r="D2760" s="4" t="s">
        <v>258</v>
      </c>
      <c r="E2760" s="5">
        <v>9.1300000000000008</v>
      </c>
      <c r="J2760" s="14"/>
    </row>
    <row r="2761" spans="1:10" ht="21.95" customHeight="1" x14ac:dyDescent="0.15">
      <c r="A2761" s="6" t="s">
        <v>255</v>
      </c>
      <c r="B2761" s="4" t="s">
        <v>100</v>
      </c>
      <c r="C2761" s="4" t="s">
        <v>256</v>
      </c>
      <c r="D2761" s="4" t="s">
        <v>257</v>
      </c>
      <c r="E2761" s="5">
        <v>10.1</v>
      </c>
      <c r="F2761" s="13" t="s">
        <v>353</v>
      </c>
      <c r="J2761" s="14"/>
    </row>
    <row r="2762" spans="1:10" ht="21.95" customHeight="1" x14ac:dyDescent="0.15">
      <c r="A2762" s="6" t="s">
        <v>255</v>
      </c>
      <c r="B2762" s="4" t="s">
        <v>100</v>
      </c>
      <c r="C2762" s="4" t="s">
        <v>256</v>
      </c>
      <c r="D2762" s="4" t="s">
        <v>257</v>
      </c>
      <c r="E2762" s="5">
        <v>6.09</v>
      </c>
      <c r="F2762" s="13"/>
      <c r="J2762" s="14"/>
    </row>
    <row r="2763" spans="1:10" ht="21.95" customHeight="1" x14ac:dyDescent="0.15">
      <c r="A2763" s="6" t="s">
        <v>255</v>
      </c>
      <c r="B2763" s="4" t="s">
        <v>100</v>
      </c>
      <c r="C2763" s="4" t="s">
        <v>256</v>
      </c>
      <c r="D2763" s="4" t="s">
        <v>259</v>
      </c>
      <c r="E2763" s="5">
        <v>14.37</v>
      </c>
      <c r="F2763" s="13"/>
      <c r="J2763" s="14"/>
    </row>
    <row r="2764" spans="1:10" ht="21.95" customHeight="1" x14ac:dyDescent="0.15">
      <c r="A2764" s="6" t="s">
        <v>255</v>
      </c>
      <c r="B2764" s="4" t="s">
        <v>100</v>
      </c>
      <c r="C2764" s="4" t="s">
        <v>256</v>
      </c>
      <c r="D2764" s="4" t="s">
        <v>258</v>
      </c>
      <c r="E2764" s="5">
        <v>11.19</v>
      </c>
      <c r="F2764" s="13"/>
      <c r="J2764" s="14"/>
    </row>
    <row r="2765" spans="1:10" ht="21.95" customHeight="1" x14ac:dyDescent="0.15">
      <c r="A2765" s="6" t="s">
        <v>255</v>
      </c>
      <c r="B2765" s="4" t="s">
        <v>100</v>
      </c>
      <c r="C2765" s="4" t="s">
        <v>256</v>
      </c>
      <c r="D2765" s="4" t="s">
        <v>258</v>
      </c>
      <c r="E2765" s="5">
        <v>5.72</v>
      </c>
      <c r="F2765" s="13"/>
      <c r="J2765" s="14"/>
    </row>
    <row r="2766" spans="1:10" ht="21.95" customHeight="1" x14ac:dyDescent="0.15">
      <c r="A2766" s="6" t="s">
        <v>255</v>
      </c>
      <c r="B2766" s="4" t="s">
        <v>101</v>
      </c>
      <c r="C2766" s="4" t="s">
        <v>256</v>
      </c>
      <c r="D2766" s="4" t="s">
        <v>257</v>
      </c>
      <c r="E2766" s="5">
        <v>13.6</v>
      </c>
      <c r="F2766" s="13" t="s">
        <v>353</v>
      </c>
      <c r="J2766" s="14"/>
    </row>
    <row r="2767" spans="1:10" ht="21.95" customHeight="1" x14ac:dyDescent="0.15">
      <c r="A2767" s="6" t="s">
        <v>255</v>
      </c>
      <c r="B2767" s="4" t="s">
        <v>101</v>
      </c>
      <c r="C2767" s="4" t="s">
        <v>256</v>
      </c>
      <c r="D2767" s="4" t="s">
        <v>257</v>
      </c>
      <c r="E2767" s="5">
        <v>15.56</v>
      </c>
      <c r="F2767" s="13"/>
      <c r="J2767" s="14"/>
    </row>
    <row r="2768" spans="1:10" ht="21.95" customHeight="1" x14ac:dyDescent="0.15">
      <c r="A2768" s="6" t="s">
        <v>255</v>
      </c>
      <c r="B2768" s="4" t="s">
        <v>101</v>
      </c>
      <c r="C2768" s="4" t="s">
        <v>256</v>
      </c>
      <c r="D2768" s="4" t="s">
        <v>259</v>
      </c>
      <c r="E2768" s="5">
        <v>14.28</v>
      </c>
      <c r="F2768" s="13"/>
      <c r="J2768" s="14"/>
    </row>
    <row r="2769" spans="1:10" ht="21.95" customHeight="1" x14ac:dyDescent="0.15">
      <c r="A2769" s="6" t="s">
        <v>255</v>
      </c>
      <c r="B2769" s="4" t="s">
        <v>101</v>
      </c>
      <c r="C2769" s="4" t="s">
        <v>256</v>
      </c>
      <c r="D2769" s="4" t="s">
        <v>259</v>
      </c>
      <c r="E2769" s="5">
        <v>13.85</v>
      </c>
      <c r="F2769" s="13"/>
      <c r="J2769" s="14"/>
    </row>
    <row r="2770" spans="1:10" ht="21.95" customHeight="1" x14ac:dyDescent="0.15">
      <c r="A2770" s="6" t="s">
        <v>255</v>
      </c>
      <c r="B2770" s="4" t="s">
        <v>101</v>
      </c>
      <c r="C2770" s="4" t="s">
        <v>256</v>
      </c>
      <c r="D2770" s="4" t="s">
        <v>258</v>
      </c>
      <c r="E2770" s="5">
        <v>13.81</v>
      </c>
      <c r="F2770" s="13"/>
      <c r="J2770" s="14"/>
    </row>
    <row r="2771" spans="1:10" ht="21.95" customHeight="1" x14ac:dyDescent="0.15">
      <c r="A2771" s="6" t="s">
        <v>255</v>
      </c>
      <c r="B2771" s="4" t="s">
        <v>101</v>
      </c>
      <c r="C2771" s="4" t="s">
        <v>256</v>
      </c>
      <c r="D2771" s="4" t="s">
        <v>258</v>
      </c>
      <c r="E2771" s="5">
        <v>14.38</v>
      </c>
      <c r="F2771" s="13"/>
      <c r="J2771" s="14"/>
    </row>
    <row r="2772" spans="1:10" ht="21.95" customHeight="1" x14ac:dyDescent="0.15">
      <c r="A2772" s="6" t="s">
        <v>255</v>
      </c>
      <c r="B2772" s="4" t="s">
        <v>211</v>
      </c>
      <c r="C2772" s="4" t="s">
        <v>256</v>
      </c>
      <c r="D2772" s="4" t="s">
        <v>266</v>
      </c>
      <c r="E2772" s="5">
        <v>13.62</v>
      </c>
      <c r="F2772" s="13"/>
      <c r="J2772" s="14"/>
    </row>
    <row r="2773" spans="1:10" ht="21.95" customHeight="1" x14ac:dyDescent="0.15">
      <c r="A2773" s="6" t="s">
        <v>255</v>
      </c>
      <c r="B2773" s="4" t="s">
        <v>211</v>
      </c>
      <c r="C2773" s="4" t="s">
        <v>256</v>
      </c>
      <c r="D2773" s="4" t="s">
        <v>259</v>
      </c>
      <c r="E2773" s="5">
        <v>14.19</v>
      </c>
      <c r="F2773" s="13"/>
      <c r="J2773" s="14"/>
    </row>
    <row r="2774" spans="1:10" ht="21.95" customHeight="1" x14ac:dyDescent="0.15">
      <c r="A2774" s="6" t="s">
        <v>255</v>
      </c>
      <c r="B2774" s="4" t="s">
        <v>102</v>
      </c>
      <c r="C2774" s="4" t="s">
        <v>256</v>
      </c>
      <c r="D2774" s="4" t="s">
        <v>257</v>
      </c>
      <c r="E2774" s="5">
        <v>10.18</v>
      </c>
      <c r="F2774" s="13" t="s">
        <v>354</v>
      </c>
      <c r="J2774" s="14"/>
    </row>
    <row r="2775" spans="1:10" ht="21.95" customHeight="1" x14ac:dyDescent="0.15">
      <c r="A2775" s="6" t="s">
        <v>255</v>
      </c>
      <c r="B2775" s="4" t="s">
        <v>102</v>
      </c>
      <c r="C2775" s="4" t="s">
        <v>256</v>
      </c>
      <c r="D2775" s="4" t="s">
        <v>259</v>
      </c>
      <c r="E2775" s="5">
        <v>10.74</v>
      </c>
      <c r="J2775" s="14"/>
    </row>
    <row r="2776" spans="1:10" ht="21.95" customHeight="1" x14ac:dyDescent="0.15">
      <c r="A2776" s="6" t="s">
        <v>255</v>
      </c>
      <c r="B2776" s="4" t="s">
        <v>102</v>
      </c>
      <c r="C2776" s="4" t="s">
        <v>256</v>
      </c>
      <c r="D2776" s="4" t="s">
        <v>258</v>
      </c>
      <c r="E2776" s="5">
        <v>10.43</v>
      </c>
      <c r="J2776" s="14"/>
    </row>
    <row r="2777" spans="1:10" ht="21.95" customHeight="1" x14ac:dyDescent="0.15">
      <c r="A2777" s="6" t="s">
        <v>255</v>
      </c>
      <c r="B2777" s="4" t="s">
        <v>212</v>
      </c>
      <c r="C2777" s="4" t="s">
        <v>256</v>
      </c>
      <c r="D2777" s="4" t="s">
        <v>259</v>
      </c>
      <c r="E2777" s="5">
        <v>13.28</v>
      </c>
      <c r="J2777" s="14"/>
    </row>
    <row r="2778" spans="1:10" ht="21.95" customHeight="1" x14ac:dyDescent="0.15">
      <c r="A2778" s="6" t="s">
        <v>255</v>
      </c>
      <c r="B2778" s="4" t="s">
        <v>103</v>
      </c>
      <c r="C2778" s="4" t="s">
        <v>256</v>
      </c>
      <c r="D2778" s="4" t="s">
        <v>257</v>
      </c>
      <c r="E2778" s="5">
        <v>9.26</v>
      </c>
      <c r="F2778" t="s">
        <v>353</v>
      </c>
      <c r="G2778">
        <f>+E2778+E2779+E2780+E2781+E2782</f>
        <v>44.85</v>
      </c>
      <c r="H2778">
        <f>+E2784+E2785+E2783</f>
        <v>27.150000000000002</v>
      </c>
      <c r="I2778" s="14">
        <f>+(G2778/4)/(H2778/3)</f>
        <v>1.238950276243094</v>
      </c>
      <c r="J2778" s="21">
        <f>+(B2778-$K$1)/7</f>
        <v>49</v>
      </c>
    </row>
    <row r="2779" spans="1:10" ht="21.95" customHeight="1" x14ac:dyDescent="0.15">
      <c r="A2779" s="6" t="s">
        <v>255</v>
      </c>
      <c r="B2779" s="4" t="s">
        <v>103</v>
      </c>
      <c r="C2779" s="4" t="s">
        <v>256</v>
      </c>
      <c r="D2779" s="4" t="s">
        <v>257</v>
      </c>
      <c r="E2779" s="5">
        <v>7.31</v>
      </c>
      <c r="J2779" s="14"/>
    </row>
    <row r="2780" spans="1:10" ht="21.95" customHeight="1" x14ac:dyDescent="0.15">
      <c r="A2780" s="6" t="s">
        <v>255</v>
      </c>
      <c r="B2780" s="4" t="s">
        <v>103</v>
      </c>
      <c r="C2780" s="4" t="s">
        <v>256</v>
      </c>
      <c r="D2780" s="4" t="s">
        <v>259</v>
      </c>
      <c r="E2780" s="5">
        <v>13.86</v>
      </c>
      <c r="J2780" s="14"/>
    </row>
    <row r="2781" spans="1:10" ht="21.95" customHeight="1" x14ac:dyDescent="0.15">
      <c r="A2781" s="6" t="s">
        <v>255</v>
      </c>
      <c r="B2781" s="4" t="s">
        <v>103</v>
      </c>
      <c r="C2781" s="4" t="s">
        <v>256</v>
      </c>
      <c r="D2781" s="4" t="s">
        <v>259</v>
      </c>
      <c r="E2781" s="5">
        <v>4.24</v>
      </c>
      <c r="J2781" s="14"/>
    </row>
    <row r="2782" spans="1:10" ht="21.95" customHeight="1" x14ac:dyDescent="0.15">
      <c r="A2782" s="6" t="s">
        <v>255</v>
      </c>
      <c r="B2782" s="4" t="s">
        <v>103</v>
      </c>
      <c r="C2782" s="4" t="s">
        <v>256</v>
      </c>
      <c r="D2782" s="4" t="s">
        <v>258</v>
      </c>
      <c r="E2782" s="5">
        <v>10.18</v>
      </c>
      <c r="J2782" s="14"/>
    </row>
    <row r="2783" spans="1:10" ht="21.95" customHeight="1" x14ac:dyDescent="0.15">
      <c r="A2783" s="6" t="s">
        <v>255</v>
      </c>
      <c r="B2783" s="4" t="s">
        <v>104</v>
      </c>
      <c r="C2783" s="4" t="s">
        <v>256</v>
      </c>
      <c r="D2783" s="4" t="s">
        <v>257</v>
      </c>
      <c r="E2783" s="5">
        <v>9.6999999999999993</v>
      </c>
      <c r="F2783" t="s">
        <v>354</v>
      </c>
      <c r="J2783" s="14"/>
    </row>
    <row r="2784" spans="1:10" ht="21.95" customHeight="1" x14ac:dyDescent="0.15">
      <c r="A2784" s="6" t="s">
        <v>255</v>
      </c>
      <c r="B2784" s="4" t="s">
        <v>104</v>
      </c>
      <c r="C2784" s="4" t="s">
        <v>256</v>
      </c>
      <c r="D2784" s="4" t="s">
        <v>259</v>
      </c>
      <c r="E2784" s="5">
        <v>8.89</v>
      </c>
      <c r="J2784" s="14"/>
    </row>
    <row r="2785" spans="1:10" ht="21.95" customHeight="1" x14ac:dyDescent="0.15">
      <c r="A2785" s="6" t="s">
        <v>255</v>
      </c>
      <c r="B2785" s="4" t="s">
        <v>104</v>
      </c>
      <c r="C2785" s="4" t="s">
        <v>256</v>
      </c>
      <c r="D2785" s="4" t="s">
        <v>258</v>
      </c>
      <c r="E2785" s="5">
        <v>8.56</v>
      </c>
      <c r="J2785" s="14"/>
    </row>
    <row r="2786" spans="1:10" ht="21.95" customHeight="1" x14ac:dyDescent="0.15">
      <c r="A2786" s="6" t="s">
        <v>255</v>
      </c>
      <c r="B2786" s="4" t="s">
        <v>105</v>
      </c>
      <c r="C2786" s="4" t="s">
        <v>256</v>
      </c>
      <c r="D2786" s="4" t="s">
        <v>257</v>
      </c>
      <c r="E2786" s="5">
        <v>13.13</v>
      </c>
      <c r="F2786" t="s">
        <v>353</v>
      </c>
      <c r="G2786">
        <f>+E2786+E2787+E2788</f>
        <v>38.870000000000005</v>
      </c>
      <c r="H2786">
        <f>+E2789+E2790+E2791</f>
        <v>22.04</v>
      </c>
      <c r="I2786" s="14">
        <f>+(G2786/4)/(H2786/3)</f>
        <v>1.322708711433757</v>
      </c>
      <c r="J2786" s="21">
        <f>+(B2786-$K$1)/7</f>
        <v>50</v>
      </c>
    </row>
    <row r="2787" spans="1:10" ht="21.95" customHeight="1" x14ac:dyDescent="0.15">
      <c r="A2787" s="6" t="s">
        <v>255</v>
      </c>
      <c r="B2787" s="4" t="s">
        <v>105</v>
      </c>
      <c r="C2787" s="4" t="s">
        <v>256</v>
      </c>
      <c r="D2787" s="4" t="s">
        <v>259</v>
      </c>
      <c r="E2787" s="5">
        <v>12.29</v>
      </c>
      <c r="J2787" s="14"/>
    </row>
    <row r="2788" spans="1:10" ht="21.95" customHeight="1" x14ac:dyDescent="0.15">
      <c r="A2788" s="6" t="s">
        <v>255</v>
      </c>
      <c r="B2788" s="4" t="s">
        <v>105</v>
      </c>
      <c r="C2788" s="4" t="s">
        <v>256</v>
      </c>
      <c r="D2788" s="4" t="s">
        <v>258</v>
      </c>
      <c r="E2788" s="5">
        <v>13.45</v>
      </c>
      <c r="J2788" s="14"/>
    </row>
    <row r="2789" spans="1:10" ht="21.95" customHeight="1" x14ac:dyDescent="0.15">
      <c r="A2789" s="9" t="s">
        <v>255</v>
      </c>
      <c r="B2789" s="4" t="s">
        <v>106</v>
      </c>
      <c r="C2789" s="4" t="s">
        <v>256</v>
      </c>
      <c r="D2789" s="4" t="s">
        <v>257</v>
      </c>
      <c r="E2789" s="5">
        <v>8.5500000000000007</v>
      </c>
      <c r="F2789" t="s">
        <v>354</v>
      </c>
      <c r="J2789" s="14"/>
    </row>
    <row r="2790" spans="1:10" ht="21.95" customHeight="1" x14ac:dyDescent="0.15">
      <c r="A2790" s="6" t="s">
        <v>255</v>
      </c>
      <c r="B2790" s="4" t="s">
        <v>106</v>
      </c>
      <c r="C2790" s="4" t="s">
        <v>256</v>
      </c>
      <c r="D2790" s="4" t="s">
        <v>259</v>
      </c>
      <c r="E2790" s="5">
        <v>7.16</v>
      </c>
      <c r="J2790" s="14"/>
    </row>
    <row r="2791" spans="1:10" ht="21.95" customHeight="1" x14ac:dyDescent="0.15">
      <c r="A2791" s="6" t="s">
        <v>255</v>
      </c>
      <c r="B2791" s="4" t="s">
        <v>106</v>
      </c>
      <c r="C2791" s="4" t="s">
        <v>256</v>
      </c>
      <c r="D2791" s="4" t="s">
        <v>258</v>
      </c>
      <c r="E2791" s="5">
        <v>6.33</v>
      </c>
      <c r="J2791" s="14"/>
    </row>
    <row r="2792" spans="1:10" ht="21.95" customHeight="1" x14ac:dyDescent="0.15">
      <c r="A2792" s="6" t="s">
        <v>255</v>
      </c>
      <c r="B2792" s="4" t="s">
        <v>107</v>
      </c>
      <c r="C2792" s="4" t="s">
        <v>256</v>
      </c>
      <c r="D2792" s="4" t="s">
        <v>257</v>
      </c>
      <c r="E2792" s="5">
        <v>13.45</v>
      </c>
      <c r="F2792" t="s">
        <v>353</v>
      </c>
      <c r="G2792">
        <f>+E2792+E2793+E2794</f>
        <v>40.549999999999997</v>
      </c>
      <c r="H2792">
        <f>+E2795+E2796+E2797</f>
        <v>31.049999999999997</v>
      </c>
      <c r="I2792" s="14">
        <f>+(G2792/4)/(H2792/3)</f>
        <v>0.97946859903381644</v>
      </c>
      <c r="J2792" s="21">
        <f>+(B2792-$K$1)/7</f>
        <v>51</v>
      </c>
    </row>
    <row r="2793" spans="1:10" ht="21.95" customHeight="1" x14ac:dyDescent="0.15">
      <c r="A2793" s="6" t="s">
        <v>255</v>
      </c>
      <c r="B2793" s="4" t="s">
        <v>107</v>
      </c>
      <c r="C2793" s="4" t="s">
        <v>256</v>
      </c>
      <c r="D2793" s="4" t="s">
        <v>259</v>
      </c>
      <c r="E2793" s="5">
        <v>13.01</v>
      </c>
      <c r="J2793" s="14"/>
    </row>
    <row r="2794" spans="1:10" ht="21.95" customHeight="1" x14ac:dyDescent="0.15">
      <c r="A2794" s="6" t="s">
        <v>255</v>
      </c>
      <c r="B2794" s="4" t="s">
        <v>107</v>
      </c>
      <c r="C2794" s="4" t="s">
        <v>256</v>
      </c>
      <c r="D2794" s="4" t="s">
        <v>258</v>
      </c>
      <c r="E2794" s="5">
        <v>14.09</v>
      </c>
      <c r="J2794" s="14"/>
    </row>
    <row r="2795" spans="1:10" ht="21.95" customHeight="1" x14ac:dyDescent="0.15">
      <c r="A2795" s="6" t="s">
        <v>255</v>
      </c>
      <c r="B2795" s="4" t="s">
        <v>108</v>
      </c>
      <c r="C2795" s="4" t="s">
        <v>256</v>
      </c>
      <c r="D2795" s="4" t="s">
        <v>257</v>
      </c>
      <c r="E2795" s="5">
        <v>11.27</v>
      </c>
      <c r="F2795" t="s">
        <v>354</v>
      </c>
      <c r="J2795" s="14"/>
    </row>
    <row r="2796" spans="1:10" ht="21.95" customHeight="1" x14ac:dyDescent="0.15">
      <c r="A2796" s="6" t="s">
        <v>255</v>
      </c>
      <c r="B2796" s="4" t="s">
        <v>108</v>
      </c>
      <c r="C2796" s="4" t="s">
        <v>256</v>
      </c>
      <c r="D2796" s="4" t="s">
        <v>259</v>
      </c>
      <c r="E2796" s="5">
        <v>9.7799999999999994</v>
      </c>
      <c r="J2796" s="14"/>
    </row>
    <row r="2797" spans="1:10" ht="21.95" customHeight="1" x14ac:dyDescent="0.15">
      <c r="A2797" s="6" t="s">
        <v>255</v>
      </c>
      <c r="B2797" s="4" t="s">
        <v>108</v>
      </c>
      <c r="C2797" s="4" t="s">
        <v>256</v>
      </c>
      <c r="D2797" s="4" t="s">
        <v>258</v>
      </c>
      <c r="E2797" s="5">
        <v>10</v>
      </c>
      <c r="J2797" s="14"/>
    </row>
    <row r="2798" spans="1:10" ht="21.95" customHeight="1" x14ac:dyDescent="0.15">
      <c r="A2798" s="6" t="s">
        <v>255</v>
      </c>
      <c r="B2798" s="4" t="s">
        <v>109</v>
      </c>
      <c r="C2798" s="4" t="s">
        <v>256</v>
      </c>
      <c r="D2798" s="4" t="s">
        <v>257</v>
      </c>
      <c r="E2798" s="5">
        <v>11.66</v>
      </c>
      <c r="F2798" s="13" t="s">
        <v>354</v>
      </c>
      <c r="J2798" s="14"/>
    </row>
    <row r="2799" spans="1:10" ht="21.95" customHeight="1" x14ac:dyDescent="0.15">
      <c r="A2799" s="6" t="s">
        <v>255</v>
      </c>
      <c r="B2799" s="4" t="s">
        <v>109</v>
      </c>
      <c r="C2799" s="4" t="s">
        <v>256</v>
      </c>
      <c r="D2799" s="4" t="s">
        <v>266</v>
      </c>
      <c r="E2799" s="5">
        <v>12.47</v>
      </c>
      <c r="J2799" s="14"/>
    </row>
    <row r="2800" spans="1:10" ht="21.95" customHeight="1" x14ac:dyDescent="0.15">
      <c r="A2800" s="6" t="s">
        <v>255</v>
      </c>
      <c r="B2800" s="4" t="s">
        <v>109</v>
      </c>
      <c r="C2800" s="4" t="s">
        <v>256</v>
      </c>
      <c r="D2800" s="4" t="s">
        <v>259</v>
      </c>
      <c r="E2800" s="5">
        <v>12.68</v>
      </c>
      <c r="J2800" s="14"/>
    </row>
    <row r="2801" spans="1:14" ht="21.95" customHeight="1" x14ac:dyDescent="0.15">
      <c r="A2801" s="6" t="s">
        <v>255</v>
      </c>
      <c r="B2801" s="4" t="s">
        <v>109</v>
      </c>
      <c r="C2801" s="4" t="s">
        <v>256</v>
      </c>
      <c r="D2801" s="4" t="s">
        <v>259</v>
      </c>
      <c r="E2801" s="5">
        <v>12.03</v>
      </c>
      <c r="J2801" s="14"/>
    </row>
    <row r="2802" spans="1:14" ht="21.95" customHeight="1" x14ac:dyDescent="0.15">
      <c r="A2802" s="6" t="s">
        <v>255</v>
      </c>
      <c r="B2802" s="4" t="s">
        <v>109</v>
      </c>
      <c r="C2802" s="4" t="s">
        <v>256</v>
      </c>
      <c r="D2802" s="4" t="s">
        <v>258</v>
      </c>
      <c r="E2802" s="5">
        <v>12.2</v>
      </c>
      <c r="J2802" s="14"/>
    </row>
    <row r="2803" spans="1:14" ht="21.95" customHeight="1" x14ac:dyDescent="0.15">
      <c r="A2803" s="6" t="s">
        <v>255</v>
      </c>
      <c r="B2803" s="4" t="s">
        <v>109</v>
      </c>
      <c r="C2803" s="4" t="s">
        <v>256</v>
      </c>
      <c r="D2803" s="4" t="s">
        <v>258</v>
      </c>
      <c r="E2803" s="5">
        <v>11.61</v>
      </c>
      <c r="J2803" s="14"/>
    </row>
    <row r="2804" spans="1:14" ht="21.95" customHeight="1" x14ac:dyDescent="0.15">
      <c r="A2804" s="6" t="s">
        <v>255</v>
      </c>
      <c r="E2804" s="15">
        <f>+SUM(E2412:E2803)</f>
        <v>4149.6899999999969</v>
      </c>
      <c r="I2804" s="14">
        <f>AVERAGE(I2412:I2803)</f>
        <v>1.1862609731636651</v>
      </c>
      <c r="J2804" s="14">
        <f>STDEV(I2412:I2803)</f>
        <v>0.2174961584573212</v>
      </c>
      <c r="K2804">
        <f>COUNT(I2412:I2803)</f>
        <v>43</v>
      </c>
      <c r="L2804" s="14">
        <f>+I2804-1</f>
        <v>0.18626097316366508</v>
      </c>
      <c r="M2804">
        <f>+SQRT(K2804)</f>
        <v>6.5574385243020004</v>
      </c>
      <c r="N2804">
        <f>+L2804/(J2804/M2804)</f>
        <v>5.6157078343849003</v>
      </c>
    </row>
    <row r="2805" spans="1:14" ht="21.95" customHeight="1" x14ac:dyDescent="0.15">
      <c r="A2805" s="6" t="s">
        <v>267</v>
      </c>
      <c r="B2805" s="4" t="s">
        <v>6</v>
      </c>
      <c r="C2805" s="4" t="s">
        <v>237</v>
      </c>
      <c r="D2805" s="4" t="s">
        <v>242</v>
      </c>
      <c r="E2805" s="5">
        <v>13.41</v>
      </c>
      <c r="F2805" t="s">
        <v>353</v>
      </c>
      <c r="G2805">
        <f>+E2805+E2806+E2807</f>
        <v>31</v>
      </c>
      <c r="H2805">
        <f>+E2808+E2809</f>
        <v>25.630000000000003</v>
      </c>
      <c r="I2805" s="14">
        <f>+(G2805/4)/(H2805/3)</f>
        <v>0.90714007023019883</v>
      </c>
      <c r="J2805" s="21">
        <f>+(B2805-$K$1)/7</f>
        <v>1</v>
      </c>
    </row>
    <row r="2806" spans="1:14" ht="21.95" customHeight="1" x14ac:dyDescent="0.15">
      <c r="A2806" s="6" t="s">
        <v>267</v>
      </c>
      <c r="B2806" s="4" t="s">
        <v>113</v>
      </c>
      <c r="C2806" s="4" t="s">
        <v>237</v>
      </c>
      <c r="D2806" s="4" t="s">
        <v>242</v>
      </c>
      <c r="E2806" s="5">
        <v>10.17</v>
      </c>
      <c r="J2806" s="14"/>
    </row>
    <row r="2807" spans="1:14" ht="21.95" customHeight="1" x14ac:dyDescent="0.15">
      <c r="A2807" s="6" t="s">
        <v>267</v>
      </c>
      <c r="B2807" s="4" t="s">
        <v>113</v>
      </c>
      <c r="C2807" s="4" t="s">
        <v>237</v>
      </c>
      <c r="D2807" s="4" t="s">
        <v>242</v>
      </c>
      <c r="E2807" s="5">
        <v>7.42</v>
      </c>
      <c r="J2807" s="14"/>
    </row>
    <row r="2808" spans="1:14" ht="21.95" customHeight="1" x14ac:dyDescent="0.15">
      <c r="A2808" s="6" t="s">
        <v>267</v>
      </c>
      <c r="B2808" s="4" t="s">
        <v>10</v>
      </c>
      <c r="C2808" s="4" t="s">
        <v>237</v>
      </c>
      <c r="D2808" s="4" t="s">
        <v>242</v>
      </c>
      <c r="E2808" s="5">
        <v>16</v>
      </c>
      <c r="F2808" t="s">
        <v>354</v>
      </c>
      <c r="J2808" s="14"/>
    </row>
    <row r="2809" spans="1:14" ht="21.95" customHeight="1" x14ac:dyDescent="0.15">
      <c r="A2809" s="6" t="s">
        <v>267</v>
      </c>
      <c r="B2809" s="4" t="s">
        <v>114</v>
      </c>
      <c r="C2809" s="4" t="s">
        <v>237</v>
      </c>
      <c r="D2809" s="4" t="s">
        <v>242</v>
      </c>
      <c r="E2809" s="5">
        <v>9.6300000000000008</v>
      </c>
      <c r="J2809" s="14"/>
    </row>
    <row r="2810" spans="1:14" ht="21.95" customHeight="1" x14ac:dyDescent="0.15">
      <c r="A2810" s="6" t="s">
        <v>267</v>
      </c>
      <c r="B2810" s="4" t="s">
        <v>11</v>
      </c>
      <c r="C2810" s="4" t="s">
        <v>237</v>
      </c>
      <c r="D2810" s="4" t="s">
        <v>242</v>
      </c>
      <c r="E2810" s="5">
        <v>11.68</v>
      </c>
      <c r="F2810" t="s">
        <v>353</v>
      </c>
      <c r="G2810">
        <f>+E2810+E2811</f>
        <v>24.21</v>
      </c>
      <c r="H2810">
        <f>+E2813+E2812</f>
        <v>22.9</v>
      </c>
      <c r="I2810" s="14">
        <f>+(G2810/4)/(H2810/3)</f>
        <v>0.79290393013100446</v>
      </c>
      <c r="J2810" s="21">
        <f>+(B2810-$K$1)/7</f>
        <v>2</v>
      </c>
    </row>
    <row r="2811" spans="1:14" ht="21.95" customHeight="1" x14ac:dyDescent="0.15">
      <c r="A2811" s="6" t="s">
        <v>267</v>
      </c>
      <c r="B2811" s="4" t="s">
        <v>115</v>
      </c>
      <c r="C2811" s="4" t="s">
        <v>237</v>
      </c>
      <c r="D2811" s="4" t="s">
        <v>242</v>
      </c>
      <c r="E2811" s="5">
        <v>12.53</v>
      </c>
      <c r="J2811" s="14"/>
    </row>
    <row r="2812" spans="1:14" ht="21.95" customHeight="1" x14ac:dyDescent="0.15">
      <c r="A2812" s="6" t="s">
        <v>267</v>
      </c>
      <c r="B2812" s="4" t="s">
        <v>12</v>
      </c>
      <c r="C2812" s="4" t="s">
        <v>237</v>
      </c>
      <c r="D2812" s="4" t="s">
        <v>242</v>
      </c>
      <c r="E2812" s="5">
        <v>11.96</v>
      </c>
      <c r="F2812" t="s">
        <v>354</v>
      </c>
      <c r="J2812" s="14"/>
    </row>
    <row r="2813" spans="1:14" ht="21.95" customHeight="1" x14ac:dyDescent="0.15">
      <c r="A2813" s="6" t="s">
        <v>267</v>
      </c>
      <c r="B2813" s="4" t="s">
        <v>116</v>
      </c>
      <c r="C2813" s="4" t="s">
        <v>237</v>
      </c>
      <c r="D2813" s="4" t="s">
        <v>242</v>
      </c>
      <c r="E2813" s="5">
        <v>10.94</v>
      </c>
      <c r="J2813" s="14"/>
    </row>
    <row r="2814" spans="1:14" ht="21.95" customHeight="1" x14ac:dyDescent="0.15">
      <c r="A2814" s="6" t="s">
        <v>267</v>
      </c>
      <c r="B2814" s="4" t="s">
        <v>117</v>
      </c>
      <c r="C2814" s="4" t="s">
        <v>237</v>
      </c>
      <c r="D2814" s="4" t="s">
        <v>242</v>
      </c>
      <c r="E2814" s="5">
        <v>13.79</v>
      </c>
      <c r="F2814" s="13" t="s">
        <v>353</v>
      </c>
      <c r="J2814" s="14"/>
    </row>
    <row r="2815" spans="1:14" ht="21.95" customHeight="1" x14ac:dyDescent="0.15">
      <c r="A2815" s="6" t="s">
        <v>267</v>
      </c>
      <c r="B2815" s="4" t="s">
        <v>13</v>
      </c>
      <c r="C2815" s="4" t="s">
        <v>237</v>
      </c>
      <c r="D2815" s="4" t="s">
        <v>242</v>
      </c>
      <c r="E2815" s="5">
        <v>13.08</v>
      </c>
      <c r="F2815" s="13"/>
      <c r="J2815" s="14"/>
    </row>
    <row r="2816" spans="1:14" ht="21.95" customHeight="1" x14ac:dyDescent="0.15">
      <c r="A2816" s="6" t="s">
        <v>267</v>
      </c>
      <c r="B2816" s="4" t="s">
        <v>13</v>
      </c>
      <c r="C2816" s="4" t="s">
        <v>237</v>
      </c>
      <c r="D2816" s="4" t="s">
        <v>242</v>
      </c>
      <c r="E2816" s="5">
        <v>11.15</v>
      </c>
      <c r="F2816" s="13"/>
      <c r="J2816" s="14"/>
    </row>
    <row r="2817" spans="1:10" ht="21.95" customHeight="1" x14ac:dyDescent="0.15">
      <c r="A2817" s="6" t="s">
        <v>267</v>
      </c>
      <c r="B2817" s="4" t="s">
        <v>119</v>
      </c>
      <c r="C2817" s="4" t="s">
        <v>237</v>
      </c>
      <c r="D2817" s="4" t="s">
        <v>242</v>
      </c>
      <c r="E2817" s="5">
        <v>9.98</v>
      </c>
      <c r="F2817" s="13" t="s">
        <v>354</v>
      </c>
      <c r="J2817" s="14"/>
    </row>
    <row r="2818" spans="1:10" ht="21.95" customHeight="1" x14ac:dyDescent="0.15">
      <c r="A2818" s="6" t="s">
        <v>267</v>
      </c>
      <c r="B2818" s="4" t="s">
        <v>15</v>
      </c>
      <c r="C2818" s="4" t="s">
        <v>237</v>
      </c>
      <c r="D2818" s="4" t="s">
        <v>242</v>
      </c>
      <c r="E2818" s="5">
        <v>4.3499999999999996</v>
      </c>
      <c r="F2818" t="s">
        <v>353</v>
      </c>
      <c r="G2818">
        <f>+E2818+E2819+E2820</f>
        <v>29.47</v>
      </c>
      <c r="H2818">
        <f>+E2821+E2822</f>
        <v>21.32</v>
      </c>
      <c r="I2818" s="14">
        <f>+(G2818/4)/(H2818/3)</f>
        <v>1.036702626641651</v>
      </c>
      <c r="J2818" s="21">
        <f>+(B2818-$K$1)/7</f>
        <v>4</v>
      </c>
    </row>
    <row r="2819" spans="1:10" ht="21.95" customHeight="1" x14ac:dyDescent="0.15">
      <c r="A2819" s="6" t="s">
        <v>267</v>
      </c>
      <c r="B2819" s="4" t="s">
        <v>15</v>
      </c>
      <c r="C2819" s="4" t="s">
        <v>237</v>
      </c>
      <c r="D2819" s="4" t="s">
        <v>238</v>
      </c>
      <c r="E2819" s="5">
        <v>11.63</v>
      </c>
      <c r="J2819" s="14"/>
    </row>
    <row r="2820" spans="1:10" ht="21.95" customHeight="1" x14ac:dyDescent="0.15">
      <c r="A2820" s="6" t="s">
        <v>267</v>
      </c>
      <c r="B2820" s="4" t="s">
        <v>120</v>
      </c>
      <c r="C2820" s="4" t="s">
        <v>237</v>
      </c>
      <c r="D2820" s="4" t="s">
        <v>242</v>
      </c>
      <c r="E2820" s="5">
        <v>13.49</v>
      </c>
      <c r="J2820" s="14"/>
    </row>
    <row r="2821" spans="1:10" ht="21.95" customHeight="1" x14ac:dyDescent="0.15">
      <c r="A2821" s="6" t="s">
        <v>267</v>
      </c>
      <c r="B2821" s="4" t="s">
        <v>16</v>
      </c>
      <c r="C2821" s="4" t="s">
        <v>237</v>
      </c>
      <c r="D2821" s="4" t="s">
        <v>242</v>
      </c>
      <c r="E2821" s="5">
        <v>9.0399999999999991</v>
      </c>
      <c r="F2821" t="s">
        <v>354</v>
      </c>
      <c r="J2821" s="14"/>
    </row>
    <row r="2822" spans="1:10" ht="21.95" customHeight="1" x14ac:dyDescent="0.15">
      <c r="A2822" s="6" t="s">
        <v>267</v>
      </c>
      <c r="B2822" s="4" t="s">
        <v>121</v>
      </c>
      <c r="C2822" s="4" t="s">
        <v>237</v>
      </c>
      <c r="D2822" s="4" t="s">
        <v>242</v>
      </c>
      <c r="E2822" s="5">
        <v>12.28</v>
      </c>
      <c r="J2822" s="14"/>
    </row>
    <row r="2823" spans="1:10" ht="21.95" customHeight="1" x14ac:dyDescent="0.15">
      <c r="A2823" s="6" t="s">
        <v>267</v>
      </c>
      <c r="B2823" s="4" t="s">
        <v>17</v>
      </c>
      <c r="C2823" s="4" t="s">
        <v>237</v>
      </c>
      <c r="D2823" s="4" t="s">
        <v>242</v>
      </c>
      <c r="E2823" s="5">
        <v>14.59</v>
      </c>
      <c r="F2823" t="s">
        <v>353</v>
      </c>
      <c r="G2823">
        <f>+E2823+E2824+E2825+E2826</f>
        <v>28.839999999999996</v>
      </c>
      <c r="H2823">
        <f>+E2828+E2827</f>
        <v>16.02</v>
      </c>
      <c r="I2823" s="14">
        <f>+(G2823/4)/(H2823/3)</f>
        <v>1.3501872659176029</v>
      </c>
      <c r="J2823" s="21">
        <f>+(B2823-$K$1)/7</f>
        <v>5</v>
      </c>
    </row>
    <row r="2824" spans="1:10" ht="21.95" customHeight="1" x14ac:dyDescent="0.15">
      <c r="A2824" s="6" t="s">
        <v>267</v>
      </c>
      <c r="B2824" s="4" t="s">
        <v>17</v>
      </c>
      <c r="C2824" s="4" t="s">
        <v>237</v>
      </c>
      <c r="D2824" s="4" t="s">
        <v>242</v>
      </c>
      <c r="E2824" s="5">
        <v>0.94</v>
      </c>
      <c r="J2824" s="14"/>
    </row>
    <row r="2825" spans="1:10" ht="21.95" customHeight="1" x14ac:dyDescent="0.15">
      <c r="A2825" s="6" t="s">
        <v>267</v>
      </c>
      <c r="B2825" s="4" t="s">
        <v>122</v>
      </c>
      <c r="C2825" s="4" t="s">
        <v>237</v>
      </c>
      <c r="D2825" s="4" t="s">
        <v>242</v>
      </c>
      <c r="E2825" s="5">
        <v>4.2300000000000004</v>
      </c>
      <c r="J2825" s="14"/>
    </row>
    <row r="2826" spans="1:10" ht="21.95" customHeight="1" x14ac:dyDescent="0.15">
      <c r="A2826" s="6" t="s">
        <v>267</v>
      </c>
      <c r="B2826" s="4" t="s">
        <v>122</v>
      </c>
      <c r="C2826" s="4" t="s">
        <v>237</v>
      </c>
      <c r="D2826" s="4" t="s">
        <v>239</v>
      </c>
      <c r="E2826" s="5">
        <v>9.08</v>
      </c>
      <c r="J2826" s="14"/>
    </row>
    <row r="2827" spans="1:10" ht="21.95" customHeight="1" x14ac:dyDescent="0.15">
      <c r="A2827" s="6" t="s">
        <v>267</v>
      </c>
      <c r="B2827" s="4" t="s">
        <v>18</v>
      </c>
      <c r="C2827" s="4" t="s">
        <v>237</v>
      </c>
      <c r="D2827" s="4" t="s">
        <v>242</v>
      </c>
      <c r="E2827" s="5">
        <v>7.99</v>
      </c>
      <c r="F2827" t="s">
        <v>354</v>
      </c>
      <c r="J2827" s="14"/>
    </row>
    <row r="2828" spans="1:10" ht="21.95" customHeight="1" x14ac:dyDescent="0.15">
      <c r="A2828" s="6" t="s">
        <v>267</v>
      </c>
      <c r="B2828" s="4" t="s">
        <v>123</v>
      </c>
      <c r="C2828" s="4" t="s">
        <v>237</v>
      </c>
      <c r="D2828" s="4" t="s">
        <v>242</v>
      </c>
      <c r="E2828" s="5">
        <v>8.0299999999999994</v>
      </c>
      <c r="J2828" s="14"/>
    </row>
    <row r="2829" spans="1:10" ht="21.95" customHeight="1" x14ac:dyDescent="0.15">
      <c r="A2829" s="6" t="s">
        <v>267</v>
      </c>
      <c r="B2829" s="4" t="s">
        <v>19</v>
      </c>
      <c r="C2829" s="4" t="s">
        <v>237</v>
      </c>
      <c r="D2829" s="4" t="s">
        <v>242</v>
      </c>
      <c r="E2829" s="5">
        <v>13.75</v>
      </c>
      <c r="F2829" t="s">
        <v>353</v>
      </c>
      <c r="G2829">
        <f>+E2829+E2830</f>
        <v>26.82</v>
      </c>
      <c r="H2829">
        <f>+E2832+E2831</f>
        <v>8.2100000000000009</v>
      </c>
      <c r="I2829" s="14">
        <f>+(G2829/4)/(H2829/3)</f>
        <v>2.4500609013398296</v>
      </c>
      <c r="J2829" s="21">
        <f>+(B2829-$K$1)/7</f>
        <v>6</v>
      </c>
    </row>
    <row r="2830" spans="1:10" ht="21.95" customHeight="1" x14ac:dyDescent="0.15">
      <c r="A2830" s="6" t="s">
        <v>267</v>
      </c>
      <c r="B2830" s="4" t="s">
        <v>124</v>
      </c>
      <c r="C2830" s="4" t="s">
        <v>237</v>
      </c>
      <c r="D2830" s="4" t="s">
        <v>242</v>
      </c>
      <c r="E2830" s="5">
        <v>13.07</v>
      </c>
      <c r="J2830" s="14"/>
    </row>
    <row r="2831" spans="1:10" ht="21.95" customHeight="1" x14ac:dyDescent="0.15">
      <c r="A2831" s="6" t="s">
        <v>267</v>
      </c>
      <c r="B2831" s="4" t="s">
        <v>20</v>
      </c>
      <c r="C2831" s="4" t="s">
        <v>237</v>
      </c>
      <c r="D2831" s="4" t="s">
        <v>242</v>
      </c>
      <c r="E2831" s="5">
        <v>4.55</v>
      </c>
      <c r="F2831" t="s">
        <v>354</v>
      </c>
      <c r="J2831" s="14"/>
    </row>
    <row r="2832" spans="1:10" ht="21.95" customHeight="1" x14ac:dyDescent="0.15">
      <c r="A2832" s="6" t="s">
        <v>267</v>
      </c>
      <c r="B2832" s="4" t="s">
        <v>125</v>
      </c>
      <c r="C2832" s="4" t="s">
        <v>237</v>
      </c>
      <c r="D2832" s="4" t="s">
        <v>242</v>
      </c>
      <c r="E2832" s="5">
        <v>3.66</v>
      </c>
      <c r="J2832" s="14"/>
    </row>
    <row r="2833" spans="1:10" ht="21.95" customHeight="1" x14ac:dyDescent="0.15">
      <c r="A2833" s="9" t="s">
        <v>267</v>
      </c>
      <c r="B2833" s="4" t="s">
        <v>21</v>
      </c>
      <c r="C2833" s="4" t="s">
        <v>237</v>
      </c>
      <c r="D2833" s="4" t="s">
        <v>242</v>
      </c>
      <c r="E2833" s="5">
        <v>8.58</v>
      </c>
      <c r="F2833" s="17" t="s">
        <v>353</v>
      </c>
      <c r="G2833" s="17">
        <f>+E2833+E2834+E2835+E2836</f>
        <v>33.54</v>
      </c>
      <c r="H2833" s="17">
        <f>+E2838+E2837</f>
        <v>17.02</v>
      </c>
      <c r="I2833" s="18">
        <f>+(G2833/4)/(H2833/3)</f>
        <v>1.4779670975323149</v>
      </c>
      <c r="J2833" s="21">
        <f>+(B2833-$K$1)/7</f>
        <v>7</v>
      </c>
    </row>
    <row r="2834" spans="1:10" ht="21.95" customHeight="1" x14ac:dyDescent="0.15">
      <c r="A2834" s="6" t="s">
        <v>267</v>
      </c>
      <c r="B2834" s="4" t="s">
        <v>21</v>
      </c>
      <c r="C2834" s="4" t="s">
        <v>237</v>
      </c>
      <c r="D2834" s="4" t="s">
        <v>242</v>
      </c>
      <c r="E2834" s="5">
        <v>8.3699999999999992</v>
      </c>
      <c r="J2834" s="14"/>
    </row>
    <row r="2835" spans="1:10" ht="21.95" customHeight="1" x14ac:dyDescent="0.15">
      <c r="A2835" s="6" t="s">
        <v>267</v>
      </c>
      <c r="B2835" s="4" t="s">
        <v>126</v>
      </c>
      <c r="C2835" s="4" t="s">
        <v>237</v>
      </c>
      <c r="D2835" s="4" t="s">
        <v>242</v>
      </c>
      <c r="E2835" s="5">
        <v>10.48</v>
      </c>
      <c r="J2835" s="14"/>
    </row>
    <row r="2836" spans="1:10" ht="21.95" customHeight="1" x14ac:dyDescent="0.15">
      <c r="A2836" s="6" t="s">
        <v>267</v>
      </c>
      <c r="B2836" s="4" t="s">
        <v>126</v>
      </c>
      <c r="C2836" s="4" t="s">
        <v>237</v>
      </c>
      <c r="D2836" s="4" t="s">
        <v>242</v>
      </c>
      <c r="E2836" s="5">
        <v>6.11</v>
      </c>
      <c r="J2836" s="14"/>
    </row>
    <row r="2837" spans="1:10" ht="21.95" customHeight="1" x14ac:dyDescent="0.15">
      <c r="A2837" s="6" t="s">
        <v>267</v>
      </c>
      <c r="B2837" s="4" t="s">
        <v>22</v>
      </c>
      <c r="C2837" s="4" t="s">
        <v>237</v>
      </c>
      <c r="D2837" s="4" t="s">
        <v>242</v>
      </c>
      <c r="E2837" s="5">
        <v>8.82</v>
      </c>
      <c r="F2837" t="s">
        <v>354</v>
      </c>
      <c r="J2837" s="14"/>
    </row>
    <row r="2838" spans="1:10" ht="21.95" customHeight="1" x14ac:dyDescent="0.15">
      <c r="A2838" s="6" t="s">
        <v>267</v>
      </c>
      <c r="B2838" s="4" t="s">
        <v>127</v>
      </c>
      <c r="C2838" s="4" t="s">
        <v>237</v>
      </c>
      <c r="D2838" s="4" t="s">
        <v>242</v>
      </c>
      <c r="E2838" s="5">
        <v>8.1999999999999993</v>
      </c>
      <c r="J2838" s="14"/>
    </row>
    <row r="2839" spans="1:10" ht="21.95" customHeight="1" x14ac:dyDescent="0.15">
      <c r="A2839" s="6" t="s">
        <v>267</v>
      </c>
      <c r="B2839" s="4" t="s">
        <v>128</v>
      </c>
      <c r="C2839" s="4" t="s">
        <v>237</v>
      </c>
      <c r="D2839" s="4" t="s">
        <v>242</v>
      </c>
      <c r="E2839" s="5">
        <v>14.8</v>
      </c>
      <c r="F2839" s="13" t="s">
        <v>353</v>
      </c>
      <c r="J2839" s="14"/>
    </row>
    <row r="2840" spans="1:10" ht="21.95" customHeight="1" x14ac:dyDescent="0.15">
      <c r="A2840" s="6" t="s">
        <v>267</v>
      </c>
      <c r="B2840" s="4" t="s">
        <v>23</v>
      </c>
      <c r="C2840" s="4" t="s">
        <v>237</v>
      </c>
      <c r="D2840" s="4" t="s">
        <v>242</v>
      </c>
      <c r="E2840" s="5">
        <v>13.19</v>
      </c>
      <c r="F2840" s="13" t="s">
        <v>354</v>
      </c>
      <c r="J2840" s="14"/>
    </row>
    <row r="2841" spans="1:10" ht="21.95" customHeight="1" x14ac:dyDescent="0.15">
      <c r="A2841" s="6" t="s">
        <v>267</v>
      </c>
      <c r="B2841" s="4" t="s">
        <v>23</v>
      </c>
      <c r="C2841" s="4" t="s">
        <v>237</v>
      </c>
      <c r="D2841" s="4" t="s">
        <v>242</v>
      </c>
      <c r="E2841" s="5">
        <v>13.67</v>
      </c>
      <c r="J2841" s="14"/>
    </row>
    <row r="2842" spans="1:10" ht="21.95" customHeight="1" x14ac:dyDescent="0.15">
      <c r="A2842" s="6" t="s">
        <v>267</v>
      </c>
      <c r="B2842" s="4" t="s">
        <v>129</v>
      </c>
      <c r="C2842" s="4" t="s">
        <v>237</v>
      </c>
      <c r="D2842" s="4" t="s">
        <v>242</v>
      </c>
      <c r="E2842" s="5">
        <v>10.69</v>
      </c>
      <c r="J2842" s="14"/>
    </row>
    <row r="2843" spans="1:10" ht="21.95" customHeight="1" x14ac:dyDescent="0.15">
      <c r="A2843" s="6" t="s">
        <v>267</v>
      </c>
      <c r="B2843" s="4" t="s">
        <v>24</v>
      </c>
      <c r="C2843" s="4" t="s">
        <v>237</v>
      </c>
      <c r="D2843" s="4" t="s">
        <v>242</v>
      </c>
      <c r="E2843" s="5">
        <v>8.84</v>
      </c>
      <c r="F2843" t="s">
        <v>353</v>
      </c>
      <c r="G2843">
        <f>+E2843+E2844+E2845+E2846</f>
        <v>31.870000000000005</v>
      </c>
      <c r="H2843">
        <f>+E2848+E2847</f>
        <v>17.93</v>
      </c>
      <c r="I2843" s="14">
        <f>+(G2843/4)/(H2843/3)</f>
        <v>1.3331009481316232</v>
      </c>
      <c r="J2843" s="21">
        <f>+(B2843-$K$1)/7</f>
        <v>9</v>
      </c>
    </row>
    <row r="2844" spans="1:10" ht="21.95" customHeight="1" x14ac:dyDescent="0.15">
      <c r="A2844" s="6" t="s">
        <v>267</v>
      </c>
      <c r="B2844" s="4" t="s">
        <v>24</v>
      </c>
      <c r="C2844" s="4" t="s">
        <v>237</v>
      </c>
      <c r="D2844" s="4" t="s">
        <v>242</v>
      </c>
      <c r="E2844" s="5">
        <v>8.19</v>
      </c>
      <c r="J2844" s="14"/>
    </row>
    <row r="2845" spans="1:10" ht="21.95" customHeight="1" x14ac:dyDescent="0.15">
      <c r="A2845" s="6" t="s">
        <v>267</v>
      </c>
      <c r="B2845" s="4" t="s">
        <v>130</v>
      </c>
      <c r="C2845" s="4" t="s">
        <v>237</v>
      </c>
      <c r="D2845" s="4" t="s">
        <v>242</v>
      </c>
      <c r="E2845" s="5">
        <v>8.56</v>
      </c>
      <c r="J2845" s="14"/>
    </row>
    <row r="2846" spans="1:10" ht="21.95" customHeight="1" x14ac:dyDescent="0.15">
      <c r="A2846" s="6" t="s">
        <v>267</v>
      </c>
      <c r="B2846" s="4" t="s">
        <v>130</v>
      </c>
      <c r="C2846" s="4" t="s">
        <v>237</v>
      </c>
      <c r="D2846" s="4" t="s">
        <v>242</v>
      </c>
      <c r="E2846" s="5">
        <v>6.28</v>
      </c>
      <c r="J2846" s="14"/>
    </row>
    <row r="2847" spans="1:10" ht="21.95" customHeight="1" x14ac:dyDescent="0.15">
      <c r="A2847" s="6" t="s">
        <v>267</v>
      </c>
      <c r="B2847" s="4" t="s">
        <v>25</v>
      </c>
      <c r="C2847" s="4" t="s">
        <v>237</v>
      </c>
      <c r="D2847" s="4" t="s">
        <v>242</v>
      </c>
      <c r="E2847" s="5">
        <v>9.09</v>
      </c>
      <c r="F2847" t="s">
        <v>354</v>
      </c>
      <c r="J2847" s="14"/>
    </row>
    <row r="2848" spans="1:10" ht="21.95" customHeight="1" x14ac:dyDescent="0.15">
      <c r="A2848" s="6" t="s">
        <v>267</v>
      </c>
      <c r="B2848" s="4" t="s">
        <v>131</v>
      </c>
      <c r="C2848" s="4" t="s">
        <v>237</v>
      </c>
      <c r="D2848" s="4" t="s">
        <v>242</v>
      </c>
      <c r="E2848" s="5">
        <v>8.84</v>
      </c>
      <c r="J2848" s="14"/>
    </row>
    <row r="2849" spans="1:10" ht="21.95" customHeight="1" x14ac:dyDescent="0.15">
      <c r="A2849" s="6" t="s">
        <v>267</v>
      </c>
      <c r="B2849" s="4" t="s">
        <v>26</v>
      </c>
      <c r="C2849" s="4" t="s">
        <v>237</v>
      </c>
      <c r="D2849" s="4" t="s">
        <v>242</v>
      </c>
      <c r="E2849" s="5">
        <v>11.16</v>
      </c>
      <c r="F2849" t="s">
        <v>353</v>
      </c>
      <c r="G2849">
        <f>+E2849+E2850+E2851</f>
        <v>28.78</v>
      </c>
      <c r="H2849">
        <f>+E2852+E2853</f>
        <v>17.52</v>
      </c>
      <c r="I2849" s="14">
        <f>+(G2849/4)/(H2849/3)</f>
        <v>1.2320205479452055</v>
      </c>
      <c r="J2849" s="21">
        <f>+(B2849-$K$1)/7</f>
        <v>10</v>
      </c>
    </row>
    <row r="2850" spans="1:10" ht="21.95" customHeight="1" x14ac:dyDescent="0.15">
      <c r="A2850" s="6" t="s">
        <v>267</v>
      </c>
      <c r="B2850" s="4" t="s">
        <v>26</v>
      </c>
      <c r="C2850" s="4" t="s">
        <v>237</v>
      </c>
      <c r="D2850" s="4" t="s">
        <v>242</v>
      </c>
      <c r="E2850" s="5">
        <v>4.24</v>
      </c>
      <c r="J2850" s="14"/>
    </row>
    <row r="2851" spans="1:10" ht="21.95" customHeight="1" x14ac:dyDescent="0.15">
      <c r="A2851" s="6" t="s">
        <v>267</v>
      </c>
      <c r="B2851" s="4" t="s">
        <v>132</v>
      </c>
      <c r="C2851" s="4" t="s">
        <v>237</v>
      </c>
      <c r="D2851" s="4" t="s">
        <v>242</v>
      </c>
      <c r="E2851" s="5">
        <v>13.38</v>
      </c>
      <c r="J2851" s="14"/>
    </row>
    <row r="2852" spans="1:10" ht="21.95" customHeight="1" x14ac:dyDescent="0.15">
      <c r="A2852" s="6" t="s">
        <v>267</v>
      </c>
      <c r="B2852" s="4" t="s">
        <v>27</v>
      </c>
      <c r="C2852" s="4" t="s">
        <v>237</v>
      </c>
      <c r="D2852" s="4" t="s">
        <v>242</v>
      </c>
      <c r="E2852" s="5">
        <v>8.67</v>
      </c>
      <c r="F2852" t="s">
        <v>354</v>
      </c>
      <c r="J2852" s="14"/>
    </row>
    <row r="2853" spans="1:10" ht="21.95" customHeight="1" x14ac:dyDescent="0.15">
      <c r="A2853" s="6" t="s">
        <v>267</v>
      </c>
      <c r="B2853" s="4" t="s">
        <v>133</v>
      </c>
      <c r="C2853" s="4" t="s">
        <v>237</v>
      </c>
      <c r="D2853" s="4" t="s">
        <v>242</v>
      </c>
      <c r="E2853" s="5">
        <v>8.85</v>
      </c>
      <c r="J2853" s="14"/>
    </row>
    <row r="2854" spans="1:10" ht="21.95" customHeight="1" x14ac:dyDescent="0.15">
      <c r="A2854" s="6" t="s">
        <v>267</v>
      </c>
      <c r="B2854" s="4" t="s">
        <v>28</v>
      </c>
      <c r="C2854" s="4" t="s">
        <v>237</v>
      </c>
      <c r="D2854" s="4" t="s">
        <v>242</v>
      </c>
      <c r="E2854" s="5">
        <v>6.53</v>
      </c>
      <c r="F2854" t="s">
        <v>353</v>
      </c>
      <c r="G2854">
        <f>+E2854+E2855</f>
        <v>14.15</v>
      </c>
      <c r="H2854">
        <f>+E2857+E2858+E2856</f>
        <v>28.319999999999997</v>
      </c>
      <c r="I2854" s="14">
        <f>+(G2854/4)/(H2854/3)</f>
        <v>0.37473516949152547</v>
      </c>
      <c r="J2854" s="21">
        <f>+(B2854-$K$1)/7</f>
        <v>11</v>
      </c>
    </row>
    <row r="2855" spans="1:10" ht="21.95" customHeight="1" x14ac:dyDescent="0.15">
      <c r="A2855" s="6" t="s">
        <v>267</v>
      </c>
      <c r="B2855" s="4" t="s">
        <v>28</v>
      </c>
      <c r="C2855" s="4" t="s">
        <v>237</v>
      </c>
      <c r="D2855" s="4" t="s">
        <v>242</v>
      </c>
      <c r="E2855" s="5">
        <v>7.62</v>
      </c>
      <c r="J2855" s="14"/>
    </row>
    <row r="2856" spans="1:10" ht="21.95" customHeight="1" x14ac:dyDescent="0.15">
      <c r="A2856" s="6" t="s">
        <v>267</v>
      </c>
      <c r="B2856" s="4" t="s">
        <v>30</v>
      </c>
      <c r="C2856" s="4" t="s">
        <v>237</v>
      </c>
      <c r="D2856" s="4" t="s">
        <v>242</v>
      </c>
      <c r="E2856" s="5">
        <v>7.06</v>
      </c>
      <c r="F2856" t="s">
        <v>354</v>
      </c>
      <c r="J2856" s="14"/>
    </row>
    <row r="2857" spans="1:10" ht="21.95" customHeight="1" x14ac:dyDescent="0.15">
      <c r="A2857" s="6" t="s">
        <v>267</v>
      </c>
      <c r="B2857" s="4" t="s">
        <v>135</v>
      </c>
      <c r="C2857" s="4" t="s">
        <v>237</v>
      </c>
      <c r="D2857" s="4" t="s">
        <v>242</v>
      </c>
      <c r="E2857" s="5">
        <v>12.64</v>
      </c>
      <c r="J2857" s="14"/>
    </row>
    <row r="2858" spans="1:10" ht="21.95" customHeight="1" x14ac:dyDescent="0.15">
      <c r="A2858" s="6" t="s">
        <v>267</v>
      </c>
      <c r="B2858" s="4" t="s">
        <v>135</v>
      </c>
      <c r="C2858" s="4" t="s">
        <v>237</v>
      </c>
      <c r="D2858" s="4" t="s">
        <v>242</v>
      </c>
      <c r="E2858" s="5">
        <v>8.6199999999999992</v>
      </c>
      <c r="J2858" s="14"/>
    </row>
    <row r="2859" spans="1:10" ht="21.95" customHeight="1" x14ac:dyDescent="0.15">
      <c r="A2859" s="6" t="s">
        <v>267</v>
      </c>
      <c r="B2859" s="4" t="s">
        <v>31</v>
      </c>
      <c r="C2859" s="4" t="s">
        <v>237</v>
      </c>
      <c r="D2859" s="4" t="s">
        <v>242</v>
      </c>
      <c r="E2859" s="5">
        <v>9.48</v>
      </c>
      <c r="F2859" t="s">
        <v>353</v>
      </c>
      <c r="G2859">
        <f>+E2859+E2860+E2861</f>
        <v>32.82</v>
      </c>
      <c r="H2859">
        <f>+E2862+E2863</f>
        <v>18.09</v>
      </c>
      <c r="I2859" s="14">
        <f>+(G2859/4)/(H2859/3)</f>
        <v>1.3606965174129353</v>
      </c>
      <c r="J2859" s="21">
        <f>+(B2859-$K$1)/7</f>
        <v>12</v>
      </c>
    </row>
    <row r="2860" spans="1:10" ht="21.95" customHeight="1" x14ac:dyDescent="0.15">
      <c r="A2860" s="6" t="s">
        <v>267</v>
      </c>
      <c r="B2860" s="4" t="s">
        <v>31</v>
      </c>
      <c r="C2860" s="4" t="s">
        <v>237</v>
      </c>
      <c r="D2860" s="4" t="s">
        <v>242</v>
      </c>
      <c r="E2860" s="5">
        <v>8.86</v>
      </c>
      <c r="J2860" s="14"/>
    </row>
    <row r="2861" spans="1:10" ht="21.95" customHeight="1" x14ac:dyDescent="0.15">
      <c r="A2861" s="6" t="s">
        <v>267</v>
      </c>
      <c r="B2861" s="4" t="s">
        <v>136</v>
      </c>
      <c r="C2861" s="4" t="s">
        <v>237</v>
      </c>
      <c r="D2861" s="4" t="s">
        <v>242</v>
      </c>
      <c r="E2861" s="5">
        <v>14.48</v>
      </c>
      <c r="J2861" s="14"/>
    </row>
    <row r="2862" spans="1:10" ht="21.95" customHeight="1" x14ac:dyDescent="0.15">
      <c r="A2862" s="6" t="s">
        <v>267</v>
      </c>
      <c r="B2862" s="4" t="s">
        <v>33</v>
      </c>
      <c r="C2862" s="4" t="s">
        <v>237</v>
      </c>
      <c r="D2862" s="4" t="s">
        <v>242</v>
      </c>
      <c r="E2862" s="5">
        <v>8.3000000000000007</v>
      </c>
      <c r="F2862" t="s">
        <v>354</v>
      </c>
      <c r="J2862" s="14"/>
    </row>
    <row r="2863" spans="1:10" ht="21.95" customHeight="1" x14ac:dyDescent="0.15">
      <c r="A2863" s="6" t="s">
        <v>267</v>
      </c>
      <c r="B2863" s="4" t="s">
        <v>137</v>
      </c>
      <c r="C2863" s="4" t="s">
        <v>237</v>
      </c>
      <c r="D2863" s="4" t="s">
        <v>242</v>
      </c>
      <c r="E2863" s="5">
        <v>9.7899999999999991</v>
      </c>
      <c r="J2863" s="14"/>
    </row>
    <row r="2864" spans="1:10" ht="21.95" customHeight="1" x14ac:dyDescent="0.15">
      <c r="A2864" s="6" t="s">
        <v>267</v>
      </c>
      <c r="B2864" s="4" t="s">
        <v>34</v>
      </c>
      <c r="C2864" s="4" t="s">
        <v>237</v>
      </c>
      <c r="D2864" s="4" t="s">
        <v>242</v>
      </c>
      <c r="E2864" s="5">
        <v>8.0500000000000007</v>
      </c>
      <c r="F2864" t="s">
        <v>353</v>
      </c>
      <c r="G2864">
        <f>+E2864+E2865+E2866</f>
        <v>29.37</v>
      </c>
      <c r="H2864">
        <f>+E2867+E2868</f>
        <v>20.18</v>
      </c>
      <c r="I2864" s="14">
        <f>+(G2864/4)/(H2864/3)</f>
        <v>1.0915510406342914</v>
      </c>
      <c r="J2864" s="21">
        <f>+(B2864-$K$1)/7</f>
        <v>13</v>
      </c>
    </row>
    <row r="2865" spans="1:10" ht="21.95" customHeight="1" x14ac:dyDescent="0.15">
      <c r="A2865" s="6" t="s">
        <v>267</v>
      </c>
      <c r="B2865" s="4" t="s">
        <v>34</v>
      </c>
      <c r="C2865" s="4" t="s">
        <v>237</v>
      </c>
      <c r="D2865" s="4" t="s">
        <v>242</v>
      </c>
      <c r="E2865" s="5">
        <v>7.35</v>
      </c>
      <c r="J2865" s="14"/>
    </row>
    <row r="2866" spans="1:10" ht="21.95" customHeight="1" x14ac:dyDescent="0.15">
      <c r="A2866" s="6" t="s">
        <v>267</v>
      </c>
      <c r="B2866" s="4" t="s">
        <v>138</v>
      </c>
      <c r="C2866" s="4" t="s">
        <v>237</v>
      </c>
      <c r="D2866" s="4" t="s">
        <v>242</v>
      </c>
      <c r="E2866" s="5">
        <v>13.97</v>
      </c>
      <c r="J2866" s="14"/>
    </row>
    <row r="2867" spans="1:10" ht="21.95" customHeight="1" x14ac:dyDescent="0.15">
      <c r="A2867" s="6" t="s">
        <v>267</v>
      </c>
      <c r="B2867" s="4" t="s">
        <v>35</v>
      </c>
      <c r="C2867" s="4" t="s">
        <v>237</v>
      </c>
      <c r="D2867" s="4" t="s">
        <v>242</v>
      </c>
      <c r="E2867" s="5">
        <v>9.7200000000000006</v>
      </c>
      <c r="F2867" t="s">
        <v>354</v>
      </c>
      <c r="J2867" s="14"/>
    </row>
    <row r="2868" spans="1:10" ht="21.95" customHeight="1" x14ac:dyDescent="0.15">
      <c r="A2868" s="6" t="s">
        <v>267</v>
      </c>
      <c r="B2868" s="4" t="s">
        <v>139</v>
      </c>
      <c r="C2868" s="4" t="s">
        <v>237</v>
      </c>
      <c r="D2868" s="4" t="s">
        <v>242</v>
      </c>
      <c r="E2868" s="5">
        <v>10.46</v>
      </c>
      <c r="J2868" s="14"/>
    </row>
    <row r="2869" spans="1:10" ht="21.95" customHeight="1" x14ac:dyDescent="0.15">
      <c r="A2869" s="6" t="s">
        <v>267</v>
      </c>
      <c r="B2869" s="4" t="s">
        <v>36</v>
      </c>
      <c r="C2869" s="4" t="s">
        <v>237</v>
      </c>
      <c r="D2869" s="4" t="s">
        <v>242</v>
      </c>
      <c r="E2869" s="5">
        <v>10.09</v>
      </c>
      <c r="F2869" t="s">
        <v>353</v>
      </c>
      <c r="G2869">
        <f>+E2869+E2870</f>
        <v>27.08</v>
      </c>
      <c r="H2869">
        <f>+E2872+E2871</f>
        <v>18.939999999999998</v>
      </c>
      <c r="I2869" s="14">
        <f>+(G2869/4)/(H2869/3)</f>
        <v>1.0723336853220697</v>
      </c>
      <c r="J2869" s="21">
        <f>+(B2869-$K$1)/7</f>
        <v>14</v>
      </c>
    </row>
    <row r="2870" spans="1:10" ht="21.95" customHeight="1" x14ac:dyDescent="0.15">
      <c r="A2870" s="6" t="s">
        <v>267</v>
      </c>
      <c r="B2870" s="4" t="s">
        <v>140</v>
      </c>
      <c r="C2870" s="4" t="s">
        <v>237</v>
      </c>
      <c r="D2870" s="4" t="s">
        <v>242</v>
      </c>
      <c r="E2870" s="5">
        <v>16.989999999999998</v>
      </c>
      <c r="J2870" s="14"/>
    </row>
    <row r="2871" spans="1:10" ht="21.95" customHeight="1" x14ac:dyDescent="0.15">
      <c r="A2871" s="6" t="s">
        <v>267</v>
      </c>
      <c r="B2871" s="4" t="s">
        <v>37</v>
      </c>
      <c r="C2871" s="4" t="s">
        <v>237</v>
      </c>
      <c r="D2871" s="4" t="s">
        <v>242</v>
      </c>
      <c r="E2871" s="5">
        <v>8.9499999999999993</v>
      </c>
      <c r="F2871" t="s">
        <v>354</v>
      </c>
      <c r="J2871" s="14"/>
    </row>
    <row r="2872" spans="1:10" ht="21.95" customHeight="1" x14ac:dyDescent="0.15">
      <c r="A2872" s="6" t="s">
        <v>267</v>
      </c>
      <c r="B2872" s="4" t="s">
        <v>141</v>
      </c>
      <c r="C2872" s="4" t="s">
        <v>237</v>
      </c>
      <c r="D2872" s="4" t="s">
        <v>242</v>
      </c>
      <c r="E2872" s="5">
        <v>9.99</v>
      </c>
      <c r="J2872" s="14"/>
    </row>
    <row r="2873" spans="1:10" ht="21.95" customHeight="1" x14ac:dyDescent="0.15">
      <c r="A2873" s="6" t="s">
        <v>267</v>
      </c>
      <c r="B2873" s="4" t="s">
        <v>38</v>
      </c>
      <c r="C2873" s="4" t="s">
        <v>237</v>
      </c>
      <c r="D2873" s="4" t="s">
        <v>242</v>
      </c>
      <c r="E2873" s="5">
        <v>8.25</v>
      </c>
      <c r="F2873" t="s">
        <v>353</v>
      </c>
      <c r="G2873">
        <f>+E2873+E2874+E2875+E2876</f>
        <v>36.35</v>
      </c>
      <c r="H2873">
        <f>+E2878+E2877</f>
        <v>24.28</v>
      </c>
      <c r="I2873" s="14">
        <f>+(G2873/4)/(H2873/3)</f>
        <v>1.122837726523888</v>
      </c>
      <c r="J2873" s="21">
        <f>+(B2873-$K$1)/7</f>
        <v>15</v>
      </c>
    </row>
    <row r="2874" spans="1:10" ht="21.95" customHeight="1" x14ac:dyDescent="0.15">
      <c r="A2874" s="6" t="s">
        <v>267</v>
      </c>
      <c r="B2874" s="4" t="s">
        <v>38</v>
      </c>
      <c r="C2874" s="4" t="s">
        <v>237</v>
      </c>
      <c r="D2874" s="4" t="s">
        <v>242</v>
      </c>
      <c r="E2874" s="5">
        <v>11.59</v>
      </c>
      <c r="J2874" s="14"/>
    </row>
    <row r="2875" spans="1:10" ht="21.95" customHeight="1" x14ac:dyDescent="0.15">
      <c r="A2875" s="6" t="s">
        <v>267</v>
      </c>
      <c r="B2875" s="4" t="s">
        <v>142</v>
      </c>
      <c r="C2875" s="4" t="s">
        <v>237</v>
      </c>
      <c r="D2875" s="4" t="s">
        <v>242</v>
      </c>
      <c r="E2875" s="5">
        <v>9.41</v>
      </c>
      <c r="J2875" s="14"/>
    </row>
    <row r="2876" spans="1:10" ht="21.95" customHeight="1" x14ac:dyDescent="0.15">
      <c r="A2876" s="6" t="s">
        <v>267</v>
      </c>
      <c r="B2876" s="4" t="s">
        <v>142</v>
      </c>
      <c r="C2876" s="4" t="s">
        <v>237</v>
      </c>
      <c r="D2876" s="4" t="s">
        <v>242</v>
      </c>
      <c r="E2876" s="5">
        <v>7.1</v>
      </c>
      <c r="J2876" s="14"/>
    </row>
    <row r="2877" spans="1:10" ht="21.95" customHeight="1" x14ac:dyDescent="0.15">
      <c r="A2877" s="6" t="s">
        <v>267</v>
      </c>
      <c r="B2877" s="4" t="s">
        <v>39</v>
      </c>
      <c r="C2877" s="4" t="s">
        <v>237</v>
      </c>
      <c r="D2877" s="4" t="s">
        <v>242</v>
      </c>
      <c r="E2877" s="5">
        <v>12.52</v>
      </c>
      <c r="F2877" t="s">
        <v>354</v>
      </c>
      <c r="J2877" s="14"/>
    </row>
    <row r="2878" spans="1:10" ht="21.95" customHeight="1" x14ac:dyDescent="0.15">
      <c r="A2878" s="6" t="s">
        <v>267</v>
      </c>
      <c r="B2878" s="4" t="s">
        <v>143</v>
      </c>
      <c r="C2878" s="4" t="s">
        <v>237</v>
      </c>
      <c r="D2878" s="4" t="s">
        <v>242</v>
      </c>
      <c r="E2878" s="5">
        <v>11.76</v>
      </c>
      <c r="J2878" s="14"/>
    </row>
    <row r="2879" spans="1:10" ht="21.95" customHeight="1" x14ac:dyDescent="0.15">
      <c r="A2879" s="9" t="s">
        <v>267</v>
      </c>
      <c r="B2879" s="4" t="s">
        <v>40</v>
      </c>
      <c r="C2879" s="4" t="s">
        <v>237</v>
      </c>
      <c r="D2879" s="4" t="s">
        <v>242</v>
      </c>
      <c r="E2879" s="5">
        <v>10.06</v>
      </c>
      <c r="F2879" t="s">
        <v>353</v>
      </c>
      <c r="G2879">
        <f>+E2879+E2880+E2881+E2882</f>
        <v>37.190000000000005</v>
      </c>
      <c r="H2879">
        <f>+E2884+E2883</f>
        <v>19.829999999999998</v>
      </c>
      <c r="I2879" s="14">
        <f>+(G2879/4)/(H2879/3)</f>
        <v>1.4065809379727687</v>
      </c>
      <c r="J2879" s="21">
        <f>+(B2879-$K$1)/7</f>
        <v>16</v>
      </c>
    </row>
    <row r="2880" spans="1:10" ht="21.95" customHeight="1" x14ac:dyDescent="0.15">
      <c r="A2880" s="6" t="s">
        <v>267</v>
      </c>
      <c r="B2880" s="4" t="s">
        <v>40</v>
      </c>
      <c r="C2880" s="4" t="s">
        <v>237</v>
      </c>
      <c r="D2880" s="4" t="s">
        <v>242</v>
      </c>
      <c r="E2880" s="5">
        <v>9.4600000000000009</v>
      </c>
      <c r="J2880" s="14"/>
    </row>
    <row r="2881" spans="1:10" ht="21.95" customHeight="1" x14ac:dyDescent="0.15">
      <c r="A2881" s="6" t="s">
        <v>267</v>
      </c>
      <c r="B2881" s="4" t="s">
        <v>144</v>
      </c>
      <c r="C2881" s="4" t="s">
        <v>237</v>
      </c>
      <c r="D2881" s="4" t="s">
        <v>242</v>
      </c>
      <c r="E2881" s="5">
        <v>10.029999999999999</v>
      </c>
      <c r="J2881" s="14"/>
    </row>
    <row r="2882" spans="1:10" ht="21.95" customHeight="1" x14ac:dyDescent="0.15">
      <c r="A2882" s="6" t="s">
        <v>267</v>
      </c>
      <c r="B2882" s="4" t="s">
        <v>144</v>
      </c>
      <c r="C2882" s="4" t="s">
        <v>237</v>
      </c>
      <c r="D2882" s="4" t="s">
        <v>242</v>
      </c>
      <c r="E2882" s="5">
        <v>7.64</v>
      </c>
      <c r="J2882" s="14"/>
    </row>
    <row r="2883" spans="1:10" ht="21.95" customHeight="1" x14ac:dyDescent="0.15">
      <c r="A2883" s="6" t="s">
        <v>267</v>
      </c>
      <c r="B2883" s="4" t="s">
        <v>41</v>
      </c>
      <c r="C2883" s="4" t="s">
        <v>237</v>
      </c>
      <c r="D2883" s="4" t="s">
        <v>242</v>
      </c>
      <c r="E2883" s="5">
        <v>10.36</v>
      </c>
      <c r="F2883" t="s">
        <v>354</v>
      </c>
      <c r="J2883" s="14"/>
    </row>
    <row r="2884" spans="1:10" ht="21.95" customHeight="1" x14ac:dyDescent="0.15">
      <c r="A2884" s="6" t="s">
        <v>267</v>
      </c>
      <c r="B2884" s="4" t="s">
        <v>145</v>
      </c>
      <c r="C2884" s="4" t="s">
        <v>237</v>
      </c>
      <c r="D2884" s="4" t="s">
        <v>242</v>
      </c>
      <c r="E2884" s="5">
        <v>9.4700000000000006</v>
      </c>
      <c r="J2884" s="14"/>
    </row>
    <row r="2885" spans="1:10" ht="21.95" customHeight="1" x14ac:dyDescent="0.15">
      <c r="A2885" s="6" t="s">
        <v>267</v>
      </c>
      <c r="B2885" s="4" t="s">
        <v>42</v>
      </c>
      <c r="C2885" s="4" t="s">
        <v>237</v>
      </c>
      <c r="D2885" s="4" t="s">
        <v>242</v>
      </c>
      <c r="E2885" s="5">
        <v>10.59</v>
      </c>
      <c r="F2885" t="s">
        <v>353</v>
      </c>
      <c r="G2885">
        <f>+E2885+E2886+E2887+E2888</f>
        <v>38.5</v>
      </c>
      <c r="H2885">
        <f>+E2890+E2889</f>
        <v>20.61</v>
      </c>
      <c r="I2885" s="14">
        <f>+(G2885/4)/(H2885/3)</f>
        <v>1.4010189228529839</v>
      </c>
      <c r="J2885" s="21">
        <f>+(B2885-$K$1)/7</f>
        <v>17</v>
      </c>
    </row>
    <row r="2886" spans="1:10" ht="21.95" customHeight="1" x14ac:dyDescent="0.15">
      <c r="A2886" s="6" t="s">
        <v>267</v>
      </c>
      <c r="B2886" s="4" t="s">
        <v>42</v>
      </c>
      <c r="C2886" s="4" t="s">
        <v>237</v>
      </c>
      <c r="D2886" s="4" t="s">
        <v>242</v>
      </c>
      <c r="E2886" s="5">
        <v>9.89</v>
      </c>
      <c r="J2886" s="14"/>
    </row>
    <row r="2887" spans="1:10" ht="21.95" customHeight="1" x14ac:dyDescent="0.15">
      <c r="A2887" s="6" t="s">
        <v>267</v>
      </c>
      <c r="B2887" s="4" t="s">
        <v>147</v>
      </c>
      <c r="C2887" s="4" t="s">
        <v>237</v>
      </c>
      <c r="D2887" s="4" t="s">
        <v>242</v>
      </c>
      <c r="E2887" s="5">
        <v>6.95</v>
      </c>
      <c r="J2887" s="14"/>
    </row>
    <row r="2888" spans="1:10" ht="21.95" customHeight="1" x14ac:dyDescent="0.15">
      <c r="A2888" s="6" t="s">
        <v>267</v>
      </c>
      <c r="B2888" s="4" t="s">
        <v>147</v>
      </c>
      <c r="C2888" s="4" t="s">
        <v>237</v>
      </c>
      <c r="D2888" s="4" t="s">
        <v>238</v>
      </c>
      <c r="E2888" s="5">
        <v>11.07</v>
      </c>
      <c r="J2888" s="14"/>
    </row>
    <row r="2889" spans="1:10" ht="21.95" customHeight="1" x14ac:dyDescent="0.15">
      <c r="A2889" s="6" t="s">
        <v>267</v>
      </c>
      <c r="B2889" s="4" t="s">
        <v>43</v>
      </c>
      <c r="C2889" s="4" t="s">
        <v>237</v>
      </c>
      <c r="D2889" s="4" t="s">
        <v>242</v>
      </c>
      <c r="E2889" s="5">
        <v>9.93</v>
      </c>
      <c r="F2889" t="s">
        <v>354</v>
      </c>
      <c r="J2889" s="14"/>
    </row>
    <row r="2890" spans="1:10" ht="21.95" customHeight="1" x14ac:dyDescent="0.15">
      <c r="A2890" s="6" t="s">
        <v>267</v>
      </c>
      <c r="B2890" s="4" t="s">
        <v>148</v>
      </c>
      <c r="C2890" s="4" t="s">
        <v>237</v>
      </c>
      <c r="D2890" s="4" t="s">
        <v>242</v>
      </c>
      <c r="E2890" s="5">
        <v>10.68</v>
      </c>
      <c r="J2890" s="14"/>
    </row>
    <row r="2891" spans="1:10" ht="21.95" customHeight="1" x14ac:dyDescent="0.15">
      <c r="A2891" s="6" t="s">
        <v>267</v>
      </c>
      <c r="B2891" s="4" t="s">
        <v>149</v>
      </c>
      <c r="C2891" s="4" t="s">
        <v>237</v>
      </c>
      <c r="D2891" s="4" t="s">
        <v>238</v>
      </c>
      <c r="E2891" s="5">
        <v>10.94</v>
      </c>
      <c r="F2891" t="s">
        <v>353</v>
      </c>
      <c r="G2891">
        <f>+E2891+E2892</f>
        <v>20.869999999999997</v>
      </c>
      <c r="H2891">
        <f>+E2894+E2893</f>
        <v>21.12</v>
      </c>
      <c r="I2891" s="14">
        <f>+(G2891/4)/(H2891/3)</f>
        <v>0.74112215909090895</v>
      </c>
      <c r="J2891" s="21">
        <f>+(B2891-$K$1-1)/7</f>
        <v>18</v>
      </c>
    </row>
    <row r="2892" spans="1:10" ht="21.95" customHeight="1" x14ac:dyDescent="0.15">
      <c r="A2892" s="6" t="s">
        <v>267</v>
      </c>
      <c r="B2892" s="4" t="s">
        <v>149</v>
      </c>
      <c r="C2892" s="4" t="s">
        <v>237</v>
      </c>
      <c r="D2892" s="4" t="s">
        <v>238</v>
      </c>
      <c r="E2892" s="5">
        <v>9.93</v>
      </c>
      <c r="J2892" s="14"/>
    </row>
    <row r="2893" spans="1:10" ht="21.95" customHeight="1" x14ac:dyDescent="0.15">
      <c r="A2893" s="6" t="s">
        <v>267</v>
      </c>
      <c r="B2893" s="4" t="s">
        <v>45</v>
      </c>
      <c r="C2893" s="4" t="s">
        <v>237</v>
      </c>
      <c r="D2893" s="4" t="s">
        <v>238</v>
      </c>
      <c r="E2893" s="5">
        <v>10.97</v>
      </c>
      <c r="F2893" t="s">
        <v>354</v>
      </c>
      <c r="J2893" s="14"/>
    </row>
    <row r="2894" spans="1:10" ht="21.95" customHeight="1" x14ac:dyDescent="0.15">
      <c r="A2894" s="6" t="s">
        <v>267</v>
      </c>
      <c r="B2894" s="4" t="s">
        <v>150</v>
      </c>
      <c r="C2894" s="4" t="s">
        <v>237</v>
      </c>
      <c r="D2894" s="4" t="s">
        <v>238</v>
      </c>
      <c r="E2894" s="5">
        <v>10.15</v>
      </c>
      <c r="J2894" s="14"/>
    </row>
    <row r="2895" spans="1:10" ht="21.95" customHeight="1" x14ac:dyDescent="0.15">
      <c r="A2895" s="6" t="s">
        <v>267</v>
      </c>
      <c r="B2895" s="4" t="s">
        <v>46</v>
      </c>
      <c r="C2895" s="4" t="s">
        <v>237</v>
      </c>
      <c r="D2895" s="4" t="s">
        <v>238</v>
      </c>
      <c r="E2895" s="5">
        <v>8.6300000000000008</v>
      </c>
      <c r="F2895" t="s">
        <v>353</v>
      </c>
      <c r="G2895">
        <f>+E2895+E2896+E2897+E2898</f>
        <v>35.54</v>
      </c>
      <c r="H2895">
        <f>+E2900+E2899</f>
        <v>22.66</v>
      </c>
      <c r="I2895" s="14">
        <f>+(G2895/4)/(H2895/3)</f>
        <v>1.1763018534863194</v>
      </c>
      <c r="J2895" s="21">
        <f>+(B2895-$K$1)/7</f>
        <v>19</v>
      </c>
    </row>
    <row r="2896" spans="1:10" ht="21.95" customHeight="1" x14ac:dyDescent="0.15">
      <c r="A2896" s="6" t="s">
        <v>267</v>
      </c>
      <c r="B2896" s="4" t="s">
        <v>46</v>
      </c>
      <c r="C2896" s="4" t="s">
        <v>237</v>
      </c>
      <c r="D2896" s="4" t="s">
        <v>238</v>
      </c>
      <c r="E2896" s="5">
        <v>10.69</v>
      </c>
      <c r="J2896" s="14"/>
    </row>
    <row r="2897" spans="1:10" ht="21.95" customHeight="1" x14ac:dyDescent="0.15">
      <c r="A2897" s="6" t="s">
        <v>267</v>
      </c>
      <c r="B2897" s="4" t="s">
        <v>151</v>
      </c>
      <c r="C2897" s="4" t="s">
        <v>237</v>
      </c>
      <c r="D2897" s="4" t="s">
        <v>238</v>
      </c>
      <c r="E2897" s="5">
        <v>8.69</v>
      </c>
      <c r="J2897" s="14"/>
    </row>
    <row r="2898" spans="1:10" ht="21.95" customHeight="1" x14ac:dyDescent="0.15">
      <c r="A2898" s="6" t="s">
        <v>267</v>
      </c>
      <c r="B2898" s="4" t="s">
        <v>151</v>
      </c>
      <c r="C2898" s="4" t="s">
        <v>237</v>
      </c>
      <c r="D2898" s="4" t="s">
        <v>238</v>
      </c>
      <c r="E2898" s="5">
        <v>7.53</v>
      </c>
      <c r="J2898" s="14"/>
    </row>
    <row r="2899" spans="1:10" ht="21.95" customHeight="1" x14ac:dyDescent="0.15">
      <c r="A2899" s="6" t="s">
        <v>267</v>
      </c>
      <c r="B2899" s="4" t="s">
        <v>47</v>
      </c>
      <c r="C2899" s="4" t="s">
        <v>237</v>
      </c>
      <c r="D2899" s="4" t="s">
        <v>238</v>
      </c>
      <c r="E2899" s="5">
        <v>11.15</v>
      </c>
      <c r="F2899" t="s">
        <v>354</v>
      </c>
      <c r="J2899" s="14"/>
    </row>
    <row r="2900" spans="1:10" ht="21.95" customHeight="1" x14ac:dyDescent="0.15">
      <c r="A2900" s="6" t="s">
        <v>267</v>
      </c>
      <c r="B2900" s="4" t="s">
        <v>152</v>
      </c>
      <c r="C2900" s="4" t="s">
        <v>237</v>
      </c>
      <c r="D2900" s="4" t="s">
        <v>238</v>
      </c>
      <c r="E2900" s="5">
        <v>11.51</v>
      </c>
      <c r="J2900" s="14"/>
    </row>
    <row r="2901" spans="1:10" ht="21.95" customHeight="1" x14ac:dyDescent="0.15">
      <c r="A2901" s="6" t="s">
        <v>267</v>
      </c>
      <c r="B2901" s="4" t="s">
        <v>48</v>
      </c>
      <c r="C2901" s="4" t="s">
        <v>237</v>
      </c>
      <c r="D2901" s="4" t="s">
        <v>238</v>
      </c>
      <c r="E2901" s="5">
        <v>9.94</v>
      </c>
      <c r="F2901" t="s">
        <v>353</v>
      </c>
      <c r="G2901">
        <f>+E2901+E2902+E2903</f>
        <v>33.840000000000003</v>
      </c>
      <c r="H2901">
        <f>+E2904+E2905</f>
        <v>22.1</v>
      </c>
      <c r="I2901" s="14">
        <f>+(G2901/4)/(H2901/3)</f>
        <v>1.1484162895927603</v>
      </c>
      <c r="J2901" s="21">
        <f>+(B2901-$K$1)/7</f>
        <v>20</v>
      </c>
    </row>
    <row r="2902" spans="1:10" ht="21.95" customHeight="1" x14ac:dyDescent="0.15">
      <c r="A2902" s="6" t="s">
        <v>267</v>
      </c>
      <c r="B2902" s="4" t="s">
        <v>48</v>
      </c>
      <c r="C2902" s="4" t="s">
        <v>237</v>
      </c>
      <c r="D2902" s="4" t="s">
        <v>238</v>
      </c>
      <c r="E2902" s="5">
        <v>7.99</v>
      </c>
      <c r="J2902" s="14"/>
    </row>
    <row r="2903" spans="1:10" ht="21.95" customHeight="1" x14ac:dyDescent="0.15">
      <c r="A2903" s="6" t="s">
        <v>267</v>
      </c>
      <c r="B2903" s="4" t="s">
        <v>153</v>
      </c>
      <c r="C2903" s="4" t="s">
        <v>237</v>
      </c>
      <c r="D2903" s="4" t="s">
        <v>238</v>
      </c>
      <c r="E2903" s="5">
        <v>15.91</v>
      </c>
      <c r="J2903" s="14"/>
    </row>
    <row r="2904" spans="1:10" ht="21.95" customHeight="1" x14ac:dyDescent="0.15">
      <c r="A2904" s="6" t="s">
        <v>267</v>
      </c>
      <c r="B2904" s="4" t="s">
        <v>49</v>
      </c>
      <c r="C2904" s="4" t="s">
        <v>237</v>
      </c>
      <c r="D2904" s="4" t="s">
        <v>242</v>
      </c>
      <c r="E2904" s="5">
        <v>11.15</v>
      </c>
      <c r="F2904" t="s">
        <v>354</v>
      </c>
      <c r="J2904" s="14"/>
    </row>
    <row r="2905" spans="1:10" ht="21.95" customHeight="1" x14ac:dyDescent="0.15">
      <c r="A2905" s="6" t="s">
        <v>267</v>
      </c>
      <c r="B2905" s="4" t="s">
        <v>154</v>
      </c>
      <c r="C2905" s="4" t="s">
        <v>237</v>
      </c>
      <c r="D2905" s="4" t="s">
        <v>242</v>
      </c>
      <c r="E2905" s="5">
        <v>10.95</v>
      </c>
      <c r="J2905" s="14"/>
    </row>
    <row r="2906" spans="1:10" ht="21.95" customHeight="1" x14ac:dyDescent="0.15">
      <c r="A2906" s="6" t="s">
        <v>267</v>
      </c>
      <c r="B2906" s="4" t="s">
        <v>50</v>
      </c>
      <c r="C2906" s="4" t="s">
        <v>237</v>
      </c>
      <c r="D2906" s="4" t="s">
        <v>242</v>
      </c>
      <c r="E2906" s="5">
        <v>9.91</v>
      </c>
      <c r="F2906" t="s">
        <v>353</v>
      </c>
      <c r="G2906">
        <f>+E2906+E2907+E2908+E2909</f>
        <v>38.43</v>
      </c>
      <c r="H2906">
        <f>+E2911+E2910</f>
        <v>24.84</v>
      </c>
      <c r="I2906" s="14">
        <f>+(G2906/4)/(H2906/3)</f>
        <v>1.1603260869565217</v>
      </c>
      <c r="J2906" s="21">
        <f>+(B2906-$K$1)/7</f>
        <v>21</v>
      </c>
    </row>
    <row r="2907" spans="1:10" ht="21.95" customHeight="1" x14ac:dyDescent="0.15">
      <c r="A2907" s="6" t="s">
        <v>267</v>
      </c>
      <c r="B2907" s="4" t="s">
        <v>50</v>
      </c>
      <c r="C2907" s="4" t="s">
        <v>237</v>
      </c>
      <c r="D2907" s="4" t="s">
        <v>242</v>
      </c>
      <c r="E2907" s="5">
        <v>11.31</v>
      </c>
      <c r="J2907" s="14"/>
    </row>
    <row r="2908" spans="1:10" ht="21.95" customHeight="1" x14ac:dyDescent="0.15">
      <c r="A2908" s="6" t="s">
        <v>267</v>
      </c>
      <c r="B2908" s="4" t="s">
        <v>155</v>
      </c>
      <c r="C2908" s="4" t="s">
        <v>237</v>
      </c>
      <c r="D2908" s="4" t="s">
        <v>242</v>
      </c>
      <c r="E2908" s="5">
        <v>11.78</v>
      </c>
      <c r="J2908" s="14"/>
    </row>
    <row r="2909" spans="1:10" ht="21.95" customHeight="1" x14ac:dyDescent="0.15">
      <c r="A2909" s="6" t="s">
        <v>267</v>
      </c>
      <c r="B2909" s="4" t="s">
        <v>155</v>
      </c>
      <c r="C2909" s="4" t="s">
        <v>237</v>
      </c>
      <c r="D2909" s="4" t="s">
        <v>242</v>
      </c>
      <c r="E2909" s="5">
        <v>5.43</v>
      </c>
      <c r="J2909" s="14"/>
    </row>
    <row r="2910" spans="1:10" ht="21.95" customHeight="1" x14ac:dyDescent="0.15">
      <c r="A2910" s="6" t="s">
        <v>267</v>
      </c>
      <c r="B2910" s="4" t="s">
        <v>51</v>
      </c>
      <c r="C2910" s="4" t="s">
        <v>237</v>
      </c>
      <c r="D2910" s="4" t="s">
        <v>242</v>
      </c>
      <c r="E2910" s="5">
        <v>12.83</v>
      </c>
      <c r="F2910" t="s">
        <v>354</v>
      </c>
      <c r="J2910" s="14"/>
    </row>
    <row r="2911" spans="1:10" ht="21.95" customHeight="1" x14ac:dyDescent="0.15">
      <c r="A2911" s="6" t="s">
        <v>267</v>
      </c>
      <c r="B2911" s="4" t="s">
        <v>156</v>
      </c>
      <c r="C2911" s="4" t="s">
        <v>237</v>
      </c>
      <c r="D2911" s="4" t="s">
        <v>242</v>
      </c>
      <c r="E2911" s="5">
        <v>12.01</v>
      </c>
      <c r="J2911" s="14"/>
    </row>
    <row r="2912" spans="1:10" ht="21.95" customHeight="1" x14ac:dyDescent="0.15">
      <c r="A2912" s="6" t="s">
        <v>267</v>
      </c>
      <c r="B2912" s="4" t="s">
        <v>157</v>
      </c>
      <c r="C2912" s="4" t="s">
        <v>237</v>
      </c>
      <c r="D2912" s="4" t="s">
        <v>242</v>
      </c>
      <c r="E2912" s="5">
        <v>10.92</v>
      </c>
      <c r="F2912" s="13" t="s">
        <v>353</v>
      </c>
      <c r="J2912" s="14"/>
    </row>
    <row r="2913" spans="1:10" ht="21.95" customHeight="1" x14ac:dyDescent="0.15">
      <c r="A2913" s="6" t="s">
        <v>267</v>
      </c>
      <c r="B2913" s="4" t="s">
        <v>157</v>
      </c>
      <c r="C2913" s="4" t="s">
        <v>237</v>
      </c>
      <c r="D2913" s="4" t="s">
        <v>242</v>
      </c>
      <c r="E2913" s="5">
        <v>8.08</v>
      </c>
      <c r="F2913" s="13"/>
      <c r="J2913" s="14"/>
    </row>
    <row r="2914" spans="1:10" ht="21.95" customHeight="1" x14ac:dyDescent="0.15">
      <c r="A2914" s="6" t="s">
        <v>267</v>
      </c>
      <c r="B2914" s="4" t="s">
        <v>52</v>
      </c>
      <c r="C2914" s="4" t="s">
        <v>237</v>
      </c>
      <c r="D2914" s="4" t="s">
        <v>238</v>
      </c>
      <c r="E2914" s="5">
        <v>14.4</v>
      </c>
      <c r="F2914" s="13" t="s">
        <v>354</v>
      </c>
      <c r="J2914" s="14"/>
    </row>
    <row r="2915" spans="1:10" ht="21.95" customHeight="1" x14ac:dyDescent="0.15">
      <c r="A2915" s="6" t="s">
        <v>267</v>
      </c>
      <c r="B2915" s="4" t="s">
        <v>52</v>
      </c>
      <c r="C2915" s="4" t="s">
        <v>237</v>
      </c>
      <c r="D2915" s="4" t="s">
        <v>238</v>
      </c>
      <c r="E2915" s="5">
        <v>12.41</v>
      </c>
      <c r="J2915" s="14"/>
    </row>
    <row r="2916" spans="1:10" ht="21.95" customHeight="1" x14ac:dyDescent="0.15">
      <c r="A2916" s="6" t="s">
        <v>267</v>
      </c>
      <c r="B2916" s="4" t="s">
        <v>158</v>
      </c>
      <c r="C2916" s="4" t="s">
        <v>237</v>
      </c>
      <c r="D2916" s="4" t="s">
        <v>242</v>
      </c>
      <c r="E2916" s="5">
        <v>12.69</v>
      </c>
      <c r="J2916" s="14"/>
    </row>
    <row r="2917" spans="1:10" ht="21.95" customHeight="1" x14ac:dyDescent="0.15">
      <c r="A2917" s="6" t="s">
        <v>267</v>
      </c>
      <c r="B2917" s="4" t="s">
        <v>158</v>
      </c>
      <c r="C2917" s="4" t="s">
        <v>237</v>
      </c>
      <c r="D2917" s="4" t="s">
        <v>238</v>
      </c>
      <c r="E2917" s="5">
        <v>4.92</v>
      </c>
      <c r="J2917" s="14"/>
    </row>
    <row r="2918" spans="1:10" ht="21.95" customHeight="1" x14ac:dyDescent="0.15">
      <c r="A2918" s="6" t="s">
        <v>267</v>
      </c>
      <c r="B2918" s="4" t="s">
        <v>53</v>
      </c>
      <c r="C2918" s="4" t="s">
        <v>237</v>
      </c>
      <c r="D2918" s="4" t="s">
        <v>242</v>
      </c>
      <c r="E2918" s="5">
        <v>11.05</v>
      </c>
      <c r="F2918" t="s">
        <v>353</v>
      </c>
      <c r="G2918">
        <f>+E2918+E2919+E2920</f>
        <v>36.03</v>
      </c>
      <c r="H2918">
        <f>+E2921+E2922</f>
        <v>24.009999999999998</v>
      </c>
      <c r="I2918" s="14">
        <f>+(G2918/4)/(H2918/3)</f>
        <v>1.1254685547688466</v>
      </c>
      <c r="J2918" s="21">
        <f>+(B2918-$K$1)/7</f>
        <v>23</v>
      </c>
    </row>
    <row r="2919" spans="1:10" ht="21.95" customHeight="1" x14ac:dyDescent="0.15">
      <c r="A2919" s="6" t="s">
        <v>267</v>
      </c>
      <c r="B2919" s="4" t="s">
        <v>53</v>
      </c>
      <c r="C2919" s="4" t="s">
        <v>237</v>
      </c>
      <c r="D2919" s="4" t="s">
        <v>242</v>
      </c>
      <c r="E2919" s="5">
        <v>8.9499999999999993</v>
      </c>
      <c r="J2919" s="14"/>
    </row>
    <row r="2920" spans="1:10" ht="21.95" customHeight="1" x14ac:dyDescent="0.15">
      <c r="A2920" s="6" t="s">
        <v>267</v>
      </c>
      <c r="B2920" s="4" t="s">
        <v>159</v>
      </c>
      <c r="C2920" s="4" t="s">
        <v>237</v>
      </c>
      <c r="D2920" s="4" t="s">
        <v>242</v>
      </c>
      <c r="E2920" s="5">
        <v>16.03</v>
      </c>
      <c r="J2920" s="14"/>
    </row>
    <row r="2921" spans="1:10" ht="21.95" customHeight="1" x14ac:dyDescent="0.15">
      <c r="A2921" s="6" t="s">
        <v>267</v>
      </c>
      <c r="B2921" s="4" t="s">
        <v>54</v>
      </c>
      <c r="C2921" s="4" t="s">
        <v>237</v>
      </c>
      <c r="D2921" s="4" t="s">
        <v>242</v>
      </c>
      <c r="E2921" s="5">
        <v>12.33</v>
      </c>
      <c r="F2921" t="s">
        <v>354</v>
      </c>
      <c r="J2921" s="14"/>
    </row>
    <row r="2922" spans="1:10" ht="21.95" customHeight="1" x14ac:dyDescent="0.15">
      <c r="A2922" s="6" t="s">
        <v>267</v>
      </c>
      <c r="B2922" s="4" t="s">
        <v>160</v>
      </c>
      <c r="C2922" s="4" t="s">
        <v>237</v>
      </c>
      <c r="D2922" s="4" t="s">
        <v>242</v>
      </c>
      <c r="E2922" s="5">
        <v>11.68</v>
      </c>
      <c r="J2922" s="14"/>
    </row>
    <row r="2923" spans="1:10" ht="21.95" customHeight="1" x14ac:dyDescent="0.15">
      <c r="A2923" s="6" t="s">
        <v>267</v>
      </c>
      <c r="B2923" s="4" t="s">
        <v>55</v>
      </c>
      <c r="C2923" s="4" t="s">
        <v>237</v>
      </c>
      <c r="D2923" s="4" t="s">
        <v>242</v>
      </c>
      <c r="E2923" s="5">
        <v>10.16</v>
      </c>
      <c r="F2923" t="s">
        <v>353</v>
      </c>
      <c r="G2923">
        <f>+E2923+E2924+E2925</f>
        <v>30.85</v>
      </c>
      <c r="H2923">
        <f>+E2926+E2927+E2928</f>
        <v>25.729999999999997</v>
      </c>
      <c r="I2923" s="14">
        <f>+(G2923/4)/(H2923/3)</f>
        <v>0.89924212980956086</v>
      </c>
      <c r="J2923" s="21">
        <f>+(B2923-$K$1)/7</f>
        <v>24</v>
      </c>
    </row>
    <row r="2924" spans="1:10" ht="21.95" customHeight="1" x14ac:dyDescent="0.15">
      <c r="A2924" s="6" t="s">
        <v>267</v>
      </c>
      <c r="B2924" s="4" t="s">
        <v>55</v>
      </c>
      <c r="C2924" s="4" t="s">
        <v>237</v>
      </c>
      <c r="D2924" s="4" t="s">
        <v>242</v>
      </c>
      <c r="E2924" s="5">
        <v>10.039999999999999</v>
      </c>
      <c r="J2924" s="14"/>
    </row>
    <row r="2925" spans="1:10" ht="21.95" customHeight="1" x14ac:dyDescent="0.15">
      <c r="A2925" s="9" t="s">
        <v>267</v>
      </c>
      <c r="B2925" s="4" t="s">
        <v>161</v>
      </c>
      <c r="C2925" s="4" t="s">
        <v>237</v>
      </c>
      <c r="D2925" s="4" t="s">
        <v>242</v>
      </c>
      <c r="E2925" s="5">
        <v>10.65</v>
      </c>
      <c r="J2925" s="14"/>
    </row>
    <row r="2926" spans="1:10" ht="21.95" customHeight="1" x14ac:dyDescent="0.15">
      <c r="A2926" s="6" t="s">
        <v>267</v>
      </c>
      <c r="B2926" s="4" t="s">
        <v>56</v>
      </c>
      <c r="C2926" s="4" t="s">
        <v>237</v>
      </c>
      <c r="D2926" s="4" t="s">
        <v>242</v>
      </c>
      <c r="E2926" s="5">
        <v>7.5</v>
      </c>
      <c r="F2926" t="s">
        <v>354</v>
      </c>
      <c r="J2926" s="14"/>
    </row>
    <row r="2927" spans="1:10" ht="21.95" customHeight="1" x14ac:dyDescent="0.15">
      <c r="A2927" s="6" t="s">
        <v>267</v>
      </c>
      <c r="B2927" s="4" t="s">
        <v>56</v>
      </c>
      <c r="C2927" s="4" t="s">
        <v>237</v>
      </c>
      <c r="D2927" s="4" t="s">
        <v>242</v>
      </c>
      <c r="E2927" s="5">
        <v>6.86</v>
      </c>
      <c r="J2927" s="14"/>
    </row>
    <row r="2928" spans="1:10" ht="21.95" customHeight="1" x14ac:dyDescent="0.15">
      <c r="A2928" s="6" t="s">
        <v>267</v>
      </c>
      <c r="B2928" s="4" t="s">
        <v>162</v>
      </c>
      <c r="C2928" s="4" t="s">
        <v>237</v>
      </c>
      <c r="D2928" s="4" t="s">
        <v>242</v>
      </c>
      <c r="E2928" s="5">
        <v>11.37</v>
      </c>
      <c r="J2928" s="14"/>
    </row>
    <row r="2929" spans="1:10" ht="21.95" customHeight="1" x14ac:dyDescent="0.15">
      <c r="A2929" s="6" t="s">
        <v>267</v>
      </c>
      <c r="B2929" s="4" t="s">
        <v>57</v>
      </c>
      <c r="C2929" s="4" t="s">
        <v>237</v>
      </c>
      <c r="D2929" s="4" t="s">
        <v>242</v>
      </c>
      <c r="E2929" s="5">
        <v>8.89</v>
      </c>
      <c r="F2929" t="s">
        <v>353</v>
      </c>
      <c r="G2929">
        <f>+E2929+E2930</f>
        <v>25.26</v>
      </c>
      <c r="H2929">
        <f>+E2934+E2933+E2935</f>
        <v>33.96</v>
      </c>
      <c r="I2929" s="14">
        <f>+(G2929/4)/(H2929/3)</f>
        <v>0.55786219081272082</v>
      </c>
      <c r="J2929" s="21">
        <f>+(B2929-$K$1)/7</f>
        <v>25</v>
      </c>
    </row>
    <row r="2930" spans="1:10" ht="21.95" customHeight="1" x14ac:dyDescent="0.15">
      <c r="A2930" s="6" t="s">
        <v>267</v>
      </c>
      <c r="B2930" s="4" t="s">
        <v>163</v>
      </c>
      <c r="C2930" s="4" t="s">
        <v>237</v>
      </c>
      <c r="D2930" s="4" t="s">
        <v>242</v>
      </c>
      <c r="E2930" s="5">
        <v>16.37</v>
      </c>
      <c r="J2930" s="14"/>
    </row>
    <row r="2931" spans="1:10" ht="21.95" customHeight="1" x14ac:dyDescent="0.15">
      <c r="A2931" s="6" t="s">
        <v>267</v>
      </c>
      <c r="B2931" s="4" t="s">
        <v>58</v>
      </c>
      <c r="C2931" s="4" t="s">
        <v>237</v>
      </c>
      <c r="D2931" s="4" t="s">
        <v>242</v>
      </c>
      <c r="E2931" s="5">
        <v>12.91</v>
      </c>
      <c r="F2931" t="s">
        <v>354</v>
      </c>
      <c r="J2931" s="14"/>
    </row>
    <row r="2932" spans="1:10" ht="21.95" customHeight="1" x14ac:dyDescent="0.15">
      <c r="A2932" s="6" t="s">
        <v>267</v>
      </c>
      <c r="B2932" s="4" t="s">
        <v>164</v>
      </c>
      <c r="C2932" s="4" t="s">
        <v>237</v>
      </c>
      <c r="D2932" s="4" t="s">
        <v>242</v>
      </c>
      <c r="E2932" s="5">
        <v>12.57</v>
      </c>
      <c r="J2932" s="14"/>
    </row>
    <row r="2933" spans="1:10" ht="21.95" customHeight="1" x14ac:dyDescent="0.15">
      <c r="A2933" s="6" t="s">
        <v>267</v>
      </c>
      <c r="B2933" s="4" t="s">
        <v>59</v>
      </c>
      <c r="C2933" s="4" t="s">
        <v>237</v>
      </c>
      <c r="D2933" s="4" t="s">
        <v>242</v>
      </c>
      <c r="E2933" s="5">
        <v>10.9</v>
      </c>
      <c r="F2933" t="s">
        <v>353</v>
      </c>
      <c r="G2933">
        <f>+E2933+E2934+E2935</f>
        <v>33.96</v>
      </c>
      <c r="H2933">
        <f>+E2936+E2937</f>
        <v>24.3</v>
      </c>
      <c r="I2933" s="14">
        <f>+(G2933/4)/(H2933/3)</f>
        <v>1.0481481481481483</v>
      </c>
      <c r="J2933" s="21">
        <f>+(B2933-$K$1)/7</f>
        <v>26</v>
      </c>
    </row>
    <row r="2934" spans="1:10" ht="21.95" customHeight="1" x14ac:dyDescent="0.15">
      <c r="A2934" s="6" t="s">
        <v>267</v>
      </c>
      <c r="B2934" s="4" t="s">
        <v>59</v>
      </c>
      <c r="C2934" s="4" t="s">
        <v>237</v>
      </c>
      <c r="D2934" s="4" t="s">
        <v>242</v>
      </c>
      <c r="E2934" s="5">
        <v>10.89</v>
      </c>
      <c r="J2934" s="14"/>
    </row>
    <row r="2935" spans="1:10" ht="21.95" customHeight="1" x14ac:dyDescent="0.15">
      <c r="A2935" s="6" t="s">
        <v>267</v>
      </c>
      <c r="B2935" s="4" t="s">
        <v>166</v>
      </c>
      <c r="C2935" s="4" t="s">
        <v>237</v>
      </c>
      <c r="D2935" s="4" t="s">
        <v>242</v>
      </c>
      <c r="E2935" s="5">
        <v>12.17</v>
      </c>
      <c r="J2935" s="14"/>
    </row>
    <row r="2936" spans="1:10" ht="21.95" customHeight="1" x14ac:dyDescent="0.15">
      <c r="A2936" s="6" t="s">
        <v>267</v>
      </c>
      <c r="B2936" s="4" t="s">
        <v>60</v>
      </c>
      <c r="C2936" s="4" t="s">
        <v>237</v>
      </c>
      <c r="D2936" s="4" t="s">
        <v>242</v>
      </c>
      <c r="E2936" s="5">
        <v>12.49</v>
      </c>
      <c r="F2936" t="s">
        <v>354</v>
      </c>
      <c r="J2936" s="14"/>
    </row>
    <row r="2937" spans="1:10" ht="21.95" customHeight="1" x14ac:dyDescent="0.15">
      <c r="A2937" s="6" t="s">
        <v>267</v>
      </c>
      <c r="B2937" s="4" t="s">
        <v>167</v>
      </c>
      <c r="C2937" s="4" t="s">
        <v>237</v>
      </c>
      <c r="D2937" s="4" t="s">
        <v>242</v>
      </c>
      <c r="E2937" s="5">
        <v>11.81</v>
      </c>
      <c r="J2937" s="14"/>
    </row>
    <row r="2938" spans="1:10" ht="21.95" customHeight="1" x14ac:dyDescent="0.15">
      <c r="A2938" s="6" t="s">
        <v>267</v>
      </c>
      <c r="B2938" s="4" t="s">
        <v>61</v>
      </c>
      <c r="C2938" s="4" t="s">
        <v>237</v>
      </c>
      <c r="D2938" s="4" t="s">
        <v>242</v>
      </c>
      <c r="E2938" s="5">
        <v>9.41</v>
      </c>
      <c r="F2938" s="13" t="s">
        <v>353</v>
      </c>
      <c r="J2938" s="14"/>
    </row>
    <row r="2939" spans="1:10" ht="21.95" customHeight="1" x14ac:dyDescent="0.15">
      <c r="A2939" s="6" t="s">
        <v>267</v>
      </c>
      <c r="B2939" s="4" t="s">
        <v>61</v>
      </c>
      <c r="C2939" s="4" t="s">
        <v>237</v>
      </c>
      <c r="D2939" s="4" t="s">
        <v>242</v>
      </c>
      <c r="E2939" s="5">
        <v>9.36</v>
      </c>
      <c r="F2939" s="13"/>
      <c r="J2939" s="14"/>
    </row>
    <row r="2940" spans="1:10" ht="21.95" customHeight="1" x14ac:dyDescent="0.15">
      <c r="A2940" s="6" t="s">
        <v>267</v>
      </c>
      <c r="B2940" s="4" t="s">
        <v>62</v>
      </c>
      <c r="C2940" s="4" t="s">
        <v>237</v>
      </c>
      <c r="D2940" s="4" t="s">
        <v>242</v>
      </c>
      <c r="E2940" s="5">
        <v>13.41</v>
      </c>
      <c r="F2940" s="13" t="s">
        <v>354</v>
      </c>
      <c r="J2940" s="14"/>
    </row>
    <row r="2941" spans="1:10" ht="21.95" customHeight="1" x14ac:dyDescent="0.15">
      <c r="A2941" s="6" t="s">
        <v>267</v>
      </c>
      <c r="B2941" s="4" t="s">
        <v>168</v>
      </c>
      <c r="C2941" s="4" t="s">
        <v>237</v>
      </c>
      <c r="D2941" s="4" t="s">
        <v>242</v>
      </c>
      <c r="E2941" s="5">
        <v>11.38</v>
      </c>
      <c r="J2941" s="14"/>
    </row>
    <row r="2942" spans="1:10" ht="21.95" customHeight="1" x14ac:dyDescent="0.15">
      <c r="A2942" s="6" t="s">
        <v>267</v>
      </c>
      <c r="B2942" s="4" t="s">
        <v>168</v>
      </c>
      <c r="C2942" s="4" t="s">
        <v>237</v>
      </c>
      <c r="D2942" s="4" t="s">
        <v>242</v>
      </c>
      <c r="E2942" s="5">
        <v>3.85</v>
      </c>
      <c r="J2942" s="14"/>
    </row>
    <row r="2943" spans="1:10" ht="21.95" customHeight="1" x14ac:dyDescent="0.15">
      <c r="A2943" s="6" t="s">
        <v>267</v>
      </c>
      <c r="B2943" s="4" t="s">
        <v>168</v>
      </c>
      <c r="C2943" s="4" t="s">
        <v>237</v>
      </c>
      <c r="D2943" s="4" t="s">
        <v>238</v>
      </c>
      <c r="E2943" s="5">
        <v>12.05</v>
      </c>
      <c r="J2943" s="14"/>
    </row>
    <row r="2944" spans="1:10" ht="21.95" customHeight="1" x14ac:dyDescent="0.15">
      <c r="A2944" s="6" t="s">
        <v>267</v>
      </c>
      <c r="B2944" s="4" t="s">
        <v>63</v>
      </c>
      <c r="C2944" s="4" t="s">
        <v>237</v>
      </c>
      <c r="D2944" s="4" t="s">
        <v>242</v>
      </c>
      <c r="E2944" s="5">
        <v>12.59</v>
      </c>
      <c r="F2944" t="s">
        <v>353</v>
      </c>
      <c r="G2944">
        <f>+E2944+E2945+E2946</f>
        <v>31.09</v>
      </c>
      <c r="H2944">
        <f>+E2947+E2948</f>
        <v>22.97</v>
      </c>
      <c r="I2944" s="14">
        <f>+(G2944/4)/(H2944/3)</f>
        <v>1.0151284283848498</v>
      </c>
      <c r="J2944" s="21">
        <f>+(B2944-$K$1)/7</f>
        <v>28</v>
      </c>
    </row>
    <row r="2945" spans="1:10" ht="21.95" customHeight="1" x14ac:dyDescent="0.15">
      <c r="A2945" s="6" t="s">
        <v>267</v>
      </c>
      <c r="B2945" s="4" t="s">
        <v>169</v>
      </c>
      <c r="C2945" s="4" t="s">
        <v>237</v>
      </c>
      <c r="D2945" s="4" t="s">
        <v>242</v>
      </c>
      <c r="E2945" s="5">
        <v>9.66</v>
      </c>
      <c r="J2945" s="14"/>
    </row>
    <row r="2946" spans="1:10" ht="21.95" customHeight="1" x14ac:dyDescent="0.15">
      <c r="A2946" s="6" t="s">
        <v>267</v>
      </c>
      <c r="B2946" s="4" t="s">
        <v>169</v>
      </c>
      <c r="C2946" s="4" t="s">
        <v>237</v>
      </c>
      <c r="D2946" s="4" t="s">
        <v>242</v>
      </c>
      <c r="E2946" s="5">
        <v>8.84</v>
      </c>
      <c r="J2946" s="14"/>
    </row>
    <row r="2947" spans="1:10" ht="21.95" customHeight="1" x14ac:dyDescent="0.15">
      <c r="A2947" s="6" t="s">
        <v>267</v>
      </c>
      <c r="B2947" s="4" t="s">
        <v>64</v>
      </c>
      <c r="C2947" s="4" t="s">
        <v>237</v>
      </c>
      <c r="D2947" s="4" t="s">
        <v>242</v>
      </c>
      <c r="E2947" s="5">
        <v>11.86</v>
      </c>
      <c r="F2947" t="s">
        <v>354</v>
      </c>
      <c r="J2947" s="14"/>
    </row>
    <row r="2948" spans="1:10" ht="21.95" customHeight="1" x14ac:dyDescent="0.15">
      <c r="A2948" s="6" t="s">
        <v>267</v>
      </c>
      <c r="B2948" s="4" t="s">
        <v>170</v>
      </c>
      <c r="C2948" s="4" t="s">
        <v>237</v>
      </c>
      <c r="D2948" s="4" t="s">
        <v>242</v>
      </c>
      <c r="E2948" s="5">
        <v>11.11</v>
      </c>
      <c r="J2948" s="14"/>
    </row>
    <row r="2949" spans="1:10" ht="21.95" customHeight="1" x14ac:dyDescent="0.15">
      <c r="A2949" s="6" t="s">
        <v>267</v>
      </c>
      <c r="B2949" s="4" t="s">
        <v>65</v>
      </c>
      <c r="C2949" s="4" t="s">
        <v>237</v>
      </c>
      <c r="D2949" s="4" t="s">
        <v>241</v>
      </c>
      <c r="E2949" s="5">
        <v>10.44</v>
      </c>
      <c r="F2949" t="s">
        <v>353</v>
      </c>
      <c r="G2949">
        <f>+E2949+E2950+E2951+E2952</f>
        <v>38.479999999999997</v>
      </c>
      <c r="H2949">
        <f>+E2954+E2953</f>
        <v>23.6</v>
      </c>
      <c r="I2949" s="14">
        <f>+(G2949/4)/(H2949/3)</f>
        <v>1.2228813559322032</v>
      </c>
      <c r="J2949" s="21">
        <f>+(B2949-$K$1)/7</f>
        <v>29</v>
      </c>
    </row>
    <row r="2950" spans="1:10" ht="21.95" customHeight="1" x14ac:dyDescent="0.15">
      <c r="A2950" s="6" t="s">
        <v>267</v>
      </c>
      <c r="B2950" s="4" t="s">
        <v>65</v>
      </c>
      <c r="C2950" s="4" t="s">
        <v>237</v>
      </c>
      <c r="D2950" s="4" t="s">
        <v>241</v>
      </c>
      <c r="E2950" s="5">
        <v>9.76</v>
      </c>
      <c r="J2950" s="14"/>
    </row>
    <row r="2951" spans="1:10" ht="21.95" customHeight="1" x14ac:dyDescent="0.15">
      <c r="A2951" s="6" t="s">
        <v>267</v>
      </c>
      <c r="B2951" s="4" t="s">
        <v>171</v>
      </c>
      <c r="C2951" s="4" t="s">
        <v>237</v>
      </c>
      <c r="D2951" s="4" t="s">
        <v>242</v>
      </c>
      <c r="E2951" s="5">
        <v>7.84</v>
      </c>
      <c r="J2951" s="14"/>
    </row>
    <row r="2952" spans="1:10" ht="21.95" customHeight="1" x14ac:dyDescent="0.15">
      <c r="A2952" s="6" t="s">
        <v>267</v>
      </c>
      <c r="B2952" s="4" t="s">
        <v>171</v>
      </c>
      <c r="C2952" s="4" t="s">
        <v>237</v>
      </c>
      <c r="D2952" s="4" t="s">
        <v>242</v>
      </c>
      <c r="E2952" s="5">
        <v>10.44</v>
      </c>
      <c r="J2952" s="14"/>
    </row>
    <row r="2953" spans="1:10" ht="21.95" customHeight="1" x14ac:dyDescent="0.15">
      <c r="A2953" s="6" t="s">
        <v>267</v>
      </c>
      <c r="B2953" s="4" t="s">
        <v>66</v>
      </c>
      <c r="C2953" s="4" t="s">
        <v>237</v>
      </c>
      <c r="D2953" s="4" t="s">
        <v>241</v>
      </c>
      <c r="E2953" s="5">
        <v>11.83</v>
      </c>
      <c r="F2953" t="s">
        <v>354</v>
      </c>
      <c r="J2953" s="14"/>
    </row>
    <row r="2954" spans="1:10" ht="21.95" customHeight="1" x14ac:dyDescent="0.15">
      <c r="A2954" s="6" t="s">
        <v>267</v>
      </c>
      <c r="B2954" s="4" t="s">
        <v>172</v>
      </c>
      <c r="C2954" s="4" t="s">
        <v>237</v>
      </c>
      <c r="D2954" s="4" t="s">
        <v>242</v>
      </c>
      <c r="E2954" s="5">
        <v>11.77</v>
      </c>
      <c r="J2954" s="14"/>
    </row>
    <row r="2955" spans="1:10" ht="21.95" customHeight="1" x14ac:dyDescent="0.15">
      <c r="A2955" s="6" t="s">
        <v>267</v>
      </c>
      <c r="B2955" s="4" t="s">
        <v>67</v>
      </c>
      <c r="C2955" s="4" t="s">
        <v>237</v>
      </c>
      <c r="D2955" s="4" t="s">
        <v>242</v>
      </c>
      <c r="E2955" s="5">
        <v>9.67</v>
      </c>
      <c r="F2955" t="s">
        <v>353</v>
      </c>
      <c r="G2955">
        <f>+E2955+E2956+E2957</f>
        <v>36.299999999999997</v>
      </c>
      <c r="H2955">
        <f>+E2958+E2959</f>
        <v>24.490000000000002</v>
      </c>
      <c r="I2955" s="14">
        <f>+(G2955/4)/(H2955/3)</f>
        <v>1.1116782360146997</v>
      </c>
      <c r="J2955" s="21">
        <f>+(B2955-$K$1)/7</f>
        <v>30</v>
      </c>
    </row>
    <row r="2956" spans="1:10" ht="21.95" customHeight="1" x14ac:dyDescent="0.15">
      <c r="A2956" s="6" t="s">
        <v>267</v>
      </c>
      <c r="B2956" s="4" t="s">
        <v>67</v>
      </c>
      <c r="C2956" s="4" t="s">
        <v>237</v>
      </c>
      <c r="D2956" s="4" t="s">
        <v>242</v>
      </c>
      <c r="E2956" s="5">
        <v>9.4700000000000006</v>
      </c>
      <c r="J2956" s="14"/>
    </row>
    <row r="2957" spans="1:10" ht="21.95" customHeight="1" x14ac:dyDescent="0.15">
      <c r="A2957" s="6" t="s">
        <v>267</v>
      </c>
      <c r="B2957" s="4" t="s">
        <v>173</v>
      </c>
      <c r="C2957" s="4" t="s">
        <v>237</v>
      </c>
      <c r="D2957" s="4" t="s">
        <v>242</v>
      </c>
      <c r="E2957" s="5">
        <v>17.16</v>
      </c>
      <c r="J2957" s="14"/>
    </row>
    <row r="2958" spans="1:10" ht="21.95" customHeight="1" x14ac:dyDescent="0.15">
      <c r="A2958" s="6" t="s">
        <v>267</v>
      </c>
      <c r="B2958" s="4" t="s">
        <v>68</v>
      </c>
      <c r="C2958" s="4" t="s">
        <v>237</v>
      </c>
      <c r="D2958" s="4" t="s">
        <v>242</v>
      </c>
      <c r="E2958" s="5">
        <v>11.88</v>
      </c>
      <c r="F2958" t="s">
        <v>354</v>
      </c>
      <c r="J2958" s="14"/>
    </row>
    <row r="2959" spans="1:10" ht="21.95" customHeight="1" x14ac:dyDescent="0.15">
      <c r="A2959" s="6" t="s">
        <v>267</v>
      </c>
      <c r="B2959" s="4" t="s">
        <v>174</v>
      </c>
      <c r="C2959" s="4" t="s">
        <v>237</v>
      </c>
      <c r="D2959" s="4" t="s">
        <v>242</v>
      </c>
      <c r="E2959" s="5">
        <v>12.61</v>
      </c>
      <c r="J2959" s="14"/>
    </row>
    <row r="2960" spans="1:10" ht="21.95" customHeight="1" x14ac:dyDescent="0.15">
      <c r="A2960" s="6" t="s">
        <v>267</v>
      </c>
      <c r="B2960" s="4" t="s">
        <v>69</v>
      </c>
      <c r="C2960" s="4" t="s">
        <v>237</v>
      </c>
      <c r="D2960" s="4" t="s">
        <v>242</v>
      </c>
      <c r="E2960" s="5">
        <v>10.64</v>
      </c>
      <c r="F2960" t="s">
        <v>353</v>
      </c>
      <c r="G2960">
        <f>+E2960+E2961+E2962+E2963</f>
        <v>38.92</v>
      </c>
      <c r="H2960">
        <f>+E2965+E2964</f>
        <v>25.060000000000002</v>
      </c>
      <c r="I2960" s="14">
        <f>+(G2960/4)/(H2960/3)</f>
        <v>1.1648044692737431</v>
      </c>
      <c r="J2960" s="21">
        <f>+(B2960-$K$1)/7</f>
        <v>31</v>
      </c>
    </row>
    <row r="2961" spans="1:10" ht="21.95" customHeight="1" x14ac:dyDescent="0.15">
      <c r="A2961" s="6" t="s">
        <v>267</v>
      </c>
      <c r="B2961" s="4" t="s">
        <v>69</v>
      </c>
      <c r="C2961" s="4" t="s">
        <v>237</v>
      </c>
      <c r="D2961" s="4" t="s">
        <v>242</v>
      </c>
      <c r="E2961" s="5">
        <v>9.4600000000000009</v>
      </c>
      <c r="J2961" s="14"/>
    </row>
    <row r="2962" spans="1:10" ht="21.95" customHeight="1" x14ac:dyDescent="0.15">
      <c r="A2962" s="6" t="s">
        <v>267</v>
      </c>
      <c r="B2962" s="4" t="s">
        <v>175</v>
      </c>
      <c r="C2962" s="4" t="s">
        <v>237</v>
      </c>
      <c r="D2962" s="4" t="s">
        <v>242</v>
      </c>
      <c r="E2962" s="5">
        <v>7.73</v>
      </c>
      <c r="J2962" s="14"/>
    </row>
    <row r="2963" spans="1:10" ht="21.95" customHeight="1" x14ac:dyDescent="0.15">
      <c r="A2963" s="6" t="s">
        <v>267</v>
      </c>
      <c r="B2963" s="4" t="s">
        <v>175</v>
      </c>
      <c r="C2963" s="4" t="s">
        <v>237</v>
      </c>
      <c r="D2963" s="4" t="s">
        <v>242</v>
      </c>
      <c r="E2963" s="5">
        <v>11.09</v>
      </c>
      <c r="J2963" s="14"/>
    </row>
    <row r="2964" spans="1:10" ht="21.95" customHeight="1" x14ac:dyDescent="0.15">
      <c r="A2964" s="6" t="s">
        <v>267</v>
      </c>
      <c r="B2964" s="4" t="s">
        <v>70</v>
      </c>
      <c r="C2964" s="4" t="s">
        <v>237</v>
      </c>
      <c r="D2964" s="4" t="s">
        <v>242</v>
      </c>
      <c r="E2964" s="5">
        <v>12.58</v>
      </c>
      <c r="F2964" t="s">
        <v>354</v>
      </c>
      <c r="J2964" s="14"/>
    </row>
    <row r="2965" spans="1:10" ht="21.95" customHeight="1" x14ac:dyDescent="0.15">
      <c r="A2965" s="6" t="s">
        <v>267</v>
      </c>
      <c r="B2965" s="4" t="s">
        <v>176</v>
      </c>
      <c r="C2965" s="4" t="s">
        <v>237</v>
      </c>
      <c r="D2965" s="4" t="s">
        <v>242</v>
      </c>
      <c r="E2965" s="5">
        <v>12.48</v>
      </c>
      <c r="J2965" s="14"/>
    </row>
    <row r="2966" spans="1:10" ht="21.95" customHeight="1" x14ac:dyDescent="0.15">
      <c r="A2966" s="6" t="s">
        <v>267</v>
      </c>
      <c r="B2966" s="4" t="s">
        <v>71</v>
      </c>
      <c r="C2966" s="4" t="s">
        <v>237</v>
      </c>
      <c r="D2966" s="4" t="s">
        <v>242</v>
      </c>
      <c r="E2966" s="5">
        <v>11.66</v>
      </c>
      <c r="F2966" t="s">
        <v>353</v>
      </c>
      <c r="G2966">
        <f>+E2966+E2967+E2968</f>
        <v>35.94</v>
      </c>
      <c r="H2966">
        <f>+E2969+E2970</f>
        <v>22.17</v>
      </c>
      <c r="I2966" s="14">
        <f>+(G2966/4)/(H2966/3)</f>
        <v>1.2158322056833557</v>
      </c>
      <c r="J2966" s="21">
        <f>+(B2966-$K$1)/7</f>
        <v>32</v>
      </c>
    </row>
    <row r="2967" spans="1:10" ht="21.95" customHeight="1" x14ac:dyDescent="0.15">
      <c r="A2967" s="6" t="s">
        <v>267</v>
      </c>
      <c r="B2967" s="4" t="s">
        <v>71</v>
      </c>
      <c r="C2967" s="4" t="s">
        <v>237</v>
      </c>
      <c r="D2967" s="4" t="s">
        <v>242</v>
      </c>
      <c r="E2967" s="5">
        <v>8.19</v>
      </c>
      <c r="J2967" s="14"/>
    </row>
    <row r="2968" spans="1:10" ht="21.95" customHeight="1" x14ac:dyDescent="0.15">
      <c r="A2968" s="6" t="s">
        <v>267</v>
      </c>
      <c r="B2968" s="4" t="s">
        <v>177</v>
      </c>
      <c r="C2968" s="4" t="s">
        <v>237</v>
      </c>
      <c r="D2968" s="4" t="s">
        <v>242</v>
      </c>
      <c r="E2968" s="5">
        <v>16.09</v>
      </c>
      <c r="J2968" s="14"/>
    </row>
    <row r="2969" spans="1:10" ht="21.95" customHeight="1" x14ac:dyDescent="0.15">
      <c r="A2969" s="6" t="s">
        <v>267</v>
      </c>
      <c r="B2969" s="4" t="s">
        <v>72</v>
      </c>
      <c r="C2969" s="4" t="s">
        <v>237</v>
      </c>
      <c r="D2969" s="4" t="s">
        <v>242</v>
      </c>
      <c r="E2969" s="5">
        <v>11.07</v>
      </c>
      <c r="F2969" t="s">
        <v>354</v>
      </c>
      <c r="J2969" s="14"/>
    </row>
    <row r="2970" spans="1:10" ht="21.95" customHeight="1" x14ac:dyDescent="0.15">
      <c r="A2970" s="6" t="s">
        <v>267</v>
      </c>
      <c r="B2970" s="4" t="s">
        <v>178</v>
      </c>
      <c r="C2970" s="4" t="s">
        <v>237</v>
      </c>
      <c r="D2970" s="4" t="s">
        <v>242</v>
      </c>
      <c r="E2970" s="5">
        <v>11.1</v>
      </c>
      <c r="J2970" s="14"/>
    </row>
    <row r="2971" spans="1:10" ht="21.95" customHeight="1" x14ac:dyDescent="0.15">
      <c r="A2971" s="9" t="s">
        <v>267</v>
      </c>
      <c r="B2971" s="4" t="s">
        <v>73</v>
      </c>
      <c r="C2971" s="4" t="s">
        <v>237</v>
      </c>
      <c r="D2971" s="4" t="s">
        <v>242</v>
      </c>
      <c r="E2971" s="5">
        <v>10.78</v>
      </c>
      <c r="F2971" t="s">
        <v>353</v>
      </c>
      <c r="G2971">
        <f>+E2971+E2972+E2973+E2974</f>
        <v>37.89</v>
      </c>
      <c r="H2971">
        <f>+E2976+E2975</f>
        <v>24.87</v>
      </c>
      <c r="I2971" s="14">
        <f>+(G2971/4)/(H2971/3)</f>
        <v>1.1426417370325692</v>
      </c>
      <c r="J2971" s="21">
        <f>+(B2971-$K$1)/7</f>
        <v>33</v>
      </c>
    </row>
    <row r="2972" spans="1:10" ht="21.95" customHeight="1" x14ac:dyDescent="0.15">
      <c r="A2972" s="6" t="s">
        <v>267</v>
      </c>
      <c r="B2972" s="4" t="s">
        <v>73</v>
      </c>
      <c r="C2972" s="4" t="s">
        <v>237</v>
      </c>
      <c r="D2972" s="4" t="s">
        <v>242</v>
      </c>
      <c r="E2972" s="5">
        <v>9.0299999999999994</v>
      </c>
      <c r="J2972" s="14"/>
    </row>
    <row r="2973" spans="1:10" ht="21.95" customHeight="1" x14ac:dyDescent="0.15">
      <c r="A2973" s="6" t="s">
        <v>267</v>
      </c>
      <c r="B2973" s="4" t="s">
        <v>179</v>
      </c>
      <c r="C2973" s="4" t="s">
        <v>237</v>
      </c>
      <c r="D2973" s="4" t="s">
        <v>242</v>
      </c>
      <c r="E2973" s="5">
        <v>10.35</v>
      </c>
      <c r="J2973" s="14"/>
    </row>
    <row r="2974" spans="1:10" ht="21.95" customHeight="1" x14ac:dyDescent="0.15">
      <c r="A2974" s="6" t="s">
        <v>267</v>
      </c>
      <c r="B2974" s="4" t="s">
        <v>179</v>
      </c>
      <c r="C2974" s="4" t="s">
        <v>237</v>
      </c>
      <c r="D2974" s="4" t="s">
        <v>242</v>
      </c>
      <c r="E2974" s="5">
        <v>7.73</v>
      </c>
      <c r="J2974" s="14"/>
    </row>
    <row r="2975" spans="1:10" ht="21.95" customHeight="1" x14ac:dyDescent="0.15">
      <c r="A2975" s="6" t="s">
        <v>267</v>
      </c>
      <c r="B2975" s="4" t="s">
        <v>74</v>
      </c>
      <c r="C2975" s="4" t="s">
        <v>237</v>
      </c>
      <c r="D2975" s="4" t="s">
        <v>242</v>
      </c>
      <c r="E2975" s="5">
        <v>11.22</v>
      </c>
      <c r="F2975" t="s">
        <v>354</v>
      </c>
      <c r="J2975" s="14"/>
    </row>
    <row r="2976" spans="1:10" ht="21.95" customHeight="1" x14ac:dyDescent="0.15">
      <c r="A2976" s="6" t="s">
        <v>267</v>
      </c>
      <c r="B2976" s="4" t="s">
        <v>180</v>
      </c>
      <c r="C2976" s="4" t="s">
        <v>237</v>
      </c>
      <c r="D2976" s="4" t="s">
        <v>242</v>
      </c>
      <c r="E2976" s="5">
        <v>13.65</v>
      </c>
      <c r="J2976" s="14"/>
    </row>
    <row r="2977" spans="1:10" ht="21.95" customHeight="1" x14ac:dyDescent="0.15">
      <c r="A2977" s="6" t="s">
        <v>267</v>
      </c>
      <c r="B2977" s="4" t="s">
        <v>75</v>
      </c>
      <c r="C2977" s="4" t="s">
        <v>237</v>
      </c>
      <c r="D2977" s="4" t="s">
        <v>238</v>
      </c>
      <c r="E2977" s="5">
        <v>11.11</v>
      </c>
      <c r="F2977" t="s">
        <v>353</v>
      </c>
      <c r="G2977">
        <f>+E2977+E2978+E2979</f>
        <v>28.32</v>
      </c>
      <c r="H2977">
        <f>+E2980+E2981</f>
        <v>21.39</v>
      </c>
      <c r="I2977" s="14">
        <f>+(G2977/4)/(H2977/3)</f>
        <v>0.99298737727910236</v>
      </c>
      <c r="J2977" s="21">
        <f>+(B2977-$K$1)/7</f>
        <v>34</v>
      </c>
    </row>
    <row r="2978" spans="1:10" ht="21.95" customHeight="1" x14ac:dyDescent="0.15">
      <c r="A2978" s="6" t="s">
        <v>267</v>
      </c>
      <c r="B2978" s="4" t="s">
        <v>181</v>
      </c>
      <c r="C2978" s="4" t="s">
        <v>237</v>
      </c>
      <c r="D2978" s="4" t="s">
        <v>241</v>
      </c>
      <c r="E2978" s="5">
        <v>7.58</v>
      </c>
      <c r="J2978" s="14"/>
    </row>
    <row r="2979" spans="1:10" ht="21.95" customHeight="1" x14ac:dyDescent="0.15">
      <c r="A2979" s="6" t="s">
        <v>267</v>
      </c>
      <c r="B2979" s="4" t="s">
        <v>181</v>
      </c>
      <c r="C2979" s="4" t="s">
        <v>237</v>
      </c>
      <c r="D2979" s="4" t="s">
        <v>241</v>
      </c>
      <c r="E2979" s="5">
        <v>9.6300000000000008</v>
      </c>
      <c r="J2979" s="14"/>
    </row>
    <row r="2980" spans="1:10" ht="21.95" customHeight="1" x14ac:dyDescent="0.15">
      <c r="A2980" s="6" t="s">
        <v>267</v>
      </c>
      <c r="B2980" s="4" t="s">
        <v>76</v>
      </c>
      <c r="C2980" s="4" t="s">
        <v>237</v>
      </c>
      <c r="D2980" s="4" t="s">
        <v>242</v>
      </c>
      <c r="E2980" s="5">
        <v>10.42</v>
      </c>
      <c r="F2980" t="s">
        <v>354</v>
      </c>
      <c r="J2980" s="14"/>
    </row>
    <row r="2981" spans="1:10" ht="21.95" customHeight="1" x14ac:dyDescent="0.15">
      <c r="A2981" s="6" t="s">
        <v>267</v>
      </c>
      <c r="B2981" s="4" t="s">
        <v>182</v>
      </c>
      <c r="C2981" s="4" t="s">
        <v>237</v>
      </c>
      <c r="D2981" s="4" t="s">
        <v>242</v>
      </c>
      <c r="E2981" s="5">
        <v>10.97</v>
      </c>
      <c r="J2981" s="14"/>
    </row>
    <row r="2982" spans="1:10" ht="21.95" customHeight="1" x14ac:dyDescent="0.15">
      <c r="A2982" s="6" t="s">
        <v>267</v>
      </c>
      <c r="B2982" s="4" t="s">
        <v>77</v>
      </c>
      <c r="C2982" s="4" t="s">
        <v>237</v>
      </c>
      <c r="D2982" s="4" t="s">
        <v>242</v>
      </c>
      <c r="E2982" s="5">
        <v>9.8699999999999992</v>
      </c>
      <c r="F2982" t="s">
        <v>353</v>
      </c>
      <c r="J2982" s="14"/>
    </row>
    <row r="2983" spans="1:10" ht="21.95" customHeight="1" x14ac:dyDescent="0.15">
      <c r="A2983" s="6" t="s">
        <v>267</v>
      </c>
      <c r="B2983" s="4" t="s">
        <v>77</v>
      </c>
      <c r="C2983" s="4" t="s">
        <v>237</v>
      </c>
      <c r="D2983" s="4" t="s">
        <v>242</v>
      </c>
      <c r="E2983" s="5">
        <v>9.15</v>
      </c>
      <c r="J2983" s="14"/>
    </row>
    <row r="2984" spans="1:10" ht="21.95" customHeight="1" x14ac:dyDescent="0.15">
      <c r="A2984" s="6" t="s">
        <v>267</v>
      </c>
      <c r="B2984" s="4" t="s">
        <v>183</v>
      </c>
      <c r="C2984" s="4" t="s">
        <v>237</v>
      </c>
      <c r="D2984" s="4" t="s">
        <v>242</v>
      </c>
      <c r="E2984" s="5">
        <v>16.260000000000002</v>
      </c>
      <c r="J2984" s="14"/>
    </row>
    <row r="2985" spans="1:10" ht="21.95" customHeight="1" x14ac:dyDescent="0.15">
      <c r="A2985" s="6" t="s">
        <v>267</v>
      </c>
      <c r="B2985" s="4" t="s">
        <v>78</v>
      </c>
      <c r="C2985" s="4" t="s">
        <v>237</v>
      </c>
      <c r="D2985" s="4" t="s">
        <v>242</v>
      </c>
      <c r="E2985" s="5">
        <v>10.29</v>
      </c>
      <c r="F2985" t="s">
        <v>354</v>
      </c>
      <c r="J2985" s="14"/>
    </row>
    <row r="2986" spans="1:10" ht="21.95" customHeight="1" x14ac:dyDescent="0.15">
      <c r="A2986" s="6" t="s">
        <v>267</v>
      </c>
      <c r="B2986" s="4" t="s">
        <v>184</v>
      </c>
      <c r="C2986" s="4" t="s">
        <v>237</v>
      </c>
      <c r="D2986" s="4" t="s">
        <v>242</v>
      </c>
      <c r="E2986" s="5">
        <v>12.37</v>
      </c>
      <c r="J2986" s="14"/>
    </row>
    <row r="2987" spans="1:10" ht="21.95" customHeight="1" x14ac:dyDescent="0.15">
      <c r="A2987" s="6" t="s">
        <v>267</v>
      </c>
      <c r="B2987" s="4" t="s">
        <v>185</v>
      </c>
      <c r="C2987" s="4" t="s">
        <v>237</v>
      </c>
      <c r="D2987" s="4" t="s">
        <v>242</v>
      </c>
      <c r="E2987" s="5">
        <v>16.72</v>
      </c>
      <c r="F2987" s="13" t="s">
        <v>353</v>
      </c>
      <c r="J2987" s="14"/>
    </row>
    <row r="2988" spans="1:10" ht="21.95" customHeight="1" x14ac:dyDescent="0.15">
      <c r="A2988" s="6" t="s">
        <v>267</v>
      </c>
      <c r="B2988" s="4" t="s">
        <v>79</v>
      </c>
      <c r="C2988" s="4" t="s">
        <v>237</v>
      </c>
      <c r="D2988" s="4" t="s">
        <v>242</v>
      </c>
      <c r="E2988" s="5">
        <v>16.87</v>
      </c>
      <c r="F2988" s="13" t="s">
        <v>354</v>
      </c>
      <c r="J2988" s="14"/>
    </row>
    <row r="2989" spans="1:10" ht="21.95" customHeight="1" x14ac:dyDescent="0.15">
      <c r="A2989" s="6" t="s">
        <v>267</v>
      </c>
      <c r="B2989" s="4" t="s">
        <v>186</v>
      </c>
      <c r="C2989" s="4" t="s">
        <v>237</v>
      </c>
      <c r="D2989" s="4" t="s">
        <v>242</v>
      </c>
      <c r="E2989" s="5">
        <v>17</v>
      </c>
      <c r="J2989" s="14"/>
    </row>
    <row r="2990" spans="1:10" ht="21.95" customHeight="1" x14ac:dyDescent="0.15">
      <c r="A2990" s="6" t="s">
        <v>267</v>
      </c>
      <c r="B2990" s="4" t="s">
        <v>186</v>
      </c>
      <c r="C2990" s="4" t="s">
        <v>237</v>
      </c>
      <c r="D2990" s="4" t="s">
        <v>238</v>
      </c>
      <c r="E2990" s="5">
        <v>12.54</v>
      </c>
      <c r="J2990" s="14"/>
    </row>
    <row r="2991" spans="1:10" ht="21.95" customHeight="1" x14ac:dyDescent="0.15">
      <c r="A2991" s="6" t="s">
        <v>267</v>
      </c>
      <c r="B2991" s="4" t="s">
        <v>80</v>
      </c>
      <c r="C2991" s="4" t="s">
        <v>237</v>
      </c>
      <c r="D2991" s="4" t="s">
        <v>242</v>
      </c>
      <c r="E2991" s="5">
        <v>10.16</v>
      </c>
      <c r="F2991" t="s">
        <v>353</v>
      </c>
      <c r="G2991">
        <f>+E2991+E2992+E2993+E2994</f>
        <v>34.840000000000003</v>
      </c>
      <c r="H2991">
        <f>+E2996+E2995</f>
        <v>21.57</v>
      </c>
      <c r="I2991" s="14">
        <f>+(G2991/4)/(H2991/3)</f>
        <v>1.2114047287899861</v>
      </c>
      <c r="J2991" s="21">
        <f>+(B2991-$K$1)/7</f>
        <v>37</v>
      </c>
    </row>
    <row r="2992" spans="1:10" ht="21.95" customHeight="1" x14ac:dyDescent="0.15">
      <c r="A2992" s="6" t="s">
        <v>267</v>
      </c>
      <c r="B2992" s="4" t="s">
        <v>80</v>
      </c>
      <c r="C2992" s="4" t="s">
        <v>237</v>
      </c>
      <c r="D2992" s="4" t="s">
        <v>242</v>
      </c>
      <c r="E2992" s="5">
        <v>9</v>
      </c>
      <c r="J2992" s="14"/>
    </row>
    <row r="2993" spans="1:10" ht="21.95" customHeight="1" x14ac:dyDescent="0.15">
      <c r="A2993" s="6" t="s">
        <v>267</v>
      </c>
      <c r="B2993" s="4" t="s">
        <v>187</v>
      </c>
      <c r="C2993" s="4" t="s">
        <v>237</v>
      </c>
      <c r="D2993" s="4" t="s">
        <v>242</v>
      </c>
      <c r="E2993" s="5">
        <v>8.23</v>
      </c>
      <c r="J2993" s="14"/>
    </row>
    <row r="2994" spans="1:10" ht="21.95" customHeight="1" x14ac:dyDescent="0.15">
      <c r="A2994" s="6" t="s">
        <v>267</v>
      </c>
      <c r="B2994" s="4" t="s">
        <v>187</v>
      </c>
      <c r="C2994" s="4" t="s">
        <v>237</v>
      </c>
      <c r="D2994" s="4" t="s">
        <v>242</v>
      </c>
      <c r="E2994" s="5">
        <v>7.45</v>
      </c>
      <c r="J2994" s="14"/>
    </row>
    <row r="2995" spans="1:10" ht="21.95" customHeight="1" x14ac:dyDescent="0.15">
      <c r="A2995" s="6" t="s">
        <v>267</v>
      </c>
      <c r="B2995" s="4" t="s">
        <v>81</v>
      </c>
      <c r="C2995" s="4" t="s">
        <v>237</v>
      </c>
      <c r="D2995" s="4" t="s">
        <v>242</v>
      </c>
      <c r="E2995" s="5">
        <v>10.77</v>
      </c>
      <c r="F2995" t="s">
        <v>354</v>
      </c>
      <c r="J2995" s="14"/>
    </row>
    <row r="2996" spans="1:10" ht="21.95" customHeight="1" x14ac:dyDescent="0.15">
      <c r="A2996" s="6" t="s">
        <v>267</v>
      </c>
      <c r="B2996" s="4" t="s">
        <v>188</v>
      </c>
      <c r="C2996" s="4" t="s">
        <v>237</v>
      </c>
      <c r="D2996" s="4" t="s">
        <v>242</v>
      </c>
      <c r="E2996" s="5">
        <v>10.8</v>
      </c>
      <c r="J2996" s="14"/>
    </row>
    <row r="2997" spans="1:10" ht="21.95" customHeight="1" x14ac:dyDescent="0.15">
      <c r="A2997" s="6" t="s">
        <v>267</v>
      </c>
      <c r="B2997" s="4" t="s">
        <v>82</v>
      </c>
      <c r="C2997" s="4" t="s">
        <v>237</v>
      </c>
      <c r="D2997" s="4" t="s">
        <v>242</v>
      </c>
      <c r="E2997" s="5">
        <v>9.1199999999999992</v>
      </c>
      <c r="F2997" t="s">
        <v>353</v>
      </c>
      <c r="G2997">
        <f>+E2997+E2998+E2999</f>
        <v>33.11</v>
      </c>
      <c r="H2997">
        <f>+E3000+E3001+E3002</f>
        <v>21.57</v>
      </c>
      <c r="I2997" s="14">
        <f>+(G2997/4)/(H2997/3)</f>
        <v>1.1512517385257302</v>
      </c>
      <c r="J2997" s="21">
        <f>+(B2997-$K$1)/7</f>
        <v>38</v>
      </c>
    </row>
    <row r="2998" spans="1:10" ht="21.95" customHeight="1" x14ac:dyDescent="0.15">
      <c r="A2998" s="6" t="s">
        <v>267</v>
      </c>
      <c r="B2998" s="4" t="s">
        <v>82</v>
      </c>
      <c r="C2998" s="4" t="s">
        <v>237</v>
      </c>
      <c r="D2998" s="4" t="s">
        <v>242</v>
      </c>
      <c r="E2998" s="5">
        <v>8.51</v>
      </c>
      <c r="J2998" s="14"/>
    </row>
    <row r="2999" spans="1:10" ht="21.95" customHeight="1" x14ac:dyDescent="0.15">
      <c r="A2999" s="6" t="s">
        <v>267</v>
      </c>
      <c r="B2999" s="4" t="s">
        <v>189</v>
      </c>
      <c r="C2999" s="4" t="s">
        <v>237</v>
      </c>
      <c r="D2999" s="4" t="s">
        <v>242</v>
      </c>
      <c r="E2999" s="5">
        <v>15.48</v>
      </c>
      <c r="J2999" s="14"/>
    </row>
    <row r="3000" spans="1:10" ht="21.95" customHeight="1" x14ac:dyDescent="0.15">
      <c r="A3000" s="6" t="s">
        <v>267</v>
      </c>
      <c r="B3000" s="4" t="s">
        <v>83</v>
      </c>
      <c r="C3000" s="4" t="s">
        <v>237</v>
      </c>
      <c r="D3000" s="4" t="s">
        <v>242</v>
      </c>
      <c r="E3000" s="5">
        <v>9.7799999999999994</v>
      </c>
      <c r="F3000" t="s">
        <v>354</v>
      </c>
      <c r="J3000" s="14"/>
    </row>
    <row r="3001" spans="1:10" ht="21.95" customHeight="1" x14ac:dyDescent="0.15">
      <c r="A3001" s="6" t="s">
        <v>267</v>
      </c>
      <c r="B3001" s="4" t="s">
        <v>190</v>
      </c>
      <c r="C3001" s="4" t="s">
        <v>237</v>
      </c>
      <c r="D3001" s="4" t="s">
        <v>242</v>
      </c>
      <c r="E3001" s="5">
        <v>4.5999999999999996</v>
      </c>
      <c r="J3001" s="14"/>
    </row>
    <row r="3002" spans="1:10" ht="21.95" customHeight="1" x14ac:dyDescent="0.15">
      <c r="A3002" s="6" t="s">
        <v>267</v>
      </c>
      <c r="B3002" s="4" t="s">
        <v>268</v>
      </c>
      <c r="C3002" s="4" t="s">
        <v>237</v>
      </c>
      <c r="D3002" s="4" t="s">
        <v>242</v>
      </c>
      <c r="E3002" s="5">
        <v>7.19</v>
      </c>
      <c r="J3002" s="14"/>
    </row>
    <row r="3003" spans="1:10" ht="21.95" customHeight="1" x14ac:dyDescent="0.15">
      <c r="A3003" s="6" t="s">
        <v>267</v>
      </c>
      <c r="B3003" s="4" t="s">
        <v>84</v>
      </c>
      <c r="C3003" s="4" t="s">
        <v>237</v>
      </c>
      <c r="D3003" s="4" t="s">
        <v>242</v>
      </c>
      <c r="E3003" s="5">
        <v>10.47</v>
      </c>
      <c r="F3003" t="s">
        <v>353</v>
      </c>
      <c r="G3003">
        <f>+E3003+E3004+E3005</f>
        <v>34.160000000000004</v>
      </c>
      <c r="H3003">
        <f>+E3006+E3007</f>
        <v>19.659999999999997</v>
      </c>
      <c r="I3003" s="14">
        <f>+(G3003/4)/(H3003/3)</f>
        <v>1.3031536113936932</v>
      </c>
      <c r="J3003" s="21">
        <f>+(B3003-$K$1)/7</f>
        <v>39</v>
      </c>
    </row>
    <row r="3004" spans="1:10" ht="21.95" customHeight="1" x14ac:dyDescent="0.15">
      <c r="A3004" s="6" t="s">
        <v>267</v>
      </c>
      <c r="B3004" s="4" t="s">
        <v>84</v>
      </c>
      <c r="C3004" s="4" t="s">
        <v>237</v>
      </c>
      <c r="D3004" s="4" t="s">
        <v>242</v>
      </c>
      <c r="E3004" s="5">
        <v>9.5500000000000007</v>
      </c>
      <c r="J3004" s="14"/>
    </row>
    <row r="3005" spans="1:10" ht="21.95" customHeight="1" x14ac:dyDescent="0.15">
      <c r="A3005" s="6" t="s">
        <v>267</v>
      </c>
      <c r="B3005" s="4" t="s">
        <v>191</v>
      </c>
      <c r="C3005" s="4" t="s">
        <v>237</v>
      </c>
      <c r="D3005" s="4" t="s">
        <v>242</v>
      </c>
      <c r="E3005" s="5">
        <v>14.14</v>
      </c>
      <c r="J3005" s="14"/>
    </row>
    <row r="3006" spans="1:10" ht="21.95" customHeight="1" x14ac:dyDescent="0.15">
      <c r="A3006" s="6" t="s">
        <v>267</v>
      </c>
      <c r="B3006" s="4" t="s">
        <v>85</v>
      </c>
      <c r="C3006" s="4" t="s">
        <v>237</v>
      </c>
      <c r="D3006" s="4" t="s">
        <v>242</v>
      </c>
      <c r="E3006" s="5">
        <v>9.7899999999999991</v>
      </c>
      <c r="F3006" t="s">
        <v>354</v>
      </c>
      <c r="J3006" s="14"/>
    </row>
    <row r="3007" spans="1:10" ht="21.95" customHeight="1" x14ac:dyDescent="0.15">
      <c r="A3007" s="6" t="s">
        <v>267</v>
      </c>
      <c r="B3007" s="4" t="s">
        <v>192</v>
      </c>
      <c r="C3007" s="4" t="s">
        <v>237</v>
      </c>
      <c r="D3007" s="4" t="s">
        <v>242</v>
      </c>
      <c r="E3007" s="5">
        <v>9.8699999999999992</v>
      </c>
      <c r="J3007" s="14"/>
    </row>
    <row r="3008" spans="1:10" ht="21.95" customHeight="1" x14ac:dyDescent="0.15">
      <c r="A3008" s="6" t="s">
        <v>267</v>
      </c>
      <c r="B3008" s="4" t="s">
        <v>86</v>
      </c>
      <c r="C3008" s="4" t="s">
        <v>237</v>
      </c>
      <c r="D3008" s="4" t="s">
        <v>242</v>
      </c>
      <c r="E3008" s="5">
        <v>12.33</v>
      </c>
      <c r="F3008" t="s">
        <v>353</v>
      </c>
      <c r="G3008">
        <f>+E3008+E3009</f>
        <v>18.490000000000002</v>
      </c>
      <c r="H3008">
        <f>+E3011+E3010</f>
        <v>21.439999999999998</v>
      </c>
      <c r="I3008" s="14">
        <f>+(G3008/4)/(H3008/3)</f>
        <v>0.64680503731343297</v>
      </c>
      <c r="J3008" s="21">
        <f>+(B3008-$K$1)/7</f>
        <v>40</v>
      </c>
    </row>
    <row r="3009" spans="1:10" ht="21.95" customHeight="1" x14ac:dyDescent="0.15">
      <c r="A3009" s="6" t="s">
        <v>267</v>
      </c>
      <c r="B3009" s="4" t="s">
        <v>193</v>
      </c>
      <c r="C3009" s="4" t="s">
        <v>237</v>
      </c>
      <c r="D3009" s="4" t="s">
        <v>242</v>
      </c>
      <c r="E3009" s="5">
        <v>6.16</v>
      </c>
      <c r="J3009" s="14"/>
    </row>
    <row r="3010" spans="1:10" ht="21.95" customHeight="1" x14ac:dyDescent="0.15">
      <c r="A3010" s="6" t="s">
        <v>267</v>
      </c>
      <c r="B3010" s="4" t="s">
        <v>87</v>
      </c>
      <c r="C3010" s="4" t="s">
        <v>237</v>
      </c>
      <c r="D3010" s="4" t="s">
        <v>242</v>
      </c>
      <c r="E3010" s="5">
        <v>10.68</v>
      </c>
      <c r="F3010" t="s">
        <v>354</v>
      </c>
      <c r="J3010" s="14"/>
    </row>
    <row r="3011" spans="1:10" ht="21.95" customHeight="1" x14ac:dyDescent="0.15">
      <c r="A3011" s="6" t="s">
        <v>267</v>
      </c>
      <c r="B3011" s="4" t="s">
        <v>194</v>
      </c>
      <c r="C3011" s="4" t="s">
        <v>237</v>
      </c>
      <c r="D3011" s="4" t="s">
        <v>238</v>
      </c>
      <c r="E3011" s="5">
        <v>10.76</v>
      </c>
      <c r="J3011" s="14"/>
    </row>
    <row r="3012" spans="1:10" ht="21.95" customHeight="1" x14ac:dyDescent="0.15">
      <c r="A3012" s="6" t="s">
        <v>267</v>
      </c>
      <c r="B3012" s="4" t="s">
        <v>195</v>
      </c>
      <c r="C3012" s="4" t="s">
        <v>237</v>
      </c>
      <c r="D3012" s="4" t="s">
        <v>242</v>
      </c>
      <c r="E3012" s="5">
        <v>13.61</v>
      </c>
      <c r="F3012" s="13" t="s">
        <v>353</v>
      </c>
      <c r="J3012" s="14"/>
    </row>
    <row r="3013" spans="1:10" ht="21.95" customHeight="1" x14ac:dyDescent="0.15">
      <c r="A3013" s="6" t="s">
        <v>267</v>
      </c>
      <c r="B3013" s="4" t="s">
        <v>89</v>
      </c>
      <c r="C3013" s="4" t="s">
        <v>237</v>
      </c>
      <c r="D3013" s="4" t="s">
        <v>238</v>
      </c>
      <c r="E3013" s="5">
        <v>15.71</v>
      </c>
      <c r="F3013" s="13" t="s">
        <v>354</v>
      </c>
      <c r="J3013" s="14"/>
    </row>
    <row r="3014" spans="1:10" ht="21.95" customHeight="1" x14ac:dyDescent="0.15">
      <c r="A3014" s="6" t="s">
        <v>267</v>
      </c>
      <c r="B3014" s="4" t="s">
        <v>89</v>
      </c>
      <c r="C3014" s="4" t="s">
        <v>237</v>
      </c>
      <c r="D3014" s="4" t="s">
        <v>238</v>
      </c>
      <c r="E3014" s="5">
        <v>12.57</v>
      </c>
      <c r="J3014" s="14"/>
    </row>
    <row r="3015" spans="1:10" ht="21.95" customHeight="1" x14ac:dyDescent="0.15">
      <c r="A3015" s="6" t="s">
        <v>267</v>
      </c>
      <c r="B3015" s="4" t="s">
        <v>196</v>
      </c>
      <c r="C3015" s="4" t="s">
        <v>237</v>
      </c>
      <c r="D3015" s="4" t="s">
        <v>238</v>
      </c>
      <c r="E3015" s="5">
        <v>11.46</v>
      </c>
      <c r="J3015" s="14"/>
    </row>
    <row r="3016" spans="1:10" ht="21.95" customHeight="1" x14ac:dyDescent="0.15">
      <c r="A3016" s="6" t="s">
        <v>267</v>
      </c>
      <c r="B3016" s="4" t="s">
        <v>197</v>
      </c>
      <c r="C3016" s="4" t="s">
        <v>237</v>
      </c>
      <c r="D3016" s="4" t="s">
        <v>238</v>
      </c>
      <c r="E3016" s="5">
        <v>15.11</v>
      </c>
      <c r="F3016" t="s">
        <v>353</v>
      </c>
      <c r="G3016">
        <f>+E3016</f>
        <v>15.11</v>
      </c>
      <c r="H3016">
        <f>+E3017+E3018</f>
        <v>22.189999999999998</v>
      </c>
      <c r="I3016" s="14">
        <f>+(G3016/4)/(H3016/3)</f>
        <v>0.51070301937809826</v>
      </c>
      <c r="J3016" s="21">
        <f>+(B3016-$K$1-1)/7</f>
        <v>42</v>
      </c>
    </row>
    <row r="3017" spans="1:10" ht="21.95" customHeight="1" x14ac:dyDescent="0.15">
      <c r="A3017" s="9" t="s">
        <v>267</v>
      </c>
      <c r="B3017" s="4" t="s">
        <v>91</v>
      </c>
      <c r="C3017" s="4" t="s">
        <v>237</v>
      </c>
      <c r="D3017" s="4" t="s">
        <v>238</v>
      </c>
      <c r="E3017" s="5">
        <v>11.28</v>
      </c>
      <c r="F3017" t="s">
        <v>354</v>
      </c>
      <c r="J3017" s="14"/>
    </row>
    <row r="3018" spans="1:10" ht="21.95" customHeight="1" x14ac:dyDescent="0.15">
      <c r="A3018" s="6" t="s">
        <v>267</v>
      </c>
      <c r="B3018" s="4" t="s">
        <v>198</v>
      </c>
      <c r="C3018" s="4" t="s">
        <v>237</v>
      </c>
      <c r="D3018" s="4" t="s">
        <v>238</v>
      </c>
      <c r="E3018" s="5">
        <v>10.91</v>
      </c>
      <c r="J3018" s="14"/>
    </row>
    <row r="3019" spans="1:10" ht="21.95" customHeight="1" x14ac:dyDescent="0.15">
      <c r="A3019" s="6" t="s">
        <v>267</v>
      </c>
      <c r="B3019" s="4" t="s">
        <v>92</v>
      </c>
      <c r="C3019" s="4" t="s">
        <v>237</v>
      </c>
      <c r="D3019" s="4" t="s">
        <v>238</v>
      </c>
      <c r="E3019" s="5">
        <v>15.8</v>
      </c>
      <c r="F3019" t="s">
        <v>353</v>
      </c>
      <c r="G3019">
        <f>+E3019+E3020</f>
        <v>30.64</v>
      </c>
      <c r="H3019">
        <f>+E3022+E3021</f>
        <v>21.56</v>
      </c>
      <c r="I3019" s="14">
        <f>+(G3019/4)/(H3019/3)</f>
        <v>1.0658627087198516</v>
      </c>
      <c r="J3019" s="21">
        <f>+(B3019-$K$1)/7</f>
        <v>43</v>
      </c>
    </row>
    <row r="3020" spans="1:10" ht="21.95" customHeight="1" x14ac:dyDescent="0.15">
      <c r="A3020" s="6" t="s">
        <v>267</v>
      </c>
      <c r="B3020" s="4" t="s">
        <v>199</v>
      </c>
      <c r="C3020" s="4" t="s">
        <v>237</v>
      </c>
      <c r="D3020" s="4" t="s">
        <v>238</v>
      </c>
      <c r="E3020" s="5">
        <v>14.84</v>
      </c>
      <c r="J3020" s="14"/>
    </row>
    <row r="3021" spans="1:10" ht="21.95" customHeight="1" x14ac:dyDescent="0.15">
      <c r="A3021" s="6" t="s">
        <v>267</v>
      </c>
      <c r="B3021" s="4" t="s">
        <v>93</v>
      </c>
      <c r="C3021" s="4" t="s">
        <v>237</v>
      </c>
      <c r="D3021" s="4" t="s">
        <v>238</v>
      </c>
      <c r="E3021" s="5">
        <v>11.04</v>
      </c>
      <c r="F3021" t="s">
        <v>354</v>
      </c>
      <c r="J3021" s="14"/>
    </row>
    <row r="3022" spans="1:10" ht="21.95" customHeight="1" x14ac:dyDescent="0.15">
      <c r="A3022" s="6" t="s">
        <v>267</v>
      </c>
      <c r="B3022" s="4" t="s">
        <v>201</v>
      </c>
      <c r="C3022" s="4" t="s">
        <v>237</v>
      </c>
      <c r="D3022" s="4" t="s">
        <v>238</v>
      </c>
      <c r="E3022" s="5">
        <v>10.52</v>
      </c>
      <c r="J3022" s="14"/>
    </row>
    <row r="3023" spans="1:10" ht="21.95" customHeight="1" x14ac:dyDescent="0.15">
      <c r="A3023" s="6" t="s">
        <v>267</v>
      </c>
      <c r="B3023" s="4" t="s">
        <v>94</v>
      </c>
      <c r="C3023" s="4" t="s">
        <v>237</v>
      </c>
      <c r="D3023" s="4" t="s">
        <v>238</v>
      </c>
      <c r="E3023" s="5">
        <v>15.07</v>
      </c>
      <c r="F3023" t="s">
        <v>353</v>
      </c>
      <c r="G3023">
        <f>+E3023+E3024</f>
        <v>32.08</v>
      </c>
      <c r="H3023">
        <f>+E3026+E3025</f>
        <v>24.950000000000003</v>
      </c>
      <c r="I3023" s="14">
        <f>+(G3023/4)/(H3023/3)</f>
        <v>0.96432865731462902</v>
      </c>
      <c r="J3023" s="21">
        <f>+(B3023-$K$1)/7</f>
        <v>44</v>
      </c>
    </row>
    <row r="3024" spans="1:10" ht="21.95" customHeight="1" x14ac:dyDescent="0.15">
      <c r="A3024" s="6" t="s">
        <v>267</v>
      </c>
      <c r="B3024" s="4" t="s">
        <v>202</v>
      </c>
      <c r="C3024" s="4" t="s">
        <v>237</v>
      </c>
      <c r="D3024" s="4" t="s">
        <v>238</v>
      </c>
      <c r="E3024" s="5">
        <v>17.010000000000002</v>
      </c>
      <c r="J3024" s="14"/>
    </row>
    <row r="3025" spans="1:10" ht="21.95" customHeight="1" x14ac:dyDescent="0.15">
      <c r="A3025" s="6" t="s">
        <v>267</v>
      </c>
      <c r="B3025" s="4" t="s">
        <v>95</v>
      </c>
      <c r="C3025" s="4" t="s">
        <v>237</v>
      </c>
      <c r="D3025" s="4" t="s">
        <v>238</v>
      </c>
      <c r="E3025" s="5">
        <v>12.72</v>
      </c>
      <c r="F3025" t="s">
        <v>354</v>
      </c>
      <c r="J3025" s="14"/>
    </row>
    <row r="3026" spans="1:10" ht="21.95" customHeight="1" x14ac:dyDescent="0.15">
      <c r="A3026" s="6" t="s">
        <v>267</v>
      </c>
      <c r="B3026" s="4" t="s">
        <v>203</v>
      </c>
      <c r="C3026" s="4" t="s">
        <v>237</v>
      </c>
      <c r="D3026" s="4" t="s">
        <v>238</v>
      </c>
      <c r="E3026" s="5">
        <v>12.23</v>
      </c>
      <c r="J3026" s="14"/>
    </row>
    <row r="3027" spans="1:10" ht="21.95" customHeight="1" x14ac:dyDescent="0.15">
      <c r="A3027" s="6" t="s">
        <v>267</v>
      </c>
      <c r="B3027" s="4" t="s">
        <v>96</v>
      </c>
      <c r="C3027" s="4" t="s">
        <v>237</v>
      </c>
      <c r="D3027" s="4" t="s">
        <v>242</v>
      </c>
      <c r="E3027" s="5">
        <v>16.71</v>
      </c>
      <c r="F3027" t="s">
        <v>353</v>
      </c>
      <c r="G3027">
        <f>+E3027+E3028+E3029</f>
        <v>33.700000000000003</v>
      </c>
      <c r="H3027">
        <f>+E3030+E3031+E3032</f>
        <v>36.76</v>
      </c>
      <c r="I3027" s="14">
        <f>+(G3027/4)/(H3027/3)</f>
        <v>0.68756800870511436</v>
      </c>
      <c r="J3027" s="21">
        <f>+(B3027-$K$1)/7</f>
        <v>45</v>
      </c>
    </row>
    <row r="3028" spans="1:10" ht="21.95" customHeight="1" x14ac:dyDescent="0.15">
      <c r="A3028" s="6" t="s">
        <v>267</v>
      </c>
      <c r="B3028" s="4" t="s">
        <v>96</v>
      </c>
      <c r="C3028" s="4" t="s">
        <v>237</v>
      </c>
      <c r="D3028" s="4" t="s">
        <v>238</v>
      </c>
      <c r="E3028" s="5">
        <v>1.44</v>
      </c>
      <c r="J3028" s="14"/>
    </row>
    <row r="3029" spans="1:10" ht="21.95" customHeight="1" x14ac:dyDescent="0.15">
      <c r="A3029" s="6" t="s">
        <v>267</v>
      </c>
      <c r="B3029" s="4" t="s">
        <v>205</v>
      </c>
      <c r="C3029" s="4" t="s">
        <v>237</v>
      </c>
      <c r="D3029" s="4" t="s">
        <v>238</v>
      </c>
      <c r="E3029" s="5">
        <v>15.55</v>
      </c>
      <c r="J3029" s="14"/>
    </row>
    <row r="3030" spans="1:10" ht="21.95" customHeight="1" x14ac:dyDescent="0.15">
      <c r="A3030" s="6" t="s">
        <v>267</v>
      </c>
      <c r="B3030" s="4" t="s">
        <v>97</v>
      </c>
      <c r="C3030" s="4" t="s">
        <v>237</v>
      </c>
      <c r="D3030" s="4" t="s">
        <v>242</v>
      </c>
      <c r="E3030" s="5">
        <v>13.45</v>
      </c>
      <c r="F3030" t="s">
        <v>354</v>
      </c>
      <c r="J3030" s="14"/>
    </row>
    <row r="3031" spans="1:10" ht="21.95" customHeight="1" x14ac:dyDescent="0.15">
      <c r="A3031" s="6" t="s">
        <v>267</v>
      </c>
      <c r="B3031" s="4" t="s">
        <v>97</v>
      </c>
      <c r="C3031" s="4" t="s">
        <v>237</v>
      </c>
      <c r="D3031" s="4" t="s">
        <v>246</v>
      </c>
      <c r="E3031" s="5">
        <v>11.74</v>
      </c>
      <c r="J3031" s="14"/>
    </row>
    <row r="3032" spans="1:10" ht="21.95" customHeight="1" x14ac:dyDescent="0.15">
      <c r="A3032" s="6" t="s">
        <v>267</v>
      </c>
      <c r="B3032" s="4" t="s">
        <v>206</v>
      </c>
      <c r="C3032" s="4" t="s">
        <v>237</v>
      </c>
      <c r="D3032" s="4" t="s">
        <v>242</v>
      </c>
      <c r="E3032" s="5">
        <v>11.57</v>
      </c>
      <c r="J3032" s="14"/>
    </row>
    <row r="3033" spans="1:10" ht="21.95" customHeight="1" x14ac:dyDescent="0.15">
      <c r="A3033" s="6" t="s">
        <v>267</v>
      </c>
      <c r="B3033" s="4" t="s">
        <v>98</v>
      </c>
      <c r="C3033" s="4" t="s">
        <v>237</v>
      </c>
      <c r="D3033" s="4" t="s">
        <v>242</v>
      </c>
      <c r="E3033" s="5">
        <v>9.99</v>
      </c>
      <c r="F3033" t="s">
        <v>353</v>
      </c>
      <c r="G3033">
        <f>+E3033+E3034+E3035</f>
        <v>34.200000000000003</v>
      </c>
      <c r="H3033">
        <f>+E3036</f>
        <v>10.28</v>
      </c>
      <c r="I3033" s="14">
        <f>+(G3033/4)/(H3033/3)</f>
        <v>2.4951361867704285</v>
      </c>
      <c r="J3033" s="21">
        <f>+(B3033-$K$1)/7</f>
        <v>46</v>
      </c>
    </row>
    <row r="3034" spans="1:10" ht="21.95" customHeight="1" x14ac:dyDescent="0.15">
      <c r="A3034" s="6" t="s">
        <v>267</v>
      </c>
      <c r="B3034" s="4" t="s">
        <v>98</v>
      </c>
      <c r="C3034" s="4" t="s">
        <v>237</v>
      </c>
      <c r="D3034" s="4" t="s">
        <v>242</v>
      </c>
      <c r="E3034" s="5">
        <v>8.81</v>
      </c>
      <c r="J3034" s="14"/>
    </row>
    <row r="3035" spans="1:10" ht="21.95" customHeight="1" x14ac:dyDescent="0.15">
      <c r="A3035" s="6" t="s">
        <v>267</v>
      </c>
      <c r="B3035" s="4" t="s">
        <v>207</v>
      </c>
      <c r="C3035" s="4" t="s">
        <v>237</v>
      </c>
      <c r="D3035" s="4" t="s">
        <v>242</v>
      </c>
      <c r="E3035" s="5">
        <v>15.4</v>
      </c>
      <c r="J3035" s="14"/>
    </row>
    <row r="3036" spans="1:10" ht="21.95" customHeight="1" x14ac:dyDescent="0.15">
      <c r="A3036" s="6" t="s">
        <v>267</v>
      </c>
      <c r="B3036" s="4" t="s">
        <v>99</v>
      </c>
      <c r="C3036" s="4" t="s">
        <v>237</v>
      </c>
      <c r="D3036" s="4" t="s">
        <v>242</v>
      </c>
      <c r="E3036" s="5">
        <v>10.28</v>
      </c>
      <c r="F3036" t="s">
        <v>354</v>
      </c>
      <c r="J3036" s="14"/>
    </row>
    <row r="3037" spans="1:10" ht="21.95" customHeight="1" x14ac:dyDescent="0.15">
      <c r="A3037" s="6" t="s">
        <v>267</v>
      </c>
      <c r="B3037" s="4" t="s">
        <v>100</v>
      </c>
      <c r="C3037" s="4" t="s">
        <v>237</v>
      </c>
      <c r="D3037" s="4" t="s">
        <v>242</v>
      </c>
      <c r="E3037" s="5">
        <v>6.58</v>
      </c>
      <c r="F3037" s="13" t="s">
        <v>353</v>
      </c>
      <c r="J3037" s="14"/>
    </row>
    <row r="3038" spans="1:10" ht="21.95" customHeight="1" x14ac:dyDescent="0.15">
      <c r="A3038" s="6" t="s">
        <v>267</v>
      </c>
      <c r="B3038" s="4" t="s">
        <v>209</v>
      </c>
      <c r="C3038" s="4" t="s">
        <v>237</v>
      </c>
      <c r="D3038" s="4" t="s">
        <v>242</v>
      </c>
      <c r="E3038" s="5">
        <v>15.76</v>
      </c>
      <c r="F3038" s="13"/>
      <c r="J3038" s="14"/>
    </row>
    <row r="3039" spans="1:10" ht="21.95" customHeight="1" x14ac:dyDescent="0.15">
      <c r="A3039" s="6" t="s">
        <v>267</v>
      </c>
      <c r="B3039" s="4" t="s">
        <v>210</v>
      </c>
      <c r="C3039" s="4" t="s">
        <v>237</v>
      </c>
      <c r="D3039" s="4" t="s">
        <v>242</v>
      </c>
      <c r="E3039" s="5">
        <v>8.6300000000000008</v>
      </c>
      <c r="F3039" s="13" t="s">
        <v>354</v>
      </c>
      <c r="J3039" s="14"/>
    </row>
    <row r="3040" spans="1:10" ht="21.95" customHeight="1" x14ac:dyDescent="0.15">
      <c r="A3040" s="6" t="s">
        <v>267</v>
      </c>
      <c r="B3040" s="4" t="s">
        <v>101</v>
      </c>
      <c r="C3040" s="4" t="s">
        <v>237</v>
      </c>
      <c r="D3040" s="4" t="s">
        <v>242</v>
      </c>
      <c r="E3040" s="5">
        <v>15.78</v>
      </c>
      <c r="F3040" s="13" t="s">
        <v>353</v>
      </c>
      <c r="J3040" s="14"/>
    </row>
    <row r="3041" spans="1:10" ht="21.95" customHeight="1" x14ac:dyDescent="0.15">
      <c r="A3041" s="6" t="s">
        <v>267</v>
      </c>
      <c r="B3041" s="4" t="s">
        <v>101</v>
      </c>
      <c r="C3041" s="4" t="s">
        <v>237</v>
      </c>
      <c r="D3041" s="4" t="s">
        <v>242</v>
      </c>
      <c r="E3041" s="5">
        <v>15.94</v>
      </c>
      <c r="F3041" s="13"/>
      <c r="J3041" s="14"/>
    </row>
    <row r="3042" spans="1:10" ht="21.95" customHeight="1" x14ac:dyDescent="0.15">
      <c r="A3042" s="6" t="s">
        <v>267</v>
      </c>
      <c r="B3042" s="4" t="s">
        <v>211</v>
      </c>
      <c r="C3042" s="4" t="s">
        <v>237</v>
      </c>
      <c r="D3042" s="4" t="s">
        <v>242</v>
      </c>
      <c r="E3042" s="5">
        <v>11.25</v>
      </c>
      <c r="F3042" s="13"/>
      <c r="J3042" s="14"/>
    </row>
    <row r="3043" spans="1:10" ht="21.95" customHeight="1" x14ac:dyDescent="0.15">
      <c r="A3043" s="6" t="s">
        <v>267</v>
      </c>
      <c r="B3043" s="4" t="s">
        <v>211</v>
      </c>
      <c r="C3043" s="4" t="s">
        <v>237</v>
      </c>
      <c r="D3043" s="4" t="s">
        <v>242</v>
      </c>
      <c r="E3043" s="5">
        <v>13.71</v>
      </c>
      <c r="F3043" s="13"/>
      <c r="J3043" s="14"/>
    </row>
    <row r="3044" spans="1:10" ht="21.95" customHeight="1" x14ac:dyDescent="0.15">
      <c r="A3044" s="6" t="s">
        <v>267</v>
      </c>
      <c r="B3044" s="4" t="s">
        <v>102</v>
      </c>
      <c r="C3044" s="4" t="s">
        <v>237</v>
      </c>
      <c r="D3044" s="4" t="s">
        <v>242</v>
      </c>
      <c r="E3044" s="5">
        <v>10.78</v>
      </c>
      <c r="F3044" s="13" t="s">
        <v>354</v>
      </c>
      <c r="J3044" s="14"/>
    </row>
    <row r="3045" spans="1:10" ht="21.95" customHeight="1" x14ac:dyDescent="0.15">
      <c r="A3045" s="6" t="s">
        <v>267</v>
      </c>
      <c r="B3045" s="4" t="s">
        <v>212</v>
      </c>
      <c r="C3045" s="4" t="s">
        <v>237</v>
      </c>
      <c r="D3045" s="4" t="s">
        <v>242</v>
      </c>
      <c r="E3045" s="5">
        <v>11.76</v>
      </c>
      <c r="J3045" s="14"/>
    </row>
    <row r="3046" spans="1:10" ht="21.95" customHeight="1" x14ac:dyDescent="0.15">
      <c r="A3046" s="6" t="s">
        <v>267</v>
      </c>
      <c r="B3046" s="4" t="s">
        <v>103</v>
      </c>
      <c r="C3046" s="4" t="s">
        <v>237</v>
      </c>
      <c r="D3046" s="4" t="s">
        <v>242</v>
      </c>
      <c r="E3046" s="5">
        <v>16.309999999999999</v>
      </c>
      <c r="F3046" t="s">
        <v>353</v>
      </c>
      <c r="G3046">
        <f>+E3046+E3047+E3048</f>
        <v>44.97</v>
      </c>
      <c r="H3046">
        <f>+E3049</f>
        <v>13.18</v>
      </c>
      <c r="I3046" s="14">
        <f>+(G3046/4)/(H3046/3)</f>
        <v>2.5589908952959028</v>
      </c>
      <c r="J3046" s="21">
        <f>+(B3046-$K$1)/7</f>
        <v>49</v>
      </c>
    </row>
    <row r="3047" spans="1:10" ht="21.95" customHeight="1" x14ac:dyDescent="0.15">
      <c r="A3047" s="6" t="s">
        <v>267</v>
      </c>
      <c r="B3047" s="4" t="s">
        <v>213</v>
      </c>
      <c r="C3047" s="4" t="s">
        <v>237</v>
      </c>
      <c r="D3047" s="4" t="s">
        <v>242</v>
      </c>
      <c r="E3047" s="5">
        <v>16.12</v>
      </c>
      <c r="J3047" s="14"/>
    </row>
    <row r="3048" spans="1:10" ht="21.95" customHeight="1" x14ac:dyDescent="0.15">
      <c r="A3048" s="6" t="s">
        <v>267</v>
      </c>
      <c r="B3048" s="4" t="s">
        <v>104</v>
      </c>
      <c r="C3048" s="4" t="s">
        <v>237</v>
      </c>
      <c r="D3048" s="4" t="s">
        <v>242</v>
      </c>
      <c r="E3048" s="5">
        <v>12.54</v>
      </c>
      <c r="J3048" s="14"/>
    </row>
    <row r="3049" spans="1:10" ht="21.95" customHeight="1" x14ac:dyDescent="0.15">
      <c r="A3049" s="6" t="s">
        <v>267</v>
      </c>
      <c r="B3049" s="4" t="s">
        <v>214</v>
      </c>
      <c r="C3049" s="4" t="s">
        <v>237</v>
      </c>
      <c r="D3049" s="4" t="s">
        <v>242</v>
      </c>
      <c r="E3049" s="5">
        <v>13.18</v>
      </c>
      <c r="F3049" t="s">
        <v>354</v>
      </c>
      <c r="J3049" s="14"/>
    </row>
    <row r="3050" spans="1:10" ht="21.95" customHeight="1" x14ac:dyDescent="0.15">
      <c r="A3050" s="6" t="s">
        <v>267</v>
      </c>
      <c r="B3050" s="4" t="s">
        <v>105</v>
      </c>
      <c r="C3050" s="4" t="s">
        <v>237</v>
      </c>
      <c r="D3050" s="4" t="s">
        <v>242</v>
      </c>
      <c r="E3050" s="5">
        <v>13.74</v>
      </c>
      <c r="F3050" t="s">
        <v>353</v>
      </c>
      <c r="G3050">
        <f>+E3050+E3051</f>
        <v>27.93</v>
      </c>
      <c r="H3050">
        <f>+E3053+E3054+E3052</f>
        <v>18.28</v>
      </c>
      <c r="I3050" s="14">
        <v>0.90714007023019883</v>
      </c>
      <c r="J3050" s="21">
        <f>+(B3050-$K$1)/7</f>
        <v>50</v>
      </c>
    </row>
    <row r="3051" spans="1:10" ht="21.95" customHeight="1" x14ac:dyDescent="0.15">
      <c r="A3051" s="6" t="s">
        <v>267</v>
      </c>
      <c r="B3051" s="4" t="s">
        <v>215</v>
      </c>
      <c r="C3051" s="4" t="s">
        <v>237</v>
      </c>
      <c r="D3051" s="4" t="s">
        <v>242</v>
      </c>
      <c r="E3051" s="5">
        <v>14.19</v>
      </c>
      <c r="J3051" s="14"/>
    </row>
    <row r="3052" spans="1:10" ht="21.95" customHeight="1" x14ac:dyDescent="0.15">
      <c r="A3052" s="6" t="s">
        <v>267</v>
      </c>
      <c r="B3052" s="4" t="s">
        <v>106</v>
      </c>
      <c r="C3052" s="4" t="s">
        <v>237</v>
      </c>
      <c r="D3052" s="4" t="s">
        <v>242</v>
      </c>
      <c r="E3052" s="5">
        <v>2.19</v>
      </c>
      <c r="F3052" t="s">
        <v>354</v>
      </c>
      <c r="J3052" s="14"/>
    </row>
    <row r="3053" spans="1:10" ht="21.95" customHeight="1" x14ac:dyDescent="0.15">
      <c r="A3053" s="6" t="s">
        <v>267</v>
      </c>
      <c r="B3053" s="4" t="s">
        <v>106</v>
      </c>
      <c r="C3053" s="4" t="s">
        <v>237</v>
      </c>
      <c r="D3053" s="4" t="s">
        <v>246</v>
      </c>
      <c r="E3053" s="5">
        <v>6.76</v>
      </c>
      <c r="J3053" s="14"/>
    </row>
    <row r="3054" spans="1:10" ht="21.95" customHeight="1" x14ac:dyDescent="0.15">
      <c r="A3054" s="6" t="s">
        <v>267</v>
      </c>
      <c r="B3054" s="4" t="s">
        <v>216</v>
      </c>
      <c r="C3054" s="4" t="s">
        <v>237</v>
      </c>
      <c r="D3054" s="4" t="s">
        <v>242</v>
      </c>
      <c r="E3054" s="5">
        <v>9.33</v>
      </c>
      <c r="J3054" s="14"/>
    </row>
    <row r="3055" spans="1:10" ht="21.95" customHeight="1" x14ac:dyDescent="0.15">
      <c r="A3055" s="6" t="s">
        <v>267</v>
      </c>
      <c r="B3055" s="4" t="s">
        <v>107</v>
      </c>
      <c r="C3055" s="4" t="s">
        <v>237</v>
      </c>
      <c r="D3055" s="4" t="s">
        <v>242</v>
      </c>
      <c r="E3055" s="5">
        <v>14.58</v>
      </c>
      <c r="F3055" t="s">
        <v>353</v>
      </c>
      <c r="G3055">
        <f>+E3055+E3056</f>
        <v>29.04</v>
      </c>
      <c r="H3055">
        <f>+E3058+E3057</f>
        <v>22.58</v>
      </c>
      <c r="I3055" s="14">
        <f>+(G3055/4)/(H3055/3)</f>
        <v>0.96457041629760853</v>
      </c>
      <c r="J3055" s="21">
        <f>+(B3055-$K$1)/7</f>
        <v>51</v>
      </c>
    </row>
    <row r="3056" spans="1:10" ht="21.95" customHeight="1" x14ac:dyDescent="0.15">
      <c r="A3056" s="6" t="s">
        <v>267</v>
      </c>
      <c r="B3056" s="4" t="s">
        <v>217</v>
      </c>
      <c r="C3056" s="4" t="s">
        <v>237</v>
      </c>
      <c r="D3056" s="4" t="s">
        <v>242</v>
      </c>
      <c r="E3056" s="5">
        <v>14.46</v>
      </c>
      <c r="J3056" s="14"/>
    </row>
    <row r="3057" spans="1:14" ht="21.95" customHeight="1" x14ac:dyDescent="0.15">
      <c r="A3057" s="6" t="s">
        <v>267</v>
      </c>
      <c r="B3057" s="4" t="s">
        <v>108</v>
      </c>
      <c r="C3057" s="4" t="s">
        <v>237</v>
      </c>
      <c r="D3057" s="4" t="s">
        <v>242</v>
      </c>
      <c r="E3057" s="5">
        <v>11.46</v>
      </c>
      <c r="F3057" t="s">
        <v>354</v>
      </c>
      <c r="J3057" s="14"/>
    </row>
    <row r="3058" spans="1:14" ht="21.95" customHeight="1" x14ac:dyDescent="0.15">
      <c r="A3058" s="6" t="s">
        <v>267</v>
      </c>
      <c r="B3058" s="4" t="s">
        <v>218</v>
      </c>
      <c r="C3058" s="4" t="s">
        <v>237</v>
      </c>
      <c r="D3058" s="4" t="s">
        <v>242</v>
      </c>
      <c r="E3058" s="5">
        <v>11.12</v>
      </c>
      <c r="J3058" s="14"/>
    </row>
    <row r="3059" spans="1:14" ht="21.95" customHeight="1" x14ac:dyDescent="0.15">
      <c r="A3059" s="6" t="s">
        <v>267</v>
      </c>
      <c r="B3059" s="4" t="s">
        <v>219</v>
      </c>
      <c r="C3059" s="4" t="s">
        <v>237</v>
      </c>
      <c r="D3059" s="4" t="s">
        <v>242</v>
      </c>
      <c r="E3059" s="5">
        <v>13.2</v>
      </c>
      <c r="F3059" s="13" t="s">
        <v>353</v>
      </c>
      <c r="J3059" s="14"/>
    </row>
    <row r="3060" spans="1:14" ht="21.95" customHeight="1" x14ac:dyDescent="0.15">
      <c r="A3060" s="6" t="s">
        <v>267</v>
      </c>
      <c r="B3060" s="4" t="s">
        <v>109</v>
      </c>
      <c r="C3060" s="4" t="s">
        <v>237</v>
      </c>
      <c r="D3060" s="4" t="s">
        <v>242</v>
      </c>
      <c r="E3060" s="5">
        <v>12.86</v>
      </c>
      <c r="F3060" s="13" t="s">
        <v>354</v>
      </c>
      <c r="J3060" s="14"/>
    </row>
    <row r="3061" spans="1:14" ht="21.95" customHeight="1" x14ac:dyDescent="0.15">
      <c r="A3061" s="6" t="s">
        <v>267</v>
      </c>
      <c r="B3061" s="4" t="s">
        <v>220</v>
      </c>
      <c r="C3061" s="4" t="s">
        <v>237</v>
      </c>
      <c r="D3061" s="4" t="s">
        <v>238</v>
      </c>
      <c r="E3061" s="5">
        <v>12.23</v>
      </c>
      <c r="J3061" s="14"/>
    </row>
    <row r="3062" spans="1:14" ht="21.95" customHeight="1" x14ac:dyDescent="0.15">
      <c r="A3062" s="9" t="s">
        <v>267</v>
      </c>
      <c r="B3062" s="4" t="s">
        <v>220</v>
      </c>
      <c r="C3062" s="4" t="s">
        <v>237</v>
      </c>
      <c r="D3062" s="4" t="s">
        <v>238</v>
      </c>
      <c r="E3062" s="5">
        <v>0.98</v>
      </c>
      <c r="J3062" s="14"/>
    </row>
    <row r="3063" spans="1:14" ht="21.95" customHeight="1" x14ac:dyDescent="0.15">
      <c r="A3063" s="9" t="s">
        <v>267</v>
      </c>
      <c r="E3063" s="15">
        <f>+SUM(E2805:E3062)</f>
        <v>2772.7000000000012</v>
      </c>
      <c r="I3063" s="14">
        <f>AVERAGE(I2805:I3062)</f>
        <v>1.1571331830733544</v>
      </c>
      <c r="J3063" s="14">
        <f>STDEV(I2805:I3062)</f>
        <v>0.45098652962271096</v>
      </c>
      <c r="K3063">
        <f>COUNT(I2805:I3062)</f>
        <v>42</v>
      </c>
      <c r="L3063" s="14">
        <f>+I3063-1</f>
        <v>0.15713318307335444</v>
      </c>
      <c r="M3063">
        <f>+SQRT(K3063)</f>
        <v>6.4807406984078604</v>
      </c>
      <c r="N3063">
        <f>+L3063/(J3063/M3063)</f>
        <v>2.2580262329914595</v>
      </c>
    </row>
    <row r="3064" spans="1:14" ht="21.95" customHeight="1" x14ac:dyDescent="0.15">
      <c r="A3064" s="6" t="s">
        <v>269</v>
      </c>
      <c r="B3064" s="4" t="s">
        <v>113</v>
      </c>
      <c r="C3064" s="4" t="s">
        <v>111</v>
      </c>
      <c r="D3064" s="4" t="s">
        <v>224</v>
      </c>
      <c r="E3064" s="5">
        <v>12.89</v>
      </c>
      <c r="F3064" t="s">
        <v>353</v>
      </c>
      <c r="G3064">
        <f>+E3064+E3065+E3066+E3067+E3068+E3069</f>
        <v>66.239999999999995</v>
      </c>
      <c r="H3064">
        <f>+E3070+E3071+E3072+E3073</f>
        <v>39.11</v>
      </c>
      <c r="I3064" s="14">
        <f>+(G3064/4)/(H3064/3)</f>
        <v>1.2702633597545383</v>
      </c>
      <c r="J3064" s="21">
        <f>+(B3064-$L$1)/7</f>
        <v>1</v>
      </c>
    </row>
    <row r="3065" spans="1:14" ht="21.95" customHeight="1" x14ac:dyDescent="0.15">
      <c r="A3065" s="6" t="s">
        <v>269</v>
      </c>
      <c r="B3065" s="4" t="s">
        <v>113</v>
      </c>
      <c r="C3065" s="4" t="s">
        <v>111</v>
      </c>
      <c r="D3065" s="4" t="s">
        <v>204</v>
      </c>
      <c r="E3065" s="5">
        <v>13.8</v>
      </c>
      <c r="J3065" s="14"/>
    </row>
    <row r="3066" spans="1:14" ht="21.95" customHeight="1" x14ac:dyDescent="0.15">
      <c r="A3066" s="6" t="s">
        <v>269</v>
      </c>
      <c r="B3066" s="4" t="s">
        <v>113</v>
      </c>
      <c r="C3066" s="4" t="s">
        <v>111</v>
      </c>
      <c r="D3066" s="4" t="s">
        <v>204</v>
      </c>
      <c r="E3066" s="5">
        <v>4.55</v>
      </c>
      <c r="J3066" s="14"/>
    </row>
    <row r="3067" spans="1:14" ht="21.95" customHeight="1" x14ac:dyDescent="0.15">
      <c r="A3067" s="6" t="s">
        <v>269</v>
      </c>
      <c r="B3067" s="4" t="s">
        <v>113</v>
      </c>
      <c r="C3067" s="4" t="s">
        <v>111</v>
      </c>
      <c r="D3067" s="4" t="s">
        <v>200</v>
      </c>
      <c r="E3067" s="5">
        <v>12.37</v>
      </c>
      <c r="J3067" s="14"/>
    </row>
    <row r="3068" spans="1:14" ht="21.95" customHeight="1" x14ac:dyDescent="0.15">
      <c r="A3068" s="6" t="s">
        <v>269</v>
      </c>
      <c r="B3068" s="4" t="s">
        <v>113</v>
      </c>
      <c r="C3068" s="4" t="s">
        <v>111</v>
      </c>
      <c r="D3068" s="4" t="s">
        <v>200</v>
      </c>
      <c r="E3068" s="5">
        <v>7.46</v>
      </c>
      <c r="J3068" s="14"/>
    </row>
    <row r="3069" spans="1:14" ht="21.95" customHeight="1" x14ac:dyDescent="0.15">
      <c r="A3069" s="6" t="s">
        <v>269</v>
      </c>
      <c r="B3069" s="4" t="s">
        <v>113</v>
      </c>
      <c r="C3069" s="4" t="s">
        <v>111</v>
      </c>
      <c r="D3069" s="4" t="s">
        <v>225</v>
      </c>
      <c r="E3069" s="5">
        <v>15.17</v>
      </c>
      <c r="J3069" s="14"/>
    </row>
    <row r="3070" spans="1:14" ht="21.95" customHeight="1" x14ac:dyDescent="0.15">
      <c r="A3070" s="6" t="s">
        <v>269</v>
      </c>
      <c r="B3070" s="4" t="s">
        <v>114</v>
      </c>
      <c r="C3070" s="4" t="s">
        <v>111</v>
      </c>
      <c r="D3070" s="4" t="s">
        <v>224</v>
      </c>
      <c r="E3070" s="5">
        <v>8.1999999999999993</v>
      </c>
      <c r="F3070" t="s">
        <v>354</v>
      </c>
      <c r="J3070" s="14"/>
    </row>
    <row r="3071" spans="1:14" ht="21.95" customHeight="1" x14ac:dyDescent="0.15">
      <c r="A3071" s="6" t="s">
        <v>269</v>
      </c>
      <c r="B3071" s="4" t="s">
        <v>114</v>
      </c>
      <c r="C3071" s="4" t="s">
        <v>111</v>
      </c>
      <c r="D3071" s="4" t="s">
        <v>204</v>
      </c>
      <c r="E3071" s="5">
        <v>11.23</v>
      </c>
      <c r="J3071" s="14"/>
    </row>
    <row r="3072" spans="1:14" ht="21.95" customHeight="1" x14ac:dyDescent="0.15">
      <c r="A3072" s="6" t="s">
        <v>269</v>
      </c>
      <c r="B3072" s="4" t="s">
        <v>114</v>
      </c>
      <c r="C3072" s="4" t="s">
        <v>111</v>
      </c>
      <c r="D3072" s="4" t="s">
        <v>200</v>
      </c>
      <c r="E3072" s="5">
        <v>9.4600000000000009</v>
      </c>
      <c r="J3072" s="14"/>
    </row>
    <row r="3073" spans="1:10" ht="21.95" customHeight="1" x14ac:dyDescent="0.15">
      <c r="A3073" s="6" t="s">
        <v>269</v>
      </c>
      <c r="B3073" s="4" t="s">
        <v>114</v>
      </c>
      <c r="C3073" s="4" t="s">
        <v>111</v>
      </c>
      <c r="D3073" s="4" t="s">
        <v>225</v>
      </c>
      <c r="E3073" s="5">
        <v>10.220000000000001</v>
      </c>
      <c r="J3073" s="14"/>
    </row>
    <row r="3074" spans="1:10" ht="21.95" customHeight="1" x14ac:dyDescent="0.15">
      <c r="A3074" s="6" t="s">
        <v>269</v>
      </c>
      <c r="B3074" s="4" t="s">
        <v>115</v>
      </c>
      <c r="C3074" s="4" t="s">
        <v>111</v>
      </c>
      <c r="D3074" s="4" t="s">
        <v>224</v>
      </c>
      <c r="E3074" s="5">
        <v>7.45</v>
      </c>
      <c r="F3074" t="s">
        <v>353</v>
      </c>
      <c r="G3074">
        <f>+E3074+E3075+E3076+E3077+E3078+E3079</f>
        <v>41.78</v>
      </c>
      <c r="H3074">
        <f>+E3080+E3081+E3082+E3083</f>
        <v>48.84</v>
      </c>
      <c r="I3074" s="14">
        <f>+(G3074/4)/(H3074/3)</f>
        <v>0.6415847665847666</v>
      </c>
      <c r="J3074" s="21">
        <f>+(B3074-$L$1)/7</f>
        <v>2</v>
      </c>
    </row>
    <row r="3075" spans="1:10" ht="21.95" customHeight="1" x14ac:dyDescent="0.15">
      <c r="A3075" s="6" t="s">
        <v>269</v>
      </c>
      <c r="B3075" s="4" t="s">
        <v>115</v>
      </c>
      <c r="C3075" s="4" t="s">
        <v>111</v>
      </c>
      <c r="D3075" s="4" t="s">
        <v>204</v>
      </c>
      <c r="E3075" s="5">
        <v>9.16</v>
      </c>
      <c r="J3075" s="14"/>
    </row>
    <row r="3076" spans="1:10" ht="21.95" customHeight="1" x14ac:dyDescent="0.15">
      <c r="A3076" s="6" t="s">
        <v>269</v>
      </c>
      <c r="B3076" s="4" t="s">
        <v>115</v>
      </c>
      <c r="C3076" s="4" t="s">
        <v>111</v>
      </c>
      <c r="D3076" s="4" t="s">
        <v>204</v>
      </c>
      <c r="E3076" s="5">
        <v>3.01</v>
      </c>
      <c r="J3076" s="14"/>
    </row>
    <row r="3077" spans="1:10" ht="21.95" customHeight="1" x14ac:dyDescent="0.15">
      <c r="A3077" s="6" t="s">
        <v>269</v>
      </c>
      <c r="B3077" s="4" t="s">
        <v>115</v>
      </c>
      <c r="C3077" s="4" t="s">
        <v>111</v>
      </c>
      <c r="D3077" s="4" t="s">
        <v>200</v>
      </c>
      <c r="E3077" s="5">
        <v>8.2100000000000009</v>
      </c>
      <c r="J3077" s="14"/>
    </row>
    <row r="3078" spans="1:10" ht="21.95" customHeight="1" x14ac:dyDescent="0.15">
      <c r="A3078" s="6" t="s">
        <v>269</v>
      </c>
      <c r="B3078" s="4" t="s">
        <v>115</v>
      </c>
      <c r="C3078" s="4" t="s">
        <v>111</v>
      </c>
      <c r="D3078" s="4" t="s">
        <v>200</v>
      </c>
      <c r="E3078" s="5">
        <v>4.63</v>
      </c>
      <c r="J3078" s="14"/>
    </row>
    <row r="3079" spans="1:10" ht="21.95" customHeight="1" x14ac:dyDescent="0.15">
      <c r="A3079" s="6" t="s">
        <v>269</v>
      </c>
      <c r="B3079" s="4" t="s">
        <v>115</v>
      </c>
      <c r="C3079" s="4" t="s">
        <v>111</v>
      </c>
      <c r="D3079" s="4" t="s">
        <v>225</v>
      </c>
      <c r="E3079" s="5">
        <v>9.32</v>
      </c>
      <c r="J3079" s="14"/>
    </row>
    <row r="3080" spans="1:10" ht="21.95" customHeight="1" x14ac:dyDescent="0.15">
      <c r="A3080" s="6" t="s">
        <v>269</v>
      </c>
      <c r="B3080" s="4" t="s">
        <v>116</v>
      </c>
      <c r="C3080" s="4" t="s">
        <v>111</v>
      </c>
      <c r="D3080" s="4" t="s">
        <v>224</v>
      </c>
      <c r="E3080" s="5">
        <v>10.88</v>
      </c>
      <c r="F3080" t="s">
        <v>354</v>
      </c>
      <c r="J3080" s="14"/>
    </row>
    <row r="3081" spans="1:10" ht="21.95" customHeight="1" x14ac:dyDescent="0.15">
      <c r="A3081" s="6" t="s">
        <v>269</v>
      </c>
      <c r="B3081" s="4" t="s">
        <v>116</v>
      </c>
      <c r="C3081" s="4" t="s">
        <v>111</v>
      </c>
      <c r="D3081" s="4" t="s">
        <v>204</v>
      </c>
      <c r="E3081" s="5">
        <v>12.33</v>
      </c>
      <c r="J3081" s="14"/>
    </row>
    <row r="3082" spans="1:10" ht="21.95" customHeight="1" x14ac:dyDescent="0.15">
      <c r="A3082" s="6" t="s">
        <v>269</v>
      </c>
      <c r="B3082" s="4" t="s">
        <v>116</v>
      </c>
      <c r="C3082" s="4" t="s">
        <v>111</v>
      </c>
      <c r="D3082" s="4" t="s">
        <v>200</v>
      </c>
      <c r="E3082" s="5">
        <v>13.57</v>
      </c>
      <c r="J3082" s="14"/>
    </row>
    <row r="3083" spans="1:10" ht="21.95" customHeight="1" x14ac:dyDescent="0.15">
      <c r="A3083" s="6" t="s">
        <v>269</v>
      </c>
      <c r="B3083" s="4" t="s">
        <v>116</v>
      </c>
      <c r="C3083" s="4" t="s">
        <v>111</v>
      </c>
      <c r="D3083" s="4" t="s">
        <v>225</v>
      </c>
      <c r="E3083" s="5">
        <v>12.06</v>
      </c>
      <c r="J3083" s="14"/>
    </row>
    <row r="3084" spans="1:10" ht="21.95" customHeight="1" x14ac:dyDescent="0.15">
      <c r="A3084" s="6" t="s">
        <v>269</v>
      </c>
      <c r="B3084" s="4" t="s">
        <v>117</v>
      </c>
      <c r="C3084" s="4" t="s">
        <v>111</v>
      </c>
      <c r="D3084" s="4" t="s">
        <v>224</v>
      </c>
      <c r="E3084" s="5">
        <v>10.8</v>
      </c>
      <c r="F3084" s="13" t="s">
        <v>353</v>
      </c>
      <c r="J3084" s="14"/>
    </row>
    <row r="3085" spans="1:10" ht="21.95" customHeight="1" x14ac:dyDescent="0.15">
      <c r="A3085" s="6" t="s">
        <v>269</v>
      </c>
      <c r="B3085" s="4" t="s">
        <v>117</v>
      </c>
      <c r="C3085" s="4" t="s">
        <v>111</v>
      </c>
      <c r="D3085" s="4" t="s">
        <v>204</v>
      </c>
      <c r="E3085" s="5">
        <v>11.72</v>
      </c>
      <c r="F3085" s="13"/>
      <c r="J3085" s="14"/>
    </row>
    <row r="3086" spans="1:10" ht="21.95" customHeight="1" x14ac:dyDescent="0.15">
      <c r="A3086" s="6" t="s">
        <v>269</v>
      </c>
      <c r="B3086" s="4" t="s">
        <v>117</v>
      </c>
      <c r="C3086" s="4" t="s">
        <v>111</v>
      </c>
      <c r="D3086" s="4" t="s">
        <v>204</v>
      </c>
      <c r="E3086" s="5">
        <v>3.43</v>
      </c>
      <c r="F3086" s="13"/>
      <c r="J3086" s="14"/>
    </row>
    <row r="3087" spans="1:10" ht="21.95" customHeight="1" x14ac:dyDescent="0.15">
      <c r="A3087" s="6" t="s">
        <v>269</v>
      </c>
      <c r="B3087" s="4" t="s">
        <v>117</v>
      </c>
      <c r="C3087" s="4" t="s">
        <v>111</v>
      </c>
      <c r="D3087" s="4" t="s">
        <v>200</v>
      </c>
      <c r="E3087" s="5">
        <v>12.01</v>
      </c>
      <c r="F3087" s="13"/>
      <c r="J3087" s="14"/>
    </row>
    <row r="3088" spans="1:10" ht="21.95" customHeight="1" x14ac:dyDescent="0.15">
      <c r="A3088" s="6" t="s">
        <v>269</v>
      </c>
      <c r="B3088" s="4" t="s">
        <v>117</v>
      </c>
      <c r="C3088" s="4" t="s">
        <v>111</v>
      </c>
      <c r="D3088" s="4" t="s">
        <v>200</v>
      </c>
      <c r="E3088" s="5">
        <v>3.68</v>
      </c>
      <c r="F3088" s="13"/>
      <c r="J3088" s="14"/>
    </row>
    <row r="3089" spans="1:10" ht="21.95" customHeight="1" x14ac:dyDescent="0.15">
      <c r="A3089" s="6" t="s">
        <v>269</v>
      </c>
      <c r="B3089" s="4" t="s">
        <v>117</v>
      </c>
      <c r="C3089" s="4" t="s">
        <v>111</v>
      </c>
      <c r="D3089" s="4" t="s">
        <v>225</v>
      </c>
      <c r="E3089" s="5">
        <v>12.24</v>
      </c>
      <c r="F3089" s="13"/>
      <c r="J3089" s="14"/>
    </row>
    <row r="3090" spans="1:10" ht="21.95" customHeight="1" x14ac:dyDescent="0.15">
      <c r="A3090" s="6" t="s">
        <v>269</v>
      </c>
      <c r="B3090" s="4" t="s">
        <v>119</v>
      </c>
      <c r="C3090" s="4" t="s">
        <v>111</v>
      </c>
      <c r="D3090" s="4" t="s">
        <v>224</v>
      </c>
      <c r="E3090" s="5">
        <v>9.5500000000000007</v>
      </c>
      <c r="F3090" s="13" t="s">
        <v>354</v>
      </c>
      <c r="J3090" s="14"/>
    </row>
    <row r="3091" spans="1:10" ht="21.95" customHeight="1" x14ac:dyDescent="0.15">
      <c r="A3091" s="6" t="s">
        <v>269</v>
      </c>
      <c r="B3091" s="4" t="s">
        <v>119</v>
      </c>
      <c r="C3091" s="4" t="s">
        <v>111</v>
      </c>
      <c r="D3091" s="4" t="s">
        <v>204</v>
      </c>
      <c r="E3091" s="5">
        <v>10.15</v>
      </c>
      <c r="J3091" s="14"/>
    </row>
    <row r="3092" spans="1:10" ht="21.95" customHeight="1" x14ac:dyDescent="0.15">
      <c r="A3092" s="6" t="s">
        <v>269</v>
      </c>
      <c r="B3092" s="4" t="s">
        <v>119</v>
      </c>
      <c r="C3092" s="4" t="s">
        <v>111</v>
      </c>
      <c r="D3092" s="4" t="s">
        <v>200</v>
      </c>
      <c r="E3092" s="5">
        <v>10.08</v>
      </c>
      <c r="J3092" s="14"/>
    </row>
    <row r="3093" spans="1:10" ht="21.95" customHeight="1" x14ac:dyDescent="0.15">
      <c r="A3093" s="6" t="s">
        <v>269</v>
      </c>
      <c r="B3093" s="4" t="s">
        <v>119</v>
      </c>
      <c r="C3093" s="4" t="s">
        <v>111</v>
      </c>
      <c r="D3093" s="4" t="s">
        <v>225</v>
      </c>
      <c r="E3093" s="5">
        <v>9.39</v>
      </c>
      <c r="J3093" s="14"/>
    </row>
    <row r="3094" spans="1:10" ht="21.95" customHeight="1" x14ac:dyDescent="0.15">
      <c r="A3094" s="6" t="s">
        <v>269</v>
      </c>
      <c r="B3094" s="4" t="s">
        <v>120</v>
      </c>
      <c r="C3094" s="4" t="s">
        <v>111</v>
      </c>
      <c r="D3094" s="4" t="s">
        <v>224</v>
      </c>
      <c r="E3094" s="5">
        <v>11.47</v>
      </c>
      <c r="F3094" t="s">
        <v>353</v>
      </c>
      <c r="G3094">
        <f>+E3094+E3095+E3096+E3097</f>
        <v>46.13</v>
      </c>
      <c r="H3094">
        <f>+E3100+E3101+E3098+E3099</f>
        <v>49.940000000000005</v>
      </c>
      <c r="I3094" s="14">
        <f>+(G3094/4)/(H3094/3)</f>
        <v>0.69278133760512617</v>
      </c>
      <c r="J3094" s="21">
        <f>+(B3094-$L$1)/7</f>
        <v>4</v>
      </c>
    </row>
    <row r="3095" spans="1:10" ht="21.95" customHeight="1" x14ac:dyDescent="0.15">
      <c r="A3095" s="6" t="s">
        <v>269</v>
      </c>
      <c r="B3095" s="4" t="s">
        <v>120</v>
      </c>
      <c r="C3095" s="4" t="s">
        <v>111</v>
      </c>
      <c r="D3095" s="4" t="s">
        <v>204</v>
      </c>
      <c r="E3095" s="5">
        <v>13.21</v>
      </c>
      <c r="J3095" s="14"/>
    </row>
    <row r="3096" spans="1:10" ht="21.95" customHeight="1" x14ac:dyDescent="0.15">
      <c r="A3096" s="6" t="s">
        <v>269</v>
      </c>
      <c r="B3096" s="4" t="s">
        <v>120</v>
      </c>
      <c r="C3096" s="4" t="s">
        <v>111</v>
      </c>
      <c r="D3096" s="4" t="s">
        <v>200</v>
      </c>
      <c r="E3096" s="5">
        <v>11.55</v>
      </c>
      <c r="J3096" s="14"/>
    </row>
    <row r="3097" spans="1:10" ht="21.95" customHeight="1" x14ac:dyDescent="0.15">
      <c r="A3097" s="6" t="s">
        <v>269</v>
      </c>
      <c r="B3097" s="4" t="s">
        <v>120</v>
      </c>
      <c r="C3097" s="4" t="s">
        <v>111</v>
      </c>
      <c r="D3097" s="4" t="s">
        <v>225</v>
      </c>
      <c r="E3097" s="5">
        <v>9.9</v>
      </c>
      <c r="J3097" s="14"/>
    </row>
    <row r="3098" spans="1:10" ht="21.95" customHeight="1" x14ac:dyDescent="0.15">
      <c r="A3098" s="6" t="s">
        <v>269</v>
      </c>
      <c r="B3098" s="4" t="s">
        <v>121</v>
      </c>
      <c r="C3098" s="4" t="s">
        <v>111</v>
      </c>
      <c r="D3098" s="4" t="s">
        <v>224</v>
      </c>
      <c r="E3098" s="5">
        <v>9.82</v>
      </c>
      <c r="F3098" t="s">
        <v>354</v>
      </c>
      <c r="J3098" s="14"/>
    </row>
    <row r="3099" spans="1:10" ht="21.95" customHeight="1" x14ac:dyDescent="0.15">
      <c r="A3099" s="6" t="s">
        <v>269</v>
      </c>
      <c r="B3099" s="4" t="s">
        <v>121</v>
      </c>
      <c r="C3099" s="4" t="s">
        <v>111</v>
      </c>
      <c r="D3099" s="4" t="s">
        <v>200</v>
      </c>
      <c r="E3099" s="5">
        <v>13.31</v>
      </c>
      <c r="J3099" s="14"/>
    </row>
    <row r="3100" spans="1:10" ht="21.95" customHeight="1" x14ac:dyDescent="0.15">
      <c r="A3100" s="6" t="s">
        <v>269</v>
      </c>
      <c r="B3100" s="4" t="s">
        <v>121</v>
      </c>
      <c r="C3100" s="4" t="s">
        <v>111</v>
      </c>
      <c r="D3100" s="4" t="s">
        <v>225</v>
      </c>
      <c r="E3100" s="5">
        <v>11.63</v>
      </c>
      <c r="J3100" s="14"/>
    </row>
    <row r="3101" spans="1:10" ht="21.95" customHeight="1" x14ac:dyDescent="0.15">
      <c r="A3101" s="6" t="s">
        <v>269</v>
      </c>
      <c r="B3101" s="4" t="s">
        <v>121</v>
      </c>
      <c r="C3101" s="4" t="s">
        <v>111</v>
      </c>
      <c r="D3101" s="4" t="s">
        <v>134</v>
      </c>
      <c r="E3101" s="5">
        <v>15.18</v>
      </c>
      <c r="J3101" s="14"/>
    </row>
    <row r="3102" spans="1:10" ht="21.95" customHeight="1" x14ac:dyDescent="0.15">
      <c r="A3102" s="6" t="s">
        <v>269</v>
      </c>
      <c r="B3102" s="4" t="s">
        <v>122</v>
      </c>
      <c r="C3102" s="4" t="s">
        <v>111</v>
      </c>
      <c r="D3102" s="4" t="s">
        <v>224</v>
      </c>
      <c r="E3102" s="5">
        <v>11.19</v>
      </c>
      <c r="F3102" t="s">
        <v>353</v>
      </c>
      <c r="G3102">
        <f>+E3102+E3103+E3104+E3105+E3106+E3107+E3108</f>
        <v>55.52</v>
      </c>
      <c r="H3102">
        <f>+E3112+E3109+E3110+E3111</f>
        <v>31.35</v>
      </c>
      <c r="I3102" s="14">
        <f>+(G3102/4)/(H3102/3)</f>
        <v>1.3282296650717702</v>
      </c>
      <c r="J3102" s="21">
        <f>+(B3102-$L$1)/7</f>
        <v>5</v>
      </c>
    </row>
    <row r="3103" spans="1:10" ht="21.95" customHeight="1" x14ac:dyDescent="0.15">
      <c r="A3103" s="9" t="s">
        <v>269</v>
      </c>
      <c r="B3103" s="4" t="s">
        <v>122</v>
      </c>
      <c r="C3103" s="4" t="s">
        <v>111</v>
      </c>
      <c r="D3103" s="4" t="s">
        <v>204</v>
      </c>
      <c r="E3103" s="5">
        <v>10.64</v>
      </c>
      <c r="J3103" s="14"/>
    </row>
    <row r="3104" spans="1:10" ht="21.95" customHeight="1" x14ac:dyDescent="0.15">
      <c r="A3104" s="6" t="s">
        <v>269</v>
      </c>
      <c r="B3104" s="4" t="s">
        <v>122</v>
      </c>
      <c r="C3104" s="4" t="s">
        <v>111</v>
      </c>
      <c r="D3104" s="4" t="s">
        <v>204</v>
      </c>
      <c r="E3104" s="5">
        <v>3.38</v>
      </c>
      <c r="J3104" s="14"/>
    </row>
    <row r="3105" spans="1:10" ht="21.95" customHeight="1" x14ac:dyDescent="0.15">
      <c r="A3105" s="6" t="s">
        <v>269</v>
      </c>
      <c r="B3105" s="4" t="s">
        <v>122</v>
      </c>
      <c r="C3105" s="4" t="s">
        <v>111</v>
      </c>
      <c r="D3105" s="4" t="s">
        <v>200</v>
      </c>
      <c r="E3105" s="5">
        <v>10.19</v>
      </c>
      <c r="J3105" s="14"/>
    </row>
    <row r="3106" spans="1:10" ht="21.95" customHeight="1" x14ac:dyDescent="0.15">
      <c r="A3106" s="6" t="s">
        <v>269</v>
      </c>
      <c r="B3106" s="4" t="s">
        <v>122</v>
      </c>
      <c r="C3106" s="4" t="s">
        <v>111</v>
      </c>
      <c r="D3106" s="4" t="s">
        <v>200</v>
      </c>
      <c r="E3106" s="5">
        <v>7.92</v>
      </c>
      <c r="J3106" s="14"/>
    </row>
    <row r="3107" spans="1:10" ht="21.95" customHeight="1" x14ac:dyDescent="0.15">
      <c r="A3107" s="6" t="s">
        <v>269</v>
      </c>
      <c r="B3107" s="4" t="s">
        <v>122</v>
      </c>
      <c r="C3107" s="4" t="s">
        <v>111</v>
      </c>
      <c r="D3107" s="4" t="s">
        <v>225</v>
      </c>
      <c r="E3107" s="5">
        <v>9.3800000000000008</v>
      </c>
      <c r="J3107" s="14"/>
    </row>
    <row r="3108" spans="1:10" ht="21.95" customHeight="1" x14ac:dyDescent="0.15">
      <c r="A3108" s="6" t="s">
        <v>269</v>
      </c>
      <c r="B3108" s="4" t="s">
        <v>122</v>
      </c>
      <c r="C3108" s="4" t="s">
        <v>111</v>
      </c>
      <c r="D3108" s="4" t="s">
        <v>225</v>
      </c>
      <c r="E3108" s="5">
        <v>2.82</v>
      </c>
      <c r="J3108" s="14"/>
    </row>
    <row r="3109" spans="1:10" ht="21.95" customHeight="1" x14ac:dyDescent="0.15">
      <c r="A3109" s="6" t="s">
        <v>269</v>
      </c>
      <c r="B3109" s="4" t="s">
        <v>123</v>
      </c>
      <c r="C3109" s="4" t="s">
        <v>111</v>
      </c>
      <c r="D3109" s="4" t="s">
        <v>224</v>
      </c>
      <c r="E3109" s="5">
        <v>6.39</v>
      </c>
      <c r="F3109" t="s">
        <v>354</v>
      </c>
      <c r="J3109" s="14"/>
    </row>
    <row r="3110" spans="1:10" ht="21.95" customHeight="1" x14ac:dyDescent="0.15">
      <c r="A3110" s="6" t="s">
        <v>269</v>
      </c>
      <c r="B3110" s="4" t="s">
        <v>123</v>
      </c>
      <c r="C3110" s="4" t="s">
        <v>111</v>
      </c>
      <c r="D3110" s="4" t="s">
        <v>200</v>
      </c>
      <c r="E3110" s="5">
        <v>8.16</v>
      </c>
      <c r="J3110" s="14"/>
    </row>
    <row r="3111" spans="1:10" ht="21.95" customHeight="1" x14ac:dyDescent="0.15">
      <c r="A3111" s="6" t="s">
        <v>269</v>
      </c>
      <c r="B3111" s="4" t="s">
        <v>123</v>
      </c>
      <c r="C3111" s="4" t="s">
        <v>111</v>
      </c>
      <c r="D3111" s="4" t="s">
        <v>225</v>
      </c>
      <c r="E3111" s="5">
        <v>7.62</v>
      </c>
      <c r="J3111" s="14"/>
    </row>
    <row r="3112" spans="1:10" ht="21.95" customHeight="1" x14ac:dyDescent="0.15">
      <c r="A3112" s="6" t="s">
        <v>269</v>
      </c>
      <c r="B3112" s="4" t="s">
        <v>123</v>
      </c>
      <c r="C3112" s="4" t="s">
        <v>111</v>
      </c>
      <c r="D3112" s="4" t="s">
        <v>134</v>
      </c>
      <c r="E3112" s="5">
        <v>9.18</v>
      </c>
      <c r="J3112" s="14"/>
    </row>
    <row r="3113" spans="1:10" ht="21.95" customHeight="1" x14ac:dyDescent="0.15">
      <c r="A3113" s="6" t="s">
        <v>269</v>
      </c>
      <c r="B3113" s="4" t="s">
        <v>124</v>
      </c>
      <c r="C3113" s="4" t="s">
        <v>111</v>
      </c>
      <c r="D3113" s="4" t="s">
        <v>224</v>
      </c>
      <c r="E3113" s="5">
        <v>11.56</v>
      </c>
      <c r="F3113" t="s">
        <v>353</v>
      </c>
      <c r="G3113">
        <f>+E3113+E3114+E3115+E3116+E3117+E3118</f>
        <v>49.09</v>
      </c>
      <c r="H3113">
        <f>+E3119+E3120+E3121+E3122</f>
        <v>9.34</v>
      </c>
      <c r="I3113" s="14">
        <f>+(G3113/4)/(H3113/3)</f>
        <v>3.9419164882226982</v>
      </c>
      <c r="J3113" s="21">
        <f>+(B3113-$L$1)/7</f>
        <v>6</v>
      </c>
    </row>
    <row r="3114" spans="1:10" ht="21.95" customHeight="1" x14ac:dyDescent="0.15">
      <c r="A3114" s="6" t="s">
        <v>269</v>
      </c>
      <c r="B3114" s="4" t="s">
        <v>124</v>
      </c>
      <c r="C3114" s="4" t="s">
        <v>111</v>
      </c>
      <c r="D3114" s="4" t="s">
        <v>204</v>
      </c>
      <c r="E3114" s="5">
        <v>12.89</v>
      </c>
      <c r="J3114" s="14"/>
    </row>
    <row r="3115" spans="1:10" ht="21.95" customHeight="1" x14ac:dyDescent="0.15">
      <c r="A3115" s="6" t="s">
        <v>269</v>
      </c>
      <c r="B3115" s="4" t="s">
        <v>124</v>
      </c>
      <c r="C3115" s="4" t="s">
        <v>111</v>
      </c>
      <c r="D3115" s="4" t="s">
        <v>204</v>
      </c>
      <c r="E3115" s="5">
        <v>1.28</v>
      </c>
      <c r="J3115" s="14"/>
    </row>
    <row r="3116" spans="1:10" ht="21.95" customHeight="1" x14ac:dyDescent="0.15">
      <c r="A3116" s="6" t="s">
        <v>269</v>
      </c>
      <c r="B3116" s="4" t="s">
        <v>124</v>
      </c>
      <c r="C3116" s="4" t="s">
        <v>111</v>
      </c>
      <c r="D3116" s="4" t="s">
        <v>200</v>
      </c>
      <c r="E3116" s="5">
        <v>5.31</v>
      </c>
      <c r="J3116" s="14"/>
    </row>
    <row r="3117" spans="1:10" ht="21.95" customHeight="1" x14ac:dyDescent="0.15">
      <c r="A3117" s="6" t="s">
        <v>269</v>
      </c>
      <c r="B3117" s="4" t="s">
        <v>124</v>
      </c>
      <c r="C3117" s="4" t="s">
        <v>111</v>
      </c>
      <c r="D3117" s="4" t="s">
        <v>225</v>
      </c>
      <c r="E3117" s="5">
        <v>11.85</v>
      </c>
      <c r="J3117" s="14"/>
    </row>
    <row r="3118" spans="1:10" ht="21.95" customHeight="1" x14ac:dyDescent="0.15">
      <c r="A3118" s="6" t="s">
        <v>269</v>
      </c>
      <c r="B3118" s="4" t="s">
        <v>124</v>
      </c>
      <c r="C3118" s="4" t="s">
        <v>111</v>
      </c>
      <c r="D3118" s="4" t="s">
        <v>134</v>
      </c>
      <c r="E3118" s="5">
        <v>6.2</v>
      </c>
      <c r="J3118" s="14"/>
    </row>
    <row r="3119" spans="1:10" ht="21.95" customHeight="1" x14ac:dyDescent="0.15">
      <c r="A3119" s="6" t="s">
        <v>269</v>
      </c>
      <c r="B3119" s="4" t="s">
        <v>125</v>
      </c>
      <c r="C3119" s="4" t="s">
        <v>111</v>
      </c>
      <c r="D3119" s="4" t="s">
        <v>224</v>
      </c>
      <c r="E3119" s="5">
        <v>1.73</v>
      </c>
      <c r="F3119" t="s">
        <v>354</v>
      </c>
      <c r="J3119" s="14"/>
    </row>
    <row r="3120" spans="1:10" ht="21.95" customHeight="1" x14ac:dyDescent="0.15">
      <c r="A3120" s="6" t="s">
        <v>269</v>
      </c>
      <c r="B3120" s="4" t="s">
        <v>125</v>
      </c>
      <c r="C3120" s="4" t="s">
        <v>111</v>
      </c>
      <c r="D3120" s="4" t="s">
        <v>204</v>
      </c>
      <c r="E3120" s="5">
        <v>2.66</v>
      </c>
      <c r="J3120" s="14"/>
    </row>
    <row r="3121" spans="1:10" ht="21.95" customHeight="1" x14ac:dyDescent="0.15">
      <c r="A3121" s="6" t="s">
        <v>269</v>
      </c>
      <c r="B3121" s="4" t="s">
        <v>125</v>
      </c>
      <c r="C3121" s="4" t="s">
        <v>111</v>
      </c>
      <c r="D3121" s="4" t="s">
        <v>200</v>
      </c>
      <c r="E3121" s="5">
        <v>2.2799999999999998</v>
      </c>
      <c r="J3121" s="14"/>
    </row>
    <row r="3122" spans="1:10" ht="21.95" customHeight="1" x14ac:dyDescent="0.15">
      <c r="A3122" s="6" t="s">
        <v>269</v>
      </c>
      <c r="B3122" s="4" t="s">
        <v>125</v>
      </c>
      <c r="C3122" s="4" t="s">
        <v>111</v>
      </c>
      <c r="D3122" s="4" t="s">
        <v>225</v>
      </c>
      <c r="E3122" s="5">
        <v>2.67</v>
      </c>
      <c r="J3122" s="14"/>
    </row>
    <row r="3123" spans="1:10" ht="21.95" customHeight="1" x14ac:dyDescent="0.15">
      <c r="A3123" s="6" t="s">
        <v>269</v>
      </c>
      <c r="B3123" s="4" t="s">
        <v>126</v>
      </c>
      <c r="C3123" s="4" t="s">
        <v>111</v>
      </c>
      <c r="D3123" s="4" t="s">
        <v>224</v>
      </c>
      <c r="E3123" s="5">
        <v>11.6</v>
      </c>
      <c r="F3123" t="s">
        <v>353</v>
      </c>
      <c r="G3123">
        <f>+E3123+E3124+E3125+E3126+E3127+E3128+E3129</f>
        <v>58.07</v>
      </c>
      <c r="H3123">
        <f>+E3133+E3130+E3131+E3132</f>
        <v>31.07</v>
      </c>
      <c r="I3123" s="14">
        <f>+(G3123/4)/(H3123/3)</f>
        <v>1.4017541036369487</v>
      </c>
      <c r="J3123" s="21">
        <f>+(B3123-$L$1)/7</f>
        <v>7</v>
      </c>
    </row>
    <row r="3124" spans="1:10" ht="21.95" customHeight="1" x14ac:dyDescent="0.15">
      <c r="A3124" s="6" t="s">
        <v>269</v>
      </c>
      <c r="B3124" s="4" t="s">
        <v>126</v>
      </c>
      <c r="C3124" s="4" t="s">
        <v>111</v>
      </c>
      <c r="D3124" s="4" t="s">
        <v>204</v>
      </c>
      <c r="E3124" s="5">
        <v>12.77</v>
      </c>
      <c r="J3124" s="14"/>
    </row>
    <row r="3125" spans="1:10" ht="21.95" customHeight="1" x14ac:dyDescent="0.15">
      <c r="A3125" s="6" t="s">
        <v>269</v>
      </c>
      <c r="B3125" s="4" t="s">
        <v>126</v>
      </c>
      <c r="C3125" s="4" t="s">
        <v>111</v>
      </c>
      <c r="D3125" s="4" t="s">
        <v>204</v>
      </c>
      <c r="E3125" s="5">
        <v>3.93</v>
      </c>
      <c r="J3125" s="14"/>
    </row>
    <row r="3126" spans="1:10" ht="21.95" customHeight="1" x14ac:dyDescent="0.15">
      <c r="A3126" s="6" t="s">
        <v>269</v>
      </c>
      <c r="B3126" s="4" t="s">
        <v>126</v>
      </c>
      <c r="C3126" s="4" t="s">
        <v>111</v>
      </c>
      <c r="D3126" s="4" t="s">
        <v>200</v>
      </c>
      <c r="E3126" s="5">
        <v>14.05</v>
      </c>
      <c r="J3126" s="14"/>
    </row>
    <row r="3127" spans="1:10" ht="21.95" customHeight="1" x14ac:dyDescent="0.15">
      <c r="A3127" s="6" t="s">
        <v>269</v>
      </c>
      <c r="B3127" s="4" t="s">
        <v>126</v>
      </c>
      <c r="C3127" s="4" t="s">
        <v>111</v>
      </c>
      <c r="D3127" s="4" t="s">
        <v>200</v>
      </c>
      <c r="E3127" s="5">
        <v>2.34</v>
      </c>
      <c r="J3127" s="14"/>
    </row>
    <row r="3128" spans="1:10" ht="21.95" customHeight="1" x14ac:dyDescent="0.15">
      <c r="A3128" s="6" t="s">
        <v>269</v>
      </c>
      <c r="B3128" s="4" t="s">
        <v>126</v>
      </c>
      <c r="C3128" s="4" t="s">
        <v>111</v>
      </c>
      <c r="D3128" s="4" t="s">
        <v>225</v>
      </c>
      <c r="E3128" s="5">
        <v>6.32</v>
      </c>
      <c r="J3128" s="14"/>
    </row>
    <row r="3129" spans="1:10" ht="21.95" customHeight="1" x14ac:dyDescent="0.15">
      <c r="A3129" s="6" t="s">
        <v>269</v>
      </c>
      <c r="B3129" s="4" t="s">
        <v>126</v>
      </c>
      <c r="C3129" s="4" t="s">
        <v>111</v>
      </c>
      <c r="D3129" s="4" t="s">
        <v>134</v>
      </c>
      <c r="E3129" s="5">
        <v>7.06</v>
      </c>
      <c r="J3129" s="14"/>
    </row>
    <row r="3130" spans="1:10" ht="21.95" customHeight="1" x14ac:dyDescent="0.15">
      <c r="A3130" s="6" t="s">
        <v>269</v>
      </c>
      <c r="B3130" s="4" t="s">
        <v>127</v>
      </c>
      <c r="C3130" s="4" t="s">
        <v>111</v>
      </c>
      <c r="D3130" s="4" t="s">
        <v>224</v>
      </c>
      <c r="E3130" s="5">
        <v>5.97</v>
      </c>
      <c r="F3130" t="s">
        <v>354</v>
      </c>
      <c r="J3130" s="14"/>
    </row>
    <row r="3131" spans="1:10" ht="21.95" customHeight="1" x14ac:dyDescent="0.15">
      <c r="A3131" s="6" t="s">
        <v>269</v>
      </c>
      <c r="B3131" s="4" t="s">
        <v>127</v>
      </c>
      <c r="C3131" s="4" t="s">
        <v>111</v>
      </c>
      <c r="D3131" s="4" t="s">
        <v>204</v>
      </c>
      <c r="E3131" s="5">
        <v>9.07</v>
      </c>
      <c r="J3131" s="14"/>
    </row>
    <row r="3132" spans="1:10" ht="21.95" customHeight="1" x14ac:dyDescent="0.15">
      <c r="A3132" s="6" t="s">
        <v>269</v>
      </c>
      <c r="B3132" s="4" t="s">
        <v>127</v>
      </c>
      <c r="C3132" s="4" t="s">
        <v>111</v>
      </c>
      <c r="D3132" s="4" t="s">
        <v>200</v>
      </c>
      <c r="E3132" s="5">
        <v>8.66</v>
      </c>
      <c r="J3132" s="14"/>
    </row>
    <row r="3133" spans="1:10" ht="21.95" customHeight="1" x14ac:dyDescent="0.15">
      <c r="A3133" s="6" t="s">
        <v>269</v>
      </c>
      <c r="B3133" s="4" t="s">
        <v>127</v>
      </c>
      <c r="C3133" s="4" t="s">
        <v>111</v>
      </c>
      <c r="D3133" s="4" t="s">
        <v>225</v>
      </c>
      <c r="E3133" s="5">
        <v>7.37</v>
      </c>
      <c r="J3133" s="14"/>
    </row>
    <row r="3134" spans="1:10" ht="21.95" customHeight="1" x14ac:dyDescent="0.15">
      <c r="A3134" s="6" t="s">
        <v>269</v>
      </c>
      <c r="B3134" s="4" t="s">
        <v>128</v>
      </c>
      <c r="C3134" s="4" t="s">
        <v>111</v>
      </c>
      <c r="D3134" s="4" t="s">
        <v>224</v>
      </c>
      <c r="E3134" s="5">
        <v>10.61</v>
      </c>
      <c r="F3134" s="13" t="s">
        <v>353</v>
      </c>
      <c r="J3134" s="14"/>
    </row>
    <row r="3135" spans="1:10" ht="21.95" customHeight="1" x14ac:dyDescent="0.15">
      <c r="A3135" s="6" t="s">
        <v>269</v>
      </c>
      <c r="B3135" s="4" t="s">
        <v>128</v>
      </c>
      <c r="C3135" s="4" t="s">
        <v>111</v>
      </c>
      <c r="D3135" s="4" t="s">
        <v>224</v>
      </c>
      <c r="E3135" s="5">
        <v>6</v>
      </c>
      <c r="F3135" s="13"/>
      <c r="J3135" s="14"/>
    </row>
    <row r="3136" spans="1:10" ht="21.95" customHeight="1" x14ac:dyDescent="0.15">
      <c r="A3136" s="6" t="s">
        <v>269</v>
      </c>
      <c r="B3136" s="4" t="s">
        <v>128</v>
      </c>
      <c r="C3136" s="4" t="s">
        <v>111</v>
      </c>
      <c r="D3136" s="4" t="s">
        <v>204</v>
      </c>
      <c r="E3136" s="5">
        <v>11.41</v>
      </c>
      <c r="F3136" s="13"/>
      <c r="J3136" s="14"/>
    </row>
    <row r="3137" spans="1:10" ht="21.95" customHeight="1" x14ac:dyDescent="0.15">
      <c r="A3137" s="6" t="s">
        <v>269</v>
      </c>
      <c r="B3137" s="4" t="s">
        <v>128</v>
      </c>
      <c r="C3137" s="4" t="s">
        <v>111</v>
      </c>
      <c r="D3137" s="4" t="s">
        <v>204</v>
      </c>
      <c r="E3137" s="5">
        <v>5.27</v>
      </c>
      <c r="F3137" s="13"/>
      <c r="J3137" s="14"/>
    </row>
    <row r="3138" spans="1:10" ht="21.95" customHeight="1" x14ac:dyDescent="0.15">
      <c r="A3138" s="6" t="s">
        <v>269</v>
      </c>
      <c r="B3138" s="4" t="s">
        <v>128</v>
      </c>
      <c r="C3138" s="4" t="s">
        <v>111</v>
      </c>
      <c r="D3138" s="4" t="s">
        <v>200</v>
      </c>
      <c r="E3138" s="5">
        <v>11.73</v>
      </c>
      <c r="F3138" s="13"/>
      <c r="J3138" s="14"/>
    </row>
    <row r="3139" spans="1:10" ht="21.95" customHeight="1" x14ac:dyDescent="0.15">
      <c r="A3139" s="6" t="s">
        <v>269</v>
      </c>
      <c r="B3139" s="4" t="s">
        <v>128</v>
      </c>
      <c r="C3139" s="4" t="s">
        <v>111</v>
      </c>
      <c r="D3139" s="4" t="s">
        <v>200</v>
      </c>
      <c r="E3139" s="5">
        <v>8.32</v>
      </c>
      <c r="F3139" s="13"/>
      <c r="J3139" s="14"/>
    </row>
    <row r="3140" spans="1:10" ht="21.95" customHeight="1" x14ac:dyDescent="0.15">
      <c r="A3140" s="6" t="s">
        <v>269</v>
      </c>
      <c r="B3140" s="4" t="s">
        <v>128</v>
      </c>
      <c r="C3140" s="4" t="s">
        <v>111</v>
      </c>
      <c r="D3140" s="4" t="s">
        <v>225</v>
      </c>
      <c r="E3140" s="5">
        <v>12.81</v>
      </c>
      <c r="F3140" s="13"/>
      <c r="J3140" s="14"/>
    </row>
    <row r="3141" spans="1:10" ht="21.95" customHeight="1" x14ac:dyDescent="0.15">
      <c r="A3141" s="6" t="s">
        <v>269</v>
      </c>
      <c r="B3141" s="4" t="s">
        <v>129</v>
      </c>
      <c r="C3141" s="4" t="s">
        <v>111</v>
      </c>
      <c r="D3141" s="4" t="s">
        <v>224</v>
      </c>
      <c r="E3141" s="5">
        <v>7.79</v>
      </c>
      <c r="F3141" s="13" t="s">
        <v>354</v>
      </c>
      <c r="J3141" s="14"/>
    </row>
    <row r="3142" spans="1:10" ht="21.95" customHeight="1" x14ac:dyDescent="0.15">
      <c r="A3142" s="6" t="s">
        <v>269</v>
      </c>
      <c r="B3142" s="4" t="s">
        <v>129</v>
      </c>
      <c r="C3142" s="4" t="s">
        <v>111</v>
      </c>
      <c r="D3142" s="4" t="s">
        <v>204</v>
      </c>
      <c r="E3142" s="5">
        <v>11.04</v>
      </c>
      <c r="J3142" s="14"/>
    </row>
    <row r="3143" spans="1:10" ht="21.95" customHeight="1" x14ac:dyDescent="0.15">
      <c r="A3143" s="6" t="s">
        <v>269</v>
      </c>
      <c r="B3143" s="4" t="s">
        <v>129</v>
      </c>
      <c r="C3143" s="4" t="s">
        <v>111</v>
      </c>
      <c r="D3143" s="4" t="s">
        <v>200</v>
      </c>
      <c r="E3143" s="5">
        <v>11.41</v>
      </c>
      <c r="J3143" s="14"/>
    </row>
    <row r="3144" spans="1:10" ht="21.95" customHeight="1" x14ac:dyDescent="0.15">
      <c r="A3144" s="6" t="s">
        <v>269</v>
      </c>
      <c r="B3144" s="4" t="s">
        <v>129</v>
      </c>
      <c r="C3144" s="4" t="s">
        <v>111</v>
      </c>
      <c r="D3144" s="4" t="s">
        <v>134</v>
      </c>
      <c r="E3144" s="5">
        <v>8.81</v>
      </c>
      <c r="J3144" s="14"/>
    </row>
    <row r="3145" spans="1:10" ht="21.95" customHeight="1" x14ac:dyDescent="0.15">
      <c r="A3145" s="6" t="s">
        <v>269</v>
      </c>
      <c r="B3145" s="4" t="s">
        <v>130</v>
      </c>
      <c r="C3145" s="4" t="s">
        <v>111</v>
      </c>
      <c r="D3145" s="4" t="s">
        <v>224</v>
      </c>
      <c r="E3145" s="5">
        <v>10.37</v>
      </c>
      <c r="F3145" t="s">
        <v>353</v>
      </c>
      <c r="G3145">
        <f>+E3145+E3146+E3147+E3148+E3149+E3150</f>
        <v>55.349999999999994</v>
      </c>
      <c r="H3145">
        <f>+E3151+E3152+E3153+E3154</f>
        <v>29.43</v>
      </c>
      <c r="I3145" s="14">
        <f>+(G3145/4)/(H3145/3)</f>
        <v>1.4105504587155961</v>
      </c>
      <c r="J3145" s="21">
        <f>+(B3145-$L$1)/7</f>
        <v>9</v>
      </c>
    </row>
    <row r="3146" spans="1:10" ht="21.95" customHeight="1" x14ac:dyDescent="0.15">
      <c r="A3146" s="6" t="s">
        <v>269</v>
      </c>
      <c r="B3146" s="4" t="s">
        <v>130</v>
      </c>
      <c r="C3146" s="4" t="s">
        <v>111</v>
      </c>
      <c r="D3146" s="4" t="s">
        <v>204</v>
      </c>
      <c r="E3146" s="5">
        <v>11.26</v>
      </c>
      <c r="J3146" s="14"/>
    </row>
    <row r="3147" spans="1:10" ht="21.95" customHeight="1" x14ac:dyDescent="0.15">
      <c r="A3147" s="6" t="s">
        <v>269</v>
      </c>
      <c r="B3147" s="4" t="s">
        <v>130</v>
      </c>
      <c r="C3147" s="4" t="s">
        <v>111</v>
      </c>
      <c r="D3147" s="4" t="s">
        <v>204</v>
      </c>
      <c r="E3147" s="5">
        <v>5.95</v>
      </c>
      <c r="J3147" s="14"/>
    </row>
    <row r="3148" spans="1:10" ht="21.95" customHeight="1" x14ac:dyDescent="0.15">
      <c r="A3148" s="6" t="s">
        <v>269</v>
      </c>
      <c r="B3148" s="4" t="s">
        <v>130</v>
      </c>
      <c r="C3148" s="4" t="s">
        <v>111</v>
      </c>
      <c r="D3148" s="4" t="s">
        <v>200</v>
      </c>
      <c r="E3148" s="5">
        <v>3.34</v>
      </c>
      <c r="J3148" s="14"/>
    </row>
    <row r="3149" spans="1:10" ht="21.95" customHeight="1" x14ac:dyDescent="0.15">
      <c r="A3149" s="6" t="s">
        <v>269</v>
      </c>
      <c r="B3149" s="4" t="s">
        <v>130</v>
      </c>
      <c r="C3149" s="4" t="s">
        <v>111</v>
      </c>
      <c r="D3149" s="4" t="s">
        <v>200</v>
      </c>
      <c r="E3149" s="5">
        <v>12.43</v>
      </c>
      <c r="J3149" s="14"/>
    </row>
    <row r="3150" spans="1:10" ht="21.95" customHeight="1" x14ac:dyDescent="0.15">
      <c r="A3150" s="6" t="s">
        <v>269</v>
      </c>
      <c r="B3150" s="4" t="s">
        <v>130</v>
      </c>
      <c r="C3150" s="4" t="s">
        <v>111</v>
      </c>
      <c r="D3150" s="4" t="s">
        <v>134</v>
      </c>
      <c r="E3150" s="5">
        <v>12</v>
      </c>
      <c r="J3150" s="14"/>
    </row>
    <row r="3151" spans="1:10" ht="21.95" customHeight="1" x14ac:dyDescent="0.15">
      <c r="A3151" s="6" t="s">
        <v>269</v>
      </c>
      <c r="B3151" s="4" t="s">
        <v>131</v>
      </c>
      <c r="C3151" s="4" t="s">
        <v>111</v>
      </c>
      <c r="D3151" s="4" t="s">
        <v>224</v>
      </c>
      <c r="E3151" s="5">
        <v>6.19</v>
      </c>
      <c r="F3151" t="s">
        <v>354</v>
      </c>
      <c r="J3151" s="14"/>
    </row>
    <row r="3152" spans="1:10" ht="21.95" customHeight="1" x14ac:dyDescent="0.15">
      <c r="A3152" s="6" t="s">
        <v>269</v>
      </c>
      <c r="B3152" s="4" t="s">
        <v>131</v>
      </c>
      <c r="C3152" s="4" t="s">
        <v>111</v>
      </c>
      <c r="D3152" s="4" t="s">
        <v>204</v>
      </c>
      <c r="E3152" s="5">
        <v>7.24</v>
      </c>
      <c r="J3152" s="14"/>
    </row>
    <row r="3153" spans="1:10" ht="21.95" customHeight="1" x14ac:dyDescent="0.15">
      <c r="A3153" s="6" t="s">
        <v>269</v>
      </c>
      <c r="B3153" s="4" t="s">
        <v>131</v>
      </c>
      <c r="C3153" s="4" t="s">
        <v>111</v>
      </c>
      <c r="D3153" s="4" t="s">
        <v>200</v>
      </c>
      <c r="E3153" s="5">
        <v>8.26</v>
      </c>
      <c r="J3153" s="14"/>
    </row>
    <row r="3154" spans="1:10" ht="21.95" customHeight="1" x14ac:dyDescent="0.15">
      <c r="A3154" s="9" t="s">
        <v>269</v>
      </c>
      <c r="B3154" s="4" t="s">
        <v>131</v>
      </c>
      <c r="C3154" s="4" t="s">
        <v>111</v>
      </c>
      <c r="D3154" s="4" t="s">
        <v>134</v>
      </c>
      <c r="E3154" s="5">
        <v>7.74</v>
      </c>
      <c r="J3154" s="14"/>
    </row>
    <row r="3155" spans="1:10" ht="21.95" customHeight="1" x14ac:dyDescent="0.15">
      <c r="A3155" s="6" t="s">
        <v>269</v>
      </c>
      <c r="B3155" s="4" t="s">
        <v>132</v>
      </c>
      <c r="C3155" s="4" t="s">
        <v>111</v>
      </c>
      <c r="D3155" s="4" t="s">
        <v>224</v>
      </c>
      <c r="E3155" s="5">
        <v>9.6300000000000008</v>
      </c>
      <c r="F3155" t="s">
        <v>353</v>
      </c>
      <c r="G3155">
        <f>+E3155+E3156+E3157+E3158+E3159+E3160</f>
        <v>49.660000000000011</v>
      </c>
      <c r="H3155">
        <f>+E3161+E3162+E3163</f>
        <v>22.509999999999998</v>
      </c>
      <c r="I3155" s="14">
        <f>+(G3155/4)/(H3155/3)</f>
        <v>1.6545979564637943</v>
      </c>
      <c r="J3155" s="21">
        <f>+(B3155-$L$1)/7</f>
        <v>10</v>
      </c>
    </row>
    <row r="3156" spans="1:10" ht="21.95" customHeight="1" x14ac:dyDescent="0.15">
      <c r="A3156" s="6" t="s">
        <v>269</v>
      </c>
      <c r="B3156" s="4" t="s">
        <v>132</v>
      </c>
      <c r="C3156" s="4" t="s">
        <v>111</v>
      </c>
      <c r="D3156" s="4" t="s">
        <v>204</v>
      </c>
      <c r="E3156" s="5">
        <v>10.93</v>
      </c>
      <c r="J3156" s="14"/>
    </row>
    <row r="3157" spans="1:10" ht="21.95" customHeight="1" x14ac:dyDescent="0.15">
      <c r="A3157" s="6" t="s">
        <v>269</v>
      </c>
      <c r="B3157" s="4" t="s">
        <v>132</v>
      </c>
      <c r="C3157" s="4" t="s">
        <v>111</v>
      </c>
      <c r="D3157" s="4" t="s">
        <v>204</v>
      </c>
      <c r="E3157" s="5">
        <v>4.09</v>
      </c>
      <c r="J3157" s="14"/>
    </row>
    <row r="3158" spans="1:10" ht="21.95" customHeight="1" x14ac:dyDescent="0.15">
      <c r="A3158" s="6" t="s">
        <v>269</v>
      </c>
      <c r="B3158" s="4" t="s">
        <v>132</v>
      </c>
      <c r="C3158" s="4" t="s">
        <v>111</v>
      </c>
      <c r="D3158" s="4" t="s">
        <v>200</v>
      </c>
      <c r="E3158" s="5">
        <v>10.65</v>
      </c>
      <c r="J3158" s="14"/>
    </row>
    <row r="3159" spans="1:10" ht="21.95" customHeight="1" x14ac:dyDescent="0.15">
      <c r="A3159" s="6" t="s">
        <v>269</v>
      </c>
      <c r="B3159" s="4" t="s">
        <v>132</v>
      </c>
      <c r="C3159" s="4" t="s">
        <v>111</v>
      </c>
      <c r="D3159" s="4" t="s">
        <v>200</v>
      </c>
      <c r="E3159" s="5">
        <v>3.16</v>
      </c>
      <c r="J3159" s="14"/>
    </row>
    <row r="3160" spans="1:10" ht="21.95" customHeight="1" x14ac:dyDescent="0.15">
      <c r="A3160" s="6" t="s">
        <v>269</v>
      </c>
      <c r="B3160" s="4" t="s">
        <v>132</v>
      </c>
      <c r="C3160" s="4" t="s">
        <v>111</v>
      </c>
      <c r="D3160" s="4" t="s">
        <v>134</v>
      </c>
      <c r="E3160" s="5">
        <v>11.2</v>
      </c>
      <c r="J3160" s="14"/>
    </row>
    <row r="3161" spans="1:10" ht="21.95" customHeight="1" x14ac:dyDescent="0.15">
      <c r="A3161" s="6" t="s">
        <v>269</v>
      </c>
      <c r="B3161" s="4" t="s">
        <v>133</v>
      </c>
      <c r="C3161" s="4" t="s">
        <v>111</v>
      </c>
      <c r="D3161" s="4" t="s">
        <v>224</v>
      </c>
      <c r="E3161" s="5">
        <v>5.78</v>
      </c>
      <c r="F3161" t="s">
        <v>354</v>
      </c>
      <c r="J3161" s="14"/>
    </row>
    <row r="3162" spans="1:10" ht="21.95" customHeight="1" x14ac:dyDescent="0.15">
      <c r="A3162" s="6" t="s">
        <v>269</v>
      </c>
      <c r="B3162" s="4" t="s">
        <v>133</v>
      </c>
      <c r="C3162" s="4" t="s">
        <v>111</v>
      </c>
      <c r="D3162" s="4" t="s">
        <v>204</v>
      </c>
      <c r="E3162" s="5">
        <v>8.44</v>
      </c>
      <c r="J3162" s="14"/>
    </row>
    <row r="3163" spans="1:10" ht="21.95" customHeight="1" x14ac:dyDescent="0.15">
      <c r="A3163" s="6" t="s">
        <v>269</v>
      </c>
      <c r="B3163" s="4" t="s">
        <v>133</v>
      </c>
      <c r="C3163" s="4" t="s">
        <v>111</v>
      </c>
      <c r="D3163" s="4" t="s">
        <v>200</v>
      </c>
      <c r="E3163" s="5">
        <v>8.2899999999999991</v>
      </c>
      <c r="J3163" s="14"/>
    </row>
    <row r="3164" spans="1:10" ht="21.95" customHeight="1" x14ac:dyDescent="0.15">
      <c r="A3164" s="6" t="s">
        <v>269</v>
      </c>
      <c r="B3164" s="4" t="s">
        <v>30</v>
      </c>
      <c r="C3164" s="4" t="s">
        <v>111</v>
      </c>
      <c r="D3164" s="4" t="s">
        <v>200</v>
      </c>
      <c r="E3164" s="5">
        <v>5.43</v>
      </c>
      <c r="F3164" t="s">
        <v>353</v>
      </c>
      <c r="G3164">
        <f>+E3164</f>
        <v>5.43</v>
      </c>
      <c r="H3164">
        <f>+E3170+E3171+E3165+E3166+E3167+E3168+E3169</f>
        <v>66.19</v>
      </c>
      <c r="I3164" s="14">
        <f>+(G3164/4)/(H3164/3)</f>
        <v>6.1527421060583169E-2</v>
      </c>
      <c r="J3164" s="21">
        <f>+(B3164-$L$1-2)/7</f>
        <v>11</v>
      </c>
    </row>
    <row r="3165" spans="1:10" ht="21.95" customHeight="1" x14ac:dyDescent="0.15">
      <c r="A3165" s="6" t="s">
        <v>269</v>
      </c>
      <c r="B3165" s="4" t="s">
        <v>135</v>
      </c>
      <c r="C3165" s="4" t="s">
        <v>111</v>
      </c>
      <c r="D3165" s="4" t="s">
        <v>224</v>
      </c>
      <c r="E3165" s="5">
        <v>5.8</v>
      </c>
      <c r="F3165" t="s">
        <v>354</v>
      </c>
      <c r="J3165" s="14"/>
    </row>
    <row r="3166" spans="1:10" ht="21.95" customHeight="1" x14ac:dyDescent="0.15">
      <c r="A3166" s="6" t="s">
        <v>269</v>
      </c>
      <c r="B3166" s="4" t="s">
        <v>135</v>
      </c>
      <c r="C3166" s="4" t="s">
        <v>111</v>
      </c>
      <c r="D3166" s="4" t="s">
        <v>204</v>
      </c>
      <c r="E3166" s="5">
        <v>11.98</v>
      </c>
      <c r="J3166" s="14"/>
    </row>
    <row r="3167" spans="1:10" ht="21.95" customHeight="1" x14ac:dyDescent="0.15">
      <c r="A3167" s="6" t="s">
        <v>269</v>
      </c>
      <c r="B3167" s="4" t="s">
        <v>135</v>
      </c>
      <c r="C3167" s="4" t="s">
        <v>111</v>
      </c>
      <c r="D3167" s="4" t="s">
        <v>204</v>
      </c>
      <c r="E3167" s="5">
        <v>12</v>
      </c>
      <c r="J3167" s="14"/>
    </row>
    <row r="3168" spans="1:10" ht="21.95" customHeight="1" x14ac:dyDescent="0.15">
      <c r="A3168" s="6" t="s">
        <v>269</v>
      </c>
      <c r="B3168" s="4" t="s">
        <v>135</v>
      </c>
      <c r="C3168" s="4" t="s">
        <v>111</v>
      </c>
      <c r="D3168" s="4" t="s">
        <v>200</v>
      </c>
      <c r="E3168" s="5">
        <v>11.54</v>
      </c>
      <c r="J3168" s="14"/>
    </row>
    <row r="3169" spans="1:10" ht="21.95" customHeight="1" x14ac:dyDescent="0.15">
      <c r="A3169" s="6" t="s">
        <v>269</v>
      </c>
      <c r="B3169" s="4" t="s">
        <v>135</v>
      </c>
      <c r="C3169" s="4" t="s">
        <v>111</v>
      </c>
      <c r="D3169" s="4" t="s">
        <v>200</v>
      </c>
      <c r="E3169" s="5">
        <v>5.97</v>
      </c>
      <c r="J3169" s="14"/>
    </row>
    <row r="3170" spans="1:10" ht="21.95" customHeight="1" x14ac:dyDescent="0.15">
      <c r="A3170" s="6" t="s">
        <v>269</v>
      </c>
      <c r="B3170" s="4" t="s">
        <v>135</v>
      </c>
      <c r="C3170" s="4" t="s">
        <v>111</v>
      </c>
      <c r="D3170" s="4" t="s">
        <v>134</v>
      </c>
      <c r="E3170" s="5">
        <v>11.66</v>
      </c>
      <c r="J3170" s="14"/>
    </row>
    <row r="3171" spans="1:10" ht="21.95" customHeight="1" x14ac:dyDescent="0.15">
      <c r="A3171" s="6" t="s">
        <v>269</v>
      </c>
      <c r="B3171" s="4" t="s">
        <v>135</v>
      </c>
      <c r="C3171" s="4" t="s">
        <v>111</v>
      </c>
      <c r="D3171" s="4" t="s">
        <v>134</v>
      </c>
      <c r="E3171" s="5">
        <v>7.24</v>
      </c>
      <c r="J3171" s="14"/>
    </row>
    <row r="3172" spans="1:10" ht="21.95" customHeight="1" x14ac:dyDescent="0.15">
      <c r="A3172" s="6" t="s">
        <v>269</v>
      </c>
      <c r="B3172" s="4" t="s">
        <v>136</v>
      </c>
      <c r="C3172" s="4" t="s">
        <v>111</v>
      </c>
      <c r="D3172" s="4" t="s">
        <v>224</v>
      </c>
      <c r="E3172" s="5">
        <v>10.58</v>
      </c>
      <c r="F3172" t="s">
        <v>353</v>
      </c>
      <c r="G3172">
        <f>+E3172+E3173+E3174+E3175+E3176+E3177</f>
        <v>54.21</v>
      </c>
      <c r="H3172">
        <f>+E3178+E3179+E3180+E3181</f>
        <v>32.9</v>
      </c>
      <c r="I3172" s="14">
        <f>+(G3172/4)/(H3172/3)</f>
        <v>1.2357902735562309</v>
      </c>
      <c r="J3172" s="21">
        <f>+(B3172-$L$1)/7</f>
        <v>12</v>
      </c>
    </row>
    <row r="3173" spans="1:10" ht="21.95" customHeight="1" x14ac:dyDescent="0.15">
      <c r="A3173" s="6" t="s">
        <v>269</v>
      </c>
      <c r="B3173" s="4" t="s">
        <v>136</v>
      </c>
      <c r="C3173" s="4" t="s">
        <v>111</v>
      </c>
      <c r="D3173" s="4" t="s">
        <v>204</v>
      </c>
      <c r="E3173" s="5">
        <v>9.92</v>
      </c>
      <c r="J3173" s="14"/>
    </row>
    <row r="3174" spans="1:10" ht="21.95" customHeight="1" x14ac:dyDescent="0.15">
      <c r="A3174" s="6" t="s">
        <v>269</v>
      </c>
      <c r="B3174" s="4" t="s">
        <v>136</v>
      </c>
      <c r="C3174" s="4" t="s">
        <v>111</v>
      </c>
      <c r="D3174" s="4" t="s">
        <v>204</v>
      </c>
      <c r="E3174" s="5">
        <v>6.6</v>
      </c>
      <c r="J3174" s="14"/>
    </row>
    <row r="3175" spans="1:10" ht="21.95" customHeight="1" x14ac:dyDescent="0.15">
      <c r="A3175" s="6" t="s">
        <v>269</v>
      </c>
      <c r="B3175" s="4" t="s">
        <v>136</v>
      </c>
      <c r="C3175" s="4" t="s">
        <v>111</v>
      </c>
      <c r="D3175" s="4" t="s">
        <v>200</v>
      </c>
      <c r="E3175" s="5">
        <v>11.15</v>
      </c>
      <c r="J3175" s="14"/>
    </row>
    <row r="3176" spans="1:10" ht="21.95" customHeight="1" x14ac:dyDescent="0.15">
      <c r="A3176" s="6" t="s">
        <v>269</v>
      </c>
      <c r="B3176" s="4" t="s">
        <v>136</v>
      </c>
      <c r="C3176" s="4" t="s">
        <v>111</v>
      </c>
      <c r="D3176" s="4" t="s">
        <v>200</v>
      </c>
      <c r="E3176" s="5">
        <v>4.74</v>
      </c>
      <c r="J3176" s="14"/>
    </row>
    <row r="3177" spans="1:10" ht="21.95" customHeight="1" x14ac:dyDescent="0.15">
      <c r="A3177" s="6" t="s">
        <v>269</v>
      </c>
      <c r="B3177" s="4" t="s">
        <v>136</v>
      </c>
      <c r="C3177" s="4" t="s">
        <v>111</v>
      </c>
      <c r="D3177" s="4" t="s">
        <v>134</v>
      </c>
      <c r="E3177" s="5">
        <v>11.22</v>
      </c>
      <c r="J3177" s="14"/>
    </row>
    <row r="3178" spans="1:10" ht="21.95" customHeight="1" x14ac:dyDescent="0.15">
      <c r="A3178" s="6" t="s">
        <v>269</v>
      </c>
      <c r="B3178" s="4" t="s">
        <v>137</v>
      </c>
      <c r="C3178" s="4" t="s">
        <v>111</v>
      </c>
      <c r="D3178" s="4" t="s">
        <v>224</v>
      </c>
      <c r="E3178" s="5">
        <v>6.4</v>
      </c>
      <c r="F3178" t="s">
        <v>354</v>
      </c>
      <c r="J3178" s="14"/>
    </row>
    <row r="3179" spans="1:10" ht="21.95" customHeight="1" x14ac:dyDescent="0.15">
      <c r="A3179" s="6" t="s">
        <v>269</v>
      </c>
      <c r="B3179" s="4" t="s">
        <v>137</v>
      </c>
      <c r="C3179" s="4" t="s">
        <v>111</v>
      </c>
      <c r="D3179" s="4" t="s">
        <v>224</v>
      </c>
      <c r="E3179" s="5">
        <v>7.06</v>
      </c>
      <c r="J3179" s="14"/>
    </row>
    <row r="3180" spans="1:10" ht="21.95" customHeight="1" x14ac:dyDescent="0.15">
      <c r="A3180" s="6" t="s">
        <v>269</v>
      </c>
      <c r="B3180" s="4" t="s">
        <v>137</v>
      </c>
      <c r="C3180" s="4" t="s">
        <v>111</v>
      </c>
      <c r="D3180" s="4" t="s">
        <v>204</v>
      </c>
      <c r="E3180" s="5">
        <v>10.36</v>
      </c>
      <c r="J3180" s="14"/>
    </row>
    <row r="3181" spans="1:10" ht="21.95" customHeight="1" x14ac:dyDescent="0.15">
      <c r="A3181" s="6" t="s">
        <v>269</v>
      </c>
      <c r="B3181" s="4" t="s">
        <v>137</v>
      </c>
      <c r="C3181" s="4" t="s">
        <v>111</v>
      </c>
      <c r="D3181" s="4" t="s">
        <v>200</v>
      </c>
      <c r="E3181" s="5">
        <v>9.08</v>
      </c>
      <c r="J3181" s="14"/>
    </row>
    <row r="3182" spans="1:10" ht="21.95" customHeight="1" x14ac:dyDescent="0.15">
      <c r="A3182" s="6" t="s">
        <v>269</v>
      </c>
      <c r="B3182" s="4" t="s">
        <v>138</v>
      </c>
      <c r="C3182" s="4" t="s">
        <v>111</v>
      </c>
      <c r="D3182" s="4" t="s">
        <v>224</v>
      </c>
      <c r="E3182" s="5">
        <v>11.41</v>
      </c>
      <c r="F3182" t="s">
        <v>353</v>
      </c>
      <c r="G3182">
        <f>+E3182+E3183+E3184+E3185+E3186+E3187</f>
        <v>57.76</v>
      </c>
      <c r="H3182">
        <f>+E3188+E3189+E3190+E3191</f>
        <v>41.699999999999996</v>
      </c>
      <c r="I3182" s="14">
        <f>+(G3182/4)/(H3182/3)</f>
        <v>1.0388489208633094</v>
      </c>
      <c r="J3182" s="21">
        <f>+(B3182-$L$1)/7</f>
        <v>13</v>
      </c>
    </row>
    <row r="3183" spans="1:10" ht="21.95" customHeight="1" x14ac:dyDescent="0.15">
      <c r="A3183" s="6" t="s">
        <v>269</v>
      </c>
      <c r="B3183" s="4" t="s">
        <v>138</v>
      </c>
      <c r="C3183" s="4" t="s">
        <v>111</v>
      </c>
      <c r="D3183" s="4" t="s">
        <v>204</v>
      </c>
      <c r="E3183" s="5">
        <v>11.66</v>
      </c>
      <c r="J3183" s="14"/>
    </row>
    <row r="3184" spans="1:10" ht="21.95" customHeight="1" x14ac:dyDescent="0.15">
      <c r="A3184" s="6" t="s">
        <v>269</v>
      </c>
      <c r="B3184" s="4" t="s">
        <v>138</v>
      </c>
      <c r="C3184" s="4" t="s">
        <v>111</v>
      </c>
      <c r="D3184" s="4" t="s">
        <v>204</v>
      </c>
      <c r="E3184" s="5">
        <v>5.43</v>
      </c>
      <c r="J3184" s="14"/>
    </row>
    <row r="3185" spans="1:10" ht="21.95" customHeight="1" x14ac:dyDescent="0.15">
      <c r="A3185" s="6" t="s">
        <v>269</v>
      </c>
      <c r="B3185" s="4" t="s">
        <v>138</v>
      </c>
      <c r="C3185" s="4" t="s">
        <v>111</v>
      </c>
      <c r="D3185" s="4" t="s">
        <v>200</v>
      </c>
      <c r="E3185" s="5">
        <v>11.2</v>
      </c>
      <c r="J3185" s="14"/>
    </row>
    <row r="3186" spans="1:10" ht="21.95" customHeight="1" x14ac:dyDescent="0.15">
      <c r="A3186" s="6" t="s">
        <v>269</v>
      </c>
      <c r="B3186" s="4" t="s">
        <v>138</v>
      </c>
      <c r="C3186" s="4" t="s">
        <v>111</v>
      </c>
      <c r="D3186" s="4" t="s">
        <v>200</v>
      </c>
      <c r="E3186" s="5">
        <v>5.91</v>
      </c>
      <c r="J3186" s="14"/>
    </row>
    <row r="3187" spans="1:10" ht="21.95" customHeight="1" x14ac:dyDescent="0.15">
      <c r="A3187" s="6" t="s">
        <v>269</v>
      </c>
      <c r="B3187" s="4" t="s">
        <v>138</v>
      </c>
      <c r="C3187" s="4" t="s">
        <v>111</v>
      </c>
      <c r="D3187" s="4" t="s">
        <v>134</v>
      </c>
      <c r="E3187" s="5">
        <v>12.15</v>
      </c>
      <c r="J3187" s="14"/>
    </row>
    <row r="3188" spans="1:10" ht="21.95" customHeight="1" x14ac:dyDescent="0.15">
      <c r="A3188" s="6" t="s">
        <v>269</v>
      </c>
      <c r="B3188" s="4" t="s">
        <v>139</v>
      </c>
      <c r="C3188" s="4" t="s">
        <v>111</v>
      </c>
      <c r="D3188" s="4" t="s">
        <v>224</v>
      </c>
      <c r="E3188" s="5">
        <v>8.41</v>
      </c>
      <c r="F3188" t="s">
        <v>354</v>
      </c>
      <c r="J3188" s="14"/>
    </row>
    <row r="3189" spans="1:10" ht="21.95" customHeight="1" x14ac:dyDescent="0.15">
      <c r="A3189" s="6" t="s">
        <v>269</v>
      </c>
      <c r="B3189" s="4" t="s">
        <v>139</v>
      </c>
      <c r="C3189" s="4" t="s">
        <v>111</v>
      </c>
      <c r="D3189" s="4" t="s">
        <v>204</v>
      </c>
      <c r="E3189" s="5">
        <v>11.84</v>
      </c>
      <c r="J3189" s="14"/>
    </row>
    <row r="3190" spans="1:10" ht="21.95" customHeight="1" x14ac:dyDescent="0.15">
      <c r="A3190" s="6" t="s">
        <v>269</v>
      </c>
      <c r="B3190" s="4" t="s">
        <v>139</v>
      </c>
      <c r="C3190" s="4" t="s">
        <v>111</v>
      </c>
      <c r="D3190" s="4" t="s">
        <v>200</v>
      </c>
      <c r="E3190" s="5">
        <v>9.94</v>
      </c>
      <c r="J3190" s="14"/>
    </row>
    <row r="3191" spans="1:10" ht="21.95" customHeight="1" x14ac:dyDescent="0.15">
      <c r="A3191" s="6" t="s">
        <v>269</v>
      </c>
      <c r="B3191" s="4" t="s">
        <v>139</v>
      </c>
      <c r="C3191" s="4" t="s">
        <v>111</v>
      </c>
      <c r="D3191" s="4" t="s">
        <v>134</v>
      </c>
      <c r="E3191" s="5">
        <v>11.51</v>
      </c>
      <c r="J3191" s="14"/>
    </row>
    <row r="3192" spans="1:10" ht="21.95" customHeight="1" x14ac:dyDescent="0.15">
      <c r="A3192" s="6" t="s">
        <v>269</v>
      </c>
      <c r="B3192" s="4" t="s">
        <v>140</v>
      </c>
      <c r="C3192" s="4" t="s">
        <v>111</v>
      </c>
      <c r="D3192" s="4" t="s">
        <v>224</v>
      </c>
      <c r="E3192" s="5">
        <v>14.61</v>
      </c>
      <c r="F3192" t="s">
        <v>353</v>
      </c>
      <c r="G3192">
        <f>+E3192+E3193+E3194+E3195+E3196+E3197</f>
        <v>71.210000000000008</v>
      </c>
      <c r="H3192">
        <f>+E3198+E3199+E3200+E3201</f>
        <v>39.980000000000004</v>
      </c>
      <c r="I3192" s="14">
        <f>+(G3192/4)/(H3192/3)</f>
        <v>1.335855427713857</v>
      </c>
      <c r="J3192" s="21">
        <f>+(B3192-$L$1)/7</f>
        <v>14</v>
      </c>
    </row>
    <row r="3193" spans="1:10" ht="21.95" customHeight="1" x14ac:dyDescent="0.15">
      <c r="A3193" s="6" t="s">
        <v>269</v>
      </c>
      <c r="B3193" s="4" t="s">
        <v>140</v>
      </c>
      <c r="C3193" s="4" t="s">
        <v>111</v>
      </c>
      <c r="D3193" s="4" t="s">
        <v>204</v>
      </c>
      <c r="E3193" s="5">
        <v>14.38</v>
      </c>
      <c r="J3193" s="14"/>
    </row>
    <row r="3194" spans="1:10" ht="21.95" customHeight="1" x14ac:dyDescent="0.15">
      <c r="A3194" s="6" t="s">
        <v>269</v>
      </c>
      <c r="B3194" s="4" t="s">
        <v>140</v>
      </c>
      <c r="C3194" s="4" t="s">
        <v>111</v>
      </c>
      <c r="D3194" s="4" t="s">
        <v>204</v>
      </c>
      <c r="E3194" s="5">
        <v>6.93</v>
      </c>
      <c r="J3194" s="14"/>
    </row>
    <row r="3195" spans="1:10" ht="21.95" customHeight="1" x14ac:dyDescent="0.15">
      <c r="A3195" s="6" t="s">
        <v>269</v>
      </c>
      <c r="B3195" s="4" t="s">
        <v>140</v>
      </c>
      <c r="C3195" s="4" t="s">
        <v>111</v>
      </c>
      <c r="D3195" s="4" t="s">
        <v>200</v>
      </c>
      <c r="E3195" s="5">
        <v>14.2</v>
      </c>
      <c r="J3195" s="14"/>
    </row>
    <row r="3196" spans="1:10" ht="21.95" customHeight="1" x14ac:dyDescent="0.15">
      <c r="A3196" s="6" t="s">
        <v>269</v>
      </c>
      <c r="B3196" s="4" t="s">
        <v>140</v>
      </c>
      <c r="C3196" s="4" t="s">
        <v>111</v>
      </c>
      <c r="D3196" s="4" t="s">
        <v>200</v>
      </c>
      <c r="E3196" s="5">
        <v>5.94</v>
      </c>
      <c r="J3196" s="14"/>
    </row>
    <row r="3197" spans="1:10" ht="21.95" customHeight="1" x14ac:dyDescent="0.15">
      <c r="A3197" s="6" t="s">
        <v>269</v>
      </c>
      <c r="B3197" s="4" t="s">
        <v>140</v>
      </c>
      <c r="C3197" s="4" t="s">
        <v>111</v>
      </c>
      <c r="D3197" s="4" t="s">
        <v>134</v>
      </c>
      <c r="E3197" s="5">
        <v>15.15</v>
      </c>
      <c r="J3197" s="14"/>
    </row>
    <row r="3198" spans="1:10" ht="21.95" customHeight="1" x14ac:dyDescent="0.15">
      <c r="A3198" s="9" t="s">
        <v>269</v>
      </c>
      <c r="B3198" s="4" t="s">
        <v>141</v>
      </c>
      <c r="C3198" s="4" t="s">
        <v>111</v>
      </c>
      <c r="D3198" s="4" t="s">
        <v>224</v>
      </c>
      <c r="E3198" s="5">
        <v>7.96</v>
      </c>
      <c r="F3198" t="s">
        <v>354</v>
      </c>
      <c r="J3198" s="14"/>
    </row>
    <row r="3199" spans="1:10" ht="21.95" customHeight="1" x14ac:dyDescent="0.15">
      <c r="A3199" s="6" t="s">
        <v>269</v>
      </c>
      <c r="B3199" s="4" t="s">
        <v>141</v>
      </c>
      <c r="C3199" s="4" t="s">
        <v>111</v>
      </c>
      <c r="D3199" s="4" t="s">
        <v>204</v>
      </c>
      <c r="E3199" s="5">
        <v>11.55</v>
      </c>
      <c r="J3199" s="14"/>
    </row>
    <row r="3200" spans="1:10" ht="21.95" customHeight="1" x14ac:dyDescent="0.15">
      <c r="A3200" s="6" t="s">
        <v>269</v>
      </c>
      <c r="B3200" s="4" t="s">
        <v>141</v>
      </c>
      <c r="C3200" s="4" t="s">
        <v>111</v>
      </c>
      <c r="D3200" s="4" t="s">
        <v>200</v>
      </c>
      <c r="E3200" s="5">
        <v>12.07</v>
      </c>
      <c r="J3200" s="14"/>
    </row>
    <row r="3201" spans="1:10" ht="21.95" customHeight="1" x14ac:dyDescent="0.15">
      <c r="A3201" s="6" t="s">
        <v>269</v>
      </c>
      <c r="B3201" s="4" t="s">
        <v>141</v>
      </c>
      <c r="C3201" s="4" t="s">
        <v>111</v>
      </c>
      <c r="D3201" s="4" t="s">
        <v>134</v>
      </c>
      <c r="E3201" s="5">
        <v>8.4</v>
      </c>
      <c r="J3201" s="14"/>
    </row>
    <row r="3202" spans="1:10" ht="21.95" customHeight="1" x14ac:dyDescent="0.15">
      <c r="A3202" s="6" t="s">
        <v>269</v>
      </c>
      <c r="B3202" s="4" t="s">
        <v>142</v>
      </c>
      <c r="C3202" s="4" t="s">
        <v>111</v>
      </c>
      <c r="D3202" s="4" t="s">
        <v>146</v>
      </c>
      <c r="E3202" s="5">
        <v>5.28</v>
      </c>
      <c r="F3202" t="s">
        <v>353</v>
      </c>
      <c r="G3202">
        <f>+E3202+E3203+E3204+E3205+E3206+E3207+E3208+E3209+E3210</f>
        <v>71.33</v>
      </c>
      <c r="H3202">
        <f>+E3212+E3213+E3214+E3211+E3215+E3216+E3217</f>
        <v>55.350000000000009</v>
      </c>
      <c r="I3202" s="14">
        <f>+(G3202/4)/(H3202/3)</f>
        <v>0.96653116531165295</v>
      </c>
      <c r="J3202" s="21">
        <f>+(B3202-$L$1)/7</f>
        <v>15</v>
      </c>
    </row>
    <row r="3203" spans="1:10" ht="21.95" customHeight="1" x14ac:dyDescent="0.15">
      <c r="A3203" s="6" t="s">
        <v>269</v>
      </c>
      <c r="B3203" s="4" t="s">
        <v>142</v>
      </c>
      <c r="C3203" s="4" t="s">
        <v>111</v>
      </c>
      <c r="D3203" s="4" t="s">
        <v>204</v>
      </c>
      <c r="E3203" s="5">
        <v>10.92</v>
      </c>
      <c r="J3203" s="14"/>
    </row>
    <row r="3204" spans="1:10" ht="21.95" customHeight="1" x14ac:dyDescent="0.15">
      <c r="A3204" s="6" t="s">
        <v>269</v>
      </c>
      <c r="B3204" s="4" t="s">
        <v>142</v>
      </c>
      <c r="C3204" s="4" t="s">
        <v>111</v>
      </c>
      <c r="D3204" s="4" t="s">
        <v>204</v>
      </c>
      <c r="E3204" s="5">
        <v>11.07</v>
      </c>
      <c r="J3204" s="14"/>
    </row>
    <row r="3205" spans="1:10" ht="21.95" customHeight="1" x14ac:dyDescent="0.15">
      <c r="A3205" s="6" t="s">
        <v>269</v>
      </c>
      <c r="B3205" s="4" t="s">
        <v>142</v>
      </c>
      <c r="C3205" s="4" t="s">
        <v>111</v>
      </c>
      <c r="D3205" s="4" t="s">
        <v>200</v>
      </c>
      <c r="E3205" s="5">
        <v>5.46</v>
      </c>
      <c r="J3205" s="14"/>
    </row>
    <row r="3206" spans="1:10" ht="21.95" customHeight="1" x14ac:dyDescent="0.15">
      <c r="A3206" s="6" t="s">
        <v>269</v>
      </c>
      <c r="B3206" s="4" t="s">
        <v>142</v>
      </c>
      <c r="C3206" s="4" t="s">
        <v>111</v>
      </c>
      <c r="D3206" s="4" t="s">
        <v>200</v>
      </c>
      <c r="E3206" s="5">
        <v>10.17</v>
      </c>
      <c r="J3206" s="14"/>
    </row>
    <row r="3207" spans="1:10" ht="21.95" customHeight="1" x14ac:dyDescent="0.15">
      <c r="A3207" s="6" t="s">
        <v>269</v>
      </c>
      <c r="B3207" s="4" t="s">
        <v>142</v>
      </c>
      <c r="C3207" s="4" t="s">
        <v>111</v>
      </c>
      <c r="D3207" s="4" t="s">
        <v>118</v>
      </c>
      <c r="E3207" s="5">
        <v>6.71</v>
      </c>
      <c r="J3207" s="14"/>
    </row>
    <row r="3208" spans="1:10" ht="21.95" customHeight="1" x14ac:dyDescent="0.15">
      <c r="A3208" s="6" t="s">
        <v>269</v>
      </c>
      <c r="B3208" s="4" t="s">
        <v>142</v>
      </c>
      <c r="C3208" s="4" t="s">
        <v>111</v>
      </c>
      <c r="D3208" s="4" t="s">
        <v>118</v>
      </c>
      <c r="E3208" s="5">
        <v>6.3</v>
      </c>
      <c r="J3208" s="14"/>
    </row>
    <row r="3209" spans="1:10" ht="21.95" customHeight="1" x14ac:dyDescent="0.15">
      <c r="A3209" s="6" t="s">
        <v>269</v>
      </c>
      <c r="B3209" s="4" t="s">
        <v>142</v>
      </c>
      <c r="C3209" s="4" t="s">
        <v>111</v>
      </c>
      <c r="D3209" s="4" t="s">
        <v>134</v>
      </c>
      <c r="E3209" s="5">
        <v>9.33</v>
      </c>
      <c r="J3209" s="14"/>
    </row>
    <row r="3210" spans="1:10" ht="21.95" customHeight="1" x14ac:dyDescent="0.15">
      <c r="A3210" s="6" t="s">
        <v>269</v>
      </c>
      <c r="B3210" s="4" t="s">
        <v>142</v>
      </c>
      <c r="C3210" s="4" t="s">
        <v>111</v>
      </c>
      <c r="D3210" s="4" t="s">
        <v>134</v>
      </c>
      <c r="E3210" s="5">
        <v>6.09</v>
      </c>
      <c r="J3210" s="14"/>
    </row>
    <row r="3211" spans="1:10" ht="21.95" customHeight="1" x14ac:dyDescent="0.15">
      <c r="A3211" s="6" t="s">
        <v>269</v>
      </c>
      <c r="B3211" s="4" t="s">
        <v>143</v>
      </c>
      <c r="C3211" s="4" t="s">
        <v>111</v>
      </c>
      <c r="D3211" s="4" t="s">
        <v>224</v>
      </c>
      <c r="E3211" s="5">
        <v>9.49</v>
      </c>
      <c r="F3211" t="s">
        <v>354</v>
      </c>
      <c r="J3211" s="14"/>
    </row>
    <row r="3212" spans="1:10" ht="21.95" customHeight="1" x14ac:dyDescent="0.15">
      <c r="A3212" s="6" t="s">
        <v>269</v>
      </c>
      <c r="B3212" s="4" t="s">
        <v>143</v>
      </c>
      <c r="C3212" s="4" t="s">
        <v>111</v>
      </c>
      <c r="D3212" s="4" t="s">
        <v>204</v>
      </c>
      <c r="E3212" s="5">
        <v>10.53</v>
      </c>
      <c r="J3212" s="14"/>
    </row>
    <row r="3213" spans="1:10" ht="21.95" customHeight="1" x14ac:dyDescent="0.15">
      <c r="A3213" s="6" t="s">
        <v>269</v>
      </c>
      <c r="B3213" s="4" t="s">
        <v>143</v>
      </c>
      <c r="C3213" s="4" t="s">
        <v>111</v>
      </c>
      <c r="D3213" s="4" t="s">
        <v>204</v>
      </c>
      <c r="E3213" s="5">
        <v>6.53</v>
      </c>
      <c r="J3213" s="14"/>
    </row>
    <row r="3214" spans="1:10" ht="21.95" customHeight="1" x14ac:dyDescent="0.15">
      <c r="A3214" s="6" t="s">
        <v>269</v>
      </c>
      <c r="B3214" s="4" t="s">
        <v>143</v>
      </c>
      <c r="C3214" s="4" t="s">
        <v>111</v>
      </c>
      <c r="D3214" s="4" t="s">
        <v>200</v>
      </c>
      <c r="E3214" s="5">
        <v>9.26</v>
      </c>
      <c r="J3214" s="14"/>
    </row>
    <row r="3215" spans="1:10" ht="21.95" customHeight="1" x14ac:dyDescent="0.15">
      <c r="A3215" s="6" t="s">
        <v>269</v>
      </c>
      <c r="B3215" s="4" t="s">
        <v>143</v>
      </c>
      <c r="C3215" s="4" t="s">
        <v>111</v>
      </c>
      <c r="D3215" s="4" t="s">
        <v>200</v>
      </c>
      <c r="E3215" s="5">
        <v>6.95</v>
      </c>
      <c r="J3215" s="14"/>
    </row>
    <row r="3216" spans="1:10" ht="21.95" customHeight="1" x14ac:dyDescent="0.15">
      <c r="A3216" s="6" t="s">
        <v>269</v>
      </c>
      <c r="B3216" s="4" t="s">
        <v>143</v>
      </c>
      <c r="C3216" s="4" t="s">
        <v>111</v>
      </c>
      <c r="D3216" s="4" t="s">
        <v>134</v>
      </c>
      <c r="E3216" s="5">
        <v>8.2100000000000009</v>
      </c>
      <c r="J3216" s="14"/>
    </row>
    <row r="3217" spans="1:10" ht="21.95" customHeight="1" x14ac:dyDescent="0.15">
      <c r="A3217" s="6" t="s">
        <v>269</v>
      </c>
      <c r="B3217" s="4" t="s">
        <v>143</v>
      </c>
      <c r="C3217" s="4" t="s">
        <v>111</v>
      </c>
      <c r="D3217" s="4" t="s">
        <v>134</v>
      </c>
      <c r="E3217" s="5">
        <v>4.38</v>
      </c>
      <c r="J3217" s="14"/>
    </row>
    <row r="3218" spans="1:10" ht="21.95" customHeight="1" x14ac:dyDescent="0.15">
      <c r="A3218" s="6" t="s">
        <v>269</v>
      </c>
      <c r="B3218" s="4" t="s">
        <v>144</v>
      </c>
      <c r="C3218" s="4" t="s">
        <v>111</v>
      </c>
      <c r="D3218" s="4" t="s">
        <v>224</v>
      </c>
      <c r="E3218" s="5">
        <v>11.64</v>
      </c>
      <c r="F3218" t="s">
        <v>353</v>
      </c>
      <c r="G3218">
        <f>+E3218+E3219+E3220+E3221+E3222+E3223+E3224+E3225</f>
        <v>70.78</v>
      </c>
      <c r="H3218">
        <f>+E3228+E3229+E3226+E3227</f>
        <v>42.63</v>
      </c>
      <c r="I3218" s="14">
        <f>+(G3218/4)/(H3218/3)</f>
        <v>1.245249824067558</v>
      </c>
      <c r="J3218" s="21">
        <f>+(B3218-$L$1)/7</f>
        <v>16</v>
      </c>
    </row>
    <row r="3219" spans="1:10" ht="21.95" customHeight="1" x14ac:dyDescent="0.15">
      <c r="A3219" s="6" t="s">
        <v>269</v>
      </c>
      <c r="B3219" s="4" t="s">
        <v>144</v>
      </c>
      <c r="C3219" s="4" t="s">
        <v>111</v>
      </c>
      <c r="D3219" s="4" t="s">
        <v>224</v>
      </c>
      <c r="E3219" s="5">
        <v>4.93</v>
      </c>
      <c r="J3219" s="14"/>
    </row>
    <row r="3220" spans="1:10" ht="21.95" customHeight="1" x14ac:dyDescent="0.15">
      <c r="A3220" s="6" t="s">
        <v>269</v>
      </c>
      <c r="B3220" s="4" t="s">
        <v>144</v>
      </c>
      <c r="C3220" s="4" t="s">
        <v>111</v>
      </c>
      <c r="D3220" s="4" t="s">
        <v>204</v>
      </c>
      <c r="E3220" s="5">
        <v>11.82</v>
      </c>
      <c r="J3220" s="14"/>
    </row>
    <row r="3221" spans="1:10" ht="21.95" customHeight="1" x14ac:dyDescent="0.15">
      <c r="A3221" s="6" t="s">
        <v>269</v>
      </c>
      <c r="B3221" s="4" t="s">
        <v>144</v>
      </c>
      <c r="C3221" s="4" t="s">
        <v>111</v>
      </c>
      <c r="D3221" s="4" t="s">
        <v>204</v>
      </c>
      <c r="E3221" s="5">
        <v>9.8699999999999992</v>
      </c>
      <c r="J3221" s="14"/>
    </row>
    <row r="3222" spans="1:10" ht="21.95" customHeight="1" x14ac:dyDescent="0.15">
      <c r="A3222" s="6" t="s">
        <v>269</v>
      </c>
      <c r="B3222" s="4" t="s">
        <v>144</v>
      </c>
      <c r="C3222" s="4" t="s">
        <v>111</v>
      </c>
      <c r="D3222" s="4" t="s">
        <v>200</v>
      </c>
      <c r="E3222" s="5">
        <v>11.14</v>
      </c>
      <c r="J3222" s="14"/>
    </row>
    <row r="3223" spans="1:10" ht="21.95" customHeight="1" x14ac:dyDescent="0.15">
      <c r="A3223" s="6" t="s">
        <v>269</v>
      </c>
      <c r="B3223" s="4" t="s">
        <v>144</v>
      </c>
      <c r="C3223" s="4" t="s">
        <v>111</v>
      </c>
      <c r="D3223" s="4" t="s">
        <v>200</v>
      </c>
      <c r="E3223" s="5">
        <v>6.37</v>
      </c>
      <c r="J3223" s="14"/>
    </row>
    <row r="3224" spans="1:10" ht="21.95" customHeight="1" x14ac:dyDescent="0.15">
      <c r="A3224" s="6" t="s">
        <v>269</v>
      </c>
      <c r="B3224" s="4" t="s">
        <v>144</v>
      </c>
      <c r="C3224" s="4" t="s">
        <v>111</v>
      </c>
      <c r="D3224" s="4" t="s">
        <v>225</v>
      </c>
      <c r="E3224" s="5">
        <v>10.73</v>
      </c>
      <c r="J3224" s="14"/>
    </row>
    <row r="3225" spans="1:10" ht="21.95" customHeight="1" x14ac:dyDescent="0.15">
      <c r="A3225" s="6" t="s">
        <v>269</v>
      </c>
      <c r="B3225" s="4" t="s">
        <v>144</v>
      </c>
      <c r="C3225" s="4" t="s">
        <v>111</v>
      </c>
      <c r="D3225" s="4" t="s">
        <v>225</v>
      </c>
      <c r="E3225" s="5">
        <v>4.28</v>
      </c>
      <c r="J3225" s="14"/>
    </row>
    <row r="3226" spans="1:10" ht="21.95" customHeight="1" x14ac:dyDescent="0.15">
      <c r="A3226" s="6" t="s">
        <v>269</v>
      </c>
      <c r="B3226" s="4" t="s">
        <v>145</v>
      </c>
      <c r="C3226" s="4" t="s">
        <v>111</v>
      </c>
      <c r="D3226" s="4" t="s">
        <v>224</v>
      </c>
      <c r="E3226" s="5">
        <v>9.0299999999999994</v>
      </c>
      <c r="F3226" t="s">
        <v>354</v>
      </c>
      <c r="J3226" s="14"/>
    </row>
    <row r="3227" spans="1:10" ht="21.95" customHeight="1" x14ac:dyDescent="0.15">
      <c r="A3227" s="6" t="s">
        <v>269</v>
      </c>
      <c r="B3227" s="4" t="s">
        <v>145</v>
      </c>
      <c r="C3227" s="4" t="s">
        <v>111</v>
      </c>
      <c r="D3227" s="4" t="s">
        <v>204</v>
      </c>
      <c r="E3227" s="5">
        <v>11.32</v>
      </c>
      <c r="J3227" s="14"/>
    </row>
    <row r="3228" spans="1:10" ht="21.95" customHeight="1" x14ac:dyDescent="0.15">
      <c r="A3228" s="6" t="s">
        <v>269</v>
      </c>
      <c r="B3228" s="4" t="s">
        <v>145</v>
      </c>
      <c r="C3228" s="4" t="s">
        <v>111</v>
      </c>
      <c r="D3228" s="4" t="s">
        <v>200</v>
      </c>
      <c r="E3228" s="5">
        <v>11.28</v>
      </c>
      <c r="J3228" s="14"/>
    </row>
    <row r="3229" spans="1:10" ht="21.95" customHeight="1" x14ac:dyDescent="0.15">
      <c r="A3229" s="6" t="s">
        <v>269</v>
      </c>
      <c r="B3229" s="4" t="s">
        <v>145</v>
      </c>
      <c r="C3229" s="4" t="s">
        <v>111</v>
      </c>
      <c r="D3229" s="4" t="s">
        <v>225</v>
      </c>
      <c r="E3229" s="5">
        <v>11</v>
      </c>
      <c r="J3229" s="14"/>
    </row>
    <row r="3230" spans="1:10" ht="21.95" customHeight="1" x14ac:dyDescent="0.15">
      <c r="A3230" s="6" t="s">
        <v>269</v>
      </c>
      <c r="B3230" s="4" t="s">
        <v>147</v>
      </c>
      <c r="C3230" s="4" t="s">
        <v>111</v>
      </c>
      <c r="D3230" s="4" t="s">
        <v>224</v>
      </c>
      <c r="E3230" s="5">
        <v>11.66</v>
      </c>
      <c r="F3230" t="s">
        <v>353</v>
      </c>
      <c r="G3230">
        <f>+E3230+E3231+E3232+E3233+E3234+E3235+E3236</f>
        <v>68.63000000000001</v>
      </c>
      <c r="H3230">
        <f>+E3240+E3237+E3238+E3239+E3241</f>
        <v>48.010000000000005</v>
      </c>
      <c r="I3230" s="14">
        <f>+(G3230/4)/(H3230/3)</f>
        <v>1.0721203915850865</v>
      </c>
      <c r="J3230" s="21">
        <f>+(B3230-$L$1)/7</f>
        <v>17</v>
      </c>
    </row>
    <row r="3231" spans="1:10" ht="21.95" customHeight="1" x14ac:dyDescent="0.15">
      <c r="A3231" s="6" t="s">
        <v>269</v>
      </c>
      <c r="B3231" s="4" t="s">
        <v>147</v>
      </c>
      <c r="C3231" s="4" t="s">
        <v>111</v>
      </c>
      <c r="D3231" s="4" t="s">
        <v>204</v>
      </c>
      <c r="E3231" s="5">
        <v>10.7</v>
      </c>
      <c r="J3231" s="14"/>
    </row>
    <row r="3232" spans="1:10" ht="21.95" customHeight="1" x14ac:dyDescent="0.15">
      <c r="A3232" s="6" t="s">
        <v>269</v>
      </c>
      <c r="B3232" s="4" t="s">
        <v>147</v>
      </c>
      <c r="C3232" s="4" t="s">
        <v>111</v>
      </c>
      <c r="D3232" s="4" t="s">
        <v>204</v>
      </c>
      <c r="E3232" s="5">
        <v>9.56</v>
      </c>
      <c r="J3232" s="14"/>
    </row>
    <row r="3233" spans="1:10" ht="21.95" customHeight="1" x14ac:dyDescent="0.15">
      <c r="A3233" s="6" t="s">
        <v>269</v>
      </c>
      <c r="B3233" s="4" t="s">
        <v>147</v>
      </c>
      <c r="C3233" s="4" t="s">
        <v>111</v>
      </c>
      <c r="D3233" s="4" t="s">
        <v>200</v>
      </c>
      <c r="E3233" s="5">
        <v>11.26</v>
      </c>
      <c r="J3233" s="14"/>
    </row>
    <row r="3234" spans="1:10" ht="21.95" customHeight="1" x14ac:dyDescent="0.15">
      <c r="A3234" s="6" t="s">
        <v>269</v>
      </c>
      <c r="B3234" s="4" t="s">
        <v>147</v>
      </c>
      <c r="C3234" s="4" t="s">
        <v>111</v>
      </c>
      <c r="D3234" s="4" t="s">
        <v>200</v>
      </c>
      <c r="E3234" s="5">
        <v>7.5</v>
      </c>
      <c r="J3234" s="14"/>
    </row>
    <row r="3235" spans="1:10" ht="21.95" customHeight="1" x14ac:dyDescent="0.15">
      <c r="A3235" s="6" t="s">
        <v>269</v>
      </c>
      <c r="B3235" s="4" t="s">
        <v>147</v>
      </c>
      <c r="C3235" s="4" t="s">
        <v>111</v>
      </c>
      <c r="D3235" s="4" t="s">
        <v>134</v>
      </c>
      <c r="E3235" s="5">
        <v>9.8000000000000007</v>
      </c>
      <c r="J3235" s="14"/>
    </row>
    <row r="3236" spans="1:10" ht="21.95" customHeight="1" x14ac:dyDescent="0.15">
      <c r="A3236" s="6" t="s">
        <v>269</v>
      </c>
      <c r="B3236" s="4" t="s">
        <v>147</v>
      </c>
      <c r="C3236" s="4" t="s">
        <v>111</v>
      </c>
      <c r="D3236" s="4" t="s">
        <v>134</v>
      </c>
      <c r="E3236" s="5">
        <v>8.15</v>
      </c>
      <c r="J3236" s="14"/>
    </row>
    <row r="3237" spans="1:10" ht="21.95" customHeight="1" x14ac:dyDescent="0.15">
      <c r="A3237" s="6" t="s">
        <v>269</v>
      </c>
      <c r="B3237" s="4" t="s">
        <v>148</v>
      </c>
      <c r="C3237" s="4" t="s">
        <v>111</v>
      </c>
      <c r="D3237" s="4" t="s">
        <v>224</v>
      </c>
      <c r="E3237" s="5">
        <v>8.9</v>
      </c>
      <c r="F3237" t="s">
        <v>354</v>
      </c>
      <c r="J3237" s="14"/>
    </row>
    <row r="3238" spans="1:10" ht="21.95" customHeight="1" x14ac:dyDescent="0.15">
      <c r="A3238" s="6" t="s">
        <v>269</v>
      </c>
      <c r="B3238" s="4" t="s">
        <v>148</v>
      </c>
      <c r="C3238" s="4" t="s">
        <v>111</v>
      </c>
      <c r="D3238" s="4" t="s">
        <v>204</v>
      </c>
      <c r="E3238" s="5">
        <v>12.45</v>
      </c>
      <c r="J3238" s="14"/>
    </row>
    <row r="3239" spans="1:10" ht="21.95" customHeight="1" x14ac:dyDescent="0.15">
      <c r="A3239" s="6" t="s">
        <v>269</v>
      </c>
      <c r="B3239" s="4" t="s">
        <v>148</v>
      </c>
      <c r="C3239" s="4" t="s">
        <v>111</v>
      </c>
      <c r="D3239" s="4" t="s">
        <v>200</v>
      </c>
      <c r="E3239" s="5">
        <v>11.39</v>
      </c>
      <c r="J3239" s="14"/>
    </row>
    <row r="3240" spans="1:10" ht="21.95" customHeight="1" x14ac:dyDescent="0.15">
      <c r="A3240" s="6" t="s">
        <v>269</v>
      </c>
      <c r="B3240" s="4" t="s">
        <v>148</v>
      </c>
      <c r="C3240" s="4" t="s">
        <v>111</v>
      </c>
      <c r="D3240" s="4" t="s">
        <v>200</v>
      </c>
      <c r="E3240" s="5">
        <v>4.04</v>
      </c>
      <c r="J3240" s="14"/>
    </row>
    <row r="3241" spans="1:10" ht="21.95" customHeight="1" x14ac:dyDescent="0.15">
      <c r="A3241" s="6" t="s">
        <v>269</v>
      </c>
      <c r="B3241" s="4" t="s">
        <v>148</v>
      </c>
      <c r="C3241" s="4" t="s">
        <v>111</v>
      </c>
      <c r="D3241" s="4" t="s">
        <v>225</v>
      </c>
      <c r="E3241" s="5">
        <v>11.23</v>
      </c>
      <c r="J3241" s="14"/>
    </row>
    <row r="3242" spans="1:10" ht="21.95" customHeight="1" x14ac:dyDescent="0.15">
      <c r="A3242" s="9" t="s">
        <v>269</v>
      </c>
      <c r="B3242" s="4" t="s">
        <v>149</v>
      </c>
      <c r="C3242" s="4" t="s">
        <v>111</v>
      </c>
      <c r="D3242" s="4" t="s">
        <v>224</v>
      </c>
      <c r="E3242" s="5">
        <v>13.92</v>
      </c>
      <c r="F3242" t="s">
        <v>353</v>
      </c>
      <c r="G3242">
        <f>+E3242+E3243+E3244+E3245+E3246+E3247+E3248</f>
        <v>78.81</v>
      </c>
      <c r="H3242">
        <f>+E3252+E3249+E3250+E3251</f>
        <v>42.120000000000005</v>
      </c>
      <c r="I3242" s="14">
        <f>+(G3242/4)/(H3242/3)</f>
        <v>1.4033119658119657</v>
      </c>
      <c r="J3242" s="21">
        <f>+(B3242-$L$1)/7</f>
        <v>18</v>
      </c>
    </row>
    <row r="3243" spans="1:10" ht="21.95" customHeight="1" x14ac:dyDescent="0.15">
      <c r="A3243" s="6" t="s">
        <v>269</v>
      </c>
      <c r="B3243" s="4" t="s">
        <v>149</v>
      </c>
      <c r="C3243" s="4" t="s">
        <v>111</v>
      </c>
      <c r="D3243" s="4" t="s">
        <v>204</v>
      </c>
      <c r="E3243" s="5">
        <v>12.8</v>
      </c>
      <c r="J3243" s="14"/>
    </row>
    <row r="3244" spans="1:10" ht="21.95" customHeight="1" x14ac:dyDescent="0.15">
      <c r="A3244" s="6" t="s">
        <v>269</v>
      </c>
      <c r="B3244" s="4" t="s">
        <v>149</v>
      </c>
      <c r="C3244" s="4" t="s">
        <v>111</v>
      </c>
      <c r="D3244" s="4" t="s">
        <v>204</v>
      </c>
      <c r="E3244" s="5">
        <v>12.19</v>
      </c>
      <c r="J3244" s="14"/>
    </row>
    <row r="3245" spans="1:10" ht="21.95" customHeight="1" x14ac:dyDescent="0.15">
      <c r="A3245" s="6" t="s">
        <v>269</v>
      </c>
      <c r="B3245" s="4" t="s">
        <v>149</v>
      </c>
      <c r="C3245" s="4" t="s">
        <v>111</v>
      </c>
      <c r="D3245" s="4" t="s">
        <v>200</v>
      </c>
      <c r="E3245" s="5">
        <v>12.13</v>
      </c>
      <c r="J3245" s="14"/>
    </row>
    <row r="3246" spans="1:10" ht="21.95" customHeight="1" x14ac:dyDescent="0.15">
      <c r="A3246" s="6" t="s">
        <v>269</v>
      </c>
      <c r="B3246" s="4" t="s">
        <v>149</v>
      </c>
      <c r="C3246" s="4" t="s">
        <v>111</v>
      </c>
      <c r="D3246" s="4" t="s">
        <v>200</v>
      </c>
      <c r="E3246" s="5">
        <v>8.7799999999999994</v>
      </c>
      <c r="J3246" s="14"/>
    </row>
    <row r="3247" spans="1:10" ht="21.95" customHeight="1" x14ac:dyDescent="0.15">
      <c r="A3247" s="6" t="s">
        <v>269</v>
      </c>
      <c r="B3247" s="4" t="s">
        <v>149</v>
      </c>
      <c r="C3247" s="4" t="s">
        <v>111</v>
      </c>
      <c r="D3247" s="4" t="s">
        <v>225</v>
      </c>
      <c r="E3247" s="5">
        <v>11.12</v>
      </c>
      <c r="J3247" s="14"/>
    </row>
    <row r="3248" spans="1:10" ht="21.95" customHeight="1" x14ac:dyDescent="0.15">
      <c r="A3248" s="6" t="s">
        <v>269</v>
      </c>
      <c r="B3248" s="4" t="s">
        <v>149</v>
      </c>
      <c r="C3248" s="4" t="s">
        <v>111</v>
      </c>
      <c r="D3248" s="4" t="s">
        <v>225</v>
      </c>
      <c r="E3248" s="5">
        <v>7.87</v>
      </c>
      <c r="J3248" s="14"/>
    </row>
    <row r="3249" spans="1:10" ht="21.95" customHeight="1" x14ac:dyDescent="0.15">
      <c r="A3249" s="6" t="s">
        <v>269</v>
      </c>
      <c r="B3249" s="4" t="s">
        <v>150</v>
      </c>
      <c r="C3249" s="4" t="s">
        <v>111</v>
      </c>
      <c r="D3249" s="4" t="s">
        <v>224</v>
      </c>
      <c r="E3249" s="5">
        <v>8.81</v>
      </c>
      <c r="F3249" t="s">
        <v>354</v>
      </c>
      <c r="J3249" s="14"/>
    </row>
    <row r="3250" spans="1:10" ht="21.95" customHeight="1" x14ac:dyDescent="0.15">
      <c r="A3250" s="6" t="s">
        <v>269</v>
      </c>
      <c r="B3250" s="4" t="s">
        <v>150</v>
      </c>
      <c r="C3250" s="4" t="s">
        <v>111</v>
      </c>
      <c r="D3250" s="4" t="s">
        <v>204</v>
      </c>
      <c r="E3250" s="5">
        <v>11.39</v>
      </c>
      <c r="J3250" s="14"/>
    </row>
    <row r="3251" spans="1:10" ht="21.95" customHeight="1" x14ac:dyDescent="0.15">
      <c r="A3251" s="6" t="s">
        <v>269</v>
      </c>
      <c r="B3251" s="4" t="s">
        <v>150</v>
      </c>
      <c r="C3251" s="4" t="s">
        <v>111</v>
      </c>
      <c r="D3251" s="4" t="s">
        <v>200</v>
      </c>
      <c r="E3251" s="5">
        <v>12.28</v>
      </c>
      <c r="J3251" s="14"/>
    </row>
    <row r="3252" spans="1:10" ht="21.95" customHeight="1" x14ac:dyDescent="0.15">
      <c r="A3252" s="6" t="s">
        <v>269</v>
      </c>
      <c r="B3252" s="4" t="s">
        <v>150</v>
      </c>
      <c r="C3252" s="4" t="s">
        <v>111</v>
      </c>
      <c r="D3252" s="4" t="s">
        <v>225</v>
      </c>
      <c r="E3252" s="5">
        <v>9.64</v>
      </c>
      <c r="J3252" s="14"/>
    </row>
    <row r="3253" spans="1:10" ht="21.95" customHeight="1" x14ac:dyDescent="0.15">
      <c r="A3253" s="6" t="s">
        <v>269</v>
      </c>
      <c r="B3253" s="4" t="s">
        <v>151</v>
      </c>
      <c r="C3253" s="4" t="s">
        <v>111</v>
      </c>
      <c r="D3253" s="4" t="s">
        <v>224</v>
      </c>
      <c r="E3253" s="5">
        <v>11.19</v>
      </c>
      <c r="F3253" t="s">
        <v>353</v>
      </c>
      <c r="G3253">
        <f>+E3253+E3254+E3255+E3256+E3257+E3258+E3259</f>
        <v>65.5</v>
      </c>
      <c r="H3253">
        <f>+E3260+E3261+E3262</f>
        <v>32.699999999999996</v>
      </c>
      <c r="I3253" s="14">
        <f>+(G3253/4)/(H3253/3)</f>
        <v>1.5022935779816515</v>
      </c>
      <c r="J3253" s="21">
        <f>+(B3253-$L$1)/7</f>
        <v>19</v>
      </c>
    </row>
    <row r="3254" spans="1:10" ht="21.95" customHeight="1" x14ac:dyDescent="0.15">
      <c r="A3254" s="6" t="s">
        <v>269</v>
      </c>
      <c r="B3254" s="4" t="s">
        <v>151</v>
      </c>
      <c r="C3254" s="4" t="s">
        <v>111</v>
      </c>
      <c r="D3254" s="4" t="s">
        <v>204</v>
      </c>
      <c r="E3254" s="5">
        <v>10.69</v>
      </c>
      <c r="J3254" s="14"/>
    </row>
    <row r="3255" spans="1:10" ht="21.95" customHeight="1" x14ac:dyDescent="0.15">
      <c r="A3255" s="6" t="s">
        <v>269</v>
      </c>
      <c r="B3255" s="4" t="s">
        <v>151</v>
      </c>
      <c r="C3255" s="4" t="s">
        <v>111</v>
      </c>
      <c r="D3255" s="4" t="s">
        <v>204</v>
      </c>
      <c r="E3255" s="5">
        <v>10.199999999999999</v>
      </c>
      <c r="J3255" s="14"/>
    </row>
    <row r="3256" spans="1:10" ht="21.95" customHeight="1" x14ac:dyDescent="0.15">
      <c r="A3256" s="6" t="s">
        <v>269</v>
      </c>
      <c r="B3256" s="4" t="s">
        <v>151</v>
      </c>
      <c r="C3256" s="4" t="s">
        <v>111</v>
      </c>
      <c r="D3256" s="4" t="s">
        <v>200</v>
      </c>
      <c r="E3256" s="5">
        <v>10.88</v>
      </c>
      <c r="J3256" s="14"/>
    </row>
    <row r="3257" spans="1:10" ht="21.95" customHeight="1" x14ac:dyDescent="0.15">
      <c r="A3257" s="6" t="s">
        <v>269</v>
      </c>
      <c r="B3257" s="4" t="s">
        <v>151</v>
      </c>
      <c r="C3257" s="4" t="s">
        <v>111</v>
      </c>
      <c r="D3257" s="4" t="s">
        <v>200</v>
      </c>
      <c r="E3257" s="5">
        <v>6.88</v>
      </c>
      <c r="J3257" s="14"/>
    </row>
    <row r="3258" spans="1:10" ht="21.95" customHeight="1" x14ac:dyDescent="0.15">
      <c r="A3258" s="6" t="s">
        <v>269</v>
      </c>
      <c r="B3258" s="4" t="s">
        <v>151</v>
      </c>
      <c r="C3258" s="4" t="s">
        <v>111</v>
      </c>
      <c r="D3258" s="4" t="s">
        <v>225</v>
      </c>
      <c r="E3258" s="5">
        <v>8.59</v>
      </c>
      <c r="J3258" s="14"/>
    </row>
    <row r="3259" spans="1:10" ht="21.95" customHeight="1" x14ac:dyDescent="0.15">
      <c r="A3259" s="6" t="s">
        <v>269</v>
      </c>
      <c r="B3259" s="4" t="s">
        <v>151</v>
      </c>
      <c r="C3259" s="4" t="s">
        <v>111</v>
      </c>
      <c r="D3259" s="4" t="s">
        <v>225</v>
      </c>
      <c r="E3259" s="5">
        <v>7.07</v>
      </c>
      <c r="J3259" s="14"/>
    </row>
    <row r="3260" spans="1:10" ht="21.95" customHeight="1" x14ac:dyDescent="0.15">
      <c r="A3260" s="6" t="s">
        <v>269</v>
      </c>
      <c r="B3260" s="4" t="s">
        <v>152</v>
      </c>
      <c r="C3260" s="4" t="s">
        <v>111</v>
      </c>
      <c r="D3260" s="4" t="s">
        <v>224</v>
      </c>
      <c r="E3260" s="5">
        <v>8.43</v>
      </c>
      <c r="F3260" t="s">
        <v>354</v>
      </c>
      <c r="J3260" s="14"/>
    </row>
    <row r="3261" spans="1:10" ht="21.95" customHeight="1" x14ac:dyDescent="0.15">
      <c r="A3261" s="6" t="s">
        <v>269</v>
      </c>
      <c r="B3261" s="4" t="s">
        <v>152</v>
      </c>
      <c r="C3261" s="4" t="s">
        <v>111</v>
      </c>
      <c r="D3261" s="4" t="s">
        <v>204</v>
      </c>
      <c r="E3261" s="5">
        <v>11.87</v>
      </c>
      <c r="J3261" s="14"/>
    </row>
    <row r="3262" spans="1:10" ht="21.95" customHeight="1" x14ac:dyDescent="0.15">
      <c r="A3262" s="6" t="s">
        <v>269</v>
      </c>
      <c r="B3262" s="4" t="s">
        <v>152</v>
      </c>
      <c r="C3262" s="4" t="s">
        <v>111</v>
      </c>
      <c r="D3262" s="4" t="s">
        <v>200</v>
      </c>
      <c r="E3262" s="5">
        <v>12.4</v>
      </c>
      <c r="J3262" s="14"/>
    </row>
    <row r="3263" spans="1:10" ht="21.95" customHeight="1" x14ac:dyDescent="0.15">
      <c r="A3263" s="6" t="s">
        <v>269</v>
      </c>
      <c r="B3263" s="4" t="s">
        <v>48</v>
      </c>
      <c r="C3263" s="4" t="s">
        <v>111</v>
      </c>
      <c r="D3263" s="4" t="s">
        <v>225</v>
      </c>
      <c r="E3263" s="5">
        <v>9.6199999999999992</v>
      </c>
      <c r="F3263" t="s">
        <v>353</v>
      </c>
      <c r="G3263">
        <f>+E3263+E3264+E3265+E3266+E3267+E3268+E3269+E3270</f>
        <v>72.75</v>
      </c>
      <c r="H3263">
        <f>+E3273+E3274+E3271+E3272+E3275</f>
        <v>47.059999999999995</v>
      </c>
      <c r="I3263" s="14">
        <f>+(G3263/4)/(H3263/3)</f>
        <v>1.1594241393965152</v>
      </c>
      <c r="J3263" s="21">
        <f>+(B3263-$L$1+1)/7</f>
        <v>20</v>
      </c>
    </row>
    <row r="3264" spans="1:10" ht="21.95" customHeight="1" x14ac:dyDescent="0.15">
      <c r="A3264" s="6" t="s">
        <v>269</v>
      </c>
      <c r="B3264" s="4" t="s">
        <v>153</v>
      </c>
      <c r="C3264" s="4" t="s">
        <v>111</v>
      </c>
      <c r="D3264" s="4" t="s">
        <v>224</v>
      </c>
      <c r="E3264" s="5">
        <v>11.93</v>
      </c>
      <c r="J3264" s="14"/>
    </row>
    <row r="3265" spans="1:10" ht="21.95" customHeight="1" x14ac:dyDescent="0.15">
      <c r="A3265" s="6" t="s">
        <v>269</v>
      </c>
      <c r="B3265" s="4" t="s">
        <v>153</v>
      </c>
      <c r="C3265" s="4" t="s">
        <v>111</v>
      </c>
      <c r="D3265" s="4" t="s">
        <v>204</v>
      </c>
      <c r="E3265" s="5">
        <v>12.91</v>
      </c>
      <c r="J3265" s="14"/>
    </row>
    <row r="3266" spans="1:10" ht="21.95" customHeight="1" x14ac:dyDescent="0.15">
      <c r="A3266" s="6" t="s">
        <v>269</v>
      </c>
      <c r="B3266" s="4" t="s">
        <v>153</v>
      </c>
      <c r="C3266" s="4" t="s">
        <v>111</v>
      </c>
      <c r="D3266" s="4" t="s">
        <v>204</v>
      </c>
      <c r="E3266" s="5">
        <v>6.35</v>
      </c>
      <c r="J3266" s="14"/>
    </row>
    <row r="3267" spans="1:10" ht="21.95" customHeight="1" x14ac:dyDescent="0.15">
      <c r="A3267" s="6" t="s">
        <v>269</v>
      </c>
      <c r="B3267" s="4" t="s">
        <v>153</v>
      </c>
      <c r="C3267" s="4" t="s">
        <v>111</v>
      </c>
      <c r="D3267" s="4" t="s">
        <v>200</v>
      </c>
      <c r="E3267" s="5">
        <v>11.49</v>
      </c>
      <c r="J3267" s="14"/>
    </row>
    <row r="3268" spans="1:10" ht="21.95" customHeight="1" x14ac:dyDescent="0.15">
      <c r="A3268" s="6" t="s">
        <v>269</v>
      </c>
      <c r="B3268" s="4" t="s">
        <v>153</v>
      </c>
      <c r="C3268" s="4" t="s">
        <v>111</v>
      </c>
      <c r="D3268" s="4" t="s">
        <v>200</v>
      </c>
      <c r="E3268" s="5">
        <v>5.43</v>
      </c>
      <c r="J3268" s="14"/>
    </row>
    <row r="3269" spans="1:10" ht="21.95" customHeight="1" x14ac:dyDescent="0.15">
      <c r="A3269" s="6" t="s">
        <v>269</v>
      </c>
      <c r="B3269" s="4" t="s">
        <v>153</v>
      </c>
      <c r="C3269" s="4" t="s">
        <v>111</v>
      </c>
      <c r="D3269" s="4" t="s">
        <v>225</v>
      </c>
      <c r="E3269" s="5">
        <v>8.8800000000000008</v>
      </c>
      <c r="J3269" s="14"/>
    </row>
    <row r="3270" spans="1:10" ht="21.95" customHeight="1" x14ac:dyDescent="0.15">
      <c r="A3270" s="6" t="s">
        <v>269</v>
      </c>
      <c r="B3270" s="4" t="s">
        <v>153</v>
      </c>
      <c r="C3270" s="4" t="s">
        <v>111</v>
      </c>
      <c r="D3270" s="4" t="s">
        <v>225</v>
      </c>
      <c r="E3270" s="5">
        <v>6.14</v>
      </c>
      <c r="J3270" s="14"/>
    </row>
    <row r="3271" spans="1:10" ht="21.95" customHeight="1" x14ac:dyDescent="0.15">
      <c r="A3271" s="6" t="s">
        <v>269</v>
      </c>
      <c r="B3271" s="4" t="s">
        <v>154</v>
      </c>
      <c r="C3271" s="4" t="s">
        <v>111</v>
      </c>
      <c r="D3271" s="4" t="s">
        <v>224</v>
      </c>
      <c r="E3271" s="5">
        <v>8.65</v>
      </c>
      <c r="F3271" t="s">
        <v>354</v>
      </c>
      <c r="J3271" s="14"/>
    </row>
    <row r="3272" spans="1:10" ht="21.95" customHeight="1" x14ac:dyDescent="0.15">
      <c r="A3272" s="6" t="s">
        <v>269</v>
      </c>
      <c r="B3272" s="4" t="s">
        <v>154</v>
      </c>
      <c r="C3272" s="4" t="s">
        <v>111</v>
      </c>
      <c r="D3272" s="4" t="s">
        <v>204</v>
      </c>
      <c r="E3272" s="5">
        <v>8.7899999999999991</v>
      </c>
      <c r="J3272" s="14"/>
    </row>
    <row r="3273" spans="1:10" ht="21.95" customHeight="1" x14ac:dyDescent="0.15">
      <c r="A3273" s="6" t="s">
        <v>269</v>
      </c>
      <c r="B3273" s="4" t="s">
        <v>154</v>
      </c>
      <c r="C3273" s="4" t="s">
        <v>111</v>
      </c>
      <c r="D3273" s="4" t="s">
        <v>204</v>
      </c>
      <c r="E3273" s="5">
        <v>7.44</v>
      </c>
      <c r="J3273" s="14"/>
    </row>
    <row r="3274" spans="1:10" ht="21.95" customHeight="1" x14ac:dyDescent="0.15">
      <c r="A3274" s="6" t="s">
        <v>269</v>
      </c>
      <c r="B3274" s="4" t="s">
        <v>154</v>
      </c>
      <c r="C3274" s="4" t="s">
        <v>111</v>
      </c>
      <c r="D3274" s="4" t="s">
        <v>200</v>
      </c>
      <c r="E3274" s="5">
        <v>11.78</v>
      </c>
      <c r="J3274" s="14"/>
    </row>
    <row r="3275" spans="1:10" ht="21.95" customHeight="1" x14ac:dyDescent="0.15">
      <c r="A3275" s="6" t="s">
        <v>269</v>
      </c>
      <c r="B3275" s="4" t="s">
        <v>154</v>
      </c>
      <c r="C3275" s="4" t="s">
        <v>111</v>
      </c>
      <c r="D3275" s="4" t="s">
        <v>134</v>
      </c>
      <c r="E3275" s="5">
        <v>10.4</v>
      </c>
      <c r="J3275" s="14"/>
    </row>
    <row r="3276" spans="1:10" ht="21.95" customHeight="1" x14ac:dyDescent="0.15">
      <c r="A3276" s="6" t="s">
        <v>269</v>
      </c>
      <c r="B3276" s="4" t="s">
        <v>155</v>
      </c>
      <c r="C3276" s="4" t="s">
        <v>111</v>
      </c>
      <c r="D3276" s="4" t="s">
        <v>224</v>
      </c>
      <c r="E3276" s="5">
        <v>11.71</v>
      </c>
      <c r="F3276" t="s">
        <v>353</v>
      </c>
      <c r="G3276">
        <f>+E3276+E3277+E3278+E3279+E3280+E3281+E3282</f>
        <v>72.62</v>
      </c>
      <c r="H3276">
        <f>+E3286+E3283+E3284+E3285+E3287</f>
        <v>45.98</v>
      </c>
      <c r="I3276" s="14">
        <f>+(G3276/4)/(H3276/3)</f>
        <v>1.1845367551109178</v>
      </c>
      <c r="J3276" s="21">
        <f>+(B3276-$L$1)/7</f>
        <v>21</v>
      </c>
    </row>
    <row r="3277" spans="1:10" ht="21.95" customHeight="1" x14ac:dyDescent="0.15">
      <c r="A3277" s="6" t="s">
        <v>269</v>
      </c>
      <c r="B3277" s="4" t="s">
        <v>155</v>
      </c>
      <c r="C3277" s="4" t="s">
        <v>111</v>
      </c>
      <c r="D3277" s="4" t="s">
        <v>204</v>
      </c>
      <c r="E3277" s="5">
        <v>11.91</v>
      </c>
      <c r="J3277" s="14"/>
    </row>
    <row r="3278" spans="1:10" ht="21.95" customHeight="1" x14ac:dyDescent="0.15">
      <c r="A3278" s="6" t="s">
        <v>269</v>
      </c>
      <c r="B3278" s="4" t="s">
        <v>155</v>
      </c>
      <c r="C3278" s="4" t="s">
        <v>111</v>
      </c>
      <c r="D3278" s="4" t="s">
        <v>204</v>
      </c>
      <c r="E3278" s="5">
        <v>9.26</v>
      </c>
      <c r="J3278" s="14"/>
    </row>
    <row r="3279" spans="1:10" ht="21.95" customHeight="1" x14ac:dyDescent="0.15">
      <c r="A3279" s="6" t="s">
        <v>269</v>
      </c>
      <c r="B3279" s="4" t="s">
        <v>155</v>
      </c>
      <c r="C3279" s="4" t="s">
        <v>111</v>
      </c>
      <c r="D3279" s="4" t="s">
        <v>200</v>
      </c>
      <c r="E3279" s="5">
        <v>11.68</v>
      </c>
      <c r="J3279" s="14"/>
    </row>
    <row r="3280" spans="1:10" ht="21.95" customHeight="1" x14ac:dyDescent="0.15">
      <c r="A3280" s="6" t="s">
        <v>269</v>
      </c>
      <c r="B3280" s="4" t="s">
        <v>155</v>
      </c>
      <c r="C3280" s="4" t="s">
        <v>111</v>
      </c>
      <c r="D3280" s="4" t="s">
        <v>200</v>
      </c>
      <c r="E3280" s="5">
        <v>8.4600000000000009</v>
      </c>
      <c r="J3280" s="14"/>
    </row>
    <row r="3281" spans="1:10" ht="21.95" customHeight="1" x14ac:dyDescent="0.15">
      <c r="A3281" s="6" t="s">
        <v>269</v>
      </c>
      <c r="B3281" s="4" t="s">
        <v>155</v>
      </c>
      <c r="C3281" s="4" t="s">
        <v>111</v>
      </c>
      <c r="D3281" s="4" t="s">
        <v>225</v>
      </c>
      <c r="E3281" s="5">
        <v>10.09</v>
      </c>
      <c r="J3281" s="14"/>
    </row>
    <row r="3282" spans="1:10" ht="21.95" customHeight="1" x14ac:dyDescent="0.15">
      <c r="A3282" s="6" t="s">
        <v>269</v>
      </c>
      <c r="B3282" s="4" t="s">
        <v>155</v>
      </c>
      <c r="C3282" s="4" t="s">
        <v>111</v>
      </c>
      <c r="D3282" s="4" t="s">
        <v>225</v>
      </c>
      <c r="E3282" s="5">
        <v>9.51</v>
      </c>
      <c r="J3282" s="14"/>
    </row>
    <row r="3283" spans="1:10" ht="21.95" customHeight="1" x14ac:dyDescent="0.15">
      <c r="A3283" s="6" t="s">
        <v>269</v>
      </c>
      <c r="B3283" s="4" t="s">
        <v>156</v>
      </c>
      <c r="C3283" s="4" t="s">
        <v>111</v>
      </c>
      <c r="D3283" s="4" t="s">
        <v>224</v>
      </c>
      <c r="E3283" s="5">
        <v>8.4600000000000009</v>
      </c>
      <c r="F3283" t="s">
        <v>354</v>
      </c>
      <c r="J3283" s="14"/>
    </row>
    <row r="3284" spans="1:10" ht="21.95" customHeight="1" x14ac:dyDescent="0.15">
      <c r="A3284" s="6" t="s">
        <v>269</v>
      </c>
      <c r="B3284" s="4" t="s">
        <v>156</v>
      </c>
      <c r="C3284" s="4" t="s">
        <v>111</v>
      </c>
      <c r="D3284" s="4" t="s">
        <v>204</v>
      </c>
      <c r="E3284" s="5">
        <v>13.01</v>
      </c>
      <c r="J3284" s="14"/>
    </row>
    <row r="3285" spans="1:10" ht="21.95" customHeight="1" x14ac:dyDescent="0.15">
      <c r="A3285" s="6" t="s">
        <v>269</v>
      </c>
      <c r="B3285" s="4" t="s">
        <v>156</v>
      </c>
      <c r="C3285" s="4" t="s">
        <v>111</v>
      </c>
      <c r="D3285" s="4" t="s">
        <v>200</v>
      </c>
      <c r="E3285" s="5">
        <v>11.8</v>
      </c>
      <c r="J3285" s="14"/>
    </row>
    <row r="3286" spans="1:10" ht="21.95" customHeight="1" x14ac:dyDescent="0.15">
      <c r="A3286" s="6" t="s">
        <v>269</v>
      </c>
      <c r="B3286" s="4" t="s">
        <v>156</v>
      </c>
      <c r="C3286" s="4" t="s">
        <v>111</v>
      </c>
      <c r="D3286" s="4" t="s">
        <v>225</v>
      </c>
      <c r="E3286" s="5">
        <v>7.22</v>
      </c>
      <c r="J3286" s="14"/>
    </row>
    <row r="3287" spans="1:10" ht="21.95" customHeight="1" x14ac:dyDescent="0.15">
      <c r="A3287" s="6" t="s">
        <v>269</v>
      </c>
      <c r="B3287" s="4" t="s">
        <v>156</v>
      </c>
      <c r="C3287" s="4" t="s">
        <v>111</v>
      </c>
      <c r="D3287" s="4" t="s">
        <v>225</v>
      </c>
      <c r="E3287" s="5">
        <v>5.49</v>
      </c>
      <c r="J3287" s="14"/>
    </row>
    <row r="3288" spans="1:10" ht="21.95" customHeight="1" x14ac:dyDescent="0.15">
      <c r="A3288" s="9" t="s">
        <v>269</v>
      </c>
      <c r="B3288" s="4" t="s">
        <v>157</v>
      </c>
      <c r="C3288" s="4" t="s">
        <v>111</v>
      </c>
      <c r="D3288" s="4" t="s">
        <v>224</v>
      </c>
      <c r="E3288" s="5">
        <v>12.81</v>
      </c>
      <c r="F3288" s="13" t="s">
        <v>353</v>
      </c>
      <c r="J3288" s="14"/>
    </row>
    <row r="3289" spans="1:10" ht="21.95" customHeight="1" x14ac:dyDescent="0.15">
      <c r="A3289" s="6" t="s">
        <v>269</v>
      </c>
      <c r="B3289" s="4" t="s">
        <v>157</v>
      </c>
      <c r="C3289" s="4" t="s">
        <v>111</v>
      </c>
      <c r="D3289" s="4" t="s">
        <v>224</v>
      </c>
      <c r="E3289" s="5">
        <v>7.33</v>
      </c>
      <c r="F3289" s="13"/>
      <c r="J3289" s="14"/>
    </row>
    <row r="3290" spans="1:10" ht="21.95" customHeight="1" x14ac:dyDescent="0.15">
      <c r="A3290" s="6" t="s">
        <v>269</v>
      </c>
      <c r="B3290" s="4" t="s">
        <v>157</v>
      </c>
      <c r="C3290" s="4" t="s">
        <v>111</v>
      </c>
      <c r="D3290" s="4" t="s">
        <v>204</v>
      </c>
      <c r="E3290" s="5">
        <v>10.37</v>
      </c>
      <c r="F3290" s="13"/>
      <c r="J3290" s="14"/>
    </row>
    <row r="3291" spans="1:10" ht="21.95" customHeight="1" x14ac:dyDescent="0.15">
      <c r="A3291" s="6" t="s">
        <v>269</v>
      </c>
      <c r="B3291" s="4" t="s">
        <v>157</v>
      </c>
      <c r="C3291" s="4" t="s">
        <v>111</v>
      </c>
      <c r="D3291" s="4" t="s">
        <v>204</v>
      </c>
      <c r="E3291" s="5">
        <v>10.8</v>
      </c>
      <c r="F3291" s="13"/>
      <c r="J3291" s="14"/>
    </row>
    <row r="3292" spans="1:10" ht="21.95" customHeight="1" x14ac:dyDescent="0.15">
      <c r="A3292" s="6" t="s">
        <v>269</v>
      </c>
      <c r="B3292" s="4" t="s">
        <v>157</v>
      </c>
      <c r="C3292" s="4" t="s">
        <v>111</v>
      </c>
      <c r="D3292" s="4" t="s">
        <v>225</v>
      </c>
      <c r="E3292" s="5">
        <v>9.1300000000000008</v>
      </c>
      <c r="F3292" s="13"/>
      <c r="J3292" s="14"/>
    </row>
    <row r="3293" spans="1:10" ht="21.95" customHeight="1" x14ac:dyDescent="0.15">
      <c r="A3293" s="6" t="s">
        <v>269</v>
      </c>
      <c r="B3293" s="4" t="s">
        <v>157</v>
      </c>
      <c r="C3293" s="4" t="s">
        <v>111</v>
      </c>
      <c r="D3293" s="4" t="s">
        <v>225</v>
      </c>
      <c r="E3293" s="5">
        <v>7.18</v>
      </c>
      <c r="F3293" s="13"/>
      <c r="J3293" s="14"/>
    </row>
    <row r="3294" spans="1:10" ht="21.95" customHeight="1" x14ac:dyDescent="0.15">
      <c r="A3294" s="6" t="s">
        <v>269</v>
      </c>
      <c r="B3294" s="4" t="s">
        <v>158</v>
      </c>
      <c r="C3294" s="4" t="s">
        <v>111</v>
      </c>
      <c r="D3294" s="4" t="s">
        <v>224</v>
      </c>
      <c r="E3294" s="5">
        <v>10.14</v>
      </c>
      <c r="F3294" s="13" t="s">
        <v>354</v>
      </c>
      <c r="J3294" s="14"/>
    </row>
    <row r="3295" spans="1:10" ht="21.95" customHeight="1" x14ac:dyDescent="0.15">
      <c r="A3295" s="6" t="s">
        <v>269</v>
      </c>
      <c r="B3295" s="4" t="s">
        <v>158</v>
      </c>
      <c r="C3295" s="4" t="s">
        <v>111</v>
      </c>
      <c r="D3295" s="4" t="s">
        <v>204</v>
      </c>
      <c r="E3295" s="5">
        <v>11.57</v>
      </c>
      <c r="J3295" s="14"/>
    </row>
    <row r="3296" spans="1:10" ht="21.95" customHeight="1" x14ac:dyDescent="0.15">
      <c r="A3296" s="6" t="s">
        <v>269</v>
      </c>
      <c r="B3296" s="4" t="s">
        <v>158</v>
      </c>
      <c r="C3296" s="4" t="s">
        <v>111</v>
      </c>
      <c r="D3296" s="4" t="s">
        <v>204</v>
      </c>
      <c r="E3296" s="5">
        <v>4.47</v>
      </c>
      <c r="J3296" s="14"/>
    </row>
    <row r="3297" spans="1:10" ht="21.95" customHeight="1" x14ac:dyDescent="0.15">
      <c r="A3297" s="6" t="s">
        <v>269</v>
      </c>
      <c r="B3297" s="4" t="s">
        <v>158</v>
      </c>
      <c r="C3297" s="4" t="s">
        <v>111</v>
      </c>
      <c r="D3297" s="4" t="s">
        <v>200</v>
      </c>
      <c r="E3297" s="5">
        <v>12.82</v>
      </c>
      <c r="J3297" s="14"/>
    </row>
    <row r="3298" spans="1:10" ht="21.95" customHeight="1" x14ac:dyDescent="0.15">
      <c r="A3298" s="6" t="s">
        <v>269</v>
      </c>
      <c r="B3298" s="4" t="s">
        <v>158</v>
      </c>
      <c r="C3298" s="4" t="s">
        <v>111</v>
      </c>
      <c r="D3298" s="4" t="s">
        <v>134</v>
      </c>
      <c r="E3298" s="5">
        <v>11.73</v>
      </c>
      <c r="J3298" s="14"/>
    </row>
    <row r="3299" spans="1:10" ht="21.95" customHeight="1" x14ac:dyDescent="0.15">
      <c r="A3299" s="6" t="s">
        <v>269</v>
      </c>
      <c r="B3299" s="4" t="s">
        <v>158</v>
      </c>
      <c r="C3299" s="4" t="s">
        <v>111</v>
      </c>
      <c r="D3299" s="4" t="s">
        <v>134</v>
      </c>
      <c r="E3299" s="5">
        <v>2.13</v>
      </c>
      <c r="J3299" s="14"/>
    </row>
    <row r="3300" spans="1:10" ht="21.95" customHeight="1" x14ac:dyDescent="0.15">
      <c r="A3300" s="6" t="s">
        <v>269</v>
      </c>
      <c r="B3300" s="4" t="s">
        <v>159</v>
      </c>
      <c r="C3300" s="4" t="s">
        <v>111</v>
      </c>
      <c r="D3300" s="4" t="s">
        <v>224</v>
      </c>
      <c r="E3300" s="5">
        <v>11.13</v>
      </c>
      <c r="F3300" t="s">
        <v>353</v>
      </c>
      <c r="G3300">
        <f>+E3300+E3301+E3302+E3303+E3304+E3305+E3306</f>
        <v>68.819999999999993</v>
      </c>
      <c r="H3300">
        <f>+E3310+E3307+E3308+E3309</f>
        <v>43.85</v>
      </c>
      <c r="I3300" s="14">
        <f>+(G3300/4)/(H3300/3)</f>
        <v>1.1770809578107182</v>
      </c>
      <c r="J3300" s="21">
        <f>+(B3300-$L$1)/7</f>
        <v>23</v>
      </c>
    </row>
    <row r="3301" spans="1:10" ht="21.95" customHeight="1" x14ac:dyDescent="0.15">
      <c r="A3301" s="6" t="s">
        <v>269</v>
      </c>
      <c r="B3301" s="4" t="s">
        <v>159</v>
      </c>
      <c r="C3301" s="4" t="s">
        <v>111</v>
      </c>
      <c r="D3301" s="4" t="s">
        <v>204</v>
      </c>
      <c r="E3301" s="5">
        <v>12.11</v>
      </c>
      <c r="J3301" s="14"/>
    </row>
    <row r="3302" spans="1:10" ht="21.95" customHeight="1" x14ac:dyDescent="0.15">
      <c r="A3302" s="6" t="s">
        <v>269</v>
      </c>
      <c r="B3302" s="4" t="s">
        <v>159</v>
      </c>
      <c r="C3302" s="4" t="s">
        <v>111</v>
      </c>
      <c r="D3302" s="4" t="s">
        <v>204</v>
      </c>
      <c r="E3302" s="5">
        <v>8.7899999999999991</v>
      </c>
      <c r="J3302" s="14"/>
    </row>
    <row r="3303" spans="1:10" ht="21.95" customHeight="1" x14ac:dyDescent="0.15">
      <c r="A3303" s="6" t="s">
        <v>269</v>
      </c>
      <c r="B3303" s="4" t="s">
        <v>159</v>
      </c>
      <c r="C3303" s="4" t="s">
        <v>111</v>
      </c>
      <c r="D3303" s="4" t="s">
        <v>200</v>
      </c>
      <c r="E3303" s="5">
        <v>12.14</v>
      </c>
      <c r="J3303" s="14"/>
    </row>
    <row r="3304" spans="1:10" ht="21.95" customHeight="1" x14ac:dyDescent="0.15">
      <c r="A3304" s="6" t="s">
        <v>269</v>
      </c>
      <c r="B3304" s="4" t="s">
        <v>159</v>
      </c>
      <c r="C3304" s="4" t="s">
        <v>111</v>
      </c>
      <c r="D3304" s="4" t="s">
        <v>200</v>
      </c>
      <c r="E3304" s="5">
        <v>9.57</v>
      </c>
      <c r="J3304" s="14"/>
    </row>
    <row r="3305" spans="1:10" ht="21.95" customHeight="1" x14ac:dyDescent="0.15">
      <c r="A3305" s="6" t="s">
        <v>269</v>
      </c>
      <c r="B3305" s="4" t="s">
        <v>159</v>
      </c>
      <c r="C3305" s="4" t="s">
        <v>111</v>
      </c>
      <c r="D3305" s="4" t="s">
        <v>118</v>
      </c>
      <c r="E3305" s="5">
        <v>9.08</v>
      </c>
      <c r="J3305" s="14"/>
    </row>
    <row r="3306" spans="1:10" ht="21.95" customHeight="1" x14ac:dyDescent="0.15">
      <c r="A3306" s="6" t="s">
        <v>269</v>
      </c>
      <c r="B3306" s="4" t="s">
        <v>159</v>
      </c>
      <c r="C3306" s="4" t="s">
        <v>111</v>
      </c>
      <c r="D3306" s="4" t="s">
        <v>118</v>
      </c>
      <c r="E3306" s="5">
        <v>6</v>
      </c>
      <c r="J3306" s="14"/>
    </row>
    <row r="3307" spans="1:10" ht="21.95" customHeight="1" x14ac:dyDescent="0.15">
      <c r="A3307" s="6" t="s">
        <v>269</v>
      </c>
      <c r="B3307" s="4" t="s">
        <v>160</v>
      </c>
      <c r="C3307" s="4" t="s">
        <v>111</v>
      </c>
      <c r="D3307" s="4" t="s">
        <v>224</v>
      </c>
      <c r="E3307" s="5">
        <v>9.15</v>
      </c>
      <c r="F3307" t="s">
        <v>354</v>
      </c>
      <c r="J3307" s="14"/>
    </row>
    <row r="3308" spans="1:10" ht="21.95" customHeight="1" x14ac:dyDescent="0.15">
      <c r="A3308" s="6" t="s">
        <v>269</v>
      </c>
      <c r="B3308" s="4" t="s">
        <v>160</v>
      </c>
      <c r="C3308" s="4" t="s">
        <v>111</v>
      </c>
      <c r="D3308" s="4" t="s">
        <v>204</v>
      </c>
      <c r="E3308" s="5">
        <v>12.05</v>
      </c>
      <c r="J3308" s="14"/>
    </row>
    <row r="3309" spans="1:10" ht="21.95" customHeight="1" x14ac:dyDescent="0.15">
      <c r="A3309" s="6" t="s">
        <v>269</v>
      </c>
      <c r="B3309" s="4" t="s">
        <v>160</v>
      </c>
      <c r="C3309" s="4" t="s">
        <v>111</v>
      </c>
      <c r="D3309" s="4" t="s">
        <v>200</v>
      </c>
      <c r="E3309" s="5">
        <v>12.37</v>
      </c>
      <c r="J3309" s="14"/>
    </row>
    <row r="3310" spans="1:10" ht="21.95" customHeight="1" x14ac:dyDescent="0.15">
      <c r="A3310" s="6" t="s">
        <v>269</v>
      </c>
      <c r="B3310" s="4" t="s">
        <v>160</v>
      </c>
      <c r="C3310" s="4" t="s">
        <v>111</v>
      </c>
      <c r="D3310" s="4" t="s">
        <v>118</v>
      </c>
      <c r="E3310" s="5">
        <v>10.28</v>
      </c>
      <c r="J3310" s="14"/>
    </row>
    <row r="3311" spans="1:10" ht="21.95" customHeight="1" x14ac:dyDescent="0.15">
      <c r="A3311" s="6" t="s">
        <v>269</v>
      </c>
      <c r="B3311" s="4" t="s">
        <v>161</v>
      </c>
      <c r="C3311" s="4" t="s">
        <v>111</v>
      </c>
      <c r="D3311" s="4" t="s">
        <v>224</v>
      </c>
      <c r="E3311" s="5">
        <v>12.52</v>
      </c>
      <c r="F3311" t="s">
        <v>353</v>
      </c>
      <c r="G3311">
        <f>+E3311+E3312+E3313+E3314+E3315+E3316+E3317</f>
        <v>67.11</v>
      </c>
      <c r="H3311">
        <f>+E3321+E3318+E3319+E3320</f>
        <v>45.66</v>
      </c>
      <c r="I3311" s="14">
        <f>+(G3311/4)/(H3311/3)</f>
        <v>1.1023324572930355</v>
      </c>
      <c r="J3311" s="21">
        <f>+(B3311-$L$1)/7</f>
        <v>24</v>
      </c>
    </row>
    <row r="3312" spans="1:10" ht="21.95" customHeight="1" x14ac:dyDescent="0.15">
      <c r="A3312" s="6" t="s">
        <v>269</v>
      </c>
      <c r="B3312" s="4" t="s">
        <v>161</v>
      </c>
      <c r="C3312" s="4" t="s">
        <v>111</v>
      </c>
      <c r="D3312" s="4" t="s">
        <v>204</v>
      </c>
      <c r="E3312" s="5">
        <v>11.28</v>
      </c>
      <c r="J3312" s="14"/>
    </row>
    <row r="3313" spans="1:10" ht="21.95" customHeight="1" x14ac:dyDescent="0.15">
      <c r="A3313" s="6" t="s">
        <v>269</v>
      </c>
      <c r="B3313" s="4" t="s">
        <v>161</v>
      </c>
      <c r="C3313" s="4" t="s">
        <v>111</v>
      </c>
      <c r="D3313" s="4" t="s">
        <v>204</v>
      </c>
      <c r="E3313" s="5">
        <v>9.4</v>
      </c>
      <c r="J3313" s="14"/>
    </row>
    <row r="3314" spans="1:10" ht="21.95" customHeight="1" x14ac:dyDescent="0.15">
      <c r="A3314" s="6" t="s">
        <v>269</v>
      </c>
      <c r="B3314" s="4" t="s">
        <v>161</v>
      </c>
      <c r="C3314" s="4" t="s">
        <v>111</v>
      </c>
      <c r="D3314" s="4" t="s">
        <v>200</v>
      </c>
      <c r="E3314" s="5">
        <v>10.81</v>
      </c>
      <c r="J3314" s="14"/>
    </row>
    <row r="3315" spans="1:10" ht="21.95" customHeight="1" x14ac:dyDescent="0.15">
      <c r="A3315" s="6" t="s">
        <v>269</v>
      </c>
      <c r="B3315" s="4" t="s">
        <v>161</v>
      </c>
      <c r="C3315" s="4" t="s">
        <v>111</v>
      </c>
      <c r="D3315" s="4" t="s">
        <v>200</v>
      </c>
      <c r="E3315" s="5">
        <v>6.28</v>
      </c>
      <c r="J3315" s="14"/>
    </row>
    <row r="3316" spans="1:10" ht="21.95" customHeight="1" x14ac:dyDescent="0.15">
      <c r="A3316" s="6" t="s">
        <v>269</v>
      </c>
      <c r="B3316" s="4" t="s">
        <v>161</v>
      </c>
      <c r="C3316" s="4" t="s">
        <v>111</v>
      </c>
      <c r="D3316" s="4" t="s">
        <v>118</v>
      </c>
      <c r="E3316" s="5">
        <v>9.34</v>
      </c>
      <c r="J3316" s="14"/>
    </row>
    <row r="3317" spans="1:10" ht="21.95" customHeight="1" x14ac:dyDescent="0.15">
      <c r="A3317" s="6" t="s">
        <v>269</v>
      </c>
      <c r="B3317" s="4" t="s">
        <v>161</v>
      </c>
      <c r="C3317" s="4" t="s">
        <v>111</v>
      </c>
      <c r="D3317" s="4" t="s">
        <v>118</v>
      </c>
      <c r="E3317" s="5">
        <v>7.48</v>
      </c>
      <c r="J3317" s="14"/>
    </row>
    <row r="3318" spans="1:10" ht="21.95" customHeight="1" x14ac:dyDescent="0.15">
      <c r="A3318" s="6" t="s">
        <v>269</v>
      </c>
      <c r="B3318" s="4" t="s">
        <v>162</v>
      </c>
      <c r="C3318" s="4" t="s">
        <v>111</v>
      </c>
      <c r="D3318" s="4" t="s">
        <v>224</v>
      </c>
      <c r="E3318" s="5">
        <v>9.6</v>
      </c>
      <c r="F3318" t="s">
        <v>354</v>
      </c>
      <c r="J3318" s="14"/>
    </row>
    <row r="3319" spans="1:10" ht="21.95" customHeight="1" x14ac:dyDescent="0.15">
      <c r="A3319" s="6" t="s">
        <v>269</v>
      </c>
      <c r="B3319" s="4" t="s">
        <v>162</v>
      </c>
      <c r="C3319" s="4" t="s">
        <v>111</v>
      </c>
      <c r="D3319" s="4" t="s">
        <v>204</v>
      </c>
      <c r="E3319" s="5">
        <v>12.51</v>
      </c>
      <c r="J3319" s="14"/>
    </row>
    <row r="3320" spans="1:10" ht="21.95" customHeight="1" x14ac:dyDescent="0.15">
      <c r="A3320" s="6" t="s">
        <v>269</v>
      </c>
      <c r="B3320" s="4" t="s">
        <v>162</v>
      </c>
      <c r="C3320" s="4" t="s">
        <v>111</v>
      </c>
      <c r="D3320" s="4" t="s">
        <v>200</v>
      </c>
      <c r="E3320" s="5">
        <v>11.96</v>
      </c>
      <c r="J3320" s="14"/>
    </row>
    <row r="3321" spans="1:10" ht="21.95" customHeight="1" x14ac:dyDescent="0.15">
      <c r="A3321" s="6" t="s">
        <v>269</v>
      </c>
      <c r="B3321" s="4" t="s">
        <v>162</v>
      </c>
      <c r="C3321" s="4" t="s">
        <v>111</v>
      </c>
      <c r="D3321" s="4" t="s">
        <v>225</v>
      </c>
      <c r="E3321" s="5">
        <v>11.59</v>
      </c>
      <c r="J3321" s="14"/>
    </row>
    <row r="3322" spans="1:10" ht="21.95" customHeight="1" x14ac:dyDescent="0.15">
      <c r="A3322" s="6" t="s">
        <v>269</v>
      </c>
      <c r="B3322" s="4" t="s">
        <v>163</v>
      </c>
      <c r="C3322" s="4" t="s">
        <v>111</v>
      </c>
      <c r="D3322" s="4" t="s">
        <v>224</v>
      </c>
      <c r="E3322" s="5">
        <v>12.84</v>
      </c>
      <c r="F3322" t="s">
        <v>353</v>
      </c>
      <c r="G3322">
        <f>+E3322+E3323+E3324+E3325+E3326+E3327</f>
        <v>67.44</v>
      </c>
      <c r="H3322">
        <f>+E3328+E3329+E3330+E3331+E3332</f>
        <v>51.7</v>
      </c>
      <c r="I3322" s="14">
        <f>+(G3322/4)/(H3322/3)</f>
        <v>0.97833655705996125</v>
      </c>
      <c r="J3322" s="21">
        <f>+(B3322-$L$1)/7</f>
        <v>25</v>
      </c>
    </row>
    <row r="3323" spans="1:10" ht="21.95" customHeight="1" x14ac:dyDescent="0.15">
      <c r="A3323" s="6" t="s">
        <v>269</v>
      </c>
      <c r="B3323" s="4" t="s">
        <v>163</v>
      </c>
      <c r="C3323" s="4" t="s">
        <v>111</v>
      </c>
      <c r="D3323" s="4" t="s">
        <v>204</v>
      </c>
      <c r="E3323" s="5">
        <v>13.63</v>
      </c>
    </row>
    <row r="3324" spans="1:10" ht="21.95" customHeight="1" x14ac:dyDescent="0.15">
      <c r="A3324" s="6" t="s">
        <v>269</v>
      </c>
      <c r="B3324" s="4" t="s">
        <v>163</v>
      </c>
      <c r="C3324" s="4" t="s">
        <v>111</v>
      </c>
      <c r="D3324" s="4" t="s">
        <v>204</v>
      </c>
      <c r="E3324" s="5">
        <v>5.4</v>
      </c>
    </row>
    <row r="3325" spans="1:10" ht="21.95" customHeight="1" x14ac:dyDescent="0.15">
      <c r="A3325" s="6" t="s">
        <v>269</v>
      </c>
      <c r="B3325" s="4" t="s">
        <v>163</v>
      </c>
      <c r="C3325" s="4" t="s">
        <v>111</v>
      </c>
      <c r="D3325" s="4" t="s">
        <v>200</v>
      </c>
      <c r="E3325" s="5">
        <v>12.47</v>
      </c>
    </row>
    <row r="3326" spans="1:10" ht="21.95" customHeight="1" x14ac:dyDescent="0.15">
      <c r="A3326" s="6" t="s">
        <v>269</v>
      </c>
      <c r="B3326" s="4" t="s">
        <v>163</v>
      </c>
      <c r="C3326" s="4" t="s">
        <v>111</v>
      </c>
      <c r="D3326" s="4" t="s">
        <v>200</v>
      </c>
      <c r="E3326" s="5">
        <v>8.81</v>
      </c>
    </row>
    <row r="3327" spans="1:10" ht="21.95" customHeight="1" x14ac:dyDescent="0.15">
      <c r="A3327" s="6" t="s">
        <v>269</v>
      </c>
      <c r="B3327" s="4" t="s">
        <v>163</v>
      </c>
      <c r="C3327" s="4" t="s">
        <v>111</v>
      </c>
      <c r="D3327" s="4" t="s">
        <v>225</v>
      </c>
      <c r="E3327" s="5">
        <v>14.29</v>
      </c>
    </row>
    <row r="3328" spans="1:10" ht="21.95" customHeight="1" x14ac:dyDescent="0.15">
      <c r="A3328" s="6" t="s">
        <v>269</v>
      </c>
      <c r="B3328" s="4" t="s">
        <v>164</v>
      </c>
      <c r="C3328" s="4" t="s">
        <v>111</v>
      </c>
      <c r="D3328" s="4" t="s">
        <v>224</v>
      </c>
      <c r="E3328" s="5">
        <v>11.47</v>
      </c>
      <c r="F3328" t="s">
        <v>354</v>
      </c>
    </row>
    <row r="3329" spans="1:10" ht="21.95" customHeight="1" x14ac:dyDescent="0.15">
      <c r="A3329" s="6" t="s">
        <v>269</v>
      </c>
      <c r="B3329" s="4" t="s">
        <v>164</v>
      </c>
      <c r="C3329" s="4" t="s">
        <v>111</v>
      </c>
      <c r="D3329" s="4" t="s">
        <v>204</v>
      </c>
      <c r="E3329" s="5">
        <v>13.66</v>
      </c>
    </row>
    <row r="3330" spans="1:10" ht="21.95" customHeight="1" x14ac:dyDescent="0.15">
      <c r="A3330" s="6" t="s">
        <v>269</v>
      </c>
      <c r="B3330" s="4" t="s">
        <v>164</v>
      </c>
      <c r="C3330" s="4" t="s">
        <v>111</v>
      </c>
      <c r="D3330" s="4" t="s">
        <v>204</v>
      </c>
      <c r="E3330" s="5">
        <v>2.5</v>
      </c>
    </row>
    <row r="3331" spans="1:10" ht="21.95" customHeight="1" x14ac:dyDescent="0.15">
      <c r="A3331" s="6" t="s">
        <v>269</v>
      </c>
      <c r="B3331" s="4" t="s">
        <v>164</v>
      </c>
      <c r="C3331" s="4" t="s">
        <v>111</v>
      </c>
      <c r="D3331" s="4" t="s">
        <v>200</v>
      </c>
      <c r="E3331" s="5">
        <v>12.62</v>
      </c>
    </row>
    <row r="3332" spans="1:10" ht="21.95" customHeight="1" x14ac:dyDescent="0.15">
      <c r="A3332" s="6" t="s">
        <v>269</v>
      </c>
      <c r="B3332" s="4" t="s">
        <v>164</v>
      </c>
      <c r="C3332" s="4" t="s">
        <v>111</v>
      </c>
      <c r="D3332" s="4" t="s">
        <v>225</v>
      </c>
      <c r="E3332" s="5">
        <v>11.45</v>
      </c>
    </row>
    <row r="3333" spans="1:10" ht="21.95" customHeight="1" x14ac:dyDescent="0.15">
      <c r="A3333" s="6" t="s">
        <v>269</v>
      </c>
      <c r="B3333" s="4" t="s">
        <v>166</v>
      </c>
      <c r="C3333" s="4" t="s">
        <v>111</v>
      </c>
      <c r="D3333" s="4" t="s">
        <v>224</v>
      </c>
      <c r="E3333" s="5">
        <v>12.46</v>
      </c>
      <c r="F3333" t="s">
        <v>353</v>
      </c>
      <c r="G3333">
        <f>+E3333+E3334+E3335+E3336+E3337+E3338+E3339+E3340</f>
        <v>79.190000000000012</v>
      </c>
      <c r="H3333">
        <f>+E3343+E3344+E3341+E3342+E3345</f>
        <v>47.800000000000004</v>
      </c>
      <c r="I3333" s="14">
        <f>+(G3333/4)/(H3333/3)</f>
        <v>1.2425209205020922</v>
      </c>
      <c r="J3333" s="21">
        <f>+(B3333-$L$1)/7</f>
        <v>26</v>
      </c>
    </row>
    <row r="3334" spans="1:10" ht="21.95" customHeight="1" x14ac:dyDescent="0.15">
      <c r="A3334" s="9" t="s">
        <v>269</v>
      </c>
      <c r="B3334" s="4" t="s">
        <v>166</v>
      </c>
      <c r="C3334" s="4" t="s">
        <v>111</v>
      </c>
      <c r="D3334" s="4" t="s">
        <v>204</v>
      </c>
      <c r="E3334" s="5">
        <v>11.32</v>
      </c>
    </row>
    <row r="3335" spans="1:10" ht="21.95" customHeight="1" x14ac:dyDescent="0.15">
      <c r="A3335" s="6" t="s">
        <v>269</v>
      </c>
      <c r="B3335" s="4" t="s">
        <v>166</v>
      </c>
      <c r="C3335" s="4" t="s">
        <v>111</v>
      </c>
      <c r="D3335" s="4" t="s">
        <v>204</v>
      </c>
      <c r="E3335" s="5">
        <v>11.49</v>
      </c>
    </row>
    <row r="3336" spans="1:10" ht="21.95" customHeight="1" x14ac:dyDescent="0.15">
      <c r="A3336" s="6" t="s">
        <v>269</v>
      </c>
      <c r="B3336" s="4" t="s">
        <v>166</v>
      </c>
      <c r="C3336" s="4" t="s">
        <v>111</v>
      </c>
      <c r="D3336" s="4" t="s">
        <v>200</v>
      </c>
      <c r="E3336" s="5">
        <v>11.86</v>
      </c>
    </row>
    <row r="3337" spans="1:10" ht="21.95" customHeight="1" x14ac:dyDescent="0.15">
      <c r="A3337" s="6" t="s">
        <v>269</v>
      </c>
      <c r="B3337" s="4" t="s">
        <v>166</v>
      </c>
      <c r="C3337" s="4" t="s">
        <v>111</v>
      </c>
      <c r="D3337" s="4" t="s">
        <v>200</v>
      </c>
      <c r="E3337" s="5">
        <v>7.99</v>
      </c>
    </row>
    <row r="3338" spans="1:10" ht="21.95" customHeight="1" x14ac:dyDescent="0.15">
      <c r="A3338" s="6" t="s">
        <v>269</v>
      </c>
      <c r="B3338" s="4" t="s">
        <v>166</v>
      </c>
      <c r="C3338" s="4" t="s">
        <v>111</v>
      </c>
      <c r="D3338" s="4" t="s">
        <v>200</v>
      </c>
      <c r="E3338" s="5">
        <v>7.83</v>
      </c>
    </row>
    <row r="3339" spans="1:10" ht="21.95" customHeight="1" x14ac:dyDescent="0.15">
      <c r="A3339" s="6" t="s">
        <v>269</v>
      </c>
      <c r="B3339" s="4" t="s">
        <v>166</v>
      </c>
      <c r="C3339" s="4" t="s">
        <v>111</v>
      </c>
      <c r="D3339" s="4" t="s">
        <v>225</v>
      </c>
      <c r="E3339" s="5">
        <v>11.51</v>
      </c>
    </row>
    <row r="3340" spans="1:10" ht="21.95" customHeight="1" x14ac:dyDescent="0.15">
      <c r="A3340" s="6" t="s">
        <v>269</v>
      </c>
      <c r="B3340" s="4" t="s">
        <v>166</v>
      </c>
      <c r="C3340" s="4" t="s">
        <v>111</v>
      </c>
      <c r="D3340" s="4" t="s">
        <v>225</v>
      </c>
      <c r="E3340" s="5">
        <v>4.7300000000000004</v>
      </c>
    </row>
    <row r="3341" spans="1:10" ht="21.95" customHeight="1" x14ac:dyDescent="0.15">
      <c r="A3341" s="6" t="s">
        <v>269</v>
      </c>
      <c r="B3341" s="4" t="s">
        <v>167</v>
      </c>
      <c r="C3341" s="4" t="s">
        <v>111</v>
      </c>
      <c r="D3341" s="4" t="s">
        <v>224</v>
      </c>
      <c r="E3341" s="5">
        <v>9.9600000000000009</v>
      </c>
      <c r="F3341" t="s">
        <v>354</v>
      </c>
    </row>
    <row r="3342" spans="1:10" ht="21.95" customHeight="1" x14ac:dyDescent="0.15">
      <c r="A3342" s="6" t="s">
        <v>269</v>
      </c>
      <c r="B3342" s="4" t="s">
        <v>167</v>
      </c>
      <c r="C3342" s="4" t="s">
        <v>111</v>
      </c>
      <c r="D3342" s="4" t="s">
        <v>204</v>
      </c>
      <c r="E3342" s="5">
        <v>12.08</v>
      </c>
    </row>
    <row r="3343" spans="1:10" ht="21.95" customHeight="1" x14ac:dyDescent="0.15">
      <c r="A3343" s="6" t="s">
        <v>269</v>
      </c>
      <c r="B3343" s="4" t="s">
        <v>167</v>
      </c>
      <c r="C3343" s="4" t="s">
        <v>111</v>
      </c>
      <c r="D3343" s="4" t="s">
        <v>204</v>
      </c>
      <c r="E3343" s="5">
        <v>1.26</v>
      </c>
    </row>
    <row r="3344" spans="1:10" ht="21.95" customHeight="1" x14ac:dyDescent="0.15">
      <c r="A3344" s="6" t="s">
        <v>269</v>
      </c>
      <c r="B3344" s="4" t="s">
        <v>167</v>
      </c>
      <c r="C3344" s="4" t="s">
        <v>111</v>
      </c>
      <c r="D3344" s="4" t="s">
        <v>200</v>
      </c>
      <c r="E3344" s="5">
        <v>12.58</v>
      </c>
    </row>
    <row r="3345" spans="1:10" ht="21.95" customHeight="1" x14ac:dyDescent="0.15">
      <c r="A3345" s="6" t="s">
        <v>269</v>
      </c>
      <c r="B3345" s="4" t="s">
        <v>167</v>
      </c>
      <c r="C3345" s="4" t="s">
        <v>111</v>
      </c>
      <c r="D3345" s="4" t="s">
        <v>225</v>
      </c>
      <c r="E3345" s="5">
        <v>11.92</v>
      </c>
    </row>
    <row r="3346" spans="1:10" ht="21.95" customHeight="1" x14ac:dyDescent="0.15">
      <c r="A3346" s="6" t="s">
        <v>269</v>
      </c>
      <c r="B3346" s="4" t="s">
        <v>62</v>
      </c>
      <c r="C3346" s="4" t="s">
        <v>111</v>
      </c>
      <c r="D3346" s="4" t="s">
        <v>224</v>
      </c>
      <c r="E3346" s="5">
        <v>10.46</v>
      </c>
      <c r="F3346" s="13" t="s">
        <v>354</v>
      </c>
    </row>
    <row r="3347" spans="1:10" ht="21.95" customHeight="1" x14ac:dyDescent="0.15">
      <c r="A3347" s="6" t="s">
        <v>269</v>
      </c>
      <c r="B3347" s="4" t="s">
        <v>62</v>
      </c>
      <c r="C3347" s="4" t="s">
        <v>111</v>
      </c>
      <c r="D3347" s="4" t="s">
        <v>204</v>
      </c>
      <c r="E3347" s="5">
        <v>8.84</v>
      </c>
    </row>
    <row r="3348" spans="1:10" ht="21.95" customHeight="1" x14ac:dyDescent="0.15">
      <c r="A3348" s="6" t="s">
        <v>269</v>
      </c>
      <c r="B3348" s="4" t="s">
        <v>168</v>
      </c>
      <c r="C3348" s="4" t="s">
        <v>111</v>
      </c>
      <c r="D3348" s="4" t="s">
        <v>224</v>
      </c>
      <c r="E3348" s="5">
        <v>13.2</v>
      </c>
    </row>
    <row r="3349" spans="1:10" ht="21.95" customHeight="1" x14ac:dyDescent="0.15">
      <c r="A3349" s="6" t="s">
        <v>269</v>
      </c>
      <c r="B3349" s="4" t="s">
        <v>168</v>
      </c>
      <c r="C3349" s="4" t="s">
        <v>111</v>
      </c>
      <c r="D3349" s="4" t="s">
        <v>204</v>
      </c>
      <c r="E3349" s="5">
        <v>11.36</v>
      </c>
    </row>
    <row r="3350" spans="1:10" ht="21.95" customHeight="1" x14ac:dyDescent="0.15">
      <c r="A3350" s="6" t="s">
        <v>269</v>
      </c>
      <c r="B3350" s="4" t="s">
        <v>168</v>
      </c>
      <c r="C3350" s="4" t="s">
        <v>111</v>
      </c>
      <c r="D3350" s="4" t="s">
        <v>204</v>
      </c>
      <c r="E3350" s="5">
        <v>9.99</v>
      </c>
    </row>
    <row r="3351" spans="1:10" ht="21.95" customHeight="1" x14ac:dyDescent="0.15">
      <c r="A3351" s="6" t="s">
        <v>269</v>
      </c>
      <c r="B3351" s="4" t="s">
        <v>168</v>
      </c>
      <c r="C3351" s="4" t="s">
        <v>111</v>
      </c>
      <c r="D3351" s="4" t="s">
        <v>200</v>
      </c>
      <c r="E3351" s="5">
        <v>12.36</v>
      </c>
    </row>
    <row r="3352" spans="1:10" ht="21.95" customHeight="1" x14ac:dyDescent="0.15">
      <c r="A3352" s="6" t="s">
        <v>269</v>
      </c>
      <c r="B3352" s="4" t="s">
        <v>168</v>
      </c>
      <c r="C3352" s="4" t="s">
        <v>111</v>
      </c>
      <c r="D3352" s="4" t="s">
        <v>200</v>
      </c>
      <c r="E3352" s="5">
        <v>9.77</v>
      </c>
    </row>
    <row r="3353" spans="1:10" ht="21.95" customHeight="1" x14ac:dyDescent="0.15">
      <c r="A3353" s="6" t="s">
        <v>269</v>
      </c>
      <c r="B3353" s="4" t="s">
        <v>168</v>
      </c>
      <c r="C3353" s="4" t="s">
        <v>111</v>
      </c>
      <c r="D3353" s="4" t="s">
        <v>200</v>
      </c>
      <c r="E3353" s="5">
        <v>6.73</v>
      </c>
    </row>
    <row r="3354" spans="1:10" ht="21.95" customHeight="1" x14ac:dyDescent="0.15">
      <c r="A3354" s="6" t="s">
        <v>269</v>
      </c>
      <c r="B3354" s="4" t="s">
        <v>168</v>
      </c>
      <c r="C3354" s="4" t="s">
        <v>111</v>
      </c>
      <c r="D3354" s="4" t="s">
        <v>225</v>
      </c>
      <c r="E3354" s="5">
        <v>11.47</v>
      </c>
    </row>
    <row r="3355" spans="1:10" ht="21.95" customHeight="1" x14ac:dyDescent="0.15">
      <c r="A3355" s="6" t="s">
        <v>269</v>
      </c>
      <c r="B3355" s="4" t="s">
        <v>168</v>
      </c>
      <c r="C3355" s="4" t="s">
        <v>111</v>
      </c>
      <c r="D3355" s="4" t="s">
        <v>225</v>
      </c>
      <c r="E3355" s="5">
        <v>9.2200000000000006</v>
      </c>
    </row>
    <row r="3356" spans="1:10" ht="21.95" customHeight="1" x14ac:dyDescent="0.15">
      <c r="A3356" s="6" t="s">
        <v>269</v>
      </c>
      <c r="B3356" s="4" t="s">
        <v>169</v>
      </c>
      <c r="C3356" s="4" t="s">
        <v>111</v>
      </c>
      <c r="D3356" s="4" t="s">
        <v>112</v>
      </c>
      <c r="E3356" s="5">
        <v>10.33</v>
      </c>
      <c r="F3356" t="s">
        <v>353</v>
      </c>
      <c r="G3356">
        <f>+E3356+E3357+E3358+E3359+E3360+E3361+E3362</f>
        <v>66.430000000000007</v>
      </c>
      <c r="H3356">
        <f>+E3366+E3363+E3364+E3365</f>
        <v>38.11</v>
      </c>
      <c r="I3356" s="14">
        <f>+(G3356/4)/(H3356/3)</f>
        <v>1.3073340330621885</v>
      </c>
      <c r="J3356" s="21">
        <f>+(B3356-$L$1)/7</f>
        <v>28</v>
      </c>
    </row>
    <row r="3357" spans="1:10" ht="21.95" customHeight="1" x14ac:dyDescent="0.15">
      <c r="A3357" s="6" t="s">
        <v>269</v>
      </c>
      <c r="B3357" s="4" t="s">
        <v>169</v>
      </c>
      <c r="C3357" s="4" t="s">
        <v>111</v>
      </c>
      <c r="D3357" s="4" t="s">
        <v>112</v>
      </c>
      <c r="E3357" s="5">
        <v>8.6</v>
      </c>
    </row>
    <row r="3358" spans="1:10" ht="21.95" customHeight="1" x14ac:dyDescent="0.15">
      <c r="A3358" s="6" t="s">
        <v>269</v>
      </c>
      <c r="B3358" s="4" t="s">
        <v>169</v>
      </c>
      <c r="C3358" s="4" t="s">
        <v>111</v>
      </c>
      <c r="D3358" s="4" t="s">
        <v>224</v>
      </c>
      <c r="E3358" s="5">
        <v>11.73</v>
      </c>
    </row>
    <row r="3359" spans="1:10" ht="21.95" customHeight="1" x14ac:dyDescent="0.15">
      <c r="A3359" s="6" t="s">
        <v>269</v>
      </c>
      <c r="B3359" s="4" t="s">
        <v>169</v>
      </c>
      <c r="C3359" s="4" t="s">
        <v>111</v>
      </c>
      <c r="D3359" s="4" t="s">
        <v>204</v>
      </c>
      <c r="E3359" s="5">
        <v>10.16</v>
      </c>
    </row>
    <row r="3360" spans="1:10" ht="21.95" customHeight="1" x14ac:dyDescent="0.15">
      <c r="A3360" s="6" t="s">
        <v>269</v>
      </c>
      <c r="B3360" s="4" t="s">
        <v>169</v>
      </c>
      <c r="C3360" s="4" t="s">
        <v>111</v>
      </c>
      <c r="D3360" s="4" t="s">
        <v>204</v>
      </c>
      <c r="E3360" s="5">
        <v>8.4700000000000006</v>
      </c>
    </row>
    <row r="3361" spans="1:10" ht="21.95" customHeight="1" x14ac:dyDescent="0.15">
      <c r="A3361" s="6" t="s">
        <v>269</v>
      </c>
      <c r="B3361" s="4" t="s">
        <v>169</v>
      </c>
      <c r="C3361" s="4" t="s">
        <v>111</v>
      </c>
      <c r="D3361" s="4" t="s">
        <v>118</v>
      </c>
      <c r="E3361" s="5">
        <v>9.74</v>
      </c>
    </row>
    <row r="3362" spans="1:10" ht="21.95" customHeight="1" x14ac:dyDescent="0.15">
      <c r="A3362" s="6" t="s">
        <v>269</v>
      </c>
      <c r="B3362" s="4" t="s">
        <v>169</v>
      </c>
      <c r="C3362" s="4" t="s">
        <v>111</v>
      </c>
      <c r="D3362" s="4" t="s">
        <v>118</v>
      </c>
      <c r="E3362" s="5">
        <v>7.4</v>
      </c>
    </row>
    <row r="3363" spans="1:10" ht="21.95" customHeight="1" x14ac:dyDescent="0.15">
      <c r="A3363" s="6" t="s">
        <v>269</v>
      </c>
      <c r="B3363" s="4" t="s">
        <v>170</v>
      </c>
      <c r="C3363" s="4" t="s">
        <v>111</v>
      </c>
      <c r="D3363" s="4" t="s">
        <v>224</v>
      </c>
      <c r="E3363" s="5">
        <v>8.1</v>
      </c>
      <c r="F3363" t="s">
        <v>354</v>
      </c>
    </row>
    <row r="3364" spans="1:10" ht="21.95" customHeight="1" x14ac:dyDescent="0.15">
      <c r="A3364" s="6" t="s">
        <v>269</v>
      </c>
      <c r="B3364" s="4" t="s">
        <v>170</v>
      </c>
      <c r="C3364" s="4" t="s">
        <v>111</v>
      </c>
      <c r="D3364" s="4" t="s">
        <v>204</v>
      </c>
      <c r="E3364" s="5">
        <v>10.31</v>
      </c>
    </row>
    <row r="3365" spans="1:10" ht="21.95" customHeight="1" x14ac:dyDescent="0.15">
      <c r="A3365" s="6" t="s">
        <v>269</v>
      </c>
      <c r="B3365" s="4" t="s">
        <v>170</v>
      </c>
      <c r="C3365" s="4" t="s">
        <v>111</v>
      </c>
      <c r="D3365" s="4" t="s">
        <v>200</v>
      </c>
      <c r="E3365" s="5">
        <v>10.11</v>
      </c>
    </row>
    <row r="3366" spans="1:10" ht="21.95" customHeight="1" x14ac:dyDescent="0.15">
      <c r="A3366" s="6" t="s">
        <v>269</v>
      </c>
      <c r="B3366" s="4" t="s">
        <v>170</v>
      </c>
      <c r="C3366" s="4" t="s">
        <v>111</v>
      </c>
      <c r="D3366" s="4" t="s">
        <v>225</v>
      </c>
      <c r="E3366" s="5">
        <v>9.59</v>
      </c>
    </row>
    <row r="3367" spans="1:10" ht="21.95" customHeight="1" x14ac:dyDescent="0.15">
      <c r="A3367" s="6" t="s">
        <v>269</v>
      </c>
      <c r="B3367" s="4" t="s">
        <v>171</v>
      </c>
      <c r="C3367" s="4" t="s">
        <v>111</v>
      </c>
      <c r="D3367" s="4" t="s">
        <v>224</v>
      </c>
      <c r="E3367" s="5">
        <v>12.24</v>
      </c>
      <c r="F3367" t="s">
        <v>353</v>
      </c>
      <c r="G3367">
        <f>+E3367+E3368+E3369+E3370+E3371+E3372</f>
        <v>63.480000000000004</v>
      </c>
      <c r="H3367">
        <f>+E3373+E3374+E3375+E3376</f>
        <v>41.11</v>
      </c>
      <c r="I3367" s="14">
        <f>+(G3367/4)/(H3367/3)</f>
        <v>1.1581123814157139</v>
      </c>
      <c r="J3367" s="21">
        <f>+(B3367-$L$1)/7</f>
        <v>29</v>
      </c>
    </row>
    <row r="3368" spans="1:10" ht="21.95" customHeight="1" x14ac:dyDescent="0.15">
      <c r="A3368" s="6" t="s">
        <v>269</v>
      </c>
      <c r="B3368" s="4" t="s">
        <v>171</v>
      </c>
      <c r="C3368" s="4" t="s">
        <v>111</v>
      </c>
      <c r="D3368" s="4" t="s">
        <v>224</v>
      </c>
      <c r="E3368" s="5">
        <v>8</v>
      </c>
    </row>
    <row r="3369" spans="1:10" ht="21.95" customHeight="1" x14ac:dyDescent="0.15">
      <c r="A3369" s="6" t="s">
        <v>269</v>
      </c>
      <c r="B3369" s="4" t="s">
        <v>171</v>
      </c>
      <c r="C3369" s="4" t="s">
        <v>111</v>
      </c>
      <c r="D3369" s="4" t="s">
        <v>204</v>
      </c>
      <c r="E3369" s="5">
        <v>10.47</v>
      </c>
    </row>
    <row r="3370" spans="1:10" ht="21.95" customHeight="1" x14ac:dyDescent="0.15">
      <c r="A3370" s="6" t="s">
        <v>269</v>
      </c>
      <c r="B3370" s="4" t="s">
        <v>171</v>
      </c>
      <c r="C3370" s="4" t="s">
        <v>111</v>
      </c>
      <c r="D3370" s="4" t="s">
        <v>204</v>
      </c>
      <c r="E3370" s="5">
        <v>9.67</v>
      </c>
    </row>
    <row r="3371" spans="1:10" ht="21.95" customHeight="1" x14ac:dyDescent="0.15">
      <c r="A3371" s="6" t="s">
        <v>269</v>
      </c>
      <c r="B3371" s="4" t="s">
        <v>171</v>
      </c>
      <c r="C3371" s="4" t="s">
        <v>111</v>
      </c>
      <c r="D3371" s="4" t="s">
        <v>225</v>
      </c>
      <c r="E3371" s="5">
        <v>12.78</v>
      </c>
    </row>
    <row r="3372" spans="1:10" ht="21.95" customHeight="1" x14ac:dyDescent="0.15">
      <c r="A3372" s="6" t="s">
        <v>269</v>
      </c>
      <c r="B3372" s="4" t="s">
        <v>171</v>
      </c>
      <c r="C3372" s="4" t="s">
        <v>111</v>
      </c>
      <c r="D3372" s="4" t="s">
        <v>118</v>
      </c>
      <c r="E3372" s="5">
        <v>10.32</v>
      </c>
    </row>
    <row r="3373" spans="1:10" ht="21.95" customHeight="1" x14ac:dyDescent="0.15">
      <c r="A3373" s="6" t="s">
        <v>269</v>
      </c>
      <c r="B3373" s="4" t="s">
        <v>172</v>
      </c>
      <c r="C3373" s="4" t="s">
        <v>111</v>
      </c>
      <c r="D3373" s="4" t="s">
        <v>112</v>
      </c>
      <c r="E3373" s="5">
        <v>10.94</v>
      </c>
      <c r="F3373" t="s">
        <v>354</v>
      </c>
    </row>
    <row r="3374" spans="1:10" ht="21.95" customHeight="1" x14ac:dyDescent="0.15">
      <c r="A3374" s="6" t="s">
        <v>269</v>
      </c>
      <c r="B3374" s="4" t="s">
        <v>172</v>
      </c>
      <c r="C3374" s="4" t="s">
        <v>111</v>
      </c>
      <c r="D3374" s="4" t="s">
        <v>224</v>
      </c>
      <c r="E3374" s="5">
        <v>7.94</v>
      </c>
    </row>
    <row r="3375" spans="1:10" ht="21.95" customHeight="1" x14ac:dyDescent="0.15">
      <c r="A3375" s="6" t="s">
        <v>269</v>
      </c>
      <c r="B3375" s="4" t="s">
        <v>172</v>
      </c>
      <c r="C3375" s="4" t="s">
        <v>111</v>
      </c>
      <c r="D3375" s="4" t="s">
        <v>204</v>
      </c>
      <c r="E3375" s="5">
        <v>12.38</v>
      </c>
    </row>
    <row r="3376" spans="1:10" ht="21.95" customHeight="1" x14ac:dyDescent="0.15">
      <c r="A3376" s="6" t="s">
        <v>269</v>
      </c>
      <c r="B3376" s="4" t="s">
        <v>172</v>
      </c>
      <c r="C3376" s="4" t="s">
        <v>111</v>
      </c>
      <c r="D3376" s="4" t="s">
        <v>225</v>
      </c>
      <c r="E3376" s="5">
        <v>9.85</v>
      </c>
    </row>
    <row r="3377" spans="1:10" ht="21.95" customHeight="1" x14ac:dyDescent="0.15">
      <c r="A3377" s="6" t="s">
        <v>269</v>
      </c>
      <c r="B3377" s="4" t="s">
        <v>173</v>
      </c>
      <c r="C3377" s="4" t="s">
        <v>111</v>
      </c>
      <c r="D3377" s="4" t="s">
        <v>224</v>
      </c>
      <c r="E3377" s="5">
        <v>12.01</v>
      </c>
      <c r="F3377" t="s">
        <v>353</v>
      </c>
      <c r="G3377">
        <f>+E3377+E3378+E3379+E3380+E3381+E3382</f>
        <v>63.34</v>
      </c>
      <c r="H3377">
        <f>+E3383+E3384+E3385+E3386</f>
        <v>43.6</v>
      </c>
      <c r="I3377" s="14">
        <f>+(G3377/4)/(H3377/3)</f>
        <v>1.0895642201834863</v>
      </c>
      <c r="J3377" s="21">
        <f>+(B3377-$L$1)/7</f>
        <v>30</v>
      </c>
    </row>
    <row r="3378" spans="1:10" ht="21.95" customHeight="1" x14ac:dyDescent="0.15">
      <c r="A3378" s="6" t="s">
        <v>269</v>
      </c>
      <c r="B3378" s="4" t="s">
        <v>173</v>
      </c>
      <c r="C3378" s="4" t="s">
        <v>111</v>
      </c>
      <c r="D3378" s="4" t="s">
        <v>204</v>
      </c>
      <c r="E3378" s="5">
        <v>11.25</v>
      </c>
    </row>
    <row r="3379" spans="1:10" ht="21.95" customHeight="1" x14ac:dyDescent="0.15">
      <c r="A3379" s="9" t="s">
        <v>269</v>
      </c>
      <c r="B3379" s="4" t="s">
        <v>173</v>
      </c>
      <c r="C3379" s="4" t="s">
        <v>111</v>
      </c>
      <c r="D3379" s="4" t="s">
        <v>204</v>
      </c>
      <c r="E3379" s="5">
        <v>8.74</v>
      </c>
    </row>
    <row r="3380" spans="1:10" ht="21.95" customHeight="1" x14ac:dyDescent="0.15">
      <c r="A3380" s="6" t="s">
        <v>269</v>
      </c>
      <c r="B3380" s="4" t="s">
        <v>173</v>
      </c>
      <c r="C3380" s="4" t="s">
        <v>111</v>
      </c>
      <c r="D3380" s="4" t="s">
        <v>200</v>
      </c>
      <c r="E3380" s="5">
        <v>10.73</v>
      </c>
    </row>
    <row r="3381" spans="1:10" ht="21.95" customHeight="1" x14ac:dyDescent="0.15">
      <c r="A3381" s="6" t="s">
        <v>269</v>
      </c>
      <c r="B3381" s="4" t="s">
        <v>173</v>
      </c>
      <c r="C3381" s="4" t="s">
        <v>111</v>
      </c>
      <c r="D3381" s="4" t="s">
        <v>200</v>
      </c>
      <c r="E3381" s="5">
        <v>7.61</v>
      </c>
    </row>
    <row r="3382" spans="1:10" ht="21.95" customHeight="1" x14ac:dyDescent="0.15">
      <c r="A3382" s="6" t="s">
        <v>269</v>
      </c>
      <c r="B3382" s="4" t="s">
        <v>173</v>
      </c>
      <c r="C3382" s="4" t="s">
        <v>111</v>
      </c>
      <c r="D3382" s="4" t="s">
        <v>225</v>
      </c>
      <c r="E3382" s="5">
        <v>13</v>
      </c>
    </row>
    <row r="3383" spans="1:10" ht="21.95" customHeight="1" x14ac:dyDescent="0.15">
      <c r="A3383" s="6" t="s">
        <v>269</v>
      </c>
      <c r="B3383" s="4" t="s">
        <v>174</v>
      </c>
      <c r="C3383" s="4" t="s">
        <v>111</v>
      </c>
      <c r="D3383" s="4" t="s">
        <v>224</v>
      </c>
      <c r="E3383" s="5">
        <v>8.8000000000000007</v>
      </c>
      <c r="F3383" t="s">
        <v>354</v>
      </c>
    </row>
    <row r="3384" spans="1:10" ht="21.95" customHeight="1" x14ac:dyDescent="0.15">
      <c r="A3384" s="6" t="s">
        <v>269</v>
      </c>
      <c r="B3384" s="4" t="s">
        <v>174</v>
      </c>
      <c r="C3384" s="4" t="s">
        <v>111</v>
      </c>
      <c r="D3384" s="4" t="s">
        <v>204</v>
      </c>
      <c r="E3384" s="5">
        <v>12.27</v>
      </c>
    </row>
    <row r="3385" spans="1:10" ht="21.95" customHeight="1" x14ac:dyDescent="0.15">
      <c r="A3385" s="6" t="s">
        <v>269</v>
      </c>
      <c r="B3385" s="4" t="s">
        <v>174</v>
      </c>
      <c r="C3385" s="4" t="s">
        <v>111</v>
      </c>
      <c r="D3385" s="4" t="s">
        <v>200</v>
      </c>
      <c r="E3385" s="5">
        <v>11.56</v>
      </c>
    </row>
    <row r="3386" spans="1:10" ht="21.95" customHeight="1" x14ac:dyDescent="0.15">
      <c r="A3386" s="6" t="s">
        <v>269</v>
      </c>
      <c r="B3386" s="4" t="s">
        <v>174</v>
      </c>
      <c r="C3386" s="4" t="s">
        <v>111</v>
      </c>
      <c r="D3386" s="4" t="s">
        <v>225</v>
      </c>
      <c r="E3386" s="5">
        <v>10.97</v>
      </c>
    </row>
    <row r="3387" spans="1:10" ht="21.95" customHeight="1" x14ac:dyDescent="0.15">
      <c r="A3387" s="6" t="s">
        <v>269</v>
      </c>
      <c r="B3387" s="4" t="s">
        <v>175</v>
      </c>
      <c r="C3387" s="4" t="s">
        <v>111</v>
      </c>
      <c r="D3387" s="4" t="s">
        <v>224</v>
      </c>
      <c r="E3387" s="5">
        <v>12.53</v>
      </c>
      <c r="F3387" t="s">
        <v>353</v>
      </c>
      <c r="G3387">
        <f>+E3387+E3388+E3389+E3390+E3391+E3392+E3393</f>
        <v>61.750000000000007</v>
      </c>
      <c r="H3387">
        <f>+E3397+E3394+E3395+E3396</f>
        <v>40.380000000000003</v>
      </c>
      <c r="I3387" s="14">
        <f>+(G3387/4)/(H3387/3)</f>
        <v>1.1469167904903419</v>
      </c>
      <c r="J3387" s="21">
        <f>+(B3387-$L$1)/7</f>
        <v>31</v>
      </c>
    </row>
    <row r="3388" spans="1:10" ht="21.95" customHeight="1" x14ac:dyDescent="0.15">
      <c r="A3388" s="6" t="s">
        <v>269</v>
      </c>
      <c r="B3388" s="4" t="s">
        <v>175</v>
      </c>
      <c r="C3388" s="4" t="s">
        <v>111</v>
      </c>
      <c r="D3388" s="4" t="s">
        <v>224</v>
      </c>
      <c r="E3388" s="5">
        <v>2.52</v>
      </c>
    </row>
    <row r="3389" spans="1:10" ht="21.95" customHeight="1" x14ac:dyDescent="0.15">
      <c r="A3389" s="6" t="s">
        <v>269</v>
      </c>
      <c r="B3389" s="4" t="s">
        <v>175</v>
      </c>
      <c r="C3389" s="4" t="s">
        <v>111</v>
      </c>
      <c r="D3389" s="4" t="s">
        <v>204</v>
      </c>
      <c r="E3389" s="5">
        <v>10.52</v>
      </c>
    </row>
    <row r="3390" spans="1:10" ht="21.95" customHeight="1" x14ac:dyDescent="0.15">
      <c r="A3390" s="6" t="s">
        <v>269</v>
      </c>
      <c r="B3390" s="4" t="s">
        <v>175</v>
      </c>
      <c r="C3390" s="4" t="s">
        <v>111</v>
      </c>
      <c r="D3390" s="4" t="s">
        <v>204</v>
      </c>
      <c r="E3390" s="5">
        <v>9.82</v>
      </c>
    </row>
    <row r="3391" spans="1:10" ht="21.95" customHeight="1" x14ac:dyDescent="0.15">
      <c r="A3391" s="6" t="s">
        <v>269</v>
      </c>
      <c r="B3391" s="4" t="s">
        <v>175</v>
      </c>
      <c r="C3391" s="4" t="s">
        <v>111</v>
      </c>
      <c r="D3391" s="4" t="s">
        <v>200</v>
      </c>
      <c r="E3391" s="5">
        <v>10.82</v>
      </c>
    </row>
    <row r="3392" spans="1:10" ht="21.95" customHeight="1" x14ac:dyDescent="0.15">
      <c r="A3392" s="6" t="s">
        <v>269</v>
      </c>
      <c r="B3392" s="4" t="s">
        <v>175</v>
      </c>
      <c r="C3392" s="4" t="s">
        <v>111</v>
      </c>
      <c r="D3392" s="4" t="s">
        <v>225</v>
      </c>
      <c r="E3392" s="5">
        <v>12.41</v>
      </c>
    </row>
    <row r="3393" spans="1:10" ht="21.95" customHeight="1" x14ac:dyDescent="0.15">
      <c r="A3393" s="6" t="s">
        <v>269</v>
      </c>
      <c r="B3393" s="4" t="s">
        <v>175</v>
      </c>
      <c r="C3393" s="4" t="s">
        <v>111</v>
      </c>
      <c r="D3393" s="4" t="s">
        <v>225</v>
      </c>
      <c r="E3393" s="5">
        <v>3.13</v>
      </c>
    </row>
    <row r="3394" spans="1:10" ht="21.95" customHeight="1" x14ac:dyDescent="0.15">
      <c r="A3394" s="6" t="s">
        <v>269</v>
      </c>
      <c r="B3394" s="4" t="s">
        <v>176</v>
      </c>
      <c r="C3394" s="4" t="s">
        <v>111</v>
      </c>
      <c r="D3394" s="4" t="s">
        <v>224</v>
      </c>
      <c r="E3394" s="5">
        <v>7.87</v>
      </c>
      <c r="F3394" t="s">
        <v>354</v>
      </c>
    </row>
    <row r="3395" spans="1:10" ht="21.95" customHeight="1" x14ac:dyDescent="0.15">
      <c r="A3395" s="6" t="s">
        <v>269</v>
      </c>
      <c r="B3395" s="4" t="s">
        <v>176</v>
      </c>
      <c r="C3395" s="4" t="s">
        <v>111</v>
      </c>
      <c r="D3395" s="4" t="s">
        <v>204</v>
      </c>
      <c r="E3395" s="5">
        <v>11.82</v>
      </c>
    </row>
    <row r="3396" spans="1:10" ht="21.95" customHeight="1" x14ac:dyDescent="0.15">
      <c r="A3396" s="6" t="s">
        <v>269</v>
      </c>
      <c r="B3396" s="4" t="s">
        <v>176</v>
      </c>
      <c r="C3396" s="4" t="s">
        <v>111</v>
      </c>
      <c r="D3396" s="4" t="s">
        <v>200</v>
      </c>
      <c r="E3396" s="5">
        <v>11.05</v>
      </c>
    </row>
    <row r="3397" spans="1:10" ht="21.95" customHeight="1" x14ac:dyDescent="0.15">
      <c r="A3397" s="6" t="s">
        <v>269</v>
      </c>
      <c r="B3397" s="4" t="s">
        <v>176</v>
      </c>
      <c r="C3397" s="4" t="s">
        <v>111</v>
      </c>
      <c r="D3397" s="4" t="s">
        <v>225</v>
      </c>
      <c r="E3397" s="5">
        <v>9.64</v>
      </c>
    </row>
    <row r="3398" spans="1:10" ht="21.95" customHeight="1" x14ac:dyDescent="0.15">
      <c r="A3398" s="6" t="s">
        <v>269</v>
      </c>
      <c r="B3398" s="4" t="s">
        <v>177</v>
      </c>
      <c r="C3398" s="4" t="s">
        <v>111</v>
      </c>
      <c r="D3398" s="4" t="s">
        <v>224</v>
      </c>
      <c r="E3398" s="5">
        <v>12.1</v>
      </c>
      <c r="F3398" t="s">
        <v>353</v>
      </c>
      <c r="G3398">
        <f>+E3398+E3399+E3400+E3401+E3402+E3403</f>
        <v>58.61</v>
      </c>
      <c r="H3398">
        <f>+E3404+E3405+E3406+E3407+E3408</f>
        <v>42.2</v>
      </c>
      <c r="I3398" s="14">
        <f>+(G3398/4)/(H3398/3)</f>
        <v>1.0416469194312794</v>
      </c>
      <c r="J3398" s="21">
        <f>+(B3398-$L$1)/7</f>
        <v>32</v>
      </c>
    </row>
    <row r="3399" spans="1:10" ht="21.95" customHeight="1" x14ac:dyDescent="0.15">
      <c r="A3399" s="6" t="s">
        <v>269</v>
      </c>
      <c r="B3399" s="4" t="s">
        <v>177</v>
      </c>
      <c r="C3399" s="4" t="s">
        <v>111</v>
      </c>
      <c r="D3399" s="4" t="s">
        <v>204</v>
      </c>
      <c r="E3399" s="5">
        <v>12.28</v>
      </c>
    </row>
    <row r="3400" spans="1:10" ht="21.95" customHeight="1" x14ac:dyDescent="0.15">
      <c r="A3400" s="6" t="s">
        <v>269</v>
      </c>
      <c r="B3400" s="4" t="s">
        <v>177</v>
      </c>
      <c r="C3400" s="4" t="s">
        <v>111</v>
      </c>
      <c r="D3400" s="4" t="s">
        <v>204</v>
      </c>
      <c r="E3400" s="5">
        <v>3.97</v>
      </c>
    </row>
    <row r="3401" spans="1:10" ht="21.95" customHeight="1" x14ac:dyDescent="0.15">
      <c r="A3401" s="6" t="s">
        <v>269</v>
      </c>
      <c r="B3401" s="4" t="s">
        <v>177</v>
      </c>
      <c r="C3401" s="4" t="s">
        <v>111</v>
      </c>
      <c r="D3401" s="4" t="s">
        <v>200</v>
      </c>
      <c r="E3401" s="5">
        <v>11.66</v>
      </c>
    </row>
    <row r="3402" spans="1:10" ht="21.95" customHeight="1" x14ac:dyDescent="0.15">
      <c r="A3402" s="6" t="s">
        <v>269</v>
      </c>
      <c r="B3402" s="4" t="s">
        <v>177</v>
      </c>
      <c r="C3402" s="4" t="s">
        <v>111</v>
      </c>
      <c r="D3402" s="4" t="s">
        <v>200</v>
      </c>
      <c r="E3402" s="5">
        <v>6.29</v>
      </c>
    </row>
    <row r="3403" spans="1:10" ht="21.95" customHeight="1" x14ac:dyDescent="0.15">
      <c r="A3403" s="6" t="s">
        <v>269</v>
      </c>
      <c r="B3403" s="4" t="s">
        <v>177</v>
      </c>
      <c r="C3403" s="4" t="s">
        <v>111</v>
      </c>
      <c r="D3403" s="4" t="s">
        <v>225</v>
      </c>
      <c r="E3403" s="5">
        <v>12.31</v>
      </c>
    </row>
    <row r="3404" spans="1:10" ht="21.95" customHeight="1" x14ac:dyDescent="0.15">
      <c r="A3404" s="6" t="s">
        <v>269</v>
      </c>
      <c r="B3404" s="4" t="s">
        <v>178</v>
      </c>
      <c r="C3404" s="4" t="s">
        <v>111</v>
      </c>
      <c r="D3404" s="4" t="s">
        <v>224</v>
      </c>
      <c r="E3404" s="5">
        <v>8.6300000000000008</v>
      </c>
      <c r="F3404" t="s">
        <v>354</v>
      </c>
    </row>
    <row r="3405" spans="1:10" ht="21.95" customHeight="1" x14ac:dyDescent="0.15">
      <c r="A3405" s="6" t="s">
        <v>269</v>
      </c>
      <c r="B3405" s="4" t="s">
        <v>178</v>
      </c>
      <c r="C3405" s="4" t="s">
        <v>111</v>
      </c>
      <c r="D3405" s="4" t="s">
        <v>224</v>
      </c>
      <c r="E3405" s="5">
        <v>0.93</v>
      </c>
    </row>
    <row r="3406" spans="1:10" ht="21.95" customHeight="1" x14ac:dyDescent="0.15">
      <c r="A3406" s="6" t="s">
        <v>269</v>
      </c>
      <c r="B3406" s="4" t="s">
        <v>178</v>
      </c>
      <c r="C3406" s="4" t="s">
        <v>111</v>
      </c>
      <c r="D3406" s="4" t="s">
        <v>204</v>
      </c>
      <c r="E3406" s="5">
        <v>13.41</v>
      </c>
    </row>
    <row r="3407" spans="1:10" ht="21.95" customHeight="1" x14ac:dyDescent="0.15">
      <c r="A3407" s="6" t="s">
        <v>269</v>
      </c>
      <c r="B3407" s="4" t="s">
        <v>178</v>
      </c>
      <c r="C3407" s="4" t="s">
        <v>111</v>
      </c>
      <c r="D3407" s="4" t="s">
        <v>200</v>
      </c>
      <c r="E3407" s="5">
        <v>10.35</v>
      </c>
    </row>
    <row r="3408" spans="1:10" ht="21.95" customHeight="1" x14ac:dyDescent="0.15">
      <c r="A3408" s="6" t="s">
        <v>269</v>
      </c>
      <c r="B3408" s="4" t="s">
        <v>178</v>
      </c>
      <c r="C3408" s="4" t="s">
        <v>111</v>
      </c>
      <c r="D3408" s="4" t="s">
        <v>118</v>
      </c>
      <c r="E3408" s="5">
        <v>8.8800000000000008</v>
      </c>
    </row>
    <row r="3409" spans="1:10" ht="21.95" customHeight="1" x14ac:dyDescent="0.15">
      <c r="A3409" s="6" t="s">
        <v>269</v>
      </c>
      <c r="B3409" s="4" t="s">
        <v>179</v>
      </c>
      <c r="C3409" s="4" t="s">
        <v>111</v>
      </c>
      <c r="D3409" s="4" t="s">
        <v>224</v>
      </c>
      <c r="E3409" s="5">
        <v>12.22</v>
      </c>
      <c r="F3409" t="s">
        <v>353</v>
      </c>
      <c r="G3409">
        <f>+E3409+E3410+E3411+E3412+E3413+E3414</f>
        <v>65.22</v>
      </c>
      <c r="H3409">
        <f>+E3415+E3416+E3417+E3418</f>
        <v>42.969999999999992</v>
      </c>
      <c r="I3409" s="14">
        <f>+(G3409/4)/(H3409/3)</f>
        <v>1.1383523388410521</v>
      </c>
      <c r="J3409" s="21">
        <f>+(B3409-$L$1)/7</f>
        <v>33</v>
      </c>
    </row>
    <row r="3410" spans="1:10" ht="21.95" customHeight="1" x14ac:dyDescent="0.15">
      <c r="A3410" s="6" t="s">
        <v>269</v>
      </c>
      <c r="B3410" s="4" t="s">
        <v>179</v>
      </c>
      <c r="C3410" s="4" t="s">
        <v>111</v>
      </c>
      <c r="D3410" s="4" t="s">
        <v>204</v>
      </c>
      <c r="E3410" s="5">
        <v>12.8</v>
      </c>
    </row>
    <row r="3411" spans="1:10" ht="21.95" customHeight="1" x14ac:dyDescent="0.15">
      <c r="A3411" s="6" t="s">
        <v>269</v>
      </c>
      <c r="B3411" s="4" t="s">
        <v>179</v>
      </c>
      <c r="C3411" s="4" t="s">
        <v>111</v>
      </c>
      <c r="D3411" s="4" t="s">
        <v>204</v>
      </c>
      <c r="E3411" s="5">
        <v>6.38</v>
      </c>
    </row>
    <row r="3412" spans="1:10" ht="21.95" customHeight="1" x14ac:dyDescent="0.15">
      <c r="A3412" s="6" t="s">
        <v>269</v>
      </c>
      <c r="B3412" s="4" t="s">
        <v>179</v>
      </c>
      <c r="C3412" s="4" t="s">
        <v>111</v>
      </c>
      <c r="D3412" s="4" t="s">
        <v>200</v>
      </c>
      <c r="E3412" s="5">
        <v>11.34</v>
      </c>
    </row>
    <row r="3413" spans="1:10" ht="21.95" customHeight="1" x14ac:dyDescent="0.15">
      <c r="A3413" s="6" t="s">
        <v>269</v>
      </c>
      <c r="B3413" s="4" t="s">
        <v>179</v>
      </c>
      <c r="C3413" s="4" t="s">
        <v>111</v>
      </c>
      <c r="D3413" s="4" t="s">
        <v>200</v>
      </c>
      <c r="E3413" s="5">
        <v>8.58</v>
      </c>
    </row>
    <row r="3414" spans="1:10" ht="21.95" customHeight="1" x14ac:dyDescent="0.15">
      <c r="A3414" s="6" t="s">
        <v>269</v>
      </c>
      <c r="B3414" s="4" t="s">
        <v>179</v>
      </c>
      <c r="C3414" s="4" t="s">
        <v>111</v>
      </c>
      <c r="D3414" s="4" t="s">
        <v>225</v>
      </c>
      <c r="E3414" s="5">
        <v>13.9</v>
      </c>
    </row>
    <row r="3415" spans="1:10" ht="21.95" customHeight="1" x14ac:dyDescent="0.15">
      <c r="A3415" s="6" t="s">
        <v>269</v>
      </c>
      <c r="B3415" s="4" t="s">
        <v>180</v>
      </c>
      <c r="C3415" s="4" t="s">
        <v>111</v>
      </c>
      <c r="D3415" s="4" t="s">
        <v>224</v>
      </c>
      <c r="E3415" s="5">
        <v>9.73</v>
      </c>
      <c r="F3415" t="s">
        <v>354</v>
      </c>
    </row>
    <row r="3416" spans="1:10" ht="21.95" customHeight="1" x14ac:dyDescent="0.15">
      <c r="A3416" s="6" t="s">
        <v>269</v>
      </c>
      <c r="B3416" s="4" t="s">
        <v>180</v>
      </c>
      <c r="C3416" s="4" t="s">
        <v>111</v>
      </c>
      <c r="D3416" s="4" t="s">
        <v>204</v>
      </c>
      <c r="E3416" s="5">
        <v>12.67</v>
      </c>
    </row>
    <row r="3417" spans="1:10" ht="21.95" customHeight="1" x14ac:dyDescent="0.15">
      <c r="A3417" s="6" t="s">
        <v>269</v>
      </c>
      <c r="B3417" s="4" t="s">
        <v>180</v>
      </c>
      <c r="C3417" s="4" t="s">
        <v>111</v>
      </c>
      <c r="D3417" s="4" t="s">
        <v>200</v>
      </c>
      <c r="E3417" s="5">
        <v>10.95</v>
      </c>
    </row>
    <row r="3418" spans="1:10" ht="21.95" customHeight="1" x14ac:dyDescent="0.15">
      <c r="A3418" s="6" t="s">
        <v>269</v>
      </c>
      <c r="B3418" s="4" t="s">
        <v>180</v>
      </c>
      <c r="C3418" s="4" t="s">
        <v>111</v>
      </c>
      <c r="D3418" s="4" t="s">
        <v>225</v>
      </c>
      <c r="E3418" s="5">
        <v>9.6199999999999992</v>
      </c>
    </row>
    <row r="3419" spans="1:10" ht="21.95" customHeight="1" x14ac:dyDescent="0.15">
      <c r="A3419" s="6" t="s">
        <v>269</v>
      </c>
      <c r="B3419" s="4" t="s">
        <v>181</v>
      </c>
      <c r="C3419" s="4" t="s">
        <v>111</v>
      </c>
      <c r="D3419" s="4" t="s">
        <v>224</v>
      </c>
      <c r="E3419" s="5">
        <v>12.47</v>
      </c>
      <c r="F3419" t="s">
        <v>353</v>
      </c>
      <c r="G3419">
        <f>+E3419+E3420+E3421+E3422+E3423+E3424</f>
        <v>60.660000000000004</v>
      </c>
      <c r="H3419">
        <f>+E3425+E3426+E3427+E3428</f>
        <v>40.32</v>
      </c>
      <c r="I3419" s="14">
        <f>+(G3419/4)/(H3419/3)</f>
        <v>1.1283482142857144</v>
      </c>
      <c r="J3419" s="21">
        <f>+(B3419-$L$1)/7</f>
        <v>34</v>
      </c>
    </row>
    <row r="3420" spans="1:10" ht="21.95" customHeight="1" x14ac:dyDescent="0.15">
      <c r="A3420" s="6" t="s">
        <v>269</v>
      </c>
      <c r="B3420" s="4" t="s">
        <v>181</v>
      </c>
      <c r="C3420" s="4" t="s">
        <v>111</v>
      </c>
      <c r="D3420" s="4" t="s">
        <v>204</v>
      </c>
      <c r="E3420" s="5">
        <v>12.42</v>
      </c>
    </row>
    <row r="3421" spans="1:10" ht="21.95" customHeight="1" x14ac:dyDescent="0.15">
      <c r="A3421" s="6" t="s">
        <v>269</v>
      </c>
      <c r="B3421" s="4" t="s">
        <v>181</v>
      </c>
      <c r="C3421" s="4" t="s">
        <v>111</v>
      </c>
      <c r="D3421" s="4" t="s">
        <v>200</v>
      </c>
      <c r="E3421" s="5">
        <v>10.65</v>
      </c>
    </row>
    <row r="3422" spans="1:10" ht="21.95" customHeight="1" x14ac:dyDescent="0.15">
      <c r="A3422" s="6" t="s">
        <v>269</v>
      </c>
      <c r="B3422" s="4" t="s">
        <v>181</v>
      </c>
      <c r="C3422" s="4" t="s">
        <v>111</v>
      </c>
      <c r="D3422" s="4" t="s">
        <v>200</v>
      </c>
      <c r="E3422" s="5">
        <v>6.56</v>
      </c>
    </row>
    <row r="3423" spans="1:10" ht="21.95" customHeight="1" x14ac:dyDescent="0.15">
      <c r="A3423" s="6" t="s">
        <v>269</v>
      </c>
      <c r="B3423" s="4" t="s">
        <v>181</v>
      </c>
      <c r="C3423" s="4" t="s">
        <v>111</v>
      </c>
      <c r="D3423" s="4" t="s">
        <v>225</v>
      </c>
      <c r="E3423" s="5">
        <v>13.17</v>
      </c>
    </row>
    <row r="3424" spans="1:10" ht="21.95" customHeight="1" x14ac:dyDescent="0.15">
      <c r="A3424" s="6" t="s">
        <v>269</v>
      </c>
      <c r="B3424" s="4" t="s">
        <v>181</v>
      </c>
      <c r="C3424" s="4" t="s">
        <v>111</v>
      </c>
      <c r="D3424" s="4" t="s">
        <v>225</v>
      </c>
      <c r="E3424" s="5">
        <v>5.39</v>
      </c>
    </row>
    <row r="3425" spans="1:10" ht="21.95" customHeight="1" x14ac:dyDescent="0.15">
      <c r="A3425" s="6" t="s">
        <v>269</v>
      </c>
      <c r="B3425" s="4" t="s">
        <v>182</v>
      </c>
      <c r="C3425" s="4" t="s">
        <v>111</v>
      </c>
      <c r="D3425" s="4" t="s">
        <v>224</v>
      </c>
      <c r="E3425" s="5">
        <v>7.92</v>
      </c>
      <c r="F3425" t="s">
        <v>354</v>
      </c>
    </row>
    <row r="3426" spans="1:10" ht="21.95" customHeight="1" x14ac:dyDescent="0.15">
      <c r="A3426" s="9" t="s">
        <v>269</v>
      </c>
      <c r="B3426" s="4" t="s">
        <v>182</v>
      </c>
      <c r="C3426" s="4" t="s">
        <v>111</v>
      </c>
      <c r="D3426" s="4" t="s">
        <v>204</v>
      </c>
      <c r="E3426" s="5">
        <v>12.28</v>
      </c>
    </row>
    <row r="3427" spans="1:10" ht="21.95" customHeight="1" x14ac:dyDescent="0.15">
      <c r="A3427" s="6" t="s">
        <v>269</v>
      </c>
      <c r="B3427" s="4" t="s">
        <v>182</v>
      </c>
      <c r="C3427" s="4" t="s">
        <v>111</v>
      </c>
      <c r="D3427" s="4" t="s">
        <v>200</v>
      </c>
      <c r="E3427" s="5">
        <v>10.43</v>
      </c>
    </row>
    <row r="3428" spans="1:10" ht="21.95" customHeight="1" x14ac:dyDescent="0.15">
      <c r="A3428" s="6" t="s">
        <v>269</v>
      </c>
      <c r="B3428" s="4" t="s">
        <v>182</v>
      </c>
      <c r="C3428" s="4" t="s">
        <v>111</v>
      </c>
      <c r="D3428" s="4" t="s">
        <v>225</v>
      </c>
      <c r="E3428" s="5">
        <v>9.69</v>
      </c>
    </row>
    <row r="3429" spans="1:10" ht="21.95" customHeight="1" x14ac:dyDescent="0.15">
      <c r="A3429" s="6" t="s">
        <v>269</v>
      </c>
      <c r="B3429" s="4" t="s">
        <v>183</v>
      </c>
      <c r="C3429" s="4" t="s">
        <v>111</v>
      </c>
      <c r="D3429" s="4" t="s">
        <v>224</v>
      </c>
      <c r="E3429" s="5">
        <v>9.09</v>
      </c>
      <c r="F3429" t="s">
        <v>353</v>
      </c>
      <c r="G3429">
        <f>+E3429+E3430+E3431+E3432+E3433+E3434+E3435</f>
        <v>49.370000000000005</v>
      </c>
      <c r="H3429">
        <f>+E3439+E3436+E3437+E3438+E3440</f>
        <v>44.69</v>
      </c>
      <c r="I3429" s="14">
        <f>+(G3429/4)/(H3429/3)</f>
        <v>0.82854106063996424</v>
      </c>
      <c r="J3429" s="21">
        <f>+(B3429-$L$1)/7</f>
        <v>35</v>
      </c>
    </row>
    <row r="3430" spans="1:10" ht="21.95" customHeight="1" x14ac:dyDescent="0.15">
      <c r="A3430" s="6" t="s">
        <v>269</v>
      </c>
      <c r="B3430" s="4" t="s">
        <v>183</v>
      </c>
      <c r="C3430" s="4" t="s">
        <v>111</v>
      </c>
      <c r="D3430" s="4" t="s">
        <v>224</v>
      </c>
      <c r="E3430" s="5">
        <v>3.72</v>
      </c>
    </row>
    <row r="3431" spans="1:10" ht="21.95" customHeight="1" x14ac:dyDescent="0.15">
      <c r="A3431" s="6" t="s">
        <v>269</v>
      </c>
      <c r="B3431" s="4" t="s">
        <v>183</v>
      </c>
      <c r="C3431" s="4" t="s">
        <v>111</v>
      </c>
      <c r="D3431" s="4" t="s">
        <v>204</v>
      </c>
      <c r="E3431" s="5">
        <v>5.86</v>
      </c>
    </row>
    <row r="3432" spans="1:10" ht="21.95" customHeight="1" x14ac:dyDescent="0.15">
      <c r="A3432" s="6" t="s">
        <v>269</v>
      </c>
      <c r="B3432" s="4" t="s">
        <v>183</v>
      </c>
      <c r="C3432" s="4" t="s">
        <v>111</v>
      </c>
      <c r="D3432" s="4" t="s">
        <v>200</v>
      </c>
      <c r="E3432" s="5">
        <v>10.49</v>
      </c>
    </row>
    <row r="3433" spans="1:10" ht="21.95" customHeight="1" x14ac:dyDescent="0.15">
      <c r="A3433" s="6" t="s">
        <v>269</v>
      </c>
      <c r="B3433" s="4" t="s">
        <v>183</v>
      </c>
      <c r="C3433" s="4" t="s">
        <v>111</v>
      </c>
      <c r="D3433" s="4" t="s">
        <v>200</v>
      </c>
      <c r="E3433" s="5">
        <v>6.23</v>
      </c>
    </row>
    <row r="3434" spans="1:10" ht="21.95" customHeight="1" x14ac:dyDescent="0.15">
      <c r="A3434" s="6" t="s">
        <v>269</v>
      </c>
      <c r="B3434" s="4" t="s">
        <v>183</v>
      </c>
      <c r="C3434" s="4" t="s">
        <v>111</v>
      </c>
      <c r="D3434" s="4" t="s">
        <v>225</v>
      </c>
      <c r="E3434" s="5">
        <v>9.7799999999999994</v>
      </c>
    </row>
    <row r="3435" spans="1:10" ht="21.95" customHeight="1" x14ac:dyDescent="0.15">
      <c r="A3435" s="6" t="s">
        <v>269</v>
      </c>
      <c r="B3435" s="4" t="s">
        <v>183</v>
      </c>
      <c r="C3435" s="4" t="s">
        <v>111</v>
      </c>
      <c r="D3435" s="4" t="s">
        <v>225</v>
      </c>
      <c r="E3435" s="5">
        <v>4.2</v>
      </c>
    </row>
    <row r="3436" spans="1:10" ht="21.95" customHeight="1" x14ac:dyDescent="0.15">
      <c r="A3436" s="6" t="s">
        <v>269</v>
      </c>
      <c r="B3436" s="4" t="s">
        <v>184</v>
      </c>
      <c r="C3436" s="4" t="s">
        <v>111</v>
      </c>
      <c r="D3436" s="4" t="s">
        <v>224</v>
      </c>
      <c r="E3436" s="5">
        <v>9.61</v>
      </c>
      <c r="F3436" t="s">
        <v>354</v>
      </c>
    </row>
    <row r="3437" spans="1:10" ht="21.95" customHeight="1" x14ac:dyDescent="0.15">
      <c r="A3437" s="6" t="s">
        <v>269</v>
      </c>
      <c r="B3437" s="4" t="s">
        <v>184</v>
      </c>
      <c r="C3437" s="4" t="s">
        <v>111</v>
      </c>
      <c r="D3437" s="4" t="s">
        <v>204</v>
      </c>
      <c r="E3437" s="5">
        <v>7.2</v>
      </c>
    </row>
    <row r="3438" spans="1:10" ht="21.95" customHeight="1" x14ac:dyDescent="0.15">
      <c r="A3438" s="6" t="s">
        <v>269</v>
      </c>
      <c r="B3438" s="4" t="s">
        <v>184</v>
      </c>
      <c r="C3438" s="4" t="s">
        <v>111</v>
      </c>
      <c r="D3438" s="4" t="s">
        <v>204</v>
      </c>
      <c r="E3438" s="5">
        <v>6.1</v>
      </c>
    </row>
    <row r="3439" spans="1:10" ht="21.95" customHeight="1" x14ac:dyDescent="0.15">
      <c r="A3439" s="6" t="s">
        <v>269</v>
      </c>
      <c r="B3439" s="4" t="s">
        <v>184</v>
      </c>
      <c r="C3439" s="4" t="s">
        <v>111</v>
      </c>
      <c r="D3439" s="4" t="s">
        <v>200</v>
      </c>
      <c r="E3439" s="5">
        <v>11.63</v>
      </c>
    </row>
    <row r="3440" spans="1:10" ht="21.95" customHeight="1" x14ac:dyDescent="0.15">
      <c r="A3440" s="6" t="s">
        <v>269</v>
      </c>
      <c r="B3440" s="4" t="s">
        <v>184</v>
      </c>
      <c r="C3440" s="4" t="s">
        <v>111</v>
      </c>
      <c r="D3440" s="4" t="s">
        <v>225</v>
      </c>
      <c r="E3440" s="5">
        <v>10.15</v>
      </c>
    </row>
    <row r="3441" spans="1:10" ht="21.95" customHeight="1" x14ac:dyDescent="0.15">
      <c r="A3441" s="6" t="s">
        <v>269</v>
      </c>
      <c r="B3441" s="4" t="s">
        <v>185</v>
      </c>
      <c r="C3441" s="4" t="s">
        <v>111</v>
      </c>
      <c r="D3441" s="4" t="s">
        <v>112</v>
      </c>
      <c r="E3441" s="5">
        <v>8.64</v>
      </c>
      <c r="F3441" s="13" t="s">
        <v>353</v>
      </c>
    </row>
    <row r="3442" spans="1:10" ht="21.95" customHeight="1" x14ac:dyDescent="0.15">
      <c r="A3442" s="6" t="s">
        <v>269</v>
      </c>
      <c r="B3442" s="4" t="s">
        <v>185</v>
      </c>
      <c r="C3442" s="4" t="s">
        <v>111</v>
      </c>
      <c r="D3442" s="4" t="s">
        <v>224</v>
      </c>
      <c r="E3442" s="5">
        <v>12.23</v>
      </c>
      <c r="F3442" s="13"/>
    </row>
    <row r="3443" spans="1:10" ht="21.95" customHeight="1" x14ac:dyDescent="0.15">
      <c r="A3443" s="6" t="s">
        <v>269</v>
      </c>
      <c r="B3443" s="4" t="s">
        <v>185</v>
      </c>
      <c r="C3443" s="4" t="s">
        <v>111</v>
      </c>
      <c r="D3443" s="4" t="s">
        <v>204</v>
      </c>
      <c r="E3443" s="5">
        <v>9.69</v>
      </c>
      <c r="F3443" s="13"/>
    </row>
    <row r="3444" spans="1:10" ht="21.95" customHeight="1" x14ac:dyDescent="0.15">
      <c r="A3444" s="6" t="s">
        <v>269</v>
      </c>
      <c r="B3444" s="4" t="s">
        <v>185</v>
      </c>
      <c r="C3444" s="4" t="s">
        <v>111</v>
      </c>
      <c r="D3444" s="4" t="s">
        <v>200</v>
      </c>
      <c r="E3444" s="5">
        <v>11.55</v>
      </c>
      <c r="F3444" s="13"/>
    </row>
    <row r="3445" spans="1:10" ht="21.95" customHeight="1" x14ac:dyDescent="0.15">
      <c r="A3445" s="6" t="s">
        <v>269</v>
      </c>
      <c r="B3445" s="4" t="s">
        <v>185</v>
      </c>
      <c r="C3445" s="4" t="s">
        <v>111</v>
      </c>
      <c r="D3445" s="4" t="s">
        <v>200</v>
      </c>
      <c r="E3445" s="5">
        <v>6.96</v>
      </c>
      <c r="F3445" s="13"/>
    </row>
    <row r="3446" spans="1:10" ht="21.95" customHeight="1" x14ac:dyDescent="0.15">
      <c r="A3446" s="6" t="s">
        <v>269</v>
      </c>
      <c r="B3446" s="4" t="s">
        <v>185</v>
      </c>
      <c r="C3446" s="4" t="s">
        <v>111</v>
      </c>
      <c r="D3446" s="4" t="s">
        <v>200</v>
      </c>
      <c r="E3446" s="5">
        <v>4.24</v>
      </c>
      <c r="F3446" s="13"/>
    </row>
    <row r="3447" spans="1:10" ht="21.95" customHeight="1" x14ac:dyDescent="0.15">
      <c r="A3447" s="6" t="s">
        <v>269</v>
      </c>
      <c r="B3447" s="4" t="s">
        <v>185</v>
      </c>
      <c r="C3447" s="4" t="s">
        <v>111</v>
      </c>
      <c r="D3447" s="4" t="s">
        <v>225</v>
      </c>
      <c r="E3447" s="5">
        <v>9.75</v>
      </c>
      <c r="F3447" s="13"/>
    </row>
    <row r="3448" spans="1:10" ht="21.95" customHeight="1" x14ac:dyDescent="0.15">
      <c r="A3448" s="6" t="s">
        <v>269</v>
      </c>
      <c r="B3448" s="4" t="s">
        <v>185</v>
      </c>
      <c r="C3448" s="4" t="s">
        <v>111</v>
      </c>
      <c r="D3448" s="4" t="s">
        <v>225</v>
      </c>
      <c r="E3448" s="5">
        <v>6.42</v>
      </c>
      <c r="F3448" s="13"/>
    </row>
    <row r="3449" spans="1:10" ht="21.95" customHeight="1" x14ac:dyDescent="0.15">
      <c r="A3449" s="6" t="s">
        <v>269</v>
      </c>
      <c r="B3449" s="4" t="s">
        <v>186</v>
      </c>
      <c r="C3449" s="4" t="s">
        <v>111</v>
      </c>
      <c r="D3449" s="4" t="s">
        <v>224</v>
      </c>
      <c r="E3449" s="5">
        <v>10.07</v>
      </c>
      <c r="F3449" s="13" t="s">
        <v>354</v>
      </c>
    </row>
    <row r="3450" spans="1:10" ht="21.95" customHeight="1" x14ac:dyDescent="0.15">
      <c r="A3450" s="6" t="s">
        <v>269</v>
      </c>
      <c r="B3450" s="4" t="s">
        <v>186</v>
      </c>
      <c r="C3450" s="4" t="s">
        <v>111</v>
      </c>
      <c r="D3450" s="4" t="s">
        <v>224</v>
      </c>
      <c r="E3450" s="5">
        <v>12.01</v>
      </c>
    </row>
    <row r="3451" spans="1:10" ht="21.95" customHeight="1" x14ac:dyDescent="0.15">
      <c r="A3451" s="6" t="s">
        <v>269</v>
      </c>
      <c r="B3451" s="4" t="s">
        <v>186</v>
      </c>
      <c r="C3451" s="4" t="s">
        <v>111</v>
      </c>
      <c r="D3451" s="4" t="s">
        <v>204</v>
      </c>
      <c r="E3451" s="5">
        <v>13.3</v>
      </c>
    </row>
    <row r="3452" spans="1:10" ht="21.95" customHeight="1" x14ac:dyDescent="0.15">
      <c r="A3452" s="6" t="s">
        <v>269</v>
      </c>
      <c r="B3452" s="4" t="s">
        <v>186</v>
      </c>
      <c r="C3452" s="4" t="s">
        <v>111</v>
      </c>
      <c r="D3452" s="4" t="s">
        <v>225</v>
      </c>
      <c r="E3452" s="5">
        <v>10.88</v>
      </c>
    </row>
    <row r="3453" spans="1:10" ht="21.95" customHeight="1" x14ac:dyDescent="0.15">
      <c r="A3453" s="6" t="s">
        <v>269</v>
      </c>
      <c r="B3453" s="4" t="s">
        <v>187</v>
      </c>
      <c r="C3453" s="4" t="s">
        <v>111</v>
      </c>
      <c r="D3453" s="4" t="s">
        <v>224</v>
      </c>
      <c r="E3453" s="5">
        <v>12.48</v>
      </c>
      <c r="F3453" t="s">
        <v>353</v>
      </c>
      <c r="G3453">
        <f>+E3453+E3454+E3455+E3456+E3457+E3458</f>
        <v>65.52</v>
      </c>
      <c r="H3453">
        <f>+E3459+E3460+E3461</f>
        <v>29.44</v>
      </c>
      <c r="I3453" s="14">
        <f>+(G3453/4)/(H3453/3)</f>
        <v>1.6691576086956519</v>
      </c>
      <c r="J3453" s="21">
        <f>+(B3453-$L$1)/7</f>
        <v>37</v>
      </c>
    </row>
    <row r="3454" spans="1:10" ht="21.95" customHeight="1" x14ac:dyDescent="0.15">
      <c r="A3454" s="6" t="s">
        <v>269</v>
      </c>
      <c r="B3454" s="4" t="s">
        <v>187</v>
      </c>
      <c r="C3454" s="4" t="s">
        <v>111</v>
      </c>
      <c r="D3454" s="4" t="s">
        <v>204</v>
      </c>
      <c r="E3454" s="5">
        <v>11.41</v>
      </c>
    </row>
    <row r="3455" spans="1:10" ht="21.95" customHeight="1" x14ac:dyDescent="0.15">
      <c r="A3455" s="6" t="s">
        <v>269</v>
      </c>
      <c r="B3455" s="4" t="s">
        <v>187</v>
      </c>
      <c r="C3455" s="4" t="s">
        <v>111</v>
      </c>
      <c r="D3455" s="4" t="s">
        <v>204</v>
      </c>
      <c r="E3455" s="5">
        <v>7.76</v>
      </c>
    </row>
    <row r="3456" spans="1:10" ht="21.95" customHeight="1" x14ac:dyDescent="0.15">
      <c r="A3456" s="6" t="s">
        <v>269</v>
      </c>
      <c r="B3456" s="4" t="s">
        <v>187</v>
      </c>
      <c r="C3456" s="4" t="s">
        <v>111</v>
      </c>
      <c r="D3456" s="4" t="s">
        <v>200</v>
      </c>
      <c r="E3456" s="5">
        <v>11.07</v>
      </c>
    </row>
    <row r="3457" spans="1:10" ht="21.95" customHeight="1" x14ac:dyDescent="0.15">
      <c r="A3457" s="6" t="s">
        <v>269</v>
      </c>
      <c r="B3457" s="4" t="s">
        <v>187</v>
      </c>
      <c r="C3457" s="4" t="s">
        <v>111</v>
      </c>
      <c r="D3457" s="4" t="s">
        <v>200</v>
      </c>
      <c r="E3457" s="5">
        <v>10.45</v>
      </c>
    </row>
    <row r="3458" spans="1:10" ht="21.95" customHeight="1" x14ac:dyDescent="0.15">
      <c r="A3458" s="6" t="s">
        <v>269</v>
      </c>
      <c r="B3458" s="4" t="s">
        <v>187</v>
      </c>
      <c r="C3458" s="4" t="s">
        <v>111</v>
      </c>
      <c r="D3458" s="4" t="s">
        <v>225</v>
      </c>
      <c r="E3458" s="5">
        <v>12.35</v>
      </c>
    </row>
    <row r="3459" spans="1:10" ht="21.95" customHeight="1" x14ac:dyDescent="0.15">
      <c r="A3459" s="6" t="s">
        <v>269</v>
      </c>
      <c r="B3459" s="4" t="s">
        <v>188</v>
      </c>
      <c r="C3459" s="4" t="s">
        <v>111</v>
      </c>
      <c r="D3459" s="4" t="s">
        <v>224</v>
      </c>
      <c r="E3459" s="5">
        <v>7.58</v>
      </c>
      <c r="F3459" t="s">
        <v>354</v>
      </c>
    </row>
    <row r="3460" spans="1:10" ht="21.95" customHeight="1" x14ac:dyDescent="0.15">
      <c r="A3460" s="6" t="s">
        <v>269</v>
      </c>
      <c r="B3460" s="4" t="s">
        <v>188</v>
      </c>
      <c r="C3460" s="4" t="s">
        <v>111</v>
      </c>
      <c r="D3460" s="4" t="s">
        <v>200</v>
      </c>
      <c r="E3460" s="5">
        <v>11.52</v>
      </c>
    </row>
    <row r="3461" spans="1:10" ht="21.95" customHeight="1" x14ac:dyDescent="0.15">
      <c r="A3461" s="6" t="s">
        <v>269</v>
      </c>
      <c r="B3461" s="4" t="s">
        <v>188</v>
      </c>
      <c r="C3461" s="4" t="s">
        <v>111</v>
      </c>
      <c r="D3461" s="4" t="s">
        <v>225</v>
      </c>
      <c r="E3461" s="5">
        <v>10.34</v>
      </c>
    </row>
    <row r="3462" spans="1:10" ht="21.95" customHeight="1" x14ac:dyDescent="0.15">
      <c r="A3462" s="6" t="s">
        <v>269</v>
      </c>
      <c r="B3462" s="4" t="s">
        <v>189</v>
      </c>
      <c r="C3462" s="4" t="s">
        <v>111</v>
      </c>
      <c r="D3462" s="4" t="s">
        <v>224</v>
      </c>
      <c r="E3462" s="5">
        <v>11.68</v>
      </c>
      <c r="F3462" t="s">
        <v>353</v>
      </c>
      <c r="G3462">
        <f>+E3462+E3463+E3464+E3465+E3466+E3467</f>
        <v>56.26</v>
      </c>
      <c r="H3462">
        <f>+E3468+E3469+E3470+E3471</f>
        <v>39.06</v>
      </c>
      <c r="I3462" s="14">
        <f>+(G3462/4)/(H3462/3)</f>
        <v>1.0802611367127495</v>
      </c>
      <c r="J3462" s="21">
        <f>+(B3462-$L$1)/7</f>
        <v>38</v>
      </c>
    </row>
    <row r="3463" spans="1:10" ht="21.95" customHeight="1" x14ac:dyDescent="0.15">
      <c r="A3463" s="6" t="s">
        <v>269</v>
      </c>
      <c r="B3463" s="4" t="s">
        <v>189</v>
      </c>
      <c r="C3463" s="4" t="s">
        <v>111</v>
      </c>
      <c r="D3463" s="4" t="s">
        <v>204</v>
      </c>
      <c r="E3463" s="5">
        <v>11.95</v>
      </c>
    </row>
    <row r="3464" spans="1:10" ht="21.95" customHeight="1" x14ac:dyDescent="0.15">
      <c r="A3464" s="6" t="s">
        <v>269</v>
      </c>
      <c r="B3464" s="4" t="s">
        <v>189</v>
      </c>
      <c r="C3464" s="4" t="s">
        <v>111</v>
      </c>
      <c r="D3464" s="4" t="s">
        <v>204</v>
      </c>
      <c r="E3464" s="5">
        <v>4.5999999999999996</v>
      </c>
    </row>
    <row r="3465" spans="1:10" ht="21.95" customHeight="1" x14ac:dyDescent="0.15">
      <c r="A3465" s="6" t="s">
        <v>269</v>
      </c>
      <c r="B3465" s="4" t="s">
        <v>189</v>
      </c>
      <c r="C3465" s="4" t="s">
        <v>111</v>
      </c>
      <c r="D3465" s="4" t="s">
        <v>200</v>
      </c>
      <c r="E3465" s="5">
        <v>11.43</v>
      </c>
    </row>
    <row r="3466" spans="1:10" ht="21.95" customHeight="1" x14ac:dyDescent="0.15">
      <c r="A3466" s="6" t="s">
        <v>269</v>
      </c>
      <c r="B3466" s="4" t="s">
        <v>189</v>
      </c>
      <c r="C3466" s="4" t="s">
        <v>111</v>
      </c>
      <c r="D3466" s="4" t="s">
        <v>200</v>
      </c>
      <c r="E3466" s="5">
        <v>5.18</v>
      </c>
    </row>
    <row r="3467" spans="1:10" ht="21.95" customHeight="1" x14ac:dyDescent="0.15">
      <c r="A3467" s="6" t="s">
        <v>269</v>
      </c>
      <c r="B3467" s="4" t="s">
        <v>189</v>
      </c>
      <c r="C3467" s="4" t="s">
        <v>111</v>
      </c>
      <c r="D3467" s="4" t="s">
        <v>225</v>
      </c>
      <c r="E3467" s="5">
        <v>11.42</v>
      </c>
    </row>
    <row r="3468" spans="1:10" ht="21.95" customHeight="1" x14ac:dyDescent="0.15">
      <c r="A3468" s="6" t="s">
        <v>269</v>
      </c>
      <c r="B3468" s="4" t="s">
        <v>190</v>
      </c>
      <c r="C3468" s="4" t="s">
        <v>111</v>
      </c>
      <c r="D3468" s="4" t="s">
        <v>224</v>
      </c>
      <c r="E3468" s="5">
        <v>7.41</v>
      </c>
      <c r="F3468" t="s">
        <v>354</v>
      </c>
    </row>
    <row r="3469" spans="1:10" ht="21.95" customHeight="1" x14ac:dyDescent="0.15">
      <c r="A3469" s="6" t="s">
        <v>269</v>
      </c>
      <c r="B3469" s="4" t="s">
        <v>190</v>
      </c>
      <c r="C3469" s="4" t="s">
        <v>111</v>
      </c>
      <c r="D3469" s="4" t="s">
        <v>204</v>
      </c>
      <c r="E3469" s="5">
        <v>10.34</v>
      </c>
    </row>
    <row r="3470" spans="1:10" ht="21.95" customHeight="1" x14ac:dyDescent="0.15">
      <c r="A3470" s="6" t="s">
        <v>269</v>
      </c>
      <c r="B3470" s="4" t="s">
        <v>190</v>
      </c>
      <c r="C3470" s="4" t="s">
        <v>111</v>
      </c>
      <c r="D3470" s="4" t="s">
        <v>200</v>
      </c>
      <c r="E3470" s="5">
        <v>12.03</v>
      </c>
    </row>
    <row r="3471" spans="1:10" ht="21.95" customHeight="1" x14ac:dyDescent="0.15">
      <c r="A3471" s="6" t="s">
        <v>269</v>
      </c>
      <c r="B3471" s="4" t="s">
        <v>190</v>
      </c>
      <c r="C3471" s="4" t="s">
        <v>111</v>
      </c>
      <c r="D3471" s="4" t="s">
        <v>225</v>
      </c>
      <c r="E3471" s="5">
        <v>9.2799999999999994</v>
      </c>
    </row>
    <row r="3472" spans="1:10" ht="21.95" customHeight="1" x14ac:dyDescent="0.15">
      <c r="A3472" s="6" t="s">
        <v>269</v>
      </c>
      <c r="B3472" s="4" t="s">
        <v>84</v>
      </c>
      <c r="C3472" s="4" t="s">
        <v>111</v>
      </c>
      <c r="D3472" s="4" t="s">
        <v>224</v>
      </c>
      <c r="E3472" s="5">
        <v>4.34</v>
      </c>
      <c r="F3472" t="s">
        <v>353</v>
      </c>
      <c r="G3472">
        <f>+E3472+E3473+E3474+E3475+E3476+E3477+E3478+E3479</f>
        <v>70.010000000000005</v>
      </c>
      <c r="H3472">
        <f>+E3482+E3483+E3480+E3481</f>
        <v>37.24</v>
      </c>
      <c r="I3472" s="14">
        <f>+(G3472/4)/(H3472/3)</f>
        <v>1.4099758324382385</v>
      </c>
      <c r="J3472" s="21">
        <f>+(B3472-$L$1+1)/7</f>
        <v>39</v>
      </c>
    </row>
    <row r="3473" spans="1:10" ht="21.95" customHeight="1" x14ac:dyDescent="0.15">
      <c r="A3473" s="6" t="s">
        <v>269</v>
      </c>
      <c r="B3473" s="4" t="s">
        <v>84</v>
      </c>
      <c r="C3473" s="4" t="s">
        <v>111</v>
      </c>
      <c r="D3473" s="4" t="s">
        <v>118</v>
      </c>
      <c r="E3473" s="5">
        <v>8.9600000000000009</v>
      </c>
    </row>
    <row r="3474" spans="1:10" ht="21.95" customHeight="1" x14ac:dyDescent="0.15">
      <c r="A3474" s="6" t="s">
        <v>269</v>
      </c>
      <c r="B3474" s="4" t="s">
        <v>191</v>
      </c>
      <c r="C3474" s="4" t="s">
        <v>111</v>
      </c>
      <c r="D3474" s="4" t="s">
        <v>224</v>
      </c>
      <c r="E3474" s="5">
        <v>11.53</v>
      </c>
    </row>
    <row r="3475" spans="1:10" ht="21.95" customHeight="1" x14ac:dyDescent="0.15">
      <c r="A3475" s="6" t="s">
        <v>269</v>
      </c>
      <c r="B3475" s="4" t="s">
        <v>191</v>
      </c>
      <c r="C3475" s="4" t="s">
        <v>111</v>
      </c>
      <c r="D3475" s="4" t="s">
        <v>204</v>
      </c>
      <c r="E3475" s="5">
        <v>11.34</v>
      </c>
    </row>
    <row r="3476" spans="1:10" ht="21.95" customHeight="1" x14ac:dyDescent="0.15">
      <c r="A3476" s="6" t="s">
        <v>269</v>
      </c>
      <c r="B3476" s="4" t="s">
        <v>191</v>
      </c>
      <c r="C3476" s="4" t="s">
        <v>111</v>
      </c>
      <c r="D3476" s="4" t="s">
        <v>204</v>
      </c>
      <c r="E3476" s="5">
        <v>5.0599999999999996</v>
      </c>
    </row>
    <row r="3477" spans="1:10" ht="21.95" customHeight="1" x14ac:dyDescent="0.15">
      <c r="A3477" s="9" t="s">
        <v>269</v>
      </c>
      <c r="B3477" s="4" t="s">
        <v>191</v>
      </c>
      <c r="C3477" s="4" t="s">
        <v>111</v>
      </c>
      <c r="D3477" s="4" t="s">
        <v>200</v>
      </c>
      <c r="E3477" s="5">
        <v>10.63</v>
      </c>
    </row>
    <row r="3478" spans="1:10" ht="21.95" customHeight="1" x14ac:dyDescent="0.15">
      <c r="A3478" s="6" t="s">
        <v>269</v>
      </c>
      <c r="B3478" s="4" t="s">
        <v>191</v>
      </c>
      <c r="C3478" s="4" t="s">
        <v>111</v>
      </c>
      <c r="D3478" s="4" t="s">
        <v>200</v>
      </c>
      <c r="E3478" s="5">
        <v>6.45</v>
      </c>
    </row>
    <row r="3479" spans="1:10" ht="21.95" customHeight="1" x14ac:dyDescent="0.15">
      <c r="A3479" s="6" t="s">
        <v>269</v>
      </c>
      <c r="B3479" s="4" t="s">
        <v>191</v>
      </c>
      <c r="C3479" s="4" t="s">
        <v>111</v>
      </c>
      <c r="D3479" s="4" t="s">
        <v>225</v>
      </c>
      <c r="E3479" s="5">
        <v>11.7</v>
      </c>
    </row>
    <row r="3480" spans="1:10" ht="21.95" customHeight="1" x14ac:dyDescent="0.15">
      <c r="A3480" s="6" t="s">
        <v>269</v>
      </c>
      <c r="B3480" s="4" t="s">
        <v>192</v>
      </c>
      <c r="C3480" s="4" t="s">
        <v>111</v>
      </c>
      <c r="D3480" s="4" t="s">
        <v>224</v>
      </c>
      <c r="E3480" s="5">
        <v>7.3</v>
      </c>
      <c r="F3480" t="s">
        <v>354</v>
      </c>
    </row>
    <row r="3481" spans="1:10" ht="21.95" customHeight="1" x14ac:dyDescent="0.15">
      <c r="A3481" s="6" t="s">
        <v>269</v>
      </c>
      <c r="B3481" s="4" t="s">
        <v>192</v>
      </c>
      <c r="C3481" s="4" t="s">
        <v>111</v>
      </c>
      <c r="D3481" s="4" t="s">
        <v>204</v>
      </c>
      <c r="E3481" s="5">
        <v>10.71</v>
      </c>
    </row>
    <row r="3482" spans="1:10" ht="21.95" customHeight="1" x14ac:dyDescent="0.15">
      <c r="A3482" s="6" t="s">
        <v>269</v>
      </c>
      <c r="B3482" s="4" t="s">
        <v>192</v>
      </c>
      <c r="C3482" s="4" t="s">
        <v>111</v>
      </c>
      <c r="D3482" s="4" t="s">
        <v>200</v>
      </c>
      <c r="E3482" s="5">
        <v>10.71</v>
      </c>
    </row>
    <row r="3483" spans="1:10" ht="21.95" customHeight="1" x14ac:dyDescent="0.15">
      <c r="A3483" s="6" t="s">
        <v>269</v>
      </c>
      <c r="B3483" s="4" t="s">
        <v>192</v>
      </c>
      <c r="C3483" s="4" t="s">
        <v>111</v>
      </c>
      <c r="D3483" s="4" t="s">
        <v>225</v>
      </c>
      <c r="E3483" s="5">
        <v>8.52</v>
      </c>
    </row>
    <row r="3484" spans="1:10" ht="21.95" customHeight="1" x14ac:dyDescent="0.15">
      <c r="A3484" s="6" t="s">
        <v>269</v>
      </c>
      <c r="B3484" s="4" t="s">
        <v>193</v>
      </c>
      <c r="C3484" s="4" t="s">
        <v>111</v>
      </c>
      <c r="D3484" s="4" t="s">
        <v>224</v>
      </c>
      <c r="E3484" s="5">
        <v>11.08</v>
      </c>
      <c r="F3484" t="s">
        <v>353</v>
      </c>
      <c r="G3484">
        <f>+E3484+E3485+E3486+E3487+E3488+E3489</f>
        <v>56.959999999999994</v>
      </c>
      <c r="H3484">
        <f>+E3490+E3491+E3492+E3493+E3494</f>
        <v>49.33</v>
      </c>
      <c r="I3484" s="14">
        <f>+(G3484/4)/(H3484/3)</f>
        <v>0.86600445976079465</v>
      </c>
      <c r="J3484" s="21">
        <f>+(B3484-$L$1)/7</f>
        <v>40</v>
      </c>
    </row>
    <row r="3485" spans="1:10" ht="21.95" customHeight="1" x14ac:dyDescent="0.15">
      <c r="A3485" s="6" t="s">
        <v>269</v>
      </c>
      <c r="B3485" s="4" t="s">
        <v>193</v>
      </c>
      <c r="C3485" s="4" t="s">
        <v>111</v>
      </c>
      <c r="D3485" s="4" t="s">
        <v>204</v>
      </c>
      <c r="E3485" s="5">
        <v>12.03</v>
      </c>
    </row>
    <row r="3486" spans="1:10" ht="21.95" customHeight="1" x14ac:dyDescent="0.15">
      <c r="A3486" s="6" t="s">
        <v>269</v>
      </c>
      <c r="B3486" s="4" t="s">
        <v>193</v>
      </c>
      <c r="C3486" s="4" t="s">
        <v>111</v>
      </c>
      <c r="D3486" s="4" t="s">
        <v>204</v>
      </c>
      <c r="E3486" s="5">
        <v>4.82</v>
      </c>
    </row>
    <row r="3487" spans="1:10" ht="21.95" customHeight="1" x14ac:dyDescent="0.15">
      <c r="A3487" s="6" t="s">
        <v>269</v>
      </c>
      <c r="B3487" s="4" t="s">
        <v>193</v>
      </c>
      <c r="C3487" s="4" t="s">
        <v>111</v>
      </c>
      <c r="D3487" s="4" t="s">
        <v>200</v>
      </c>
      <c r="E3487" s="5">
        <v>11.34</v>
      </c>
    </row>
    <row r="3488" spans="1:10" ht="21.95" customHeight="1" x14ac:dyDescent="0.15">
      <c r="A3488" s="6" t="s">
        <v>269</v>
      </c>
      <c r="B3488" s="4" t="s">
        <v>193</v>
      </c>
      <c r="C3488" s="4" t="s">
        <v>111</v>
      </c>
      <c r="D3488" s="4" t="s">
        <v>200</v>
      </c>
      <c r="E3488" s="5">
        <v>5.28</v>
      </c>
    </row>
    <row r="3489" spans="1:10" ht="21.95" customHeight="1" x14ac:dyDescent="0.15">
      <c r="A3489" s="6" t="s">
        <v>269</v>
      </c>
      <c r="B3489" s="4" t="s">
        <v>193</v>
      </c>
      <c r="C3489" s="4" t="s">
        <v>111</v>
      </c>
      <c r="D3489" s="4" t="s">
        <v>225</v>
      </c>
      <c r="E3489" s="5">
        <v>12.41</v>
      </c>
    </row>
    <row r="3490" spans="1:10" ht="21.95" customHeight="1" x14ac:dyDescent="0.15">
      <c r="A3490" s="6" t="s">
        <v>269</v>
      </c>
      <c r="B3490" s="4" t="s">
        <v>87</v>
      </c>
      <c r="C3490" s="4" t="s">
        <v>111</v>
      </c>
      <c r="D3490" s="4" t="s">
        <v>200</v>
      </c>
      <c r="E3490" s="5">
        <v>11.47</v>
      </c>
      <c r="F3490" t="s">
        <v>354</v>
      </c>
    </row>
    <row r="3491" spans="1:10" ht="21.95" customHeight="1" x14ac:dyDescent="0.15">
      <c r="A3491" s="6" t="s">
        <v>269</v>
      </c>
      <c r="B3491" s="4" t="s">
        <v>194</v>
      </c>
      <c r="C3491" s="4" t="s">
        <v>111</v>
      </c>
      <c r="D3491" s="4" t="s">
        <v>224</v>
      </c>
      <c r="E3491" s="5">
        <v>6.42</v>
      </c>
    </row>
    <row r="3492" spans="1:10" ht="21.95" customHeight="1" x14ac:dyDescent="0.15">
      <c r="A3492" s="6" t="s">
        <v>269</v>
      </c>
      <c r="B3492" s="4" t="s">
        <v>194</v>
      </c>
      <c r="C3492" s="4" t="s">
        <v>111</v>
      </c>
      <c r="D3492" s="4" t="s">
        <v>204</v>
      </c>
      <c r="E3492" s="5">
        <v>10.3</v>
      </c>
    </row>
    <row r="3493" spans="1:10" ht="21.95" customHeight="1" x14ac:dyDescent="0.15">
      <c r="A3493" s="6" t="s">
        <v>269</v>
      </c>
      <c r="B3493" s="4" t="s">
        <v>194</v>
      </c>
      <c r="C3493" s="4" t="s">
        <v>111</v>
      </c>
      <c r="D3493" s="4" t="s">
        <v>200</v>
      </c>
      <c r="E3493" s="5">
        <v>11.38</v>
      </c>
    </row>
    <row r="3494" spans="1:10" ht="21.95" customHeight="1" x14ac:dyDescent="0.15">
      <c r="A3494" s="6" t="s">
        <v>269</v>
      </c>
      <c r="B3494" s="4" t="s">
        <v>194</v>
      </c>
      <c r="C3494" s="4" t="s">
        <v>111</v>
      </c>
      <c r="D3494" s="4" t="s">
        <v>225</v>
      </c>
      <c r="E3494" s="5">
        <v>9.76</v>
      </c>
    </row>
    <row r="3495" spans="1:10" ht="21.95" customHeight="1" x14ac:dyDescent="0.15">
      <c r="A3495" s="6" t="s">
        <v>269</v>
      </c>
      <c r="B3495" s="4" t="s">
        <v>195</v>
      </c>
      <c r="C3495" s="4" t="s">
        <v>111</v>
      </c>
      <c r="D3495" s="4" t="s">
        <v>224</v>
      </c>
      <c r="E3495" s="5">
        <v>12.12</v>
      </c>
      <c r="F3495" s="13" t="s">
        <v>353</v>
      </c>
    </row>
    <row r="3496" spans="1:10" ht="21.95" customHeight="1" x14ac:dyDescent="0.15">
      <c r="A3496" s="6" t="s">
        <v>269</v>
      </c>
      <c r="B3496" s="4" t="s">
        <v>195</v>
      </c>
      <c r="C3496" s="4" t="s">
        <v>111</v>
      </c>
      <c r="D3496" s="4" t="s">
        <v>204</v>
      </c>
      <c r="E3496" s="5">
        <v>12.62</v>
      </c>
      <c r="F3496" s="13"/>
    </row>
    <row r="3497" spans="1:10" ht="21.95" customHeight="1" x14ac:dyDescent="0.15">
      <c r="A3497" s="6" t="s">
        <v>269</v>
      </c>
      <c r="B3497" s="4" t="s">
        <v>195</v>
      </c>
      <c r="C3497" s="4" t="s">
        <v>111</v>
      </c>
      <c r="D3497" s="4" t="s">
        <v>204</v>
      </c>
      <c r="E3497" s="5">
        <v>3.7</v>
      </c>
      <c r="F3497" s="13"/>
    </row>
    <row r="3498" spans="1:10" ht="21.95" customHeight="1" x14ac:dyDescent="0.15">
      <c r="A3498" s="6" t="s">
        <v>269</v>
      </c>
      <c r="B3498" s="4" t="s">
        <v>195</v>
      </c>
      <c r="C3498" s="4" t="s">
        <v>111</v>
      </c>
      <c r="D3498" s="4" t="s">
        <v>200</v>
      </c>
      <c r="E3498" s="5">
        <v>12.38</v>
      </c>
      <c r="F3498" s="13"/>
    </row>
    <row r="3499" spans="1:10" ht="21.95" customHeight="1" x14ac:dyDescent="0.15">
      <c r="A3499" s="6" t="s">
        <v>269</v>
      </c>
      <c r="B3499" s="4" t="s">
        <v>195</v>
      </c>
      <c r="C3499" s="4" t="s">
        <v>111</v>
      </c>
      <c r="D3499" s="4" t="s">
        <v>225</v>
      </c>
      <c r="E3499" s="5">
        <v>10.84</v>
      </c>
      <c r="F3499" s="13"/>
    </row>
    <row r="3500" spans="1:10" ht="21.95" customHeight="1" x14ac:dyDescent="0.15">
      <c r="A3500" s="6" t="s">
        <v>269</v>
      </c>
      <c r="B3500" s="4" t="s">
        <v>196</v>
      </c>
      <c r="C3500" s="4" t="s">
        <v>111</v>
      </c>
      <c r="D3500" s="4" t="s">
        <v>224</v>
      </c>
      <c r="E3500" s="5">
        <v>8.17</v>
      </c>
      <c r="F3500" s="13" t="s">
        <v>354</v>
      </c>
    </row>
    <row r="3501" spans="1:10" ht="21.95" customHeight="1" x14ac:dyDescent="0.15">
      <c r="A3501" s="6" t="s">
        <v>269</v>
      </c>
      <c r="B3501" s="4" t="s">
        <v>196</v>
      </c>
      <c r="C3501" s="4" t="s">
        <v>111</v>
      </c>
      <c r="D3501" s="4" t="s">
        <v>204</v>
      </c>
      <c r="E3501" s="5">
        <v>10.75</v>
      </c>
    </row>
    <row r="3502" spans="1:10" ht="21.95" customHeight="1" x14ac:dyDescent="0.15">
      <c r="A3502" s="6" t="s">
        <v>269</v>
      </c>
      <c r="B3502" s="4" t="s">
        <v>196</v>
      </c>
      <c r="C3502" s="4" t="s">
        <v>111</v>
      </c>
      <c r="D3502" s="4" t="s">
        <v>200</v>
      </c>
      <c r="E3502" s="5">
        <v>10.68</v>
      </c>
    </row>
    <row r="3503" spans="1:10" ht="21.95" customHeight="1" x14ac:dyDescent="0.15">
      <c r="A3503" s="6" t="s">
        <v>269</v>
      </c>
      <c r="B3503" s="4" t="s">
        <v>196</v>
      </c>
      <c r="C3503" s="4" t="s">
        <v>111</v>
      </c>
      <c r="D3503" s="4" t="s">
        <v>225</v>
      </c>
      <c r="E3503" s="5">
        <v>9.51</v>
      </c>
    </row>
    <row r="3504" spans="1:10" ht="21.95" customHeight="1" x14ac:dyDescent="0.15">
      <c r="A3504" s="6" t="s">
        <v>269</v>
      </c>
      <c r="B3504" s="4" t="s">
        <v>90</v>
      </c>
      <c r="C3504" s="4" t="s">
        <v>111</v>
      </c>
      <c r="D3504" s="4" t="s">
        <v>224</v>
      </c>
      <c r="E3504" s="5">
        <v>3.78</v>
      </c>
      <c r="F3504" t="s">
        <v>353</v>
      </c>
      <c r="G3504">
        <f>+E3504+E3505+E3506+E3507+E3508+E3509+E3510</f>
        <v>62.319999999999993</v>
      </c>
      <c r="H3504">
        <f>+E3514+E3511+E3512+E3513</f>
        <v>38.099999999999994</v>
      </c>
      <c r="I3504" s="14">
        <f>+(G3504/4)/(H3504/3)</f>
        <v>1.2267716535433071</v>
      </c>
      <c r="J3504" s="21">
        <f>+(B3504-$L$1+1)/7</f>
        <v>42</v>
      </c>
    </row>
    <row r="3505" spans="1:10" ht="21.95" customHeight="1" x14ac:dyDescent="0.15">
      <c r="A3505" s="6" t="s">
        <v>269</v>
      </c>
      <c r="B3505" s="4" t="s">
        <v>197</v>
      </c>
      <c r="C3505" s="4" t="s">
        <v>111</v>
      </c>
      <c r="D3505" s="4" t="s">
        <v>224</v>
      </c>
      <c r="E3505" s="5">
        <v>12.14</v>
      </c>
    </row>
    <row r="3506" spans="1:10" ht="21.95" customHeight="1" x14ac:dyDescent="0.15">
      <c r="A3506" s="6" t="s">
        <v>269</v>
      </c>
      <c r="B3506" s="4" t="s">
        <v>197</v>
      </c>
      <c r="C3506" s="4" t="s">
        <v>111</v>
      </c>
      <c r="D3506" s="4" t="s">
        <v>204</v>
      </c>
      <c r="E3506" s="5">
        <v>12.05</v>
      </c>
    </row>
    <row r="3507" spans="1:10" ht="21.95" customHeight="1" x14ac:dyDescent="0.15">
      <c r="A3507" s="6" t="s">
        <v>269</v>
      </c>
      <c r="B3507" s="4" t="s">
        <v>197</v>
      </c>
      <c r="C3507" s="4" t="s">
        <v>111</v>
      </c>
      <c r="D3507" s="4" t="s">
        <v>204</v>
      </c>
      <c r="E3507" s="5">
        <v>3.96</v>
      </c>
    </row>
    <row r="3508" spans="1:10" ht="21.95" customHeight="1" x14ac:dyDescent="0.15">
      <c r="A3508" s="6" t="s">
        <v>269</v>
      </c>
      <c r="B3508" s="4" t="s">
        <v>197</v>
      </c>
      <c r="C3508" s="4" t="s">
        <v>111</v>
      </c>
      <c r="D3508" s="4" t="s">
        <v>200</v>
      </c>
      <c r="E3508" s="5">
        <v>11.59</v>
      </c>
    </row>
    <row r="3509" spans="1:10" ht="21.95" customHeight="1" x14ac:dyDescent="0.15">
      <c r="A3509" s="6" t="s">
        <v>269</v>
      </c>
      <c r="B3509" s="4" t="s">
        <v>197</v>
      </c>
      <c r="C3509" s="4" t="s">
        <v>111</v>
      </c>
      <c r="D3509" s="4" t="s">
        <v>200</v>
      </c>
      <c r="E3509" s="5">
        <v>6.44</v>
      </c>
    </row>
    <row r="3510" spans="1:10" ht="21.95" customHeight="1" x14ac:dyDescent="0.15">
      <c r="A3510" s="6" t="s">
        <v>269</v>
      </c>
      <c r="B3510" s="4" t="s">
        <v>197</v>
      </c>
      <c r="C3510" s="4" t="s">
        <v>111</v>
      </c>
      <c r="D3510" s="4" t="s">
        <v>225</v>
      </c>
      <c r="E3510" s="5">
        <v>12.36</v>
      </c>
    </row>
    <row r="3511" spans="1:10" ht="21.95" customHeight="1" x14ac:dyDescent="0.15">
      <c r="A3511" s="6" t="s">
        <v>269</v>
      </c>
      <c r="B3511" s="4" t="s">
        <v>198</v>
      </c>
      <c r="C3511" s="4" t="s">
        <v>111</v>
      </c>
      <c r="D3511" s="4" t="s">
        <v>224</v>
      </c>
      <c r="E3511" s="5">
        <v>8.39</v>
      </c>
      <c r="F3511" t="s">
        <v>354</v>
      </c>
    </row>
    <row r="3512" spans="1:10" ht="21.95" customHeight="1" x14ac:dyDescent="0.15">
      <c r="A3512" s="6" t="s">
        <v>269</v>
      </c>
      <c r="B3512" s="4" t="s">
        <v>198</v>
      </c>
      <c r="C3512" s="4" t="s">
        <v>111</v>
      </c>
      <c r="D3512" s="4" t="s">
        <v>204</v>
      </c>
      <c r="E3512" s="5">
        <v>10.1</v>
      </c>
    </row>
    <row r="3513" spans="1:10" ht="21.95" customHeight="1" x14ac:dyDescent="0.15">
      <c r="A3513" s="6" t="s">
        <v>269</v>
      </c>
      <c r="B3513" s="4" t="s">
        <v>198</v>
      </c>
      <c r="C3513" s="4" t="s">
        <v>111</v>
      </c>
      <c r="D3513" s="4" t="s">
        <v>200</v>
      </c>
      <c r="E3513" s="5">
        <v>10.84</v>
      </c>
    </row>
    <row r="3514" spans="1:10" ht="21.95" customHeight="1" x14ac:dyDescent="0.15">
      <c r="A3514" s="6" t="s">
        <v>269</v>
      </c>
      <c r="B3514" s="4" t="s">
        <v>198</v>
      </c>
      <c r="C3514" s="4" t="s">
        <v>111</v>
      </c>
      <c r="D3514" s="4" t="s">
        <v>225</v>
      </c>
      <c r="E3514" s="5">
        <v>8.77</v>
      </c>
    </row>
    <row r="3515" spans="1:10" ht="21.95" customHeight="1" x14ac:dyDescent="0.15">
      <c r="A3515" s="6" t="s">
        <v>269</v>
      </c>
      <c r="B3515" s="4" t="s">
        <v>199</v>
      </c>
      <c r="C3515" s="4" t="s">
        <v>111</v>
      </c>
      <c r="D3515" s="4" t="s">
        <v>224</v>
      </c>
      <c r="E3515" s="5">
        <v>12.04</v>
      </c>
      <c r="F3515" t="s">
        <v>353</v>
      </c>
      <c r="G3515">
        <f>+E3515+E3516+E3517+E3518+E3519</f>
        <v>46.69</v>
      </c>
      <c r="H3515">
        <f>+E3521+E3522+E3523+E3520</f>
        <v>36.07</v>
      </c>
      <c r="I3515" s="14">
        <f>+(G3515/4)/(H3515/3)</f>
        <v>0.97082062655946766</v>
      </c>
      <c r="J3515" s="21">
        <f>+(B3515-$L$1)/7</f>
        <v>43</v>
      </c>
    </row>
    <row r="3516" spans="1:10" ht="21.95" customHeight="1" x14ac:dyDescent="0.15">
      <c r="A3516" s="6" t="s">
        <v>269</v>
      </c>
      <c r="B3516" s="4" t="s">
        <v>199</v>
      </c>
      <c r="C3516" s="4" t="s">
        <v>111</v>
      </c>
      <c r="D3516" s="4" t="s">
        <v>204</v>
      </c>
      <c r="E3516" s="5">
        <v>12.16</v>
      </c>
    </row>
    <row r="3517" spans="1:10" ht="21.95" customHeight="1" x14ac:dyDescent="0.15">
      <c r="A3517" s="6" t="s">
        <v>269</v>
      </c>
      <c r="B3517" s="4" t="s">
        <v>199</v>
      </c>
      <c r="C3517" s="4" t="s">
        <v>111</v>
      </c>
      <c r="D3517" s="4" t="s">
        <v>204</v>
      </c>
      <c r="E3517" s="5">
        <v>4.13</v>
      </c>
    </row>
    <row r="3518" spans="1:10" ht="21.95" customHeight="1" x14ac:dyDescent="0.15">
      <c r="A3518" s="6" t="s">
        <v>269</v>
      </c>
      <c r="B3518" s="4" t="s">
        <v>199</v>
      </c>
      <c r="C3518" s="4" t="s">
        <v>111</v>
      </c>
      <c r="D3518" s="4" t="s">
        <v>200</v>
      </c>
      <c r="E3518" s="5">
        <v>7.07</v>
      </c>
    </row>
    <row r="3519" spans="1:10" ht="21.95" customHeight="1" x14ac:dyDescent="0.15">
      <c r="A3519" s="6" t="s">
        <v>269</v>
      </c>
      <c r="B3519" s="4" t="s">
        <v>199</v>
      </c>
      <c r="C3519" s="4" t="s">
        <v>111</v>
      </c>
      <c r="D3519" s="4" t="s">
        <v>225</v>
      </c>
      <c r="E3519" s="5">
        <v>11.29</v>
      </c>
    </row>
    <row r="3520" spans="1:10" ht="21.95" customHeight="1" x14ac:dyDescent="0.15">
      <c r="A3520" s="6" t="s">
        <v>269</v>
      </c>
      <c r="B3520" s="4" t="s">
        <v>201</v>
      </c>
      <c r="C3520" s="4" t="s">
        <v>111</v>
      </c>
      <c r="D3520" s="4" t="s">
        <v>224</v>
      </c>
      <c r="E3520" s="5">
        <v>7</v>
      </c>
      <c r="F3520" t="s">
        <v>354</v>
      </c>
    </row>
    <row r="3521" spans="1:10" ht="21.95" customHeight="1" x14ac:dyDescent="0.15">
      <c r="A3521" s="6" t="s">
        <v>269</v>
      </c>
      <c r="B3521" s="4" t="s">
        <v>201</v>
      </c>
      <c r="C3521" s="4" t="s">
        <v>111</v>
      </c>
      <c r="D3521" s="4" t="s">
        <v>204</v>
      </c>
      <c r="E3521" s="5">
        <v>11.35</v>
      </c>
    </row>
    <row r="3522" spans="1:10" ht="21.95" customHeight="1" x14ac:dyDescent="0.15">
      <c r="A3522" s="6" t="s">
        <v>269</v>
      </c>
      <c r="B3522" s="4" t="s">
        <v>201</v>
      </c>
      <c r="C3522" s="4" t="s">
        <v>111</v>
      </c>
      <c r="D3522" s="4" t="s">
        <v>200</v>
      </c>
      <c r="E3522" s="5">
        <v>9.51</v>
      </c>
    </row>
    <row r="3523" spans="1:10" ht="21.95" customHeight="1" x14ac:dyDescent="0.15">
      <c r="A3523" s="9" t="s">
        <v>269</v>
      </c>
      <c r="B3523" s="4" t="s">
        <v>201</v>
      </c>
      <c r="C3523" s="4" t="s">
        <v>111</v>
      </c>
      <c r="D3523" s="4" t="s">
        <v>225</v>
      </c>
      <c r="E3523" s="5">
        <v>8.2100000000000009</v>
      </c>
    </row>
    <row r="3524" spans="1:10" ht="21.95" customHeight="1" x14ac:dyDescent="0.15">
      <c r="A3524" s="6" t="s">
        <v>269</v>
      </c>
      <c r="B3524" s="4" t="s">
        <v>202</v>
      </c>
      <c r="C3524" s="4" t="s">
        <v>111</v>
      </c>
      <c r="D3524" s="4" t="s">
        <v>224</v>
      </c>
      <c r="E3524" s="5">
        <v>12.93</v>
      </c>
      <c r="F3524" t="s">
        <v>353</v>
      </c>
      <c r="G3524">
        <f>+E3524+E3525+E3526+E3527+E3528+E3529</f>
        <v>64.910000000000011</v>
      </c>
      <c r="H3524">
        <f>+E3530+E3531+E3532+E3533</f>
        <v>42.43</v>
      </c>
      <c r="I3524" s="14">
        <f>+(G3524/4)/(H3524/3)</f>
        <v>1.1473603582370966</v>
      </c>
      <c r="J3524" s="21">
        <f>+(B3524-$L$1)/7</f>
        <v>44</v>
      </c>
    </row>
    <row r="3525" spans="1:10" ht="21.95" customHeight="1" x14ac:dyDescent="0.15">
      <c r="A3525" s="6" t="s">
        <v>269</v>
      </c>
      <c r="B3525" s="4" t="s">
        <v>202</v>
      </c>
      <c r="C3525" s="4" t="s">
        <v>111</v>
      </c>
      <c r="D3525" s="4" t="s">
        <v>204</v>
      </c>
      <c r="E3525" s="5">
        <v>13.94</v>
      </c>
    </row>
    <row r="3526" spans="1:10" ht="21.95" customHeight="1" x14ac:dyDescent="0.15">
      <c r="A3526" s="6" t="s">
        <v>269</v>
      </c>
      <c r="B3526" s="4" t="s">
        <v>202</v>
      </c>
      <c r="C3526" s="4" t="s">
        <v>111</v>
      </c>
      <c r="D3526" s="4" t="s">
        <v>204</v>
      </c>
      <c r="E3526" s="5">
        <v>6.02</v>
      </c>
    </row>
    <row r="3527" spans="1:10" ht="21.95" customHeight="1" x14ac:dyDescent="0.15">
      <c r="A3527" s="6" t="s">
        <v>269</v>
      </c>
      <c r="B3527" s="4" t="s">
        <v>202</v>
      </c>
      <c r="C3527" s="4" t="s">
        <v>111</v>
      </c>
      <c r="D3527" s="4" t="s">
        <v>200</v>
      </c>
      <c r="E3527" s="5">
        <v>13.59</v>
      </c>
    </row>
    <row r="3528" spans="1:10" ht="21.95" customHeight="1" x14ac:dyDescent="0.15">
      <c r="A3528" s="6" t="s">
        <v>269</v>
      </c>
      <c r="B3528" s="4" t="s">
        <v>202</v>
      </c>
      <c r="C3528" s="4" t="s">
        <v>111</v>
      </c>
      <c r="D3528" s="4" t="s">
        <v>200</v>
      </c>
      <c r="E3528" s="5">
        <v>5.03</v>
      </c>
    </row>
    <row r="3529" spans="1:10" ht="21.95" customHeight="1" x14ac:dyDescent="0.15">
      <c r="A3529" s="6" t="s">
        <v>269</v>
      </c>
      <c r="B3529" s="4" t="s">
        <v>202</v>
      </c>
      <c r="C3529" s="4" t="s">
        <v>111</v>
      </c>
      <c r="D3529" s="4" t="s">
        <v>225</v>
      </c>
      <c r="E3529" s="5">
        <v>13.4</v>
      </c>
    </row>
    <row r="3530" spans="1:10" ht="21.95" customHeight="1" x14ac:dyDescent="0.15">
      <c r="A3530" s="6" t="s">
        <v>269</v>
      </c>
      <c r="B3530" s="4" t="s">
        <v>203</v>
      </c>
      <c r="C3530" s="4" t="s">
        <v>111</v>
      </c>
      <c r="D3530" s="4" t="s">
        <v>224</v>
      </c>
      <c r="E3530" s="5">
        <v>9.4600000000000009</v>
      </c>
      <c r="F3530" t="s">
        <v>354</v>
      </c>
    </row>
    <row r="3531" spans="1:10" ht="21.95" customHeight="1" x14ac:dyDescent="0.15">
      <c r="A3531" s="6" t="s">
        <v>269</v>
      </c>
      <c r="B3531" s="4" t="s">
        <v>203</v>
      </c>
      <c r="C3531" s="4" t="s">
        <v>111</v>
      </c>
      <c r="D3531" s="4" t="s">
        <v>204</v>
      </c>
      <c r="E3531" s="5">
        <v>11.5</v>
      </c>
    </row>
    <row r="3532" spans="1:10" ht="21.95" customHeight="1" x14ac:dyDescent="0.15">
      <c r="A3532" s="6" t="s">
        <v>269</v>
      </c>
      <c r="B3532" s="4" t="s">
        <v>203</v>
      </c>
      <c r="C3532" s="4" t="s">
        <v>111</v>
      </c>
      <c r="D3532" s="4" t="s">
        <v>200</v>
      </c>
      <c r="E3532" s="5">
        <v>11.61</v>
      </c>
    </row>
    <row r="3533" spans="1:10" ht="21.95" customHeight="1" x14ac:dyDescent="0.15">
      <c r="A3533" s="6" t="s">
        <v>269</v>
      </c>
      <c r="B3533" s="4" t="s">
        <v>203</v>
      </c>
      <c r="C3533" s="4" t="s">
        <v>111</v>
      </c>
      <c r="D3533" s="4" t="s">
        <v>225</v>
      </c>
      <c r="E3533" s="5">
        <v>9.86</v>
      </c>
    </row>
    <row r="3534" spans="1:10" ht="21.95" customHeight="1" x14ac:dyDescent="0.15">
      <c r="A3534" s="6" t="s">
        <v>269</v>
      </c>
      <c r="B3534" s="4" t="s">
        <v>96</v>
      </c>
      <c r="C3534" s="4" t="s">
        <v>111</v>
      </c>
      <c r="D3534" s="4" t="s">
        <v>204</v>
      </c>
      <c r="E3534" s="5">
        <v>10.76</v>
      </c>
      <c r="F3534" t="s">
        <v>353</v>
      </c>
      <c r="G3534">
        <f>+E3534+E3535+E3536+E3537+E3538+E3539+E3540</f>
        <v>68.110000000000014</v>
      </c>
      <c r="H3534">
        <f>+E3544+E3541+E3542+E3543</f>
        <v>39.489999999999995</v>
      </c>
      <c r="I3534" s="14">
        <f>+(G3534/4)/(H3534/3)</f>
        <v>1.2935553304634089</v>
      </c>
      <c r="J3534" s="21">
        <f>+(B3534-$L$1+1)/7</f>
        <v>45</v>
      </c>
    </row>
    <row r="3535" spans="1:10" ht="21.95" customHeight="1" x14ac:dyDescent="0.15">
      <c r="A3535" s="6" t="s">
        <v>269</v>
      </c>
      <c r="B3535" s="4" t="s">
        <v>205</v>
      </c>
      <c r="C3535" s="4" t="s">
        <v>111</v>
      </c>
      <c r="D3535" s="4" t="s">
        <v>224</v>
      </c>
      <c r="E3535" s="5">
        <v>12.04</v>
      </c>
    </row>
    <row r="3536" spans="1:10" ht="21.95" customHeight="1" x14ac:dyDescent="0.15">
      <c r="A3536" s="6" t="s">
        <v>269</v>
      </c>
      <c r="B3536" s="4" t="s">
        <v>205</v>
      </c>
      <c r="C3536" s="4" t="s">
        <v>111</v>
      </c>
      <c r="D3536" s="4" t="s">
        <v>204</v>
      </c>
      <c r="E3536" s="5">
        <v>11.34</v>
      </c>
    </row>
    <row r="3537" spans="1:10" ht="21.95" customHeight="1" x14ac:dyDescent="0.15">
      <c r="A3537" s="6" t="s">
        <v>269</v>
      </c>
      <c r="B3537" s="4" t="s">
        <v>205</v>
      </c>
      <c r="C3537" s="4" t="s">
        <v>111</v>
      </c>
      <c r="D3537" s="4" t="s">
        <v>204</v>
      </c>
      <c r="E3537" s="5">
        <v>5.82</v>
      </c>
    </row>
    <row r="3538" spans="1:10" ht="21.95" customHeight="1" x14ac:dyDescent="0.15">
      <c r="A3538" s="6" t="s">
        <v>269</v>
      </c>
      <c r="B3538" s="4" t="s">
        <v>205</v>
      </c>
      <c r="C3538" s="4" t="s">
        <v>111</v>
      </c>
      <c r="D3538" s="4" t="s">
        <v>200</v>
      </c>
      <c r="E3538" s="5">
        <v>11.3</v>
      </c>
    </row>
    <row r="3539" spans="1:10" ht="21.95" customHeight="1" x14ac:dyDescent="0.15">
      <c r="A3539" s="6" t="s">
        <v>269</v>
      </c>
      <c r="B3539" s="4" t="s">
        <v>205</v>
      </c>
      <c r="C3539" s="4" t="s">
        <v>111</v>
      </c>
      <c r="D3539" s="4" t="s">
        <v>200</v>
      </c>
      <c r="E3539" s="5">
        <v>5.35</v>
      </c>
    </row>
    <row r="3540" spans="1:10" ht="21.95" customHeight="1" x14ac:dyDescent="0.15">
      <c r="A3540" s="6" t="s">
        <v>269</v>
      </c>
      <c r="B3540" s="4" t="s">
        <v>205</v>
      </c>
      <c r="C3540" s="4" t="s">
        <v>111</v>
      </c>
      <c r="D3540" s="4" t="s">
        <v>225</v>
      </c>
      <c r="E3540" s="5">
        <v>11.5</v>
      </c>
    </row>
    <row r="3541" spans="1:10" ht="21.95" customHeight="1" x14ac:dyDescent="0.15">
      <c r="A3541" s="6" t="s">
        <v>269</v>
      </c>
      <c r="B3541" s="4" t="s">
        <v>206</v>
      </c>
      <c r="C3541" s="4" t="s">
        <v>111</v>
      </c>
      <c r="D3541" s="4" t="s">
        <v>224</v>
      </c>
      <c r="E3541" s="5">
        <v>8.26</v>
      </c>
      <c r="F3541" t="s">
        <v>354</v>
      </c>
    </row>
    <row r="3542" spans="1:10" ht="21.95" customHeight="1" x14ac:dyDescent="0.15">
      <c r="A3542" s="6" t="s">
        <v>269</v>
      </c>
      <c r="B3542" s="4" t="s">
        <v>206</v>
      </c>
      <c r="C3542" s="4" t="s">
        <v>111</v>
      </c>
      <c r="D3542" s="4" t="s">
        <v>204</v>
      </c>
      <c r="E3542" s="5">
        <v>11.45</v>
      </c>
    </row>
    <row r="3543" spans="1:10" ht="21.95" customHeight="1" x14ac:dyDescent="0.15">
      <c r="A3543" s="6" t="s">
        <v>269</v>
      </c>
      <c r="B3543" s="4" t="s">
        <v>206</v>
      </c>
      <c r="C3543" s="4" t="s">
        <v>111</v>
      </c>
      <c r="D3543" s="4" t="s">
        <v>200</v>
      </c>
      <c r="E3543" s="5">
        <v>10.7</v>
      </c>
    </row>
    <row r="3544" spans="1:10" ht="21.95" customHeight="1" x14ac:dyDescent="0.15">
      <c r="A3544" s="6" t="s">
        <v>269</v>
      </c>
      <c r="B3544" s="4" t="s">
        <v>206</v>
      </c>
      <c r="C3544" s="4" t="s">
        <v>111</v>
      </c>
      <c r="D3544" s="4" t="s">
        <v>225</v>
      </c>
      <c r="E3544" s="5">
        <v>9.08</v>
      </c>
    </row>
    <row r="3545" spans="1:10" ht="21.95" customHeight="1" x14ac:dyDescent="0.15">
      <c r="A3545" s="6" t="s">
        <v>269</v>
      </c>
      <c r="B3545" s="4" t="s">
        <v>207</v>
      </c>
      <c r="C3545" s="4" t="s">
        <v>111</v>
      </c>
      <c r="D3545" s="4" t="s">
        <v>224</v>
      </c>
      <c r="E3545" s="5">
        <v>12.03</v>
      </c>
      <c r="F3545" t="s">
        <v>353</v>
      </c>
      <c r="G3545">
        <f>+E3545+E3546+E3547+E3548+E3549+E3550</f>
        <v>59.839999999999996</v>
      </c>
      <c r="H3545">
        <f>+E3551+E3552+E3553+E3554</f>
        <v>39.28</v>
      </c>
      <c r="I3545" s="14">
        <f>+(G3545/4)/(H3545/3)</f>
        <v>1.1425661914460283</v>
      </c>
      <c r="J3545" s="21">
        <f>+(B3545-$L$1)/7</f>
        <v>46</v>
      </c>
    </row>
    <row r="3546" spans="1:10" ht="21.95" customHeight="1" x14ac:dyDescent="0.15">
      <c r="A3546" s="6" t="s">
        <v>269</v>
      </c>
      <c r="B3546" s="4" t="s">
        <v>207</v>
      </c>
      <c r="C3546" s="4" t="s">
        <v>111</v>
      </c>
      <c r="D3546" s="4" t="s">
        <v>204</v>
      </c>
      <c r="E3546" s="5">
        <v>11.45</v>
      </c>
    </row>
    <row r="3547" spans="1:10" ht="21.95" customHeight="1" x14ac:dyDescent="0.15">
      <c r="A3547" s="6" t="s">
        <v>269</v>
      </c>
      <c r="B3547" s="4" t="s">
        <v>207</v>
      </c>
      <c r="C3547" s="4" t="s">
        <v>111</v>
      </c>
      <c r="D3547" s="4" t="s">
        <v>204</v>
      </c>
      <c r="E3547" s="5">
        <v>6.97</v>
      </c>
    </row>
    <row r="3548" spans="1:10" ht="21.95" customHeight="1" x14ac:dyDescent="0.15">
      <c r="A3548" s="6" t="s">
        <v>269</v>
      </c>
      <c r="B3548" s="4" t="s">
        <v>207</v>
      </c>
      <c r="C3548" s="4" t="s">
        <v>111</v>
      </c>
      <c r="D3548" s="4" t="s">
        <v>200</v>
      </c>
      <c r="E3548" s="5">
        <v>11.19</v>
      </c>
    </row>
    <row r="3549" spans="1:10" ht="21.95" customHeight="1" x14ac:dyDescent="0.15">
      <c r="A3549" s="6" t="s">
        <v>269</v>
      </c>
      <c r="B3549" s="4" t="s">
        <v>207</v>
      </c>
      <c r="C3549" s="4" t="s">
        <v>111</v>
      </c>
      <c r="D3549" s="4" t="s">
        <v>200</v>
      </c>
      <c r="E3549" s="5">
        <v>6.07</v>
      </c>
    </row>
    <row r="3550" spans="1:10" ht="21.95" customHeight="1" x14ac:dyDescent="0.15">
      <c r="A3550" s="6" t="s">
        <v>269</v>
      </c>
      <c r="B3550" s="4" t="s">
        <v>207</v>
      </c>
      <c r="C3550" s="4" t="s">
        <v>111</v>
      </c>
      <c r="D3550" s="4" t="s">
        <v>225</v>
      </c>
      <c r="E3550" s="5">
        <v>12.13</v>
      </c>
    </row>
    <row r="3551" spans="1:10" ht="21.95" customHeight="1" x14ac:dyDescent="0.15">
      <c r="A3551" s="6" t="s">
        <v>269</v>
      </c>
      <c r="B3551" s="4" t="s">
        <v>208</v>
      </c>
      <c r="C3551" s="4" t="s">
        <v>111</v>
      </c>
      <c r="D3551" s="4" t="s">
        <v>224</v>
      </c>
      <c r="E3551" s="5">
        <v>8.9</v>
      </c>
      <c r="F3551" t="s">
        <v>354</v>
      </c>
    </row>
    <row r="3552" spans="1:10" ht="21.95" customHeight="1" x14ac:dyDescent="0.15">
      <c r="A3552" s="6" t="s">
        <v>269</v>
      </c>
      <c r="B3552" s="4" t="s">
        <v>208</v>
      </c>
      <c r="C3552" s="4" t="s">
        <v>111</v>
      </c>
      <c r="D3552" s="4" t="s">
        <v>204</v>
      </c>
      <c r="E3552" s="5">
        <v>10.050000000000001</v>
      </c>
    </row>
    <row r="3553" spans="1:6" ht="21.95" customHeight="1" x14ac:dyDescent="0.15">
      <c r="A3553" s="6" t="s">
        <v>269</v>
      </c>
      <c r="B3553" s="4" t="s">
        <v>208</v>
      </c>
      <c r="C3553" s="4" t="s">
        <v>111</v>
      </c>
      <c r="D3553" s="4" t="s">
        <v>200</v>
      </c>
      <c r="E3553" s="5">
        <v>10.89</v>
      </c>
    </row>
    <row r="3554" spans="1:6" ht="21.95" customHeight="1" x14ac:dyDescent="0.15">
      <c r="A3554" s="6" t="s">
        <v>269</v>
      </c>
      <c r="B3554" s="4" t="s">
        <v>208</v>
      </c>
      <c r="C3554" s="4" t="s">
        <v>111</v>
      </c>
      <c r="D3554" s="4" t="s">
        <v>225</v>
      </c>
      <c r="E3554" s="5">
        <v>9.44</v>
      </c>
    </row>
    <row r="3555" spans="1:6" ht="21.95" customHeight="1" x14ac:dyDescent="0.15">
      <c r="A3555" s="6" t="s">
        <v>269</v>
      </c>
      <c r="B3555" s="4" t="s">
        <v>209</v>
      </c>
      <c r="C3555" s="4" t="s">
        <v>111</v>
      </c>
      <c r="D3555" s="4" t="s">
        <v>224</v>
      </c>
      <c r="E3555" s="5">
        <v>12.02</v>
      </c>
      <c r="F3555" s="13" t="s">
        <v>353</v>
      </c>
    </row>
    <row r="3556" spans="1:6" ht="21.95" customHeight="1" x14ac:dyDescent="0.15">
      <c r="A3556" s="6" t="s">
        <v>269</v>
      </c>
      <c r="B3556" s="4" t="s">
        <v>209</v>
      </c>
      <c r="C3556" s="4" t="s">
        <v>111</v>
      </c>
      <c r="D3556" s="4" t="s">
        <v>224</v>
      </c>
      <c r="E3556" s="5">
        <v>0.94</v>
      </c>
      <c r="F3556" s="13"/>
    </row>
    <row r="3557" spans="1:6" ht="21.95" customHeight="1" x14ac:dyDescent="0.15">
      <c r="A3557" s="6" t="s">
        <v>269</v>
      </c>
      <c r="B3557" s="4" t="s">
        <v>209</v>
      </c>
      <c r="C3557" s="4" t="s">
        <v>111</v>
      </c>
      <c r="D3557" s="4" t="s">
        <v>204</v>
      </c>
      <c r="E3557" s="5">
        <v>9.6199999999999992</v>
      </c>
      <c r="F3557" s="13"/>
    </row>
    <row r="3558" spans="1:6" ht="21.95" customHeight="1" x14ac:dyDescent="0.15">
      <c r="A3558" s="6" t="s">
        <v>269</v>
      </c>
      <c r="B3558" s="4" t="s">
        <v>209</v>
      </c>
      <c r="C3558" s="4" t="s">
        <v>111</v>
      </c>
      <c r="D3558" s="4" t="s">
        <v>204</v>
      </c>
      <c r="E3558" s="5">
        <v>9.6999999999999993</v>
      </c>
      <c r="F3558" s="13"/>
    </row>
    <row r="3559" spans="1:6" ht="21.95" customHeight="1" x14ac:dyDescent="0.15">
      <c r="A3559" s="6" t="s">
        <v>269</v>
      </c>
      <c r="B3559" s="4" t="s">
        <v>209</v>
      </c>
      <c r="C3559" s="4" t="s">
        <v>111</v>
      </c>
      <c r="D3559" s="4" t="s">
        <v>200</v>
      </c>
      <c r="E3559" s="5">
        <v>10.18</v>
      </c>
      <c r="F3559" s="13"/>
    </row>
    <row r="3560" spans="1:6" ht="21.95" customHeight="1" x14ac:dyDescent="0.15">
      <c r="A3560" s="6" t="s">
        <v>269</v>
      </c>
      <c r="B3560" s="4" t="s">
        <v>209</v>
      </c>
      <c r="C3560" s="4" t="s">
        <v>111</v>
      </c>
      <c r="D3560" s="4" t="s">
        <v>200</v>
      </c>
      <c r="E3560" s="5">
        <v>5.71</v>
      </c>
      <c r="F3560" s="13"/>
    </row>
    <row r="3561" spans="1:6" ht="21.95" customHeight="1" x14ac:dyDescent="0.15">
      <c r="A3561" s="6" t="s">
        <v>269</v>
      </c>
      <c r="B3561" s="4" t="s">
        <v>209</v>
      </c>
      <c r="C3561" s="4" t="s">
        <v>111</v>
      </c>
      <c r="D3561" s="4" t="s">
        <v>225</v>
      </c>
      <c r="E3561" s="5">
        <v>12.64</v>
      </c>
      <c r="F3561" s="13"/>
    </row>
    <row r="3562" spans="1:6" ht="21.95" customHeight="1" x14ac:dyDescent="0.15">
      <c r="A3562" s="6" t="s">
        <v>269</v>
      </c>
      <c r="B3562" s="4" t="s">
        <v>210</v>
      </c>
      <c r="C3562" s="4" t="s">
        <v>111</v>
      </c>
      <c r="D3562" s="4" t="s">
        <v>204</v>
      </c>
      <c r="E3562" s="5">
        <v>7.76</v>
      </c>
      <c r="F3562" s="13" t="s">
        <v>354</v>
      </c>
    </row>
    <row r="3563" spans="1:6" ht="21.95" customHeight="1" x14ac:dyDescent="0.15">
      <c r="A3563" s="6" t="s">
        <v>269</v>
      </c>
      <c r="B3563" s="4" t="s">
        <v>210</v>
      </c>
      <c r="C3563" s="4" t="s">
        <v>111</v>
      </c>
      <c r="D3563" s="4" t="s">
        <v>200</v>
      </c>
      <c r="E3563" s="5">
        <v>7.72</v>
      </c>
      <c r="F3563" s="13"/>
    </row>
    <row r="3564" spans="1:6" ht="21.95" customHeight="1" x14ac:dyDescent="0.15">
      <c r="A3564" s="6" t="s">
        <v>269</v>
      </c>
      <c r="B3564" s="4" t="s">
        <v>210</v>
      </c>
      <c r="C3564" s="4" t="s">
        <v>111</v>
      </c>
      <c r="D3564" s="4" t="s">
        <v>225</v>
      </c>
      <c r="E3564" s="5">
        <v>7.42</v>
      </c>
      <c r="F3564" s="13"/>
    </row>
    <row r="3565" spans="1:6" ht="21.95" customHeight="1" x14ac:dyDescent="0.15">
      <c r="A3565" s="6" t="s">
        <v>269</v>
      </c>
      <c r="B3565" s="4" t="s">
        <v>210</v>
      </c>
      <c r="C3565" s="4" t="s">
        <v>111</v>
      </c>
      <c r="D3565" s="4" t="s">
        <v>165</v>
      </c>
      <c r="E3565" s="5">
        <v>5.5</v>
      </c>
      <c r="F3565" s="13"/>
    </row>
    <row r="3566" spans="1:6" ht="21.95" customHeight="1" x14ac:dyDescent="0.15">
      <c r="A3566" s="6" t="s">
        <v>269</v>
      </c>
      <c r="B3566" s="4" t="s">
        <v>211</v>
      </c>
      <c r="C3566" s="4" t="s">
        <v>111</v>
      </c>
      <c r="D3566" s="4" t="s">
        <v>204</v>
      </c>
      <c r="E3566" s="5">
        <v>11.45</v>
      </c>
      <c r="F3566" s="13" t="s">
        <v>353</v>
      </c>
    </row>
    <row r="3567" spans="1:6" ht="21.95" customHeight="1" x14ac:dyDescent="0.15">
      <c r="A3567" s="6" t="s">
        <v>269</v>
      </c>
      <c r="B3567" s="4" t="s">
        <v>211</v>
      </c>
      <c r="C3567" s="4" t="s">
        <v>111</v>
      </c>
      <c r="D3567" s="4" t="s">
        <v>204</v>
      </c>
      <c r="E3567" s="5">
        <v>12.38</v>
      </c>
      <c r="F3567" s="13"/>
    </row>
    <row r="3568" spans="1:6" ht="21.95" customHeight="1" x14ac:dyDescent="0.15">
      <c r="A3568" s="9" t="s">
        <v>269</v>
      </c>
      <c r="B3568" s="4" t="s">
        <v>211</v>
      </c>
      <c r="C3568" s="4" t="s">
        <v>111</v>
      </c>
      <c r="D3568" s="4" t="s">
        <v>200</v>
      </c>
      <c r="E3568" s="5">
        <v>9.89</v>
      </c>
      <c r="F3568" s="13"/>
    </row>
    <row r="3569" spans="1:10" ht="21.95" customHeight="1" x14ac:dyDescent="0.15">
      <c r="A3569" s="6" t="s">
        <v>269</v>
      </c>
      <c r="B3569" s="4" t="s">
        <v>211</v>
      </c>
      <c r="C3569" s="4" t="s">
        <v>111</v>
      </c>
      <c r="D3569" s="4" t="s">
        <v>200</v>
      </c>
      <c r="E3569" s="5">
        <v>8.41</v>
      </c>
      <c r="F3569" s="13"/>
    </row>
    <row r="3570" spans="1:10" ht="21.95" customHeight="1" x14ac:dyDescent="0.15">
      <c r="A3570" s="6" t="s">
        <v>269</v>
      </c>
      <c r="B3570" s="4" t="s">
        <v>211</v>
      </c>
      <c r="C3570" s="4" t="s">
        <v>111</v>
      </c>
      <c r="D3570" s="4" t="s">
        <v>200</v>
      </c>
      <c r="E3570" s="5">
        <v>7.07</v>
      </c>
      <c r="F3570" s="13"/>
    </row>
    <row r="3571" spans="1:10" ht="21.95" customHeight="1" x14ac:dyDescent="0.15">
      <c r="A3571" s="6" t="s">
        <v>269</v>
      </c>
      <c r="B3571" s="4" t="s">
        <v>211</v>
      </c>
      <c r="C3571" s="4" t="s">
        <v>111</v>
      </c>
      <c r="D3571" s="4" t="s">
        <v>225</v>
      </c>
      <c r="E3571" s="5">
        <v>10.77</v>
      </c>
      <c r="F3571" s="13"/>
    </row>
    <row r="3572" spans="1:10" ht="21.95" customHeight="1" x14ac:dyDescent="0.15">
      <c r="A3572" s="6" t="s">
        <v>269</v>
      </c>
      <c r="B3572" s="4" t="s">
        <v>211</v>
      </c>
      <c r="C3572" s="4" t="s">
        <v>111</v>
      </c>
      <c r="D3572" s="4" t="s">
        <v>225</v>
      </c>
      <c r="E3572" s="5">
        <v>8.56</v>
      </c>
      <c r="F3572" s="13"/>
    </row>
    <row r="3573" spans="1:10" ht="21.95" customHeight="1" x14ac:dyDescent="0.15">
      <c r="A3573" s="6" t="s">
        <v>269</v>
      </c>
      <c r="B3573" s="4" t="s">
        <v>211</v>
      </c>
      <c r="C3573" s="4" t="s">
        <v>111</v>
      </c>
      <c r="D3573" s="4" t="s">
        <v>165</v>
      </c>
      <c r="E3573" s="5">
        <v>9.02</v>
      </c>
      <c r="F3573" s="13"/>
    </row>
    <row r="3574" spans="1:10" ht="21.95" customHeight="1" x14ac:dyDescent="0.15">
      <c r="A3574" s="6" t="s">
        <v>269</v>
      </c>
      <c r="B3574" s="4" t="s">
        <v>211</v>
      </c>
      <c r="C3574" s="4" t="s">
        <v>111</v>
      </c>
      <c r="D3574" s="4" t="s">
        <v>165</v>
      </c>
      <c r="E3574" s="5">
        <v>8.42</v>
      </c>
      <c r="F3574" s="13"/>
    </row>
    <row r="3575" spans="1:10" ht="21.95" customHeight="1" x14ac:dyDescent="0.15">
      <c r="A3575" s="6" t="s">
        <v>269</v>
      </c>
      <c r="B3575" s="4" t="s">
        <v>212</v>
      </c>
      <c r="C3575" s="4" t="s">
        <v>111</v>
      </c>
      <c r="D3575" s="4" t="s">
        <v>224</v>
      </c>
      <c r="E3575" s="5">
        <v>8.7899999999999991</v>
      </c>
      <c r="F3575" s="13" t="s">
        <v>354</v>
      </c>
    </row>
    <row r="3576" spans="1:10" ht="21.95" customHeight="1" x14ac:dyDescent="0.15">
      <c r="A3576" s="6" t="s">
        <v>269</v>
      </c>
      <c r="B3576" s="4" t="s">
        <v>212</v>
      </c>
      <c r="C3576" s="4" t="s">
        <v>111</v>
      </c>
      <c r="D3576" s="4" t="s">
        <v>204</v>
      </c>
      <c r="E3576" s="5">
        <v>9.3000000000000007</v>
      </c>
    </row>
    <row r="3577" spans="1:10" ht="21.95" customHeight="1" x14ac:dyDescent="0.15">
      <c r="A3577" s="6" t="s">
        <v>269</v>
      </c>
      <c r="B3577" s="4" t="s">
        <v>212</v>
      </c>
      <c r="C3577" s="4" t="s">
        <v>111</v>
      </c>
      <c r="D3577" s="4" t="s">
        <v>204</v>
      </c>
      <c r="E3577" s="5">
        <v>2.84</v>
      </c>
    </row>
    <row r="3578" spans="1:10" ht="21.95" customHeight="1" x14ac:dyDescent="0.15">
      <c r="A3578" s="6" t="s">
        <v>269</v>
      </c>
      <c r="B3578" s="4" t="s">
        <v>212</v>
      </c>
      <c r="C3578" s="4" t="s">
        <v>111</v>
      </c>
      <c r="D3578" s="4" t="s">
        <v>200</v>
      </c>
      <c r="E3578" s="5">
        <v>11.18</v>
      </c>
    </row>
    <row r="3579" spans="1:10" ht="21.95" customHeight="1" x14ac:dyDescent="0.15">
      <c r="A3579" s="6" t="s">
        <v>269</v>
      </c>
      <c r="B3579" s="4" t="s">
        <v>212</v>
      </c>
      <c r="C3579" s="4" t="s">
        <v>111</v>
      </c>
      <c r="D3579" s="4" t="s">
        <v>225</v>
      </c>
      <c r="E3579" s="5">
        <v>9.08</v>
      </c>
    </row>
    <row r="3580" spans="1:10" ht="21.95" customHeight="1" x14ac:dyDescent="0.15">
      <c r="A3580" s="6" t="s">
        <v>269</v>
      </c>
      <c r="B3580" s="4" t="s">
        <v>213</v>
      </c>
      <c r="C3580" s="4" t="s">
        <v>111</v>
      </c>
      <c r="D3580" s="4" t="s">
        <v>224</v>
      </c>
      <c r="E3580" s="5">
        <v>9.98</v>
      </c>
      <c r="F3580" t="s">
        <v>353</v>
      </c>
      <c r="G3580">
        <f>+E3580+E3581+E3582+E3583+E3584+E3585</f>
        <v>58.43</v>
      </c>
      <c r="H3580">
        <f>+E3586+E3587+E3588+E3589</f>
        <v>36.370000000000005</v>
      </c>
      <c r="I3580" s="14">
        <f>+(G3580/4)/(H3580/3)</f>
        <v>1.2049078911190541</v>
      </c>
      <c r="J3580" s="21">
        <f>+(B3580-$L$1)/7</f>
        <v>49</v>
      </c>
    </row>
    <row r="3581" spans="1:10" ht="21.95" customHeight="1" x14ac:dyDescent="0.15">
      <c r="A3581" s="6" t="s">
        <v>269</v>
      </c>
      <c r="B3581" s="4" t="s">
        <v>213</v>
      </c>
      <c r="C3581" s="4" t="s">
        <v>111</v>
      </c>
      <c r="D3581" s="4" t="s">
        <v>204</v>
      </c>
      <c r="E3581" s="5">
        <v>9.42</v>
      </c>
    </row>
    <row r="3582" spans="1:10" ht="21.95" customHeight="1" x14ac:dyDescent="0.15">
      <c r="A3582" s="6" t="s">
        <v>269</v>
      </c>
      <c r="B3582" s="4" t="s">
        <v>213</v>
      </c>
      <c r="C3582" s="4" t="s">
        <v>111</v>
      </c>
      <c r="D3582" s="4" t="s">
        <v>204</v>
      </c>
      <c r="E3582" s="5">
        <v>9.91</v>
      </c>
    </row>
    <row r="3583" spans="1:10" ht="21.95" customHeight="1" x14ac:dyDescent="0.15">
      <c r="A3583" s="6" t="s">
        <v>269</v>
      </c>
      <c r="B3583" s="4" t="s">
        <v>213</v>
      </c>
      <c r="C3583" s="4" t="s">
        <v>111</v>
      </c>
      <c r="D3583" s="4" t="s">
        <v>200</v>
      </c>
      <c r="E3583" s="5">
        <v>10.67</v>
      </c>
    </row>
    <row r="3584" spans="1:10" ht="21.95" customHeight="1" x14ac:dyDescent="0.15">
      <c r="A3584" s="6" t="s">
        <v>269</v>
      </c>
      <c r="B3584" s="4" t="s">
        <v>213</v>
      </c>
      <c r="C3584" s="4" t="s">
        <v>111</v>
      </c>
      <c r="D3584" s="4" t="s">
        <v>200</v>
      </c>
      <c r="E3584" s="5">
        <v>6.67</v>
      </c>
    </row>
    <row r="3585" spans="1:10" ht="21.95" customHeight="1" x14ac:dyDescent="0.15">
      <c r="A3585" s="6" t="s">
        <v>269</v>
      </c>
      <c r="B3585" s="4" t="s">
        <v>213</v>
      </c>
      <c r="C3585" s="4" t="s">
        <v>111</v>
      </c>
      <c r="D3585" s="4" t="s">
        <v>225</v>
      </c>
      <c r="E3585" s="5">
        <v>11.78</v>
      </c>
    </row>
    <row r="3586" spans="1:10" ht="21.95" customHeight="1" x14ac:dyDescent="0.15">
      <c r="A3586" s="6" t="s">
        <v>269</v>
      </c>
      <c r="B3586" s="4" t="s">
        <v>214</v>
      </c>
      <c r="C3586" s="4" t="s">
        <v>111</v>
      </c>
      <c r="D3586" s="4" t="s">
        <v>224</v>
      </c>
      <c r="E3586" s="5">
        <v>8.33</v>
      </c>
      <c r="F3586" t="s">
        <v>354</v>
      </c>
    </row>
    <row r="3587" spans="1:10" ht="21.95" customHeight="1" x14ac:dyDescent="0.15">
      <c r="A3587" s="6" t="s">
        <v>269</v>
      </c>
      <c r="B3587" s="4" t="s">
        <v>214</v>
      </c>
      <c r="C3587" s="4" t="s">
        <v>111</v>
      </c>
      <c r="D3587" s="4" t="s">
        <v>204</v>
      </c>
      <c r="E3587" s="5">
        <v>9.91</v>
      </c>
    </row>
    <row r="3588" spans="1:10" ht="21.95" customHeight="1" x14ac:dyDescent="0.15">
      <c r="A3588" s="6" t="s">
        <v>269</v>
      </c>
      <c r="B3588" s="4" t="s">
        <v>214</v>
      </c>
      <c r="C3588" s="4" t="s">
        <v>111</v>
      </c>
      <c r="D3588" s="4" t="s">
        <v>200</v>
      </c>
      <c r="E3588" s="5">
        <v>9.02</v>
      </c>
    </row>
    <row r="3589" spans="1:10" ht="21.95" customHeight="1" x14ac:dyDescent="0.15">
      <c r="A3589" s="6" t="s">
        <v>269</v>
      </c>
      <c r="B3589" s="4" t="s">
        <v>214</v>
      </c>
      <c r="C3589" s="4" t="s">
        <v>111</v>
      </c>
      <c r="D3589" s="4" t="s">
        <v>225</v>
      </c>
      <c r="E3589" s="5">
        <v>9.11</v>
      </c>
    </row>
    <row r="3590" spans="1:10" ht="21.95" customHeight="1" x14ac:dyDescent="0.15">
      <c r="A3590" s="6" t="s">
        <v>269</v>
      </c>
      <c r="B3590" s="4" t="s">
        <v>105</v>
      </c>
      <c r="C3590" s="4" t="s">
        <v>111</v>
      </c>
      <c r="D3590" s="4" t="s">
        <v>118</v>
      </c>
      <c r="E3590" s="5">
        <v>8.34</v>
      </c>
      <c r="F3590" t="s">
        <v>353</v>
      </c>
      <c r="G3590">
        <f>+E3590+E3591+E3592+E3593+E3594+E3595+E3596</f>
        <v>64.509999999999991</v>
      </c>
      <c r="H3590">
        <f>+E3600+E3597+E3598+E3599</f>
        <v>25.54</v>
      </c>
      <c r="I3590" s="14">
        <f>+(G3590/4)/(H3590/3)</f>
        <v>1.8943813625685195</v>
      </c>
      <c r="J3590" s="21">
        <f>+(B3590-$L$1+1)/7</f>
        <v>50</v>
      </c>
    </row>
    <row r="3591" spans="1:10" ht="21.95" customHeight="1" x14ac:dyDescent="0.15">
      <c r="A3591" s="6" t="s">
        <v>269</v>
      </c>
      <c r="B3591" s="4" t="s">
        <v>215</v>
      </c>
      <c r="C3591" s="4" t="s">
        <v>111</v>
      </c>
      <c r="D3591" s="4" t="s">
        <v>224</v>
      </c>
      <c r="E3591" s="5">
        <v>9.42</v>
      </c>
    </row>
    <row r="3592" spans="1:10" ht="21.95" customHeight="1" x14ac:dyDescent="0.15">
      <c r="A3592" s="6" t="s">
        <v>269</v>
      </c>
      <c r="B3592" s="4" t="s">
        <v>215</v>
      </c>
      <c r="C3592" s="4" t="s">
        <v>111</v>
      </c>
      <c r="D3592" s="4" t="s">
        <v>204</v>
      </c>
      <c r="E3592" s="5">
        <v>11.12</v>
      </c>
    </row>
    <row r="3593" spans="1:10" ht="21.95" customHeight="1" x14ac:dyDescent="0.15">
      <c r="A3593" s="6" t="s">
        <v>269</v>
      </c>
      <c r="B3593" s="4" t="s">
        <v>215</v>
      </c>
      <c r="C3593" s="4" t="s">
        <v>111</v>
      </c>
      <c r="D3593" s="4" t="s">
        <v>204</v>
      </c>
      <c r="E3593" s="5">
        <v>4.9000000000000004</v>
      </c>
    </row>
    <row r="3594" spans="1:10" ht="21.95" customHeight="1" x14ac:dyDescent="0.15">
      <c r="A3594" s="6" t="s">
        <v>269</v>
      </c>
      <c r="B3594" s="4" t="s">
        <v>215</v>
      </c>
      <c r="C3594" s="4" t="s">
        <v>111</v>
      </c>
      <c r="D3594" s="4" t="s">
        <v>200</v>
      </c>
      <c r="E3594" s="5">
        <v>10.49</v>
      </c>
    </row>
    <row r="3595" spans="1:10" ht="21.95" customHeight="1" x14ac:dyDescent="0.15">
      <c r="A3595" s="6" t="s">
        <v>269</v>
      </c>
      <c r="B3595" s="4" t="s">
        <v>215</v>
      </c>
      <c r="C3595" s="4" t="s">
        <v>111</v>
      </c>
      <c r="D3595" s="4" t="s">
        <v>200</v>
      </c>
      <c r="E3595" s="5">
        <v>9.1</v>
      </c>
    </row>
    <row r="3596" spans="1:10" ht="21.95" customHeight="1" x14ac:dyDescent="0.15">
      <c r="A3596" s="6" t="s">
        <v>269</v>
      </c>
      <c r="B3596" s="4" t="s">
        <v>215</v>
      </c>
      <c r="C3596" s="4" t="s">
        <v>111</v>
      </c>
      <c r="D3596" s="4" t="s">
        <v>225</v>
      </c>
      <c r="E3596" s="5">
        <v>11.14</v>
      </c>
    </row>
    <row r="3597" spans="1:10" ht="21.95" customHeight="1" x14ac:dyDescent="0.15">
      <c r="A3597" s="6" t="s">
        <v>269</v>
      </c>
      <c r="B3597" s="4" t="s">
        <v>216</v>
      </c>
      <c r="C3597" s="4" t="s">
        <v>111</v>
      </c>
      <c r="D3597" s="4" t="s">
        <v>224</v>
      </c>
      <c r="E3597" s="5">
        <v>4.84</v>
      </c>
      <c r="F3597" t="s">
        <v>354</v>
      </c>
    </row>
    <row r="3598" spans="1:10" ht="21.95" customHeight="1" x14ac:dyDescent="0.15">
      <c r="A3598" s="6" t="s">
        <v>269</v>
      </c>
      <c r="B3598" s="4" t="s">
        <v>216</v>
      </c>
      <c r="C3598" s="4" t="s">
        <v>111</v>
      </c>
      <c r="D3598" s="4" t="s">
        <v>204</v>
      </c>
      <c r="E3598" s="5">
        <v>6.81</v>
      </c>
    </row>
    <row r="3599" spans="1:10" ht="21.95" customHeight="1" x14ac:dyDescent="0.15">
      <c r="A3599" s="6" t="s">
        <v>269</v>
      </c>
      <c r="B3599" s="4" t="s">
        <v>216</v>
      </c>
      <c r="C3599" s="4" t="s">
        <v>111</v>
      </c>
      <c r="D3599" s="4" t="s">
        <v>200</v>
      </c>
      <c r="E3599" s="5">
        <v>7.07</v>
      </c>
    </row>
    <row r="3600" spans="1:10" ht="21.95" customHeight="1" x14ac:dyDescent="0.15">
      <c r="A3600" s="6" t="s">
        <v>269</v>
      </c>
      <c r="B3600" s="4" t="s">
        <v>216</v>
      </c>
      <c r="C3600" s="4" t="s">
        <v>111</v>
      </c>
      <c r="D3600" s="4" t="s">
        <v>225</v>
      </c>
      <c r="E3600" s="5">
        <v>6.82</v>
      </c>
    </row>
    <row r="3601" spans="1:10" ht="21.95" customHeight="1" x14ac:dyDescent="0.15">
      <c r="A3601" s="6" t="s">
        <v>269</v>
      </c>
      <c r="B3601" s="4" t="s">
        <v>217</v>
      </c>
      <c r="C3601" s="4" t="s">
        <v>111</v>
      </c>
      <c r="D3601" s="4" t="s">
        <v>224</v>
      </c>
      <c r="E3601" s="5">
        <v>9.86</v>
      </c>
      <c r="F3601" t="s">
        <v>353</v>
      </c>
      <c r="G3601">
        <f>+E3601+E3602+E3603+E3604+E3605+E3606</f>
        <v>51.45</v>
      </c>
      <c r="H3601">
        <f>+E3607+E3608+E3609+E3610+E3611</f>
        <v>37.599999999999994</v>
      </c>
      <c r="I3601" s="14">
        <f>+(G3601/4)/(H3601/3)</f>
        <v>1.0262632978723407</v>
      </c>
      <c r="J3601" s="21">
        <f>+(B3601-$L$1)/7</f>
        <v>51</v>
      </c>
    </row>
    <row r="3602" spans="1:10" ht="21.95" customHeight="1" x14ac:dyDescent="0.15">
      <c r="A3602" s="6" t="s">
        <v>269</v>
      </c>
      <c r="B3602" s="4" t="s">
        <v>217</v>
      </c>
      <c r="C3602" s="4" t="s">
        <v>111</v>
      </c>
      <c r="D3602" s="4" t="s">
        <v>204</v>
      </c>
      <c r="E3602" s="5">
        <v>11.14</v>
      </c>
    </row>
    <row r="3603" spans="1:10" ht="21.95" customHeight="1" x14ac:dyDescent="0.15">
      <c r="A3603" s="6" t="s">
        <v>269</v>
      </c>
      <c r="B3603" s="4" t="s">
        <v>217</v>
      </c>
      <c r="C3603" s="4" t="s">
        <v>111</v>
      </c>
      <c r="D3603" s="4" t="s">
        <v>204</v>
      </c>
      <c r="E3603" s="5">
        <v>5.38</v>
      </c>
    </row>
    <row r="3604" spans="1:10" ht="21.95" customHeight="1" x14ac:dyDescent="0.15">
      <c r="A3604" s="6" t="s">
        <v>269</v>
      </c>
      <c r="B3604" s="4" t="s">
        <v>217</v>
      </c>
      <c r="C3604" s="4" t="s">
        <v>111</v>
      </c>
      <c r="D3604" s="4" t="s">
        <v>200</v>
      </c>
      <c r="E3604" s="5">
        <v>10.87</v>
      </c>
    </row>
    <row r="3605" spans="1:10" ht="21.95" customHeight="1" x14ac:dyDescent="0.15">
      <c r="A3605" s="6" t="s">
        <v>269</v>
      </c>
      <c r="B3605" s="4" t="s">
        <v>217</v>
      </c>
      <c r="C3605" s="4" t="s">
        <v>111</v>
      </c>
      <c r="D3605" s="4" t="s">
        <v>200</v>
      </c>
      <c r="E3605" s="5">
        <v>2.63</v>
      </c>
    </row>
    <row r="3606" spans="1:10" ht="21.95" customHeight="1" x14ac:dyDescent="0.15">
      <c r="A3606" s="6" t="s">
        <v>269</v>
      </c>
      <c r="B3606" s="4" t="s">
        <v>217</v>
      </c>
      <c r="C3606" s="4" t="s">
        <v>111</v>
      </c>
      <c r="D3606" s="4" t="s">
        <v>225</v>
      </c>
      <c r="E3606" s="5">
        <v>11.57</v>
      </c>
    </row>
    <row r="3607" spans="1:10" ht="21.95" customHeight="1" x14ac:dyDescent="0.15">
      <c r="A3607" s="6" t="s">
        <v>269</v>
      </c>
      <c r="B3607" s="4" t="s">
        <v>218</v>
      </c>
      <c r="C3607" s="4" t="s">
        <v>111</v>
      </c>
      <c r="D3607" s="4" t="s">
        <v>224</v>
      </c>
      <c r="E3607" s="5">
        <v>7.24</v>
      </c>
      <c r="F3607" t="s">
        <v>354</v>
      </c>
    </row>
    <row r="3608" spans="1:10" ht="21.95" customHeight="1" x14ac:dyDescent="0.15">
      <c r="A3608" s="6" t="s">
        <v>269</v>
      </c>
      <c r="B3608" s="4" t="s">
        <v>218</v>
      </c>
      <c r="C3608" s="4" t="s">
        <v>111</v>
      </c>
      <c r="D3608" s="4" t="s">
        <v>204</v>
      </c>
      <c r="E3608" s="5">
        <v>10.59</v>
      </c>
    </row>
    <row r="3609" spans="1:10" ht="21.95" customHeight="1" x14ac:dyDescent="0.15">
      <c r="A3609" s="6" t="s">
        <v>269</v>
      </c>
      <c r="B3609" s="4" t="s">
        <v>218</v>
      </c>
      <c r="C3609" s="4" t="s">
        <v>111</v>
      </c>
      <c r="D3609" s="4" t="s">
        <v>204</v>
      </c>
      <c r="E3609" s="5">
        <v>0.84</v>
      </c>
    </row>
    <row r="3610" spans="1:10" ht="21.95" customHeight="1" x14ac:dyDescent="0.15">
      <c r="A3610" s="6" t="s">
        <v>269</v>
      </c>
      <c r="B3610" s="4" t="s">
        <v>218</v>
      </c>
      <c r="C3610" s="4" t="s">
        <v>111</v>
      </c>
      <c r="D3610" s="4" t="s">
        <v>200</v>
      </c>
      <c r="E3610" s="5">
        <v>9.48</v>
      </c>
    </row>
    <row r="3611" spans="1:10" ht="21.95" customHeight="1" x14ac:dyDescent="0.15">
      <c r="A3611" s="6" t="s">
        <v>269</v>
      </c>
      <c r="B3611" s="4" t="s">
        <v>218</v>
      </c>
      <c r="C3611" s="4" t="s">
        <v>111</v>
      </c>
      <c r="D3611" s="4" t="s">
        <v>225</v>
      </c>
      <c r="E3611" s="5">
        <v>9.4499999999999993</v>
      </c>
    </row>
    <row r="3612" spans="1:10" ht="21.95" customHeight="1" x14ac:dyDescent="0.15">
      <c r="A3612" s="6" t="s">
        <v>269</v>
      </c>
      <c r="B3612" s="4" t="s">
        <v>219</v>
      </c>
      <c r="C3612" s="4" t="s">
        <v>111</v>
      </c>
      <c r="D3612" s="4" t="s">
        <v>224</v>
      </c>
      <c r="E3612" s="5">
        <v>9.18</v>
      </c>
      <c r="F3612" s="13" t="s">
        <v>353</v>
      </c>
    </row>
    <row r="3613" spans="1:10" ht="21.95" customHeight="1" x14ac:dyDescent="0.15">
      <c r="A3613" s="6" t="s">
        <v>269</v>
      </c>
      <c r="B3613" s="4" t="s">
        <v>219</v>
      </c>
      <c r="C3613" s="4" t="s">
        <v>111</v>
      </c>
      <c r="D3613" s="4" t="s">
        <v>204</v>
      </c>
      <c r="E3613" s="5">
        <v>11.39</v>
      </c>
      <c r="F3613" s="13"/>
    </row>
    <row r="3614" spans="1:10" ht="21.95" customHeight="1" x14ac:dyDescent="0.15">
      <c r="A3614" s="6" t="s">
        <v>269</v>
      </c>
      <c r="B3614" s="4" t="s">
        <v>219</v>
      </c>
      <c r="C3614" s="4" t="s">
        <v>111</v>
      </c>
      <c r="D3614" s="4" t="s">
        <v>204</v>
      </c>
      <c r="E3614" s="5">
        <v>4.8600000000000003</v>
      </c>
      <c r="F3614" s="13"/>
    </row>
    <row r="3615" spans="1:10" ht="21.95" customHeight="1" x14ac:dyDescent="0.15">
      <c r="A3615" s="9" t="s">
        <v>269</v>
      </c>
      <c r="B3615" s="4" t="s">
        <v>219</v>
      </c>
      <c r="C3615" s="4" t="s">
        <v>111</v>
      </c>
      <c r="D3615" s="4" t="s">
        <v>200</v>
      </c>
      <c r="E3615" s="5">
        <v>8.7200000000000006</v>
      </c>
      <c r="F3615" s="13"/>
    </row>
    <row r="3616" spans="1:10" ht="21.95" customHeight="1" x14ac:dyDescent="0.15">
      <c r="A3616" s="6" t="s">
        <v>269</v>
      </c>
      <c r="B3616" s="4" t="s">
        <v>219</v>
      </c>
      <c r="C3616" s="4" t="s">
        <v>111</v>
      </c>
      <c r="D3616" s="4" t="s">
        <v>200</v>
      </c>
      <c r="E3616" s="5">
        <v>5.44</v>
      </c>
      <c r="F3616" s="13"/>
    </row>
    <row r="3617" spans="1:14" ht="21.95" customHeight="1" x14ac:dyDescent="0.15">
      <c r="A3617" s="6" t="s">
        <v>269</v>
      </c>
      <c r="B3617" s="4" t="s">
        <v>219</v>
      </c>
      <c r="C3617" s="4" t="s">
        <v>111</v>
      </c>
      <c r="D3617" s="4" t="s">
        <v>225</v>
      </c>
      <c r="E3617" s="5">
        <v>11.35</v>
      </c>
      <c r="F3617" s="13"/>
    </row>
    <row r="3618" spans="1:14" ht="21.95" customHeight="1" x14ac:dyDescent="0.15">
      <c r="A3618" s="6" t="s">
        <v>269</v>
      </c>
      <c r="B3618" s="4" t="s">
        <v>220</v>
      </c>
      <c r="C3618" s="4" t="s">
        <v>111</v>
      </c>
      <c r="D3618" s="4" t="s">
        <v>224</v>
      </c>
      <c r="E3618" s="5">
        <v>8.16</v>
      </c>
      <c r="F3618" s="13" t="s">
        <v>354</v>
      </c>
    </row>
    <row r="3619" spans="1:14" ht="21.95" customHeight="1" x14ac:dyDescent="0.15">
      <c r="A3619" s="6" t="s">
        <v>269</v>
      </c>
      <c r="B3619" s="4" t="s">
        <v>220</v>
      </c>
      <c r="C3619" s="4" t="s">
        <v>111</v>
      </c>
      <c r="D3619" s="4" t="s">
        <v>224</v>
      </c>
      <c r="E3619" s="5">
        <v>1.45</v>
      </c>
    </row>
    <row r="3620" spans="1:14" ht="21.95" customHeight="1" x14ac:dyDescent="0.15">
      <c r="A3620" s="6" t="s">
        <v>269</v>
      </c>
      <c r="B3620" s="4" t="s">
        <v>220</v>
      </c>
      <c r="C3620" s="4" t="s">
        <v>111</v>
      </c>
      <c r="D3620" s="4" t="s">
        <v>204</v>
      </c>
      <c r="E3620" s="5">
        <v>9.64</v>
      </c>
    </row>
    <row r="3621" spans="1:14" ht="21.95" customHeight="1" x14ac:dyDescent="0.15">
      <c r="A3621" s="6" t="s">
        <v>269</v>
      </c>
      <c r="B3621" s="4" t="s">
        <v>220</v>
      </c>
      <c r="C3621" s="4" t="s">
        <v>111</v>
      </c>
      <c r="D3621" s="4" t="s">
        <v>204</v>
      </c>
      <c r="E3621" s="5">
        <v>3.08</v>
      </c>
    </row>
    <row r="3622" spans="1:14" ht="21.95" customHeight="1" x14ac:dyDescent="0.15">
      <c r="A3622" s="6" t="s">
        <v>269</v>
      </c>
      <c r="B3622" s="4" t="s">
        <v>220</v>
      </c>
      <c r="C3622" s="4" t="s">
        <v>111</v>
      </c>
      <c r="D3622" s="4" t="s">
        <v>200</v>
      </c>
      <c r="E3622" s="5">
        <v>9.4</v>
      </c>
    </row>
    <row r="3623" spans="1:14" ht="21.95" customHeight="1" x14ac:dyDescent="0.15">
      <c r="A3623" s="6" t="s">
        <v>269</v>
      </c>
      <c r="B3623" s="4" t="s">
        <v>220</v>
      </c>
      <c r="C3623" s="4" t="s">
        <v>111</v>
      </c>
      <c r="D3623" s="4" t="s">
        <v>225</v>
      </c>
      <c r="E3623" s="5">
        <v>10.73</v>
      </c>
    </row>
    <row r="3624" spans="1:14" ht="21.95" customHeight="1" x14ac:dyDescent="0.15">
      <c r="A3624" s="6" t="s">
        <v>269</v>
      </c>
      <c r="E3624" s="15">
        <f>+SUM(E3064:E3623)</f>
        <v>5264.2600000000048</v>
      </c>
      <c r="I3624" s="14">
        <f>AVERAGE(I3064:I3623)</f>
        <v>1.2283321069522501</v>
      </c>
      <c r="J3624" s="14">
        <f>STDEV(I3064:I3623)</f>
        <v>0.51517252133838976</v>
      </c>
      <c r="K3624">
        <f>COUNT(I3064:I3623)</f>
        <v>43</v>
      </c>
      <c r="L3624" s="14">
        <f>+I3624-1</f>
        <v>0.22833210695225015</v>
      </c>
      <c r="M3624">
        <f>+SQRT(K3624)</f>
        <v>6.5574385243020004</v>
      </c>
      <c r="N3624">
        <f>+L3624/(J3624/M3624)</f>
        <v>2.9063540706206443</v>
      </c>
    </row>
    <row r="3625" spans="1:14" ht="21.95" customHeight="1" x14ac:dyDescent="0.15">
      <c r="A3625" s="6" t="s">
        <v>270</v>
      </c>
      <c r="B3625" s="4" t="s">
        <v>6</v>
      </c>
      <c r="C3625" s="4" t="s">
        <v>271</v>
      </c>
      <c r="D3625" s="4" t="s">
        <v>273</v>
      </c>
      <c r="E3625" s="5">
        <v>9.58</v>
      </c>
      <c r="F3625" t="s">
        <v>353</v>
      </c>
      <c r="G3625">
        <f>+E3625+E3626+E3627+E3628+E3629+E3630+E3631+E3632</f>
        <v>84.72</v>
      </c>
      <c r="H3625">
        <f>+E3633+E3634+E3635+E3636+E3637+E3638</f>
        <v>63.83</v>
      </c>
      <c r="I3625" s="14">
        <f>+(G3625/4)/(H3625/3)</f>
        <v>0.99545668181106062</v>
      </c>
      <c r="J3625" s="21">
        <f>+(B3625-$K$1)/7</f>
        <v>1</v>
      </c>
    </row>
    <row r="3626" spans="1:14" ht="21.95" customHeight="1" x14ac:dyDescent="0.15">
      <c r="A3626" s="6" t="s">
        <v>270</v>
      </c>
      <c r="B3626" s="4" t="s">
        <v>6</v>
      </c>
      <c r="C3626" s="4" t="s">
        <v>271</v>
      </c>
      <c r="D3626" s="4" t="s">
        <v>273</v>
      </c>
      <c r="E3626" s="5">
        <v>9.6199999999999992</v>
      </c>
    </row>
    <row r="3627" spans="1:14" ht="21.95" customHeight="1" x14ac:dyDescent="0.15">
      <c r="A3627" s="6" t="s">
        <v>270</v>
      </c>
      <c r="B3627" s="4" t="s">
        <v>6</v>
      </c>
      <c r="C3627" s="4" t="s">
        <v>271</v>
      </c>
      <c r="D3627" s="4" t="s">
        <v>272</v>
      </c>
      <c r="E3627" s="5">
        <v>9.3000000000000007</v>
      </c>
    </row>
    <row r="3628" spans="1:14" ht="21.95" customHeight="1" x14ac:dyDescent="0.15">
      <c r="A3628" s="6" t="s">
        <v>270</v>
      </c>
      <c r="B3628" s="4" t="s">
        <v>6</v>
      </c>
      <c r="C3628" s="4" t="s">
        <v>271</v>
      </c>
      <c r="D3628" s="4" t="s">
        <v>272</v>
      </c>
      <c r="E3628" s="5">
        <v>6.89</v>
      </c>
    </row>
    <row r="3629" spans="1:14" ht="21.95" customHeight="1" x14ac:dyDescent="0.15">
      <c r="A3629" s="6" t="s">
        <v>270</v>
      </c>
      <c r="B3629" s="4" t="s">
        <v>113</v>
      </c>
      <c r="C3629" s="4" t="s">
        <v>271</v>
      </c>
      <c r="D3629" s="4" t="s">
        <v>273</v>
      </c>
      <c r="E3629" s="5">
        <v>13.68</v>
      </c>
    </row>
    <row r="3630" spans="1:14" ht="21.95" customHeight="1" x14ac:dyDescent="0.15">
      <c r="A3630" s="6" t="s">
        <v>270</v>
      </c>
      <c r="B3630" s="4" t="s">
        <v>113</v>
      </c>
      <c r="C3630" s="4" t="s">
        <v>271</v>
      </c>
      <c r="D3630" s="4" t="s">
        <v>273</v>
      </c>
      <c r="E3630" s="5">
        <v>11.33</v>
      </c>
    </row>
    <row r="3631" spans="1:14" ht="21.95" customHeight="1" x14ac:dyDescent="0.15">
      <c r="A3631" s="6" t="s">
        <v>270</v>
      </c>
      <c r="B3631" s="4" t="s">
        <v>113</v>
      </c>
      <c r="C3631" s="4" t="s">
        <v>271</v>
      </c>
      <c r="D3631" s="4" t="s">
        <v>272</v>
      </c>
      <c r="E3631" s="5">
        <v>13.93</v>
      </c>
    </row>
    <row r="3632" spans="1:14" ht="21.95" customHeight="1" x14ac:dyDescent="0.15">
      <c r="A3632" s="6" t="s">
        <v>270</v>
      </c>
      <c r="B3632" s="4" t="s">
        <v>113</v>
      </c>
      <c r="C3632" s="4" t="s">
        <v>271</v>
      </c>
      <c r="D3632" s="4" t="s">
        <v>272</v>
      </c>
      <c r="E3632" s="5">
        <v>10.39</v>
      </c>
    </row>
    <row r="3633" spans="1:10" ht="21.95" customHeight="1" x14ac:dyDescent="0.15">
      <c r="A3633" s="6" t="s">
        <v>270</v>
      </c>
      <c r="B3633" s="4" t="s">
        <v>10</v>
      </c>
      <c r="C3633" s="4" t="s">
        <v>271</v>
      </c>
      <c r="D3633" s="4" t="s">
        <v>273</v>
      </c>
      <c r="E3633" s="5">
        <v>12.18</v>
      </c>
      <c r="F3633" t="s">
        <v>354</v>
      </c>
    </row>
    <row r="3634" spans="1:10" ht="21.95" customHeight="1" x14ac:dyDescent="0.15">
      <c r="A3634" s="6" t="s">
        <v>270</v>
      </c>
      <c r="B3634" s="4" t="s">
        <v>10</v>
      </c>
      <c r="C3634" s="4" t="s">
        <v>271</v>
      </c>
      <c r="D3634" s="4" t="s">
        <v>273</v>
      </c>
      <c r="E3634" s="5">
        <v>8.8800000000000008</v>
      </c>
    </row>
    <row r="3635" spans="1:10" ht="21.95" customHeight="1" x14ac:dyDescent="0.15">
      <c r="A3635" s="6" t="s">
        <v>270</v>
      </c>
      <c r="B3635" s="4" t="s">
        <v>10</v>
      </c>
      <c r="C3635" s="4" t="s">
        <v>271</v>
      </c>
      <c r="D3635" s="4" t="s">
        <v>272</v>
      </c>
      <c r="E3635" s="5">
        <v>7.36</v>
      </c>
    </row>
    <row r="3636" spans="1:10" ht="21.95" customHeight="1" x14ac:dyDescent="0.15">
      <c r="A3636" s="6" t="s">
        <v>270</v>
      </c>
      <c r="B3636" s="4" t="s">
        <v>10</v>
      </c>
      <c r="C3636" s="4" t="s">
        <v>271</v>
      </c>
      <c r="D3636" s="4" t="s">
        <v>272</v>
      </c>
      <c r="E3636" s="5">
        <v>10.08</v>
      </c>
    </row>
    <row r="3637" spans="1:10" ht="21.95" customHeight="1" x14ac:dyDescent="0.15">
      <c r="A3637" s="6" t="s">
        <v>270</v>
      </c>
      <c r="B3637" s="4" t="s">
        <v>114</v>
      </c>
      <c r="C3637" s="4" t="s">
        <v>271</v>
      </c>
      <c r="D3637" s="4" t="s">
        <v>273</v>
      </c>
      <c r="E3637" s="5">
        <v>12.82</v>
      </c>
    </row>
    <row r="3638" spans="1:10" ht="21.95" customHeight="1" x14ac:dyDescent="0.15">
      <c r="A3638" s="6" t="s">
        <v>270</v>
      </c>
      <c r="B3638" s="4" t="s">
        <v>114</v>
      </c>
      <c r="C3638" s="4" t="s">
        <v>271</v>
      </c>
      <c r="D3638" s="4" t="s">
        <v>272</v>
      </c>
      <c r="E3638" s="5">
        <v>12.51</v>
      </c>
    </row>
    <row r="3639" spans="1:10" ht="21.95" customHeight="1" x14ac:dyDescent="0.15">
      <c r="A3639" s="6" t="s">
        <v>270</v>
      </c>
      <c r="B3639" s="4" t="s">
        <v>11</v>
      </c>
      <c r="C3639" s="4" t="s">
        <v>271</v>
      </c>
      <c r="D3639" s="4" t="s">
        <v>273</v>
      </c>
      <c r="E3639" s="5">
        <v>10.71</v>
      </c>
      <c r="F3639" t="s">
        <v>353</v>
      </c>
      <c r="G3639">
        <f>+E3639+E3640+E3641+E3642+E3643+E3644+E3645</f>
        <v>62.739999999999995</v>
      </c>
      <c r="H3639">
        <f>+E3647+E3648+E3649+E3646</f>
        <v>60.070000000000007</v>
      </c>
      <c r="I3639" s="14">
        <f>+(G3639/4)/(H3639/3)</f>
        <v>0.78333610787414665</v>
      </c>
      <c r="J3639" s="21">
        <f>+(B3639-$K$1)/7</f>
        <v>2</v>
      </c>
    </row>
    <row r="3640" spans="1:10" ht="21.95" customHeight="1" x14ac:dyDescent="0.15">
      <c r="A3640" s="6" t="s">
        <v>270</v>
      </c>
      <c r="B3640" s="4" t="s">
        <v>11</v>
      </c>
      <c r="C3640" s="4" t="s">
        <v>271</v>
      </c>
      <c r="D3640" s="4" t="s">
        <v>273</v>
      </c>
      <c r="E3640" s="5">
        <v>6.52</v>
      </c>
    </row>
    <row r="3641" spans="1:10" ht="21.95" customHeight="1" x14ac:dyDescent="0.15">
      <c r="A3641" s="6" t="s">
        <v>270</v>
      </c>
      <c r="B3641" s="4" t="s">
        <v>11</v>
      </c>
      <c r="C3641" s="4" t="s">
        <v>271</v>
      </c>
      <c r="D3641" s="4" t="s">
        <v>272</v>
      </c>
      <c r="E3641" s="5">
        <v>13.74</v>
      </c>
    </row>
    <row r="3642" spans="1:10" ht="21.95" customHeight="1" x14ac:dyDescent="0.15">
      <c r="A3642" s="6" t="s">
        <v>270</v>
      </c>
      <c r="B3642" s="4" t="s">
        <v>115</v>
      </c>
      <c r="C3642" s="4" t="s">
        <v>271</v>
      </c>
      <c r="D3642" s="4" t="s">
        <v>273</v>
      </c>
      <c r="E3642" s="5">
        <v>8.3000000000000007</v>
      </c>
    </row>
    <row r="3643" spans="1:10" ht="21.95" customHeight="1" x14ac:dyDescent="0.15">
      <c r="A3643" s="6" t="s">
        <v>270</v>
      </c>
      <c r="B3643" s="4" t="s">
        <v>115</v>
      </c>
      <c r="C3643" s="4" t="s">
        <v>271</v>
      </c>
      <c r="D3643" s="4" t="s">
        <v>273</v>
      </c>
      <c r="E3643" s="5">
        <v>7.42</v>
      </c>
    </row>
    <row r="3644" spans="1:10" ht="21.95" customHeight="1" x14ac:dyDescent="0.15">
      <c r="A3644" s="6" t="s">
        <v>270</v>
      </c>
      <c r="B3644" s="4" t="s">
        <v>115</v>
      </c>
      <c r="C3644" s="4" t="s">
        <v>271</v>
      </c>
      <c r="D3644" s="4" t="s">
        <v>272</v>
      </c>
      <c r="E3644" s="5">
        <v>9.39</v>
      </c>
    </row>
    <row r="3645" spans="1:10" ht="21.95" customHeight="1" x14ac:dyDescent="0.15">
      <c r="A3645" s="6" t="s">
        <v>270</v>
      </c>
      <c r="B3645" s="4" t="s">
        <v>115</v>
      </c>
      <c r="C3645" s="4" t="s">
        <v>271</v>
      </c>
      <c r="D3645" s="4" t="s">
        <v>272</v>
      </c>
      <c r="E3645" s="5">
        <v>6.66</v>
      </c>
    </row>
    <row r="3646" spans="1:10" ht="21.95" customHeight="1" x14ac:dyDescent="0.15">
      <c r="A3646" s="6" t="s">
        <v>270</v>
      </c>
      <c r="B3646" s="4" t="s">
        <v>12</v>
      </c>
      <c r="C3646" s="4" t="s">
        <v>271</v>
      </c>
      <c r="D3646" s="4" t="s">
        <v>273</v>
      </c>
      <c r="E3646" s="5">
        <v>16.37</v>
      </c>
      <c r="F3646" t="s">
        <v>354</v>
      </c>
    </row>
    <row r="3647" spans="1:10" ht="21.95" customHeight="1" x14ac:dyDescent="0.15">
      <c r="A3647" s="6" t="s">
        <v>270</v>
      </c>
      <c r="B3647" s="4" t="s">
        <v>12</v>
      </c>
      <c r="C3647" s="4" t="s">
        <v>271</v>
      </c>
      <c r="D3647" s="4" t="s">
        <v>272</v>
      </c>
      <c r="E3647" s="5">
        <v>13.25</v>
      </c>
    </row>
    <row r="3648" spans="1:10" ht="21.95" customHeight="1" x14ac:dyDescent="0.15">
      <c r="A3648" s="6" t="s">
        <v>270</v>
      </c>
      <c r="B3648" s="4" t="s">
        <v>116</v>
      </c>
      <c r="C3648" s="4" t="s">
        <v>271</v>
      </c>
      <c r="D3648" s="4" t="s">
        <v>273</v>
      </c>
      <c r="E3648" s="5">
        <v>15.88</v>
      </c>
    </row>
    <row r="3649" spans="1:10" ht="21.95" customHeight="1" x14ac:dyDescent="0.15">
      <c r="A3649" s="6" t="s">
        <v>270</v>
      </c>
      <c r="B3649" s="4" t="s">
        <v>116</v>
      </c>
      <c r="C3649" s="4" t="s">
        <v>271</v>
      </c>
      <c r="D3649" s="4" t="s">
        <v>272</v>
      </c>
      <c r="E3649" s="5">
        <v>14.57</v>
      </c>
    </row>
    <row r="3650" spans="1:10" ht="21.95" customHeight="1" x14ac:dyDescent="0.15">
      <c r="A3650" s="6" t="s">
        <v>270</v>
      </c>
      <c r="B3650" s="4" t="s">
        <v>117</v>
      </c>
      <c r="C3650" s="4" t="s">
        <v>271</v>
      </c>
      <c r="D3650" s="4" t="s">
        <v>273</v>
      </c>
      <c r="E3650" s="5">
        <v>11.04</v>
      </c>
      <c r="F3650" s="13" t="s">
        <v>353</v>
      </c>
    </row>
    <row r="3651" spans="1:10" ht="21.95" customHeight="1" x14ac:dyDescent="0.15">
      <c r="A3651" s="6" t="s">
        <v>270</v>
      </c>
      <c r="B3651" s="4" t="s">
        <v>117</v>
      </c>
      <c r="C3651" s="4" t="s">
        <v>271</v>
      </c>
      <c r="D3651" s="4" t="s">
        <v>273</v>
      </c>
      <c r="E3651" s="5">
        <v>9.31</v>
      </c>
      <c r="F3651" s="13"/>
    </row>
    <row r="3652" spans="1:10" ht="21.95" customHeight="1" x14ac:dyDescent="0.15">
      <c r="A3652" s="6" t="s">
        <v>270</v>
      </c>
      <c r="B3652" s="4" t="s">
        <v>117</v>
      </c>
      <c r="C3652" s="4" t="s">
        <v>271</v>
      </c>
      <c r="D3652" s="4" t="s">
        <v>272</v>
      </c>
      <c r="E3652" s="5">
        <v>11.29</v>
      </c>
      <c r="F3652" s="13"/>
    </row>
    <row r="3653" spans="1:10" ht="21.95" customHeight="1" x14ac:dyDescent="0.15">
      <c r="A3653" s="6" t="s">
        <v>270</v>
      </c>
      <c r="B3653" s="4" t="s">
        <v>117</v>
      </c>
      <c r="C3653" s="4" t="s">
        <v>271</v>
      </c>
      <c r="D3653" s="4" t="s">
        <v>272</v>
      </c>
      <c r="E3653" s="5">
        <v>7.6</v>
      </c>
      <c r="F3653" s="13"/>
    </row>
    <row r="3654" spans="1:10" ht="21.95" customHeight="1" x14ac:dyDescent="0.15">
      <c r="A3654" s="6" t="s">
        <v>270</v>
      </c>
      <c r="B3654" s="4" t="s">
        <v>13</v>
      </c>
      <c r="C3654" s="4" t="s">
        <v>271</v>
      </c>
      <c r="D3654" s="4" t="s">
        <v>273</v>
      </c>
      <c r="E3654" s="5">
        <v>13.46</v>
      </c>
      <c r="F3654" s="13" t="s">
        <v>354</v>
      </c>
    </row>
    <row r="3655" spans="1:10" ht="21.95" customHeight="1" x14ac:dyDescent="0.15">
      <c r="A3655" s="9" t="s">
        <v>270</v>
      </c>
      <c r="B3655" s="4" t="s">
        <v>13</v>
      </c>
      <c r="C3655" s="4" t="s">
        <v>271</v>
      </c>
      <c r="D3655" s="4" t="s">
        <v>273</v>
      </c>
      <c r="E3655" s="5">
        <v>7.7</v>
      </c>
    </row>
    <row r="3656" spans="1:10" ht="21.95" customHeight="1" x14ac:dyDescent="0.15">
      <c r="A3656" s="6" t="s">
        <v>270</v>
      </c>
      <c r="B3656" s="4" t="s">
        <v>13</v>
      </c>
      <c r="C3656" s="4" t="s">
        <v>271</v>
      </c>
      <c r="D3656" s="4" t="s">
        <v>272</v>
      </c>
      <c r="E3656" s="5">
        <v>15.42</v>
      </c>
    </row>
    <row r="3657" spans="1:10" ht="21.95" customHeight="1" x14ac:dyDescent="0.15">
      <c r="A3657" s="6" t="s">
        <v>270</v>
      </c>
      <c r="B3657" s="4" t="s">
        <v>13</v>
      </c>
      <c r="C3657" s="4" t="s">
        <v>271</v>
      </c>
      <c r="D3657" s="4" t="s">
        <v>272</v>
      </c>
      <c r="E3657" s="5">
        <v>13.21</v>
      </c>
    </row>
    <row r="3658" spans="1:10" ht="21.95" customHeight="1" x14ac:dyDescent="0.15">
      <c r="A3658" s="6" t="s">
        <v>270</v>
      </c>
      <c r="B3658" s="4" t="s">
        <v>13</v>
      </c>
      <c r="C3658" s="4" t="s">
        <v>271</v>
      </c>
      <c r="D3658" s="4" t="s">
        <v>274</v>
      </c>
      <c r="E3658" s="5">
        <v>15.87</v>
      </c>
    </row>
    <row r="3659" spans="1:10" ht="21.95" customHeight="1" x14ac:dyDescent="0.15">
      <c r="A3659" s="6" t="s">
        <v>270</v>
      </c>
      <c r="B3659" s="4" t="s">
        <v>119</v>
      </c>
      <c r="C3659" s="4" t="s">
        <v>271</v>
      </c>
      <c r="D3659" s="4" t="s">
        <v>273</v>
      </c>
      <c r="E3659" s="5">
        <v>11.38</v>
      </c>
    </row>
    <row r="3660" spans="1:10" ht="21.95" customHeight="1" x14ac:dyDescent="0.15">
      <c r="A3660" s="6" t="s">
        <v>270</v>
      </c>
      <c r="B3660" s="4" t="s">
        <v>119</v>
      </c>
      <c r="C3660" s="4" t="s">
        <v>271</v>
      </c>
      <c r="D3660" s="4" t="s">
        <v>272</v>
      </c>
      <c r="E3660" s="5">
        <v>12.52</v>
      </c>
    </row>
    <row r="3661" spans="1:10" ht="21.95" customHeight="1" x14ac:dyDescent="0.15">
      <c r="A3661" s="6" t="s">
        <v>270</v>
      </c>
      <c r="B3661" s="4" t="s">
        <v>15</v>
      </c>
      <c r="C3661" s="4" t="s">
        <v>271</v>
      </c>
      <c r="D3661" s="4" t="s">
        <v>273</v>
      </c>
      <c r="E3661" s="5">
        <v>11.35</v>
      </c>
      <c r="F3661" t="s">
        <v>353</v>
      </c>
      <c r="G3661">
        <f>+E3661+E3662+E3663+E3664+E3665+E3666+E3667</f>
        <v>82.61</v>
      </c>
      <c r="H3661">
        <f>+E3669+E3670+E3671+E3672+E3673+E3668</f>
        <v>60</v>
      </c>
      <c r="I3661" s="14">
        <f>+(G3661/4)/(H3661/3)</f>
        <v>1.0326249999999999</v>
      </c>
      <c r="J3661" s="21">
        <f>+(B3661-$K$1)/7</f>
        <v>4</v>
      </c>
    </row>
    <row r="3662" spans="1:10" ht="21.95" customHeight="1" x14ac:dyDescent="0.15">
      <c r="A3662" s="6" t="s">
        <v>270</v>
      </c>
      <c r="B3662" s="4" t="s">
        <v>15</v>
      </c>
      <c r="C3662" s="4" t="s">
        <v>271</v>
      </c>
      <c r="D3662" s="4" t="s">
        <v>273</v>
      </c>
      <c r="E3662" s="5">
        <v>10.86</v>
      </c>
    </row>
    <row r="3663" spans="1:10" ht="21.95" customHeight="1" x14ac:dyDescent="0.15">
      <c r="A3663" s="6" t="s">
        <v>270</v>
      </c>
      <c r="B3663" s="4" t="s">
        <v>15</v>
      </c>
      <c r="C3663" s="4" t="s">
        <v>271</v>
      </c>
      <c r="D3663" s="4" t="s">
        <v>275</v>
      </c>
      <c r="E3663" s="5">
        <v>7.69</v>
      </c>
    </row>
    <row r="3664" spans="1:10" ht="21.95" customHeight="1" x14ac:dyDescent="0.15">
      <c r="A3664" s="6" t="s">
        <v>270</v>
      </c>
      <c r="B3664" s="4" t="s">
        <v>15</v>
      </c>
      <c r="C3664" s="4" t="s">
        <v>271</v>
      </c>
      <c r="D3664" s="4" t="s">
        <v>272</v>
      </c>
      <c r="E3664" s="5">
        <v>13.69</v>
      </c>
    </row>
    <row r="3665" spans="1:10" ht="21.95" customHeight="1" x14ac:dyDescent="0.15">
      <c r="A3665" s="6" t="s">
        <v>270</v>
      </c>
      <c r="B3665" s="4" t="s">
        <v>15</v>
      </c>
      <c r="C3665" s="4" t="s">
        <v>271</v>
      </c>
      <c r="D3665" s="4" t="s">
        <v>272</v>
      </c>
      <c r="E3665" s="5">
        <v>6.79</v>
      </c>
    </row>
    <row r="3666" spans="1:10" ht="21.95" customHeight="1" x14ac:dyDescent="0.15">
      <c r="A3666" s="6" t="s">
        <v>270</v>
      </c>
      <c r="B3666" s="4" t="s">
        <v>120</v>
      </c>
      <c r="C3666" s="4" t="s">
        <v>271</v>
      </c>
      <c r="D3666" s="4" t="s">
        <v>273</v>
      </c>
      <c r="E3666" s="5">
        <v>16.54</v>
      </c>
    </row>
    <row r="3667" spans="1:10" ht="21.95" customHeight="1" x14ac:dyDescent="0.15">
      <c r="A3667" s="6" t="s">
        <v>270</v>
      </c>
      <c r="B3667" s="4" t="s">
        <v>120</v>
      </c>
      <c r="C3667" s="4" t="s">
        <v>271</v>
      </c>
      <c r="D3667" s="4" t="s">
        <v>272</v>
      </c>
      <c r="E3667" s="5">
        <v>15.69</v>
      </c>
    </row>
    <row r="3668" spans="1:10" ht="21.95" customHeight="1" x14ac:dyDescent="0.15">
      <c r="A3668" s="6" t="s">
        <v>270</v>
      </c>
      <c r="B3668" s="4" t="s">
        <v>16</v>
      </c>
      <c r="C3668" s="4" t="s">
        <v>271</v>
      </c>
      <c r="D3668" s="4" t="s">
        <v>273</v>
      </c>
      <c r="E3668" s="5">
        <v>13.22</v>
      </c>
      <c r="F3668" t="s">
        <v>354</v>
      </c>
    </row>
    <row r="3669" spans="1:10" ht="21.95" customHeight="1" x14ac:dyDescent="0.15">
      <c r="A3669" s="6" t="s">
        <v>270</v>
      </c>
      <c r="B3669" s="4" t="s">
        <v>16</v>
      </c>
      <c r="C3669" s="4" t="s">
        <v>271</v>
      </c>
      <c r="D3669" s="4" t="s">
        <v>272</v>
      </c>
      <c r="E3669" s="5">
        <v>11.69</v>
      </c>
    </row>
    <row r="3670" spans="1:10" ht="21.95" customHeight="1" x14ac:dyDescent="0.15">
      <c r="A3670" s="6" t="s">
        <v>270</v>
      </c>
      <c r="B3670" s="4" t="s">
        <v>121</v>
      </c>
      <c r="C3670" s="4" t="s">
        <v>271</v>
      </c>
      <c r="D3670" s="4" t="s">
        <v>273</v>
      </c>
      <c r="E3670" s="5">
        <v>9.31</v>
      </c>
    </row>
    <row r="3671" spans="1:10" ht="21.95" customHeight="1" x14ac:dyDescent="0.15">
      <c r="A3671" s="6" t="s">
        <v>270</v>
      </c>
      <c r="B3671" s="4" t="s">
        <v>121</v>
      </c>
      <c r="C3671" s="4" t="s">
        <v>271</v>
      </c>
      <c r="D3671" s="4" t="s">
        <v>273</v>
      </c>
      <c r="E3671" s="5">
        <v>7.45</v>
      </c>
    </row>
    <row r="3672" spans="1:10" ht="21.95" customHeight="1" x14ac:dyDescent="0.15">
      <c r="A3672" s="6" t="s">
        <v>270</v>
      </c>
      <c r="B3672" s="4" t="s">
        <v>121</v>
      </c>
      <c r="C3672" s="4" t="s">
        <v>271</v>
      </c>
      <c r="D3672" s="4" t="s">
        <v>272</v>
      </c>
      <c r="E3672" s="5">
        <v>10.33</v>
      </c>
    </row>
    <row r="3673" spans="1:10" ht="21.95" customHeight="1" x14ac:dyDescent="0.15">
      <c r="A3673" s="6" t="s">
        <v>270</v>
      </c>
      <c r="B3673" s="4" t="s">
        <v>121</v>
      </c>
      <c r="C3673" s="4" t="s">
        <v>271</v>
      </c>
      <c r="D3673" s="4" t="s">
        <v>272</v>
      </c>
      <c r="E3673" s="5">
        <v>8</v>
      </c>
    </row>
    <row r="3674" spans="1:10" ht="21.95" customHeight="1" x14ac:dyDescent="0.15">
      <c r="A3674" s="6" t="s">
        <v>270</v>
      </c>
      <c r="B3674" s="4" t="s">
        <v>17</v>
      </c>
      <c r="C3674" s="4" t="s">
        <v>271</v>
      </c>
      <c r="D3674" s="4" t="s">
        <v>273</v>
      </c>
      <c r="E3674" s="5">
        <v>11.25</v>
      </c>
      <c r="F3674" t="s">
        <v>353</v>
      </c>
      <c r="G3674">
        <f>+E3674+E3675+E3676+E3677+E3678+E3679+E3680+E3681</f>
        <v>79.100000000000009</v>
      </c>
      <c r="H3674">
        <f>+E3682+E3683+E3684+E3685</f>
        <v>42.44</v>
      </c>
      <c r="I3674" s="14">
        <f>+(G3674/4)/(H3674/3)</f>
        <v>1.3978557964184732</v>
      </c>
      <c r="J3674" s="21">
        <f>+(B3674-$K$1)/7</f>
        <v>5</v>
      </c>
    </row>
    <row r="3675" spans="1:10" ht="21.95" customHeight="1" x14ac:dyDescent="0.15">
      <c r="A3675" s="6" t="s">
        <v>270</v>
      </c>
      <c r="B3675" s="4" t="s">
        <v>17</v>
      </c>
      <c r="C3675" s="4" t="s">
        <v>271</v>
      </c>
      <c r="D3675" s="4" t="s">
        <v>273</v>
      </c>
      <c r="E3675" s="5">
        <v>10.43</v>
      </c>
    </row>
    <row r="3676" spans="1:10" ht="21.95" customHeight="1" x14ac:dyDescent="0.15">
      <c r="A3676" s="6" t="s">
        <v>270</v>
      </c>
      <c r="B3676" s="4" t="s">
        <v>17</v>
      </c>
      <c r="C3676" s="4" t="s">
        <v>271</v>
      </c>
      <c r="D3676" s="4" t="s">
        <v>272</v>
      </c>
      <c r="E3676" s="5">
        <v>10.88</v>
      </c>
    </row>
    <row r="3677" spans="1:10" ht="21.95" customHeight="1" x14ac:dyDescent="0.15">
      <c r="A3677" s="6" t="s">
        <v>270</v>
      </c>
      <c r="B3677" s="4" t="s">
        <v>17</v>
      </c>
      <c r="C3677" s="4" t="s">
        <v>271</v>
      </c>
      <c r="D3677" s="4" t="s">
        <v>272</v>
      </c>
      <c r="E3677" s="5">
        <v>8.7899999999999991</v>
      </c>
    </row>
    <row r="3678" spans="1:10" ht="21.95" customHeight="1" x14ac:dyDescent="0.15">
      <c r="A3678" s="6" t="s">
        <v>270</v>
      </c>
      <c r="B3678" s="4" t="s">
        <v>122</v>
      </c>
      <c r="C3678" s="4" t="s">
        <v>271</v>
      </c>
      <c r="D3678" s="4" t="s">
        <v>273</v>
      </c>
      <c r="E3678" s="5">
        <v>11.24</v>
      </c>
    </row>
    <row r="3679" spans="1:10" ht="21.95" customHeight="1" x14ac:dyDescent="0.15">
      <c r="A3679" s="6" t="s">
        <v>270</v>
      </c>
      <c r="B3679" s="4" t="s">
        <v>122</v>
      </c>
      <c r="C3679" s="4" t="s">
        <v>271</v>
      </c>
      <c r="D3679" s="4" t="s">
        <v>273</v>
      </c>
      <c r="E3679" s="5">
        <v>8.2200000000000006</v>
      </c>
    </row>
    <row r="3680" spans="1:10" ht="21.95" customHeight="1" x14ac:dyDescent="0.15">
      <c r="A3680" s="6" t="s">
        <v>270</v>
      </c>
      <c r="B3680" s="4" t="s">
        <v>122</v>
      </c>
      <c r="C3680" s="4" t="s">
        <v>271</v>
      </c>
      <c r="D3680" s="4" t="s">
        <v>272</v>
      </c>
      <c r="E3680" s="5">
        <v>11.01</v>
      </c>
    </row>
    <row r="3681" spans="1:10" ht="21.95" customHeight="1" x14ac:dyDescent="0.15">
      <c r="A3681" s="6" t="s">
        <v>270</v>
      </c>
      <c r="B3681" s="4" t="s">
        <v>122</v>
      </c>
      <c r="C3681" s="4" t="s">
        <v>271</v>
      </c>
      <c r="D3681" s="4" t="s">
        <v>272</v>
      </c>
      <c r="E3681" s="5">
        <v>7.28</v>
      </c>
    </row>
    <row r="3682" spans="1:10" ht="21.95" customHeight="1" x14ac:dyDescent="0.15">
      <c r="A3682" s="6" t="s">
        <v>270</v>
      </c>
      <c r="B3682" s="4" t="s">
        <v>18</v>
      </c>
      <c r="C3682" s="4" t="s">
        <v>271</v>
      </c>
      <c r="D3682" s="4" t="s">
        <v>273</v>
      </c>
      <c r="E3682" s="5">
        <v>10.45</v>
      </c>
      <c r="F3682" t="s">
        <v>354</v>
      </c>
    </row>
    <row r="3683" spans="1:10" ht="21.95" customHeight="1" x14ac:dyDescent="0.15">
      <c r="A3683" s="6" t="s">
        <v>270</v>
      </c>
      <c r="B3683" s="4" t="s">
        <v>18</v>
      </c>
      <c r="C3683" s="4" t="s">
        <v>271</v>
      </c>
      <c r="D3683" s="4" t="s">
        <v>272</v>
      </c>
      <c r="E3683" s="5">
        <v>8.81</v>
      </c>
    </row>
    <row r="3684" spans="1:10" ht="21.95" customHeight="1" x14ac:dyDescent="0.15">
      <c r="A3684" s="6" t="s">
        <v>270</v>
      </c>
      <c r="B3684" s="4" t="s">
        <v>123</v>
      </c>
      <c r="C3684" s="4" t="s">
        <v>271</v>
      </c>
      <c r="D3684" s="4" t="s">
        <v>273</v>
      </c>
      <c r="E3684" s="5">
        <v>11.79</v>
      </c>
    </row>
    <row r="3685" spans="1:10" ht="21.95" customHeight="1" x14ac:dyDescent="0.15">
      <c r="A3685" s="6" t="s">
        <v>270</v>
      </c>
      <c r="B3685" s="4" t="s">
        <v>123</v>
      </c>
      <c r="C3685" s="4" t="s">
        <v>271</v>
      </c>
      <c r="D3685" s="4" t="s">
        <v>272</v>
      </c>
      <c r="E3685" s="5">
        <v>11.39</v>
      </c>
    </row>
    <row r="3686" spans="1:10" ht="21.95" customHeight="1" x14ac:dyDescent="0.15">
      <c r="A3686" s="6" t="s">
        <v>270</v>
      </c>
      <c r="B3686" s="4" t="s">
        <v>19</v>
      </c>
      <c r="C3686" s="4" t="s">
        <v>271</v>
      </c>
      <c r="D3686" s="4" t="s">
        <v>273</v>
      </c>
      <c r="E3686" s="5">
        <v>10.66</v>
      </c>
      <c r="F3686" t="s">
        <v>353</v>
      </c>
      <c r="G3686">
        <f>+E3686+E3687+E3688+E3689+E3690+E3691+E3692+E3693</f>
        <v>73.25</v>
      </c>
      <c r="H3686">
        <f>+E3694+E3695+E3696+E3697</f>
        <v>17.63</v>
      </c>
      <c r="I3686" s="14">
        <f>+(G3686/4)/(H3686/3)</f>
        <v>3.1161372660238236</v>
      </c>
      <c r="J3686" s="21">
        <f>+(B3686-$K$1)/7</f>
        <v>6</v>
      </c>
    </row>
    <row r="3687" spans="1:10" ht="21.95" customHeight="1" x14ac:dyDescent="0.15">
      <c r="A3687" s="6" t="s">
        <v>270</v>
      </c>
      <c r="B3687" s="4" t="s">
        <v>19</v>
      </c>
      <c r="C3687" s="4" t="s">
        <v>271</v>
      </c>
      <c r="D3687" s="4" t="s">
        <v>273</v>
      </c>
      <c r="E3687" s="5">
        <v>9.5399999999999991</v>
      </c>
    </row>
    <row r="3688" spans="1:10" ht="21.95" customHeight="1" x14ac:dyDescent="0.15">
      <c r="A3688" s="6" t="s">
        <v>270</v>
      </c>
      <c r="B3688" s="4" t="s">
        <v>19</v>
      </c>
      <c r="C3688" s="4" t="s">
        <v>271</v>
      </c>
      <c r="D3688" s="4" t="s">
        <v>272</v>
      </c>
      <c r="E3688" s="5">
        <v>9.24</v>
      </c>
    </row>
    <row r="3689" spans="1:10" ht="21.95" customHeight="1" x14ac:dyDescent="0.15">
      <c r="A3689" s="6" t="s">
        <v>270</v>
      </c>
      <c r="B3689" s="4" t="s">
        <v>19</v>
      </c>
      <c r="C3689" s="4" t="s">
        <v>271</v>
      </c>
      <c r="D3689" s="4" t="s">
        <v>272</v>
      </c>
      <c r="E3689" s="5">
        <v>8.0500000000000007</v>
      </c>
    </row>
    <row r="3690" spans="1:10" ht="21.95" customHeight="1" x14ac:dyDescent="0.15">
      <c r="A3690" s="6" t="s">
        <v>270</v>
      </c>
      <c r="B3690" s="4" t="s">
        <v>124</v>
      </c>
      <c r="C3690" s="4" t="s">
        <v>271</v>
      </c>
      <c r="D3690" s="4" t="s">
        <v>273</v>
      </c>
      <c r="E3690" s="5">
        <v>9.6199999999999992</v>
      </c>
    </row>
    <row r="3691" spans="1:10" ht="21.95" customHeight="1" x14ac:dyDescent="0.15">
      <c r="A3691" s="6" t="s">
        <v>270</v>
      </c>
      <c r="B3691" s="4" t="s">
        <v>124</v>
      </c>
      <c r="C3691" s="4" t="s">
        <v>271</v>
      </c>
      <c r="D3691" s="4" t="s">
        <v>273</v>
      </c>
      <c r="E3691" s="5">
        <v>8.24</v>
      </c>
    </row>
    <row r="3692" spans="1:10" ht="21.95" customHeight="1" x14ac:dyDescent="0.15">
      <c r="A3692" s="6" t="s">
        <v>270</v>
      </c>
      <c r="B3692" s="4" t="s">
        <v>124</v>
      </c>
      <c r="C3692" s="4" t="s">
        <v>271</v>
      </c>
      <c r="D3692" s="4" t="s">
        <v>272</v>
      </c>
      <c r="E3692" s="5">
        <v>11.17</v>
      </c>
    </row>
    <row r="3693" spans="1:10" ht="21.95" customHeight="1" x14ac:dyDescent="0.15">
      <c r="A3693" s="6" t="s">
        <v>270</v>
      </c>
      <c r="B3693" s="4" t="s">
        <v>124</v>
      </c>
      <c r="C3693" s="4" t="s">
        <v>271</v>
      </c>
      <c r="D3693" s="4" t="s">
        <v>272</v>
      </c>
      <c r="E3693" s="5">
        <v>6.73</v>
      </c>
    </row>
    <row r="3694" spans="1:10" ht="21.95" customHeight="1" x14ac:dyDescent="0.15">
      <c r="A3694" s="6" t="s">
        <v>270</v>
      </c>
      <c r="B3694" s="4" t="s">
        <v>20</v>
      </c>
      <c r="C3694" s="4" t="s">
        <v>271</v>
      </c>
      <c r="D3694" s="4" t="s">
        <v>273</v>
      </c>
      <c r="E3694" s="5">
        <v>5.59</v>
      </c>
      <c r="F3694" t="s">
        <v>354</v>
      </c>
    </row>
    <row r="3695" spans="1:10" ht="21.95" customHeight="1" x14ac:dyDescent="0.15">
      <c r="A3695" s="6" t="s">
        <v>270</v>
      </c>
      <c r="B3695" s="4" t="s">
        <v>20</v>
      </c>
      <c r="C3695" s="4" t="s">
        <v>271</v>
      </c>
      <c r="D3695" s="4" t="s">
        <v>272</v>
      </c>
      <c r="E3695" s="5">
        <v>5.35</v>
      </c>
    </row>
    <row r="3696" spans="1:10" ht="21.95" customHeight="1" x14ac:dyDescent="0.15">
      <c r="A3696" s="6" t="s">
        <v>270</v>
      </c>
      <c r="B3696" s="4" t="s">
        <v>125</v>
      </c>
      <c r="C3696" s="4" t="s">
        <v>271</v>
      </c>
      <c r="D3696" s="4" t="s">
        <v>273</v>
      </c>
      <c r="E3696" s="5">
        <v>3.48</v>
      </c>
    </row>
    <row r="3697" spans="1:10" ht="21.95" customHeight="1" x14ac:dyDescent="0.15">
      <c r="A3697" s="6" t="s">
        <v>270</v>
      </c>
      <c r="B3697" s="4" t="s">
        <v>125</v>
      </c>
      <c r="C3697" s="4" t="s">
        <v>271</v>
      </c>
      <c r="D3697" s="4" t="s">
        <v>272</v>
      </c>
      <c r="E3697" s="5">
        <v>3.21</v>
      </c>
    </row>
    <row r="3698" spans="1:10" ht="21.95" customHeight="1" x14ac:dyDescent="0.15">
      <c r="A3698" s="6" t="s">
        <v>270</v>
      </c>
      <c r="B3698" s="4" t="s">
        <v>21</v>
      </c>
      <c r="C3698" s="4" t="s">
        <v>271</v>
      </c>
      <c r="D3698" s="4" t="s">
        <v>273</v>
      </c>
      <c r="E3698" s="5">
        <v>10.93</v>
      </c>
      <c r="F3698" t="s">
        <v>353</v>
      </c>
      <c r="G3698">
        <f>+E3698+E3699+E3700+E3701+E3702+E3703+E3704</f>
        <v>86.279999999999987</v>
      </c>
      <c r="H3698">
        <f>+E3706+E3707+E3708+E3705</f>
        <v>46.320000000000007</v>
      </c>
      <c r="I3698" s="14">
        <f>+(G3698/4)/(H3698/3)</f>
        <v>1.3970207253886004</v>
      </c>
      <c r="J3698" s="21">
        <f>+(B3698-$K$1)/7</f>
        <v>7</v>
      </c>
    </row>
    <row r="3699" spans="1:10" ht="21.95" customHeight="1" x14ac:dyDescent="0.15">
      <c r="A3699" s="6" t="s">
        <v>270</v>
      </c>
      <c r="B3699" s="4" t="s">
        <v>21</v>
      </c>
      <c r="C3699" s="4" t="s">
        <v>271</v>
      </c>
      <c r="D3699" s="4" t="s">
        <v>273</v>
      </c>
      <c r="E3699" s="5">
        <v>10.3</v>
      </c>
    </row>
    <row r="3700" spans="1:10" ht="21.95" customHeight="1" x14ac:dyDescent="0.15">
      <c r="A3700" s="6" t="s">
        <v>270</v>
      </c>
      <c r="B3700" s="4" t="s">
        <v>21</v>
      </c>
      <c r="C3700" s="4" t="s">
        <v>271</v>
      </c>
      <c r="D3700" s="4" t="s">
        <v>272</v>
      </c>
      <c r="E3700" s="5">
        <v>17.77</v>
      </c>
    </row>
    <row r="3701" spans="1:10" ht="21.95" customHeight="1" x14ac:dyDescent="0.15">
      <c r="A3701" s="6" t="s">
        <v>270</v>
      </c>
      <c r="B3701" s="4" t="s">
        <v>126</v>
      </c>
      <c r="C3701" s="4" t="s">
        <v>271</v>
      </c>
      <c r="D3701" s="4" t="s">
        <v>276</v>
      </c>
      <c r="E3701" s="5">
        <v>8.01</v>
      </c>
    </row>
    <row r="3702" spans="1:10" ht="21.95" customHeight="1" x14ac:dyDescent="0.15">
      <c r="A3702" s="6" t="s">
        <v>270</v>
      </c>
      <c r="B3702" s="4" t="s">
        <v>126</v>
      </c>
      <c r="C3702" s="4" t="s">
        <v>271</v>
      </c>
      <c r="D3702" s="4" t="s">
        <v>273</v>
      </c>
      <c r="E3702" s="5">
        <v>14.51</v>
      </c>
    </row>
    <row r="3703" spans="1:10" ht="21.95" customHeight="1" x14ac:dyDescent="0.15">
      <c r="A3703" s="6" t="s">
        <v>270</v>
      </c>
      <c r="B3703" s="4" t="s">
        <v>126</v>
      </c>
      <c r="C3703" s="4" t="s">
        <v>271</v>
      </c>
      <c r="D3703" s="4" t="s">
        <v>273</v>
      </c>
      <c r="E3703" s="5">
        <v>11.46</v>
      </c>
    </row>
    <row r="3704" spans="1:10" ht="21.95" customHeight="1" x14ac:dyDescent="0.15">
      <c r="A3704" s="9" t="s">
        <v>270</v>
      </c>
      <c r="B3704" s="4" t="s">
        <v>126</v>
      </c>
      <c r="C3704" s="4" t="s">
        <v>271</v>
      </c>
      <c r="D3704" s="4" t="s">
        <v>272</v>
      </c>
      <c r="E3704" s="5">
        <v>13.3</v>
      </c>
    </row>
    <row r="3705" spans="1:10" ht="21.95" customHeight="1" x14ac:dyDescent="0.15">
      <c r="A3705" s="6" t="s">
        <v>270</v>
      </c>
      <c r="B3705" s="4" t="s">
        <v>22</v>
      </c>
      <c r="C3705" s="4" t="s">
        <v>271</v>
      </c>
      <c r="D3705" s="4" t="s">
        <v>273</v>
      </c>
      <c r="E3705" s="5">
        <v>13.81</v>
      </c>
      <c r="F3705" t="s">
        <v>354</v>
      </c>
    </row>
    <row r="3706" spans="1:10" ht="21.95" customHeight="1" x14ac:dyDescent="0.15">
      <c r="A3706" s="6" t="s">
        <v>270</v>
      </c>
      <c r="B3706" s="4" t="s">
        <v>22</v>
      </c>
      <c r="C3706" s="4" t="s">
        <v>271</v>
      </c>
      <c r="D3706" s="4" t="s">
        <v>272</v>
      </c>
      <c r="E3706" s="5">
        <v>10.56</v>
      </c>
    </row>
    <row r="3707" spans="1:10" ht="21.95" customHeight="1" x14ac:dyDescent="0.15">
      <c r="A3707" s="6" t="s">
        <v>270</v>
      </c>
      <c r="B3707" s="4" t="s">
        <v>127</v>
      </c>
      <c r="C3707" s="4" t="s">
        <v>271</v>
      </c>
      <c r="D3707" s="4" t="s">
        <v>273</v>
      </c>
      <c r="E3707" s="5">
        <v>12.64</v>
      </c>
    </row>
    <row r="3708" spans="1:10" ht="21.95" customHeight="1" x14ac:dyDescent="0.15">
      <c r="A3708" s="6" t="s">
        <v>270</v>
      </c>
      <c r="B3708" s="4" t="s">
        <v>127</v>
      </c>
      <c r="C3708" s="4" t="s">
        <v>271</v>
      </c>
      <c r="D3708" s="4" t="s">
        <v>272</v>
      </c>
      <c r="E3708" s="5">
        <v>9.31</v>
      </c>
    </row>
    <row r="3709" spans="1:10" ht="21.95" customHeight="1" x14ac:dyDescent="0.15">
      <c r="A3709" s="6" t="s">
        <v>270</v>
      </c>
      <c r="B3709" s="4" t="s">
        <v>128</v>
      </c>
      <c r="C3709" s="4" t="s">
        <v>271</v>
      </c>
      <c r="D3709" s="4" t="s">
        <v>273</v>
      </c>
      <c r="E3709" s="5">
        <v>10.039999999999999</v>
      </c>
      <c r="F3709" s="13" t="s">
        <v>353</v>
      </c>
    </row>
    <row r="3710" spans="1:10" ht="21.95" customHeight="1" x14ac:dyDescent="0.15">
      <c r="A3710" s="6" t="s">
        <v>270</v>
      </c>
      <c r="B3710" s="4" t="s">
        <v>128</v>
      </c>
      <c r="C3710" s="4" t="s">
        <v>271</v>
      </c>
      <c r="D3710" s="4" t="s">
        <v>273</v>
      </c>
      <c r="E3710" s="5">
        <v>9.7200000000000006</v>
      </c>
      <c r="F3710" s="13"/>
    </row>
    <row r="3711" spans="1:10" ht="21.95" customHeight="1" x14ac:dyDescent="0.15">
      <c r="A3711" s="6" t="s">
        <v>270</v>
      </c>
      <c r="B3711" s="4" t="s">
        <v>128</v>
      </c>
      <c r="C3711" s="4" t="s">
        <v>271</v>
      </c>
      <c r="D3711" s="4" t="s">
        <v>272</v>
      </c>
      <c r="E3711" s="5">
        <v>13.08</v>
      </c>
      <c r="F3711" s="13"/>
    </row>
    <row r="3712" spans="1:10" ht="21.95" customHeight="1" x14ac:dyDescent="0.15">
      <c r="A3712" s="6" t="s">
        <v>270</v>
      </c>
      <c r="B3712" s="4" t="s">
        <v>128</v>
      </c>
      <c r="C3712" s="4" t="s">
        <v>271</v>
      </c>
      <c r="D3712" s="4" t="s">
        <v>272</v>
      </c>
      <c r="E3712" s="5">
        <v>8.34</v>
      </c>
      <c r="F3712" s="13"/>
    </row>
    <row r="3713" spans="1:10" ht="21.95" customHeight="1" x14ac:dyDescent="0.15">
      <c r="A3713" s="6" t="s">
        <v>270</v>
      </c>
      <c r="B3713" s="4" t="s">
        <v>23</v>
      </c>
      <c r="C3713" s="4" t="s">
        <v>271</v>
      </c>
      <c r="D3713" s="4" t="s">
        <v>273</v>
      </c>
      <c r="E3713" s="5">
        <v>12.58</v>
      </c>
      <c r="F3713" s="13" t="s">
        <v>354</v>
      </c>
    </row>
    <row r="3714" spans="1:10" ht="21.95" customHeight="1" x14ac:dyDescent="0.15">
      <c r="A3714" s="6" t="s">
        <v>270</v>
      </c>
      <c r="B3714" s="4" t="s">
        <v>23</v>
      </c>
      <c r="C3714" s="4" t="s">
        <v>271</v>
      </c>
      <c r="D3714" s="4" t="s">
        <v>273</v>
      </c>
      <c r="E3714" s="5">
        <v>13.17</v>
      </c>
    </row>
    <row r="3715" spans="1:10" ht="21.95" customHeight="1" x14ac:dyDescent="0.15">
      <c r="A3715" s="6" t="s">
        <v>270</v>
      </c>
      <c r="B3715" s="4" t="s">
        <v>23</v>
      </c>
      <c r="C3715" s="4" t="s">
        <v>271</v>
      </c>
      <c r="D3715" s="4" t="s">
        <v>273</v>
      </c>
      <c r="E3715" s="5">
        <v>10.4</v>
      </c>
    </row>
    <row r="3716" spans="1:10" ht="21.95" customHeight="1" x14ac:dyDescent="0.15">
      <c r="A3716" s="6" t="s">
        <v>270</v>
      </c>
      <c r="B3716" s="4" t="s">
        <v>23</v>
      </c>
      <c r="C3716" s="4" t="s">
        <v>271</v>
      </c>
      <c r="D3716" s="4" t="s">
        <v>272</v>
      </c>
      <c r="E3716" s="5">
        <v>13.28</v>
      </c>
    </row>
    <row r="3717" spans="1:10" ht="21.95" customHeight="1" x14ac:dyDescent="0.15">
      <c r="A3717" s="6" t="s">
        <v>270</v>
      </c>
      <c r="B3717" s="4" t="s">
        <v>23</v>
      </c>
      <c r="C3717" s="4" t="s">
        <v>271</v>
      </c>
      <c r="D3717" s="4" t="s">
        <v>272</v>
      </c>
      <c r="E3717" s="5">
        <v>11.79</v>
      </c>
    </row>
    <row r="3718" spans="1:10" ht="21.95" customHeight="1" x14ac:dyDescent="0.15">
      <c r="A3718" s="6" t="s">
        <v>270</v>
      </c>
      <c r="B3718" s="4" t="s">
        <v>129</v>
      </c>
      <c r="C3718" s="4" t="s">
        <v>271</v>
      </c>
      <c r="D3718" s="4" t="s">
        <v>273</v>
      </c>
      <c r="E3718" s="5">
        <v>13.22</v>
      </c>
    </row>
    <row r="3719" spans="1:10" ht="21.95" customHeight="1" x14ac:dyDescent="0.15">
      <c r="A3719" s="6" t="s">
        <v>270</v>
      </c>
      <c r="B3719" s="4" t="s">
        <v>129</v>
      </c>
      <c r="C3719" s="4" t="s">
        <v>271</v>
      </c>
      <c r="D3719" s="4" t="s">
        <v>272</v>
      </c>
      <c r="E3719" s="5">
        <v>12.65</v>
      </c>
    </row>
    <row r="3720" spans="1:10" ht="21.95" customHeight="1" x14ac:dyDescent="0.15">
      <c r="A3720" s="6" t="s">
        <v>270</v>
      </c>
      <c r="B3720" s="4" t="s">
        <v>24</v>
      </c>
      <c r="C3720" s="4" t="s">
        <v>271</v>
      </c>
      <c r="D3720" s="4" t="s">
        <v>273</v>
      </c>
      <c r="E3720" s="5">
        <v>11.59</v>
      </c>
      <c r="F3720" t="s">
        <v>353</v>
      </c>
      <c r="G3720">
        <f>+E3720+E3721+E3722+E3723+E3724+E3725+E3726+E3727</f>
        <v>84.76</v>
      </c>
      <c r="H3720">
        <f>+E3728+E3729+E3730+E3731</f>
        <v>41.16</v>
      </c>
      <c r="I3720" s="14">
        <f>+(G3720/4)/(H3720/3)</f>
        <v>1.5444606413994171</v>
      </c>
      <c r="J3720" s="21">
        <f>+(B3720-$K$1)/7</f>
        <v>9</v>
      </c>
    </row>
    <row r="3721" spans="1:10" ht="21.95" customHeight="1" x14ac:dyDescent="0.15">
      <c r="A3721" s="6" t="s">
        <v>270</v>
      </c>
      <c r="B3721" s="4" t="s">
        <v>24</v>
      </c>
      <c r="C3721" s="4" t="s">
        <v>271</v>
      </c>
      <c r="D3721" s="4" t="s">
        <v>273</v>
      </c>
      <c r="E3721" s="5">
        <v>11.56</v>
      </c>
    </row>
    <row r="3722" spans="1:10" ht="21.95" customHeight="1" x14ac:dyDescent="0.15">
      <c r="A3722" s="6" t="s">
        <v>270</v>
      </c>
      <c r="B3722" s="4" t="s">
        <v>24</v>
      </c>
      <c r="C3722" s="4" t="s">
        <v>271</v>
      </c>
      <c r="D3722" s="4" t="s">
        <v>272</v>
      </c>
      <c r="E3722" s="5">
        <v>10.11</v>
      </c>
    </row>
    <row r="3723" spans="1:10" ht="21.95" customHeight="1" x14ac:dyDescent="0.15">
      <c r="A3723" s="6" t="s">
        <v>270</v>
      </c>
      <c r="B3723" s="4" t="s">
        <v>24</v>
      </c>
      <c r="C3723" s="4" t="s">
        <v>271</v>
      </c>
      <c r="D3723" s="4" t="s">
        <v>272</v>
      </c>
      <c r="E3723" s="5">
        <v>9.2799999999999994</v>
      </c>
    </row>
    <row r="3724" spans="1:10" ht="21.95" customHeight="1" x14ac:dyDescent="0.15">
      <c r="A3724" s="6" t="s">
        <v>270</v>
      </c>
      <c r="B3724" s="4" t="s">
        <v>130</v>
      </c>
      <c r="C3724" s="4" t="s">
        <v>271</v>
      </c>
      <c r="D3724" s="4" t="s">
        <v>273</v>
      </c>
      <c r="E3724" s="5">
        <v>11.84</v>
      </c>
    </row>
    <row r="3725" spans="1:10" ht="21.95" customHeight="1" x14ac:dyDescent="0.15">
      <c r="A3725" s="6" t="s">
        <v>270</v>
      </c>
      <c r="B3725" s="4" t="s">
        <v>130</v>
      </c>
      <c r="C3725" s="4" t="s">
        <v>271</v>
      </c>
      <c r="D3725" s="4" t="s">
        <v>273</v>
      </c>
      <c r="E3725" s="5">
        <v>9.9499999999999993</v>
      </c>
    </row>
    <row r="3726" spans="1:10" ht="21.95" customHeight="1" x14ac:dyDescent="0.15">
      <c r="A3726" s="6" t="s">
        <v>270</v>
      </c>
      <c r="B3726" s="4" t="s">
        <v>130</v>
      </c>
      <c r="C3726" s="4" t="s">
        <v>271</v>
      </c>
      <c r="D3726" s="4" t="s">
        <v>272</v>
      </c>
      <c r="E3726" s="5">
        <v>13.15</v>
      </c>
    </row>
    <row r="3727" spans="1:10" ht="21.95" customHeight="1" x14ac:dyDescent="0.15">
      <c r="A3727" s="6" t="s">
        <v>270</v>
      </c>
      <c r="B3727" s="4" t="s">
        <v>130</v>
      </c>
      <c r="C3727" s="4" t="s">
        <v>271</v>
      </c>
      <c r="D3727" s="4" t="s">
        <v>272</v>
      </c>
      <c r="E3727" s="5">
        <v>7.28</v>
      </c>
    </row>
    <row r="3728" spans="1:10" ht="21.95" customHeight="1" x14ac:dyDescent="0.15">
      <c r="A3728" s="6" t="s">
        <v>270</v>
      </c>
      <c r="B3728" s="4" t="s">
        <v>25</v>
      </c>
      <c r="C3728" s="4" t="s">
        <v>271</v>
      </c>
      <c r="D3728" s="4" t="s">
        <v>273</v>
      </c>
      <c r="E3728" s="5">
        <v>12.51</v>
      </c>
      <c r="F3728" t="s">
        <v>354</v>
      </c>
    </row>
    <row r="3729" spans="1:10" ht="21.95" customHeight="1" x14ac:dyDescent="0.15">
      <c r="A3729" s="6" t="s">
        <v>270</v>
      </c>
      <c r="B3729" s="4" t="s">
        <v>25</v>
      </c>
      <c r="C3729" s="4" t="s">
        <v>271</v>
      </c>
      <c r="D3729" s="4" t="s">
        <v>272</v>
      </c>
      <c r="E3729" s="5">
        <v>8.19</v>
      </c>
    </row>
    <row r="3730" spans="1:10" ht="21.95" customHeight="1" x14ac:dyDescent="0.15">
      <c r="A3730" s="6" t="s">
        <v>270</v>
      </c>
      <c r="B3730" s="4" t="s">
        <v>131</v>
      </c>
      <c r="C3730" s="4" t="s">
        <v>271</v>
      </c>
      <c r="D3730" s="4" t="s">
        <v>273</v>
      </c>
      <c r="E3730" s="5">
        <v>10.32</v>
      </c>
    </row>
    <row r="3731" spans="1:10" ht="21.95" customHeight="1" x14ac:dyDescent="0.15">
      <c r="A3731" s="6" t="s">
        <v>270</v>
      </c>
      <c r="B3731" s="4" t="s">
        <v>131</v>
      </c>
      <c r="C3731" s="4" t="s">
        <v>271</v>
      </c>
      <c r="D3731" s="4" t="s">
        <v>272</v>
      </c>
      <c r="E3731" s="5">
        <v>10.14</v>
      </c>
    </row>
    <row r="3732" spans="1:10" ht="21.95" customHeight="1" x14ac:dyDescent="0.15">
      <c r="A3732" s="6" t="s">
        <v>270</v>
      </c>
      <c r="B3732" s="4" t="s">
        <v>26</v>
      </c>
      <c r="C3732" s="4" t="s">
        <v>271</v>
      </c>
      <c r="D3732" s="4" t="s">
        <v>273</v>
      </c>
      <c r="E3732" s="5">
        <v>11.56</v>
      </c>
      <c r="F3732" t="s">
        <v>353</v>
      </c>
      <c r="G3732">
        <f>+E3732+E3733+E3734+E3735+E3736+E3737+E3738+E3739</f>
        <v>70.55</v>
      </c>
      <c r="H3732">
        <f>+E3740+E3741+E3742+E3743</f>
        <v>41.81</v>
      </c>
      <c r="I3732" s="14">
        <f>+(G3732/4)/(H3732/3)</f>
        <v>1.2655465199712985</v>
      </c>
      <c r="J3732" s="21">
        <f>+(B3732-$K$1)/7</f>
        <v>10</v>
      </c>
    </row>
    <row r="3733" spans="1:10" ht="21.95" customHeight="1" x14ac:dyDescent="0.15">
      <c r="A3733" s="6" t="s">
        <v>270</v>
      </c>
      <c r="B3733" s="4" t="s">
        <v>26</v>
      </c>
      <c r="C3733" s="4" t="s">
        <v>271</v>
      </c>
      <c r="D3733" s="4" t="s">
        <v>273</v>
      </c>
      <c r="E3733" s="5">
        <v>9.35</v>
      </c>
    </row>
    <row r="3734" spans="1:10" ht="21.95" customHeight="1" x14ac:dyDescent="0.15">
      <c r="A3734" s="6" t="s">
        <v>270</v>
      </c>
      <c r="B3734" s="4" t="s">
        <v>26</v>
      </c>
      <c r="C3734" s="4" t="s">
        <v>271</v>
      </c>
      <c r="D3734" s="4" t="s">
        <v>272</v>
      </c>
      <c r="E3734" s="5">
        <v>8.76</v>
      </c>
    </row>
    <row r="3735" spans="1:10" ht="21.95" customHeight="1" x14ac:dyDescent="0.15">
      <c r="A3735" s="6" t="s">
        <v>270</v>
      </c>
      <c r="B3735" s="4" t="s">
        <v>26</v>
      </c>
      <c r="C3735" s="4" t="s">
        <v>271</v>
      </c>
      <c r="D3735" s="4" t="s">
        <v>272</v>
      </c>
      <c r="E3735" s="5">
        <v>7.58</v>
      </c>
    </row>
    <row r="3736" spans="1:10" ht="21.95" customHeight="1" x14ac:dyDescent="0.15">
      <c r="A3736" s="6" t="s">
        <v>270</v>
      </c>
      <c r="B3736" s="4" t="s">
        <v>132</v>
      </c>
      <c r="C3736" s="4" t="s">
        <v>271</v>
      </c>
      <c r="D3736" s="4" t="s">
        <v>273</v>
      </c>
      <c r="E3736" s="5">
        <v>8.26</v>
      </c>
    </row>
    <row r="3737" spans="1:10" ht="21.95" customHeight="1" x14ac:dyDescent="0.15">
      <c r="A3737" s="6" t="s">
        <v>270</v>
      </c>
      <c r="B3737" s="4" t="s">
        <v>132</v>
      </c>
      <c r="C3737" s="4" t="s">
        <v>271</v>
      </c>
      <c r="D3737" s="4" t="s">
        <v>273</v>
      </c>
      <c r="E3737" s="5">
        <v>8.34</v>
      </c>
    </row>
    <row r="3738" spans="1:10" ht="21.95" customHeight="1" x14ac:dyDescent="0.15">
      <c r="A3738" s="6" t="s">
        <v>270</v>
      </c>
      <c r="B3738" s="4" t="s">
        <v>132</v>
      </c>
      <c r="C3738" s="4" t="s">
        <v>271</v>
      </c>
      <c r="D3738" s="4" t="s">
        <v>272</v>
      </c>
      <c r="E3738" s="5">
        <v>10.56</v>
      </c>
    </row>
    <row r="3739" spans="1:10" ht="21.95" customHeight="1" x14ac:dyDescent="0.15">
      <c r="A3739" s="6" t="s">
        <v>270</v>
      </c>
      <c r="B3739" s="4" t="s">
        <v>132</v>
      </c>
      <c r="C3739" s="4" t="s">
        <v>271</v>
      </c>
      <c r="D3739" s="4" t="s">
        <v>272</v>
      </c>
      <c r="E3739" s="5">
        <v>6.14</v>
      </c>
    </row>
    <row r="3740" spans="1:10" ht="21.95" customHeight="1" x14ac:dyDescent="0.15">
      <c r="A3740" s="6" t="s">
        <v>270</v>
      </c>
      <c r="B3740" s="4" t="s">
        <v>27</v>
      </c>
      <c r="C3740" s="4" t="s">
        <v>271</v>
      </c>
      <c r="D3740" s="4" t="s">
        <v>273</v>
      </c>
      <c r="E3740" s="5">
        <v>11.99</v>
      </c>
      <c r="F3740" t="s">
        <v>354</v>
      </c>
    </row>
    <row r="3741" spans="1:10" ht="21.95" customHeight="1" x14ac:dyDescent="0.15">
      <c r="A3741" s="6" t="s">
        <v>270</v>
      </c>
      <c r="B3741" s="4" t="s">
        <v>27</v>
      </c>
      <c r="C3741" s="4" t="s">
        <v>271</v>
      </c>
      <c r="D3741" s="4" t="s">
        <v>272</v>
      </c>
      <c r="E3741" s="5">
        <v>9.0500000000000007</v>
      </c>
    </row>
    <row r="3742" spans="1:10" ht="21.95" customHeight="1" x14ac:dyDescent="0.15">
      <c r="A3742" s="6" t="s">
        <v>270</v>
      </c>
      <c r="B3742" s="4" t="s">
        <v>133</v>
      </c>
      <c r="C3742" s="4" t="s">
        <v>271</v>
      </c>
      <c r="D3742" s="4" t="s">
        <v>273</v>
      </c>
      <c r="E3742" s="5">
        <v>10.5</v>
      </c>
    </row>
    <row r="3743" spans="1:10" ht="21.95" customHeight="1" x14ac:dyDescent="0.15">
      <c r="A3743" s="6" t="s">
        <v>270</v>
      </c>
      <c r="B3743" s="4" t="s">
        <v>133</v>
      </c>
      <c r="C3743" s="4" t="s">
        <v>271</v>
      </c>
      <c r="D3743" s="4" t="s">
        <v>272</v>
      </c>
      <c r="E3743" s="5">
        <v>10.27</v>
      </c>
    </row>
    <row r="3744" spans="1:10" ht="21.95" customHeight="1" x14ac:dyDescent="0.15">
      <c r="A3744" s="6" t="s">
        <v>270</v>
      </c>
      <c r="B3744" s="4" t="s">
        <v>28</v>
      </c>
      <c r="C3744" s="4" t="s">
        <v>271</v>
      </c>
      <c r="D3744" s="4" t="s">
        <v>273</v>
      </c>
      <c r="E3744" s="5">
        <v>10.65</v>
      </c>
      <c r="F3744" t="s">
        <v>353</v>
      </c>
      <c r="G3744">
        <f>+E3744+E3745+E3746+E3747</f>
        <v>36.32</v>
      </c>
      <c r="H3744">
        <f>+E3752+E3753+E3749+E3748+E3750+E3751</f>
        <v>72.52</v>
      </c>
      <c r="I3744" s="14">
        <f>+(G3744/4)/(H3744/3)</f>
        <v>0.37562051847766137</v>
      </c>
      <c r="J3744" s="21">
        <f>+(B3744-$K$1)/7</f>
        <v>11</v>
      </c>
    </row>
    <row r="3745" spans="1:10" ht="21.95" customHeight="1" x14ac:dyDescent="0.15">
      <c r="A3745" s="6" t="s">
        <v>270</v>
      </c>
      <c r="B3745" s="4" t="s">
        <v>28</v>
      </c>
      <c r="C3745" s="4" t="s">
        <v>271</v>
      </c>
      <c r="D3745" s="4" t="s">
        <v>273</v>
      </c>
      <c r="E3745" s="5">
        <v>8.4</v>
      </c>
    </row>
    <row r="3746" spans="1:10" ht="21.95" customHeight="1" x14ac:dyDescent="0.15">
      <c r="A3746" s="6" t="s">
        <v>270</v>
      </c>
      <c r="B3746" s="4" t="s">
        <v>28</v>
      </c>
      <c r="C3746" s="4" t="s">
        <v>271</v>
      </c>
      <c r="D3746" s="4" t="s">
        <v>272</v>
      </c>
      <c r="E3746" s="5">
        <v>8.44</v>
      </c>
    </row>
    <row r="3747" spans="1:10" ht="21.95" customHeight="1" x14ac:dyDescent="0.15">
      <c r="A3747" s="6" t="s">
        <v>270</v>
      </c>
      <c r="B3747" s="4" t="s">
        <v>28</v>
      </c>
      <c r="C3747" s="4" t="s">
        <v>271</v>
      </c>
      <c r="D3747" s="4" t="s">
        <v>272</v>
      </c>
      <c r="E3747" s="5">
        <v>8.83</v>
      </c>
    </row>
    <row r="3748" spans="1:10" ht="21.95" customHeight="1" x14ac:dyDescent="0.15">
      <c r="A3748" s="6" t="s">
        <v>270</v>
      </c>
      <c r="B3748" s="4" t="s">
        <v>30</v>
      </c>
      <c r="C3748" s="4" t="s">
        <v>271</v>
      </c>
      <c r="D3748" s="4" t="s">
        <v>273</v>
      </c>
      <c r="E3748" s="5">
        <v>9.17</v>
      </c>
      <c r="F3748" t="s">
        <v>354</v>
      </c>
    </row>
    <row r="3749" spans="1:10" ht="21.95" customHeight="1" x14ac:dyDescent="0.15">
      <c r="A3749" s="9" t="s">
        <v>270</v>
      </c>
      <c r="B3749" s="4" t="s">
        <v>30</v>
      </c>
      <c r="C3749" s="4" t="s">
        <v>271</v>
      </c>
      <c r="D3749" s="4" t="s">
        <v>272</v>
      </c>
      <c r="E3749" s="5">
        <v>7.56</v>
      </c>
    </row>
    <row r="3750" spans="1:10" ht="21.95" customHeight="1" x14ac:dyDescent="0.15">
      <c r="A3750" s="6" t="s">
        <v>270</v>
      </c>
      <c r="B3750" s="4" t="s">
        <v>135</v>
      </c>
      <c r="C3750" s="4" t="s">
        <v>271</v>
      </c>
      <c r="D3750" s="4" t="s">
        <v>273</v>
      </c>
      <c r="E3750" s="5">
        <v>14.75</v>
      </c>
    </row>
    <row r="3751" spans="1:10" ht="21.95" customHeight="1" x14ac:dyDescent="0.15">
      <c r="A3751" s="6" t="s">
        <v>270</v>
      </c>
      <c r="B3751" s="4" t="s">
        <v>135</v>
      </c>
      <c r="C3751" s="4" t="s">
        <v>271</v>
      </c>
      <c r="D3751" s="4" t="s">
        <v>273</v>
      </c>
      <c r="E3751" s="5">
        <v>13.98</v>
      </c>
    </row>
    <row r="3752" spans="1:10" ht="21.95" customHeight="1" x14ac:dyDescent="0.15">
      <c r="A3752" s="6" t="s">
        <v>270</v>
      </c>
      <c r="B3752" s="4" t="s">
        <v>135</v>
      </c>
      <c r="C3752" s="4" t="s">
        <v>271</v>
      </c>
      <c r="D3752" s="4" t="s">
        <v>272</v>
      </c>
      <c r="E3752" s="5">
        <v>15.27</v>
      </c>
    </row>
    <row r="3753" spans="1:10" ht="21.95" customHeight="1" x14ac:dyDescent="0.15">
      <c r="A3753" s="6" t="s">
        <v>270</v>
      </c>
      <c r="B3753" s="4" t="s">
        <v>135</v>
      </c>
      <c r="C3753" s="4" t="s">
        <v>271</v>
      </c>
      <c r="D3753" s="4" t="s">
        <v>272</v>
      </c>
      <c r="E3753" s="5">
        <v>11.79</v>
      </c>
    </row>
    <row r="3754" spans="1:10" ht="21.95" customHeight="1" x14ac:dyDescent="0.15">
      <c r="A3754" s="6" t="s">
        <v>270</v>
      </c>
      <c r="B3754" s="4" t="s">
        <v>31</v>
      </c>
      <c r="C3754" s="4" t="s">
        <v>271</v>
      </c>
      <c r="D3754" s="4" t="s">
        <v>273</v>
      </c>
      <c r="E3754" s="5">
        <v>13.58</v>
      </c>
      <c r="F3754" t="s">
        <v>353</v>
      </c>
      <c r="G3754">
        <f>+E3754+E3755+E3756+E3757+E3758+E3759+E3760+E3761</f>
        <v>79.03</v>
      </c>
      <c r="H3754">
        <f>+E3762+E3763+E3764+E3765</f>
        <v>41.57</v>
      </c>
      <c r="I3754" s="14">
        <f>+(G3754/4)/(H3754/3)</f>
        <v>1.4258479672840991</v>
      </c>
      <c r="J3754" s="21">
        <f>+(B3754-$K$1)/7</f>
        <v>12</v>
      </c>
    </row>
    <row r="3755" spans="1:10" ht="21.95" customHeight="1" x14ac:dyDescent="0.15">
      <c r="A3755" s="6" t="s">
        <v>270</v>
      </c>
      <c r="B3755" s="4" t="s">
        <v>31</v>
      </c>
      <c r="C3755" s="4" t="s">
        <v>271</v>
      </c>
      <c r="D3755" s="4" t="s">
        <v>273</v>
      </c>
      <c r="E3755" s="5">
        <v>10.51</v>
      </c>
    </row>
    <row r="3756" spans="1:10" ht="21.95" customHeight="1" x14ac:dyDescent="0.15">
      <c r="A3756" s="6" t="s">
        <v>270</v>
      </c>
      <c r="B3756" s="4" t="s">
        <v>31</v>
      </c>
      <c r="C3756" s="4" t="s">
        <v>271</v>
      </c>
      <c r="D3756" s="4" t="s">
        <v>272</v>
      </c>
      <c r="E3756" s="5">
        <v>9.9499999999999993</v>
      </c>
    </row>
    <row r="3757" spans="1:10" ht="21.95" customHeight="1" x14ac:dyDescent="0.15">
      <c r="A3757" s="6" t="s">
        <v>270</v>
      </c>
      <c r="B3757" s="4" t="s">
        <v>31</v>
      </c>
      <c r="C3757" s="4" t="s">
        <v>271</v>
      </c>
      <c r="D3757" s="4" t="s">
        <v>272</v>
      </c>
      <c r="E3757" s="5">
        <v>8.31</v>
      </c>
    </row>
    <row r="3758" spans="1:10" ht="21.95" customHeight="1" x14ac:dyDescent="0.15">
      <c r="A3758" s="6" t="s">
        <v>270</v>
      </c>
      <c r="B3758" s="4" t="s">
        <v>136</v>
      </c>
      <c r="C3758" s="4" t="s">
        <v>271</v>
      </c>
      <c r="D3758" s="4" t="s">
        <v>273</v>
      </c>
      <c r="E3758" s="5">
        <v>9.81</v>
      </c>
    </row>
    <row r="3759" spans="1:10" ht="21.95" customHeight="1" x14ac:dyDescent="0.15">
      <c r="A3759" s="6" t="s">
        <v>270</v>
      </c>
      <c r="B3759" s="4" t="s">
        <v>136</v>
      </c>
      <c r="C3759" s="4" t="s">
        <v>271</v>
      </c>
      <c r="D3759" s="4" t="s">
        <v>273</v>
      </c>
      <c r="E3759" s="5">
        <v>8.35</v>
      </c>
    </row>
    <row r="3760" spans="1:10" ht="21.95" customHeight="1" x14ac:dyDescent="0.15">
      <c r="A3760" s="6" t="s">
        <v>270</v>
      </c>
      <c r="B3760" s="4" t="s">
        <v>136</v>
      </c>
      <c r="C3760" s="4" t="s">
        <v>271</v>
      </c>
      <c r="D3760" s="4" t="s">
        <v>272</v>
      </c>
      <c r="E3760" s="5">
        <v>11.27</v>
      </c>
    </row>
    <row r="3761" spans="1:10" ht="21.95" customHeight="1" x14ac:dyDescent="0.15">
      <c r="A3761" s="6" t="s">
        <v>270</v>
      </c>
      <c r="B3761" s="4" t="s">
        <v>136</v>
      </c>
      <c r="C3761" s="4" t="s">
        <v>271</v>
      </c>
      <c r="D3761" s="4" t="s">
        <v>272</v>
      </c>
      <c r="E3761" s="5">
        <v>7.25</v>
      </c>
    </row>
    <row r="3762" spans="1:10" ht="21.95" customHeight="1" x14ac:dyDescent="0.15">
      <c r="A3762" s="6" t="s">
        <v>270</v>
      </c>
      <c r="B3762" s="4" t="s">
        <v>33</v>
      </c>
      <c r="C3762" s="4" t="s">
        <v>271</v>
      </c>
      <c r="D3762" s="4" t="s">
        <v>273</v>
      </c>
      <c r="E3762" s="5">
        <v>10.6</v>
      </c>
      <c r="F3762" t="s">
        <v>354</v>
      </c>
    </row>
    <row r="3763" spans="1:10" ht="21.95" customHeight="1" x14ac:dyDescent="0.15">
      <c r="A3763" s="6" t="s">
        <v>270</v>
      </c>
      <c r="B3763" s="4" t="s">
        <v>33</v>
      </c>
      <c r="C3763" s="4" t="s">
        <v>271</v>
      </c>
      <c r="D3763" s="4" t="s">
        <v>272</v>
      </c>
      <c r="E3763" s="5">
        <v>9.15</v>
      </c>
    </row>
    <row r="3764" spans="1:10" ht="21.95" customHeight="1" x14ac:dyDescent="0.15">
      <c r="A3764" s="6" t="s">
        <v>270</v>
      </c>
      <c r="B3764" s="4" t="s">
        <v>137</v>
      </c>
      <c r="C3764" s="4" t="s">
        <v>271</v>
      </c>
      <c r="D3764" s="4" t="s">
        <v>273</v>
      </c>
      <c r="E3764" s="5">
        <v>10.64</v>
      </c>
    </row>
    <row r="3765" spans="1:10" ht="21.95" customHeight="1" x14ac:dyDescent="0.15">
      <c r="A3765" s="6" t="s">
        <v>270</v>
      </c>
      <c r="B3765" s="4" t="s">
        <v>137</v>
      </c>
      <c r="C3765" s="4" t="s">
        <v>271</v>
      </c>
      <c r="D3765" s="4" t="s">
        <v>272</v>
      </c>
      <c r="E3765" s="5">
        <v>11.18</v>
      </c>
    </row>
    <row r="3766" spans="1:10" ht="21.95" customHeight="1" x14ac:dyDescent="0.15">
      <c r="A3766" s="6" t="s">
        <v>270</v>
      </c>
      <c r="B3766" s="4" t="s">
        <v>34</v>
      </c>
      <c r="C3766" s="4" t="s">
        <v>271</v>
      </c>
      <c r="D3766" s="4" t="s">
        <v>273</v>
      </c>
      <c r="E3766" s="5">
        <v>12.43</v>
      </c>
      <c r="F3766" t="s">
        <v>353</v>
      </c>
      <c r="G3766">
        <f>+E3766+E3767+E3768+E3769+E3770+E3771+E3772+E3773</f>
        <v>87.289999999999992</v>
      </c>
      <c r="H3766">
        <f>+E3774+E3775+E3776+E3777</f>
        <v>55.72</v>
      </c>
      <c r="I3766" s="14">
        <f>+(G3766/4)/(H3766/3)</f>
        <v>1.174937185929648</v>
      </c>
      <c r="J3766" s="21">
        <f>+(B3766-$K$1)/7</f>
        <v>13</v>
      </c>
    </row>
    <row r="3767" spans="1:10" ht="21.95" customHeight="1" x14ac:dyDescent="0.15">
      <c r="A3767" s="6" t="s">
        <v>270</v>
      </c>
      <c r="B3767" s="4" t="s">
        <v>34</v>
      </c>
      <c r="C3767" s="4" t="s">
        <v>271</v>
      </c>
      <c r="D3767" s="4" t="s">
        <v>273</v>
      </c>
      <c r="E3767" s="5">
        <v>11.8</v>
      </c>
    </row>
    <row r="3768" spans="1:10" ht="21.95" customHeight="1" x14ac:dyDescent="0.15">
      <c r="A3768" s="6" t="s">
        <v>270</v>
      </c>
      <c r="B3768" s="4" t="s">
        <v>34</v>
      </c>
      <c r="C3768" s="4" t="s">
        <v>271</v>
      </c>
      <c r="D3768" s="4" t="s">
        <v>272</v>
      </c>
      <c r="E3768" s="5">
        <v>8.34</v>
      </c>
    </row>
    <row r="3769" spans="1:10" ht="21.95" customHeight="1" x14ac:dyDescent="0.15">
      <c r="A3769" s="6" t="s">
        <v>270</v>
      </c>
      <c r="B3769" s="4" t="s">
        <v>34</v>
      </c>
      <c r="C3769" s="4" t="s">
        <v>271</v>
      </c>
      <c r="D3769" s="4" t="s">
        <v>272</v>
      </c>
      <c r="E3769" s="5">
        <v>11.47</v>
      </c>
    </row>
    <row r="3770" spans="1:10" ht="21.95" customHeight="1" x14ac:dyDescent="0.15">
      <c r="A3770" s="6" t="s">
        <v>270</v>
      </c>
      <c r="B3770" s="4" t="s">
        <v>138</v>
      </c>
      <c r="C3770" s="4" t="s">
        <v>271</v>
      </c>
      <c r="D3770" s="4" t="s">
        <v>273</v>
      </c>
      <c r="E3770" s="5">
        <v>11.15</v>
      </c>
    </row>
    <row r="3771" spans="1:10" ht="21.95" customHeight="1" x14ac:dyDescent="0.15">
      <c r="A3771" s="6" t="s">
        <v>270</v>
      </c>
      <c r="B3771" s="4" t="s">
        <v>138</v>
      </c>
      <c r="C3771" s="4" t="s">
        <v>271</v>
      </c>
      <c r="D3771" s="4" t="s">
        <v>273</v>
      </c>
      <c r="E3771" s="5">
        <v>9.69</v>
      </c>
    </row>
    <row r="3772" spans="1:10" ht="21.95" customHeight="1" x14ac:dyDescent="0.15">
      <c r="A3772" s="6" t="s">
        <v>270</v>
      </c>
      <c r="B3772" s="4" t="s">
        <v>138</v>
      </c>
      <c r="C3772" s="4" t="s">
        <v>271</v>
      </c>
      <c r="D3772" s="4" t="s">
        <v>272</v>
      </c>
      <c r="E3772" s="5">
        <v>12.89</v>
      </c>
    </row>
    <row r="3773" spans="1:10" ht="21.95" customHeight="1" x14ac:dyDescent="0.15">
      <c r="A3773" s="6" t="s">
        <v>270</v>
      </c>
      <c r="B3773" s="4" t="s">
        <v>138</v>
      </c>
      <c r="C3773" s="4" t="s">
        <v>271</v>
      </c>
      <c r="D3773" s="4" t="s">
        <v>272</v>
      </c>
      <c r="E3773" s="5">
        <v>9.52</v>
      </c>
    </row>
    <row r="3774" spans="1:10" ht="21.95" customHeight="1" x14ac:dyDescent="0.15">
      <c r="A3774" s="6" t="s">
        <v>270</v>
      </c>
      <c r="B3774" s="4" t="s">
        <v>35</v>
      </c>
      <c r="C3774" s="4" t="s">
        <v>271</v>
      </c>
      <c r="D3774" s="4" t="s">
        <v>273</v>
      </c>
      <c r="E3774" s="5">
        <v>13.8</v>
      </c>
      <c r="F3774" t="s">
        <v>354</v>
      </c>
    </row>
    <row r="3775" spans="1:10" ht="21.95" customHeight="1" x14ac:dyDescent="0.15">
      <c r="A3775" s="6" t="s">
        <v>270</v>
      </c>
      <c r="B3775" s="4" t="s">
        <v>35</v>
      </c>
      <c r="C3775" s="4" t="s">
        <v>271</v>
      </c>
      <c r="D3775" s="4" t="s">
        <v>272</v>
      </c>
      <c r="E3775" s="5">
        <v>12.8</v>
      </c>
    </row>
    <row r="3776" spans="1:10" ht="21.95" customHeight="1" x14ac:dyDescent="0.15">
      <c r="A3776" s="6" t="s">
        <v>270</v>
      </c>
      <c r="B3776" s="4" t="s">
        <v>139</v>
      </c>
      <c r="C3776" s="4" t="s">
        <v>271</v>
      </c>
      <c r="D3776" s="4" t="s">
        <v>273</v>
      </c>
      <c r="E3776" s="5">
        <v>14.86</v>
      </c>
    </row>
    <row r="3777" spans="1:10" ht="21.95" customHeight="1" x14ac:dyDescent="0.15">
      <c r="A3777" s="6" t="s">
        <v>270</v>
      </c>
      <c r="B3777" s="4" t="s">
        <v>139</v>
      </c>
      <c r="C3777" s="4" t="s">
        <v>271</v>
      </c>
      <c r="D3777" s="4" t="s">
        <v>272</v>
      </c>
      <c r="E3777" s="5">
        <v>14.26</v>
      </c>
    </row>
    <row r="3778" spans="1:10" ht="21.95" customHeight="1" x14ac:dyDescent="0.15">
      <c r="A3778" s="6" t="s">
        <v>270</v>
      </c>
      <c r="B3778" s="4" t="s">
        <v>36</v>
      </c>
      <c r="C3778" s="4" t="s">
        <v>271</v>
      </c>
      <c r="D3778" s="4" t="s">
        <v>273</v>
      </c>
      <c r="E3778" s="5">
        <v>14.06</v>
      </c>
      <c r="F3778" t="s">
        <v>353</v>
      </c>
      <c r="G3778">
        <f>+E3778+E3779+E3780+E3781+E3782+E3783+E3784+E3785</f>
        <v>98.22</v>
      </c>
      <c r="H3778">
        <f>+E3786+E3787+E3788+E3789+E3790</f>
        <v>53.98</v>
      </c>
      <c r="I3778" s="14">
        <f>+(G3778/4)/(H3778/3)</f>
        <v>1.364672100778066</v>
      </c>
      <c r="J3778" s="21">
        <f>+(B3778-$K$1)/7</f>
        <v>14</v>
      </c>
    </row>
    <row r="3779" spans="1:10" ht="21.95" customHeight="1" x14ac:dyDescent="0.15">
      <c r="A3779" s="6" t="s">
        <v>270</v>
      </c>
      <c r="B3779" s="4" t="s">
        <v>36</v>
      </c>
      <c r="C3779" s="4" t="s">
        <v>271</v>
      </c>
      <c r="D3779" s="4" t="s">
        <v>273</v>
      </c>
      <c r="E3779" s="5">
        <v>12.83</v>
      </c>
    </row>
    <row r="3780" spans="1:10" ht="21.95" customHeight="1" x14ac:dyDescent="0.15">
      <c r="A3780" s="6" t="s">
        <v>270</v>
      </c>
      <c r="B3780" s="4" t="s">
        <v>36</v>
      </c>
      <c r="C3780" s="4" t="s">
        <v>271</v>
      </c>
      <c r="D3780" s="4" t="s">
        <v>272</v>
      </c>
      <c r="E3780" s="5">
        <v>12.14</v>
      </c>
    </row>
    <row r="3781" spans="1:10" ht="21.95" customHeight="1" x14ac:dyDescent="0.15">
      <c r="A3781" s="6" t="s">
        <v>270</v>
      </c>
      <c r="B3781" s="4" t="s">
        <v>36</v>
      </c>
      <c r="C3781" s="4" t="s">
        <v>271</v>
      </c>
      <c r="D3781" s="4" t="s">
        <v>272</v>
      </c>
      <c r="E3781" s="5">
        <v>9.5299999999999994</v>
      </c>
    </row>
    <row r="3782" spans="1:10" ht="21.95" customHeight="1" x14ac:dyDescent="0.15">
      <c r="A3782" s="6" t="s">
        <v>270</v>
      </c>
      <c r="B3782" s="4" t="s">
        <v>140</v>
      </c>
      <c r="C3782" s="4" t="s">
        <v>271</v>
      </c>
      <c r="D3782" s="4" t="s">
        <v>273</v>
      </c>
      <c r="E3782" s="5">
        <v>13.81</v>
      </c>
    </row>
    <row r="3783" spans="1:10" ht="21.95" customHeight="1" x14ac:dyDescent="0.15">
      <c r="A3783" s="6" t="s">
        <v>270</v>
      </c>
      <c r="B3783" s="4" t="s">
        <v>140</v>
      </c>
      <c r="C3783" s="4" t="s">
        <v>271</v>
      </c>
      <c r="D3783" s="4" t="s">
        <v>273</v>
      </c>
      <c r="E3783" s="5">
        <v>12.49</v>
      </c>
    </row>
    <row r="3784" spans="1:10" ht="21.95" customHeight="1" x14ac:dyDescent="0.15">
      <c r="A3784" s="6" t="s">
        <v>270</v>
      </c>
      <c r="B3784" s="4" t="s">
        <v>140</v>
      </c>
      <c r="C3784" s="4" t="s">
        <v>271</v>
      </c>
      <c r="D3784" s="4" t="s">
        <v>272</v>
      </c>
      <c r="E3784" s="5">
        <v>13.91</v>
      </c>
    </row>
    <row r="3785" spans="1:10" ht="21.95" customHeight="1" x14ac:dyDescent="0.15">
      <c r="A3785" s="6" t="s">
        <v>270</v>
      </c>
      <c r="B3785" s="4" t="s">
        <v>140</v>
      </c>
      <c r="C3785" s="4" t="s">
        <v>271</v>
      </c>
      <c r="D3785" s="4" t="s">
        <v>272</v>
      </c>
      <c r="E3785" s="5">
        <v>9.4499999999999993</v>
      </c>
    </row>
    <row r="3786" spans="1:10" ht="21.95" customHeight="1" x14ac:dyDescent="0.15">
      <c r="A3786" s="6" t="s">
        <v>270</v>
      </c>
      <c r="B3786" s="4" t="s">
        <v>37</v>
      </c>
      <c r="C3786" s="4" t="s">
        <v>271</v>
      </c>
      <c r="D3786" s="4" t="s">
        <v>273</v>
      </c>
      <c r="E3786" s="5">
        <v>11.55</v>
      </c>
      <c r="F3786" t="s">
        <v>354</v>
      </c>
    </row>
    <row r="3787" spans="1:10" ht="21.95" customHeight="1" x14ac:dyDescent="0.15">
      <c r="A3787" s="6" t="s">
        <v>270</v>
      </c>
      <c r="B3787" s="4" t="s">
        <v>37</v>
      </c>
      <c r="C3787" s="4" t="s">
        <v>271</v>
      </c>
      <c r="D3787" s="4" t="s">
        <v>272</v>
      </c>
      <c r="E3787" s="5">
        <v>10.99</v>
      </c>
    </row>
    <row r="3788" spans="1:10" ht="21.95" customHeight="1" x14ac:dyDescent="0.15">
      <c r="A3788" s="6" t="s">
        <v>270</v>
      </c>
      <c r="B3788" s="4" t="s">
        <v>141</v>
      </c>
      <c r="C3788" s="4" t="s">
        <v>271</v>
      </c>
      <c r="D3788" s="4" t="s">
        <v>276</v>
      </c>
      <c r="E3788" s="5">
        <v>4.01</v>
      </c>
    </row>
    <row r="3789" spans="1:10" ht="21.95" customHeight="1" x14ac:dyDescent="0.15">
      <c r="A3789" s="6" t="s">
        <v>270</v>
      </c>
      <c r="B3789" s="4" t="s">
        <v>141</v>
      </c>
      <c r="C3789" s="4" t="s">
        <v>271</v>
      </c>
      <c r="D3789" s="4" t="s">
        <v>273</v>
      </c>
      <c r="E3789" s="5">
        <v>13.1</v>
      </c>
    </row>
    <row r="3790" spans="1:10" ht="21.95" customHeight="1" x14ac:dyDescent="0.15">
      <c r="A3790" s="6" t="s">
        <v>270</v>
      </c>
      <c r="B3790" s="4" t="s">
        <v>141</v>
      </c>
      <c r="C3790" s="4" t="s">
        <v>271</v>
      </c>
      <c r="D3790" s="4" t="s">
        <v>272</v>
      </c>
      <c r="E3790" s="5">
        <v>14.33</v>
      </c>
    </row>
    <row r="3791" spans="1:10" ht="21.95" customHeight="1" x14ac:dyDescent="0.15">
      <c r="A3791" s="6" t="s">
        <v>270</v>
      </c>
      <c r="B3791" s="4" t="s">
        <v>38</v>
      </c>
      <c r="C3791" s="4" t="s">
        <v>271</v>
      </c>
      <c r="D3791" s="4" t="s">
        <v>273</v>
      </c>
      <c r="E3791" s="5">
        <v>13.72</v>
      </c>
      <c r="F3791" t="s">
        <v>353</v>
      </c>
      <c r="G3791">
        <f>+E3791+E3792+E3793+E3794+E3795+E3796+E3797+E3798+E3799</f>
        <v>112.72999999999999</v>
      </c>
      <c r="H3791">
        <f>+E3800+E3801+E3802+E3803</f>
        <v>50.98</v>
      </c>
      <c r="I3791" s="14">
        <f>+(G3791/4)/(H3791/3)</f>
        <v>1.6584444880345233</v>
      </c>
      <c r="J3791" s="21">
        <f>+(B3791-$K$1)/7</f>
        <v>15</v>
      </c>
    </row>
    <row r="3792" spans="1:10" ht="21.95" customHeight="1" x14ac:dyDescent="0.15">
      <c r="A3792" s="6" t="s">
        <v>270</v>
      </c>
      <c r="B3792" s="4" t="s">
        <v>38</v>
      </c>
      <c r="C3792" s="4" t="s">
        <v>271</v>
      </c>
      <c r="D3792" s="4" t="s">
        <v>273</v>
      </c>
      <c r="E3792" s="5">
        <v>14.18</v>
      </c>
    </row>
    <row r="3793" spans="1:10" ht="21.95" customHeight="1" x14ac:dyDescent="0.15">
      <c r="A3793" s="6" t="s">
        <v>270</v>
      </c>
      <c r="B3793" s="4" t="s">
        <v>38</v>
      </c>
      <c r="C3793" s="4" t="s">
        <v>271</v>
      </c>
      <c r="D3793" s="4" t="s">
        <v>277</v>
      </c>
      <c r="E3793" s="5">
        <v>10.71</v>
      </c>
    </row>
    <row r="3794" spans="1:10" ht="21.95" customHeight="1" x14ac:dyDescent="0.15">
      <c r="A3794" s="6" t="s">
        <v>270</v>
      </c>
      <c r="B3794" s="4" t="s">
        <v>38</v>
      </c>
      <c r="C3794" s="4" t="s">
        <v>271</v>
      </c>
      <c r="D3794" s="4" t="s">
        <v>272</v>
      </c>
      <c r="E3794" s="5">
        <v>11.99</v>
      </c>
    </row>
    <row r="3795" spans="1:10" ht="21.95" customHeight="1" x14ac:dyDescent="0.15">
      <c r="A3795" s="9" t="s">
        <v>270</v>
      </c>
      <c r="B3795" s="4" t="s">
        <v>38</v>
      </c>
      <c r="C3795" s="4" t="s">
        <v>271</v>
      </c>
      <c r="D3795" s="4" t="s">
        <v>272</v>
      </c>
      <c r="E3795" s="5">
        <v>11.88</v>
      </c>
    </row>
    <row r="3796" spans="1:10" ht="21.95" customHeight="1" x14ac:dyDescent="0.15">
      <c r="A3796" s="6" t="s">
        <v>270</v>
      </c>
      <c r="B3796" s="4" t="s">
        <v>142</v>
      </c>
      <c r="C3796" s="4" t="s">
        <v>271</v>
      </c>
      <c r="D3796" s="4" t="s">
        <v>273</v>
      </c>
      <c r="E3796" s="5">
        <v>11.74</v>
      </c>
    </row>
    <row r="3797" spans="1:10" ht="21.95" customHeight="1" x14ac:dyDescent="0.15">
      <c r="A3797" s="6" t="s">
        <v>270</v>
      </c>
      <c r="B3797" s="4" t="s">
        <v>142</v>
      </c>
      <c r="C3797" s="4" t="s">
        <v>271</v>
      </c>
      <c r="D3797" s="4" t="s">
        <v>278</v>
      </c>
      <c r="E3797" s="5">
        <v>12.27</v>
      </c>
    </row>
    <row r="3798" spans="1:10" ht="21.95" customHeight="1" x14ac:dyDescent="0.15">
      <c r="A3798" s="6" t="s">
        <v>270</v>
      </c>
      <c r="B3798" s="4" t="s">
        <v>142</v>
      </c>
      <c r="C3798" s="4" t="s">
        <v>271</v>
      </c>
      <c r="D3798" s="4" t="s">
        <v>272</v>
      </c>
      <c r="E3798" s="5">
        <v>13.69</v>
      </c>
    </row>
    <row r="3799" spans="1:10" ht="21.95" customHeight="1" x14ac:dyDescent="0.15">
      <c r="A3799" s="6" t="s">
        <v>270</v>
      </c>
      <c r="B3799" s="4" t="s">
        <v>142</v>
      </c>
      <c r="C3799" s="4" t="s">
        <v>271</v>
      </c>
      <c r="D3799" s="4" t="s">
        <v>272</v>
      </c>
      <c r="E3799" s="5">
        <v>12.55</v>
      </c>
    </row>
    <row r="3800" spans="1:10" ht="21.95" customHeight="1" x14ac:dyDescent="0.15">
      <c r="A3800" s="6" t="s">
        <v>270</v>
      </c>
      <c r="B3800" s="4" t="s">
        <v>39</v>
      </c>
      <c r="C3800" s="4" t="s">
        <v>271</v>
      </c>
      <c r="D3800" s="4" t="s">
        <v>273</v>
      </c>
      <c r="E3800" s="5">
        <v>13.73</v>
      </c>
      <c r="F3800" t="s">
        <v>354</v>
      </c>
    </row>
    <row r="3801" spans="1:10" ht="21.95" customHeight="1" x14ac:dyDescent="0.15">
      <c r="A3801" s="6" t="s">
        <v>270</v>
      </c>
      <c r="B3801" s="4" t="s">
        <v>39</v>
      </c>
      <c r="C3801" s="4" t="s">
        <v>271</v>
      </c>
      <c r="D3801" s="4" t="s">
        <v>272</v>
      </c>
      <c r="E3801" s="5">
        <v>12.53</v>
      </c>
    </row>
    <row r="3802" spans="1:10" ht="21.95" customHeight="1" x14ac:dyDescent="0.15">
      <c r="A3802" s="6" t="s">
        <v>270</v>
      </c>
      <c r="B3802" s="4" t="s">
        <v>143</v>
      </c>
      <c r="C3802" s="4" t="s">
        <v>271</v>
      </c>
      <c r="D3802" s="4" t="s">
        <v>273</v>
      </c>
      <c r="E3802" s="5">
        <v>11.26</v>
      </c>
    </row>
    <row r="3803" spans="1:10" ht="21.95" customHeight="1" x14ac:dyDescent="0.15">
      <c r="A3803" s="6" t="s">
        <v>270</v>
      </c>
      <c r="B3803" s="4" t="s">
        <v>143</v>
      </c>
      <c r="C3803" s="4" t="s">
        <v>271</v>
      </c>
      <c r="D3803" s="4" t="s">
        <v>272</v>
      </c>
      <c r="E3803" s="5">
        <v>13.46</v>
      </c>
    </row>
    <row r="3804" spans="1:10" ht="21.95" customHeight="1" x14ac:dyDescent="0.15">
      <c r="A3804" s="6" t="s">
        <v>270</v>
      </c>
      <c r="B3804" s="4" t="s">
        <v>40</v>
      </c>
      <c r="C3804" s="4" t="s">
        <v>271</v>
      </c>
      <c r="D3804" s="4" t="s">
        <v>273</v>
      </c>
      <c r="E3804" s="5">
        <v>13.64</v>
      </c>
      <c r="F3804" t="s">
        <v>353</v>
      </c>
      <c r="G3804">
        <f>+E3804+E3805+E3806+E3807+E3808+E3809+E3810+E3811</f>
        <v>97.51</v>
      </c>
      <c r="H3804">
        <f>+E3812+E3813+E3814+E3815</f>
        <v>50.33</v>
      </c>
      <c r="I3804" s="14">
        <f>+(G3804/4)/(H3804/3)</f>
        <v>1.4530598052851182</v>
      </c>
      <c r="J3804" s="21">
        <f>+(B3804-$K$1)/7</f>
        <v>16</v>
      </c>
    </row>
    <row r="3805" spans="1:10" ht="21.95" customHeight="1" x14ac:dyDescent="0.15">
      <c r="A3805" s="6" t="s">
        <v>270</v>
      </c>
      <c r="B3805" s="4" t="s">
        <v>40</v>
      </c>
      <c r="C3805" s="4" t="s">
        <v>271</v>
      </c>
      <c r="D3805" s="4" t="s">
        <v>273</v>
      </c>
      <c r="E3805" s="5">
        <v>12.7</v>
      </c>
    </row>
    <row r="3806" spans="1:10" ht="21.95" customHeight="1" x14ac:dyDescent="0.15">
      <c r="A3806" s="6" t="s">
        <v>270</v>
      </c>
      <c r="B3806" s="4" t="s">
        <v>40</v>
      </c>
      <c r="C3806" s="4" t="s">
        <v>271</v>
      </c>
      <c r="D3806" s="4" t="s">
        <v>272</v>
      </c>
      <c r="E3806" s="5">
        <v>12.08</v>
      </c>
    </row>
    <row r="3807" spans="1:10" ht="21.95" customHeight="1" x14ac:dyDescent="0.15">
      <c r="A3807" s="6" t="s">
        <v>270</v>
      </c>
      <c r="B3807" s="4" t="s">
        <v>40</v>
      </c>
      <c r="C3807" s="4" t="s">
        <v>271</v>
      </c>
      <c r="D3807" s="4" t="s">
        <v>272</v>
      </c>
      <c r="E3807" s="5">
        <v>11.67</v>
      </c>
    </row>
    <row r="3808" spans="1:10" ht="21.95" customHeight="1" x14ac:dyDescent="0.15">
      <c r="A3808" s="6" t="s">
        <v>270</v>
      </c>
      <c r="B3808" s="4" t="s">
        <v>144</v>
      </c>
      <c r="C3808" s="4" t="s">
        <v>271</v>
      </c>
      <c r="D3808" s="4" t="s">
        <v>273</v>
      </c>
      <c r="E3808" s="5">
        <v>13.05</v>
      </c>
    </row>
    <row r="3809" spans="1:10" ht="21.95" customHeight="1" x14ac:dyDescent="0.15">
      <c r="A3809" s="6" t="s">
        <v>270</v>
      </c>
      <c r="B3809" s="4" t="s">
        <v>144</v>
      </c>
      <c r="C3809" s="4" t="s">
        <v>271</v>
      </c>
      <c r="D3809" s="4" t="s">
        <v>273</v>
      </c>
      <c r="E3809" s="5">
        <v>11.13</v>
      </c>
    </row>
    <row r="3810" spans="1:10" ht="21.95" customHeight="1" x14ac:dyDescent="0.15">
      <c r="A3810" s="6" t="s">
        <v>270</v>
      </c>
      <c r="B3810" s="4" t="s">
        <v>144</v>
      </c>
      <c r="C3810" s="4" t="s">
        <v>271</v>
      </c>
      <c r="D3810" s="4" t="s">
        <v>272</v>
      </c>
      <c r="E3810" s="5">
        <v>13.62</v>
      </c>
    </row>
    <row r="3811" spans="1:10" ht="21.95" customHeight="1" x14ac:dyDescent="0.15">
      <c r="A3811" s="6" t="s">
        <v>270</v>
      </c>
      <c r="B3811" s="4" t="s">
        <v>144</v>
      </c>
      <c r="C3811" s="4" t="s">
        <v>271</v>
      </c>
      <c r="D3811" s="4" t="s">
        <v>272</v>
      </c>
      <c r="E3811" s="5">
        <v>9.6199999999999992</v>
      </c>
    </row>
    <row r="3812" spans="1:10" ht="21.95" customHeight="1" x14ac:dyDescent="0.15">
      <c r="A3812" s="6" t="s">
        <v>270</v>
      </c>
      <c r="B3812" s="4" t="s">
        <v>41</v>
      </c>
      <c r="C3812" s="4" t="s">
        <v>271</v>
      </c>
      <c r="D3812" s="4" t="s">
        <v>273</v>
      </c>
      <c r="E3812" s="5">
        <v>13.04</v>
      </c>
      <c r="F3812" t="s">
        <v>354</v>
      </c>
    </row>
    <row r="3813" spans="1:10" ht="21.95" customHeight="1" x14ac:dyDescent="0.15">
      <c r="A3813" s="6" t="s">
        <v>270</v>
      </c>
      <c r="B3813" s="4" t="s">
        <v>41</v>
      </c>
      <c r="C3813" s="4" t="s">
        <v>271</v>
      </c>
      <c r="D3813" s="4" t="s">
        <v>272</v>
      </c>
      <c r="E3813" s="5">
        <v>10.59</v>
      </c>
    </row>
    <row r="3814" spans="1:10" ht="21.95" customHeight="1" x14ac:dyDescent="0.15">
      <c r="A3814" s="6" t="s">
        <v>270</v>
      </c>
      <c r="B3814" s="4" t="s">
        <v>145</v>
      </c>
      <c r="C3814" s="4" t="s">
        <v>271</v>
      </c>
      <c r="D3814" s="4" t="s">
        <v>273</v>
      </c>
      <c r="E3814" s="5">
        <v>13.55</v>
      </c>
    </row>
    <row r="3815" spans="1:10" ht="21.95" customHeight="1" x14ac:dyDescent="0.15">
      <c r="A3815" s="6" t="s">
        <v>270</v>
      </c>
      <c r="B3815" s="4" t="s">
        <v>145</v>
      </c>
      <c r="C3815" s="4" t="s">
        <v>271</v>
      </c>
      <c r="D3815" s="4" t="s">
        <v>272</v>
      </c>
      <c r="E3815" s="5">
        <v>13.15</v>
      </c>
    </row>
    <row r="3816" spans="1:10" ht="21.95" customHeight="1" x14ac:dyDescent="0.15">
      <c r="A3816" s="6" t="s">
        <v>270</v>
      </c>
      <c r="B3816" s="4" t="s">
        <v>42</v>
      </c>
      <c r="C3816" s="4" t="s">
        <v>271</v>
      </c>
      <c r="D3816" s="4" t="s">
        <v>273</v>
      </c>
      <c r="E3816" s="5">
        <v>14.29</v>
      </c>
      <c r="F3816" t="s">
        <v>353</v>
      </c>
      <c r="G3816">
        <f>+E3816+E3817+E3818+E3819+E3820+E3821+E3822+E3823</f>
        <v>97.37</v>
      </c>
      <c r="H3816">
        <f>+E3824+E3825+E3826+E3827</f>
        <v>54.15</v>
      </c>
      <c r="I3816" s="14">
        <f>+(G3816/4)/(H3816/3)</f>
        <v>1.3486149584487535</v>
      </c>
      <c r="J3816" s="21">
        <f>+(B3816-$K$1)/7</f>
        <v>17</v>
      </c>
    </row>
    <row r="3817" spans="1:10" ht="21.95" customHeight="1" x14ac:dyDescent="0.15">
      <c r="A3817" s="6" t="s">
        <v>270</v>
      </c>
      <c r="B3817" s="4" t="s">
        <v>42</v>
      </c>
      <c r="C3817" s="4" t="s">
        <v>271</v>
      </c>
      <c r="D3817" s="4" t="s">
        <v>273</v>
      </c>
      <c r="E3817" s="5">
        <v>13.91</v>
      </c>
    </row>
    <row r="3818" spans="1:10" ht="21.95" customHeight="1" x14ac:dyDescent="0.15">
      <c r="A3818" s="6" t="s">
        <v>270</v>
      </c>
      <c r="B3818" s="4" t="s">
        <v>42</v>
      </c>
      <c r="C3818" s="4" t="s">
        <v>271</v>
      </c>
      <c r="D3818" s="4" t="s">
        <v>272</v>
      </c>
      <c r="E3818" s="5">
        <v>12.3</v>
      </c>
    </row>
    <row r="3819" spans="1:10" ht="21.95" customHeight="1" x14ac:dyDescent="0.15">
      <c r="A3819" s="6" t="s">
        <v>270</v>
      </c>
      <c r="B3819" s="4" t="s">
        <v>42</v>
      </c>
      <c r="C3819" s="4" t="s">
        <v>271</v>
      </c>
      <c r="D3819" s="4" t="s">
        <v>272</v>
      </c>
      <c r="E3819" s="5">
        <v>11.12</v>
      </c>
    </row>
    <row r="3820" spans="1:10" ht="21.95" customHeight="1" x14ac:dyDescent="0.15">
      <c r="A3820" s="6" t="s">
        <v>270</v>
      </c>
      <c r="B3820" s="4" t="s">
        <v>147</v>
      </c>
      <c r="C3820" s="4" t="s">
        <v>271</v>
      </c>
      <c r="D3820" s="4" t="s">
        <v>273</v>
      </c>
      <c r="E3820" s="5">
        <v>12.88</v>
      </c>
    </row>
    <row r="3821" spans="1:10" ht="21.95" customHeight="1" x14ac:dyDescent="0.15">
      <c r="A3821" s="6" t="s">
        <v>270</v>
      </c>
      <c r="B3821" s="4" t="s">
        <v>147</v>
      </c>
      <c r="C3821" s="4" t="s">
        <v>271</v>
      </c>
      <c r="D3821" s="4" t="s">
        <v>273</v>
      </c>
      <c r="E3821" s="5">
        <v>11.12</v>
      </c>
    </row>
    <row r="3822" spans="1:10" ht="21.95" customHeight="1" x14ac:dyDescent="0.15">
      <c r="A3822" s="6" t="s">
        <v>270</v>
      </c>
      <c r="B3822" s="4" t="s">
        <v>147</v>
      </c>
      <c r="C3822" s="4" t="s">
        <v>271</v>
      </c>
      <c r="D3822" s="4" t="s">
        <v>272</v>
      </c>
      <c r="E3822" s="5">
        <v>14.58</v>
      </c>
    </row>
    <row r="3823" spans="1:10" ht="21.95" customHeight="1" x14ac:dyDescent="0.15">
      <c r="A3823" s="6" t="s">
        <v>270</v>
      </c>
      <c r="B3823" s="4" t="s">
        <v>147</v>
      </c>
      <c r="C3823" s="4" t="s">
        <v>271</v>
      </c>
      <c r="D3823" s="4" t="s">
        <v>272</v>
      </c>
      <c r="E3823" s="5">
        <v>7.17</v>
      </c>
    </row>
    <row r="3824" spans="1:10" ht="21.95" customHeight="1" x14ac:dyDescent="0.15">
      <c r="A3824" s="6" t="s">
        <v>270</v>
      </c>
      <c r="B3824" s="4" t="s">
        <v>43</v>
      </c>
      <c r="C3824" s="4" t="s">
        <v>271</v>
      </c>
      <c r="D3824" s="4" t="s">
        <v>273</v>
      </c>
      <c r="E3824" s="5">
        <v>14.7</v>
      </c>
      <c r="F3824" t="s">
        <v>354</v>
      </c>
    </row>
    <row r="3825" spans="1:10" ht="21.95" customHeight="1" x14ac:dyDescent="0.15">
      <c r="A3825" s="6" t="s">
        <v>270</v>
      </c>
      <c r="B3825" s="4" t="s">
        <v>43</v>
      </c>
      <c r="C3825" s="4" t="s">
        <v>271</v>
      </c>
      <c r="D3825" s="4" t="s">
        <v>272</v>
      </c>
      <c r="E3825" s="5">
        <v>11.14</v>
      </c>
    </row>
    <row r="3826" spans="1:10" ht="21.95" customHeight="1" x14ac:dyDescent="0.15">
      <c r="A3826" s="6" t="s">
        <v>270</v>
      </c>
      <c r="B3826" s="4" t="s">
        <v>148</v>
      </c>
      <c r="C3826" s="4" t="s">
        <v>271</v>
      </c>
      <c r="D3826" s="4" t="s">
        <v>273</v>
      </c>
      <c r="E3826" s="5">
        <v>14.23</v>
      </c>
    </row>
    <row r="3827" spans="1:10" ht="21.95" customHeight="1" x14ac:dyDescent="0.15">
      <c r="A3827" s="6" t="s">
        <v>270</v>
      </c>
      <c r="B3827" s="4" t="s">
        <v>148</v>
      </c>
      <c r="C3827" s="4" t="s">
        <v>271</v>
      </c>
      <c r="D3827" s="4" t="s">
        <v>272</v>
      </c>
      <c r="E3827" s="5">
        <v>14.08</v>
      </c>
    </row>
    <row r="3828" spans="1:10" ht="21.95" customHeight="1" x14ac:dyDescent="0.15">
      <c r="A3828" s="6" t="s">
        <v>270</v>
      </c>
      <c r="B3828" s="4" t="s">
        <v>44</v>
      </c>
      <c r="C3828" s="4" t="s">
        <v>271</v>
      </c>
      <c r="D3828" s="4" t="s">
        <v>273</v>
      </c>
      <c r="E3828" s="5">
        <v>14.17</v>
      </c>
      <c r="F3828" t="s">
        <v>353</v>
      </c>
      <c r="G3828">
        <f>+E3828+E3829+E3830+E3831+E3832+E3833+E3834+E3835</f>
        <v>107.64000000000001</v>
      </c>
      <c r="H3828">
        <f>+E3836+E3837+E3838+E3839</f>
        <v>53.78</v>
      </c>
      <c r="I3828" s="14">
        <f>+(G3828/4)/(H3828/3)</f>
        <v>1.5011156563778358</v>
      </c>
      <c r="J3828" s="21">
        <f>+(B3828-$K$1)/7</f>
        <v>18</v>
      </c>
    </row>
    <row r="3829" spans="1:10" ht="21.95" customHeight="1" x14ac:dyDescent="0.15">
      <c r="A3829" s="6" t="s">
        <v>270</v>
      </c>
      <c r="B3829" s="4" t="s">
        <v>44</v>
      </c>
      <c r="C3829" s="4" t="s">
        <v>271</v>
      </c>
      <c r="D3829" s="4" t="s">
        <v>273</v>
      </c>
      <c r="E3829" s="5">
        <v>14.9</v>
      </c>
    </row>
    <row r="3830" spans="1:10" ht="21.95" customHeight="1" x14ac:dyDescent="0.15">
      <c r="A3830" s="6" t="s">
        <v>270</v>
      </c>
      <c r="B3830" s="4" t="s">
        <v>44</v>
      </c>
      <c r="C3830" s="4" t="s">
        <v>271</v>
      </c>
      <c r="D3830" s="4" t="s">
        <v>272</v>
      </c>
      <c r="E3830" s="5">
        <v>13.87</v>
      </c>
    </row>
    <row r="3831" spans="1:10" ht="21.95" customHeight="1" x14ac:dyDescent="0.15">
      <c r="A3831" s="6" t="s">
        <v>270</v>
      </c>
      <c r="B3831" s="4" t="s">
        <v>44</v>
      </c>
      <c r="C3831" s="4" t="s">
        <v>271</v>
      </c>
      <c r="D3831" s="4" t="s">
        <v>272</v>
      </c>
      <c r="E3831" s="5">
        <v>10.87</v>
      </c>
    </row>
    <row r="3832" spans="1:10" ht="21.95" customHeight="1" x14ac:dyDescent="0.15">
      <c r="A3832" s="6" t="s">
        <v>270</v>
      </c>
      <c r="B3832" s="4" t="s">
        <v>149</v>
      </c>
      <c r="C3832" s="4" t="s">
        <v>271</v>
      </c>
      <c r="D3832" s="4" t="s">
        <v>273</v>
      </c>
      <c r="E3832" s="5">
        <v>14.24</v>
      </c>
    </row>
    <row r="3833" spans="1:10" ht="21.95" customHeight="1" x14ac:dyDescent="0.15">
      <c r="A3833" s="6" t="s">
        <v>270</v>
      </c>
      <c r="B3833" s="4" t="s">
        <v>149</v>
      </c>
      <c r="C3833" s="4" t="s">
        <v>271</v>
      </c>
      <c r="D3833" s="4" t="s">
        <v>273</v>
      </c>
      <c r="E3833" s="5">
        <v>12.87</v>
      </c>
    </row>
    <row r="3834" spans="1:10" ht="21.95" customHeight="1" x14ac:dyDescent="0.15">
      <c r="A3834" s="6" t="s">
        <v>270</v>
      </c>
      <c r="B3834" s="4" t="s">
        <v>149</v>
      </c>
      <c r="C3834" s="4" t="s">
        <v>271</v>
      </c>
      <c r="D3834" s="4" t="s">
        <v>272</v>
      </c>
      <c r="E3834" s="5">
        <v>15.07</v>
      </c>
    </row>
    <row r="3835" spans="1:10" ht="21.95" customHeight="1" x14ac:dyDescent="0.15">
      <c r="A3835" s="6" t="s">
        <v>270</v>
      </c>
      <c r="B3835" s="4" t="s">
        <v>149</v>
      </c>
      <c r="C3835" s="4" t="s">
        <v>271</v>
      </c>
      <c r="D3835" s="4" t="s">
        <v>272</v>
      </c>
      <c r="E3835" s="5">
        <v>11.65</v>
      </c>
    </row>
    <row r="3836" spans="1:10" ht="21.95" customHeight="1" x14ac:dyDescent="0.15">
      <c r="A3836" s="6" t="s">
        <v>270</v>
      </c>
      <c r="B3836" s="4" t="s">
        <v>45</v>
      </c>
      <c r="C3836" s="4" t="s">
        <v>271</v>
      </c>
      <c r="D3836" s="4" t="s">
        <v>273</v>
      </c>
      <c r="E3836" s="5">
        <v>13.89</v>
      </c>
      <c r="F3836" t="s">
        <v>354</v>
      </c>
    </row>
    <row r="3837" spans="1:10" ht="21.95" customHeight="1" x14ac:dyDescent="0.15">
      <c r="A3837" s="6" t="s">
        <v>270</v>
      </c>
      <c r="B3837" s="4" t="s">
        <v>45</v>
      </c>
      <c r="C3837" s="4" t="s">
        <v>271</v>
      </c>
      <c r="D3837" s="4" t="s">
        <v>272</v>
      </c>
      <c r="E3837" s="5">
        <v>11.9</v>
      </c>
    </row>
    <row r="3838" spans="1:10" ht="21.95" customHeight="1" x14ac:dyDescent="0.15">
      <c r="A3838" s="6" t="s">
        <v>270</v>
      </c>
      <c r="B3838" s="4" t="s">
        <v>150</v>
      </c>
      <c r="C3838" s="4" t="s">
        <v>271</v>
      </c>
      <c r="D3838" s="4" t="s">
        <v>273</v>
      </c>
      <c r="E3838" s="5">
        <v>14.19</v>
      </c>
    </row>
    <row r="3839" spans="1:10" ht="21.95" customHeight="1" x14ac:dyDescent="0.15">
      <c r="A3839" s="6" t="s">
        <v>270</v>
      </c>
      <c r="B3839" s="4" t="s">
        <v>150</v>
      </c>
      <c r="C3839" s="4" t="s">
        <v>271</v>
      </c>
      <c r="D3839" s="4" t="s">
        <v>272</v>
      </c>
      <c r="E3839" s="5">
        <v>13.8</v>
      </c>
    </row>
    <row r="3840" spans="1:10" ht="21.95" customHeight="1" x14ac:dyDescent="0.15">
      <c r="A3840" s="9" t="s">
        <v>270</v>
      </c>
      <c r="B3840" s="4" t="s">
        <v>46</v>
      </c>
      <c r="C3840" s="4" t="s">
        <v>271</v>
      </c>
      <c r="D3840" s="4" t="s">
        <v>273</v>
      </c>
      <c r="E3840" s="5">
        <v>14.65</v>
      </c>
      <c r="F3840" t="s">
        <v>353</v>
      </c>
      <c r="G3840">
        <f>+E3840+E3841+E3842+E3843+E3844+E3845+E3846+E3847</f>
        <v>96.06</v>
      </c>
      <c r="H3840">
        <f>+E3848+E3849+E3850+E3851</f>
        <v>53.31</v>
      </c>
      <c r="I3840" s="14">
        <f>+(G3840/4)/(H3840/3)</f>
        <v>1.351435002813731</v>
      </c>
      <c r="J3840" s="21">
        <f>+(B3840-$K$1)/7</f>
        <v>19</v>
      </c>
    </row>
    <row r="3841" spans="1:10" ht="21.95" customHeight="1" x14ac:dyDescent="0.15">
      <c r="A3841" s="6" t="s">
        <v>270</v>
      </c>
      <c r="B3841" s="4" t="s">
        <v>46</v>
      </c>
      <c r="C3841" s="4" t="s">
        <v>271</v>
      </c>
      <c r="D3841" s="4" t="s">
        <v>273</v>
      </c>
      <c r="E3841" s="5">
        <v>12.16</v>
      </c>
    </row>
    <row r="3842" spans="1:10" ht="21.95" customHeight="1" x14ac:dyDescent="0.15">
      <c r="A3842" s="6" t="s">
        <v>270</v>
      </c>
      <c r="B3842" s="4" t="s">
        <v>46</v>
      </c>
      <c r="C3842" s="4" t="s">
        <v>271</v>
      </c>
      <c r="D3842" s="4" t="s">
        <v>272</v>
      </c>
      <c r="E3842" s="5">
        <v>10.85</v>
      </c>
    </row>
    <row r="3843" spans="1:10" ht="21.95" customHeight="1" x14ac:dyDescent="0.15">
      <c r="A3843" s="6" t="s">
        <v>270</v>
      </c>
      <c r="B3843" s="4" t="s">
        <v>46</v>
      </c>
      <c r="C3843" s="4" t="s">
        <v>271</v>
      </c>
      <c r="D3843" s="4" t="s">
        <v>272</v>
      </c>
      <c r="E3843" s="5">
        <v>10.1</v>
      </c>
    </row>
    <row r="3844" spans="1:10" ht="21.95" customHeight="1" x14ac:dyDescent="0.15">
      <c r="A3844" s="6" t="s">
        <v>270</v>
      </c>
      <c r="B3844" s="4" t="s">
        <v>151</v>
      </c>
      <c r="C3844" s="4" t="s">
        <v>271</v>
      </c>
      <c r="D3844" s="4" t="s">
        <v>273</v>
      </c>
      <c r="E3844" s="5">
        <v>13.46</v>
      </c>
    </row>
    <row r="3845" spans="1:10" ht="21.95" customHeight="1" x14ac:dyDescent="0.15">
      <c r="A3845" s="6" t="s">
        <v>270</v>
      </c>
      <c r="B3845" s="4" t="s">
        <v>151</v>
      </c>
      <c r="C3845" s="4" t="s">
        <v>271</v>
      </c>
      <c r="D3845" s="4" t="s">
        <v>273</v>
      </c>
      <c r="E3845" s="5">
        <v>12.03</v>
      </c>
    </row>
    <row r="3846" spans="1:10" ht="21.95" customHeight="1" x14ac:dyDescent="0.15">
      <c r="A3846" s="6" t="s">
        <v>270</v>
      </c>
      <c r="B3846" s="4" t="s">
        <v>151</v>
      </c>
      <c r="C3846" s="4" t="s">
        <v>271</v>
      </c>
      <c r="D3846" s="4" t="s">
        <v>272</v>
      </c>
      <c r="E3846" s="5">
        <v>14.55</v>
      </c>
    </row>
    <row r="3847" spans="1:10" ht="21.95" customHeight="1" x14ac:dyDescent="0.15">
      <c r="A3847" s="6" t="s">
        <v>270</v>
      </c>
      <c r="B3847" s="4" t="s">
        <v>151</v>
      </c>
      <c r="C3847" s="4" t="s">
        <v>271</v>
      </c>
      <c r="D3847" s="4" t="s">
        <v>272</v>
      </c>
      <c r="E3847" s="5">
        <v>8.26</v>
      </c>
    </row>
    <row r="3848" spans="1:10" ht="21.95" customHeight="1" x14ac:dyDescent="0.15">
      <c r="A3848" s="6" t="s">
        <v>270</v>
      </c>
      <c r="B3848" s="4" t="s">
        <v>47</v>
      </c>
      <c r="C3848" s="4" t="s">
        <v>271</v>
      </c>
      <c r="D3848" s="4" t="s">
        <v>273</v>
      </c>
      <c r="E3848" s="5">
        <v>13.67</v>
      </c>
      <c r="F3848" t="s">
        <v>354</v>
      </c>
    </row>
    <row r="3849" spans="1:10" ht="21.95" customHeight="1" x14ac:dyDescent="0.15">
      <c r="A3849" s="6" t="s">
        <v>270</v>
      </c>
      <c r="B3849" s="4" t="s">
        <v>47</v>
      </c>
      <c r="C3849" s="4" t="s">
        <v>271</v>
      </c>
      <c r="D3849" s="4" t="s">
        <v>272</v>
      </c>
      <c r="E3849" s="5">
        <v>12.95</v>
      </c>
    </row>
    <row r="3850" spans="1:10" ht="21.95" customHeight="1" x14ac:dyDescent="0.15">
      <c r="A3850" s="6" t="s">
        <v>270</v>
      </c>
      <c r="B3850" s="4" t="s">
        <v>152</v>
      </c>
      <c r="C3850" s="4" t="s">
        <v>271</v>
      </c>
      <c r="D3850" s="4" t="s">
        <v>273</v>
      </c>
      <c r="E3850" s="5">
        <v>13.77</v>
      </c>
    </row>
    <row r="3851" spans="1:10" ht="21.95" customHeight="1" x14ac:dyDescent="0.15">
      <c r="A3851" s="6" t="s">
        <v>270</v>
      </c>
      <c r="B3851" s="4" t="s">
        <v>152</v>
      </c>
      <c r="C3851" s="4" t="s">
        <v>271</v>
      </c>
      <c r="D3851" s="4" t="s">
        <v>272</v>
      </c>
      <c r="E3851" s="5">
        <v>12.92</v>
      </c>
    </row>
    <row r="3852" spans="1:10" ht="21.95" customHeight="1" x14ac:dyDescent="0.15">
      <c r="A3852" s="6" t="s">
        <v>270</v>
      </c>
      <c r="B3852" s="4" t="s">
        <v>48</v>
      </c>
      <c r="C3852" s="4" t="s">
        <v>271</v>
      </c>
      <c r="D3852" s="4" t="s">
        <v>273</v>
      </c>
      <c r="E3852" s="5">
        <v>13.94</v>
      </c>
      <c r="F3852" t="s">
        <v>353</v>
      </c>
      <c r="G3852">
        <f>+E3852+E3853+E3854+E3855+E3856+E3857+E3858+E3859</f>
        <v>91.62</v>
      </c>
      <c r="H3852">
        <f>+E3860+E3861+E3862+E3863+E3864</f>
        <v>56.650000000000006</v>
      </c>
      <c r="I3852" s="14">
        <f>+(G3852/4)/(H3852/3)</f>
        <v>1.21297440423654</v>
      </c>
      <c r="J3852" s="21">
        <f>+(B3852-$K$1)/7</f>
        <v>20</v>
      </c>
    </row>
    <row r="3853" spans="1:10" ht="21.95" customHeight="1" x14ac:dyDescent="0.15">
      <c r="A3853" s="6" t="s">
        <v>270</v>
      </c>
      <c r="B3853" s="4" t="s">
        <v>48</v>
      </c>
      <c r="C3853" s="4" t="s">
        <v>271</v>
      </c>
      <c r="D3853" s="4" t="s">
        <v>273</v>
      </c>
      <c r="E3853" s="5">
        <v>12.84</v>
      </c>
    </row>
    <row r="3854" spans="1:10" ht="21.95" customHeight="1" x14ac:dyDescent="0.15">
      <c r="A3854" s="6" t="s">
        <v>270</v>
      </c>
      <c r="B3854" s="4" t="s">
        <v>48</v>
      </c>
      <c r="C3854" s="4" t="s">
        <v>271</v>
      </c>
      <c r="D3854" s="4" t="s">
        <v>272</v>
      </c>
      <c r="E3854" s="5">
        <v>11.61</v>
      </c>
    </row>
    <row r="3855" spans="1:10" ht="21.95" customHeight="1" x14ac:dyDescent="0.15">
      <c r="A3855" s="6" t="s">
        <v>270</v>
      </c>
      <c r="B3855" s="4" t="s">
        <v>48</v>
      </c>
      <c r="C3855" s="4" t="s">
        <v>271</v>
      </c>
      <c r="D3855" s="4" t="s">
        <v>272</v>
      </c>
      <c r="E3855" s="5">
        <v>9.06</v>
      </c>
    </row>
    <row r="3856" spans="1:10" ht="21.95" customHeight="1" x14ac:dyDescent="0.15">
      <c r="A3856" s="6" t="s">
        <v>270</v>
      </c>
      <c r="B3856" s="4" t="s">
        <v>153</v>
      </c>
      <c r="C3856" s="4" t="s">
        <v>271</v>
      </c>
      <c r="D3856" s="4" t="s">
        <v>273</v>
      </c>
      <c r="E3856" s="5">
        <v>11.86</v>
      </c>
    </row>
    <row r="3857" spans="1:10" ht="21.95" customHeight="1" x14ac:dyDescent="0.15">
      <c r="A3857" s="6" t="s">
        <v>270</v>
      </c>
      <c r="B3857" s="4" t="s">
        <v>153</v>
      </c>
      <c r="C3857" s="4" t="s">
        <v>271</v>
      </c>
      <c r="D3857" s="4" t="s">
        <v>273</v>
      </c>
      <c r="E3857" s="5">
        <v>10.210000000000001</v>
      </c>
    </row>
    <row r="3858" spans="1:10" ht="21.95" customHeight="1" x14ac:dyDescent="0.15">
      <c r="A3858" s="6" t="s">
        <v>270</v>
      </c>
      <c r="B3858" s="4" t="s">
        <v>153</v>
      </c>
      <c r="C3858" s="4" t="s">
        <v>271</v>
      </c>
      <c r="D3858" s="4" t="s">
        <v>272</v>
      </c>
      <c r="E3858" s="5">
        <v>12.58</v>
      </c>
    </row>
    <row r="3859" spans="1:10" ht="21.95" customHeight="1" x14ac:dyDescent="0.15">
      <c r="A3859" s="6" t="s">
        <v>270</v>
      </c>
      <c r="B3859" s="4" t="s">
        <v>153</v>
      </c>
      <c r="C3859" s="4" t="s">
        <v>271</v>
      </c>
      <c r="D3859" s="4" t="s">
        <v>272</v>
      </c>
      <c r="E3859" s="5">
        <v>9.52</v>
      </c>
    </row>
    <row r="3860" spans="1:10" ht="21.95" customHeight="1" x14ac:dyDescent="0.15">
      <c r="A3860" s="6" t="s">
        <v>270</v>
      </c>
      <c r="B3860" s="4" t="s">
        <v>49</v>
      </c>
      <c r="C3860" s="4" t="s">
        <v>271</v>
      </c>
      <c r="D3860" s="4" t="s">
        <v>273</v>
      </c>
      <c r="E3860" s="5">
        <v>13.89</v>
      </c>
      <c r="F3860" t="s">
        <v>354</v>
      </c>
    </row>
    <row r="3861" spans="1:10" ht="21.95" customHeight="1" x14ac:dyDescent="0.15">
      <c r="A3861" s="6" t="s">
        <v>270</v>
      </c>
      <c r="B3861" s="4" t="s">
        <v>49</v>
      </c>
      <c r="C3861" s="4" t="s">
        <v>271</v>
      </c>
      <c r="D3861" s="4" t="s">
        <v>272</v>
      </c>
      <c r="E3861" s="5">
        <v>12.99</v>
      </c>
    </row>
    <row r="3862" spans="1:10" ht="21.95" customHeight="1" x14ac:dyDescent="0.15">
      <c r="A3862" s="6" t="s">
        <v>270</v>
      </c>
      <c r="B3862" s="4" t="s">
        <v>154</v>
      </c>
      <c r="C3862" s="4" t="s">
        <v>271</v>
      </c>
      <c r="D3862" s="4" t="s">
        <v>273</v>
      </c>
      <c r="E3862" s="5">
        <v>13.68</v>
      </c>
    </row>
    <row r="3863" spans="1:10" ht="21.95" customHeight="1" x14ac:dyDescent="0.15">
      <c r="A3863" s="6" t="s">
        <v>270</v>
      </c>
      <c r="B3863" s="4" t="s">
        <v>154</v>
      </c>
      <c r="C3863" s="4" t="s">
        <v>271</v>
      </c>
      <c r="D3863" s="4" t="s">
        <v>272</v>
      </c>
      <c r="E3863" s="5">
        <v>3.46</v>
      </c>
    </row>
    <row r="3864" spans="1:10" ht="21.95" customHeight="1" x14ac:dyDescent="0.15">
      <c r="A3864" s="6" t="s">
        <v>270</v>
      </c>
      <c r="B3864" s="4" t="s">
        <v>154</v>
      </c>
      <c r="C3864" s="4" t="s">
        <v>271</v>
      </c>
      <c r="D3864" s="4" t="s">
        <v>272</v>
      </c>
      <c r="E3864" s="5">
        <v>12.63</v>
      </c>
    </row>
    <row r="3865" spans="1:10" ht="21.95" customHeight="1" x14ac:dyDescent="0.15">
      <c r="A3865" s="6" t="s">
        <v>270</v>
      </c>
      <c r="B3865" s="4" t="s">
        <v>50</v>
      </c>
      <c r="C3865" s="4" t="s">
        <v>271</v>
      </c>
      <c r="D3865" s="4" t="s">
        <v>273</v>
      </c>
      <c r="E3865" s="5">
        <v>14.03</v>
      </c>
      <c r="F3865" t="s">
        <v>353</v>
      </c>
      <c r="G3865">
        <f>+E3865+E3866+E3867+E3868+E3869+E3870+E3871</f>
        <v>99.990000000000009</v>
      </c>
      <c r="H3865">
        <f>+E3873+E3874+E3875+E3872</f>
        <v>54.46</v>
      </c>
      <c r="I3865" s="14">
        <f>+(G3865/4)/(H3865/3)</f>
        <v>1.3770198310686745</v>
      </c>
      <c r="J3865" s="21">
        <f>+(B3865-$K$1)/7</f>
        <v>21</v>
      </c>
    </row>
    <row r="3866" spans="1:10" ht="21.95" customHeight="1" x14ac:dyDescent="0.15">
      <c r="A3866" s="6" t="s">
        <v>270</v>
      </c>
      <c r="B3866" s="4" t="s">
        <v>50</v>
      </c>
      <c r="C3866" s="4" t="s">
        <v>271</v>
      </c>
      <c r="D3866" s="4" t="s">
        <v>273</v>
      </c>
      <c r="E3866" s="5">
        <v>14.57</v>
      </c>
    </row>
    <row r="3867" spans="1:10" ht="21.95" customHeight="1" x14ac:dyDescent="0.15">
      <c r="A3867" s="6" t="s">
        <v>270</v>
      </c>
      <c r="B3867" s="4" t="s">
        <v>50</v>
      </c>
      <c r="C3867" s="4" t="s">
        <v>271</v>
      </c>
      <c r="D3867" s="4" t="s">
        <v>272</v>
      </c>
      <c r="E3867" s="5">
        <v>13.24</v>
      </c>
    </row>
    <row r="3868" spans="1:10" ht="21.95" customHeight="1" x14ac:dyDescent="0.15">
      <c r="A3868" s="6" t="s">
        <v>270</v>
      </c>
      <c r="B3868" s="4" t="s">
        <v>155</v>
      </c>
      <c r="C3868" s="4" t="s">
        <v>271</v>
      </c>
      <c r="D3868" s="4" t="s">
        <v>273</v>
      </c>
      <c r="E3868" s="5">
        <v>15.12</v>
      </c>
    </row>
    <row r="3869" spans="1:10" ht="21.95" customHeight="1" x14ac:dyDescent="0.15">
      <c r="A3869" s="6" t="s">
        <v>270</v>
      </c>
      <c r="B3869" s="4" t="s">
        <v>155</v>
      </c>
      <c r="C3869" s="4" t="s">
        <v>271</v>
      </c>
      <c r="D3869" s="4" t="s">
        <v>273</v>
      </c>
      <c r="E3869" s="5">
        <v>13.98</v>
      </c>
    </row>
    <row r="3870" spans="1:10" ht="21.95" customHeight="1" x14ac:dyDescent="0.15">
      <c r="A3870" s="6" t="s">
        <v>270</v>
      </c>
      <c r="B3870" s="4" t="s">
        <v>155</v>
      </c>
      <c r="C3870" s="4" t="s">
        <v>271</v>
      </c>
      <c r="D3870" s="4" t="s">
        <v>272</v>
      </c>
      <c r="E3870" s="5">
        <v>12.93</v>
      </c>
    </row>
    <row r="3871" spans="1:10" ht="21.95" customHeight="1" x14ac:dyDescent="0.15">
      <c r="A3871" s="6" t="s">
        <v>270</v>
      </c>
      <c r="B3871" s="4" t="s">
        <v>155</v>
      </c>
      <c r="C3871" s="4" t="s">
        <v>271</v>
      </c>
      <c r="D3871" s="4" t="s">
        <v>272</v>
      </c>
      <c r="E3871" s="5">
        <v>16.12</v>
      </c>
    </row>
    <row r="3872" spans="1:10" ht="21.95" customHeight="1" x14ac:dyDescent="0.15">
      <c r="A3872" s="6" t="s">
        <v>270</v>
      </c>
      <c r="B3872" s="4" t="s">
        <v>51</v>
      </c>
      <c r="C3872" s="4" t="s">
        <v>271</v>
      </c>
      <c r="D3872" s="4" t="s">
        <v>273</v>
      </c>
      <c r="E3872" s="5">
        <v>13.47</v>
      </c>
      <c r="F3872" t="s">
        <v>354</v>
      </c>
    </row>
    <row r="3873" spans="1:6" ht="21.95" customHeight="1" x14ac:dyDescent="0.15">
      <c r="A3873" s="6" t="s">
        <v>270</v>
      </c>
      <c r="B3873" s="4" t="s">
        <v>51</v>
      </c>
      <c r="C3873" s="4" t="s">
        <v>271</v>
      </c>
      <c r="D3873" s="4" t="s">
        <v>272</v>
      </c>
      <c r="E3873" s="5">
        <v>12.01</v>
      </c>
    </row>
    <row r="3874" spans="1:6" ht="21.95" customHeight="1" x14ac:dyDescent="0.15">
      <c r="A3874" s="6" t="s">
        <v>270</v>
      </c>
      <c r="B3874" s="4" t="s">
        <v>156</v>
      </c>
      <c r="C3874" s="4" t="s">
        <v>271</v>
      </c>
      <c r="D3874" s="4" t="s">
        <v>273</v>
      </c>
      <c r="E3874" s="5">
        <v>14.1</v>
      </c>
    </row>
    <row r="3875" spans="1:6" ht="21.95" customHeight="1" x14ac:dyDescent="0.15">
      <c r="A3875" s="6" t="s">
        <v>270</v>
      </c>
      <c r="B3875" s="4" t="s">
        <v>156</v>
      </c>
      <c r="C3875" s="4" t="s">
        <v>271</v>
      </c>
      <c r="D3875" s="4" t="s">
        <v>272</v>
      </c>
      <c r="E3875" s="5">
        <v>14.88</v>
      </c>
    </row>
    <row r="3876" spans="1:6" ht="21.95" customHeight="1" x14ac:dyDescent="0.15">
      <c r="A3876" s="6" t="s">
        <v>270</v>
      </c>
      <c r="B3876" s="4" t="s">
        <v>157</v>
      </c>
      <c r="C3876" s="4" t="s">
        <v>271</v>
      </c>
      <c r="D3876" s="4" t="s">
        <v>273</v>
      </c>
      <c r="E3876" s="5">
        <v>13.12</v>
      </c>
      <c r="F3876" s="13" t="s">
        <v>353</v>
      </c>
    </row>
    <row r="3877" spans="1:6" ht="21.95" customHeight="1" x14ac:dyDescent="0.15">
      <c r="A3877" s="6" t="s">
        <v>270</v>
      </c>
      <c r="B3877" s="4" t="s">
        <v>157</v>
      </c>
      <c r="C3877" s="4" t="s">
        <v>271</v>
      </c>
      <c r="D3877" s="4" t="s">
        <v>273</v>
      </c>
      <c r="E3877" s="5">
        <v>8.8699999999999992</v>
      </c>
      <c r="F3877" s="13"/>
    </row>
    <row r="3878" spans="1:6" ht="21.95" customHeight="1" x14ac:dyDescent="0.15">
      <c r="A3878" s="6" t="s">
        <v>270</v>
      </c>
      <c r="B3878" s="4" t="s">
        <v>157</v>
      </c>
      <c r="C3878" s="4" t="s">
        <v>271</v>
      </c>
      <c r="D3878" s="4" t="s">
        <v>273</v>
      </c>
      <c r="E3878" s="5">
        <v>6.57</v>
      </c>
      <c r="F3878" s="13"/>
    </row>
    <row r="3879" spans="1:6" ht="21.95" customHeight="1" x14ac:dyDescent="0.15">
      <c r="A3879" s="6" t="s">
        <v>270</v>
      </c>
      <c r="B3879" s="4" t="s">
        <v>157</v>
      </c>
      <c r="C3879" s="4" t="s">
        <v>271</v>
      </c>
      <c r="D3879" s="4" t="s">
        <v>272</v>
      </c>
      <c r="E3879" s="5">
        <v>14.76</v>
      </c>
      <c r="F3879" s="13"/>
    </row>
    <row r="3880" spans="1:6" ht="21.95" customHeight="1" x14ac:dyDescent="0.15">
      <c r="A3880" s="6" t="s">
        <v>270</v>
      </c>
      <c r="B3880" s="4" t="s">
        <v>157</v>
      </c>
      <c r="C3880" s="4" t="s">
        <v>271</v>
      </c>
      <c r="D3880" s="4" t="s">
        <v>272</v>
      </c>
      <c r="E3880" s="5">
        <v>9.31</v>
      </c>
      <c r="F3880" s="13"/>
    </row>
    <row r="3881" spans="1:6" ht="21.95" customHeight="1" x14ac:dyDescent="0.15">
      <c r="A3881" s="6" t="s">
        <v>270</v>
      </c>
      <c r="B3881" s="4" t="s">
        <v>52</v>
      </c>
      <c r="C3881" s="4" t="s">
        <v>271</v>
      </c>
      <c r="D3881" s="4" t="s">
        <v>273</v>
      </c>
      <c r="E3881" s="5">
        <v>15.3</v>
      </c>
      <c r="F3881" s="13" t="s">
        <v>354</v>
      </c>
    </row>
    <row r="3882" spans="1:6" ht="21.95" customHeight="1" x14ac:dyDescent="0.15">
      <c r="A3882" s="6" t="s">
        <v>270</v>
      </c>
      <c r="B3882" s="4" t="s">
        <v>52</v>
      </c>
      <c r="C3882" s="4" t="s">
        <v>271</v>
      </c>
      <c r="D3882" s="4" t="s">
        <v>273</v>
      </c>
      <c r="E3882" s="5">
        <v>14.83</v>
      </c>
    </row>
    <row r="3883" spans="1:6" ht="21.95" customHeight="1" x14ac:dyDescent="0.15">
      <c r="A3883" s="6" t="s">
        <v>270</v>
      </c>
      <c r="B3883" s="4" t="s">
        <v>52</v>
      </c>
      <c r="C3883" s="4" t="s">
        <v>271</v>
      </c>
      <c r="D3883" s="4" t="s">
        <v>273</v>
      </c>
      <c r="E3883" s="5">
        <v>13.8</v>
      </c>
    </row>
    <row r="3884" spans="1:6" ht="21.95" customHeight="1" x14ac:dyDescent="0.15">
      <c r="A3884" s="6" t="s">
        <v>270</v>
      </c>
      <c r="B3884" s="4" t="s">
        <v>52</v>
      </c>
      <c r="C3884" s="4" t="s">
        <v>271</v>
      </c>
      <c r="D3884" s="4" t="s">
        <v>272</v>
      </c>
      <c r="E3884" s="5">
        <v>15.89</v>
      </c>
    </row>
    <row r="3885" spans="1:6" ht="21.95" customHeight="1" x14ac:dyDescent="0.15">
      <c r="A3885" s="6" t="s">
        <v>270</v>
      </c>
      <c r="B3885" s="4" t="s">
        <v>52</v>
      </c>
      <c r="C3885" s="4" t="s">
        <v>271</v>
      </c>
      <c r="D3885" s="4" t="s">
        <v>272</v>
      </c>
      <c r="E3885" s="5">
        <v>15.73</v>
      </c>
    </row>
    <row r="3886" spans="1:6" ht="21.95" customHeight="1" x14ac:dyDescent="0.15">
      <c r="A3886" s="9" t="s">
        <v>270</v>
      </c>
      <c r="B3886" s="4" t="s">
        <v>158</v>
      </c>
      <c r="C3886" s="4" t="s">
        <v>271</v>
      </c>
      <c r="D3886" s="4" t="s">
        <v>273</v>
      </c>
      <c r="E3886" s="5">
        <v>9.5500000000000007</v>
      </c>
    </row>
    <row r="3887" spans="1:6" ht="21.95" customHeight="1" x14ac:dyDescent="0.15">
      <c r="A3887" s="6" t="s">
        <v>270</v>
      </c>
      <c r="B3887" s="4" t="s">
        <v>158</v>
      </c>
      <c r="C3887" s="4" t="s">
        <v>271</v>
      </c>
      <c r="D3887" s="4" t="s">
        <v>273</v>
      </c>
      <c r="E3887" s="5">
        <v>8.6999999999999993</v>
      </c>
    </row>
    <row r="3888" spans="1:6" ht="21.95" customHeight="1" x14ac:dyDescent="0.15">
      <c r="A3888" s="6" t="s">
        <v>270</v>
      </c>
      <c r="B3888" s="4" t="s">
        <v>158</v>
      </c>
      <c r="C3888" s="4" t="s">
        <v>271</v>
      </c>
      <c r="D3888" s="4" t="s">
        <v>272</v>
      </c>
      <c r="E3888" s="5">
        <v>10.38</v>
      </c>
    </row>
    <row r="3889" spans="1:10" ht="21.95" customHeight="1" x14ac:dyDescent="0.15">
      <c r="A3889" s="6" t="s">
        <v>270</v>
      </c>
      <c r="B3889" s="4" t="s">
        <v>158</v>
      </c>
      <c r="C3889" s="4" t="s">
        <v>271</v>
      </c>
      <c r="D3889" s="4" t="s">
        <v>272</v>
      </c>
      <c r="E3889" s="5">
        <v>7.2</v>
      </c>
    </row>
    <row r="3890" spans="1:10" ht="21.95" customHeight="1" x14ac:dyDescent="0.15">
      <c r="A3890" s="6" t="s">
        <v>270</v>
      </c>
      <c r="B3890" s="4" t="s">
        <v>53</v>
      </c>
      <c r="C3890" s="4" t="s">
        <v>271</v>
      </c>
      <c r="D3890" s="4" t="s">
        <v>273</v>
      </c>
      <c r="E3890" s="5">
        <v>13.34</v>
      </c>
      <c r="F3890" t="s">
        <v>353</v>
      </c>
      <c r="G3890">
        <f>+E3890+E3891+E3892+E3893+E3894+E3895+E3896+E3897</f>
        <v>96.19</v>
      </c>
      <c r="H3890">
        <f>+E3898+E3899+E3900+E3901</f>
        <v>56.389999999999993</v>
      </c>
      <c r="I3890" s="14">
        <f>+(G3890/4)/(H3890/3)</f>
        <v>1.2793491753857069</v>
      </c>
      <c r="J3890" s="21">
        <f>+(B3890-$K$1)/7</f>
        <v>23</v>
      </c>
    </row>
    <row r="3891" spans="1:10" ht="21.95" customHeight="1" x14ac:dyDescent="0.15">
      <c r="A3891" s="6" t="s">
        <v>270</v>
      </c>
      <c r="B3891" s="4" t="s">
        <v>53</v>
      </c>
      <c r="C3891" s="4" t="s">
        <v>271</v>
      </c>
      <c r="D3891" s="4" t="s">
        <v>273</v>
      </c>
      <c r="E3891" s="5">
        <v>13.39</v>
      </c>
    </row>
    <row r="3892" spans="1:10" ht="21.95" customHeight="1" x14ac:dyDescent="0.15">
      <c r="A3892" s="6" t="s">
        <v>270</v>
      </c>
      <c r="B3892" s="4" t="s">
        <v>53</v>
      </c>
      <c r="C3892" s="4" t="s">
        <v>271</v>
      </c>
      <c r="D3892" s="4" t="s">
        <v>272</v>
      </c>
      <c r="E3892" s="5">
        <v>13.35</v>
      </c>
    </row>
    <row r="3893" spans="1:10" ht="21.95" customHeight="1" x14ac:dyDescent="0.15">
      <c r="A3893" s="6" t="s">
        <v>270</v>
      </c>
      <c r="B3893" s="4" t="s">
        <v>53</v>
      </c>
      <c r="C3893" s="4" t="s">
        <v>271</v>
      </c>
      <c r="D3893" s="4" t="s">
        <v>272</v>
      </c>
      <c r="E3893" s="5">
        <v>9.58</v>
      </c>
    </row>
    <row r="3894" spans="1:10" ht="21.95" customHeight="1" x14ac:dyDescent="0.15">
      <c r="A3894" s="6" t="s">
        <v>270</v>
      </c>
      <c r="B3894" s="4" t="s">
        <v>159</v>
      </c>
      <c r="C3894" s="4" t="s">
        <v>271</v>
      </c>
      <c r="D3894" s="4" t="s">
        <v>273</v>
      </c>
      <c r="E3894" s="5">
        <v>13.74</v>
      </c>
    </row>
    <row r="3895" spans="1:10" ht="21.95" customHeight="1" x14ac:dyDescent="0.15">
      <c r="A3895" s="6" t="s">
        <v>270</v>
      </c>
      <c r="B3895" s="4" t="s">
        <v>159</v>
      </c>
      <c r="C3895" s="4" t="s">
        <v>271</v>
      </c>
      <c r="D3895" s="4" t="s">
        <v>273</v>
      </c>
      <c r="E3895" s="5">
        <v>9.5500000000000007</v>
      </c>
    </row>
    <row r="3896" spans="1:10" ht="21.95" customHeight="1" x14ac:dyDescent="0.15">
      <c r="A3896" s="6" t="s">
        <v>270</v>
      </c>
      <c r="B3896" s="4" t="s">
        <v>159</v>
      </c>
      <c r="C3896" s="4" t="s">
        <v>271</v>
      </c>
      <c r="D3896" s="4" t="s">
        <v>272</v>
      </c>
      <c r="E3896" s="5">
        <v>13.93</v>
      </c>
    </row>
    <row r="3897" spans="1:10" ht="21.95" customHeight="1" x14ac:dyDescent="0.15">
      <c r="A3897" s="6" t="s">
        <v>270</v>
      </c>
      <c r="B3897" s="4" t="s">
        <v>159</v>
      </c>
      <c r="C3897" s="4" t="s">
        <v>271</v>
      </c>
      <c r="D3897" s="4" t="s">
        <v>272</v>
      </c>
      <c r="E3897" s="5">
        <v>9.31</v>
      </c>
    </row>
    <row r="3898" spans="1:10" ht="21.95" customHeight="1" x14ac:dyDescent="0.15">
      <c r="A3898" s="6" t="s">
        <v>270</v>
      </c>
      <c r="B3898" s="4" t="s">
        <v>54</v>
      </c>
      <c r="C3898" s="4" t="s">
        <v>271</v>
      </c>
      <c r="D3898" s="4" t="s">
        <v>273</v>
      </c>
      <c r="E3898" s="5">
        <v>13.86</v>
      </c>
      <c r="F3898" t="s">
        <v>354</v>
      </c>
    </row>
    <row r="3899" spans="1:10" ht="21.95" customHeight="1" x14ac:dyDescent="0.15">
      <c r="A3899" s="6" t="s">
        <v>270</v>
      </c>
      <c r="B3899" s="4" t="s">
        <v>54</v>
      </c>
      <c r="C3899" s="4" t="s">
        <v>271</v>
      </c>
      <c r="D3899" s="4" t="s">
        <v>272</v>
      </c>
      <c r="E3899" s="5">
        <v>12.96</v>
      </c>
    </row>
    <row r="3900" spans="1:10" ht="21.95" customHeight="1" x14ac:dyDescent="0.15">
      <c r="A3900" s="6" t="s">
        <v>270</v>
      </c>
      <c r="B3900" s="4" t="s">
        <v>160</v>
      </c>
      <c r="C3900" s="4" t="s">
        <v>271</v>
      </c>
      <c r="D3900" s="4" t="s">
        <v>273</v>
      </c>
      <c r="E3900" s="5">
        <v>15.45</v>
      </c>
    </row>
    <row r="3901" spans="1:10" ht="21.95" customHeight="1" x14ac:dyDescent="0.15">
      <c r="A3901" s="6" t="s">
        <v>270</v>
      </c>
      <c r="B3901" s="4" t="s">
        <v>160</v>
      </c>
      <c r="C3901" s="4" t="s">
        <v>271</v>
      </c>
      <c r="D3901" s="4" t="s">
        <v>272</v>
      </c>
      <c r="E3901" s="5">
        <v>14.12</v>
      </c>
    </row>
    <row r="3902" spans="1:10" ht="21.95" customHeight="1" x14ac:dyDescent="0.15">
      <c r="A3902" s="6" t="s">
        <v>270</v>
      </c>
      <c r="B3902" s="4" t="s">
        <v>55</v>
      </c>
      <c r="C3902" s="4" t="s">
        <v>271</v>
      </c>
      <c r="D3902" s="4" t="s">
        <v>273</v>
      </c>
      <c r="E3902" s="5">
        <v>12.64</v>
      </c>
      <c r="F3902" t="s">
        <v>353</v>
      </c>
      <c r="G3902">
        <f>+E3902+E3903+E3904+E3905+E3906+E3907+E3908+E3909</f>
        <v>94.960000000000008</v>
      </c>
      <c r="H3902">
        <f>+E3910+E3911+E3912+E3913+E3914</f>
        <v>59.31</v>
      </c>
      <c r="I3902" s="14">
        <f>+(G3902/4)/(H3902/3)</f>
        <v>1.200809307030855</v>
      </c>
      <c r="J3902" s="21">
        <f>+(B3902-$K$1)/7</f>
        <v>24</v>
      </c>
    </row>
    <row r="3903" spans="1:10" ht="21.95" customHeight="1" x14ac:dyDescent="0.15">
      <c r="A3903" s="6" t="s">
        <v>270</v>
      </c>
      <c r="B3903" s="4" t="s">
        <v>55</v>
      </c>
      <c r="C3903" s="4" t="s">
        <v>271</v>
      </c>
      <c r="D3903" s="4" t="s">
        <v>273</v>
      </c>
      <c r="E3903" s="5">
        <v>12.39</v>
      </c>
    </row>
    <row r="3904" spans="1:10" ht="21.95" customHeight="1" x14ac:dyDescent="0.15">
      <c r="A3904" s="6" t="s">
        <v>270</v>
      </c>
      <c r="B3904" s="4" t="s">
        <v>55</v>
      </c>
      <c r="C3904" s="4" t="s">
        <v>271</v>
      </c>
      <c r="D3904" s="4" t="s">
        <v>272</v>
      </c>
      <c r="E3904" s="5">
        <v>10.83</v>
      </c>
    </row>
    <row r="3905" spans="1:10" ht="21.95" customHeight="1" x14ac:dyDescent="0.15">
      <c r="A3905" s="6" t="s">
        <v>270</v>
      </c>
      <c r="B3905" s="4" t="s">
        <v>55</v>
      </c>
      <c r="C3905" s="4" t="s">
        <v>271</v>
      </c>
      <c r="D3905" s="4" t="s">
        <v>272</v>
      </c>
      <c r="E3905" s="5">
        <v>12.56</v>
      </c>
    </row>
    <row r="3906" spans="1:10" ht="21.95" customHeight="1" x14ac:dyDescent="0.15">
      <c r="A3906" s="6" t="s">
        <v>270</v>
      </c>
      <c r="B3906" s="4" t="s">
        <v>161</v>
      </c>
      <c r="C3906" s="4" t="s">
        <v>271</v>
      </c>
      <c r="D3906" s="4" t="s">
        <v>273</v>
      </c>
      <c r="E3906" s="5">
        <v>12.5</v>
      </c>
    </row>
    <row r="3907" spans="1:10" ht="21.95" customHeight="1" x14ac:dyDescent="0.15">
      <c r="A3907" s="6" t="s">
        <v>270</v>
      </c>
      <c r="B3907" s="4" t="s">
        <v>161</v>
      </c>
      <c r="C3907" s="4" t="s">
        <v>271</v>
      </c>
      <c r="D3907" s="4" t="s">
        <v>273</v>
      </c>
      <c r="E3907" s="5">
        <v>10.55</v>
      </c>
    </row>
    <row r="3908" spans="1:10" ht="21.95" customHeight="1" x14ac:dyDescent="0.15">
      <c r="A3908" s="6" t="s">
        <v>270</v>
      </c>
      <c r="B3908" s="4" t="s">
        <v>161</v>
      </c>
      <c r="C3908" s="4" t="s">
        <v>271</v>
      </c>
      <c r="D3908" s="4" t="s">
        <v>272</v>
      </c>
      <c r="E3908" s="5">
        <v>13.81</v>
      </c>
    </row>
    <row r="3909" spans="1:10" ht="21.95" customHeight="1" x14ac:dyDescent="0.15">
      <c r="A3909" s="6" t="s">
        <v>270</v>
      </c>
      <c r="B3909" s="4" t="s">
        <v>161</v>
      </c>
      <c r="C3909" s="4" t="s">
        <v>271</v>
      </c>
      <c r="D3909" s="4" t="s">
        <v>272</v>
      </c>
      <c r="E3909" s="5">
        <v>9.68</v>
      </c>
    </row>
    <row r="3910" spans="1:10" ht="21.95" customHeight="1" x14ac:dyDescent="0.15">
      <c r="A3910" s="6" t="s">
        <v>270</v>
      </c>
      <c r="B3910" s="4" t="s">
        <v>56</v>
      </c>
      <c r="C3910" s="4" t="s">
        <v>271</v>
      </c>
      <c r="D3910" s="4" t="s">
        <v>273</v>
      </c>
      <c r="E3910" s="5">
        <v>13.97</v>
      </c>
      <c r="F3910" t="s">
        <v>354</v>
      </c>
    </row>
    <row r="3911" spans="1:10" ht="21.95" customHeight="1" x14ac:dyDescent="0.15">
      <c r="A3911" s="6" t="s">
        <v>270</v>
      </c>
      <c r="B3911" s="4" t="s">
        <v>56</v>
      </c>
      <c r="C3911" s="4" t="s">
        <v>271</v>
      </c>
      <c r="D3911" s="4" t="s">
        <v>272</v>
      </c>
      <c r="E3911" s="5">
        <v>13.77</v>
      </c>
    </row>
    <row r="3912" spans="1:10" ht="21.95" customHeight="1" x14ac:dyDescent="0.15">
      <c r="A3912" s="6" t="s">
        <v>270</v>
      </c>
      <c r="B3912" s="4" t="s">
        <v>162</v>
      </c>
      <c r="C3912" s="4" t="s">
        <v>271</v>
      </c>
      <c r="D3912" s="4" t="s">
        <v>273</v>
      </c>
      <c r="E3912" s="5">
        <v>14.63</v>
      </c>
    </row>
    <row r="3913" spans="1:10" ht="21.95" customHeight="1" x14ac:dyDescent="0.15">
      <c r="A3913" s="6" t="s">
        <v>270</v>
      </c>
      <c r="B3913" s="4" t="s">
        <v>162</v>
      </c>
      <c r="C3913" s="4" t="s">
        <v>271</v>
      </c>
      <c r="D3913" s="4" t="s">
        <v>272</v>
      </c>
      <c r="E3913" s="5">
        <v>6.58</v>
      </c>
    </row>
    <row r="3914" spans="1:10" ht="21.95" customHeight="1" x14ac:dyDescent="0.15">
      <c r="A3914" s="6" t="s">
        <v>270</v>
      </c>
      <c r="B3914" s="4" t="s">
        <v>162</v>
      </c>
      <c r="C3914" s="4" t="s">
        <v>271</v>
      </c>
      <c r="D3914" s="4" t="s">
        <v>272</v>
      </c>
      <c r="E3914" s="5">
        <v>10.36</v>
      </c>
    </row>
    <row r="3915" spans="1:10" ht="21.95" customHeight="1" x14ac:dyDescent="0.15">
      <c r="A3915" s="6" t="s">
        <v>270</v>
      </c>
      <c r="B3915" s="4" t="s">
        <v>57</v>
      </c>
      <c r="C3915" s="4" t="s">
        <v>271</v>
      </c>
      <c r="D3915" s="4" t="s">
        <v>273</v>
      </c>
      <c r="E3915" s="5">
        <v>14.23</v>
      </c>
      <c r="F3915" t="s">
        <v>353</v>
      </c>
      <c r="G3915">
        <f>+E3915+E3916+E3917+E3918+E3919+E3920+E3921+E3922</f>
        <v>97.1</v>
      </c>
      <c r="H3915">
        <f>+E3923+E3924+E3925+E3926+E3927+E3928+E3929</f>
        <v>76.22</v>
      </c>
      <c r="I3915" s="14">
        <f>+(G3915/4)/(H3915/3)</f>
        <v>0.95545788506953555</v>
      </c>
      <c r="J3915" s="21">
        <f>+(B3915-$K$1)/7</f>
        <v>25</v>
      </c>
    </row>
    <row r="3916" spans="1:10" ht="21.95" customHeight="1" x14ac:dyDescent="0.15">
      <c r="A3916" s="6" t="s">
        <v>270</v>
      </c>
      <c r="B3916" s="4" t="s">
        <v>57</v>
      </c>
      <c r="C3916" s="4" t="s">
        <v>271</v>
      </c>
      <c r="D3916" s="4" t="s">
        <v>273</v>
      </c>
      <c r="E3916" s="5">
        <v>12.02</v>
      </c>
    </row>
    <row r="3917" spans="1:10" ht="21.95" customHeight="1" x14ac:dyDescent="0.15">
      <c r="A3917" s="6" t="s">
        <v>270</v>
      </c>
      <c r="B3917" s="4" t="s">
        <v>57</v>
      </c>
      <c r="C3917" s="4" t="s">
        <v>271</v>
      </c>
      <c r="D3917" s="4" t="s">
        <v>272</v>
      </c>
      <c r="E3917" s="5">
        <v>12.56</v>
      </c>
    </row>
    <row r="3918" spans="1:10" ht="21.95" customHeight="1" x14ac:dyDescent="0.15">
      <c r="A3918" s="6" t="s">
        <v>270</v>
      </c>
      <c r="B3918" s="4" t="s">
        <v>57</v>
      </c>
      <c r="C3918" s="4" t="s">
        <v>271</v>
      </c>
      <c r="D3918" s="4" t="s">
        <v>272</v>
      </c>
      <c r="E3918" s="5">
        <v>11.02</v>
      </c>
    </row>
    <row r="3919" spans="1:10" ht="21.95" customHeight="1" x14ac:dyDescent="0.15">
      <c r="A3919" s="6" t="s">
        <v>270</v>
      </c>
      <c r="B3919" s="4" t="s">
        <v>163</v>
      </c>
      <c r="C3919" s="4" t="s">
        <v>271</v>
      </c>
      <c r="D3919" s="4" t="s">
        <v>273</v>
      </c>
      <c r="E3919" s="5">
        <v>14.84</v>
      </c>
    </row>
    <row r="3920" spans="1:10" ht="21.95" customHeight="1" x14ac:dyDescent="0.15">
      <c r="A3920" s="6" t="s">
        <v>270</v>
      </c>
      <c r="B3920" s="4" t="s">
        <v>163</v>
      </c>
      <c r="C3920" s="4" t="s">
        <v>271</v>
      </c>
      <c r="D3920" s="4" t="s">
        <v>273</v>
      </c>
      <c r="E3920" s="5">
        <v>11.02</v>
      </c>
    </row>
    <row r="3921" spans="1:10" ht="21.95" customHeight="1" x14ac:dyDescent="0.15">
      <c r="A3921" s="6" t="s">
        <v>270</v>
      </c>
      <c r="B3921" s="4" t="s">
        <v>163</v>
      </c>
      <c r="C3921" s="4" t="s">
        <v>271</v>
      </c>
      <c r="D3921" s="4" t="s">
        <v>272</v>
      </c>
      <c r="E3921" s="5">
        <v>13.06</v>
      </c>
    </row>
    <row r="3922" spans="1:10" ht="21.95" customHeight="1" x14ac:dyDescent="0.15">
      <c r="A3922" s="6" t="s">
        <v>270</v>
      </c>
      <c r="B3922" s="4" t="s">
        <v>163</v>
      </c>
      <c r="C3922" s="4" t="s">
        <v>271</v>
      </c>
      <c r="D3922" s="4" t="s">
        <v>272</v>
      </c>
      <c r="E3922" s="5">
        <v>8.35</v>
      </c>
    </row>
    <row r="3923" spans="1:10" ht="21.95" customHeight="1" x14ac:dyDescent="0.15">
      <c r="A3923" s="6" t="s">
        <v>270</v>
      </c>
      <c r="B3923" s="4" t="s">
        <v>58</v>
      </c>
      <c r="C3923" s="4" t="s">
        <v>271</v>
      </c>
      <c r="D3923" s="4" t="s">
        <v>273</v>
      </c>
      <c r="E3923" s="5">
        <v>15.33</v>
      </c>
      <c r="F3923" t="s">
        <v>354</v>
      </c>
    </row>
    <row r="3924" spans="1:10" ht="21.95" customHeight="1" x14ac:dyDescent="0.15">
      <c r="A3924" s="6" t="s">
        <v>270</v>
      </c>
      <c r="B3924" s="4" t="s">
        <v>58</v>
      </c>
      <c r="C3924" s="4" t="s">
        <v>271</v>
      </c>
      <c r="D3924" s="4" t="s">
        <v>272</v>
      </c>
      <c r="E3924" s="5">
        <v>13.97</v>
      </c>
    </row>
    <row r="3925" spans="1:10" ht="21.95" customHeight="1" x14ac:dyDescent="0.15">
      <c r="A3925" s="6" t="s">
        <v>270</v>
      </c>
      <c r="B3925" s="4" t="s">
        <v>164</v>
      </c>
      <c r="C3925" s="4" t="s">
        <v>271</v>
      </c>
      <c r="D3925" s="4" t="s">
        <v>273</v>
      </c>
      <c r="E3925" s="5">
        <v>8.8800000000000008</v>
      </c>
    </row>
    <row r="3926" spans="1:10" ht="21.95" customHeight="1" x14ac:dyDescent="0.15">
      <c r="A3926" s="6" t="s">
        <v>270</v>
      </c>
      <c r="B3926" s="4" t="s">
        <v>164</v>
      </c>
      <c r="C3926" s="4" t="s">
        <v>271</v>
      </c>
      <c r="D3926" s="4" t="s">
        <v>273</v>
      </c>
      <c r="E3926" s="5">
        <v>6.77</v>
      </c>
    </row>
    <row r="3927" spans="1:10" ht="21.95" customHeight="1" x14ac:dyDescent="0.15">
      <c r="A3927" s="6" t="s">
        <v>270</v>
      </c>
      <c r="B3927" s="4" t="s">
        <v>164</v>
      </c>
      <c r="C3927" s="4" t="s">
        <v>271</v>
      </c>
      <c r="D3927" s="4" t="s">
        <v>275</v>
      </c>
      <c r="E3927" s="5">
        <v>13.79</v>
      </c>
    </row>
    <row r="3928" spans="1:10" ht="21.95" customHeight="1" x14ac:dyDescent="0.15">
      <c r="A3928" s="6" t="s">
        <v>270</v>
      </c>
      <c r="B3928" s="4" t="s">
        <v>164</v>
      </c>
      <c r="C3928" s="4" t="s">
        <v>271</v>
      </c>
      <c r="D3928" s="4" t="s">
        <v>272</v>
      </c>
      <c r="E3928" s="5">
        <v>9.1</v>
      </c>
    </row>
    <row r="3929" spans="1:10" ht="21.95" customHeight="1" x14ac:dyDescent="0.15">
      <c r="A3929" s="6" t="s">
        <v>270</v>
      </c>
      <c r="B3929" s="4" t="s">
        <v>164</v>
      </c>
      <c r="C3929" s="4" t="s">
        <v>271</v>
      </c>
      <c r="D3929" s="4" t="s">
        <v>272</v>
      </c>
      <c r="E3929" s="5">
        <v>8.3800000000000008</v>
      </c>
    </row>
    <row r="3930" spans="1:10" ht="21.95" customHeight="1" x14ac:dyDescent="0.15">
      <c r="A3930" s="6" t="s">
        <v>270</v>
      </c>
      <c r="B3930" s="4" t="s">
        <v>59</v>
      </c>
      <c r="C3930" s="4" t="s">
        <v>271</v>
      </c>
      <c r="D3930" s="4" t="s">
        <v>273</v>
      </c>
      <c r="E3930" s="5">
        <v>14.95</v>
      </c>
      <c r="F3930" t="s">
        <v>353</v>
      </c>
      <c r="G3930">
        <f>+E3930+E3931+E3932+E3933+E3934+E3935+E3936+E3937</f>
        <v>106.67</v>
      </c>
      <c r="H3930">
        <f>+E3938+E3939+E3940+E3941+E3942</f>
        <v>59.73</v>
      </c>
      <c r="I3930" s="14">
        <f>+(G3930/4)/(H3930/3)</f>
        <v>1.3394023103967856</v>
      </c>
      <c r="J3930" s="21">
        <f>+(B3930-$K$1)/7</f>
        <v>26</v>
      </c>
    </row>
    <row r="3931" spans="1:10" ht="21.95" customHeight="1" x14ac:dyDescent="0.15">
      <c r="A3931" s="6" t="s">
        <v>270</v>
      </c>
      <c r="B3931" s="4" t="s">
        <v>59</v>
      </c>
      <c r="C3931" s="4" t="s">
        <v>271</v>
      </c>
      <c r="D3931" s="4" t="s">
        <v>273</v>
      </c>
      <c r="E3931" s="5">
        <v>14.12</v>
      </c>
    </row>
    <row r="3932" spans="1:10" ht="21.95" customHeight="1" x14ac:dyDescent="0.15">
      <c r="A3932" s="6" t="s">
        <v>270</v>
      </c>
      <c r="B3932" s="4" t="s">
        <v>59</v>
      </c>
      <c r="C3932" s="4" t="s">
        <v>271</v>
      </c>
      <c r="D3932" s="4" t="s">
        <v>272</v>
      </c>
      <c r="E3932" s="5">
        <v>14.39</v>
      </c>
    </row>
    <row r="3933" spans="1:10" ht="21.95" customHeight="1" x14ac:dyDescent="0.15">
      <c r="A3933" s="9" t="s">
        <v>270</v>
      </c>
      <c r="B3933" s="4" t="s">
        <v>59</v>
      </c>
      <c r="C3933" s="4" t="s">
        <v>271</v>
      </c>
      <c r="D3933" s="4" t="s">
        <v>272</v>
      </c>
      <c r="E3933" s="5">
        <v>12.03</v>
      </c>
    </row>
    <row r="3934" spans="1:10" ht="21.95" customHeight="1" x14ac:dyDescent="0.15">
      <c r="A3934" s="6" t="s">
        <v>270</v>
      </c>
      <c r="B3934" s="4" t="s">
        <v>166</v>
      </c>
      <c r="C3934" s="4" t="s">
        <v>271</v>
      </c>
      <c r="D3934" s="4" t="s">
        <v>273</v>
      </c>
      <c r="E3934" s="5">
        <v>14.71</v>
      </c>
    </row>
    <row r="3935" spans="1:10" ht="21.95" customHeight="1" x14ac:dyDescent="0.15">
      <c r="A3935" s="6" t="s">
        <v>270</v>
      </c>
      <c r="B3935" s="4" t="s">
        <v>166</v>
      </c>
      <c r="C3935" s="4" t="s">
        <v>271</v>
      </c>
      <c r="D3935" s="4" t="s">
        <v>273</v>
      </c>
      <c r="E3935" s="5">
        <v>11.42</v>
      </c>
    </row>
    <row r="3936" spans="1:10" ht="21.95" customHeight="1" x14ac:dyDescent="0.15">
      <c r="A3936" s="6" t="s">
        <v>270</v>
      </c>
      <c r="B3936" s="4" t="s">
        <v>166</v>
      </c>
      <c r="C3936" s="4" t="s">
        <v>271</v>
      </c>
      <c r="D3936" s="4" t="s">
        <v>272</v>
      </c>
      <c r="E3936" s="5">
        <v>15.16</v>
      </c>
    </row>
    <row r="3937" spans="1:6" ht="21.95" customHeight="1" x14ac:dyDescent="0.15">
      <c r="A3937" s="6" t="s">
        <v>270</v>
      </c>
      <c r="B3937" s="4" t="s">
        <v>166</v>
      </c>
      <c r="C3937" s="4" t="s">
        <v>271</v>
      </c>
      <c r="D3937" s="4" t="s">
        <v>272</v>
      </c>
      <c r="E3937" s="5">
        <v>9.89</v>
      </c>
    </row>
    <row r="3938" spans="1:6" ht="21.95" customHeight="1" x14ac:dyDescent="0.15">
      <c r="A3938" s="6" t="s">
        <v>270</v>
      </c>
      <c r="B3938" s="4" t="s">
        <v>60</v>
      </c>
      <c r="C3938" s="4" t="s">
        <v>271</v>
      </c>
      <c r="D3938" s="4" t="s">
        <v>273</v>
      </c>
      <c r="E3938" s="5">
        <v>14.21</v>
      </c>
      <c r="F3938" t="s">
        <v>354</v>
      </c>
    </row>
    <row r="3939" spans="1:6" ht="21.95" customHeight="1" x14ac:dyDescent="0.15">
      <c r="A3939" s="6" t="s">
        <v>270</v>
      </c>
      <c r="B3939" s="4" t="s">
        <v>60</v>
      </c>
      <c r="C3939" s="4" t="s">
        <v>271</v>
      </c>
      <c r="D3939" s="4" t="s">
        <v>272</v>
      </c>
      <c r="E3939" s="5">
        <v>13.24</v>
      </c>
    </row>
    <row r="3940" spans="1:6" ht="21.95" customHeight="1" x14ac:dyDescent="0.15">
      <c r="A3940" s="6" t="s">
        <v>270</v>
      </c>
      <c r="B3940" s="4" t="s">
        <v>167</v>
      </c>
      <c r="C3940" s="4" t="s">
        <v>271</v>
      </c>
      <c r="D3940" s="4" t="s">
        <v>273</v>
      </c>
      <c r="E3940" s="5">
        <v>14.77</v>
      </c>
    </row>
    <row r="3941" spans="1:6" ht="21.95" customHeight="1" x14ac:dyDescent="0.15">
      <c r="A3941" s="6" t="s">
        <v>270</v>
      </c>
      <c r="B3941" s="4" t="s">
        <v>167</v>
      </c>
      <c r="C3941" s="4" t="s">
        <v>271</v>
      </c>
      <c r="D3941" s="4" t="s">
        <v>272</v>
      </c>
      <c r="E3941" s="5">
        <v>10.8</v>
      </c>
    </row>
    <row r="3942" spans="1:6" ht="21.95" customHeight="1" x14ac:dyDescent="0.15">
      <c r="A3942" s="6" t="s">
        <v>270</v>
      </c>
      <c r="B3942" s="4" t="s">
        <v>167</v>
      </c>
      <c r="C3942" s="4" t="s">
        <v>271</v>
      </c>
      <c r="D3942" s="4" t="s">
        <v>272</v>
      </c>
      <c r="E3942" s="5">
        <v>6.71</v>
      </c>
    </row>
    <row r="3943" spans="1:6" ht="21.95" customHeight="1" x14ac:dyDescent="0.15">
      <c r="A3943" s="6" t="s">
        <v>270</v>
      </c>
      <c r="B3943" s="4" t="s">
        <v>61</v>
      </c>
      <c r="C3943" s="4" t="s">
        <v>271</v>
      </c>
      <c r="D3943" s="4" t="s">
        <v>273</v>
      </c>
      <c r="E3943" s="5">
        <v>13.22</v>
      </c>
      <c r="F3943" s="13" t="s">
        <v>353</v>
      </c>
    </row>
    <row r="3944" spans="1:6" ht="21.95" customHeight="1" x14ac:dyDescent="0.15">
      <c r="A3944" s="6" t="s">
        <v>270</v>
      </c>
      <c r="B3944" s="4" t="s">
        <v>61</v>
      </c>
      <c r="C3944" s="4" t="s">
        <v>271</v>
      </c>
      <c r="D3944" s="4" t="s">
        <v>273</v>
      </c>
      <c r="E3944" s="5">
        <v>12.66</v>
      </c>
      <c r="F3944" s="13"/>
    </row>
    <row r="3945" spans="1:6" ht="21.95" customHeight="1" x14ac:dyDescent="0.15">
      <c r="A3945" s="6" t="s">
        <v>270</v>
      </c>
      <c r="B3945" s="4" t="s">
        <v>61</v>
      </c>
      <c r="C3945" s="4" t="s">
        <v>271</v>
      </c>
      <c r="D3945" s="4" t="s">
        <v>272</v>
      </c>
      <c r="E3945" s="5">
        <v>12.04</v>
      </c>
      <c r="F3945" s="13"/>
    </row>
    <row r="3946" spans="1:6" ht="21.95" customHeight="1" x14ac:dyDescent="0.15">
      <c r="A3946" s="6" t="s">
        <v>270</v>
      </c>
      <c r="B3946" s="4" t="s">
        <v>61</v>
      </c>
      <c r="C3946" s="4" t="s">
        <v>271</v>
      </c>
      <c r="D3946" s="4" t="s">
        <v>272</v>
      </c>
      <c r="E3946" s="5">
        <v>11.35</v>
      </c>
      <c r="F3946" s="13"/>
    </row>
    <row r="3947" spans="1:6" ht="21.95" customHeight="1" x14ac:dyDescent="0.15">
      <c r="A3947" s="6" t="s">
        <v>270</v>
      </c>
      <c r="B3947" s="4" t="s">
        <v>62</v>
      </c>
      <c r="C3947" s="4" t="s">
        <v>271</v>
      </c>
      <c r="D3947" s="4" t="s">
        <v>273</v>
      </c>
      <c r="E3947" s="5">
        <v>13.86</v>
      </c>
      <c r="F3947" s="13" t="s">
        <v>354</v>
      </c>
    </row>
    <row r="3948" spans="1:6" ht="21.95" customHeight="1" x14ac:dyDescent="0.15">
      <c r="A3948" s="6" t="s">
        <v>270</v>
      </c>
      <c r="B3948" s="4" t="s">
        <v>62</v>
      </c>
      <c r="C3948" s="4" t="s">
        <v>271</v>
      </c>
      <c r="D3948" s="4" t="s">
        <v>273</v>
      </c>
      <c r="E3948" s="5">
        <v>12.85</v>
      </c>
    </row>
    <row r="3949" spans="1:6" ht="21.95" customHeight="1" x14ac:dyDescent="0.15">
      <c r="A3949" s="6" t="s">
        <v>270</v>
      </c>
      <c r="B3949" s="4" t="s">
        <v>62</v>
      </c>
      <c r="C3949" s="4" t="s">
        <v>271</v>
      </c>
      <c r="D3949" s="4" t="s">
        <v>272</v>
      </c>
      <c r="E3949" s="5">
        <v>12.76</v>
      </c>
    </row>
    <row r="3950" spans="1:6" ht="21.95" customHeight="1" x14ac:dyDescent="0.15">
      <c r="A3950" s="6" t="s">
        <v>270</v>
      </c>
      <c r="B3950" s="4" t="s">
        <v>62</v>
      </c>
      <c r="C3950" s="4" t="s">
        <v>271</v>
      </c>
      <c r="D3950" s="4" t="s">
        <v>272</v>
      </c>
      <c r="E3950" s="5">
        <v>4.2699999999999996</v>
      </c>
    </row>
    <row r="3951" spans="1:6" ht="21.95" customHeight="1" x14ac:dyDescent="0.15">
      <c r="A3951" s="6" t="s">
        <v>270</v>
      </c>
      <c r="B3951" s="4" t="s">
        <v>168</v>
      </c>
      <c r="C3951" s="4" t="s">
        <v>271</v>
      </c>
      <c r="D3951" s="4" t="s">
        <v>273</v>
      </c>
      <c r="E3951" s="5">
        <v>13.66</v>
      </c>
    </row>
    <row r="3952" spans="1:6" ht="21.95" customHeight="1" x14ac:dyDescent="0.15">
      <c r="A3952" s="6" t="s">
        <v>270</v>
      </c>
      <c r="B3952" s="4" t="s">
        <v>168</v>
      </c>
      <c r="C3952" s="4" t="s">
        <v>271</v>
      </c>
      <c r="D3952" s="4" t="s">
        <v>273</v>
      </c>
      <c r="E3952" s="5">
        <v>8.39</v>
      </c>
    </row>
    <row r="3953" spans="1:10" ht="21.95" customHeight="1" x14ac:dyDescent="0.15">
      <c r="A3953" s="6" t="s">
        <v>270</v>
      </c>
      <c r="B3953" s="4" t="s">
        <v>168</v>
      </c>
      <c r="C3953" s="4" t="s">
        <v>271</v>
      </c>
      <c r="D3953" s="4" t="s">
        <v>273</v>
      </c>
      <c r="E3953" s="5">
        <v>14.7</v>
      </c>
    </row>
    <row r="3954" spans="1:10" ht="21.95" customHeight="1" x14ac:dyDescent="0.15">
      <c r="A3954" s="6" t="s">
        <v>270</v>
      </c>
      <c r="B3954" s="4" t="s">
        <v>168</v>
      </c>
      <c r="C3954" s="4" t="s">
        <v>271</v>
      </c>
      <c r="D3954" s="4" t="s">
        <v>272</v>
      </c>
      <c r="E3954" s="5">
        <v>15.02</v>
      </c>
    </row>
    <row r="3955" spans="1:10" ht="21.95" customHeight="1" x14ac:dyDescent="0.15">
      <c r="A3955" s="6" t="s">
        <v>270</v>
      </c>
      <c r="B3955" s="4" t="s">
        <v>168</v>
      </c>
      <c r="C3955" s="4" t="s">
        <v>271</v>
      </c>
      <c r="D3955" s="4" t="s">
        <v>272</v>
      </c>
      <c r="E3955" s="5">
        <v>13.62</v>
      </c>
    </row>
    <row r="3956" spans="1:10" ht="21.95" customHeight="1" x14ac:dyDescent="0.15">
      <c r="A3956" s="6" t="s">
        <v>270</v>
      </c>
      <c r="B3956" s="4" t="s">
        <v>168</v>
      </c>
      <c r="C3956" s="4" t="s">
        <v>271</v>
      </c>
      <c r="D3956" s="4" t="s">
        <v>272</v>
      </c>
      <c r="E3956" s="5">
        <v>10.93</v>
      </c>
    </row>
    <row r="3957" spans="1:10" ht="21.95" customHeight="1" x14ac:dyDescent="0.15">
      <c r="A3957" s="6" t="s">
        <v>270</v>
      </c>
      <c r="B3957" s="4" t="s">
        <v>63</v>
      </c>
      <c r="C3957" s="4" t="s">
        <v>271</v>
      </c>
      <c r="D3957" s="4" t="s">
        <v>273</v>
      </c>
      <c r="E3957" s="5">
        <v>13.69</v>
      </c>
      <c r="F3957" t="s">
        <v>353</v>
      </c>
      <c r="G3957">
        <f>+E3957+E3958+E3959+E3960+E3961+E3962+E3963+E3964</f>
        <v>92.56</v>
      </c>
      <c r="H3957">
        <f>+E3965+E3966+E3967+E3968</f>
        <v>53.059999999999995</v>
      </c>
      <c r="I3957" s="14">
        <f>+(G3957/4)/(H3957/3)</f>
        <v>1.3083301922352057</v>
      </c>
      <c r="J3957" s="21">
        <f>+(B3957-$K$1)/7</f>
        <v>28</v>
      </c>
    </row>
    <row r="3958" spans="1:10" ht="21.95" customHeight="1" x14ac:dyDescent="0.15">
      <c r="A3958" s="6" t="s">
        <v>270</v>
      </c>
      <c r="B3958" s="4" t="s">
        <v>63</v>
      </c>
      <c r="C3958" s="4" t="s">
        <v>271</v>
      </c>
      <c r="D3958" s="4" t="s">
        <v>273</v>
      </c>
      <c r="E3958" s="5">
        <v>11.64</v>
      </c>
    </row>
    <row r="3959" spans="1:10" ht="21.95" customHeight="1" x14ac:dyDescent="0.15">
      <c r="A3959" s="6" t="s">
        <v>270</v>
      </c>
      <c r="B3959" s="4" t="s">
        <v>63</v>
      </c>
      <c r="C3959" s="4" t="s">
        <v>271</v>
      </c>
      <c r="D3959" s="4" t="s">
        <v>272</v>
      </c>
      <c r="E3959" s="5">
        <v>12.78</v>
      </c>
    </row>
    <row r="3960" spans="1:10" ht="21.95" customHeight="1" x14ac:dyDescent="0.15">
      <c r="A3960" s="6" t="s">
        <v>270</v>
      </c>
      <c r="B3960" s="4" t="s">
        <v>63</v>
      </c>
      <c r="C3960" s="4" t="s">
        <v>271</v>
      </c>
      <c r="D3960" s="4" t="s">
        <v>272</v>
      </c>
      <c r="E3960" s="5">
        <v>10.7</v>
      </c>
    </row>
    <row r="3961" spans="1:10" ht="21.95" customHeight="1" x14ac:dyDescent="0.15">
      <c r="A3961" s="6" t="s">
        <v>270</v>
      </c>
      <c r="B3961" s="4" t="s">
        <v>169</v>
      </c>
      <c r="C3961" s="4" t="s">
        <v>271</v>
      </c>
      <c r="D3961" s="4" t="s">
        <v>273</v>
      </c>
      <c r="E3961" s="5">
        <v>12.5</v>
      </c>
    </row>
    <row r="3962" spans="1:10" ht="21.95" customHeight="1" x14ac:dyDescent="0.15">
      <c r="A3962" s="6" t="s">
        <v>270</v>
      </c>
      <c r="B3962" s="4" t="s">
        <v>169</v>
      </c>
      <c r="C3962" s="4" t="s">
        <v>271</v>
      </c>
      <c r="D3962" s="4" t="s">
        <v>273</v>
      </c>
      <c r="E3962" s="5">
        <v>8.59</v>
      </c>
    </row>
    <row r="3963" spans="1:10" ht="21.95" customHeight="1" x14ac:dyDescent="0.15">
      <c r="A3963" s="6" t="s">
        <v>270</v>
      </c>
      <c r="B3963" s="4" t="s">
        <v>169</v>
      </c>
      <c r="C3963" s="4" t="s">
        <v>271</v>
      </c>
      <c r="D3963" s="4" t="s">
        <v>272</v>
      </c>
      <c r="E3963" s="5">
        <v>12.95</v>
      </c>
    </row>
    <row r="3964" spans="1:10" ht="21.95" customHeight="1" x14ac:dyDescent="0.15">
      <c r="A3964" s="6" t="s">
        <v>270</v>
      </c>
      <c r="B3964" s="4" t="s">
        <v>169</v>
      </c>
      <c r="C3964" s="4" t="s">
        <v>271</v>
      </c>
      <c r="D3964" s="4" t="s">
        <v>272</v>
      </c>
      <c r="E3964" s="5">
        <v>9.7100000000000009</v>
      </c>
    </row>
    <row r="3965" spans="1:10" ht="21.95" customHeight="1" x14ac:dyDescent="0.15">
      <c r="A3965" s="6" t="s">
        <v>270</v>
      </c>
      <c r="B3965" s="4" t="s">
        <v>64</v>
      </c>
      <c r="C3965" s="4" t="s">
        <v>271</v>
      </c>
      <c r="D3965" s="4" t="s">
        <v>273</v>
      </c>
      <c r="E3965" s="5">
        <v>13.51</v>
      </c>
      <c r="F3965" t="s">
        <v>354</v>
      </c>
    </row>
    <row r="3966" spans="1:10" ht="21.95" customHeight="1" x14ac:dyDescent="0.15">
      <c r="A3966" s="6" t="s">
        <v>270</v>
      </c>
      <c r="B3966" s="4" t="s">
        <v>64</v>
      </c>
      <c r="C3966" s="4" t="s">
        <v>271</v>
      </c>
      <c r="D3966" s="4" t="s">
        <v>272</v>
      </c>
      <c r="E3966" s="5">
        <v>12.41</v>
      </c>
    </row>
    <row r="3967" spans="1:10" ht="21.95" customHeight="1" x14ac:dyDescent="0.15">
      <c r="A3967" s="6" t="s">
        <v>270</v>
      </c>
      <c r="B3967" s="4" t="s">
        <v>170</v>
      </c>
      <c r="C3967" s="4" t="s">
        <v>271</v>
      </c>
      <c r="D3967" s="4" t="s">
        <v>273</v>
      </c>
      <c r="E3967" s="5">
        <v>14.27</v>
      </c>
    </row>
    <row r="3968" spans="1:10" ht="21.95" customHeight="1" x14ac:dyDescent="0.15">
      <c r="A3968" s="6" t="s">
        <v>270</v>
      </c>
      <c r="B3968" s="4" t="s">
        <v>170</v>
      </c>
      <c r="C3968" s="4" t="s">
        <v>271</v>
      </c>
      <c r="D3968" s="4" t="s">
        <v>272</v>
      </c>
      <c r="E3968" s="5">
        <v>12.87</v>
      </c>
    </row>
    <row r="3969" spans="1:10" ht="21.95" customHeight="1" x14ac:dyDescent="0.15">
      <c r="A3969" s="6" t="s">
        <v>270</v>
      </c>
      <c r="B3969" s="4" t="s">
        <v>65</v>
      </c>
      <c r="C3969" s="4" t="s">
        <v>271</v>
      </c>
      <c r="D3969" s="4" t="s">
        <v>273</v>
      </c>
      <c r="E3969" s="5">
        <v>13.11</v>
      </c>
      <c r="F3969" t="s">
        <v>353</v>
      </c>
      <c r="G3969">
        <f>+E3969+E3970+E3971+E3972+E3973+E3974+E3975+E3976</f>
        <v>95.460000000000008</v>
      </c>
      <c r="H3969">
        <f>+E3977+E3978+E3979+E3980</f>
        <v>52.65</v>
      </c>
      <c r="I3969" s="14">
        <f>+(G3969/4)/(H3969/3)</f>
        <v>1.3598290598290599</v>
      </c>
      <c r="J3969" s="21">
        <f>+(B3969-$K$1)/7</f>
        <v>29</v>
      </c>
    </row>
    <row r="3970" spans="1:10" ht="21.95" customHeight="1" x14ac:dyDescent="0.15">
      <c r="A3970" s="6" t="s">
        <v>270</v>
      </c>
      <c r="B3970" s="4" t="s">
        <v>65</v>
      </c>
      <c r="C3970" s="4" t="s">
        <v>271</v>
      </c>
      <c r="D3970" s="4" t="s">
        <v>273</v>
      </c>
      <c r="E3970" s="5">
        <v>11.64</v>
      </c>
    </row>
    <row r="3971" spans="1:10" ht="21.95" customHeight="1" x14ac:dyDescent="0.15">
      <c r="A3971" s="6" t="s">
        <v>270</v>
      </c>
      <c r="B3971" s="4" t="s">
        <v>65</v>
      </c>
      <c r="C3971" s="4" t="s">
        <v>271</v>
      </c>
      <c r="D3971" s="4" t="s">
        <v>272</v>
      </c>
      <c r="E3971" s="5">
        <v>11.15</v>
      </c>
    </row>
    <row r="3972" spans="1:10" ht="21.95" customHeight="1" x14ac:dyDescent="0.15">
      <c r="A3972" s="6" t="s">
        <v>270</v>
      </c>
      <c r="B3972" s="4" t="s">
        <v>65</v>
      </c>
      <c r="C3972" s="4" t="s">
        <v>271</v>
      </c>
      <c r="D3972" s="4" t="s">
        <v>272</v>
      </c>
      <c r="E3972" s="5">
        <v>9.9499999999999993</v>
      </c>
    </row>
    <row r="3973" spans="1:10" ht="21.95" customHeight="1" x14ac:dyDescent="0.15">
      <c r="A3973" s="6" t="s">
        <v>270</v>
      </c>
      <c r="B3973" s="4" t="s">
        <v>171</v>
      </c>
      <c r="C3973" s="4" t="s">
        <v>271</v>
      </c>
      <c r="D3973" s="4" t="s">
        <v>273</v>
      </c>
      <c r="E3973" s="5">
        <v>13.34</v>
      </c>
    </row>
    <row r="3974" spans="1:10" ht="21.95" customHeight="1" x14ac:dyDescent="0.15">
      <c r="A3974" s="6" t="s">
        <v>270</v>
      </c>
      <c r="B3974" s="4" t="s">
        <v>171</v>
      </c>
      <c r="C3974" s="4" t="s">
        <v>271</v>
      </c>
      <c r="D3974" s="4" t="s">
        <v>273</v>
      </c>
      <c r="E3974" s="5">
        <v>11.75</v>
      </c>
    </row>
    <row r="3975" spans="1:10" ht="21.95" customHeight="1" x14ac:dyDescent="0.15">
      <c r="A3975" s="6" t="s">
        <v>270</v>
      </c>
      <c r="B3975" s="4" t="s">
        <v>171</v>
      </c>
      <c r="C3975" s="4" t="s">
        <v>271</v>
      </c>
      <c r="D3975" s="4" t="s">
        <v>272</v>
      </c>
      <c r="E3975" s="5">
        <v>13.12</v>
      </c>
    </row>
    <row r="3976" spans="1:10" ht="21.95" customHeight="1" x14ac:dyDescent="0.15">
      <c r="A3976" s="6" t="s">
        <v>270</v>
      </c>
      <c r="B3976" s="4" t="s">
        <v>171</v>
      </c>
      <c r="C3976" s="4" t="s">
        <v>271</v>
      </c>
      <c r="D3976" s="4" t="s">
        <v>272</v>
      </c>
      <c r="E3976" s="5">
        <v>11.4</v>
      </c>
    </row>
    <row r="3977" spans="1:10" ht="21.95" customHeight="1" x14ac:dyDescent="0.15">
      <c r="A3977" s="6" t="s">
        <v>270</v>
      </c>
      <c r="B3977" s="4" t="s">
        <v>66</v>
      </c>
      <c r="C3977" s="4" t="s">
        <v>271</v>
      </c>
      <c r="D3977" s="4" t="s">
        <v>273</v>
      </c>
      <c r="E3977" s="5">
        <v>13.25</v>
      </c>
      <c r="F3977" t="s">
        <v>354</v>
      </c>
    </row>
    <row r="3978" spans="1:10" ht="21.95" customHeight="1" x14ac:dyDescent="0.15">
      <c r="A3978" s="9" t="s">
        <v>270</v>
      </c>
      <c r="B3978" s="4" t="s">
        <v>66</v>
      </c>
      <c r="C3978" s="4" t="s">
        <v>271</v>
      </c>
      <c r="D3978" s="4" t="s">
        <v>272</v>
      </c>
      <c r="E3978" s="5">
        <v>11.08</v>
      </c>
    </row>
    <row r="3979" spans="1:10" ht="21.95" customHeight="1" x14ac:dyDescent="0.15">
      <c r="A3979" s="6" t="s">
        <v>270</v>
      </c>
      <c r="B3979" s="4" t="s">
        <v>172</v>
      </c>
      <c r="C3979" s="4" t="s">
        <v>271</v>
      </c>
      <c r="D3979" s="4" t="s">
        <v>273</v>
      </c>
      <c r="E3979" s="5">
        <v>14.76</v>
      </c>
    </row>
    <row r="3980" spans="1:10" ht="21.95" customHeight="1" x14ac:dyDescent="0.15">
      <c r="A3980" s="6" t="s">
        <v>270</v>
      </c>
      <c r="B3980" s="4" t="s">
        <v>172</v>
      </c>
      <c r="C3980" s="4" t="s">
        <v>271</v>
      </c>
      <c r="D3980" s="4" t="s">
        <v>272</v>
      </c>
      <c r="E3980" s="5">
        <v>13.56</v>
      </c>
    </row>
    <row r="3981" spans="1:10" ht="21.95" customHeight="1" x14ac:dyDescent="0.15">
      <c r="A3981" s="6" t="s">
        <v>270</v>
      </c>
      <c r="B3981" s="4" t="s">
        <v>67</v>
      </c>
      <c r="C3981" s="4" t="s">
        <v>271</v>
      </c>
      <c r="D3981" s="4" t="s">
        <v>273</v>
      </c>
      <c r="E3981" s="5">
        <v>14.11</v>
      </c>
      <c r="F3981" t="s">
        <v>353</v>
      </c>
      <c r="G3981">
        <f>+E3981+E3982+E3983+E3984+E3985+E3986+E3987+E3988</f>
        <v>93.73</v>
      </c>
      <c r="H3981">
        <f>+E3989+E3990+E3991+E3992</f>
        <v>54.629999999999995</v>
      </c>
      <c r="I3981" s="14">
        <f>+(G3981/4)/(H3981/3)</f>
        <v>1.2867929708951129</v>
      </c>
      <c r="J3981" s="21">
        <f>+(B3981-$K$1)/7</f>
        <v>30</v>
      </c>
    </row>
    <row r="3982" spans="1:10" ht="21.95" customHeight="1" x14ac:dyDescent="0.15">
      <c r="A3982" s="6" t="s">
        <v>270</v>
      </c>
      <c r="B3982" s="4" t="s">
        <v>67</v>
      </c>
      <c r="C3982" s="4" t="s">
        <v>271</v>
      </c>
      <c r="D3982" s="4" t="s">
        <v>273</v>
      </c>
      <c r="E3982" s="5">
        <v>11.76</v>
      </c>
    </row>
    <row r="3983" spans="1:10" ht="21.95" customHeight="1" x14ac:dyDescent="0.15">
      <c r="A3983" s="6" t="s">
        <v>270</v>
      </c>
      <c r="B3983" s="4" t="s">
        <v>67</v>
      </c>
      <c r="C3983" s="4" t="s">
        <v>271</v>
      </c>
      <c r="D3983" s="4" t="s">
        <v>272</v>
      </c>
      <c r="E3983" s="5">
        <v>12.38</v>
      </c>
    </row>
    <row r="3984" spans="1:10" ht="21.95" customHeight="1" x14ac:dyDescent="0.15">
      <c r="A3984" s="6" t="s">
        <v>270</v>
      </c>
      <c r="B3984" s="4" t="s">
        <v>67</v>
      </c>
      <c r="C3984" s="4" t="s">
        <v>271</v>
      </c>
      <c r="D3984" s="4" t="s">
        <v>272</v>
      </c>
      <c r="E3984" s="5">
        <v>10.68</v>
      </c>
    </row>
    <row r="3985" spans="1:10" ht="21.95" customHeight="1" x14ac:dyDescent="0.15">
      <c r="A3985" s="6" t="s">
        <v>270</v>
      </c>
      <c r="B3985" s="4" t="s">
        <v>173</v>
      </c>
      <c r="C3985" s="4" t="s">
        <v>271</v>
      </c>
      <c r="D3985" s="4" t="s">
        <v>273</v>
      </c>
      <c r="E3985" s="5">
        <v>11.94</v>
      </c>
    </row>
    <row r="3986" spans="1:10" ht="21.95" customHeight="1" x14ac:dyDescent="0.15">
      <c r="A3986" s="6" t="s">
        <v>270</v>
      </c>
      <c r="B3986" s="4" t="s">
        <v>173</v>
      </c>
      <c r="C3986" s="4" t="s">
        <v>271</v>
      </c>
      <c r="D3986" s="4" t="s">
        <v>273</v>
      </c>
      <c r="E3986" s="5">
        <v>11.41</v>
      </c>
    </row>
    <row r="3987" spans="1:10" ht="21.95" customHeight="1" x14ac:dyDescent="0.15">
      <c r="A3987" s="6" t="s">
        <v>270</v>
      </c>
      <c r="B3987" s="4" t="s">
        <v>173</v>
      </c>
      <c r="C3987" s="4" t="s">
        <v>271</v>
      </c>
      <c r="D3987" s="4" t="s">
        <v>272</v>
      </c>
      <c r="E3987" s="5">
        <v>13.5</v>
      </c>
    </row>
    <row r="3988" spans="1:10" ht="21.95" customHeight="1" x14ac:dyDescent="0.15">
      <c r="A3988" s="6" t="s">
        <v>270</v>
      </c>
      <c r="B3988" s="4" t="s">
        <v>173</v>
      </c>
      <c r="C3988" s="4" t="s">
        <v>271</v>
      </c>
      <c r="D3988" s="4" t="s">
        <v>272</v>
      </c>
      <c r="E3988" s="5">
        <v>7.95</v>
      </c>
    </row>
    <row r="3989" spans="1:10" ht="21.95" customHeight="1" x14ac:dyDescent="0.15">
      <c r="A3989" s="6" t="s">
        <v>270</v>
      </c>
      <c r="B3989" s="4" t="s">
        <v>68</v>
      </c>
      <c r="C3989" s="4" t="s">
        <v>271</v>
      </c>
      <c r="D3989" s="4" t="s">
        <v>273</v>
      </c>
      <c r="E3989" s="5">
        <v>14.1</v>
      </c>
      <c r="F3989" t="s">
        <v>354</v>
      </c>
    </row>
    <row r="3990" spans="1:10" ht="21.95" customHeight="1" x14ac:dyDescent="0.15">
      <c r="A3990" s="6" t="s">
        <v>270</v>
      </c>
      <c r="B3990" s="4" t="s">
        <v>68</v>
      </c>
      <c r="C3990" s="4" t="s">
        <v>271</v>
      </c>
      <c r="D3990" s="4" t="s">
        <v>272</v>
      </c>
      <c r="E3990" s="5">
        <v>12.19</v>
      </c>
    </row>
    <row r="3991" spans="1:10" ht="21.95" customHeight="1" x14ac:dyDescent="0.15">
      <c r="A3991" s="6" t="s">
        <v>270</v>
      </c>
      <c r="B3991" s="4" t="s">
        <v>174</v>
      </c>
      <c r="C3991" s="4" t="s">
        <v>271</v>
      </c>
      <c r="D3991" s="4" t="s">
        <v>273</v>
      </c>
      <c r="E3991" s="5">
        <v>13.9</v>
      </c>
    </row>
    <row r="3992" spans="1:10" ht="21.95" customHeight="1" x14ac:dyDescent="0.15">
      <c r="A3992" s="6" t="s">
        <v>270</v>
      </c>
      <c r="B3992" s="4" t="s">
        <v>174</v>
      </c>
      <c r="C3992" s="4" t="s">
        <v>271</v>
      </c>
      <c r="D3992" s="4" t="s">
        <v>272</v>
      </c>
      <c r="E3992" s="5">
        <v>14.44</v>
      </c>
    </row>
    <row r="3993" spans="1:10" ht="21.95" customHeight="1" x14ac:dyDescent="0.15">
      <c r="A3993" s="6" t="s">
        <v>270</v>
      </c>
      <c r="B3993" s="4" t="s">
        <v>69</v>
      </c>
      <c r="C3993" s="4" t="s">
        <v>271</v>
      </c>
      <c r="D3993" s="4" t="s">
        <v>273</v>
      </c>
      <c r="E3993" s="5">
        <v>13.57</v>
      </c>
      <c r="F3993" t="s">
        <v>353</v>
      </c>
      <c r="G3993">
        <f>+E3993+E3994+E3995+E3996+E3997+E3998+E3999+E4000</f>
        <v>93.85</v>
      </c>
      <c r="H3993">
        <f>+E4001+E4002+E4003+E4004</f>
        <v>52.17</v>
      </c>
      <c r="I3993" s="14">
        <f>+(G3993/4)/(H3993/3)</f>
        <v>1.3491949396204714</v>
      </c>
      <c r="J3993" s="21">
        <f>+(B3993-$K$1)/7</f>
        <v>31</v>
      </c>
    </row>
    <row r="3994" spans="1:10" ht="21.95" customHeight="1" x14ac:dyDescent="0.15">
      <c r="A3994" s="6" t="s">
        <v>270</v>
      </c>
      <c r="B3994" s="4" t="s">
        <v>69</v>
      </c>
      <c r="C3994" s="4" t="s">
        <v>271</v>
      </c>
      <c r="D3994" s="4" t="s">
        <v>273</v>
      </c>
      <c r="E3994" s="5">
        <v>12.06</v>
      </c>
    </row>
    <row r="3995" spans="1:10" ht="21.95" customHeight="1" x14ac:dyDescent="0.15">
      <c r="A3995" s="6" t="s">
        <v>270</v>
      </c>
      <c r="B3995" s="4" t="s">
        <v>69</v>
      </c>
      <c r="C3995" s="4" t="s">
        <v>271</v>
      </c>
      <c r="D3995" s="4" t="s">
        <v>272</v>
      </c>
      <c r="E3995" s="5">
        <v>10.44</v>
      </c>
    </row>
    <row r="3996" spans="1:10" ht="21.95" customHeight="1" x14ac:dyDescent="0.15">
      <c r="A3996" s="6" t="s">
        <v>270</v>
      </c>
      <c r="B3996" s="4" t="s">
        <v>69</v>
      </c>
      <c r="C3996" s="4" t="s">
        <v>271</v>
      </c>
      <c r="D3996" s="4" t="s">
        <v>272</v>
      </c>
      <c r="E3996" s="5">
        <v>9.91</v>
      </c>
    </row>
    <row r="3997" spans="1:10" ht="21.95" customHeight="1" x14ac:dyDescent="0.15">
      <c r="A3997" s="6" t="s">
        <v>270</v>
      </c>
      <c r="B3997" s="4" t="s">
        <v>175</v>
      </c>
      <c r="C3997" s="4" t="s">
        <v>271</v>
      </c>
      <c r="D3997" s="4" t="s">
        <v>273</v>
      </c>
      <c r="E3997" s="5">
        <v>12.91</v>
      </c>
    </row>
    <row r="3998" spans="1:10" ht="21.95" customHeight="1" x14ac:dyDescent="0.15">
      <c r="A3998" s="6" t="s">
        <v>270</v>
      </c>
      <c r="B3998" s="4" t="s">
        <v>175</v>
      </c>
      <c r="C3998" s="4" t="s">
        <v>271</v>
      </c>
      <c r="D3998" s="4" t="s">
        <v>273</v>
      </c>
      <c r="E3998" s="5">
        <v>11.69</v>
      </c>
    </row>
    <row r="3999" spans="1:10" ht="21.95" customHeight="1" x14ac:dyDescent="0.15">
      <c r="A3999" s="6" t="s">
        <v>270</v>
      </c>
      <c r="B3999" s="4" t="s">
        <v>175</v>
      </c>
      <c r="C3999" s="4" t="s">
        <v>271</v>
      </c>
      <c r="D3999" s="4" t="s">
        <v>272</v>
      </c>
      <c r="E3999" s="5">
        <v>12.7</v>
      </c>
    </row>
    <row r="4000" spans="1:10" ht="21.95" customHeight="1" x14ac:dyDescent="0.15">
      <c r="A4000" s="6" t="s">
        <v>270</v>
      </c>
      <c r="B4000" s="4" t="s">
        <v>175</v>
      </c>
      <c r="C4000" s="4" t="s">
        <v>271</v>
      </c>
      <c r="D4000" s="4" t="s">
        <v>272</v>
      </c>
      <c r="E4000" s="5">
        <v>10.57</v>
      </c>
    </row>
    <row r="4001" spans="1:10" ht="21.95" customHeight="1" x14ac:dyDescent="0.15">
      <c r="A4001" s="6" t="s">
        <v>270</v>
      </c>
      <c r="B4001" s="4" t="s">
        <v>70</v>
      </c>
      <c r="C4001" s="4" t="s">
        <v>271</v>
      </c>
      <c r="D4001" s="4" t="s">
        <v>273</v>
      </c>
      <c r="E4001" s="5">
        <v>13.3</v>
      </c>
      <c r="F4001" t="s">
        <v>354</v>
      </c>
    </row>
    <row r="4002" spans="1:10" ht="21.95" customHeight="1" x14ac:dyDescent="0.15">
      <c r="A4002" s="6" t="s">
        <v>270</v>
      </c>
      <c r="B4002" s="4" t="s">
        <v>70</v>
      </c>
      <c r="C4002" s="4" t="s">
        <v>271</v>
      </c>
      <c r="D4002" s="4" t="s">
        <v>272</v>
      </c>
      <c r="E4002" s="5">
        <v>10.62</v>
      </c>
    </row>
    <row r="4003" spans="1:10" ht="21.95" customHeight="1" x14ac:dyDescent="0.15">
      <c r="A4003" s="6" t="s">
        <v>270</v>
      </c>
      <c r="B4003" s="4" t="s">
        <v>176</v>
      </c>
      <c r="C4003" s="4" t="s">
        <v>271</v>
      </c>
      <c r="D4003" s="4" t="s">
        <v>273</v>
      </c>
      <c r="E4003" s="5">
        <v>14.12</v>
      </c>
    </row>
    <row r="4004" spans="1:10" ht="21.95" customHeight="1" x14ac:dyDescent="0.15">
      <c r="A4004" s="6" t="s">
        <v>270</v>
      </c>
      <c r="B4004" s="4" t="s">
        <v>176</v>
      </c>
      <c r="C4004" s="4" t="s">
        <v>271</v>
      </c>
      <c r="D4004" s="4" t="s">
        <v>272</v>
      </c>
      <c r="E4004" s="5">
        <v>14.13</v>
      </c>
    </row>
    <row r="4005" spans="1:10" ht="21.95" customHeight="1" x14ac:dyDescent="0.15">
      <c r="A4005" s="6" t="s">
        <v>270</v>
      </c>
      <c r="B4005" s="4" t="s">
        <v>71</v>
      </c>
      <c r="C4005" s="4" t="s">
        <v>271</v>
      </c>
      <c r="D4005" s="4" t="s">
        <v>273</v>
      </c>
      <c r="E4005" s="5">
        <v>13.54</v>
      </c>
      <c r="F4005" t="s">
        <v>353</v>
      </c>
      <c r="G4005">
        <f>+E4005+E4006+E4007+E4008+E4009+E4010+E4011+E4012</f>
        <v>92.149999999999991</v>
      </c>
      <c r="H4005">
        <f>+E4013+E4014+E4015+E4016</f>
        <v>51.680000000000007</v>
      </c>
      <c r="I4005" s="14">
        <f>+(G4005/4)/(H4005/3)</f>
        <v>1.3373161764705879</v>
      </c>
      <c r="J4005" s="21">
        <f>+(B4005-$K$1)/7</f>
        <v>32</v>
      </c>
    </row>
    <row r="4006" spans="1:10" ht="21.95" customHeight="1" x14ac:dyDescent="0.15">
      <c r="A4006" s="6" t="s">
        <v>270</v>
      </c>
      <c r="B4006" s="4" t="s">
        <v>71</v>
      </c>
      <c r="C4006" s="4" t="s">
        <v>271</v>
      </c>
      <c r="D4006" s="4" t="s">
        <v>273</v>
      </c>
      <c r="E4006" s="5">
        <v>12.21</v>
      </c>
    </row>
    <row r="4007" spans="1:10" ht="21.95" customHeight="1" x14ac:dyDescent="0.15">
      <c r="A4007" s="6" t="s">
        <v>270</v>
      </c>
      <c r="B4007" s="4" t="s">
        <v>71</v>
      </c>
      <c r="C4007" s="4" t="s">
        <v>271</v>
      </c>
      <c r="D4007" s="4" t="s">
        <v>272</v>
      </c>
      <c r="E4007" s="5">
        <v>10.41</v>
      </c>
    </row>
    <row r="4008" spans="1:10" ht="21.95" customHeight="1" x14ac:dyDescent="0.15">
      <c r="A4008" s="6" t="s">
        <v>270</v>
      </c>
      <c r="B4008" s="4" t="s">
        <v>71</v>
      </c>
      <c r="C4008" s="4" t="s">
        <v>271</v>
      </c>
      <c r="D4008" s="4" t="s">
        <v>272</v>
      </c>
      <c r="E4008" s="5">
        <v>10.050000000000001</v>
      </c>
    </row>
    <row r="4009" spans="1:10" ht="21.95" customHeight="1" x14ac:dyDescent="0.15">
      <c r="A4009" s="6" t="s">
        <v>270</v>
      </c>
      <c r="B4009" s="4" t="s">
        <v>177</v>
      </c>
      <c r="C4009" s="4" t="s">
        <v>271</v>
      </c>
      <c r="D4009" s="4" t="s">
        <v>273</v>
      </c>
      <c r="E4009" s="5">
        <v>12.52</v>
      </c>
    </row>
    <row r="4010" spans="1:10" ht="21.95" customHeight="1" x14ac:dyDescent="0.15">
      <c r="A4010" s="6" t="s">
        <v>270</v>
      </c>
      <c r="B4010" s="4" t="s">
        <v>177</v>
      </c>
      <c r="C4010" s="4" t="s">
        <v>271</v>
      </c>
      <c r="D4010" s="4" t="s">
        <v>273</v>
      </c>
      <c r="E4010" s="5">
        <v>10.92</v>
      </c>
    </row>
    <row r="4011" spans="1:10" ht="21.95" customHeight="1" x14ac:dyDescent="0.15">
      <c r="A4011" s="6" t="s">
        <v>270</v>
      </c>
      <c r="B4011" s="4" t="s">
        <v>177</v>
      </c>
      <c r="C4011" s="4" t="s">
        <v>271</v>
      </c>
      <c r="D4011" s="4" t="s">
        <v>272</v>
      </c>
      <c r="E4011" s="5">
        <v>13.34</v>
      </c>
    </row>
    <row r="4012" spans="1:10" ht="21.95" customHeight="1" x14ac:dyDescent="0.15">
      <c r="A4012" s="6" t="s">
        <v>270</v>
      </c>
      <c r="B4012" s="4" t="s">
        <v>177</v>
      </c>
      <c r="C4012" s="4" t="s">
        <v>271</v>
      </c>
      <c r="D4012" s="4" t="s">
        <v>272</v>
      </c>
      <c r="E4012" s="5">
        <v>9.16</v>
      </c>
    </row>
    <row r="4013" spans="1:10" ht="21.95" customHeight="1" x14ac:dyDescent="0.15">
      <c r="A4013" s="6" t="s">
        <v>270</v>
      </c>
      <c r="B4013" s="4" t="s">
        <v>72</v>
      </c>
      <c r="C4013" s="4" t="s">
        <v>271</v>
      </c>
      <c r="D4013" s="4" t="s">
        <v>273</v>
      </c>
      <c r="E4013" s="5">
        <v>13.01</v>
      </c>
      <c r="F4013" t="s">
        <v>354</v>
      </c>
    </row>
    <row r="4014" spans="1:10" ht="21.95" customHeight="1" x14ac:dyDescent="0.15">
      <c r="A4014" s="6" t="s">
        <v>270</v>
      </c>
      <c r="B4014" s="4" t="s">
        <v>72</v>
      </c>
      <c r="C4014" s="4" t="s">
        <v>271</v>
      </c>
      <c r="D4014" s="4" t="s">
        <v>272</v>
      </c>
      <c r="E4014" s="5">
        <v>10.45</v>
      </c>
    </row>
    <row r="4015" spans="1:10" ht="21.95" customHeight="1" x14ac:dyDescent="0.15">
      <c r="A4015" s="6" t="s">
        <v>270</v>
      </c>
      <c r="B4015" s="4" t="s">
        <v>178</v>
      </c>
      <c r="C4015" s="4" t="s">
        <v>271</v>
      </c>
      <c r="D4015" s="4" t="s">
        <v>273</v>
      </c>
      <c r="E4015" s="5">
        <v>14.66</v>
      </c>
    </row>
    <row r="4016" spans="1:10" ht="21.95" customHeight="1" x14ac:dyDescent="0.15">
      <c r="A4016" s="6" t="s">
        <v>270</v>
      </c>
      <c r="B4016" s="4" t="s">
        <v>178</v>
      </c>
      <c r="C4016" s="4" t="s">
        <v>271</v>
      </c>
      <c r="D4016" s="4" t="s">
        <v>272</v>
      </c>
      <c r="E4016" s="5">
        <v>13.56</v>
      </c>
    </row>
    <row r="4017" spans="1:10" ht="21.95" customHeight="1" x14ac:dyDescent="0.15">
      <c r="A4017" s="6" t="s">
        <v>270</v>
      </c>
      <c r="B4017" s="4" t="s">
        <v>73</v>
      </c>
      <c r="C4017" s="4" t="s">
        <v>271</v>
      </c>
      <c r="D4017" s="4" t="s">
        <v>273</v>
      </c>
      <c r="E4017" s="5">
        <v>13.88</v>
      </c>
      <c r="F4017" t="s">
        <v>353</v>
      </c>
      <c r="G4017">
        <f>+E4017+E4018+E4019+E4020+E4021+E4022+E4023+E4024</f>
        <v>96.320000000000007</v>
      </c>
      <c r="H4017">
        <f>+E4025+E4026+E4027+E4028</f>
        <v>55.29</v>
      </c>
      <c r="I4017" s="14">
        <f>+(G4017/4)/(H4017/3)</f>
        <v>1.3065653825284862</v>
      </c>
      <c r="J4017" s="21">
        <f>+(B4017-$K$1)/7</f>
        <v>33</v>
      </c>
    </row>
    <row r="4018" spans="1:10" ht="21.95" customHeight="1" x14ac:dyDescent="0.15">
      <c r="A4018" s="6" t="s">
        <v>270</v>
      </c>
      <c r="B4018" s="4" t="s">
        <v>73</v>
      </c>
      <c r="C4018" s="4" t="s">
        <v>271</v>
      </c>
      <c r="D4018" s="4" t="s">
        <v>273</v>
      </c>
      <c r="E4018" s="5">
        <v>12.16</v>
      </c>
    </row>
    <row r="4019" spans="1:10" ht="21.95" customHeight="1" x14ac:dyDescent="0.15">
      <c r="A4019" s="6" t="s">
        <v>270</v>
      </c>
      <c r="B4019" s="4" t="s">
        <v>73</v>
      </c>
      <c r="C4019" s="4" t="s">
        <v>271</v>
      </c>
      <c r="D4019" s="4" t="s">
        <v>272</v>
      </c>
      <c r="E4019" s="5">
        <v>10.76</v>
      </c>
    </row>
    <row r="4020" spans="1:10" ht="21.95" customHeight="1" x14ac:dyDescent="0.15">
      <c r="A4020" s="6" t="s">
        <v>270</v>
      </c>
      <c r="B4020" s="4" t="s">
        <v>73</v>
      </c>
      <c r="C4020" s="4" t="s">
        <v>271</v>
      </c>
      <c r="D4020" s="4" t="s">
        <v>272</v>
      </c>
      <c r="E4020" s="5">
        <v>9.44</v>
      </c>
    </row>
    <row r="4021" spans="1:10" ht="21.95" customHeight="1" x14ac:dyDescent="0.15">
      <c r="A4021" s="6" t="s">
        <v>270</v>
      </c>
      <c r="B4021" s="4" t="s">
        <v>179</v>
      </c>
      <c r="C4021" s="4" t="s">
        <v>271</v>
      </c>
      <c r="D4021" s="4" t="s">
        <v>273</v>
      </c>
      <c r="E4021" s="5">
        <v>13.65</v>
      </c>
    </row>
    <row r="4022" spans="1:10" ht="21.95" customHeight="1" x14ac:dyDescent="0.15">
      <c r="A4022" s="9" t="s">
        <v>270</v>
      </c>
      <c r="B4022" s="4" t="s">
        <v>179</v>
      </c>
      <c r="C4022" s="4" t="s">
        <v>271</v>
      </c>
      <c r="D4022" s="4" t="s">
        <v>273</v>
      </c>
      <c r="E4022" s="5">
        <v>12.58</v>
      </c>
    </row>
    <row r="4023" spans="1:10" ht="21.95" customHeight="1" x14ac:dyDescent="0.15">
      <c r="A4023" s="6" t="s">
        <v>270</v>
      </c>
      <c r="B4023" s="4" t="s">
        <v>179</v>
      </c>
      <c r="C4023" s="4" t="s">
        <v>271</v>
      </c>
      <c r="D4023" s="4" t="s">
        <v>272</v>
      </c>
      <c r="E4023" s="5">
        <v>14.73</v>
      </c>
    </row>
    <row r="4024" spans="1:10" ht="21.95" customHeight="1" x14ac:dyDescent="0.15">
      <c r="A4024" s="6" t="s">
        <v>270</v>
      </c>
      <c r="B4024" s="4" t="s">
        <v>179</v>
      </c>
      <c r="C4024" s="4" t="s">
        <v>271</v>
      </c>
      <c r="D4024" s="4" t="s">
        <v>272</v>
      </c>
      <c r="E4024" s="5">
        <v>9.1199999999999992</v>
      </c>
    </row>
    <row r="4025" spans="1:10" ht="21.95" customHeight="1" x14ac:dyDescent="0.15">
      <c r="A4025" s="6" t="s">
        <v>270</v>
      </c>
      <c r="B4025" s="4" t="s">
        <v>74</v>
      </c>
      <c r="C4025" s="4" t="s">
        <v>271</v>
      </c>
      <c r="D4025" s="4" t="s">
        <v>273</v>
      </c>
      <c r="E4025" s="5">
        <v>13.99</v>
      </c>
      <c r="F4025" t="s">
        <v>354</v>
      </c>
    </row>
    <row r="4026" spans="1:10" ht="21.95" customHeight="1" x14ac:dyDescent="0.15">
      <c r="A4026" s="6" t="s">
        <v>270</v>
      </c>
      <c r="B4026" s="4" t="s">
        <v>74</v>
      </c>
      <c r="C4026" s="4" t="s">
        <v>271</v>
      </c>
      <c r="D4026" s="4" t="s">
        <v>272</v>
      </c>
      <c r="E4026" s="5">
        <v>11.25</v>
      </c>
    </row>
    <row r="4027" spans="1:10" ht="21.95" customHeight="1" x14ac:dyDescent="0.15">
      <c r="A4027" s="6" t="s">
        <v>270</v>
      </c>
      <c r="B4027" s="4" t="s">
        <v>180</v>
      </c>
      <c r="C4027" s="4" t="s">
        <v>271</v>
      </c>
      <c r="D4027" s="4" t="s">
        <v>273</v>
      </c>
      <c r="E4027" s="5">
        <v>14.33</v>
      </c>
    </row>
    <row r="4028" spans="1:10" ht="21.95" customHeight="1" x14ac:dyDescent="0.15">
      <c r="A4028" s="6" t="s">
        <v>270</v>
      </c>
      <c r="B4028" s="4" t="s">
        <v>180</v>
      </c>
      <c r="C4028" s="4" t="s">
        <v>271</v>
      </c>
      <c r="D4028" s="4" t="s">
        <v>278</v>
      </c>
      <c r="E4028" s="5">
        <v>15.72</v>
      </c>
    </row>
    <row r="4029" spans="1:10" ht="21.95" customHeight="1" x14ac:dyDescent="0.15">
      <c r="A4029" s="6" t="s">
        <v>270</v>
      </c>
      <c r="B4029" s="4" t="s">
        <v>75</v>
      </c>
      <c r="C4029" s="4" t="s">
        <v>271</v>
      </c>
      <c r="D4029" s="4" t="s">
        <v>273</v>
      </c>
      <c r="E4029" s="5">
        <v>14.17</v>
      </c>
      <c r="F4029" t="s">
        <v>353</v>
      </c>
      <c r="G4029">
        <f>+E4029+E4030+E4031+E4032+E4033+E4034+E4035</f>
        <v>92.06</v>
      </c>
      <c r="H4029">
        <f>+E4037+E4038+E4039+E4036</f>
        <v>53</v>
      </c>
      <c r="I4029" s="14">
        <f>+(G4029/4)/(H4029/3)</f>
        <v>1.3027358490566037</v>
      </c>
      <c r="J4029" s="21">
        <f>+(B4029-$K$1)/7</f>
        <v>34</v>
      </c>
    </row>
    <row r="4030" spans="1:10" ht="21.95" customHeight="1" x14ac:dyDescent="0.15">
      <c r="A4030" s="6" t="s">
        <v>270</v>
      </c>
      <c r="B4030" s="4" t="s">
        <v>75</v>
      </c>
      <c r="C4030" s="4" t="s">
        <v>271</v>
      </c>
      <c r="D4030" s="4" t="s">
        <v>273</v>
      </c>
      <c r="E4030" s="5">
        <v>14.89</v>
      </c>
    </row>
    <row r="4031" spans="1:10" ht="21.95" customHeight="1" x14ac:dyDescent="0.15">
      <c r="A4031" s="6" t="s">
        <v>270</v>
      </c>
      <c r="B4031" s="4" t="s">
        <v>75</v>
      </c>
      <c r="C4031" s="4" t="s">
        <v>271</v>
      </c>
      <c r="D4031" s="4" t="s">
        <v>272</v>
      </c>
      <c r="E4031" s="5">
        <v>14.08</v>
      </c>
    </row>
    <row r="4032" spans="1:10" ht="21.95" customHeight="1" x14ac:dyDescent="0.15">
      <c r="A4032" s="6" t="s">
        <v>270</v>
      </c>
      <c r="B4032" s="4" t="s">
        <v>181</v>
      </c>
      <c r="C4032" s="4" t="s">
        <v>271</v>
      </c>
      <c r="D4032" s="4" t="s">
        <v>273</v>
      </c>
      <c r="E4032" s="5">
        <v>13.59</v>
      </c>
    </row>
    <row r="4033" spans="1:10" ht="21.95" customHeight="1" x14ac:dyDescent="0.15">
      <c r="A4033" s="6" t="s">
        <v>270</v>
      </c>
      <c r="B4033" s="4" t="s">
        <v>181</v>
      </c>
      <c r="C4033" s="4" t="s">
        <v>271</v>
      </c>
      <c r="D4033" s="4" t="s">
        <v>273</v>
      </c>
      <c r="E4033" s="5">
        <v>13.64</v>
      </c>
    </row>
    <row r="4034" spans="1:10" ht="21.95" customHeight="1" x14ac:dyDescent="0.15">
      <c r="A4034" s="6" t="s">
        <v>270</v>
      </c>
      <c r="B4034" s="4" t="s">
        <v>181</v>
      </c>
      <c r="C4034" s="4" t="s">
        <v>271</v>
      </c>
      <c r="D4034" s="4" t="s">
        <v>272</v>
      </c>
      <c r="E4034" s="5">
        <v>12.57</v>
      </c>
    </row>
    <row r="4035" spans="1:10" ht="21.95" customHeight="1" x14ac:dyDescent="0.15">
      <c r="A4035" s="6" t="s">
        <v>270</v>
      </c>
      <c r="B4035" s="4" t="s">
        <v>181</v>
      </c>
      <c r="C4035" s="4" t="s">
        <v>271</v>
      </c>
      <c r="D4035" s="4" t="s">
        <v>272</v>
      </c>
      <c r="E4035" s="5">
        <v>9.1199999999999992</v>
      </c>
    </row>
    <row r="4036" spans="1:10" ht="21.95" customHeight="1" x14ac:dyDescent="0.15">
      <c r="A4036" s="6" t="s">
        <v>270</v>
      </c>
      <c r="B4036" s="4" t="s">
        <v>76</v>
      </c>
      <c r="C4036" s="4" t="s">
        <v>271</v>
      </c>
      <c r="D4036" s="4" t="s">
        <v>273</v>
      </c>
      <c r="E4036" s="5">
        <v>14.02</v>
      </c>
      <c r="F4036" t="s">
        <v>354</v>
      </c>
    </row>
    <row r="4037" spans="1:10" ht="21.95" customHeight="1" x14ac:dyDescent="0.15">
      <c r="A4037" s="6" t="s">
        <v>270</v>
      </c>
      <c r="B4037" s="4" t="s">
        <v>76</v>
      </c>
      <c r="C4037" s="4" t="s">
        <v>271</v>
      </c>
      <c r="D4037" s="4" t="s">
        <v>272</v>
      </c>
      <c r="E4037" s="5">
        <v>11.98</v>
      </c>
    </row>
    <row r="4038" spans="1:10" ht="21.95" customHeight="1" x14ac:dyDescent="0.15">
      <c r="A4038" s="6" t="s">
        <v>270</v>
      </c>
      <c r="B4038" s="4" t="s">
        <v>182</v>
      </c>
      <c r="C4038" s="4" t="s">
        <v>271</v>
      </c>
      <c r="D4038" s="4" t="s">
        <v>273</v>
      </c>
      <c r="E4038" s="5">
        <v>13.58</v>
      </c>
    </row>
    <row r="4039" spans="1:10" ht="21.95" customHeight="1" x14ac:dyDescent="0.15">
      <c r="A4039" s="6" t="s">
        <v>270</v>
      </c>
      <c r="B4039" s="4" t="s">
        <v>182</v>
      </c>
      <c r="C4039" s="4" t="s">
        <v>271</v>
      </c>
      <c r="D4039" s="4" t="s">
        <v>272</v>
      </c>
      <c r="E4039" s="5">
        <v>13.42</v>
      </c>
    </row>
    <row r="4040" spans="1:10" ht="21.95" customHeight="1" x14ac:dyDescent="0.15">
      <c r="A4040" s="6" t="s">
        <v>270</v>
      </c>
      <c r="B4040" s="4" t="s">
        <v>77</v>
      </c>
      <c r="C4040" s="4" t="s">
        <v>271</v>
      </c>
      <c r="D4040" s="4" t="s">
        <v>273</v>
      </c>
      <c r="E4040" s="5">
        <v>13.58</v>
      </c>
      <c r="F4040" t="s">
        <v>353</v>
      </c>
      <c r="G4040">
        <f>+E4040+E4041+E4042+E4043+E4044+E4045+E4046+E4047</f>
        <v>93.340000000000018</v>
      </c>
      <c r="H4040">
        <f>+E4048+E4049+E4050+E4051</f>
        <v>53.22</v>
      </c>
      <c r="I4040" s="14">
        <f>+(G4040/4)/(H4040/3)</f>
        <v>1.3153889515219845</v>
      </c>
      <c r="J4040" s="21">
        <f>+(B4040-$K$1)/7</f>
        <v>35</v>
      </c>
    </row>
    <row r="4041" spans="1:10" ht="21.95" customHeight="1" x14ac:dyDescent="0.15">
      <c r="A4041" s="6" t="s">
        <v>270</v>
      </c>
      <c r="B4041" s="4" t="s">
        <v>77</v>
      </c>
      <c r="C4041" s="4" t="s">
        <v>271</v>
      </c>
      <c r="D4041" s="4" t="s">
        <v>273</v>
      </c>
      <c r="E4041" s="5">
        <v>11.8</v>
      </c>
    </row>
    <row r="4042" spans="1:10" ht="21.95" customHeight="1" x14ac:dyDescent="0.15">
      <c r="A4042" s="6" t="s">
        <v>270</v>
      </c>
      <c r="B4042" s="4" t="s">
        <v>77</v>
      </c>
      <c r="C4042" s="4" t="s">
        <v>271</v>
      </c>
      <c r="D4042" s="4" t="s">
        <v>272</v>
      </c>
      <c r="E4042" s="5">
        <v>12.06</v>
      </c>
    </row>
    <row r="4043" spans="1:10" ht="21.95" customHeight="1" x14ac:dyDescent="0.15">
      <c r="A4043" s="6" t="s">
        <v>270</v>
      </c>
      <c r="B4043" s="4" t="s">
        <v>77</v>
      </c>
      <c r="C4043" s="4" t="s">
        <v>271</v>
      </c>
      <c r="D4043" s="4" t="s">
        <v>272</v>
      </c>
      <c r="E4043" s="5">
        <v>9.5500000000000007</v>
      </c>
    </row>
    <row r="4044" spans="1:10" ht="21.95" customHeight="1" x14ac:dyDescent="0.15">
      <c r="A4044" s="6" t="s">
        <v>270</v>
      </c>
      <c r="B4044" s="4" t="s">
        <v>183</v>
      </c>
      <c r="C4044" s="4" t="s">
        <v>271</v>
      </c>
      <c r="D4044" s="4" t="s">
        <v>273</v>
      </c>
      <c r="E4044" s="5">
        <v>12.67</v>
      </c>
    </row>
    <row r="4045" spans="1:10" ht="21.95" customHeight="1" x14ac:dyDescent="0.15">
      <c r="A4045" s="6" t="s">
        <v>270</v>
      </c>
      <c r="B4045" s="4" t="s">
        <v>183</v>
      </c>
      <c r="C4045" s="4" t="s">
        <v>271</v>
      </c>
      <c r="D4045" s="4" t="s">
        <v>273</v>
      </c>
      <c r="E4045" s="5">
        <v>10.51</v>
      </c>
    </row>
    <row r="4046" spans="1:10" ht="21.95" customHeight="1" x14ac:dyDescent="0.15">
      <c r="A4046" s="6" t="s">
        <v>270</v>
      </c>
      <c r="B4046" s="4" t="s">
        <v>183</v>
      </c>
      <c r="C4046" s="4" t="s">
        <v>271</v>
      </c>
      <c r="D4046" s="4" t="s">
        <v>272</v>
      </c>
      <c r="E4046" s="5">
        <v>12.62</v>
      </c>
    </row>
    <row r="4047" spans="1:10" ht="21.95" customHeight="1" x14ac:dyDescent="0.15">
      <c r="A4047" s="6" t="s">
        <v>270</v>
      </c>
      <c r="B4047" s="4" t="s">
        <v>183</v>
      </c>
      <c r="C4047" s="4" t="s">
        <v>271</v>
      </c>
      <c r="D4047" s="4" t="s">
        <v>272</v>
      </c>
      <c r="E4047" s="5">
        <v>10.55</v>
      </c>
    </row>
    <row r="4048" spans="1:10" ht="21.95" customHeight="1" x14ac:dyDescent="0.15">
      <c r="A4048" s="6" t="s">
        <v>270</v>
      </c>
      <c r="B4048" s="4" t="s">
        <v>78</v>
      </c>
      <c r="C4048" s="4" t="s">
        <v>271</v>
      </c>
      <c r="D4048" s="4" t="s">
        <v>273</v>
      </c>
      <c r="E4048" s="5">
        <v>12.4</v>
      </c>
      <c r="F4048" t="s">
        <v>354</v>
      </c>
    </row>
    <row r="4049" spans="1:10" ht="21.95" customHeight="1" x14ac:dyDescent="0.15">
      <c r="A4049" s="6" t="s">
        <v>270</v>
      </c>
      <c r="B4049" s="4" t="s">
        <v>78</v>
      </c>
      <c r="C4049" s="4" t="s">
        <v>271</v>
      </c>
      <c r="D4049" s="4" t="s">
        <v>272</v>
      </c>
      <c r="E4049" s="5">
        <v>12.61</v>
      </c>
    </row>
    <row r="4050" spans="1:10" ht="21.95" customHeight="1" x14ac:dyDescent="0.15">
      <c r="A4050" s="6" t="s">
        <v>270</v>
      </c>
      <c r="B4050" s="4" t="s">
        <v>184</v>
      </c>
      <c r="C4050" s="4" t="s">
        <v>271</v>
      </c>
      <c r="D4050" s="4" t="s">
        <v>273</v>
      </c>
      <c r="E4050" s="5">
        <v>14.06</v>
      </c>
    </row>
    <row r="4051" spans="1:10" ht="21.95" customHeight="1" x14ac:dyDescent="0.15">
      <c r="A4051" s="6" t="s">
        <v>270</v>
      </c>
      <c r="B4051" s="4" t="s">
        <v>184</v>
      </c>
      <c r="C4051" s="4" t="s">
        <v>271</v>
      </c>
      <c r="D4051" s="4" t="s">
        <v>272</v>
      </c>
      <c r="E4051" s="5">
        <v>14.15</v>
      </c>
    </row>
    <row r="4052" spans="1:10" ht="21.95" customHeight="1" x14ac:dyDescent="0.15">
      <c r="A4052" s="6" t="s">
        <v>270</v>
      </c>
      <c r="B4052" s="4" t="s">
        <v>185</v>
      </c>
      <c r="C4052" s="4" t="s">
        <v>271</v>
      </c>
      <c r="D4052" s="4" t="s">
        <v>273</v>
      </c>
      <c r="E4052" s="5">
        <v>13.48</v>
      </c>
      <c r="F4052" s="13" t="s">
        <v>353</v>
      </c>
    </row>
    <row r="4053" spans="1:10" ht="21.95" customHeight="1" x14ac:dyDescent="0.15">
      <c r="A4053" s="6" t="s">
        <v>270</v>
      </c>
      <c r="B4053" s="4" t="s">
        <v>185</v>
      </c>
      <c r="C4053" s="4" t="s">
        <v>271</v>
      </c>
      <c r="D4053" s="4" t="s">
        <v>273</v>
      </c>
      <c r="E4053" s="5">
        <v>12.97</v>
      </c>
      <c r="F4053" s="13"/>
    </row>
    <row r="4054" spans="1:10" ht="21.95" customHeight="1" x14ac:dyDescent="0.15">
      <c r="A4054" s="6" t="s">
        <v>270</v>
      </c>
      <c r="B4054" s="4" t="s">
        <v>185</v>
      </c>
      <c r="C4054" s="4" t="s">
        <v>271</v>
      </c>
      <c r="D4054" s="4" t="s">
        <v>272</v>
      </c>
      <c r="E4054" s="5">
        <v>13.96</v>
      </c>
      <c r="F4054" s="13"/>
    </row>
    <row r="4055" spans="1:10" ht="21.95" customHeight="1" x14ac:dyDescent="0.15">
      <c r="A4055" s="6" t="s">
        <v>270</v>
      </c>
      <c r="B4055" s="4" t="s">
        <v>185</v>
      </c>
      <c r="C4055" s="4" t="s">
        <v>271</v>
      </c>
      <c r="D4055" s="4" t="s">
        <v>272</v>
      </c>
      <c r="E4055" s="5">
        <v>9.08</v>
      </c>
      <c r="F4055" s="13"/>
    </row>
    <row r="4056" spans="1:10" ht="21.95" customHeight="1" x14ac:dyDescent="0.15">
      <c r="A4056" s="6" t="s">
        <v>270</v>
      </c>
      <c r="B4056" s="4" t="s">
        <v>79</v>
      </c>
      <c r="C4056" s="4" t="s">
        <v>271</v>
      </c>
      <c r="D4056" s="4" t="s">
        <v>273</v>
      </c>
      <c r="E4056" s="5">
        <v>15.44</v>
      </c>
      <c r="F4056" s="13" t="s">
        <v>354</v>
      </c>
    </row>
    <row r="4057" spans="1:10" ht="21.95" customHeight="1" x14ac:dyDescent="0.15">
      <c r="A4057" s="6" t="s">
        <v>270</v>
      </c>
      <c r="B4057" s="4" t="s">
        <v>79</v>
      </c>
      <c r="C4057" s="4" t="s">
        <v>271</v>
      </c>
      <c r="D4057" s="4" t="s">
        <v>273</v>
      </c>
      <c r="E4057" s="5">
        <v>16.16</v>
      </c>
    </row>
    <row r="4058" spans="1:10" ht="21.95" customHeight="1" x14ac:dyDescent="0.15">
      <c r="A4058" s="6" t="s">
        <v>270</v>
      </c>
      <c r="B4058" s="4" t="s">
        <v>79</v>
      </c>
      <c r="C4058" s="4" t="s">
        <v>271</v>
      </c>
      <c r="D4058" s="4" t="s">
        <v>273</v>
      </c>
      <c r="E4058" s="5">
        <v>11.05</v>
      </c>
    </row>
    <row r="4059" spans="1:10" ht="21.95" customHeight="1" x14ac:dyDescent="0.15">
      <c r="A4059" s="6" t="s">
        <v>270</v>
      </c>
      <c r="B4059" s="4" t="s">
        <v>79</v>
      </c>
      <c r="C4059" s="4" t="s">
        <v>271</v>
      </c>
      <c r="D4059" s="4" t="s">
        <v>272</v>
      </c>
      <c r="E4059" s="5">
        <v>16.87</v>
      </c>
    </row>
    <row r="4060" spans="1:10" ht="21.95" customHeight="1" x14ac:dyDescent="0.15">
      <c r="A4060" s="6" t="s">
        <v>270</v>
      </c>
      <c r="B4060" s="4" t="s">
        <v>79</v>
      </c>
      <c r="C4060" s="4" t="s">
        <v>271</v>
      </c>
      <c r="D4060" s="4" t="s">
        <v>272</v>
      </c>
      <c r="E4060" s="5">
        <v>15.15</v>
      </c>
    </row>
    <row r="4061" spans="1:10" ht="21.95" customHeight="1" x14ac:dyDescent="0.15">
      <c r="A4061" s="6" t="s">
        <v>270</v>
      </c>
      <c r="B4061" s="4" t="s">
        <v>186</v>
      </c>
      <c r="C4061" s="4" t="s">
        <v>271</v>
      </c>
      <c r="D4061" s="4" t="s">
        <v>273</v>
      </c>
      <c r="E4061" s="5">
        <v>14.27</v>
      </c>
    </row>
    <row r="4062" spans="1:10" ht="21.95" customHeight="1" x14ac:dyDescent="0.15">
      <c r="A4062" s="6" t="s">
        <v>270</v>
      </c>
      <c r="B4062" s="4" t="s">
        <v>186</v>
      </c>
      <c r="C4062" s="4" t="s">
        <v>271</v>
      </c>
      <c r="D4062" s="4" t="s">
        <v>272</v>
      </c>
      <c r="E4062" s="5">
        <v>15.06</v>
      </c>
    </row>
    <row r="4063" spans="1:10" ht="21.95" customHeight="1" x14ac:dyDescent="0.15">
      <c r="A4063" s="6" t="s">
        <v>270</v>
      </c>
      <c r="B4063" s="4" t="s">
        <v>80</v>
      </c>
      <c r="C4063" s="4" t="s">
        <v>271</v>
      </c>
      <c r="D4063" s="4" t="s">
        <v>273</v>
      </c>
      <c r="E4063" s="5">
        <v>13.02</v>
      </c>
      <c r="F4063" t="s">
        <v>353</v>
      </c>
      <c r="G4063">
        <f>+E4063+E4064+E4065+E4066+E4067+E4068+E4069+E4070</f>
        <v>91.820000000000007</v>
      </c>
      <c r="H4063">
        <f>+E4071+E4072+E4073+E4074+E4075</f>
        <v>61.089999999999996</v>
      </c>
      <c r="I4063" s="14">
        <f>+(G4063/4)/(H4063/3)</f>
        <v>1.1272712391553448</v>
      </c>
      <c r="J4063" s="21">
        <f>+(B4063-$K$1)/7</f>
        <v>37</v>
      </c>
    </row>
    <row r="4064" spans="1:10" ht="21.95" customHeight="1" x14ac:dyDescent="0.15">
      <c r="A4064" s="6" t="s">
        <v>270</v>
      </c>
      <c r="B4064" s="4" t="s">
        <v>80</v>
      </c>
      <c r="C4064" s="4" t="s">
        <v>271</v>
      </c>
      <c r="D4064" s="4" t="s">
        <v>273</v>
      </c>
      <c r="E4064" s="5">
        <v>11.77</v>
      </c>
    </row>
    <row r="4065" spans="1:10" ht="21.95" customHeight="1" x14ac:dyDescent="0.15">
      <c r="A4065" s="6" t="s">
        <v>270</v>
      </c>
      <c r="B4065" s="4" t="s">
        <v>80</v>
      </c>
      <c r="C4065" s="4" t="s">
        <v>271</v>
      </c>
      <c r="D4065" s="4" t="s">
        <v>272</v>
      </c>
      <c r="E4065" s="5">
        <v>11.64</v>
      </c>
    </row>
    <row r="4066" spans="1:10" ht="21.95" customHeight="1" x14ac:dyDescent="0.15">
      <c r="A4066" s="6" t="s">
        <v>270</v>
      </c>
      <c r="B4066" s="4" t="s">
        <v>80</v>
      </c>
      <c r="C4066" s="4" t="s">
        <v>271</v>
      </c>
      <c r="D4066" s="4" t="s">
        <v>272</v>
      </c>
      <c r="E4066" s="5">
        <v>10.14</v>
      </c>
    </row>
    <row r="4067" spans="1:10" ht="21.95" customHeight="1" x14ac:dyDescent="0.15">
      <c r="A4067" s="6" t="s">
        <v>270</v>
      </c>
      <c r="B4067" s="4" t="s">
        <v>187</v>
      </c>
      <c r="C4067" s="4" t="s">
        <v>271</v>
      </c>
      <c r="D4067" s="4" t="s">
        <v>273</v>
      </c>
      <c r="E4067" s="5">
        <v>12.27</v>
      </c>
    </row>
    <row r="4068" spans="1:10" ht="21.95" customHeight="1" x14ac:dyDescent="0.15">
      <c r="A4068" s="6" t="s">
        <v>270</v>
      </c>
      <c r="B4068" s="4" t="s">
        <v>187</v>
      </c>
      <c r="C4068" s="4" t="s">
        <v>271</v>
      </c>
      <c r="D4068" s="4" t="s">
        <v>273</v>
      </c>
      <c r="E4068" s="5">
        <v>13.85</v>
      </c>
    </row>
    <row r="4069" spans="1:10" ht="21.95" customHeight="1" x14ac:dyDescent="0.15">
      <c r="A4069" s="6" t="s">
        <v>270</v>
      </c>
      <c r="B4069" s="4" t="s">
        <v>187</v>
      </c>
      <c r="C4069" s="4" t="s">
        <v>271</v>
      </c>
      <c r="D4069" s="4" t="s">
        <v>275</v>
      </c>
      <c r="E4069" s="5">
        <v>11.34</v>
      </c>
    </row>
    <row r="4070" spans="1:10" ht="21.95" customHeight="1" x14ac:dyDescent="0.15">
      <c r="A4070" s="9" t="s">
        <v>270</v>
      </c>
      <c r="B4070" s="4" t="s">
        <v>187</v>
      </c>
      <c r="C4070" s="4" t="s">
        <v>271</v>
      </c>
      <c r="D4070" s="4" t="s">
        <v>272</v>
      </c>
      <c r="E4070" s="5">
        <v>7.79</v>
      </c>
    </row>
    <row r="4071" spans="1:10" ht="21.95" customHeight="1" x14ac:dyDescent="0.15">
      <c r="A4071" s="6" t="s">
        <v>270</v>
      </c>
      <c r="B4071" s="4" t="s">
        <v>81</v>
      </c>
      <c r="C4071" s="4" t="s">
        <v>271</v>
      </c>
      <c r="D4071" s="4" t="s">
        <v>273</v>
      </c>
      <c r="E4071" s="5">
        <v>12.82</v>
      </c>
      <c r="F4071" t="s">
        <v>354</v>
      </c>
    </row>
    <row r="4072" spans="1:10" ht="21.95" customHeight="1" x14ac:dyDescent="0.15">
      <c r="A4072" s="6" t="s">
        <v>270</v>
      </c>
      <c r="B4072" s="4" t="s">
        <v>81</v>
      </c>
      <c r="C4072" s="4" t="s">
        <v>271</v>
      </c>
      <c r="D4072" s="4" t="s">
        <v>272</v>
      </c>
      <c r="E4072" s="5">
        <v>10.36</v>
      </c>
    </row>
    <row r="4073" spans="1:10" ht="21.95" customHeight="1" x14ac:dyDescent="0.15">
      <c r="A4073" s="6" t="s">
        <v>270</v>
      </c>
      <c r="B4073" s="4" t="s">
        <v>188</v>
      </c>
      <c r="C4073" s="4" t="s">
        <v>256</v>
      </c>
      <c r="D4073" s="4" t="s">
        <v>257</v>
      </c>
      <c r="E4073" s="5">
        <v>12.6</v>
      </c>
    </row>
    <row r="4074" spans="1:10" ht="21.95" customHeight="1" x14ac:dyDescent="0.15">
      <c r="A4074" s="6" t="s">
        <v>270</v>
      </c>
      <c r="B4074" s="4" t="s">
        <v>188</v>
      </c>
      <c r="C4074" s="4" t="s">
        <v>271</v>
      </c>
      <c r="D4074" s="4" t="s">
        <v>273</v>
      </c>
      <c r="E4074" s="5">
        <v>13.16</v>
      </c>
    </row>
    <row r="4075" spans="1:10" ht="21.95" customHeight="1" x14ac:dyDescent="0.15">
      <c r="A4075" s="6" t="s">
        <v>270</v>
      </c>
      <c r="B4075" s="4" t="s">
        <v>188</v>
      </c>
      <c r="C4075" s="4" t="s">
        <v>271</v>
      </c>
      <c r="D4075" s="4" t="s">
        <v>272</v>
      </c>
      <c r="E4075" s="5">
        <v>12.15</v>
      </c>
    </row>
    <row r="4076" spans="1:10" ht="21.95" customHeight="1" x14ac:dyDescent="0.15">
      <c r="A4076" s="6" t="s">
        <v>270</v>
      </c>
      <c r="B4076" s="4" t="s">
        <v>82</v>
      </c>
      <c r="C4076" s="4" t="s">
        <v>271</v>
      </c>
      <c r="D4076" s="4" t="s">
        <v>273</v>
      </c>
      <c r="E4076" s="5">
        <v>12.26</v>
      </c>
      <c r="F4076" t="s">
        <v>353</v>
      </c>
      <c r="G4076">
        <f>+E4076+E4077+E4078+E4079+E4080+E4081+E4082+E4083</f>
        <v>86.989999999999981</v>
      </c>
      <c r="H4076">
        <f>+E4084+E4085+E4086+E4087+E4088</f>
        <v>55.489999999999995</v>
      </c>
      <c r="I4076" s="14">
        <f>+(G4076/4)/(H4076/3)</f>
        <v>1.1757523878176246</v>
      </c>
      <c r="J4076" s="21">
        <f>+(B4076-$K$1)/7</f>
        <v>38</v>
      </c>
    </row>
    <row r="4077" spans="1:10" ht="21.95" customHeight="1" x14ac:dyDescent="0.15">
      <c r="A4077" s="6" t="s">
        <v>270</v>
      </c>
      <c r="B4077" s="4" t="s">
        <v>82</v>
      </c>
      <c r="C4077" s="4" t="s">
        <v>271</v>
      </c>
      <c r="D4077" s="4" t="s">
        <v>273</v>
      </c>
      <c r="E4077" s="5">
        <v>11.48</v>
      </c>
    </row>
    <row r="4078" spans="1:10" ht="21.95" customHeight="1" x14ac:dyDescent="0.15">
      <c r="A4078" s="6" t="s">
        <v>270</v>
      </c>
      <c r="B4078" s="4" t="s">
        <v>82</v>
      </c>
      <c r="C4078" s="4" t="s">
        <v>271</v>
      </c>
      <c r="D4078" s="4" t="s">
        <v>272</v>
      </c>
      <c r="E4078" s="5">
        <v>10.7</v>
      </c>
    </row>
    <row r="4079" spans="1:10" ht="21.95" customHeight="1" x14ac:dyDescent="0.15">
      <c r="A4079" s="6" t="s">
        <v>270</v>
      </c>
      <c r="B4079" s="4" t="s">
        <v>82</v>
      </c>
      <c r="C4079" s="4" t="s">
        <v>271</v>
      </c>
      <c r="D4079" s="4" t="s">
        <v>272</v>
      </c>
      <c r="E4079" s="5">
        <v>9.77</v>
      </c>
    </row>
    <row r="4080" spans="1:10" ht="21.95" customHeight="1" x14ac:dyDescent="0.15">
      <c r="A4080" s="6" t="s">
        <v>270</v>
      </c>
      <c r="B4080" s="4" t="s">
        <v>189</v>
      </c>
      <c r="C4080" s="4" t="s">
        <v>271</v>
      </c>
      <c r="D4080" s="4" t="s">
        <v>276</v>
      </c>
      <c r="E4080" s="5">
        <v>7.68</v>
      </c>
    </row>
    <row r="4081" spans="1:10" ht="21.95" customHeight="1" x14ac:dyDescent="0.15">
      <c r="A4081" s="6" t="s">
        <v>270</v>
      </c>
      <c r="B4081" s="4" t="s">
        <v>189</v>
      </c>
      <c r="C4081" s="4" t="s">
        <v>271</v>
      </c>
      <c r="D4081" s="4" t="s">
        <v>273</v>
      </c>
      <c r="E4081" s="5">
        <v>11.69</v>
      </c>
    </row>
    <row r="4082" spans="1:10" ht="21.95" customHeight="1" x14ac:dyDescent="0.15">
      <c r="A4082" s="6" t="s">
        <v>270</v>
      </c>
      <c r="B4082" s="4" t="s">
        <v>189</v>
      </c>
      <c r="C4082" s="4" t="s">
        <v>271</v>
      </c>
      <c r="D4082" s="4" t="s">
        <v>273</v>
      </c>
      <c r="E4082" s="5">
        <v>10.53</v>
      </c>
    </row>
    <row r="4083" spans="1:10" ht="21.95" customHeight="1" x14ac:dyDescent="0.15">
      <c r="A4083" s="6" t="s">
        <v>270</v>
      </c>
      <c r="B4083" s="4" t="s">
        <v>189</v>
      </c>
      <c r="C4083" s="4" t="s">
        <v>271</v>
      </c>
      <c r="D4083" s="4" t="s">
        <v>272</v>
      </c>
      <c r="E4083" s="5">
        <v>12.88</v>
      </c>
    </row>
    <row r="4084" spans="1:10" ht="21.95" customHeight="1" x14ac:dyDescent="0.15">
      <c r="A4084" s="6" t="s">
        <v>270</v>
      </c>
      <c r="B4084" s="4" t="s">
        <v>83</v>
      </c>
      <c r="C4084" s="4" t="s">
        <v>271</v>
      </c>
      <c r="D4084" s="4" t="s">
        <v>273</v>
      </c>
      <c r="E4084" s="5">
        <v>10.9</v>
      </c>
      <c r="F4084" t="s">
        <v>354</v>
      </c>
    </row>
    <row r="4085" spans="1:10" ht="21.95" customHeight="1" x14ac:dyDescent="0.15">
      <c r="A4085" s="6" t="s">
        <v>270</v>
      </c>
      <c r="B4085" s="4" t="s">
        <v>83</v>
      </c>
      <c r="C4085" s="4" t="s">
        <v>271</v>
      </c>
      <c r="D4085" s="4" t="s">
        <v>272</v>
      </c>
      <c r="E4085" s="5">
        <v>10.06</v>
      </c>
    </row>
    <row r="4086" spans="1:10" ht="21.95" customHeight="1" x14ac:dyDescent="0.15">
      <c r="A4086" s="6" t="s">
        <v>270</v>
      </c>
      <c r="B4086" s="4" t="s">
        <v>190</v>
      </c>
      <c r="C4086" s="4" t="s">
        <v>271</v>
      </c>
      <c r="D4086" s="4" t="s">
        <v>276</v>
      </c>
      <c r="E4086" s="5">
        <v>8.74</v>
      </c>
    </row>
    <row r="4087" spans="1:10" ht="21.95" customHeight="1" x14ac:dyDescent="0.15">
      <c r="A4087" s="6" t="s">
        <v>270</v>
      </c>
      <c r="B4087" s="4" t="s">
        <v>190</v>
      </c>
      <c r="C4087" s="4" t="s">
        <v>271</v>
      </c>
      <c r="D4087" s="4" t="s">
        <v>273</v>
      </c>
      <c r="E4087" s="5">
        <v>13.27</v>
      </c>
    </row>
    <row r="4088" spans="1:10" ht="21.95" customHeight="1" x14ac:dyDescent="0.15">
      <c r="A4088" s="6" t="s">
        <v>270</v>
      </c>
      <c r="B4088" s="4" t="s">
        <v>190</v>
      </c>
      <c r="C4088" s="4" t="s">
        <v>271</v>
      </c>
      <c r="D4088" s="4" t="s">
        <v>272</v>
      </c>
      <c r="E4088" s="5">
        <v>12.52</v>
      </c>
    </row>
    <row r="4089" spans="1:10" ht="21.95" customHeight="1" x14ac:dyDescent="0.15">
      <c r="A4089" s="6" t="s">
        <v>270</v>
      </c>
      <c r="B4089" s="4" t="s">
        <v>84</v>
      </c>
      <c r="C4089" s="4" t="s">
        <v>271</v>
      </c>
      <c r="D4089" s="4" t="s">
        <v>273</v>
      </c>
      <c r="E4089" s="5">
        <v>13.18</v>
      </c>
      <c r="F4089" t="s">
        <v>353</v>
      </c>
      <c r="G4089">
        <f>+E4089+E4090+E4091+E4092+E4093+E4094+E4095+E4096</f>
        <v>88.450000000000017</v>
      </c>
      <c r="H4089">
        <f>+E4097+E4098+E4099+E4100</f>
        <v>45.81</v>
      </c>
      <c r="I4089" s="14">
        <f>+(G4089/4)/(H4089/3)</f>
        <v>1.4481008513425018</v>
      </c>
      <c r="J4089" s="21">
        <f>+(B4089-$K$1)/7</f>
        <v>39</v>
      </c>
    </row>
    <row r="4090" spans="1:10" ht="21.95" customHeight="1" x14ac:dyDescent="0.15">
      <c r="A4090" s="6" t="s">
        <v>270</v>
      </c>
      <c r="B4090" s="4" t="s">
        <v>84</v>
      </c>
      <c r="C4090" s="4" t="s">
        <v>271</v>
      </c>
      <c r="D4090" s="4" t="s">
        <v>273</v>
      </c>
      <c r="E4090" s="5">
        <v>12.4</v>
      </c>
    </row>
    <row r="4091" spans="1:10" ht="21.95" customHeight="1" x14ac:dyDescent="0.15">
      <c r="A4091" s="6" t="s">
        <v>270</v>
      </c>
      <c r="B4091" s="4" t="s">
        <v>84</v>
      </c>
      <c r="C4091" s="4" t="s">
        <v>271</v>
      </c>
      <c r="D4091" s="4" t="s">
        <v>272</v>
      </c>
      <c r="E4091" s="5">
        <v>12.04</v>
      </c>
    </row>
    <row r="4092" spans="1:10" ht="21.95" customHeight="1" x14ac:dyDescent="0.15">
      <c r="A4092" s="6" t="s">
        <v>270</v>
      </c>
      <c r="B4092" s="4" t="s">
        <v>84</v>
      </c>
      <c r="C4092" s="4" t="s">
        <v>271</v>
      </c>
      <c r="D4092" s="4" t="s">
        <v>272</v>
      </c>
      <c r="E4092" s="5">
        <v>9.92</v>
      </c>
    </row>
    <row r="4093" spans="1:10" ht="21.95" customHeight="1" x14ac:dyDescent="0.15">
      <c r="A4093" s="6" t="s">
        <v>270</v>
      </c>
      <c r="B4093" s="4" t="s">
        <v>191</v>
      </c>
      <c r="C4093" s="4" t="s">
        <v>271</v>
      </c>
      <c r="D4093" s="4" t="s">
        <v>273</v>
      </c>
      <c r="E4093" s="5">
        <v>11.54</v>
      </c>
    </row>
    <row r="4094" spans="1:10" ht="21.95" customHeight="1" x14ac:dyDescent="0.15">
      <c r="A4094" s="6" t="s">
        <v>270</v>
      </c>
      <c r="B4094" s="4" t="s">
        <v>191</v>
      </c>
      <c r="C4094" s="4" t="s">
        <v>271</v>
      </c>
      <c r="D4094" s="4" t="s">
        <v>273</v>
      </c>
      <c r="E4094" s="5">
        <v>9.23</v>
      </c>
    </row>
    <row r="4095" spans="1:10" ht="21.95" customHeight="1" x14ac:dyDescent="0.15">
      <c r="A4095" s="6" t="s">
        <v>270</v>
      </c>
      <c r="B4095" s="4" t="s">
        <v>191</v>
      </c>
      <c r="C4095" s="4" t="s">
        <v>271</v>
      </c>
      <c r="D4095" s="4" t="s">
        <v>272</v>
      </c>
      <c r="E4095" s="5">
        <v>13.21</v>
      </c>
    </row>
    <row r="4096" spans="1:10" ht="21.95" customHeight="1" x14ac:dyDescent="0.15">
      <c r="A4096" s="6" t="s">
        <v>270</v>
      </c>
      <c r="B4096" s="4" t="s">
        <v>191</v>
      </c>
      <c r="C4096" s="4" t="s">
        <v>271</v>
      </c>
      <c r="D4096" s="4" t="s">
        <v>272</v>
      </c>
      <c r="E4096" s="5">
        <v>6.93</v>
      </c>
    </row>
    <row r="4097" spans="1:10" ht="21.95" customHeight="1" x14ac:dyDescent="0.15">
      <c r="A4097" s="6" t="s">
        <v>270</v>
      </c>
      <c r="B4097" s="4" t="s">
        <v>85</v>
      </c>
      <c r="C4097" s="4" t="s">
        <v>271</v>
      </c>
      <c r="D4097" s="4" t="s">
        <v>273</v>
      </c>
      <c r="E4097" s="5">
        <v>10.83</v>
      </c>
      <c r="F4097" t="s">
        <v>354</v>
      </c>
    </row>
    <row r="4098" spans="1:10" ht="21.95" customHeight="1" x14ac:dyDescent="0.15">
      <c r="A4098" s="6" t="s">
        <v>270</v>
      </c>
      <c r="B4098" s="4" t="s">
        <v>85</v>
      </c>
      <c r="C4098" s="4" t="s">
        <v>271</v>
      </c>
      <c r="D4098" s="4" t="s">
        <v>272</v>
      </c>
      <c r="E4098" s="5">
        <v>10.58</v>
      </c>
    </row>
    <row r="4099" spans="1:10" ht="21.95" customHeight="1" x14ac:dyDescent="0.15">
      <c r="A4099" s="6" t="s">
        <v>270</v>
      </c>
      <c r="B4099" s="4" t="s">
        <v>192</v>
      </c>
      <c r="C4099" s="4" t="s">
        <v>271</v>
      </c>
      <c r="D4099" s="4" t="s">
        <v>273</v>
      </c>
      <c r="E4099" s="5">
        <v>11.92</v>
      </c>
    </row>
    <row r="4100" spans="1:10" ht="21.95" customHeight="1" x14ac:dyDescent="0.15">
      <c r="A4100" s="6" t="s">
        <v>270</v>
      </c>
      <c r="B4100" s="4" t="s">
        <v>192</v>
      </c>
      <c r="C4100" s="4" t="s">
        <v>271</v>
      </c>
      <c r="D4100" s="4" t="s">
        <v>272</v>
      </c>
      <c r="E4100" s="5">
        <v>12.48</v>
      </c>
    </row>
    <row r="4101" spans="1:10" ht="21.95" customHeight="1" x14ac:dyDescent="0.15">
      <c r="A4101" s="6" t="s">
        <v>270</v>
      </c>
      <c r="B4101" s="4" t="s">
        <v>86</v>
      </c>
      <c r="C4101" s="4" t="s">
        <v>271</v>
      </c>
      <c r="D4101" s="4" t="s">
        <v>273</v>
      </c>
      <c r="E4101" s="5">
        <v>13.34</v>
      </c>
      <c r="F4101" t="s">
        <v>353</v>
      </c>
      <c r="G4101">
        <f>+E4101+E4102+E4103+E4104+E4105+E4106+E4107+E4108</f>
        <v>87.71</v>
      </c>
      <c r="H4101">
        <f>+E4109+E4110+E4111+E4112</f>
        <v>48.93</v>
      </c>
      <c r="I4101" s="14">
        <f>+(G4101/4)/(H4101/3)</f>
        <v>1.344420600858369</v>
      </c>
      <c r="J4101" s="21">
        <f>+(B4101-$K$1)/7</f>
        <v>40</v>
      </c>
    </row>
    <row r="4102" spans="1:10" ht="21.95" customHeight="1" x14ac:dyDescent="0.15">
      <c r="A4102" s="6" t="s">
        <v>270</v>
      </c>
      <c r="B4102" s="4" t="s">
        <v>86</v>
      </c>
      <c r="C4102" s="4" t="s">
        <v>271</v>
      </c>
      <c r="D4102" s="4" t="s">
        <v>273</v>
      </c>
      <c r="E4102" s="5">
        <v>12.31</v>
      </c>
    </row>
    <row r="4103" spans="1:10" ht="21.95" customHeight="1" x14ac:dyDescent="0.15">
      <c r="A4103" s="6" t="s">
        <v>270</v>
      </c>
      <c r="B4103" s="4" t="s">
        <v>86</v>
      </c>
      <c r="C4103" s="4" t="s">
        <v>271</v>
      </c>
      <c r="D4103" s="4" t="s">
        <v>272</v>
      </c>
      <c r="E4103" s="5">
        <v>10.09</v>
      </c>
    </row>
    <row r="4104" spans="1:10" ht="21.95" customHeight="1" x14ac:dyDescent="0.15">
      <c r="A4104" s="6" t="s">
        <v>270</v>
      </c>
      <c r="B4104" s="4" t="s">
        <v>86</v>
      </c>
      <c r="C4104" s="4" t="s">
        <v>271</v>
      </c>
      <c r="D4104" s="4" t="s">
        <v>272</v>
      </c>
      <c r="E4104" s="5">
        <v>9.5299999999999994</v>
      </c>
    </row>
    <row r="4105" spans="1:10" ht="21.95" customHeight="1" x14ac:dyDescent="0.15">
      <c r="A4105" s="6" t="s">
        <v>270</v>
      </c>
      <c r="B4105" s="4" t="s">
        <v>193</v>
      </c>
      <c r="C4105" s="4" t="s">
        <v>271</v>
      </c>
      <c r="D4105" s="4" t="s">
        <v>273</v>
      </c>
      <c r="E4105" s="5">
        <v>12.12</v>
      </c>
    </row>
    <row r="4106" spans="1:10" ht="21.95" customHeight="1" x14ac:dyDescent="0.15">
      <c r="A4106" s="6" t="s">
        <v>270</v>
      </c>
      <c r="B4106" s="4" t="s">
        <v>193</v>
      </c>
      <c r="C4106" s="4" t="s">
        <v>271</v>
      </c>
      <c r="D4106" s="4" t="s">
        <v>278</v>
      </c>
      <c r="E4106" s="5">
        <v>10.220000000000001</v>
      </c>
    </row>
    <row r="4107" spans="1:10" ht="21.95" customHeight="1" x14ac:dyDescent="0.15">
      <c r="A4107" s="6" t="s">
        <v>270</v>
      </c>
      <c r="B4107" s="4" t="s">
        <v>193</v>
      </c>
      <c r="C4107" s="4" t="s">
        <v>271</v>
      </c>
      <c r="D4107" s="4" t="s">
        <v>272</v>
      </c>
      <c r="E4107" s="5">
        <v>12.18</v>
      </c>
    </row>
    <row r="4108" spans="1:10" ht="21.95" customHeight="1" x14ac:dyDescent="0.15">
      <c r="A4108" s="6" t="s">
        <v>270</v>
      </c>
      <c r="B4108" s="4" t="s">
        <v>193</v>
      </c>
      <c r="C4108" s="4" t="s">
        <v>271</v>
      </c>
      <c r="D4108" s="4" t="s">
        <v>272</v>
      </c>
      <c r="E4108" s="5">
        <v>7.92</v>
      </c>
    </row>
    <row r="4109" spans="1:10" ht="21.95" customHeight="1" x14ac:dyDescent="0.15">
      <c r="A4109" s="6" t="s">
        <v>270</v>
      </c>
      <c r="B4109" s="4" t="s">
        <v>87</v>
      </c>
      <c r="C4109" s="4" t="s">
        <v>271</v>
      </c>
      <c r="D4109" s="4" t="s">
        <v>273</v>
      </c>
      <c r="E4109" s="5">
        <v>12.6</v>
      </c>
      <c r="F4109" t="s">
        <v>354</v>
      </c>
    </row>
    <row r="4110" spans="1:10" ht="21.95" customHeight="1" x14ac:dyDescent="0.15">
      <c r="A4110" s="6" t="s">
        <v>270</v>
      </c>
      <c r="B4110" s="4" t="s">
        <v>87</v>
      </c>
      <c r="C4110" s="4" t="s">
        <v>271</v>
      </c>
      <c r="D4110" s="4" t="s">
        <v>272</v>
      </c>
      <c r="E4110" s="5">
        <v>11.73</v>
      </c>
    </row>
    <row r="4111" spans="1:10" ht="21.95" customHeight="1" x14ac:dyDescent="0.15">
      <c r="A4111" s="6" t="s">
        <v>270</v>
      </c>
      <c r="B4111" s="4" t="s">
        <v>194</v>
      </c>
      <c r="C4111" s="4" t="s">
        <v>271</v>
      </c>
      <c r="D4111" s="4" t="s">
        <v>273</v>
      </c>
      <c r="E4111" s="5">
        <v>12.57</v>
      </c>
    </row>
    <row r="4112" spans="1:10" ht="21.95" customHeight="1" x14ac:dyDescent="0.15">
      <c r="A4112" s="6" t="s">
        <v>270</v>
      </c>
      <c r="B4112" s="4" t="s">
        <v>194</v>
      </c>
      <c r="C4112" s="4" t="s">
        <v>271</v>
      </c>
      <c r="D4112" s="4" t="s">
        <v>272</v>
      </c>
      <c r="E4112" s="5">
        <v>12.03</v>
      </c>
    </row>
    <row r="4113" spans="1:10" ht="21.95" customHeight="1" x14ac:dyDescent="0.15">
      <c r="A4113" s="6" t="s">
        <v>270</v>
      </c>
      <c r="B4113" s="4" t="s">
        <v>195</v>
      </c>
      <c r="C4113" s="4" t="s">
        <v>271</v>
      </c>
      <c r="D4113" s="4" t="s">
        <v>273</v>
      </c>
      <c r="E4113" s="5">
        <v>12.81</v>
      </c>
      <c r="F4113" s="13" t="s">
        <v>353</v>
      </c>
    </row>
    <row r="4114" spans="1:10" ht="21.95" customHeight="1" x14ac:dyDescent="0.15">
      <c r="A4114" s="9" t="s">
        <v>270</v>
      </c>
      <c r="B4114" s="4" t="s">
        <v>195</v>
      </c>
      <c r="C4114" s="4" t="s">
        <v>271</v>
      </c>
      <c r="D4114" s="4" t="s">
        <v>273</v>
      </c>
      <c r="E4114" s="5">
        <v>11.58</v>
      </c>
      <c r="F4114" s="13"/>
    </row>
    <row r="4115" spans="1:10" ht="21.95" customHeight="1" x14ac:dyDescent="0.15">
      <c r="A4115" s="6" t="s">
        <v>270</v>
      </c>
      <c r="B4115" s="4" t="s">
        <v>195</v>
      </c>
      <c r="C4115" s="4" t="s">
        <v>271</v>
      </c>
      <c r="D4115" s="4" t="s">
        <v>272</v>
      </c>
      <c r="E4115" s="5">
        <v>11.68</v>
      </c>
      <c r="F4115" s="13"/>
    </row>
    <row r="4116" spans="1:10" ht="21.95" customHeight="1" x14ac:dyDescent="0.15">
      <c r="A4116" s="6" t="s">
        <v>270</v>
      </c>
      <c r="B4116" s="4" t="s">
        <v>195</v>
      </c>
      <c r="C4116" s="4" t="s">
        <v>271</v>
      </c>
      <c r="D4116" s="4" t="s">
        <v>272</v>
      </c>
      <c r="E4116" s="5">
        <v>7.67</v>
      </c>
      <c r="F4116" s="13"/>
    </row>
    <row r="4117" spans="1:10" ht="21.95" customHeight="1" x14ac:dyDescent="0.15">
      <c r="A4117" s="6" t="s">
        <v>270</v>
      </c>
      <c r="B4117" s="4" t="s">
        <v>89</v>
      </c>
      <c r="C4117" s="4" t="s">
        <v>271</v>
      </c>
      <c r="D4117" s="4" t="s">
        <v>273</v>
      </c>
      <c r="E4117" s="5">
        <v>15.87</v>
      </c>
      <c r="F4117" s="13" t="s">
        <v>354</v>
      </c>
    </row>
    <row r="4118" spans="1:10" ht="21.95" customHeight="1" x14ac:dyDescent="0.15">
      <c r="A4118" s="6" t="s">
        <v>270</v>
      </c>
      <c r="B4118" s="4" t="s">
        <v>89</v>
      </c>
      <c r="C4118" s="4" t="s">
        <v>271</v>
      </c>
      <c r="D4118" s="4" t="s">
        <v>273</v>
      </c>
      <c r="E4118" s="5">
        <v>14.25</v>
      </c>
    </row>
    <row r="4119" spans="1:10" ht="21.95" customHeight="1" x14ac:dyDescent="0.15">
      <c r="A4119" s="6" t="s">
        <v>270</v>
      </c>
      <c r="B4119" s="4" t="s">
        <v>89</v>
      </c>
      <c r="C4119" s="4" t="s">
        <v>271</v>
      </c>
      <c r="D4119" s="4" t="s">
        <v>272</v>
      </c>
      <c r="E4119" s="5">
        <v>12.02</v>
      </c>
    </row>
    <row r="4120" spans="1:10" ht="21.95" customHeight="1" x14ac:dyDescent="0.15">
      <c r="A4120" s="6" t="s">
        <v>270</v>
      </c>
      <c r="B4120" s="4" t="s">
        <v>89</v>
      </c>
      <c r="C4120" s="4" t="s">
        <v>271</v>
      </c>
      <c r="D4120" s="4" t="s">
        <v>272</v>
      </c>
      <c r="E4120" s="5">
        <v>12.62</v>
      </c>
    </row>
    <row r="4121" spans="1:10" ht="21.95" customHeight="1" x14ac:dyDescent="0.15">
      <c r="A4121" s="6" t="s">
        <v>270</v>
      </c>
      <c r="B4121" s="4" t="s">
        <v>196</v>
      </c>
      <c r="C4121" s="4" t="s">
        <v>271</v>
      </c>
      <c r="D4121" s="4" t="s">
        <v>273</v>
      </c>
      <c r="E4121" s="5">
        <v>13.14</v>
      </c>
    </row>
    <row r="4122" spans="1:10" ht="21.95" customHeight="1" x14ac:dyDescent="0.15">
      <c r="A4122" s="6" t="s">
        <v>270</v>
      </c>
      <c r="B4122" s="4" t="s">
        <v>196</v>
      </c>
      <c r="C4122" s="4" t="s">
        <v>271</v>
      </c>
      <c r="D4122" s="4" t="s">
        <v>272</v>
      </c>
      <c r="E4122" s="5">
        <v>13.37</v>
      </c>
    </row>
    <row r="4123" spans="1:10" ht="21.95" customHeight="1" x14ac:dyDescent="0.15">
      <c r="A4123" s="6" t="s">
        <v>270</v>
      </c>
      <c r="B4123" s="4" t="s">
        <v>90</v>
      </c>
      <c r="C4123" s="4" t="s">
        <v>271</v>
      </c>
      <c r="D4123" s="4" t="s">
        <v>273</v>
      </c>
      <c r="E4123" s="5">
        <v>12.75</v>
      </c>
      <c r="F4123" t="s">
        <v>353</v>
      </c>
      <c r="G4123">
        <f>+E4123+E4124+E4125+E4126+E4127+E4128+E4129+E4130</f>
        <v>87.13</v>
      </c>
      <c r="H4123">
        <f>+E4131+E4132+E4133+E4134</f>
        <v>52.07</v>
      </c>
      <c r="I4123" s="14">
        <f>+(G4123/4)/(H4123/3)</f>
        <v>1.2549932782792395</v>
      </c>
      <c r="J4123" s="21">
        <f>+(B4123-$K$1)/7</f>
        <v>42</v>
      </c>
    </row>
    <row r="4124" spans="1:10" ht="21.95" customHeight="1" x14ac:dyDescent="0.15">
      <c r="A4124" s="6" t="s">
        <v>270</v>
      </c>
      <c r="B4124" s="4" t="s">
        <v>90</v>
      </c>
      <c r="C4124" s="4" t="s">
        <v>271</v>
      </c>
      <c r="D4124" s="4" t="s">
        <v>273</v>
      </c>
      <c r="E4124" s="5">
        <v>9.43</v>
      </c>
    </row>
    <row r="4125" spans="1:10" ht="21.95" customHeight="1" x14ac:dyDescent="0.15">
      <c r="A4125" s="6" t="s">
        <v>270</v>
      </c>
      <c r="B4125" s="4" t="s">
        <v>90</v>
      </c>
      <c r="C4125" s="4" t="s">
        <v>271</v>
      </c>
      <c r="D4125" s="4" t="s">
        <v>272</v>
      </c>
      <c r="E4125" s="5">
        <v>11.34</v>
      </c>
    </row>
    <row r="4126" spans="1:10" ht="21.95" customHeight="1" x14ac:dyDescent="0.15">
      <c r="A4126" s="6" t="s">
        <v>270</v>
      </c>
      <c r="B4126" s="4" t="s">
        <v>90</v>
      </c>
      <c r="C4126" s="4" t="s">
        <v>271</v>
      </c>
      <c r="D4126" s="4" t="s">
        <v>272</v>
      </c>
      <c r="E4126" s="5">
        <v>10.53</v>
      </c>
    </row>
    <row r="4127" spans="1:10" ht="21.95" customHeight="1" x14ac:dyDescent="0.15">
      <c r="A4127" s="6" t="s">
        <v>270</v>
      </c>
      <c r="B4127" s="4" t="s">
        <v>197</v>
      </c>
      <c r="C4127" s="4" t="s">
        <v>271</v>
      </c>
      <c r="D4127" s="4" t="s">
        <v>273</v>
      </c>
      <c r="E4127" s="5">
        <v>11.58</v>
      </c>
    </row>
    <row r="4128" spans="1:10" ht="21.95" customHeight="1" x14ac:dyDescent="0.15">
      <c r="A4128" s="6" t="s">
        <v>270</v>
      </c>
      <c r="B4128" s="4" t="s">
        <v>197</v>
      </c>
      <c r="C4128" s="4" t="s">
        <v>271</v>
      </c>
      <c r="D4128" s="4" t="s">
        <v>273</v>
      </c>
      <c r="E4128" s="5">
        <v>5.79</v>
      </c>
    </row>
    <row r="4129" spans="1:10" ht="21.95" customHeight="1" x14ac:dyDescent="0.15">
      <c r="A4129" s="6" t="s">
        <v>270</v>
      </c>
      <c r="B4129" s="4" t="s">
        <v>197</v>
      </c>
      <c r="C4129" s="4" t="s">
        <v>271</v>
      </c>
      <c r="D4129" s="4" t="s">
        <v>272</v>
      </c>
      <c r="E4129" s="5">
        <v>13.96</v>
      </c>
    </row>
    <row r="4130" spans="1:10" ht="21.95" customHeight="1" x14ac:dyDescent="0.15">
      <c r="A4130" s="6" t="s">
        <v>270</v>
      </c>
      <c r="B4130" s="4" t="s">
        <v>197</v>
      </c>
      <c r="C4130" s="4" t="s">
        <v>271</v>
      </c>
      <c r="D4130" s="4" t="s">
        <v>272</v>
      </c>
      <c r="E4130" s="5">
        <v>11.75</v>
      </c>
    </row>
    <row r="4131" spans="1:10" ht="21.95" customHeight="1" x14ac:dyDescent="0.15">
      <c r="A4131" s="6" t="s">
        <v>270</v>
      </c>
      <c r="B4131" s="4" t="s">
        <v>91</v>
      </c>
      <c r="C4131" s="4" t="s">
        <v>271</v>
      </c>
      <c r="D4131" s="4" t="s">
        <v>273</v>
      </c>
      <c r="E4131" s="5">
        <v>13</v>
      </c>
      <c r="F4131" t="s">
        <v>354</v>
      </c>
    </row>
    <row r="4132" spans="1:10" ht="21.95" customHeight="1" x14ac:dyDescent="0.15">
      <c r="A4132" s="6" t="s">
        <v>270</v>
      </c>
      <c r="B4132" s="4" t="s">
        <v>91</v>
      </c>
      <c r="C4132" s="4" t="s">
        <v>271</v>
      </c>
      <c r="D4132" s="4" t="s">
        <v>272</v>
      </c>
      <c r="E4132" s="5">
        <v>12.95</v>
      </c>
    </row>
    <row r="4133" spans="1:10" ht="21.95" customHeight="1" x14ac:dyDescent="0.15">
      <c r="A4133" s="6" t="s">
        <v>270</v>
      </c>
      <c r="B4133" s="4" t="s">
        <v>198</v>
      </c>
      <c r="C4133" s="4" t="s">
        <v>271</v>
      </c>
      <c r="D4133" s="4" t="s">
        <v>273</v>
      </c>
      <c r="E4133" s="5">
        <v>12.5</v>
      </c>
    </row>
    <row r="4134" spans="1:10" ht="21.95" customHeight="1" x14ac:dyDescent="0.15">
      <c r="A4134" s="6" t="s">
        <v>270</v>
      </c>
      <c r="B4134" s="4" t="s">
        <v>198</v>
      </c>
      <c r="C4134" s="4" t="s">
        <v>271</v>
      </c>
      <c r="D4134" s="4" t="s">
        <v>272</v>
      </c>
      <c r="E4134" s="5">
        <v>13.62</v>
      </c>
    </row>
    <row r="4135" spans="1:10" ht="21.95" customHeight="1" x14ac:dyDescent="0.15">
      <c r="A4135" s="6" t="s">
        <v>270</v>
      </c>
      <c r="B4135" s="4" t="s">
        <v>92</v>
      </c>
      <c r="C4135" s="4" t="s">
        <v>271</v>
      </c>
      <c r="D4135" s="4" t="s">
        <v>273</v>
      </c>
      <c r="E4135" s="5">
        <v>13.62</v>
      </c>
      <c r="F4135" t="s">
        <v>353</v>
      </c>
      <c r="G4135">
        <f>+E4135+E4136+E4137+E4138+E4139+E4140+E4141+E4142</f>
        <v>90.2</v>
      </c>
      <c r="H4135">
        <f>+E4143+E4144+E4145+E4146</f>
        <v>49.75</v>
      </c>
      <c r="I4135" s="14">
        <f>+(G4135/4)/(H4135/3)</f>
        <v>1.3597989949748746</v>
      </c>
      <c r="J4135" s="21">
        <f>+(B4135-$K$1)/7</f>
        <v>43</v>
      </c>
    </row>
    <row r="4136" spans="1:10" ht="21.95" customHeight="1" x14ac:dyDescent="0.15">
      <c r="A4136" s="6" t="s">
        <v>270</v>
      </c>
      <c r="B4136" s="4" t="s">
        <v>92</v>
      </c>
      <c r="C4136" s="4" t="s">
        <v>271</v>
      </c>
      <c r="D4136" s="4" t="s">
        <v>273</v>
      </c>
      <c r="E4136" s="5">
        <v>11.64</v>
      </c>
    </row>
    <row r="4137" spans="1:10" ht="21.95" customHeight="1" x14ac:dyDescent="0.15">
      <c r="A4137" s="6" t="s">
        <v>270</v>
      </c>
      <c r="B4137" s="4" t="s">
        <v>92</v>
      </c>
      <c r="C4137" s="4" t="s">
        <v>271</v>
      </c>
      <c r="D4137" s="4" t="s">
        <v>272</v>
      </c>
      <c r="E4137" s="5">
        <v>12.32</v>
      </c>
    </row>
    <row r="4138" spans="1:10" ht="21.95" customHeight="1" x14ac:dyDescent="0.15">
      <c r="A4138" s="6" t="s">
        <v>270</v>
      </c>
      <c r="B4138" s="4" t="s">
        <v>92</v>
      </c>
      <c r="C4138" s="4" t="s">
        <v>271</v>
      </c>
      <c r="D4138" s="4" t="s">
        <v>272</v>
      </c>
      <c r="E4138" s="5">
        <v>11.2</v>
      </c>
    </row>
    <row r="4139" spans="1:10" ht="21.95" customHeight="1" x14ac:dyDescent="0.15">
      <c r="A4139" s="6" t="s">
        <v>270</v>
      </c>
      <c r="B4139" s="4" t="s">
        <v>199</v>
      </c>
      <c r="C4139" s="4" t="s">
        <v>271</v>
      </c>
      <c r="D4139" s="4" t="s">
        <v>273</v>
      </c>
      <c r="E4139" s="5">
        <v>10.5</v>
      </c>
    </row>
    <row r="4140" spans="1:10" ht="21.95" customHeight="1" x14ac:dyDescent="0.15">
      <c r="A4140" s="6" t="s">
        <v>270</v>
      </c>
      <c r="B4140" s="4" t="s">
        <v>199</v>
      </c>
      <c r="C4140" s="4" t="s">
        <v>271</v>
      </c>
      <c r="D4140" s="4" t="s">
        <v>273</v>
      </c>
      <c r="E4140" s="5">
        <v>9.14</v>
      </c>
    </row>
    <row r="4141" spans="1:10" ht="21.95" customHeight="1" x14ac:dyDescent="0.15">
      <c r="A4141" s="6" t="s">
        <v>270</v>
      </c>
      <c r="B4141" s="4" t="s">
        <v>199</v>
      </c>
      <c r="C4141" s="4" t="s">
        <v>271</v>
      </c>
      <c r="D4141" s="4" t="s">
        <v>272</v>
      </c>
      <c r="E4141" s="5">
        <v>13.8</v>
      </c>
    </row>
    <row r="4142" spans="1:10" ht="21.95" customHeight="1" x14ac:dyDescent="0.15">
      <c r="A4142" s="6" t="s">
        <v>270</v>
      </c>
      <c r="B4142" s="4" t="s">
        <v>199</v>
      </c>
      <c r="C4142" s="4" t="s">
        <v>271</v>
      </c>
      <c r="D4142" s="4" t="s">
        <v>272</v>
      </c>
      <c r="E4142" s="5">
        <v>7.98</v>
      </c>
    </row>
    <row r="4143" spans="1:10" ht="21.95" customHeight="1" x14ac:dyDescent="0.15">
      <c r="A4143" s="6" t="s">
        <v>270</v>
      </c>
      <c r="B4143" s="4" t="s">
        <v>93</v>
      </c>
      <c r="C4143" s="4" t="s">
        <v>271</v>
      </c>
      <c r="D4143" s="4" t="s">
        <v>273</v>
      </c>
      <c r="E4143" s="5">
        <v>12.62</v>
      </c>
      <c r="F4143" t="s">
        <v>354</v>
      </c>
    </row>
    <row r="4144" spans="1:10" ht="21.95" customHeight="1" x14ac:dyDescent="0.15">
      <c r="A4144" s="6" t="s">
        <v>270</v>
      </c>
      <c r="B4144" s="4" t="s">
        <v>93</v>
      </c>
      <c r="C4144" s="4" t="s">
        <v>271</v>
      </c>
      <c r="D4144" s="4" t="s">
        <v>272</v>
      </c>
      <c r="E4144" s="5">
        <v>11.16</v>
      </c>
    </row>
    <row r="4145" spans="1:10" ht="21.95" customHeight="1" x14ac:dyDescent="0.15">
      <c r="A4145" s="6" t="s">
        <v>270</v>
      </c>
      <c r="B4145" s="4" t="s">
        <v>201</v>
      </c>
      <c r="C4145" s="4" t="s">
        <v>271</v>
      </c>
      <c r="D4145" s="4" t="s">
        <v>273</v>
      </c>
      <c r="E4145" s="5">
        <v>13.07</v>
      </c>
    </row>
    <row r="4146" spans="1:10" ht="21.95" customHeight="1" x14ac:dyDescent="0.15">
      <c r="A4146" s="6" t="s">
        <v>270</v>
      </c>
      <c r="B4146" s="4" t="s">
        <v>201</v>
      </c>
      <c r="C4146" s="4" t="s">
        <v>271</v>
      </c>
      <c r="D4146" s="4" t="s">
        <v>272</v>
      </c>
      <c r="E4146" s="5">
        <v>12.9</v>
      </c>
    </row>
    <row r="4147" spans="1:10" ht="21.95" customHeight="1" x14ac:dyDescent="0.15">
      <c r="A4147" s="6" t="s">
        <v>270</v>
      </c>
      <c r="B4147" s="4" t="s">
        <v>94</v>
      </c>
      <c r="C4147" s="4" t="s">
        <v>271</v>
      </c>
      <c r="D4147" s="4" t="s">
        <v>273</v>
      </c>
      <c r="E4147" s="5">
        <v>14.45</v>
      </c>
      <c r="F4147" t="s">
        <v>353</v>
      </c>
      <c r="G4147">
        <f>+E4147+E4148+E4149+E4150+E4151+E4152+E4153+E4154</f>
        <v>90.57</v>
      </c>
      <c r="H4147">
        <f>+E4155+E4156+E4157+E4158</f>
        <v>58.41</v>
      </c>
      <c r="I4147" s="14">
        <f>+(G4147/4)/(H4147/3)</f>
        <v>1.1629429892141756</v>
      </c>
      <c r="J4147" s="21">
        <f>+(B4147-$K$1)/7</f>
        <v>44</v>
      </c>
    </row>
    <row r="4148" spans="1:10" ht="21.95" customHeight="1" x14ac:dyDescent="0.15">
      <c r="A4148" s="6" t="s">
        <v>270</v>
      </c>
      <c r="B4148" s="4" t="s">
        <v>94</v>
      </c>
      <c r="C4148" s="4" t="s">
        <v>271</v>
      </c>
      <c r="D4148" s="4" t="s">
        <v>273</v>
      </c>
      <c r="E4148" s="5">
        <v>12.93</v>
      </c>
    </row>
    <row r="4149" spans="1:10" ht="21.95" customHeight="1" x14ac:dyDescent="0.15">
      <c r="A4149" s="6" t="s">
        <v>270</v>
      </c>
      <c r="B4149" s="4" t="s">
        <v>94</v>
      </c>
      <c r="C4149" s="4" t="s">
        <v>271</v>
      </c>
      <c r="D4149" s="4" t="s">
        <v>272</v>
      </c>
      <c r="E4149" s="5">
        <v>11.53</v>
      </c>
    </row>
    <row r="4150" spans="1:10" ht="21.95" customHeight="1" x14ac:dyDescent="0.15">
      <c r="A4150" s="6" t="s">
        <v>270</v>
      </c>
      <c r="B4150" s="4" t="s">
        <v>94</v>
      </c>
      <c r="C4150" s="4" t="s">
        <v>271</v>
      </c>
      <c r="D4150" s="4" t="s">
        <v>272</v>
      </c>
      <c r="E4150" s="5">
        <v>7.45</v>
      </c>
    </row>
    <row r="4151" spans="1:10" ht="21.95" customHeight="1" x14ac:dyDescent="0.15">
      <c r="A4151" s="6" t="s">
        <v>270</v>
      </c>
      <c r="B4151" s="4" t="s">
        <v>202</v>
      </c>
      <c r="C4151" s="4" t="s">
        <v>271</v>
      </c>
      <c r="D4151" s="4" t="s">
        <v>276</v>
      </c>
      <c r="E4151" s="5">
        <v>7.77</v>
      </c>
    </row>
    <row r="4152" spans="1:10" ht="21.95" customHeight="1" x14ac:dyDescent="0.15">
      <c r="A4152" s="6" t="s">
        <v>270</v>
      </c>
      <c r="B4152" s="4" t="s">
        <v>202</v>
      </c>
      <c r="C4152" s="4" t="s">
        <v>271</v>
      </c>
      <c r="D4152" s="4" t="s">
        <v>273</v>
      </c>
      <c r="E4152" s="5">
        <v>12.6</v>
      </c>
    </row>
    <row r="4153" spans="1:10" ht="21.95" customHeight="1" x14ac:dyDescent="0.15">
      <c r="A4153" s="6" t="s">
        <v>270</v>
      </c>
      <c r="B4153" s="4" t="s">
        <v>202</v>
      </c>
      <c r="C4153" s="4" t="s">
        <v>271</v>
      </c>
      <c r="D4153" s="4" t="s">
        <v>273</v>
      </c>
      <c r="E4153" s="5">
        <v>10.68</v>
      </c>
    </row>
    <row r="4154" spans="1:10" ht="21.95" customHeight="1" x14ac:dyDescent="0.15">
      <c r="A4154" s="6" t="s">
        <v>270</v>
      </c>
      <c r="B4154" s="4" t="s">
        <v>202</v>
      </c>
      <c r="C4154" s="4" t="s">
        <v>271</v>
      </c>
      <c r="D4154" s="4" t="s">
        <v>272</v>
      </c>
      <c r="E4154" s="5">
        <v>13.16</v>
      </c>
    </row>
    <row r="4155" spans="1:10" ht="21.95" customHeight="1" x14ac:dyDescent="0.15">
      <c r="A4155" s="6" t="s">
        <v>270</v>
      </c>
      <c r="B4155" s="4" t="s">
        <v>95</v>
      </c>
      <c r="C4155" s="4" t="s">
        <v>271</v>
      </c>
      <c r="D4155" s="4" t="s">
        <v>273</v>
      </c>
      <c r="E4155" s="5">
        <v>15.65</v>
      </c>
      <c r="F4155" t="s">
        <v>354</v>
      </c>
    </row>
    <row r="4156" spans="1:10" ht="21.95" customHeight="1" x14ac:dyDescent="0.15">
      <c r="A4156" s="6" t="s">
        <v>270</v>
      </c>
      <c r="B4156" s="4" t="s">
        <v>95</v>
      </c>
      <c r="C4156" s="4" t="s">
        <v>271</v>
      </c>
      <c r="D4156" s="4" t="s">
        <v>272</v>
      </c>
      <c r="E4156" s="5">
        <v>13.68</v>
      </c>
    </row>
    <row r="4157" spans="1:10" ht="21.95" customHeight="1" x14ac:dyDescent="0.15">
      <c r="A4157" s="6" t="s">
        <v>270</v>
      </c>
      <c r="B4157" s="4" t="s">
        <v>203</v>
      </c>
      <c r="C4157" s="4" t="s">
        <v>271</v>
      </c>
      <c r="D4157" s="4" t="s">
        <v>273</v>
      </c>
      <c r="E4157" s="5">
        <v>15.29</v>
      </c>
    </row>
    <row r="4158" spans="1:10" ht="21.95" customHeight="1" x14ac:dyDescent="0.15">
      <c r="A4158" s="6" t="s">
        <v>270</v>
      </c>
      <c r="B4158" s="4" t="s">
        <v>203</v>
      </c>
      <c r="C4158" s="4" t="s">
        <v>271</v>
      </c>
      <c r="D4158" s="4" t="s">
        <v>272</v>
      </c>
      <c r="E4158" s="5">
        <v>13.79</v>
      </c>
    </row>
    <row r="4159" spans="1:10" ht="21.95" customHeight="1" x14ac:dyDescent="0.15">
      <c r="A4159" s="9" t="s">
        <v>270</v>
      </c>
      <c r="B4159" s="4" t="s">
        <v>96</v>
      </c>
      <c r="C4159" s="4" t="s">
        <v>271</v>
      </c>
      <c r="D4159" s="4" t="s">
        <v>279</v>
      </c>
      <c r="E4159" s="5">
        <v>12.29</v>
      </c>
      <c r="F4159" t="s">
        <v>353</v>
      </c>
      <c r="G4159">
        <f>+E4159+E4160+E4161+E4162+E4163+E4164+E4165+E4166</f>
        <v>90.280000000000015</v>
      </c>
      <c r="H4159">
        <f>+E4167+E4168+E4169+E4170</f>
        <v>49.59</v>
      </c>
      <c r="I4159" s="14">
        <f>+(G4159/4)/(H4159/3)</f>
        <v>1.3653962492437992</v>
      </c>
      <c r="J4159" s="21">
        <f>+(B4159-$K$1)/7</f>
        <v>45</v>
      </c>
    </row>
    <row r="4160" spans="1:10" ht="21.95" customHeight="1" x14ac:dyDescent="0.15">
      <c r="A4160" s="6" t="s">
        <v>270</v>
      </c>
      <c r="B4160" s="4" t="s">
        <v>96</v>
      </c>
      <c r="C4160" s="4" t="s">
        <v>271</v>
      </c>
      <c r="D4160" s="4" t="s">
        <v>273</v>
      </c>
      <c r="E4160" s="5">
        <v>14.34</v>
      </c>
    </row>
    <row r="4161" spans="1:10" ht="21.95" customHeight="1" x14ac:dyDescent="0.15">
      <c r="A4161" s="6" t="s">
        <v>270</v>
      </c>
      <c r="B4161" s="4" t="s">
        <v>96</v>
      </c>
      <c r="C4161" s="4" t="s">
        <v>271</v>
      </c>
      <c r="D4161" s="4" t="s">
        <v>273</v>
      </c>
      <c r="E4161" s="5">
        <v>12.82</v>
      </c>
    </row>
    <row r="4162" spans="1:10" ht="21.95" customHeight="1" x14ac:dyDescent="0.15">
      <c r="A4162" s="6" t="s">
        <v>270</v>
      </c>
      <c r="B4162" s="4" t="s">
        <v>96</v>
      </c>
      <c r="C4162" s="4" t="s">
        <v>271</v>
      </c>
      <c r="D4162" s="4" t="s">
        <v>272</v>
      </c>
      <c r="E4162" s="5">
        <v>9.7899999999999991</v>
      </c>
    </row>
    <row r="4163" spans="1:10" ht="21.95" customHeight="1" x14ac:dyDescent="0.15">
      <c r="A4163" s="6" t="s">
        <v>270</v>
      </c>
      <c r="B4163" s="4" t="s">
        <v>205</v>
      </c>
      <c r="C4163" s="4" t="s">
        <v>271</v>
      </c>
      <c r="D4163" s="4" t="s">
        <v>273</v>
      </c>
      <c r="E4163" s="5">
        <v>11.3</v>
      </c>
    </row>
    <row r="4164" spans="1:10" ht="21.95" customHeight="1" x14ac:dyDescent="0.15">
      <c r="A4164" s="6" t="s">
        <v>270</v>
      </c>
      <c r="B4164" s="4" t="s">
        <v>205</v>
      </c>
      <c r="C4164" s="4" t="s">
        <v>271</v>
      </c>
      <c r="D4164" s="4" t="s">
        <v>273</v>
      </c>
      <c r="E4164" s="5">
        <v>10.029999999999999</v>
      </c>
    </row>
    <row r="4165" spans="1:10" ht="21.95" customHeight="1" x14ac:dyDescent="0.15">
      <c r="A4165" s="6" t="s">
        <v>270</v>
      </c>
      <c r="B4165" s="4" t="s">
        <v>205</v>
      </c>
      <c r="C4165" s="4" t="s">
        <v>271</v>
      </c>
      <c r="D4165" s="4" t="s">
        <v>272</v>
      </c>
      <c r="E4165" s="5">
        <v>12.57</v>
      </c>
    </row>
    <row r="4166" spans="1:10" ht="21.95" customHeight="1" x14ac:dyDescent="0.15">
      <c r="A4166" s="6" t="s">
        <v>270</v>
      </c>
      <c r="B4166" s="4" t="s">
        <v>205</v>
      </c>
      <c r="C4166" s="4" t="s">
        <v>271</v>
      </c>
      <c r="D4166" s="4" t="s">
        <v>272</v>
      </c>
      <c r="E4166" s="5">
        <v>7.14</v>
      </c>
    </row>
    <row r="4167" spans="1:10" ht="21.95" customHeight="1" x14ac:dyDescent="0.15">
      <c r="A4167" s="6" t="s">
        <v>270</v>
      </c>
      <c r="B4167" s="4" t="s">
        <v>97</v>
      </c>
      <c r="C4167" s="4" t="s">
        <v>271</v>
      </c>
      <c r="D4167" s="4" t="s">
        <v>273</v>
      </c>
      <c r="E4167" s="5">
        <v>13.35</v>
      </c>
      <c r="F4167" t="s">
        <v>354</v>
      </c>
    </row>
    <row r="4168" spans="1:10" ht="21.95" customHeight="1" x14ac:dyDescent="0.15">
      <c r="A4168" s="6" t="s">
        <v>270</v>
      </c>
      <c r="B4168" s="4" t="s">
        <v>97</v>
      </c>
      <c r="C4168" s="4" t="s">
        <v>271</v>
      </c>
      <c r="D4168" s="4" t="s">
        <v>272</v>
      </c>
      <c r="E4168" s="5">
        <v>10.31</v>
      </c>
    </row>
    <row r="4169" spans="1:10" ht="21.95" customHeight="1" x14ac:dyDescent="0.15">
      <c r="A4169" s="6" t="s">
        <v>270</v>
      </c>
      <c r="B4169" s="4" t="s">
        <v>206</v>
      </c>
      <c r="C4169" s="4" t="s">
        <v>271</v>
      </c>
      <c r="D4169" s="4" t="s">
        <v>273</v>
      </c>
      <c r="E4169" s="5">
        <v>12.44</v>
      </c>
    </row>
    <row r="4170" spans="1:10" ht="21.95" customHeight="1" x14ac:dyDescent="0.15">
      <c r="A4170" s="6" t="s">
        <v>270</v>
      </c>
      <c r="B4170" s="4" t="s">
        <v>206</v>
      </c>
      <c r="C4170" s="4" t="s">
        <v>271</v>
      </c>
      <c r="D4170" s="4" t="s">
        <v>272</v>
      </c>
      <c r="E4170" s="5">
        <v>13.49</v>
      </c>
    </row>
    <row r="4171" spans="1:10" ht="21.95" customHeight="1" x14ac:dyDescent="0.15">
      <c r="A4171" s="6" t="s">
        <v>270</v>
      </c>
      <c r="B4171" s="4" t="s">
        <v>98</v>
      </c>
      <c r="C4171" s="4" t="s">
        <v>271</v>
      </c>
      <c r="D4171" s="4" t="s">
        <v>273</v>
      </c>
      <c r="E4171" s="5">
        <v>12.93</v>
      </c>
      <c r="F4171" t="s">
        <v>353</v>
      </c>
      <c r="G4171">
        <f>+E4171+E4172+E4173+E4174+E4175+E4176+E4177+E4178</f>
        <v>93.860000000000014</v>
      </c>
      <c r="H4171">
        <f>+E4179+E4180+E4181+E4182</f>
        <v>48.23</v>
      </c>
      <c r="I4171" s="14">
        <f>+(G4171/4)/(H4171/3)</f>
        <v>1.4595687331536393</v>
      </c>
      <c r="J4171" s="21">
        <f>+(B4171-$K$1)/7</f>
        <v>46</v>
      </c>
    </row>
    <row r="4172" spans="1:10" ht="21.95" customHeight="1" x14ac:dyDescent="0.15">
      <c r="A4172" s="6" t="s">
        <v>270</v>
      </c>
      <c r="B4172" s="4" t="s">
        <v>98</v>
      </c>
      <c r="C4172" s="4" t="s">
        <v>271</v>
      </c>
      <c r="D4172" s="4" t="s">
        <v>273</v>
      </c>
      <c r="E4172" s="5">
        <v>12.47</v>
      </c>
    </row>
    <row r="4173" spans="1:10" ht="21.95" customHeight="1" x14ac:dyDescent="0.15">
      <c r="A4173" s="6" t="s">
        <v>270</v>
      </c>
      <c r="B4173" s="4" t="s">
        <v>98</v>
      </c>
      <c r="C4173" s="4" t="s">
        <v>271</v>
      </c>
      <c r="D4173" s="4" t="s">
        <v>272</v>
      </c>
      <c r="E4173" s="5">
        <v>12.44</v>
      </c>
    </row>
    <row r="4174" spans="1:10" ht="21.95" customHeight="1" x14ac:dyDescent="0.15">
      <c r="A4174" s="6" t="s">
        <v>270</v>
      </c>
      <c r="B4174" s="4" t="s">
        <v>98</v>
      </c>
      <c r="C4174" s="4" t="s">
        <v>271</v>
      </c>
      <c r="D4174" s="4" t="s">
        <v>272</v>
      </c>
      <c r="E4174" s="5">
        <v>11.56</v>
      </c>
    </row>
    <row r="4175" spans="1:10" ht="21.95" customHeight="1" x14ac:dyDescent="0.15">
      <c r="A4175" s="6" t="s">
        <v>270</v>
      </c>
      <c r="B4175" s="4" t="s">
        <v>207</v>
      </c>
      <c r="C4175" s="4" t="s">
        <v>271</v>
      </c>
      <c r="D4175" s="4" t="s">
        <v>273</v>
      </c>
      <c r="E4175" s="5">
        <v>12.52</v>
      </c>
    </row>
    <row r="4176" spans="1:10" ht="21.95" customHeight="1" x14ac:dyDescent="0.15">
      <c r="A4176" s="6" t="s">
        <v>270</v>
      </c>
      <c r="B4176" s="4" t="s">
        <v>207</v>
      </c>
      <c r="C4176" s="4" t="s">
        <v>271</v>
      </c>
      <c r="D4176" s="4" t="s">
        <v>273</v>
      </c>
      <c r="E4176" s="5">
        <v>10.3</v>
      </c>
    </row>
    <row r="4177" spans="1:6" ht="21.95" customHeight="1" x14ac:dyDescent="0.15">
      <c r="A4177" s="6" t="s">
        <v>270</v>
      </c>
      <c r="B4177" s="4" t="s">
        <v>207</v>
      </c>
      <c r="C4177" s="4" t="s">
        <v>271</v>
      </c>
      <c r="D4177" s="4" t="s">
        <v>272</v>
      </c>
      <c r="E4177" s="5">
        <v>13.71</v>
      </c>
    </row>
    <row r="4178" spans="1:6" ht="21.95" customHeight="1" x14ac:dyDescent="0.15">
      <c r="A4178" s="6" t="s">
        <v>270</v>
      </c>
      <c r="B4178" s="4" t="s">
        <v>207</v>
      </c>
      <c r="C4178" s="4" t="s">
        <v>271</v>
      </c>
      <c r="D4178" s="4" t="s">
        <v>272</v>
      </c>
      <c r="E4178" s="5">
        <v>7.93</v>
      </c>
    </row>
    <row r="4179" spans="1:6" ht="21.95" customHeight="1" x14ac:dyDescent="0.15">
      <c r="A4179" s="6" t="s">
        <v>270</v>
      </c>
      <c r="B4179" s="4" t="s">
        <v>99</v>
      </c>
      <c r="C4179" s="4" t="s">
        <v>271</v>
      </c>
      <c r="D4179" s="4" t="s">
        <v>273</v>
      </c>
      <c r="E4179" s="5">
        <v>11.03</v>
      </c>
      <c r="F4179" t="s">
        <v>354</v>
      </c>
    </row>
    <row r="4180" spans="1:6" ht="21.95" customHeight="1" x14ac:dyDescent="0.15">
      <c r="A4180" s="6" t="s">
        <v>270</v>
      </c>
      <c r="B4180" s="4" t="s">
        <v>99</v>
      </c>
      <c r="C4180" s="4" t="s">
        <v>271</v>
      </c>
      <c r="D4180" s="4" t="s">
        <v>272</v>
      </c>
      <c r="E4180" s="5">
        <v>11.15</v>
      </c>
    </row>
    <row r="4181" spans="1:6" ht="21.95" customHeight="1" x14ac:dyDescent="0.15">
      <c r="A4181" s="6" t="s">
        <v>270</v>
      </c>
      <c r="B4181" s="4" t="s">
        <v>208</v>
      </c>
      <c r="C4181" s="4" t="s">
        <v>271</v>
      </c>
      <c r="D4181" s="4" t="s">
        <v>273</v>
      </c>
      <c r="E4181" s="5">
        <v>13.98</v>
      </c>
    </row>
    <row r="4182" spans="1:6" ht="21.95" customHeight="1" x14ac:dyDescent="0.15">
      <c r="A4182" s="6" t="s">
        <v>270</v>
      </c>
      <c r="B4182" s="4" t="s">
        <v>208</v>
      </c>
      <c r="C4182" s="4" t="s">
        <v>271</v>
      </c>
      <c r="D4182" s="4" t="s">
        <v>272</v>
      </c>
      <c r="E4182" s="5">
        <v>12.07</v>
      </c>
    </row>
    <row r="4183" spans="1:6" ht="21.95" customHeight="1" x14ac:dyDescent="0.15">
      <c r="A4183" s="6" t="s">
        <v>270</v>
      </c>
      <c r="B4183" s="4" t="s">
        <v>100</v>
      </c>
      <c r="C4183" s="4" t="s">
        <v>271</v>
      </c>
      <c r="D4183" s="4" t="s">
        <v>273</v>
      </c>
      <c r="E4183" s="5">
        <v>13.64</v>
      </c>
      <c r="F4183" s="13" t="s">
        <v>353</v>
      </c>
    </row>
    <row r="4184" spans="1:6" ht="21.95" customHeight="1" x14ac:dyDescent="0.15">
      <c r="A4184" s="6" t="s">
        <v>270</v>
      </c>
      <c r="B4184" s="4" t="s">
        <v>100</v>
      </c>
      <c r="C4184" s="4" t="s">
        <v>271</v>
      </c>
      <c r="D4184" s="4" t="s">
        <v>273</v>
      </c>
      <c r="E4184" s="5">
        <v>12.58</v>
      </c>
      <c r="F4184" s="13"/>
    </row>
    <row r="4185" spans="1:6" ht="21.95" customHeight="1" x14ac:dyDescent="0.15">
      <c r="A4185" s="6" t="s">
        <v>270</v>
      </c>
      <c r="B4185" s="4" t="s">
        <v>100</v>
      </c>
      <c r="C4185" s="4" t="s">
        <v>271</v>
      </c>
      <c r="D4185" s="4" t="s">
        <v>272</v>
      </c>
      <c r="E4185" s="5">
        <v>11.01</v>
      </c>
      <c r="F4185" s="13"/>
    </row>
    <row r="4186" spans="1:6" ht="21.95" customHeight="1" x14ac:dyDescent="0.15">
      <c r="A4186" s="6" t="s">
        <v>270</v>
      </c>
      <c r="B4186" s="4" t="s">
        <v>100</v>
      </c>
      <c r="C4186" s="4" t="s">
        <v>271</v>
      </c>
      <c r="D4186" s="4" t="s">
        <v>272</v>
      </c>
      <c r="E4186" s="5">
        <v>10.050000000000001</v>
      </c>
      <c r="F4186" s="13"/>
    </row>
    <row r="4187" spans="1:6" ht="21.95" customHeight="1" x14ac:dyDescent="0.15">
      <c r="A4187" s="6" t="s">
        <v>270</v>
      </c>
      <c r="B4187" s="4" t="s">
        <v>209</v>
      </c>
      <c r="C4187" s="4" t="s">
        <v>271</v>
      </c>
      <c r="D4187" s="4" t="s">
        <v>273</v>
      </c>
      <c r="E4187" s="5">
        <v>12.74</v>
      </c>
      <c r="F4187" s="13"/>
    </row>
    <row r="4188" spans="1:6" ht="21.95" customHeight="1" x14ac:dyDescent="0.15">
      <c r="A4188" s="6" t="s">
        <v>270</v>
      </c>
      <c r="B4188" s="4" t="s">
        <v>209</v>
      </c>
      <c r="C4188" s="4" t="s">
        <v>271</v>
      </c>
      <c r="D4188" s="4" t="s">
        <v>273</v>
      </c>
      <c r="E4188" s="5">
        <v>11.46</v>
      </c>
      <c r="F4188" s="13"/>
    </row>
    <row r="4189" spans="1:6" ht="21.95" customHeight="1" x14ac:dyDescent="0.15">
      <c r="A4189" s="6" t="s">
        <v>270</v>
      </c>
      <c r="B4189" s="4" t="s">
        <v>209</v>
      </c>
      <c r="C4189" s="4" t="s">
        <v>271</v>
      </c>
      <c r="D4189" s="4" t="s">
        <v>272</v>
      </c>
      <c r="E4189" s="5">
        <v>12.08</v>
      </c>
      <c r="F4189" s="13"/>
    </row>
    <row r="4190" spans="1:6" ht="21.95" customHeight="1" x14ac:dyDescent="0.15">
      <c r="A4190" s="6" t="s">
        <v>270</v>
      </c>
      <c r="B4190" s="4" t="s">
        <v>209</v>
      </c>
      <c r="C4190" s="4" t="s">
        <v>271</v>
      </c>
      <c r="D4190" s="4" t="s">
        <v>272</v>
      </c>
      <c r="E4190" s="5">
        <v>7.51</v>
      </c>
      <c r="F4190" s="13"/>
    </row>
    <row r="4191" spans="1:6" ht="21.95" customHeight="1" x14ac:dyDescent="0.15">
      <c r="A4191" s="6" t="s">
        <v>270</v>
      </c>
      <c r="B4191" s="4" t="s">
        <v>210</v>
      </c>
      <c r="C4191" s="4" t="s">
        <v>271</v>
      </c>
      <c r="D4191" s="4" t="s">
        <v>273</v>
      </c>
      <c r="E4191" s="5">
        <v>10.66</v>
      </c>
      <c r="F4191" s="13" t="s">
        <v>354</v>
      </c>
    </row>
    <row r="4192" spans="1:6" ht="21.95" customHeight="1" x14ac:dyDescent="0.15">
      <c r="A4192" s="6" t="s">
        <v>270</v>
      </c>
      <c r="B4192" s="4" t="s">
        <v>210</v>
      </c>
      <c r="C4192" s="4" t="s">
        <v>271</v>
      </c>
      <c r="D4192" s="4" t="s">
        <v>272</v>
      </c>
      <c r="E4192" s="5">
        <v>10.029999999999999</v>
      </c>
      <c r="F4192" s="13"/>
    </row>
    <row r="4193" spans="1:10" ht="21.95" customHeight="1" x14ac:dyDescent="0.15">
      <c r="A4193" s="6" t="s">
        <v>270</v>
      </c>
      <c r="B4193" s="4" t="s">
        <v>101</v>
      </c>
      <c r="C4193" s="4" t="s">
        <v>271</v>
      </c>
      <c r="D4193" s="4" t="s">
        <v>273</v>
      </c>
      <c r="E4193" s="5">
        <v>14.54</v>
      </c>
      <c r="F4193" s="13" t="s">
        <v>353</v>
      </c>
    </row>
    <row r="4194" spans="1:10" ht="21.95" customHeight="1" x14ac:dyDescent="0.15">
      <c r="A4194" s="6" t="s">
        <v>270</v>
      </c>
      <c r="B4194" s="4" t="s">
        <v>101</v>
      </c>
      <c r="C4194" s="4" t="s">
        <v>271</v>
      </c>
      <c r="D4194" s="4" t="s">
        <v>273</v>
      </c>
      <c r="E4194" s="5">
        <v>13.59</v>
      </c>
      <c r="F4194" s="13"/>
    </row>
    <row r="4195" spans="1:10" ht="21.95" customHeight="1" x14ac:dyDescent="0.15">
      <c r="A4195" s="6" t="s">
        <v>270</v>
      </c>
      <c r="B4195" s="4" t="s">
        <v>101</v>
      </c>
      <c r="C4195" s="4" t="s">
        <v>271</v>
      </c>
      <c r="D4195" s="4" t="s">
        <v>273</v>
      </c>
      <c r="E4195" s="5">
        <v>11.37</v>
      </c>
      <c r="F4195" s="13"/>
    </row>
    <row r="4196" spans="1:10" ht="21.95" customHeight="1" x14ac:dyDescent="0.15">
      <c r="A4196" s="6" t="s">
        <v>270</v>
      </c>
      <c r="B4196" s="4" t="s">
        <v>101</v>
      </c>
      <c r="C4196" s="4" t="s">
        <v>271</v>
      </c>
      <c r="D4196" s="4" t="s">
        <v>272</v>
      </c>
      <c r="E4196" s="5">
        <v>12.81</v>
      </c>
      <c r="F4196" s="13"/>
    </row>
    <row r="4197" spans="1:10" ht="21.95" customHeight="1" x14ac:dyDescent="0.15">
      <c r="A4197" s="6" t="s">
        <v>270</v>
      </c>
      <c r="B4197" s="4" t="s">
        <v>101</v>
      </c>
      <c r="C4197" s="4" t="s">
        <v>271</v>
      </c>
      <c r="D4197" s="4" t="s">
        <v>272</v>
      </c>
      <c r="E4197" s="5">
        <v>12.45</v>
      </c>
      <c r="F4197" s="13"/>
    </row>
    <row r="4198" spans="1:10" ht="21.95" customHeight="1" x14ac:dyDescent="0.15">
      <c r="A4198" s="6" t="s">
        <v>270</v>
      </c>
      <c r="B4198" s="4" t="s">
        <v>101</v>
      </c>
      <c r="C4198" s="4" t="s">
        <v>271</v>
      </c>
      <c r="D4198" s="4" t="s">
        <v>272</v>
      </c>
      <c r="E4198" s="5">
        <v>12.62</v>
      </c>
      <c r="F4198" s="13"/>
    </row>
    <row r="4199" spans="1:10" ht="21.95" customHeight="1" x14ac:dyDescent="0.15">
      <c r="A4199" s="6" t="s">
        <v>270</v>
      </c>
      <c r="B4199" s="4" t="s">
        <v>211</v>
      </c>
      <c r="C4199" s="4" t="s">
        <v>271</v>
      </c>
      <c r="D4199" s="4" t="s">
        <v>273</v>
      </c>
      <c r="E4199" s="5">
        <v>14.78</v>
      </c>
      <c r="F4199" s="13"/>
    </row>
    <row r="4200" spans="1:10" ht="21.95" customHeight="1" x14ac:dyDescent="0.15">
      <c r="A4200" s="6" t="s">
        <v>270</v>
      </c>
      <c r="B4200" s="4" t="s">
        <v>211</v>
      </c>
      <c r="C4200" s="4" t="s">
        <v>271</v>
      </c>
      <c r="D4200" s="4" t="s">
        <v>273</v>
      </c>
      <c r="E4200" s="5">
        <v>14.76</v>
      </c>
      <c r="F4200" s="13"/>
    </row>
    <row r="4201" spans="1:10" ht="21.95" customHeight="1" x14ac:dyDescent="0.15">
      <c r="A4201" s="6" t="s">
        <v>270</v>
      </c>
      <c r="B4201" s="4" t="s">
        <v>211</v>
      </c>
      <c r="C4201" s="4" t="s">
        <v>271</v>
      </c>
      <c r="D4201" s="4" t="s">
        <v>272</v>
      </c>
      <c r="E4201" s="5">
        <v>14.41</v>
      </c>
      <c r="F4201" s="13"/>
    </row>
    <row r="4202" spans="1:10" ht="21.95" customHeight="1" x14ac:dyDescent="0.15">
      <c r="A4202" s="6" t="s">
        <v>270</v>
      </c>
      <c r="B4202" s="4" t="s">
        <v>211</v>
      </c>
      <c r="C4202" s="4" t="s">
        <v>271</v>
      </c>
      <c r="D4202" s="4" t="s">
        <v>272</v>
      </c>
      <c r="E4202" s="5">
        <v>13.22</v>
      </c>
      <c r="F4202" s="13"/>
    </row>
    <row r="4203" spans="1:10" ht="21.95" customHeight="1" x14ac:dyDescent="0.15">
      <c r="A4203" s="6" t="s">
        <v>270</v>
      </c>
      <c r="B4203" s="4" t="s">
        <v>102</v>
      </c>
      <c r="C4203" s="4" t="s">
        <v>271</v>
      </c>
      <c r="D4203" s="4" t="s">
        <v>273</v>
      </c>
      <c r="E4203" s="5">
        <v>13.46</v>
      </c>
      <c r="F4203" s="13" t="s">
        <v>354</v>
      </c>
    </row>
    <row r="4204" spans="1:10" ht="21.95" customHeight="1" x14ac:dyDescent="0.15">
      <c r="A4204" s="6" t="s">
        <v>270</v>
      </c>
      <c r="B4204" s="4" t="s">
        <v>102</v>
      </c>
      <c r="C4204" s="4" t="s">
        <v>271</v>
      </c>
      <c r="D4204" s="4" t="s">
        <v>272</v>
      </c>
      <c r="E4204" s="5">
        <v>11.95</v>
      </c>
    </row>
    <row r="4205" spans="1:10" ht="21.95" customHeight="1" x14ac:dyDescent="0.15">
      <c r="A4205" s="6" t="s">
        <v>270</v>
      </c>
      <c r="B4205" s="4" t="s">
        <v>212</v>
      </c>
      <c r="C4205" s="4" t="s">
        <v>271</v>
      </c>
      <c r="D4205" s="4" t="s">
        <v>273</v>
      </c>
      <c r="E4205" s="5">
        <v>14.16</v>
      </c>
    </row>
    <row r="4206" spans="1:10" ht="21.95" customHeight="1" x14ac:dyDescent="0.15">
      <c r="A4206" s="6" t="s">
        <v>270</v>
      </c>
      <c r="B4206" s="4" t="s">
        <v>212</v>
      </c>
      <c r="C4206" s="4" t="s">
        <v>271</v>
      </c>
      <c r="D4206" s="4" t="s">
        <v>272</v>
      </c>
      <c r="E4206" s="5">
        <v>13.77</v>
      </c>
    </row>
    <row r="4207" spans="1:10" ht="21.95" customHeight="1" x14ac:dyDescent="0.15">
      <c r="A4207" s="6" t="s">
        <v>270</v>
      </c>
      <c r="B4207" s="4" t="s">
        <v>103</v>
      </c>
      <c r="C4207" s="4" t="s">
        <v>271</v>
      </c>
      <c r="D4207" s="4" t="s">
        <v>273</v>
      </c>
      <c r="E4207" s="5">
        <v>13.09</v>
      </c>
      <c r="F4207" t="s">
        <v>353</v>
      </c>
      <c r="G4207">
        <f>+E4207+E4208+E4209+E4210+E4211+E4212+E4213+E4214</f>
        <v>87.320000000000007</v>
      </c>
      <c r="H4207">
        <f>+E4215+E4216+E4217+E4218</f>
        <v>46.160000000000004</v>
      </c>
      <c r="I4207" s="14">
        <f>+(G4207/4)/(H4207/3)</f>
        <v>1.4187608318890814</v>
      </c>
      <c r="J4207" s="21">
        <f>+(B4207-$K$1)/7</f>
        <v>49</v>
      </c>
    </row>
    <row r="4208" spans="1:10" ht="21.95" customHeight="1" x14ac:dyDescent="0.15">
      <c r="A4208" s="6" t="s">
        <v>270</v>
      </c>
      <c r="B4208" s="4" t="s">
        <v>103</v>
      </c>
      <c r="C4208" s="4" t="s">
        <v>271</v>
      </c>
      <c r="D4208" s="4" t="s">
        <v>273</v>
      </c>
      <c r="E4208" s="5">
        <v>12.28</v>
      </c>
    </row>
    <row r="4209" spans="1:10" ht="21.95" customHeight="1" x14ac:dyDescent="0.15">
      <c r="A4209" s="9" t="s">
        <v>270</v>
      </c>
      <c r="B4209" s="4" t="s">
        <v>103</v>
      </c>
      <c r="C4209" s="4" t="s">
        <v>271</v>
      </c>
      <c r="D4209" s="4" t="s">
        <v>272</v>
      </c>
      <c r="E4209" s="5">
        <v>10.4</v>
      </c>
    </row>
    <row r="4210" spans="1:10" ht="21.95" customHeight="1" x14ac:dyDescent="0.15">
      <c r="A4210" s="6" t="s">
        <v>270</v>
      </c>
      <c r="B4210" s="4" t="s">
        <v>103</v>
      </c>
      <c r="C4210" s="4" t="s">
        <v>271</v>
      </c>
      <c r="D4210" s="4" t="s">
        <v>272</v>
      </c>
      <c r="E4210" s="5">
        <v>9.1</v>
      </c>
    </row>
    <row r="4211" spans="1:10" ht="21.95" customHeight="1" x14ac:dyDescent="0.15">
      <c r="A4211" s="6" t="s">
        <v>270</v>
      </c>
      <c r="B4211" s="4" t="s">
        <v>213</v>
      </c>
      <c r="C4211" s="4" t="s">
        <v>271</v>
      </c>
      <c r="D4211" s="4" t="s">
        <v>273</v>
      </c>
      <c r="E4211" s="5">
        <v>12.32</v>
      </c>
    </row>
    <row r="4212" spans="1:10" ht="21.95" customHeight="1" x14ac:dyDescent="0.15">
      <c r="A4212" s="6" t="s">
        <v>270</v>
      </c>
      <c r="B4212" s="4" t="s">
        <v>213</v>
      </c>
      <c r="C4212" s="4" t="s">
        <v>271</v>
      </c>
      <c r="D4212" s="4" t="s">
        <v>273</v>
      </c>
      <c r="E4212" s="5">
        <v>9.31</v>
      </c>
    </row>
    <row r="4213" spans="1:10" ht="21.95" customHeight="1" x14ac:dyDescent="0.15">
      <c r="A4213" s="6" t="s">
        <v>270</v>
      </c>
      <c r="B4213" s="4" t="s">
        <v>213</v>
      </c>
      <c r="C4213" s="4" t="s">
        <v>271</v>
      </c>
      <c r="D4213" s="4" t="s">
        <v>272</v>
      </c>
      <c r="E4213" s="5">
        <v>11.15</v>
      </c>
    </row>
    <row r="4214" spans="1:10" ht="21.95" customHeight="1" x14ac:dyDescent="0.15">
      <c r="A4214" s="6" t="s">
        <v>270</v>
      </c>
      <c r="B4214" s="4" t="s">
        <v>213</v>
      </c>
      <c r="C4214" s="4" t="s">
        <v>271</v>
      </c>
      <c r="D4214" s="4" t="s">
        <v>274</v>
      </c>
      <c r="E4214" s="5">
        <v>9.67</v>
      </c>
    </row>
    <row r="4215" spans="1:10" ht="21.95" customHeight="1" x14ac:dyDescent="0.15">
      <c r="A4215" s="6" t="s">
        <v>270</v>
      </c>
      <c r="B4215" s="4" t="s">
        <v>104</v>
      </c>
      <c r="C4215" s="4" t="s">
        <v>271</v>
      </c>
      <c r="D4215" s="4" t="s">
        <v>273</v>
      </c>
      <c r="E4215" s="5">
        <v>12.19</v>
      </c>
      <c r="F4215" t="s">
        <v>354</v>
      </c>
    </row>
    <row r="4216" spans="1:10" ht="21.95" customHeight="1" x14ac:dyDescent="0.15">
      <c r="A4216" s="6" t="s">
        <v>270</v>
      </c>
      <c r="B4216" s="4" t="s">
        <v>104</v>
      </c>
      <c r="C4216" s="4" t="s">
        <v>271</v>
      </c>
      <c r="D4216" s="4" t="s">
        <v>272</v>
      </c>
      <c r="E4216" s="5">
        <v>10.53</v>
      </c>
    </row>
    <row r="4217" spans="1:10" ht="21.95" customHeight="1" x14ac:dyDescent="0.15">
      <c r="A4217" s="6" t="s">
        <v>270</v>
      </c>
      <c r="B4217" s="4" t="s">
        <v>214</v>
      </c>
      <c r="C4217" s="4" t="s">
        <v>271</v>
      </c>
      <c r="D4217" s="4" t="s">
        <v>273</v>
      </c>
      <c r="E4217" s="5">
        <v>12.38</v>
      </c>
    </row>
    <row r="4218" spans="1:10" ht="21.95" customHeight="1" x14ac:dyDescent="0.15">
      <c r="A4218" s="6" t="s">
        <v>270</v>
      </c>
      <c r="B4218" s="4" t="s">
        <v>214</v>
      </c>
      <c r="C4218" s="4" t="s">
        <v>271</v>
      </c>
      <c r="D4218" s="4" t="s">
        <v>272</v>
      </c>
      <c r="E4218" s="5">
        <v>11.06</v>
      </c>
    </row>
    <row r="4219" spans="1:10" ht="21.95" customHeight="1" x14ac:dyDescent="0.15">
      <c r="A4219" s="6" t="s">
        <v>270</v>
      </c>
      <c r="B4219" s="4" t="s">
        <v>105</v>
      </c>
      <c r="C4219" s="4" t="s">
        <v>271</v>
      </c>
      <c r="D4219" s="4" t="s">
        <v>273</v>
      </c>
      <c r="E4219" s="5">
        <v>11.94</v>
      </c>
      <c r="F4219" t="s">
        <v>353</v>
      </c>
      <c r="G4219">
        <f>+E4219+E4220+E4221+E4222+E4223+E4224+E4225+E4226</f>
        <v>76.579999999999984</v>
      </c>
      <c r="H4219">
        <f>+E4227+E4228+E4229+E4230</f>
        <v>39.86</v>
      </c>
      <c r="I4219" s="14">
        <f>+(G4219/4)/(H4219/3)</f>
        <v>1.440918213748118</v>
      </c>
      <c r="J4219" s="21">
        <f>+(B4219-$K$1)/7</f>
        <v>50</v>
      </c>
    </row>
    <row r="4220" spans="1:10" ht="21.95" customHeight="1" x14ac:dyDescent="0.15">
      <c r="A4220" s="6" t="s">
        <v>270</v>
      </c>
      <c r="B4220" s="4" t="s">
        <v>105</v>
      </c>
      <c r="C4220" s="4" t="s">
        <v>271</v>
      </c>
      <c r="D4220" s="4" t="s">
        <v>273</v>
      </c>
      <c r="E4220" s="5">
        <v>10.82</v>
      </c>
    </row>
    <row r="4221" spans="1:10" ht="21.95" customHeight="1" x14ac:dyDescent="0.15">
      <c r="A4221" s="6" t="s">
        <v>270</v>
      </c>
      <c r="B4221" s="4" t="s">
        <v>105</v>
      </c>
      <c r="C4221" s="4" t="s">
        <v>271</v>
      </c>
      <c r="D4221" s="4" t="s">
        <v>272</v>
      </c>
      <c r="E4221" s="5">
        <v>9.1999999999999993</v>
      </c>
    </row>
    <row r="4222" spans="1:10" ht="21.95" customHeight="1" x14ac:dyDescent="0.15">
      <c r="A4222" s="6" t="s">
        <v>270</v>
      </c>
      <c r="B4222" s="4" t="s">
        <v>105</v>
      </c>
      <c r="C4222" s="4" t="s">
        <v>271</v>
      </c>
      <c r="D4222" s="4" t="s">
        <v>272</v>
      </c>
      <c r="E4222" s="5">
        <v>7.33</v>
      </c>
    </row>
    <row r="4223" spans="1:10" ht="21.95" customHeight="1" x14ac:dyDescent="0.15">
      <c r="A4223" s="6" t="s">
        <v>270</v>
      </c>
      <c r="B4223" s="4" t="s">
        <v>215</v>
      </c>
      <c r="C4223" s="4" t="s">
        <v>271</v>
      </c>
      <c r="D4223" s="4" t="s">
        <v>276</v>
      </c>
      <c r="E4223" s="5">
        <v>8.98</v>
      </c>
    </row>
    <row r="4224" spans="1:10" ht="21.95" customHeight="1" x14ac:dyDescent="0.15">
      <c r="A4224" s="6" t="s">
        <v>270</v>
      </c>
      <c r="B4224" s="4" t="s">
        <v>215</v>
      </c>
      <c r="C4224" s="4" t="s">
        <v>271</v>
      </c>
      <c r="D4224" s="4" t="s">
        <v>272</v>
      </c>
      <c r="E4224" s="5">
        <v>10.55</v>
      </c>
    </row>
    <row r="4225" spans="1:10" ht="21.95" customHeight="1" x14ac:dyDescent="0.15">
      <c r="A4225" s="6" t="s">
        <v>270</v>
      </c>
      <c r="B4225" s="4" t="s">
        <v>215</v>
      </c>
      <c r="C4225" s="4" t="s">
        <v>271</v>
      </c>
      <c r="D4225" s="4" t="s">
        <v>272</v>
      </c>
      <c r="E4225" s="5">
        <v>6.99</v>
      </c>
    </row>
    <row r="4226" spans="1:10" ht="21.95" customHeight="1" x14ac:dyDescent="0.15">
      <c r="A4226" s="6" t="s">
        <v>270</v>
      </c>
      <c r="B4226" s="4" t="s">
        <v>215</v>
      </c>
      <c r="C4226" s="4" t="s">
        <v>271</v>
      </c>
      <c r="D4226" s="4" t="s">
        <v>274</v>
      </c>
      <c r="E4226" s="5">
        <v>10.77</v>
      </c>
    </row>
    <row r="4227" spans="1:10" ht="21.95" customHeight="1" x14ac:dyDescent="0.15">
      <c r="A4227" s="6" t="s">
        <v>270</v>
      </c>
      <c r="B4227" s="4" t="s">
        <v>106</v>
      </c>
      <c r="C4227" s="4" t="s">
        <v>271</v>
      </c>
      <c r="D4227" s="4" t="s">
        <v>273</v>
      </c>
      <c r="E4227" s="5">
        <v>11.15</v>
      </c>
      <c r="F4227" t="s">
        <v>354</v>
      </c>
    </row>
    <row r="4228" spans="1:10" ht="21.95" customHeight="1" x14ac:dyDescent="0.15">
      <c r="A4228" s="6" t="s">
        <v>270</v>
      </c>
      <c r="B4228" s="4" t="s">
        <v>106</v>
      </c>
      <c r="C4228" s="4" t="s">
        <v>271</v>
      </c>
      <c r="D4228" s="4" t="s">
        <v>272</v>
      </c>
      <c r="E4228" s="5">
        <v>7.75</v>
      </c>
    </row>
    <row r="4229" spans="1:10" ht="21.95" customHeight="1" x14ac:dyDescent="0.15">
      <c r="A4229" s="6" t="s">
        <v>270</v>
      </c>
      <c r="B4229" s="4" t="s">
        <v>216</v>
      </c>
      <c r="C4229" s="4" t="s">
        <v>271</v>
      </c>
      <c r="D4229" s="4" t="s">
        <v>273</v>
      </c>
      <c r="E4229" s="5">
        <v>11.53</v>
      </c>
    </row>
    <row r="4230" spans="1:10" ht="21.95" customHeight="1" x14ac:dyDescent="0.15">
      <c r="A4230" s="6" t="s">
        <v>270</v>
      </c>
      <c r="B4230" s="4" t="s">
        <v>216</v>
      </c>
      <c r="C4230" s="4" t="s">
        <v>271</v>
      </c>
      <c r="D4230" s="4" t="s">
        <v>272</v>
      </c>
      <c r="E4230" s="5">
        <v>9.43</v>
      </c>
    </row>
    <row r="4231" spans="1:10" ht="21.95" customHeight="1" x14ac:dyDescent="0.15">
      <c r="A4231" s="6" t="s">
        <v>270</v>
      </c>
      <c r="B4231" s="4" t="s">
        <v>107</v>
      </c>
      <c r="C4231" s="4" t="s">
        <v>271</v>
      </c>
      <c r="D4231" s="4" t="s">
        <v>273</v>
      </c>
      <c r="E4231" s="5">
        <v>11.3</v>
      </c>
      <c r="F4231" t="s">
        <v>353</v>
      </c>
      <c r="G4231">
        <f>+E4231+E4232+E4233+E4234+E4235+E4236+E4237+E4238</f>
        <v>77.380000000000024</v>
      </c>
      <c r="H4231">
        <f>+E4239+E4240+E4241+E4242</f>
        <v>50.379999999999995</v>
      </c>
      <c r="I4231" s="14">
        <f>+(G4231/4)/(H4231/3)</f>
        <v>1.1519452163556971</v>
      </c>
      <c r="J4231" s="21">
        <f>+(B4231-$K$1)/7</f>
        <v>51</v>
      </c>
    </row>
    <row r="4232" spans="1:10" ht="21.95" customHeight="1" x14ac:dyDescent="0.15">
      <c r="A4232" s="6" t="s">
        <v>270</v>
      </c>
      <c r="B4232" s="4" t="s">
        <v>107</v>
      </c>
      <c r="C4232" s="4" t="s">
        <v>271</v>
      </c>
      <c r="D4232" s="4" t="s">
        <v>273</v>
      </c>
      <c r="E4232" s="5">
        <v>10.23</v>
      </c>
    </row>
    <row r="4233" spans="1:10" ht="21.95" customHeight="1" x14ac:dyDescent="0.15">
      <c r="A4233" s="6" t="s">
        <v>270</v>
      </c>
      <c r="B4233" s="4" t="s">
        <v>107</v>
      </c>
      <c r="C4233" s="4" t="s">
        <v>271</v>
      </c>
      <c r="D4233" s="4" t="s">
        <v>272</v>
      </c>
      <c r="E4233" s="5">
        <v>9.81</v>
      </c>
    </row>
    <row r="4234" spans="1:10" ht="21.95" customHeight="1" x14ac:dyDescent="0.15">
      <c r="A4234" s="6" t="s">
        <v>270</v>
      </c>
      <c r="B4234" s="4" t="s">
        <v>107</v>
      </c>
      <c r="C4234" s="4" t="s">
        <v>271</v>
      </c>
      <c r="D4234" s="4" t="s">
        <v>272</v>
      </c>
      <c r="E4234" s="5">
        <v>8.9499999999999993</v>
      </c>
    </row>
    <row r="4235" spans="1:10" ht="21.95" customHeight="1" x14ac:dyDescent="0.15">
      <c r="A4235" s="6" t="s">
        <v>270</v>
      </c>
      <c r="B4235" s="4" t="s">
        <v>217</v>
      </c>
      <c r="C4235" s="4" t="s">
        <v>271</v>
      </c>
      <c r="D4235" s="4" t="s">
        <v>272</v>
      </c>
      <c r="E4235" s="5">
        <v>10.84</v>
      </c>
    </row>
    <row r="4236" spans="1:10" ht="21.95" customHeight="1" x14ac:dyDescent="0.15">
      <c r="A4236" s="6" t="s">
        <v>270</v>
      </c>
      <c r="B4236" s="4" t="s">
        <v>217</v>
      </c>
      <c r="C4236" s="4" t="s">
        <v>271</v>
      </c>
      <c r="D4236" s="4" t="s">
        <v>272</v>
      </c>
      <c r="E4236" s="5">
        <v>6.6</v>
      </c>
    </row>
    <row r="4237" spans="1:10" ht="21.95" customHeight="1" x14ac:dyDescent="0.15">
      <c r="A4237" s="6" t="s">
        <v>270</v>
      </c>
      <c r="B4237" s="4" t="s">
        <v>217</v>
      </c>
      <c r="C4237" s="4" t="s">
        <v>271</v>
      </c>
      <c r="D4237" s="4" t="s">
        <v>274</v>
      </c>
      <c r="E4237" s="5">
        <v>10.47</v>
      </c>
    </row>
    <row r="4238" spans="1:10" ht="21.95" customHeight="1" x14ac:dyDescent="0.15">
      <c r="A4238" s="6" t="s">
        <v>270</v>
      </c>
      <c r="B4238" s="4" t="s">
        <v>217</v>
      </c>
      <c r="C4238" s="4" t="s">
        <v>271</v>
      </c>
      <c r="D4238" s="4" t="s">
        <v>274</v>
      </c>
      <c r="E4238" s="5">
        <v>9.18</v>
      </c>
    </row>
    <row r="4239" spans="1:10" ht="21.95" customHeight="1" x14ac:dyDescent="0.15">
      <c r="A4239" s="6" t="s">
        <v>270</v>
      </c>
      <c r="B4239" s="4" t="s">
        <v>108</v>
      </c>
      <c r="C4239" s="4" t="s">
        <v>271</v>
      </c>
      <c r="D4239" s="4" t="s">
        <v>272</v>
      </c>
      <c r="E4239" s="5">
        <v>12.06</v>
      </c>
      <c r="F4239" t="s">
        <v>354</v>
      </c>
    </row>
    <row r="4240" spans="1:10" ht="21.95" customHeight="1" x14ac:dyDescent="0.15">
      <c r="A4240" s="6" t="s">
        <v>270</v>
      </c>
      <c r="B4240" s="4" t="s">
        <v>108</v>
      </c>
      <c r="C4240" s="4" t="s">
        <v>271</v>
      </c>
      <c r="D4240" s="4" t="s">
        <v>274</v>
      </c>
      <c r="E4240" s="5">
        <v>13.53</v>
      </c>
    </row>
    <row r="4241" spans="1:6" ht="21.95" customHeight="1" x14ac:dyDescent="0.15">
      <c r="A4241" s="6" t="s">
        <v>270</v>
      </c>
      <c r="B4241" s="4" t="s">
        <v>218</v>
      </c>
      <c r="C4241" s="4" t="s">
        <v>271</v>
      </c>
      <c r="D4241" s="4" t="s">
        <v>273</v>
      </c>
      <c r="E4241" s="5">
        <v>12.71</v>
      </c>
    </row>
    <row r="4242" spans="1:6" ht="21.95" customHeight="1" x14ac:dyDescent="0.15">
      <c r="A4242" s="6" t="s">
        <v>270</v>
      </c>
      <c r="B4242" s="4" t="s">
        <v>218</v>
      </c>
      <c r="C4242" s="4" t="s">
        <v>271</v>
      </c>
      <c r="D4242" s="4" t="s">
        <v>272</v>
      </c>
      <c r="E4242" s="5">
        <v>12.08</v>
      </c>
    </row>
    <row r="4243" spans="1:6" ht="21.95" customHeight="1" x14ac:dyDescent="0.15">
      <c r="A4243" s="6" t="s">
        <v>270</v>
      </c>
      <c r="B4243" s="4" t="s">
        <v>219</v>
      </c>
      <c r="C4243" s="4" t="s">
        <v>271</v>
      </c>
      <c r="D4243" s="4" t="s">
        <v>272</v>
      </c>
      <c r="E4243" s="5">
        <v>11.24</v>
      </c>
      <c r="F4243" s="13" t="s">
        <v>353</v>
      </c>
    </row>
    <row r="4244" spans="1:6" ht="21.95" customHeight="1" x14ac:dyDescent="0.15">
      <c r="A4244" s="6" t="s">
        <v>270</v>
      </c>
      <c r="B4244" s="4" t="s">
        <v>219</v>
      </c>
      <c r="C4244" s="4" t="s">
        <v>271</v>
      </c>
      <c r="D4244" s="4" t="s">
        <v>272</v>
      </c>
      <c r="E4244" s="5">
        <v>7.42</v>
      </c>
      <c r="F4244" s="13"/>
    </row>
    <row r="4245" spans="1:6" ht="21.95" customHeight="1" x14ac:dyDescent="0.15">
      <c r="A4245" s="6" t="s">
        <v>270</v>
      </c>
      <c r="B4245" s="4" t="s">
        <v>219</v>
      </c>
      <c r="C4245" s="4" t="s">
        <v>271</v>
      </c>
      <c r="D4245" s="4" t="s">
        <v>274</v>
      </c>
      <c r="E4245" s="5">
        <v>10.27</v>
      </c>
      <c r="F4245" s="13"/>
    </row>
    <row r="4246" spans="1:6" ht="21.95" customHeight="1" x14ac:dyDescent="0.15">
      <c r="A4246" s="6" t="s">
        <v>270</v>
      </c>
      <c r="B4246" s="4" t="s">
        <v>219</v>
      </c>
      <c r="C4246" s="4" t="s">
        <v>271</v>
      </c>
      <c r="D4246" s="4" t="s">
        <v>274</v>
      </c>
      <c r="E4246" s="5">
        <v>9.7899999999999991</v>
      </c>
      <c r="F4246" s="13"/>
    </row>
    <row r="4247" spans="1:6" ht="21.95" customHeight="1" x14ac:dyDescent="0.15">
      <c r="A4247" s="6" t="s">
        <v>270</v>
      </c>
      <c r="B4247" s="4" t="s">
        <v>109</v>
      </c>
      <c r="C4247" s="4" t="s">
        <v>271</v>
      </c>
      <c r="D4247" s="4" t="s">
        <v>273</v>
      </c>
      <c r="E4247" s="5">
        <v>12.09</v>
      </c>
      <c r="F4247" s="13" t="s">
        <v>354</v>
      </c>
    </row>
    <row r="4248" spans="1:6" ht="21.95" customHeight="1" x14ac:dyDescent="0.15">
      <c r="A4248" s="6" t="s">
        <v>270</v>
      </c>
      <c r="B4248" s="4" t="s">
        <v>109</v>
      </c>
      <c r="C4248" s="4" t="s">
        <v>271</v>
      </c>
      <c r="D4248" s="4" t="s">
        <v>273</v>
      </c>
      <c r="E4248" s="5">
        <v>11.73</v>
      </c>
    </row>
    <row r="4249" spans="1:6" ht="21.95" customHeight="1" x14ac:dyDescent="0.15">
      <c r="A4249" s="6" t="s">
        <v>270</v>
      </c>
      <c r="B4249" s="4" t="s">
        <v>109</v>
      </c>
      <c r="C4249" s="4" t="s">
        <v>271</v>
      </c>
      <c r="D4249" s="4" t="s">
        <v>272</v>
      </c>
      <c r="E4249" s="5">
        <v>9.09</v>
      </c>
    </row>
    <row r="4250" spans="1:6" ht="21.95" customHeight="1" x14ac:dyDescent="0.15">
      <c r="A4250" s="6" t="s">
        <v>270</v>
      </c>
      <c r="B4250" s="4" t="s">
        <v>109</v>
      </c>
      <c r="C4250" s="4" t="s">
        <v>271</v>
      </c>
      <c r="D4250" s="4" t="s">
        <v>272</v>
      </c>
      <c r="E4250" s="5">
        <v>9.14</v>
      </c>
    </row>
    <row r="4251" spans="1:6" ht="21.95" customHeight="1" x14ac:dyDescent="0.15">
      <c r="A4251" s="6" t="s">
        <v>270</v>
      </c>
      <c r="B4251" s="4" t="s">
        <v>109</v>
      </c>
      <c r="C4251" s="4" t="s">
        <v>271</v>
      </c>
      <c r="D4251" s="4" t="s">
        <v>272</v>
      </c>
      <c r="E4251" s="5">
        <v>12.76</v>
      </c>
    </row>
    <row r="4252" spans="1:6" ht="21.95" customHeight="1" x14ac:dyDescent="0.15">
      <c r="A4252" s="6" t="s">
        <v>270</v>
      </c>
      <c r="B4252" s="4" t="s">
        <v>109</v>
      </c>
      <c r="C4252" s="4" t="s">
        <v>271</v>
      </c>
      <c r="D4252" s="4" t="s">
        <v>274</v>
      </c>
      <c r="E4252" s="5">
        <v>9.6199999999999992</v>
      </c>
    </row>
    <row r="4253" spans="1:6" ht="21.95" customHeight="1" x14ac:dyDescent="0.15">
      <c r="A4253" s="9" t="s">
        <v>270</v>
      </c>
      <c r="B4253" s="4" t="s">
        <v>220</v>
      </c>
      <c r="C4253" s="4" t="s">
        <v>271</v>
      </c>
      <c r="D4253" s="4" t="s">
        <v>273</v>
      </c>
      <c r="E4253" s="5">
        <v>9.93</v>
      </c>
    </row>
    <row r="4254" spans="1:6" ht="21.95" customHeight="1" x14ac:dyDescent="0.15">
      <c r="A4254" s="6" t="s">
        <v>270</v>
      </c>
      <c r="B4254" s="4" t="s">
        <v>220</v>
      </c>
      <c r="C4254" s="4" t="s">
        <v>271</v>
      </c>
      <c r="D4254" s="4" t="s">
        <v>273</v>
      </c>
      <c r="E4254" s="5">
        <v>5.54</v>
      </c>
    </row>
    <row r="4255" spans="1:6" ht="21.95" customHeight="1" x14ac:dyDescent="0.15">
      <c r="A4255" s="6" t="s">
        <v>270</v>
      </c>
      <c r="B4255" s="4" t="s">
        <v>220</v>
      </c>
      <c r="C4255" s="4" t="s">
        <v>271</v>
      </c>
      <c r="D4255" s="4" t="s">
        <v>272</v>
      </c>
      <c r="E4255" s="5">
        <v>8.39</v>
      </c>
    </row>
    <row r="4256" spans="1:6" ht="21.95" customHeight="1" x14ac:dyDescent="0.15">
      <c r="A4256" s="6" t="s">
        <v>270</v>
      </c>
      <c r="B4256" s="4" t="s">
        <v>220</v>
      </c>
      <c r="C4256" s="4" t="s">
        <v>271</v>
      </c>
      <c r="D4256" s="4" t="s">
        <v>272</v>
      </c>
      <c r="E4256" s="5">
        <v>8.65</v>
      </c>
    </row>
    <row r="4257" spans="1:14" ht="21.95" customHeight="1" x14ac:dyDescent="0.15">
      <c r="A4257" s="6" t="s">
        <v>270</v>
      </c>
      <c r="D4257" s="19"/>
      <c r="E4257" s="15">
        <f>+SUM(E3625:E4256)</f>
        <v>7378.5199999999986</v>
      </c>
      <c r="I4257" s="14">
        <f>AVERAGE(I3625:I4256)</f>
        <v>1.3215633126440545</v>
      </c>
      <c r="J4257" s="14">
        <f>STDEV(I3625:I4256)</f>
        <v>0.35214048071509757</v>
      </c>
      <c r="K4257">
        <f>COUNT(I3625:I4256)</f>
        <v>43</v>
      </c>
      <c r="L4257" s="14">
        <f>+I4257-1</f>
        <v>0.32156331264405447</v>
      </c>
      <c r="M4257">
        <f>+SQRT(K4257)</f>
        <v>6.5574385243020004</v>
      </c>
      <c r="N4257">
        <f>+L4257/(J4257/M4257)</f>
        <v>5.988041051265272</v>
      </c>
    </row>
    <row r="4258" spans="1:14" ht="21.95" customHeight="1" x14ac:dyDescent="0.15">
      <c r="A4258" s="6" t="s">
        <v>280</v>
      </c>
      <c r="B4258" s="4" t="s">
        <v>6</v>
      </c>
      <c r="C4258" s="4" t="s">
        <v>256</v>
      </c>
      <c r="D4258" s="4" t="s">
        <v>264</v>
      </c>
      <c r="E4258" s="5">
        <v>12.87</v>
      </c>
      <c r="F4258" t="s">
        <v>353</v>
      </c>
      <c r="G4258">
        <f>+E4258+E4259+E4260+E4261+E4262+E4263+E4264</f>
        <v>58.56</v>
      </c>
      <c r="H4258">
        <f>+E4265+E4266+E4267+E4268+E4269+E4270+E4271</f>
        <v>60.64</v>
      </c>
      <c r="I4258" s="14">
        <f>+(G4258/4)/(H4258/3)</f>
        <v>0.72427440633245377</v>
      </c>
      <c r="J4258" s="21">
        <f>+(B4258-$K$1)/7</f>
        <v>1</v>
      </c>
    </row>
    <row r="4259" spans="1:14" ht="21.95" customHeight="1" x14ac:dyDescent="0.15">
      <c r="A4259" s="6" t="s">
        <v>280</v>
      </c>
      <c r="B4259" s="4" t="s">
        <v>6</v>
      </c>
      <c r="C4259" s="4" t="s">
        <v>256</v>
      </c>
      <c r="D4259" s="4" t="s">
        <v>264</v>
      </c>
      <c r="E4259" s="5">
        <v>2.95</v>
      </c>
    </row>
    <row r="4260" spans="1:14" ht="21.95" customHeight="1" x14ac:dyDescent="0.15">
      <c r="A4260" s="6" t="s">
        <v>280</v>
      </c>
      <c r="B4260" s="4" t="s">
        <v>6</v>
      </c>
      <c r="C4260" s="4" t="s">
        <v>256</v>
      </c>
      <c r="D4260" s="4" t="s">
        <v>281</v>
      </c>
      <c r="E4260" s="5">
        <v>9.98</v>
      </c>
    </row>
    <row r="4261" spans="1:14" ht="21.95" customHeight="1" x14ac:dyDescent="0.15">
      <c r="A4261" s="6" t="s">
        <v>280</v>
      </c>
      <c r="B4261" s="4" t="s">
        <v>6</v>
      </c>
      <c r="C4261" s="4" t="s">
        <v>256</v>
      </c>
      <c r="D4261" s="4" t="s">
        <v>281</v>
      </c>
      <c r="E4261" s="5">
        <v>7.32</v>
      </c>
    </row>
    <row r="4262" spans="1:14" ht="21.95" customHeight="1" x14ac:dyDescent="0.15">
      <c r="A4262" s="6" t="s">
        <v>280</v>
      </c>
      <c r="B4262" s="4" t="s">
        <v>6</v>
      </c>
      <c r="C4262" s="4" t="s">
        <v>256</v>
      </c>
      <c r="D4262" s="4" t="s">
        <v>263</v>
      </c>
      <c r="E4262" s="5">
        <v>12.86</v>
      </c>
    </row>
    <row r="4263" spans="1:14" ht="21.95" customHeight="1" x14ac:dyDescent="0.15">
      <c r="A4263" s="6" t="s">
        <v>280</v>
      </c>
      <c r="B4263" s="4" t="s">
        <v>6</v>
      </c>
      <c r="C4263" s="4" t="s">
        <v>256</v>
      </c>
      <c r="D4263" s="4" t="s">
        <v>263</v>
      </c>
      <c r="E4263" s="5">
        <v>5.19</v>
      </c>
    </row>
    <row r="4264" spans="1:14" ht="21.95" customHeight="1" x14ac:dyDescent="0.15">
      <c r="A4264" s="6" t="s">
        <v>280</v>
      </c>
      <c r="B4264" s="4" t="s">
        <v>6</v>
      </c>
      <c r="C4264" s="4" t="s">
        <v>256</v>
      </c>
      <c r="D4264" s="4" t="s">
        <v>282</v>
      </c>
      <c r="E4264" s="5">
        <v>7.39</v>
      </c>
    </row>
    <row r="4265" spans="1:14" ht="21.95" customHeight="1" x14ac:dyDescent="0.15">
      <c r="A4265" s="6" t="s">
        <v>280</v>
      </c>
      <c r="B4265" s="4" t="s">
        <v>10</v>
      </c>
      <c r="C4265" s="4" t="s">
        <v>256</v>
      </c>
      <c r="D4265" s="4" t="s">
        <v>264</v>
      </c>
      <c r="E4265" s="5">
        <v>9.42</v>
      </c>
      <c r="F4265" t="s">
        <v>354</v>
      </c>
    </row>
    <row r="4266" spans="1:14" ht="21.95" customHeight="1" x14ac:dyDescent="0.15">
      <c r="A4266" s="6" t="s">
        <v>280</v>
      </c>
      <c r="B4266" s="4" t="s">
        <v>10</v>
      </c>
      <c r="C4266" s="4" t="s">
        <v>256</v>
      </c>
      <c r="D4266" s="4" t="s">
        <v>264</v>
      </c>
      <c r="E4266" s="5">
        <v>6.46</v>
      </c>
    </row>
    <row r="4267" spans="1:14" ht="21.95" customHeight="1" x14ac:dyDescent="0.15">
      <c r="A4267" s="6" t="s">
        <v>280</v>
      </c>
      <c r="B4267" s="4" t="s">
        <v>10</v>
      </c>
      <c r="C4267" s="4" t="s">
        <v>256</v>
      </c>
      <c r="D4267" s="4" t="s">
        <v>281</v>
      </c>
      <c r="E4267" s="5">
        <v>9.8000000000000007</v>
      </c>
    </row>
    <row r="4268" spans="1:14" ht="21.95" customHeight="1" x14ac:dyDescent="0.15">
      <c r="A4268" s="6" t="s">
        <v>280</v>
      </c>
      <c r="B4268" s="4" t="s">
        <v>10</v>
      </c>
      <c r="C4268" s="4" t="s">
        <v>256</v>
      </c>
      <c r="D4268" s="4" t="s">
        <v>281</v>
      </c>
      <c r="E4268" s="5">
        <v>7.25</v>
      </c>
    </row>
    <row r="4269" spans="1:14" ht="21.95" customHeight="1" x14ac:dyDescent="0.15">
      <c r="A4269" s="6" t="s">
        <v>280</v>
      </c>
      <c r="B4269" s="4" t="s">
        <v>10</v>
      </c>
      <c r="C4269" s="4" t="s">
        <v>256</v>
      </c>
      <c r="D4269" s="4" t="s">
        <v>263</v>
      </c>
      <c r="E4269" s="5">
        <v>11.78</v>
      </c>
    </row>
    <row r="4270" spans="1:14" ht="21.95" customHeight="1" x14ac:dyDescent="0.15">
      <c r="A4270" s="6" t="s">
        <v>280</v>
      </c>
      <c r="B4270" s="4" t="s">
        <v>10</v>
      </c>
      <c r="C4270" s="4" t="s">
        <v>256</v>
      </c>
      <c r="D4270" s="4" t="s">
        <v>263</v>
      </c>
      <c r="E4270" s="5">
        <v>6.51</v>
      </c>
    </row>
    <row r="4271" spans="1:14" ht="21.95" customHeight="1" x14ac:dyDescent="0.15">
      <c r="A4271" s="6" t="s">
        <v>280</v>
      </c>
      <c r="B4271" s="4" t="s">
        <v>10</v>
      </c>
      <c r="C4271" s="4" t="s">
        <v>256</v>
      </c>
      <c r="D4271" s="4" t="s">
        <v>282</v>
      </c>
      <c r="E4271" s="5">
        <v>9.42</v>
      </c>
    </row>
    <row r="4272" spans="1:14" ht="21.95" customHeight="1" x14ac:dyDescent="0.15">
      <c r="A4272" s="6" t="s">
        <v>280</v>
      </c>
      <c r="B4272" s="4" t="s">
        <v>11</v>
      </c>
      <c r="C4272" s="4" t="s">
        <v>256</v>
      </c>
      <c r="D4272" s="4" t="s">
        <v>281</v>
      </c>
      <c r="E4272" s="5">
        <v>8.94</v>
      </c>
      <c r="F4272" t="s">
        <v>353</v>
      </c>
      <c r="G4272">
        <f>+E4272+E4273+E4274+E4275</f>
        <v>35.96</v>
      </c>
      <c r="H4272">
        <f>+E4276+E4277+E4278</f>
        <v>41.58</v>
      </c>
      <c r="I4272" s="14">
        <f>+(G4272/4)/(H4272/3)</f>
        <v>0.64862914862914867</v>
      </c>
      <c r="J4272" s="21">
        <f>+(B4272-$K$1)/7</f>
        <v>2</v>
      </c>
    </row>
    <row r="4273" spans="1:10" ht="21.95" customHeight="1" x14ac:dyDescent="0.15">
      <c r="A4273" s="6" t="s">
        <v>280</v>
      </c>
      <c r="B4273" s="4" t="s">
        <v>11</v>
      </c>
      <c r="C4273" s="4" t="s">
        <v>256</v>
      </c>
      <c r="D4273" s="4" t="s">
        <v>281</v>
      </c>
      <c r="E4273" s="5">
        <v>7.91</v>
      </c>
    </row>
    <row r="4274" spans="1:10" ht="21.95" customHeight="1" x14ac:dyDescent="0.15">
      <c r="A4274" s="6" t="s">
        <v>280</v>
      </c>
      <c r="B4274" s="4" t="s">
        <v>11</v>
      </c>
      <c r="C4274" s="4" t="s">
        <v>256</v>
      </c>
      <c r="D4274" s="4" t="s">
        <v>263</v>
      </c>
      <c r="E4274" s="5">
        <v>12.22</v>
      </c>
    </row>
    <row r="4275" spans="1:10" ht="21.95" customHeight="1" x14ac:dyDescent="0.15">
      <c r="A4275" s="6" t="s">
        <v>280</v>
      </c>
      <c r="B4275" s="4" t="s">
        <v>11</v>
      </c>
      <c r="C4275" s="4" t="s">
        <v>256</v>
      </c>
      <c r="D4275" s="4" t="s">
        <v>282</v>
      </c>
      <c r="E4275" s="5">
        <v>6.89</v>
      </c>
    </row>
    <row r="4276" spans="1:10" ht="21.95" customHeight="1" x14ac:dyDescent="0.15">
      <c r="A4276" s="6" t="s">
        <v>280</v>
      </c>
      <c r="B4276" s="4" t="s">
        <v>12</v>
      </c>
      <c r="C4276" s="4" t="s">
        <v>256</v>
      </c>
      <c r="D4276" s="4" t="s">
        <v>264</v>
      </c>
      <c r="E4276" s="5">
        <v>15.09</v>
      </c>
      <c r="F4276" t="s">
        <v>354</v>
      </c>
    </row>
    <row r="4277" spans="1:10" ht="21.95" customHeight="1" x14ac:dyDescent="0.15">
      <c r="A4277" s="6" t="s">
        <v>280</v>
      </c>
      <c r="B4277" s="4" t="s">
        <v>12</v>
      </c>
      <c r="C4277" s="4" t="s">
        <v>256</v>
      </c>
      <c r="D4277" s="4" t="s">
        <v>281</v>
      </c>
      <c r="E4277" s="5">
        <v>13.17</v>
      </c>
    </row>
    <row r="4278" spans="1:10" ht="21.95" customHeight="1" x14ac:dyDescent="0.15">
      <c r="A4278" s="6" t="s">
        <v>280</v>
      </c>
      <c r="B4278" s="4" t="s">
        <v>12</v>
      </c>
      <c r="C4278" s="4" t="s">
        <v>256</v>
      </c>
      <c r="D4278" s="4" t="s">
        <v>263</v>
      </c>
      <c r="E4278" s="5">
        <v>13.32</v>
      </c>
    </row>
    <row r="4279" spans="1:10" ht="21.95" customHeight="1" x14ac:dyDescent="0.15">
      <c r="A4279" s="6" t="s">
        <v>280</v>
      </c>
      <c r="B4279" s="4" t="s">
        <v>13</v>
      </c>
      <c r="C4279" s="4" t="s">
        <v>256</v>
      </c>
      <c r="D4279" s="4" t="s">
        <v>264</v>
      </c>
      <c r="E4279" s="5">
        <v>14.9</v>
      </c>
      <c r="F4279" s="13" t="s">
        <v>354</v>
      </c>
    </row>
    <row r="4280" spans="1:10" ht="21.95" customHeight="1" x14ac:dyDescent="0.15">
      <c r="A4280" s="6" t="s">
        <v>280</v>
      </c>
      <c r="B4280" s="4" t="s">
        <v>13</v>
      </c>
      <c r="C4280" s="4" t="s">
        <v>256</v>
      </c>
      <c r="D4280" s="4" t="s">
        <v>264</v>
      </c>
      <c r="E4280" s="5">
        <v>11.08</v>
      </c>
    </row>
    <row r="4281" spans="1:10" ht="21.95" customHeight="1" x14ac:dyDescent="0.15">
      <c r="A4281" s="6" t="s">
        <v>280</v>
      </c>
      <c r="B4281" s="4" t="s">
        <v>13</v>
      </c>
      <c r="C4281" s="4" t="s">
        <v>256</v>
      </c>
      <c r="D4281" s="4" t="s">
        <v>281</v>
      </c>
      <c r="E4281" s="5">
        <v>14.24</v>
      </c>
    </row>
    <row r="4282" spans="1:10" ht="21.95" customHeight="1" x14ac:dyDescent="0.15">
      <c r="A4282" s="6" t="s">
        <v>280</v>
      </c>
      <c r="B4282" s="4" t="s">
        <v>13</v>
      </c>
      <c r="C4282" s="4" t="s">
        <v>256</v>
      </c>
      <c r="D4282" s="4" t="s">
        <v>281</v>
      </c>
      <c r="E4282" s="5">
        <v>10.97</v>
      </c>
    </row>
    <row r="4283" spans="1:10" ht="21.95" customHeight="1" x14ac:dyDescent="0.15">
      <c r="A4283" s="6" t="s">
        <v>280</v>
      </c>
      <c r="B4283" s="4" t="s">
        <v>13</v>
      </c>
      <c r="C4283" s="4" t="s">
        <v>256</v>
      </c>
      <c r="D4283" s="4" t="s">
        <v>263</v>
      </c>
      <c r="E4283" s="5">
        <v>12.79</v>
      </c>
    </row>
    <row r="4284" spans="1:10" ht="21.95" customHeight="1" x14ac:dyDescent="0.15">
      <c r="A4284" s="6" t="s">
        <v>280</v>
      </c>
      <c r="B4284" s="4" t="s">
        <v>13</v>
      </c>
      <c r="C4284" s="4" t="s">
        <v>256</v>
      </c>
      <c r="D4284" s="4" t="s">
        <v>263</v>
      </c>
      <c r="E4284" s="5">
        <v>10.52</v>
      </c>
    </row>
    <row r="4285" spans="1:10" ht="21.95" customHeight="1" x14ac:dyDescent="0.15">
      <c r="A4285" s="6" t="s">
        <v>280</v>
      </c>
      <c r="B4285" s="4" t="s">
        <v>15</v>
      </c>
      <c r="C4285" s="4" t="s">
        <v>256</v>
      </c>
      <c r="D4285" s="4" t="s">
        <v>264</v>
      </c>
      <c r="E4285" s="5">
        <v>7.25</v>
      </c>
      <c r="F4285" t="s">
        <v>353</v>
      </c>
      <c r="G4285">
        <f>+E4285+E4286+E4287+E4288+E4289+E4290</f>
        <v>58.309999999999995</v>
      </c>
      <c r="H4285">
        <f>+E4292+E4293+E4291</f>
        <v>34.17</v>
      </c>
      <c r="I4285" s="14">
        <f>+(G4285/4)/(H4285/3)</f>
        <v>1.2798507462686566</v>
      </c>
      <c r="J4285" s="21">
        <f>+(B4285-$K$1)/7</f>
        <v>4</v>
      </c>
    </row>
    <row r="4286" spans="1:10" ht="21.95" customHeight="1" x14ac:dyDescent="0.15">
      <c r="A4286" s="6" t="s">
        <v>280</v>
      </c>
      <c r="B4286" s="4" t="s">
        <v>15</v>
      </c>
      <c r="C4286" s="4" t="s">
        <v>256</v>
      </c>
      <c r="D4286" s="4" t="s">
        <v>264</v>
      </c>
      <c r="E4286" s="5">
        <v>11.17</v>
      </c>
    </row>
    <row r="4287" spans="1:10" ht="21.95" customHeight="1" x14ac:dyDescent="0.15">
      <c r="A4287" s="6" t="s">
        <v>280</v>
      </c>
      <c r="B4287" s="4" t="s">
        <v>15</v>
      </c>
      <c r="C4287" s="4" t="s">
        <v>256</v>
      </c>
      <c r="D4287" s="4" t="s">
        <v>281</v>
      </c>
      <c r="E4287" s="5">
        <v>11.75</v>
      </c>
    </row>
    <row r="4288" spans="1:10" ht="21.95" customHeight="1" x14ac:dyDescent="0.15">
      <c r="A4288" s="6" t="s">
        <v>280</v>
      </c>
      <c r="B4288" s="4" t="s">
        <v>15</v>
      </c>
      <c r="C4288" s="4" t="s">
        <v>256</v>
      </c>
      <c r="D4288" s="4" t="s">
        <v>281</v>
      </c>
      <c r="E4288" s="5">
        <v>9.02</v>
      </c>
    </row>
    <row r="4289" spans="1:10" ht="21.95" customHeight="1" x14ac:dyDescent="0.15">
      <c r="A4289" s="6" t="s">
        <v>280</v>
      </c>
      <c r="B4289" s="4" t="s">
        <v>15</v>
      </c>
      <c r="C4289" s="4" t="s">
        <v>256</v>
      </c>
      <c r="D4289" s="4" t="s">
        <v>263</v>
      </c>
      <c r="E4289" s="5">
        <v>11.54</v>
      </c>
    </row>
    <row r="4290" spans="1:10" ht="21.95" customHeight="1" x14ac:dyDescent="0.15">
      <c r="A4290" s="6" t="s">
        <v>280</v>
      </c>
      <c r="B4290" s="4" t="s">
        <v>15</v>
      </c>
      <c r="C4290" s="4" t="s">
        <v>256</v>
      </c>
      <c r="D4290" s="4" t="s">
        <v>263</v>
      </c>
      <c r="E4290" s="5">
        <v>7.58</v>
      </c>
    </row>
    <row r="4291" spans="1:10" ht="21.95" customHeight="1" x14ac:dyDescent="0.15">
      <c r="A4291" s="6" t="s">
        <v>280</v>
      </c>
      <c r="B4291" s="4" t="s">
        <v>16</v>
      </c>
      <c r="C4291" s="4" t="s">
        <v>256</v>
      </c>
      <c r="D4291" s="4" t="s">
        <v>264</v>
      </c>
      <c r="E4291" s="5">
        <v>11.02</v>
      </c>
      <c r="F4291" t="s">
        <v>354</v>
      </c>
    </row>
    <row r="4292" spans="1:10" ht="21.95" customHeight="1" x14ac:dyDescent="0.15">
      <c r="A4292" s="6" t="s">
        <v>280</v>
      </c>
      <c r="B4292" s="4" t="s">
        <v>16</v>
      </c>
      <c r="C4292" s="4" t="s">
        <v>256</v>
      </c>
      <c r="D4292" s="4" t="s">
        <v>281</v>
      </c>
      <c r="E4292" s="5">
        <v>11.38</v>
      </c>
    </row>
    <row r="4293" spans="1:10" ht="21.95" customHeight="1" x14ac:dyDescent="0.15">
      <c r="A4293" s="6" t="s">
        <v>280</v>
      </c>
      <c r="B4293" s="4" t="s">
        <v>16</v>
      </c>
      <c r="C4293" s="4" t="s">
        <v>256</v>
      </c>
      <c r="D4293" s="4" t="s">
        <v>263</v>
      </c>
      <c r="E4293" s="5">
        <v>11.77</v>
      </c>
    </row>
    <row r="4294" spans="1:10" ht="21.95" customHeight="1" x14ac:dyDescent="0.15">
      <c r="A4294" s="6" t="s">
        <v>280</v>
      </c>
      <c r="B4294" s="4" t="s">
        <v>17</v>
      </c>
      <c r="C4294" s="4" t="s">
        <v>256</v>
      </c>
      <c r="D4294" s="4" t="s">
        <v>264</v>
      </c>
      <c r="E4294" s="5">
        <v>10</v>
      </c>
      <c r="F4294" t="s">
        <v>353</v>
      </c>
      <c r="G4294">
        <f>+E4294+E4295+E4296+E4297+E4298+E4299</f>
        <v>53.08</v>
      </c>
      <c r="H4294">
        <f>+E4301+E4302+E4303+E4300</f>
        <v>31.619999999999997</v>
      </c>
      <c r="I4294" s="14">
        <f>+(G4294/4)/(H4294/3)</f>
        <v>1.2590132827324478</v>
      </c>
      <c r="J4294" s="21">
        <f>+(B4294-$K$1)/7</f>
        <v>5</v>
      </c>
    </row>
    <row r="4295" spans="1:10" ht="21.95" customHeight="1" x14ac:dyDescent="0.15">
      <c r="A4295" s="6" t="s">
        <v>280</v>
      </c>
      <c r="B4295" s="4" t="s">
        <v>17</v>
      </c>
      <c r="C4295" s="4" t="s">
        <v>256</v>
      </c>
      <c r="D4295" s="4" t="s">
        <v>264</v>
      </c>
      <c r="E4295" s="5">
        <v>6.56</v>
      </c>
    </row>
    <row r="4296" spans="1:10" ht="21.95" customHeight="1" x14ac:dyDescent="0.15">
      <c r="A4296" s="6" t="s">
        <v>280</v>
      </c>
      <c r="B4296" s="4" t="s">
        <v>17</v>
      </c>
      <c r="C4296" s="4" t="s">
        <v>256</v>
      </c>
      <c r="D4296" s="4" t="s">
        <v>281</v>
      </c>
      <c r="E4296" s="5">
        <v>10.72</v>
      </c>
    </row>
    <row r="4297" spans="1:10" ht="21.95" customHeight="1" x14ac:dyDescent="0.15">
      <c r="A4297" s="9" t="s">
        <v>280</v>
      </c>
      <c r="B4297" s="4" t="s">
        <v>17</v>
      </c>
      <c r="C4297" s="4" t="s">
        <v>256</v>
      </c>
      <c r="D4297" s="4" t="s">
        <v>281</v>
      </c>
      <c r="E4297" s="5">
        <v>7.64</v>
      </c>
    </row>
    <row r="4298" spans="1:10" ht="21.95" customHeight="1" x14ac:dyDescent="0.15">
      <c r="A4298" s="6" t="s">
        <v>280</v>
      </c>
      <c r="B4298" s="4" t="s">
        <v>17</v>
      </c>
      <c r="C4298" s="4" t="s">
        <v>256</v>
      </c>
      <c r="D4298" s="4" t="s">
        <v>260</v>
      </c>
      <c r="E4298" s="5">
        <v>11.62</v>
      </c>
    </row>
    <row r="4299" spans="1:10" ht="21.95" customHeight="1" x14ac:dyDescent="0.15">
      <c r="A4299" s="6" t="s">
        <v>280</v>
      </c>
      <c r="B4299" s="4" t="s">
        <v>17</v>
      </c>
      <c r="C4299" s="4" t="s">
        <v>256</v>
      </c>
      <c r="D4299" s="4" t="s">
        <v>260</v>
      </c>
      <c r="E4299" s="5">
        <v>6.54</v>
      </c>
    </row>
    <row r="4300" spans="1:10" ht="21.95" customHeight="1" x14ac:dyDescent="0.15">
      <c r="A4300" s="6" t="s">
        <v>280</v>
      </c>
      <c r="B4300" s="4" t="s">
        <v>18</v>
      </c>
      <c r="C4300" s="4" t="s">
        <v>256</v>
      </c>
      <c r="D4300" s="4" t="s">
        <v>264</v>
      </c>
      <c r="E4300" s="5">
        <v>8.18</v>
      </c>
      <c r="F4300" t="s">
        <v>354</v>
      </c>
    </row>
    <row r="4301" spans="1:10" ht="21.95" customHeight="1" x14ac:dyDescent="0.15">
      <c r="A4301" s="6" t="s">
        <v>280</v>
      </c>
      <c r="B4301" s="4" t="s">
        <v>18</v>
      </c>
      <c r="C4301" s="4" t="s">
        <v>256</v>
      </c>
      <c r="D4301" s="4" t="s">
        <v>281</v>
      </c>
      <c r="E4301" s="5">
        <v>8.84</v>
      </c>
    </row>
    <row r="4302" spans="1:10" ht="21.95" customHeight="1" x14ac:dyDescent="0.15">
      <c r="A4302" s="6" t="s">
        <v>280</v>
      </c>
      <c r="B4302" s="4" t="s">
        <v>18</v>
      </c>
      <c r="C4302" s="4" t="s">
        <v>256</v>
      </c>
      <c r="D4302" s="4" t="s">
        <v>263</v>
      </c>
      <c r="E4302" s="5">
        <v>9.61</v>
      </c>
    </row>
    <row r="4303" spans="1:10" ht="21.95" customHeight="1" x14ac:dyDescent="0.15">
      <c r="A4303" s="6" t="s">
        <v>280</v>
      </c>
      <c r="B4303" s="4" t="s">
        <v>18</v>
      </c>
      <c r="C4303" s="4" t="s">
        <v>256</v>
      </c>
      <c r="D4303" s="4" t="s">
        <v>282</v>
      </c>
      <c r="E4303" s="5">
        <v>4.99</v>
      </c>
    </row>
    <row r="4304" spans="1:10" ht="21.95" customHeight="1" x14ac:dyDescent="0.15">
      <c r="A4304" s="6" t="s">
        <v>280</v>
      </c>
      <c r="B4304" s="4" t="s">
        <v>19</v>
      </c>
      <c r="C4304" s="4" t="s">
        <v>256</v>
      </c>
      <c r="D4304" s="4" t="s">
        <v>264</v>
      </c>
      <c r="E4304" s="5">
        <v>12.34</v>
      </c>
      <c r="F4304" t="s">
        <v>353</v>
      </c>
      <c r="G4304">
        <f>+E4304+E4305+E4306+E4307+E4308+E4309</f>
        <v>53.77</v>
      </c>
      <c r="H4304">
        <f>+E4311+E4312+E4310</f>
        <v>18.170000000000002</v>
      </c>
      <c r="I4304" s="14">
        <f>+(G4304/4)/(H4304/3)</f>
        <v>2.2194551458447989</v>
      </c>
      <c r="J4304" s="21">
        <f>+(B4304-$K$1)/7</f>
        <v>6</v>
      </c>
    </row>
    <row r="4305" spans="1:10" ht="21.95" customHeight="1" x14ac:dyDescent="0.15">
      <c r="A4305" s="6" t="s">
        <v>280</v>
      </c>
      <c r="B4305" s="4" t="s">
        <v>19</v>
      </c>
      <c r="C4305" s="4" t="s">
        <v>256</v>
      </c>
      <c r="D4305" s="4" t="s">
        <v>264</v>
      </c>
      <c r="E4305" s="5">
        <v>3.16</v>
      </c>
    </row>
    <row r="4306" spans="1:10" ht="21.95" customHeight="1" x14ac:dyDescent="0.15">
      <c r="A4306" s="6" t="s">
        <v>280</v>
      </c>
      <c r="B4306" s="4" t="s">
        <v>19</v>
      </c>
      <c r="C4306" s="4" t="s">
        <v>256</v>
      </c>
      <c r="D4306" s="4" t="s">
        <v>281</v>
      </c>
      <c r="E4306" s="5">
        <v>9.98</v>
      </c>
    </row>
    <row r="4307" spans="1:10" ht="21.95" customHeight="1" x14ac:dyDescent="0.15">
      <c r="A4307" s="6" t="s">
        <v>280</v>
      </c>
      <c r="B4307" s="4" t="s">
        <v>19</v>
      </c>
      <c r="C4307" s="4" t="s">
        <v>256</v>
      </c>
      <c r="D4307" s="4" t="s">
        <v>281</v>
      </c>
      <c r="E4307" s="5">
        <v>9</v>
      </c>
    </row>
    <row r="4308" spans="1:10" ht="21.95" customHeight="1" x14ac:dyDescent="0.15">
      <c r="A4308" s="6" t="s">
        <v>280</v>
      </c>
      <c r="B4308" s="4" t="s">
        <v>19</v>
      </c>
      <c r="C4308" s="4" t="s">
        <v>256</v>
      </c>
      <c r="D4308" s="4" t="s">
        <v>263</v>
      </c>
      <c r="E4308" s="5">
        <v>11.01</v>
      </c>
    </row>
    <row r="4309" spans="1:10" ht="21.95" customHeight="1" x14ac:dyDescent="0.15">
      <c r="A4309" s="6" t="s">
        <v>280</v>
      </c>
      <c r="B4309" s="4" t="s">
        <v>19</v>
      </c>
      <c r="C4309" s="4" t="s">
        <v>256</v>
      </c>
      <c r="D4309" s="4" t="s">
        <v>263</v>
      </c>
      <c r="E4309" s="5">
        <v>8.2799999999999994</v>
      </c>
    </row>
    <row r="4310" spans="1:10" ht="21.95" customHeight="1" x14ac:dyDescent="0.15">
      <c r="A4310" s="6" t="s">
        <v>280</v>
      </c>
      <c r="B4310" s="4" t="s">
        <v>20</v>
      </c>
      <c r="C4310" s="4" t="s">
        <v>256</v>
      </c>
      <c r="D4310" s="4" t="s">
        <v>264</v>
      </c>
      <c r="E4310" s="5">
        <v>6.69</v>
      </c>
      <c r="F4310" t="s">
        <v>354</v>
      </c>
    </row>
    <row r="4311" spans="1:10" ht="21.95" customHeight="1" x14ac:dyDescent="0.15">
      <c r="A4311" s="6" t="s">
        <v>280</v>
      </c>
      <c r="B4311" s="4" t="s">
        <v>20</v>
      </c>
      <c r="C4311" s="4" t="s">
        <v>256</v>
      </c>
      <c r="D4311" s="4" t="s">
        <v>281</v>
      </c>
      <c r="E4311" s="5">
        <v>5.98</v>
      </c>
    </row>
    <row r="4312" spans="1:10" ht="21.95" customHeight="1" x14ac:dyDescent="0.15">
      <c r="A4312" s="6" t="s">
        <v>280</v>
      </c>
      <c r="B4312" s="4" t="s">
        <v>20</v>
      </c>
      <c r="C4312" s="4" t="s">
        <v>256</v>
      </c>
      <c r="D4312" s="4" t="s">
        <v>263</v>
      </c>
      <c r="E4312" s="5">
        <v>5.5</v>
      </c>
    </row>
    <row r="4313" spans="1:10" ht="21.95" customHeight="1" x14ac:dyDescent="0.15">
      <c r="A4313" s="6" t="s">
        <v>280</v>
      </c>
      <c r="B4313" s="4" t="s">
        <v>21</v>
      </c>
      <c r="C4313" s="4" t="s">
        <v>256</v>
      </c>
      <c r="D4313" s="4" t="s">
        <v>264</v>
      </c>
      <c r="E4313" s="5">
        <v>16.420000000000002</v>
      </c>
      <c r="F4313" t="s">
        <v>353</v>
      </c>
      <c r="G4313">
        <f>+E4313+E4314+E4315+E4316+E4317</f>
        <v>52.42</v>
      </c>
      <c r="H4313">
        <f>+E4320+E4321+E4318+E4319</f>
        <v>45.21</v>
      </c>
      <c r="I4313" s="14">
        <f>+(G4313/4)/(H4313/3)</f>
        <v>0.86960849369608495</v>
      </c>
      <c r="J4313" s="21">
        <f>+(B4313-$K$1)/7</f>
        <v>7</v>
      </c>
    </row>
    <row r="4314" spans="1:10" ht="21.95" customHeight="1" x14ac:dyDescent="0.15">
      <c r="A4314" s="6" t="s">
        <v>280</v>
      </c>
      <c r="B4314" s="4" t="s">
        <v>21</v>
      </c>
      <c r="C4314" s="4" t="s">
        <v>256</v>
      </c>
      <c r="D4314" s="4" t="s">
        <v>281</v>
      </c>
      <c r="E4314" s="5">
        <v>10.57</v>
      </c>
    </row>
    <row r="4315" spans="1:10" ht="21.95" customHeight="1" x14ac:dyDescent="0.15">
      <c r="A4315" s="6" t="s">
        <v>280</v>
      </c>
      <c r="B4315" s="4" t="s">
        <v>21</v>
      </c>
      <c r="C4315" s="4" t="s">
        <v>256</v>
      </c>
      <c r="D4315" s="4" t="s">
        <v>281</v>
      </c>
      <c r="E4315" s="5">
        <v>7.72</v>
      </c>
    </row>
    <row r="4316" spans="1:10" ht="21.95" customHeight="1" x14ac:dyDescent="0.15">
      <c r="A4316" s="6" t="s">
        <v>280</v>
      </c>
      <c r="B4316" s="4" t="s">
        <v>21</v>
      </c>
      <c r="C4316" s="4" t="s">
        <v>256</v>
      </c>
      <c r="D4316" s="4" t="s">
        <v>263</v>
      </c>
      <c r="E4316" s="5">
        <v>15.33</v>
      </c>
    </row>
    <row r="4317" spans="1:10" ht="21.95" customHeight="1" x14ac:dyDescent="0.15">
      <c r="A4317" s="6" t="s">
        <v>280</v>
      </c>
      <c r="B4317" s="4" t="s">
        <v>21</v>
      </c>
      <c r="C4317" s="4" t="s">
        <v>256</v>
      </c>
      <c r="D4317" s="4" t="s">
        <v>263</v>
      </c>
      <c r="E4317" s="5">
        <v>2.38</v>
      </c>
    </row>
    <row r="4318" spans="1:10" ht="21.95" customHeight="1" x14ac:dyDescent="0.15">
      <c r="A4318" s="6" t="s">
        <v>280</v>
      </c>
      <c r="B4318" s="4" t="s">
        <v>22</v>
      </c>
      <c r="C4318" s="4" t="s">
        <v>256</v>
      </c>
      <c r="D4318" s="4" t="s">
        <v>264</v>
      </c>
      <c r="E4318" s="5">
        <v>11.86</v>
      </c>
      <c r="F4318" t="s">
        <v>354</v>
      </c>
    </row>
    <row r="4319" spans="1:10" ht="21.95" customHeight="1" x14ac:dyDescent="0.15">
      <c r="A4319" s="6" t="s">
        <v>280</v>
      </c>
      <c r="B4319" s="4" t="s">
        <v>22</v>
      </c>
      <c r="C4319" s="4" t="s">
        <v>256</v>
      </c>
      <c r="D4319" s="4" t="s">
        <v>281</v>
      </c>
      <c r="E4319" s="5">
        <v>9.17</v>
      </c>
    </row>
    <row r="4320" spans="1:10" ht="21.95" customHeight="1" x14ac:dyDescent="0.15">
      <c r="A4320" s="6" t="s">
        <v>280</v>
      </c>
      <c r="B4320" s="4" t="s">
        <v>22</v>
      </c>
      <c r="C4320" s="4" t="s">
        <v>256</v>
      </c>
      <c r="D4320" s="4" t="s">
        <v>263</v>
      </c>
      <c r="E4320" s="5">
        <v>13.02</v>
      </c>
    </row>
    <row r="4321" spans="1:10" ht="21.95" customHeight="1" x14ac:dyDescent="0.15">
      <c r="A4321" s="6" t="s">
        <v>280</v>
      </c>
      <c r="B4321" s="4" t="s">
        <v>22</v>
      </c>
      <c r="C4321" s="4" t="s">
        <v>256</v>
      </c>
      <c r="D4321" s="4" t="s">
        <v>282</v>
      </c>
      <c r="E4321" s="5">
        <v>11.16</v>
      </c>
    </row>
    <row r="4322" spans="1:10" ht="21.95" customHeight="1" x14ac:dyDescent="0.15">
      <c r="A4322" s="6" t="s">
        <v>280</v>
      </c>
      <c r="B4322" s="4" t="s">
        <v>23</v>
      </c>
      <c r="C4322" s="4" t="s">
        <v>256</v>
      </c>
      <c r="D4322" s="4" t="s">
        <v>264</v>
      </c>
      <c r="E4322" s="5">
        <v>14.33</v>
      </c>
      <c r="F4322" s="13" t="s">
        <v>354</v>
      </c>
    </row>
    <row r="4323" spans="1:10" ht="21.95" customHeight="1" x14ac:dyDescent="0.15">
      <c r="A4323" s="6" t="s">
        <v>280</v>
      </c>
      <c r="B4323" s="4" t="s">
        <v>23</v>
      </c>
      <c r="C4323" s="4" t="s">
        <v>256</v>
      </c>
      <c r="D4323" s="4" t="s">
        <v>264</v>
      </c>
      <c r="E4323" s="5">
        <v>12.65</v>
      </c>
    </row>
    <row r="4324" spans="1:10" ht="21.95" customHeight="1" x14ac:dyDescent="0.15">
      <c r="A4324" s="6" t="s">
        <v>280</v>
      </c>
      <c r="B4324" s="4" t="s">
        <v>23</v>
      </c>
      <c r="C4324" s="4" t="s">
        <v>256</v>
      </c>
      <c r="D4324" s="4" t="s">
        <v>263</v>
      </c>
      <c r="E4324" s="5">
        <v>13.71</v>
      </c>
    </row>
    <row r="4325" spans="1:10" ht="21.95" customHeight="1" x14ac:dyDescent="0.15">
      <c r="A4325" s="6" t="s">
        <v>280</v>
      </c>
      <c r="B4325" s="4" t="s">
        <v>23</v>
      </c>
      <c r="C4325" s="4" t="s">
        <v>256</v>
      </c>
      <c r="D4325" s="4" t="s">
        <v>263</v>
      </c>
      <c r="E4325" s="5">
        <v>13.77</v>
      </c>
    </row>
    <row r="4326" spans="1:10" ht="21.95" customHeight="1" x14ac:dyDescent="0.15">
      <c r="A4326" s="6" t="s">
        <v>280</v>
      </c>
      <c r="B4326" s="4" t="s">
        <v>23</v>
      </c>
      <c r="C4326" s="4" t="s">
        <v>256</v>
      </c>
      <c r="D4326" s="4" t="s">
        <v>261</v>
      </c>
      <c r="E4326" s="5">
        <v>11.95</v>
      </c>
    </row>
    <row r="4327" spans="1:10" ht="21.95" customHeight="1" x14ac:dyDescent="0.15">
      <c r="A4327" s="6" t="s">
        <v>280</v>
      </c>
      <c r="B4327" s="4" t="s">
        <v>23</v>
      </c>
      <c r="C4327" s="4" t="s">
        <v>256</v>
      </c>
      <c r="D4327" s="4" t="s">
        <v>261</v>
      </c>
      <c r="E4327" s="5">
        <v>8.8800000000000008</v>
      </c>
    </row>
    <row r="4328" spans="1:10" ht="21.95" customHeight="1" x14ac:dyDescent="0.15">
      <c r="A4328" s="6" t="s">
        <v>280</v>
      </c>
      <c r="B4328" s="4" t="s">
        <v>24</v>
      </c>
      <c r="C4328" s="4" t="s">
        <v>256</v>
      </c>
      <c r="D4328" s="4" t="s">
        <v>264</v>
      </c>
      <c r="E4328" s="5">
        <v>7.22</v>
      </c>
      <c r="F4328" t="s">
        <v>353</v>
      </c>
      <c r="G4328">
        <f>+E4328+E4329+E4330+E4331+E4332+E4333</f>
        <v>58.83</v>
      </c>
      <c r="H4328">
        <f>+E4335+E4336+E4334</f>
        <v>33.07</v>
      </c>
      <c r="I4328" s="14">
        <f>+(G4328/4)/(H4328/3)</f>
        <v>1.3342153008769277</v>
      </c>
      <c r="J4328" s="21">
        <f>+(B4328-$K$1)/7</f>
        <v>9</v>
      </c>
    </row>
    <row r="4329" spans="1:10" ht="21.95" customHeight="1" x14ac:dyDescent="0.15">
      <c r="A4329" s="6" t="s">
        <v>280</v>
      </c>
      <c r="B4329" s="4" t="s">
        <v>24</v>
      </c>
      <c r="C4329" s="4" t="s">
        <v>256</v>
      </c>
      <c r="D4329" s="4" t="s">
        <v>264</v>
      </c>
      <c r="E4329" s="5">
        <v>10.94</v>
      </c>
    </row>
    <row r="4330" spans="1:10" ht="21.95" customHeight="1" x14ac:dyDescent="0.15">
      <c r="A4330" s="6" t="s">
        <v>280</v>
      </c>
      <c r="B4330" s="4" t="s">
        <v>24</v>
      </c>
      <c r="C4330" s="4" t="s">
        <v>256</v>
      </c>
      <c r="D4330" s="4" t="s">
        <v>281</v>
      </c>
      <c r="E4330" s="5">
        <v>10.92</v>
      </c>
    </row>
    <row r="4331" spans="1:10" ht="21.95" customHeight="1" x14ac:dyDescent="0.15">
      <c r="A4331" s="6" t="s">
        <v>280</v>
      </c>
      <c r="B4331" s="4" t="s">
        <v>24</v>
      </c>
      <c r="C4331" s="4" t="s">
        <v>256</v>
      </c>
      <c r="D4331" s="4" t="s">
        <v>281</v>
      </c>
      <c r="E4331" s="5">
        <v>10.27</v>
      </c>
    </row>
    <row r="4332" spans="1:10" ht="21.95" customHeight="1" x14ac:dyDescent="0.15">
      <c r="A4332" s="6" t="s">
        <v>280</v>
      </c>
      <c r="B4332" s="4" t="s">
        <v>24</v>
      </c>
      <c r="C4332" s="4" t="s">
        <v>256</v>
      </c>
      <c r="D4332" s="4" t="s">
        <v>263</v>
      </c>
      <c r="E4332" s="5">
        <v>10.82</v>
      </c>
    </row>
    <row r="4333" spans="1:10" ht="21.95" customHeight="1" x14ac:dyDescent="0.15">
      <c r="A4333" s="6" t="s">
        <v>280</v>
      </c>
      <c r="B4333" s="4" t="s">
        <v>24</v>
      </c>
      <c r="C4333" s="4" t="s">
        <v>256</v>
      </c>
      <c r="D4333" s="4" t="s">
        <v>263</v>
      </c>
      <c r="E4333" s="5">
        <v>8.66</v>
      </c>
    </row>
    <row r="4334" spans="1:10" ht="21.95" customHeight="1" x14ac:dyDescent="0.15">
      <c r="A4334" s="6" t="s">
        <v>280</v>
      </c>
      <c r="B4334" s="4" t="s">
        <v>25</v>
      </c>
      <c r="C4334" s="4" t="s">
        <v>256</v>
      </c>
      <c r="D4334" s="4" t="s">
        <v>264</v>
      </c>
      <c r="E4334" s="5">
        <v>13.34</v>
      </c>
      <c r="F4334" t="s">
        <v>354</v>
      </c>
    </row>
    <row r="4335" spans="1:10" ht="21.95" customHeight="1" x14ac:dyDescent="0.15">
      <c r="A4335" s="6" t="s">
        <v>280</v>
      </c>
      <c r="B4335" s="4" t="s">
        <v>25</v>
      </c>
      <c r="C4335" s="4" t="s">
        <v>256</v>
      </c>
      <c r="D4335" s="4" t="s">
        <v>281</v>
      </c>
      <c r="E4335" s="5">
        <v>11.55</v>
      </c>
    </row>
    <row r="4336" spans="1:10" ht="21.95" customHeight="1" x14ac:dyDescent="0.15">
      <c r="A4336" s="6" t="s">
        <v>280</v>
      </c>
      <c r="B4336" s="4" t="s">
        <v>25</v>
      </c>
      <c r="C4336" s="4" t="s">
        <v>256</v>
      </c>
      <c r="D4336" s="4" t="s">
        <v>261</v>
      </c>
      <c r="E4336" s="5">
        <v>8.18</v>
      </c>
    </row>
    <row r="4337" spans="1:10" ht="21.95" customHeight="1" x14ac:dyDescent="0.15">
      <c r="A4337" s="6" t="s">
        <v>280</v>
      </c>
      <c r="B4337" s="4" t="s">
        <v>26</v>
      </c>
      <c r="C4337" s="4" t="s">
        <v>256</v>
      </c>
      <c r="D4337" s="4" t="s">
        <v>264</v>
      </c>
      <c r="E4337" s="5">
        <v>11.03</v>
      </c>
      <c r="F4337" t="s">
        <v>353</v>
      </c>
      <c r="G4337">
        <f>+E4337+E4338+E4339+E4340+E4341+E4342</f>
        <v>58.31</v>
      </c>
      <c r="H4337">
        <f>+E4344+E4345+E4343</f>
        <v>30.54</v>
      </c>
      <c r="I4337" s="14">
        <f>+(G4337/4)/(H4337/3)</f>
        <v>1.4319744597249511</v>
      </c>
      <c r="J4337" s="21">
        <f>+(B4337-$K$1)/7</f>
        <v>10</v>
      </c>
    </row>
    <row r="4338" spans="1:10" ht="21.95" customHeight="1" x14ac:dyDescent="0.15">
      <c r="A4338" s="6" t="s">
        <v>280</v>
      </c>
      <c r="B4338" s="4" t="s">
        <v>26</v>
      </c>
      <c r="C4338" s="4" t="s">
        <v>256</v>
      </c>
      <c r="D4338" s="4" t="s">
        <v>264</v>
      </c>
      <c r="E4338" s="5">
        <v>6.97</v>
      </c>
    </row>
    <row r="4339" spans="1:10" ht="21.95" customHeight="1" x14ac:dyDescent="0.15">
      <c r="A4339" s="6" t="s">
        <v>280</v>
      </c>
      <c r="B4339" s="4" t="s">
        <v>26</v>
      </c>
      <c r="C4339" s="4" t="s">
        <v>256</v>
      </c>
      <c r="D4339" s="4" t="s">
        <v>281</v>
      </c>
      <c r="E4339" s="5">
        <v>9.92</v>
      </c>
    </row>
    <row r="4340" spans="1:10" ht="21.95" customHeight="1" x14ac:dyDescent="0.15">
      <c r="A4340" s="6" t="s">
        <v>280</v>
      </c>
      <c r="B4340" s="4" t="s">
        <v>26</v>
      </c>
      <c r="C4340" s="4" t="s">
        <v>256</v>
      </c>
      <c r="D4340" s="4" t="s">
        <v>281</v>
      </c>
      <c r="E4340" s="5">
        <v>9.43</v>
      </c>
    </row>
    <row r="4341" spans="1:10" ht="21.95" customHeight="1" x14ac:dyDescent="0.15">
      <c r="A4341" s="6" t="s">
        <v>280</v>
      </c>
      <c r="B4341" s="4" t="s">
        <v>26</v>
      </c>
      <c r="C4341" s="4" t="s">
        <v>256</v>
      </c>
      <c r="D4341" s="4" t="s">
        <v>263</v>
      </c>
      <c r="E4341" s="5">
        <v>10.94</v>
      </c>
    </row>
    <row r="4342" spans="1:10" ht="21.95" customHeight="1" x14ac:dyDescent="0.15">
      <c r="A4342" s="6" t="s">
        <v>280</v>
      </c>
      <c r="B4342" s="4" t="s">
        <v>26</v>
      </c>
      <c r="C4342" s="4" t="s">
        <v>256</v>
      </c>
      <c r="D4342" s="4" t="s">
        <v>263</v>
      </c>
      <c r="E4342" s="5">
        <v>10.02</v>
      </c>
    </row>
    <row r="4343" spans="1:10" ht="21.95" customHeight="1" x14ac:dyDescent="0.15">
      <c r="A4343" s="6" t="s">
        <v>280</v>
      </c>
      <c r="B4343" s="4" t="s">
        <v>27</v>
      </c>
      <c r="C4343" s="4" t="s">
        <v>256</v>
      </c>
      <c r="D4343" s="4" t="s">
        <v>264</v>
      </c>
      <c r="E4343" s="5">
        <v>10.48</v>
      </c>
      <c r="F4343" t="s">
        <v>354</v>
      </c>
    </row>
    <row r="4344" spans="1:10" ht="21.95" customHeight="1" x14ac:dyDescent="0.15">
      <c r="A4344" s="9" t="s">
        <v>280</v>
      </c>
      <c r="B4344" s="4" t="s">
        <v>27</v>
      </c>
      <c r="C4344" s="4" t="s">
        <v>256</v>
      </c>
      <c r="D4344" s="4" t="s">
        <v>281</v>
      </c>
      <c r="E4344" s="5">
        <v>10.039999999999999</v>
      </c>
    </row>
    <row r="4345" spans="1:10" ht="21.95" customHeight="1" x14ac:dyDescent="0.15">
      <c r="A4345" s="6" t="s">
        <v>280</v>
      </c>
      <c r="B4345" s="4" t="s">
        <v>27</v>
      </c>
      <c r="C4345" s="4" t="s">
        <v>256</v>
      </c>
      <c r="D4345" s="4" t="s">
        <v>263</v>
      </c>
      <c r="E4345" s="5">
        <v>10.02</v>
      </c>
    </row>
    <row r="4346" spans="1:10" ht="21.95" customHeight="1" x14ac:dyDescent="0.15">
      <c r="A4346" s="6" t="s">
        <v>280</v>
      </c>
      <c r="B4346" s="4" t="s">
        <v>28</v>
      </c>
      <c r="C4346" s="4" t="s">
        <v>256</v>
      </c>
      <c r="D4346" s="4" t="s">
        <v>264</v>
      </c>
      <c r="E4346" s="5">
        <v>5.84</v>
      </c>
      <c r="F4346" t="s">
        <v>353</v>
      </c>
      <c r="G4346">
        <f>+E4346+E4347+E4348+E4349+E4350+E4351</f>
        <v>51.359999999999992</v>
      </c>
      <c r="H4346">
        <f>+E4353+E4354+E4355+E4352</f>
        <v>28.43</v>
      </c>
      <c r="I4346" s="14">
        <f>+(G4346/4)/(H4346/3)</f>
        <v>1.3549067886035875</v>
      </c>
      <c r="J4346" s="21">
        <f>+(B4346-$K$1)/7</f>
        <v>11</v>
      </c>
    </row>
    <row r="4347" spans="1:10" ht="21.95" customHeight="1" x14ac:dyDescent="0.15">
      <c r="A4347" s="6" t="s">
        <v>280</v>
      </c>
      <c r="B4347" s="4" t="s">
        <v>28</v>
      </c>
      <c r="C4347" s="4" t="s">
        <v>256</v>
      </c>
      <c r="D4347" s="4" t="s">
        <v>264</v>
      </c>
      <c r="E4347" s="5">
        <v>9.6199999999999992</v>
      </c>
    </row>
    <row r="4348" spans="1:10" ht="21.95" customHeight="1" x14ac:dyDescent="0.15">
      <c r="A4348" s="6" t="s">
        <v>280</v>
      </c>
      <c r="B4348" s="4" t="s">
        <v>28</v>
      </c>
      <c r="C4348" s="4" t="s">
        <v>256</v>
      </c>
      <c r="D4348" s="4" t="s">
        <v>281</v>
      </c>
      <c r="E4348" s="5">
        <v>9.98</v>
      </c>
    </row>
    <row r="4349" spans="1:10" ht="21.95" customHeight="1" x14ac:dyDescent="0.15">
      <c r="A4349" s="6" t="s">
        <v>280</v>
      </c>
      <c r="B4349" s="4" t="s">
        <v>28</v>
      </c>
      <c r="C4349" s="4" t="s">
        <v>256</v>
      </c>
      <c r="D4349" s="4" t="s">
        <v>281</v>
      </c>
      <c r="E4349" s="5">
        <v>8.52</v>
      </c>
    </row>
    <row r="4350" spans="1:10" ht="21.95" customHeight="1" x14ac:dyDescent="0.15">
      <c r="A4350" s="6" t="s">
        <v>280</v>
      </c>
      <c r="B4350" s="4" t="s">
        <v>28</v>
      </c>
      <c r="C4350" s="4" t="s">
        <v>256</v>
      </c>
      <c r="D4350" s="4" t="s">
        <v>263</v>
      </c>
      <c r="E4350" s="5">
        <v>9.57</v>
      </c>
    </row>
    <row r="4351" spans="1:10" ht="21.95" customHeight="1" x14ac:dyDescent="0.15">
      <c r="A4351" s="6" t="s">
        <v>280</v>
      </c>
      <c r="B4351" s="4" t="s">
        <v>28</v>
      </c>
      <c r="C4351" s="4" t="s">
        <v>256</v>
      </c>
      <c r="D4351" s="4" t="s">
        <v>263</v>
      </c>
      <c r="E4351" s="5">
        <v>7.83</v>
      </c>
    </row>
    <row r="4352" spans="1:10" ht="21.95" customHeight="1" x14ac:dyDescent="0.15">
      <c r="A4352" s="6" t="s">
        <v>280</v>
      </c>
      <c r="B4352" s="4" t="s">
        <v>30</v>
      </c>
      <c r="C4352" s="4" t="s">
        <v>256</v>
      </c>
      <c r="D4352" s="4" t="s">
        <v>264</v>
      </c>
      <c r="E4352" s="5">
        <v>7.66</v>
      </c>
      <c r="F4352" t="s">
        <v>354</v>
      </c>
    </row>
    <row r="4353" spans="1:10" ht="21.95" customHeight="1" x14ac:dyDescent="0.15">
      <c r="A4353" s="6" t="s">
        <v>280</v>
      </c>
      <c r="B4353" s="4" t="s">
        <v>30</v>
      </c>
      <c r="C4353" s="4" t="s">
        <v>256</v>
      </c>
      <c r="D4353" s="4" t="s">
        <v>281</v>
      </c>
      <c r="E4353" s="5">
        <v>8.8800000000000008</v>
      </c>
    </row>
    <row r="4354" spans="1:10" ht="21.95" customHeight="1" x14ac:dyDescent="0.15">
      <c r="A4354" s="6" t="s">
        <v>280</v>
      </c>
      <c r="B4354" s="4" t="s">
        <v>30</v>
      </c>
      <c r="C4354" s="4" t="s">
        <v>256</v>
      </c>
      <c r="D4354" s="4" t="s">
        <v>263</v>
      </c>
      <c r="E4354" s="5">
        <v>8.24</v>
      </c>
    </row>
    <row r="4355" spans="1:10" ht="21.95" customHeight="1" x14ac:dyDescent="0.15">
      <c r="A4355" s="6" t="s">
        <v>280</v>
      </c>
      <c r="B4355" s="4" t="s">
        <v>30</v>
      </c>
      <c r="C4355" s="4" t="s">
        <v>256</v>
      </c>
      <c r="D4355" s="4" t="s">
        <v>282</v>
      </c>
      <c r="E4355" s="5">
        <v>3.65</v>
      </c>
    </row>
    <row r="4356" spans="1:10" ht="21.95" customHeight="1" x14ac:dyDescent="0.15">
      <c r="A4356" s="6" t="s">
        <v>280</v>
      </c>
      <c r="B4356" s="4" t="s">
        <v>31</v>
      </c>
      <c r="C4356" s="4" t="s">
        <v>256</v>
      </c>
      <c r="D4356" s="4" t="s">
        <v>264</v>
      </c>
      <c r="E4356" s="5">
        <v>8.5399999999999991</v>
      </c>
      <c r="F4356" t="s">
        <v>353</v>
      </c>
      <c r="G4356">
        <f>+E4356+E4357+E4358+E4359+E4360+E4361</f>
        <v>61.01</v>
      </c>
      <c r="H4356">
        <f>+E4363+E4364+E4362</f>
        <v>26.53</v>
      </c>
      <c r="I4356" s="14">
        <f>+(G4356/4)/(H4356/3)</f>
        <v>1.7247455710516395</v>
      </c>
      <c r="J4356" s="21">
        <f>+(B4356-$K$1)/7</f>
        <v>12</v>
      </c>
    </row>
    <row r="4357" spans="1:10" ht="21.95" customHeight="1" x14ac:dyDescent="0.15">
      <c r="A4357" s="6" t="s">
        <v>280</v>
      </c>
      <c r="B4357" s="4" t="s">
        <v>31</v>
      </c>
      <c r="C4357" s="4" t="s">
        <v>256</v>
      </c>
      <c r="D4357" s="4" t="s">
        <v>264</v>
      </c>
      <c r="E4357" s="5">
        <v>11.47</v>
      </c>
    </row>
    <row r="4358" spans="1:10" ht="21.95" customHeight="1" x14ac:dyDescent="0.15">
      <c r="A4358" s="6" t="s">
        <v>280</v>
      </c>
      <c r="B4358" s="4" t="s">
        <v>31</v>
      </c>
      <c r="C4358" s="4" t="s">
        <v>256</v>
      </c>
      <c r="D4358" s="4" t="s">
        <v>281</v>
      </c>
      <c r="E4358" s="5">
        <v>11.1</v>
      </c>
    </row>
    <row r="4359" spans="1:10" ht="21.95" customHeight="1" x14ac:dyDescent="0.15">
      <c r="A4359" s="6" t="s">
        <v>280</v>
      </c>
      <c r="B4359" s="4" t="s">
        <v>31</v>
      </c>
      <c r="C4359" s="4" t="s">
        <v>256</v>
      </c>
      <c r="D4359" s="4" t="s">
        <v>281</v>
      </c>
      <c r="E4359" s="5">
        <v>9.5500000000000007</v>
      </c>
    </row>
    <row r="4360" spans="1:10" ht="21.95" customHeight="1" x14ac:dyDescent="0.15">
      <c r="A4360" s="6" t="s">
        <v>280</v>
      </c>
      <c r="B4360" s="4" t="s">
        <v>31</v>
      </c>
      <c r="C4360" s="4" t="s">
        <v>256</v>
      </c>
      <c r="D4360" s="4" t="s">
        <v>263</v>
      </c>
      <c r="E4360" s="5">
        <v>7.97</v>
      </c>
    </row>
    <row r="4361" spans="1:10" ht="21.95" customHeight="1" x14ac:dyDescent="0.15">
      <c r="A4361" s="6" t="s">
        <v>280</v>
      </c>
      <c r="B4361" s="4" t="s">
        <v>31</v>
      </c>
      <c r="C4361" s="4" t="s">
        <v>256</v>
      </c>
      <c r="D4361" s="4" t="s">
        <v>257</v>
      </c>
      <c r="E4361" s="5">
        <v>12.38</v>
      </c>
    </row>
    <row r="4362" spans="1:10" ht="21.95" customHeight="1" x14ac:dyDescent="0.15">
      <c r="A4362" s="6" t="s">
        <v>280</v>
      </c>
      <c r="B4362" s="4" t="s">
        <v>33</v>
      </c>
      <c r="C4362" s="4" t="s">
        <v>256</v>
      </c>
      <c r="D4362" s="4" t="s">
        <v>264</v>
      </c>
      <c r="E4362" s="5">
        <v>8.1300000000000008</v>
      </c>
      <c r="F4362" t="s">
        <v>354</v>
      </c>
    </row>
    <row r="4363" spans="1:10" ht="21.95" customHeight="1" x14ac:dyDescent="0.15">
      <c r="A4363" s="6" t="s">
        <v>280</v>
      </c>
      <c r="B4363" s="4" t="s">
        <v>33</v>
      </c>
      <c r="C4363" s="4" t="s">
        <v>256</v>
      </c>
      <c r="D4363" s="4" t="s">
        <v>281</v>
      </c>
      <c r="E4363" s="5">
        <v>8.2799999999999994</v>
      </c>
    </row>
    <row r="4364" spans="1:10" ht="21.95" customHeight="1" x14ac:dyDescent="0.15">
      <c r="A4364" s="6" t="s">
        <v>280</v>
      </c>
      <c r="B4364" s="4" t="s">
        <v>33</v>
      </c>
      <c r="C4364" s="4" t="s">
        <v>256</v>
      </c>
      <c r="D4364" s="4" t="s">
        <v>263</v>
      </c>
      <c r="E4364" s="5">
        <v>10.119999999999999</v>
      </c>
    </row>
    <row r="4365" spans="1:10" ht="21.95" customHeight="1" x14ac:dyDescent="0.15">
      <c r="A4365" s="6" t="s">
        <v>280</v>
      </c>
      <c r="B4365" s="4" t="s">
        <v>34</v>
      </c>
      <c r="C4365" s="4" t="s">
        <v>256</v>
      </c>
      <c r="D4365" s="4" t="s">
        <v>264</v>
      </c>
      <c r="E4365" s="5">
        <v>8.19</v>
      </c>
      <c r="F4365" t="s">
        <v>353</v>
      </c>
      <c r="G4365">
        <f>+E4365+E4366+E4367+E4368+E4369+E4370</f>
        <v>60.84</v>
      </c>
      <c r="H4365">
        <f>+E4372+E4373+E4371</f>
        <v>35.659999999999997</v>
      </c>
      <c r="I4365" s="14">
        <f>+(G4365/4)/(H4365/3)</f>
        <v>1.2795849691531129</v>
      </c>
      <c r="J4365" s="21">
        <f>+(B4365-$K$1)/7</f>
        <v>13</v>
      </c>
    </row>
    <row r="4366" spans="1:10" ht="21.95" customHeight="1" x14ac:dyDescent="0.15">
      <c r="A4366" s="6" t="s">
        <v>280</v>
      </c>
      <c r="B4366" s="4" t="s">
        <v>34</v>
      </c>
      <c r="C4366" s="4" t="s">
        <v>256</v>
      </c>
      <c r="D4366" s="4" t="s">
        <v>264</v>
      </c>
      <c r="E4366" s="5">
        <v>10.93</v>
      </c>
    </row>
    <row r="4367" spans="1:10" ht="21.95" customHeight="1" x14ac:dyDescent="0.15">
      <c r="A4367" s="6" t="s">
        <v>280</v>
      </c>
      <c r="B4367" s="4" t="s">
        <v>34</v>
      </c>
      <c r="C4367" s="4" t="s">
        <v>256</v>
      </c>
      <c r="D4367" s="4" t="s">
        <v>281</v>
      </c>
      <c r="E4367" s="5">
        <v>10.93</v>
      </c>
    </row>
    <row r="4368" spans="1:10" ht="21.95" customHeight="1" x14ac:dyDescent="0.15">
      <c r="A4368" s="6" t="s">
        <v>280</v>
      </c>
      <c r="B4368" s="4" t="s">
        <v>34</v>
      </c>
      <c r="C4368" s="4" t="s">
        <v>256</v>
      </c>
      <c r="D4368" s="4" t="s">
        <v>281</v>
      </c>
      <c r="E4368" s="5">
        <v>9.24</v>
      </c>
    </row>
    <row r="4369" spans="1:10" ht="21.95" customHeight="1" x14ac:dyDescent="0.15">
      <c r="A4369" s="6" t="s">
        <v>280</v>
      </c>
      <c r="B4369" s="4" t="s">
        <v>34</v>
      </c>
      <c r="C4369" s="4" t="s">
        <v>256</v>
      </c>
      <c r="D4369" s="4" t="s">
        <v>263</v>
      </c>
      <c r="E4369" s="5">
        <v>12.06</v>
      </c>
    </row>
    <row r="4370" spans="1:10" ht="21.95" customHeight="1" x14ac:dyDescent="0.15">
      <c r="A4370" s="6" t="s">
        <v>280</v>
      </c>
      <c r="B4370" s="4" t="s">
        <v>34</v>
      </c>
      <c r="C4370" s="4" t="s">
        <v>256</v>
      </c>
      <c r="D4370" s="4" t="s">
        <v>263</v>
      </c>
      <c r="E4370" s="5">
        <v>9.49</v>
      </c>
    </row>
    <row r="4371" spans="1:10" ht="21.95" customHeight="1" x14ac:dyDescent="0.15">
      <c r="A4371" s="6" t="s">
        <v>280</v>
      </c>
      <c r="B4371" s="4" t="s">
        <v>35</v>
      </c>
      <c r="C4371" s="4" t="s">
        <v>256</v>
      </c>
      <c r="D4371" s="4" t="s">
        <v>264</v>
      </c>
      <c r="E4371" s="5">
        <v>10.9</v>
      </c>
      <c r="F4371" t="s">
        <v>354</v>
      </c>
    </row>
    <row r="4372" spans="1:10" ht="21.95" customHeight="1" x14ac:dyDescent="0.15">
      <c r="A4372" s="6" t="s">
        <v>280</v>
      </c>
      <c r="B4372" s="4" t="s">
        <v>35</v>
      </c>
      <c r="C4372" s="4" t="s">
        <v>256</v>
      </c>
      <c r="D4372" s="4" t="s">
        <v>281</v>
      </c>
      <c r="E4372" s="5">
        <v>11.84</v>
      </c>
    </row>
    <row r="4373" spans="1:10" ht="21.95" customHeight="1" x14ac:dyDescent="0.15">
      <c r="A4373" s="6" t="s">
        <v>280</v>
      </c>
      <c r="B4373" s="4" t="s">
        <v>35</v>
      </c>
      <c r="C4373" s="4" t="s">
        <v>256</v>
      </c>
      <c r="D4373" s="4" t="s">
        <v>263</v>
      </c>
      <c r="E4373" s="5">
        <v>12.92</v>
      </c>
    </row>
    <row r="4374" spans="1:10" ht="21.95" customHeight="1" x14ac:dyDescent="0.15">
      <c r="A4374" s="6" t="s">
        <v>280</v>
      </c>
      <c r="B4374" s="4" t="s">
        <v>36</v>
      </c>
      <c r="C4374" s="4" t="s">
        <v>256</v>
      </c>
      <c r="D4374" s="4" t="s">
        <v>264</v>
      </c>
      <c r="E4374" s="5">
        <v>10.45</v>
      </c>
      <c r="F4374" t="s">
        <v>353</v>
      </c>
      <c r="G4374">
        <f>+E4374+E4375+E4376+E4377+E4378+E4379+E4380</f>
        <v>82.149999999999991</v>
      </c>
      <c r="H4374">
        <f>+E4381+E4382+E4383</f>
        <v>35.769999999999996</v>
      </c>
      <c r="I4374" s="14">
        <f>+(G4374/4)/(H4374/3)</f>
        <v>1.7224629577858541</v>
      </c>
      <c r="J4374" s="21">
        <f>+(B4374-$K$1)/7</f>
        <v>14</v>
      </c>
    </row>
    <row r="4375" spans="1:10" ht="21.95" customHeight="1" x14ac:dyDescent="0.15">
      <c r="A4375" s="6" t="s">
        <v>280</v>
      </c>
      <c r="B4375" s="4" t="s">
        <v>36</v>
      </c>
      <c r="C4375" s="4" t="s">
        <v>256</v>
      </c>
      <c r="D4375" s="4" t="s">
        <v>264</v>
      </c>
      <c r="E4375" s="5">
        <v>13.24</v>
      </c>
    </row>
    <row r="4376" spans="1:10" ht="21.95" customHeight="1" x14ac:dyDescent="0.15">
      <c r="A4376" s="6" t="s">
        <v>280</v>
      </c>
      <c r="B4376" s="4" t="s">
        <v>36</v>
      </c>
      <c r="C4376" s="4" t="s">
        <v>256</v>
      </c>
      <c r="D4376" s="4" t="s">
        <v>281</v>
      </c>
      <c r="E4376" s="5">
        <v>12.93</v>
      </c>
    </row>
    <row r="4377" spans="1:10" ht="21.95" customHeight="1" x14ac:dyDescent="0.15">
      <c r="A4377" s="6" t="s">
        <v>280</v>
      </c>
      <c r="B4377" s="4" t="s">
        <v>36</v>
      </c>
      <c r="C4377" s="4" t="s">
        <v>256</v>
      </c>
      <c r="D4377" s="4" t="s">
        <v>281</v>
      </c>
      <c r="E4377" s="5">
        <v>11.16</v>
      </c>
    </row>
    <row r="4378" spans="1:10" ht="21.95" customHeight="1" x14ac:dyDescent="0.15">
      <c r="A4378" s="6" t="s">
        <v>280</v>
      </c>
      <c r="B4378" s="4" t="s">
        <v>36</v>
      </c>
      <c r="C4378" s="4" t="s">
        <v>256</v>
      </c>
      <c r="D4378" s="4" t="s">
        <v>263</v>
      </c>
      <c r="E4378" s="5">
        <v>12.64</v>
      </c>
    </row>
    <row r="4379" spans="1:10" ht="21.95" customHeight="1" x14ac:dyDescent="0.15">
      <c r="A4379" s="6" t="s">
        <v>280</v>
      </c>
      <c r="B4379" s="4" t="s">
        <v>36</v>
      </c>
      <c r="C4379" s="4" t="s">
        <v>256</v>
      </c>
      <c r="D4379" s="4" t="s">
        <v>263</v>
      </c>
      <c r="E4379" s="5">
        <v>11.68</v>
      </c>
    </row>
    <row r="4380" spans="1:10" ht="21.95" customHeight="1" x14ac:dyDescent="0.15">
      <c r="A4380" s="6" t="s">
        <v>280</v>
      </c>
      <c r="B4380" s="4" t="s">
        <v>36</v>
      </c>
      <c r="C4380" s="4" t="s">
        <v>256</v>
      </c>
      <c r="D4380" s="4" t="s">
        <v>260</v>
      </c>
      <c r="E4380" s="5">
        <v>10.050000000000001</v>
      </c>
    </row>
    <row r="4381" spans="1:10" ht="21.95" customHeight="1" x14ac:dyDescent="0.15">
      <c r="A4381" s="6" t="s">
        <v>280</v>
      </c>
      <c r="B4381" s="4" t="s">
        <v>37</v>
      </c>
      <c r="C4381" s="4" t="s">
        <v>256</v>
      </c>
      <c r="D4381" s="4" t="s">
        <v>264</v>
      </c>
      <c r="E4381" s="5">
        <v>11.6</v>
      </c>
      <c r="F4381" t="s">
        <v>354</v>
      </c>
    </row>
    <row r="4382" spans="1:10" ht="21.95" customHeight="1" x14ac:dyDescent="0.15">
      <c r="A4382" s="6" t="s">
        <v>280</v>
      </c>
      <c r="B4382" s="4" t="s">
        <v>37</v>
      </c>
      <c r="C4382" s="4" t="s">
        <v>256</v>
      </c>
      <c r="D4382" s="4" t="s">
        <v>281</v>
      </c>
      <c r="E4382" s="5">
        <v>11.58</v>
      </c>
    </row>
    <row r="4383" spans="1:10" ht="21.95" customHeight="1" x14ac:dyDescent="0.15">
      <c r="A4383" s="6" t="s">
        <v>280</v>
      </c>
      <c r="B4383" s="4" t="s">
        <v>37</v>
      </c>
      <c r="C4383" s="4" t="s">
        <v>256</v>
      </c>
      <c r="D4383" s="4" t="s">
        <v>263</v>
      </c>
      <c r="E4383" s="5">
        <v>12.59</v>
      </c>
    </row>
    <row r="4384" spans="1:10" ht="21.95" customHeight="1" x14ac:dyDescent="0.15">
      <c r="A4384" s="6" t="s">
        <v>280</v>
      </c>
      <c r="B4384" s="4" t="s">
        <v>38</v>
      </c>
      <c r="C4384" s="4" t="s">
        <v>256</v>
      </c>
      <c r="D4384" s="4" t="s">
        <v>264</v>
      </c>
      <c r="E4384" s="5">
        <v>13.05</v>
      </c>
      <c r="F4384" t="s">
        <v>353</v>
      </c>
      <c r="G4384">
        <f>+E4384+E4385+E4386+E4387+E4388+E4389</f>
        <v>72.64</v>
      </c>
      <c r="H4384">
        <f>+E4391+E4392+E4393+E4390</f>
        <v>40.06</v>
      </c>
      <c r="I4384" s="14">
        <f>+(G4384/4)/(H4384/3)</f>
        <v>1.3599600599101347</v>
      </c>
      <c r="J4384" s="21">
        <f>+(B4384-$K$1)/7</f>
        <v>15</v>
      </c>
    </row>
    <row r="4385" spans="1:10" ht="21.95" customHeight="1" x14ac:dyDescent="0.15">
      <c r="A4385" s="6" t="s">
        <v>280</v>
      </c>
      <c r="B4385" s="4" t="s">
        <v>38</v>
      </c>
      <c r="C4385" s="4" t="s">
        <v>256</v>
      </c>
      <c r="D4385" s="4" t="s">
        <v>264</v>
      </c>
      <c r="E4385" s="5">
        <v>10.81</v>
      </c>
    </row>
    <row r="4386" spans="1:10" ht="21.95" customHeight="1" x14ac:dyDescent="0.15">
      <c r="A4386" s="6" t="s">
        <v>280</v>
      </c>
      <c r="B4386" s="4" t="s">
        <v>38</v>
      </c>
      <c r="C4386" s="4" t="s">
        <v>256</v>
      </c>
      <c r="D4386" s="4" t="s">
        <v>281</v>
      </c>
      <c r="E4386" s="5">
        <v>13.18</v>
      </c>
    </row>
    <row r="4387" spans="1:10" ht="21.95" customHeight="1" x14ac:dyDescent="0.15">
      <c r="A4387" s="6" t="s">
        <v>280</v>
      </c>
      <c r="B4387" s="4" t="s">
        <v>38</v>
      </c>
      <c r="C4387" s="4" t="s">
        <v>256</v>
      </c>
      <c r="D4387" s="4" t="s">
        <v>281</v>
      </c>
      <c r="E4387" s="5">
        <v>12.46</v>
      </c>
    </row>
    <row r="4388" spans="1:10" ht="21.95" customHeight="1" x14ac:dyDescent="0.15">
      <c r="A4388" s="6" t="s">
        <v>280</v>
      </c>
      <c r="B4388" s="4" t="s">
        <v>38</v>
      </c>
      <c r="C4388" s="4" t="s">
        <v>256</v>
      </c>
      <c r="D4388" s="4" t="s">
        <v>263</v>
      </c>
      <c r="E4388" s="5">
        <v>12.06</v>
      </c>
    </row>
    <row r="4389" spans="1:10" ht="21.95" customHeight="1" x14ac:dyDescent="0.15">
      <c r="A4389" s="6" t="s">
        <v>280</v>
      </c>
      <c r="B4389" s="4" t="s">
        <v>38</v>
      </c>
      <c r="C4389" s="4" t="s">
        <v>256</v>
      </c>
      <c r="D4389" s="4" t="s">
        <v>263</v>
      </c>
      <c r="E4389" s="5">
        <v>11.08</v>
      </c>
    </row>
    <row r="4390" spans="1:10" ht="21.95" customHeight="1" x14ac:dyDescent="0.15">
      <c r="A4390" s="6" t="s">
        <v>280</v>
      </c>
      <c r="B4390" s="4" t="s">
        <v>39</v>
      </c>
      <c r="C4390" s="4" t="s">
        <v>256</v>
      </c>
      <c r="D4390" s="4" t="s">
        <v>264</v>
      </c>
      <c r="E4390" s="5">
        <v>13.73</v>
      </c>
      <c r="F4390" t="s">
        <v>354</v>
      </c>
    </row>
    <row r="4391" spans="1:10" ht="21.95" customHeight="1" x14ac:dyDescent="0.15">
      <c r="A4391" s="6" t="s">
        <v>280</v>
      </c>
      <c r="B4391" s="4" t="s">
        <v>39</v>
      </c>
      <c r="C4391" s="4" t="s">
        <v>256</v>
      </c>
      <c r="D4391" s="4" t="s">
        <v>281</v>
      </c>
      <c r="E4391" s="5">
        <v>12.7</v>
      </c>
    </row>
    <row r="4392" spans="1:10" ht="21.95" customHeight="1" x14ac:dyDescent="0.15">
      <c r="A4392" s="9" t="s">
        <v>280</v>
      </c>
      <c r="B4392" s="4" t="s">
        <v>39</v>
      </c>
      <c r="C4392" s="4" t="s">
        <v>256</v>
      </c>
      <c r="D4392" s="4" t="s">
        <v>263</v>
      </c>
      <c r="E4392" s="5">
        <v>10.32</v>
      </c>
    </row>
    <row r="4393" spans="1:10" ht="21.95" customHeight="1" x14ac:dyDescent="0.15">
      <c r="A4393" s="6" t="s">
        <v>280</v>
      </c>
      <c r="B4393" s="4" t="s">
        <v>39</v>
      </c>
      <c r="C4393" s="4" t="s">
        <v>256</v>
      </c>
      <c r="D4393" s="4" t="s">
        <v>263</v>
      </c>
      <c r="E4393" s="5">
        <v>3.31</v>
      </c>
    </row>
    <row r="4394" spans="1:10" ht="21.95" customHeight="1" x14ac:dyDescent="0.15">
      <c r="A4394" s="6" t="s">
        <v>280</v>
      </c>
      <c r="B4394" s="4" t="s">
        <v>40</v>
      </c>
      <c r="C4394" s="4" t="s">
        <v>256</v>
      </c>
      <c r="D4394" s="4" t="s">
        <v>264</v>
      </c>
      <c r="E4394" s="5">
        <v>13.04</v>
      </c>
      <c r="F4394" t="s">
        <v>353</v>
      </c>
      <c r="G4394">
        <f>+E4394+E4395+E4396+E4397+E4398+E4399+E4400+E4401+E4402</f>
        <v>100.89</v>
      </c>
      <c r="H4394">
        <f>+E4405+E4403+E4404</f>
        <v>37.86</v>
      </c>
      <c r="I4394" s="14">
        <f>+(G4394/4)/(H4394/3)</f>
        <v>1.9986133122028527</v>
      </c>
      <c r="J4394" s="21">
        <f>+(B4394-$K$1)/7</f>
        <v>16</v>
      </c>
    </row>
    <row r="4395" spans="1:10" ht="21.95" customHeight="1" x14ac:dyDescent="0.15">
      <c r="A4395" s="6" t="s">
        <v>280</v>
      </c>
      <c r="B4395" s="4" t="s">
        <v>40</v>
      </c>
      <c r="C4395" s="4" t="s">
        <v>256</v>
      </c>
      <c r="D4395" s="4" t="s">
        <v>264</v>
      </c>
      <c r="E4395" s="5">
        <v>10.36</v>
      </c>
    </row>
    <row r="4396" spans="1:10" ht="21.95" customHeight="1" x14ac:dyDescent="0.15">
      <c r="A4396" s="6" t="s">
        <v>280</v>
      </c>
      <c r="B4396" s="4" t="s">
        <v>40</v>
      </c>
      <c r="C4396" s="4" t="s">
        <v>256</v>
      </c>
      <c r="D4396" s="4" t="s">
        <v>281</v>
      </c>
      <c r="E4396" s="5">
        <v>12.51</v>
      </c>
    </row>
    <row r="4397" spans="1:10" ht="21.95" customHeight="1" x14ac:dyDescent="0.15">
      <c r="A4397" s="6" t="s">
        <v>280</v>
      </c>
      <c r="B4397" s="4" t="s">
        <v>40</v>
      </c>
      <c r="C4397" s="4" t="s">
        <v>256</v>
      </c>
      <c r="D4397" s="4" t="s">
        <v>281</v>
      </c>
      <c r="E4397" s="5">
        <v>12.68</v>
      </c>
    </row>
    <row r="4398" spans="1:10" ht="21.95" customHeight="1" x14ac:dyDescent="0.15">
      <c r="A4398" s="6" t="s">
        <v>280</v>
      </c>
      <c r="B4398" s="4" t="s">
        <v>40</v>
      </c>
      <c r="C4398" s="4" t="s">
        <v>256</v>
      </c>
      <c r="D4398" s="4" t="s">
        <v>263</v>
      </c>
      <c r="E4398" s="5">
        <v>11.38</v>
      </c>
    </row>
    <row r="4399" spans="1:10" ht="21.95" customHeight="1" x14ac:dyDescent="0.15">
      <c r="A4399" s="6" t="s">
        <v>280</v>
      </c>
      <c r="B4399" s="4" t="s">
        <v>40</v>
      </c>
      <c r="C4399" s="4" t="s">
        <v>256</v>
      </c>
      <c r="D4399" s="4" t="s">
        <v>263</v>
      </c>
      <c r="E4399" s="5">
        <v>10.220000000000001</v>
      </c>
    </row>
    <row r="4400" spans="1:10" ht="21.95" customHeight="1" x14ac:dyDescent="0.15">
      <c r="A4400" s="6" t="s">
        <v>280</v>
      </c>
      <c r="B4400" s="4" t="s">
        <v>40</v>
      </c>
      <c r="C4400" s="4" t="s">
        <v>256</v>
      </c>
      <c r="D4400" s="4" t="s">
        <v>282</v>
      </c>
      <c r="E4400" s="5">
        <v>9.77</v>
      </c>
    </row>
    <row r="4401" spans="1:10" ht="21.95" customHeight="1" x14ac:dyDescent="0.15">
      <c r="A4401" s="6" t="s">
        <v>280</v>
      </c>
      <c r="B4401" s="4" t="s">
        <v>40</v>
      </c>
      <c r="C4401" s="4" t="s">
        <v>256</v>
      </c>
      <c r="D4401" s="4" t="s">
        <v>282</v>
      </c>
      <c r="E4401" s="5">
        <v>9.76</v>
      </c>
    </row>
    <row r="4402" spans="1:10" ht="21.95" customHeight="1" x14ac:dyDescent="0.15">
      <c r="A4402" s="6" t="s">
        <v>280</v>
      </c>
      <c r="B4402" s="4" t="s">
        <v>144</v>
      </c>
      <c r="C4402" s="4" t="s">
        <v>256</v>
      </c>
      <c r="D4402" s="4" t="s">
        <v>264</v>
      </c>
      <c r="E4402" s="5">
        <v>11.17</v>
      </c>
    </row>
    <row r="4403" spans="1:10" ht="21.95" customHeight="1" x14ac:dyDescent="0.15">
      <c r="A4403" s="6" t="s">
        <v>280</v>
      </c>
      <c r="B4403" s="4" t="s">
        <v>41</v>
      </c>
      <c r="C4403" s="4" t="s">
        <v>256</v>
      </c>
      <c r="D4403" s="4" t="s">
        <v>264</v>
      </c>
      <c r="E4403" s="5">
        <v>13.05</v>
      </c>
      <c r="F4403" t="s">
        <v>354</v>
      </c>
    </row>
    <row r="4404" spans="1:10" ht="21.95" customHeight="1" x14ac:dyDescent="0.15">
      <c r="A4404" s="6" t="s">
        <v>280</v>
      </c>
      <c r="B4404" s="4" t="s">
        <v>41</v>
      </c>
      <c r="C4404" s="4" t="s">
        <v>256</v>
      </c>
      <c r="D4404" s="4" t="s">
        <v>281</v>
      </c>
      <c r="E4404" s="5">
        <v>12.32</v>
      </c>
    </row>
    <row r="4405" spans="1:10" ht="21.95" customHeight="1" x14ac:dyDescent="0.15">
      <c r="A4405" s="6" t="s">
        <v>280</v>
      </c>
      <c r="B4405" s="4" t="s">
        <v>41</v>
      </c>
      <c r="C4405" s="4" t="s">
        <v>256</v>
      </c>
      <c r="D4405" s="4" t="s">
        <v>263</v>
      </c>
      <c r="E4405" s="5">
        <v>12.49</v>
      </c>
    </row>
    <row r="4406" spans="1:10" ht="21.95" customHeight="1" x14ac:dyDescent="0.15">
      <c r="A4406" s="6" t="s">
        <v>280</v>
      </c>
      <c r="B4406" s="4" t="s">
        <v>42</v>
      </c>
      <c r="C4406" s="4" t="s">
        <v>256</v>
      </c>
      <c r="D4406" s="4" t="s">
        <v>264</v>
      </c>
      <c r="E4406" s="5">
        <v>12.72</v>
      </c>
      <c r="F4406" t="s">
        <v>353</v>
      </c>
      <c r="G4406">
        <f>+E4406+E4407+E4408+E4409+E4410+E4411</f>
        <v>73.59</v>
      </c>
      <c r="H4406">
        <f>+E4413+E4414+E4415+E4412</f>
        <v>50.6</v>
      </c>
      <c r="I4406" s="14">
        <f>+(G4406/4)/(H4406/3)</f>
        <v>1.0907608695652173</v>
      </c>
      <c r="J4406" s="21">
        <f>+(B4406-$K$1)/7</f>
        <v>17</v>
      </c>
    </row>
    <row r="4407" spans="1:10" ht="21.95" customHeight="1" x14ac:dyDescent="0.15">
      <c r="A4407" s="6" t="s">
        <v>280</v>
      </c>
      <c r="B4407" s="4" t="s">
        <v>42</v>
      </c>
      <c r="C4407" s="4" t="s">
        <v>256</v>
      </c>
      <c r="D4407" s="4" t="s">
        <v>264</v>
      </c>
      <c r="E4407" s="5">
        <v>10.81</v>
      </c>
    </row>
    <row r="4408" spans="1:10" ht="21.95" customHeight="1" x14ac:dyDescent="0.15">
      <c r="A4408" s="6" t="s">
        <v>280</v>
      </c>
      <c r="B4408" s="4" t="s">
        <v>42</v>
      </c>
      <c r="C4408" s="4" t="s">
        <v>256</v>
      </c>
      <c r="D4408" s="4" t="s">
        <v>281</v>
      </c>
      <c r="E4408" s="5">
        <v>13.58</v>
      </c>
    </row>
    <row r="4409" spans="1:10" ht="21.95" customHeight="1" x14ac:dyDescent="0.15">
      <c r="A4409" s="6" t="s">
        <v>280</v>
      </c>
      <c r="B4409" s="4" t="s">
        <v>42</v>
      </c>
      <c r="C4409" s="4" t="s">
        <v>256</v>
      </c>
      <c r="D4409" s="4" t="s">
        <v>281</v>
      </c>
      <c r="E4409" s="5">
        <v>13.27</v>
      </c>
    </row>
    <row r="4410" spans="1:10" ht="21.95" customHeight="1" x14ac:dyDescent="0.15">
      <c r="A4410" s="6" t="s">
        <v>280</v>
      </c>
      <c r="B4410" s="4" t="s">
        <v>42</v>
      </c>
      <c r="C4410" s="4" t="s">
        <v>256</v>
      </c>
      <c r="D4410" s="4" t="s">
        <v>263</v>
      </c>
      <c r="E4410" s="5">
        <v>12.6</v>
      </c>
    </row>
    <row r="4411" spans="1:10" ht="21.95" customHeight="1" x14ac:dyDescent="0.15">
      <c r="A4411" s="6" t="s">
        <v>280</v>
      </c>
      <c r="B4411" s="4" t="s">
        <v>42</v>
      </c>
      <c r="C4411" s="4" t="s">
        <v>256</v>
      </c>
      <c r="D4411" s="4" t="s">
        <v>263</v>
      </c>
      <c r="E4411" s="5">
        <v>10.61</v>
      </c>
    </row>
    <row r="4412" spans="1:10" ht="21.95" customHeight="1" x14ac:dyDescent="0.15">
      <c r="A4412" s="6" t="s">
        <v>280</v>
      </c>
      <c r="B4412" s="4" t="s">
        <v>43</v>
      </c>
      <c r="C4412" s="4" t="s">
        <v>256</v>
      </c>
      <c r="D4412" s="4" t="s">
        <v>264</v>
      </c>
      <c r="E4412" s="5">
        <v>13.18</v>
      </c>
      <c r="F4412" t="s">
        <v>354</v>
      </c>
    </row>
    <row r="4413" spans="1:10" ht="21.95" customHeight="1" x14ac:dyDescent="0.15">
      <c r="A4413" s="6" t="s">
        <v>280</v>
      </c>
      <c r="B4413" s="4" t="s">
        <v>43</v>
      </c>
      <c r="C4413" s="4" t="s">
        <v>256</v>
      </c>
      <c r="D4413" s="4" t="s">
        <v>281</v>
      </c>
      <c r="E4413" s="5">
        <v>11.71</v>
      </c>
    </row>
    <row r="4414" spans="1:10" ht="21.95" customHeight="1" x14ac:dyDescent="0.15">
      <c r="A4414" s="6" t="s">
        <v>280</v>
      </c>
      <c r="B4414" s="4" t="s">
        <v>43</v>
      </c>
      <c r="C4414" s="4" t="s">
        <v>256</v>
      </c>
      <c r="D4414" s="4" t="s">
        <v>263</v>
      </c>
      <c r="E4414" s="5">
        <v>12.33</v>
      </c>
    </row>
    <row r="4415" spans="1:10" ht="21.95" customHeight="1" x14ac:dyDescent="0.15">
      <c r="A4415" s="6" t="s">
        <v>280</v>
      </c>
      <c r="B4415" s="4" t="s">
        <v>43</v>
      </c>
      <c r="C4415" s="4" t="s">
        <v>256</v>
      </c>
      <c r="D4415" s="4" t="s">
        <v>282</v>
      </c>
      <c r="E4415" s="5">
        <v>13.38</v>
      </c>
    </row>
    <row r="4416" spans="1:10" ht="21.95" customHeight="1" x14ac:dyDescent="0.15">
      <c r="A4416" s="6" t="s">
        <v>280</v>
      </c>
      <c r="B4416" s="4" t="s">
        <v>44</v>
      </c>
      <c r="C4416" s="4" t="s">
        <v>256</v>
      </c>
      <c r="D4416" s="4" t="s">
        <v>264</v>
      </c>
      <c r="E4416" s="5">
        <v>13.02</v>
      </c>
      <c r="F4416" t="s">
        <v>353</v>
      </c>
      <c r="G4416">
        <f>+E4416+E4417+E4418+E4419+E4420+E4421</f>
        <v>75.649999999999991</v>
      </c>
      <c r="H4416">
        <f>+E4423+E4422</f>
        <v>24.939999999999998</v>
      </c>
      <c r="I4416" s="14">
        <f>+(G4416/4)/(H4416/3)</f>
        <v>2.2749599037690458</v>
      </c>
      <c r="J4416" s="21">
        <f>+(B4416-$K$1)/7</f>
        <v>18</v>
      </c>
    </row>
    <row r="4417" spans="1:10" ht="21.95" customHeight="1" x14ac:dyDescent="0.15">
      <c r="A4417" s="6" t="s">
        <v>280</v>
      </c>
      <c r="B4417" s="4" t="s">
        <v>44</v>
      </c>
      <c r="C4417" s="4" t="s">
        <v>256</v>
      </c>
      <c r="D4417" s="4" t="s">
        <v>264</v>
      </c>
      <c r="E4417" s="5">
        <v>12.54</v>
      </c>
    </row>
    <row r="4418" spans="1:10" ht="21.95" customHeight="1" x14ac:dyDescent="0.15">
      <c r="A4418" s="6" t="s">
        <v>280</v>
      </c>
      <c r="B4418" s="4" t="s">
        <v>44</v>
      </c>
      <c r="C4418" s="4" t="s">
        <v>256</v>
      </c>
      <c r="D4418" s="4" t="s">
        <v>281</v>
      </c>
      <c r="E4418" s="5">
        <v>13.57</v>
      </c>
    </row>
    <row r="4419" spans="1:10" ht="21.95" customHeight="1" x14ac:dyDescent="0.15">
      <c r="A4419" s="6" t="s">
        <v>280</v>
      </c>
      <c r="B4419" s="4" t="s">
        <v>44</v>
      </c>
      <c r="C4419" s="4" t="s">
        <v>256</v>
      </c>
      <c r="D4419" s="4" t="s">
        <v>281</v>
      </c>
      <c r="E4419" s="5">
        <v>12.58</v>
      </c>
    </row>
    <row r="4420" spans="1:10" ht="21.95" customHeight="1" x14ac:dyDescent="0.15">
      <c r="A4420" s="6" t="s">
        <v>280</v>
      </c>
      <c r="B4420" s="4" t="s">
        <v>44</v>
      </c>
      <c r="C4420" s="4" t="s">
        <v>256</v>
      </c>
      <c r="D4420" s="4" t="s">
        <v>263</v>
      </c>
      <c r="E4420" s="5">
        <v>12.39</v>
      </c>
    </row>
    <row r="4421" spans="1:10" ht="21.95" customHeight="1" x14ac:dyDescent="0.15">
      <c r="A4421" s="6" t="s">
        <v>280</v>
      </c>
      <c r="B4421" s="4" t="s">
        <v>44</v>
      </c>
      <c r="C4421" s="4" t="s">
        <v>256</v>
      </c>
      <c r="D4421" s="4" t="s">
        <v>263</v>
      </c>
      <c r="E4421" s="5">
        <v>11.55</v>
      </c>
    </row>
    <row r="4422" spans="1:10" ht="21.95" customHeight="1" x14ac:dyDescent="0.15">
      <c r="A4422" s="6" t="s">
        <v>280</v>
      </c>
      <c r="B4422" s="4" t="s">
        <v>45</v>
      </c>
      <c r="C4422" s="4" t="s">
        <v>256</v>
      </c>
      <c r="D4422" s="4" t="s">
        <v>281</v>
      </c>
      <c r="E4422" s="5">
        <v>12.45</v>
      </c>
      <c r="F4422" t="s">
        <v>354</v>
      </c>
    </row>
    <row r="4423" spans="1:10" ht="21.95" customHeight="1" x14ac:dyDescent="0.15">
      <c r="A4423" s="6" t="s">
        <v>280</v>
      </c>
      <c r="B4423" s="4" t="s">
        <v>45</v>
      </c>
      <c r="C4423" s="4" t="s">
        <v>256</v>
      </c>
      <c r="D4423" s="4" t="s">
        <v>263</v>
      </c>
      <c r="E4423" s="5">
        <v>12.49</v>
      </c>
    </row>
    <row r="4424" spans="1:10" ht="21.95" customHeight="1" x14ac:dyDescent="0.15">
      <c r="A4424" s="6" t="s">
        <v>280</v>
      </c>
      <c r="B4424" s="4" t="s">
        <v>46</v>
      </c>
      <c r="C4424" s="4" t="s">
        <v>256</v>
      </c>
      <c r="D4424" s="4" t="s">
        <v>264</v>
      </c>
      <c r="E4424" s="5">
        <v>13.17</v>
      </c>
      <c r="F4424" t="s">
        <v>353</v>
      </c>
      <c r="G4424">
        <f>+E4424+E4425+E4426+E4427+E4428+E4429</f>
        <v>67.349999999999994</v>
      </c>
      <c r="H4424">
        <f>+E4431+E4430</f>
        <v>23.97</v>
      </c>
      <c r="I4424" s="14">
        <f>+(G4424/4)/(H4424/3)</f>
        <v>2.1073216520650813</v>
      </c>
      <c r="J4424" s="21">
        <f>+(B4424-$K$1)/7</f>
        <v>19</v>
      </c>
    </row>
    <row r="4425" spans="1:10" ht="21.95" customHeight="1" x14ac:dyDescent="0.15">
      <c r="A4425" s="6" t="s">
        <v>280</v>
      </c>
      <c r="B4425" s="4" t="s">
        <v>46</v>
      </c>
      <c r="C4425" s="4" t="s">
        <v>256</v>
      </c>
      <c r="D4425" s="4" t="s">
        <v>264</v>
      </c>
      <c r="E4425" s="5">
        <v>8.85</v>
      </c>
    </row>
    <row r="4426" spans="1:10" ht="21.95" customHeight="1" x14ac:dyDescent="0.15">
      <c r="A4426" s="6" t="s">
        <v>280</v>
      </c>
      <c r="B4426" s="4" t="s">
        <v>46</v>
      </c>
      <c r="C4426" s="4" t="s">
        <v>256</v>
      </c>
      <c r="D4426" s="4" t="s">
        <v>281</v>
      </c>
      <c r="E4426" s="5">
        <v>11.84</v>
      </c>
    </row>
    <row r="4427" spans="1:10" ht="21.95" customHeight="1" x14ac:dyDescent="0.15">
      <c r="A4427" s="6" t="s">
        <v>280</v>
      </c>
      <c r="B4427" s="4" t="s">
        <v>46</v>
      </c>
      <c r="C4427" s="4" t="s">
        <v>256</v>
      </c>
      <c r="D4427" s="4" t="s">
        <v>281</v>
      </c>
      <c r="E4427" s="5">
        <v>10.93</v>
      </c>
    </row>
    <row r="4428" spans="1:10" ht="21.95" customHeight="1" x14ac:dyDescent="0.15">
      <c r="A4428" s="6" t="s">
        <v>280</v>
      </c>
      <c r="B4428" s="4" t="s">
        <v>46</v>
      </c>
      <c r="C4428" s="4" t="s">
        <v>256</v>
      </c>
      <c r="D4428" s="4" t="s">
        <v>263</v>
      </c>
      <c r="E4428" s="5">
        <v>12.01</v>
      </c>
    </row>
    <row r="4429" spans="1:10" ht="21.95" customHeight="1" x14ac:dyDescent="0.15">
      <c r="A4429" s="6" t="s">
        <v>280</v>
      </c>
      <c r="B4429" s="4" t="s">
        <v>46</v>
      </c>
      <c r="C4429" s="4" t="s">
        <v>256</v>
      </c>
      <c r="D4429" s="4" t="s">
        <v>263</v>
      </c>
      <c r="E4429" s="5">
        <v>10.55</v>
      </c>
    </row>
    <row r="4430" spans="1:10" ht="21.95" customHeight="1" x14ac:dyDescent="0.15">
      <c r="A4430" s="6" t="s">
        <v>280</v>
      </c>
      <c r="B4430" s="4" t="s">
        <v>47</v>
      </c>
      <c r="C4430" s="4" t="s">
        <v>256</v>
      </c>
      <c r="D4430" s="4" t="s">
        <v>281</v>
      </c>
      <c r="E4430" s="5">
        <v>12.2</v>
      </c>
      <c r="F4430" t="s">
        <v>354</v>
      </c>
    </row>
    <row r="4431" spans="1:10" ht="21.95" customHeight="1" x14ac:dyDescent="0.15">
      <c r="A4431" s="6" t="s">
        <v>280</v>
      </c>
      <c r="B4431" s="4" t="s">
        <v>47</v>
      </c>
      <c r="C4431" s="4" t="s">
        <v>256</v>
      </c>
      <c r="D4431" s="4" t="s">
        <v>263</v>
      </c>
      <c r="E4431" s="5">
        <v>11.77</v>
      </c>
    </row>
    <row r="4432" spans="1:10" ht="21.95" customHeight="1" x14ac:dyDescent="0.15">
      <c r="A4432" s="6" t="s">
        <v>280</v>
      </c>
      <c r="B4432" s="4" t="s">
        <v>48</v>
      </c>
      <c r="C4432" s="4" t="s">
        <v>256</v>
      </c>
      <c r="D4432" s="4" t="s">
        <v>264</v>
      </c>
      <c r="E4432" s="5">
        <v>14.98</v>
      </c>
      <c r="F4432" t="s">
        <v>353</v>
      </c>
      <c r="G4432">
        <f>+E4432+E4433+E4434+E4435+E4436+E4437</f>
        <v>68.459999999999994</v>
      </c>
      <c r="H4432">
        <f>+E4439+E4440+E4438</f>
        <v>38.619999999999997</v>
      </c>
      <c r="I4432" s="14">
        <f>+(G4432/4)/(H4432/3)</f>
        <v>1.329492490937338</v>
      </c>
      <c r="J4432" s="21">
        <f>+(B4432-$K$1)/7</f>
        <v>20</v>
      </c>
    </row>
    <row r="4433" spans="1:10" ht="21.95" customHeight="1" x14ac:dyDescent="0.15">
      <c r="A4433" s="6" t="s">
        <v>280</v>
      </c>
      <c r="B4433" s="4" t="s">
        <v>48</v>
      </c>
      <c r="C4433" s="4" t="s">
        <v>256</v>
      </c>
      <c r="D4433" s="4" t="s">
        <v>264</v>
      </c>
      <c r="E4433" s="5">
        <v>5.8</v>
      </c>
    </row>
    <row r="4434" spans="1:10" ht="21.95" customHeight="1" x14ac:dyDescent="0.15">
      <c r="A4434" s="6" t="s">
        <v>280</v>
      </c>
      <c r="B4434" s="4" t="s">
        <v>48</v>
      </c>
      <c r="C4434" s="4" t="s">
        <v>256</v>
      </c>
      <c r="D4434" s="4" t="s">
        <v>281</v>
      </c>
      <c r="E4434" s="5">
        <v>13.47</v>
      </c>
    </row>
    <row r="4435" spans="1:10" ht="21.95" customHeight="1" x14ac:dyDescent="0.15">
      <c r="A4435" s="6" t="s">
        <v>280</v>
      </c>
      <c r="B4435" s="4" t="s">
        <v>48</v>
      </c>
      <c r="C4435" s="4" t="s">
        <v>256</v>
      </c>
      <c r="D4435" s="4" t="s">
        <v>281</v>
      </c>
      <c r="E4435" s="5">
        <v>11.16</v>
      </c>
    </row>
    <row r="4436" spans="1:10" ht="21.95" customHeight="1" x14ac:dyDescent="0.15">
      <c r="A4436" s="6" t="s">
        <v>280</v>
      </c>
      <c r="B4436" s="4" t="s">
        <v>48</v>
      </c>
      <c r="C4436" s="4" t="s">
        <v>256</v>
      </c>
      <c r="D4436" s="4" t="s">
        <v>263</v>
      </c>
      <c r="E4436" s="5">
        <v>13.62</v>
      </c>
    </row>
    <row r="4437" spans="1:10" ht="21.95" customHeight="1" x14ac:dyDescent="0.15">
      <c r="A4437" s="9" t="s">
        <v>280</v>
      </c>
      <c r="B4437" s="4" t="s">
        <v>48</v>
      </c>
      <c r="C4437" s="4" t="s">
        <v>256</v>
      </c>
      <c r="D4437" s="4" t="s">
        <v>263</v>
      </c>
      <c r="E4437" s="5">
        <v>9.43</v>
      </c>
    </row>
    <row r="4438" spans="1:10" ht="21.95" customHeight="1" x14ac:dyDescent="0.15">
      <c r="A4438" s="6" t="s">
        <v>280</v>
      </c>
      <c r="B4438" s="4" t="s">
        <v>49</v>
      </c>
      <c r="C4438" s="4" t="s">
        <v>256</v>
      </c>
      <c r="D4438" s="4" t="s">
        <v>264</v>
      </c>
      <c r="E4438" s="5">
        <v>11.9</v>
      </c>
      <c r="F4438" t="s">
        <v>354</v>
      </c>
    </row>
    <row r="4439" spans="1:10" ht="21.95" customHeight="1" x14ac:dyDescent="0.15">
      <c r="A4439" s="6" t="s">
        <v>280</v>
      </c>
      <c r="B4439" s="4" t="s">
        <v>49</v>
      </c>
      <c r="C4439" s="4" t="s">
        <v>256</v>
      </c>
      <c r="D4439" s="4" t="s">
        <v>281</v>
      </c>
      <c r="E4439" s="5">
        <v>14.29</v>
      </c>
    </row>
    <row r="4440" spans="1:10" ht="21.95" customHeight="1" x14ac:dyDescent="0.15">
      <c r="A4440" s="6" t="s">
        <v>280</v>
      </c>
      <c r="B4440" s="4" t="s">
        <v>49</v>
      </c>
      <c r="C4440" s="4" t="s">
        <v>256</v>
      </c>
      <c r="D4440" s="4" t="s">
        <v>263</v>
      </c>
      <c r="E4440" s="5">
        <v>12.43</v>
      </c>
    </row>
    <row r="4441" spans="1:10" ht="21.95" customHeight="1" x14ac:dyDescent="0.15">
      <c r="A4441" s="6" t="s">
        <v>280</v>
      </c>
      <c r="B4441" s="4" t="s">
        <v>50</v>
      </c>
      <c r="C4441" s="4" t="s">
        <v>256</v>
      </c>
      <c r="D4441" s="4" t="s">
        <v>264</v>
      </c>
      <c r="E4441" s="5">
        <v>13.86</v>
      </c>
      <c r="F4441" t="s">
        <v>353</v>
      </c>
      <c r="G4441">
        <f>+E4441+E4442+E4443+E4444+E4445+E4446</f>
        <v>78.67</v>
      </c>
      <c r="H4441">
        <f>+E4448+E4449+E4450+E4447</f>
        <v>52.29</v>
      </c>
      <c r="I4441" s="14">
        <f>+(G4441/4)/(H4441/3)</f>
        <v>1.1283706253585772</v>
      </c>
      <c r="J4441" s="21">
        <f>+(B4441-$K$1)/7</f>
        <v>21</v>
      </c>
    </row>
    <row r="4442" spans="1:10" ht="21.95" customHeight="1" x14ac:dyDescent="0.15">
      <c r="A4442" s="6" t="s">
        <v>280</v>
      </c>
      <c r="B4442" s="4" t="s">
        <v>50</v>
      </c>
      <c r="C4442" s="4" t="s">
        <v>256</v>
      </c>
      <c r="D4442" s="4" t="s">
        <v>264</v>
      </c>
      <c r="E4442" s="5">
        <v>11.42</v>
      </c>
    </row>
    <row r="4443" spans="1:10" ht="21.95" customHeight="1" x14ac:dyDescent="0.15">
      <c r="A4443" s="6" t="s">
        <v>280</v>
      </c>
      <c r="B4443" s="4" t="s">
        <v>50</v>
      </c>
      <c r="C4443" s="4" t="s">
        <v>256</v>
      </c>
      <c r="D4443" s="4" t="s">
        <v>281</v>
      </c>
      <c r="E4443" s="5">
        <v>13.93</v>
      </c>
    </row>
    <row r="4444" spans="1:10" ht="21.95" customHeight="1" x14ac:dyDescent="0.15">
      <c r="A4444" s="6" t="s">
        <v>280</v>
      </c>
      <c r="B4444" s="4" t="s">
        <v>50</v>
      </c>
      <c r="C4444" s="4" t="s">
        <v>256</v>
      </c>
      <c r="D4444" s="4" t="s">
        <v>281</v>
      </c>
      <c r="E4444" s="5">
        <v>13.34</v>
      </c>
    </row>
    <row r="4445" spans="1:10" ht="21.95" customHeight="1" x14ac:dyDescent="0.15">
      <c r="A4445" s="6" t="s">
        <v>280</v>
      </c>
      <c r="B4445" s="4" t="s">
        <v>50</v>
      </c>
      <c r="C4445" s="4" t="s">
        <v>256</v>
      </c>
      <c r="D4445" s="4" t="s">
        <v>263</v>
      </c>
      <c r="E4445" s="5">
        <v>12.72</v>
      </c>
    </row>
    <row r="4446" spans="1:10" ht="21.95" customHeight="1" x14ac:dyDescent="0.15">
      <c r="A4446" s="6" t="s">
        <v>280</v>
      </c>
      <c r="B4446" s="4" t="s">
        <v>50</v>
      </c>
      <c r="C4446" s="4" t="s">
        <v>256</v>
      </c>
      <c r="D4446" s="4" t="s">
        <v>263</v>
      </c>
      <c r="E4446" s="5">
        <v>13.4</v>
      </c>
    </row>
    <row r="4447" spans="1:10" ht="21.95" customHeight="1" x14ac:dyDescent="0.15">
      <c r="A4447" s="6" t="s">
        <v>280</v>
      </c>
      <c r="B4447" s="4" t="s">
        <v>51</v>
      </c>
      <c r="C4447" s="4" t="s">
        <v>256</v>
      </c>
      <c r="D4447" s="4" t="s">
        <v>264</v>
      </c>
      <c r="E4447" s="5">
        <v>12.61</v>
      </c>
      <c r="F4447" t="s">
        <v>354</v>
      </c>
    </row>
    <row r="4448" spans="1:10" ht="21.95" customHeight="1" x14ac:dyDescent="0.15">
      <c r="A4448" s="6" t="s">
        <v>280</v>
      </c>
      <c r="B4448" s="4" t="s">
        <v>51</v>
      </c>
      <c r="C4448" s="4" t="s">
        <v>256</v>
      </c>
      <c r="D4448" s="4" t="s">
        <v>281</v>
      </c>
      <c r="E4448" s="5">
        <v>13.15</v>
      </c>
    </row>
    <row r="4449" spans="1:10" ht="21.95" customHeight="1" x14ac:dyDescent="0.15">
      <c r="A4449" s="6" t="s">
        <v>280</v>
      </c>
      <c r="B4449" s="4" t="s">
        <v>51</v>
      </c>
      <c r="C4449" s="4" t="s">
        <v>256</v>
      </c>
      <c r="D4449" s="4" t="s">
        <v>263</v>
      </c>
      <c r="E4449" s="5">
        <v>13.87</v>
      </c>
    </row>
    <row r="4450" spans="1:10" ht="21.95" customHeight="1" x14ac:dyDescent="0.15">
      <c r="A4450" s="6" t="s">
        <v>280</v>
      </c>
      <c r="B4450" s="4" t="s">
        <v>156</v>
      </c>
      <c r="C4450" s="4" t="s">
        <v>256</v>
      </c>
      <c r="D4450" s="4" t="s">
        <v>264</v>
      </c>
      <c r="E4450" s="5">
        <v>12.66</v>
      </c>
    </row>
    <row r="4451" spans="1:10" ht="21.95" customHeight="1" x14ac:dyDescent="0.15">
      <c r="A4451" s="6" t="s">
        <v>280</v>
      </c>
      <c r="B4451" s="4" t="s">
        <v>52</v>
      </c>
      <c r="C4451" s="4" t="s">
        <v>256</v>
      </c>
      <c r="D4451" s="4" t="s">
        <v>264</v>
      </c>
      <c r="E4451" s="5">
        <v>12.28</v>
      </c>
      <c r="F4451" s="13" t="s">
        <v>354</v>
      </c>
    </row>
    <row r="4452" spans="1:10" ht="21.95" customHeight="1" x14ac:dyDescent="0.15">
      <c r="A4452" s="6" t="s">
        <v>280</v>
      </c>
      <c r="B4452" s="4" t="s">
        <v>52</v>
      </c>
      <c r="C4452" s="4" t="s">
        <v>256</v>
      </c>
      <c r="D4452" s="4" t="s">
        <v>264</v>
      </c>
      <c r="E4452" s="5">
        <v>12</v>
      </c>
    </row>
    <row r="4453" spans="1:10" ht="21.95" customHeight="1" x14ac:dyDescent="0.15">
      <c r="A4453" s="6" t="s">
        <v>280</v>
      </c>
      <c r="B4453" s="4" t="s">
        <v>52</v>
      </c>
      <c r="C4453" s="4" t="s">
        <v>256</v>
      </c>
      <c r="D4453" s="4" t="s">
        <v>264</v>
      </c>
      <c r="E4453" s="5">
        <v>10.42</v>
      </c>
    </row>
    <row r="4454" spans="1:10" ht="21.95" customHeight="1" x14ac:dyDescent="0.15">
      <c r="A4454" s="6" t="s">
        <v>280</v>
      </c>
      <c r="B4454" s="4" t="s">
        <v>52</v>
      </c>
      <c r="C4454" s="4" t="s">
        <v>256</v>
      </c>
      <c r="D4454" s="4" t="s">
        <v>281</v>
      </c>
      <c r="E4454" s="5">
        <v>14.04</v>
      </c>
    </row>
    <row r="4455" spans="1:10" ht="21.95" customHeight="1" x14ac:dyDescent="0.15">
      <c r="A4455" s="6" t="s">
        <v>280</v>
      </c>
      <c r="B4455" s="4" t="s">
        <v>52</v>
      </c>
      <c r="C4455" s="4" t="s">
        <v>256</v>
      </c>
      <c r="D4455" s="4" t="s">
        <v>281</v>
      </c>
      <c r="E4455" s="5">
        <v>11.25</v>
      </c>
    </row>
    <row r="4456" spans="1:10" ht="21.95" customHeight="1" x14ac:dyDescent="0.15">
      <c r="A4456" s="6" t="s">
        <v>280</v>
      </c>
      <c r="B4456" s="4" t="s">
        <v>52</v>
      </c>
      <c r="C4456" s="4" t="s">
        <v>256</v>
      </c>
      <c r="D4456" s="4" t="s">
        <v>281</v>
      </c>
      <c r="E4456" s="5">
        <v>8.9</v>
      </c>
    </row>
    <row r="4457" spans="1:10" ht="21.95" customHeight="1" x14ac:dyDescent="0.15">
      <c r="A4457" s="6" t="s">
        <v>280</v>
      </c>
      <c r="B4457" s="4" t="s">
        <v>52</v>
      </c>
      <c r="C4457" s="4" t="s">
        <v>256</v>
      </c>
      <c r="D4457" s="4" t="s">
        <v>263</v>
      </c>
      <c r="E4457" s="5">
        <v>12.96</v>
      </c>
    </row>
    <row r="4458" spans="1:10" ht="21.95" customHeight="1" x14ac:dyDescent="0.15">
      <c r="A4458" s="6" t="s">
        <v>280</v>
      </c>
      <c r="B4458" s="4" t="s">
        <v>52</v>
      </c>
      <c r="C4458" s="4" t="s">
        <v>256</v>
      </c>
      <c r="D4458" s="4" t="s">
        <v>263</v>
      </c>
      <c r="E4458" s="5">
        <v>14.82</v>
      </c>
    </row>
    <row r="4459" spans="1:10" ht="21.95" customHeight="1" x14ac:dyDescent="0.15">
      <c r="A4459" s="6" t="s">
        <v>280</v>
      </c>
      <c r="B4459" s="4" t="s">
        <v>52</v>
      </c>
      <c r="C4459" s="4" t="s">
        <v>256</v>
      </c>
      <c r="D4459" s="4" t="s">
        <v>263</v>
      </c>
      <c r="E4459" s="5">
        <v>8.33</v>
      </c>
    </row>
    <row r="4460" spans="1:10" ht="21.95" customHeight="1" x14ac:dyDescent="0.15">
      <c r="A4460" s="6" t="s">
        <v>280</v>
      </c>
      <c r="B4460" s="4" t="s">
        <v>53</v>
      </c>
      <c r="C4460" s="4" t="s">
        <v>256</v>
      </c>
      <c r="D4460" s="4" t="s">
        <v>264</v>
      </c>
      <c r="E4460" s="5">
        <v>10.199999999999999</v>
      </c>
      <c r="F4460" t="s">
        <v>353</v>
      </c>
      <c r="G4460">
        <f>+E4460+E4461+E4462+E4463+E4464+E4465</f>
        <v>73.899999999999991</v>
      </c>
      <c r="H4460">
        <f>+E4467+E4468+E4466</f>
        <v>40.79</v>
      </c>
      <c r="I4460" s="14">
        <f>+(G4460/4)/(H4460/3)</f>
        <v>1.3587889188526598</v>
      </c>
      <c r="J4460" s="21">
        <f>+(B4460-$K$1)/7</f>
        <v>23</v>
      </c>
    </row>
    <row r="4461" spans="1:10" ht="21.95" customHeight="1" x14ac:dyDescent="0.15">
      <c r="A4461" s="6" t="s">
        <v>280</v>
      </c>
      <c r="B4461" s="4" t="s">
        <v>53</v>
      </c>
      <c r="C4461" s="4" t="s">
        <v>256</v>
      </c>
      <c r="D4461" s="4" t="s">
        <v>264</v>
      </c>
      <c r="E4461" s="5">
        <v>13.35</v>
      </c>
    </row>
    <row r="4462" spans="1:10" ht="21.95" customHeight="1" x14ac:dyDescent="0.15">
      <c r="A4462" s="6" t="s">
        <v>280</v>
      </c>
      <c r="B4462" s="4" t="s">
        <v>53</v>
      </c>
      <c r="C4462" s="4" t="s">
        <v>256</v>
      </c>
      <c r="D4462" s="4" t="s">
        <v>281</v>
      </c>
      <c r="E4462" s="5">
        <v>12.77</v>
      </c>
    </row>
    <row r="4463" spans="1:10" ht="21.95" customHeight="1" x14ac:dyDescent="0.15">
      <c r="A4463" s="6" t="s">
        <v>280</v>
      </c>
      <c r="B4463" s="4" t="s">
        <v>53</v>
      </c>
      <c r="C4463" s="4" t="s">
        <v>256</v>
      </c>
      <c r="D4463" s="4" t="s">
        <v>281</v>
      </c>
      <c r="E4463" s="5">
        <v>13.35</v>
      </c>
    </row>
    <row r="4464" spans="1:10" ht="21.95" customHeight="1" x14ac:dyDescent="0.15">
      <c r="A4464" s="6" t="s">
        <v>280</v>
      </c>
      <c r="B4464" s="4" t="s">
        <v>53</v>
      </c>
      <c r="C4464" s="4" t="s">
        <v>256</v>
      </c>
      <c r="D4464" s="4" t="s">
        <v>263</v>
      </c>
      <c r="E4464" s="5">
        <v>12.96</v>
      </c>
    </row>
    <row r="4465" spans="1:10" ht="21.95" customHeight="1" x14ac:dyDescent="0.15">
      <c r="A4465" s="6" t="s">
        <v>280</v>
      </c>
      <c r="B4465" s="4" t="s">
        <v>53</v>
      </c>
      <c r="C4465" s="4" t="s">
        <v>256</v>
      </c>
      <c r="D4465" s="4" t="s">
        <v>263</v>
      </c>
      <c r="E4465" s="5">
        <v>11.27</v>
      </c>
    </row>
    <row r="4466" spans="1:10" ht="21.95" customHeight="1" x14ac:dyDescent="0.15">
      <c r="A4466" s="6" t="s">
        <v>280</v>
      </c>
      <c r="B4466" s="4" t="s">
        <v>54</v>
      </c>
      <c r="C4466" s="4" t="s">
        <v>256</v>
      </c>
      <c r="D4466" s="4" t="s">
        <v>264</v>
      </c>
      <c r="E4466" s="5">
        <v>14.54</v>
      </c>
      <c r="F4466" t="s">
        <v>354</v>
      </c>
    </row>
    <row r="4467" spans="1:10" ht="21.95" customHeight="1" x14ac:dyDescent="0.15">
      <c r="A4467" s="6" t="s">
        <v>280</v>
      </c>
      <c r="B4467" s="4" t="s">
        <v>54</v>
      </c>
      <c r="C4467" s="4" t="s">
        <v>256</v>
      </c>
      <c r="D4467" s="4" t="s">
        <v>281</v>
      </c>
      <c r="E4467" s="5">
        <v>13.25</v>
      </c>
    </row>
    <row r="4468" spans="1:10" ht="21.95" customHeight="1" x14ac:dyDescent="0.15">
      <c r="A4468" s="6" t="s">
        <v>280</v>
      </c>
      <c r="B4468" s="4" t="s">
        <v>54</v>
      </c>
      <c r="C4468" s="4" t="s">
        <v>256</v>
      </c>
      <c r="D4468" s="4" t="s">
        <v>263</v>
      </c>
      <c r="E4468" s="5">
        <v>13</v>
      </c>
    </row>
    <row r="4469" spans="1:10" ht="21.95" customHeight="1" x14ac:dyDescent="0.15">
      <c r="A4469" s="6" t="s">
        <v>280</v>
      </c>
      <c r="B4469" s="4" t="s">
        <v>55</v>
      </c>
      <c r="C4469" s="4" t="s">
        <v>256</v>
      </c>
      <c r="D4469" s="4" t="s">
        <v>281</v>
      </c>
      <c r="E4469" s="5">
        <v>12.68</v>
      </c>
      <c r="F4469" t="s">
        <v>353</v>
      </c>
      <c r="G4469">
        <f>+E4469+E4470+E4471+E4472+E4473+E4474</f>
        <v>68.78</v>
      </c>
      <c r="H4469">
        <f>+E4476+E4477+E4475</f>
        <v>38.869999999999997</v>
      </c>
      <c r="I4469" s="14">
        <f>+(G4469/4)/(H4469/3)</f>
        <v>1.3271160277849243</v>
      </c>
      <c r="J4469" s="21">
        <f>+(B4469-$K$1)/7</f>
        <v>24</v>
      </c>
    </row>
    <row r="4470" spans="1:10" ht="21.95" customHeight="1" x14ac:dyDescent="0.15">
      <c r="A4470" s="6" t="s">
        <v>280</v>
      </c>
      <c r="B4470" s="4" t="s">
        <v>55</v>
      </c>
      <c r="C4470" s="4" t="s">
        <v>256</v>
      </c>
      <c r="D4470" s="4" t="s">
        <v>281</v>
      </c>
      <c r="E4470" s="5">
        <v>12.84</v>
      </c>
    </row>
    <row r="4471" spans="1:10" ht="21.95" customHeight="1" x14ac:dyDescent="0.15">
      <c r="A4471" s="6" t="s">
        <v>280</v>
      </c>
      <c r="B4471" s="4" t="s">
        <v>55</v>
      </c>
      <c r="C4471" s="4" t="s">
        <v>256</v>
      </c>
      <c r="D4471" s="4" t="s">
        <v>263</v>
      </c>
      <c r="E4471" s="5">
        <v>12.13</v>
      </c>
    </row>
    <row r="4472" spans="1:10" ht="21.95" customHeight="1" x14ac:dyDescent="0.15">
      <c r="A4472" s="6" t="s">
        <v>280</v>
      </c>
      <c r="B4472" s="4" t="s">
        <v>55</v>
      </c>
      <c r="C4472" s="4" t="s">
        <v>256</v>
      </c>
      <c r="D4472" s="4" t="s">
        <v>263</v>
      </c>
      <c r="E4472" s="5">
        <v>10.67</v>
      </c>
    </row>
    <row r="4473" spans="1:10" ht="21.95" customHeight="1" x14ac:dyDescent="0.15">
      <c r="A4473" s="6" t="s">
        <v>280</v>
      </c>
      <c r="B4473" s="4" t="s">
        <v>55</v>
      </c>
      <c r="C4473" s="4" t="s">
        <v>256</v>
      </c>
      <c r="D4473" s="4" t="s">
        <v>260</v>
      </c>
      <c r="E4473" s="5">
        <v>10.86</v>
      </c>
    </row>
    <row r="4474" spans="1:10" ht="21.95" customHeight="1" x14ac:dyDescent="0.15">
      <c r="A4474" s="6" t="s">
        <v>280</v>
      </c>
      <c r="B4474" s="4" t="s">
        <v>55</v>
      </c>
      <c r="C4474" s="4" t="s">
        <v>256</v>
      </c>
      <c r="D4474" s="4" t="s">
        <v>260</v>
      </c>
      <c r="E4474" s="5">
        <v>9.6</v>
      </c>
    </row>
    <row r="4475" spans="1:10" ht="21.95" customHeight="1" x14ac:dyDescent="0.15">
      <c r="A4475" s="6" t="s">
        <v>280</v>
      </c>
      <c r="B4475" s="4" t="s">
        <v>56</v>
      </c>
      <c r="C4475" s="4" t="s">
        <v>256</v>
      </c>
      <c r="D4475" s="4" t="s">
        <v>264</v>
      </c>
      <c r="E4475" s="5">
        <v>12.76</v>
      </c>
      <c r="F4475" t="s">
        <v>354</v>
      </c>
    </row>
    <row r="4476" spans="1:10" ht="21.95" customHeight="1" x14ac:dyDescent="0.15">
      <c r="A4476" s="6" t="s">
        <v>280</v>
      </c>
      <c r="B4476" s="4" t="s">
        <v>56</v>
      </c>
      <c r="C4476" s="4" t="s">
        <v>256</v>
      </c>
      <c r="D4476" s="4" t="s">
        <v>263</v>
      </c>
      <c r="E4476" s="5">
        <v>13.2</v>
      </c>
    </row>
    <row r="4477" spans="1:10" ht="21.95" customHeight="1" x14ac:dyDescent="0.15">
      <c r="A4477" s="6" t="s">
        <v>280</v>
      </c>
      <c r="B4477" s="4" t="s">
        <v>56</v>
      </c>
      <c r="C4477" s="4" t="s">
        <v>256</v>
      </c>
      <c r="D4477" s="4" t="s">
        <v>260</v>
      </c>
      <c r="E4477" s="5">
        <v>12.91</v>
      </c>
    </row>
    <row r="4478" spans="1:10" ht="21.95" customHeight="1" x14ac:dyDescent="0.15">
      <c r="A4478" s="9" t="s">
        <v>280</v>
      </c>
      <c r="B4478" s="4" t="s">
        <v>57</v>
      </c>
      <c r="C4478" s="4" t="s">
        <v>256</v>
      </c>
      <c r="D4478" s="4" t="s">
        <v>264</v>
      </c>
      <c r="E4478" s="5">
        <v>9.1999999999999993</v>
      </c>
      <c r="F4478" t="s">
        <v>353</v>
      </c>
      <c r="G4478">
        <f>+E4478+E4479+E4480+E4481+E4482</f>
        <v>61.669999999999995</v>
      </c>
      <c r="H4478">
        <f>+E4485+E4483+E4484</f>
        <v>41.29</v>
      </c>
      <c r="I4478" s="14">
        <f>+(G4478/4)/(H4478/3)</f>
        <v>1.1201864858319204</v>
      </c>
      <c r="J4478" s="21">
        <f>+(B4478-$K$1)/7</f>
        <v>25</v>
      </c>
    </row>
    <row r="4479" spans="1:10" ht="21.95" customHeight="1" x14ac:dyDescent="0.15">
      <c r="A4479" s="6" t="s">
        <v>280</v>
      </c>
      <c r="B4479" s="4" t="s">
        <v>57</v>
      </c>
      <c r="C4479" s="4" t="s">
        <v>256</v>
      </c>
      <c r="D4479" s="4" t="s">
        <v>281</v>
      </c>
      <c r="E4479" s="5">
        <v>13.88</v>
      </c>
    </row>
    <row r="4480" spans="1:10" ht="21.95" customHeight="1" x14ac:dyDescent="0.15">
      <c r="A4480" s="6" t="s">
        <v>280</v>
      </c>
      <c r="B4480" s="4" t="s">
        <v>57</v>
      </c>
      <c r="C4480" s="4" t="s">
        <v>256</v>
      </c>
      <c r="D4480" s="4" t="s">
        <v>281</v>
      </c>
      <c r="E4480" s="5">
        <v>11.9</v>
      </c>
    </row>
    <row r="4481" spans="1:10" ht="21.95" customHeight="1" x14ac:dyDescent="0.15">
      <c r="A4481" s="6" t="s">
        <v>280</v>
      </c>
      <c r="B4481" s="4" t="s">
        <v>57</v>
      </c>
      <c r="C4481" s="4" t="s">
        <v>256</v>
      </c>
      <c r="D4481" s="4" t="s">
        <v>263</v>
      </c>
      <c r="E4481" s="5">
        <v>13.79</v>
      </c>
    </row>
    <row r="4482" spans="1:10" ht="21.95" customHeight="1" x14ac:dyDescent="0.15">
      <c r="A4482" s="6" t="s">
        <v>280</v>
      </c>
      <c r="B4482" s="4" t="s">
        <v>57</v>
      </c>
      <c r="C4482" s="4" t="s">
        <v>256</v>
      </c>
      <c r="D4482" s="4" t="s">
        <v>263</v>
      </c>
      <c r="E4482" s="5">
        <v>12.9</v>
      </c>
    </row>
    <row r="4483" spans="1:10" ht="21.95" customHeight="1" x14ac:dyDescent="0.15">
      <c r="A4483" s="6" t="s">
        <v>280</v>
      </c>
      <c r="B4483" s="4" t="s">
        <v>58</v>
      </c>
      <c r="C4483" s="4" t="s">
        <v>256</v>
      </c>
      <c r="D4483" s="4" t="s">
        <v>264</v>
      </c>
      <c r="E4483" s="5">
        <v>14.31</v>
      </c>
      <c r="F4483" t="s">
        <v>354</v>
      </c>
    </row>
    <row r="4484" spans="1:10" ht="21.95" customHeight="1" x14ac:dyDescent="0.15">
      <c r="A4484" s="6" t="s">
        <v>280</v>
      </c>
      <c r="B4484" s="4" t="s">
        <v>58</v>
      </c>
      <c r="C4484" s="4" t="s">
        <v>256</v>
      </c>
      <c r="D4484" s="4" t="s">
        <v>263</v>
      </c>
      <c r="E4484" s="5">
        <v>13.87</v>
      </c>
    </row>
    <row r="4485" spans="1:10" ht="21.95" customHeight="1" x14ac:dyDescent="0.15">
      <c r="A4485" s="6" t="s">
        <v>280</v>
      </c>
      <c r="B4485" s="4" t="s">
        <v>58</v>
      </c>
      <c r="C4485" s="4" t="s">
        <v>256</v>
      </c>
      <c r="D4485" s="4" t="s">
        <v>260</v>
      </c>
      <c r="E4485" s="5">
        <v>13.11</v>
      </c>
    </row>
    <row r="4486" spans="1:10" ht="21.95" customHeight="1" x14ac:dyDescent="0.15">
      <c r="A4486" s="6" t="s">
        <v>280</v>
      </c>
      <c r="B4486" s="4" t="s">
        <v>59</v>
      </c>
      <c r="C4486" s="4" t="s">
        <v>256</v>
      </c>
      <c r="D4486" s="4" t="s">
        <v>264</v>
      </c>
      <c r="E4486" s="5">
        <v>13.41</v>
      </c>
      <c r="F4486" t="s">
        <v>353</v>
      </c>
      <c r="G4486">
        <f>+E4486+E4487+E4488+E4489</f>
        <v>52.98</v>
      </c>
      <c r="H4486">
        <f>+E4493+E4494+E4495+E4490+E4491+E4492</f>
        <v>66.429999999999993</v>
      </c>
      <c r="I4486" s="14">
        <f>+(G4486/4)/(H4486/3)</f>
        <v>0.59814842691555026</v>
      </c>
      <c r="J4486" s="21">
        <f>+(B4486-$K$1)/7</f>
        <v>26</v>
      </c>
    </row>
    <row r="4487" spans="1:10" ht="21.95" customHeight="1" x14ac:dyDescent="0.15">
      <c r="A4487" s="6" t="s">
        <v>280</v>
      </c>
      <c r="B4487" s="4" t="s">
        <v>59</v>
      </c>
      <c r="C4487" s="4" t="s">
        <v>256</v>
      </c>
      <c r="D4487" s="4" t="s">
        <v>264</v>
      </c>
      <c r="E4487" s="5">
        <v>10.82</v>
      </c>
    </row>
    <row r="4488" spans="1:10" ht="21.95" customHeight="1" x14ac:dyDescent="0.15">
      <c r="A4488" s="6" t="s">
        <v>280</v>
      </c>
      <c r="B4488" s="4" t="s">
        <v>59</v>
      </c>
      <c r="C4488" s="4" t="s">
        <v>256</v>
      </c>
      <c r="D4488" s="4" t="s">
        <v>263</v>
      </c>
      <c r="E4488" s="5">
        <v>14.71</v>
      </c>
    </row>
    <row r="4489" spans="1:10" ht="21.95" customHeight="1" x14ac:dyDescent="0.15">
      <c r="A4489" s="6" t="s">
        <v>280</v>
      </c>
      <c r="B4489" s="4" t="s">
        <v>59</v>
      </c>
      <c r="C4489" s="4" t="s">
        <v>256</v>
      </c>
      <c r="D4489" s="4" t="s">
        <v>263</v>
      </c>
      <c r="E4489" s="5">
        <v>14.04</v>
      </c>
    </row>
    <row r="4490" spans="1:10" ht="21.95" customHeight="1" x14ac:dyDescent="0.15">
      <c r="A4490" s="6" t="s">
        <v>280</v>
      </c>
      <c r="B4490" s="4" t="s">
        <v>60</v>
      </c>
      <c r="C4490" s="4" t="s">
        <v>256</v>
      </c>
      <c r="D4490" s="4" t="s">
        <v>264</v>
      </c>
      <c r="E4490" s="5">
        <v>12.84</v>
      </c>
      <c r="F4490" t="s">
        <v>354</v>
      </c>
    </row>
    <row r="4491" spans="1:10" ht="21.95" customHeight="1" x14ac:dyDescent="0.15">
      <c r="A4491" s="6" t="s">
        <v>280</v>
      </c>
      <c r="B4491" s="4" t="s">
        <v>60</v>
      </c>
      <c r="C4491" s="4" t="s">
        <v>256</v>
      </c>
      <c r="D4491" s="4" t="s">
        <v>281</v>
      </c>
      <c r="E4491" s="5">
        <v>13.39</v>
      </c>
    </row>
    <row r="4492" spans="1:10" ht="21.95" customHeight="1" x14ac:dyDescent="0.15">
      <c r="A4492" s="6" t="s">
        <v>280</v>
      </c>
      <c r="B4492" s="4" t="s">
        <v>60</v>
      </c>
      <c r="C4492" s="4" t="s">
        <v>256</v>
      </c>
      <c r="D4492" s="4" t="s">
        <v>263</v>
      </c>
      <c r="E4492" s="5">
        <v>10.88</v>
      </c>
    </row>
    <row r="4493" spans="1:10" ht="21.95" customHeight="1" x14ac:dyDescent="0.15">
      <c r="A4493" s="6" t="s">
        <v>280</v>
      </c>
      <c r="B4493" s="4" t="s">
        <v>60</v>
      </c>
      <c r="C4493" s="4" t="s">
        <v>256</v>
      </c>
      <c r="D4493" s="4" t="s">
        <v>263</v>
      </c>
      <c r="E4493" s="5">
        <v>3.63</v>
      </c>
    </row>
    <row r="4494" spans="1:10" ht="21.95" customHeight="1" x14ac:dyDescent="0.15">
      <c r="A4494" s="6" t="s">
        <v>280</v>
      </c>
      <c r="B4494" s="4" t="s">
        <v>60</v>
      </c>
      <c r="C4494" s="4" t="s">
        <v>256</v>
      </c>
      <c r="D4494" s="4" t="s">
        <v>282</v>
      </c>
      <c r="E4494" s="5">
        <v>12.35</v>
      </c>
    </row>
    <row r="4495" spans="1:10" ht="21.95" customHeight="1" x14ac:dyDescent="0.15">
      <c r="A4495" s="6" t="s">
        <v>280</v>
      </c>
      <c r="B4495" s="4" t="s">
        <v>167</v>
      </c>
      <c r="C4495" s="4" t="s">
        <v>256</v>
      </c>
      <c r="D4495" s="4" t="s">
        <v>264</v>
      </c>
      <c r="E4495" s="5">
        <v>13.34</v>
      </c>
    </row>
    <row r="4496" spans="1:10" ht="21.95" customHeight="1" x14ac:dyDescent="0.15">
      <c r="A4496" s="6" t="s">
        <v>280</v>
      </c>
      <c r="B4496" s="4" t="s">
        <v>61</v>
      </c>
      <c r="C4496" s="4" t="s">
        <v>256</v>
      </c>
      <c r="D4496" s="4" t="s">
        <v>264</v>
      </c>
      <c r="E4496" s="5">
        <v>12.28</v>
      </c>
      <c r="F4496" s="13" t="s">
        <v>353</v>
      </c>
    </row>
    <row r="4497" spans="1:10" ht="21.95" customHeight="1" x14ac:dyDescent="0.15">
      <c r="A4497" s="6" t="s">
        <v>280</v>
      </c>
      <c r="B4497" s="4" t="s">
        <v>61</v>
      </c>
      <c r="C4497" s="4" t="s">
        <v>256</v>
      </c>
      <c r="D4497" s="4" t="s">
        <v>264</v>
      </c>
      <c r="E4497" s="5">
        <v>8.35</v>
      </c>
      <c r="F4497" s="13"/>
    </row>
    <row r="4498" spans="1:10" ht="21.95" customHeight="1" x14ac:dyDescent="0.15">
      <c r="A4498" s="6" t="s">
        <v>280</v>
      </c>
      <c r="B4498" s="4" t="s">
        <v>61</v>
      </c>
      <c r="C4498" s="4" t="s">
        <v>256</v>
      </c>
      <c r="D4498" s="4" t="s">
        <v>281</v>
      </c>
      <c r="E4498" s="5">
        <v>13.03</v>
      </c>
      <c r="F4498" s="13"/>
    </row>
    <row r="4499" spans="1:10" ht="21.95" customHeight="1" x14ac:dyDescent="0.15">
      <c r="A4499" s="6" t="s">
        <v>280</v>
      </c>
      <c r="B4499" s="4" t="s">
        <v>61</v>
      </c>
      <c r="C4499" s="4" t="s">
        <v>256</v>
      </c>
      <c r="D4499" s="4" t="s">
        <v>281</v>
      </c>
      <c r="E4499" s="5">
        <v>12.12</v>
      </c>
      <c r="F4499" s="13"/>
    </row>
    <row r="4500" spans="1:10" ht="21.95" customHeight="1" x14ac:dyDescent="0.15">
      <c r="A4500" s="6" t="s">
        <v>280</v>
      </c>
      <c r="B4500" s="4" t="s">
        <v>61</v>
      </c>
      <c r="C4500" s="4" t="s">
        <v>256</v>
      </c>
      <c r="D4500" s="4" t="s">
        <v>263</v>
      </c>
      <c r="E4500" s="5">
        <v>12.29</v>
      </c>
      <c r="F4500" s="13"/>
    </row>
    <row r="4501" spans="1:10" ht="21.95" customHeight="1" x14ac:dyDescent="0.15">
      <c r="A4501" s="6" t="s">
        <v>280</v>
      </c>
      <c r="B4501" s="4" t="s">
        <v>61</v>
      </c>
      <c r="C4501" s="4" t="s">
        <v>256</v>
      </c>
      <c r="D4501" s="4" t="s">
        <v>263</v>
      </c>
      <c r="E4501" s="5">
        <v>11.72</v>
      </c>
      <c r="F4501" s="13"/>
    </row>
    <row r="4502" spans="1:10" ht="21.95" customHeight="1" x14ac:dyDescent="0.15">
      <c r="A4502" s="6" t="s">
        <v>280</v>
      </c>
      <c r="B4502" s="4" t="s">
        <v>62</v>
      </c>
      <c r="C4502" s="4" t="s">
        <v>256</v>
      </c>
      <c r="D4502" s="4" t="s">
        <v>264</v>
      </c>
      <c r="E4502" s="5">
        <v>15.05</v>
      </c>
      <c r="F4502" s="13" t="s">
        <v>354</v>
      </c>
    </row>
    <row r="4503" spans="1:10" ht="21.95" customHeight="1" x14ac:dyDescent="0.15">
      <c r="A4503" s="6" t="s">
        <v>280</v>
      </c>
      <c r="B4503" s="4" t="s">
        <v>62</v>
      </c>
      <c r="C4503" s="4" t="s">
        <v>256</v>
      </c>
      <c r="D4503" s="4" t="s">
        <v>281</v>
      </c>
      <c r="E4503" s="5">
        <v>13.11</v>
      </c>
    </row>
    <row r="4504" spans="1:10" ht="21.95" customHeight="1" x14ac:dyDescent="0.15">
      <c r="A4504" s="6" t="s">
        <v>280</v>
      </c>
      <c r="B4504" s="4" t="s">
        <v>62</v>
      </c>
      <c r="C4504" s="4" t="s">
        <v>256</v>
      </c>
      <c r="D4504" s="4" t="s">
        <v>281</v>
      </c>
      <c r="E4504" s="5">
        <v>8.59</v>
      </c>
    </row>
    <row r="4505" spans="1:10" ht="21.95" customHeight="1" x14ac:dyDescent="0.15">
      <c r="A4505" s="6" t="s">
        <v>280</v>
      </c>
      <c r="B4505" s="4" t="s">
        <v>62</v>
      </c>
      <c r="C4505" s="4" t="s">
        <v>256</v>
      </c>
      <c r="D4505" s="4" t="s">
        <v>263</v>
      </c>
      <c r="E4505" s="5">
        <v>12.65</v>
      </c>
    </row>
    <row r="4506" spans="1:10" ht="21.95" customHeight="1" x14ac:dyDescent="0.15">
      <c r="A4506" s="6" t="s">
        <v>280</v>
      </c>
      <c r="B4506" s="4" t="s">
        <v>62</v>
      </c>
      <c r="C4506" s="4" t="s">
        <v>256</v>
      </c>
      <c r="D4506" s="4" t="s">
        <v>263</v>
      </c>
      <c r="E4506" s="5">
        <v>4.57</v>
      </c>
    </row>
    <row r="4507" spans="1:10" ht="21.95" customHeight="1" x14ac:dyDescent="0.15">
      <c r="A4507" s="6" t="s">
        <v>280</v>
      </c>
      <c r="B4507" s="4" t="s">
        <v>63</v>
      </c>
      <c r="C4507" s="4" t="s">
        <v>256</v>
      </c>
      <c r="D4507" s="4" t="s">
        <v>264</v>
      </c>
      <c r="E4507" s="5">
        <v>11.34</v>
      </c>
      <c r="F4507" t="s">
        <v>353</v>
      </c>
      <c r="G4507">
        <f>+E4507+E4508+E4509+E4510+E4511+E4512</f>
        <v>75.22</v>
      </c>
      <c r="H4507">
        <f>+E4514+E4515+E4513</f>
        <v>37.690000000000005</v>
      </c>
      <c r="I4507" s="14">
        <f>+(G4507/4)/(H4507/3)</f>
        <v>1.4968161315998938</v>
      </c>
      <c r="J4507" s="21">
        <f>+(B4507-$K$1)/7</f>
        <v>28</v>
      </c>
    </row>
    <row r="4508" spans="1:10" ht="21.95" customHeight="1" x14ac:dyDescent="0.15">
      <c r="A4508" s="6" t="s">
        <v>280</v>
      </c>
      <c r="B4508" s="4" t="s">
        <v>63</v>
      </c>
      <c r="C4508" s="4" t="s">
        <v>256</v>
      </c>
      <c r="D4508" s="4" t="s">
        <v>281</v>
      </c>
      <c r="E4508" s="5">
        <v>13.79</v>
      </c>
    </row>
    <row r="4509" spans="1:10" ht="21.95" customHeight="1" x14ac:dyDescent="0.15">
      <c r="A4509" s="6" t="s">
        <v>280</v>
      </c>
      <c r="B4509" s="4" t="s">
        <v>63</v>
      </c>
      <c r="C4509" s="4" t="s">
        <v>256</v>
      </c>
      <c r="D4509" s="4" t="s">
        <v>281</v>
      </c>
      <c r="E4509" s="5">
        <v>12.77</v>
      </c>
    </row>
    <row r="4510" spans="1:10" ht="21.95" customHeight="1" x14ac:dyDescent="0.15">
      <c r="A4510" s="6" t="s">
        <v>280</v>
      </c>
      <c r="B4510" s="4" t="s">
        <v>63</v>
      </c>
      <c r="C4510" s="4" t="s">
        <v>256</v>
      </c>
      <c r="D4510" s="4" t="s">
        <v>263</v>
      </c>
      <c r="E4510" s="5">
        <v>12.41</v>
      </c>
    </row>
    <row r="4511" spans="1:10" ht="21.95" customHeight="1" x14ac:dyDescent="0.15">
      <c r="A4511" s="6" t="s">
        <v>280</v>
      </c>
      <c r="B4511" s="4" t="s">
        <v>63</v>
      </c>
      <c r="C4511" s="4" t="s">
        <v>256</v>
      </c>
      <c r="D4511" s="4" t="s">
        <v>263</v>
      </c>
      <c r="E4511" s="5">
        <v>12.22</v>
      </c>
    </row>
    <row r="4512" spans="1:10" ht="21.95" customHeight="1" x14ac:dyDescent="0.15">
      <c r="A4512" s="6" t="s">
        <v>280</v>
      </c>
      <c r="B4512" s="4" t="s">
        <v>63</v>
      </c>
      <c r="C4512" s="4" t="s">
        <v>256</v>
      </c>
      <c r="D4512" s="4" t="s">
        <v>260</v>
      </c>
      <c r="E4512" s="5">
        <v>12.69</v>
      </c>
    </row>
    <row r="4513" spans="1:10" ht="21.95" customHeight="1" x14ac:dyDescent="0.15">
      <c r="A4513" s="6" t="s">
        <v>280</v>
      </c>
      <c r="B4513" s="4" t="s">
        <v>64</v>
      </c>
      <c r="C4513" s="4" t="s">
        <v>256</v>
      </c>
      <c r="D4513" s="4" t="s">
        <v>264</v>
      </c>
      <c r="E4513" s="5">
        <v>12.88</v>
      </c>
      <c r="F4513" t="s">
        <v>354</v>
      </c>
    </row>
    <row r="4514" spans="1:10" ht="21.95" customHeight="1" x14ac:dyDescent="0.15">
      <c r="A4514" s="6" t="s">
        <v>280</v>
      </c>
      <c r="B4514" s="4" t="s">
        <v>64</v>
      </c>
      <c r="C4514" s="4" t="s">
        <v>256</v>
      </c>
      <c r="D4514" s="4" t="s">
        <v>281</v>
      </c>
      <c r="E4514" s="5">
        <v>11.82</v>
      </c>
    </row>
    <row r="4515" spans="1:10" ht="21.95" customHeight="1" x14ac:dyDescent="0.15">
      <c r="A4515" s="6" t="s">
        <v>280</v>
      </c>
      <c r="B4515" s="4" t="s">
        <v>64</v>
      </c>
      <c r="C4515" s="4" t="s">
        <v>256</v>
      </c>
      <c r="D4515" s="4" t="s">
        <v>263</v>
      </c>
      <c r="E4515" s="5">
        <v>12.99</v>
      </c>
    </row>
    <row r="4516" spans="1:10" ht="21.95" customHeight="1" x14ac:dyDescent="0.15">
      <c r="A4516" s="6" t="s">
        <v>280</v>
      </c>
      <c r="B4516" s="4" t="s">
        <v>65</v>
      </c>
      <c r="C4516" s="4" t="s">
        <v>256</v>
      </c>
      <c r="D4516" s="4" t="s">
        <v>264</v>
      </c>
      <c r="E4516" s="5">
        <v>13.05</v>
      </c>
      <c r="F4516" t="s">
        <v>353</v>
      </c>
      <c r="G4516">
        <f>+E4516+E4517+E4518+E4519+E4520+E4521</f>
        <v>68.210000000000008</v>
      </c>
      <c r="H4516">
        <f>+E4523+E4524+E4522</f>
        <v>35.809999999999995</v>
      </c>
      <c r="I4516" s="14">
        <f>+(G4516/4)/(H4516/3)</f>
        <v>1.4285814018430609</v>
      </c>
      <c r="J4516" s="21">
        <f>+(B4516-$K$1)/7</f>
        <v>29</v>
      </c>
    </row>
    <row r="4517" spans="1:10" ht="21.95" customHeight="1" x14ac:dyDescent="0.15">
      <c r="A4517" s="6" t="s">
        <v>280</v>
      </c>
      <c r="B4517" s="4" t="s">
        <v>65</v>
      </c>
      <c r="C4517" s="4" t="s">
        <v>256</v>
      </c>
      <c r="D4517" s="4" t="s">
        <v>264</v>
      </c>
      <c r="E4517" s="5">
        <v>7.74</v>
      </c>
    </row>
    <row r="4518" spans="1:10" ht="21.95" customHeight="1" x14ac:dyDescent="0.15">
      <c r="A4518" s="6" t="s">
        <v>280</v>
      </c>
      <c r="B4518" s="4" t="s">
        <v>65</v>
      </c>
      <c r="C4518" s="4" t="s">
        <v>256</v>
      </c>
      <c r="D4518" s="4" t="s">
        <v>281</v>
      </c>
      <c r="E4518" s="5">
        <v>12.87</v>
      </c>
    </row>
    <row r="4519" spans="1:10" ht="21.95" customHeight="1" x14ac:dyDescent="0.15">
      <c r="A4519" s="6" t="s">
        <v>280</v>
      </c>
      <c r="B4519" s="4" t="s">
        <v>65</v>
      </c>
      <c r="C4519" s="4" t="s">
        <v>256</v>
      </c>
      <c r="D4519" s="4" t="s">
        <v>281</v>
      </c>
      <c r="E4519" s="5">
        <v>10.130000000000001</v>
      </c>
    </row>
    <row r="4520" spans="1:10" ht="21.95" customHeight="1" x14ac:dyDescent="0.15">
      <c r="A4520" s="6" t="s">
        <v>280</v>
      </c>
      <c r="B4520" s="4" t="s">
        <v>65</v>
      </c>
      <c r="C4520" s="4" t="s">
        <v>256</v>
      </c>
      <c r="D4520" s="4" t="s">
        <v>263</v>
      </c>
      <c r="E4520" s="5">
        <v>12.17</v>
      </c>
    </row>
    <row r="4521" spans="1:10" ht="21.95" customHeight="1" x14ac:dyDescent="0.15">
      <c r="A4521" s="6" t="s">
        <v>280</v>
      </c>
      <c r="B4521" s="4" t="s">
        <v>65</v>
      </c>
      <c r="C4521" s="4" t="s">
        <v>256</v>
      </c>
      <c r="D4521" s="4" t="s">
        <v>263</v>
      </c>
      <c r="E4521" s="5">
        <v>12.25</v>
      </c>
    </row>
    <row r="4522" spans="1:10" ht="21.95" customHeight="1" x14ac:dyDescent="0.15">
      <c r="A4522" s="6" t="s">
        <v>280</v>
      </c>
      <c r="B4522" s="4" t="s">
        <v>66</v>
      </c>
      <c r="C4522" s="4" t="s">
        <v>256</v>
      </c>
      <c r="D4522" s="4" t="s">
        <v>264</v>
      </c>
      <c r="E4522" s="5">
        <v>12.37</v>
      </c>
      <c r="F4522" t="s">
        <v>354</v>
      </c>
    </row>
    <row r="4523" spans="1:10" ht="21.95" customHeight="1" x14ac:dyDescent="0.15">
      <c r="A4523" s="6" t="s">
        <v>280</v>
      </c>
      <c r="B4523" s="4" t="s">
        <v>66</v>
      </c>
      <c r="C4523" s="4" t="s">
        <v>256</v>
      </c>
      <c r="D4523" s="4" t="s">
        <v>281</v>
      </c>
      <c r="E4523" s="5">
        <v>11.65</v>
      </c>
    </row>
    <row r="4524" spans="1:10" ht="21.95" customHeight="1" x14ac:dyDescent="0.15">
      <c r="A4524" s="6" t="s">
        <v>280</v>
      </c>
      <c r="B4524" s="4" t="s">
        <v>66</v>
      </c>
      <c r="C4524" s="4" t="s">
        <v>256</v>
      </c>
      <c r="D4524" s="4" t="s">
        <v>263</v>
      </c>
      <c r="E4524" s="5">
        <v>11.79</v>
      </c>
    </row>
    <row r="4525" spans="1:10" ht="21.95" customHeight="1" x14ac:dyDescent="0.15">
      <c r="A4525" s="6" t="s">
        <v>280</v>
      </c>
      <c r="B4525" s="4" t="s">
        <v>67</v>
      </c>
      <c r="C4525" s="4" t="s">
        <v>256</v>
      </c>
      <c r="D4525" s="4" t="s">
        <v>264</v>
      </c>
      <c r="E4525" s="5">
        <v>14.96</v>
      </c>
      <c r="F4525" t="s">
        <v>353</v>
      </c>
      <c r="G4525">
        <f>+E4525+E4526+E4527+E4528+E4529+E4530</f>
        <v>68</v>
      </c>
      <c r="H4525">
        <f>+E4532+E4533+E4531</f>
        <v>38.369999999999997</v>
      </c>
      <c r="I4525" s="14">
        <f>+(G4525/4)/(H4525/3)</f>
        <v>1.3291634089132136</v>
      </c>
      <c r="J4525" s="21">
        <f>+(B4525-$K$1)/7</f>
        <v>30</v>
      </c>
    </row>
    <row r="4526" spans="1:10" ht="21.95" customHeight="1" x14ac:dyDescent="0.15">
      <c r="A4526" s="9" t="s">
        <v>280</v>
      </c>
      <c r="B4526" s="4" t="s">
        <v>67</v>
      </c>
      <c r="C4526" s="4" t="s">
        <v>256</v>
      </c>
      <c r="D4526" s="4" t="s">
        <v>264</v>
      </c>
      <c r="E4526" s="5">
        <v>6.5</v>
      </c>
    </row>
    <row r="4527" spans="1:10" ht="21.95" customHeight="1" x14ac:dyDescent="0.15">
      <c r="A4527" s="6" t="s">
        <v>280</v>
      </c>
      <c r="B4527" s="4" t="s">
        <v>67</v>
      </c>
      <c r="C4527" s="4" t="s">
        <v>256</v>
      </c>
      <c r="D4527" s="4" t="s">
        <v>281</v>
      </c>
      <c r="E4527" s="5">
        <v>13.18</v>
      </c>
    </row>
    <row r="4528" spans="1:10" ht="21.95" customHeight="1" x14ac:dyDescent="0.15">
      <c r="A4528" s="6" t="s">
        <v>280</v>
      </c>
      <c r="B4528" s="4" t="s">
        <v>67</v>
      </c>
      <c r="C4528" s="4" t="s">
        <v>256</v>
      </c>
      <c r="D4528" s="4" t="s">
        <v>281</v>
      </c>
      <c r="E4528" s="5">
        <v>9.64</v>
      </c>
    </row>
    <row r="4529" spans="1:10" ht="21.95" customHeight="1" x14ac:dyDescent="0.15">
      <c r="A4529" s="6" t="s">
        <v>280</v>
      </c>
      <c r="B4529" s="4" t="s">
        <v>67</v>
      </c>
      <c r="C4529" s="4" t="s">
        <v>256</v>
      </c>
      <c r="D4529" s="4" t="s">
        <v>263</v>
      </c>
      <c r="E4529" s="5">
        <v>13.33</v>
      </c>
    </row>
    <row r="4530" spans="1:10" ht="21.95" customHeight="1" x14ac:dyDescent="0.15">
      <c r="A4530" s="6" t="s">
        <v>280</v>
      </c>
      <c r="B4530" s="4" t="s">
        <v>67</v>
      </c>
      <c r="C4530" s="4" t="s">
        <v>256</v>
      </c>
      <c r="D4530" s="4" t="s">
        <v>263</v>
      </c>
      <c r="E4530" s="5">
        <v>10.39</v>
      </c>
    </row>
    <row r="4531" spans="1:10" ht="21.95" customHeight="1" x14ac:dyDescent="0.15">
      <c r="A4531" s="6" t="s">
        <v>280</v>
      </c>
      <c r="B4531" s="4" t="s">
        <v>68</v>
      </c>
      <c r="C4531" s="4" t="s">
        <v>256</v>
      </c>
      <c r="D4531" s="4" t="s">
        <v>264</v>
      </c>
      <c r="E4531" s="5">
        <v>12.68</v>
      </c>
      <c r="F4531" t="s">
        <v>354</v>
      </c>
    </row>
    <row r="4532" spans="1:10" ht="21.95" customHeight="1" x14ac:dyDescent="0.15">
      <c r="A4532" s="6" t="s">
        <v>280</v>
      </c>
      <c r="B4532" s="4" t="s">
        <v>68</v>
      </c>
      <c r="C4532" s="4" t="s">
        <v>256</v>
      </c>
      <c r="D4532" s="4" t="s">
        <v>281</v>
      </c>
      <c r="E4532" s="5">
        <v>12.94</v>
      </c>
    </row>
    <row r="4533" spans="1:10" ht="21.95" customHeight="1" x14ac:dyDescent="0.15">
      <c r="A4533" s="6" t="s">
        <v>280</v>
      </c>
      <c r="B4533" s="4" t="s">
        <v>68</v>
      </c>
      <c r="C4533" s="4" t="s">
        <v>256</v>
      </c>
      <c r="D4533" s="4" t="s">
        <v>263</v>
      </c>
      <c r="E4533" s="5">
        <v>12.75</v>
      </c>
    </row>
    <row r="4534" spans="1:10" ht="21.95" customHeight="1" x14ac:dyDescent="0.15">
      <c r="A4534" s="6" t="s">
        <v>280</v>
      </c>
      <c r="B4534" s="4" t="s">
        <v>69</v>
      </c>
      <c r="C4534" s="4" t="s">
        <v>256</v>
      </c>
      <c r="D4534" s="4" t="s">
        <v>264</v>
      </c>
      <c r="E4534" s="5">
        <v>14.05</v>
      </c>
      <c r="F4534" t="s">
        <v>353</v>
      </c>
      <c r="G4534">
        <f>+E4534+E4535+E4536+E4537+E4538+E4539</f>
        <v>67.48</v>
      </c>
      <c r="H4534">
        <f>+E4541+E4542+E4540</f>
        <v>35.42</v>
      </c>
      <c r="I4534" s="14">
        <f>+(G4534/4)/(H4534/3)</f>
        <v>1.4288537549407117</v>
      </c>
      <c r="J4534" s="21">
        <f>+(B4534-$K$1)/7</f>
        <v>31</v>
      </c>
    </row>
    <row r="4535" spans="1:10" ht="21.95" customHeight="1" x14ac:dyDescent="0.15">
      <c r="A4535" s="6" t="s">
        <v>280</v>
      </c>
      <c r="B4535" s="4" t="s">
        <v>69</v>
      </c>
      <c r="C4535" s="4" t="s">
        <v>256</v>
      </c>
      <c r="D4535" s="4" t="s">
        <v>264</v>
      </c>
      <c r="E4535" s="5">
        <v>7.62</v>
      </c>
    </row>
    <row r="4536" spans="1:10" ht="21.95" customHeight="1" x14ac:dyDescent="0.15">
      <c r="A4536" s="6" t="s">
        <v>280</v>
      </c>
      <c r="B4536" s="4" t="s">
        <v>69</v>
      </c>
      <c r="C4536" s="4" t="s">
        <v>256</v>
      </c>
      <c r="D4536" s="4" t="s">
        <v>281</v>
      </c>
      <c r="E4536" s="5">
        <v>13.61</v>
      </c>
    </row>
    <row r="4537" spans="1:10" ht="21.95" customHeight="1" x14ac:dyDescent="0.15">
      <c r="A4537" s="6" t="s">
        <v>280</v>
      </c>
      <c r="B4537" s="4" t="s">
        <v>69</v>
      </c>
      <c r="C4537" s="4" t="s">
        <v>256</v>
      </c>
      <c r="D4537" s="4" t="s">
        <v>281</v>
      </c>
      <c r="E4537" s="5">
        <v>10.35</v>
      </c>
    </row>
    <row r="4538" spans="1:10" ht="21.95" customHeight="1" x14ac:dyDescent="0.15">
      <c r="A4538" s="6" t="s">
        <v>280</v>
      </c>
      <c r="B4538" s="4" t="s">
        <v>69</v>
      </c>
      <c r="C4538" s="4" t="s">
        <v>256</v>
      </c>
      <c r="D4538" s="4" t="s">
        <v>263</v>
      </c>
      <c r="E4538" s="5">
        <v>11.94</v>
      </c>
    </row>
    <row r="4539" spans="1:10" ht="21.95" customHeight="1" x14ac:dyDescent="0.15">
      <c r="A4539" s="6" t="s">
        <v>280</v>
      </c>
      <c r="B4539" s="4" t="s">
        <v>69</v>
      </c>
      <c r="C4539" s="4" t="s">
        <v>256</v>
      </c>
      <c r="D4539" s="4" t="s">
        <v>263</v>
      </c>
      <c r="E4539" s="5">
        <v>9.91</v>
      </c>
    </row>
    <row r="4540" spans="1:10" ht="21.95" customHeight="1" x14ac:dyDescent="0.15">
      <c r="A4540" s="6" t="s">
        <v>280</v>
      </c>
      <c r="B4540" s="4" t="s">
        <v>70</v>
      </c>
      <c r="C4540" s="4" t="s">
        <v>256</v>
      </c>
      <c r="D4540" s="4" t="s">
        <v>264</v>
      </c>
      <c r="E4540" s="5">
        <v>11.93</v>
      </c>
      <c r="F4540" t="s">
        <v>354</v>
      </c>
    </row>
    <row r="4541" spans="1:10" ht="21.95" customHeight="1" x14ac:dyDescent="0.15">
      <c r="A4541" s="6" t="s">
        <v>280</v>
      </c>
      <c r="B4541" s="4" t="s">
        <v>70</v>
      </c>
      <c r="C4541" s="4" t="s">
        <v>256</v>
      </c>
      <c r="D4541" s="4" t="s">
        <v>281</v>
      </c>
      <c r="E4541" s="5">
        <v>11.58</v>
      </c>
    </row>
    <row r="4542" spans="1:10" ht="21.95" customHeight="1" x14ac:dyDescent="0.15">
      <c r="A4542" s="6" t="s">
        <v>280</v>
      </c>
      <c r="B4542" s="4" t="s">
        <v>70</v>
      </c>
      <c r="C4542" s="4" t="s">
        <v>256</v>
      </c>
      <c r="D4542" s="4" t="s">
        <v>263</v>
      </c>
      <c r="E4542" s="5">
        <v>11.91</v>
      </c>
    </row>
    <row r="4543" spans="1:10" ht="21.95" customHeight="1" x14ac:dyDescent="0.15">
      <c r="A4543" s="6" t="s">
        <v>280</v>
      </c>
      <c r="B4543" s="4" t="s">
        <v>71</v>
      </c>
      <c r="C4543" s="4" t="s">
        <v>256</v>
      </c>
      <c r="D4543" s="4" t="s">
        <v>264</v>
      </c>
      <c r="E4543" s="5">
        <v>14.48</v>
      </c>
      <c r="F4543" t="s">
        <v>353</v>
      </c>
      <c r="G4543">
        <f>+E4543+E4544+E4545+E4546+E4547+E4548</f>
        <v>67.98</v>
      </c>
      <c r="H4543">
        <f>+E4550+E4551+E4549</f>
        <v>35.82</v>
      </c>
      <c r="I4543" s="14">
        <f>+(G4543/4)/(H4543/3)</f>
        <v>1.4233668341708545</v>
      </c>
      <c r="J4543" s="21">
        <f>+(B4543-$K$1)/7</f>
        <v>32</v>
      </c>
    </row>
    <row r="4544" spans="1:10" ht="21.95" customHeight="1" x14ac:dyDescent="0.15">
      <c r="A4544" s="6" t="s">
        <v>280</v>
      </c>
      <c r="B4544" s="4" t="s">
        <v>71</v>
      </c>
      <c r="C4544" s="4" t="s">
        <v>256</v>
      </c>
      <c r="D4544" s="4" t="s">
        <v>264</v>
      </c>
      <c r="E4544" s="5">
        <v>6.86</v>
      </c>
    </row>
    <row r="4545" spans="1:10" ht="21.95" customHeight="1" x14ac:dyDescent="0.15">
      <c r="A4545" s="6" t="s">
        <v>280</v>
      </c>
      <c r="B4545" s="4" t="s">
        <v>71</v>
      </c>
      <c r="C4545" s="4" t="s">
        <v>256</v>
      </c>
      <c r="D4545" s="4" t="s">
        <v>281</v>
      </c>
      <c r="E4545" s="5">
        <v>12.86</v>
      </c>
    </row>
    <row r="4546" spans="1:10" ht="21.95" customHeight="1" x14ac:dyDescent="0.15">
      <c r="A4546" s="6" t="s">
        <v>280</v>
      </c>
      <c r="B4546" s="4" t="s">
        <v>71</v>
      </c>
      <c r="C4546" s="4" t="s">
        <v>256</v>
      </c>
      <c r="D4546" s="4" t="s">
        <v>281</v>
      </c>
      <c r="E4546" s="5">
        <v>10.6</v>
      </c>
    </row>
    <row r="4547" spans="1:10" ht="21.95" customHeight="1" x14ac:dyDescent="0.15">
      <c r="A4547" s="6" t="s">
        <v>280</v>
      </c>
      <c r="B4547" s="4" t="s">
        <v>71</v>
      </c>
      <c r="C4547" s="4" t="s">
        <v>256</v>
      </c>
      <c r="D4547" s="4" t="s">
        <v>263</v>
      </c>
      <c r="E4547" s="5">
        <v>12.68</v>
      </c>
    </row>
    <row r="4548" spans="1:10" ht="21.95" customHeight="1" x14ac:dyDescent="0.15">
      <c r="A4548" s="6" t="s">
        <v>280</v>
      </c>
      <c r="B4548" s="4" t="s">
        <v>71</v>
      </c>
      <c r="C4548" s="4" t="s">
        <v>256</v>
      </c>
      <c r="D4548" s="4" t="s">
        <v>263</v>
      </c>
      <c r="E4548" s="5">
        <v>10.5</v>
      </c>
    </row>
    <row r="4549" spans="1:10" ht="21.95" customHeight="1" x14ac:dyDescent="0.15">
      <c r="A4549" s="6" t="s">
        <v>280</v>
      </c>
      <c r="B4549" s="4" t="s">
        <v>72</v>
      </c>
      <c r="C4549" s="4" t="s">
        <v>256</v>
      </c>
      <c r="D4549" s="4" t="s">
        <v>264</v>
      </c>
      <c r="E4549" s="5">
        <v>13.1</v>
      </c>
      <c r="F4549" t="s">
        <v>354</v>
      </c>
    </row>
    <row r="4550" spans="1:10" ht="21.95" customHeight="1" x14ac:dyDescent="0.15">
      <c r="A4550" s="6" t="s">
        <v>280</v>
      </c>
      <c r="B4550" s="4" t="s">
        <v>72</v>
      </c>
      <c r="C4550" s="4" t="s">
        <v>256</v>
      </c>
      <c r="D4550" s="4" t="s">
        <v>281</v>
      </c>
      <c r="E4550" s="5">
        <v>11.44</v>
      </c>
    </row>
    <row r="4551" spans="1:10" ht="21.95" customHeight="1" x14ac:dyDescent="0.15">
      <c r="A4551" s="6" t="s">
        <v>280</v>
      </c>
      <c r="B4551" s="4" t="s">
        <v>72</v>
      </c>
      <c r="C4551" s="4" t="s">
        <v>256</v>
      </c>
      <c r="D4551" s="4" t="s">
        <v>263</v>
      </c>
      <c r="E4551" s="5">
        <v>11.28</v>
      </c>
    </row>
    <row r="4552" spans="1:10" ht="21.95" customHeight="1" x14ac:dyDescent="0.15">
      <c r="A4552" s="6" t="s">
        <v>280</v>
      </c>
      <c r="B4552" s="4" t="s">
        <v>73</v>
      </c>
      <c r="C4552" s="4" t="s">
        <v>256</v>
      </c>
      <c r="D4552" s="4" t="s">
        <v>264</v>
      </c>
      <c r="E4552" s="5">
        <v>14.44</v>
      </c>
      <c r="F4552" t="s">
        <v>353</v>
      </c>
      <c r="G4552">
        <f>+E4552+E4553+E4554+E4555+E4556+E4557</f>
        <v>67.459999999999994</v>
      </c>
      <c r="H4552">
        <f>+E4559+E4560+E4558</f>
        <v>35.86</v>
      </c>
      <c r="I4552" s="14">
        <f>+(G4552/4)/(H4552/3)</f>
        <v>1.4109035136642498</v>
      </c>
      <c r="J4552" s="21">
        <f>+(B4552-$K$1)/7</f>
        <v>33</v>
      </c>
    </row>
    <row r="4553" spans="1:10" ht="21.95" customHeight="1" x14ac:dyDescent="0.15">
      <c r="A4553" s="6" t="s">
        <v>280</v>
      </c>
      <c r="B4553" s="4" t="s">
        <v>73</v>
      </c>
      <c r="C4553" s="4" t="s">
        <v>256</v>
      </c>
      <c r="D4553" s="4" t="s">
        <v>264</v>
      </c>
      <c r="E4553" s="5">
        <v>6.65</v>
      </c>
    </row>
    <row r="4554" spans="1:10" ht="21.95" customHeight="1" x14ac:dyDescent="0.15">
      <c r="A4554" s="6" t="s">
        <v>280</v>
      </c>
      <c r="B4554" s="4" t="s">
        <v>73</v>
      </c>
      <c r="C4554" s="4" t="s">
        <v>256</v>
      </c>
      <c r="D4554" s="4" t="s">
        <v>281</v>
      </c>
      <c r="E4554" s="5">
        <v>12.36</v>
      </c>
    </row>
    <row r="4555" spans="1:10" ht="21.95" customHeight="1" x14ac:dyDescent="0.15">
      <c r="A4555" s="6" t="s">
        <v>280</v>
      </c>
      <c r="B4555" s="4" t="s">
        <v>73</v>
      </c>
      <c r="C4555" s="4" t="s">
        <v>256</v>
      </c>
      <c r="D4555" s="4" t="s">
        <v>281</v>
      </c>
      <c r="E4555" s="5">
        <v>10.86</v>
      </c>
    </row>
    <row r="4556" spans="1:10" ht="21.95" customHeight="1" x14ac:dyDescent="0.15">
      <c r="A4556" s="6" t="s">
        <v>280</v>
      </c>
      <c r="B4556" s="4" t="s">
        <v>73</v>
      </c>
      <c r="C4556" s="4" t="s">
        <v>256</v>
      </c>
      <c r="D4556" s="4" t="s">
        <v>260</v>
      </c>
      <c r="E4556" s="5">
        <v>12.27</v>
      </c>
    </row>
    <row r="4557" spans="1:10" ht="21.95" customHeight="1" x14ac:dyDescent="0.15">
      <c r="A4557" s="6" t="s">
        <v>280</v>
      </c>
      <c r="B4557" s="4" t="s">
        <v>73</v>
      </c>
      <c r="C4557" s="4" t="s">
        <v>256</v>
      </c>
      <c r="D4557" s="4" t="s">
        <v>260</v>
      </c>
      <c r="E4557" s="5">
        <v>10.88</v>
      </c>
    </row>
    <row r="4558" spans="1:10" ht="21.95" customHeight="1" x14ac:dyDescent="0.15">
      <c r="A4558" s="6" t="s">
        <v>280</v>
      </c>
      <c r="B4558" s="4" t="s">
        <v>74</v>
      </c>
      <c r="C4558" s="4" t="s">
        <v>256</v>
      </c>
      <c r="D4558" s="4" t="s">
        <v>264</v>
      </c>
      <c r="E4558" s="5">
        <v>11.99</v>
      </c>
      <c r="F4558" t="s">
        <v>354</v>
      </c>
    </row>
    <row r="4559" spans="1:10" ht="21.95" customHeight="1" x14ac:dyDescent="0.15">
      <c r="A4559" s="6" t="s">
        <v>280</v>
      </c>
      <c r="B4559" s="4" t="s">
        <v>74</v>
      </c>
      <c r="C4559" s="4" t="s">
        <v>256</v>
      </c>
      <c r="D4559" s="4" t="s">
        <v>281</v>
      </c>
      <c r="E4559" s="5">
        <v>12.11</v>
      </c>
    </row>
    <row r="4560" spans="1:10" ht="21.95" customHeight="1" x14ac:dyDescent="0.15">
      <c r="A4560" s="6" t="s">
        <v>280</v>
      </c>
      <c r="B4560" s="4" t="s">
        <v>74</v>
      </c>
      <c r="C4560" s="4" t="s">
        <v>256</v>
      </c>
      <c r="D4560" s="4" t="s">
        <v>263</v>
      </c>
      <c r="E4560" s="5">
        <v>11.76</v>
      </c>
    </row>
    <row r="4561" spans="1:10" ht="21.95" customHeight="1" x14ac:dyDescent="0.15">
      <c r="A4561" s="6" t="s">
        <v>280</v>
      </c>
      <c r="B4561" s="4" t="s">
        <v>75</v>
      </c>
      <c r="C4561" s="4" t="s">
        <v>256</v>
      </c>
      <c r="D4561" s="4" t="s">
        <v>264</v>
      </c>
      <c r="E4561" s="5">
        <v>14.53</v>
      </c>
      <c r="F4561" t="s">
        <v>353</v>
      </c>
      <c r="G4561">
        <f>+E4561+E4562+E4563+E4564+E4565</f>
        <v>61.38000000000001</v>
      </c>
      <c r="H4561">
        <f>+E4568+E4569+E4567+E4566</f>
        <v>48.839999999999996</v>
      </c>
      <c r="I4561" s="14">
        <f>+(G4561/4)/(H4561/3)</f>
        <v>0.94256756756756788</v>
      </c>
      <c r="J4561" s="21">
        <f>+(B4561-$K$1)/7</f>
        <v>34</v>
      </c>
    </row>
    <row r="4562" spans="1:10" ht="21.95" customHeight="1" x14ac:dyDescent="0.15">
      <c r="A4562" s="6" t="s">
        <v>280</v>
      </c>
      <c r="B4562" s="4" t="s">
        <v>75</v>
      </c>
      <c r="C4562" s="4" t="s">
        <v>256</v>
      </c>
      <c r="D4562" s="4" t="s">
        <v>264</v>
      </c>
      <c r="E4562" s="5">
        <v>8.2200000000000006</v>
      </c>
    </row>
    <row r="4563" spans="1:10" ht="21.95" customHeight="1" x14ac:dyDescent="0.15">
      <c r="A4563" s="6" t="s">
        <v>280</v>
      </c>
      <c r="B4563" s="4" t="s">
        <v>75</v>
      </c>
      <c r="C4563" s="4" t="s">
        <v>256</v>
      </c>
      <c r="D4563" s="4" t="s">
        <v>281</v>
      </c>
      <c r="E4563" s="5">
        <v>14.23</v>
      </c>
    </row>
    <row r="4564" spans="1:10" ht="21.95" customHeight="1" x14ac:dyDescent="0.15">
      <c r="A4564" s="6" t="s">
        <v>280</v>
      </c>
      <c r="B4564" s="4" t="s">
        <v>75</v>
      </c>
      <c r="C4564" s="4" t="s">
        <v>256</v>
      </c>
      <c r="D4564" s="4" t="s">
        <v>263</v>
      </c>
      <c r="E4564" s="5">
        <v>13.09</v>
      </c>
    </row>
    <row r="4565" spans="1:10" ht="21.95" customHeight="1" x14ac:dyDescent="0.15">
      <c r="A4565" s="6" t="s">
        <v>280</v>
      </c>
      <c r="B4565" s="4" t="s">
        <v>75</v>
      </c>
      <c r="C4565" s="4" t="s">
        <v>256</v>
      </c>
      <c r="D4565" s="4" t="s">
        <v>263</v>
      </c>
      <c r="E4565" s="5">
        <v>11.31</v>
      </c>
    </row>
    <row r="4566" spans="1:10" ht="21.95" customHeight="1" x14ac:dyDescent="0.15">
      <c r="A4566" s="6" t="s">
        <v>280</v>
      </c>
      <c r="B4566" s="4" t="s">
        <v>76</v>
      </c>
      <c r="C4566" s="4" t="s">
        <v>256</v>
      </c>
      <c r="D4566" s="4" t="s">
        <v>264</v>
      </c>
      <c r="E4566" s="5">
        <v>12.65</v>
      </c>
      <c r="F4566" t="s">
        <v>354</v>
      </c>
    </row>
    <row r="4567" spans="1:10" ht="21.95" customHeight="1" x14ac:dyDescent="0.15">
      <c r="A4567" s="6" t="s">
        <v>280</v>
      </c>
      <c r="B4567" s="4" t="s">
        <v>76</v>
      </c>
      <c r="C4567" s="4" t="s">
        <v>256</v>
      </c>
      <c r="D4567" s="4" t="s">
        <v>281</v>
      </c>
      <c r="E4567" s="5">
        <v>12.28</v>
      </c>
    </row>
    <row r="4568" spans="1:10" ht="21.95" customHeight="1" x14ac:dyDescent="0.15">
      <c r="A4568" s="6" t="s">
        <v>280</v>
      </c>
      <c r="B4568" s="4" t="s">
        <v>76</v>
      </c>
      <c r="C4568" s="4" t="s">
        <v>256</v>
      </c>
      <c r="D4568" s="4" t="s">
        <v>263</v>
      </c>
      <c r="E4568" s="5">
        <v>13.21</v>
      </c>
    </row>
    <row r="4569" spans="1:10" ht="21.95" customHeight="1" x14ac:dyDescent="0.15">
      <c r="A4569" s="6" t="s">
        <v>280</v>
      </c>
      <c r="B4569" s="4" t="s">
        <v>182</v>
      </c>
      <c r="C4569" s="4" t="s">
        <v>256</v>
      </c>
      <c r="D4569" s="4" t="s">
        <v>264</v>
      </c>
      <c r="E4569" s="5">
        <v>10.7</v>
      </c>
    </row>
    <row r="4570" spans="1:10" ht="21.95" customHeight="1" x14ac:dyDescent="0.15">
      <c r="A4570" s="6" t="s">
        <v>280</v>
      </c>
      <c r="B4570" s="4" t="s">
        <v>77</v>
      </c>
      <c r="C4570" s="4" t="s">
        <v>256</v>
      </c>
      <c r="D4570" s="4" t="s">
        <v>264</v>
      </c>
      <c r="E4570" s="5">
        <v>14.43</v>
      </c>
      <c r="F4570" t="s">
        <v>353</v>
      </c>
      <c r="G4570">
        <f>+E4570+E4571+E4572+E4573+E4574+E4575</f>
        <v>68.239999999999995</v>
      </c>
      <c r="H4570">
        <f>+E4577+E4578+E4576</f>
        <v>40.14</v>
      </c>
      <c r="I4570" s="14">
        <f>+(G4570/4)/(H4570/3)</f>
        <v>1.2750373692077726</v>
      </c>
      <c r="J4570" s="21">
        <f>+(B4570-$K$1)/7</f>
        <v>35</v>
      </c>
    </row>
    <row r="4571" spans="1:10" ht="21.95" customHeight="1" x14ac:dyDescent="0.15">
      <c r="A4571" s="6" t="s">
        <v>280</v>
      </c>
      <c r="B4571" s="4" t="s">
        <v>77</v>
      </c>
      <c r="C4571" s="4" t="s">
        <v>256</v>
      </c>
      <c r="D4571" s="4" t="s">
        <v>264</v>
      </c>
      <c r="E4571" s="5">
        <v>5.79</v>
      </c>
    </row>
    <row r="4572" spans="1:10" ht="21.95" customHeight="1" x14ac:dyDescent="0.15">
      <c r="A4572" s="6" t="s">
        <v>280</v>
      </c>
      <c r="B4572" s="4" t="s">
        <v>77</v>
      </c>
      <c r="C4572" s="4" t="s">
        <v>256</v>
      </c>
      <c r="D4572" s="4" t="s">
        <v>281</v>
      </c>
      <c r="E4572" s="5">
        <v>12.89</v>
      </c>
    </row>
    <row r="4573" spans="1:10" ht="21.95" customHeight="1" x14ac:dyDescent="0.15">
      <c r="A4573" s="6" t="s">
        <v>280</v>
      </c>
      <c r="B4573" s="4" t="s">
        <v>77</v>
      </c>
      <c r="C4573" s="4" t="s">
        <v>256</v>
      </c>
      <c r="D4573" s="4" t="s">
        <v>281</v>
      </c>
      <c r="E4573" s="5">
        <v>10.43</v>
      </c>
    </row>
    <row r="4574" spans="1:10" ht="21.95" customHeight="1" x14ac:dyDescent="0.15">
      <c r="A4574" s="6" t="s">
        <v>280</v>
      </c>
      <c r="B4574" s="4" t="s">
        <v>77</v>
      </c>
      <c r="C4574" s="4" t="s">
        <v>256</v>
      </c>
      <c r="D4574" s="4" t="s">
        <v>263</v>
      </c>
      <c r="E4574" s="5">
        <v>12.76</v>
      </c>
    </row>
    <row r="4575" spans="1:10" ht="21.95" customHeight="1" x14ac:dyDescent="0.15">
      <c r="A4575" s="9" t="s">
        <v>280</v>
      </c>
      <c r="B4575" s="4" t="s">
        <v>77</v>
      </c>
      <c r="C4575" s="4" t="s">
        <v>256</v>
      </c>
      <c r="D4575" s="4" t="s">
        <v>263</v>
      </c>
      <c r="E4575" s="5">
        <v>11.94</v>
      </c>
    </row>
    <row r="4576" spans="1:10" ht="21.95" customHeight="1" x14ac:dyDescent="0.15">
      <c r="A4576" s="6" t="s">
        <v>280</v>
      </c>
      <c r="B4576" s="4" t="s">
        <v>78</v>
      </c>
      <c r="C4576" s="4" t="s">
        <v>256</v>
      </c>
      <c r="D4576" s="4" t="s">
        <v>264</v>
      </c>
      <c r="E4576" s="5">
        <v>13.36</v>
      </c>
      <c r="F4576" t="s">
        <v>354</v>
      </c>
    </row>
    <row r="4577" spans="1:10" ht="21.95" customHeight="1" x14ac:dyDescent="0.15">
      <c r="A4577" s="6" t="s">
        <v>280</v>
      </c>
      <c r="B4577" s="4" t="s">
        <v>78</v>
      </c>
      <c r="C4577" s="4" t="s">
        <v>256</v>
      </c>
      <c r="D4577" s="4" t="s">
        <v>281</v>
      </c>
      <c r="E4577" s="5">
        <v>13.86</v>
      </c>
    </row>
    <row r="4578" spans="1:10" ht="21.95" customHeight="1" x14ac:dyDescent="0.15">
      <c r="A4578" s="6" t="s">
        <v>280</v>
      </c>
      <c r="B4578" s="4" t="s">
        <v>78</v>
      </c>
      <c r="C4578" s="4" t="s">
        <v>256</v>
      </c>
      <c r="D4578" s="4" t="s">
        <v>263</v>
      </c>
      <c r="E4578" s="5">
        <v>12.92</v>
      </c>
    </row>
    <row r="4579" spans="1:10" ht="21.95" customHeight="1" x14ac:dyDescent="0.15">
      <c r="A4579" s="6" t="s">
        <v>280</v>
      </c>
      <c r="B4579" s="4" t="s">
        <v>79</v>
      </c>
      <c r="C4579" s="4" t="s">
        <v>256</v>
      </c>
      <c r="D4579" s="4" t="s">
        <v>264</v>
      </c>
      <c r="E4579" s="5">
        <v>13.41</v>
      </c>
      <c r="F4579" s="13" t="s">
        <v>354</v>
      </c>
    </row>
    <row r="4580" spans="1:10" ht="21.95" customHeight="1" x14ac:dyDescent="0.15">
      <c r="A4580" s="6" t="s">
        <v>280</v>
      </c>
      <c r="B4580" s="4" t="s">
        <v>79</v>
      </c>
      <c r="C4580" s="4" t="s">
        <v>256</v>
      </c>
      <c r="D4580" s="4" t="s">
        <v>281</v>
      </c>
      <c r="E4580" s="5">
        <v>17.61</v>
      </c>
    </row>
    <row r="4581" spans="1:10" ht="21.95" customHeight="1" x14ac:dyDescent="0.15">
      <c r="A4581" s="6" t="s">
        <v>280</v>
      </c>
      <c r="B4581" s="4" t="s">
        <v>79</v>
      </c>
      <c r="C4581" s="4" t="s">
        <v>256</v>
      </c>
      <c r="D4581" s="4" t="s">
        <v>281</v>
      </c>
      <c r="E4581" s="5">
        <v>15.03</v>
      </c>
    </row>
    <row r="4582" spans="1:10" ht="21.95" customHeight="1" x14ac:dyDescent="0.15">
      <c r="A4582" s="6" t="s">
        <v>280</v>
      </c>
      <c r="B4582" s="4" t="s">
        <v>79</v>
      </c>
      <c r="C4582" s="4" t="s">
        <v>256</v>
      </c>
      <c r="D4582" s="4" t="s">
        <v>263</v>
      </c>
      <c r="E4582" s="5">
        <v>17.07</v>
      </c>
    </row>
    <row r="4583" spans="1:10" ht="21.95" customHeight="1" x14ac:dyDescent="0.15">
      <c r="A4583" s="6" t="s">
        <v>280</v>
      </c>
      <c r="B4583" s="4" t="s">
        <v>79</v>
      </c>
      <c r="C4583" s="4" t="s">
        <v>256</v>
      </c>
      <c r="D4583" s="4" t="s">
        <v>263</v>
      </c>
      <c r="E4583" s="5">
        <v>16.36</v>
      </c>
    </row>
    <row r="4584" spans="1:10" ht="21.95" customHeight="1" x14ac:dyDescent="0.15">
      <c r="A4584" s="6" t="s">
        <v>280</v>
      </c>
      <c r="B4584" s="4" t="s">
        <v>80</v>
      </c>
      <c r="C4584" s="4" t="s">
        <v>256</v>
      </c>
      <c r="D4584" s="4" t="s">
        <v>264</v>
      </c>
      <c r="E4584" s="5">
        <v>13.72</v>
      </c>
      <c r="F4584" t="s">
        <v>353</v>
      </c>
      <c r="G4584">
        <f>+E4584+E4585+E4586+E4587+E4588+E4589+E4590</f>
        <v>83.23</v>
      </c>
      <c r="H4584">
        <f>+E4591+E4592+E4593+E4594+E4595</f>
        <v>48.79</v>
      </c>
      <c r="I4584" s="14">
        <f>+(G4584/4)/(H4584/3)</f>
        <v>1.2794117647058825</v>
      </c>
      <c r="J4584" s="21">
        <f>+(B4584-$K$1)/7</f>
        <v>37</v>
      </c>
    </row>
    <row r="4585" spans="1:10" ht="21.95" customHeight="1" x14ac:dyDescent="0.15">
      <c r="A4585" s="6" t="s">
        <v>280</v>
      </c>
      <c r="B4585" s="4" t="s">
        <v>80</v>
      </c>
      <c r="C4585" s="4" t="s">
        <v>256</v>
      </c>
      <c r="D4585" s="4" t="s">
        <v>264</v>
      </c>
      <c r="E4585" s="5">
        <v>8.99</v>
      </c>
    </row>
    <row r="4586" spans="1:10" ht="21.95" customHeight="1" x14ac:dyDescent="0.15">
      <c r="A4586" s="6" t="s">
        <v>280</v>
      </c>
      <c r="B4586" s="4" t="s">
        <v>80</v>
      </c>
      <c r="C4586" s="4" t="s">
        <v>256</v>
      </c>
      <c r="D4586" s="4" t="s">
        <v>281</v>
      </c>
      <c r="E4586" s="5">
        <v>13.3</v>
      </c>
    </row>
    <row r="4587" spans="1:10" ht="21.95" customHeight="1" x14ac:dyDescent="0.15">
      <c r="A4587" s="6" t="s">
        <v>280</v>
      </c>
      <c r="B4587" s="4" t="s">
        <v>80</v>
      </c>
      <c r="C4587" s="4" t="s">
        <v>256</v>
      </c>
      <c r="D4587" s="4" t="s">
        <v>281</v>
      </c>
      <c r="E4587" s="5">
        <v>12.34</v>
      </c>
    </row>
    <row r="4588" spans="1:10" ht="21.95" customHeight="1" x14ac:dyDescent="0.15">
      <c r="A4588" s="6" t="s">
        <v>280</v>
      </c>
      <c r="B4588" s="4" t="s">
        <v>80</v>
      </c>
      <c r="C4588" s="4" t="s">
        <v>256</v>
      </c>
      <c r="D4588" s="4" t="s">
        <v>263</v>
      </c>
      <c r="E4588" s="5">
        <v>13.61</v>
      </c>
    </row>
    <row r="4589" spans="1:10" ht="21.95" customHeight="1" x14ac:dyDescent="0.15">
      <c r="A4589" s="6" t="s">
        <v>280</v>
      </c>
      <c r="B4589" s="4" t="s">
        <v>80</v>
      </c>
      <c r="C4589" s="4" t="s">
        <v>256</v>
      </c>
      <c r="D4589" s="4" t="s">
        <v>263</v>
      </c>
      <c r="E4589" s="5">
        <v>11.8</v>
      </c>
    </row>
    <row r="4590" spans="1:10" ht="21.95" customHeight="1" x14ac:dyDescent="0.15">
      <c r="A4590" s="6" t="s">
        <v>280</v>
      </c>
      <c r="B4590" s="4" t="s">
        <v>187</v>
      </c>
      <c r="C4590" s="4" t="s">
        <v>256</v>
      </c>
      <c r="D4590" s="4" t="s">
        <v>265</v>
      </c>
      <c r="E4590" s="5">
        <v>9.4700000000000006</v>
      </c>
    </row>
    <row r="4591" spans="1:10" ht="21.95" customHeight="1" x14ac:dyDescent="0.15">
      <c r="A4591" s="6" t="s">
        <v>280</v>
      </c>
      <c r="B4591" s="4" t="s">
        <v>81</v>
      </c>
      <c r="C4591" s="4" t="s">
        <v>256</v>
      </c>
      <c r="D4591" s="4" t="s">
        <v>264</v>
      </c>
      <c r="E4591" s="5">
        <v>11.77</v>
      </c>
      <c r="F4591" t="s">
        <v>354</v>
      </c>
    </row>
    <row r="4592" spans="1:10" ht="21.95" customHeight="1" x14ac:dyDescent="0.15">
      <c r="A4592" s="6" t="s">
        <v>280</v>
      </c>
      <c r="B4592" s="4" t="s">
        <v>81</v>
      </c>
      <c r="C4592" s="4" t="s">
        <v>256</v>
      </c>
      <c r="D4592" s="4" t="s">
        <v>281</v>
      </c>
      <c r="E4592" s="5">
        <v>12.54</v>
      </c>
    </row>
    <row r="4593" spans="1:10" ht="21.95" customHeight="1" x14ac:dyDescent="0.15">
      <c r="A4593" s="6" t="s">
        <v>280</v>
      </c>
      <c r="B4593" s="4" t="s">
        <v>81</v>
      </c>
      <c r="C4593" s="4" t="s">
        <v>256</v>
      </c>
      <c r="D4593" s="4" t="s">
        <v>263</v>
      </c>
      <c r="E4593" s="5">
        <v>12.41</v>
      </c>
    </row>
    <row r="4594" spans="1:10" ht="21.95" customHeight="1" x14ac:dyDescent="0.15">
      <c r="A4594" s="6" t="s">
        <v>280</v>
      </c>
      <c r="B4594" s="4" t="s">
        <v>81</v>
      </c>
      <c r="C4594" s="4" t="s">
        <v>256</v>
      </c>
      <c r="D4594" s="4" t="s">
        <v>260</v>
      </c>
      <c r="E4594" s="5">
        <v>10.53</v>
      </c>
    </row>
    <row r="4595" spans="1:10" ht="21.95" customHeight="1" x14ac:dyDescent="0.15">
      <c r="A4595" s="6" t="s">
        <v>280</v>
      </c>
      <c r="B4595" s="4" t="s">
        <v>81</v>
      </c>
      <c r="C4595" s="4" t="s">
        <v>256</v>
      </c>
      <c r="D4595" s="4" t="s">
        <v>283</v>
      </c>
      <c r="E4595" s="5">
        <v>1.54</v>
      </c>
    </row>
    <row r="4596" spans="1:10" ht="21.95" customHeight="1" x14ac:dyDescent="0.15">
      <c r="A4596" s="6" t="s">
        <v>280</v>
      </c>
      <c r="B4596" s="4" t="s">
        <v>82</v>
      </c>
      <c r="C4596" s="4" t="s">
        <v>256</v>
      </c>
      <c r="D4596" s="4" t="s">
        <v>264</v>
      </c>
      <c r="E4596" s="5">
        <v>13.45</v>
      </c>
      <c r="F4596" t="s">
        <v>353</v>
      </c>
      <c r="G4596">
        <f>+E4596+E4597+E4598+E4599+E4600+E4601+E4602+E4603</f>
        <v>82.56</v>
      </c>
      <c r="H4596">
        <f>+E4604+E4605+E4606</f>
        <v>32.099999999999994</v>
      </c>
      <c r="I4596" s="14">
        <f>+(G4596/4)/(H4596/3)</f>
        <v>1.9289719626168229</v>
      </c>
      <c r="J4596" s="21">
        <f>+(B4596-$K$1)/7</f>
        <v>38</v>
      </c>
    </row>
    <row r="4597" spans="1:10" ht="21.95" customHeight="1" x14ac:dyDescent="0.15">
      <c r="A4597" s="6" t="s">
        <v>280</v>
      </c>
      <c r="B4597" s="4" t="s">
        <v>82</v>
      </c>
      <c r="C4597" s="4" t="s">
        <v>256</v>
      </c>
      <c r="D4597" s="4" t="s">
        <v>264</v>
      </c>
      <c r="E4597" s="5">
        <v>5.86</v>
      </c>
    </row>
    <row r="4598" spans="1:10" ht="21.95" customHeight="1" x14ac:dyDescent="0.15">
      <c r="A4598" s="6" t="s">
        <v>280</v>
      </c>
      <c r="B4598" s="4" t="s">
        <v>82</v>
      </c>
      <c r="C4598" s="4" t="s">
        <v>256</v>
      </c>
      <c r="D4598" s="4" t="s">
        <v>281</v>
      </c>
      <c r="E4598" s="5">
        <v>11.3</v>
      </c>
    </row>
    <row r="4599" spans="1:10" ht="21.95" customHeight="1" x14ac:dyDescent="0.15">
      <c r="A4599" s="6" t="s">
        <v>280</v>
      </c>
      <c r="B4599" s="4" t="s">
        <v>82</v>
      </c>
      <c r="C4599" s="4" t="s">
        <v>256</v>
      </c>
      <c r="D4599" s="4" t="s">
        <v>281</v>
      </c>
      <c r="E4599" s="5">
        <v>10.49</v>
      </c>
    </row>
    <row r="4600" spans="1:10" ht="21.95" customHeight="1" x14ac:dyDescent="0.15">
      <c r="A4600" s="6" t="s">
        <v>280</v>
      </c>
      <c r="B4600" s="4" t="s">
        <v>82</v>
      </c>
      <c r="C4600" s="4" t="s">
        <v>256</v>
      </c>
      <c r="D4600" s="4" t="s">
        <v>263</v>
      </c>
      <c r="E4600" s="5">
        <v>12.83</v>
      </c>
    </row>
    <row r="4601" spans="1:10" ht="21.95" customHeight="1" x14ac:dyDescent="0.15">
      <c r="A4601" s="6" t="s">
        <v>280</v>
      </c>
      <c r="B4601" s="4" t="s">
        <v>82</v>
      </c>
      <c r="C4601" s="4" t="s">
        <v>256</v>
      </c>
      <c r="D4601" s="4" t="s">
        <v>263</v>
      </c>
      <c r="E4601" s="5">
        <v>9.1300000000000008</v>
      </c>
    </row>
    <row r="4602" spans="1:10" ht="21.95" customHeight="1" x14ac:dyDescent="0.15">
      <c r="A4602" s="6" t="s">
        <v>280</v>
      </c>
      <c r="B4602" s="4" t="s">
        <v>189</v>
      </c>
      <c r="C4602" s="4" t="s">
        <v>256</v>
      </c>
      <c r="D4602" s="4" t="s">
        <v>264</v>
      </c>
      <c r="E4602" s="5">
        <v>9.81</v>
      </c>
    </row>
    <row r="4603" spans="1:10" ht="21.95" customHeight="1" x14ac:dyDescent="0.15">
      <c r="A4603" s="6" t="s">
        <v>280</v>
      </c>
      <c r="B4603" s="4" t="s">
        <v>189</v>
      </c>
      <c r="C4603" s="4" t="s">
        <v>256</v>
      </c>
      <c r="D4603" s="4" t="s">
        <v>281</v>
      </c>
      <c r="E4603" s="5">
        <v>9.69</v>
      </c>
    </row>
    <row r="4604" spans="1:10" ht="21.95" customHeight="1" x14ac:dyDescent="0.15">
      <c r="A4604" s="6" t="s">
        <v>280</v>
      </c>
      <c r="B4604" s="4" t="s">
        <v>83</v>
      </c>
      <c r="C4604" s="4" t="s">
        <v>256</v>
      </c>
      <c r="D4604" s="4" t="s">
        <v>264</v>
      </c>
      <c r="E4604" s="5">
        <v>10.94</v>
      </c>
      <c r="F4604" t="s">
        <v>354</v>
      </c>
    </row>
    <row r="4605" spans="1:10" ht="21.95" customHeight="1" x14ac:dyDescent="0.15">
      <c r="A4605" s="6" t="s">
        <v>280</v>
      </c>
      <c r="B4605" s="4" t="s">
        <v>83</v>
      </c>
      <c r="C4605" s="4" t="s">
        <v>256</v>
      </c>
      <c r="D4605" s="4" t="s">
        <v>281</v>
      </c>
      <c r="E4605" s="5">
        <v>10.39</v>
      </c>
    </row>
    <row r="4606" spans="1:10" ht="21.95" customHeight="1" x14ac:dyDescent="0.15">
      <c r="A4606" s="6" t="s">
        <v>280</v>
      </c>
      <c r="B4606" s="4" t="s">
        <v>83</v>
      </c>
      <c r="C4606" s="4" t="s">
        <v>256</v>
      </c>
      <c r="D4606" s="4" t="s">
        <v>263</v>
      </c>
      <c r="E4606" s="5">
        <v>10.77</v>
      </c>
    </row>
    <row r="4607" spans="1:10" ht="21.95" customHeight="1" x14ac:dyDescent="0.15">
      <c r="A4607" s="6" t="s">
        <v>280</v>
      </c>
      <c r="B4607" s="4" t="s">
        <v>84</v>
      </c>
      <c r="C4607" s="4" t="s">
        <v>256</v>
      </c>
      <c r="D4607" s="4" t="s">
        <v>264</v>
      </c>
      <c r="E4607" s="5">
        <v>14.25</v>
      </c>
      <c r="F4607" t="s">
        <v>353</v>
      </c>
      <c r="G4607">
        <f>+E4607+E4608+E4609+E4610+E4611+E4612</f>
        <v>67.509999999999991</v>
      </c>
      <c r="H4607">
        <f>+E4614+E4615+E4613</f>
        <v>32.090000000000003</v>
      </c>
      <c r="I4607" s="14">
        <f>+(G4607/4)/(H4607/3)</f>
        <v>1.5778279837955747</v>
      </c>
      <c r="J4607" s="21">
        <f>+(B4607-$K$1)/7</f>
        <v>39</v>
      </c>
    </row>
    <row r="4608" spans="1:10" ht="21.95" customHeight="1" x14ac:dyDescent="0.15">
      <c r="A4608" s="6" t="s">
        <v>280</v>
      </c>
      <c r="B4608" s="4" t="s">
        <v>84</v>
      </c>
      <c r="C4608" s="4" t="s">
        <v>256</v>
      </c>
      <c r="D4608" s="4" t="s">
        <v>264</v>
      </c>
      <c r="E4608" s="5">
        <v>6.29</v>
      </c>
    </row>
    <row r="4609" spans="1:10" ht="21.95" customHeight="1" x14ac:dyDescent="0.15">
      <c r="A4609" s="6" t="s">
        <v>280</v>
      </c>
      <c r="B4609" s="4" t="s">
        <v>84</v>
      </c>
      <c r="C4609" s="4" t="s">
        <v>256</v>
      </c>
      <c r="D4609" s="4" t="s">
        <v>281</v>
      </c>
      <c r="E4609" s="5">
        <v>12.23</v>
      </c>
    </row>
    <row r="4610" spans="1:10" ht="21.95" customHeight="1" x14ac:dyDescent="0.15">
      <c r="A4610" s="6" t="s">
        <v>280</v>
      </c>
      <c r="B4610" s="4" t="s">
        <v>84</v>
      </c>
      <c r="C4610" s="4" t="s">
        <v>256</v>
      </c>
      <c r="D4610" s="4" t="s">
        <v>281</v>
      </c>
      <c r="E4610" s="5">
        <v>10.87</v>
      </c>
    </row>
    <row r="4611" spans="1:10" ht="21.95" customHeight="1" x14ac:dyDescent="0.15">
      <c r="A4611" s="6" t="s">
        <v>280</v>
      </c>
      <c r="B4611" s="4" t="s">
        <v>84</v>
      </c>
      <c r="C4611" s="4" t="s">
        <v>256</v>
      </c>
      <c r="D4611" s="4" t="s">
        <v>263</v>
      </c>
      <c r="E4611" s="5">
        <v>12.06</v>
      </c>
    </row>
    <row r="4612" spans="1:10" ht="21.95" customHeight="1" x14ac:dyDescent="0.15">
      <c r="A4612" s="6" t="s">
        <v>280</v>
      </c>
      <c r="B4612" s="4" t="s">
        <v>84</v>
      </c>
      <c r="C4612" s="4" t="s">
        <v>256</v>
      </c>
      <c r="D4612" s="4" t="s">
        <v>263</v>
      </c>
      <c r="E4612" s="5">
        <v>11.81</v>
      </c>
    </row>
    <row r="4613" spans="1:10" ht="21.95" customHeight="1" x14ac:dyDescent="0.15">
      <c r="A4613" s="6" t="s">
        <v>280</v>
      </c>
      <c r="B4613" s="4" t="s">
        <v>85</v>
      </c>
      <c r="C4613" s="4" t="s">
        <v>256</v>
      </c>
      <c r="D4613" s="4" t="s">
        <v>264</v>
      </c>
      <c r="E4613" s="5">
        <v>10.42</v>
      </c>
      <c r="F4613" t="s">
        <v>354</v>
      </c>
    </row>
    <row r="4614" spans="1:10" ht="21.95" customHeight="1" x14ac:dyDescent="0.15">
      <c r="A4614" s="6" t="s">
        <v>280</v>
      </c>
      <c r="B4614" s="4" t="s">
        <v>85</v>
      </c>
      <c r="C4614" s="4" t="s">
        <v>256</v>
      </c>
      <c r="D4614" s="4" t="s">
        <v>281</v>
      </c>
      <c r="E4614" s="5">
        <v>11.49</v>
      </c>
    </row>
    <row r="4615" spans="1:10" ht="21.95" customHeight="1" x14ac:dyDescent="0.15">
      <c r="A4615" s="6" t="s">
        <v>280</v>
      </c>
      <c r="B4615" s="4" t="s">
        <v>85</v>
      </c>
      <c r="C4615" s="4" t="s">
        <v>256</v>
      </c>
      <c r="D4615" s="4" t="s">
        <v>263</v>
      </c>
      <c r="E4615" s="5">
        <v>10.18</v>
      </c>
    </row>
    <row r="4616" spans="1:10" ht="21.95" customHeight="1" x14ac:dyDescent="0.15">
      <c r="A4616" s="6" t="s">
        <v>280</v>
      </c>
      <c r="B4616" s="4" t="s">
        <v>86</v>
      </c>
      <c r="C4616" s="4" t="s">
        <v>256</v>
      </c>
      <c r="D4616" s="4" t="s">
        <v>264</v>
      </c>
      <c r="E4616" s="5">
        <v>12.92</v>
      </c>
      <c r="F4616" t="s">
        <v>353</v>
      </c>
      <c r="G4616">
        <f>+E4616+E4617+E4618+E4619+E4620+E4621</f>
        <v>68.899999999999991</v>
      </c>
      <c r="H4616">
        <f>+E4623+E4624+E4622</f>
        <v>36.15</v>
      </c>
      <c r="I4616" s="14">
        <f>+(G4616/4)/(H4616/3)</f>
        <v>1.4294605809128631</v>
      </c>
      <c r="J4616" s="21">
        <f>+(B4616-$K$1)/7</f>
        <v>40</v>
      </c>
    </row>
    <row r="4617" spans="1:10" ht="21.95" customHeight="1" x14ac:dyDescent="0.15">
      <c r="A4617" s="6" t="s">
        <v>280</v>
      </c>
      <c r="B4617" s="4" t="s">
        <v>86</v>
      </c>
      <c r="C4617" s="4" t="s">
        <v>256</v>
      </c>
      <c r="D4617" s="4" t="s">
        <v>264</v>
      </c>
      <c r="E4617" s="5">
        <v>8.02</v>
      </c>
    </row>
    <row r="4618" spans="1:10" ht="21.95" customHeight="1" x14ac:dyDescent="0.15">
      <c r="A4618" s="6" t="s">
        <v>280</v>
      </c>
      <c r="B4618" s="4" t="s">
        <v>86</v>
      </c>
      <c r="C4618" s="4" t="s">
        <v>256</v>
      </c>
      <c r="D4618" s="4" t="s">
        <v>281</v>
      </c>
      <c r="E4618" s="5">
        <v>12.65</v>
      </c>
    </row>
    <row r="4619" spans="1:10" ht="21.95" customHeight="1" x14ac:dyDescent="0.15">
      <c r="A4619" s="6" t="s">
        <v>280</v>
      </c>
      <c r="B4619" s="4" t="s">
        <v>86</v>
      </c>
      <c r="C4619" s="4" t="s">
        <v>256</v>
      </c>
      <c r="D4619" s="4" t="s">
        <v>281</v>
      </c>
      <c r="E4619" s="5">
        <v>10.4</v>
      </c>
    </row>
    <row r="4620" spans="1:10" ht="21.95" customHeight="1" x14ac:dyDescent="0.15">
      <c r="A4620" s="6" t="s">
        <v>280</v>
      </c>
      <c r="B4620" s="4" t="s">
        <v>86</v>
      </c>
      <c r="C4620" s="4" t="s">
        <v>256</v>
      </c>
      <c r="D4620" s="4" t="s">
        <v>263</v>
      </c>
      <c r="E4620" s="5">
        <v>12.67</v>
      </c>
    </row>
    <row r="4621" spans="1:10" ht="21.95" customHeight="1" x14ac:dyDescent="0.15">
      <c r="A4621" s="9" t="s">
        <v>280</v>
      </c>
      <c r="B4621" s="4" t="s">
        <v>86</v>
      </c>
      <c r="C4621" s="4" t="s">
        <v>256</v>
      </c>
      <c r="D4621" s="4" t="s">
        <v>263</v>
      </c>
      <c r="E4621" s="5">
        <v>12.24</v>
      </c>
    </row>
    <row r="4622" spans="1:10" ht="21.95" customHeight="1" x14ac:dyDescent="0.15">
      <c r="A4622" s="6" t="s">
        <v>280</v>
      </c>
      <c r="B4622" s="4" t="s">
        <v>87</v>
      </c>
      <c r="C4622" s="4" t="s">
        <v>256</v>
      </c>
      <c r="D4622" s="4" t="s">
        <v>264</v>
      </c>
      <c r="E4622" s="5">
        <v>13.08</v>
      </c>
      <c r="F4622" t="s">
        <v>354</v>
      </c>
    </row>
    <row r="4623" spans="1:10" ht="21.95" customHeight="1" x14ac:dyDescent="0.15">
      <c r="A4623" s="6" t="s">
        <v>280</v>
      </c>
      <c r="B4623" s="4" t="s">
        <v>87</v>
      </c>
      <c r="C4623" s="4" t="s">
        <v>256</v>
      </c>
      <c r="D4623" s="4" t="s">
        <v>281</v>
      </c>
      <c r="E4623" s="5">
        <v>11.64</v>
      </c>
    </row>
    <row r="4624" spans="1:10" ht="21.95" customHeight="1" x14ac:dyDescent="0.15">
      <c r="A4624" s="6" t="s">
        <v>280</v>
      </c>
      <c r="B4624" s="4" t="s">
        <v>87</v>
      </c>
      <c r="C4624" s="4" t="s">
        <v>256</v>
      </c>
      <c r="D4624" s="4" t="s">
        <v>263</v>
      </c>
      <c r="E4624" s="5">
        <v>11.43</v>
      </c>
    </row>
    <row r="4625" spans="1:10" ht="21.95" customHeight="1" x14ac:dyDescent="0.15">
      <c r="A4625" s="6" t="s">
        <v>280</v>
      </c>
      <c r="B4625" s="4" t="s">
        <v>89</v>
      </c>
      <c r="C4625" s="4" t="s">
        <v>256</v>
      </c>
      <c r="D4625" s="4" t="s">
        <v>264</v>
      </c>
      <c r="E4625" s="5">
        <v>17.079999999999998</v>
      </c>
      <c r="F4625" s="13" t="s">
        <v>354</v>
      </c>
    </row>
    <row r="4626" spans="1:10" ht="21.95" customHeight="1" x14ac:dyDescent="0.15">
      <c r="A4626" s="6" t="s">
        <v>280</v>
      </c>
      <c r="B4626" s="4" t="s">
        <v>89</v>
      </c>
      <c r="C4626" s="4" t="s">
        <v>256</v>
      </c>
      <c r="D4626" s="4" t="s">
        <v>281</v>
      </c>
      <c r="E4626" s="5">
        <v>13.17</v>
      </c>
    </row>
    <row r="4627" spans="1:10" ht="21.95" customHeight="1" x14ac:dyDescent="0.15">
      <c r="A4627" s="6" t="s">
        <v>280</v>
      </c>
      <c r="B4627" s="4" t="s">
        <v>89</v>
      </c>
      <c r="C4627" s="4" t="s">
        <v>256</v>
      </c>
      <c r="D4627" s="4" t="s">
        <v>281</v>
      </c>
      <c r="E4627" s="5">
        <v>13.66</v>
      </c>
    </row>
    <row r="4628" spans="1:10" ht="21.95" customHeight="1" x14ac:dyDescent="0.15">
      <c r="A4628" s="6" t="s">
        <v>280</v>
      </c>
      <c r="B4628" s="4" t="s">
        <v>89</v>
      </c>
      <c r="C4628" s="4" t="s">
        <v>256</v>
      </c>
      <c r="D4628" s="4" t="s">
        <v>263</v>
      </c>
      <c r="E4628" s="5">
        <v>14.93</v>
      </c>
    </row>
    <row r="4629" spans="1:10" ht="21.95" customHeight="1" x14ac:dyDescent="0.15">
      <c r="A4629" s="6" t="s">
        <v>280</v>
      </c>
      <c r="B4629" s="4" t="s">
        <v>89</v>
      </c>
      <c r="C4629" s="4" t="s">
        <v>256</v>
      </c>
      <c r="D4629" s="4" t="s">
        <v>263</v>
      </c>
      <c r="E4629" s="5">
        <v>14.1</v>
      </c>
    </row>
    <row r="4630" spans="1:10" ht="21.95" customHeight="1" x14ac:dyDescent="0.15">
      <c r="A4630" s="6" t="s">
        <v>280</v>
      </c>
      <c r="B4630" s="4" t="s">
        <v>90</v>
      </c>
      <c r="C4630" s="4" t="s">
        <v>256</v>
      </c>
      <c r="D4630" s="4" t="s">
        <v>264</v>
      </c>
      <c r="E4630" s="5">
        <v>7.14</v>
      </c>
      <c r="F4630" t="s">
        <v>353</v>
      </c>
      <c r="G4630">
        <f>+E4630+E4631+E4632+E4633</f>
        <v>38.9</v>
      </c>
      <c r="H4630">
        <f>+E4634+E4635+E4636</f>
        <v>36.92</v>
      </c>
      <c r="I4630" s="14">
        <f>+(G4630/4)/(H4630/3)</f>
        <v>0.79022210184182018</v>
      </c>
      <c r="J4630" s="21">
        <f>+(B4630-$K$1)/7</f>
        <v>42</v>
      </c>
    </row>
    <row r="4631" spans="1:10" ht="21.95" customHeight="1" x14ac:dyDescent="0.15">
      <c r="A4631" s="6" t="s">
        <v>280</v>
      </c>
      <c r="B4631" s="4" t="s">
        <v>90</v>
      </c>
      <c r="C4631" s="4" t="s">
        <v>256</v>
      </c>
      <c r="D4631" s="4" t="s">
        <v>281</v>
      </c>
      <c r="E4631" s="5">
        <v>12.77</v>
      </c>
    </row>
    <row r="4632" spans="1:10" ht="21.95" customHeight="1" x14ac:dyDescent="0.15">
      <c r="A4632" s="6" t="s">
        <v>280</v>
      </c>
      <c r="B4632" s="4" t="s">
        <v>90</v>
      </c>
      <c r="C4632" s="4" t="s">
        <v>256</v>
      </c>
      <c r="D4632" s="4" t="s">
        <v>281</v>
      </c>
      <c r="E4632" s="5">
        <v>9.89</v>
      </c>
    </row>
    <row r="4633" spans="1:10" ht="21.95" customHeight="1" x14ac:dyDescent="0.15">
      <c r="A4633" s="6" t="s">
        <v>280</v>
      </c>
      <c r="B4633" s="4" t="s">
        <v>90</v>
      </c>
      <c r="C4633" s="4" t="s">
        <v>256</v>
      </c>
      <c r="D4633" s="4" t="s">
        <v>263</v>
      </c>
      <c r="E4633" s="5">
        <v>9.1</v>
      </c>
    </row>
    <row r="4634" spans="1:10" ht="21.95" customHeight="1" x14ac:dyDescent="0.15">
      <c r="A4634" s="6" t="s">
        <v>280</v>
      </c>
      <c r="B4634" s="4" t="s">
        <v>91</v>
      </c>
      <c r="C4634" s="4" t="s">
        <v>256</v>
      </c>
      <c r="D4634" s="4" t="s">
        <v>264</v>
      </c>
      <c r="E4634" s="5">
        <v>12.26</v>
      </c>
      <c r="F4634" t="s">
        <v>354</v>
      </c>
    </row>
    <row r="4635" spans="1:10" ht="21.95" customHeight="1" x14ac:dyDescent="0.15">
      <c r="A4635" s="6" t="s">
        <v>280</v>
      </c>
      <c r="B4635" s="4" t="s">
        <v>91</v>
      </c>
      <c r="C4635" s="4" t="s">
        <v>256</v>
      </c>
      <c r="D4635" s="4" t="s">
        <v>281</v>
      </c>
      <c r="E4635" s="5">
        <v>11.72</v>
      </c>
    </row>
    <row r="4636" spans="1:10" ht="21.95" customHeight="1" x14ac:dyDescent="0.15">
      <c r="A4636" s="6" t="s">
        <v>280</v>
      </c>
      <c r="B4636" s="4" t="s">
        <v>91</v>
      </c>
      <c r="C4636" s="4" t="s">
        <v>256</v>
      </c>
      <c r="D4636" s="4" t="s">
        <v>263</v>
      </c>
      <c r="E4636" s="5">
        <v>12.94</v>
      </c>
    </row>
    <row r="4637" spans="1:10" ht="21.95" customHeight="1" x14ac:dyDescent="0.15">
      <c r="A4637" s="6" t="s">
        <v>280</v>
      </c>
      <c r="B4637" s="4" t="s">
        <v>92</v>
      </c>
      <c r="C4637" s="4" t="s">
        <v>256</v>
      </c>
      <c r="D4637" s="4" t="s">
        <v>264</v>
      </c>
      <c r="E4637" s="5">
        <v>12.58</v>
      </c>
      <c r="F4637" t="s">
        <v>353</v>
      </c>
      <c r="G4637">
        <f>+E4637+E4638+E4639+E4640+E4641+E4642</f>
        <v>65.959999999999994</v>
      </c>
      <c r="H4637">
        <f>+E4644+E4645+E4643</f>
        <v>36.97</v>
      </c>
      <c r="I4637" s="14">
        <f>+(G4637/4)/(H4637/3)</f>
        <v>1.3381119826886665</v>
      </c>
      <c r="J4637" s="21">
        <f>+(B4637-$K$1)/7</f>
        <v>43</v>
      </c>
    </row>
    <row r="4638" spans="1:10" ht="21.95" customHeight="1" x14ac:dyDescent="0.15">
      <c r="A4638" s="6" t="s">
        <v>280</v>
      </c>
      <c r="B4638" s="4" t="s">
        <v>92</v>
      </c>
      <c r="C4638" s="4" t="s">
        <v>256</v>
      </c>
      <c r="D4638" s="4" t="s">
        <v>264</v>
      </c>
      <c r="E4638" s="5">
        <v>12.11</v>
      </c>
    </row>
    <row r="4639" spans="1:10" ht="21.95" customHeight="1" x14ac:dyDescent="0.15">
      <c r="A4639" s="6" t="s">
        <v>280</v>
      </c>
      <c r="B4639" s="4" t="s">
        <v>92</v>
      </c>
      <c r="C4639" s="4" t="s">
        <v>256</v>
      </c>
      <c r="D4639" s="4" t="s">
        <v>281</v>
      </c>
      <c r="E4639" s="5">
        <v>12.1</v>
      </c>
    </row>
    <row r="4640" spans="1:10" ht="21.95" customHeight="1" x14ac:dyDescent="0.15">
      <c r="A4640" s="6" t="s">
        <v>280</v>
      </c>
      <c r="B4640" s="4" t="s">
        <v>92</v>
      </c>
      <c r="C4640" s="4" t="s">
        <v>256</v>
      </c>
      <c r="D4640" s="4" t="s">
        <v>281</v>
      </c>
      <c r="E4640" s="5">
        <v>12.15</v>
      </c>
    </row>
    <row r="4641" spans="1:10" ht="21.95" customHeight="1" x14ac:dyDescent="0.15">
      <c r="A4641" s="6" t="s">
        <v>280</v>
      </c>
      <c r="B4641" s="4" t="s">
        <v>92</v>
      </c>
      <c r="C4641" s="4" t="s">
        <v>256</v>
      </c>
      <c r="D4641" s="4" t="s">
        <v>263</v>
      </c>
      <c r="E4641" s="5">
        <v>13.12</v>
      </c>
    </row>
    <row r="4642" spans="1:10" ht="21.95" customHeight="1" x14ac:dyDescent="0.15">
      <c r="A4642" s="6" t="s">
        <v>280</v>
      </c>
      <c r="B4642" s="4" t="s">
        <v>92</v>
      </c>
      <c r="C4642" s="4" t="s">
        <v>256</v>
      </c>
      <c r="D4642" s="4" t="s">
        <v>263</v>
      </c>
      <c r="E4642" s="5">
        <v>3.9</v>
      </c>
    </row>
    <row r="4643" spans="1:10" ht="21.95" customHeight="1" x14ac:dyDescent="0.15">
      <c r="A4643" s="6" t="s">
        <v>280</v>
      </c>
      <c r="B4643" s="4" t="s">
        <v>93</v>
      </c>
      <c r="C4643" s="4" t="s">
        <v>256</v>
      </c>
      <c r="D4643" s="4" t="s">
        <v>264</v>
      </c>
      <c r="E4643" s="5">
        <v>12.5</v>
      </c>
      <c r="F4643" t="s">
        <v>354</v>
      </c>
    </row>
    <row r="4644" spans="1:10" ht="21.95" customHeight="1" x14ac:dyDescent="0.15">
      <c r="A4644" s="6" t="s">
        <v>280</v>
      </c>
      <c r="B4644" s="4" t="s">
        <v>93</v>
      </c>
      <c r="C4644" s="4" t="s">
        <v>256</v>
      </c>
      <c r="D4644" s="4" t="s">
        <v>281</v>
      </c>
      <c r="E4644" s="5">
        <v>11.8</v>
      </c>
    </row>
    <row r="4645" spans="1:10" ht="21.95" customHeight="1" x14ac:dyDescent="0.15">
      <c r="A4645" s="6" t="s">
        <v>280</v>
      </c>
      <c r="B4645" s="4" t="s">
        <v>93</v>
      </c>
      <c r="C4645" s="4" t="s">
        <v>256</v>
      </c>
      <c r="D4645" s="4" t="s">
        <v>263</v>
      </c>
      <c r="E4645" s="5">
        <v>12.67</v>
      </c>
    </row>
    <row r="4646" spans="1:10" ht="21.95" customHeight="1" x14ac:dyDescent="0.15">
      <c r="A4646" s="6" t="s">
        <v>280</v>
      </c>
      <c r="B4646" s="4" t="s">
        <v>94</v>
      </c>
      <c r="C4646" s="4" t="s">
        <v>256</v>
      </c>
      <c r="D4646" s="4" t="s">
        <v>264</v>
      </c>
      <c r="E4646" s="5">
        <v>14.43</v>
      </c>
      <c r="F4646" t="s">
        <v>353</v>
      </c>
      <c r="G4646">
        <f>+E4646+E4647+E4648+E4649+E4650+E4651</f>
        <v>61.44</v>
      </c>
      <c r="H4646">
        <f>+E4653+E4654+E4652</f>
        <v>44.42</v>
      </c>
      <c r="I4646" s="14">
        <f>+(G4646/4)/(H4646/3)</f>
        <v>1.0373705538045925</v>
      </c>
      <c r="J4646" s="21">
        <f>+(B4646-$K$1)/7</f>
        <v>44</v>
      </c>
    </row>
    <row r="4647" spans="1:10" ht="21.95" customHeight="1" x14ac:dyDescent="0.15">
      <c r="A4647" s="6" t="s">
        <v>280</v>
      </c>
      <c r="B4647" s="4" t="s">
        <v>94</v>
      </c>
      <c r="C4647" s="4" t="s">
        <v>256</v>
      </c>
      <c r="D4647" s="4" t="s">
        <v>264</v>
      </c>
      <c r="E4647" s="5">
        <v>5.62</v>
      </c>
    </row>
    <row r="4648" spans="1:10" ht="21.95" customHeight="1" x14ac:dyDescent="0.15">
      <c r="A4648" s="6" t="s">
        <v>280</v>
      </c>
      <c r="B4648" s="4" t="s">
        <v>94</v>
      </c>
      <c r="C4648" s="4" t="s">
        <v>256</v>
      </c>
      <c r="D4648" s="4" t="s">
        <v>281</v>
      </c>
      <c r="E4648" s="5">
        <v>14.42</v>
      </c>
    </row>
    <row r="4649" spans="1:10" ht="21.95" customHeight="1" x14ac:dyDescent="0.15">
      <c r="A4649" s="6" t="s">
        <v>280</v>
      </c>
      <c r="B4649" s="4" t="s">
        <v>94</v>
      </c>
      <c r="C4649" s="4" t="s">
        <v>256</v>
      </c>
      <c r="D4649" s="4" t="s">
        <v>281</v>
      </c>
      <c r="E4649" s="5">
        <v>6.39</v>
      </c>
    </row>
    <row r="4650" spans="1:10" ht="21.95" customHeight="1" x14ac:dyDescent="0.15">
      <c r="A4650" s="6" t="s">
        <v>280</v>
      </c>
      <c r="B4650" s="4" t="s">
        <v>94</v>
      </c>
      <c r="C4650" s="4" t="s">
        <v>256</v>
      </c>
      <c r="D4650" s="4" t="s">
        <v>263</v>
      </c>
      <c r="E4650" s="5">
        <v>15.47</v>
      </c>
    </row>
    <row r="4651" spans="1:10" ht="21.95" customHeight="1" x14ac:dyDescent="0.15">
      <c r="A4651" s="6" t="s">
        <v>280</v>
      </c>
      <c r="B4651" s="4" t="s">
        <v>94</v>
      </c>
      <c r="C4651" s="4" t="s">
        <v>256</v>
      </c>
      <c r="D4651" s="4" t="s">
        <v>263</v>
      </c>
      <c r="E4651" s="5">
        <v>5.1100000000000003</v>
      </c>
    </row>
    <row r="4652" spans="1:10" ht="21.95" customHeight="1" x14ac:dyDescent="0.15">
      <c r="A4652" s="6" t="s">
        <v>280</v>
      </c>
      <c r="B4652" s="4" t="s">
        <v>95</v>
      </c>
      <c r="C4652" s="4" t="s">
        <v>256</v>
      </c>
      <c r="D4652" s="4" t="s">
        <v>264</v>
      </c>
      <c r="E4652" s="5">
        <v>14.64</v>
      </c>
      <c r="F4652" t="s">
        <v>354</v>
      </c>
    </row>
    <row r="4653" spans="1:10" ht="21.95" customHeight="1" x14ac:dyDescent="0.15">
      <c r="A4653" s="6" t="s">
        <v>280</v>
      </c>
      <c r="B4653" s="4" t="s">
        <v>95</v>
      </c>
      <c r="C4653" s="4" t="s">
        <v>256</v>
      </c>
      <c r="D4653" s="4" t="s">
        <v>281</v>
      </c>
      <c r="E4653" s="5">
        <v>15.15</v>
      </c>
    </row>
    <row r="4654" spans="1:10" ht="21.95" customHeight="1" x14ac:dyDescent="0.15">
      <c r="A4654" s="6" t="s">
        <v>280</v>
      </c>
      <c r="B4654" s="4" t="s">
        <v>95</v>
      </c>
      <c r="C4654" s="4" t="s">
        <v>256</v>
      </c>
      <c r="D4654" s="4" t="s">
        <v>263</v>
      </c>
      <c r="E4654" s="5">
        <v>14.63</v>
      </c>
    </row>
    <row r="4655" spans="1:10" ht="21.95" customHeight="1" x14ac:dyDescent="0.15">
      <c r="A4655" s="6" t="s">
        <v>280</v>
      </c>
      <c r="B4655" s="4" t="s">
        <v>96</v>
      </c>
      <c r="C4655" s="4" t="s">
        <v>256</v>
      </c>
      <c r="D4655" s="4" t="s">
        <v>264</v>
      </c>
      <c r="E4655" s="5">
        <v>13.35</v>
      </c>
      <c r="F4655" t="s">
        <v>353</v>
      </c>
      <c r="G4655">
        <f>+E4655+E4656+E4657+E4658+E4659+E4660</f>
        <v>67.31</v>
      </c>
      <c r="H4655">
        <f>+E4662+E4663+E4661</f>
        <v>38.26</v>
      </c>
      <c r="I4655" s="14">
        <f>+(G4655/4)/(H4655/3)</f>
        <v>1.319458964976477</v>
      </c>
      <c r="J4655" s="21">
        <f>+(B4655-$K$1)/7</f>
        <v>45</v>
      </c>
    </row>
    <row r="4656" spans="1:10" ht="21.95" customHeight="1" x14ac:dyDescent="0.15">
      <c r="A4656" s="6" t="s">
        <v>280</v>
      </c>
      <c r="B4656" s="4" t="s">
        <v>96</v>
      </c>
      <c r="C4656" s="4" t="s">
        <v>256</v>
      </c>
      <c r="D4656" s="4" t="s">
        <v>264</v>
      </c>
      <c r="E4656" s="5">
        <v>11.68</v>
      </c>
    </row>
    <row r="4657" spans="1:10" ht="21.95" customHeight="1" x14ac:dyDescent="0.15">
      <c r="A4657" s="6" t="s">
        <v>280</v>
      </c>
      <c r="B4657" s="4" t="s">
        <v>96</v>
      </c>
      <c r="C4657" s="4" t="s">
        <v>256</v>
      </c>
      <c r="D4657" s="4" t="s">
        <v>281</v>
      </c>
      <c r="E4657" s="5">
        <v>13.51</v>
      </c>
    </row>
    <row r="4658" spans="1:10" ht="21.95" customHeight="1" x14ac:dyDescent="0.15">
      <c r="A4658" s="6" t="s">
        <v>280</v>
      </c>
      <c r="B4658" s="4" t="s">
        <v>96</v>
      </c>
      <c r="C4658" s="4" t="s">
        <v>256</v>
      </c>
      <c r="D4658" s="4" t="s">
        <v>281</v>
      </c>
      <c r="E4658" s="5">
        <v>3.76</v>
      </c>
    </row>
    <row r="4659" spans="1:10" ht="21.95" customHeight="1" x14ac:dyDescent="0.15">
      <c r="A4659" s="6" t="s">
        <v>280</v>
      </c>
      <c r="B4659" s="4" t="s">
        <v>96</v>
      </c>
      <c r="C4659" s="4" t="s">
        <v>256</v>
      </c>
      <c r="D4659" s="4" t="s">
        <v>263</v>
      </c>
      <c r="E4659" s="5">
        <v>12.94</v>
      </c>
    </row>
    <row r="4660" spans="1:10" ht="21.95" customHeight="1" x14ac:dyDescent="0.15">
      <c r="A4660" s="6" t="s">
        <v>280</v>
      </c>
      <c r="B4660" s="4" t="s">
        <v>96</v>
      </c>
      <c r="C4660" s="4" t="s">
        <v>256</v>
      </c>
      <c r="D4660" s="4" t="s">
        <v>263</v>
      </c>
      <c r="E4660" s="5">
        <v>12.07</v>
      </c>
    </row>
    <row r="4661" spans="1:10" ht="21.95" customHeight="1" x14ac:dyDescent="0.15">
      <c r="A4661" s="6" t="s">
        <v>280</v>
      </c>
      <c r="B4661" s="4" t="s">
        <v>97</v>
      </c>
      <c r="C4661" s="4" t="s">
        <v>256</v>
      </c>
      <c r="D4661" s="4" t="s">
        <v>264</v>
      </c>
      <c r="E4661" s="5">
        <v>13.47</v>
      </c>
      <c r="F4661" t="s">
        <v>354</v>
      </c>
    </row>
    <row r="4662" spans="1:10" ht="21.95" customHeight="1" x14ac:dyDescent="0.15">
      <c r="A4662" s="6" t="s">
        <v>280</v>
      </c>
      <c r="B4662" s="4" t="s">
        <v>97</v>
      </c>
      <c r="C4662" s="4" t="s">
        <v>256</v>
      </c>
      <c r="D4662" s="4" t="s">
        <v>281</v>
      </c>
      <c r="E4662" s="5">
        <v>13.31</v>
      </c>
    </row>
    <row r="4663" spans="1:10" ht="21.95" customHeight="1" x14ac:dyDescent="0.15">
      <c r="A4663" s="6" t="s">
        <v>280</v>
      </c>
      <c r="B4663" s="4" t="s">
        <v>97</v>
      </c>
      <c r="C4663" s="4" t="s">
        <v>256</v>
      </c>
      <c r="D4663" s="4" t="s">
        <v>263</v>
      </c>
      <c r="E4663" s="5">
        <v>11.48</v>
      </c>
    </row>
    <row r="4664" spans="1:10" ht="21.95" customHeight="1" x14ac:dyDescent="0.15">
      <c r="A4664" s="9" t="s">
        <v>280</v>
      </c>
      <c r="B4664" s="4" t="s">
        <v>98</v>
      </c>
      <c r="C4664" s="4" t="s">
        <v>256</v>
      </c>
      <c r="D4664" s="4" t="s">
        <v>264</v>
      </c>
      <c r="E4664" s="5">
        <v>13.84</v>
      </c>
      <c r="F4664" t="s">
        <v>353</v>
      </c>
      <c r="G4664">
        <f>+E4664+E4665+E4666+E4667+E4668+E4669</f>
        <v>70.13000000000001</v>
      </c>
      <c r="H4664">
        <f>+E4671+E4672+E4670</f>
        <v>37.42</v>
      </c>
      <c r="I4664" s="14">
        <f>+(G4664/4)/(H4664/3)</f>
        <v>1.4055986103687867</v>
      </c>
      <c r="J4664" s="21">
        <f>+(B4664-$K$1)/7</f>
        <v>46</v>
      </c>
    </row>
    <row r="4665" spans="1:10" ht="21.95" customHeight="1" x14ac:dyDescent="0.15">
      <c r="A4665" s="6" t="s">
        <v>280</v>
      </c>
      <c r="B4665" s="4" t="s">
        <v>98</v>
      </c>
      <c r="C4665" s="4" t="s">
        <v>256</v>
      </c>
      <c r="D4665" s="4" t="s">
        <v>264</v>
      </c>
      <c r="E4665" s="5">
        <v>9.26</v>
      </c>
    </row>
    <row r="4666" spans="1:10" ht="21.95" customHeight="1" x14ac:dyDescent="0.15">
      <c r="A4666" s="6" t="s">
        <v>280</v>
      </c>
      <c r="B4666" s="4" t="s">
        <v>98</v>
      </c>
      <c r="C4666" s="4" t="s">
        <v>256</v>
      </c>
      <c r="D4666" s="4" t="s">
        <v>281</v>
      </c>
      <c r="E4666" s="5">
        <v>12.57</v>
      </c>
    </row>
    <row r="4667" spans="1:10" ht="21.95" customHeight="1" x14ac:dyDescent="0.15">
      <c r="A4667" s="6" t="s">
        <v>280</v>
      </c>
      <c r="B4667" s="4" t="s">
        <v>98</v>
      </c>
      <c r="C4667" s="4" t="s">
        <v>256</v>
      </c>
      <c r="D4667" s="4" t="s">
        <v>281</v>
      </c>
      <c r="E4667" s="5">
        <v>12.14</v>
      </c>
    </row>
    <row r="4668" spans="1:10" ht="21.95" customHeight="1" x14ac:dyDescent="0.15">
      <c r="A4668" s="6" t="s">
        <v>280</v>
      </c>
      <c r="B4668" s="4" t="s">
        <v>98</v>
      </c>
      <c r="C4668" s="4" t="s">
        <v>256</v>
      </c>
      <c r="D4668" s="4" t="s">
        <v>263</v>
      </c>
      <c r="E4668" s="5">
        <v>12.99</v>
      </c>
    </row>
    <row r="4669" spans="1:10" ht="21.95" customHeight="1" x14ac:dyDescent="0.15">
      <c r="A4669" s="6" t="s">
        <v>280</v>
      </c>
      <c r="B4669" s="4" t="s">
        <v>98</v>
      </c>
      <c r="C4669" s="4" t="s">
        <v>256</v>
      </c>
      <c r="D4669" s="4" t="s">
        <v>263</v>
      </c>
      <c r="E4669" s="5">
        <v>9.33</v>
      </c>
    </row>
    <row r="4670" spans="1:10" ht="21.95" customHeight="1" x14ac:dyDescent="0.15">
      <c r="A4670" s="6" t="s">
        <v>280</v>
      </c>
      <c r="B4670" s="4" t="s">
        <v>99</v>
      </c>
      <c r="C4670" s="4" t="s">
        <v>256</v>
      </c>
      <c r="D4670" s="4" t="s">
        <v>264</v>
      </c>
      <c r="E4670" s="5">
        <v>13.92</v>
      </c>
      <c r="F4670" t="s">
        <v>354</v>
      </c>
    </row>
    <row r="4671" spans="1:10" ht="21.95" customHeight="1" x14ac:dyDescent="0.15">
      <c r="A4671" s="6" t="s">
        <v>280</v>
      </c>
      <c r="B4671" s="4" t="s">
        <v>99</v>
      </c>
      <c r="C4671" s="4" t="s">
        <v>256</v>
      </c>
      <c r="D4671" s="4" t="s">
        <v>281</v>
      </c>
      <c r="E4671" s="5">
        <v>12.23</v>
      </c>
    </row>
    <row r="4672" spans="1:10" ht="21.95" customHeight="1" x14ac:dyDescent="0.15">
      <c r="A4672" s="6" t="s">
        <v>280</v>
      </c>
      <c r="B4672" s="4" t="s">
        <v>99</v>
      </c>
      <c r="C4672" s="4" t="s">
        <v>256</v>
      </c>
      <c r="D4672" s="4" t="s">
        <v>260</v>
      </c>
      <c r="E4672" s="5">
        <v>11.27</v>
      </c>
    </row>
    <row r="4673" spans="1:6" ht="21.95" customHeight="1" x14ac:dyDescent="0.15">
      <c r="A4673" s="6" t="s">
        <v>280</v>
      </c>
      <c r="B4673" s="4" t="s">
        <v>100</v>
      </c>
      <c r="C4673" s="4" t="s">
        <v>256</v>
      </c>
      <c r="D4673" s="4" t="s">
        <v>264</v>
      </c>
      <c r="E4673" s="5">
        <v>13.77</v>
      </c>
      <c r="F4673" s="13" t="s">
        <v>353</v>
      </c>
    </row>
    <row r="4674" spans="1:6" ht="21.95" customHeight="1" x14ac:dyDescent="0.15">
      <c r="A4674" s="6" t="s">
        <v>280</v>
      </c>
      <c r="B4674" s="4" t="s">
        <v>100</v>
      </c>
      <c r="C4674" s="4" t="s">
        <v>256</v>
      </c>
      <c r="D4674" s="4" t="s">
        <v>264</v>
      </c>
      <c r="E4674" s="5">
        <v>8.73</v>
      </c>
      <c r="F4674" s="13"/>
    </row>
    <row r="4675" spans="1:6" ht="21.95" customHeight="1" x14ac:dyDescent="0.15">
      <c r="A4675" s="6" t="s">
        <v>280</v>
      </c>
      <c r="B4675" s="4" t="s">
        <v>100</v>
      </c>
      <c r="C4675" s="4" t="s">
        <v>256</v>
      </c>
      <c r="D4675" s="4" t="s">
        <v>281</v>
      </c>
      <c r="E4675" s="5">
        <v>12.46</v>
      </c>
      <c r="F4675" s="13"/>
    </row>
    <row r="4676" spans="1:6" ht="21.95" customHeight="1" x14ac:dyDescent="0.15">
      <c r="A4676" s="6" t="s">
        <v>280</v>
      </c>
      <c r="B4676" s="4" t="s">
        <v>100</v>
      </c>
      <c r="C4676" s="4" t="s">
        <v>256</v>
      </c>
      <c r="D4676" s="4" t="s">
        <v>281</v>
      </c>
      <c r="E4676" s="5">
        <v>11.42</v>
      </c>
      <c r="F4676" s="13"/>
    </row>
    <row r="4677" spans="1:6" ht="21.95" customHeight="1" x14ac:dyDescent="0.15">
      <c r="A4677" s="6" t="s">
        <v>280</v>
      </c>
      <c r="B4677" s="4" t="s">
        <v>100</v>
      </c>
      <c r="C4677" s="4" t="s">
        <v>256</v>
      </c>
      <c r="D4677" s="4" t="s">
        <v>260</v>
      </c>
      <c r="E4677" s="5">
        <v>13.26</v>
      </c>
      <c r="F4677" s="13"/>
    </row>
    <row r="4678" spans="1:6" ht="21.95" customHeight="1" x14ac:dyDescent="0.15">
      <c r="A4678" s="6" t="s">
        <v>280</v>
      </c>
      <c r="B4678" s="4" t="s">
        <v>100</v>
      </c>
      <c r="C4678" s="4" t="s">
        <v>256</v>
      </c>
      <c r="D4678" s="4" t="s">
        <v>260</v>
      </c>
      <c r="E4678" s="5">
        <v>7.94</v>
      </c>
      <c r="F4678" s="13"/>
    </row>
    <row r="4679" spans="1:6" ht="21.95" customHeight="1" x14ac:dyDescent="0.15">
      <c r="A4679" s="6" t="s">
        <v>280</v>
      </c>
      <c r="B4679" s="4" t="s">
        <v>101</v>
      </c>
      <c r="C4679" s="4" t="s">
        <v>256</v>
      </c>
      <c r="D4679" s="4" t="s">
        <v>264</v>
      </c>
      <c r="E4679" s="5">
        <v>14.73</v>
      </c>
      <c r="F4679" s="13" t="s">
        <v>353</v>
      </c>
    </row>
    <row r="4680" spans="1:6" ht="21.95" customHeight="1" x14ac:dyDescent="0.15">
      <c r="A4680" s="6" t="s">
        <v>280</v>
      </c>
      <c r="B4680" s="4" t="s">
        <v>101</v>
      </c>
      <c r="C4680" s="4" t="s">
        <v>256</v>
      </c>
      <c r="D4680" s="4" t="s">
        <v>264</v>
      </c>
      <c r="E4680" s="5">
        <v>14.27</v>
      </c>
      <c r="F4680" s="13"/>
    </row>
    <row r="4681" spans="1:6" ht="21.95" customHeight="1" x14ac:dyDescent="0.15">
      <c r="A4681" s="6" t="s">
        <v>280</v>
      </c>
      <c r="B4681" s="4" t="s">
        <v>101</v>
      </c>
      <c r="C4681" s="4" t="s">
        <v>256</v>
      </c>
      <c r="D4681" s="4" t="s">
        <v>264</v>
      </c>
      <c r="E4681" s="5">
        <v>6.56</v>
      </c>
      <c r="F4681" s="13"/>
    </row>
    <row r="4682" spans="1:6" ht="21.95" customHeight="1" x14ac:dyDescent="0.15">
      <c r="A4682" s="6" t="s">
        <v>280</v>
      </c>
      <c r="B4682" s="4" t="s">
        <v>101</v>
      </c>
      <c r="C4682" s="4" t="s">
        <v>256</v>
      </c>
      <c r="D4682" s="4" t="s">
        <v>263</v>
      </c>
      <c r="E4682" s="5">
        <v>13.8</v>
      </c>
      <c r="F4682" s="13"/>
    </row>
    <row r="4683" spans="1:6" ht="21.95" customHeight="1" x14ac:dyDescent="0.15">
      <c r="A4683" s="6" t="s">
        <v>280</v>
      </c>
      <c r="B4683" s="4" t="s">
        <v>101</v>
      </c>
      <c r="C4683" s="4" t="s">
        <v>256</v>
      </c>
      <c r="D4683" s="4" t="s">
        <v>263</v>
      </c>
      <c r="E4683" s="5">
        <v>13.75</v>
      </c>
      <c r="F4683" s="13"/>
    </row>
    <row r="4684" spans="1:6" ht="21.95" customHeight="1" x14ac:dyDescent="0.15">
      <c r="A4684" s="6" t="s">
        <v>280</v>
      </c>
      <c r="B4684" s="4" t="s">
        <v>101</v>
      </c>
      <c r="C4684" s="4" t="s">
        <v>256</v>
      </c>
      <c r="D4684" s="4" t="s">
        <v>263</v>
      </c>
      <c r="E4684" s="5">
        <v>13.66</v>
      </c>
      <c r="F4684" s="13"/>
    </row>
    <row r="4685" spans="1:6" ht="21.95" customHeight="1" x14ac:dyDescent="0.15">
      <c r="A4685" s="6" t="s">
        <v>280</v>
      </c>
      <c r="B4685" s="4" t="s">
        <v>101</v>
      </c>
      <c r="C4685" s="4" t="s">
        <v>256</v>
      </c>
      <c r="D4685" s="4" t="s">
        <v>260</v>
      </c>
      <c r="E4685" s="5">
        <v>14.13</v>
      </c>
      <c r="F4685" s="13"/>
    </row>
    <row r="4686" spans="1:6" ht="21.95" customHeight="1" x14ac:dyDescent="0.15">
      <c r="A4686" s="6" t="s">
        <v>280</v>
      </c>
      <c r="B4686" s="4" t="s">
        <v>101</v>
      </c>
      <c r="C4686" s="4" t="s">
        <v>256</v>
      </c>
      <c r="D4686" s="4" t="s">
        <v>260</v>
      </c>
      <c r="E4686" s="5">
        <v>13.25</v>
      </c>
      <c r="F4686" s="13"/>
    </row>
    <row r="4687" spans="1:6" ht="21.95" customHeight="1" x14ac:dyDescent="0.15">
      <c r="A4687" s="6" t="s">
        <v>280</v>
      </c>
      <c r="B4687" s="4" t="s">
        <v>102</v>
      </c>
      <c r="C4687" s="4" t="s">
        <v>256</v>
      </c>
      <c r="D4687" s="4" t="s">
        <v>264</v>
      </c>
      <c r="E4687" s="5">
        <v>12.96</v>
      </c>
      <c r="F4687" s="13" t="s">
        <v>354</v>
      </c>
    </row>
    <row r="4688" spans="1:6" ht="21.95" customHeight="1" x14ac:dyDescent="0.15">
      <c r="A4688" s="6" t="s">
        <v>280</v>
      </c>
      <c r="B4688" s="4" t="s">
        <v>102</v>
      </c>
      <c r="C4688" s="4" t="s">
        <v>256</v>
      </c>
      <c r="D4688" s="4" t="s">
        <v>281</v>
      </c>
      <c r="E4688" s="5">
        <v>11.01</v>
      </c>
    </row>
    <row r="4689" spans="1:10" ht="21.95" customHeight="1" x14ac:dyDescent="0.15">
      <c r="A4689" s="6" t="s">
        <v>280</v>
      </c>
      <c r="B4689" s="4" t="s">
        <v>102</v>
      </c>
      <c r="C4689" s="4" t="s">
        <v>256</v>
      </c>
      <c r="D4689" s="4" t="s">
        <v>263</v>
      </c>
      <c r="E4689" s="5">
        <v>11.44</v>
      </c>
    </row>
    <row r="4690" spans="1:10" ht="21.95" customHeight="1" x14ac:dyDescent="0.15">
      <c r="A4690" s="6" t="s">
        <v>280</v>
      </c>
      <c r="B4690" s="4" t="s">
        <v>103</v>
      </c>
      <c r="C4690" s="4" t="s">
        <v>256</v>
      </c>
      <c r="D4690" s="4" t="s">
        <v>264</v>
      </c>
      <c r="E4690" s="5">
        <v>12.82</v>
      </c>
      <c r="F4690" t="s">
        <v>353</v>
      </c>
      <c r="G4690">
        <f>+E4690+E4691+E4692+E4693+E4694+E4695</f>
        <v>66.72</v>
      </c>
      <c r="H4690">
        <f>+E4697+E4698+E4696</f>
        <v>32.380000000000003</v>
      </c>
      <c r="I4690" s="14">
        <f>+(G4690/4)/(H4690/3)</f>
        <v>1.5453983940704137</v>
      </c>
      <c r="J4690" s="21">
        <f>+(B4690-$K$1)/7</f>
        <v>49</v>
      </c>
    </row>
    <row r="4691" spans="1:10" ht="21.95" customHeight="1" x14ac:dyDescent="0.15">
      <c r="A4691" s="6" t="s">
        <v>280</v>
      </c>
      <c r="B4691" s="4" t="s">
        <v>103</v>
      </c>
      <c r="C4691" s="4" t="s">
        <v>256</v>
      </c>
      <c r="D4691" s="4" t="s">
        <v>264</v>
      </c>
      <c r="E4691" s="5">
        <v>9.24</v>
      </c>
    </row>
    <row r="4692" spans="1:10" ht="21.95" customHeight="1" x14ac:dyDescent="0.15">
      <c r="A4692" s="6" t="s">
        <v>280</v>
      </c>
      <c r="B4692" s="4" t="s">
        <v>103</v>
      </c>
      <c r="C4692" s="4" t="s">
        <v>256</v>
      </c>
      <c r="D4692" s="4" t="s">
        <v>281</v>
      </c>
      <c r="E4692" s="5">
        <v>12.64</v>
      </c>
    </row>
    <row r="4693" spans="1:10" ht="21.95" customHeight="1" x14ac:dyDescent="0.15">
      <c r="A4693" s="6" t="s">
        <v>280</v>
      </c>
      <c r="B4693" s="4" t="s">
        <v>103</v>
      </c>
      <c r="C4693" s="4" t="s">
        <v>256</v>
      </c>
      <c r="D4693" s="4" t="s">
        <v>281</v>
      </c>
      <c r="E4693" s="5">
        <v>9.94</v>
      </c>
    </row>
    <row r="4694" spans="1:10" ht="21.95" customHeight="1" x14ac:dyDescent="0.15">
      <c r="A4694" s="6" t="s">
        <v>280</v>
      </c>
      <c r="B4694" s="4" t="s">
        <v>103</v>
      </c>
      <c r="C4694" s="4" t="s">
        <v>256</v>
      </c>
      <c r="D4694" s="4" t="s">
        <v>263</v>
      </c>
      <c r="E4694" s="5">
        <v>12.2</v>
      </c>
    </row>
    <row r="4695" spans="1:10" ht="21.95" customHeight="1" x14ac:dyDescent="0.15">
      <c r="A4695" s="6" t="s">
        <v>280</v>
      </c>
      <c r="B4695" s="4" t="s">
        <v>103</v>
      </c>
      <c r="C4695" s="4" t="s">
        <v>256</v>
      </c>
      <c r="D4695" s="4" t="s">
        <v>263</v>
      </c>
      <c r="E4695" s="5">
        <v>9.8800000000000008</v>
      </c>
    </row>
    <row r="4696" spans="1:10" ht="21.95" customHeight="1" x14ac:dyDescent="0.15">
      <c r="A4696" s="6" t="s">
        <v>280</v>
      </c>
      <c r="B4696" s="4" t="s">
        <v>104</v>
      </c>
      <c r="C4696" s="4" t="s">
        <v>256</v>
      </c>
      <c r="D4696" s="4" t="s">
        <v>264</v>
      </c>
      <c r="E4696" s="5">
        <v>10.63</v>
      </c>
      <c r="F4696" t="s">
        <v>354</v>
      </c>
    </row>
    <row r="4697" spans="1:10" ht="21.95" customHeight="1" x14ac:dyDescent="0.15">
      <c r="A4697" s="6" t="s">
        <v>280</v>
      </c>
      <c r="B4697" s="4" t="s">
        <v>104</v>
      </c>
      <c r="C4697" s="4" t="s">
        <v>256</v>
      </c>
      <c r="D4697" s="4" t="s">
        <v>281</v>
      </c>
      <c r="E4697" s="5">
        <v>10.67</v>
      </c>
    </row>
    <row r="4698" spans="1:10" ht="21.95" customHeight="1" x14ac:dyDescent="0.15">
      <c r="A4698" s="6" t="s">
        <v>280</v>
      </c>
      <c r="B4698" s="4" t="s">
        <v>104</v>
      </c>
      <c r="C4698" s="4" t="s">
        <v>256</v>
      </c>
      <c r="D4698" s="4" t="s">
        <v>260</v>
      </c>
      <c r="E4698" s="5">
        <v>11.08</v>
      </c>
    </row>
    <row r="4699" spans="1:10" ht="21.95" customHeight="1" x14ac:dyDescent="0.15">
      <c r="A4699" s="6" t="s">
        <v>280</v>
      </c>
      <c r="B4699" s="4" t="s">
        <v>105</v>
      </c>
      <c r="C4699" s="4" t="s">
        <v>256</v>
      </c>
      <c r="D4699" s="4" t="s">
        <v>264</v>
      </c>
      <c r="E4699" s="5">
        <v>10.87</v>
      </c>
      <c r="F4699" t="s">
        <v>353</v>
      </c>
      <c r="G4699">
        <f>+E4699+E4700+E4701+E4702+E4703+E4704</f>
        <v>59.510000000000005</v>
      </c>
      <c r="H4699">
        <f>+E4706+E4707+E4705</f>
        <v>26.900000000000002</v>
      </c>
      <c r="I4699" s="14">
        <f>+(G4699/4)/(H4699/3)</f>
        <v>1.6592007434944238</v>
      </c>
      <c r="J4699" s="21">
        <f>+(B4699-$K$1)/7</f>
        <v>50</v>
      </c>
    </row>
    <row r="4700" spans="1:10" ht="21.95" customHeight="1" x14ac:dyDescent="0.15">
      <c r="A4700" s="6" t="s">
        <v>280</v>
      </c>
      <c r="B4700" s="4" t="s">
        <v>105</v>
      </c>
      <c r="C4700" s="4" t="s">
        <v>256</v>
      </c>
      <c r="D4700" s="4" t="s">
        <v>264</v>
      </c>
      <c r="E4700" s="5">
        <v>5.65</v>
      </c>
    </row>
    <row r="4701" spans="1:10" ht="21.95" customHeight="1" x14ac:dyDescent="0.15">
      <c r="A4701" s="6" t="s">
        <v>280</v>
      </c>
      <c r="B4701" s="4" t="s">
        <v>105</v>
      </c>
      <c r="C4701" s="4" t="s">
        <v>256</v>
      </c>
      <c r="D4701" s="4" t="s">
        <v>281</v>
      </c>
      <c r="E4701" s="5">
        <v>12.07</v>
      </c>
    </row>
    <row r="4702" spans="1:10" ht="21.95" customHeight="1" x14ac:dyDescent="0.15">
      <c r="A4702" s="6" t="s">
        <v>280</v>
      </c>
      <c r="B4702" s="4" t="s">
        <v>105</v>
      </c>
      <c r="C4702" s="4" t="s">
        <v>256</v>
      </c>
      <c r="D4702" s="4" t="s">
        <v>281</v>
      </c>
      <c r="E4702" s="5">
        <v>10.6</v>
      </c>
    </row>
    <row r="4703" spans="1:10" ht="21.95" customHeight="1" x14ac:dyDescent="0.15">
      <c r="A4703" s="6" t="s">
        <v>280</v>
      </c>
      <c r="B4703" s="4" t="s">
        <v>105</v>
      </c>
      <c r="C4703" s="4" t="s">
        <v>256</v>
      </c>
      <c r="D4703" s="4" t="s">
        <v>263</v>
      </c>
      <c r="E4703" s="5">
        <v>11.73</v>
      </c>
    </row>
    <row r="4704" spans="1:10" ht="21.95" customHeight="1" x14ac:dyDescent="0.15">
      <c r="A4704" s="6" t="s">
        <v>280</v>
      </c>
      <c r="B4704" s="4" t="s">
        <v>105</v>
      </c>
      <c r="C4704" s="4" t="s">
        <v>256</v>
      </c>
      <c r="D4704" s="4" t="s">
        <v>263</v>
      </c>
      <c r="E4704" s="5">
        <v>8.59</v>
      </c>
    </row>
    <row r="4705" spans="1:10" ht="21.95" customHeight="1" x14ac:dyDescent="0.15">
      <c r="A4705" s="6" t="s">
        <v>280</v>
      </c>
      <c r="B4705" s="4" t="s">
        <v>106</v>
      </c>
      <c r="C4705" s="4" t="s">
        <v>256</v>
      </c>
      <c r="D4705" s="4" t="s">
        <v>264</v>
      </c>
      <c r="E4705" s="5">
        <v>9.27</v>
      </c>
      <c r="F4705" t="s">
        <v>354</v>
      </c>
    </row>
    <row r="4706" spans="1:10" ht="21.95" customHeight="1" x14ac:dyDescent="0.15">
      <c r="A4706" s="6" t="s">
        <v>280</v>
      </c>
      <c r="B4706" s="4" t="s">
        <v>106</v>
      </c>
      <c r="C4706" s="4" t="s">
        <v>256</v>
      </c>
      <c r="D4706" s="4" t="s">
        <v>281</v>
      </c>
      <c r="E4706" s="5">
        <v>8.32</v>
      </c>
    </row>
    <row r="4707" spans="1:10" ht="21.95" customHeight="1" x14ac:dyDescent="0.15">
      <c r="A4707" s="6" t="s">
        <v>280</v>
      </c>
      <c r="B4707" s="4" t="s">
        <v>106</v>
      </c>
      <c r="C4707" s="4" t="s">
        <v>256</v>
      </c>
      <c r="D4707" s="4" t="s">
        <v>263</v>
      </c>
      <c r="E4707" s="5">
        <v>9.31</v>
      </c>
    </row>
    <row r="4708" spans="1:10" ht="21.95" customHeight="1" x14ac:dyDescent="0.15">
      <c r="A4708" s="6" t="s">
        <v>280</v>
      </c>
      <c r="B4708" s="4" t="s">
        <v>107</v>
      </c>
      <c r="C4708" s="4" t="s">
        <v>256</v>
      </c>
      <c r="D4708" s="4" t="s">
        <v>264</v>
      </c>
      <c r="E4708" s="5">
        <v>12.34</v>
      </c>
      <c r="F4708" t="s">
        <v>353</v>
      </c>
      <c r="G4708">
        <f>+E4708+E4709+E4710+E4711+E4712+E4713</f>
        <v>53.620000000000005</v>
      </c>
      <c r="H4708">
        <f>+E4715+E4716+E4714</f>
        <v>34.989999999999995</v>
      </c>
      <c r="I4708" s="14">
        <f>+(G4708/4)/(H4708/3)</f>
        <v>1.1493283795370108</v>
      </c>
      <c r="J4708" s="21">
        <f>+(B4708-$K$1)/7</f>
        <v>51</v>
      </c>
    </row>
    <row r="4709" spans="1:10" ht="21.95" customHeight="1" x14ac:dyDescent="0.15">
      <c r="A4709" s="6" t="s">
        <v>280</v>
      </c>
      <c r="B4709" s="4" t="s">
        <v>107</v>
      </c>
      <c r="C4709" s="4" t="s">
        <v>256</v>
      </c>
      <c r="D4709" s="4" t="s">
        <v>264</v>
      </c>
      <c r="E4709" s="5">
        <v>4.6399999999999997</v>
      </c>
    </row>
    <row r="4710" spans="1:10" ht="21.95" customHeight="1" x14ac:dyDescent="0.15">
      <c r="A4710" s="6" t="s">
        <v>280</v>
      </c>
      <c r="B4710" s="4" t="s">
        <v>107</v>
      </c>
      <c r="C4710" s="4" t="s">
        <v>256</v>
      </c>
      <c r="D4710" s="4" t="s">
        <v>281</v>
      </c>
      <c r="E4710" s="5">
        <v>10.43</v>
      </c>
    </row>
    <row r="4711" spans="1:10" ht="21.95" customHeight="1" x14ac:dyDescent="0.15">
      <c r="A4711" s="6" t="s">
        <v>280</v>
      </c>
      <c r="B4711" s="4" t="s">
        <v>107</v>
      </c>
      <c r="C4711" s="4" t="s">
        <v>256</v>
      </c>
      <c r="D4711" s="4" t="s">
        <v>281</v>
      </c>
      <c r="E4711" s="5">
        <v>7.68</v>
      </c>
    </row>
    <row r="4712" spans="1:10" ht="21.95" customHeight="1" x14ac:dyDescent="0.15">
      <c r="A4712" s="6" t="s">
        <v>280</v>
      </c>
      <c r="B4712" s="4" t="s">
        <v>107</v>
      </c>
      <c r="C4712" s="4" t="s">
        <v>256</v>
      </c>
      <c r="D4712" s="4" t="s">
        <v>263</v>
      </c>
      <c r="E4712" s="5">
        <v>11.01</v>
      </c>
    </row>
    <row r="4713" spans="1:10" ht="21.95" customHeight="1" x14ac:dyDescent="0.15">
      <c r="A4713" s="9" t="s">
        <v>280</v>
      </c>
      <c r="B4713" s="4" t="s">
        <v>107</v>
      </c>
      <c r="C4713" s="4" t="s">
        <v>256</v>
      </c>
      <c r="D4713" s="4" t="s">
        <v>263</v>
      </c>
      <c r="E4713" s="5">
        <v>7.52</v>
      </c>
    </row>
    <row r="4714" spans="1:10" ht="21.95" customHeight="1" x14ac:dyDescent="0.15">
      <c r="A4714" s="6" t="s">
        <v>280</v>
      </c>
      <c r="B4714" s="4" t="s">
        <v>108</v>
      </c>
      <c r="C4714" s="4" t="s">
        <v>256</v>
      </c>
      <c r="D4714" s="4" t="s">
        <v>264</v>
      </c>
      <c r="E4714" s="5">
        <v>11.79</v>
      </c>
      <c r="F4714" t="s">
        <v>354</v>
      </c>
    </row>
    <row r="4715" spans="1:10" ht="21.95" customHeight="1" x14ac:dyDescent="0.15">
      <c r="A4715" s="6" t="s">
        <v>280</v>
      </c>
      <c r="B4715" s="4" t="s">
        <v>108</v>
      </c>
      <c r="C4715" s="4" t="s">
        <v>256</v>
      </c>
      <c r="D4715" s="4" t="s">
        <v>281</v>
      </c>
      <c r="E4715" s="5">
        <v>11.85</v>
      </c>
    </row>
    <row r="4716" spans="1:10" ht="21.95" customHeight="1" x14ac:dyDescent="0.15">
      <c r="A4716" s="6" t="s">
        <v>280</v>
      </c>
      <c r="B4716" s="4" t="s">
        <v>108</v>
      </c>
      <c r="C4716" s="4" t="s">
        <v>256</v>
      </c>
      <c r="D4716" s="4" t="s">
        <v>263</v>
      </c>
      <c r="E4716" s="5">
        <v>11.35</v>
      </c>
    </row>
    <row r="4717" spans="1:10" ht="21.95" customHeight="1" x14ac:dyDescent="0.15">
      <c r="A4717" s="6" t="s">
        <v>280</v>
      </c>
      <c r="B4717" s="4" t="s">
        <v>109</v>
      </c>
      <c r="C4717" s="4" t="s">
        <v>256</v>
      </c>
      <c r="D4717" s="4" t="s">
        <v>264</v>
      </c>
      <c r="E4717" s="5">
        <v>10.09</v>
      </c>
      <c r="F4717" s="13" t="s">
        <v>354</v>
      </c>
    </row>
    <row r="4718" spans="1:10" ht="21.95" customHeight="1" x14ac:dyDescent="0.15">
      <c r="A4718" s="6" t="s">
        <v>280</v>
      </c>
      <c r="B4718" s="4" t="s">
        <v>109</v>
      </c>
      <c r="C4718" s="4" t="s">
        <v>256</v>
      </c>
      <c r="D4718" s="4" t="s">
        <v>264</v>
      </c>
      <c r="E4718" s="5">
        <v>10.71</v>
      </c>
    </row>
    <row r="4719" spans="1:10" ht="21.95" customHeight="1" x14ac:dyDescent="0.15">
      <c r="A4719" s="6" t="s">
        <v>280</v>
      </c>
      <c r="B4719" s="4" t="s">
        <v>109</v>
      </c>
      <c r="C4719" s="4" t="s">
        <v>256</v>
      </c>
      <c r="D4719" s="4" t="s">
        <v>264</v>
      </c>
      <c r="E4719" s="5">
        <v>7.6</v>
      </c>
    </row>
    <row r="4720" spans="1:10" ht="21.95" customHeight="1" x14ac:dyDescent="0.15">
      <c r="A4720" s="6" t="s">
        <v>280</v>
      </c>
      <c r="B4720" s="4" t="s">
        <v>109</v>
      </c>
      <c r="C4720" s="4" t="s">
        <v>256</v>
      </c>
      <c r="D4720" s="4" t="s">
        <v>281</v>
      </c>
      <c r="E4720" s="5">
        <v>10.01</v>
      </c>
    </row>
    <row r="4721" spans="1:14" ht="21.95" customHeight="1" x14ac:dyDescent="0.15">
      <c r="A4721" s="6" t="s">
        <v>280</v>
      </c>
      <c r="B4721" s="4" t="s">
        <v>109</v>
      </c>
      <c r="C4721" s="4" t="s">
        <v>256</v>
      </c>
      <c r="D4721" s="4" t="s">
        <v>281</v>
      </c>
      <c r="E4721" s="5">
        <v>10.78</v>
      </c>
    </row>
    <row r="4722" spans="1:14" ht="21.95" customHeight="1" x14ac:dyDescent="0.15">
      <c r="A4722" s="6" t="s">
        <v>280</v>
      </c>
      <c r="B4722" s="4" t="s">
        <v>109</v>
      </c>
      <c r="C4722" s="4" t="s">
        <v>256</v>
      </c>
      <c r="D4722" s="4" t="s">
        <v>281</v>
      </c>
      <c r="E4722" s="5">
        <v>7.72</v>
      </c>
    </row>
    <row r="4723" spans="1:14" ht="21.95" customHeight="1" x14ac:dyDescent="0.15">
      <c r="A4723" s="6" t="s">
        <v>280</v>
      </c>
      <c r="B4723" s="4" t="s">
        <v>109</v>
      </c>
      <c r="C4723" s="4" t="s">
        <v>256</v>
      </c>
      <c r="D4723" s="4" t="s">
        <v>263</v>
      </c>
      <c r="E4723" s="5">
        <v>11.02</v>
      </c>
    </row>
    <row r="4724" spans="1:14" ht="21.95" customHeight="1" x14ac:dyDescent="0.15">
      <c r="A4724" s="6" t="s">
        <v>280</v>
      </c>
      <c r="B4724" s="4" t="s">
        <v>109</v>
      </c>
      <c r="C4724" s="4" t="s">
        <v>256</v>
      </c>
      <c r="D4724" s="4" t="s">
        <v>263</v>
      </c>
      <c r="E4724" s="5">
        <v>10.09</v>
      </c>
    </row>
    <row r="4725" spans="1:14" ht="21.95" customHeight="1" x14ac:dyDescent="0.15">
      <c r="A4725" s="6" t="s">
        <v>280</v>
      </c>
      <c r="B4725" s="4" t="s">
        <v>109</v>
      </c>
      <c r="C4725" s="4" t="s">
        <v>256</v>
      </c>
      <c r="D4725" s="4" t="s">
        <v>263</v>
      </c>
      <c r="E4725" s="5">
        <v>7.15</v>
      </c>
    </row>
    <row r="4726" spans="1:14" ht="21.95" customHeight="1" x14ac:dyDescent="0.15">
      <c r="A4726" s="6" t="s">
        <v>280</v>
      </c>
      <c r="E4726" s="15">
        <f>SUM(E4258:E4725)</f>
        <v>5254.6700000000073</v>
      </c>
      <c r="I4726" s="14">
        <f>AVERAGE(I4258:I4725)</f>
        <v>1.3660021406654328</v>
      </c>
      <c r="J4726" s="14">
        <f>STDEV(I4258:I4725)</f>
        <v>0.37643771612086024</v>
      </c>
      <c r="K4726">
        <f>COUNT(I4258:I4725)</f>
        <v>43</v>
      </c>
      <c r="L4726" s="14">
        <f>+I4726-1</f>
        <v>0.3660021406654328</v>
      </c>
      <c r="M4726">
        <f>+SQRT(K4726)</f>
        <v>6.5574385243020004</v>
      </c>
      <c r="N4726">
        <f>+L4726/(J4726/M4726)</f>
        <v>6.375653751989999</v>
      </c>
    </row>
    <row r="4727" spans="1:14" ht="21.95" customHeight="1" x14ac:dyDescent="0.15">
      <c r="A4727" s="6" t="s">
        <v>284</v>
      </c>
      <c r="B4727" s="4" t="s">
        <v>6</v>
      </c>
      <c r="C4727" s="4" t="s">
        <v>228</v>
      </c>
      <c r="D4727" s="4" t="s">
        <v>285</v>
      </c>
      <c r="E4727" s="5">
        <v>10.84</v>
      </c>
      <c r="F4727" t="s">
        <v>353</v>
      </c>
      <c r="G4727">
        <f>+E4727+E4728+E4729+E4730+E4731+E4732</f>
        <v>69.06</v>
      </c>
      <c r="H4727">
        <f>+E4734+E4735+E4733+E4736</f>
        <v>57.859999999999992</v>
      </c>
      <c r="I4727" s="14">
        <f>+(G4727/4)/(H4727/3)</f>
        <v>0.89517801590044943</v>
      </c>
      <c r="J4727" s="21">
        <f>+(B4727-$K$1)/7</f>
        <v>1</v>
      </c>
    </row>
    <row r="4728" spans="1:14" ht="21.95" customHeight="1" x14ac:dyDescent="0.15">
      <c r="A4728" s="6" t="s">
        <v>284</v>
      </c>
      <c r="B4728" s="4" t="s">
        <v>6</v>
      </c>
      <c r="C4728" s="4" t="s">
        <v>228</v>
      </c>
      <c r="D4728" s="4" t="s">
        <v>285</v>
      </c>
      <c r="E4728" s="5">
        <v>5.7</v>
      </c>
    </row>
    <row r="4729" spans="1:14" ht="21.95" customHeight="1" x14ac:dyDescent="0.15">
      <c r="A4729" s="6" t="s">
        <v>284</v>
      </c>
      <c r="B4729" s="4" t="s">
        <v>6</v>
      </c>
      <c r="C4729" s="4" t="s">
        <v>228</v>
      </c>
      <c r="D4729" s="4" t="s">
        <v>286</v>
      </c>
      <c r="E4729" s="5">
        <v>13.17</v>
      </c>
    </row>
    <row r="4730" spans="1:14" ht="21.95" customHeight="1" x14ac:dyDescent="0.15">
      <c r="A4730" s="6" t="s">
        <v>284</v>
      </c>
      <c r="B4730" s="4" t="s">
        <v>113</v>
      </c>
      <c r="C4730" s="4" t="s">
        <v>228</v>
      </c>
      <c r="D4730" s="4" t="s">
        <v>285</v>
      </c>
      <c r="E4730" s="5">
        <v>15.69</v>
      </c>
    </row>
    <row r="4731" spans="1:14" ht="21.95" customHeight="1" x14ac:dyDescent="0.15">
      <c r="A4731" s="6" t="s">
        <v>284</v>
      </c>
      <c r="B4731" s="4" t="s">
        <v>113</v>
      </c>
      <c r="C4731" s="4" t="s">
        <v>228</v>
      </c>
      <c r="D4731" s="4" t="s">
        <v>285</v>
      </c>
      <c r="E4731" s="5">
        <v>5.36</v>
      </c>
    </row>
    <row r="4732" spans="1:14" ht="21.95" customHeight="1" x14ac:dyDescent="0.15">
      <c r="A4732" s="6" t="s">
        <v>284</v>
      </c>
      <c r="B4732" s="4" t="s">
        <v>113</v>
      </c>
      <c r="C4732" s="4" t="s">
        <v>228</v>
      </c>
      <c r="D4732" s="4" t="s">
        <v>286</v>
      </c>
      <c r="E4732" s="5">
        <v>18.3</v>
      </c>
    </row>
    <row r="4733" spans="1:14" ht="21.95" customHeight="1" x14ac:dyDescent="0.15">
      <c r="A4733" s="6" t="s">
        <v>284</v>
      </c>
      <c r="B4733" s="4" t="s">
        <v>10</v>
      </c>
      <c r="C4733" s="4" t="s">
        <v>228</v>
      </c>
      <c r="D4733" s="4" t="s">
        <v>285</v>
      </c>
      <c r="E4733" s="5">
        <v>16.88</v>
      </c>
      <c r="F4733" t="s">
        <v>354</v>
      </c>
    </row>
    <row r="4734" spans="1:14" ht="21.95" customHeight="1" x14ac:dyDescent="0.15">
      <c r="A4734" s="6" t="s">
        <v>284</v>
      </c>
      <c r="B4734" s="4" t="s">
        <v>10</v>
      </c>
      <c r="C4734" s="4" t="s">
        <v>228</v>
      </c>
      <c r="D4734" s="4" t="s">
        <v>286</v>
      </c>
      <c r="E4734" s="5">
        <v>16.350000000000001</v>
      </c>
    </row>
    <row r="4735" spans="1:14" ht="21.95" customHeight="1" x14ac:dyDescent="0.15">
      <c r="A4735" s="6" t="s">
        <v>284</v>
      </c>
      <c r="B4735" s="4" t="s">
        <v>114</v>
      </c>
      <c r="C4735" s="4" t="s">
        <v>228</v>
      </c>
      <c r="D4735" s="4" t="s">
        <v>285</v>
      </c>
      <c r="E4735" s="5">
        <v>12.26</v>
      </c>
    </row>
    <row r="4736" spans="1:14" ht="21.95" customHeight="1" x14ac:dyDescent="0.15">
      <c r="A4736" s="6" t="s">
        <v>284</v>
      </c>
      <c r="B4736" s="4" t="s">
        <v>114</v>
      </c>
      <c r="C4736" s="4" t="s">
        <v>228</v>
      </c>
      <c r="D4736" s="4" t="s">
        <v>286</v>
      </c>
      <c r="E4736" s="5">
        <v>12.37</v>
      </c>
    </row>
    <row r="4737" spans="1:10" ht="21.95" customHeight="1" x14ac:dyDescent="0.15">
      <c r="A4737" s="6" t="s">
        <v>284</v>
      </c>
      <c r="B4737" s="4" t="s">
        <v>11</v>
      </c>
      <c r="C4737" s="4" t="s">
        <v>228</v>
      </c>
      <c r="D4737" s="4" t="s">
        <v>285</v>
      </c>
      <c r="E4737" s="5">
        <v>13.89</v>
      </c>
      <c r="F4737" t="s">
        <v>353</v>
      </c>
      <c r="G4737">
        <f>+E4737+E4738+E4739+E4740</f>
        <v>52.019999999999996</v>
      </c>
      <c r="H4737">
        <f>+E4744+E4743+E4741+E4742</f>
        <v>53.180000000000007</v>
      </c>
      <c r="I4737" s="14">
        <f>+(G4737/4)/(H4737/3)</f>
        <v>0.73364046634072944</v>
      </c>
      <c r="J4737" s="21">
        <f>+(B4737-$K$1)/7</f>
        <v>2</v>
      </c>
    </row>
    <row r="4738" spans="1:10" ht="21.95" customHeight="1" x14ac:dyDescent="0.15">
      <c r="A4738" s="6" t="s">
        <v>284</v>
      </c>
      <c r="B4738" s="4" t="s">
        <v>11</v>
      </c>
      <c r="C4738" s="4" t="s">
        <v>228</v>
      </c>
      <c r="D4738" s="4" t="s">
        <v>286</v>
      </c>
      <c r="E4738" s="5">
        <v>10.72</v>
      </c>
    </row>
    <row r="4739" spans="1:10" ht="21.95" customHeight="1" x14ac:dyDescent="0.15">
      <c r="A4739" s="6" t="s">
        <v>284</v>
      </c>
      <c r="B4739" s="4" t="s">
        <v>115</v>
      </c>
      <c r="C4739" s="4" t="s">
        <v>228</v>
      </c>
      <c r="D4739" s="4" t="s">
        <v>285</v>
      </c>
      <c r="E4739" s="5">
        <v>13.77</v>
      </c>
    </row>
    <row r="4740" spans="1:10" ht="21.95" customHeight="1" x14ac:dyDescent="0.15">
      <c r="A4740" s="6" t="s">
        <v>284</v>
      </c>
      <c r="B4740" s="4" t="s">
        <v>115</v>
      </c>
      <c r="C4740" s="4" t="s">
        <v>228</v>
      </c>
      <c r="D4740" s="4" t="s">
        <v>286</v>
      </c>
      <c r="E4740" s="5">
        <v>13.64</v>
      </c>
    </row>
    <row r="4741" spans="1:10" ht="21.95" customHeight="1" x14ac:dyDescent="0.15">
      <c r="A4741" s="6" t="s">
        <v>284</v>
      </c>
      <c r="B4741" s="4" t="s">
        <v>12</v>
      </c>
      <c r="C4741" s="4" t="s">
        <v>228</v>
      </c>
      <c r="D4741" s="4" t="s">
        <v>285</v>
      </c>
      <c r="E4741" s="5">
        <v>13.28</v>
      </c>
      <c r="F4741" t="s">
        <v>354</v>
      </c>
    </row>
    <row r="4742" spans="1:10" ht="21.95" customHeight="1" x14ac:dyDescent="0.15">
      <c r="A4742" s="6" t="s">
        <v>284</v>
      </c>
      <c r="B4742" s="4" t="s">
        <v>12</v>
      </c>
      <c r="C4742" s="4" t="s">
        <v>228</v>
      </c>
      <c r="D4742" s="4" t="s">
        <v>286</v>
      </c>
      <c r="E4742" s="5">
        <v>12.3</v>
      </c>
    </row>
    <row r="4743" spans="1:10" ht="21.95" customHeight="1" x14ac:dyDescent="0.15">
      <c r="A4743" s="6" t="s">
        <v>284</v>
      </c>
      <c r="B4743" s="4" t="s">
        <v>116</v>
      </c>
      <c r="C4743" s="4" t="s">
        <v>228</v>
      </c>
      <c r="D4743" s="4" t="s">
        <v>285</v>
      </c>
      <c r="E4743" s="5">
        <v>14.03</v>
      </c>
    </row>
    <row r="4744" spans="1:10" ht="21.95" customHeight="1" x14ac:dyDescent="0.15">
      <c r="A4744" s="6" t="s">
        <v>284</v>
      </c>
      <c r="B4744" s="4" t="s">
        <v>116</v>
      </c>
      <c r="C4744" s="4" t="s">
        <v>228</v>
      </c>
      <c r="D4744" s="4" t="s">
        <v>286</v>
      </c>
      <c r="E4744" s="5">
        <v>13.57</v>
      </c>
    </row>
    <row r="4745" spans="1:10" ht="21.95" customHeight="1" x14ac:dyDescent="0.15">
      <c r="A4745" s="6" t="s">
        <v>284</v>
      </c>
      <c r="B4745" s="4" t="s">
        <v>117</v>
      </c>
      <c r="C4745" s="4" t="s">
        <v>228</v>
      </c>
      <c r="D4745" s="4" t="s">
        <v>285</v>
      </c>
      <c r="E4745" s="5">
        <v>16.309999999999999</v>
      </c>
      <c r="F4745" s="13" t="s">
        <v>353</v>
      </c>
    </row>
    <row r="4746" spans="1:10" ht="21.95" customHeight="1" x14ac:dyDescent="0.15">
      <c r="A4746" s="6" t="s">
        <v>284</v>
      </c>
      <c r="B4746" s="4" t="s">
        <v>117</v>
      </c>
      <c r="C4746" s="4" t="s">
        <v>228</v>
      </c>
      <c r="D4746" s="4" t="s">
        <v>286</v>
      </c>
      <c r="E4746" s="5">
        <v>13.72</v>
      </c>
      <c r="F4746" s="13"/>
    </row>
    <row r="4747" spans="1:10" ht="21.95" customHeight="1" x14ac:dyDescent="0.15">
      <c r="A4747" s="6" t="s">
        <v>284</v>
      </c>
      <c r="B4747" s="4" t="s">
        <v>13</v>
      </c>
      <c r="C4747" s="4" t="s">
        <v>228</v>
      </c>
      <c r="D4747" s="4" t="s">
        <v>285</v>
      </c>
      <c r="E4747" s="5">
        <v>15.39</v>
      </c>
      <c r="F4747" s="13" t="s">
        <v>354</v>
      </c>
    </row>
    <row r="4748" spans="1:10" ht="21.95" customHeight="1" x14ac:dyDescent="0.15">
      <c r="A4748" s="6" t="s">
        <v>284</v>
      </c>
      <c r="B4748" s="4" t="s">
        <v>13</v>
      </c>
      <c r="C4748" s="4" t="s">
        <v>228</v>
      </c>
      <c r="D4748" s="4" t="s">
        <v>285</v>
      </c>
      <c r="E4748" s="5">
        <v>12.46</v>
      </c>
    </row>
    <row r="4749" spans="1:10" ht="21.95" customHeight="1" x14ac:dyDescent="0.15">
      <c r="A4749" s="6" t="s">
        <v>284</v>
      </c>
      <c r="B4749" s="4" t="s">
        <v>13</v>
      </c>
      <c r="C4749" s="4" t="s">
        <v>228</v>
      </c>
      <c r="D4749" s="4" t="s">
        <v>286</v>
      </c>
      <c r="E4749" s="5">
        <v>15.99</v>
      </c>
    </row>
    <row r="4750" spans="1:10" ht="21.95" customHeight="1" x14ac:dyDescent="0.15">
      <c r="A4750" s="6" t="s">
        <v>284</v>
      </c>
      <c r="B4750" s="4" t="s">
        <v>13</v>
      </c>
      <c r="C4750" s="4" t="s">
        <v>228</v>
      </c>
      <c r="D4750" s="4" t="s">
        <v>286</v>
      </c>
      <c r="E4750" s="5">
        <v>10.11</v>
      </c>
    </row>
    <row r="4751" spans="1:10" ht="21.95" customHeight="1" x14ac:dyDescent="0.15">
      <c r="A4751" s="6" t="s">
        <v>284</v>
      </c>
      <c r="B4751" s="4" t="s">
        <v>119</v>
      </c>
      <c r="C4751" s="4" t="s">
        <v>228</v>
      </c>
      <c r="D4751" s="4" t="s">
        <v>285</v>
      </c>
      <c r="E4751" s="5">
        <v>11.39</v>
      </c>
    </row>
    <row r="4752" spans="1:10" ht="21.95" customHeight="1" x14ac:dyDescent="0.15">
      <c r="A4752" s="6" t="s">
        <v>284</v>
      </c>
      <c r="B4752" s="4" t="s">
        <v>119</v>
      </c>
      <c r="C4752" s="4" t="s">
        <v>228</v>
      </c>
      <c r="D4752" s="4" t="s">
        <v>286</v>
      </c>
      <c r="E4752" s="5">
        <v>10.63</v>
      </c>
    </row>
    <row r="4753" spans="1:10" ht="21.95" customHeight="1" x14ac:dyDescent="0.15">
      <c r="A4753" s="6" t="s">
        <v>284</v>
      </c>
      <c r="B4753" s="4" t="s">
        <v>15</v>
      </c>
      <c r="C4753" s="4" t="s">
        <v>228</v>
      </c>
      <c r="D4753" s="4" t="s">
        <v>285</v>
      </c>
      <c r="E4753" s="5">
        <v>11.67</v>
      </c>
      <c r="F4753" t="s">
        <v>353</v>
      </c>
      <c r="G4753">
        <f>+E4753+E4754+E4755+E4756+E4757</f>
        <v>59.5</v>
      </c>
      <c r="H4753">
        <f>+E4760+E4761+E4759+E4758</f>
        <v>46.69</v>
      </c>
      <c r="I4753" s="14">
        <f>+(G4753/4)/(H4753/3)</f>
        <v>0.95577211394302852</v>
      </c>
      <c r="J4753" s="21">
        <f>+(B4753-$K$1)/7</f>
        <v>4</v>
      </c>
    </row>
    <row r="4754" spans="1:10" ht="21.95" customHeight="1" x14ac:dyDescent="0.15">
      <c r="A4754" s="6" t="s">
        <v>284</v>
      </c>
      <c r="B4754" s="4" t="s">
        <v>15</v>
      </c>
      <c r="C4754" s="4" t="s">
        <v>228</v>
      </c>
      <c r="D4754" s="4" t="s">
        <v>285</v>
      </c>
      <c r="E4754" s="5">
        <v>5.42</v>
      </c>
    </row>
    <row r="4755" spans="1:10" ht="21.95" customHeight="1" x14ac:dyDescent="0.15">
      <c r="A4755" s="6" t="s">
        <v>284</v>
      </c>
      <c r="B4755" s="4" t="s">
        <v>15</v>
      </c>
      <c r="C4755" s="4" t="s">
        <v>228</v>
      </c>
      <c r="D4755" s="4" t="s">
        <v>286</v>
      </c>
      <c r="E4755" s="5">
        <v>14.88</v>
      </c>
    </row>
    <row r="4756" spans="1:10" ht="21.95" customHeight="1" x14ac:dyDescent="0.15">
      <c r="A4756" s="6" t="s">
        <v>284</v>
      </c>
      <c r="B4756" s="4" t="s">
        <v>120</v>
      </c>
      <c r="C4756" s="4" t="s">
        <v>228</v>
      </c>
      <c r="D4756" s="4" t="s">
        <v>285</v>
      </c>
      <c r="E4756" s="5">
        <v>15.03</v>
      </c>
    </row>
    <row r="4757" spans="1:10" ht="21.95" customHeight="1" x14ac:dyDescent="0.15">
      <c r="A4757" s="9" t="s">
        <v>284</v>
      </c>
      <c r="B4757" s="4" t="s">
        <v>120</v>
      </c>
      <c r="C4757" s="4" t="s">
        <v>228</v>
      </c>
      <c r="D4757" s="4" t="s">
        <v>286</v>
      </c>
      <c r="E4757" s="5">
        <v>12.5</v>
      </c>
    </row>
    <row r="4758" spans="1:10" ht="21.95" customHeight="1" x14ac:dyDescent="0.15">
      <c r="A4758" s="6" t="s">
        <v>284</v>
      </c>
      <c r="B4758" s="4" t="s">
        <v>16</v>
      </c>
      <c r="C4758" s="4" t="s">
        <v>228</v>
      </c>
      <c r="D4758" s="4" t="s">
        <v>285</v>
      </c>
      <c r="E4758" s="5">
        <v>10.27</v>
      </c>
      <c r="F4758" t="s">
        <v>354</v>
      </c>
    </row>
    <row r="4759" spans="1:10" ht="21.95" customHeight="1" x14ac:dyDescent="0.15">
      <c r="A4759" s="6" t="s">
        <v>284</v>
      </c>
      <c r="B4759" s="4" t="s">
        <v>16</v>
      </c>
      <c r="C4759" s="4" t="s">
        <v>228</v>
      </c>
      <c r="D4759" s="4" t="s">
        <v>286</v>
      </c>
      <c r="E4759" s="5">
        <v>10.84</v>
      </c>
    </row>
    <row r="4760" spans="1:10" ht="21.95" customHeight="1" x14ac:dyDescent="0.15">
      <c r="A4760" s="6" t="s">
        <v>284</v>
      </c>
      <c r="B4760" s="4" t="s">
        <v>121</v>
      </c>
      <c r="C4760" s="4" t="s">
        <v>228</v>
      </c>
      <c r="D4760" s="4" t="s">
        <v>286</v>
      </c>
      <c r="E4760" s="5">
        <v>12.24</v>
      </c>
    </row>
    <row r="4761" spans="1:10" ht="21.95" customHeight="1" x14ac:dyDescent="0.15">
      <c r="A4761" s="6" t="s">
        <v>284</v>
      </c>
      <c r="B4761" s="4" t="s">
        <v>121</v>
      </c>
      <c r="C4761" s="4" t="s">
        <v>228</v>
      </c>
      <c r="D4761" s="4" t="s">
        <v>287</v>
      </c>
      <c r="E4761" s="5">
        <v>13.34</v>
      </c>
    </row>
    <row r="4762" spans="1:10" ht="21.95" customHeight="1" x14ac:dyDescent="0.15">
      <c r="A4762" s="6" t="s">
        <v>284</v>
      </c>
      <c r="B4762" s="4" t="s">
        <v>17</v>
      </c>
      <c r="C4762" s="4" t="s">
        <v>228</v>
      </c>
      <c r="D4762" s="4" t="s">
        <v>285</v>
      </c>
      <c r="E4762" s="5">
        <v>12.62</v>
      </c>
      <c r="F4762" t="s">
        <v>353</v>
      </c>
      <c r="G4762">
        <f>+E4762+E4763+E4764+E4765+E4766</f>
        <v>62.569999999999993</v>
      </c>
      <c r="H4762">
        <f>+E4769+E4770+E4768+E4767</f>
        <v>39.769999999999996</v>
      </c>
      <c r="I4762" s="14">
        <f>+(G4762/4)/(H4762/3)</f>
        <v>1.1799723409605229</v>
      </c>
      <c r="J4762" s="21">
        <f>+(B4762-$K$1)/7</f>
        <v>5</v>
      </c>
    </row>
    <row r="4763" spans="1:10" ht="21.95" customHeight="1" x14ac:dyDescent="0.15">
      <c r="A4763" s="6" t="s">
        <v>284</v>
      </c>
      <c r="B4763" s="4" t="s">
        <v>17</v>
      </c>
      <c r="C4763" s="4" t="s">
        <v>228</v>
      </c>
      <c r="D4763" s="4" t="s">
        <v>285</v>
      </c>
      <c r="E4763" s="5">
        <v>5.31</v>
      </c>
    </row>
    <row r="4764" spans="1:10" ht="21.95" customHeight="1" x14ac:dyDescent="0.15">
      <c r="A4764" s="6" t="s">
        <v>284</v>
      </c>
      <c r="B4764" s="4" t="s">
        <v>17</v>
      </c>
      <c r="C4764" s="4" t="s">
        <v>228</v>
      </c>
      <c r="D4764" s="4" t="s">
        <v>286</v>
      </c>
      <c r="E4764" s="5">
        <v>14.12</v>
      </c>
    </row>
    <row r="4765" spans="1:10" ht="21.95" customHeight="1" x14ac:dyDescent="0.15">
      <c r="A4765" s="6" t="s">
        <v>284</v>
      </c>
      <c r="B4765" s="4" t="s">
        <v>122</v>
      </c>
      <c r="C4765" s="4" t="s">
        <v>228</v>
      </c>
      <c r="D4765" s="4" t="s">
        <v>285</v>
      </c>
      <c r="E4765" s="5">
        <v>16.38</v>
      </c>
    </row>
    <row r="4766" spans="1:10" ht="21.95" customHeight="1" x14ac:dyDescent="0.15">
      <c r="A4766" s="6" t="s">
        <v>284</v>
      </c>
      <c r="B4766" s="4" t="s">
        <v>122</v>
      </c>
      <c r="C4766" s="4" t="s">
        <v>228</v>
      </c>
      <c r="D4766" s="4" t="s">
        <v>231</v>
      </c>
      <c r="E4766" s="5">
        <v>14.14</v>
      </c>
    </row>
    <row r="4767" spans="1:10" ht="21.95" customHeight="1" x14ac:dyDescent="0.15">
      <c r="A4767" s="6" t="s">
        <v>284</v>
      </c>
      <c r="B4767" s="4" t="s">
        <v>18</v>
      </c>
      <c r="C4767" s="4" t="s">
        <v>228</v>
      </c>
      <c r="D4767" s="4" t="s">
        <v>285</v>
      </c>
      <c r="E4767" s="5">
        <v>10.59</v>
      </c>
      <c r="F4767" t="s">
        <v>354</v>
      </c>
    </row>
    <row r="4768" spans="1:10" ht="21.95" customHeight="1" x14ac:dyDescent="0.15">
      <c r="A4768" s="6" t="s">
        <v>284</v>
      </c>
      <c r="B4768" s="4" t="s">
        <v>18</v>
      </c>
      <c r="C4768" s="4" t="s">
        <v>228</v>
      </c>
      <c r="D4768" s="4" t="s">
        <v>286</v>
      </c>
      <c r="E4768" s="5">
        <v>8.43</v>
      </c>
    </row>
    <row r="4769" spans="1:10" ht="21.95" customHeight="1" x14ac:dyDescent="0.15">
      <c r="A4769" s="6" t="s">
        <v>284</v>
      </c>
      <c r="B4769" s="4" t="s">
        <v>123</v>
      </c>
      <c r="C4769" s="4" t="s">
        <v>228</v>
      </c>
      <c r="D4769" s="4" t="s">
        <v>286</v>
      </c>
      <c r="E4769" s="5">
        <v>10.35</v>
      </c>
    </row>
    <row r="4770" spans="1:10" ht="21.95" customHeight="1" x14ac:dyDescent="0.15">
      <c r="A4770" s="6" t="s">
        <v>284</v>
      </c>
      <c r="B4770" s="4" t="s">
        <v>123</v>
      </c>
      <c r="C4770" s="4" t="s">
        <v>228</v>
      </c>
      <c r="D4770" s="4" t="s">
        <v>233</v>
      </c>
      <c r="E4770" s="5">
        <v>10.4</v>
      </c>
    </row>
    <row r="4771" spans="1:10" ht="21.95" customHeight="1" x14ac:dyDescent="0.15">
      <c r="A4771" s="6" t="s">
        <v>284</v>
      </c>
      <c r="B4771" s="4" t="s">
        <v>19</v>
      </c>
      <c r="C4771" s="4" t="s">
        <v>228</v>
      </c>
      <c r="D4771" s="4" t="s">
        <v>231</v>
      </c>
      <c r="E4771" s="5">
        <v>12.02</v>
      </c>
      <c r="F4771" t="s">
        <v>353</v>
      </c>
      <c r="G4771">
        <f>+E4771+E4772+E4773+E4774+E4775+E4776</f>
        <v>62.780000000000008</v>
      </c>
      <c r="H4771">
        <f>+E4778+E4779+E4777+E4780</f>
        <v>16.04</v>
      </c>
      <c r="I4771" s="14">
        <f>+(G4771/4)/(H4771/3)</f>
        <v>2.9354738154613469</v>
      </c>
      <c r="J4771" s="21">
        <f>+(B4771-$K$1)/7</f>
        <v>6</v>
      </c>
    </row>
    <row r="4772" spans="1:10" ht="21.95" customHeight="1" x14ac:dyDescent="0.15">
      <c r="A4772" s="6" t="s">
        <v>284</v>
      </c>
      <c r="B4772" s="4" t="s">
        <v>19</v>
      </c>
      <c r="C4772" s="4" t="s">
        <v>228</v>
      </c>
      <c r="D4772" s="4" t="s">
        <v>231</v>
      </c>
      <c r="E4772" s="5">
        <v>5.4</v>
      </c>
    </row>
    <row r="4773" spans="1:10" ht="21.95" customHeight="1" x14ac:dyDescent="0.15">
      <c r="A4773" s="6" t="s">
        <v>284</v>
      </c>
      <c r="B4773" s="4" t="s">
        <v>19</v>
      </c>
      <c r="C4773" s="4" t="s">
        <v>228</v>
      </c>
      <c r="D4773" s="4" t="s">
        <v>286</v>
      </c>
      <c r="E4773" s="5">
        <v>14.25</v>
      </c>
    </row>
    <row r="4774" spans="1:10" ht="21.95" customHeight="1" x14ac:dyDescent="0.15">
      <c r="A4774" s="6" t="s">
        <v>284</v>
      </c>
      <c r="B4774" s="4" t="s">
        <v>124</v>
      </c>
      <c r="C4774" s="4" t="s">
        <v>228</v>
      </c>
      <c r="D4774" s="4" t="s">
        <v>231</v>
      </c>
      <c r="E4774" s="5">
        <v>13.06</v>
      </c>
    </row>
    <row r="4775" spans="1:10" ht="21.95" customHeight="1" x14ac:dyDescent="0.15">
      <c r="A4775" s="6" t="s">
        <v>284</v>
      </c>
      <c r="B4775" s="4" t="s">
        <v>124</v>
      </c>
      <c r="C4775" s="4" t="s">
        <v>228</v>
      </c>
      <c r="D4775" s="4" t="s">
        <v>231</v>
      </c>
      <c r="E4775" s="5">
        <v>4.38</v>
      </c>
    </row>
    <row r="4776" spans="1:10" ht="21.95" customHeight="1" x14ac:dyDescent="0.15">
      <c r="A4776" s="6" t="s">
        <v>284</v>
      </c>
      <c r="B4776" s="4" t="s">
        <v>124</v>
      </c>
      <c r="C4776" s="4" t="s">
        <v>228</v>
      </c>
      <c r="D4776" s="4" t="s">
        <v>286</v>
      </c>
      <c r="E4776" s="5">
        <v>13.67</v>
      </c>
    </row>
    <row r="4777" spans="1:10" ht="21.95" customHeight="1" x14ac:dyDescent="0.15">
      <c r="A4777" s="6" t="s">
        <v>284</v>
      </c>
      <c r="B4777" s="4" t="s">
        <v>20</v>
      </c>
      <c r="C4777" s="4" t="s">
        <v>228</v>
      </c>
      <c r="D4777" s="4" t="s">
        <v>231</v>
      </c>
      <c r="E4777" s="5">
        <v>5.0199999999999996</v>
      </c>
      <c r="F4777" t="s">
        <v>354</v>
      </c>
    </row>
    <row r="4778" spans="1:10" ht="21.95" customHeight="1" x14ac:dyDescent="0.15">
      <c r="A4778" s="6" t="s">
        <v>284</v>
      </c>
      <c r="B4778" s="4" t="s">
        <v>20</v>
      </c>
      <c r="C4778" s="4" t="s">
        <v>228</v>
      </c>
      <c r="D4778" s="4" t="s">
        <v>286</v>
      </c>
      <c r="E4778" s="5">
        <v>4.8499999999999996</v>
      </c>
    </row>
    <row r="4779" spans="1:10" ht="21.95" customHeight="1" x14ac:dyDescent="0.15">
      <c r="A4779" s="6" t="s">
        <v>284</v>
      </c>
      <c r="B4779" s="4" t="s">
        <v>125</v>
      </c>
      <c r="C4779" s="4" t="s">
        <v>228</v>
      </c>
      <c r="D4779" s="4" t="s">
        <v>231</v>
      </c>
      <c r="E4779" s="5">
        <v>3.88</v>
      </c>
    </row>
    <row r="4780" spans="1:10" ht="21.95" customHeight="1" x14ac:dyDescent="0.15">
      <c r="A4780" s="6" t="s">
        <v>284</v>
      </c>
      <c r="B4780" s="4" t="s">
        <v>125</v>
      </c>
      <c r="C4780" s="4" t="s">
        <v>228</v>
      </c>
      <c r="D4780" s="4" t="s">
        <v>286</v>
      </c>
      <c r="E4780" s="5">
        <v>2.29</v>
      </c>
    </row>
    <row r="4781" spans="1:10" ht="21.95" customHeight="1" x14ac:dyDescent="0.15">
      <c r="A4781" s="6" t="s">
        <v>284</v>
      </c>
      <c r="B4781" s="4" t="s">
        <v>21</v>
      </c>
      <c r="C4781" s="4" t="s">
        <v>228</v>
      </c>
      <c r="D4781" s="4" t="s">
        <v>231</v>
      </c>
      <c r="E4781" s="5">
        <v>13.31</v>
      </c>
      <c r="F4781" t="s">
        <v>353</v>
      </c>
      <c r="G4781">
        <f>+E4781+E4782+E4783+E4784+E4785+E4786</f>
        <v>72.73</v>
      </c>
      <c r="H4781">
        <f>+E4788+E4789+E4787+E4790</f>
        <v>39.36</v>
      </c>
      <c r="I4781" s="14">
        <f>+(G4781/4)/(H4781/3)</f>
        <v>1.385861280487805</v>
      </c>
      <c r="J4781" s="21">
        <f>+(B4781-$K$1)/7</f>
        <v>7</v>
      </c>
    </row>
    <row r="4782" spans="1:10" ht="21.95" customHeight="1" x14ac:dyDescent="0.15">
      <c r="A4782" s="6" t="s">
        <v>284</v>
      </c>
      <c r="B4782" s="4" t="s">
        <v>21</v>
      </c>
      <c r="C4782" s="4" t="s">
        <v>228</v>
      </c>
      <c r="D4782" s="4" t="s">
        <v>231</v>
      </c>
      <c r="E4782" s="5">
        <v>6.16</v>
      </c>
    </row>
    <row r="4783" spans="1:10" ht="21.95" customHeight="1" x14ac:dyDescent="0.15">
      <c r="A4783" s="6" t="s">
        <v>284</v>
      </c>
      <c r="B4783" s="4" t="s">
        <v>21</v>
      </c>
      <c r="C4783" s="4" t="s">
        <v>228</v>
      </c>
      <c r="D4783" s="4" t="s">
        <v>286</v>
      </c>
      <c r="E4783" s="5">
        <v>14.85</v>
      </c>
    </row>
    <row r="4784" spans="1:10" ht="21.95" customHeight="1" x14ac:dyDescent="0.15">
      <c r="A4784" s="6" t="s">
        <v>284</v>
      </c>
      <c r="B4784" s="4" t="s">
        <v>126</v>
      </c>
      <c r="C4784" s="4" t="s">
        <v>228</v>
      </c>
      <c r="D4784" s="4" t="s">
        <v>285</v>
      </c>
      <c r="E4784" s="5">
        <v>15.51</v>
      </c>
    </row>
    <row r="4785" spans="1:10" ht="21.95" customHeight="1" x14ac:dyDescent="0.15">
      <c r="A4785" s="6" t="s">
        <v>284</v>
      </c>
      <c r="B4785" s="4" t="s">
        <v>126</v>
      </c>
      <c r="C4785" s="4" t="s">
        <v>228</v>
      </c>
      <c r="D4785" s="4" t="s">
        <v>285</v>
      </c>
      <c r="E4785" s="5">
        <v>5.23</v>
      </c>
    </row>
    <row r="4786" spans="1:10" ht="21.95" customHeight="1" x14ac:dyDescent="0.15">
      <c r="A4786" s="6" t="s">
        <v>284</v>
      </c>
      <c r="B4786" s="4" t="s">
        <v>126</v>
      </c>
      <c r="C4786" s="4" t="s">
        <v>228</v>
      </c>
      <c r="D4786" s="4" t="s">
        <v>286</v>
      </c>
      <c r="E4786" s="5">
        <v>17.670000000000002</v>
      </c>
    </row>
    <row r="4787" spans="1:10" ht="21.95" customHeight="1" x14ac:dyDescent="0.15">
      <c r="A4787" s="6" t="s">
        <v>284</v>
      </c>
      <c r="B4787" s="4" t="s">
        <v>22</v>
      </c>
      <c r="C4787" s="4" t="s">
        <v>228</v>
      </c>
      <c r="D4787" s="4" t="s">
        <v>285</v>
      </c>
      <c r="E4787" s="5">
        <v>10.119999999999999</v>
      </c>
      <c r="F4787" t="s">
        <v>354</v>
      </c>
    </row>
    <row r="4788" spans="1:10" ht="21.95" customHeight="1" x14ac:dyDescent="0.15">
      <c r="A4788" s="6" t="s">
        <v>284</v>
      </c>
      <c r="B4788" s="4" t="s">
        <v>22</v>
      </c>
      <c r="C4788" s="4" t="s">
        <v>228</v>
      </c>
      <c r="D4788" s="4" t="s">
        <v>286</v>
      </c>
      <c r="E4788" s="5">
        <v>8.9499999999999993</v>
      </c>
    </row>
    <row r="4789" spans="1:10" ht="21.95" customHeight="1" x14ac:dyDescent="0.15">
      <c r="A4789" s="6" t="s">
        <v>284</v>
      </c>
      <c r="B4789" s="4" t="s">
        <v>127</v>
      </c>
      <c r="C4789" s="4" t="s">
        <v>228</v>
      </c>
      <c r="D4789" s="4" t="s">
        <v>285</v>
      </c>
      <c r="E4789" s="5">
        <v>10.11</v>
      </c>
    </row>
    <row r="4790" spans="1:10" ht="21.95" customHeight="1" x14ac:dyDescent="0.15">
      <c r="A4790" s="6" t="s">
        <v>284</v>
      </c>
      <c r="B4790" s="4" t="s">
        <v>127</v>
      </c>
      <c r="C4790" s="4" t="s">
        <v>228</v>
      </c>
      <c r="D4790" s="4" t="s">
        <v>286</v>
      </c>
      <c r="E4790" s="5">
        <v>10.18</v>
      </c>
    </row>
    <row r="4791" spans="1:10" ht="21.95" customHeight="1" x14ac:dyDescent="0.15">
      <c r="A4791" s="6" t="s">
        <v>284</v>
      </c>
      <c r="B4791" s="4" t="s">
        <v>128</v>
      </c>
      <c r="C4791" s="4" t="s">
        <v>228</v>
      </c>
      <c r="D4791" s="4" t="s">
        <v>285</v>
      </c>
      <c r="E4791" s="5">
        <v>12.95</v>
      </c>
      <c r="F4791" s="13" t="s">
        <v>353</v>
      </c>
    </row>
    <row r="4792" spans="1:10" ht="21.95" customHeight="1" x14ac:dyDescent="0.15">
      <c r="A4792" s="6" t="s">
        <v>284</v>
      </c>
      <c r="B4792" s="4" t="s">
        <v>128</v>
      </c>
      <c r="C4792" s="4" t="s">
        <v>228</v>
      </c>
      <c r="D4792" s="4" t="s">
        <v>285</v>
      </c>
      <c r="E4792" s="5">
        <v>5.01</v>
      </c>
      <c r="F4792" s="13"/>
    </row>
    <row r="4793" spans="1:10" ht="21.95" customHeight="1" x14ac:dyDescent="0.15">
      <c r="A4793" s="6" t="s">
        <v>284</v>
      </c>
      <c r="B4793" s="4" t="s">
        <v>128</v>
      </c>
      <c r="C4793" s="4" t="s">
        <v>228</v>
      </c>
      <c r="D4793" s="4" t="s">
        <v>286</v>
      </c>
      <c r="E4793" s="5">
        <v>14.28</v>
      </c>
      <c r="F4793" s="13"/>
    </row>
    <row r="4794" spans="1:10" ht="21.95" customHeight="1" x14ac:dyDescent="0.15">
      <c r="A4794" s="6" t="s">
        <v>284</v>
      </c>
      <c r="B4794" s="4" t="s">
        <v>23</v>
      </c>
      <c r="C4794" s="4" t="s">
        <v>228</v>
      </c>
      <c r="D4794" s="4" t="s">
        <v>285</v>
      </c>
      <c r="E4794" s="5">
        <v>14.66</v>
      </c>
      <c r="F4794" s="13" t="s">
        <v>354</v>
      </c>
    </row>
    <row r="4795" spans="1:10" ht="21.95" customHeight="1" x14ac:dyDescent="0.15">
      <c r="A4795" s="6" t="s">
        <v>284</v>
      </c>
      <c r="B4795" s="4" t="s">
        <v>23</v>
      </c>
      <c r="C4795" s="4" t="s">
        <v>228</v>
      </c>
      <c r="D4795" s="4" t="s">
        <v>285</v>
      </c>
      <c r="E4795" s="5">
        <v>14.05</v>
      </c>
    </row>
    <row r="4796" spans="1:10" ht="21.95" customHeight="1" x14ac:dyDescent="0.15">
      <c r="A4796" s="6" t="s">
        <v>284</v>
      </c>
      <c r="B4796" s="4" t="s">
        <v>23</v>
      </c>
      <c r="C4796" s="4" t="s">
        <v>228</v>
      </c>
      <c r="D4796" s="4" t="s">
        <v>286</v>
      </c>
      <c r="E4796" s="5">
        <v>15.47</v>
      </c>
    </row>
    <row r="4797" spans="1:10" ht="21.95" customHeight="1" x14ac:dyDescent="0.15">
      <c r="A4797" s="6" t="s">
        <v>284</v>
      </c>
      <c r="B4797" s="4" t="s">
        <v>23</v>
      </c>
      <c r="C4797" s="4" t="s">
        <v>228</v>
      </c>
      <c r="D4797" s="4" t="s">
        <v>286</v>
      </c>
      <c r="E4797" s="5">
        <v>9.1</v>
      </c>
    </row>
    <row r="4798" spans="1:10" ht="21.95" customHeight="1" x14ac:dyDescent="0.15">
      <c r="A4798" s="6" t="s">
        <v>284</v>
      </c>
      <c r="B4798" s="4" t="s">
        <v>129</v>
      </c>
      <c r="C4798" s="4" t="s">
        <v>228</v>
      </c>
      <c r="D4798" s="4" t="s">
        <v>285</v>
      </c>
      <c r="E4798" s="5">
        <v>10.79</v>
      </c>
    </row>
    <row r="4799" spans="1:10" ht="21.95" customHeight="1" x14ac:dyDescent="0.15">
      <c r="A4799" s="6" t="s">
        <v>284</v>
      </c>
      <c r="B4799" s="4" t="s">
        <v>129</v>
      </c>
      <c r="C4799" s="4" t="s">
        <v>228</v>
      </c>
      <c r="D4799" s="4" t="s">
        <v>286</v>
      </c>
      <c r="E4799" s="5">
        <v>11.4</v>
      </c>
    </row>
    <row r="4800" spans="1:10" ht="21.95" customHeight="1" x14ac:dyDescent="0.15">
      <c r="A4800" s="6" t="s">
        <v>284</v>
      </c>
      <c r="B4800" s="4" t="s">
        <v>24</v>
      </c>
      <c r="C4800" s="4" t="s">
        <v>228</v>
      </c>
      <c r="D4800" s="4" t="s">
        <v>285</v>
      </c>
      <c r="E4800" s="5">
        <v>12.9</v>
      </c>
      <c r="F4800" t="s">
        <v>353</v>
      </c>
      <c r="G4800">
        <f>+E4800+E4801+E4802+E4803+E4804+E4805</f>
        <v>66.73</v>
      </c>
      <c r="H4800">
        <f>+E4807+E4808+E4806+E4809+E4810</f>
        <v>48.879999999999995</v>
      </c>
      <c r="I4800" s="14">
        <f>+(G4800/4)/(H4800/3)</f>
        <v>1.0238850245499183</v>
      </c>
      <c r="J4800" s="21">
        <f>+(B4800-$K$1)/7</f>
        <v>9</v>
      </c>
    </row>
    <row r="4801" spans="1:10" ht="21.95" customHeight="1" x14ac:dyDescent="0.15">
      <c r="A4801" s="9" t="s">
        <v>284</v>
      </c>
      <c r="B4801" s="4" t="s">
        <v>24</v>
      </c>
      <c r="C4801" s="4" t="s">
        <v>228</v>
      </c>
      <c r="D4801" s="4" t="s">
        <v>285</v>
      </c>
      <c r="E4801" s="5">
        <v>6.11</v>
      </c>
    </row>
    <row r="4802" spans="1:10" ht="21.95" customHeight="1" x14ac:dyDescent="0.15">
      <c r="A4802" s="6" t="s">
        <v>284</v>
      </c>
      <c r="B4802" s="4" t="s">
        <v>24</v>
      </c>
      <c r="C4802" s="4" t="s">
        <v>228</v>
      </c>
      <c r="D4802" s="4" t="s">
        <v>286</v>
      </c>
      <c r="E4802" s="5">
        <v>14.67</v>
      </c>
    </row>
    <row r="4803" spans="1:10" ht="21.95" customHeight="1" x14ac:dyDescent="0.15">
      <c r="A4803" s="6" t="s">
        <v>284</v>
      </c>
      <c r="B4803" s="4" t="s">
        <v>130</v>
      </c>
      <c r="C4803" s="4" t="s">
        <v>228</v>
      </c>
      <c r="D4803" s="4" t="s">
        <v>285</v>
      </c>
      <c r="E4803" s="5">
        <v>13.77</v>
      </c>
    </row>
    <row r="4804" spans="1:10" ht="21.95" customHeight="1" x14ac:dyDescent="0.15">
      <c r="A4804" s="6" t="s">
        <v>284</v>
      </c>
      <c r="B4804" s="4" t="s">
        <v>130</v>
      </c>
      <c r="C4804" s="4" t="s">
        <v>228</v>
      </c>
      <c r="D4804" s="4" t="s">
        <v>285</v>
      </c>
      <c r="E4804" s="5">
        <v>4.25</v>
      </c>
    </row>
    <row r="4805" spans="1:10" ht="21.95" customHeight="1" x14ac:dyDescent="0.15">
      <c r="A4805" s="6" t="s">
        <v>284</v>
      </c>
      <c r="B4805" s="4" t="s">
        <v>130</v>
      </c>
      <c r="C4805" s="4" t="s">
        <v>228</v>
      </c>
      <c r="D4805" s="4" t="s">
        <v>286</v>
      </c>
      <c r="E4805" s="5">
        <v>15.03</v>
      </c>
    </row>
    <row r="4806" spans="1:10" ht="21.95" customHeight="1" x14ac:dyDescent="0.15">
      <c r="A4806" s="6" t="s">
        <v>284</v>
      </c>
      <c r="B4806" s="4" t="s">
        <v>25</v>
      </c>
      <c r="C4806" s="4" t="s">
        <v>228</v>
      </c>
      <c r="D4806" s="4" t="s">
        <v>285</v>
      </c>
      <c r="E4806" s="5">
        <v>9.16</v>
      </c>
      <c r="F4806" t="s">
        <v>354</v>
      </c>
    </row>
    <row r="4807" spans="1:10" ht="21.95" customHeight="1" x14ac:dyDescent="0.15">
      <c r="A4807" s="6" t="s">
        <v>284</v>
      </c>
      <c r="B4807" s="4" t="s">
        <v>25</v>
      </c>
      <c r="C4807" s="4" t="s">
        <v>228</v>
      </c>
      <c r="D4807" s="4" t="s">
        <v>234</v>
      </c>
      <c r="E4807" s="5">
        <v>10.53</v>
      </c>
    </row>
    <row r="4808" spans="1:10" ht="21.95" customHeight="1" x14ac:dyDescent="0.15">
      <c r="A4808" s="6" t="s">
        <v>284</v>
      </c>
      <c r="B4808" s="4" t="s">
        <v>25</v>
      </c>
      <c r="C4808" s="4" t="s">
        <v>228</v>
      </c>
      <c r="D4808" s="4" t="s">
        <v>286</v>
      </c>
      <c r="E4808" s="5">
        <v>9.1300000000000008</v>
      </c>
    </row>
    <row r="4809" spans="1:10" ht="21.95" customHeight="1" x14ac:dyDescent="0.15">
      <c r="A4809" s="6" t="s">
        <v>284</v>
      </c>
      <c r="B4809" s="4" t="s">
        <v>131</v>
      </c>
      <c r="C4809" s="4" t="s">
        <v>228</v>
      </c>
      <c r="D4809" s="4" t="s">
        <v>285</v>
      </c>
      <c r="E4809" s="5">
        <v>10.220000000000001</v>
      </c>
    </row>
    <row r="4810" spans="1:10" ht="21.95" customHeight="1" x14ac:dyDescent="0.15">
      <c r="A4810" s="6" t="s">
        <v>284</v>
      </c>
      <c r="B4810" s="4" t="s">
        <v>131</v>
      </c>
      <c r="C4810" s="4" t="s">
        <v>228</v>
      </c>
      <c r="D4810" s="4" t="s">
        <v>286</v>
      </c>
      <c r="E4810" s="5">
        <v>9.84</v>
      </c>
    </row>
    <row r="4811" spans="1:10" ht="21.95" customHeight="1" x14ac:dyDescent="0.15">
      <c r="A4811" s="6" t="s">
        <v>284</v>
      </c>
      <c r="B4811" s="4" t="s">
        <v>26</v>
      </c>
      <c r="C4811" s="4" t="s">
        <v>228</v>
      </c>
      <c r="D4811" s="4" t="s">
        <v>285</v>
      </c>
      <c r="E4811" s="5">
        <v>10.87</v>
      </c>
      <c r="F4811" t="s">
        <v>353</v>
      </c>
      <c r="G4811">
        <f>+E4811+E4812+E4813+E4814+E4815+E4816</f>
        <v>57.66</v>
      </c>
      <c r="H4811">
        <f>+E4818+E4819+E4817+E4820</f>
        <v>36.93</v>
      </c>
      <c r="I4811" s="14">
        <f>+(G4811/4)/(H4811/3)</f>
        <v>1.1709991876523151</v>
      </c>
      <c r="J4811" s="21">
        <f>+(B4811-$K$1)/7</f>
        <v>10</v>
      </c>
    </row>
    <row r="4812" spans="1:10" ht="21.95" customHeight="1" x14ac:dyDescent="0.15">
      <c r="A4812" s="6" t="s">
        <v>284</v>
      </c>
      <c r="B4812" s="4" t="s">
        <v>26</v>
      </c>
      <c r="C4812" s="4" t="s">
        <v>228</v>
      </c>
      <c r="D4812" s="4" t="s">
        <v>285</v>
      </c>
      <c r="E4812" s="5">
        <v>5.01</v>
      </c>
    </row>
    <row r="4813" spans="1:10" ht="21.95" customHeight="1" x14ac:dyDescent="0.15">
      <c r="A4813" s="6" t="s">
        <v>284</v>
      </c>
      <c r="B4813" s="4" t="s">
        <v>26</v>
      </c>
      <c r="C4813" s="4" t="s">
        <v>228</v>
      </c>
      <c r="D4813" s="4" t="s">
        <v>286</v>
      </c>
      <c r="E4813" s="5">
        <v>12.38</v>
      </c>
    </row>
    <row r="4814" spans="1:10" ht="21.95" customHeight="1" x14ac:dyDescent="0.15">
      <c r="A4814" s="6" t="s">
        <v>284</v>
      </c>
      <c r="B4814" s="4" t="s">
        <v>132</v>
      </c>
      <c r="C4814" s="4" t="s">
        <v>228</v>
      </c>
      <c r="D4814" s="4" t="s">
        <v>285</v>
      </c>
      <c r="E4814" s="5">
        <v>11.96</v>
      </c>
    </row>
    <row r="4815" spans="1:10" ht="21.95" customHeight="1" x14ac:dyDescent="0.15">
      <c r="A4815" s="6" t="s">
        <v>284</v>
      </c>
      <c r="B4815" s="4" t="s">
        <v>132</v>
      </c>
      <c r="C4815" s="4" t="s">
        <v>228</v>
      </c>
      <c r="D4815" s="4" t="s">
        <v>285</v>
      </c>
      <c r="E4815" s="5">
        <v>3.76</v>
      </c>
    </row>
    <row r="4816" spans="1:10" ht="21.95" customHeight="1" x14ac:dyDescent="0.15">
      <c r="A4816" s="6" t="s">
        <v>284</v>
      </c>
      <c r="B4816" s="4" t="s">
        <v>132</v>
      </c>
      <c r="C4816" s="4" t="s">
        <v>228</v>
      </c>
      <c r="D4816" s="4" t="s">
        <v>286</v>
      </c>
      <c r="E4816" s="5">
        <v>13.68</v>
      </c>
    </row>
    <row r="4817" spans="1:10" ht="21.95" customHeight="1" x14ac:dyDescent="0.15">
      <c r="A4817" s="6" t="s">
        <v>284</v>
      </c>
      <c r="B4817" s="4" t="s">
        <v>27</v>
      </c>
      <c r="C4817" s="4" t="s">
        <v>228</v>
      </c>
      <c r="D4817" s="4" t="s">
        <v>285</v>
      </c>
      <c r="E4817" s="5">
        <v>10.36</v>
      </c>
      <c r="F4817" t="s">
        <v>354</v>
      </c>
    </row>
    <row r="4818" spans="1:10" ht="21.95" customHeight="1" x14ac:dyDescent="0.15">
      <c r="A4818" s="6" t="s">
        <v>284</v>
      </c>
      <c r="B4818" s="4" t="s">
        <v>27</v>
      </c>
      <c r="C4818" s="4" t="s">
        <v>228</v>
      </c>
      <c r="D4818" s="4" t="s">
        <v>286</v>
      </c>
      <c r="E4818" s="5">
        <v>9.48</v>
      </c>
    </row>
    <row r="4819" spans="1:10" ht="21.95" customHeight="1" x14ac:dyDescent="0.15">
      <c r="A4819" s="6" t="s">
        <v>284</v>
      </c>
      <c r="B4819" s="4" t="s">
        <v>133</v>
      </c>
      <c r="C4819" s="4" t="s">
        <v>228</v>
      </c>
      <c r="D4819" s="4" t="s">
        <v>285</v>
      </c>
      <c r="E4819" s="5">
        <v>8.19</v>
      </c>
    </row>
    <row r="4820" spans="1:10" ht="21.95" customHeight="1" x14ac:dyDescent="0.15">
      <c r="A4820" s="6" t="s">
        <v>284</v>
      </c>
      <c r="B4820" s="4" t="s">
        <v>133</v>
      </c>
      <c r="C4820" s="4" t="s">
        <v>228</v>
      </c>
      <c r="D4820" s="4" t="s">
        <v>286</v>
      </c>
      <c r="E4820" s="5">
        <v>8.9</v>
      </c>
    </row>
    <row r="4821" spans="1:10" ht="21.95" customHeight="1" x14ac:dyDescent="0.15">
      <c r="A4821" s="6" t="s">
        <v>284</v>
      </c>
      <c r="B4821" s="4" t="s">
        <v>28</v>
      </c>
      <c r="C4821" s="4" t="s">
        <v>228</v>
      </c>
      <c r="D4821" s="4" t="s">
        <v>285</v>
      </c>
      <c r="E4821" s="5">
        <v>10.74</v>
      </c>
      <c r="F4821" t="s">
        <v>353</v>
      </c>
      <c r="G4821">
        <f>+E4821+E4822+E4823</f>
        <v>28.59</v>
      </c>
      <c r="H4821">
        <f>+E4828+E4829+E4827+E4824+E4825+E4826</f>
        <v>64.94</v>
      </c>
      <c r="I4821" s="14">
        <f>+(G4821/4)/(H4821/3)</f>
        <v>0.33018940560517401</v>
      </c>
      <c r="J4821" s="21">
        <f>+(B4821-$K$1)/7</f>
        <v>11</v>
      </c>
    </row>
    <row r="4822" spans="1:10" ht="21.95" customHeight="1" x14ac:dyDescent="0.15">
      <c r="A4822" s="6" t="s">
        <v>284</v>
      </c>
      <c r="B4822" s="4" t="s">
        <v>28</v>
      </c>
      <c r="C4822" s="4" t="s">
        <v>228</v>
      </c>
      <c r="D4822" s="4" t="s">
        <v>285</v>
      </c>
      <c r="E4822" s="5">
        <v>5.01</v>
      </c>
    </row>
    <row r="4823" spans="1:10" ht="21.95" customHeight="1" x14ac:dyDescent="0.15">
      <c r="A4823" s="6" t="s">
        <v>284</v>
      </c>
      <c r="B4823" s="4" t="s">
        <v>28</v>
      </c>
      <c r="C4823" s="4" t="s">
        <v>228</v>
      </c>
      <c r="D4823" s="4" t="s">
        <v>286</v>
      </c>
      <c r="E4823" s="5">
        <v>12.84</v>
      </c>
    </row>
    <row r="4824" spans="1:10" ht="21.95" customHeight="1" x14ac:dyDescent="0.15">
      <c r="A4824" s="6" t="s">
        <v>284</v>
      </c>
      <c r="B4824" s="4" t="s">
        <v>30</v>
      </c>
      <c r="C4824" s="4" t="s">
        <v>228</v>
      </c>
      <c r="D4824" s="4" t="s">
        <v>285</v>
      </c>
      <c r="E4824" s="5">
        <v>8.39</v>
      </c>
      <c r="F4824" t="s">
        <v>354</v>
      </c>
    </row>
    <row r="4825" spans="1:10" ht="21.95" customHeight="1" x14ac:dyDescent="0.15">
      <c r="A4825" s="6" t="s">
        <v>284</v>
      </c>
      <c r="B4825" s="4" t="s">
        <v>30</v>
      </c>
      <c r="C4825" s="4" t="s">
        <v>228</v>
      </c>
      <c r="D4825" s="4" t="s">
        <v>286</v>
      </c>
      <c r="E4825" s="5">
        <v>7.01</v>
      </c>
    </row>
    <row r="4826" spans="1:10" ht="21.95" customHeight="1" x14ac:dyDescent="0.15">
      <c r="A4826" s="6" t="s">
        <v>284</v>
      </c>
      <c r="B4826" s="4" t="s">
        <v>135</v>
      </c>
      <c r="C4826" s="4" t="s">
        <v>228</v>
      </c>
      <c r="D4826" s="4" t="s">
        <v>285</v>
      </c>
      <c r="E4826" s="5">
        <v>16.5</v>
      </c>
    </row>
    <row r="4827" spans="1:10" ht="21.95" customHeight="1" x14ac:dyDescent="0.15">
      <c r="A4827" s="6" t="s">
        <v>284</v>
      </c>
      <c r="B4827" s="4" t="s">
        <v>135</v>
      </c>
      <c r="C4827" s="4" t="s">
        <v>228</v>
      </c>
      <c r="D4827" s="4" t="s">
        <v>285</v>
      </c>
      <c r="E4827" s="5">
        <v>9.56</v>
      </c>
    </row>
    <row r="4828" spans="1:10" ht="21.95" customHeight="1" x14ac:dyDescent="0.15">
      <c r="A4828" s="6" t="s">
        <v>284</v>
      </c>
      <c r="B4828" s="4" t="s">
        <v>135</v>
      </c>
      <c r="C4828" s="4" t="s">
        <v>228</v>
      </c>
      <c r="D4828" s="4" t="s">
        <v>286</v>
      </c>
      <c r="E4828" s="5">
        <v>11.88</v>
      </c>
    </row>
    <row r="4829" spans="1:10" ht="21.95" customHeight="1" x14ac:dyDescent="0.15">
      <c r="A4829" s="6" t="s">
        <v>284</v>
      </c>
      <c r="B4829" s="4" t="s">
        <v>135</v>
      </c>
      <c r="C4829" s="4" t="s">
        <v>228</v>
      </c>
      <c r="D4829" s="4" t="s">
        <v>286</v>
      </c>
      <c r="E4829" s="5">
        <v>11.6</v>
      </c>
    </row>
    <row r="4830" spans="1:10" ht="21.95" customHeight="1" x14ac:dyDescent="0.15">
      <c r="A4830" s="6" t="s">
        <v>284</v>
      </c>
      <c r="B4830" s="4" t="s">
        <v>31</v>
      </c>
      <c r="C4830" s="4" t="s">
        <v>228</v>
      </c>
      <c r="D4830" s="4" t="s">
        <v>285</v>
      </c>
      <c r="E4830" s="5">
        <v>12.12</v>
      </c>
      <c r="F4830" t="s">
        <v>353</v>
      </c>
      <c r="G4830">
        <f>+E4830+E4831+E4832+E4833+E4834+E4835</f>
        <v>70.029999999999987</v>
      </c>
      <c r="H4830">
        <f>+E4837+E4838+E4836+E4839</f>
        <v>39.24</v>
      </c>
      <c r="I4830" s="14">
        <f>+(G4830/4)/(H4830/3)</f>
        <v>1.3384938837920486</v>
      </c>
      <c r="J4830" s="21">
        <f>+(B4830-$K$1)/7</f>
        <v>12</v>
      </c>
    </row>
    <row r="4831" spans="1:10" ht="21.95" customHeight="1" x14ac:dyDescent="0.15">
      <c r="A4831" s="6" t="s">
        <v>284</v>
      </c>
      <c r="B4831" s="4" t="s">
        <v>31</v>
      </c>
      <c r="C4831" s="4" t="s">
        <v>228</v>
      </c>
      <c r="D4831" s="4" t="s">
        <v>285</v>
      </c>
      <c r="E4831" s="5">
        <v>9.5399999999999991</v>
      </c>
    </row>
    <row r="4832" spans="1:10" ht="21.95" customHeight="1" x14ac:dyDescent="0.15">
      <c r="A4832" s="6" t="s">
        <v>284</v>
      </c>
      <c r="B4832" s="4" t="s">
        <v>31</v>
      </c>
      <c r="C4832" s="4" t="s">
        <v>228</v>
      </c>
      <c r="D4832" s="4" t="s">
        <v>286</v>
      </c>
      <c r="E4832" s="5">
        <v>15.19</v>
      </c>
    </row>
    <row r="4833" spans="1:10" ht="21.95" customHeight="1" x14ac:dyDescent="0.15">
      <c r="A4833" s="6" t="s">
        <v>284</v>
      </c>
      <c r="B4833" s="4" t="s">
        <v>136</v>
      </c>
      <c r="C4833" s="4" t="s">
        <v>228</v>
      </c>
      <c r="D4833" s="4" t="s">
        <v>285</v>
      </c>
      <c r="E4833" s="5">
        <v>13.19</v>
      </c>
    </row>
    <row r="4834" spans="1:10" ht="21.95" customHeight="1" x14ac:dyDescent="0.15">
      <c r="A4834" s="6" t="s">
        <v>284</v>
      </c>
      <c r="B4834" s="4" t="s">
        <v>136</v>
      </c>
      <c r="C4834" s="4" t="s">
        <v>228</v>
      </c>
      <c r="D4834" s="4" t="s">
        <v>285</v>
      </c>
      <c r="E4834" s="5">
        <v>4.33</v>
      </c>
    </row>
    <row r="4835" spans="1:10" ht="21.95" customHeight="1" x14ac:dyDescent="0.15">
      <c r="A4835" s="6" t="s">
        <v>284</v>
      </c>
      <c r="B4835" s="4" t="s">
        <v>136</v>
      </c>
      <c r="C4835" s="4" t="s">
        <v>228</v>
      </c>
      <c r="D4835" s="4" t="s">
        <v>286</v>
      </c>
      <c r="E4835" s="5">
        <v>15.66</v>
      </c>
    </row>
    <row r="4836" spans="1:10" ht="21.95" customHeight="1" x14ac:dyDescent="0.15">
      <c r="A4836" s="6" t="s">
        <v>284</v>
      </c>
      <c r="B4836" s="4" t="s">
        <v>33</v>
      </c>
      <c r="C4836" s="4" t="s">
        <v>228</v>
      </c>
      <c r="D4836" s="4" t="s">
        <v>285</v>
      </c>
      <c r="E4836" s="5">
        <v>8.94</v>
      </c>
      <c r="F4836" t="s">
        <v>354</v>
      </c>
    </row>
    <row r="4837" spans="1:10" ht="21.95" customHeight="1" x14ac:dyDescent="0.15">
      <c r="A4837" s="6" t="s">
        <v>284</v>
      </c>
      <c r="B4837" s="4" t="s">
        <v>33</v>
      </c>
      <c r="C4837" s="4" t="s">
        <v>228</v>
      </c>
      <c r="D4837" s="4" t="s">
        <v>286</v>
      </c>
      <c r="E4837" s="5">
        <v>8.67</v>
      </c>
    </row>
    <row r="4838" spans="1:10" ht="21.95" customHeight="1" x14ac:dyDescent="0.15">
      <c r="A4838" s="6" t="s">
        <v>284</v>
      </c>
      <c r="B4838" s="4" t="s">
        <v>137</v>
      </c>
      <c r="C4838" s="4" t="s">
        <v>228</v>
      </c>
      <c r="D4838" s="4" t="s">
        <v>285</v>
      </c>
      <c r="E4838" s="5">
        <v>10.6</v>
      </c>
    </row>
    <row r="4839" spans="1:10" ht="21.95" customHeight="1" x14ac:dyDescent="0.15">
      <c r="A4839" s="6" t="s">
        <v>284</v>
      </c>
      <c r="B4839" s="4" t="s">
        <v>137</v>
      </c>
      <c r="C4839" s="4" t="s">
        <v>228</v>
      </c>
      <c r="D4839" s="4" t="s">
        <v>286</v>
      </c>
      <c r="E4839" s="5">
        <v>11.03</v>
      </c>
    </row>
    <row r="4840" spans="1:10" ht="21.95" customHeight="1" x14ac:dyDescent="0.15">
      <c r="A4840" s="6" t="s">
        <v>284</v>
      </c>
      <c r="B4840" s="4" t="s">
        <v>34</v>
      </c>
      <c r="C4840" s="4" t="s">
        <v>228</v>
      </c>
      <c r="D4840" s="4" t="s">
        <v>285</v>
      </c>
      <c r="E4840" s="5">
        <v>12.68</v>
      </c>
      <c r="F4840" t="s">
        <v>353</v>
      </c>
      <c r="G4840">
        <f>+E4840+E4841+E4842+E4843+E4844+E4845</f>
        <v>64.680000000000007</v>
      </c>
      <c r="H4840">
        <f>+E4847+E4848+E4846+E4849</f>
        <v>46.819999999999993</v>
      </c>
      <c r="I4840" s="14">
        <f>+(G4840/4)/(H4840/3)</f>
        <v>1.0360956856044428</v>
      </c>
      <c r="J4840" s="21">
        <f>+(B4840-$K$1)/7</f>
        <v>13</v>
      </c>
    </row>
    <row r="4841" spans="1:10" ht="21.95" customHeight="1" x14ac:dyDescent="0.15">
      <c r="A4841" s="6" t="s">
        <v>284</v>
      </c>
      <c r="B4841" s="4" t="s">
        <v>34</v>
      </c>
      <c r="C4841" s="4" t="s">
        <v>228</v>
      </c>
      <c r="D4841" s="4" t="s">
        <v>285</v>
      </c>
      <c r="E4841" s="5">
        <v>5.83</v>
      </c>
    </row>
    <row r="4842" spans="1:10" ht="21.95" customHeight="1" x14ac:dyDescent="0.15">
      <c r="A4842" s="6" t="s">
        <v>284</v>
      </c>
      <c r="B4842" s="4" t="s">
        <v>34</v>
      </c>
      <c r="C4842" s="4" t="s">
        <v>228</v>
      </c>
      <c r="D4842" s="4" t="s">
        <v>286</v>
      </c>
      <c r="E4842" s="5">
        <v>14.31</v>
      </c>
    </row>
    <row r="4843" spans="1:10" ht="21.95" customHeight="1" x14ac:dyDescent="0.15">
      <c r="A4843" s="6" t="s">
        <v>284</v>
      </c>
      <c r="B4843" s="4" t="s">
        <v>138</v>
      </c>
      <c r="C4843" s="4" t="s">
        <v>228</v>
      </c>
      <c r="D4843" s="4" t="s">
        <v>286</v>
      </c>
      <c r="E4843" s="5">
        <v>14.58</v>
      </c>
    </row>
    <row r="4844" spans="1:10" ht="21.95" customHeight="1" x14ac:dyDescent="0.15">
      <c r="A4844" s="6" t="s">
        <v>284</v>
      </c>
      <c r="B4844" s="4" t="s">
        <v>138</v>
      </c>
      <c r="C4844" s="4" t="s">
        <v>228</v>
      </c>
      <c r="D4844" s="4" t="s">
        <v>233</v>
      </c>
      <c r="E4844" s="5">
        <v>11.42</v>
      </c>
    </row>
    <row r="4845" spans="1:10" ht="21.95" customHeight="1" x14ac:dyDescent="0.15">
      <c r="A4845" s="6" t="s">
        <v>284</v>
      </c>
      <c r="B4845" s="4" t="s">
        <v>138</v>
      </c>
      <c r="C4845" s="4" t="s">
        <v>228</v>
      </c>
      <c r="D4845" s="4" t="s">
        <v>233</v>
      </c>
      <c r="E4845" s="5">
        <v>5.86</v>
      </c>
    </row>
    <row r="4846" spans="1:10" ht="21.95" customHeight="1" x14ac:dyDescent="0.15">
      <c r="A4846" s="6" t="s">
        <v>284</v>
      </c>
      <c r="B4846" s="4" t="s">
        <v>35</v>
      </c>
      <c r="C4846" s="4" t="s">
        <v>228</v>
      </c>
      <c r="D4846" s="4" t="s">
        <v>285</v>
      </c>
      <c r="E4846" s="5">
        <v>11.36</v>
      </c>
      <c r="F4846" t="s">
        <v>354</v>
      </c>
    </row>
    <row r="4847" spans="1:10" ht="21.95" customHeight="1" x14ac:dyDescent="0.15">
      <c r="A4847" s="6" t="s">
        <v>284</v>
      </c>
      <c r="B4847" s="4" t="s">
        <v>35</v>
      </c>
      <c r="C4847" s="4" t="s">
        <v>228</v>
      </c>
      <c r="D4847" s="4" t="s">
        <v>286</v>
      </c>
      <c r="E4847" s="5">
        <v>10.26</v>
      </c>
    </row>
    <row r="4848" spans="1:10" ht="21.95" customHeight="1" x14ac:dyDescent="0.15">
      <c r="A4848" s="9" t="s">
        <v>284</v>
      </c>
      <c r="B4848" s="4" t="s">
        <v>139</v>
      </c>
      <c r="C4848" s="4" t="s">
        <v>228</v>
      </c>
      <c r="D4848" s="4" t="s">
        <v>285</v>
      </c>
      <c r="E4848" s="5">
        <v>11.18</v>
      </c>
    </row>
    <row r="4849" spans="1:10" ht="21.95" customHeight="1" x14ac:dyDescent="0.15">
      <c r="A4849" s="6" t="s">
        <v>284</v>
      </c>
      <c r="B4849" s="4" t="s">
        <v>139</v>
      </c>
      <c r="C4849" s="4" t="s">
        <v>228</v>
      </c>
      <c r="D4849" s="4" t="s">
        <v>286</v>
      </c>
      <c r="E4849" s="5">
        <v>14.02</v>
      </c>
    </row>
    <row r="4850" spans="1:10" ht="21.95" customHeight="1" x14ac:dyDescent="0.15">
      <c r="A4850" s="6" t="s">
        <v>284</v>
      </c>
      <c r="B4850" s="4" t="s">
        <v>36</v>
      </c>
      <c r="C4850" s="4" t="s">
        <v>228</v>
      </c>
      <c r="D4850" s="4" t="s">
        <v>285</v>
      </c>
      <c r="E4850" s="5">
        <v>14.27</v>
      </c>
      <c r="F4850" t="s">
        <v>353</v>
      </c>
      <c r="G4850">
        <f>+E4850+E4851+E4852+E4853+E4854+E4855</f>
        <v>80.960000000000008</v>
      </c>
      <c r="H4850">
        <f>+E4857+E4858+E4856+E4859</f>
        <v>49.180000000000007</v>
      </c>
      <c r="I4850" s="14">
        <f>+(G4850/4)/(H4850/3)</f>
        <v>1.2346482309882065</v>
      </c>
      <c r="J4850" s="21">
        <f>+(B4850-$K$1)/7</f>
        <v>14</v>
      </c>
    </row>
    <row r="4851" spans="1:10" ht="21.95" customHeight="1" x14ac:dyDescent="0.15">
      <c r="A4851" s="6" t="s">
        <v>284</v>
      </c>
      <c r="B4851" s="4" t="s">
        <v>36</v>
      </c>
      <c r="C4851" s="4" t="s">
        <v>228</v>
      </c>
      <c r="D4851" s="4" t="s">
        <v>285</v>
      </c>
      <c r="E4851" s="5">
        <v>9.4</v>
      </c>
    </row>
    <row r="4852" spans="1:10" ht="21.95" customHeight="1" x14ac:dyDescent="0.15">
      <c r="A4852" s="6" t="s">
        <v>284</v>
      </c>
      <c r="B4852" s="4" t="s">
        <v>36</v>
      </c>
      <c r="C4852" s="4" t="s">
        <v>228</v>
      </c>
      <c r="D4852" s="4" t="s">
        <v>286</v>
      </c>
      <c r="E4852" s="5">
        <v>15.75</v>
      </c>
    </row>
    <row r="4853" spans="1:10" ht="21.95" customHeight="1" x14ac:dyDescent="0.15">
      <c r="A4853" s="6" t="s">
        <v>284</v>
      </c>
      <c r="B4853" s="4" t="s">
        <v>140</v>
      </c>
      <c r="C4853" s="4" t="s">
        <v>228</v>
      </c>
      <c r="D4853" s="4" t="s">
        <v>285</v>
      </c>
      <c r="E4853" s="5">
        <v>18.03</v>
      </c>
    </row>
    <row r="4854" spans="1:10" ht="21.95" customHeight="1" x14ac:dyDescent="0.15">
      <c r="A4854" s="6" t="s">
        <v>284</v>
      </c>
      <c r="B4854" s="4" t="s">
        <v>140</v>
      </c>
      <c r="C4854" s="4" t="s">
        <v>228</v>
      </c>
      <c r="D4854" s="4" t="s">
        <v>285</v>
      </c>
      <c r="E4854" s="5">
        <v>5</v>
      </c>
    </row>
    <row r="4855" spans="1:10" ht="21.95" customHeight="1" x14ac:dyDescent="0.15">
      <c r="A4855" s="6" t="s">
        <v>284</v>
      </c>
      <c r="B4855" s="4" t="s">
        <v>140</v>
      </c>
      <c r="C4855" s="4" t="s">
        <v>228</v>
      </c>
      <c r="D4855" s="4" t="s">
        <v>286</v>
      </c>
      <c r="E4855" s="5">
        <v>18.510000000000002</v>
      </c>
    </row>
    <row r="4856" spans="1:10" ht="21.95" customHeight="1" x14ac:dyDescent="0.15">
      <c r="A4856" s="6" t="s">
        <v>284</v>
      </c>
      <c r="B4856" s="4" t="s">
        <v>37</v>
      </c>
      <c r="C4856" s="4" t="s">
        <v>228</v>
      </c>
      <c r="D4856" s="4" t="s">
        <v>285</v>
      </c>
      <c r="E4856" s="5">
        <v>13.53</v>
      </c>
      <c r="F4856" t="s">
        <v>354</v>
      </c>
    </row>
    <row r="4857" spans="1:10" ht="21.95" customHeight="1" x14ac:dyDescent="0.15">
      <c r="A4857" s="6" t="s">
        <v>284</v>
      </c>
      <c r="B4857" s="4" t="s">
        <v>37</v>
      </c>
      <c r="C4857" s="4" t="s">
        <v>228</v>
      </c>
      <c r="D4857" s="4" t="s">
        <v>286</v>
      </c>
      <c r="E4857" s="5">
        <v>11.12</v>
      </c>
    </row>
    <row r="4858" spans="1:10" ht="21.95" customHeight="1" x14ac:dyDescent="0.15">
      <c r="A4858" s="6" t="s">
        <v>284</v>
      </c>
      <c r="B4858" s="4" t="s">
        <v>141</v>
      </c>
      <c r="C4858" s="4" t="s">
        <v>228</v>
      </c>
      <c r="D4858" s="4" t="s">
        <v>285</v>
      </c>
      <c r="E4858" s="5">
        <v>11.8</v>
      </c>
    </row>
    <row r="4859" spans="1:10" ht="21.95" customHeight="1" x14ac:dyDescent="0.15">
      <c r="A4859" s="6" t="s">
        <v>284</v>
      </c>
      <c r="B4859" s="4" t="s">
        <v>141</v>
      </c>
      <c r="C4859" s="4" t="s">
        <v>228</v>
      </c>
      <c r="D4859" s="4" t="s">
        <v>286</v>
      </c>
      <c r="E4859" s="5">
        <v>12.73</v>
      </c>
    </row>
    <row r="4860" spans="1:10" ht="21.95" customHeight="1" x14ac:dyDescent="0.15">
      <c r="A4860" s="6" t="s">
        <v>284</v>
      </c>
      <c r="B4860" s="4" t="s">
        <v>38</v>
      </c>
      <c r="C4860" s="4" t="s">
        <v>228</v>
      </c>
      <c r="D4860" s="4" t="s">
        <v>285</v>
      </c>
      <c r="E4860" s="5">
        <v>13.37</v>
      </c>
      <c r="F4860" t="s">
        <v>353</v>
      </c>
      <c r="G4860">
        <f>+E4860+E4861+E4862+E4863+E4864+E4865</f>
        <v>74.08</v>
      </c>
      <c r="H4860">
        <f>+E4867+E4868+E4866+E4869</f>
        <v>52.6</v>
      </c>
      <c r="I4860" s="14">
        <f>+(G4860/4)/(H4860/3)</f>
        <v>1.0562737642585549</v>
      </c>
      <c r="J4860" s="21">
        <f>+(B4860-$K$1)/7</f>
        <v>15</v>
      </c>
    </row>
    <row r="4861" spans="1:10" ht="21.95" customHeight="1" x14ac:dyDescent="0.15">
      <c r="A4861" s="6" t="s">
        <v>284</v>
      </c>
      <c r="B4861" s="4" t="s">
        <v>38</v>
      </c>
      <c r="C4861" s="4" t="s">
        <v>228</v>
      </c>
      <c r="D4861" s="4" t="s">
        <v>285</v>
      </c>
      <c r="E4861" s="5">
        <v>7.74</v>
      </c>
    </row>
    <row r="4862" spans="1:10" ht="21.95" customHeight="1" x14ac:dyDescent="0.15">
      <c r="A4862" s="6" t="s">
        <v>284</v>
      </c>
      <c r="B4862" s="4" t="s">
        <v>38</v>
      </c>
      <c r="C4862" s="4" t="s">
        <v>228</v>
      </c>
      <c r="D4862" s="4" t="s">
        <v>286</v>
      </c>
      <c r="E4862" s="5">
        <v>15.83</v>
      </c>
    </row>
    <row r="4863" spans="1:10" ht="21.95" customHeight="1" x14ac:dyDescent="0.15">
      <c r="A4863" s="6" t="s">
        <v>284</v>
      </c>
      <c r="B4863" s="4" t="s">
        <v>142</v>
      </c>
      <c r="C4863" s="4" t="s">
        <v>228</v>
      </c>
      <c r="D4863" s="4" t="s">
        <v>285</v>
      </c>
      <c r="E4863" s="5">
        <v>15.34</v>
      </c>
    </row>
    <row r="4864" spans="1:10" ht="21.95" customHeight="1" x14ac:dyDescent="0.15">
      <c r="A4864" s="6" t="s">
        <v>284</v>
      </c>
      <c r="B4864" s="4" t="s">
        <v>142</v>
      </c>
      <c r="C4864" s="4" t="s">
        <v>228</v>
      </c>
      <c r="D4864" s="4" t="s">
        <v>285</v>
      </c>
      <c r="E4864" s="5">
        <v>5.25</v>
      </c>
    </row>
    <row r="4865" spans="1:10" ht="21.95" customHeight="1" x14ac:dyDescent="0.15">
      <c r="A4865" s="6" t="s">
        <v>284</v>
      </c>
      <c r="B4865" s="4" t="s">
        <v>142</v>
      </c>
      <c r="C4865" s="4" t="s">
        <v>228</v>
      </c>
      <c r="D4865" s="4" t="s">
        <v>286</v>
      </c>
      <c r="E4865" s="5">
        <v>16.55</v>
      </c>
    </row>
    <row r="4866" spans="1:10" ht="21.95" customHeight="1" x14ac:dyDescent="0.15">
      <c r="A4866" s="6" t="s">
        <v>284</v>
      </c>
      <c r="B4866" s="4" t="s">
        <v>39</v>
      </c>
      <c r="C4866" s="4" t="s">
        <v>228</v>
      </c>
      <c r="D4866" s="4" t="s">
        <v>285</v>
      </c>
      <c r="E4866" s="5">
        <v>13.01</v>
      </c>
      <c r="F4866" t="s">
        <v>354</v>
      </c>
    </row>
    <row r="4867" spans="1:10" ht="21.95" customHeight="1" x14ac:dyDescent="0.15">
      <c r="A4867" s="6" t="s">
        <v>284</v>
      </c>
      <c r="B4867" s="4" t="s">
        <v>39</v>
      </c>
      <c r="C4867" s="4" t="s">
        <v>228</v>
      </c>
      <c r="D4867" s="4" t="s">
        <v>286</v>
      </c>
      <c r="E4867" s="5">
        <v>14.15</v>
      </c>
    </row>
    <row r="4868" spans="1:10" ht="21.95" customHeight="1" x14ac:dyDescent="0.15">
      <c r="A4868" s="6" t="s">
        <v>284</v>
      </c>
      <c r="B4868" s="4" t="s">
        <v>143</v>
      </c>
      <c r="C4868" s="4" t="s">
        <v>228</v>
      </c>
      <c r="D4868" s="4" t="s">
        <v>285</v>
      </c>
      <c r="E4868" s="5">
        <v>12.72</v>
      </c>
    </row>
    <row r="4869" spans="1:10" ht="21.95" customHeight="1" x14ac:dyDescent="0.15">
      <c r="A4869" s="6" t="s">
        <v>284</v>
      </c>
      <c r="B4869" s="4" t="s">
        <v>143</v>
      </c>
      <c r="C4869" s="4" t="s">
        <v>228</v>
      </c>
      <c r="D4869" s="4" t="s">
        <v>286</v>
      </c>
      <c r="E4869" s="5">
        <v>12.72</v>
      </c>
    </row>
    <row r="4870" spans="1:10" ht="21.95" customHeight="1" x14ac:dyDescent="0.15">
      <c r="A4870" s="6" t="s">
        <v>284</v>
      </c>
      <c r="B4870" s="4" t="s">
        <v>40</v>
      </c>
      <c r="C4870" s="4" t="s">
        <v>228</v>
      </c>
      <c r="D4870" s="4" t="s">
        <v>285</v>
      </c>
      <c r="E4870" s="5">
        <v>14.47</v>
      </c>
      <c r="F4870" t="s">
        <v>353</v>
      </c>
      <c r="G4870">
        <f>+E4870+E4871+E4872+E4873+E4874+E4875</f>
        <v>75.319999999999993</v>
      </c>
      <c r="H4870">
        <f>+E4877+E4878+E4876+E4879</f>
        <v>47.010000000000005</v>
      </c>
      <c r="I4870" s="14">
        <f>+(G4870/4)/(H4870/3)</f>
        <v>1.2016592214422461</v>
      </c>
      <c r="J4870" s="21">
        <f>+(B4870-$K$1)/7</f>
        <v>16</v>
      </c>
    </row>
    <row r="4871" spans="1:10" ht="21.95" customHeight="1" x14ac:dyDescent="0.15">
      <c r="A4871" s="6" t="s">
        <v>284</v>
      </c>
      <c r="B4871" s="4" t="s">
        <v>40</v>
      </c>
      <c r="C4871" s="4" t="s">
        <v>228</v>
      </c>
      <c r="D4871" s="4" t="s">
        <v>285</v>
      </c>
      <c r="E4871" s="5">
        <v>8.1300000000000008</v>
      </c>
    </row>
    <row r="4872" spans="1:10" ht="21.95" customHeight="1" x14ac:dyDescent="0.15">
      <c r="A4872" s="6" t="s">
        <v>284</v>
      </c>
      <c r="B4872" s="4" t="s">
        <v>40</v>
      </c>
      <c r="C4872" s="4" t="s">
        <v>228</v>
      </c>
      <c r="D4872" s="4" t="s">
        <v>231</v>
      </c>
      <c r="E4872" s="5">
        <v>15.82</v>
      </c>
    </row>
    <row r="4873" spans="1:10" ht="21.95" customHeight="1" x14ac:dyDescent="0.15">
      <c r="A4873" s="6" t="s">
        <v>284</v>
      </c>
      <c r="B4873" s="4" t="s">
        <v>144</v>
      </c>
      <c r="C4873" s="4" t="s">
        <v>228</v>
      </c>
      <c r="D4873" s="4" t="s">
        <v>285</v>
      </c>
      <c r="E4873" s="5">
        <v>14.79</v>
      </c>
    </row>
    <row r="4874" spans="1:10" ht="21.95" customHeight="1" x14ac:dyDescent="0.15">
      <c r="A4874" s="6" t="s">
        <v>284</v>
      </c>
      <c r="B4874" s="4" t="s">
        <v>144</v>
      </c>
      <c r="C4874" s="4" t="s">
        <v>228</v>
      </c>
      <c r="D4874" s="4" t="s">
        <v>285</v>
      </c>
      <c r="E4874" s="5">
        <v>4.87</v>
      </c>
    </row>
    <row r="4875" spans="1:10" ht="21.95" customHeight="1" x14ac:dyDescent="0.15">
      <c r="A4875" s="6" t="s">
        <v>284</v>
      </c>
      <c r="B4875" s="4" t="s">
        <v>144</v>
      </c>
      <c r="C4875" s="4" t="s">
        <v>228</v>
      </c>
      <c r="D4875" s="4" t="s">
        <v>286</v>
      </c>
      <c r="E4875" s="5">
        <v>17.239999999999998</v>
      </c>
    </row>
    <row r="4876" spans="1:10" ht="21.95" customHeight="1" x14ac:dyDescent="0.15">
      <c r="A4876" s="6" t="s">
        <v>284</v>
      </c>
      <c r="B4876" s="4" t="s">
        <v>41</v>
      </c>
      <c r="C4876" s="4" t="s">
        <v>228</v>
      </c>
      <c r="D4876" s="4" t="s">
        <v>285</v>
      </c>
      <c r="E4876" s="5">
        <v>12.13</v>
      </c>
      <c r="F4876" t="s">
        <v>354</v>
      </c>
    </row>
    <row r="4877" spans="1:10" ht="21.95" customHeight="1" x14ac:dyDescent="0.15">
      <c r="A4877" s="6" t="s">
        <v>284</v>
      </c>
      <c r="B4877" s="4" t="s">
        <v>41</v>
      </c>
      <c r="C4877" s="4" t="s">
        <v>228</v>
      </c>
      <c r="D4877" s="4" t="s">
        <v>286</v>
      </c>
      <c r="E4877" s="5">
        <v>11.71</v>
      </c>
    </row>
    <row r="4878" spans="1:10" ht="21.95" customHeight="1" x14ac:dyDescent="0.15">
      <c r="A4878" s="6" t="s">
        <v>284</v>
      </c>
      <c r="B4878" s="4" t="s">
        <v>145</v>
      </c>
      <c r="C4878" s="4" t="s">
        <v>228</v>
      </c>
      <c r="D4878" s="4" t="s">
        <v>285</v>
      </c>
      <c r="E4878" s="5">
        <v>11.56</v>
      </c>
    </row>
    <row r="4879" spans="1:10" ht="21.95" customHeight="1" x14ac:dyDescent="0.15">
      <c r="A4879" s="6" t="s">
        <v>284</v>
      </c>
      <c r="B4879" s="4" t="s">
        <v>145</v>
      </c>
      <c r="C4879" s="4" t="s">
        <v>228</v>
      </c>
      <c r="D4879" s="4" t="s">
        <v>286</v>
      </c>
      <c r="E4879" s="5">
        <v>11.61</v>
      </c>
    </row>
    <row r="4880" spans="1:10" ht="21.95" customHeight="1" x14ac:dyDescent="0.15">
      <c r="A4880" s="6" t="s">
        <v>284</v>
      </c>
      <c r="B4880" s="4" t="s">
        <v>42</v>
      </c>
      <c r="C4880" s="4" t="s">
        <v>228</v>
      </c>
      <c r="D4880" s="4" t="s">
        <v>285</v>
      </c>
      <c r="E4880" s="5">
        <v>14.2</v>
      </c>
      <c r="F4880" t="s">
        <v>353</v>
      </c>
      <c r="G4880">
        <f>+E4880+E4881+E4882+E4883+E4884+E4885</f>
        <v>74.81</v>
      </c>
      <c r="H4880">
        <f>+E4887+E4888+E4886+E4889</f>
        <v>49.070000000000007</v>
      </c>
      <c r="I4880" s="14">
        <f>+(G4880/4)/(H4880/3)</f>
        <v>1.1434175667413897</v>
      </c>
      <c r="J4880" s="21">
        <f>+(B4880-$K$1)/7</f>
        <v>17</v>
      </c>
    </row>
    <row r="4881" spans="1:10" ht="21.95" customHeight="1" x14ac:dyDescent="0.15">
      <c r="A4881" s="6" t="s">
        <v>284</v>
      </c>
      <c r="B4881" s="4" t="s">
        <v>42</v>
      </c>
      <c r="C4881" s="4" t="s">
        <v>228</v>
      </c>
      <c r="D4881" s="4" t="s">
        <v>285</v>
      </c>
      <c r="E4881" s="5">
        <v>8.41</v>
      </c>
    </row>
    <row r="4882" spans="1:10" ht="21.95" customHeight="1" x14ac:dyDescent="0.15">
      <c r="A4882" s="6" t="s">
        <v>284</v>
      </c>
      <c r="B4882" s="4" t="s">
        <v>42</v>
      </c>
      <c r="C4882" s="4" t="s">
        <v>228</v>
      </c>
      <c r="D4882" s="4" t="s">
        <v>286</v>
      </c>
      <c r="E4882" s="5">
        <v>16.54</v>
      </c>
    </row>
    <row r="4883" spans="1:10" ht="21.95" customHeight="1" x14ac:dyDescent="0.15">
      <c r="A4883" s="6" t="s">
        <v>284</v>
      </c>
      <c r="B4883" s="4" t="s">
        <v>147</v>
      </c>
      <c r="C4883" s="4" t="s">
        <v>228</v>
      </c>
      <c r="D4883" s="4" t="s">
        <v>285</v>
      </c>
      <c r="E4883" s="5">
        <v>15.07</v>
      </c>
    </row>
    <row r="4884" spans="1:10" ht="21.95" customHeight="1" x14ac:dyDescent="0.15">
      <c r="A4884" s="6" t="s">
        <v>284</v>
      </c>
      <c r="B4884" s="4" t="s">
        <v>147</v>
      </c>
      <c r="C4884" s="4" t="s">
        <v>228</v>
      </c>
      <c r="D4884" s="4" t="s">
        <v>285</v>
      </c>
      <c r="E4884" s="5">
        <v>3.05</v>
      </c>
    </row>
    <row r="4885" spans="1:10" ht="21.95" customHeight="1" x14ac:dyDescent="0.15">
      <c r="A4885" s="6" t="s">
        <v>284</v>
      </c>
      <c r="B4885" s="4" t="s">
        <v>147</v>
      </c>
      <c r="C4885" s="4" t="s">
        <v>228</v>
      </c>
      <c r="D4885" s="4" t="s">
        <v>286</v>
      </c>
      <c r="E4885" s="5">
        <v>17.54</v>
      </c>
    </row>
    <row r="4886" spans="1:10" ht="21.95" customHeight="1" x14ac:dyDescent="0.15">
      <c r="A4886" s="6" t="s">
        <v>284</v>
      </c>
      <c r="B4886" s="4" t="s">
        <v>43</v>
      </c>
      <c r="C4886" s="4" t="s">
        <v>228</v>
      </c>
      <c r="D4886" s="4" t="s">
        <v>285</v>
      </c>
      <c r="E4886" s="5">
        <v>11.3</v>
      </c>
      <c r="F4886" t="s">
        <v>354</v>
      </c>
    </row>
    <row r="4887" spans="1:10" ht="21.95" customHeight="1" x14ac:dyDescent="0.15">
      <c r="A4887" s="6" t="s">
        <v>284</v>
      </c>
      <c r="B4887" s="4" t="s">
        <v>43</v>
      </c>
      <c r="C4887" s="4" t="s">
        <v>228</v>
      </c>
      <c r="D4887" s="4" t="s">
        <v>286</v>
      </c>
      <c r="E4887" s="5">
        <v>11.3</v>
      </c>
    </row>
    <row r="4888" spans="1:10" ht="21.95" customHeight="1" x14ac:dyDescent="0.15">
      <c r="A4888" s="6" t="s">
        <v>284</v>
      </c>
      <c r="B4888" s="4" t="s">
        <v>148</v>
      </c>
      <c r="C4888" s="4" t="s">
        <v>228</v>
      </c>
      <c r="D4888" s="4" t="s">
        <v>285</v>
      </c>
      <c r="E4888" s="5">
        <v>12.38</v>
      </c>
    </row>
    <row r="4889" spans="1:10" ht="21.95" customHeight="1" x14ac:dyDescent="0.15">
      <c r="A4889" s="6" t="s">
        <v>284</v>
      </c>
      <c r="B4889" s="4" t="s">
        <v>148</v>
      </c>
      <c r="C4889" s="4" t="s">
        <v>228</v>
      </c>
      <c r="D4889" s="4" t="s">
        <v>286</v>
      </c>
      <c r="E4889" s="5">
        <v>14.09</v>
      </c>
    </row>
    <row r="4890" spans="1:10" ht="21.95" customHeight="1" x14ac:dyDescent="0.15">
      <c r="A4890" s="6" t="s">
        <v>284</v>
      </c>
      <c r="B4890" s="4" t="s">
        <v>44</v>
      </c>
      <c r="C4890" s="4" t="s">
        <v>228</v>
      </c>
      <c r="D4890" s="4" t="s">
        <v>285</v>
      </c>
      <c r="E4890" s="5">
        <v>14.29</v>
      </c>
      <c r="F4890" t="s">
        <v>353</v>
      </c>
      <c r="G4890">
        <f>+E4890+E4891+E4892+E4893+E4894+E4895</f>
        <v>83.23</v>
      </c>
      <c r="H4890">
        <f>+E4897+E4898+E4896+E4899</f>
        <v>52.510000000000005</v>
      </c>
      <c r="I4890" s="14">
        <f>+(G4890/4)/(H4890/3)</f>
        <v>1.1887735669396307</v>
      </c>
      <c r="J4890" s="21">
        <f>+(B4890-$K$1)/7</f>
        <v>18</v>
      </c>
    </row>
    <row r="4891" spans="1:10" ht="21.95" customHeight="1" x14ac:dyDescent="0.15">
      <c r="A4891" s="6" t="s">
        <v>284</v>
      </c>
      <c r="B4891" s="4" t="s">
        <v>44</v>
      </c>
      <c r="C4891" s="4" t="s">
        <v>228</v>
      </c>
      <c r="D4891" s="4" t="s">
        <v>286</v>
      </c>
      <c r="E4891" s="5">
        <v>17.170000000000002</v>
      </c>
    </row>
    <row r="4892" spans="1:10" ht="21.95" customHeight="1" x14ac:dyDescent="0.15">
      <c r="A4892" s="6" t="s">
        <v>284</v>
      </c>
      <c r="B4892" s="4" t="s">
        <v>44</v>
      </c>
      <c r="C4892" s="4" t="s">
        <v>228</v>
      </c>
      <c r="D4892" s="4" t="s">
        <v>286</v>
      </c>
      <c r="E4892" s="5">
        <v>9.7799999999999994</v>
      </c>
    </row>
    <row r="4893" spans="1:10" ht="21.95" customHeight="1" x14ac:dyDescent="0.15">
      <c r="A4893" s="6" t="s">
        <v>284</v>
      </c>
      <c r="B4893" s="4" t="s">
        <v>149</v>
      </c>
      <c r="C4893" s="4" t="s">
        <v>228</v>
      </c>
      <c r="D4893" s="4" t="s">
        <v>231</v>
      </c>
      <c r="E4893" s="5">
        <v>15.25</v>
      </c>
    </row>
    <row r="4894" spans="1:10" ht="21.95" customHeight="1" x14ac:dyDescent="0.15">
      <c r="A4894" s="6" t="s">
        <v>284</v>
      </c>
      <c r="B4894" s="4" t="s">
        <v>149</v>
      </c>
      <c r="C4894" s="4" t="s">
        <v>228</v>
      </c>
      <c r="D4894" s="4" t="s">
        <v>231</v>
      </c>
      <c r="E4894" s="5">
        <v>7.9</v>
      </c>
    </row>
    <row r="4895" spans="1:10" ht="21.95" customHeight="1" x14ac:dyDescent="0.15">
      <c r="A4895" s="9" t="s">
        <v>284</v>
      </c>
      <c r="B4895" s="4" t="s">
        <v>149</v>
      </c>
      <c r="C4895" s="4" t="s">
        <v>228</v>
      </c>
      <c r="D4895" s="4" t="s">
        <v>286</v>
      </c>
      <c r="E4895" s="5">
        <v>18.84</v>
      </c>
    </row>
    <row r="4896" spans="1:10" ht="21.95" customHeight="1" x14ac:dyDescent="0.15">
      <c r="A4896" s="6" t="s">
        <v>284</v>
      </c>
      <c r="B4896" s="4" t="s">
        <v>45</v>
      </c>
      <c r="C4896" s="4" t="s">
        <v>228</v>
      </c>
      <c r="D4896" s="4" t="s">
        <v>231</v>
      </c>
      <c r="E4896" s="5">
        <v>12.63</v>
      </c>
      <c r="F4896" t="s">
        <v>354</v>
      </c>
    </row>
    <row r="4897" spans="1:10" ht="21.95" customHeight="1" x14ac:dyDescent="0.15">
      <c r="A4897" s="6" t="s">
        <v>284</v>
      </c>
      <c r="B4897" s="4" t="s">
        <v>45</v>
      </c>
      <c r="C4897" s="4" t="s">
        <v>228</v>
      </c>
      <c r="D4897" s="4" t="s">
        <v>286</v>
      </c>
      <c r="E4897" s="5">
        <v>13.05</v>
      </c>
    </row>
    <row r="4898" spans="1:10" ht="21.95" customHeight="1" x14ac:dyDescent="0.15">
      <c r="A4898" s="6" t="s">
        <v>284</v>
      </c>
      <c r="B4898" s="4" t="s">
        <v>150</v>
      </c>
      <c r="C4898" s="4" t="s">
        <v>228</v>
      </c>
      <c r="D4898" s="4" t="s">
        <v>231</v>
      </c>
      <c r="E4898" s="5">
        <v>13.06</v>
      </c>
    </row>
    <row r="4899" spans="1:10" ht="21.95" customHeight="1" x14ac:dyDescent="0.15">
      <c r="A4899" s="6" t="s">
        <v>284</v>
      </c>
      <c r="B4899" s="4" t="s">
        <v>150</v>
      </c>
      <c r="C4899" s="4" t="s">
        <v>228</v>
      </c>
      <c r="D4899" s="4" t="s">
        <v>286</v>
      </c>
      <c r="E4899" s="5">
        <v>13.77</v>
      </c>
    </row>
    <row r="4900" spans="1:10" ht="21.95" customHeight="1" x14ac:dyDescent="0.15">
      <c r="A4900" s="6" t="s">
        <v>284</v>
      </c>
      <c r="B4900" s="4" t="s">
        <v>46</v>
      </c>
      <c r="C4900" s="4" t="s">
        <v>228</v>
      </c>
      <c r="D4900" s="4" t="s">
        <v>231</v>
      </c>
      <c r="E4900" s="5">
        <v>13.39</v>
      </c>
      <c r="F4900" t="s">
        <v>353</v>
      </c>
      <c r="G4900">
        <f>+E4900+E4901+E4902+E4903+E4904+E4905</f>
        <v>73.69</v>
      </c>
      <c r="H4900">
        <f>+E4907+E4908+E4906+E4909</f>
        <v>52.629999999999995</v>
      </c>
      <c r="I4900" s="14">
        <f>+(G4900/4)/(H4900/3)</f>
        <v>1.0501140034201026</v>
      </c>
      <c r="J4900" s="21">
        <f>+(B4900-$K$1)/7</f>
        <v>19</v>
      </c>
    </row>
    <row r="4901" spans="1:10" ht="21.95" customHeight="1" x14ac:dyDescent="0.15">
      <c r="A4901" s="6" t="s">
        <v>284</v>
      </c>
      <c r="B4901" s="4" t="s">
        <v>46</v>
      </c>
      <c r="C4901" s="4" t="s">
        <v>228</v>
      </c>
      <c r="D4901" s="4" t="s">
        <v>231</v>
      </c>
      <c r="E4901" s="5">
        <v>7.96</v>
      </c>
    </row>
    <row r="4902" spans="1:10" ht="21.95" customHeight="1" x14ac:dyDescent="0.15">
      <c r="A4902" s="6" t="s">
        <v>284</v>
      </c>
      <c r="B4902" s="4" t="s">
        <v>46</v>
      </c>
      <c r="C4902" s="4" t="s">
        <v>228</v>
      </c>
      <c r="D4902" s="4" t="s">
        <v>286</v>
      </c>
      <c r="E4902" s="5">
        <v>16.489999999999998</v>
      </c>
    </row>
    <row r="4903" spans="1:10" ht="21.95" customHeight="1" x14ac:dyDescent="0.15">
      <c r="A4903" s="6" t="s">
        <v>284</v>
      </c>
      <c r="B4903" s="4" t="s">
        <v>151</v>
      </c>
      <c r="C4903" s="4" t="s">
        <v>228</v>
      </c>
      <c r="D4903" s="4" t="s">
        <v>231</v>
      </c>
      <c r="E4903" s="5">
        <v>13.58</v>
      </c>
    </row>
    <row r="4904" spans="1:10" ht="21.95" customHeight="1" x14ac:dyDescent="0.15">
      <c r="A4904" s="6" t="s">
        <v>284</v>
      </c>
      <c r="B4904" s="4" t="s">
        <v>151</v>
      </c>
      <c r="C4904" s="4" t="s">
        <v>228</v>
      </c>
      <c r="D4904" s="4" t="s">
        <v>231</v>
      </c>
      <c r="E4904" s="5">
        <v>6.73</v>
      </c>
    </row>
    <row r="4905" spans="1:10" ht="21.95" customHeight="1" x14ac:dyDescent="0.15">
      <c r="A4905" s="6" t="s">
        <v>284</v>
      </c>
      <c r="B4905" s="4" t="s">
        <v>151</v>
      </c>
      <c r="C4905" s="4" t="s">
        <v>228</v>
      </c>
      <c r="D4905" s="4" t="s">
        <v>286</v>
      </c>
      <c r="E4905" s="5">
        <v>15.54</v>
      </c>
    </row>
    <row r="4906" spans="1:10" ht="21.95" customHeight="1" x14ac:dyDescent="0.15">
      <c r="A4906" s="6" t="s">
        <v>284</v>
      </c>
      <c r="B4906" s="4" t="s">
        <v>47</v>
      </c>
      <c r="C4906" s="4" t="s">
        <v>228</v>
      </c>
      <c r="D4906" s="4" t="s">
        <v>231</v>
      </c>
      <c r="E4906" s="5">
        <v>12.33</v>
      </c>
      <c r="F4906" t="s">
        <v>354</v>
      </c>
    </row>
    <row r="4907" spans="1:10" ht="21.95" customHeight="1" x14ac:dyDescent="0.15">
      <c r="A4907" s="6" t="s">
        <v>284</v>
      </c>
      <c r="B4907" s="4" t="s">
        <v>47</v>
      </c>
      <c r="C4907" s="4" t="s">
        <v>228</v>
      </c>
      <c r="D4907" s="4" t="s">
        <v>286</v>
      </c>
      <c r="E4907" s="5">
        <v>12.43</v>
      </c>
    </row>
    <row r="4908" spans="1:10" ht="21.95" customHeight="1" x14ac:dyDescent="0.15">
      <c r="A4908" s="6" t="s">
        <v>284</v>
      </c>
      <c r="B4908" s="4" t="s">
        <v>152</v>
      </c>
      <c r="C4908" s="4" t="s">
        <v>228</v>
      </c>
      <c r="D4908" s="4" t="s">
        <v>285</v>
      </c>
      <c r="E4908" s="5">
        <v>13.79</v>
      </c>
    </row>
    <row r="4909" spans="1:10" ht="21.95" customHeight="1" x14ac:dyDescent="0.15">
      <c r="A4909" s="6" t="s">
        <v>284</v>
      </c>
      <c r="B4909" s="4" t="s">
        <v>152</v>
      </c>
      <c r="C4909" s="4" t="s">
        <v>228</v>
      </c>
      <c r="D4909" s="4" t="s">
        <v>286</v>
      </c>
      <c r="E4909" s="5">
        <v>14.08</v>
      </c>
    </row>
    <row r="4910" spans="1:10" ht="21.95" customHeight="1" x14ac:dyDescent="0.15">
      <c r="A4910" s="6" t="s">
        <v>284</v>
      </c>
      <c r="B4910" s="4" t="s">
        <v>48</v>
      </c>
      <c r="C4910" s="4" t="s">
        <v>228</v>
      </c>
      <c r="D4910" s="4" t="s">
        <v>285</v>
      </c>
      <c r="E4910" s="5">
        <v>13.74</v>
      </c>
      <c r="F4910" t="s">
        <v>353</v>
      </c>
      <c r="G4910">
        <f>+E4910+E4911+E4912+E4913+E4914+E4915</f>
        <v>77.22</v>
      </c>
      <c r="H4910">
        <f>+E4917+E4918+E4916+E4919</f>
        <v>53.33</v>
      </c>
      <c r="I4910" s="14">
        <f>+(G4910/4)/(H4910/3)</f>
        <v>1.0859741233827114</v>
      </c>
      <c r="J4910" s="21">
        <f>+(B4910-$K$1)/7</f>
        <v>20</v>
      </c>
    </row>
    <row r="4911" spans="1:10" ht="21.95" customHeight="1" x14ac:dyDescent="0.15">
      <c r="A4911" s="6" t="s">
        <v>284</v>
      </c>
      <c r="B4911" s="4" t="s">
        <v>48</v>
      </c>
      <c r="C4911" s="4" t="s">
        <v>228</v>
      </c>
      <c r="D4911" s="4" t="s">
        <v>285</v>
      </c>
      <c r="E4911" s="5">
        <v>11.34</v>
      </c>
    </row>
    <row r="4912" spans="1:10" ht="21.95" customHeight="1" x14ac:dyDescent="0.15">
      <c r="A4912" s="6" t="s">
        <v>284</v>
      </c>
      <c r="B4912" s="4" t="s">
        <v>48</v>
      </c>
      <c r="C4912" s="4" t="s">
        <v>228</v>
      </c>
      <c r="D4912" s="4" t="s">
        <v>286</v>
      </c>
      <c r="E4912" s="5">
        <v>16.66</v>
      </c>
    </row>
    <row r="4913" spans="1:10" ht="21.95" customHeight="1" x14ac:dyDescent="0.15">
      <c r="A4913" s="6" t="s">
        <v>284</v>
      </c>
      <c r="B4913" s="4" t="s">
        <v>153</v>
      </c>
      <c r="C4913" s="4" t="s">
        <v>228</v>
      </c>
      <c r="D4913" s="4" t="s">
        <v>285</v>
      </c>
      <c r="E4913" s="5">
        <v>14.74</v>
      </c>
    </row>
    <row r="4914" spans="1:10" ht="21.95" customHeight="1" x14ac:dyDescent="0.15">
      <c r="A4914" s="6" t="s">
        <v>284</v>
      </c>
      <c r="B4914" s="4" t="s">
        <v>153</v>
      </c>
      <c r="C4914" s="4" t="s">
        <v>228</v>
      </c>
      <c r="D4914" s="4" t="s">
        <v>285</v>
      </c>
      <c r="E4914" s="5">
        <v>4.82</v>
      </c>
    </row>
    <row r="4915" spans="1:10" ht="21.95" customHeight="1" x14ac:dyDescent="0.15">
      <c r="A4915" s="6" t="s">
        <v>284</v>
      </c>
      <c r="B4915" s="4" t="s">
        <v>153</v>
      </c>
      <c r="C4915" s="4" t="s">
        <v>228</v>
      </c>
      <c r="D4915" s="4" t="s">
        <v>286</v>
      </c>
      <c r="E4915" s="5">
        <v>15.92</v>
      </c>
    </row>
    <row r="4916" spans="1:10" ht="21.95" customHeight="1" x14ac:dyDescent="0.15">
      <c r="A4916" s="6" t="s">
        <v>284</v>
      </c>
      <c r="B4916" s="4" t="s">
        <v>49</v>
      </c>
      <c r="C4916" s="4" t="s">
        <v>228</v>
      </c>
      <c r="D4916" s="4" t="s">
        <v>285</v>
      </c>
      <c r="E4916" s="5">
        <v>13.5</v>
      </c>
      <c r="F4916" t="s">
        <v>354</v>
      </c>
    </row>
    <row r="4917" spans="1:10" ht="21.95" customHeight="1" x14ac:dyDescent="0.15">
      <c r="A4917" s="6" t="s">
        <v>284</v>
      </c>
      <c r="B4917" s="4" t="s">
        <v>49</v>
      </c>
      <c r="C4917" s="4" t="s">
        <v>228</v>
      </c>
      <c r="D4917" s="4" t="s">
        <v>286</v>
      </c>
      <c r="E4917" s="5">
        <v>13.23</v>
      </c>
    </row>
    <row r="4918" spans="1:10" ht="21.95" customHeight="1" x14ac:dyDescent="0.15">
      <c r="A4918" s="6" t="s">
        <v>284</v>
      </c>
      <c r="B4918" s="4" t="s">
        <v>154</v>
      </c>
      <c r="C4918" s="4" t="s">
        <v>228</v>
      </c>
      <c r="D4918" s="4" t="s">
        <v>285</v>
      </c>
      <c r="E4918" s="5">
        <v>12.53</v>
      </c>
    </row>
    <row r="4919" spans="1:10" ht="21.95" customHeight="1" x14ac:dyDescent="0.15">
      <c r="A4919" s="6" t="s">
        <v>284</v>
      </c>
      <c r="B4919" s="4" t="s">
        <v>154</v>
      </c>
      <c r="C4919" s="4" t="s">
        <v>228</v>
      </c>
      <c r="D4919" s="4" t="s">
        <v>286</v>
      </c>
      <c r="E4919" s="5">
        <v>14.07</v>
      </c>
    </row>
    <row r="4920" spans="1:10" ht="21.95" customHeight="1" x14ac:dyDescent="0.15">
      <c r="A4920" s="6" t="s">
        <v>284</v>
      </c>
      <c r="B4920" s="4" t="s">
        <v>50</v>
      </c>
      <c r="C4920" s="4" t="s">
        <v>228</v>
      </c>
      <c r="D4920" s="4" t="s">
        <v>285</v>
      </c>
      <c r="E4920" s="5">
        <v>14.05</v>
      </c>
      <c r="F4920" t="s">
        <v>353</v>
      </c>
      <c r="G4920">
        <f>+E4920+E4921+E4922+E4923+E4924+E4925</f>
        <v>78.209999999999994</v>
      </c>
      <c r="H4920">
        <f>+E4927+E4928+E4926+E4929</f>
        <v>54.290000000000006</v>
      </c>
      <c r="I4920" s="14">
        <f>+(G4920/4)/(H4920/3)</f>
        <v>1.0804475962424018</v>
      </c>
      <c r="J4920" s="21">
        <f>+(B4920-$K$1)/7</f>
        <v>21</v>
      </c>
    </row>
    <row r="4921" spans="1:10" ht="21.95" customHeight="1" x14ac:dyDescent="0.15">
      <c r="A4921" s="6" t="s">
        <v>284</v>
      </c>
      <c r="B4921" s="4" t="s">
        <v>50</v>
      </c>
      <c r="C4921" s="4" t="s">
        <v>228</v>
      </c>
      <c r="D4921" s="4" t="s">
        <v>285</v>
      </c>
      <c r="E4921" s="5">
        <v>9.89</v>
      </c>
    </row>
    <row r="4922" spans="1:10" ht="21.95" customHeight="1" x14ac:dyDescent="0.15">
      <c r="A4922" s="6" t="s">
        <v>284</v>
      </c>
      <c r="B4922" s="4" t="s">
        <v>50</v>
      </c>
      <c r="C4922" s="4" t="s">
        <v>228</v>
      </c>
      <c r="D4922" s="4" t="s">
        <v>286</v>
      </c>
      <c r="E4922" s="5">
        <v>17.14</v>
      </c>
    </row>
    <row r="4923" spans="1:10" ht="21.95" customHeight="1" x14ac:dyDescent="0.15">
      <c r="A4923" s="6" t="s">
        <v>284</v>
      </c>
      <c r="B4923" s="4" t="s">
        <v>155</v>
      </c>
      <c r="C4923" s="4" t="s">
        <v>228</v>
      </c>
      <c r="D4923" s="4" t="s">
        <v>285</v>
      </c>
      <c r="E4923" s="5">
        <v>15.06</v>
      </c>
    </row>
    <row r="4924" spans="1:10" ht="21.95" customHeight="1" x14ac:dyDescent="0.15">
      <c r="A4924" s="6" t="s">
        <v>284</v>
      </c>
      <c r="B4924" s="4" t="s">
        <v>155</v>
      </c>
      <c r="C4924" s="4" t="s">
        <v>228</v>
      </c>
      <c r="D4924" s="4" t="s">
        <v>285</v>
      </c>
      <c r="E4924" s="5">
        <v>4.9400000000000004</v>
      </c>
    </row>
    <row r="4925" spans="1:10" ht="21.95" customHeight="1" x14ac:dyDescent="0.15">
      <c r="A4925" s="6" t="s">
        <v>284</v>
      </c>
      <c r="B4925" s="4" t="s">
        <v>155</v>
      </c>
      <c r="C4925" s="4" t="s">
        <v>228</v>
      </c>
      <c r="D4925" s="4" t="s">
        <v>286</v>
      </c>
      <c r="E4925" s="5">
        <v>17.13</v>
      </c>
    </row>
    <row r="4926" spans="1:10" ht="21.95" customHeight="1" x14ac:dyDescent="0.15">
      <c r="A4926" s="6" t="s">
        <v>284</v>
      </c>
      <c r="B4926" s="4" t="s">
        <v>51</v>
      </c>
      <c r="C4926" s="4" t="s">
        <v>228</v>
      </c>
      <c r="D4926" s="4" t="s">
        <v>285</v>
      </c>
      <c r="E4926" s="5">
        <v>12.18</v>
      </c>
      <c r="F4926" t="s">
        <v>354</v>
      </c>
    </row>
    <row r="4927" spans="1:10" ht="21.95" customHeight="1" x14ac:dyDescent="0.15">
      <c r="A4927" s="6" t="s">
        <v>284</v>
      </c>
      <c r="B4927" s="4" t="s">
        <v>51</v>
      </c>
      <c r="C4927" s="4" t="s">
        <v>228</v>
      </c>
      <c r="D4927" s="4" t="s">
        <v>286</v>
      </c>
      <c r="E4927" s="5">
        <v>12.97</v>
      </c>
    </row>
    <row r="4928" spans="1:10" ht="21.95" customHeight="1" x14ac:dyDescent="0.15">
      <c r="A4928" s="6" t="s">
        <v>284</v>
      </c>
      <c r="B4928" s="4" t="s">
        <v>156</v>
      </c>
      <c r="C4928" s="4" t="s">
        <v>228</v>
      </c>
      <c r="D4928" s="4" t="s">
        <v>285</v>
      </c>
      <c r="E4928" s="5">
        <v>14.73</v>
      </c>
    </row>
    <row r="4929" spans="1:10" ht="21.95" customHeight="1" x14ac:dyDescent="0.15">
      <c r="A4929" s="6" t="s">
        <v>284</v>
      </c>
      <c r="B4929" s="4" t="s">
        <v>156</v>
      </c>
      <c r="C4929" s="4" t="s">
        <v>228</v>
      </c>
      <c r="D4929" s="4" t="s">
        <v>286</v>
      </c>
      <c r="E4929" s="5">
        <v>14.41</v>
      </c>
    </row>
    <row r="4930" spans="1:10" ht="21.95" customHeight="1" x14ac:dyDescent="0.15">
      <c r="A4930" s="6" t="s">
        <v>284</v>
      </c>
      <c r="B4930" s="4" t="s">
        <v>157</v>
      </c>
      <c r="C4930" s="4" t="s">
        <v>228</v>
      </c>
      <c r="D4930" s="4" t="s">
        <v>285</v>
      </c>
      <c r="E4930" s="5">
        <v>15.01</v>
      </c>
      <c r="F4930" s="13" t="s">
        <v>353</v>
      </c>
    </row>
    <row r="4931" spans="1:10" ht="21.95" customHeight="1" x14ac:dyDescent="0.15">
      <c r="A4931" s="6" t="s">
        <v>284</v>
      </c>
      <c r="B4931" s="4" t="s">
        <v>157</v>
      </c>
      <c r="C4931" s="4" t="s">
        <v>228</v>
      </c>
      <c r="D4931" s="4" t="s">
        <v>285</v>
      </c>
      <c r="E4931" s="5">
        <v>7.97</v>
      </c>
      <c r="F4931" s="13"/>
    </row>
    <row r="4932" spans="1:10" ht="21.95" customHeight="1" x14ac:dyDescent="0.15">
      <c r="A4932" s="6" t="s">
        <v>284</v>
      </c>
      <c r="B4932" s="4" t="s">
        <v>157</v>
      </c>
      <c r="C4932" s="4" t="s">
        <v>228</v>
      </c>
      <c r="D4932" s="4" t="s">
        <v>286</v>
      </c>
      <c r="E4932" s="5">
        <v>17.079999999999998</v>
      </c>
      <c r="F4932" s="13"/>
    </row>
    <row r="4933" spans="1:10" ht="21.95" customHeight="1" x14ac:dyDescent="0.15">
      <c r="A4933" s="6" t="s">
        <v>284</v>
      </c>
      <c r="B4933" s="4" t="s">
        <v>52</v>
      </c>
      <c r="C4933" s="4" t="s">
        <v>228</v>
      </c>
      <c r="D4933" s="4" t="s">
        <v>285</v>
      </c>
      <c r="E4933" s="5">
        <v>16.75</v>
      </c>
      <c r="F4933" s="13" t="s">
        <v>354</v>
      </c>
    </row>
    <row r="4934" spans="1:10" ht="21.95" customHeight="1" x14ac:dyDescent="0.15">
      <c r="A4934" s="6" t="s">
        <v>284</v>
      </c>
      <c r="B4934" s="4" t="s">
        <v>52</v>
      </c>
      <c r="C4934" s="4" t="s">
        <v>228</v>
      </c>
      <c r="D4934" s="4" t="s">
        <v>285</v>
      </c>
      <c r="E4934" s="5">
        <v>10.69</v>
      </c>
    </row>
    <row r="4935" spans="1:10" ht="21.95" customHeight="1" x14ac:dyDescent="0.15">
      <c r="A4935" s="6" t="s">
        <v>284</v>
      </c>
      <c r="B4935" s="4" t="s">
        <v>52</v>
      </c>
      <c r="C4935" s="4" t="s">
        <v>228</v>
      </c>
      <c r="D4935" s="4" t="s">
        <v>286</v>
      </c>
      <c r="E4935" s="5">
        <v>15.19</v>
      </c>
    </row>
    <row r="4936" spans="1:10" ht="21.95" customHeight="1" x14ac:dyDescent="0.15">
      <c r="A4936" s="6" t="s">
        <v>284</v>
      </c>
      <c r="B4936" s="4" t="s">
        <v>52</v>
      </c>
      <c r="C4936" s="4" t="s">
        <v>228</v>
      </c>
      <c r="D4936" s="4" t="s">
        <v>286</v>
      </c>
      <c r="E4936" s="5">
        <v>8.33</v>
      </c>
    </row>
    <row r="4937" spans="1:10" ht="21.95" customHeight="1" x14ac:dyDescent="0.15">
      <c r="A4937" s="6" t="s">
        <v>284</v>
      </c>
      <c r="B4937" s="4" t="s">
        <v>52</v>
      </c>
      <c r="C4937" s="4" t="s">
        <v>228</v>
      </c>
      <c r="D4937" s="4" t="s">
        <v>233</v>
      </c>
      <c r="E4937" s="5">
        <v>12.43</v>
      </c>
    </row>
    <row r="4938" spans="1:10" ht="21.95" customHeight="1" x14ac:dyDescent="0.15">
      <c r="A4938" s="6" t="s">
        <v>284</v>
      </c>
      <c r="B4938" s="4" t="s">
        <v>158</v>
      </c>
      <c r="C4938" s="4" t="s">
        <v>228</v>
      </c>
      <c r="D4938" s="4" t="s">
        <v>285</v>
      </c>
      <c r="E4938" s="5">
        <v>15.38</v>
      </c>
    </row>
    <row r="4939" spans="1:10" ht="21.95" customHeight="1" x14ac:dyDescent="0.15">
      <c r="A4939" s="6" t="s">
        <v>284</v>
      </c>
      <c r="B4939" s="4" t="s">
        <v>158</v>
      </c>
      <c r="C4939" s="4" t="s">
        <v>228</v>
      </c>
      <c r="D4939" s="4" t="s">
        <v>286</v>
      </c>
      <c r="E4939" s="5">
        <v>15.89</v>
      </c>
    </row>
    <row r="4940" spans="1:10" ht="21.95" customHeight="1" x14ac:dyDescent="0.15">
      <c r="A4940" s="9" t="s">
        <v>284</v>
      </c>
      <c r="B4940" s="4" t="s">
        <v>53</v>
      </c>
      <c r="C4940" s="4" t="s">
        <v>228</v>
      </c>
      <c r="D4940" s="4" t="s">
        <v>285</v>
      </c>
      <c r="E4940" s="5">
        <v>14.11</v>
      </c>
      <c r="F4940" t="s">
        <v>353</v>
      </c>
      <c r="G4940">
        <f>+E4940+E4941+E4942+E4943+E4944+E4945</f>
        <v>75.850000000000009</v>
      </c>
      <c r="H4940">
        <f>+E4947+E4948+E4946+E4949</f>
        <v>53.440000000000005</v>
      </c>
      <c r="I4940" s="14">
        <f>+(G4940/4)/(H4940/3)</f>
        <v>1.0645116017964071</v>
      </c>
      <c r="J4940" s="21">
        <f>+(B4940-$K$1)/7</f>
        <v>23</v>
      </c>
    </row>
    <row r="4941" spans="1:10" ht="21.95" customHeight="1" x14ac:dyDescent="0.15">
      <c r="A4941" s="6" t="s">
        <v>284</v>
      </c>
      <c r="B4941" s="4" t="s">
        <v>53</v>
      </c>
      <c r="C4941" s="4" t="s">
        <v>228</v>
      </c>
      <c r="D4941" s="4" t="s">
        <v>285</v>
      </c>
      <c r="E4941" s="5">
        <v>6.88</v>
      </c>
    </row>
    <row r="4942" spans="1:10" ht="21.95" customHeight="1" x14ac:dyDescent="0.15">
      <c r="A4942" s="6" t="s">
        <v>284</v>
      </c>
      <c r="B4942" s="4" t="s">
        <v>53</v>
      </c>
      <c r="C4942" s="4" t="s">
        <v>228</v>
      </c>
      <c r="D4942" s="4" t="s">
        <v>286</v>
      </c>
      <c r="E4942" s="5">
        <v>18.48</v>
      </c>
    </row>
    <row r="4943" spans="1:10" ht="21.95" customHeight="1" x14ac:dyDescent="0.15">
      <c r="A4943" s="6" t="s">
        <v>284</v>
      </c>
      <c r="B4943" s="4" t="s">
        <v>159</v>
      </c>
      <c r="C4943" s="4" t="s">
        <v>228</v>
      </c>
      <c r="D4943" s="4" t="s">
        <v>285</v>
      </c>
      <c r="E4943" s="5">
        <v>15.48</v>
      </c>
    </row>
    <row r="4944" spans="1:10" ht="21.95" customHeight="1" x14ac:dyDescent="0.15">
      <c r="A4944" s="6" t="s">
        <v>284</v>
      </c>
      <c r="B4944" s="4" t="s">
        <v>159</v>
      </c>
      <c r="C4944" s="4" t="s">
        <v>228</v>
      </c>
      <c r="D4944" s="4" t="s">
        <v>285</v>
      </c>
      <c r="E4944" s="5">
        <v>4.7</v>
      </c>
    </row>
    <row r="4945" spans="1:10" ht="21.95" customHeight="1" x14ac:dyDescent="0.15">
      <c r="A4945" s="6" t="s">
        <v>284</v>
      </c>
      <c r="B4945" s="4" t="s">
        <v>159</v>
      </c>
      <c r="C4945" s="4" t="s">
        <v>228</v>
      </c>
      <c r="D4945" s="4" t="s">
        <v>286</v>
      </c>
      <c r="E4945" s="5">
        <v>16.2</v>
      </c>
    </row>
    <row r="4946" spans="1:10" ht="21.95" customHeight="1" x14ac:dyDescent="0.15">
      <c r="A4946" s="6" t="s">
        <v>284</v>
      </c>
      <c r="B4946" s="4" t="s">
        <v>54</v>
      </c>
      <c r="C4946" s="4" t="s">
        <v>228</v>
      </c>
      <c r="D4946" s="4" t="s">
        <v>285</v>
      </c>
      <c r="E4946" s="5">
        <v>13.23</v>
      </c>
      <c r="F4946" t="s">
        <v>354</v>
      </c>
    </row>
    <row r="4947" spans="1:10" ht="21.95" customHeight="1" x14ac:dyDescent="0.15">
      <c r="A4947" s="6" t="s">
        <v>284</v>
      </c>
      <c r="B4947" s="4" t="s">
        <v>54</v>
      </c>
      <c r="C4947" s="4" t="s">
        <v>228</v>
      </c>
      <c r="D4947" s="4" t="s">
        <v>286</v>
      </c>
      <c r="E4947" s="5">
        <v>12.68</v>
      </c>
    </row>
    <row r="4948" spans="1:10" ht="21.95" customHeight="1" x14ac:dyDescent="0.15">
      <c r="A4948" s="6" t="s">
        <v>284</v>
      </c>
      <c r="B4948" s="4" t="s">
        <v>160</v>
      </c>
      <c r="C4948" s="4" t="s">
        <v>228</v>
      </c>
      <c r="D4948" s="4" t="s">
        <v>285</v>
      </c>
      <c r="E4948" s="5">
        <v>13.4</v>
      </c>
    </row>
    <row r="4949" spans="1:10" ht="21.95" customHeight="1" x14ac:dyDescent="0.15">
      <c r="A4949" s="6" t="s">
        <v>284</v>
      </c>
      <c r="B4949" s="4" t="s">
        <v>160</v>
      </c>
      <c r="C4949" s="4" t="s">
        <v>228</v>
      </c>
      <c r="D4949" s="4" t="s">
        <v>286</v>
      </c>
      <c r="E4949" s="5">
        <v>14.13</v>
      </c>
    </row>
    <row r="4950" spans="1:10" ht="21.95" customHeight="1" x14ac:dyDescent="0.15">
      <c r="A4950" s="6" t="s">
        <v>284</v>
      </c>
      <c r="B4950" s="4" t="s">
        <v>55</v>
      </c>
      <c r="C4950" s="4" t="s">
        <v>228</v>
      </c>
      <c r="D4950" s="4" t="s">
        <v>285</v>
      </c>
      <c r="E4950" s="5">
        <v>14.09</v>
      </c>
      <c r="F4950" t="s">
        <v>353</v>
      </c>
      <c r="G4950">
        <f>+E4950+E4951+E4952+E4953+E4954+E4955</f>
        <v>74.13</v>
      </c>
      <c r="H4950">
        <f>+E4957+E4958+E4956+E4959</f>
        <v>54.64</v>
      </c>
      <c r="I4950" s="14">
        <f>+(G4950/4)/(H4950/3)</f>
        <v>1.0175237920937041</v>
      </c>
      <c r="J4950" s="21">
        <f>+(B4950-$K$1)/7</f>
        <v>24</v>
      </c>
    </row>
    <row r="4951" spans="1:10" ht="21.95" customHeight="1" x14ac:dyDescent="0.15">
      <c r="A4951" s="6" t="s">
        <v>284</v>
      </c>
      <c r="B4951" s="4" t="s">
        <v>55</v>
      </c>
      <c r="C4951" s="4" t="s">
        <v>228</v>
      </c>
      <c r="D4951" s="4" t="s">
        <v>285</v>
      </c>
      <c r="E4951" s="5">
        <v>6.64</v>
      </c>
    </row>
    <row r="4952" spans="1:10" ht="21.95" customHeight="1" x14ac:dyDescent="0.15">
      <c r="A4952" s="6" t="s">
        <v>284</v>
      </c>
      <c r="B4952" s="4" t="s">
        <v>55</v>
      </c>
      <c r="C4952" s="4" t="s">
        <v>228</v>
      </c>
      <c r="D4952" s="4" t="s">
        <v>286</v>
      </c>
      <c r="E4952" s="5">
        <v>16.23</v>
      </c>
    </row>
    <row r="4953" spans="1:10" ht="21.95" customHeight="1" x14ac:dyDescent="0.15">
      <c r="A4953" s="6" t="s">
        <v>284</v>
      </c>
      <c r="B4953" s="4" t="s">
        <v>161</v>
      </c>
      <c r="C4953" s="4" t="s">
        <v>228</v>
      </c>
      <c r="D4953" s="4" t="s">
        <v>285</v>
      </c>
      <c r="E4953" s="5">
        <v>15.73</v>
      </c>
    </row>
    <row r="4954" spans="1:10" ht="21.95" customHeight="1" x14ac:dyDescent="0.15">
      <c r="A4954" s="6" t="s">
        <v>284</v>
      </c>
      <c r="B4954" s="4" t="s">
        <v>161</v>
      </c>
      <c r="C4954" s="4" t="s">
        <v>228</v>
      </c>
      <c r="D4954" s="4" t="s">
        <v>285</v>
      </c>
      <c r="E4954" s="5">
        <v>5.68</v>
      </c>
    </row>
    <row r="4955" spans="1:10" ht="21.95" customHeight="1" x14ac:dyDescent="0.15">
      <c r="A4955" s="6" t="s">
        <v>284</v>
      </c>
      <c r="B4955" s="4" t="s">
        <v>161</v>
      </c>
      <c r="C4955" s="4" t="s">
        <v>228</v>
      </c>
      <c r="D4955" s="4" t="s">
        <v>286</v>
      </c>
      <c r="E4955" s="5">
        <v>15.76</v>
      </c>
    </row>
    <row r="4956" spans="1:10" ht="21.95" customHeight="1" x14ac:dyDescent="0.15">
      <c r="A4956" s="6" t="s">
        <v>284</v>
      </c>
      <c r="B4956" s="4" t="s">
        <v>56</v>
      </c>
      <c r="C4956" s="4" t="s">
        <v>228</v>
      </c>
      <c r="D4956" s="4" t="s">
        <v>285</v>
      </c>
      <c r="E4956" s="5">
        <v>13.62</v>
      </c>
      <c r="F4956" t="s">
        <v>354</v>
      </c>
    </row>
    <row r="4957" spans="1:10" ht="21.95" customHeight="1" x14ac:dyDescent="0.15">
      <c r="A4957" s="6" t="s">
        <v>284</v>
      </c>
      <c r="B4957" s="4" t="s">
        <v>56</v>
      </c>
      <c r="C4957" s="4" t="s">
        <v>228</v>
      </c>
      <c r="D4957" s="4" t="s">
        <v>286</v>
      </c>
      <c r="E4957" s="5">
        <v>12.78</v>
      </c>
    </row>
    <row r="4958" spans="1:10" ht="21.95" customHeight="1" x14ac:dyDescent="0.15">
      <c r="A4958" s="6" t="s">
        <v>284</v>
      </c>
      <c r="B4958" s="4" t="s">
        <v>162</v>
      </c>
      <c r="C4958" s="4" t="s">
        <v>228</v>
      </c>
      <c r="D4958" s="4" t="s">
        <v>285</v>
      </c>
      <c r="E4958" s="5">
        <v>13.53</v>
      </c>
    </row>
    <row r="4959" spans="1:10" ht="21.95" customHeight="1" x14ac:dyDescent="0.15">
      <c r="A4959" s="6" t="s">
        <v>284</v>
      </c>
      <c r="B4959" s="4" t="s">
        <v>162</v>
      </c>
      <c r="C4959" s="4" t="s">
        <v>228</v>
      </c>
      <c r="D4959" s="4" t="s">
        <v>286</v>
      </c>
      <c r="E4959" s="5">
        <v>14.71</v>
      </c>
    </row>
    <row r="4960" spans="1:10" ht="21.95" customHeight="1" x14ac:dyDescent="0.15">
      <c r="A4960" s="6" t="s">
        <v>284</v>
      </c>
      <c r="B4960" s="4" t="s">
        <v>57</v>
      </c>
      <c r="C4960" s="4" t="s">
        <v>228</v>
      </c>
      <c r="D4960" s="4" t="s">
        <v>231</v>
      </c>
      <c r="E4960" s="5">
        <v>14.63</v>
      </c>
      <c r="F4960" t="s">
        <v>353</v>
      </c>
      <c r="G4960">
        <f>+E4960+E4961+E4962+E4963+E4964+E4965</f>
        <v>79.86</v>
      </c>
      <c r="H4960">
        <f>+E4967+E4968+E4966+E4969</f>
        <v>58.01</v>
      </c>
      <c r="I4960" s="14">
        <f>+(G4960/4)/(H4960/3)</f>
        <v>1.0324943975176695</v>
      </c>
      <c r="J4960" s="21">
        <f>+(B4960-$K$1)/7</f>
        <v>25</v>
      </c>
    </row>
    <row r="4961" spans="1:10" ht="21.95" customHeight="1" x14ac:dyDescent="0.15">
      <c r="A4961" s="6" t="s">
        <v>284</v>
      </c>
      <c r="B4961" s="4" t="s">
        <v>57</v>
      </c>
      <c r="C4961" s="4" t="s">
        <v>228</v>
      </c>
      <c r="D4961" s="4" t="s">
        <v>231</v>
      </c>
      <c r="E4961" s="5">
        <v>8.74</v>
      </c>
    </row>
    <row r="4962" spans="1:10" ht="21.95" customHeight="1" x14ac:dyDescent="0.15">
      <c r="A4962" s="6" t="s">
        <v>284</v>
      </c>
      <c r="B4962" s="4" t="s">
        <v>57</v>
      </c>
      <c r="C4962" s="4" t="s">
        <v>228</v>
      </c>
      <c r="D4962" s="4" t="s">
        <v>286</v>
      </c>
      <c r="E4962" s="5">
        <v>17.09</v>
      </c>
    </row>
    <row r="4963" spans="1:10" ht="21.95" customHeight="1" x14ac:dyDescent="0.15">
      <c r="A4963" s="6" t="s">
        <v>284</v>
      </c>
      <c r="B4963" s="4" t="s">
        <v>163</v>
      </c>
      <c r="C4963" s="4" t="s">
        <v>228</v>
      </c>
      <c r="D4963" s="4" t="s">
        <v>285</v>
      </c>
      <c r="E4963" s="5">
        <v>16.59</v>
      </c>
    </row>
    <row r="4964" spans="1:10" ht="21.95" customHeight="1" x14ac:dyDescent="0.15">
      <c r="A4964" s="6" t="s">
        <v>284</v>
      </c>
      <c r="B4964" s="4" t="s">
        <v>163</v>
      </c>
      <c r="C4964" s="4" t="s">
        <v>228</v>
      </c>
      <c r="D4964" s="4" t="s">
        <v>285</v>
      </c>
      <c r="E4964" s="5">
        <v>5.37</v>
      </c>
    </row>
    <row r="4965" spans="1:10" ht="21.95" customHeight="1" x14ac:dyDescent="0.15">
      <c r="A4965" s="6" t="s">
        <v>284</v>
      </c>
      <c r="B4965" s="4" t="s">
        <v>163</v>
      </c>
      <c r="C4965" s="4" t="s">
        <v>228</v>
      </c>
      <c r="D4965" s="4" t="s">
        <v>286</v>
      </c>
      <c r="E4965" s="5">
        <v>17.440000000000001</v>
      </c>
    </row>
    <row r="4966" spans="1:10" ht="21.95" customHeight="1" x14ac:dyDescent="0.15">
      <c r="A4966" s="6" t="s">
        <v>284</v>
      </c>
      <c r="B4966" s="4" t="s">
        <v>58</v>
      </c>
      <c r="C4966" s="4" t="s">
        <v>228</v>
      </c>
      <c r="D4966" s="4" t="s">
        <v>285</v>
      </c>
      <c r="E4966" s="5">
        <v>14.29</v>
      </c>
      <c r="F4966" t="s">
        <v>354</v>
      </c>
    </row>
    <row r="4967" spans="1:10" ht="21.95" customHeight="1" x14ac:dyDescent="0.15">
      <c r="A4967" s="6" t="s">
        <v>284</v>
      </c>
      <c r="B4967" s="4" t="s">
        <v>58</v>
      </c>
      <c r="C4967" s="4" t="s">
        <v>228</v>
      </c>
      <c r="D4967" s="4" t="s">
        <v>286</v>
      </c>
      <c r="E4967" s="5">
        <v>13.16</v>
      </c>
    </row>
    <row r="4968" spans="1:10" ht="21.95" customHeight="1" x14ac:dyDescent="0.15">
      <c r="A4968" s="6" t="s">
        <v>284</v>
      </c>
      <c r="B4968" s="4" t="s">
        <v>164</v>
      </c>
      <c r="C4968" s="4" t="s">
        <v>228</v>
      </c>
      <c r="D4968" s="4" t="s">
        <v>285</v>
      </c>
      <c r="E4968" s="5">
        <v>15.95</v>
      </c>
    </row>
    <row r="4969" spans="1:10" ht="21.95" customHeight="1" x14ac:dyDescent="0.15">
      <c r="A4969" s="6" t="s">
        <v>284</v>
      </c>
      <c r="B4969" s="4" t="s">
        <v>164</v>
      </c>
      <c r="C4969" s="4" t="s">
        <v>228</v>
      </c>
      <c r="D4969" s="4" t="s">
        <v>286</v>
      </c>
      <c r="E4969" s="5">
        <v>14.61</v>
      </c>
    </row>
    <row r="4970" spans="1:10" ht="21.95" customHeight="1" x14ac:dyDescent="0.15">
      <c r="A4970" s="6" t="s">
        <v>284</v>
      </c>
      <c r="B4970" s="4" t="s">
        <v>59</v>
      </c>
      <c r="C4970" s="4" t="s">
        <v>228</v>
      </c>
      <c r="D4970" s="4" t="s">
        <v>285</v>
      </c>
      <c r="E4970" s="5">
        <v>17.82</v>
      </c>
      <c r="F4970" t="s">
        <v>353</v>
      </c>
      <c r="G4970">
        <f>+E4970+E4971+E4972+E4973+E4974+E4975</f>
        <v>85.420000000000016</v>
      </c>
      <c r="H4970">
        <f>+E4977+E4978+E4976+E4979</f>
        <v>57.010000000000005</v>
      </c>
      <c r="I4970" s="14">
        <f>+(G4970/4)/(H4970/3)</f>
        <v>1.1237502192597792</v>
      </c>
      <c r="J4970" s="21">
        <f>+(B4970-$K$1)/7</f>
        <v>26</v>
      </c>
    </row>
    <row r="4971" spans="1:10" ht="21.95" customHeight="1" x14ac:dyDescent="0.15">
      <c r="A4971" s="6" t="s">
        <v>284</v>
      </c>
      <c r="B4971" s="4" t="s">
        <v>59</v>
      </c>
      <c r="C4971" s="4" t="s">
        <v>228</v>
      </c>
      <c r="D4971" s="4" t="s">
        <v>231</v>
      </c>
      <c r="E4971" s="5">
        <v>6.32</v>
      </c>
    </row>
    <row r="4972" spans="1:10" ht="21.95" customHeight="1" x14ac:dyDescent="0.15">
      <c r="A4972" s="6" t="s">
        <v>284</v>
      </c>
      <c r="B4972" s="4" t="s">
        <v>59</v>
      </c>
      <c r="C4972" s="4" t="s">
        <v>228</v>
      </c>
      <c r="D4972" s="4" t="s">
        <v>286</v>
      </c>
      <c r="E4972" s="5">
        <v>19.760000000000002</v>
      </c>
    </row>
    <row r="4973" spans="1:10" ht="21.95" customHeight="1" x14ac:dyDescent="0.15">
      <c r="A4973" s="6" t="s">
        <v>284</v>
      </c>
      <c r="B4973" s="4" t="s">
        <v>166</v>
      </c>
      <c r="C4973" s="4" t="s">
        <v>228</v>
      </c>
      <c r="D4973" s="4" t="s">
        <v>285</v>
      </c>
      <c r="E4973" s="5">
        <v>17.48</v>
      </c>
    </row>
    <row r="4974" spans="1:10" ht="21.95" customHeight="1" x14ac:dyDescent="0.15">
      <c r="A4974" s="6" t="s">
        <v>284</v>
      </c>
      <c r="B4974" s="4" t="s">
        <v>166</v>
      </c>
      <c r="C4974" s="4" t="s">
        <v>228</v>
      </c>
      <c r="D4974" s="4" t="s">
        <v>285</v>
      </c>
      <c r="E4974" s="5">
        <v>5.54</v>
      </c>
    </row>
    <row r="4975" spans="1:10" ht="21.95" customHeight="1" x14ac:dyDescent="0.15">
      <c r="A4975" s="6" t="s">
        <v>284</v>
      </c>
      <c r="B4975" s="4" t="s">
        <v>166</v>
      </c>
      <c r="C4975" s="4" t="s">
        <v>228</v>
      </c>
      <c r="D4975" s="4" t="s">
        <v>286</v>
      </c>
      <c r="E4975" s="5">
        <v>18.5</v>
      </c>
    </row>
    <row r="4976" spans="1:10" ht="21.95" customHeight="1" x14ac:dyDescent="0.15">
      <c r="A4976" s="6" t="s">
        <v>284</v>
      </c>
      <c r="B4976" s="4" t="s">
        <v>60</v>
      </c>
      <c r="C4976" s="4" t="s">
        <v>228</v>
      </c>
      <c r="D4976" s="4" t="s">
        <v>285</v>
      </c>
      <c r="E4976" s="5">
        <v>14.28</v>
      </c>
      <c r="F4976" t="s">
        <v>354</v>
      </c>
    </row>
    <row r="4977" spans="1:10" ht="21.95" customHeight="1" x14ac:dyDescent="0.15">
      <c r="A4977" s="6" t="s">
        <v>284</v>
      </c>
      <c r="B4977" s="4" t="s">
        <v>60</v>
      </c>
      <c r="C4977" s="4" t="s">
        <v>228</v>
      </c>
      <c r="D4977" s="4" t="s">
        <v>286</v>
      </c>
      <c r="E4977" s="5">
        <v>13.98</v>
      </c>
    </row>
    <row r="4978" spans="1:10" ht="21.95" customHeight="1" x14ac:dyDescent="0.15">
      <c r="A4978" s="6" t="s">
        <v>284</v>
      </c>
      <c r="B4978" s="4" t="s">
        <v>167</v>
      </c>
      <c r="C4978" s="4" t="s">
        <v>228</v>
      </c>
      <c r="D4978" s="4" t="s">
        <v>285</v>
      </c>
      <c r="E4978" s="5">
        <v>14.05</v>
      </c>
    </row>
    <row r="4979" spans="1:10" ht="21.95" customHeight="1" x14ac:dyDescent="0.15">
      <c r="A4979" s="6" t="s">
        <v>284</v>
      </c>
      <c r="B4979" s="4" t="s">
        <v>167</v>
      </c>
      <c r="C4979" s="4" t="s">
        <v>228</v>
      </c>
      <c r="D4979" s="4" t="s">
        <v>286</v>
      </c>
      <c r="E4979" s="5">
        <v>14.7</v>
      </c>
    </row>
    <row r="4980" spans="1:10" ht="21.95" customHeight="1" x14ac:dyDescent="0.15">
      <c r="A4980" s="6" t="s">
        <v>284</v>
      </c>
      <c r="B4980" s="4" t="s">
        <v>61</v>
      </c>
      <c r="C4980" s="4" t="s">
        <v>228</v>
      </c>
      <c r="D4980" s="4" t="s">
        <v>285</v>
      </c>
      <c r="E4980" s="5">
        <v>11.94</v>
      </c>
      <c r="F4980" s="13" t="s">
        <v>353</v>
      </c>
    </row>
    <row r="4981" spans="1:10" ht="21.95" customHeight="1" x14ac:dyDescent="0.15">
      <c r="A4981" s="6" t="s">
        <v>284</v>
      </c>
      <c r="B4981" s="4" t="s">
        <v>61</v>
      </c>
      <c r="C4981" s="4" t="s">
        <v>228</v>
      </c>
      <c r="D4981" s="4" t="s">
        <v>285</v>
      </c>
      <c r="E4981" s="5">
        <v>6.41</v>
      </c>
      <c r="F4981" s="13"/>
    </row>
    <row r="4982" spans="1:10" ht="21.95" customHeight="1" x14ac:dyDescent="0.15">
      <c r="A4982" s="6" t="s">
        <v>284</v>
      </c>
      <c r="B4982" s="4" t="s">
        <v>61</v>
      </c>
      <c r="C4982" s="4" t="s">
        <v>228</v>
      </c>
      <c r="D4982" s="4" t="s">
        <v>286</v>
      </c>
      <c r="E4982" s="5">
        <v>16.14</v>
      </c>
      <c r="F4982" s="13"/>
    </row>
    <row r="4983" spans="1:10" ht="21.95" customHeight="1" x14ac:dyDescent="0.15">
      <c r="A4983" s="6" t="s">
        <v>284</v>
      </c>
      <c r="B4983" s="4" t="s">
        <v>62</v>
      </c>
      <c r="C4983" s="4" t="s">
        <v>228</v>
      </c>
      <c r="D4983" s="4" t="s">
        <v>285</v>
      </c>
      <c r="E4983" s="5">
        <v>11.67</v>
      </c>
      <c r="F4983" s="13" t="s">
        <v>354</v>
      </c>
    </row>
    <row r="4984" spans="1:10" ht="21.95" customHeight="1" x14ac:dyDescent="0.15">
      <c r="A4984" s="6" t="s">
        <v>284</v>
      </c>
      <c r="B4984" s="4" t="s">
        <v>62</v>
      </c>
      <c r="C4984" s="4" t="s">
        <v>228</v>
      </c>
      <c r="D4984" s="4" t="s">
        <v>285</v>
      </c>
      <c r="E4984" s="5">
        <v>5.6</v>
      </c>
    </row>
    <row r="4985" spans="1:10" ht="21.95" customHeight="1" x14ac:dyDescent="0.15">
      <c r="A4985" s="6" t="s">
        <v>284</v>
      </c>
      <c r="B4985" s="4" t="s">
        <v>62</v>
      </c>
      <c r="C4985" s="4" t="s">
        <v>228</v>
      </c>
      <c r="D4985" s="4" t="s">
        <v>286</v>
      </c>
      <c r="E4985" s="5">
        <v>15.75</v>
      </c>
    </row>
    <row r="4986" spans="1:10" ht="21.95" customHeight="1" x14ac:dyDescent="0.15">
      <c r="A4986" s="6" t="s">
        <v>284</v>
      </c>
      <c r="B4986" s="4" t="s">
        <v>168</v>
      </c>
      <c r="C4986" s="4" t="s">
        <v>228</v>
      </c>
      <c r="D4986" s="4" t="s">
        <v>285</v>
      </c>
      <c r="E4986" s="5">
        <v>16.690000000000001</v>
      </c>
    </row>
    <row r="4987" spans="1:10" ht="21.95" customHeight="1" x14ac:dyDescent="0.15">
      <c r="A4987" s="6" t="s">
        <v>284</v>
      </c>
      <c r="B4987" s="4" t="s">
        <v>168</v>
      </c>
      <c r="C4987" s="4" t="s">
        <v>228</v>
      </c>
      <c r="D4987" s="4" t="s">
        <v>285</v>
      </c>
      <c r="E4987" s="5">
        <v>14.59</v>
      </c>
    </row>
    <row r="4988" spans="1:10" ht="21.95" customHeight="1" x14ac:dyDescent="0.15">
      <c r="A4988" s="6" t="s">
        <v>284</v>
      </c>
      <c r="B4988" s="4" t="s">
        <v>168</v>
      </c>
      <c r="C4988" s="4" t="s">
        <v>228</v>
      </c>
      <c r="D4988" s="4" t="s">
        <v>286</v>
      </c>
      <c r="E4988" s="5">
        <v>14.45</v>
      </c>
    </row>
    <row r="4989" spans="1:10" ht="21.95" customHeight="1" x14ac:dyDescent="0.15">
      <c r="A4989" s="6" t="s">
        <v>284</v>
      </c>
      <c r="B4989" s="4" t="s">
        <v>168</v>
      </c>
      <c r="C4989" s="4" t="s">
        <v>228</v>
      </c>
      <c r="D4989" s="4" t="s">
        <v>286</v>
      </c>
      <c r="E4989" s="5">
        <v>11.59</v>
      </c>
    </row>
    <row r="4990" spans="1:10" ht="21.95" customHeight="1" x14ac:dyDescent="0.15">
      <c r="A4990" s="9" t="s">
        <v>284</v>
      </c>
      <c r="B4990" s="4" t="s">
        <v>168</v>
      </c>
      <c r="C4990" s="4" t="s">
        <v>228</v>
      </c>
      <c r="D4990" s="4" t="s">
        <v>233</v>
      </c>
      <c r="E4990" s="5">
        <v>9.59</v>
      </c>
    </row>
    <row r="4991" spans="1:10" ht="21.95" customHeight="1" x14ac:dyDescent="0.15">
      <c r="A4991" s="6" t="s">
        <v>284</v>
      </c>
      <c r="B4991" s="4" t="s">
        <v>63</v>
      </c>
      <c r="C4991" s="4" t="s">
        <v>228</v>
      </c>
      <c r="D4991" s="4" t="s">
        <v>285</v>
      </c>
      <c r="E4991" s="5">
        <v>15.59</v>
      </c>
      <c r="F4991" t="s">
        <v>353</v>
      </c>
      <c r="G4991">
        <f>+E4991+E4992+E4993+E4994+E4995+E4996</f>
        <v>75.05</v>
      </c>
      <c r="H4991">
        <f>+E4998+E4999+E4997+E5000</f>
        <v>51.489999999999995</v>
      </c>
      <c r="I4991" s="14">
        <f>+(G4991/4)/(H4991/3)</f>
        <v>1.0931734317343176</v>
      </c>
      <c r="J4991" s="21">
        <f>+(B4991-$K$1)/7</f>
        <v>28</v>
      </c>
    </row>
    <row r="4992" spans="1:10" ht="21.95" customHeight="1" x14ac:dyDescent="0.15">
      <c r="A4992" s="6" t="s">
        <v>284</v>
      </c>
      <c r="B4992" s="4" t="s">
        <v>63</v>
      </c>
      <c r="C4992" s="4" t="s">
        <v>228</v>
      </c>
      <c r="D4992" s="4" t="s">
        <v>285</v>
      </c>
      <c r="E4992" s="5">
        <v>7.16</v>
      </c>
    </row>
    <row r="4993" spans="1:10" ht="21.95" customHeight="1" x14ac:dyDescent="0.15">
      <c r="A4993" s="6" t="s">
        <v>284</v>
      </c>
      <c r="B4993" s="4" t="s">
        <v>63</v>
      </c>
      <c r="C4993" s="4" t="s">
        <v>228</v>
      </c>
      <c r="D4993" s="4" t="s">
        <v>286</v>
      </c>
      <c r="E4993" s="5">
        <v>16.989999999999998</v>
      </c>
    </row>
    <row r="4994" spans="1:10" ht="21.95" customHeight="1" x14ac:dyDescent="0.15">
      <c r="A4994" s="6" t="s">
        <v>284</v>
      </c>
      <c r="B4994" s="4" t="s">
        <v>169</v>
      </c>
      <c r="C4994" s="4" t="s">
        <v>228</v>
      </c>
      <c r="D4994" s="4" t="s">
        <v>285</v>
      </c>
      <c r="E4994" s="5">
        <v>13.83</v>
      </c>
    </row>
    <row r="4995" spans="1:10" ht="21.95" customHeight="1" x14ac:dyDescent="0.15">
      <c r="A4995" s="6" t="s">
        <v>284</v>
      </c>
      <c r="B4995" s="4" t="s">
        <v>169</v>
      </c>
      <c r="C4995" s="4" t="s">
        <v>228</v>
      </c>
      <c r="D4995" s="4" t="s">
        <v>285</v>
      </c>
      <c r="E4995" s="5">
        <v>6</v>
      </c>
    </row>
    <row r="4996" spans="1:10" ht="21.95" customHeight="1" x14ac:dyDescent="0.15">
      <c r="A4996" s="6" t="s">
        <v>284</v>
      </c>
      <c r="B4996" s="4" t="s">
        <v>169</v>
      </c>
      <c r="C4996" s="4" t="s">
        <v>228</v>
      </c>
      <c r="D4996" s="4" t="s">
        <v>286</v>
      </c>
      <c r="E4996" s="5">
        <v>15.48</v>
      </c>
    </row>
    <row r="4997" spans="1:10" ht="21.95" customHeight="1" x14ac:dyDescent="0.15">
      <c r="A4997" s="6" t="s">
        <v>284</v>
      </c>
      <c r="B4997" s="4" t="s">
        <v>64</v>
      </c>
      <c r="C4997" s="4" t="s">
        <v>228</v>
      </c>
      <c r="D4997" s="4" t="s">
        <v>285</v>
      </c>
      <c r="E4997" s="5">
        <v>12.31</v>
      </c>
      <c r="F4997" t="s">
        <v>354</v>
      </c>
    </row>
    <row r="4998" spans="1:10" ht="21.95" customHeight="1" x14ac:dyDescent="0.15">
      <c r="A4998" s="6" t="s">
        <v>284</v>
      </c>
      <c r="B4998" s="4" t="s">
        <v>64</v>
      </c>
      <c r="C4998" s="4" t="s">
        <v>228</v>
      </c>
      <c r="D4998" s="4" t="s">
        <v>231</v>
      </c>
      <c r="E4998" s="5">
        <v>12.51</v>
      </c>
    </row>
    <row r="4999" spans="1:10" ht="21.95" customHeight="1" x14ac:dyDescent="0.15">
      <c r="A4999" s="6" t="s">
        <v>284</v>
      </c>
      <c r="B4999" s="4" t="s">
        <v>170</v>
      </c>
      <c r="C4999" s="4" t="s">
        <v>228</v>
      </c>
      <c r="D4999" s="4" t="s">
        <v>285</v>
      </c>
      <c r="E4999" s="5">
        <v>13.08</v>
      </c>
    </row>
    <row r="5000" spans="1:10" ht="21.95" customHeight="1" x14ac:dyDescent="0.15">
      <c r="A5000" s="6" t="s">
        <v>284</v>
      </c>
      <c r="B5000" s="4" t="s">
        <v>170</v>
      </c>
      <c r="C5000" s="4" t="s">
        <v>228</v>
      </c>
      <c r="D5000" s="4" t="s">
        <v>231</v>
      </c>
      <c r="E5000" s="5">
        <v>13.59</v>
      </c>
    </row>
    <row r="5001" spans="1:10" ht="21.95" customHeight="1" x14ac:dyDescent="0.15">
      <c r="A5001" s="6" t="s">
        <v>284</v>
      </c>
      <c r="B5001" s="4" t="s">
        <v>65</v>
      </c>
      <c r="C5001" s="4" t="s">
        <v>228</v>
      </c>
      <c r="D5001" s="4" t="s">
        <v>285</v>
      </c>
      <c r="E5001" s="5">
        <v>14.28</v>
      </c>
      <c r="F5001" t="s">
        <v>353</v>
      </c>
      <c r="G5001">
        <f>+E5001+E5002+E5003+E5004+E5005+E5006+E5007+E5008</f>
        <v>76.83</v>
      </c>
      <c r="H5001">
        <f>+E5011+E5012+E5009+E5010</f>
        <v>50.8</v>
      </c>
      <c r="I5001" s="14">
        <f>+(G5001/4)/(H5001/3)</f>
        <v>1.1343011811023622</v>
      </c>
      <c r="J5001" s="21">
        <f>+(B5001-$K$1)/7</f>
        <v>29</v>
      </c>
    </row>
    <row r="5002" spans="1:10" ht="21.95" customHeight="1" x14ac:dyDescent="0.15">
      <c r="A5002" s="6" t="s">
        <v>284</v>
      </c>
      <c r="B5002" s="4" t="s">
        <v>65</v>
      </c>
      <c r="C5002" s="4" t="s">
        <v>228</v>
      </c>
      <c r="D5002" s="4" t="s">
        <v>285</v>
      </c>
      <c r="E5002" s="5">
        <v>6.07</v>
      </c>
    </row>
    <row r="5003" spans="1:10" ht="21.95" customHeight="1" x14ac:dyDescent="0.15">
      <c r="A5003" s="6" t="s">
        <v>284</v>
      </c>
      <c r="B5003" s="4" t="s">
        <v>65</v>
      </c>
      <c r="C5003" s="4" t="s">
        <v>228</v>
      </c>
      <c r="D5003" s="4" t="s">
        <v>233</v>
      </c>
      <c r="E5003" s="5">
        <v>10.68</v>
      </c>
    </row>
    <row r="5004" spans="1:10" ht="21.95" customHeight="1" x14ac:dyDescent="0.15">
      <c r="A5004" s="6" t="s">
        <v>284</v>
      </c>
      <c r="B5004" s="4" t="s">
        <v>65</v>
      </c>
      <c r="C5004" s="4" t="s">
        <v>228</v>
      </c>
      <c r="D5004" s="4" t="s">
        <v>233</v>
      </c>
      <c r="E5004" s="5">
        <v>6.73</v>
      </c>
    </row>
    <row r="5005" spans="1:10" ht="21.95" customHeight="1" x14ac:dyDescent="0.15">
      <c r="A5005" s="6" t="s">
        <v>284</v>
      </c>
      <c r="B5005" s="4" t="s">
        <v>171</v>
      </c>
      <c r="C5005" s="4" t="s">
        <v>228</v>
      </c>
      <c r="D5005" s="4" t="s">
        <v>285</v>
      </c>
      <c r="E5005" s="5">
        <v>15.12</v>
      </c>
    </row>
    <row r="5006" spans="1:10" ht="21.95" customHeight="1" x14ac:dyDescent="0.15">
      <c r="A5006" s="6" t="s">
        <v>284</v>
      </c>
      <c r="B5006" s="4" t="s">
        <v>171</v>
      </c>
      <c r="C5006" s="4" t="s">
        <v>228</v>
      </c>
      <c r="D5006" s="4" t="s">
        <v>285</v>
      </c>
      <c r="E5006" s="5">
        <v>5.13</v>
      </c>
    </row>
    <row r="5007" spans="1:10" ht="21.95" customHeight="1" x14ac:dyDescent="0.15">
      <c r="A5007" s="6" t="s">
        <v>284</v>
      </c>
      <c r="B5007" s="4" t="s">
        <v>171</v>
      </c>
      <c r="C5007" s="4" t="s">
        <v>228</v>
      </c>
      <c r="D5007" s="4" t="s">
        <v>233</v>
      </c>
      <c r="E5007" s="5">
        <v>11.55</v>
      </c>
    </row>
    <row r="5008" spans="1:10" ht="21.95" customHeight="1" x14ac:dyDescent="0.15">
      <c r="A5008" s="6" t="s">
        <v>284</v>
      </c>
      <c r="B5008" s="4" t="s">
        <v>171</v>
      </c>
      <c r="C5008" s="4" t="s">
        <v>228</v>
      </c>
      <c r="D5008" s="4" t="s">
        <v>233</v>
      </c>
      <c r="E5008" s="5">
        <v>7.27</v>
      </c>
    </row>
    <row r="5009" spans="1:10" ht="21.95" customHeight="1" x14ac:dyDescent="0.15">
      <c r="A5009" s="6" t="s">
        <v>284</v>
      </c>
      <c r="B5009" s="4" t="s">
        <v>66</v>
      </c>
      <c r="C5009" s="4" t="s">
        <v>228</v>
      </c>
      <c r="D5009" s="4" t="s">
        <v>285</v>
      </c>
      <c r="E5009" s="5">
        <v>13.8</v>
      </c>
      <c r="F5009" t="s">
        <v>354</v>
      </c>
    </row>
    <row r="5010" spans="1:10" ht="21.95" customHeight="1" x14ac:dyDescent="0.15">
      <c r="A5010" s="6" t="s">
        <v>284</v>
      </c>
      <c r="B5010" s="4" t="s">
        <v>66</v>
      </c>
      <c r="C5010" s="4" t="s">
        <v>228</v>
      </c>
      <c r="D5010" s="4" t="s">
        <v>233</v>
      </c>
      <c r="E5010" s="5">
        <v>11.42</v>
      </c>
    </row>
    <row r="5011" spans="1:10" ht="21.95" customHeight="1" x14ac:dyDescent="0.15">
      <c r="A5011" s="6" t="s">
        <v>284</v>
      </c>
      <c r="B5011" s="4" t="s">
        <v>172</v>
      </c>
      <c r="C5011" s="4" t="s">
        <v>228</v>
      </c>
      <c r="D5011" s="4" t="s">
        <v>285</v>
      </c>
      <c r="E5011" s="5">
        <v>13.14</v>
      </c>
    </row>
    <row r="5012" spans="1:10" ht="21.95" customHeight="1" x14ac:dyDescent="0.15">
      <c r="A5012" s="6" t="s">
        <v>284</v>
      </c>
      <c r="B5012" s="4" t="s">
        <v>172</v>
      </c>
      <c r="C5012" s="4" t="s">
        <v>228</v>
      </c>
      <c r="D5012" s="4" t="s">
        <v>233</v>
      </c>
      <c r="E5012" s="5">
        <v>12.44</v>
      </c>
    </row>
    <row r="5013" spans="1:10" ht="21.95" customHeight="1" x14ac:dyDescent="0.15">
      <c r="A5013" s="6" t="s">
        <v>284</v>
      </c>
      <c r="B5013" s="4" t="s">
        <v>67</v>
      </c>
      <c r="C5013" s="4" t="s">
        <v>228</v>
      </c>
      <c r="D5013" s="4" t="s">
        <v>285</v>
      </c>
      <c r="E5013" s="5">
        <v>15.01</v>
      </c>
      <c r="F5013" t="s">
        <v>353</v>
      </c>
      <c r="G5013">
        <f>+E5013+E5014+E5015+E5016+E5017+E5018+E5019</f>
        <v>79.789999999999992</v>
      </c>
      <c r="H5013">
        <f>+E5020+E5021+E5023+E5022</f>
        <v>52.53</v>
      </c>
      <c r="I5013" s="14">
        <f>+(G5013/4)/(H5013/3)</f>
        <v>1.1392061679040546</v>
      </c>
      <c r="J5013" s="21">
        <f>+(B5013-$K$1)/7</f>
        <v>30</v>
      </c>
    </row>
    <row r="5014" spans="1:10" ht="21.95" customHeight="1" x14ac:dyDescent="0.15">
      <c r="A5014" s="6" t="s">
        <v>284</v>
      </c>
      <c r="B5014" s="4" t="s">
        <v>67</v>
      </c>
      <c r="C5014" s="4" t="s">
        <v>228</v>
      </c>
      <c r="D5014" s="4" t="s">
        <v>285</v>
      </c>
      <c r="E5014" s="5">
        <v>6.86</v>
      </c>
    </row>
    <row r="5015" spans="1:10" ht="21.95" customHeight="1" x14ac:dyDescent="0.15">
      <c r="A5015" s="6" t="s">
        <v>284</v>
      </c>
      <c r="B5015" s="4" t="s">
        <v>67</v>
      </c>
      <c r="C5015" s="4" t="s">
        <v>228</v>
      </c>
      <c r="D5015" s="4" t="s">
        <v>233</v>
      </c>
      <c r="E5015" s="5">
        <v>11.28</v>
      </c>
    </row>
    <row r="5016" spans="1:10" ht="21.95" customHeight="1" x14ac:dyDescent="0.15">
      <c r="A5016" s="6" t="s">
        <v>284</v>
      </c>
      <c r="B5016" s="4" t="s">
        <v>67</v>
      </c>
      <c r="C5016" s="4" t="s">
        <v>228</v>
      </c>
      <c r="D5016" s="4" t="s">
        <v>233</v>
      </c>
      <c r="E5016" s="5">
        <v>7.88</v>
      </c>
    </row>
    <row r="5017" spans="1:10" ht="21.95" customHeight="1" x14ac:dyDescent="0.15">
      <c r="A5017" s="6" t="s">
        <v>284</v>
      </c>
      <c r="B5017" s="4" t="s">
        <v>173</v>
      </c>
      <c r="C5017" s="4" t="s">
        <v>228</v>
      </c>
      <c r="D5017" s="4" t="s">
        <v>285</v>
      </c>
      <c r="E5017" s="5">
        <v>15.25</v>
      </c>
    </row>
    <row r="5018" spans="1:10" ht="21.95" customHeight="1" x14ac:dyDescent="0.15">
      <c r="A5018" s="6" t="s">
        <v>284</v>
      </c>
      <c r="B5018" s="4" t="s">
        <v>173</v>
      </c>
      <c r="C5018" s="4" t="s">
        <v>228</v>
      </c>
      <c r="D5018" s="4" t="s">
        <v>285</v>
      </c>
      <c r="E5018" s="5">
        <v>5.58</v>
      </c>
    </row>
    <row r="5019" spans="1:10" ht="21.95" customHeight="1" x14ac:dyDescent="0.15">
      <c r="A5019" s="6" t="s">
        <v>284</v>
      </c>
      <c r="B5019" s="4" t="s">
        <v>173</v>
      </c>
      <c r="C5019" s="4" t="s">
        <v>228</v>
      </c>
      <c r="D5019" s="4" t="s">
        <v>286</v>
      </c>
      <c r="E5019" s="5">
        <v>17.93</v>
      </c>
    </row>
    <row r="5020" spans="1:10" ht="21.95" customHeight="1" x14ac:dyDescent="0.15">
      <c r="A5020" s="6" t="s">
        <v>284</v>
      </c>
      <c r="B5020" s="4" t="s">
        <v>68</v>
      </c>
      <c r="C5020" s="4" t="s">
        <v>228</v>
      </c>
      <c r="D5020" s="4" t="s">
        <v>285</v>
      </c>
      <c r="E5020" s="5">
        <v>13.16</v>
      </c>
      <c r="F5020" t="s">
        <v>354</v>
      </c>
    </row>
    <row r="5021" spans="1:10" ht="21.95" customHeight="1" x14ac:dyDescent="0.15">
      <c r="A5021" s="6" t="s">
        <v>284</v>
      </c>
      <c r="B5021" s="4" t="s">
        <v>68</v>
      </c>
      <c r="C5021" s="4" t="s">
        <v>228</v>
      </c>
      <c r="D5021" s="4" t="s">
        <v>286</v>
      </c>
      <c r="E5021" s="5">
        <v>12.4</v>
      </c>
    </row>
    <row r="5022" spans="1:10" ht="21.95" customHeight="1" x14ac:dyDescent="0.15">
      <c r="A5022" s="6" t="s">
        <v>284</v>
      </c>
      <c r="B5022" s="4" t="s">
        <v>174</v>
      </c>
      <c r="C5022" s="4" t="s">
        <v>228</v>
      </c>
      <c r="D5022" s="4" t="s">
        <v>285</v>
      </c>
      <c r="E5022" s="5">
        <v>13.08</v>
      </c>
    </row>
    <row r="5023" spans="1:10" ht="21.95" customHeight="1" x14ac:dyDescent="0.15">
      <c r="A5023" s="6" t="s">
        <v>284</v>
      </c>
      <c r="B5023" s="4" t="s">
        <v>174</v>
      </c>
      <c r="C5023" s="4" t="s">
        <v>228</v>
      </c>
      <c r="D5023" s="4" t="s">
        <v>286</v>
      </c>
      <c r="E5023" s="5">
        <v>13.89</v>
      </c>
    </row>
    <row r="5024" spans="1:10" ht="21.95" customHeight="1" x14ac:dyDescent="0.15">
      <c r="A5024" s="6" t="s">
        <v>284</v>
      </c>
      <c r="B5024" s="4" t="s">
        <v>69</v>
      </c>
      <c r="C5024" s="4" t="s">
        <v>228</v>
      </c>
      <c r="D5024" s="4" t="s">
        <v>285</v>
      </c>
      <c r="E5024" s="5">
        <v>14.08</v>
      </c>
      <c r="F5024" t="s">
        <v>353</v>
      </c>
      <c r="G5024">
        <f>+E5024+E5025+E5026+E5027+E5028+E5029</f>
        <v>70.86</v>
      </c>
      <c r="H5024">
        <f>+E5031+E5032+E5030+E5033</f>
        <v>49.6</v>
      </c>
      <c r="I5024" s="14">
        <f>+(G5024/4)/(H5024/3)</f>
        <v>1.0714717741935482</v>
      </c>
      <c r="J5024" s="21">
        <f>+(B5024-$K$1)/7</f>
        <v>31</v>
      </c>
    </row>
    <row r="5025" spans="1:10" ht="21.95" customHeight="1" x14ac:dyDescent="0.15">
      <c r="A5025" s="6" t="s">
        <v>284</v>
      </c>
      <c r="B5025" s="4" t="s">
        <v>69</v>
      </c>
      <c r="C5025" s="4" t="s">
        <v>228</v>
      </c>
      <c r="D5025" s="4" t="s">
        <v>285</v>
      </c>
      <c r="E5025" s="5">
        <v>6.73</v>
      </c>
    </row>
    <row r="5026" spans="1:10" ht="21.95" customHeight="1" x14ac:dyDescent="0.15">
      <c r="A5026" s="6" t="s">
        <v>284</v>
      </c>
      <c r="B5026" s="4" t="s">
        <v>69</v>
      </c>
      <c r="C5026" s="4" t="s">
        <v>228</v>
      </c>
      <c r="D5026" s="4" t="s">
        <v>286</v>
      </c>
      <c r="E5026" s="5">
        <v>15.03</v>
      </c>
    </row>
    <row r="5027" spans="1:10" ht="21.95" customHeight="1" x14ac:dyDescent="0.15">
      <c r="A5027" s="6" t="s">
        <v>284</v>
      </c>
      <c r="B5027" s="4" t="s">
        <v>175</v>
      </c>
      <c r="C5027" s="4" t="s">
        <v>228</v>
      </c>
      <c r="D5027" s="4" t="s">
        <v>285</v>
      </c>
      <c r="E5027" s="5">
        <v>14.41</v>
      </c>
    </row>
    <row r="5028" spans="1:10" ht="21.95" customHeight="1" x14ac:dyDescent="0.15">
      <c r="A5028" s="6" t="s">
        <v>284</v>
      </c>
      <c r="B5028" s="4" t="s">
        <v>175</v>
      </c>
      <c r="C5028" s="4" t="s">
        <v>228</v>
      </c>
      <c r="D5028" s="4" t="s">
        <v>285</v>
      </c>
      <c r="E5028" s="5">
        <v>4.2</v>
      </c>
    </row>
    <row r="5029" spans="1:10" ht="21.95" customHeight="1" x14ac:dyDescent="0.15">
      <c r="A5029" s="6" t="s">
        <v>284</v>
      </c>
      <c r="B5029" s="4" t="s">
        <v>175</v>
      </c>
      <c r="C5029" s="4" t="s">
        <v>228</v>
      </c>
      <c r="D5029" s="4" t="s">
        <v>286</v>
      </c>
      <c r="E5029" s="5">
        <v>16.41</v>
      </c>
    </row>
    <row r="5030" spans="1:10" ht="21.95" customHeight="1" x14ac:dyDescent="0.15">
      <c r="A5030" s="6" t="s">
        <v>284</v>
      </c>
      <c r="B5030" s="4" t="s">
        <v>70</v>
      </c>
      <c r="C5030" s="4" t="s">
        <v>228</v>
      </c>
      <c r="D5030" s="4" t="s">
        <v>285</v>
      </c>
      <c r="E5030" s="5">
        <v>11.32</v>
      </c>
      <c r="F5030" t="s">
        <v>354</v>
      </c>
    </row>
    <row r="5031" spans="1:10" ht="21.95" customHeight="1" x14ac:dyDescent="0.15">
      <c r="A5031" s="6" t="s">
        <v>284</v>
      </c>
      <c r="B5031" s="4" t="s">
        <v>70</v>
      </c>
      <c r="C5031" s="4" t="s">
        <v>228</v>
      </c>
      <c r="D5031" s="4" t="s">
        <v>286</v>
      </c>
      <c r="E5031" s="5">
        <v>11.96</v>
      </c>
    </row>
    <row r="5032" spans="1:10" ht="21.95" customHeight="1" x14ac:dyDescent="0.15">
      <c r="A5032" s="9" t="s">
        <v>284</v>
      </c>
      <c r="B5032" s="4" t="s">
        <v>176</v>
      </c>
      <c r="C5032" s="4" t="s">
        <v>228</v>
      </c>
      <c r="D5032" s="4" t="s">
        <v>285</v>
      </c>
      <c r="E5032" s="5">
        <v>12.45</v>
      </c>
    </row>
    <row r="5033" spans="1:10" ht="21.95" customHeight="1" x14ac:dyDescent="0.15">
      <c r="A5033" s="6" t="s">
        <v>284</v>
      </c>
      <c r="B5033" s="4" t="s">
        <v>176</v>
      </c>
      <c r="C5033" s="4" t="s">
        <v>228</v>
      </c>
      <c r="D5033" s="4" t="s">
        <v>286</v>
      </c>
      <c r="E5033" s="5">
        <v>13.87</v>
      </c>
    </row>
    <row r="5034" spans="1:10" ht="21.95" customHeight="1" x14ac:dyDescent="0.15">
      <c r="A5034" s="6" t="s">
        <v>284</v>
      </c>
      <c r="B5034" s="4" t="s">
        <v>71</v>
      </c>
      <c r="C5034" s="4" t="s">
        <v>228</v>
      </c>
      <c r="D5034" s="4" t="s">
        <v>285</v>
      </c>
      <c r="E5034" s="5">
        <v>14.95</v>
      </c>
      <c r="F5034" t="s">
        <v>353</v>
      </c>
      <c r="G5034">
        <f>+E5034+E5035+E5036+E5037+E5038+E5039</f>
        <v>72.650000000000006</v>
      </c>
      <c r="H5034">
        <f>+E5041+E5042+E5040+E5043</f>
        <v>48.370000000000005</v>
      </c>
      <c r="I5034" s="14">
        <f>+(G5034/4)/(H5034/3)</f>
        <v>1.1264730204672317</v>
      </c>
      <c r="J5034" s="21">
        <f>+(B5034-$K$1)/7</f>
        <v>32</v>
      </c>
    </row>
    <row r="5035" spans="1:10" ht="21.95" customHeight="1" x14ac:dyDescent="0.15">
      <c r="A5035" s="6" t="s">
        <v>284</v>
      </c>
      <c r="B5035" s="4" t="s">
        <v>71</v>
      </c>
      <c r="C5035" s="4" t="s">
        <v>228</v>
      </c>
      <c r="D5035" s="4" t="s">
        <v>285</v>
      </c>
      <c r="E5035" s="5">
        <v>6.64</v>
      </c>
    </row>
    <row r="5036" spans="1:10" ht="21.95" customHeight="1" x14ac:dyDescent="0.15">
      <c r="A5036" s="6" t="s">
        <v>284</v>
      </c>
      <c r="B5036" s="4" t="s">
        <v>71</v>
      </c>
      <c r="C5036" s="4" t="s">
        <v>228</v>
      </c>
      <c r="D5036" s="4" t="s">
        <v>286</v>
      </c>
      <c r="E5036" s="5">
        <v>16.350000000000001</v>
      </c>
    </row>
    <row r="5037" spans="1:10" ht="21.95" customHeight="1" x14ac:dyDescent="0.15">
      <c r="A5037" s="6" t="s">
        <v>284</v>
      </c>
      <c r="B5037" s="4" t="s">
        <v>177</v>
      </c>
      <c r="C5037" s="4" t="s">
        <v>228</v>
      </c>
      <c r="D5037" s="4" t="s">
        <v>285</v>
      </c>
      <c r="E5037" s="5">
        <v>13.9</v>
      </c>
    </row>
    <row r="5038" spans="1:10" ht="21.95" customHeight="1" x14ac:dyDescent="0.15">
      <c r="A5038" s="6" t="s">
        <v>284</v>
      </c>
      <c r="B5038" s="4" t="s">
        <v>177</v>
      </c>
      <c r="C5038" s="4" t="s">
        <v>228</v>
      </c>
      <c r="D5038" s="4" t="s">
        <v>285</v>
      </c>
      <c r="E5038" s="5">
        <v>4.2699999999999996</v>
      </c>
    </row>
    <row r="5039" spans="1:10" ht="21.95" customHeight="1" x14ac:dyDescent="0.15">
      <c r="A5039" s="6" t="s">
        <v>284</v>
      </c>
      <c r="B5039" s="4" t="s">
        <v>177</v>
      </c>
      <c r="C5039" s="4" t="s">
        <v>228</v>
      </c>
      <c r="D5039" s="4" t="s">
        <v>286</v>
      </c>
      <c r="E5039" s="5">
        <v>16.54</v>
      </c>
    </row>
    <row r="5040" spans="1:10" ht="21.95" customHeight="1" x14ac:dyDescent="0.15">
      <c r="A5040" s="6" t="s">
        <v>284</v>
      </c>
      <c r="B5040" s="4" t="s">
        <v>72</v>
      </c>
      <c r="C5040" s="4" t="s">
        <v>228</v>
      </c>
      <c r="D5040" s="4" t="s">
        <v>285</v>
      </c>
      <c r="E5040" s="5">
        <v>12.1</v>
      </c>
      <c r="F5040" t="s">
        <v>354</v>
      </c>
    </row>
    <row r="5041" spans="1:10" ht="21.95" customHeight="1" x14ac:dyDescent="0.15">
      <c r="A5041" s="6" t="s">
        <v>284</v>
      </c>
      <c r="B5041" s="4" t="s">
        <v>72</v>
      </c>
      <c r="C5041" s="4" t="s">
        <v>228</v>
      </c>
      <c r="D5041" s="4" t="s">
        <v>286</v>
      </c>
      <c r="E5041" s="5">
        <v>11.78</v>
      </c>
    </row>
    <row r="5042" spans="1:10" ht="21.95" customHeight="1" x14ac:dyDescent="0.15">
      <c r="A5042" s="6" t="s">
        <v>284</v>
      </c>
      <c r="B5042" s="4" t="s">
        <v>178</v>
      </c>
      <c r="C5042" s="4" t="s">
        <v>228</v>
      </c>
      <c r="D5042" s="4" t="s">
        <v>285</v>
      </c>
      <c r="E5042" s="5">
        <v>12.69</v>
      </c>
    </row>
    <row r="5043" spans="1:10" ht="21.95" customHeight="1" x14ac:dyDescent="0.15">
      <c r="A5043" s="6" t="s">
        <v>284</v>
      </c>
      <c r="B5043" s="4" t="s">
        <v>178</v>
      </c>
      <c r="C5043" s="4" t="s">
        <v>228</v>
      </c>
      <c r="D5043" s="4" t="s">
        <v>286</v>
      </c>
      <c r="E5043" s="5">
        <v>11.8</v>
      </c>
    </row>
    <row r="5044" spans="1:10" ht="21.95" customHeight="1" x14ac:dyDescent="0.15">
      <c r="A5044" s="6" t="s">
        <v>284</v>
      </c>
      <c r="B5044" s="4" t="s">
        <v>73</v>
      </c>
      <c r="C5044" s="4" t="s">
        <v>228</v>
      </c>
      <c r="D5044" s="4" t="s">
        <v>285</v>
      </c>
      <c r="E5044" s="5">
        <v>5.96</v>
      </c>
      <c r="F5044" t="s">
        <v>353</v>
      </c>
      <c r="G5044">
        <f>+E5044+E5045+E5046+E5047+E5048+E5049+E5050</f>
        <v>73.36</v>
      </c>
      <c r="H5044">
        <f>+E5051+E5052+E5054+E5053</f>
        <v>50.940000000000005</v>
      </c>
      <c r="I5044" s="14">
        <f>+(G5044/4)/(H5044/3)</f>
        <v>1.0800942285041224</v>
      </c>
      <c r="J5044" s="21">
        <f>+(B5044-$K$1)/7</f>
        <v>33</v>
      </c>
    </row>
    <row r="5045" spans="1:10" ht="21.95" customHeight="1" x14ac:dyDescent="0.15">
      <c r="A5045" s="6" t="s">
        <v>284</v>
      </c>
      <c r="B5045" s="4" t="s">
        <v>73</v>
      </c>
      <c r="C5045" s="4" t="s">
        <v>228</v>
      </c>
      <c r="D5045" s="4" t="s">
        <v>285</v>
      </c>
      <c r="E5045" s="5">
        <v>11.67</v>
      </c>
    </row>
    <row r="5046" spans="1:10" ht="21.95" customHeight="1" x14ac:dyDescent="0.15">
      <c r="A5046" s="6" t="s">
        <v>284</v>
      </c>
      <c r="B5046" s="4" t="s">
        <v>73</v>
      </c>
      <c r="C5046" s="4" t="s">
        <v>228</v>
      </c>
      <c r="D5046" s="4" t="s">
        <v>230</v>
      </c>
      <c r="E5046" s="5">
        <v>12.95</v>
      </c>
    </row>
    <row r="5047" spans="1:10" ht="21.95" customHeight="1" x14ac:dyDescent="0.15">
      <c r="A5047" s="6" t="s">
        <v>284</v>
      </c>
      <c r="B5047" s="4" t="s">
        <v>73</v>
      </c>
      <c r="C5047" s="4" t="s">
        <v>228</v>
      </c>
      <c r="D5047" s="4" t="s">
        <v>230</v>
      </c>
      <c r="E5047" s="5">
        <v>7</v>
      </c>
    </row>
    <row r="5048" spans="1:10" ht="21.95" customHeight="1" x14ac:dyDescent="0.15">
      <c r="A5048" s="6" t="s">
        <v>284</v>
      </c>
      <c r="B5048" s="4" t="s">
        <v>179</v>
      </c>
      <c r="C5048" s="4" t="s">
        <v>228</v>
      </c>
      <c r="D5048" s="4" t="s">
        <v>285</v>
      </c>
      <c r="E5048" s="5">
        <v>14.95</v>
      </c>
    </row>
    <row r="5049" spans="1:10" ht="21.95" customHeight="1" x14ac:dyDescent="0.15">
      <c r="A5049" s="6" t="s">
        <v>284</v>
      </c>
      <c r="B5049" s="4" t="s">
        <v>179</v>
      </c>
      <c r="C5049" s="4" t="s">
        <v>228</v>
      </c>
      <c r="D5049" s="4" t="s">
        <v>285</v>
      </c>
      <c r="E5049" s="5">
        <v>4.55</v>
      </c>
    </row>
    <row r="5050" spans="1:10" ht="21.95" customHeight="1" x14ac:dyDescent="0.15">
      <c r="A5050" s="6" t="s">
        <v>284</v>
      </c>
      <c r="B5050" s="4" t="s">
        <v>179</v>
      </c>
      <c r="C5050" s="4" t="s">
        <v>228</v>
      </c>
      <c r="D5050" s="4" t="s">
        <v>230</v>
      </c>
      <c r="E5050" s="5">
        <v>16.28</v>
      </c>
    </row>
    <row r="5051" spans="1:10" ht="21.95" customHeight="1" x14ac:dyDescent="0.15">
      <c r="A5051" s="6" t="s">
        <v>284</v>
      </c>
      <c r="B5051" s="4" t="s">
        <v>74</v>
      </c>
      <c r="C5051" s="4" t="s">
        <v>228</v>
      </c>
      <c r="D5051" s="4" t="s">
        <v>285</v>
      </c>
      <c r="E5051" s="5">
        <v>12.21</v>
      </c>
      <c r="F5051" t="s">
        <v>354</v>
      </c>
    </row>
    <row r="5052" spans="1:10" ht="21.95" customHeight="1" x14ac:dyDescent="0.15">
      <c r="A5052" s="6" t="s">
        <v>284</v>
      </c>
      <c r="B5052" s="4" t="s">
        <v>74</v>
      </c>
      <c r="C5052" s="4" t="s">
        <v>228</v>
      </c>
      <c r="D5052" s="4" t="s">
        <v>230</v>
      </c>
      <c r="E5052" s="5">
        <v>11.42</v>
      </c>
    </row>
    <row r="5053" spans="1:10" ht="21.95" customHeight="1" x14ac:dyDescent="0.15">
      <c r="A5053" s="6" t="s">
        <v>284</v>
      </c>
      <c r="B5053" s="4" t="s">
        <v>180</v>
      </c>
      <c r="C5053" s="4" t="s">
        <v>228</v>
      </c>
      <c r="D5053" s="4" t="s">
        <v>285</v>
      </c>
      <c r="E5053" s="5">
        <v>13.51</v>
      </c>
    </row>
    <row r="5054" spans="1:10" ht="21.95" customHeight="1" x14ac:dyDescent="0.15">
      <c r="A5054" s="6" t="s">
        <v>284</v>
      </c>
      <c r="B5054" s="4" t="s">
        <v>180</v>
      </c>
      <c r="C5054" s="4" t="s">
        <v>228</v>
      </c>
      <c r="D5054" s="4" t="s">
        <v>233</v>
      </c>
      <c r="E5054" s="5">
        <v>13.8</v>
      </c>
    </row>
    <row r="5055" spans="1:10" ht="21.95" customHeight="1" x14ac:dyDescent="0.15">
      <c r="A5055" s="6" t="s">
        <v>284</v>
      </c>
      <c r="B5055" s="4" t="s">
        <v>75</v>
      </c>
      <c r="C5055" s="4" t="s">
        <v>228</v>
      </c>
      <c r="D5055" s="4" t="s">
        <v>285</v>
      </c>
      <c r="E5055" s="5">
        <v>15.61</v>
      </c>
      <c r="F5055" t="s">
        <v>353</v>
      </c>
      <c r="G5055">
        <f>+E5055+E5056+E5057+E5058+E5059+E5060+E5061</f>
        <v>76.029999999999987</v>
      </c>
      <c r="H5055">
        <f>+E5062+E5063+E5065+E5064</f>
        <v>51.77</v>
      </c>
      <c r="I5055" s="14">
        <f>+(G5055/4)/(H5055/3)</f>
        <v>1.1014583735754295</v>
      </c>
      <c r="J5055" s="21">
        <f>+(B5055-$K$1)/7</f>
        <v>34</v>
      </c>
    </row>
    <row r="5056" spans="1:10" ht="21.95" customHeight="1" x14ac:dyDescent="0.15">
      <c r="A5056" s="6" t="s">
        <v>284</v>
      </c>
      <c r="B5056" s="4" t="s">
        <v>75</v>
      </c>
      <c r="C5056" s="4" t="s">
        <v>228</v>
      </c>
      <c r="D5056" s="4" t="s">
        <v>285</v>
      </c>
      <c r="E5056" s="5">
        <v>7.32</v>
      </c>
    </row>
    <row r="5057" spans="1:10" ht="21.95" customHeight="1" x14ac:dyDescent="0.15">
      <c r="A5057" s="6" t="s">
        <v>284</v>
      </c>
      <c r="B5057" s="4" t="s">
        <v>75</v>
      </c>
      <c r="C5057" s="4" t="s">
        <v>228</v>
      </c>
      <c r="D5057" s="4" t="s">
        <v>233</v>
      </c>
      <c r="E5057" s="5">
        <v>10.96</v>
      </c>
    </row>
    <row r="5058" spans="1:10" ht="21.95" customHeight="1" x14ac:dyDescent="0.15">
      <c r="A5058" s="6" t="s">
        <v>284</v>
      </c>
      <c r="B5058" s="4" t="s">
        <v>75</v>
      </c>
      <c r="C5058" s="4" t="s">
        <v>228</v>
      </c>
      <c r="D5058" s="4" t="s">
        <v>233</v>
      </c>
      <c r="E5058" s="5">
        <v>6.52</v>
      </c>
    </row>
    <row r="5059" spans="1:10" ht="21.95" customHeight="1" x14ac:dyDescent="0.15">
      <c r="A5059" s="6" t="s">
        <v>284</v>
      </c>
      <c r="B5059" s="4" t="s">
        <v>181</v>
      </c>
      <c r="C5059" s="4" t="s">
        <v>228</v>
      </c>
      <c r="D5059" s="4" t="s">
        <v>285</v>
      </c>
      <c r="E5059" s="5">
        <v>18.14</v>
      </c>
    </row>
    <row r="5060" spans="1:10" ht="21.95" customHeight="1" x14ac:dyDescent="0.15">
      <c r="A5060" s="6" t="s">
        <v>284</v>
      </c>
      <c r="B5060" s="4" t="s">
        <v>181</v>
      </c>
      <c r="C5060" s="4" t="s">
        <v>228</v>
      </c>
      <c r="D5060" s="4" t="s">
        <v>233</v>
      </c>
      <c r="E5060" s="5">
        <v>10.74</v>
      </c>
    </row>
    <row r="5061" spans="1:10" ht="21.95" customHeight="1" x14ac:dyDescent="0.15">
      <c r="A5061" s="6" t="s">
        <v>284</v>
      </c>
      <c r="B5061" s="4" t="s">
        <v>181</v>
      </c>
      <c r="C5061" s="4" t="s">
        <v>228</v>
      </c>
      <c r="D5061" s="4" t="s">
        <v>233</v>
      </c>
      <c r="E5061" s="5">
        <v>6.74</v>
      </c>
    </row>
    <row r="5062" spans="1:10" ht="21.95" customHeight="1" x14ac:dyDescent="0.15">
      <c r="A5062" s="6" t="s">
        <v>284</v>
      </c>
      <c r="B5062" s="4" t="s">
        <v>76</v>
      </c>
      <c r="C5062" s="4" t="s">
        <v>228</v>
      </c>
      <c r="D5062" s="4" t="s">
        <v>285</v>
      </c>
      <c r="E5062" s="5">
        <v>12.58</v>
      </c>
      <c r="F5062" t="s">
        <v>354</v>
      </c>
    </row>
    <row r="5063" spans="1:10" ht="21.95" customHeight="1" x14ac:dyDescent="0.15">
      <c r="A5063" s="6" t="s">
        <v>284</v>
      </c>
      <c r="B5063" s="4" t="s">
        <v>76</v>
      </c>
      <c r="C5063" s="4" t="s">
        <v>228</v>
      </c>
      <c r="D5063" s="4" t="s">
        <v>233</v>
      </c>
      <c r="E5063" s="5">
        <v>11.25</v>
      </c>
    </row>
    <row r="5064" spans="1:10" ht="21.95" customHeight="1" x14ac:dyDescent="0.15">
      <c r="A5064" s="6" t="s">
        <v>284</v>
      </c>
      <c r="B5064" s="4" t="s">
        <v>182</v>
      </c>
      <c r="C5064" s="4" t="s">
        <v>228</v>
      </c>
      <c r="D5064" s="4" t="s">
        <v>285</v>
      </c>
      <c r="E5064" s="5">
        <v>12.88</v>
      </c>
    </row>
    <row r="5065" spans="1:10" ht="21.95" customHeight="1" x14ac:dyDescent="0.15">
      <c r="A5065" s="6" t="s">
        <v>284</v>
      </c>
      <c r="B5065" s="4" t="s">
        <v>182</v>
      </c>
      <c r="C5065" s="4" t="s">
        <v>228</v>
      </c>
      <c r="D5065" s="4" t="s">
        <v>286</v>
      </c>
      <c r="E5065" s="5">
        <v>15.06</v>
      </c>
    </row>
    <row r="5066" spans="1:10" ht="21.95" customHeight="1" x14ac:dyDescent="0.15">
      <c r="A5066" s="6" t="s">
        <v>284</v>
      </c>
      <c r="B5066" s="4" t="s">
        <v>77</v>
      </c>
      <c r="C5066" s="4" t="s">
        <v>228</v>
      </c>
      <c r="D5066" s="4" t="s">
        <v>285</v>
      </c>
      <c r="E5066" s="5">
        <v>14.03</v>
      </c>
      <c r="F5066" t="s">
        <v>353</v>
      </c>
      <c r="G5066">
        <f>+E5066+E5067+E5068+E5069+E5070+E5071</f>
        <v>74.08</v>
      </c>
      <c r="H5066">
        <f>+E5073+E5074+E5072+E5075</f>
        <v>52.15</v>
      </c>
      <c r="I5066" s="14">
        <f>+(G5066/4)/(H5066/3)</f>
        <v>1.0653883029721956</v>
      </c>
      <c r="J5066" s="21">
        <f>+(B5066-$K$1)/7</f>
        <v>35</v>
      </c>
    </row>
    <row r="5067" spans="1:10" ht="21.95" customHeight="1" x14ac:dyDescent="0.15">
      <c r="A5067" s="6" t="s">
        <v>284</v>
      </c>
      <c r="B5067" s="4" t="s">
        <v>77</v>
      </c>
      <c r="C5067" s="4" t="s">
        <v>228</v>
      </c>
      <c r="D5067" s="4" t="s">
        <v>285</v>
      </c>
      <c r="E5067" s="5">
        <v>6.27</v>
      </c>
    </row>
    <row r="5068" spans="1:10" ht="21.95" customHeight="1" x14ac:dyDescent="0.15">
      <c r="A5068" s="6" t="s">
        <v>284</v>
      </c>
      <c r="B5068" s="4" t="s">
        <v>77</v>
      </c>
      <c r="C5068" s="4" t="s">
        <v>228</v>
      </c>
      <c r="D5068" s="4" t="s">
        <v>286</v>
      </c>
      <c r="E5068" s="5">
        <v>17.73</v>
      </c>
    </row>
    <row r="5069" spans="1:10" ht="21.95" customHeight="1" x14ac:dyDescent="0.15">
      <c r="A5069" s="6" t="s">
        <v>284</v>
      </c>
      <c r="B5069" s="4" t="s">
        <v>183</v>
      </c>
      <c r="C5069" s="4" t="s">
        <v>228</v>
      </c>
      <c r="D5069" s="4" t="s">
        <v>285</v>
      </c>
      <c r="E5069" s="5">
        <v>15.47</v>
      </c>
    </row>
    <row r="5070" spans="1:10" ht="21.95" customHeight="1" x14ac:dyDescent="0.15">
      <c r="A5070" s="6" t="s">
        <v>284</v>
      </c>
      <c r="B5070" s="4" t="s">
        <v>183</v>
      </c>
      <c r="C5070" s="4" t="s">
        <v>228</v>
      </c>
      <c r="D5070" s="4" t="s">
        <v>285</v>
      </c>
      <c r="E5070" s="5">
        <v>4.93</v>
      </c>
    </row>
    <row r="5071" spans="1:10" ht="21.95" customHeight="1" x14ac:dyDescent="0.15">
      <c r="A5071" s="6" t="s">
        <v>284</v>
      </c>
      <c r="B5071" s="4" t="s">
        <v>183</v>
      </c>
      <c r="C5071" s="4" t="s">
        <v>228</v>
      </c>
      <c r="D5071" s="4" t="s">
        <v>286</v>
      </c>
      <c r="E5071" s="5">
        <v>15.65</v>
      </c>
    </row>
    <row r="5072" spans="1:10" ht="21.95" customHeight="1" x14ac:dyDescent="0.15">
      <c r="A5072" s="6" t="s">
        <v>284</v>
      </c>
      <c r="B5072" s="4" t="s">
        <v>78</v>
      </c>
      <c r="C5072" s="4" t="s">
        <v>228</v>
      </c>
      <c r="D5072" s="4" t="s">
        <v>285</v>
      </c>
      <c r="E5072" s="5">
        <v>12.56</v>
      </c>
      <c r="F5072" t="s">
        <v>354</v>
      </c>
    </row>
    <row r="5073" spans="1:10" ht="21.95" customHeight="1" x14ac:dyDescent="0.15">
      <c r="A5073" s="6" t="s">
        <v>284</v>
      </c>
      <c r="B5073" s="4" t="s">
        <v>78</v>
      </c>
      <c r="C5073" s="4" t="s">
        <v>228</v>
      </c>
      <c r="D5073" s="4" t="s">
        <v>286</v>
      </c>
      <c r="E5073" s="5">
        <v>12.54</v>
      </c>
    </row>
    <row r="5074" spans="1:10" ht="21.95" customHeight="1" x14ac:dyDescent="0.15">
      <c r="A5074" s="6" t="s">
        <v>284</v>
      </c>
      <c r="B5074" s="4" t="s">
        <v>184</v>
      </c>
      <c r="C5074" s="4" t="s">
        <v>228</v>
      </c>
      <c r="D5074" s="4" t="s">
        <v>285</v>
      </c>
      <c r="E5074" s="5">
        <v>12.94</v>
      </c>
    </row>
    <row r="5075" spans="1:10" ht="21.95" customHeight="1" x14ac:dyDescent="0.15">
      <c r="A5075" s="6" t="s">
        <v>284</v>
      </c>
      <c r="B5075" s="4" t="s">
        <v>184</v>
      </c>
      <c r="C5075" s="4" t="s">
        <v>228</v>
      </c>
      <c r="D5075" s="4" t="s">
        <v>286</v>
      </c>
      <c r="E5075" s="5">
        <v>14.11</v>
      </c>
    </row>
    <row r="5076" spans="1:10" ht="21.95" customHeight="1" x14ac:dyDescent="0.15">
      <c r="A5076" s="6" t="s">
        <v>284</v>
      </c>
      <c r="B5076" s="4" t="s">
        <v>185</v>
      </c>
      <c r="C5076" s="4" t="s">
        <v>228</v>
      </c>
      <c r="D5076" s="4" t="s">
        <v>285</v>
      </c>
      <c r="E5076" s="5">
        <v>15.34</v>
      </c>
      <c r="F5076" s="13" t="s">
        <v>353</v>
      </c>
    </row>
    <row r="5077" spans="1:10" ht="21.95" customHeight="1" x14ac:dyDescent="0.15">
      <c r="A5077" s="9" t="s">
        <v>284</v>
      </c>
      <c r="B5077" s="4" t="s">
        <v>185</v>
      </c>
      <c r="C5077" s="4" t="s">
        <v>228</v>
      </c>
      <c r="D5077" s="4" t="s">
        <v>285</v>
      </c>
      <c r="E5077" s="5">
        <v>4.45</v>
      </c>
      <c r="F5077" s="13"/>
    </row>
    <row r="5078" spans="1:10" ht="21.95" customHeight="1" x14ac:dyDescent="0.15">
      <c r="A5078" s="6" t="s">
        <v>284</v>
      </c>
      <c r="B5078" s="4" t="s">
        <v>185</v>
      </c>
      <c r="C5078" s="4" t="s">
        <v>228</v>
      </c>
      <c r="D5078" s="4" t="s">
        <v>286</v>
      </c>
      <c r="E5078" s="5">
        <v>17.7</v>
      </c>
      <c r="F5078" s="13"/>
    </row>
    <row r="5079" spans="1:10" ht="21.95" customHeight="1" x14ac:dyDescent="0.15">
      <c r="A5079" s="6" t="s">
        <v>284</v>
      </c>
      <c r="B5079" s="4" t="s">
        <v>79</v>
      </c>
      <c r="C5079" s="4" t="s">
        <v>228</v>
      </c>
      <c r="D5079" s="4" t="s">
        <v>285</v>
      </c>
      <c r="E5079" s="5">
        <v>15.93</v>
      </c>
      <c r="F5079" s="13" t="s">
        <v>354</v>
      </c>
    </row>
    <row r="5080" spans="1:10" ht="21.95" customHeight="1" x14ac:dyDescent="0.15">
      <c r="A5080" s="6" t="s">
        <v>284</v>
      </c>
      <c r="B5080" s="4" t="s">
        <v>79</v>
      </c>
      <c r="C5080" s="4" t="s">
        <v>228</v>
      </c>
      <c r="D5080" s="4" t="s">
        <v>285</v>
      </c>
      <c r="E5080" s="5">
        <v>13.89</v>
      </c>
    </row>
    <row r="5081" spans="1:10" ht="21.95" customHeight="1" x14ac:dyDescent="0.15">
      <c r="A5081" s="6" t="s">
        <v>284</v>
      </c>
      <c r="B5081" s="4" t="s">
        <v>79</v>
      </c>
      <c r="C5081" s="4" t="s">
        <v>228</v>
      </c>
      <c r="D5081" s="4" t="s">
        <v>230</v>
      </c>
      <c r="E5081" s="5">
        <v>8.81</v>
      </c>
    </row>
    <row r="5082" spans="1:10" ht="21.95" customHeight="1" x14ac:dyDescent="0.15">
      <c r="A5082" s="6" t="s">
        <v>284</v>
      </c>
      <c r="B5082" s="4" t="s">
        <v>79</v>
      </c>
      <c r="C5082" s="4" t="s">
        <v>228</v>
      </c>
      <c r="D5082" s="4" t="s">
        <v>286</v>
      </c>
      <c r="E5082" s="5">
        <v>14.38</v>
      </c>
    </row>
    <row r="5083" spans="1:10" ht="21.95" customHeight="1" x14ac:dyDescent="0.15">
      <c r="A5083" s="6" t="s">
        <v>284</v>
      </c>
      <c r="B5083" s="4" t="s">
        <v>79</v>
      </c>
      <c r="C5083" s="4" t="s">
        <v>228</v>
      </c>
      <c r="D5083" s="4" t="s">
        <v>286</v>
      </c>
      <c r="E5083" s="5">
        <v>11.57</v>
      </c>
    </row>
    <row r="5084" spans="1:10" ht="21.95" customHeight="1" x14ac:dyDescent="0.15">
      <c r="A5084" s="6" t="s">
        <v>284</v>
      </c>
      <c r="B5084" s="4" t="s">
        <v>186</v>
      </c>
      <c r="C5084" s="4" t="s">
        <v>228</v>
      </c>
      <c r="D5084" s="4" t="s">
        <v>285</v>
      </c>
      <c r="E5084" s="5">
        <v>14.56</v>
      </c>
    </row>
    <row r="5085" spans="1:10" ht="21.95" customHeight="1" x14ac:dyDescent="0.15">
      <c r="A5085" s="6" t="s">
        <v>284</v>
      </c>
      <c r="B5085" s="4" t="s">
        <v>186</v>
      </c>
      <c r="C5085" s="4" t="s">
        <v>228</v>
      </c>
      <c r="D5085" s="4" t="s">
        <v>286</v>
      </c>
      <c r="E5085" s="5">
        <v>14.87</v>
      </c>
    </row>
    <row r="5086" spans="1:10" ht="21.95" customHeight="1" x14ac:dyDescent="0.15">
      <c r="A5086" s="6" t="s">
        <v>284</v>
      </c>
      <c r="B5086" s="4" t="s">
        <v>80</v>
      </c>
      <c r="C5086" s="4" t="s">
        <v>228</v>
      </c>
      <c r="D5086" s="4" t="s">
        <v>285</v>
      </c>
      <c r="E5086" s="5">
        <v>14.75</v>
      </c>
      <c r="F5086" t="s">
        <v>353</v>
      </c>
      <c r="G5086">
        <f>+E5086+E5087+E5088+E5089+E5090+E5091</f>
        <v>75.62</v>
      </c>
      <c r="H5086">
        <f>+E5093+E5094+E5092+E5095</f>
        <v>46.53</v>
      </c>
      <c r="I5086" s="14">
        <f>+(G5086/4)/(H5086/3)</f>
        <v>1.2188910380399742</v>
      </c>
      <c r="J5086" s="21">
        <f>+(B5086-$K$1)/7</f>
        <v>37</v>
      </c>
    </row>
    <row r="5087" spans="1:10" ht="21.95" customHeight="1" x14ac:dyDescent="0.15">
      <c r="A5087" s="6" t="s">
        <v>284</v>
      </c>
      <c r="B5087" s="4" t="s">
        <v>80</v>
      </c>
      <c r="C5087" s="4" t="s">
        <v>228</v>
      </c>
      <c r="D5087" s="4" t="s">
        <v>285</v>
      </c>
      <c r="E5087" s="5">
        <v>8.08</v>
      </c>
    </row>
    <row r="5088" spans="1:10" ht="21.95" customHeight="1" x14ac:dyDescent="0.15">
      <c r="A5088" s="6" t="s">
        <v>284</v>
      </c>
      <c r="B5088" s="4" t="s">
        <v>80</v>
      </c>
      <c r="C5088" s="4" t="s">
        <v>228</v>
      </c>
      <c r="D5088" s="4" t="s">
        <v>286</v>
      </c>
      <c r="E5088" s="5">
        <v>16.84</v>
      </c>
    </row>
    <row r="5089" spans="1:10" ht="21.95" customHeight="1" x14ac:dyDescent="0.15">
      <c r="A5089" s="6" t="s">
        <v>284</v>
      </c>
      <c r="B5089" s="4" t="s">
        <v>187</v>
      </c>
      <c r="C5089" s="4" t="s">
        <v>228</v>
      </c>
      <c r="D5089" s="4" t="s">
        <v>285</v>
      </c>
      <c r="E5089" s="5">
        <v>14.74</v>
      </c>
    </row>
    <row r="5090" spans="1:10" ht="21.95" customHeight="1" x14ac:dyDescent="0.15">
      <c r="A5090" s="6" t="s">
        <v>284</v>
      </c>
      <c r="B5090" s="4" t="s">
        <v>187</v>
      </c>
      <c r="C5090" s="4" t="s">
        <v>228</v>
      </c>
      <c r="D5090" s="4" t="s">
        <v>285</v>
      </c>
      <c r="E5090" s="5">
        <v>4.66</v>
      </c>
    </row>
    <row r="5091" spans="1:10" ht="21.95" customHeight="1" x14ac:dyDescent="0.15">
      <c r="A5091" s="6" t="s">
        <v>284</v>
      </c>
      <c r="B5091" s="4" t="s">
        <v>187</v>
      </c>
      <c r="C5091" s="4" t="s">
        <v>228</v>
      </c>
      <c r="D5091" s="4" t="s">
        <v>286</v>
      </c>
      <c r="E5091" s="5">
        <v>16.55</v>
      </c>
    </row>
    <row r="5092" spans="1:10" ht="21.95" customHeight="1" x14ac:dyDescent="0.15">
      <c r="A5092" s="6" t="s">
        <v>284</v>
      </c>
      <c r="B5092" s="4" t="s">
        <v>81</v>
      </c>
      <c r="C5092" s="4" t="s">
        <v>228</v>
      </c>
      <c r="D5092" s="4" t="s">
        <v>285</v>
      </c>
      <c r="E5092" s="5">
        <v>10.97</v>
      </c>
      <c r="F5092" t="s">
        <v>354</v>
      </c>
    </row>
    <row r="5093" spans="1:10" ht="21.95" customHeight="1" x14ac:dyDescent="0.15">
      <c r="A5093" s="6" t="s">
        <v>284</v>
      </c>
      <c r="B5093" s="4" t="s">
        <v>81</v>
      </c>
      <c r="C5093" s="4" t="s">
        <v>228</v>
      </c>
      <c r="D5093" s="4" t="s">
        <v>233</v>
      </c>
      <c r="E5093" s="5">
        <v>10.76</v>
      </c>
    </row>
    <row r="5094" spans="1:10" ht="21.95" customHeight="1" x14ac:dyDescent="0.15">
      <c r="A5094" s="6" t="s">
        <v>284</v>
      </c>
      <c r="B5094" s="4" t="s">
        <v>188</v>
      </c>
      <c r="C5094" s="4" t="s">
        <v>228</v>
      </c>
      <c r="D5094" s="4" t="s">
        <v>230</v>
      </c>
      <c r="E5094" s="5">
        <v>13.39</v>
      </c>
    </row>
    <row r="5095" spans="1:10" ht="21.95" customHeight="1" x14ac:dyDescent="0.15">
      <c r="A5095" s="6" t="s">
        <v>284</v>
      </c>
      <c r="B5095" s="4" t="s">
        <v>188</v>
      </c>
      <c r="C5095" s="4" t="s">
        <v>228</v>
      </c>
      <c r="D5095" s="4" t="s">
        <v>235</v>
      </c>
      <c r="E5095" s="5">
        <v>11.41</v>
      </c>
    </row>
    <row r="5096" spans="1:10" ht="21.95" customHeight="1" x14ac:dyDescent="0.15">
      <c r="A5096" s="6" t="s">
        <v>284</v>
      </c>
      <c r="B5096" s="4" t="s">
        <v>82</v>
      </c>
      <c r="C5096" s="4" t="s">
        <v>228</v>
      </c>
      <c r="D5096" s="4" t="s">
        <v>285</v>
      </c>
      <c r="E5096" s="5">
        <v>13.44</v>
      </c>
      <c r="F5096" t="s">
        <v>353</v>
      </c>
      <c r="G5096">
        <f>+E5096+E5097+E5098+E5099+E5100+E5101</f>
        <v>67.5</v>
      </c>
      <c r="H5096">
        <f>+E5103+E5104+E5102+E5105</f>
        <v>47.79</v>
      </c>
      <c r="I5096" s="14">
        <f>+(G5096/4)/(H5096/3)</f>
        <v>1.0593220338983051</v>
      </c>
      <c r="J5096" s="21">
        <f>+(B5096-$K$1)/7</f>
        <v>38</v>
      </c>
    </row>
    <row r="5097" spans="1:10" ht="21.95" customHeight="1" x14ac:dyDescent="0.15">
      <c r="A5097" s="6" t="s">
        <v>284</v>
      </c>
      <c r="B5097" s="4" t="s">
        <v>82</v>
      </c>
      <c r="C5097" s="4" t="s">
        <v>228</v>
      </c>
      <c r="D5097" s="4" t="s">
        <v>285</v>
      </c>
      <c r="E5097" s="5">
        <v>6.77</v>
      </c>
    </row>
    <row r="5098" spans="1:10" ht="21.95" customHeight="1" x14ac:dyDescent="0.15">
      <c r="A5098" s="6" t="s">
        <v>284</v>
      </c>
      <c r="B5098" s="4" t="s">
        <v>82</v>
      </c>
      <c r="C5098" s="4" t="s">
        <v>228</v>
      </c>
      <c r="D5098" s="4" t="s">
        <v>230</v>
      </c>
      <c r="E5098" s="5">
        <v>14.41</v>
      </c>
    </row>
    <row r="5099" spans="1:10" ht="21.95" customHeight="1" x14ac:dyDescent="0.15">
      <c r="A5099" s="6" t="s">
        <v>284</v>
      </c>
      <c r="B5099" s="4" t="s">
        <v>189</v>
      </c>
      <c r="C5099" s="4" t="s">
        <v>228</v>
      </c>
      <c r="D5099" s="4" t="s">
        <v>285</v>
      </c>
      <c r="E5099" s="5">
        <v>13.87</v>
      </c>
    </row>
    <row r="5100" spans="1:10" ht="21.95" customHeight="1" x14ac:dyDescent="0.15">
      <c r="A5100" s="6" t="s">
        <v>284</v>
      </c>
      <c r="B5100" s="4" t="s">
        <v>189</v>
      </c>
      <c r="C5100" s="4" t="s">
        <v>228</v>
      </c>
      <c r="D5100" s="4" t="s">
        <v>285</v>
      </c>
      <c r="E5100" s="5">
        <v>3.98</v>
      </c>
    </row>
    <row r="5101" spans="1:10" ht="21.95" customHeight="1" x14ac:dyDescent="0.15">
      <c r="A5101" s="6" t="s">
        <v>284</v>
      </c>
      <c r="B5101" s="4" t="s">
        <v>189</v>
      </c>
      <c r="C5101" s="4" t="s">
        <v>228</v>
      </c>
      <c r="D5101" s="4" t="s">
        <v>230</v>
      </c>
      <c r="E5101" s="5">
        <v>15.03</v>
      </c>
    </row>
    <row r="5102" spans="1:10" ht="21.95" customHeight="1" x14ac:dyDescent="0.15">
      <c r="A5102" s="6" t="s">
        <v>284</v>
      </c>
      <c r="B5102" s="4" t="s">
        <v>83</v>
      </c>
      <c r="C5102" s="4" t="s">
        <v>228</v>
      </c>
      <c r="D5102" s="4" t="s">
        <v>285</v>
      </c>
      <c r="E5102" s="5">
        <v>10.93</v>
      </c>
      <c r="F5102" t="s">
        <v>354</v>
      </c>
    </row>
    <row r="5103" spans="1:10" ht="21.95" customHeight="1" x14ac:dyDescent="0.15">
      <c r="A5103" s="6" t="s">
        <v>284</v>
      </c>
      <c r="B5103" s="4" t="s">
        <v>83</v>
      </c>
      <c r="C5103" s="4" t="s">
        <v>228</v>
      </c>
      <c r="D5103" s="4" t="s">
        <v>230</v>
      </c>
      <c r="E5103" s="5">
        <v>10.93</v>
      </c>
    </row>
    <row r="5104" spans="1:10" ht="21.95" customHeight="1" x14ac:dyDescent="0.15">
      <c r="A5104" s="6" t="s">
        <v>284</v>
      </c>
      <c r="B5104" s="4" t="s">
        <v>190</v>
      </c>
      <c r="C5104" s="4" t="s">
        <v>228</v>
      </c>
      <c r="D5104" s="4" t="s">
        <v>285</v>
      </c>
      <c r="E5104" s="5">
        <v>12.51</v>
      </c>
    </row>
    <row r="5105" spans="1:10" ht="21.95" customHeight="1" x14ac:dyDescent="0.15">
      <c r="A5105" s="6" t="s">
        <v>284</v>
      </c>
      <c r="B5105" s="4" t="s">
        <v>190</v>
      </c>
      <c r="C5105" s="4" t="s">
        <v>228</v>
      </c>
      <c r="D5105" s="4" t="s">
        <v>286</v>
      </c>
      <c r="E5105" s="5">
        <v>13.42</v>
      </c>
    </row>
    <row r="5106" spans="1:10" ht="21.95" customHeight="1" x14ac:dyDescent="0.15">
      <c r="A5106" s="6" t="s">
        <v>284</v>
      </c>
      <c r="B5106" s="4" t="s">
        <v>84</v>
      </c>
      <c r="C5106" s="4" t="s">
        <v>228</v>
      </c>
      <c r="D5106" s="4" t="s">
        <v>285</v>
      </c>
      <c r="E5106" s="5">
        <v>14.53</v>
      </c>
      <c r="F5106" t="s">
        <v>353</v>
      </c>
      <c r="G5106">
        <f>+E5106+E5107+E5108+E5109+E5110+E5111+E5112</f>
        <v>73.260000000000005</v>
      </c>
      <c r="H5106">
        <f>+E5113+E5114+E5116+E5115</f>
        <v>44.79</v>
      </c>
      <c r="I5106" s="14">
        <f>+(G5106/4)/(H5106/3)</f>
        <v>1.2267247153382452</v>
      </c>
      <c r="J5106" s="21">
        <f>+(B5106-$K$1)/7</f>
        <v>39</v>
      </c>
    </row>
    <row r="5107" spans="1:10" ht="21.95" customHeight="1" x14ac:dyDescent="0.15">
      <c r="A5107" s="6" t="s">
        <v>284</v>
      </c>
      <c r="B5107" s="4" t="s">
        <v>84</v>
      </c>
      <c r="C5107" s="4" t="s">
        <v>228</v>
      </c>
      <c r="D5107" s="4" t="s">
        <v>285</v>
      </c>
      <c r="E5107" s="5">
        <v>6.77</v>
      </c>
    </row>
    <row r="5108" spans="1:10" ht="21.95" customHeight="1" x14ac:dyDescent="0.15">
      <c r="A5108" s="6" t="s">
        <v>284</v>
      </c>
      <c r="B5108" s="4" t="s">
        <v>84</v>
      </c>
      <c r="C5108" s="4" t="s">
        <v>228</v>
      </c>
      <c r="D5108" s="4" t="s">
        <v>230</v>
      </c>
      <c r="E5108" s="5">
        <v>11.14</v>
      </c>
    </row>
    <row r="5109" spans="1:10" ht="21.95" customHeight="1" x14ac:dyDescent="0.15">
      <c r="A5109" s="6" t="s">
        <v>284</v>
      </c>
      <c r="B5109" s="4" t="s">
        <v>84</v>
      </c>
      <c r="C5109" s="4" t="s">
        <v>228</v>
      </c>
      <c r="D5109" s="4" t="s">
        <v>230</v>
      </c>
      <c r="E5109" s="5">
        <v>6.28</v>
      </c>
    </row>
    <row r="5110" spans="1:10" ht="21.95" customHeight="1" x14ac:dyDescent="0.15">
      <c r="A5110" s="6" t="s">
        <v>284</v>
      </c>
      <c r="B5110" s="4" t="s">
        <v>191</v>
      </c>
      <c r="C5110" s="4" t="s">
        <v>228</v>
      </c>
      <c r="D5110" s="4" t="s">
        <v>285</v>
      </c>
      <c r="E5110" s="5">
        <v>14.09</v>
      </c>
    </row>
    <row r="5111" spans="1:10" ht="21.95" customHeight="1" x14ac:dyDescent="0.15">
      <c r="A5111" s="6" t="s">
        <v>284</v>
      </c>
      <c r="B5111" s="4" t="s">
        <v>191</v>
      </c>
      <c r="C5111" s="4" t="s">
        <v>228</v>
      </c>
      <c r="D5111" s="4" t="s">
        <v>285</v>
      </c>
      <c r="E5111" s="5">
        <v>4.33</v>
      </c>
    </row>
    <row r="5112" spans="1:10" ht="21.95" customHeight="1" x14ac:dyDescent="0.15">
      <c r="A5112" s="6" t="s">
        <v>284</v>
      </c>
      <c r="B5112" s="4" t="s">
        <v>191</v>
      </c>
      <c r="C5112" s="4" t="s">
        <v>228</v>
      </c>
      <c r="D5112" s="4" t="s">
        <v>286</v>
      </c>
      <c r="E5112" s="5">
        <v>16.12</v>
      </c>
    </row>
    <row r="5113" spans="1:10" ht="21.95" customHeight="1" x14ac:dyDescent="0.15">
      <c r="A5113" s="6" t="s">
        <v>284</v>
      </c>
      <c r="B5113" s="4" t="s">
        <v>85</v>
      </c>
      <c r="C5113" s="4" t="s">
        <v>228</v>
      </c>
      <c r="D5113" s="4" t="s">
        <v>286</v>
      </c>
      <c r="E5113" s="5">
        <v>10.83</v>
      </c>
      <c r="F5113" t="s">
        <v>354</v>
      </c>
    </row>
    <row r="5114" spans="1:10" ht="21.95" customHeight="1" x14ac:dyDescent="0.15">
      <c r="A5114" s="6" t="s">
        <v>284</v>
      </c>
      <c r="B5114" s="4" t="s">
        <v>85</v>
      </c>
      <c r="C5114" s="4" t="s">
        <v>228</v>
      </c>
      <c r="D5114" s="4" t="s">
        <v>235</v>
      </c>
      <c r="E5114" s="5">
        <v>10.6</v>
      </c>
    </row>
    <row r="5115" spans="1:10" ht="21.95" customHeight="1" x14ac:dyDescent="0.15">
      <c r="A5115" s="6" t="s">
        <v>284</v>
      </c>
      <c r="B5115" s="4" t="s">
        <v>192</v>
      </c>
      <c r="C5115" s="4" t="s">
        <v>228</v>
      </c>
      <c r="D5115" s="4" t="s">
        <v>285</v>
      </c>
      <c r="E5115" s="5">
        <v>11.08</v>
      </c>
    </row>
    <row r="5116" spans="1:10" ht="21.95" customHeight="1" x14ac:dyDescent="0.15">
      <c r="A5116" s="6" t="s">
        <v>284</v>
      </c>
      <c r="B5116" s="4" t="s">
        <v>192</v>
      </c>
      <c r="C5116" s="4" t="s">
        <v>228</v>
      </c>
      <c r="D5116" s="4" t="s">
        <v>286</v>
      </c>
      <c r="E5116" s="5">
        <v>12.28</v>
      </c>
    </row>
    <row r="5117" spans="1:10" ht="21.95" customHeight="1" x14ac:dyDescent="0.15">
      <c r="A5117" s="6" t="s">
        <v>284</v>
      </c>
      <c r="B5117" s="4" t="s">
        <v>86</v>
      </c>
      <c r="C5117" s="4" t="s">
        <v>228</v>
      </c>
      <c r="D5117" s="4" t="s">
        <v>285</v>
      </c>
      <c r="E5117" s="5">
        <v>14.56</v>
      </c>
      <c r="F5117" t="s">
        <v>353</v>
      </c>
      <c r="G5117">
        <f>+E5117+E5118+E5119+E5120+E5121+E5122</f>
        <v>69.72</v>
      </c>
      <c r="H5117">
        <f>+E5124+E5125+E5123+E5126</f>
        <v>44.45</v>
      </c>
      <c r="I5117" s="14">
        <f>+(G5117/4)/(H5117/3)</f>
        <v>1.1763779527559053</v>
      </c>
      <c r="J5117" s="21">
        <f>+(B5117-$K$1)/7</f>
        <v>40</v>
      </c>
    </row>
    <row r="5118" spans="1:10" ht="21.95" customHeight="1" x14ac:dyDescent="0.15">
      <c r="A5118" s="6" t="s">
        <v>284</v>
      </c>
      <c r="B5118" s="4" t="s">
        <v>86</v>
      </c>
      <c r="C5118" s="4" t="s">
        <v>228</v>
      </c>
      <c r="D5118" s="4" t="s">
        <v>285</v>
      </c>
      <c r="E5118" s="5">
        <v>5.81</v>
      </c>
    </row>
    <row r="5119" spans="1:10" ht="21.95" customHeight="1" x14ac:dyDescent="0.15">
      <c r="A5119" s="6" t="s">
        <v>284</v>
      </c>
      <c r="B5119" s="4" t="s">
        <v>86</v>
      </c>
      <c r="C5119" s="4" t="s">
        <v>228</v>
      </c>
      <c r="D5119" s="4" t="s">
        <v>286</v>
      </c>
      <c r="E5119" s="5">
        <v>16.04</v>
      </c>
    </row>
    <row r="5120" spans="1:10" ht="21.95" customHeight="1" x14ac:dyDescent="0.15">
      <c r="A5120" s="6" t="s">
        <v>284</v>
      </c>
      <c r="B5120" s="4" t="s">
        <v>193</v>
      </c>
      <c r="C5120" s="4" t="s">
        <v>228</v>
      </c>
      <c r="D5120" s="4" t="s">
        <v>285</v>
      </c>
      <c r="E5120" s="5">
        <v>13.99</v>
      </c>
    </row>
    <row r="5121" spans="1:10" ht="21.95" customHeight="1" x14ac:dyDescent="0.15">
      <c r="A5121" s="6" t="s">
        <v>284</v>
      </c>
      <c r="B5121" s="4" t="s">
        <v>193</v>
      </c>
      <c r="C5121" s="4" t="s">
        <v>228</v>
      </c>
      <c r="D5121" s="4" t="s">
        <v>285</v>
      </c>
      <c r="E5121" s="5">
        <v>4.75</v>
      </c>
    </row>
    <row r="5122" spans="1:10" ht="21.95" customHeight="1" x14ac:dyDescent="0.15">
      <c r="A5122" s="6" t="s">
        <v>284</v>
      </c>
      <c r="B5122" s="4" t="s">
        <v>193</v>
      </c>
      <c r="C5122" s="4" t="s">
        <v>228</v>
      </c>
      <c r="D5122" s="4" t="s">
        <v>286</v>
      </c>
      <c r="E5122" s="5">
        <v>14.57</v>
      </c>
    </row>
    <row r="5123" spans="1:10" ht="21.95" customHeight="1" x14ac:dyDescent="0.15">
      <c r="A5123" s="6" t="s">
        <v>284</v>
      </c>
      <c r="B5123" s="4" t="s">
        <v>87</v>
      </c>
      <c r="C5123" s="4" t="s">
        <v>228</v>
      </c>
      <c r="D5123" s="4" t="s">
        <v>285</v>
      </c>
      <c r="E5123" s="5">
        <v>10.39</v>
      </c>
      <c r="F5123" t="s">
        <v>354</v>
      </c>
    </row>
    <row r="5124" spans="1:10" ht="21.95" customHeight="1" x14ac:dyDescent="0.15">
      <c r="A5124" s="9" t="s">
        <v>284</v>
      </c>
      <c r="B5124" s="4" t="s">
        <v>87</v>
      </c>
      <c r="C5124" s="4" t="s">
        <v>228</v>
      </c>
      <c r="D5124" s="4" t="s">
        <v>286</v>
      </c>
      <c r="E5124" s="5">
        <v>10.84</v>
      </c>
    </row>
    <row r="5125" spans="1:10" ht="21.95" customHeight="1" x14ac:dyDescent="0.15">
      <c r="A5125" s="6" t="s">
        <v>284</v>
      </c>
      <c r="B5125" s="4" t="s">
        <v>194</v>
      </c>
      <c r="C5125" s="4" t="s">
        <v>228</v>
      </c>
      <c r="D5125" s="4" t="s">
        <v>285</v>
      </c>
      <c r="E5125" s="5">
        <v>11.87</v>
      </c>
    </row>
    <row r="5126" spans="1:10" ht="21.95" customHeight="1" x14ac:dyDescent="0.15">
      <c r="A5126" s="6" t="s">
        <v>284</v>
      </c>
      <c r="B5126" s="4" t="s">
        <v>194</v>
      </c>
      <c r="C5126" s="4" t="s">
        <v>228</v>
      </c>
      <c r="D5126" s="4" t="s">
        <v>286</v>
      </c>
      <c r="E5126" s="5">
        <v>11.35</v>
      </c>
    </row>
    <row r="5127" spans="1:10" ht="21.95" customHeight="1" x14ac:dyDescent="0.15">
      <c r="A5127" s="6" t="s">
        <v>284</v>
      </c>
      <c r="B5127" s="4" t="s">
        <v>195</v>
      </c>
      <c r="C5127" s="4" t="s">
        <v>228</v>
      </c>
      <c r="D5127" s="4" t="s">
        <v>285</v>
      </c>
      <c r="E5127" s="5">
        <v>16.93</v>
      </c>
      <c r="F5127" s="13" t="s">
        <v>353</v>
      </c>
    </row>
    <row r="5128" spans="1:10" ht="21.95" customHeight="1" x14ac:dyDescent="0.15">
      <c r="A5128" s="6" t="s">
        <v>284</v>
      </c>
      <c r="B5128" s="4" t="s">
        <v>195</v>
      </c>
      <c r="C5128" s="4" t="s">
        <v>228</v>
      </c>
      <c r="D5128" s="4" t="s">
        <v>286</v>
      </c>
      <c r="E5128" s="5">
        <v>15.78</v>
      </c>
      <c r="F5128" s="13"/>
    </row>
    <row r="5129" spans="1:10" ht="21.95" customHeight="1" x14ac:dyDescent="0.15">
      <c r="A5129" s="6" t="s">
        <v>284</v>
      </c>
      <c r="B5129" s="4" t="s">
        <v>89</v>
      </c>
      <c r="C5129" s="4" t="s">
        <v>228</v>
      </c>
      <c r="D5129" s="4" t="s">
        <v>285</v>
      </c>
      <c r="E5129" s="5">
        <v>15.03</v>
      </c>
      <c r="F5129" s="13" t="s">
        <v>354</v>
      </c>
    </row>
    <row r="5130" spans="1:10" ht="21.95" customHeight="1" x14ac:dyDescent="0.15">
      <c r="A5130" s="6" t="s">
        <v>284</v>
      </c>
      <c r="B5130" s="4" t="s">
        <v>89</v>
      </c>
      <c r="C5130" s="4" t="s">
        <v>228</v>
      </c>
      <c r="D5130" s="4" t="s">
        <v>285</v>
      </c>
      <c r="E5130" s="5">
        <v>9.18</v>
      </c>
    </row>
    <row r="5131" spans="1:10" ht="21.95" customHeight="1" x14ac:dyDescent="0.15">
      <c r="A5131" s="6" t="s">
        <v>284</v>
      </c>
      <c r="B5131" s="4" t="s">
        <v>89</v>
      </c>
      <c r="C5131" s="4" t="s">
        <v>228</v>
      </c>
      <c r="D5131" s="4" t="s">
        <v>286</v>
      </c>
      <c r="E5131" s="5">
        <v>12.97</v>
      </c>
    </row>
    <row r="5132" spans="1:10" ht="21.95" customHeight="1" x14ac:dyDescent="0.15">
      <c r="A5132" s="6" t="s">
        <v>284</v>
      </c>
      <c r="B5132" s="4" t="s">
        <v>89</v>
      </c>
      <c r="C5132" s="4" t="s">
        <v>228</v>
      </c>
      <c r="D5132" s="4" t="s">
        <v>286</v>
      </c>
      <c r="E5132" s="5">
        <v>7.07</v>
      </c>
    </row>
    <row r="5133" spans="1:10" ht="21.95" customHeight="1" x14ac:dyDescent="0.15">
      <c r="A5133" s="6" t="s">
        <v>284</v>
      </c>
      <c r="B5133" s="4" t="s">
        <v>89</v>
      </c>
      <c r="C5133" s="4" t="s">
        <v>228</v>
      </c>
      <c r="D5133" s="4" t="s">
        <v>233</v>
      </c>
      <c r="E5133" s="5">
        <v>12.39</v>
      </c>
    </row>
    <row r="5134" spans="1:10" ht="21.95" customHeight="1" x14ac:dyDescent="0.15">
      <c r="A5134" s="6" t="s">
        <v>284</v>
      </c>
      <c r="B5134" s="4" t="s">
        <v>196</v>
      </c>
      <c r="C5134" s="4" t="s">
        <v>228</v>
      </c>
      <c r="D5134" s="4" t="s">
        <v>285</v>
      </c>
      <c r="E5134" s="5">
        <v>11.96</v>
      </c>
    </row>
    <row r="5135" spans="1:10" ht="21.95" customHeight="1" x14ac:dyDescent="0.15">
      <c r="A5135" s="6" t="s">
        <v>284</v>
      </c>
      <c r="B5135" s="4" t="s">
        <v>196</v>
      </c>
      <c r="C5135" s="4" t="s">
        <v>228</v>
      </c>
      <c r="D5135" s="4" t="s">
        <v>286</v>
      </c>
      <c r="E5135" s="5">
        <v>11.93</v>
      </c>
    </row>
    <row r="5136" spans="1:10" ht="21.95" customHeight="1" x14ac:dyDescent="0.15">
      <c r="A5136" s="6" t="s">
        <v>284</v>
      </c>
      <c r="B5136" s="4" t="s">
        <v>90</v>
      </c>
      <c r="C5136" s="4" t="s">
        <v>228</v>
      </c>
      <c r="D5136" s="4" t="s">
        <v>285</v>
      </c>
      <c r="E5136" s="5">
        <v>13.86</v>
      </c>
      <c r="F5136" t="s">
        <v>353</v>
      </c>
      <c r="G5136">
        <f>+E5136+E5137+E5138+E5139+E5140+E5141</f>
        <v>68.13</v>
      </c>
      <c r="H5136">
        <f>+E5143+E5144+E5142+E5145+E5146</f>
        <v>45.129999999999995</v>
      </c>
      <c r="I5136" s="14">
        <f>+(G5136/4)/(H5136/3)</f>
        <v>1.1322291158874365</v>
      </c>
      <c r="J5136" s="21">
        <f>+(B5136-$K$1)/7</f>
        <v>42</v>
      </c>
    </row>
    <row r="5137" spans="1:10" ht="21.95" customHeight="1" x14ac:dyDescent="0.15">
      <c r="A5137" s="6" t="s">
        <v>284</v>
      </c>
      <c r="B5137" s="4" t="s">
        <v>90</v>
      </c>
      <c r="C5137" s="4" t="s">
        <v>228</v>
      </c>
      <c r="D5137" s="4" t="s">
        <v>285</v>
      </c>
      <c r="E5137" s="5">
        <v>6.43</v>
      </c>
    </row>
    <row r="5138" spans="1:10" ht="21.95" customHeight="1" x14ac:dyDescent="0.15">
      <c r="A5138" s="6" t="s">
        <v>284</v>
      </c>
      <c r="B5138" s="4" t="s">
        <v>90</v>
      </c>
      <c r="C5138" s="4" t="s">
        <v>228</v>
      </c>
      <c r="D5138" s="4" t="s">
        <v>286</v>
      </c>
      <c r="E5138" s="5">
        <v>15.4</v>
      </c>
    </row>
    <row r="5139" spans="1:10" ht="21.95" customHeight="1" x14ac:dyDescent="0.15">
      <c r="A5139" s="6" t="s">
        <v>284</v>
      </c>
      <c r="B5139" s="4" t="s">
        <v>197</v>
      </c>
      <c r="C5139" s="4" t="s">
        <v>228</v>
      </c>
      <c r="D5139" s="4" t="s">
        <v>285</v>
      </c>
      <c r="E5139" s="5">
        <v>13.19</v>
      </c>
    </row>
    <row r="5140" spans="1:10" ht="21.95" customHeight="1" x14ac:dyDescent="0.15">
      <c r="A5140" s="6" t="s">
        <v>284</v>
      </c>
      <c r="B5140" s="4" t="s">
        <v>197</v>
      </c>
      <c r="C5140" s="4" t="s">
        <v>228</v>
      </c>
      <c r="D5140" s="4" t="s">
        <v>285</v>
      </c>
      <c r="E5140" s="5">
        <v>4.1399999999999997</v>
      </c>
    </row>
    <row r="5141" spans="1:10" ht="21.95" customHeight="1" x14ac:dyDescent="0.15">
      <c r="A5141" s="6" t="s">
        <v>284</v>
      </c>
      <c r="B5141" s="4" t="s">
        <v>197</v>
      </c>
      <c r="C5141" s="4" t="s">
        <v>228</v>
      </c>
      <c r="D5141" s="4" t="s">
        <v>286</v>
      </c>
      <c r="E5141" s="5">
        <v>15.11</v>
      </c>
    </row>
    <row r="5142" spans="1:10" ht="21.95" customHeight="1" x14ac:dyDescent="0.15">
      <c r="A5142" s="6" t="s">
        <v>284</v>
      </c>
      <c r="B5142" s="4" t="s">
        <v>91</v>
      </c>
      <c r="C5142" s="4" t="s">
        <v>228</v>
      </c>
      <c r="D5142" s="4" t="s">
        <v>285</v>
      </c>
      <c r="E5142" s="5">
        <v>11.21</v>
      </c>
      <c r="F5142" t="s">
        <v>354</v>
      </c>
    </row>
    <row r="5143" spans="1:10" ht="21.95" customHeight="1" x14ac:dyDescent="0.15">
      <c r="A5143" s="6" t="s">
        <v>284</v>
      </c>
      <c r="B5143" s="4" t="s">
        <v>91</v>
      </c>
      <c r="C5143" s="4" t="s">
        <v>228</v>
      </c>
      <c r="D5143" s="4" t="s">
        <v>231</v>
      </c>
      <c r="E5143" s="5">
        <v>10.1</v>
      </c>
    </row>
    <row r="5144" spans="1:10" ht="21.95" customHeight="1" x14ac:dyDescent="0.15">
      <c r="A5144" s="6" t="s">
        <v>284</v>
      </c>
      <c r="B5144" s="4" t="s">
        <v>198</v>
      </c>
      <c r="C5144" s="4" t="s">
        <v>228</v>
      </c>
      <c r="D5144" s="4" t="s">
        <v>285</v>
      </c>
      <c r="E5144" s="5">
        <v>11.48</v>
      </c>
    </row>
    <row r="5145" spans="1:10" ht="21.95" customHeight="1" x14ac:dyDescent="0.15">
      <c r="A5145" s="6" t="s">
        <v>284</v>
      </c>
      <c r="B5145" s="4" t="s">
        <v>198</v>
      </c>
      <c r="C5145" s="4" t="s">
        <v>228</v>
      </c>
      <c r="D5145" s="4" t="s">
        <v>231</v>
      </c>
      <c r="E5145" s="5">
        <v>8.19</v>
      </c>
    </row>
    <row r="5146" spans="1:10" ht="21.95" customHeight="1" x14ac:dyDescent="0.15">
      <c r="A5146" s="6" t="s">
        <v>284</v>
      </c>
      <c r="B5146" s="4" t="s">
        <v>198</v>
      </c>
      <c r="C5146" s="4" t="s">
        <v>228</v>
      </c>
      <c r="D5146" s="4" t="s">
        <v>286</v>
      </c>
      <c r="E5146" s="5">
        <v>4.1500000000000004</v>
      </c>
    </row>
    <row r="5147" spans="1:10" ht="21.95" customHeight="1" x14ac:dyDescent="0.15">
      <c r="A5147" s="6" t="s">
        <v>284</v>
      </c>
      <c r="B5147" s="4" t="s">
        <v>92</v>
      </c>
      <c r="C5147" s="4" t="s">
        <v>228</v>
      </c>
      <c r="D5147" s="4" t="s">
        <v>285</v>
      </c>
      <c r="E5147" s="5">
        <v>14.35</v>
      </c>
      <c r="F5147" t="s">
        <v>353</v>
      </c>
      <c r="G5147">
        <f>+E5147+E5148+E5149+E5150+E5151+E5152</f>
        <v>68.36</v>
      </c>
      <c r="H5147">
        <f>+E5154+E5155+E5153+E5156</f>
        <v>49.180000000000007</v>
      </c>
      <c r="I5147" s="14">
        <f>+(G5147/4)/(H5147/3)</f>
        <v>1.0424969499796664</v>
      </c>
      <c r="J5147" s="21">
        <f>+(B5147-$K$1)/7</f>
        <v>43</v>
      </c>
    </row>
    <row r="5148" spans="1:10" ht="21.95" customHeight="1" x14ac:dyDescent="0.15">
      <c r="A5148" s="6" t="s">
        <v>284</v>
      </c>
      <c r="B5148" s="4" t="s">
        <v>92</v>
      </c>
      <c r="C5148" s="4" t="s">
        <v>228</v>
      </c>
      <c r="D5148" s="4" t="s">
        <v>285</v>
      </c>
      <c r="E5148" s="5">
        <v>6.78</v>
      </c>
    </row>
    <row r="5149" spans="1:10" ht="21.95" customHeight="1" x14ac:dyDescent="0.15">
      <c r="A5149" s="6" t="s">
        <v>284</v>
      </c>
      <c r="B5149" s="4" t="s">
        <v>92</v>
      </c>
      <c r="C5149" s="4" t="s">
        <v>228</v>
      </c>
      <c r="D5149" s="4" t="s">
        <v>231</v>
      </c>
      <c r="E5149" s="5">
        <v>15</v>
      </c>
    </row>
    <row r="5150" spans="1:10" ht="21.95" customHeight="1" x14ac:dyDescent="0.15">
      <c r="A5150" s="6" t="s">
        <v>284</v>
      </c>
      <c r="B5150" s="4" t="s">
        <v>199</v>
      </c>
      <c r="C5150" s="4" t="s">
        <v>228</v>
      </c>
      <c r="D5150" s="4" t="s">
        <v>285</v>
      </c>
      <c r="E5150" s="5">
        <v>13.48</v>
      </c>
    </row>
    <row r="5151" spans="1:10" ht="21.95" customHeight="1" x14ac:dyDescent="0.15">
      <c r="A5151" s="6" t="s">
        <v>284</v>
      </c>
      <c r="B5151" s="4" t="s">
        <v>199</v>
      </c>
      <c r="C5151" s="4" t="s">
        <v>228</v>
      </c>
      <c r="D5151" s="4" t="s">
        <v>285</v>
      </c>
      <c r="E5151" s="5">
        <v>4.09</v>
      </c>
    </row>
    <row r="5152" spans="1:10" ht="21.95" customHeight="1" x14ac:dyDescent="0.15">
      <c r="A5152" s="6" t="s">
        <v>284</v>
      </c>
      <c r="B5152" s="4" t="s">
        <v>199</v>
      </c>
      <c r="C5152" s="4" t="s">
        <v>228</v>
      </c>
      <c r="D5152" s="4" t="s">
        <v>231</v>
      </c>
      <c r="E5152" s="5">
        <v>14.66</v>
      </c>
    </row>
    <row r="5153" spans="1:10" ht="21.95" customHeight="1" x14ac:dyDescent="0.15">
      <c r="A5153" s="6" t="s">
        <v>284</v>
      </c>
      <c r="B5153" s="4" t="s">
        <v>93</v>
      </c>
      <c r="C5153" s="4" t="s">
        <v>228</v>
      </c>
      <c r="D5153" s="4" t="s">
        <v>285</v>
      </c>
      <c r="E5153" s="5">
        <v>11.89</v>
      </c>
      <c r="F5153" t="s">
        <v>354</v>
      </c>
    </row>
    <row r="5154" spans="1:10" ht="21.95" customHeight="1" x14ac:dyDescent="0.15">
      <c r="A5154" s="6" t="s">
        <v>284</v>
      </c>
      <c r="B5154" s="4" t="s">
        <v>93</v>
      </c>
      <c r="C5154" s="4" t="s">
        <v>228</v>
      </c>
      <c r="D5154" s="4" t="s">
        <v>286</v>
      </c>
      <c r="E5154" s="5">
        <v>11.96</v>
      </c>
    </row>
    <row r="5155" spans="1:10" ht="21.95" customHeight="1" x14ac:dyDescent="0.15">
      <c r="A5155" s="6" t="s">
        <v>284</v>
      </c>
      <c r="B5155" s="4" t="s">
        <v>201</v>
      </c>
      <c r="C5155" s="4" t="s">
        <v>228</v>
      </c>
      <c r="D5155" s="4" t="s">
        <v>285</v>
      </c>
      <c r="E5155" s="5">
        <v>11.63</v>
      </c>
    </row>
    <row r="5156" spans="1:10" ht="21.95" customHeight="1" x14ac:dyDescent="0.15">
      <c r="A5156" s="6" t="s">
        <v>284</v>
      </c>
      <c r="B5156" s="4" t="s">
        <v>201</v>
      </c>
      <c r="C5156" s="4" t="s">
        <v>228</v>
      </c>
      <c r="D5156" s="4" t="s">
        <v>286</v>
      </c>
      <c r="E5156" s="5">
        <v>13.7</v>
      </c>
    </row>
    <row r="5157" spans="1:10" ht="21.95" customHeight="1" x14ac:dyDescent="0.15">
      <c r="A5157" s="6" t="s">
        <v>284</v>
      </c>
      <c r="B5157" s="4" t="s">
        <v>94</v>
      </c>
      <c r="C5157" s="4" t="s">
        <v>228</v>
      </c>
      <c r="D5157" s="4" t="s">
        <v>285</v>
      </c>
      <c r="E5157" s="5">
        <v>14.22</v>
      </c>
      <c r="F5157" t="s">
        <v>353</v>
      </c>
      <c r="G5157">
        <f>+E5157+E5158+E5159+E5160+E5161</f>
        <v>66.91</v>
      </c>
      <c r="H5157">
        <f>+E5164+E5165+E5163+E5162</f>
        <v>61.58</v>
      </c>
      <c r="I5157" s="14">
        <f>+(G5157/4)/(H5157/3)</f>
        <v>0.81491555699902563</v>
      </c>
      <c r="J5157" s="21">
        <f>+(B5157-$K$1)/7</f>
        <v>44</v>
      </c>
    </row>
    <row r="5158" spans="1:10" ht="21.95" customHeight="1" x14ac:dyDescent="0.15">
      <c r="A5158" s="6" t="s">
        <v>284</v>
      </c>
      <c r="B5158" s="4" t="s">
        <v>94</v>
      </c>
      <c r="C5158" s="4" t="s">
        <v>228</v>
      </c>
      <c r="D5158" s="4" t="s">
        <v>286</v>
      </c>
      <c r="E5158" s="5">
        <v>15.32</v>
      </c>
    </row>
    <row r="5159" spans="1:10" ht="21.95" customHeight="1" x14ac:dyDescent="0.15">
      <c r="A5159" s="6" t="s">
        <v>284</v>
      </c>
      <c r="B5159" s="4" t="s">
        <v>202</v>
      </c>
      <c r="C5159" s="4" t="s">
        <v>228</v>
      </c>
      <c r="D5159" s="4" t="s">
        <v>285</v>
      </c>
      <c r="E5159" s="5">
        <v>16.23</v>
      </c>
    </row>
    <row r="5160" spans="1:10" ht="21.95" customHeight="1" x14ac:dyDescent="0.15">
      <c r="A5160" s="6" t="s">
        <v>284</v>
      </c>
      <c r="B5160" s="4" t="s">
        <v>202</v>
      </c>
      <c r="C5160" s="4" t="s">
        <v>228</v>
      </c>
      <c r="D5160" s="4" t="s">
        <v>285</v>
      </c>
      <c r="E5160" s="5">
        <v>4.37</v>
      </c>
    </row>
    <row r="5161" spans="1:10" ht="21.95" customHeight="1" x14ac:dyDescent="0.15">
      <c r="A5161" s="6" t="s">
        <v>284</v>
      </c>
      <c r="B5161" s="4" t="s">
        <v>202</v>
      </c>
      <c r="C5161" s="4" t="s">
        <v>228</v>
      </c>
      <c r="D5161" s="4" t="s">
        <v>286</v>
      </c>
      <c r="E5161" s="5">
        <v>16.77</v>
      </c>
    </row>
    <row r="5162" spans="1:10" ht="21.95" customHeight="1" x14ac:dyDescent="0.15">
      <c r="A5162" s="6" t="s">
        <v>284</v>
      </c>
      <c r="B5162" s="4" t="s">
        <v>95</v>
      </c>
      <c r="C5162" s="4" t="s">
        <v>228</v>
      </c>
      <c r="D5162" s="4" t="s">
        <v>285</v>
      </c>
      <c r="E5162" s="5">
        <v>15.93</v>
      </c>
      <c r="F5162" t="s">
        <v>354</v>
      </c>
    </row>
    <row r="5163" spans="1:10" ht="21.95" customHeight="1" x14ac:dyDescent="0.15">
      <c r="A5163" s="6" t="s">
        <v>284</v>
      </c>
      <c r="B5163" s="4" t="s">
        <v>95</v>
      </c>
      <c r="C5163" s="4" t="s">
        <v>228</v>
      </c>
      <c r="D5163" s="4" t="s">
        <v>286</v>
      </c>
      <c r="E5163" s="5">
        <v>15.43</v>
      </c>
    </row>
    <row r="5164" spans="1:10" ht="21.95" customHeight="1" x14ac:dyDescent="0.15">
      <c r="A5164" s="6" t="s">
        <v>284</v>
      </c>
      <c r="B5164" s="4" t="s">
        <v>203</v>
      </c>
      <c r="C5164" s="4" t="s">
        <v>228</v>
      </c>
      <c r="D5164" s="4" t="s">
        <v>285</v>
      </c>
      <c r="E5164" s="5">
        <v>14.66</v>
      </c>
    </row>
    <row r="5165" spans="1:10" ht="21.95" customHeight="1" x14ac:dyDescent="0.15">
      <c r="A5165" s="6" t="s">
        <v>284</v>
      </c>
      <c r="B5165" s="4" t="s">
        <v>203</v>
      </c>
      <c r="C5165" s="4" t="s">
        <v>228</v>
      </c>
      <c r="D5165" s="4" t="s">
        <v>286</v>
      </c>
      <c r="E5165" s="5">
        <v>15.56</v>
      </c>
    </row>
    <row r="5166" spans="1:10" ht="21.95" customHeight="1" x14ac:dyDescent="0.15">
      <c r="A5166" s="6" t="s">
        <v>284</v>
      </c>
      <c r="B5166" s="4" t="s">
        <v>96</v>
      </c>
      <c r="C5166" s="4" t="s">
        <v>228</v>
      </c>
      <c r="D5166" s="4" t="s">
        <v>285</v>
      </c>
      <c r="E5166" s="5">
        <v>14.41</v>
      </c>
      <c r="F5166" t="s">
        <v>353</v>
      </c>
      <c r="G5166">
        <f>+E5166+E5167+E5168+E5169+E5170+E5171</f>
        <v>70.850000000000009</v>
      </c>
      <c r="H5166">
        <f>+E5173+E5174+E5172+E5175</f>
        <v>46.88</v>
      </c>
      <c r="I5166" s="14">
        <f>+(G5166/4)/(H5166/3)</f>
        <v>1.13347909556314</v>
      </c>
      <c r="J5166" s="21">
        <f>+(B5166-$K$1)/7</f>
        <v>45</v>
      </c>
    </row>
    <row r="5167" spans="1:10" ht="21.95" customHeight="1" x14ac:dyDescent="0.15">
      <c r="A5167" s="6" t="s">
        <v>284</v>
      </c>
      <c r="B5167" s="4" t="s">
        <v>96</v>
      </c>
      <c r="C5167" s="4" t="s">
        <v>228</v>
      </c>
      <c r="D5167" s="4" t="s">
        <v>285</v>
      </c>
      <c r="E5167" s="5">
        <v>6.76</v>
      </c>
    </row>
    <row r="5168" spans="1:10" ht="21.95" customHeight="1" x14ac:dyDescent="0.15">
      <c r="A5168" s="6" t="s">
        <v>284</v>
      </c>
      <c r="B5168" s="4" t="s">
        <v>96</v>
      </c>
      <c r="C5168" s="4" t="s">
        <v>228</v>
      </c>
      <c r="D5168" s="4" t="s">
        <v>286</v>
      </c>
      <c r="E5168" s="5">
        <v>17.07</v>
      </c>
    </row>
    <row r="5169" spans="1:10" ht="21.95" customHeight="1" x14ac:dyDescent="0.15">
      <c r="A5169" s="6" t="s">
        <v>284</v>
      </c>
      <c r="B5169" s="4" t="s">
        <v>205</v>
      </c>
      <c r="C5169" s="4" t="s">
        <v>228</v>
      </c>
      <c r="D5169" s="4" t="s">
        <v>285</v>
      </c>
      <c r="E5169" s="5">
        <v>13.54</v>
      </c>
    </row>
    <row r="5170" spans="1:10" ht="21.95" customHeight="1" x14ac:dyDescent="0.15">
      <c r="A5170" s="6" t="s">
        <v>284</v>
      </c>
      <c r="B5170" s="4" t="s">
        <v>205</v>
      </c>
      <c r="C5170" s="4" t="s">
        <v>228</v>
      </c>
      <c r="D5170" s="4" t="s">
        <v>285</v>
      </c>
      <c r="E5170" s="5">
        <v>3.63</v>
      </c>
    </row>
    <row r="5171" spans="1:10" ht="21.95" customHeight="1" x14ac:dyDescent="0.15">
      <c r="A5171" s="9" t="s">
        <v>284</v>
      </c>
      <c r="B5171" s="4" t="s">
        <v>205</v>
      </c>
      <c r="C5171" s="4" t="s">
        <v>228</v>
      </c>
      <c r="D5171" s="4" t="s">
        <v>286</v>
      </c>
      <c r="E5171" s="5">
        <v>15.44</v>
      </c>
    </row>
    <row r="5172" spans="1:10" ht="21.95" customHeight="1" x14ac:dyDescent="0.15">
      <c r="A5172" s="6" t="s">
        <v>284</v>
      </c>
      <c r="B5172" s="4" t="s">
        <v>97</v>
      </c>
      <c r="C5172" s="4" t="s">
        <v>228</v>
      </c>
      <c r="D5172" s="4" t="s">
        <v>285</v>
      </c>
      <c r="E5172" s="5">
        <v>12.63</v>
      </c>
      <c r="F5172" t="s">
        <v>354</v>
      </c>
    </row>
    <row r="5173" spans="1:10" ht="21.95" customHeight="1" x14ac:dyDescent="0.15">
      <c r="A5173" s="6" t="s">
        <v>284</v>
      </c>
      <c r="B5173" s="4" t="s">
        <v>97</v>
      </c>
      <c r="C5173" s="4" t="s">
        <v>228</v>
      </c>
      <c r="D5173" s="4" t="s">
        <v>286</v>
      </c>
      <c r="E5173" s="5">
        <v>10.71</v>
      </c>
    </row>
    <row r="5174" spans="1:10" ht="21.95" customHeight="1" x14ac:dyDescent="0.15">
      <c r="A5174" s="6" t="s">
        <v>284</v>
      </c>
      <c r="B5174" s="4" t="s">
        <v>206</v>
      </c>
      <c r="C5174" s="4" t="s">
        <v>228</v>
      </c>
      <c r="D5174" s="4" t="s">
        <v>285</v>
      </c>
      <c r="E5174" s="5">
        <v>11.19</v>
      </c>
    </row>
    <row r="5175" spans="1:10" ht="21.95" customHeight="1" x14ac:dyDescent="0.15">
      <c r="A5175" s="6" t="s">
        <v>284</v>
      </c>
      <c r="B5175" s="4" t="s">
        <v>206</v>
      </c>
      <c r="C5175" s="4" t="s">
        <v>228</v>
      </c>
      <c r="D5175" s="4" t="s">
        <v>286</v>
      </c>
      <c r="E5175" s="5">
        <v>12.35</v>
      </c>
    </row>
    <row r="5176" spans="1:10" ht="21.95" customHeight="1" x14ac:dyDescent="0.15">
      <c r="A5176" s="6" t="s">
        <v>284</v>
      </c>
      <c r="B5176" s="4" t="s">
        <v>98</v>
      </c>
      <c r="C5176" s="4" t="s">
        <v>228</v>
      </c>
      <c r="D5176" s="4" t="s">
        <v>285</v>
      </c>
      <c r="E5176" s="5">
        <v>13.98</v>
      </c>
      <c r="F5176" t="s">
        <v>353</v>
      </c>
      <c r="G5176">
        <f>+E5176+E5177+E5178+E5179+E5180+E5181</f>
        <v>74.02000000000001</v>
      </c>
      <c r="H5176">
        <f>+E5183+E5184+E5182+E5185</f>
        <v>44.9</v>
      </c>
      <c r="I5176" s="14">
        <f>+(G5176/4)/(H5176/3)</f>
        <v>1.2364142538975502</v>
      </c>
      <c r="J5176" s="21">
        <f>+(B5176-$K$1)/7</f>
        <v>46</v>
      </c>
    </row>
    <row r="5177" spans="1:10" ht="21.95" customHeight="1" x14ac:dyDescent="0.15">
      <c r="A5177" s="6" t="s">
        <v>284</v>
      </c>
      <c r="B5177" s="4" t="s">
        <v>98</v>
      </c>
      <c r="C5177" s="4" t="s">
        <v>228</v>
      </c>
      <c r="D5177" s="4" t="s">
        <v>285</v>
      </c>
      <c r="E5177" s="5">
        <v>7.48</v>
      </c>
    </row>
    <row r="5178" spans="1:10" ht="21.95" customHeight="1" x14ac:dyDescent="0.15">
      <c r="A5178" s="6" t="s">
        <v>284</v>
      </c>
      <c r="B5178" s="4" t="s">
        <v>98</v>
      </c>
      <c r="C5178" s="4" t="s">
        <v>228</v>
      </c>
      <c r="D5178" s="4" t="s">
        <v>286</v>
      </c>
      <c r="E5178" s="5">
        <v>16.13</v>
      </c>
    </row>
    <row r="5179" spans="1:10" ht="21.95" customHeight="1" x14ac:dyDescent="0.15">
      <c r="A5179" s="6" t="s">
        <v>284</v>
      </c>
      <c r="B5179" s="4" t="s">
        <v>207</v>
      </c>
      <c r="C5179" s="4" t="s">
        <v>228</v>
      </c>
      <c r="D5179" s="4" t="s">
        <v>285</v>
      </c>
      <c r="E5179" s="5">
        <v>14.97</v>
      </c>
    </row>
    <row r="5180" spans="1:10" ht="21.95" customHeight="1" x14ac:dyDescent="0.15">
      <c r="A5180" s="6" t="s">
        <v>284</v>
      </c>
      <c r="B5180" s="4" t="s">
        <v>207</v>
      </c>
      <c r="C5180" s="4" t="s">
        <v>228</v>
      </c>
      <c r="D5180" s="4" t="s">
        <v>285</v>
      </c>
      <c r="E5180" s="5">
        <v>4.71</v>
      </c>
    </row>
    <row r="5181" spans="1:10" ht="21.95" customHeight="1" x14ac:dyDescent="0.15">
      <c r="A5181" s="6" t="s">
        <v>284</v>
      </c>
      <c r="B5181" s="4" t="s">
        <v>207</v>
      </c>
      <c r="C5181" s="4" t="s">
        <v>228</v>
      </c>
      <c r="D5181" s="4" t="s">
        <v>286</v>
      </c>
      <c r="E5181" s="5">
        <v>16.75</v>
      </c>
    </row>
    <row r="5182" spans="1:10" ht="21.95" customHeight="1" x14ac:dyDescent="0.15">
      <c r="A5182" s="6" t="s">
        <v>284</v>
      </c>
      <c r="B5182" s="4" t="s">
        <v>99</v>
      </c>
      <c r="C5182" s="4" t="s">
        <v>228</v>
      </c>
      <c r="D5182" s="4" t="s">
        <v>285</v>
      </c>
      <c r="E5182" s="5">
        <v>10.98</v>
      </c>
      <c r="F5182" t="s">
        <v>354</v>
      </c>
    </row>
    <row r="5183" spans="1:10" ht="21.95" customHeight="1" x14ac:dyDescent="0.15">
      <c r="A5183" s="6" t="s">
        <v>284</v>
      </c>
      <c r="B5183" s="4" t="s">
        <v>99</v>
      </c>
      <c r="C5183" s="4" t="s">
        <v>228</v>
      </c>
      <c r="D5183" s="4" t="s">
        <v>286</v>
      </c>
      <c r="E5183" s="5">
        <v>10.119999999999999</v>
      </c>
    </row>
    <row r="5184" spans="1:10" ht="21.95" customHeight="1" x14ac:dyDescent="0.15">
      <c r="A5184" s="6" t="s">
        <v>284</v>
      </c>
      <c r="B5184" s="4" t="s">
        <v>208</v>
      </c>
      <c r="C5184" s="4" t="s">
        <v>228</v>
      </c>
      <c r="D5184" s="4" t="s">
        <v>285</v>
      </c>
      <c r="E5184" s="5">
        <v>11.9</v>
      </c>
    </row>
    <row r="5185" spans="1:6" ht="21.95" customHeight="1" x14ac:dyDescent="0.15">
      <c r="A5185" s="6" t="s">
        <v>284</v>
      </c>
      <c r="B5185" s="4" t="s">
        <v>208</v>
      </c>
      <c r="C5185" s="4" t="s">
        <v>228</v>
      </c>
      <c r="D5185" s="4" t="s">
        <v>286</v>
      </c>
      <c r="E5185" s="5">
        <v>11.9</v>
      </c>
    </row>
    <row r="5186" spans="1:6" ht="21.95" customHeight="1" x14ac:dyDescent="0.15">
      <c r="A5186" s="6" t="s">
        <v>284</v>
      </c>
      <c r="B5186" s="4" t="s">
        <v>100</v>
      </c>
      <c r="C5186" s="4" t="s">
        <v>228</v>
      </c>
      <c r="D5186" s="4" t="s">
        <v>285</v>
      </c>
      <c r="E5186" s="5">
        <v>15.05</v>
      </c>
      <c r="F5186" s="13" t="s">
        <v>353</v>
      </c>
    </row>
    <row r="5187" spans="1:6" ht="21.95" customHeight="1" x14ac:dyDescent="0.15">
      <c r="A5187" s="6" t="s">
        <v>284</v>
      </c>
      <c r="B5187" s="4" t="s">
        <v>100</v>
      </c>
      <c r="C5187" s="4" t="s">
        <v>228</v>
      </c>
      <c r="D5187" s="4" t="s">
        <v>230</v>
      </c>
      <c r="E5187" s="5">
        <v>6.5</v>
      </c>
      <c r="F5187" s="13"/>
    </row>
    <row r="5188" spans="1:6" ht="21.95" customHeight="1" x14ac:dyDescent="0.15">
      <c r="A5188" s="6" t="s">
        <v>284</v>
      </c>
      <c r="B5188" s="4" t="s">
        <v>100</v>
      </c>
      <c r="C5188" s="4" t="s">
        <v>228</v>
      </c>
      <c r="D5188" s="4" t="s">
        <v>286</v>
      </c>
      <c r="E5188" s="5">
        <v>17.489999999999998</v>
      </c>
      <c r="F5188" s="13"/>
    </row>
    <row r="5189" spans="1:6" ht="21.95" customHeight="1" x14ac:dyDescent="0.15">
      <c r="A5189" s="6" t="s">
        <v>284</v>
      </c>
      <c r="B5189" s="4" t="s">
        <v>209</v>
      </c>
      <c r="C5189" s="4" t="s">
        <v>228</v>
      </c>
      <c r="D5189" s="4" t="s">
        <v>231</v>
      </c>
      <c r="E5189" s="5">
        <v>14.02</v>
      </c>
      <c r="F5189" s="13"/>
    </row>
    <row r="5190" spans="1:6" ht="21.95" customHeight="1" x14ac:dyDescent="0.15">
      <c r="A5190" s="6" t="s">
        <v>284</v>
      </c>
      <c r="B5190" s="4" t="s">
        <v>209</v>
      </c>
      <c r="C5190" s="4" t="s">
        <v>228</v>
      </c>
      <c r="D5190" s="4" t="s">
        <v>231</v>
      </c>
      <c r="E5190" s="5">
        <v>4.41</v>
      </c>
      <c r="F5190" s="13"/>
    </row>
    <row r="5191" spans="1:6" ht="21.95" customHeight="1" x14ac:dyDescent="0.15">
      <c r="A5191" s="6" t="s">
        <v>284</v>
      </c>
      <c r="B5191" s="4" t="s">
        <v>209</v>
      </c>
      <c r="C5191" s="4" t="s">
        <v>228</v>
      </c>
      <c r="D5191" s="4" t="s">
        <v>286</v>
      </c>
      <c r="E5191" s="5">
        <v>16.28</v>
      </c>
      <c r="F5191" s="13"/>
    </row>
    <row r="5192" spans="1:6" ht="21.95" customHeight="1" x14ac:dyDescent="0.15">
      <c r="A5192" s="6" t="s">
        <v>284</v>
      </c>
      <c r="B5192" s="4" t="s">
        <v>210</v>
      </c>
      <c r="C5192" s="4" t="s">
        <v>228</v>
      </c>
      <c r="D5192" s="4" t="s">
        <v>231</v>
      </c>
      <c r="E5192" s="5">
        <v>8.84</v>
      </c>
      <c r="F5192" s="13" t="s">
        <v>354</v>
      </c>
    </row>
    <row r="5193" spans="1:6" ht="21.95" customHeight="1" x14ac:dyDescent="0.15">
      <c r="A5193" s="6" t="s">
        <v>284</v>
      </c>
      <c r="B5193" s="4" t="s">
        <v>210</v>
      </c>
      <c r="C5193" s="4" t="s">
        <v>228</v>
      </c>
      <c r="D5193" s="4" t="s">
        <v>286</v>
      </c>
      <c r="E5193" s="5">
        <v>8.9700000000000006</v>
      </c>
      <c r="F5193" s="13"/>
    </row>
    <row r="5194" spans="1:6" ht="21.95" customHeight="1" x14ac:dyDescent="0.15">
      <c r="A5194" s="6" t="s">
        <v>284</v>
      </c>
      <c r="B5194" s="4" t="s">
        <v>101</v>
      </c>
      <c r="C5194" s="4" t="s">
        <v>228</v>
      </c>
      <c r="D5194" s="4" t="s">
        <v>231</v>
      </c>
      <c r="E5194" s="5">
        <v>11.75</v>
      </c>
      <c r="F5194" s="13" t="s">
        <v>353</v>
      </c>
    </row>
    <row r="5195" spans="1:6" ht="21.95" customHeight="1" x14ac:dyDescent="0.15">
      <c r="A5195" s="6" t="s">
        <v>284</v>
      </c>
      <c r="B5195" s="4" t="s">
        <v>101</v>
      </c>
      <c r="C5195" s="4" t="s">
        <v>228</v>
      </c>
      <c r="D5195" s="4" t="s">
        <v>231</v>
      </c>
      <c r="E5195" s="5">
        <v>14.02</v>
      </c>
      <c r="F5195" s="13"/>
    </row>
    <row r="5196" spans="1:6" ht="21.95" customHeight="1" x14ac:dyDescent="0.15">
      <c r="A5196" s="6" t="s">
        <v>284</v>
      </c>
      <c r="B5196" s="4" t="s">
        <v>101</v>
      </c>
      <c r="C5196" s="4" t="s">
        <v>228</v>
      </c>
      <c r="D5196" s="4" t="s">
        <v>231</v>
      </c>
      <c r="E5196" s="5">
        <v>3.2</v>
      </c>
      <c r="F5196" s="13"/>
    </row>
    <row r="5197" spans="1:6" ht="21.95" customHeight="1" x14ac:dyDescent="0.15">
      <c r="A5197" s="6" t="s">
        <v>284</v>
      </c>
      <c r="B5197" s="4" t="s">
        <v>101</v>
      </c>
      <c r="C5197" s="4" t="s">
        <v>228</v>
      </c>
      <c r="D5197" s="4" t="s">
        <v>286</v>
      </c>
      <c r="E5197" s="5">
        <v>14.45</v>
      </c>
      <c r="F5197" s="13"/>
    </row>
    <row r="5198" spans="1:6" ht="21.95" customHeight="1" x14ac:dyDescent="0.15">
      <c r="A5198" s="6" t="s">
        <v>284</v>
      </c>
      <c r="B5198" s="4" t="s">
        <v>101</v>
      </c>
      <c r="C5198" s="4" t="s">
        <v>228</v>
      </c>
      <c r="D5198" s="4" t="s">
        <v>286</v>
      </c>
      <c r="E5198" s="5">
        <v>16.350000000000001</v>
      </c>
      <c r="F5198" s="13"/>
    </row>
    <row r="5199" spans="1:6" ht="21.95" customHeight="1" x14ac:dyDescent="0.15">
      <c r="A5199" s="6" t="s">
        <v>284</v>
      </c>
      <c r="B5199" s="4" t="s">
        <v>101</v>
      </c>
      <c r="C5199" s="4" t="s">
        <v>228</v>
      </c>
      <c r="D5199" s="4" t="s">
        <v>233</v>
      </c>
      <c r="E5199" s="5">
        <v>10.220000000000001</v>
      </c>
      <c r="F5199" s="13"/>
    </row>
    <row r="5200" spans="1:6" ht="21.95" customHeight="1" x14ac:dyDescent="0.15">
      <c r="A5200" s="6" t="s">
        <v>284</v>
      </c>
      <c r="B5200" s="4" t="s">
        <v>211</v>
      </c>
      <c r="C5200" s="4" t="s">
        <v>228</v>
      </c>
      <c r="D5200" s="4" t="s">
        <v>231</v>
      </c>
      <c r="E5200" s="5">
        <v>13.78</v>
      </c>
      <c r="F5200" s="13"/>
    </row>
    <row r="5201" spans="1:10" ht="21.95" customHeight="1" x14ac:dyDescent="0.15">
      <c r="A5201" s="6" t="s">
        <v>284</v>
      </c>
      <c r="B5201" s="4" t="s">
        <v>211</v>
      </c>
      <c r="C5201" s="4" t="s">
        <v>228</v>
      </c>
      <c r="D5201" s="4" t="s">
        <v>231</v>
      </c>
      <c r="E5201" s="5">
        <v>12.31</v>
      </c>
      <c r="F5201" s="13"/>
    </row>
    <row r="5202" spans="1:10" ht="21.95" customHeight="1" x14ac:dyDescent="0.15">
      <c r="A5202" s="6" t="s">
        <v>284</v>
      </c>
      <c r="B5202" s="4" t="s">
        <v>211</v>
      </c>
      <c r="C5202" s="4" t="s">
        <v>228</v>
      </c>
      <c r="D5202" s="4" t="s">
        <v>286</v>
      </c>
      <c r="E5202" s="5">
        <v>16.23</v>
      </c>
      <c r="F5202" s="13"/>
    </row>
    <row r="5203" spans="1:10" ht="21.95" customHeight="1" x14ac:dyDescent="0.15">
      <c r="A5203" s="6" t="s">
        <v>284</v>
      </c>
      <c r="B5203" s="4" t="s">
        <v>211</v>
      </c>
      <c r="C5203" s="4" t="s">
        <v>228</v>
      </c>
      <c r="D5203" s="4" t="s">
        <v>286</v>
      </c>
      <c r="E5203" s="5">
        <v>9.18</v>
      </c>
      <c r="F5203" s="13"/>
    </row>
    <row r="5204" spans="1:10" ht="21.95" customHeight="1" x14ac:dyDescent="0.15">
      <c r="A5204" s="6" t="s">
        <v>284</v>
      </c>
      <c r="B5204" s="4" t="s">
        <v>102</v>
      </c>
      <c r="C5204" s="4" t="s">
        <v>228</v>
      </c>
      <c r="D5204" s="4" t="s">
        <v>231</v>
      </c>
      <c r="E5204" s="5">
        <v>12.76</v>
      </c>
      <c r="F5204" s="13" t="s">
        <v>354</v>
      </c>
    </row>
    <row r="5205" spans="1:10" ht="21.95" customHeight="1" x14ac:dyDescent="0.15">
      <c r="A5205" s="6" t="s">
        <v>284</v>
      </c>
      <c r="B5205" s="4" t="s">
        <v>102</v>
      </c>
      <c r="C5205" s="4" t="s">
        <v>228</v>
      </c>
      <c r="D5205" s="4" t="s">
        <v>286</v>
      </c>
      <c r="E5205" s="5">
        <v>12.39</v>
      </c>
    </row>
    <row r="5206" spans="1:10" ht="21.95" customHeight="1" x14ac:dyDescent="0.15">
      <c r="A5206" s="6" t="s">
        <v>284</v>
      </c>
      <c r="B5206" s="4" t="s">
        <v>212</v>
      </c>
      <c r="C5206" s="4" t="s">
        <v>228</v>
      </c>
      <c r="D5206" s="4" t="s">
        <v>231</v>
      </c>
      <c r="E5206" s="5">
        <v>12.61</v>
      </c>
    </row>
    <row r="5207" spans="1:10" ht="21.95" customHeight="1" x14ac:dyDescent="0.15">
      <c r="A5207" s="6" t="s">
        <v>284</v>
      </c>
      <c r="B5207" s="4" t="s">
        <v>212</v>
      </c>
      <c r="C5207" s="4" t="s">
        <v>228</v>
      </c>
      <c r="D5207" s="4" t="s">
        <v>286</v>
      </c>
      <c r="E5207" s="5">
        <v>12.75</v>
      </c>
    </row>
    <row r="5208" spans="1:10" ht="21.95" customHeight="1" x14ac:dyDescent="0.15">
      <c r="A5208" s="6" t="s">
        <v>284</v>
      </c>
      <c r="B5208" s="4" t="s">
        <v>103</v>
      </c>
      <c r="C5208" s="4" t="s">
        <v>228</v>
      </c>
      <c r="D5208" s="4" t="s">
        <v>231</v>
      </c>
      <c r="E5208" s="5">
        <v>12.5</v>
      </c>
      <c r="F5208" t="s">
        <v>353</v>
      </c>
      <c r="G5208">
        <f>+E5208+E5209+E5210+E5211+E5212+E5213</f>
        <v>71.06</v>
      </c>
      <c r="H5208">
        <f>+E5215+E5216+E5214+E5217</f>
        <v>45.04</v>
      </c>
      <c r="I5208" s="14">
        <f>+(G5208/4)/(H5208/3)</f>
        <v>1.1832815275310835</v>
      </c>
      <c r="J5208" s="21">
        <f>+(B5208-$K$1)/7</f>
        <v>49</v>
      </c>
    </row>
    <row r="5209" spans="1:10" ht="21.95" customHeight="1" x14ac:dyDescent="0.15">
      <c r="A5209" s="6" t="s">
        <v>284</v>
      </c>
      <c r="B5209" s="4" t="s">
        <v>103</v>
      </c>
      <c r="C5209" s="4" t="s">
        <v>228</v>
      </c>
      <c r="D5209" s="4" t="s">
        <v>231</v>
      </c>
      <c r="E5209" s="5">
        <v>7.73</v>
      </c>
    </row>
    <row r="5210" spans="1:10" ht="21.95" customHeight="1" x14ac:dyDescent="0.15">
      <c r="A5210" s="6" t="s">
        <v>284</v>
      </c>
      <c r="B5210" s="4" t="s">
        <v>103</v>
      </c>
      <c r="C5210" s="4" t="s">
        <v>228</v>
      </c>
      <c r="D5210" s="4" t="s">
        <v>286</v>
      </c>
      <c r="E5210" s="5">
        <v>15.62</v>
      </c>
    </row>
    <row r="5211" spans="1:10" ht="21.95" customHeight="1" x14ac:dyDescent="0.15">
      <c r="A5211" s="6" t="s">
        <v>284</v>
      </c>
      <c r="B5211" s="4" t="s">
        <v>213</v>
      </c>
      <c r="C5211" s="4" t="s">
        <v>228</v>
      </c>
      <c r="D5211" s="4" t="s">
        <v>231</v>
      </c>
      <c r="E5211" s="5">
        <v>14.25</v>
      </c>
    </row>
    <row r="5212" spans="1:10" ht="21.95" customHeight="1" x14ac:dyDescent="0.15">
      <c r="A5212" s="6" t="s">
        <v>284</v>
      </c>
      <c r="B5212" s="4" t="s">
        <v>213</v>
      </c>
      <c r="C5212" s="4" t="s">
        <v>228</v>
      </c>
      <c r="D5212" s="4" t="s">
        <v>231</v>
      </c>
      <c r="E5212" s="5">
        <v>4.32</v>
      </c>
    </row>
    <row r="5213" spans="1:10" ht="21.95" customHeight="1" x14ac:dyDescent="0.15">
      <c r="A5213" s="6" t="s">
        <v>284</v>
      </c>
      <c r="B5213" s="4" t="s">
        <v>213</v>
      </c>
      <c r="C5213" s="4" t="s">
        <v>228</v>
      </c>
      <c r="D5213" s="4" t="s">
        <v>286</v>
      </c>
      <c r="E5213" s="5">
        <v>16.64</v>
      </c>
    </row>
    <row r="5214" spans="1:10" ht="21.95" customHeight="1" x14ac:dyDescent="0.15">
      <c r="A5214" s="6" t="s">
        <v>284</v>
      </c>
      <c r="B5214" s="4" t="s">
        <v>104</v>
      </c>
      <c r="C5214" s="4" t="s">
        <v>228</v>
      </c>
      <c r="D5214" s="4" t="s">
        <v>231</v>
      </c>
      <c r="E5214" s="5">
        <v>11.26</v>
      </c>
      <c r="F5214" t="s">
        <v>354</v>
      </c>
    </row>
    <row r="5215" spans="1:10" ht="21.95" customHeight="1" x14ac:dyDescent="0.15">
      <c r="A5215" s="6" t="s">
        <v>284</v>
      </c>
      <c r="B5215" s="4" t="s">
        <v>104</v>
      </c>
      <c r="C5215" s="4" t="s">
        <v>228</v>
      </c>
      <c r="D5215" s="4" t="s">
        <v>286</v>
      </c>
      <c r="E5215" s="5">
        <v>10.63</v>
      </c>
    </row>
    <row r="5216" spans="1:10" ht="21.95" customHeight="1" x14ac:dyDescent="0.15">
      <c r="A5216" s="9" t="s">
        <v>284</v>
      </c>
      <c r="B5216" s="4" t="s">
        <v>214</v>
      </c>
      <c r="C5216" s="4" t="s">
        <v>228</v>
      </c>
      <c r="D5216" s="4" t="s">
        <v>231</v>
      </c>
      <c r="E5216" s="5">
        <v>10.58</v>
      </c>
    </row>
    <row r="5217" spans="1:10" ht="21.95" customHeight="1" x14ac:dyDescent="0.15">
      <c r="A5217" s="6" t="s">
        <v>284</v>
      </c>
      <c r="B5217" s="4" t="s">
        <v>214</v>
      </c>
      <c r="C5217" s="4" t="s">
        <v>228</v>
      </c>
      <c r="D5217" s="4" t="s">
        <v>286</v>
      </c>
      <c r="E5217" s="5">
        <v>12.57</v>
      </c>
    </row>
    <row r="5218" spans="1:10" ht="21.95" customHeight="1" x14ac:dyDescent="0.15">
      <c r="A5218" s="6" t="s">
        <v>284</v>
      </c>
      <c r="B5218" s="4" t="s">
        <v>105</v>
      </c>
      <c r="C5218" s="4" t="s">
        <v>228</v>
      </c>
      <c r="D5218" s="4" t="s">
        <v>285</v>
      </c>
      <c r="E5218" s="5">
        <v>11.84</v>
      </c>
      <c r="F5218" t="s">
        <v>353</v>
      </c>
      <c r="G5218">
        <f>+E5218+E5219+E5220+E5221+E5222</f>
        <v>61.069999999999993</v>
      </c>
      <c r="H5218">
        <f>+E5225+E5226+E5224+E5223</f>
        <v>34.75</v>
      </c>
      <c r="I5218" s="14">
        <f>+(G5218/4)/(H5218/3)</f>
        <v>1.3180575539568342</v>
      </c>
      <c r="J5218" s="21">
        <f>+(B5218-$K$1)/7</f>
        <v>50</v>
      </c>
    </row>
    <row r="5219" spans="1:10" ht="21.95" customHeight="1" x14ac:dyDescent="0.15">
      <c r="A5219" s="6" t="s">
        <v>284</v>
      </c>
      <c r="B5219" s="4" t="s">
        <v>105</v>
      </c>
      <c r="C5219" s="4" t="s">
        <v>228</v>
      </c>
      <c r="D5219" s="4" t="s">
        <v>285</v>
      </c>
      <c r="E5219" s="5">
        <v>4.88</v>
      </c>
    </row>
    <row r="5220" spans="1:10" ht="21.95" customHeight="1" x14ac:dyDescent="0.15">
      <c r="A5220" s="6" t="s">
        <v>284</v>
      </c>
      <c r="B5220" s="4" t="s">
        <v>105</v>
      </c>
      <c r="C5220" s="4" t="s">
        <v>228</v>
      </c>
      <c r="D5220" s="4" t="s">
        <v>286</v>
      </c>
      <c r="E5220" s="5">
        <v>14.77</v>
      </c>
    </row>
    <row r="5221" spans="1:10" ht="21.95" customHeight="1" x14ac:dyDescent="0.15">
      <c r="A5221" s="6" t="s">
        <v>284</v>
      </c>
      <c r="B5221" s="4" t="s">
        <v>215</v>
      </c>
      <c r="C5221" s="4" t="s">
        <v>228</v>
      </c>
      <c r="D5221" s="4" t="s">
        <v>285</v>
      </c>
      <c r="E5221" s="5">
        <v>14.85</v>
      </c>
    </row>
    <row r="5222" spans="1:10" ht="21.95" customHeight="1" x14ac:dyDescent="0.15">
      <c r="A5222" s="6" t="s">
        <v>284</v>
      </c>
      <c r="B5222" s="4" t="s">
        <v>215</v>
      </c>
      <c r="C5222" s="4" t="s">
        <v>228</v>
      </c>
      <c r="D5222" s="4" t="s">
        <v>286</v>
      </c>
      <c r="E5222" s="5">
        <v>14.73</v>
      </c>
    </row>
    <row r="5223" spans="1:10" ht="21.95" customHeight="1" x14ac:dyDescent="0.15">
      <c r="A5223" s="6" t="s">
        <v>284</v>
      </c>
      <c r="B5223" s="4" t="s">
        <v>106</v>
      </c>
      <c r="C5223" s="4" t="s">
        <v>228</v>
      </c>
      <c r="D5223" s="4" t="s">
        <v>285</v>
      </c>
      <c r="E5223" s="5">
        <v>8.4700000000000006</v>
      </c>
      <c r="F5223" t="s">
        <v>354</v>
      </c>
    </row>
    <row r="5224" spans="1:10" ht="21.95" customHeight="1" x14ac:dyDescent="0.15">
      <c r="A5224" s="6" t="s">
        <v>284</v>
      </c>
      <c r="B5224" s="4" t="s">
        <v>106</v>
      </c>
      <c r="C5224" s="4" t="s">
        <v>228</v>
      </c>
      <c r="D5224" s="4" t="s">
        <v>286</v>
      </c>
      <c r="E5224" s="5">
        <v>7.98</v>
      </c>
    </row>
    <row r="5225" spans="1:10" ht="21.95" customHeight="1" x14ac:dyDescent="0.15">
      <c r="A5225" s="6" t="s">
        <v>284</v>
      </c>
      <c r="B5225" s="4" t="s">
        <v>216</v>
      </c>
      <c r="C5225" s="4" t="s">
        <v>228</v>
      </c>
      <c r="D5225" s="4" t="s">
        <v>285</v>
      </c>
      <c r="E5225" s="5">
        <v>9.48</v>
      </c>
    </row>
    <row r="5226" spans="1:10" ht="21.95" customHeight="1" x14ac:dyDescent="0.15">
      <c r="A5226" s="6" t="s">
        <v>284</v>
      </c>
      <c r="B5226" s="4" t="s">
        <v>216</v>
      </c>
      <c r="C5226" s="4" t="s">
        <v>228</v>
      </c>
      <c r="D5226" s="4" t="s">
        <v>286</v>
      </c>
      <c r="E5226" s="5">
        <v>8.82</v>
      </c>
    </row>
    <row r="5227" spans="1:10" ht="21.95" customHeight="1" x14ac:dyDescent="0.15">
      <c r="A5227" s="6" t="s">
        <v>284</v>
      </c>
      <c r="B5227" s="4" t="s">
        <v>107</v>
      </c>
      <c r="C5227" s="4" t="s">
        <v>228</v>
      </c>
      <c r="D5227" s="4" t="s">
        <v>285</v>
      </c>
      <c r="E5227" s="5">
        <v>11.85</v>
      </c>
      <c r="F5227" t="s">
        <v>353</v>
      </c>
      <c r="G5227">
        <f>+E5227+E5228+E5229+E5230+E5231+E5232</f>
        <v>63.63</v>
      </c>
      <c r="H5227">
        <f>+E5234+E5235+E5233+E5236</f>
        <v>46.559999999999995</v>
      </c>
      <c r="I5227" s="14">
        <f>+(G5227/4)/(H5227/3)</f>
        <v>1.0249677835051547</v>
      </c>
      <c r="J5227" s="21">
        <f>+(B5227-$K$1)/7</f>
        <v>51</v>
      </c>
    </row>
    <row r="5228" spans="1:10" ht="21.95" customHeight="1" x14ac:dyDescent="0.15">
      <c r="A5228" s="6" t="s">
        <v>284</v>
      </c>
      <c r="B5228" s="4" t="s">
        <v>107</v>
      </c>
      <c r="C5228" s="4" t="s">
        <v>228</v>
      </c>
      <c r="D5228" s="4" t="s">
        <v>285</v>
      </c>
      <c r="E5228" s="5">
        <v>5.71</v>
      </c>
    </row>
    <row r="5229" spans="1:10" ht="21.95" customHeight="1" x14ac:dyDescent="0.15">
      <c r="A5229" s="6" t="s">
        <v>284</v>
      </c>
      <c r="B5229" s="4" t="s">
        <v>107</v>
      </c>
      <c r="C5229" s="4" t="s">
        <v>228</v>
      </c>
      <c r="D5229" s="4" t="s">
        <v>286</v>
      </c>
      <c r="E5229" s="5">
        <v>14.12</v>
      </c>
    </row>
    <row r="5230" spans="1:10" ht="21.95" customHeight="1" x14ac:dyDescent="0.15">
      <c r="A5230" s="6" t="s">
        <v>284</v>
      </c>
      <c r="B5230" s="4" t="s">
        <v>217</v>
      </c>
      <c r="C5230" s="4" t="s">
        <v>228</v>
      </c>
      <c r="D5230" s="4" t="s">
        <v>285</v>
      </c>
      <c r="E5230" s="5">
        <v>13.06</v>
      </c>
    </row>
    <row r="5231" spans="1:10" ht="21.95" customHeight="1" x14ac:dyDescent="0.15">
      <c r="A5231" s="6" t="s">
        <v>284</v>
      </c>
      <c r="B5231" s="4" t="s">
        <v>217</v>
      </c>
      <c r="C5231" s="4" t="s">
        <v>228</v>
      </c>
      <c r="D5231" s="4" t="s">
        <v>285</v>
      </c>
      <c r="E5231" s="5">
        <v>4.0199999999999996</v>
      </c>
    </row>
    <row r="5232" spans="1:10" ht="21.95" customHeight="1" x14ac:dyDescent="0.15">
      <c r="A5232" s="6" t="s">
        <v>284</v>
      </c>
      <c r="B5232" s="4" t="s">
        <v>217</v>
      </c>
      <c r="C5232" s="4" t="s">
        <v>228</v>
      </c>
      <c r="D5232" s="4" t="s">
        <v>286</v>
      </c>
      <c r="E5232" s="5">
        <v>14.87</v>
      </c>
    </row>
    <row r="5233" spans="1:6" ht="21.95" customHeight="1" x14ac:dyDescent="0.15">
      <c r="A5233" s="6" t="s">
        <v>284</v>
      </c>
      <c r="B5233" s="4" t="s">
        <v>108</v>
      </c>
      <c r="C5233" s="4" t="s">
        <v>228</v>
      </c>
      <c r="D5233" s="4" t="s">
        <v>285</v>
      </c>
      <c r="E5233" s="5">
        <v>12.19</v>
      </c>
      <c r="F5233" t="s">
        <v>354</v>
      </c>
    </row>
    <row r="5234" spans="1:6" ht="21.95" customHeight="1" x14ac:dyDescent="0.15">
      <c r="A5234" s="6" t="s">
        <v>284</v>
      </c>
      <c r="B5234" s="4" t="s">
        <v>108</v>
      </c>
      <c r="C5234" s="4" t="s">
        <v>228</v>
      </c>
      <c r="D5234" s="4" t="s">
        <v>286</v>
      </c>
      <c r="E5234" s="5">
        <v>11.13</v>
      </c>
    </row>
    <row r="5235" spans="1:6" ht="21.95" customHeight="1" x14ac:dyDescent="0.15">
      <c r="A5235" s="6" t="s">
        <v>284</v>
      </c>
      <c r="B5235" s="4" t="s">
        <v>218</v>
      </c>
      <c r="C5235" s="4" t="s">
        <v>228</v>
      </c>
      <c r="D5235" s="4" t="s">
        <v>285</v>
      </c>
      <c r="E5235" s="5">
        <v>11.2</v>
      </c>
    </row>
    <row r="5236" spans="1:6" ht="21.95" customHeight="1" x14ac:dyDescent="0.15">
      <c r="A5236" s="6" t="s">
        <v>284</v>
      </c>
      <c r="B5236" s="4" t="s">
        <v>218</v>
      </c>
      <c r="C5236" s="4" t="s">
        <v>228</v>
      </c>
      <c r="D5236" s="4" t="s">
        <v>286</v>
      </c>
      <c r="E5236" s="5">
        <v>12.04</v>
      </c>
    </row>
    <row r="5237" spans="1:6" ht="21.95" customHeight="1" x14ac:dyDescent="0.15">
      <c r="A5237" s="6" t="s">
        <v>284</v>
      </c>
      <c r="B5237" s="4" t="s">
        <v>219</v>
      </c>
      <c r="C5237" s="4" t="s">
        <v>228</v>
      </c>
      <c r="D5237" s="4" t="s">
        <v>285</v>
      </c>
      <c r="E5237" s="5">
        <v>13.43</v>
      </c>
      <c r="F5237" s="13" t="s">
        <v>353</v>
      </c>
    </row>
    <row r="5238" spans="1:6" ht="21.95" customHeight="1" x14ac:dyDescent="0.15">
      <c r="A5238" s="6" t="s">
        <v>284</v>
      </c>
      <c r="B5238" s="4" t="s">
        <v>219</v>
      </c>
      <c r="C5238" s="4" t="s">
        <v>228</v>
      </c>
      <c r="D5238" s="4" t="s">
        <v>286</v>
      </c>
      <c r="E5238" s="5">
        <v>8.35</v>
      </c>
      <c r="F5238" s="13"/>
    </row>
    <row r="5239" spans="1:6" ht="21.95" customHeight="1" x14ac:dyDescent="0.15">
      <c r="A5239" s="6" t="s">
        <v>284</v>
      </c>
      <c r="B5239" s="4" t="s">
        <v>219</v>
      </c>
      <c r="C5239" s="4" t="s">
        <v>228</v>
      </c>
      <c r="D5239" s="4" t="s">
        <v>233</v>
      </c>
      <c r="E5239" s="5">
        <v>8.44</v>
      </c>
      <c r="F5239" s="13"/>
    </row>
    <row r="5240" spans="1:6" ht="21.95" customHeight="1" x14ac:dyDescent="0.15">
      <c r="A5240" s="6" t="s">
        <v>284</v>
      </c>
      <c r="B5240" s="4" t="s">
        <v>109</v>
      </c>
      <c r="C5240" s="4" t="s">
        <v>228</v>
      </c>
      <c r="D5240" s="4" t="s">
        <v>285</v>
      </c>
      <c r="E5240" s="5">
        <v>9.44</v>
      </c>
      <c r="F5240" s="13" t="s">
        <v>354</v>
      </c>
    </row>
    <row r="5241" spans="1:6" ht="21.95" customHeight="1" x14ac:dyDescent="0.15">
      <c r="A5241" s="6" t="s">
        <v>284</v>
      </c>
      <c r="B5241" s="4" t="s">
        <v>109</v>
      </c>
      <c r="C5241" s="4" t="s">
        <v>228</v>
      </c>
      <c r="D5241" s="4" t="s">
        <v>285</v>
      </c>
      <c r="E5241" s="5">
        <v>12.38</v>
      </c>
    </row>
    <row r="5242" spans="1:6" ht="21.95" customHeight="1" x14ac:dyDescent="0.15">
      <c r="A5242" s="6" t="s">
        <v>284</v>
      </c>
      <c r="B5242" s="4" t="s">
        <v>109</v>
      </c>
      <c r="C5242" s="4" t="s">
        <v>228</v>
      </c>
      <c r="D5242" s="4" t="s">
        <v>231</v>
      </c>
      <c r="E5242" s="5">
        <v>9.92</v>
      </c>
    </row>
    <row r="5243" spans="1:6" ht="21.95" customHeight="1" x14ac:dyDescent="0.15">
      <c r="A5243" s="6" t="s">
        <v>284</v>
      </c>
      <c r="B5243" s="4" t="s">
        <v>109</v>
      </c>
      <c r="C5243" s="4" t="s">
        <v>228</v>
      </c>
      <c r="D5243" s="4" t="s">
        <v>286</v>
      </c>
      <c r="E5243" s="5">
        <v>13.04</v>
      </c>
    </row>
    <row r="5244" spans="1:6" ht="21.95" customHeight="1" x14ac:dyDescent="0.15">
      <c r="A5244" s="6" t="s">
        <v>284</v>
      </c>
      <c r="B5244" s="4" t="s">
        <v>109</v>
      </c>
      <c r="C5244" s="4" t="s">
        <v>228</v>
      </c>
      <c r="D5244" s="4" t="s">
        <v>286</v>
      </c>
      <c r="E5244" s="5">
        <v>11.33</v>
      </c>
    </row>
    <row r="5245" spans="1:6" ht="21.95" customHeight="1" x14ac:dyDescent="0.15">
      <c r="A5245" s="6" t="s">
        <v>284</v>
      </c>
      <c r="B5245" s="4" t="s">
        <v>220</v>
      </c>
      <c r="C5245" s="4" t="s">
        <v>228</v>
      </c>
      <c r="D5245" s="4" t="s">
        <v>285</v>
      </c>
      <c r="E5245" s="5">
        <v>11.87</v>
      </c>
    </row>
    <row r="5246" spans="1:6" ht="21.95" customHeight="1" x14ac:dyDescent="0.15">
      <c r="A5246" s="6" t="s">
        <v>284</v>
      </c>
      <c r="B5246" s="4" t="s">
        <v>220</v>
      </c>
      <c r="C5246" s="4" t="s">
        <v>228</v>
      </c>
      <c r="D5246" s="4" t="s">
        <v>285</v>
      </c>
      <c r="E5246" s="5">
        <v>2.63</v>
      </c>
    </row>
    <row r="5247" spans="1:6" ht="21.95" customHeight="1" x14ac:dyDescent="0.15">
      <c r="A5247" s="6" t="s">
        <v>284</v>
      </c>
      <c r="B5247" s="4" t="s">
        <v>220</v>
      </c>
      <c r="C5247" s="4" t="s">
        <v>228</v>
      </c>
      <c r="D5247" s="4" t="s">
        <v>286</v>
      </c>
      <c r="E5247" s="5">
        <v>14.13</v>
      </c>
    </row>
    <row r="5248" spans="1:6" ht="21.95" customHeight="1" x14ac:dyDescent="0.15">
      <c r="A5248" s="6" t="s">
        <v>284</v>
      </c>
      <c r="B5248" s="4" t="s">
        <v>220</v>
      </c>
      <c r="C5248" s="4" t="s">
        <v>228</v>
      </c>
      <c r="D5248" s="4" t="s">
        <v>286</v>
      </c>
      <c r="E5248" s="5">
        <v>1.86</v>
      </c>
    </row>
    <row r="5249" spans="1:14" ht="21.95" customHeight="1" x14ac:dyDescent="0.15">
      <c r="A5249" s="6" t="s">
        <v>284</v>
      </c>
      <c r="E5249" s="15">
        <f>+SUM(E4727:E5248)</f>
        <v>6224.5400000000009</v>
      </c>
      <c r="I5249" s="14">
        <f>AVERAGE(I4727:I5248)</f>
        <v>1.1312528688880503</v>
      </c>
      <c r="J5249" s="14">
        <f>STDEV(I4727:I5248)</f>
        <v>0.32884592887714659</v>
      </c>
      <c r="K5249">
        <f>COUNT(I4727:I5248)</f>
        <v>43</v>
      </c>
      <c r="L5249" s="14">
        <f>+I5249-1</f>
        <v>0.13125286888805032</v>
      </c>
      <c r="M5249">
        <f>+SQRT(K5249)</f>
        <v>6.5574385243020004</v>
      </c>
      <c r="N5249">
        <f>+L5249/(J5249/M5249)</f>
        <v>2.6172822689655457</v>
      </c>
    </row>
    <row r="5250" spans="1:14" ht="21.95" customHeight="1" x14ac:dyDescent="0.15">
      <c r="A5250" s="6" t="s">
        <v>288</v>
      </c>
      <c r="B5250" s="4" t="s">
        <v>6</v>
      </c>
      <c r="C5250" s="4" t="s">
        <v>289</v>
      </c>
      <c r="D5250" s="4" t="s">
        <v>291</v>
      </c>
      <c r="E5250" s="5">
        <v>14.36</v>
      </c>
      <c r="F5250" t="s">
        <v>353</v>
      </c>
      <c r="G5250">
        <f>+E5250+E5251+E5252+E5253+E5254+E5255+E5256+E5257</f>
        <v>92.27</v>
      </c>
      <c r="H5250">
        <f>+E5258+E5259+E5260+E5261+E5262+E5263</f>
        <v>71.179999999999993</v>
      </c>
      <c r="I5250" s="14">
        <f>+(G5250/4)/(H5250/3)</f>
        <v>0.97221831975273965</v>
      </c>
      <c r="J5250" s="21">
        <f>+(B5250-$K$1)/7</f>
        <v>1</v>
      </c>
    </row>
    <row r="5251" spans="1:14" ht="21.95" customHeight="1" x14ac:dyDescent="0.15">
      <c r="A5251" s="6" t="s">
        <v>288</v>
      </c>
      <c r="B5251" s="4" t="s">
        <v>6</v>
      </c>
      <c r="C5251" s="4" t="s">
        <v>289</v>
      </c>
      <c r="D5251" s="4" t="s">
        <v>290</v>
      </c>
      <c r="E5251" s="5">
        <v>10.93</v>
      </c>
    </row>
    <row r="5252" spans="1:14" ht="21.95" customHeight="1" x14ac:dyDescent="0.15">
      <c r="A5252" s="6" t="s">
        <v>288</v>
      </c>
      <c r="B5252" s="4" t="s">
        <v>6</v>
      </c>
      <c r="C5252" s="4" t="s">
        <v>289</v>
      </c>
      <c r="D5252" s="4" t="s">
        <v>292</v>
      </c>
      <c r="E5252" s="5">
        <v>12.81</v>
      </c>
    </row>
    <row r="5253" spans="1:14" ht="21.95" customHeight="1" x14ac:dyDescent="0.15">
      <c r="A5253" s="6" t="s">
        <v>288</v>
      </c>
      <c r="B5253" s="4" t="s">
        <v>113</v>
      </c>
      <c r="C5253" s="4" t="s">
        <v>289</v>
      </c>
      <c r="D5253" s="4" t="s">
        <v>291</v>
      </c>
      <c r="E5253" s="5">
        <v>15.38</v>
      </c>
    </row>
    <row r="5254" spans="1:14" ht="21.95" customHeight="1" x14ac:dyDescent="0.15">
      <c r="A5254" s="6" t="s">
        <v>288</v>
      </c>
      <c r="B5254" s="4" t="s">
        <v>113</v>
      </c>
      <c r="C5254" s="4" t="s">
        <v>289</v>
      </c>
      <c r="D5254" s="4" t="s">
        <v>291</v>
      </c>
      <c r="E5254" s="5">
        <v>5.0199999999999996</v>
      </c>
    </row>
    <row r="5255" spans="1:14" ht="21.95" customHeight="1" x14ac:dyDescent="0.15">
      <c r="A5255" s="6" t="s">
        <v>288</v>
      </c>
      <c r="B5255" s="4" t="s">
        <v>113</v>
      </c>
      <c r="C5255" s="4" t="s">
        <v>289</v>
      </c>
      <c r="D5255" s="4" t="s">
        <v>290</v>
      </c>
      <c r="E5255" s="5">
        <v>13.29</v>
      </c>
    </row>
    <row r="5256" spans="1:14" ht="21.95" customHeight="1" x14ac:dyDescent="0.15">
      <c r="A5256" s="6" t="s">
        <v>288</v>
      </c>
      <c r="B5256" s="4" t="s">
        <v>113</v>
      </c>
      <c r="C5256" s="4" t="s">
        <v>289</v>
      </c>
      <c r="D5256" s="4" t="s">
        <v>290</v>
      </c>
      <c r="E5256" s="5">
        <v>8.7799999999999994</v>
      </c>
    </row>
    <row r="5257" spans="1:14" ht="21.95" customHeight="1" x14ac:dyDescent="0.15">
      <c r="A5257" s="6" t="s">
        <v>288</v>
      </c>
      <c r="B5257" s="4" t="s">
        <v>113</v>
      </c>
      <c r="C5257" s="4" t="s">
        <v>289</v>
      </c>
      <c r="D5257" s="4" t="s">
        <v>292</v>
      </c>
      <c r="E5257" s="5">
        <v>11.7</v>
      </c>
    </row>
    <row r="5258" spans="1:14" ht="21.95" customHeight="1" x14ac:dyDescent="0.15">
      <c r="A5258" s="6" t="s">
        <v>288</v>
      </c>
      <c r="B5258" s="4" t="s">
        <v>10</v>
      </c>
      <c r="C5258" s="4" t="s">
        <v>289</v>
      </c>
      <c r="D5258" s="4" t="s">
        <v>291</v>
      </c>
      <c r="E5258" s="5">
        <v>15.74</v>
      </c>
      <c r="F5258" t="s">
        <v>354</v>
      </c>
    </row>
    <row r="5259" spans="1:14" ht="21.95" customHeight="1" x14ac:dyDescent="0.15">
      <c r="A5259" s="6" t="s">
        <v>288</v>
      </c>
      <c r="B5259" s="4" t="s">
        <v>10</v>
      </c>
      <c r="C5259" s="4" t="s">
        <v>289</v>
      </c>
      <c r="D5259" s="4" t="s">
        <v>290</v>
      </c>
      <c r="E5259" s="5">
        <v>12.98</v>
      </c>
    </row>
    <row r="5260" spans="1:14" ht="21.95" customHeight="1" x14ac:dyDescent="0.15">
      <c r="A5260" s="9" t="s">
        <v>288</v>
      </c>
      <c r="B5260" s="4" t="s">
        <v>10</v>
      </c>
      <c r="C5260" s="4" t="s">
        <v>289</v>
      </c>
      <c r="D5260" s="4" t="s">
        <v>292</v>
      </c>
      <c r="E5260" s="5">
        <v>10.86</v>
      </c>
    </row>
    <row r="5261" spans="1:14" ht="21.95" customHeight="1" x14ac:dyDescent="0.15">
      <c r="A5261" s="6" t="s">
        <v>288</v>
      </c>
      <c r="B5261" s="4" t="s">
        <v>114</v>
      </c>
      <c r="C5261" s="4" t="s">
        <v>289</v>
      </c>
      <c r="D5261" s="4" t="s">
        <v>291</v>
      </c>
      <c r="E5261" s="5">
        <v>13.92</v>
      </c>
    </row>
    <row r="5262" spans="1:14" ht="21.95" customHeight="1" x14ac:dyDescent="0.15">
      <c r="A5262" s="6" t="s">
        <v>288</v>
      </c>
      <c r="B5262" s="4" t="s">
        <v>114</v>
      </c>
      <c r="C5262" s="4" t="s">
        <v>289</v>
      </c>
      <c r="D5262" s="4" t="s">
        <v>290</v>
      </c>
      <c r="E5262" s="5">
        <v>9.5500000000000007</v>
      </c>
    </row>
    <row r="5263" spans="1:14" ht="21.95" customHeight="1" x14ac:dyDescent="0.15">
      <c r="A5263" s="6" t="s">
        <v>288</v>
      </c>
      <c r="B5263" s="4" t="s">
        <v>114</v>
      </c>
      <c r="C5263" s="4" t="s">
        <v>289</v>
      </c>
      <c r="D5263" s="4" t="s">
        <v>292</v>
      </c>
      <c r="E5263" s="5">
        <v>8.1300000000000008</v>
      </c>
    </row>
    <row r="5264" spans="1:14" ht="21.95" customHeight="1" x14ac:dyDescent="0.15">
      <c r="A5264" s="6" t="s">
        <v>288</v>
      </c>
      <c r="B5264" s="4" t="s">
        <v>11</v>
      </c>
      <c r="C5264" s="4" t="s">
        <v>289</v>
      </c>
      <c r="D5264" s="4" t="s">
        <v>291</v>
      </c>
      <c r="E5264" s="5">
        <v>13.24</v>
      </c>
      <c r="F5264" t="s">
        <v>353</v>
      </c>
      <c r="G5264">
        <f>+E5264+E5265+E5266+E5267+E5268+E5269+E5270+E5271</f>
        <v>69.63</v>
      </c>
      <c r="H5264">
        <f>+E5272+E5273+E5274+E5275+E5276+E5277</f>
        <v>69.040000000000006</v>
      </c>
      <c r="I5264" s="14">
        <f>+(G5264/4)/(H5264/3)</f>
        <v>0.75640932792583992</v>
      </c>
      <c r="J5264" s="21">
        <f>+(B5264-$K$1)/7</f>
        <v>2</v>
      </c>
    </row>
    <row r="5265" spans="1:6" ht="21.95" customHeight="1" x14ac:dyDescent="0.15">
      <c r="A5265" s="6" t="s">
        <v>288</v>
      </c>
      <c r="B5265" s="4" t="s">
        <v>11</v>
      </c>
      <c r="C5265" s="4" t="s">
        <v>289</v>
      </c>
      <c r="D5265" s="4" t="s">
        <v>290</v>
      </c>
      <c r="E5265" s="5">
        <v>9.9499999999999993</v>
      </c>
    </row>
    <row r="5266" spans="1:6" ht="21.95" customHeight="1" x14ac:dyDescent="0.15">
      <c r="A5266" s="6" t="s">
        <v>288</v>
      </c>
      <c r="B5266" s="4" t="s">
        <v>11</v>
      </c>
      <c r="C5266" s="4" t="s">
        <v>289</v>
      </c>
      <c r="D5266" s="4" t="s">
        <v>292</v>
      </c>
      <c r="E5266" s="5">
        <v>10.73</v>
      </c>
    </row>
    <row r="5267" spans="1:6" ht="21.95" customHeight="1" x14ac:dyDescent="0.15">
      <c r="A5267" s="6" t="s">
        <v>288</v>
      </c>
      <c r="B5267" s="4" t="s">
        <v>115</v>
      </c>
      <c r="C5267" s="4" t="s">
        <v>289</v>
      </c>
      <c r="D5267" s="4" t="s">
        <v>291</v>
      </c>
      <c r="E5267" s="5">
        <v>12.39</v>
      </c>
    </row>
    <row r="5268" spans="1:6" ht="21.95" customHeight="1" x14ac:dyDescent="0.15">
      <c r="A5268" s="6" t="s">
        <v>288</v>
      </c>
      <c r="B5268" s="4" t="s">
        <v>115</v>
      </c>
      <c r="C5268" s="4" t="s">
        <v>289</v>
      </c>
      <c r="D5268" s="4" t="s">
        <v>291</v>
      </c>
      <c r="E5268" s="5">
        <v>1.39</v>
      </c>
    </row>
    <row r="5269" spans="1:6" ht="21.95" customHeight="1" x14ac:dyDescent="0.15">
      <c r="A5269" s="6" t="s">
        <v>288</v>
      </c>
      <c r="B5269" s="4" t="s">
        <v>115</v>
      </c>
      <c r="C5269" s="4" t="s">
        <v>289</v>
      </c>
      <c r="D5269" s="4" t="s">
        <v>290</v>
      </c>
      <c r="E5269" s="5">
        <v>11.16</v>
      </c>
    </row>
    <row r="5270" spans="1:6" ht="21.95" customHeight="1" x14ac:dyDescent="0.15">
      <c r="A5270" s="6" t="s">
        <v>288</v>
      </c>
      <c r="B5270" s="4" t="s">
        <v>115</v>
      </c>
      <c r="C5270" s="4" t="s">
        <v>289</v>
      </c>
      <c r="D5270" s="4" t="s">
        <v>290</v>
      </c>
      <c r="E5270" s="5">
        <v>3.24</v>
      </c>
    </row>
    <row r="5271" spans="1:6" ht="21.95" customHeight="1" x14ac:dyDescent="0.15">
      <c r="A5271" s="6" t="s">
        <v>288</v>
      </c>
      <c r="B5271" s="4" t="s">
        <v>115</v>
      </c>
      <c r="C5271" s="4" t="s">
        <v>289</v>
      </c>
      <c r="D5271" s="4" t="s">
        <v>292</v>
      </c>
      <c r="E5271" s="5">
        <v>7.53</v>
      </c>
    </row>
    <row r="5272" spans="1:6" ht="21.95" customHeight="1" x14ac:dyDescent="0.15">
      <c r="A5272" s="6" t="s">
        <v>288</v>
      </c>
      <c r="B5272" s="4" t="s">
        <v>12</v>
      </c>
      <c r="C5272" s="4" t="s">
        <v>289</v>
      </c>
      <c r="D5272" s="4" t="s">
        <v>291</v>
      </c>
      <c r="E5272" s="5">
        <v>13</v>
      </c>
      <c r="F5272" t="s">
        <v>354</v>
      </c>
    </row>
    <row r="5273" spans="1:6" ht="21.95" customHeight="1" x14ac:dyDescent="0.15">
      <c r="A5273" s="6" t="s">
        <v>288</v>
      </c>
      <c r="B5273" s="4" t="s">
        <v>12</v>
      </c>
      <c r="C5273" s="4" t="s">
        <v>289</v>
      </c>
      <c r="D5273" s="4" t="s">
        <v>290</v>
      </c>
      <c r="E5273" s="5">
        <v>12.99</v>
      </c>
    </row>
    <row r="5274" spans="1:6" ht="21.95" customHeight="1" x14ac:dyDescent="0.15">
      <c r="A5274" s="6" t="s">
        <v>288</v>
      </c>
      <c r="B5274" s="4" t="s">
        <v>12</v>
      </c>
      <c r="C5274" s="4" t="s">
        <v>289</v>
      </c>
      <c r="D5274" s="4" t="s">
        <v>292</v>
      </c>
      <c r="E5274" s="5">
        <v>7.74</v>
      </c>
    </row>
    <row r="5275" spans="1:6" ht="21.95" customHeight="1" x14ac:dyDescent="0.15">
      <c r="A5275" s="6" t="s">
        <v>288</v>
      </c>
      <c r="B5275" s="4" t="s">
        <v>116</v>
      </c>
      <c r="C5275" s="4" t="s">
        <v>289</v>
      </c>
      <c r="D5275" s="4" t="s">
        <v>291</v>
      </c>
      <c r="E5275" s="5">
        <v>13.77</v>
      </c>
    </row>
    <row r="5276" spans="1:6" ht="21.95" customHeight="1" x14ac:dyDescent="0.15">
      <c r="A5276" s="6" t="s">
        <v>288</v>
      </c>
      <c r="B5276" s="4" t="s">
        <v>116</v>
      </c>
      <c r="C5276" s="4" t="s">
        <v>289</v>
      </c>
      <c r="D5276" s="4" t="s">
        <v>290</v>
      </c>
      <c r="E5276" s="5">
        <v>13.38</v>
      </c>
    </row>
    <row r="5277" spans="1:6" ht="21.95" customHeight="1" x14ac:dyDescent="0.15">
      <c r="A5277" s="6" t="s">
        <v>288</v>
      </c>
      <c r="B5277" s="4" t="s">
        <v>116</v>
      </c>
      <c r="C5277" s="4" t="s">
        <v>289</v>
      </c>
      <c r="D5277" s="4" t="s">
        <v>292</v>
      </c>
      <c r="E5277" s="5">
        <v>8.16</v>
      </c>
    </row>
    <row r="5278" spans="1:6" ht="21.95" customHeight="1" x14ac:dyDescent="0.15">
      <c r="A5278" s="6" t="s">
        <v>288</v>
      </c>
      <c r="B5278" s="4" t="s">
        <v>117</v>
      </c>
      <c r="C5278" s="4" t="s">
        <v>289</v>
      </c>
      <c r="D5278" s="4" t="s">
        <v>291</v>
      </c>
      <c r="E5278" s="5">
        <v>14.37</v>
      </c>
      <c r="F5278" s="13" t="s">
        <v>353</v>
      </c>
    </row>
    <row r="5279" spans="1:6" ht="21.95" customHeight="1" x14ac:dyDescent="0.15">
      <c r="A5279" s="6" t="s">
        <v>288</v>
      </c>
      <c r="B5279" s="4" t="s">
        <v>117</v>
      </c>
      <c r="C5279" s="4" t="s">
        <v>289</v>
      </c>
      <c r="D5279" s="4" t="s">
        <v>291</v>
      </c>
      <c r="E5279" s="5">
        <v>1.66</v>
      </c>
      <c r="F5279" s="13"/>
    </row>
    <row r="5280" spans="1:6" ht="21.95" customHeight="1" x14ac:dyDescent="0.15">
      <c r="A5280" s="6" t="s">
        <v>288</v>
      </c>
      <c r="B5280" s="4" t="s">
        <v>117</v>
      </c>
      <c r="C5280" s="4" t="s">
        <v>289</v>
      </c>
      <c r="D5280" s="4" t="s">
        <v>290</v>
      </c>
      <c r="E5280" s="5">
        <v>12.11</v>
      </c>
      <c r="F5280" s="13"/>
    </row>
    <row r="5281" spans="1:10" ht="21.95" customHeight="1" x14ac:dyDescent="0.15">
      <c r="A5281" s="6" t="s">
        <v>288</v>
      </c>
      <c r="B5281" s="4" t="s">
        <v>117</v>
      </c>
      <c r="C5281" s="4" t="s">
        <v>289</v>
      </c>
      <c r="D5281" s="4" t="s">
        <v>290</v>
      </c>
      <c r="E5281" s="5">
        <v>5.64</v>
      </c>
      <c r="F5281" s="13"/>
    </row>
    <row r="5282" spans="1:10" ht="21.95" customHeight="1" x14ac:dyDescent="0.15">
      <c r="A5282" s="6" t="s">
        <v>288</v>
      </c>
      <c r="B5282" s="4" t="s">
        <v>117</v>
      </c>
      <c r="C5282" s="4" t="s">
        <v>289</v>
      </c>
      <c r="D5282" s="4" t="s">
        <v>292</v>
      </c>
      <c r="E5282" s="5">
        <v>10.24</v>
      </c>
      <c r="F5282" s="13"/>
    </row>
    <row r="5283" spans="1:10" ht="21.95" customHeight="1" x14ac:dyDescent="0.15">
      <c r="A5283" s="6" t="s">
        <v>288</v>
      </c>
      <c r="B5283" s="4" t="s">
        <v>13</v>
      </c>
      <c r="C5283" s="4" t="s">
        <v>289</v>
      </c>
      <c r="D5283" s="4" t="s">
        <v>291</v>
      </c>
      <c r="E5283" s="5">
        <v>13.78</v>
      </c>
      <c r="F5283" s="13" t="s">
        <v>354</v>
      </c>
    </row>
    <row r="5284" spans="1:10" ht="21.95" customHeight="1" x14ac:dyDescent="0.15">
      <c r="A5284" s="6" t="s">
        <v>288</v>
      </c>
      <c r="B5284" s="4" t="s">
        <v>13</v>
      </c>
      <c r="C5284" s="4" t="s">
        <v>289</v>
      </c>
      <c r="D5284" s="4" t="s">
        <v>291</v>
      </c>
      <c r="E5284" s="5">
        <v>11.51</v>
      </c>
    </row>
    <row r="5285" spans="1:10" ht="21.95" customHeight="1" x14ac:dyDescent="0.15">
      <c r="A5285" s="6" t="s">
        <v>288</v>
      </c>
      <c r="B5285" s="4" t="s">
        <v>13</v>
      </c>
      <c r="C5285" s="4" t="s">
        <v>289</v>
      </c>
      <c r="D5285" s="4" t="s">
        <v>290</v>
      </c>
      <c r="E5285" s="5">
        <v>12.57</v>
      </c>
    </row>
    <row r="5286" spans="1:10" ht="21.95" customHeight="1" x14ac:dyDescent="0.15">
      <c r="A5286" s="6" t="s">
        <v>288</v>
      </c>
      <c r="B5286" s="4" t="s">
        <v>13</v>
      </c>
      <c r="C5286" s="4" t="s">
        <v>289</v>
      </c>
      <c r="D5286" s="4" t="s">
        <v>290</v>
      </c>
      <c r="E5286" s="5">
        <v>9.4600000000000009</v>
      </c>
    </row>
    <row r="5287" spans="1:10" ht="21.95" customHeight="1" x14ac:dyDescent="0.15">
      <c r="A5287" s="6" t="s">
        <v>288</v>
      </c>
      <c r="B5287" s="4" t="s">
        <v>13</v>
      </c>
      <c r="C5287" s="4" t="s">
        <v>289</v>
      </c>
      <c r="D5287" s="4" t="s">
        <v>292</v>
      </c>
      <c r="E5287" s="5">
        <v>12.03</v>
      </c>
    </row>
    <row r="5288" spans="1:10" ht="21.95" customHeight="1" x14ac:dyDescent="0.15">
      <c r="A5288" s="6" t="s">
        <v>288</v>
      </c>
      <c r="B5288" s="4" t="s">
        <v>119</v>
      </c>
      <c r="C5288" s="4" t="s">
        <v>289</v>
      </c>
      <c r="D5288" s="4" t="s">
        <v>291</v>
      </c>
      <c r="E5288" s="5">
        <v>11.63</v>
      </c>
    </row>
    <row r="5289" spans="1:10" ht="21.95" customHeight="1" x14ac:dyDescent="0.15">
      <c r="A5289" s="6" t="s">
        <v>288</v>
      </c>
      <c r="B5289" s="4" t="s">
        <v>119</v>
      </c>
      <c r="C5289" s="4" t="s">
        <v>289</v>
      </c>
      <c r="D5289" s="4" t="s">
        <v>290</v>
      </c>
      <c r="E5289" s="5">
        <v>11.36</v>
      </c>
    </row>
    <row r="5290" spans="1:10" ht="21.95" customHeight="1" x14ac:dyDescent="0.15">
      <c r="A5290" s="6" t="s">
        <v>288</v>
      </c>
      <c r="B5290" s="4" t="s">
        <v>119</v>
      </c>
      <c r="C5290" s="4" t="s">
        <v>289</v>
      </c>
      <c r="D5290" s="4" t="s">
        <v>292</v>
      </c>
      <c r="E5290" s="5">
        <v>5.44</v>
      </c>
    </row>
    <row r="5291" spans="1:10" ht="21.95" customHeight="1" x14ac:dyDescent="0.15">
      <c r="A5291" s="6" t="s">
        <v>288</v>
      </c>
      <c r="B5291" s="4" t="s">
        <v>15</v>
      </c>
      <c r="C5291" s="4" t="s">
        <v>289</v>
      </c>
      <c r="D5291" s="4" t="s">
        <v>291</v>
      </c>
      <c r="E5291" s="5">
        <v>11.32</v>
      </c>
      <c r="F5291" t="s">
        <v>353</v>
      </c>
      <c r="G5291">
        <f>+E5291+E5292+E5293+E5294+E5295+E5296+E5297</f>
        <v>86.57</v>
      </c>
      <c r="H5291">
        <f>+E5299+E5300+E5301+E5302+E5303+E5298</f>
        <v>62</v>
      </c>
      <c r="I5291" s="14">
        <f>+(G5291/4)/(H5291/3)</f>
        <v>1.0472177419354838</v>
      </c>
      <c r="J5291" s="21">
        <f>+(B5291-$K$1)/7</f>
        <v>4</v>
      </c>
    </row>
    <row r="5292" spans="1:10" ht="21.95" customHeight="1" x14ac:dyDescent="0.15">
      <c r="A5292" s="6" t="s">
        <v>288</v>
      </c>
      <c r="B5292" s="4" t="s">
        <v>15</v>
      </c>
      <c r="C5292" s="4" t="s">
        <v>289</v>
      </c>
      <c r="D5292" s="4" t="s">
        <v>291</v>
      </c>
      <c r="E5292" s="5">
        <v>9.83</v>
      </c>
    </row>
    <row r="5293" spans="1:10" ht="21.95" customHeight="1" x14ac:dyDescent="0.15">
      <c r="A5293" s="6" t="s">
        <v>288</v>
      </c>
      <c r="B5293" s="4" t="s">
        <v>15</v>
      </c>
      <c r="C5293" s="4" t="s">
        <v>289</v>
      </c>
      <c r="D5293" s="4" t="s">
        <v>290</v>
      </c>
      <c r="E5293" s="5">
        <v>13.03</v>
      </c>
    </row>
    <row r="5294" spans="1:10" ht="21.95" customHeight="1" x14ac:dyDescent="0.15">
      <c r="A5294" s="6" t="s">
        <v>288</v>
      </c>
      <c r="B5294" s="4" t="s">
        <v>15</v>
      </c>
      <c r="C5294" s="4" t="s">
        <v>289</v>
      </c>
      <c r="D5294" s="4" t="s">
        <v>292</v>
      </c>
      <c r="E5294" s="5">
        <v>14.37</v>
      </c>
    </row>
    <row r="5295" spans="1:10" ht="21.95" customHeight="1" x14ac:dyDescent="0.15">
      <c r="A5295" s="6" t="s">
        <v>288</v>
      </c>
      <c r="B5295" s="4" t="s">
        <v>120</v>
      </c>
      <c r="C5295" s="4" t="s">
        <v>289</v>
      </c>
      <c r="D5295" s="4" t="s">
        <v>291</v>
      </c>
      <c r="E5295" s="5">
        <v>14.37</v>
      </c>
    </row>
    <row r="5296" spans="1:10" ht="21.95" customHeight="1" x14ac:dyDescent="0.15">
      <c r="A5296" s="6" t="s">
        <v>288</v>
      </c>
      <c r="B5296" s="4" t="s">
        <v>120</v>
      </c>
      <c r="C5296" s="4" t="s">
        <v>289</v>
      </c>
      <c r="D5296" s="4" t="s">
        <v>290</v>
      </c>
      <c r="E5296" s="5">
        <v>10.88</v>
      </c>
    </row>
    <row r="5297" spans="1:10" ht="21.95" customHeight="1" x14ac:dyDescent="0.15">
      <c r="A5297" s="6" t="s">
        <v>288</v>
      </c>
      <c r="B5297" s="4" t="s">
        <v>120</v>
      </c>
      <c r="C5297" s="4" t="s">
        <v>289</v>
      </c>
      <c r="D5297" s="4" t="s">
        <v>292</v>
      </c>
      <c r="E5297" s="5">
        <v>12.77</v>
      </c>
    </row>
    <row r="5298" spans="1:10" ht="21.95" customHeight="1" x14ac:dyDescent="0.15">
      <c r="A5298" s="6" t="s">
        <v>288</v>
      </c>
      <c r="B5298" s="4" t="s">
        <v>16</v>
      </c>
      <c r="C5298" s="4" t="s">
        <v>289</v>
      </c>
      <c r="D5298" s="4" t="s">
        <v>291</v>
      </c>
      <c r="E5298" s="5">
        <v>11.12</v>
      </c>
      <c r="F5298" t="s">
        <v>354</v>
      </c>
    </row>
    <row r="5299" spans="1:10" ht="21.95" customHeight="1" x14ac:dyDescent="0.15">
      <c r="A5299" s="6" t="s">
        <v>288</v>
      </c>
      <c r="B5299" s="4" t="s">
        <v>16</v>
      </c>
      <c r="C5299" s="4" t="s">
        <v>289</v>
      </c>
      <c r="D5299" s="4" t="s">
        <v>290</v>
      </c>
      <c r="E5299" s="5">
        <v>10.01</v>
      </c>
    </row>
    <row r="5300" spans="1:10" ht="21.95" customHeight="1" x14ac:dyDescent="0.15">
      <c r="A5300" s="6" t="s">
        <v>288</v>
      </c>
      <c r="B5300" s="4" t="s">
        <v>16</v>
      </c>
      <c r="C5300" s="4" t="s">
        <v>289</v>
      </c>
      <c r="D5300" s="4" t="s">
        <v>292</v>
      </c>
      <c r="E5300" s="5">
        <v>6.42</v>
      </c>
    </row>
    <row r="5301" spans="1:10" ht="21.95" customHeight="1" x14ac:dyDescent="0.15">
      <c r="A5301" s="6" t="s">
        <v>288</v>
      </c>
      <c r="B5301" s="4" t="s">
        <v>121</v>
      </c>
      <c r="C5301" s="4" t="s">
        <v>289</v>
      </c>
      <c r="D5301" s="4" t="s">
        <v>291</v>
      </c>
      <c r="E5301" s="5">
        <v>14.14</v>
      </c>
    </row>
    <row r="5302" spans="1:10" ht="21.95" customHeight="1" x14ac:dyDescent="0.15">
      <c r="A5302" s="6" t="s">
        <v>288</v>
      </c>
      <c r="B5302" s="4" t="s">
        <v>121</v>
      </c>
      <c r="C5302" s="4" t="s">
        <v>289</v>
      </c>
      <c r="D5302" s="4" t="s">
        <v>290</v>
      </c>
      <c r="E5302" s="5">
        <v>12.49</v>
      </c>
    </row>
    <row r="5303" spans="1:10" ht="21.95" customHeight="1" x14ac:dyDescent="0.15">
      <c r="A5303" s="6" t="s">
        <v>288</v>
      </c>
      <c r="B5303" s="4" t="s">
        <v>121</v>
      </c>
      <c r="C5303" s="4" t="s">
        <v>289</v>
      </c>
      <c r="D5303" s="4" t="s">
        <v>292</v>
      </c>
      <c r="E5303" s="5">
        <v>7.82</v>
      </c>
    </row>
    <row r="5304" spans="1:10" ht="21.95" customHeight="1" x14ac:dyDescent="0.15">
      <c r="A5304" s="6" t="s">
        <v>288</v>
      </c>
      <c r="B5304" s="4" t="s">
        <v>17</v>
      </c>
      <c r="C5304" s="4" t="s">
        <v>289</v>
      </c>
      <c r="D5304" s="4" t="s">
        <v>291</v>
      </c>
      <c r="E5304" s="5">
        <v>10.37</v>
      </c>
      <c r="F5304" t="s">
        <v>353</v>
      </c>
      <c r="G5304">
        <f>+E5304+E5305+E5306+E5307+E5308+E5309+E5310+E5311+E5312</f>
        <v>85.78</v>
      </c>
      <c r="H5304">
        <f>E5313+E5314+E5315+E5316+E5317+E5318</f>
        <v>44.91</v>
      </c>
      <c r="I5304" s="14">
        <f>+(G5304/4)/(H5304/3)</f>
        <v>1.4325317301269207</v>
      </c>
      <c r="J5304" s="21">
        <f>+(B5304-$K$1)/7</f>
        <v>5</v>
      </c>
    </row>
    <row r="5305" spans="1:10" ht="21.95" customHeight="1" x14ac:dyDescent="0.15">
      <c r="A5305" s="6" t="s">
        <v>288</v>
      </c>
      <c r="B5305" s="4" t="s">
        <v>17</v>
      </c>
      <c r="C5305" s="4" t="s">
        <v>289</v>
      </c>
      <c r="D5305" s="4" t="s">
        <v>291</v>
      </c>
      <c r="E5305" s="5">
        <v>7.41</v>
      </c>
    </row>
    <row r="5306" spans="1:10" ht="21.95" customHeight="1" x14ac:dyDescent="0.15">
      <c r="A5306" s="6" t="s">
        <v>288</v>
      </c>
      <c r="B5306" s="4" t="s">
        <v>17</v>
      </c>
      <c r="C5306" s="4" t="s">
        <v>289</v>
      </c>
      <c r="D5306" s="4" t="s">
        <v>290</v>
      </c>
      <c r="E5306" s="5">
        <v>13.66</v>
      </c>
    </row>
    <row r="5307" spans="1:10" ht="21.95" customHeight="1" x14ac:dyDescent="0.15">
      <c r="A5307" s="9" t="s">
        <v>288</v>
      </c>
      <c r="B5307" s="4" t="s">
        <v>17</v>
      </c>
      <c r="C5307" s="4" t="s">
        <v>289</v>
      </c>
      <c r="D5307" s="4" t="s">
        <v>292</v>
      </c>
      <c r="E5307" s="5">
        <v>12.18</v>
      </c>
    </row>
    <row r="5308" spans="1:10" ht="21.95" customHeight="1" x14ac:dyDescent="0.15">
      <c r="A5308" s="6" t="s">
        <v>288</v>
      </c>
      <c r="B5308" s="4" t="s">
        <v>122</v>
      </c>
      <c r="C5308" s="4" t="s">
        <v>289</v>
      </c>
      <c r="D5308" s="4" t="s">
        <v>291</v>
      </c>
      <c r="E5308" s="5">
        <v>13.03</v>
      </c>
    </row>
    <row r="5309" spans="1:10" ht="21.95" customHeight="1" x14ac:dyDescent="0.15">
      <c r="A5309" s="6" t="s">
        <v>288</v>
      </c>
      <c r="B5309" s="4" t="s">
        <v>122</v>
      </c>
      <c r="C5309" s="4" t="s">
        <v>289</v>
      </c>
      <c r="D5309" s="4" t="s">
        <v>291</v>
      </c>
      <c r="E5309" s="5">
        <v>3.15</v>
      </c>
    </row>
    <row r="5310" spans="1:10" ht="21.95" customHeight="1" x14ac:dyDescent="0.15">
      <c r="A5310" s="6" t="s">
        <v>288</v>
      </c>
      <c r="B5310" s="4" t="s">
        <v>122</v>
      </c>
      <c r="C5310" s="4" t="s">
        <v>289</v>
      </c>
      <c r="D5310" s="4" t="s">
        <v>290</v>
      </c>
      <c r="E5310" s="5">
        <v>10.93</v>
      </c>
    </row>
    <row r="5311" spans="1:10" ht="21.95" customHeight="1" x14ac:dyDescent="0.15">
      <c r="A5311" s="6" t="s">
        <v>288</v>
      </c>
      <c r="B5311" s="4" t="s">
        <v>122</v>
      </c>
      <c r="C5311" s="4" t="s">
        <v>289</v>
      </c>
      <c r="D5311" s="4" t="s">
        <v>290</v>
      </c>
      <c r="E5311" s="5">
        <v>6.39</v>
      </c>
    </row>
    <row r="5312" spans="1:10" ht="21.95" customHeight="1" x14ac:dyDescent="0.15">
      <c r="A5312" s="6" t="s">
        <v>288</v>
      </c>
      <c r="B5312" s="4" t="s">
        <v>122</v>
      </c>
      <c r="C5312" s="4" t="s">
        <v>289</v>
      </c>
      <c r="D5312" s="4" t="s">
        <v>292</v>
      </c>
      <c r="E5312" s="5">
        <v>8.66</v>
      </c>
    </row>
    <row r="5313" spans="1:10" ht="21.95" customHeight="1" x14ac:dyDescent="0.15">
      <c r="A5313" s="6" t="s">
        <v>288</v>
      </c>
      <c r="B5313" s="4" t="s">
        <v>18</v>
      </c>
      <c r="C5313" s="4" t="s">
        <v>289</v>
      </c>
      <c r="D5313" s="4" t="s">
        <v>291</v>
      </c>
      <c r="E5313" s="5">
        <v>8.34</v>
      </c>
      <c r="F5313" t="s">
        <v>354</v>
      </c>
    </row>
    <row r="5314" spans="1:10" ht="21.95" customHeight="1" x14ac:dyDescent="0.15">
      <c r="A5314" s="6" t="s">
        <v>288</v>
      </c>
      <c r="B5314" s="4" t="s">
        <v>18</v>
      </c>
      <c r="C5314" s="4" t="s">
        <v>289</v>
      </c>
      <c r="D5314" s="4" t="s">
        <v>290</v>
      </c>
      <c r="E5314" s="5">
        <v>8.6</v>
      </c>
    </row>
    <row r="5315" spans="1:10" ht="21.95" customHeight="1" x14ac:dyDescent="0.15">
      <c r="A5315" s="6" t="s">
        <v>288</v>
      </c>
      <c r="B5315" s="4" t="s">
        <v>18</v>
      </c>
      <c r="C5315" s="4" t="s">
        <v>289</v>
      </c>
      <c r="D5315" s="4" t="s">
        <v>292</v>
      </c>
      <c r="E5315" s="5">
        <v>4.03</v>
      </c>
    </row>
    <row r="5316" spans="1:10" ht="21.95" customHeight="1" x14ac:dyDescent="0.15">
      <c r="A5316" s="6" t="s">
        <v>288</v>
      </c>
      <c r="B5316" s="4" t="s">
        <v>123</v>
      </c>
      <c r="C5316" s="4" t="s">
        <v>289</v>
      </c>
      <c r="D5316" s="4" t="s">
        <v>291</v>
      </c>
      <c r="E5316" s="5">
        <v>9.02</v>
      </c>
    </row>
    <row r="5317" spans="1:10" ht="21.95" customHeight="1" x14ac:dyDescent="0.15">
      <c r="A5317" s="6" t="s">
        <v>288</v>
      </c>
      <c r="B5317" s="4" t="s">
        <v>123</v>
      </c>
      <c r="C5317" s="4" t="s">
        <v>289</v>
      </c>
      <c r="D5317" s="4" t="s">
        <v>290</v>
      </c>
      <c r="E5317" s="5">
        <v>10.15</v>
      </c>
    </row>
    <row r="5318" spans="1:10" ht="21.95" customHeight="1" x14ac:dyDescent="0.15">
      <c r="A5318" s="6" t="s">
        <v>288</v>
      </c>
      <c r="B5318" s="4" t="s">
        <v>123</v>
      </c>
      <c r="C5318" s="4" t="s">
        <v>289</v>
      </c>
      <c r="D5318" s="4" t="s">
        <v>292</v>
      </c>
      <c r="E5318" s="5">
        <v>4.7699999999999996</v>
      </c>
    </row>
    <row r="5319" spans="1:10" ht="21.95" customHeight="1" x14ac:dyDescent="0.15">
      <c r="A5319" s="6" t="s">
        <v>288</v>
      </c>
      <c r="B5319" s="4" t="s">
        <v>19</v>
      </c>
      <c r="C5319" s="4" t="s">
        <v>289</v>
      </c>
      <c r="D5319" s="4" t="s">
        <v>291</v>
      </c>
      <c r="E5319" s="5">
        <v>7.08</v>
      </c>
      <c r="F5319" t="s">
        <v>353</v>
      </c>
      <c r="G5319">
        <f>+E5319+E5320+E5321+E5322+E5323+E5324+E5325</f>
        <v>77.47</v>
      </c>
      <c r="H5319">
        <f>+E5326+E5327+E5328+E5329+E5330+E5331</f>
        <v>18.7</v>
      </c>
      <c r="I5319" s="14">
        <f>+(G5319/4)/(H5319/3)</f>
        <v>3.1070855614973261</v>
      </c>
      <c r="J5319" s="21">
        <f>+(B5319-$K$1)/7</f>
        <v>6</v>
      </c>
    </row>
    <row r="5320" spans="1:10" ht="21.95" customHeight="1" x14ac:dyDescent="0.15">
      <c r="A5320" s="6" t="s">
        <v>288</v>
      </c>
      <c r="B5320" s="4" t="s">
        <v>19</v>
      </c>
      <c r="C5320" s="4" t="s">
        <v>289</v>
      </c>
      <c r="D5320" s="4" t="s">
        <v>290</v>
      </c>
      <c r="E5320" s="5">
        <v>9.06</v>
      </c>
    </row>
    <row r="5321" spans="1:10" ht="21.95" customHeight="1" x14ac:dyDescent="0.15">
      <c r="A5321" s="6" t="s">
        <v>288</v>
      </c>
      <c r="B5321" s="4" t="s">
        <v>19</v>
      </c>
      <c r="C5321" s="4" t="s">
        <v>289</v>
      </c>
      <c r="D5321" s="4" t="s">
        <v>290</v>
      </c>
      <c r="E5321" s="5">
        <v>13.05</v>
      </c>
    </row>
    <row r="5322" spans="1:10" ht="21.95" customHeight="1" x14ac:dyDescent="0.15">
      <c r="A5322" s="6" t="s">
        <v>288</v>
      </c>
      <c r="B5322" s="4" t="s">
        <v>19</v>
      </c>
      <c r="C5322" s="4" t="s">
        <v>289</v>
      </c>
      <c r="D5322" s="4" t="s">
        <v>292</v>
      </c>
      <c r="E5322" s="5">
        <v>9.66</v>
      </c>
    </row>
    <row r="5323" spans="1:10" ht="21.95" customHeight="1" x14ac:dyDescent="0.15">
      <c r="A5323" s="6" t="s">
        <v>288</v>
      </c>
      <c r="B5323" s="4" t="s">
        <v>124</v>
      </c>
      <c r="C5323" s="4" t="s">
        <v>289</v>
      </c>
      <c r="D5323" s="4" t="s">
        <v>291</v>
      </c>
      <c r="E5323" s="5">
        <v>14.94</v>
      </c>
    </row>
    <row r="5324" spans="1:10" ht="21.95" customHeight="1" x14ac:dyDescent="0.15">
      <c r="A5324" s="6" t="s">
        <v>288</v>
      </c>
      <c r="B5324" s="4" t="s">
        <v>124</v>
      </c>
      <c r="C5324" s="4" t="s">
        <v>289</v>
      </c>
      <c r="D5324" s="4" t="s">
        <v>290</v>
      </c>
      <c r="E5324" s="5">
        <v>13.41</v>
      </c>
    </row>
    <row r="5325" spans="1:10" ht="21.95" customHeight="1" x14ac:dyDescent="0.15">
      <c r="A5325" s="6" t="s">
        <v>288</v>
      </c>
      <c r="B5325" s="4" t="s">
        <v>124</v>
      </c>
      <c r="C5325" s="4" t="s">
        <v>289</v>
      </c>
      <c r="D5325" s="4" t="s">
        <v>292</v>
      </c>
      <c r="E5325" s="5">
        <v>10.27</v>
      </c>
    </row>
    <row r="5326" spans="1:10" ht="21.95" customHeight="1" x14ac:dyDescent="0.15">
      <c r="A5326" s="6" t="s">
        <v>288</v>
      </c>
      <c r="B5326" s="4" t="s">
        <v>20</v>
      </c>
      <c r="C5326" s="4" t="s">
        <v>289</v>
      </c>
      <c r="D5326" s="4" t="s">
        <v>291</v>
      </c>
      <c r="E5326" s="5">
        <v>3.89</v>
      </c>
      <c r="F5326" t="s">
        <v>354</v>
      </c>
    </row>
    <row r="5327" spans="1:10" ht="21.95" customHeight="1" x14ac:dyDescent="0.15">
      <c r="A5327" s="6" t="s">
        <v>288</v>
      </c>
      <c r="B5327" s="4" t="s">
        <v>20</v>
      </c>
      <c r="C5327" s="4" t="s">
        <v>289</v>
      </c>
      <c r="D5327" s="4" t="s">
        <v>290</v>
      </c>
      <c r="E5327" s="5">
        <v>4.2699999999999996</v>
      </c>
    </row>
    <row r="5328" spans="1:10" ht="21.95" customHeight="1" x14ac:dyDescent="0.15">
      <c r="A5328" s="6" t="s">
        <v>288</v>
      </c>
      <c r="B5328" s="4" t="s">
        <v>20</v>
      </c>
      <c r="C5328" s="4" t="s">
        <v>289</v>
      </c>
      <c r="D5328" s="4" t="s">
        <v>292</v>
      </c>
      <c r="E5328" s="5">
        <v>2.14</v>
      </c>
    </row>
    <row r="5329" spans="1:10" ht="21.95" customHeight="1" x14ac:dyDescent="0.15">
      <c r="A5329" s="6" t="s">
        <v>288</v>
      </c>
      <c r="B5329" s="4" t="s">
        <v>125</v>
      </c>
      <c r="C5329" s="4" t="s">
        <v>289</v>
      </c>
      <c r="D5329" s="4" t="s">
        <v>291</v>
      </c>
      <c r="E5329" s="5">
        <v>2.75</v>
      </c>
    </row>
    <row r="5330" spans="1:10" ht="21.95" customHeight="1" x14ac:dyDescent="0.15">
      <c r="A5330" s="6" t="s">
        <v>288</v>
      </c>
      <c r="B5330" s="4" t="s">
        <v>125</v>
      </c>
      <c r="C5330" s="4" t="s">
        <v>289</v>
      </c>
      <c r="D5330" s="4" t="s">
        <v>290</v>
      </c>
      <c r="E5330" s="5">
        <v>3.24</v>
      </c>
    </row>
    <row r="5331" spans="1:10" ht="21.95" customHeight="1" x14ac:dyDescent="0.15">
      <c r="A5331" s="6" t="s">
        <v>288</v>
      </c>
      <c r="B5331" s="4" t="s">
        <v>125</v>
      </c>
      <c r="C5331" s="4" t="s">
        <v>289</v>
      </c>
      <c r="D5331" s="4" t="s">
        <v>292</v>
      </c>
      <c r="E5331" s="5">
        <v>2.41</v>
      </c>
    </row>
    <row r="5332" spans="1:10" ht="21.95" customHeight="1" x14ac:dyDescent="0.15">
      <c r="A5332" s="6" t="s">
        <v>288</v>
      </c>
      <c r="B5332" s="4" t="s">
        <v>21</v>
      </c>
      <c r="C5332" s="4" t="s">
        <v>289</v>
      </c>
      <c r="D5332" s="4" t="s">
        <v>291</v>
      </c>
      <c r="E5332" s="5">
        <v>9.98</v>
      </c>
      <c r="F5332" t="s">
        <v>353</v>
      </c>
      <c r="G5332">
        <f>+E5332+E5333+E5334+E5335+E5336+E5337+E5338+E5339</f>
        <v>78.470000000000013</v>
      </c>
      <c r="H5332">
        <f>+E5340+E5341+E5342+E5343+E5344+E5345</f>
        <v>60.39</v>
      </c>
      <c r="I5332" s="14">
        <f>+(G5332/4)/(H5332/3)</f>
        <v>0.97454048683556904</v>
      </c>
      <c r="J5332" s="21">
        <f>+(B5332-$K$1)/7</f>
        <v>7</v>
      </c>
    </row>
    <row r="5333" spans="1:10" ht="21.95" customHeight="1" x14ac:dyDescent="0.15">
      <c r="A5333" s="6" t="s">
        <v>288</v>
      </c>
      <c r="B5333" s="4" t="s">
        <v>21</v>
      </c>
      <c r="C5333" s="4" t="s">
        <v>289</v>
      </c>
      <c r="D5333" s="4" t="s">
        <v>291</v>
      </c>
      <c r="E5333" s="5">
        <v>8.06</v>
      </c>
    </row>
    <row r="5334" spans="1:10" ht="21.95" customHeight="1" x14ac:dyDescent="0.15">
      <c r="A5334" s="6" t="s">
        <v>288</v>
      </c>
      <c r="B5334" s="4" t="s">
        <v>21</v>
      </c>
      <c r="C5334" s="4" t="s">
        <v>289</v>
      </c>
      <c r="D5334" s="4" t="s">
        <v>290</v>
      </c>
      <c r="E5334" s="5">
        <v>11.99</v>
      </c>
    </row>
    <row r="5335" spans="1:10" ht="21.95" customHeight="1" x14ac:dyDescent="0.15">
      <c r="A5335" s="6" t="s">
        <v>288</v>
      </c>
      <c r="B5335" s="4" t="s">
        <v>21</v>
      </c>
      <c r="C5335" s="4" t="s">
        <v>289</v>
      </c>
      <c r="D5335" s="4" t="s">
        <v>292</v>
      </c>
      <c r="E5335" s="5">
        <v>13.14</v>
      </c>
    </row>
    <row r="5336" spans="1:10" ht="21.95" customHeight="1" x14ac:dyDescent="0.15">
      <c r="A5336" s="6" t="s">
        <v>288</v>
      </c>
      <c r="B5336" s="4" t="s">
        <v>126</v>
      </c>
      <c r="C5336" s="4" t="s">
        <v>289</v>
      </c>
      <c r="D5336" s="4" t="s">
        <v>290</v>
      </c>
      <c r="E5336" s="5">
        <v>12.15</v>
      </c>
    </row>
    <row r="5337" spans="1:10" ht="21.95" customHeight="1" x14ac:dyDescent="0.15">
      <c r="A5337" s="6" t="s">
        <v>288</v>
      </c>
      <c r="B5337" s="4" t="s">
        <v>126</v>
      </c>
      <c r="C5337" s="4" t="s">
        <v>289</v>
      </c>
      <c r="D5337" s="4" t="s">
        <v>290</v>
      </c>
      <c r="E5337" s="5">
        <v>7.18</v>
      </c>
    </row>
    <row r="5338" spans="1:10" ht="21.95" customHeight="1" x14ac:dyDescent="0.15">
      <c r="A5338" s="6" t="s">
        <v>288</v>
      </c>
      <c r="B5338" s="4" t="s">
        <v>126</v>
      </c>
      <c r="C5338" s="4" t="s">
        <v>289</v>
      </c>
      <c r="D5338" s="4" t="s">
        <v>292</v>
      </c>
      <c r="E5338" s="5">
        <v>14.96</v>
      </c>
    </row>
    <row r="5339" spans="1:10" ht="21.95" customHeight="1" x14ac:dyDescent="0.15">
      <c r="A5339" s="6" t="s">
        <v>288</v>
      </c>
      <c r="B5339" s="4" t="s">
        <v>293</v>
      </c>
      <c r="C5339" s="4" t="s">
        <v>289</v>
      </c>
      <c r="D5339" s="4" t="s">
        <v>292</v>
      </c>
      <c r="E5339" s="5">
        <v>1.01</v>
      </c>
    </row>
    <row r="5340" spans="1:10" ht="21.95" customHeight="1" x14ac:dyDescent="0.15">
      <c r="A5340" s="6" t="s">
        <v>288</v>
      </c>
      <c r="B5340" s="4" t="s">
        <v>22</v>
      </c>
      <c r="C5340" s="4" t="s">
        <v>289</v>
      </c>
      <c r="D5340" s="4" t="s">
        <v>291</v>
      </c>
      <c r="E5340" s="5">
        <v>12.28</v>
      </c>
      <c r="F5340" t="s">
        <v>354</v>
      </c>
    </row>
    <row r="5341" spans="1:10" ht="21.95" customHeight="1" x14ac:dyDescent="0.15">
      <c r="A5341" s="6" t="s">
        <v>288</v>
      </c>
      <c r="B5341" s="4" t="s">
        <v>22</v>
      </c>
      <c r="C5341" s="4" t="s">
        <v>289</v>
      </c>
      <c r="D5341" s="4" t="s">
        <v>292</v>
      </c>
      <c r="E5341" s="5">
        <v>9.8800000000000008</v>
      </c>
    </row>
    <row r="5342" spans="1:10" ht="21.95" customHeight="1" x14ac:dyDescent="0.15">
      <c r="A5342" s="6" t="s">
        <v>288</v>
      </c>
      <c r="B5342" s="4" t="s">
        <v>22</v>
      </c>
      <c r="C5342" s="4" t="s">
        <v>289</v>
      </c>
      <c r="D5342" s="4" t="s">
        <v>294</v>
      </c>
      <c r="E5342" s="5">
        <v>12.72</v>
      </c>
    </row>
    <row r="5343" spans="1:10" ht="21.95" customHeight="1" x14ac:dyDescent="0.15">
      <c r="A5343" s="6" t="s">
        <v>288</v>
      </c>
      <c r="B5343" s="4" t="s">
        <v>127</v>
      </c>
      <c r="C5343" s="4" t="s">
        <v>289</v>
      </c>
      <c r="D5343" s="4" t="s">
        <v>291</v>
      </c>
      <c r="E5343" s="5">
        <v>8.94</v>
      </c>
    </row>
    <row r="5344" spans="1:10" ht="21.95" customHeight="1" x14ac:dyDescent="0.15">
      <c r="A5344" s="6" t="s">
        <v>288</v>
      </c>
      <c r="B5344" s="4" t="s">
        <v>127</v>
      </c>
      <c r="C5344" s="4" t="s">
        <v>289</v>
      </c>
      <c r="D5344" s="4" t="s">
        <v>292</v>
      </c>
      <c r="E5344" s="5">
        <v>11.72</v>
      </c>
    </row>
    <row r="5345" spans="1:10" ht="21.95" customHeight="1" x14ac:dyDescent="0.15">
      <c r="A5345" s="6" t="s">
        <v>288</v>
      </c>
      <c r="B5345" s="4" t="s">
        <v>127</v>
      </c>
      <c r="C5345" s="4" t="s">
        <v>289</v>
      </c>
      <c r="D5345" s="4" t="s">
        <v>294</v>
      </c>
      <c r="E5345" s="5">
        <v>4.8499999999999996</v>
      </c>
    </row>
    <row r="5346" spans="1:10" ht="21.95" customHeight="1" x14ac:dyDescent="0.15">
      <c r="A5346" s="6" t="s">
        <v>288</v>
      </c>
      <c r="B5346" s="4" t="s">
        <v>128</v>
      </c>
      <c r="C5346" s="4" t="s">
        <v>289</v>
      </c>
      <c r="D5346" s="4" t="s">
        <v>291</v>
      </c>
      <c r="E5346" s="5">
        <v>12.32</v>
      </c>
      <c r="F5346" s="13" t="s">
        <v>353</v>
      </c>
    </row>
    <row r="5347" spans="1:10" ht="21.95" customHeight="1" x14ac:dyDescent="0.15">
      <c r="A5347" s="6" t="s">
        <v>288</v>
      </c>
      <c r="B5347" s="4" t="s">
        <v>128</v>
      </c>
      <c r="C5347" s="4" t="s">
        <v>289</v>
      </c>
      <c r="D5347" s="4" t="s">
        <v>291</v>
      </c>
      <c r="E5347" s="5">
        <v>3.55</v>
      </c>
      <c r="F5347" s="13"/>
    </row>
    <row r="5348" spans="1:10" ht="21.95" customHeight="1" x14ac:dyDescent="0.15">
      <c r="A5348" s="6" t="s">
        <v>288</v>
      </c>
      <c r="B5348" s="4" t="s">
        <v>128</v>
      </c>
      <c r="C5348" s="4" t="s">
        <v>289</v>
      </c>
      <c r="D5348" s="4" t="s">
        <v>292</v>
      </c>
      <c r="E5348" s="5">
        <v>13.19</v>
      </c>
      <c r="F5348" s="13"/>
    </row>
    <row r="5349" spans="1:10" ht="21.95" customHeight="1" x14ac:dyDescent="0.15">
      <c r="A5349" s="6" t="s">
        <v>288</v>
      </c>
      <c r="B5349" s="4" t="s">
        <v>128</v>
      </c>
      <c r="C5349" s="4" t="s">
        <v>289</v>
      </c>
      <c r="D5349" s="4" t="s">
        <v>294</v>
      </c>
      <c r="E5349" s="5">
        <v>10.58</v>
      </c>
      <c r="F5349" s="13"/>
    </row>
    <row r="5350" spans="1:10" ht="21.95" customHeight="1" x14ac:dyDescent="0.15">
      <c r="A5350" s="9" t="s">
        <v>288</v>
      </c>
      <c r="B5350" s="4" t="s">
        <v>23</v>
      </c>
      <c r="C5350" s="4" t="s">
        <v>289</v>
      </c>
      <c r="D5350" s="4" t="s">
        <v>291</v>
      </c>
      <c r="E5350" s="5">
        <v>13.75</v>
      </c>
      <c r="F5350" s="13" t="s">
        <v>354</v>
      </c>
    </row>
    <row r="5351" spans="1:10" ht="21.95" customHeight="1" x14ac:dyDescent="0.15">
      <c r="A5351" s="6" t="s">
        <v>288</v>
      </c>
      <c r="B5351" s="4" t="s">
        <v>23</v>
      </c>
      <c r="C5351" s="4" t="s">
        <v>289</v>
      </c>
      <c r="D5351" s="4" t="s">
        <v>291</v>
      </c>
      <c r="E5351" s="5">
        <v>12.17</v>
      </c>
    </row>
    <row r="5352" spans="1:10" ht="21.95" customHeight="1" x14ac:dyDescent="0.15">
      <c r="A5352" s="6" t="s">
        <v>288</v>
      </c>
      <c r="B5352" s="4" t="s">
        <v>23</v>
      </c>
      <c r="C5352" s="4" t="s">
        <v>289</v>
      </c>
      <c r="D5352" s="4" t="s">
        <v>292</v>
      </c>
      <c r="E5352" s="5">
        <v>11.3</v>
      </c>
    </row>
    <row r="5353" spans="1:10" ht="21.95" customHeight="1" x14ac:dyDescent="0.15">
      <c r="A5353" s="6" t="s">
        <v>288</v>
      </c>
      <c r="B5353" s="4" t="s">
        <v>23</v>
      </c>
      <c r="C5353" s="4" t="s">
        <v>289</v>
      </c>
      <c r="D5353" s="4" t="s">
        <v>294</v>
      </c>
      <c r="E5353" s="5">
        <v>7.74</v>
      </c>
    </row>
    <row r="5354" spans="1:10" ht="21.95" customHeight="1" x14ac:dyDescent="0.15">
      <c r="A5354" s="6" t="s">
        <v>288</v>
      </c>
      <c r="B5354" s="4" t="s">
        <v>23</v>
      </c>
      <c r="C5354" s="4" t="s">
        <v>289</v>
      </c>
      <c r="D5354" s="4" t="s">
        <v>294</v>
      </c>
      <c r="E5354" s="5">
        <v>9.39</v>
      </c>
    </row>
    <row r="5355" spans="1:10" ht="21.95" customHeight="1" x14ac:dyDescent="0.15">
      <c r="A5355" s="6" t="s">
        <v>288</v>
      </c>
      <c r="B5355" s="4" t="s">
        <v>129</v>
      </c>
      <c r="C5355" s="4" t="s">
        <v>289</v>
      </c>
      <c r="D5355" s="4" t="s">
        <v>291</v>
      </c>
      <c r="E5355" s="5">
        <v>10.68</v>
      </c>
    </row>
    <row r="5356" spans="1:10" ht="21.95" customHeight="1" x14ac:dyDescent="0.15">
      <c r="A5356" s="6" t="s">
        <v>288</v>
      </c>
      <c r="B5356" s="4" t="s">
        <v>129</v>
      </c>
      <c r="C5356" s="4" t="s">
        <v>289</v>
      </c>
      <c r="D5356" s="4" t="s">
        <v>290</v>
      </c>
      <c r="E5356" s="5">
        <v>7.13</v>
      </c>
    </row>
    <row r="5357" spans="1:10" ht="21.95" customHeight="1" x14ac:dyDescent="0.15">
      <c r="A5357" s="6" t="s">
        <v>288</v>
      </c>
      <c r="B5357" s="4" t="s">
        <v>129</v>
      </c>
      <c r="C5357" s="4" t="s">
        <v>289</v>
      </c>
      <c r="D5357" s="4" t="s">
        <v>294</v>
      </c>
      <c r="E5357" s="5">
        <v>10.77</v>
      </c>
    </row>
    <row r="5358" spans="1:10" ht="21.95" customHeight="1" x14ac:dyDescent="0.15">
      <c r="A5358" s="6" t="s">
        <v>288</v>
      </c>
      <c r="B5358" s="4" t="s">
        <v>24</v>
      </c>
      <c r="C5358" s="4" t="s">
        <v>289</v>
      </c>
      <c r="D5358" s="4" t="s">
        <v>291</v>
      </c>
      <c r="E5358" s="5">
        <v>12.67</v>
      </c>
      <c r="F5358" t="s">
        <v>353</v>
      </c>
      <c r="G5358">
        <f>+E5358+E5359+E5360+E5361+E5362+E5363+E5364+E5365+E5366+E5367</f>
        <v>100.09</v>
      </c>
      <c r="H5358">
        <f>+E5368+E5369+E5370+E5371+E5372+E5373</f>
        <v>47.75</v>
      </c>
      <c r="I5358" s="14">
        <f>+(G5358/4)/(H5358/3)</f>
        <v>1.5720942408376966</v>
      </c>
      <c r="J5358" s="21">
        <f>+(B5358-$K$1)/7</f>
        <v>9</v>
      </c>
    </row>
    <row r="5359" spans="1:10" ht="21.95" customHeight="1" x14ac:dyDescent="0.15">
      <c r="A5359" s="6" t="s">
        <v>288</v>
      </c>
      <c r="B5359" s="4" t="s">
        <v>24</v>
      </c>
      <c r="C5359" s="4" t="s">
        <v>289</v>
      </c>
      <c r="D5359" s="4" t="s">
        <v>291</v>
      </c>
      <c r="E5359" s="5">
        <v>10.06</v>
      </c>
    </row>
    <row r="5360" spans="1:10" ht="21.95" customHeight="1" x14ac:dyDescent="0.15">
      <c r="A5360" s="6" t="s">
        <v>288</v>
      </c>
      <c r="B5360" s="4" t="s">
        <v>24</v>
      </c>
      <c r="C5360" s="4" t="s">
        <v>289</v>
      </c>
      <c r="D5360" s="4" t="s">
        <v>290</v>
      </c>
      <c r="E5360" s="5">
        <v>11.39</v>
      </c>
    </row>
    <row r="5361" spans="1:10" ht="21.95" customHeight="1" x14ac:dyDescent="0.15">
      <c r="A5361" s="6" t="s">
        <v>288</v>
      </c>
      <c r="B5361" s="4" t="s">
        <v>24</v>
      </c>
      <c r="C5361" s="4" t="s">
        <v>289</v>
      </c>
      <c r="D5361" s="4" t="s">
        <v>290</v>
      </c>
      <c r="E5361" s="5">
        <v>6.56</v>
      </c>
    </row>
    <row r="5362" spans="1:10" ht="21.95" customHeight="1" x14ac:dyDescent="0.15">
      <c r="A5362" s="6" t="s">
        <v>288</v>
      </c>
      <c r="B5362" s="4" t="s">
        <v>24</v>
      </c>
      <c r="C5362" s="4" t="s">
        <v>289</v>
      </c>
      <c r="D5362" s="4" t="s">
        <v>294</v>
      </c>
      <c r="E5362" s="5">
        <v>11.21</v>
      </c>
    </row>
    <row r="5363" spans="1:10" ht="21.95" customHeight="1" x14ac:dyDescent="0.15">
      <c r="A5363" s="6" t="s">
        <v>288</v>
      </c>
      <c r="B5363" s="4" t="s">
        <v>130</v>
      </c>
      <c r="C5363" s="4" t="s">
        <v>289</v>
      </c>
      <c r="D5363" s="4" t="s">
        <v>291</v>
      </c>
      <c r="E5363" s="5">
        <v>13.39</v>
      </c>
    </row>
    <row r="5364" spans="1:10" ht="21.95" customHeight="1" x14ac:dyDescent="0.15">
      <c r="A5364" s="6" t="s">
        <v>288</v>
      </c>
      <c r="B5364" s="4" t="s">
        <v>130</v>
      </c>
      <c r="C5364" s="4" t="s">
        <v>289</v>
      </c>
      <c r="D5364" s="4" t="s">
        <v>291</v>
      </c>
      <c r="E5364" s="5">
        <v>5.4</v>
      </c>
    </row>
    <row r="5365" spans="1:10" ht="21.95" customHeight="1" x14ac:dyDescent="0.15">
      <c r="A5365" s="6" t="s">
        <v>288</v>
      </c>
      <c r="B5365" s="4" t="s">
        <v>130</v>
      </c>
      <c r="C5365" s="4" t="s">
        <v>289</v>
      </c>
      <c r="D5365" s="4" t="s">
        <v>290</v>
      </c>
      <c r="E5365" s="5">
        <v>12.24</v>
      </c>
    </row>
    <row r="5366" spans="1:10" ht="21.95" customHeight="1" x14ac:dyDescent="0.15">
      <c r="A5366" s="6" t="s">
        <v>288</v>
      </c>
      <c r="B5366" s="4" t="s">
        <v>130</v>
      </c>
      <c r="C5366" s="4" t="s">
        <v>289</v>
      </c>
      <c r="D5366" s="4" t="s">
        <v>290</v>
      </c>
      <c r="E5366" s="5">
        <v>7.2</v>
      </c>
    </row>
    <row r="5367" spans="1:10" ht="21.95" customHeight="1" x14ac:dyDescent="0.15">
      <c r="A5367" s="6" t="s">
        <v>288</v>
      </c>
      <c r="B5367" s="4" t="s">
        <v>130</v>
      </c>
      <c r="C5367" s="4" t="s">
        <v>289</v>
      </c>
      <c r="D5367" s="4" t="s">
        <v>294</v>
      </c>
      <c r="E5367" s="5">
        <v>9.9700000000000006</v>
      </c>
    </row>
    <row r="5368" spans="1:10" ht="21.95" customHeight="1" x14ac:dyDescent="0.15">
      <c r="A5368" s="6" t="s">
        <v>288</v>
      </c>
      <c r="B5368" s="4" t="s">
        <v>25</v>
      </c>
      <c r="C5368" s="4" t="s">
        <v>289</v>
      </c>
      <c r="D5368" s="4" t="s">
        <v>291</v>
      </c>
      <c r="E5368" s="5">
        <v>9.8699999999999992</v>
      </c>
      <c r="F5368" t="s">
        <v>354</v>
      </c>
    </row>
    <row r="5369" spans="1:10" ht="21.95" customHeight="1" x14ac:dyDescent="0.15">
      <c r="A5369" s="6" t="s">
        <v>288</v>
      </c>
      <c r="B5369" s="4" t="s">
        <v>25</v>
      </c>
      <c r="C5369" s="4" t="s">
        <v>289</v>
      </c>
      <c r="D5369" s="4" t="s">
        <v>290</v>
      </c>
      <c r="E5369" s="5">
        <v>11.45</v>
      </c>
    </row>
    <row r="5370" spans="1:10" ht="21.95" customHeight="1" x14ac:dyDescent="0.15">
      <c r="A5370" s="6" t="s">
        <v>288</v>
      </c>
      <c r="B5370" s="4" t="s">
        <v>25</v>
      </c>
      <c r="C5370" s="4" t="s">
        <v>289</v>
      </c>
      <c r="D5370" s="4" t="s">
        <v>294</v>
      </c>
      <c r="E5370" s="5">
        <v>3.02</v>
      </c>
    </row>
    <row r="5371" spans="1:10" ht="21.95" customHeight="1" x14ac:dyDescent="0.15">
      <c r="A5371" s="6" t="s">
        <v>288</v>
      </c>
      <c r="B5371" s="4" t="s">
        <v>131</v>
      </c>
      <c r="C5371" s="4" t="s">
        <v>289</v>
      </c>
      <c r="D5371" s="4" t="s">
        <v>291</v>
      </c>
      <c r="E5371" s="5">
        <v>9.59</v>
      </c>
    </row>
    <row r="5372" spans="1:10" ht="21.95" customHeight="1" x14ac:dyDescent="0.15">
      <c r="A5372" s="6" t="s">
        <v>288</v>
      </c>
      <c r="B5372" s="4" t="s">
        <v>131</v>
      </c>
      <c r="C5372" s="4" t="s">
        <v>289</v>
      </c>
      <c r="D5372" s="4" t="s">
        <v>290</v>
      </c>
      <c r="E5372" s="5">
        <v>8.86</v>
      </c>
    </row>
    <row r="5373" spans="1:10" ht="21.95" customHeight="1" x14ac:dyDescent="0.15">
      <c r="A5373" s="6" t="s">
        <v>288</v>
      </c>
      <c r="B5373" s="4" t="s">
        <v>131</v>
      </c>
      <c r="C5373" s="4" t="s">
        <v>289</v>
      </c>
      <c r="D5373" s="4" t="s">
        <v>294</v>
      </c>
      <c r="E5373" s="5">
        <v>4.96</v>
      </c>
    </row>
    <row r="5374" spans="1:10" ht="21.95" customHeight="1" x14ac:dyDescent="0.15">
      <c r="A5374" s="6" t="s">
        <v>288</v>
      </c>
      <c r="B5374" s="4" t="s">
        <v>26</v>
      </c>
      <c r="C5374" s="4" t="s">
        <v>289</v>
      </c>
      <c r="D5374" s="4" t="s">
        <v>290</v>
      </c>
      <c r="E5374" s="5">
        <v>11.18</v>
      </c>
      <c r="F5374" t="s">
        <v>353</v>
      </c>
      <c r="G5374" s="17">
        <f>+E5374+E5375+E5376+E5377+E5378+E5379+E5380+E5381</f>
        <v>78.92</v>
      </c>
      <c r="H5374" s="17">
        <f>+E5384+E5385+E5386+E5387+E5382+E5383</f>
        <v>50.29</v>
      </c>
      <c r="I5374" s="18">
        <f>+(G5374/4)/(H5374/3)</f>
        <v>1.1769735533903363</v>
      </c>
      <c r="J5374" s="21">
        <f>+(B5374-$K$1)/7</f>
        <v>10</v>
      </c>
    </row>
    <row r="5375" spans="1:10" ht="21.95" customHeight="1" x14ac:dyDescent="0.15">
      <c r="A5375" s="6" t="s">
        <v>288</v>
      </c>
      <c r="B5375" s="4" t="s">
        <v>26</v>
      </c>
      <c r="C5375" s="4" t="s">
        <v>289</v>
      </c>
      <c r="D5375" s="4" t="s">
        <v>290</v>
      </c>
      <c r="E5375" s="5">
        <v>7.88</v>
      </c>
    </row>
    <row r="5376" spans="1:10" ht="21.95" customHeight="1" x14ac:dyDescent="0.15">
      <c r="A5376" s="6" t="s">
        <v>288</v>
      </c>
      <c r="B5376" s="4" t="s">
        <v>26</v>
      </c>
      <c r="C5376" s="4" t="s">
        <v>289</v>
      </c>
      <c r="D5376" s="4" t="s">
        <v>292</v>
      </c>
      <c r="E5376" s="5">
        <v>11.64</v>
      </c>
    </row>
    <row r="5377" spans="1:10" ht="21.95" customHeight="1" x14ac:dyDescent="0.15">
      <c r="A5377" s="6" t="s">
        <v>288</v>
      </c>
      <c r="B5377" s="4" t="s">
        <v>26</v>
      </c>
      <c r="C5377" s="4" t="s">
        <v>289</v>
      </c>
      <c r="D5377" s="4" t="s">
        <v>292</v>
      </c>
      <c r="E5377" s="5">
        <v>9.51</v>
      </c>
    </row>
    <row r="5378" spans="1:10" ht="21.95" customHeight="1" x14ac:dyDescent="0.15">
      <c r="A5378" s="6" t="s">
        <v>288</v>
      </c>
      <c r="B5378" s="4" t="s">
        <v>132</v>
      </c>
      <c r="C5378" s="4" t="s">
        <v>289</v>
      </c>
      <c r="D5378" s="4" t="s">
        <v>290</v>
      </c>
      <c r="E5378" s="5">
        <v>11.69</v>
      </c>
    </row>
    <row r="5379" spans="1:10" ht="21.95" customHeight="1" x14ac:dyDescent="0.15">
      <c r="A5379" s="6" t="s">
        <v>288</v>
      </c>
      <c r="B5379" s="4" t="s">
        <v>132</v>
      </c>
      <c r="C5379" s="4" t="s">
        <v>289</v>
      </c>
      <c r="D5379" s="4" t="s">
        <v>290</v>
      </c>
      <c r="E5379" s="5">
        <v>8.56</v>
      </c>
    </row>
    <row r="5380" spans="1:10" ht="21.95" customHeight="1" x14ac:dyDescent="0.15">
      <c r="A5380" s="6" t="s">
        <v>288</v>
      </c>
      <c r="B5380" s="4" t="s">
        <v>132</v>
      </c>
      <c r="C5380" s="4" t="s">
        <v>289</v>
      </c>
      <c r="D5380" s="4" t="s">
        <v>292</v>
      </c>
      <c r="E5380" s="5">
        <v>12.73</v>
      </c>
    </row>
    <row r="5381" spans="1:10" ht="21.95" customHeight="1" x14ac:dyDescent="0.15">
      <c r="A5381" s="6" t="s">
        <v>288</v>
      </c>
      <c r="B5381" s="4" t="s">
        <v>132</v>
      </c>
      <c r="C5381" s="4" t="s">
        <v>289</v>
      </c>
      <c r="D5381" s="4" t="s">
        <v>292</v>
      </c>
      <c r="E5381" s="5">
        <v>5.73</v>
      </c>
    </row>
    <row r="5382" spans="1:10" ht="21.95" customHeight="1" x14ac:dyDescent="0.15">
      <c r="A5382" s="6" t="s">
        <v>288</v>
      </c>
      <c r="B5382" s="4" t="s">
        <v>27</v>
      </c>
      <c r="C5382" s="4" t="s">
        <v>289</v>
      </c>
      <c r="D5382" s="4" t="s">
        <v>290</v>
      </c>
      <c r="E5382" s="5">
        <v>8.68</v>
      </c>
      <c r="F5382" t="s">
        <v>354</v>
      </c>
    </row>
    <row r="5383" spans="1:10" ht="21.95" customHeight="1" x14ac:dyDescent="0.15">
      <c r="A5383" s="6" t="s">
        <v>288</v>
      </c>
      <c r="B5383" s="4" t="s">
        <v>27</v>
      </c>
      <c r="C5383" s="4" t="s">
        <v>289</v>
      </c>
      <c r="D5383" s="4" t="s">
        <v>292</v>
      </c>
      <c r="E5383" s="5">
        <v>11.1</v>
      </c>
    </row>
    <row r="5384" spans="1:10" ht="21.95" customHeight="1" x14ac:dyDescent="0.15">
      <c r="A5384" s="6" t="s">
        <v>288</v>
      </c>
      <c r="B5384" s="4" t="s">
        <v>27</v>
      </c>
      <c r="C5384" s="4" t="s">
        <v>289</v>
      </c>
      <c r="D5384" s="4" t="s">
        <v>294</v>
      </c>
      <c r="E5384" s="5">
        <v>7.87</v>
      </c>
    </row>
    <row r="5385" spans="1:10" ht="21.95" customHeight="1" x14ac:dyDescent="0.15">
      <c r="A5385" s="6" t="s">
        <v>288</v>
      </c>
      <c r="B5385" s="4" t="s">
        <v>133</v>
      </c>
      <c r="C5385" s="4" t="s">
        <v>289</v>
      </c>
      <c r="D5385" s="4" t="s">
        <v>290</v>
      </c>
      <c r="E5385" s="5">
        <v>7.85</v>
      </c>
    </row>
    <row r="5386" spans="1:10" ht="21.95" customHeight="1" x14ac:dyDescent="0.15">
      <c r="A5386" s="6" t="s">
        <v>288</v>
      </c>
      <c r="B5386" s="4" t="s">
        <v>133</v>
      </c>
      <c r="C5386" s="4" t="s">
        <v>289</v>
      </c>
      <c r="D5386" s="4" t="s">
        <v>292</v>
      </c>
      <c r="E5386" s="5">
        <v>8.64</v>
      </c>
    </row>
    <row r="5387" spans="1:10" ht="21.95" customHeight="1" x14ac:dyDescent="0.15">
      <c r="A5387" s="6" t="s">
        <v>288</v>
      </c>
      <c r="B5387" s="4" t="s">
        <v>133</v>
      </c>
      <c r="C5387" s="4" t="s">
        <v>289</v>
      </c>
      <c r="D5387" s="4" t="s">
        <v>294</v>
      </c>
      <c r="E5387" s="5">
        <v>6.15</v>
      </c>
      <c r="G5387" s="17"/>
      <c r="H5387" s="17"/>
      <c r="I5387" s="17"/>
    </row>
    <row r="5388" spans="1:10" ht="21.95" customHeight="1" x14ac:dyDescent="0.15">
      <c r="A5388" s="6" t="s">
        <v>288</v>
      </c>
      <c r="B5388" s="4" t="s">
        <v>28</v>
      </c>
      <c r="C5388" s="4" t="s">
        <v>289</v>
      </c>
      <c r="D5388" s="4" t="s">
        <v>290</v>
      </c>
      <c r="E5388" s="5">
        <v>13.16</v>
      </c>
      <c r="F5388" t="s">
        <v>353</v>
      </c>
      <c r="G5388" s="17">
        <f>+E5388+E5389+E5390</f>
        <v>28.49</v>
      </c>
      <c r="H5388" s="17">
        <f>+E5398+E5391+E5392+E5393+E5394+E5395+E5396+E5397</f>
        <v>76.63</v>
      </c>
      <c r="I5388" s="18">
        <f>+(G5388/4)/(H5388/3)</f>
        <v>0.27883987994258125</v>
      </c>
      <c r="J5388" s="21">
        <f>+(B5388-$K$1)/7</f>
        <v>11</v>
      </c>
    </row>
    <row r="5389" spans="1:10" ht="21.95" customHeight="1" x14ac:dyDescent="0.15">
      <c r="A5389" s="6" t="s">
        <v>288</v>
      </c>
      <c r="B5389" s="4" t="s">
        <v>28</v>
      </c>
      <c r="C5389" s="4" t="s">
        <v>289</v>
      </c>
      <c r="D5389" s="4" t="s">
        <v>292</v>
      </c>
      <c r="E5389" s="5">
        <v>8.61</v>
      </c>
      <c r="G5389" s="17"/>
      <c r="H5389" s="17"/>
      <c r="I5389" s="17"/>
    </row>
    <row r="5390" spans="1:10" ht="21.95" customHeight="1" x14ac:dyDescent="0.15">
      <c r="A5390" s="6" t="s">
        <v>288</v>
      </c>
      <c r="B5390" s="4" t="s">
        <v>28</v>
      </c>
      <c r="C5390" s="4" t="s">
        <v>289</v>
      </c>
      <c r="D5390" s="4" t="s">
        <v>292</v>
      </c>
      <c r="E5390" s="5">
        <v>6.72</v>
      </c>
      <c r="G5390" s="17"/>
      <c r="H5390" s="17"/>
      <c r="I5390" s="17"/>
    </row>
    <row r="5391" spans="1:10" ht="21.95" customHeight="1" x14ac:dyDescent="0.15">
      <c r="A5391" s="6" t="s">
        <v>288</v>
      </c>
      <c r="B5391" s="4" t="s">
        <v>30</v>
      </c>
      <c r="C5391" s="4" t="s">
        <v>289</v>
      </c>
      <c r="D5391" s="4" t="s">
        <v>291</v>
      </c>
      <c r="E5391" s="5">
        <v>7.31</v>
      </c>
      <c r="F5391" t="s">
        <v>354</v>
      </c>
      <c r="G5391" s="17"/>
      <c r="H5391" s="17"/>
      <c r="I5391" s="17"/>
    </row>
    <row r="5392" spans="1:10" ht="21.95" customHeight="1" x14ac:dyDescent="0.15">
      <c r="A5392" s="6" t="s">
        <v>288</v>
      </c>
      <c r="B5392" s="4" t="s">
        <v>30</v>
      </c>
      <c r="C5392" s="4" t="s">
        <v>289</v>
      </c>
      <c r="D5392" s="4" t="s">
        <v>290</v>
      </c>
      <c r="E5392" s="5">
        <v>6.92</v>
      </c>
      <c r="G5392" s="17"/>
      <c r="H5392" s="17"/>
      <c r="I5392" s="17"/>
    </row>
    <row r="5393" spans="1:10" ht="21.95" customHeight="1" x14ac:dyDescent="0.15">
      <c r="A5393" s="6" t="s">
        <v>288</v>
      </c>
      <c r="B5393" s="4" t="s">
        <v>30</v>
      </c>
      <c r="C5393" s="4" t="s">
        <v>289</v>
      </c>
      <c r="D5393" s="4" t="s">
        <v>292</v>
      </c>
      <c r="E5393" s="5">
        <v>5.39</v>
      </c>
      <c r="G5393" s="17"/>
      <c r="H5393" s="17"/>
      <c r="I5393" s="17"/>
    </row>
    <row r="5394" spans="1:10" ht="21.95" customHeight="1" x14ac:dyDescent="0.15">
      <c r="A5394" s="6" t="s">
        <v>288</v>
      </c>
      <c r="B5394" s="4" t="s">
        <v>135</v>
      </c>
      <c r="C5394" s="4" t="s">
        <v>289</v>
      </c>
      <c r="D5394" s="4" t="s">
        <v>291</v>
      </c>
      <c r="E5394" s="5">
        <v>15.22</v>
      </c>
      <c r="G5394" s="17"/>
      <c r="H5394" s="17"/>
      <c r="I5394" s="17"/>
    </row>
    <row r="5395" spans="1:10" ht="21.95" customHeight="1" x14ac:dyDescent="0.15">
      <c r="A5395" s="9" t="s">
        <v>288</v>
      </c>
      <c r="B5395" s="4" t="s">
        <v>135</v>
      </c>
      <c r="C5395" s="4" t="s">
        <v>289</v>
      </c>
      <c r="D5395" s="4" t="s">
        <v>291</v>
      </c>
      <c r="E5395" s="5">
        <v>7.61</v>
      </c>
      <c r="G5395" s="17"/>
      <c r="H5395" s="17"/>
      <c r="I5395" s="17"/>
    </row>
    <row r="5396" spans="1:10" ht="21.95" customHeight="1" x14ac:dyDescent="0.15">
      <c r="A5396" s="6" t="s">
        <v>288</v>
      </c>
      <c r="B5396" s="4" t="s">
        <v>135</v>
      </c>
      <c r="C5396" s="4" t="s">
        <v>289</v>
      </c>
      <c r="D5396" s="4" t="s">
        <v>290</v>
      </c>
      <c r="E5396" s="5">
        <v>13.39</v>
      </c>
      <c r="G5396" s="17"/>
      <c r="H5396" s="17"/>
      <c r="I5396" s="17"/>
    </row>
    <row r="5397" spans="1:10" ht="21.95" customHeight="1" x14ac:dyDescent="0.15">
      <c r="A5397" s="6" t="s">
        <v>288</v>
      </c>
      <c r="B5397" s="4" t="s">
        <v>135</v>
      </c>
      <c r="C5397" s="4" t="s">
        <v>289</v>
      </c>
      <c r="D5397" s="4" t="s">
        <v>290</v>
      </c>
      <c r="E5397" s="5">
        <v>9.8000000000000007</v>
      </c>
      <c r="G5397" s="17"/>
      <c r="H5397" s="17"/>
      <c r="I5397" s="17"/>
    </row>
    <row r="5398" spans="1:10" ht="21.95" customHeight="1" x14ac:dyDescent="0.15">
      <c r="A5398" s="6" t="s">
        <v>288</v>
      </c>
      <c r="B5398" s="4" t="s">
        <v>135</v>
      </c>
      <c r="C5398" s="4" t="s">
        <v>289</v>
      </c>
      <c r="D5398" s="4" t="s">
        <v>292</v>
      </c>
      <c r="E5398" s="5">
        <v>10.99</v>
      </c>
      <c r="G5398" s="17"/>
      <c r="H5398" s="17"/>
      <c r="I5398" s="17"/>
    </row>
    <row r="5399" spans="1:10" ht="21.95" customHeight="1" x14ac:dyDescent="0.15">
      <c r="A5399" s="6" t="s">
        <v>288</v>
      </c>
      <c r="B5399" s="4" t="s">
        <v>31</v>
      </c>
      <c r="C5399" s="4" t="s">
        <v>289</v>
      </c>
      <c r="D5399" s="4" t="s">
        <v>291</v>
      </c>
      <c r="E5399" s="5">
        <v>11.49</v>
      </c>
      <c r="F5399" t="s">
        <v>353</v>
      </c>
      <c r="G5399" s="17">
        <f>+E5399+E5400+E5401+E5402+E5403+E5404+E5405+E5406</f>
        <v>87.69</v>
      </c>
      <c r="H5399" s="17">
        <f>+E5409+E5410+E5411+E5412+E5408+E5407</f>
        <v>47.31</v>
      </c>
      <c r="I5399" s="18">
        <f>+(G5399/4)/(H5399/3)</f>
        <v>1.3901395053899808</v>
      </c>
      <c r="J5399" s="21">
        <f>+(B5399-$K$1)/7</f>
        <v>12</v>
      </c>
    </row>
    <row r="5400" spans="1:10" ht="21.95" customHeight="1" x14ac:dyDescent="0.15">
      <c r="A5400" s="6" t="s">
        <v>288</v>
      </c>
      <c r="B5400" s="4" t="s">
        <v>31</v>
      </c>
      <c r="C5400" s="4" t="s">
        <v>289</v>
      </c>
      <c r="D5400" s="4" t="s">
        <v>291</v>
      </c>
      <c r="E5400" s="5">
        <v>8.83</v>
      </c>
      <c r="G5400" s="17"/>
      <c r="H5400" s="17"/>
      <c r="I5400" s="17"/>
    </row>
    <row r="5401" spans="1:10" ht="21.95" customHeight="1" x14ac:dyDescent="0.15">
      <c r="A5401" s="6" t="s">
        <v>288</v>
      </c>
      <c r="B5401" s="4" t="s">
        <v>31</v>
      </c>
      <c r="C5401" s="4" t="s">
        <v>289</v>
      </c>
      <c r="D5401" s="4" t="s">
        <v>290</v>
      </c>
      <c r="E5401" s="5">
        <v>12.96</v>
      </c>
      <c r="G5401" s="17"/>
      <c r="H5401" s="17"/>
      <c r="I5401" s="17"/>
    </row>
    <row r="5402" spans="1:10" ht="21.95" customHeight="1" x14ac:dyDescent="0.15">
      <c r="A5402" s="6" t="s">
        <v>288</v>
      </c>
      <c r="B5402" s="4" t="s">
        <v>31</v>
      </c>
      <c r="C5402" s="4" t="s">
        <v>289</v>
      </c>
      <c r="D5402" s="4" t="s">
        <v>292</v>
      </c>
      <c r="E5402" s="5">
        <v>13.1</v>
      </c>
      <c r="G5402" s="17"/>
      <c r="H5402" s="17"/>
      <c r="I5402" s="17"/>
    </row>
    <row r="5403" spans="1:10" ht="21.95" customHeight="1" x14ac:dyDescent="0.15">
      <c r="A5403" s="6" t="s">
        <v>288</v>
      </c>
      <c r="B5403" s="4" t="s">
        <v>136</v>
      </c>
      <c r="C5403" s="4" t="s">
        <v>289</v>
      </c>
      <c r="D5403" s="4" t="s">
        <v>291</v>
      </c>
      <c r="E5403" s="5">
        <v>12.48</v>
      </c>
      <c r="G5403" s="17"/>
      <c r="H5403" s="17"/>
      <c r="I5403" s="17"/>
    </row>
    <row r="5404" spans="1:10" ht="21.95" customHeight="1" x14ac:dyDescent="0.15">
      <c r="A5404" s="6" t="s">
        <v>288</v>
      </c>
      <c r="B5404" s="4" t="s">
        <v>136</v>
      </c>
      <c r="C5404" s="4" t="s">
        <v>289</v>
      </c>
      <c r="D5404" s="4" t="s">
        <v>291</v>
      </c>
      <c r="E5404" s="5">
        <v>3.01</v>
      </c>
      <c r="G5404" s="17"/>
      <c r="H5404" s="17"/>
      <c r="I5404" s="17"/>
    </row>
    <row r="5405" spans="1:10" ht="21.95" customHeight="1" x14ac:dyDescent="0.15">
      <c r="A5405" s="6" t="s">
        <v>288</v>
      </c>
      <c r="B5405" s="4" t="s">
        <v>136</v>
      </c>
      <c r="C5405" s="4" t="s">
        <v>289</v>
      </c>
      <c r="D5405" s="4" t="s">
        <v>290</v>
      </c>
      <c r="E5405" s="5">
        <v>12.55</v>
      </c>
      <c r="G5405" s="17"/>
      <c r="H5405" s="17"/>
      <c r="I5405" s="17"/>
    </row>
    <row r="5406" spans="1:10" ht="21.95" customHeight="1" x14ac:dyDescent="0.15">
      <c r="A5406" s="6" t="s">
        <v>288</v>
      </c>
      <c r="B5406" s="4" t="s">
        <v>136</v>
      </c>
      <c r="C5406" s="4" t="s">
        <v>289</v>
      </c>
      <c r="D5406" s="4" t="s">
        <v>292</v>
      </c>
      <c r="E5406" s="5">
        <v>13.27</v>
      </c>
      <c r="G5406" s="17"/>
      <c r="H5406" s="17"/>
      <c r="I5406" s="17"/>
    </row>
    <row r="5407" spans="1:10" ht="21.95" customHeight="1" x14ac:dyDescent="0.15">
      <c r="A5407" s="6" t="s">
        <v>288</v>
      </c>
      <c r="B5407" s="4" t="s">
        <v>33</v>
      </c>
      <c r="C5407" s="4" t="s">
        <v>289</v>
      </c>
      <c r="D5407" s="4" t="s">
        <v>291</v>
      </c>
      <c r="E5407" s="5">
        <v>8.7100000000000009</v>
      </c>
      <c r="F5407" t="s">
        <v>354</v>
      </c>
      <c r="G5407" s="17"/>
      <c r="H5407" s="17"/>
      <c r="I5407" s="17"/>
    </row>
    <row r="5408" spans="1:10" ht="21.95" customHeight="1" x14ac:dyDescent="0.15">
      <c r="A5408" s="6" t="s">
        <v>288</v>
      </c>
      <c r="B5408" s="4" t="s">
        <v>33</v>
      </c>
      <c r="C5408" s="4" t="s">
        <v>289</v>
      </c>
      <c r="D5408" s="4" t="s">
        <v>290</v>
      </c>
      <c r="E5408" s="5">
        <v>8.24</v>
      </c>
      <c r="G5408" s="17"/>
      <c r="H5408" s="17"/>
      <c r="I5408" s="17"/>
    </row>
    <row r="5409" spans="1:10" ht="21.95" customHeight="1" x14ac:dyDescent="0.15">
      <c r="A5409" s="6" t="s">
        <v>288</v>
      </c>
      <c r="B5409" s="4" t="s">
        <v>33</v>
      </c>
      <c r="C5409" s="4" t="s">
        <v>289</v>
      </c>
      <c r="D5409" s="4" t="s">
        <v>292</v>
      </c>
      <c r="E5409" s="5">
        <v>3.72</v>
      </c>
      <c r="G5409" s="17"/>
      <c r="H5409" s="17"/>
      <c r="I5409" s="17"/>
    </row>
    <row r="5410" spans="1:10" ht="21.95" customHeight="1" x14ac:dyDescent="0.15">
      <c r="A5410" s="6" t="s">
        <v>288</v>
      </c>
      <c r="B5410" s="4" t="s">
        <v>137</v>
      </c>
      <c r="C5410" s="4" t="s">
        <v>289</v>
      </c>
      <c r="D5410" s="4" t="s">
        <v>291</v>
      </c>
      <c r="E5410" s="5">
        <v>10.24</v>
      </c>
      <c r="G5410" s="17"/>
      <c r="H5410" s="17"/>
      <c r="I5410" s="17"/>
    </row>
    <row r="5411" spans="1:10" ht="21.95" customHeight="1" x14ac:dyDescent="0.15">
      <c r="A5411" s="6" t="s">
        <v>288</v>
      </c>
      <c r="B5411" s="4" t="s">
        <v>137</v>
      </c>
      <c r="C5411" s="4" t="s">
        <v>289</v>
      </c>
      <c r="D5411" s="4" t="s">
        <v>290</v>
      </c>
      <c r="E5411" s="5">
        <v>10.58</v>
      </c>
      <c r="G5411" s="17"/>
      <c r="H5411" s="17"/>
      <c r="I5411" s="17"/>
    </row>
    <row r="5412" spans="1:10" ht="21.95" customHeight="1" x14ac:dyDescent="0.15">
      <c r="A5412" s="6" t="s">
        <v>288</v>
      </c>
      <c r="B5412" s="4" t="s">
        <v>137</v>
      </c>
      <c r="C5412" s="4" t="s">
        <v>289</v>
      </c>
      <c r="D5412" s="4" t="s">
        <v>292</v>
      </c>
      <c r="E5412" s="5">
        <v>5.82</v>
      </c>
      <c r="G5412" s="17"/>
      <c r="H5412" s="17"/>
      <c r="I5412" s="17"/>
    </row>
    <row r="5413" spans="1:10" ht="21.95" customHeight="1" x14ac:dyDescent="0.15">
      <c r="A5413" s="6" t="s">
        <v>288</v>
      </c>
      <c r="B5413" s="4" t="s">
        <v>34</v>
      </c>
      <c r="C5413" s="4" t="s">
        <v>289</v>
      </c>
      <c r="D5413" s="4" t="s">
        <v>291</v>
      </c>
      <c r="E5413" s="5">
        <v>9.5</v>
      </c>
      <c r="F5413" t="s">
        <v>353</v>
      </c>
      <c r="G5413" s="17">
        <f>+E5413+E5414+E5415+E5416+E5417+E5418+E5419+E5420+E5421</f>
        <v>88.11</v>
      </c>
      <c r="H5413" s="17">
        <f>+E5423+E5424+E5425+E5426+E5427+E5422</f>
        <v>63.92</v>
      </c>
      <c r="I5413" s="18">
        <f>+(G5413/4)/(H5413/3)</f>
        <v>1.0338313516896118</v>
      </c>
      <c r="J5413" s="21">
        <f>+(B5413-$K$1)/7</f>
        <v>13</v>
      </c>
    </row>
    <row r="5414" spans="1:10" ht="21.95" customHeight="1" x14ac:dyDescent="0.15">
      <c r="A5414" s="6" t="s">
        <v>288</v>
      </c>
      <c r="B5414" s="4" t="s">
        <v>34</v>
      </c>
      <c r="C5414" s="4" t="s">
        <v>289</v>
      </c>
      <c r="D5414" s="4" t="s">
        <v>291</v>
      </c>
      <c r="E5414" s="5">
        <v>8.92</v>
      </c>
      <c r="G5414" s="17"/>
      <c r="H5414" s="17"/>
      <c r="I5414" s="17"/>
    </row>
    <row r="5415" spans="1:10" ht="21.95" customHeight="1" x14ac:dyDescent="0.15">
      <c r="A5415" s="6" t="s">
        <v>288</v>
      </c>
      <c r="B5415" s="4" t="s">
        <v>34</v>
      </c>
      <c r="C5415" s="4" t="s">
        <v>289</v>
      </c>
      <c r="D5415" s="4" t="s">
        <v>290</v>
      </c>
      <c r="E5415" s="5">
        <v>14.77</v>
      </c>
      <c r="G5415" s="17"/>
      <c r="H5415" s="17"/>
      <c r="I5415" s="17"/>
    </row>
    <row r="5416" spans="1:10" ht="21.95" customHeight="1" x14ac:dyDescent="0.15">
      <c r="A5416" s="6" t="s">
        <v>288</v>
      </c>
      <c r="B5416" s="4" t="s">
        <v>34</v>
      </c>
      <c r="C5416" s="4" t="s">
        <v>289</v>
      </c>
      <c r="D5416" s="4" t="s">
        <v>292</v>
      </c>
      <c r="E5416" s="5">
        <v>9.77</v>
      </c>
      <c r="G5416" s="17"/>
      <c r="H5416" s="17"/>
      <c r="I5416" s="17"/>
    </row>
    <row r="5417" spans="1:10" ht="21.95" customHeight="1" x14ac:dyDescent="0.15">
      <c r="A5417" s="6" t="s">
        <v>288</v>
      </c>
      <c r="B5417" s="4" t="s">
        <v>138</v>
      </c>
      <c r="C5417" s="4" t="s">
        <v>289</v>
      </c>
      <c r="D5417" s="4" t="s">
        <v>291</v>
      </c>
      <c r="E5417" s="5">
        <v>13.21</v>
      </c>
      <c r="G5417" s="17"/>
      <c r="H5417" s="17"/>
      <c r="I5417" s="17"/>
    </row>
    <row r="5418" spans="1:10" ht="21.95" customHeight="1" x14ac:dyDescent="0.15">
      <c r="A5418" s="6" t="s">
        <v>288</v>
      </c>
      <c r="B5418" s="4" t="s">
        <v>138</v>
      </c>
      <c r="C5418" s="4" t="s">
        <v>289</v>
      </c>
      <c r="D5418" s="4" t="s">
        <v>291</v>
      </c>
      <c r="E5418" s="5">
        <v>5.0999999999999996</v>
      </c>
      <c r="G5418" s="17"/>
      <c r="H5418" s="17"/>
      <c r="I5418" s="17"/>
    </row>
    <row r="5419" spans="1:10" ht="21.95" customHeight="1" x14ac:dyDescent="0.15">
      <c r="A5419" s="6" t="s">
        <v>288</v>
      </c>
      <c r="B5419" s="4" t="s">
        <v>138</v>
      </c>
      <c r="C5419" s="4" t="s">
        <v>289</v>
      </c>
      <c r="D5419" s="4" t="s">
        <v>290</v>
      </c>
      <c r="E5419" s="5">
        <v>11.75</v>
      </c>
      <c r="G5419" s="17"/>
      <c r="H5419" s="17"/>
      <c r="I5419" s="17"/>
    </row>
    <row r="5420" spans="1:10" ht="21.95" customHeight="1" x14ac:dyDescent="0.15">
      <c r="A5420" s="6" t="s">
        <v>288</v>
      </c>
      <c r="B5420" s="4" t="s">
        <v>138</v>
      </c>
      <c r="C5420" s="4" t="s">
        <v>289</v>
      </c>
      <c r="D5420" s="4" t="s">
        <v>290</v>
      </c>
      <c r="E5420" s="5">
        <v>5.73</v>
      </c>
      <c r="G5420" s="17"/>
      <c r="H5420" s="17"/>
      <c r="I5420" s="17"/>
    </row>
    <row r="5421" spans="1:10" ht="21.95" customHeight="1" x14ac:dyDescent="0.15">
      <c r="A5421" s="6" t="s">
        <v>288</v>
      </c>
      <c r="B5421" s="4" t="s">
        <v>138</v>
      </c>
      <c r="C5421" s="4" t="s">
        <v>289</v>
      </c>
      <c r="D5421" s="4" t="s">
        <v>292</v>
      </c>
      <c r="E5421" s="5">
        <v>9.36</v>
      </c>
      <c r="G5421" s="17"/>
      <c r="H5421" s="17"/>
      <c r="I5421" s="17"/>
    </row>
    <row r="5422" spans="1:10" ht="21.95" customHeight="1" x14ac:dyDescent="0.15">
      <c r="A5422" s="6" t="s">
        <v>288</v>
      </c>
      <c r="B5422" s="4" t="s">
        <v>35</v>
      </c>
      <c r="C5422" s="4" t="s">
        <v>289</v>
      </c>
      <c r="D5422" s="4" t="s">
        <v>290</v>
      </c>
      <c r="E5422" s="5">
        <v>11.09</v>
      </c>
      <c r="F5422" t="s">
        <v>354</v>
      </c>
      <c r="G5422" s="17"/>
      <c r="H5422" s="17"/>
      <c r="I5422" s="17"/>
    </row>
    <row r="5423" spans="1:10" ht="21.95" customHeight="1" x14ac:dyDescent="0.15">
      <c r="A5423" s="6" t="s">
        <v>288</v>
      </c>
      <c r="B5423" s="4" t="s">
        <v>35</v>
      </c>
      <c r="C5423" s="4" t="s">
        <v>289</v>
      </c>
      <c r="D5423" s="4" t="s">
        <v>292</v>
      </c>
      <c r="E5423" s="5">
        <v>10.47</v>
      </c>
      <c r="G5423" s="17"/>
      <c r="H5423" s="17"/>
      <c r="I5423" s="17"/>
    </row>
    <row r="5424" spans="1:10" ht="21.95" customHeight="1" x14ac:dyDescent="0.15">
      <c r="A5424" s="6" t="s">
        <v>288</v>
      </c>
      <c r="B5424" s="4" t="s">
        <v>35</v>
      </c>
      <c r="C5424" s="4" t="s">
        <v>289</v>
      </c>
      <c r="D5424" s="4" t="s">
        <v>294</v>
      </c>
      <c r="E5424" s="5">
        <v>12.53</v>
      </c>
      <c r="G5424" s="17"/>
      <c r="H5424" s="17"/>
      <c r="I5424" s="17"/>
    </row>
    <row r="5425" spans="1:10" ht="21.95" customHeight="1" x14ac:dyDescent="0.15">
      <c r="A5425" s="6" t="s">
        <v>288</v>
      </c>
      <c r="B5425" s="4" t="s">
        <v>139</v>
      </c>
      <c r="C5425" s="4" t="s">
        <v>289</v>
      </c>
      <c r="D5425" s="4" t="s">
        <v>290</v>
      </c>
      <c r="E5425" s="5">
        <v>11.01</v>
      </c>
      <c r="G5425" s="17"/>
      <c r="H5425" s="17"/>
      <c r="I5425" s="17"/>
    </row>
    <row r="5426" spans="1:10" ht="21.95" customHeight="1" x14ac:dyDescent="0.15">
      <c r="A5426" s="6" t="s">
        <v>288</v>
      </c>
      <c r="B5426" s="4" t="s">
        <v>139</v>
      </c>
      <c r="C5426" s="4" t="s">
        <v>289</v>
      </c>
      <c r="D5426" s="4" t="s">
        <v>292</v>
      </c>
      <c r="E5426" s="5">
        <v>10.55</v>
      </c>
      <c r="G5426" s="17"/>
      <c r="H5426" s="17"/>
      <c r="I5426" s="17"/>
    </row>
    <row r="5427" spans="1:10" ht="21.95" customHeight="1" x14ac:dyDescent="0.15">
      <c r="A5427" s="6" t="s">
        <v>288</v>
      </c>
      <c r="B5427" s="4" t="s">
        <v>139</v>
      </c>
      <c r="C5427" s="4" t="s">
        <v>289</v>
      </c>
      <c r="D5427" s="4" t="s">
        <v>294</v>
      </c>
      <c r="E5427" s="5">
        <v>8.27</v>
      </c>
      <c r="G5427" s="17"/>
      <c r="H5427" s="17"/>
      <c r="I5427" s="17"/>
    </row>
    <row r="5428" spans="1:10" ht="21.95" customHeight="1" x14ac:dyDescent="0.15">
      <c r="A5428" s="6" t="s">
        <v>288</v>
      </c>
      <c r="B5428" s="4" t="s">
        <v>36</v>
      </c>
      <c r="C5428" s="4" t="s">
        <v>289</v>
      </c>
      <c r="D5428" s="4" t="s">
        <v>290</v>
      </c>
      <c r="E5428" s="5">
        <v>12.45</v>
      </c>
      <c r="F5428" t="s">
        <v>353</v>
      </c>
      <c r="G5428" s="17">
        <f>+E5428+E5429+E5430+E5431+E5432+E5433+E5434+E5435+E5436+E5437</f>
        <v>109.33000000000001</v>
      </c>
      <c r="H5428" s="17">
        <f>+E5438+E5439+E5440+E5441+E5442+E5443</f>
        <v>61.25</v>
      </c>
      <c r="I5428" s="18">
        <f>+(G5428/4)/(H5428/3)</f>
        <v>1.3387346938775511</v>
      </c>
      <c r="J5428" s="21">
        <f>+(B5428-$K$1)/7</f>
        <v>14</v>
      </c>
    </row>
    <row r="5429" spans="1:10" ht="21.95" customHeight="1" x14ac:dyDescent="0.15">
      <c r="A5429" s="6" t="s">
        <v>288</v>
      </c>
      <c r="B5429" s="4" t="s">
        <v>36</v>
      </c>
      <c r="C5429" s="4" t="s">
        <v>289</v>
      </c>
      <c r="D5429" s="4" t="s">
        <v>290</v>
      </c>
      <c r="E5429" s="5">
        <v>7.06</v>
      </c>
      <c r="G5429" s="17"/>
      <c r="H5429" s="17"/>
      <c r="I5429" s="17"/>
    </row>
    <row r="5430" spans="1:10" ht="21.95" customHeight="1" x14ac:dyDescent="0.15">
      <c r="A5430" s="6" t="s">
        <v>288</v>
      </c>
      <c r="B5430" s="4" t="s">
        <v>36</v>
      </c>
      <c r="C5430" s="4" t="s">
        <v>289</v>
      </c>
      <c r="D5430" s="4" t="s">
        <v>292</v>
      </c>
      <c r="E5430" s="5">
        <v>12.07</v>
      </c>
      <c r="G5430" s="17"/>
      <c r="H5430" s="17"/>
      <c r="I5430" s="17"/>
    </row>
    <row r="5431" spans="1:10" ht="21.95" customHeight="1" x14ac:dyDescent="0.15">
      <c r="A5431" s="6" t="s">
        <v>288</v>
      </c>
      <c r="B5431" s="4" t="s">
        <v>36</v>
      </c>
      <c r="C5431" s="4" t="s">
        <v>289</v>
      </c>
      <c r="D5431" s="4" t="s">
        <v>292</v>
      </c>
      <c r="E5431" s="5">
        <v>9.7100000000000009</v>
      </c>
      <c r="G5431" s="17"/>
      <c r="H5431" s="17"/>
      <c r="I5431" s="17"/>
    </row>
    <row r="5432" spans="1:10" ht="21.95" customHeight="1" x14ac:dyDescent="0.15">
      <c r="A5432" s="6" t="s">
        <v>288</v>
      </c>
      <c r="B5432" s="4" t="s">
        <v>36</v>
      </c>
      <c r="C5432" s="4" t="s">
        <v>289</v>
      </c>
      <c r="D5432" s="4" t="s">
        <v>294</v>
      </c>
      <c r="E5432" s="5">
        <v>12.05</v>
      </c>
      <c r="G5432" s="17"/>
      <c r="H5432" s="17"/>
      <c r="I5432" s="17"/>
    </row>
    <row r="5433" spans="1:10" ht="21.95" customHeight="1" x14ac:dyDescent="0.15">
      <c r="A5433" s="6" t="s">
        <v>288</v>
      </c>
      <c r="B5433" s="4" t="s">
        <v>140</v>
      </c>
      <c r="C5433" s="4" t="s">
        <v>289</v>
      </c>
      <c r="D5433" s="4" t="s">
        <v>291</v>
      </c>
      <c r="E5433" s="5">
        <v>15.06</v>
      </c>
      <c r="G5433" s="17"/>
      <c r="H5433" s="17"/>
      <c r="I5433" s="17"/>
    </row>
    <row r="5434" spans="1:10" ht="21.95" customHeight="1" x14ac:dyDescent="0.15">
      <c r="A5434" s="6" t="s">
        <v>288</v>
      </c>
      <c r="B5434" s="4" t="s">
        <v>140</v>
      </c>
      <c r="C5434" s="4" t="s">
        <v>289</v>
      </c>
      <c r="D5434" s="4" t="s">
        <v>290</v>
      </c>
      <c r="E5434" s="5">
        <v>13.9</v>
      </c>
      <c r="G5434" s="17"/>
      <c r="H5434" s="17"/>
      <c r="I5434" s="17"/>
    </row>
    <row r="5435" spans="1:10" ht="21.95" customHeight="1" x14ac:dyDescent="0.15">
      <c r="A5435" s="6" t="s">
        <v>288</v>
      </c>
      <c r="B5435" s="4" t="s">
        <v>140</v>
      </c>
      <c r="C5435" s="4" t="s">
        <v>289</v>
      </c>
      <c r="D5435" s="4" t="s">
        <v>290</v>
      </c>
      <c r="E5435" s="5">
        <v>7.5</v>
      </c>
      <c r="G5435" s="17"/>
      <c r="H5435" s="17"/>
      <c r="I5435" s="17"/>
    </row>
    <row r="5436" spans="1:10" ht="21.95" customHeight="1" x14ac:dyDescent="0.15">
      <c r="A5436" s="6" t="s">
        <v>288</v>
      </c>
      <c r="B5436" s="4" t="s">
        <v>140</v>
      </c>
      <c r="C5436" s="4" t="s">
        <v>289</v>
      </c>
      <c r="D5436" s="4" t="s">
        <v>292</v>
      </c>
      <c r="E5436" s="5">
        <v>13.22</v>
      </c>
      <c r="G5436" s="17"/>
      <c r="H5436" s="17"/>
      <c r="I5436" s="17"/>
    </row>
    <row r="5437" spans="1:10" ht="21.95" customHeight="1" x14ac:dyDescent="0.15">
      <c r="A5437" s="6" t="s">
        <v>288</v>
      </c>
      <c r="B5437" s="4" t="s">
        <v>140</v>
      </c>
      <c r="C5437" s="4" t="s">
        <v>289</v>
      </c>
      <c r="D5437" s="4" t="s">
        <v>292</v>
      </c>
      <c r="E5437" s="5">
        <v>6.31</v>
      </c>
      <c r="G5437" s="17"/>
      <c r="H5437" s="17"/>
      <c r="I5437" s="17"/>
    </row>
    <row r="5438" spans="1:10" ht="21.95" customHeight="1" x14ac:dyDescent="0.15">
      <c r="A5438" s="6" t="s">
        <v>288</v>
      </c>
      <c r="B5438" s="4" t="s">
        <v>37</v>
      </c>
      <c r="C5438" s="4" t="s">
        <v>289</v>
      </c>
      <c r="D5438" s="4" t="s">
        <v>290</v>
      </c>
      <c r="E5438" s="5">
        <v>9.65</v>
      </c>
      <c r="F5438" t="s">
        <v>354</v>
      </c>
      <c r="G5438" s="17"/>
      <c r="H5438" s="17"/>
      <c r="I5438" s="17"/>
    </row>
    <row r="5439" spans="1:10" ht="21.95" customHeight="1" x14ac:dyDescent="0.15">
      <c r="A5439" s="6" t="s">
        <v>288</v>
      </c>
      <c r="B5439" s="4" t="s">
        <v>37</v>
      </c>
      <c r="C5439" s="4" t="s">
        <v>289</v>
      </c>
      <c r="D5439" s="4" t="s">
        <v>292</v>
      </c>
      <c r="E5439" s="5">
        <v>10.63</v>
      </c>
      <c r="G5439" s="17"/>
      <c r="H5439" s="17"/>
      <c r="I5439" s="17"/>
    </row>
    <row r="5440" spans="1:10" ht="21.95" customHeight="1" x14ac:dyDescent="0.15">
      <c r="A5440" s="6" t="s">
        <v>288</v>
      </c>
      <c r="B5440" s="4" t="s">
        <v>37</v>
      </c>
      <c r="C5440" s="4" t="s">
        <v>289</v>
      </c>
      <c r="D5440" s="4" t="s">
        <v>294</v>
      </c>
      <c r="E5440" s="5">
        <v>8.74</v>
      </c>
      <c r="G5440" s="17"/>
      <c r="H5440" s="17"/>
      <c r="I5440" s="17"/>
    </row>
    <row r="5441" spans="1:10" ht="21.95" customHeight="1" x14ac:dyDescent="0.15">
      <c r="A5441" s="6" t="s">
        <v>288</v>
      </c>
      <c r="B5441" s="4" t="s">
        <v>141</v>
      </c>
      <c r="C5441" s="4" t="s">
        <v>289</v>
      </c>
      <c r="D5441" s="4" t="s">
        <v>290</v>
      </c>
      <c r="E5441" s="5">
        <v>11.59</v>
      </c>
      <c r="G5441" s="17"/>
      <c r="H5441" s="17"/>
      <c r="I5441" s="17"/>
    </row>
    <row r="5442" spans="1:10" ht="21.95" customHeight="1" x14ac:dyDescent="0.15">
      <c r="A5442" s="6" t="s">
        <v>288</v>
      </c>
      <c r="B5442" s="4" t="s">
        <v>141</v>
      </c>
      <c r="C5442" s="4" t="s">
        <v>289</v>
      </c>
      <c r="D5442" s="4" t="s">
        <v>292</v>
      </c>
      <c r="E5442" s="5">
        <v>12.32</v>
      </c>
      <c r="G5442" s="17"/>
      <c r="H5442" s="17"/>
      <c r="I5442" s="17"/>
    </row>
    <row r="5443" spans="1:10" ht="21.95" customHeight="1" x14ac:dyDescent="0.15">
      <c r="A5443" s="6" t="s">
        <v>288</v>
      </c>
      <c r="B5443" s="4" t="s">
        <v>141</v>
      </c>
      <c r="C5443" s="4" t="s">
        <v>289</v>
      </c>
      <c r="D5443" s="4" t="s">
        <v>294</v>
      </c>
      <c r="E5443" s="5">
        <v>8.32</v>
      </c>
      <c r="G5443" s="17"/>
      <c r="H5443" s="17"/>
      <c r="I5443" s="17"/>
    </row>
    <row r="5444" spans="1:10" ht="21.95" customHeight="1" x14ac:dyDescent="0.15">
      <c r="A5444" s="6" t="s">
        <v>288</v>
      </c>
      <c r="B5444" s="4" t="s">
        <v>38</v>
      </c>
      <c r="C5444" s="4" t="s">
        <v>289</v>
      </c>
      <c r="D5444" s="4" t="s">
        <v>290</v>
      </c>
      <c r="E5444" s="5">
        <v>12.66</v>
      </c>
      <c r="F5444" t="s">
        <v>353</v>
      </c>
      <c r="G5444" s="17">
        <f>+E5444+E5445+E5446+E5447+E5448+E5449+E5450+E5451+E5452+E5453</f>
        <v>105.17000000000002</v>
      </c>
      <c r="H5444" s="17">
        <f>+E5454+E5455+E5456+E5457+E5458+E5459</f>
        <v>67.39</v>
      </c>
      <c r="I5444" s="18">
        <f>+(G5444/4)/(H5444/3)</f>
        <v>1.170462976702775</v>
      </c>
      <c r="J5444" s="21">
        <f>+(B5444-$K$1)/7</f>
        <v>15</v>
      </c>
    </row>
    <row r="5445" spans="1:10" ht="21.95" customHeight="1" x14ac:dyDescent="0.15">
      <c r="A5445" s="6" t="s">
        <v>288</v>
      </c>
      <c r="B5445" s="4" t="s">
        <v>38</v>
      </c>
      <c r="C5445" s="4" t="s">
        <v>289</v>
      </c>
      <c r="D5445" s="4" t="s">
        <v>290</v>
      </c>
      <c r="E5445" s="5">
        <v>7.11</v>
      </c>
      <c r="G5445" s="17"/>
      <c r="H5445" s="17"/>
      <c r="I5445" s="17"/>
    </row>
    <row r="5446" spans="1:10" ht="21.95" customHeight="1" x14ac:dyDescent="0.15">
      <c r="A5446" s="9" t="s">
        <v>288</v>
      </c>
      <c r="B5446" s="4" t="s">
        <v>38</v>
      </c>
      <c r="C5446" s="4" t="s">
        <v>289</v>
      </c>
      <c r="D5446" s="4" t="s">
        <v>292</v>
      </c>
      <c r="E5446" s="5">
        <v>10.79</v>
      </c>
      <c r="G5446" s="17"/>
      <c r="H5446" s="17"/>
      <c r="I5446" s="17"/>
    </row>
    <row r="5447" spans="1:10" ht="21.95" customHeight="1" x14ac:dyDescent="0.15">
      <c r="A5447" s="6" t="s">
        <v>288</v>
      </c>
      <c r="B5447" s="4" t="s">
        <v>38</v>
      </c>
      <c r="C5447" s="4" t="s">
        <v>289</v>
      </c>
      <c r="D5447" s="4" t="s">
        <v>292</v>
      </c>
      <c r="E5447" s="5">
        <v>9.33</v>
      </c>
      <c r="G5447" s="17"/>
      <c r="H5447" s="17"/>
      <c r="I5447" s="17"/>
    </row>
    <row r="5448" spans="1:10" ht="21.95" customHeight="1" x14ac:dyDescent="0.15">
      <c r="A5448" s="6" t="s">
        <v>288</v>
      </c>
      <c r="B5448" s="4" t="s">
        <v>38</v>
      </c>
      <c r="C5448" s="4" t="s">
        <v>289</v>
      </c>
      <c r="D5448" s="4" t="s">
        <v>294</v>
      </c>
      <c r="E5448" s="5">
        <v>12.16</v>
      </c>
      <c r="G5448" s="17"/>
      <c r="H5448" s="17"/>
      <c r="I5448" s="17"/>
    </row>
    <row r="5449" spans="1:10" ht="21.95" customHeight="1" x14ac:dyDescent="0.15">
      <c r="A5449" s="6" t="s">
        <v>288</v>
      </c>
      <c r="B5449" s="4" t="s">
        <v>142</v>
      </c>
      <c r="C5449" s="4" t="s">
        <v>289</v>
      </c>
      <c r="D5449" s="4" t="s">
        <v>290</v>
      </c>
      <c r="E5449" s="5">
        <v>12.12</v>
      </c>
      <c r="G5449" s="17"/>
      <c r="H5449" s="17"/>
      <c r="I5449" s="17"/>
    </row>
    <row r="5450" spans="1:10" ht="21.95" customHeight="1" x14ac:dyDescent="0.15">
      <c r="A5450" s="6" t="s">
        <v>288</v>
      </c>
      <c r="B5450" s="4" t="s">
        <v>142</v>
      </c>
      <c r="C5450" s="4" t="s">
        <v>289</v>
      </c>
      <c r="D5450" s="4" t="s">
        <v>290</v>
      </c>
      <c r="E5450" s="5">
        <v>8.73</v>
      </c>
      <c r="G5450" s="17"/>
      <c r="H5450" s="17"/>
      <c r="I5450" s="17"/>
    </row>
    <row r="5451" spans="1:10" ht="21.95" customHeight="1" x14ac:dyDescent="0.15">
      <c r="A5451" s="6" t="s">
        <v>288</v>
      </c>
      <c r="B5451" s="4" t="s">
        <v>142</v>
      </c>
      <c r="C5451" s="4" t="s">
        <v>289</v>
      </c>
      <c r="D5451" s="4" t="s">
        <v>292</v>
      </c>
      <c r="E5451" s="5">
        <v>13.42</v>
      </c>
      <c r="G5451" s="17"/>
      <c r="H5451" s="17"/>
      <c r="I5451" s="17"/>
    </row>
    <row r="5452" spans="1:10" ht="21.95" customHeight="1" x14ac:dyDescent="0.15">
      <c r="A5452" s="6" t="s">
        <v>288</v>
      </c>
      <c r="B5452" s="4" t="s">
        <v>142</v>
      </c>
      <c r="C5452" s="4" t="s">
        <v>289</v>
      </c>
      <c r="D5452" s="4" t="s">
        <v>292</v>
      </c>
      <c r="E5452" s="5">
        <v>7.32</v>
      </c>
      <c r="G5452" s="17"/>
      <c r="H5452" s="17"/>
      <c r="I5452" s="17"/>
    </row>
    <row r="5453" spans="1:10" ht="21.95" customHeight="1" x14ac:dyDescent="0.15">
      <c r="A5453" s="6" t="s">
        <v>288</v>
      </c>
      <c r="B5453" s="4" t="s">
        <v>142</v>
      </c>
      <c r="C5453" s="4" t="s">
        <v>289</v>
      </c>
      <c r="D5453" s="4" t="s">
        <v>294</v>
      </c>
      <c r="E5453" s="5">
        <v>11.53</v>
      </c>
      <c r="G5453" s="17"/>
      <c r="H5453" s="17"/>
      <c r="I5453" s="17"/>
    </row>
    <row r="5454" spans="1:10" ht="21.95" customHeight="1" x14ac:dyDescent="0.15">
      <c r="A5454" s="6" t="s">
        <v>288</v>
      </c>
      <c r="B5454" s="4" t="s">
        <v>39</v>
      </c>
      <c r="C5454" s="4" t="s">
        <v>289</v>
      </c>
      <c r="D5454" s="4" t="s">
        <v>291</v>
      </c>
      <c r="E5454" s="5">
        <v>12.57</v>
      </c>
      <c r="F5454" t="s">
        <v>354</v>
      </c>
      <c r="G5454" s="17"/>
      <c r="H5454" s="17"/>
      <c r="I5454" s="17"/>
    </row>
    <row r="5455" spans="1:10" ht="21.95" customHeight="1" x14ac:dyDescent="0.15">
      <c r="A5455" s="6" t="s">
        <v>288</v>
      </c>
      <c r="B5455" s="4" t="s">
        <v>39</v>
      </c>
      <c r="C5455" s="4" t="s">
        <v>289</v>
      </c>
      <c r="D5455" s="4" t="s">
        <v>290</v>
      </c>
      <c r="E5455" s="5">
        <v>11.71</v>
      </c>
      <c r="G5455" s="17"/>
      <c r="H5455" s="17"/>
      <c r="I5455" s="17"/>
    </row>
    <row r="5456" spans="1:10" ht="21.95" customHeight="1" x14ac:dyDescent="0.15">
      <c r="A5456" s="6" t="s">
        <v>288</v>
      </c>
      <c r="B5456" s="4" t="s">
        <v>39</v>
      </c>
      <c r="C5456" s="4" t="s">
        <v>289</v>
      </c>
      <c r="D5456" s="4" t="s">
        <v>292</v>
      </c>
      <c r="E5456" s="5">
        <v>9.89</v>
      </c>
      <c r="G5456" s="17"/>
      <c r="H5456" s="17"/>
      <c r="I5456" s="17"/>
    </row>
    <row r="5457" spans="1:10" ht="21.95" customHeight="1" x14ac:dyDescent="0.15">
      <c r="A5457" s="6" t="s">
        <v>288</v>
      </c>
      <c r="B5457" s="4" t="s">
        <v>143</v>
      </c>
      <c r="C5457" s="4" t="s">
        <v>289</v>
      </c>
      <c r="D5457" s="4" t="s">
        <v>291</v>
      </c>
      <c r="E5457" s="5">
        <v>10.94</v>
      </c>
      <c r="G5457" s="17"/>
      <c r="H5457" s="17"/>
      <c r="I5457" s="17"/>
    </row>
    <row r="5458" spans="1:10" ht="21.95" customHeight="1" x14ac:dyDescent="0.15">
      <c r="A5458" s="6" t="s">
        <v>288</v>
      </c>
      <c r="B5458" s="4" t="s">
        <v>143</v>
      </c>
      <c r="C5458" s="4" t="s">
        <v>289</v>
      </c>
      <c r="D5458" s="4" t="s">
        <v>290</v>
      </c>
      <c r="E5458" s="5">
        <v>12.44</v>
      </c>
      <c r="G5458" s="17"/>
      <c r="H5458" s="17"/>
      <c r="I5458" s="17"/>
    </row>
    <row r="5459" spans="1:10" ht="21.95" customHeight="1" x14ac:dyDescent="0.15">
      <c r="A5459" s="6" t="s">
        <v>288</v>
      </c>
      <c r="B5459" s="4" t="s">
        <v>143</v>
      </c>
      <c r="C5459" s="4" t="s">
        <v>289</v>
      </c>
      <c r="D5459" s="4" t="s">
        <v>292</v>
      </c>
      <c r="E5459" s="5">
        <v>9.84</v>
      </c>
      <c r="G5459" s="17"/>
      <c r="H5459" s="17"/>
      <c r="I5459" s="17"/>
    </row>
    <row r="5460" spans="1:10" ht="21.95" customHeight="1" x14ac:dyDescent="0.15">
      <c r="A5460" s="6" t="s">
        <v>288</v>
      </c>
      <c r="B5460" s="4" t="s">
        <v>40</v>
      </c>
      <c r="C5460" s="4" t="s">
        <v>289</v>
      </c>
      <c r="D5460" s="4" t="s">
        <v>291</v>
      </c>
      <c r="E5460" s="5">
        <v>12.78</v>
      </c>
      <c r="F5460" t="s">
        <v>353</v>
      </c>
      <c r="G5460" s="17">
        <f>+E5460+E5461+E5462+E5463+E5464+E5465+E5466+E5467+E5468</f>
        <v>106.73000000000002</v>
      </c>
      <c r="H5460" s="17">
        <f>+E5470+E5471+E5472+E5473+E5474+E5469</f>
        <v>60.559999999999988</v>
      </c>
      <c r="I5460" s="18">
        <f>+(G5460/4)/(H5460/3)</f>
        <v>1.3217883091149278</v>
      </c>
      <c r="J5460" s="21">
        <f>+(B5460-$K$1)/7</f>
        <v>16</v>
      </c>
    </row>
    <row r="5461" spans="1:10" ht="21.95" customHeight="1" x14ac:dyDescent="0.15">
      <c r="A5461" s="6" t="s">
        <v>288</v>
      </c>
      <c r="B5461" s="4" t="s">
        <v>40</v>
      </c>
      <c r="C5461" s="4" t="s">
        <v>289</v>
      </c>
      <c r="D5461" s="4" t="s">
        <v>291</v>
      </c>
      <c r="E5461" s="5">
        <v>9.6</v>
      </c>
      <c r="G5461" s="17"/>
      <c r="H5461" s="17"/>
      <c r="I5461" s="17"/>
    </row>
    <row r="5462" spans="1:10" ht="21.95" customHeight="1" x14ac:dyDescent="0.15">
      <c r="A5462" s="6" t="s">
        <v>288</v>
      </c>
      <c r="B5462" s="4" t="s">
        <v>40</v>
      </c>
      <c r="C5462" s="4" t="s">
        <v>289</v>
      </c>
      <c r="D5462" s="4" t="s">
        <v>290</v>
      </c>
      <c r="E5462" s="5">
        <v>11.29</v>
      </c>
      <c r="G5462" s="17"/>
      <c r="H5462" s="17"/>
      <c r="I5462" s="17"/>
    </row>
    <row r="5463" spans="1:10" ht="21.95" customHeight="1" x14ac:dyDescent="0.15">
      <c r="A5463" s="6" t="s">
        <v>288</v>
      </c>
      <c r="B5463" s="4" t="s">
        <v>40</v>
      </c>
      <c r="C5463" s="4" t="s">
        <v>289</v>
      </c>
      <c r="D5463" s="4" t="s">
        <v>290</v>
      </c>
      <c r="E5463" s="5">
        <v>8.34</v>
      </c>
      <c r="G5463" s="17"/>
      <c r="H5463" s="17"/>
      <c r="I5463" s="17"/>
    </row>
    <row r="5464" spans="1:10" ht="21.95" customHeight="1" x14ac:dyDescent="0.15">
      <c r="A5464" s="6" t="s">
        <v>288</v>
      </c>
      <c r="B5464" s="4" t="s">
        <v>40</v>
      </c>
      <c r="C5464" s="4" t="s">
        <v>289</v>
      </c>
      <c r="D5464" s="4" t="s">
        <v>292</v>
      </c>
      <c r="E5464" s="5">
        <v>13.59</v>
      </c>
      <c r="G5464" s="17"/>
      <c r="H5464" s="17"/>
      <c r="I5464" s="17"/>
    </row>
    <row r="5465" spans="1:10" ht="21.95" customHeight="1" x14ac:dyDescent="0.15">
      <c r="A5465" s="6" t="s">
        <v>288</v>
      </c>
      <c r="B5465" s="4" t="s">
        <v>144</v>
      </c>
      <c r="C5465" s="4" t="s">
        <v>289</v>
      </c>
      <c r="D5465" s="4" t="s">
        <v>291</v>
      </c>
      <c r="E5465" s="5">
        <v>13.46</v>
      </c>
      <c r="G5465" s="17"/>
      <c r="H5465" s="17"/>
      <c r="I5465" s="17"/>
    </row>
    <row r="5466" spans="1:10" ht="21.95" customHeight="1" x14ac:dyDescent="0.15">
      <c r="A5466" s="6" t="s">
        <v>288</v>
      </c>
      <c r="B5466" s="4" t="s">
        <v>144</v>
      </c>
      <c r="C5466" s="4" t="s">
        <v>289</v>
      </c>
      <c r="D5466" s="4" t="s">
        <v>291</v>
      </c>
      <c r="E5466" s="5">
        <v>11.43</v>
      </c>
      <c r="G5466" s="17"/>
      <c r="H5466" s="17"/>
      <c r="I5466" s="17"/>
    </row>
    <row r="5467" spans="1:10" ht="21.95" customHeight="1" x14ac:dyDescent="0.15">
      <c r="A5467" s="6" t="s">
        <v>288</v>
      </c>
      <c r="B5467" s="4" t="s">
        <v>144</v>
      </c>
      <c r="C5467" s="4" t="s">
        <v>289</v>
      </c>
      <c r="D5467" s="4" t="s">
        <v>292</v>
      </c>
      <c r="E5467" s="5">
        <v>14.03</v>
      </c>
      <c r="G5467" s="17"/>
      <c r="H5467" s="17"/>
      <c r="I5467" s="17"/>
    </row>
    <row r="5468" spans="1:10" ht="21.95" customHeight="1" x14ac:dyDescent="0.15">
      <c r="A5468" s="6" t="s">
        <v>288</v>
      </c>
      <c r="B5468" s="4" t="s">
        <v>144</v>
      </c>
      <c r="C5468" s="4" t="s">
        <v>289</v>
      </c>
      <c r="D5468" s="4" t="s">
        <v>292</v>
      </c>
      <c r="E5468" s="5">
        <v>12.21</v>
      </c>
      <c r="G5468" s="17"/>
      <c r="H5468" s="17"/>
      <c r="I5468" s="17"/>
    </row>
    <row r="5469" spans="1:10" ht="21.95" customHeight="1" x14ac:dyDescent="0.15">
      <c r="A5469" s="6" t="s">
        <v>288</v>
      </c>
      <c r="B5469" s="4" t="s">
        <v>41</v>
      </c>
      <c r="C5469" s="4" t="s">
        <v>289</v>
      </c>
      <c r="D5469" s="4" t="s">
        <v>291</v>
      </c>
      <c r="E5469" s="5">
        <v>10.52</v>
      </c>
      <c r="F5469" t="s">
        <v>354</v>
      </c>
      <c r="G5469" s="17"/>
      <c r="H5469" s="17"/>
      <c r="I5469" s="17"/>
    </row>
    <row r="5470" spans="1:10" ht="21.95" customHeight="1" x14ac:dyDescent="0.15">
      <c r="A5470" s="6" t="s">
        <v>288</v>
      </c>
      <c r="B5470" s="4" t="s">
        <v>41</v>
      </c>
      <c r="C5470" s="4" t="s">
        <v>289</v>
      </c>
      <c r="D5470" s="4" t="s">
        <v>290</v>
      </c>
      <c r="E5470" s="5">
        <v>9.76</v>
      </c>
      <c r="G5470" s="17"/>
      <c r="H5470" s="17"/>
      <c r="I5470" s="17"/>
    </row>
    <row r="5471" spans="1:10" ht="21.95" customHeight="1" x14ac:dyDescent="0.15">
      <c r="A5471" s="6" t="s">
        <v>288</v>
      </c>
      <c r="B5471" s="4" t="s">
        <v>41</v>
      </c>
      <c r="C5471" s="4" t="s">
        <v>289</v>
      </c>
      <c r="D5471" s="4" t="s">
        <v>292</v>
      </c>
      <c r="E5471" s="5">
        <v>9.33</v>
      </c>
      <c r="G5471" s="17"/>
      <c r="H5471" s="17"/>
      <c r="I5471" s="17"/>
    </row>
    <row r="5472" spans="1:10" ht="21.95" customHeight="1" x14ac:dyDescent="0.15">
      <c r="A5472" s="6" t="s">
        <v>288</v>
      </c>
      <c r="B5472" s="4" t="s">
        <v>145</v>
      </c>
      <c r="C5472" s="4" t="s">
        <v>289</v>
      </c>
      <c r="D5472" s="4" t="s">
        <v>291</v>
      </c>
      <c r="E5472" s="5">
        <v>10.64</v>
      </c>
      <c r="G5472" s="17"/>
      <c r="H5472" s="17"/>
      <c r="I5472" s="17"/>
    </row>
    <row r="5473" spans="1:10" ht="21.95" customHeight="1" x14ac:dyDescent="0.15">
      <c r="A5473" s="6" t="s">
        <v>288</v>
      </c>
      <c r="B5473" s="4" t="s">
        <v>145</v>
      </c>
      <c r="C5473" s="4" t="s">
        <v>289</v>
      </c>
      <c r="D5473" s="4" t="s">
        <v>290</v>
      </c>
      <c r="E5473" s="5">
        <v>10.79</v>
      </c>
      <c r="G5473" s="17"/>
      <c r="H5473" s="17"/>
      <c r="I5473" s="17"/>
    </row>
    <row r="5474" spans="1:10" ht="21.95" customHeight="1" x14ac:dyDescent="0.15">
      <c r="A5474" s="6" t="s">
        <v>288</v>
      </c>
      <c r="B5474" s="4" t="s">
        <v>145</v>
      </c>
      <c r="C5474" s="4" t="s">
        <v>289</v>
      </c>
      <c r="D5474" s="4" t="s">
        <v>292</v>
      </c>
      <c r="E5474" s="5">
        <v>9.52</v>
      </c>
      <c r="G5474" s="17"/>
      <c r="H5474" s="17"/>
      <c r="I5474" s="17"/>
    </row>
    <row r="5475" spans="1:10" ht="21.95" customHeight="1" x14ac:dyDescent="0.15">
      <c r="A5475" s="6" t="s">
        <v>288</v>
      </c>
      <c r="B5475" s="4" t="s">
        <v>42</v>
      </c>
      <c r="C5475" s="4" t="s">
        <v>289</v>
      </c>
      <c r="D5475" s="4" t="s">
        <v>291</v>
      </c>
      <c r="E5475" s="5">
        <v>12.21</v>
      </c>
      <c r="F5475" t="s">
        <v>353</v>
      </c>
      <c r="G5475" s="17">
        <f>+E5475+E5476+E5477+E5478+E5479+E5480+E5481+E5482+E5483+E5484</f>
        <v>104.96</v>
      </c>
      <c r="H5475" s="17">
        <f>+E5485+E5486+E5487+E5488+E5489+E5490</f>
        <v>63.15</v>
      </c>
      <c r="I5475" s="18">
        <f>+(G5475/4)/(H5475/3)</f>
        <v>1.2465558194774347</v>
      </c>
      <c r="J5475" s="21">
        <f>+(B5475-$K$1)/7</f>
        <v>17</v>
      </c>
    </row>
    <row r="5476" spans="1:10" ht="21.95" customHeight="1" x14ac:dyDescent="0.15">
      <c r="A5476" s="6" t="s">
        <v>288</v>
      </c>
      <c r="B5476" s="4" t="s">
        <v>42</v>
      </c>
      <c r="C5476" s="4" t="s">
        <v>289</v>
      </c>
      <c r="D5476" s="4" t="s">
        <v>291</v>
      </c>
      <c r="E5476" s="5">
        <v>9.42</v>
      </c>
      <c r="G5476" s="17"/>
      <c r="H5476" s="17"/>
      <c r="I5476" s="17"/>
      <c r="J5476" s="17"/>
    </row>
    <row r="5477" spans="1:10" ht="21.95" customHeight="1" x14ac:dyDescent="0.15">
      <c r="A5477" s="6" t="s">
        <v>288</v>
      </c>
      <c r="B5477" s="4" t="s">
        <v>42</v>
      </c>
      <c r="C5477" s="4" t="s">
        <v>289</v>
      </c>
      <c r="D5477" s="4" t="s">
        <v>290</v>
      </c>
      <c r="E5477" s="5">
        <v>13.11</v>
      </c>
      <c r="G5477" s="17"/>
      <c r="H5477" s="17"/>
      <c r="I5477" s="17"/>
      <c r="J5477" s="17"/>
    </row>
    <row r="5478" spans="1:10" ht="21.95" customHeight="1" x14ac:dyDescent="0.15">
      <c r="A5478" s="6" t="s">
        <v>288</v>
      </c>
      <c r="B5478" s="4" t="s">
        <v>42</v>
      </c>
      <c r="C5478" s="4" t="s">
        <v>289</v>
      </c>
      <c r="D5478" s="4" t="s">
        <v>290</v>
      </c>
      <c r="E5478" s="5">
        <v>6.17</v>
      </c>
      <c r="G5478" s="17"/>
      <c r="H5478" s="17"/>
      <c r="I5478" s="17"/>
      <c r="J5478" s="17"/>
    </row>
    <row r="5479" spans="1:10" ht="21.95" customHeight="1" x14ac:dyDescent="0.15">
      <c r="A5479" s="6" t="s">
        <v>288</v>
      </c>
      <c r="B5479" s="4" t="s">
        <v>42</v>
      </c>
      <c r="C5479" s="4" t="s">
        <v>289</v>
      </c>
      <c r="D5479" s="4" t="s">
        <v>292</v>
      </c>
      <c r="E5479" s="5">
        <v>12.7</v>
      </c>
      <c r="G5479" s="17"/>
      <c r="H5479" s="17"/>
      <c r="I5479" s="17"/>
      <c r="J5479" s="17"/>
    </row>
    <row r="5480" spans="1:10" ht="21.95" customHeight="1" x14ac:dyDescent="0.15">
      <c r="A5480" s="6" t="s">
        <v>288</v>
      </c>
      <c r="B5480" s="4" t="s">
        <v>147</v>
      </c>
      <c r="C5480" s="4" t="s">
        <v>289</v>
      </c>
      <c r="D5480" s="4" t="s">
        <v>291</v>
      </c>
      <c r="E5480" s="5">
        <v>8.9499999999999993</v>
      </c>
      <c r="G5480" s="17"/>
      <c r="H5480" s="17"/>
      <c r="I5480" s="17"/>
      <c r="J5480" s="17"/>
    </row>
    <row r="5481" spans="1:10" ht="21.95" customHeight="1" x14ac:dyDescent="0.15">
      <c r="A5481" s="6" t="s">
        <v>288</v>
      </c>
      <c r="B5481" s="4" t="s">
        <v>147</v>
      </c>
      <c r="C5481" s="4" t="s">
        <v>289</v>
      </c>
      <c r="D5481" s="4" t="s">
        <v>290</v>
      </c>
      <c r="E5481" s="5">
        <v>13.1</v>
      </c>
      <c r="G5481" s="17"/>
      <c r="H5481" s="17"/>
      <c r="I5481" s="17"/>
      <c r="J5481" s="17"/>
    </row>
    <row r="5482" spans="1:10" ht="21.95" customHeight="1" x14ac:dyDescent="0.15">
      <c r="A5482" s="6" t="s">
        <v>288</v>
      </c>
      <c r="B5482" s="4" t="s">
        <v>147</v>
      </c>
      <c r="C5482" s="4" t="s">
        <v>289</v>
      </c>
      <c r="D5482" s="4" t="s">
        <v>290</v>
      </c>
      <c r="E5482" s="5">
        <v>8.27</v>
      </c>
      <c r="G5482" s="17"/>
      <c r="H5482" s="17"/>
      <c r="I5482" s="17"/>
      <c r="J5482" s="17"/>
    </row>
    <row r="5483" spans="1:10" ht="21.95" customHeight="1" x14ac:dyDescent="0.15">
      <c r="A5483" s="6" t="s">
        <v>288</v>
      </c>
      <c r="B5483" s="4" t="s">
        <v>147</v>
      </c>
      <c r="C5483" s="4" t="s">
        <v>289</v>
      </c>
      <c r="D5483" s="4" t="s">
        <v>292</v>
      </c>
      <c r="E5483" s="5">
        <v>12.13</v>
      </c>
      <c r="G5483" s="17"/>
      <c r="H5483" s="17"/>
      <c r="I5483" s="17"/>
      <c r="J5483" s="17"/>
    </row>
    <row r="5484" spans="1:10" ht="21.95" customHeight="1" x14ac:dyDescent="0.15">
      <c r="A5484" s="6" t="s">
        <v>288</v>
      </c>
      <c r="B5484" s="4" t="s">
        <v>147</v>
      </c>
      <c r="C5484" s="4" t="s">
        <v>289</v>
      </c>
      <c r="D5484" s="4" t="s">
        <v>294</v>
      </c>
      <c r="E5484" s="5">
        <v>8.9</v>
      </c>
      <c r="G5484" s="17"/>
      <c r="H5484" s="17"/>
      <c r="I5484" s="17"/>
      <c r="J5484" s="17"/>
    </row>
    <row r="5485" spans="1:10" ht="21.95" customHeight="1" x14ac:dyDescent="0.15">
      <c r="A5485" s="6" t="s">
        <v>288</v>
      </c>
      <c r="B5485" s="4" t="s">
        <v>43</v>
      </c>
      <c r="C5485" s="4" t="s">
        <v>289</v>
      </c>
      <c r="D5485" s="4" t="s">
        <v>291</v>
      </c>
      <c r="E5485" s="5">
        <v>11.9</v>
      </c>
      <c r="F5485" t="s">
        <v>354</v>
      </c>
      <c r="G5485" s="17"/>
      <c r="H5485" s="17"/>
      <c r="I5485" s="17"/>
      <c r="J5485" s="17"/>
    </row>
    <row r="5486" spans="1:10" ht="21.95" customHeight="1" x14ac:dyDescent="0.15">
      <c r="A5486" s="6" t="s">
        <v>288</v>
      </c>
      <c r="B5486" s="4" t="s">
        <v>43</v>
      </c>
      <c r="C5486" s="4" t="s">
        <v>289</v>
      </c>
      <c r="D5486" s="4" t="s">
        <v>290</v>
      </c>
      <c r="E5486" s="5">
        <v>11.01</v>
      </c>
      <c r="G5486" s="17"/>
      <c r="H5486" s="17"/>
      <c r="I5486" s="17"/>
      <c r="J5486" s="17"/>
    </row>
    <row r="5487" spans="1:10" ht="21.95" customHeight="1" x14ac:dyDescent="0.15">
      <c r="A5487" s="6" t="s">
        <v>288</v>
      </c>
      <c r="B5487" s="4" t="s">
        <v>43</v>
      </c>
      <c r="C5487" s="4" t="s">
        <v>289</v>
      </c>
      <c r="D5487" s="4" t="s">
        <v>292</v>
      </c>
      <c r="E5487" s="5">
        <v>9.14</v>
      </c>
      <c r="G5487" s="17"/>
      <c r="H5487" s="17"/>
      <c r="I5487" s="17"/>
      <c r="J5487" s="17"/>
    </row>
    <row r="5488" spans="1:10" ht="21.95" customHeight="1" x14ac:dyDescent="0.15">
      <c r="A5488" s="6" t="s">
        <v>288</v>
      </c>
      <c r="B5488" s="4" t="s">
        <v>148</v>
      </c>
      <c r="C5488" s="4" t="s">
        <v>289</v>
      </c>
      <c r="D5488" s="4" t="s">
        <v>291</v>
      </c>
      <c r="E5488" s="5">
        <v>11.63</v>
      </c>
      <c r="G5488" s="17"/>
      <c r="H5488" s="17"/>
      <c r="I5488" s="17"/>
      <c r="J5488" s="17"/>
    </row>
    <row r="5489" spans="1:10" ht="21.95" customHeight="1" x14ac:dyDescent="0.15">
      <c r="A5489" s="6" t="s">
        <v>288</v>
      </c>
      <c r="B5489" s="4" t="s">
        <v>148</v>
      </c>
      <c r="C5489" s="4" t="s">
        <v>289</v>
      </c>
      <c r="D5489" s="4" t="s">
        <v>290</v>
      </c>
      <c r="E5489" s="5">
        <v>9</v>
      </c>
      <c r="G5489" s="17"/>
      <c r="H5489" s="17"/>
      <c r="I5489" s="17"/>
      <c r="J5489" s="17"/>
    </row>
    <row r="5490" spans="1:10" ht="21.95" customHeight="1" x14ac:dyDescent="0.15">
      <c r="A5490" s="9" t="s">
        <v>288</v>
      </c>
      <c r="B5490" s="4" t="s">
        <v>148</v>
      </c>
      <c r="C5490" s="4" t="s">
        <v>289</v>
      </c>
      <c r="D5490" s="4" t="s">
        <v>292</v>
      </c>
      <c r="E5490" s="5">
        <v>10.47</v>
      </c>
      <c r="G5490" s="17"/>
      <c r="H5490" s="17"/>
      <c r="I5490" s="17"/>
      <c r="J5490" s="17"/>
    </row>
    <row r="5491" spans="1:10" ht="21.95" customHeight="1" x14ac:dyDescent="0.15">
      <c r="A5491" s="6" t="s">
        <v>288</v>
      </c>
      <c r="B5491" s="4" t="s">
        <v>44</v>
      </c>
      <c r="C5491" s="4" t="s">
        <v>289</v>
      </c>
      <c r="D5491" s="4" t="s">
        <v>291</v>
      </c>
      <c r="E5491" s="5">
        <v>12.42</v>
      </c>
      <c r="F5491" t="s">
        <v>353</v>
      </c>
      <c r="G5491" s="17">
        <f>+E5491+E5492+E5493+E5494+E5495+E5496+E5497+E5498+E5499</f>
        <v>111.85000000000001</v>
      </c>
      <c r="H5491" s="17">
        <f>+E5501+E5502+E5503+E5504+E5505+E5500</f>
        <v>62.49</v>
      </c>
      <c r="I5491" s="18">
        <f>+(G5491/4)/(H5491/3)</f>
        <v>1.3424147863658185</v>
      </c>
      <c r="J5491" s="21">
        <f>+(B5491-$K$1)/7</f>
        <v>18</v>
      </c>
    </row>
    <row r="5492" spans="1:10" ht="21.95" customHeight="1" x14ac:dyDescent="0.15">
      <c r="A5492" s="6" t="s">
        <v>288</v>
      </c>
      <c r="B5492" s="4" t="s">
        <v>44</v>
      </c>
      <c r="C5492" s="4" t="s">
        <v>289</v>
      </c>
      <c r="D5492" s="4" t="s">
        <v>291</v>
      </c>
      <c r="E5492" s="5">
        <v>10.39</v>
      </c>
      <c r="G5492" s="17"/>
      <c r="H5492" s="17"/>
      <c r="I5492" s="17"/>
      <c r="J5492" s="17"/>
    </row>
    <row r="5493" spans="1:10" ht="21.95" customHeight="1" x14ac:dyDescent="0.15">
      <c r="A5493" s="6" t="s">
        <v>288</v>
      </c>
      <c r="B5493" s="4" t="s">
        <v>44</v>
      </c>
      <c r="C5493" s="4" t="s">
        <v>289</v>
      </c>
      <c r="D5493" s="4" t="s">
        <v>290</v>
      </c>
      <c r="E5493" s="5">
        <v>13.21</v>
      </c>
      <c r="G5493" s="17"/>
      <c r="H5493" s="17"/>
      <c r="I5493" s="17"/>
      <c r="J5493" s="17"/>
    </row>
    <row r="5494" spans="1:10" ht="21.95" customHeight="1" x14ac:dyDescent="0.15">
      <c r="A5494" s="6" t="s">
        <v>288</v>
      </c>
      <c r="B5494" s="4" t="s">
        <v>44</v>
      </c>
      <c r="C5494" s="4" t="s">
        <v>289</v>
      </c>
      <c r="D5494" s="4" t="s">
        <v>290</v>
      </c>
      <c r="E5494" s="5">
        <v>9.08</v>
      </c>
      <c r="G5494" s="17"/>
      <c r="H5494" s="17"/>
      <c r="I5494" s="17"/>
      <c r="J5494" s="17"/>
    </row>
    <row r="5495" spans="1:10" ht="21.95" customHeight="1" x14ac:dyDescent="0.15">
      <c r="A5495" s="6" t="s">
        <v>288</v>
      </c>
      <c r="B5495" s="4" t="s">
        <v>44</v>
      </c>
      <c r="C5495" s="4" t="s">
        <v>289</v>
      </c>
      <c r="D5495" s="4" t="s">
        <v>292</v>
      </c>
      <c r="E5495" s="5">
        <v>13.26</v>
      </c>
      <c r="G5495" s="17"/>
      <c r="H5495" s="17"/>
      <c r="I5495" s="17"/>
      <c r="J5495" s="17"/>
    </row>
    <row r="5496" spans="1:10" ht="21.95" customHeight="1" x14ac:dyDescent="0.15">
      <c r="A5496" s="6" t="s">
        <v>288</v>
      </c>
      <c r="B5496" s="4" t="s">
        <v>149</v>
      </c>
      <c r="C5496" s="4" t="s">
        <v>289</v>
      </c>
      <c r="D5496" s="4" t="s">
        <v>291</v>
      </c>
      <c r="E5496" s="5">
        <v>13.92</v>
      </c>
      <c r="G5496" s="17"/>
      <c r="H5496" s="17"/>
      <c r="I5496" s="17"/>
      <c r="J5496" s="17"/>
    </row>
    <row r="5497" spans="1:10" ht="21.95" customHeight="1" x14ac:dyDescent="0.15">
      <c r="A5497" s="6" t="s">
        <v>288</v>
      </c>
      <c r="B5497" s="4" t="s">
        <v>149</v>
      </c>
      <c r="C5497" s="4" t="s">
        <v>289</v>
      </c>
      <c r="D5497" s="4" t="s">
        <v>291</v>
      </c>
      <c r="E5497" s="5">
        <v>11.98</v>
      </c>
      <c r="G5497" s="17"/>
      <c r="H5497" s="17"/>
      <c r="I5497" s="17"/>
      <c r="J5497" s="17"/>
    </row>
    <row r="5498" spans="1:10" ht="21.95" customHeight="1" x14ac:dyDescent="0.15">
      <c r="A5498" s="6" t="s">
        <v>288</v>
      </c>
      <c r="B5498" s="4" t="s">
        <v>149</v>
      </c>
      <c r="C5498" s="4" t="s">
        <v>289</v>
      </c>
      <c r="D5498" s="4" t="s">
        <v>292</v>
      </c>
      <c r="E5498" s="5">
        <v>15.33</v>
      </c>
      <c r="G5498" s="17"/>
      <c r="H5498" s="17"/>
      <c r="I5498" s="17"/>
      <c r="J5498" s="17"/>
    </row>
    <row r="5499" spans="1:10" ht="21.95" customHeight="1" x14ac:dyDescent="0.15">
      <c r="A5499" s="6" t="s">
        <v>288</v>
      </c>
      <c r="B5499" s="4" t="s">
        <v>149</v>
      </c>
      <c r="C5499" s="4" t="s">
        <v>289</v>
      </c>
      <c r="D5499" s="4" t="s">
        <v>292</v>
      </c>
      <c r="E5499" s="5">
        <v>12.26</v>
      </c>
      <c r="G5499" s="17"/>
      <c r="H5499" s="17"/>
      <c r="I5499" s="17"/>
      <c r="J5499" s="17"/>
    </row>
    <row r="5500" spans="1:10" ht="21.95" customHeight="1" x14ac:dyDescent="0.15">
      <c r="A5500" s="6" t="s">
        <v>288</v>
      </c>
      <c r="B5500" s="4" t="s">
        <v>45</v>
      </c>
      <c r="C5500" s="4" t="s">
        <v>289</v>
      </c>
      <c r="D5500" s="4" t="s">
        <v>291</v>
      </c>
      <c r="E5500" s="5">
        <v>11.5</v>
      </c>
      <c r="F5500" t="s">
        <v>354</v>
      </c>
      <c r="G5500" s="17"/>
      <c r="H5500" s="17"/>
      <c r="I5500" s="17"/>
      <c r="J5500" s="17"/>
    </row>
    <row r="5501" spans="1:10" ht="21.95" customHeight="1" x14ac:dyDescent="0.15">
      <c r="A5501" s="6" t="s">
        <v>288</v>
      </c>
      <c r="B5501" s="4" t="s">
        <v>45</v>
      </c>
      <c r="C5501" s="4" t="s">
        <v>289</v>
      </c>
      <c r="D5501" s="4" t="s">
        <v>290</v>
      </c>
      <c r="E5501" s="5">
        <v>10.43</v>
      </c>
      <c r="G5501" s="17"/>
      <c r="H5501" s="17"/>
      <c r="I5501" s="17"/>
      <c r="J5501" s="17"/>
    </row>
    <row r="5502" spans="1:10" ht="21.95" customHeight="1" x14ac:dyDescent="0.15">
      <c r="A5502" s="6" t="s">
        <v>288</v>
      </c>
      <c r="B5502" s="4" t="s">
        <v>45</v>
      </c>
      <c r="C5502" s="4" t="s">
        <v>289</v>
      </c>
      <c r="D5502" s="4" t="s">
        <v>292</v>
      </c>
      <c r="E5502" s="5">
        <v>9.99</v>
      </c>
      <c r="G5502" s="17"/>
      <c r="H5502" s="17"/>
      <c r="I5502" s="17"/>
      <c r="J5502" s="17"/>
    </row>
    <row r="5503" spans="1:10" ht="21.95" customHeight="1" x14ac:dyDescent="0.15">
      <c r="A5503" s="6" t="s">
        <v>288</v>
      </c>
      <c r="B5503" s="4" t="s">
        <v>150</v>
      </c>
      <c r="C5503" s="4" t="s">
        <v>289</v>
      </c>
      <c r="D5503" s="4" t="s">
        <v>291</v>
      </c>
      <c r="E5503" s="5">
        <v>11.78</v>
      </c>
      <c r="G5503" s="17"/>
      <c r="H5503" s="17"/>
      <c r="I5503" s="17"/>
      <c r="J5503" s="17"/>
    </row>
    <row r="5504" spans="1:10" ht="21.95" customHeight="1" x14ac:dyDescent="0.15">
      <c r="A5504" s="6" t="s">
        <v>288</v>
      </c>
      <c r="B5504" s="4" t="s">
        <v>150</v>
      </c>
      <c r="C5504" s="4" t="s">
        <v>289</v>
      </c>
      <c r="D5504" s="4" t="s">
        <v>292</v>
      </c>
      <c r="E5504" s="5">
        <v>10</v>
      </c>
      <c r="G5504" s="17"/>
      <c r="H5504" s="17"/>
      <c r="I5504" s="17"/>
      <c r="J5504" s="17"/>
    </row>
    <row r="5505" spans="1:10" ht="21.95" customHeight="1" x14ac:dyDescent="0.15">
      <c r="A5505" s="6" t="s">
        <v>288</v>
      </c>
      <c r="B5505" s="4" t="s">
        <v>150</v>
      </c>
      <c r="C5505" s="4" t="s">
        <v>289</v>
      </c>
      <c r="D5505" s="4" t="s">
        <v>294</v>
      </c>
      <c r="E5505" s="5">
        <v>8.7899999999999991</v>
      </c>
      <c r="G5505" s="17"/>
      <c r="H5505" s="17"/>
      <c r="I5505" s="17"/>
      <c r="J5505" s="17"/>
    </row>
    <row r="5506" spans="1:10" ht="21.95" customHeight="1" x14ac:dyDescent="0.15">
      <c r="A5506" s="6" t="s">
        <v>288</v>
      </c>
      <c r="B5506" s="4" t="s">
        <v>46</v>
      </c>
      <c r="C5506" s="4" t="s">
        <v>289</v>
      </c>
      <c r="D5506" s="4" t="s">
        <v>291</v>
      </c>
      <c r="E5506" s="5">
        <v>12.14</v>
      </c>
      <c r="F5506" t="s">
        <v>353</v>
      </c>
      <c r="G5506" s="17">
        <f>+E5506+E5507+E5508+E5509+E5510+E5511+E5512+E5513+E5514</f>
        <v>103.07000000000002</v>
      </c>
      <c r="H5506" s="17">
        <f>+E5516+E5517+E5518+E5519+E5520+E5515</f>
        <v>68.05</v>
      </c>
      <c r="I5506" s="18">
        <f>+(G5506/4)/(H5506/3)</f>
        <v>1.1359662013225571</v>
      </c>
      <c r="J5506" s="21">
        <f>+(B5506-$K$1)/7</f>
        <v>19</v>
      </c>
    </row>
    <row r="5507" spans="1:10" ht="21.95" customHeight="1" x14ac:dyDescent="0.15">
      <c r="A5507" s="6" t="s">
        <v>288</v>
      </c>
      <c r="B5507" s="4" t="s">
        <v>46</v>
      </c>
      <c r="C5507" s="4" t="s">
        <v>289</v>
      </c>
      <c r="D5507" s="4" t="s">
        <v>291</v>
      </c>
      <c r="E5507" s="5">
        <v>10.38</v>
      </c>
      <c r="G5507" s="17"/>
      <c r="H5507" s="17"/>
      <c r="I5507" s="17"/>
      <c r="J5507" s="17"/>
    </row>
    <row r="5508" spans="1:10" ht="21.95" customHeight="1" x14ac:dyDescent="0.15">
      <c r="A5508" s="6" t="s">
        <v>288</v>
      </c>
      <c r="B5508" s="4" t="s">
        <v>46</v>
      </c>
      <c r="C5508" s="4" t="s">
        <v>289</v>
      </c>
      <c r="D5508" s="4" t="s">
        <v>292</v>
      </c>
      <c r="E5508" s="5">
        <v>13.55</v>
      </c>
      <c r="G5508" s="17"/>
      <c r="H5508" s="17"/>
      <c r="I5508" s="17"/>
      <c r="J5508" s="17"/>
    </row>
    <row r="5509" spans="1:10" ht="21.95" customHeight="1" x14ac:dyDescent="0.15">
      <c r="A5509" s="6" t="s">
        <v>288</v>
      </c>
      <c r="B5509" s="4" t="s">
        <v>46</v>
      </c>
      <c r="C5509" s="4" t="s">
        <v>289</v>
      </c>
      <c r="D5509" s="4" t="s">
        <v>292</v>
      </c>
      <c r="E5509" s="5">
        <v>7.28</v>
      </c>
      <c r="G5509" s="17"/>
      <c r="H5509" s="17"/>
      <c r="I5509" s="17"/>
      <c r="J5509" s="17"/>
    </row>
    <row r="5510" spans="1:10" ht="21.95" customHeight="1" x14ac:dyDescent="0.15">
      <c r="A5510" s="6" t="s">
        <v>288</v>
      </c>
      <c r="B5510" s="4" t="s">
        <v>46</v>
      </c>
      <c r="C5510" s="4" t="s">
        <v>289</v>
      </c>
      <c r="D5510" s="4" t="s">
        <v>294</v>
      </c>
      <c r="E5510" s="5">
        <v>11.56</v>
      </c>
      <c r="G5510" s="17"/>
      <c r="H5510" s="17"/>
      <c r="I5510" s="17"/>
      <c r="J5510" s="17"/>
    </row>
    <row r="5511" spans="1:10" ht="21.95" customHeight="1" x14ac:dyDescent="0.15">
      <c r="A5511" s="6" t="s">
        <v>288</v>
      </c>
      <c r="B5511" s="4" t="s">
        <v>151</v>
      </c>
      <c r="C5511" s="4" t="s">
        <v>289</v>
      </c>
      <c r="D5511" s="4" t="s">
        <v>291</v>
      </c>
      <c r="E5511" s="5">
        <v>13.77</v>
      </c>
      <c r="G5511" s="17"/>
      <c r="H5511" s="17"/>
      <c r="I5511" s="17"/>
      <c r="J5511" s="17"/>
    </row>
    <row r="5512" spans="1:10" ht="21.95" customHeight="1" x14ac:dyDescent="0.15">
      <c r="A5512" s="6" t="s">
        <v>288</v>
      </c>
      <c r="B5512" s="4" t="s">
        <v>151</v>
      </c>
      <c r="C5512" s="4" t="s">
        <v>289</v>
      </c>
      <c r="D5512" s="4" t="s">
        <v>291</v>
      </c>
      <c r="E5512" s="5">
        <v>10.7</v>
      </c>
      <c r="G5512" s="17"/>
      <c r="H5512" s="17"/>
      <c r="I5512" s="17"/>
      <c r="J5512" s="17"/>
    </row>
    <row r="5513" spans="1:10" ht="21.95" customHeight="1" x14ac:dyDescent="0.15">
      <c r="A5513" s="6" t="s">
        <v>288</v>
      </c>
      <c r="B5513" s="4" t="s">
        <v>151</v>
      </c>
      <c r="C5513" s="4" t="s">
        <v>289</v>
      </c>
      <c r="D5513" s="4" t="s">
        <v>292</v>
      </c>
      <c r="E5513" s="5">
        <v>13.26</v>
      </c>
      <c r="G5513" s="17"/>
      <c r="H5513" s="17"/>
      <c r="I5513" s="17"/>
      <c r="J5513" s="17"/>
    </row>
    <row r="5514" spans="1:10" ht="21.95" customHeight="1" x14ac:dyDescent="0.15">
      <c r="A5514" s="6" t="s">
        <v>288</v>
      </c>
      <c r="B5514" s="4" t="s">
        <v>151</v>
      </c>
      <c r="C5514" s="4" t="s">
        <v>289</v>
      </c>
      <c r="D5514" s="4" t="s">
        <v>292</v>
      </c>
      <c r="E5514" s="5">
        <v>10.43</v>
      </c>
      <c r="G5514" s="17"/>
      <c r="H5514" s="17"/>
      <c r="I5514" s="17"/>
      <c r="J5514" s="17"/>
    </row>
    <row r="5515" spans="1:10" ht="21.95" customHeight="1" x14ac:dyDescent="0.15">
      <c r="A5515" s="6" t="s">
        <v>288</v>
      </c>
      <c r="B5515" s="4" t="s">
        <v>47</v>
      </c>
      <c r="C5515" s="4" t="s">
        <v>289</v>
      </c>
      <c r="D5515" s="4" t="s">
        <v>291</v>
      </c>
      <c r="E5515" s="5">
        <v>13.21</v>
      </c>
      <c r="F5515" t="s">
        <v>354</v>
      </c>
      <c r="G5515" s="17"/>
      <c r="H5515" s="17"/>
      <c r="I5515" s="17"/>
      <c r="J5515" s="17"/>
    </row>
    <row r="5516" spans="1:10" ht="21.95" customHeight="1" x14ac:dyDescent="0.15">
      <c r="A5516" s="6" t="s">
        <v>288</v>
      </c>
      <c r="B5516" s="4" t="s">
        <v>47</v>
      </c>
      <c r="C5516" s="4" t="s">
        <v>289</v>
      </c>
      <c r="D5516" s="4" t="s">
        <v>292</v>
      </c>
      <c r="E5516" s="5">
        <v>10.5</v>
      </c>
      <c r="G5516" s="17"/>
      <c r="H5516" s="17"/>
      <c r="I5516" s="17"/>
      <c r="J5516" s="17"/>
    </row>
    <row r="5517" spans="1:10" ht="21.95" customHeight="1" x14ac:dyDescent="0.15">
      <c r="A5517" s="6" t="s">
        <v>288</v>
      </c>
      <c r="B5517" s="4" t="s">
        <v>47</v>
      </c>
      <c r="C5517" s="4" t="s">
        <v>289</v>
      </c>
      <c r="D5517" s="4" t="s">
        <v>294</v>
      </c>
      <c r="E5517" s="5">
        <v>9.7100000000000009</v>
      </c>
      <c r="G5517" s="17"/>
      <c r="H5517" s="17"/>
      <c r="I5517" s="17"/>
      <c r="J5517" s="17"/>
    </row>
    <row r="5518" spans="1:10" ht="21.95" customHeight="1" x14ac:dyDescent="0.15">
      <c r="A5518" s="6" t="s">
        <v>288</v>
      </c>
      <c r="B5518" s="4" t="s">
        <v>152</v>
      </c>
      <c r="C5518" s="4" t="s">
        <v>289</v>
      </c>
      <c r="D5518" s="4" t="s">
        <v>291</v>
      </c>
      <c r="E5518" s="5">
        <v>13.69</v>
      </c>
      <c r="G5518" s="17"/>
      <c r="H5518" s="17"/>
      <c r="I5518" s="17"/>
      <c r="J5518" s="17"/>
    </row>
    <row r="5519" spans="1:10" ht="21.95" customHeight="1" x14ac:dyDescent="0.15">
      <c r="A5519" s="6" t="s">
        <v>288</v>
      </c>
      <c r="B5519" s="4" t="s">
        <v>152</v>
      </c>
      <c r="C5519" s="4" t="s">
        <v>289</v>
      </c>
      <c r="D5519" s="4" t="s">
        <v>292</v>
      </c>
      <c r="E5519" s="5">
        <v>11.34</v>
      </c>
      <c r="G5519" s="17"/>
      <c r="H5519" s="17"/>
      <c r="I5519" s="17"/>
      <c r="J5519" s="17"/>
    </row>
    <row r="5520" spans="1:10" ht="21.95" customHeight="1" x14ac:dyDescent="0.15">
      <c r="A5520" s="6" t="s">
        <v>288</v>
      </c>
      <c r="B5520" s="4" t="s">
        <v>152</v>
      </c>
      <c r="C5520" s="4" t="s">
        <v>289</v>
      </c>
      <c r="D5520" s="4" t="s">
        <v>294</v>
      </c>
      <c r="E5520" s="5">
        <v>9.6</v>
      </c>
      <c r="G5520" s="17"/>
      <c r="H5520" s="17"/>
      <c r="I5520" s="17"/>
      <c r="J5520" s="17"/>
    </row>
    <row r="5521" spans="1:10" ht="21.95" customHeight="1" x14ac:dyDescent="0.15">
      <c r="A5521" s="6" t="s">
        <v>288</v>
      </c>
      <c r="B5521" s="4" t="s">
        <v>48</v>
      </c>
      <c r="C5521" s="4" t="s">
        <v>289</v>
      </c>
      <c r="D5521" s="4" t="s">
        <v>291</v>
      </c>
      <c r="E5521" s="5">
        <v>11.71</v>
      </c>
      <c r="F5521" t="s">
        <v>353</v>
      </c>
      <c r="G5521" s="17">
        <f>+E5521+E5522+E5523+E5524+E5525+E5526+E5527+E5528+E5529+E5530</f>
        <v>99.12</v>
      </c>
      <c r="H5521" s="17">
        <f>+E5531+E5532+E5533+E5534+E5535+E5536</f>
        <v>64.16</v>
      </c>
      <c r="I5521" s="18">
        <f>+(G5521/4)/(H5521/3)</f>
        <v>1.1586658354114714</v>
      </c>
      <c r="J5521" s="21">
        <f>+(B5521-$K$1)/7</f>
        <v>20</v>
      </c>
    </row>
    <row r="5522" spans="1:10" ht="21.95" customHeight="1" x14ac:dyDescent="0.15">
      <c r="A5522" s="6" t="s">
        <v>288</v>
      </c>
      <c r="B5522" s="4" t="s">
        <v>48</v>
      </c>
      <c r="C5522" s="4" t="s">
        <v>289</v>
      </c>
      <c r="D5522" s="4" t="s">
        <v>291</v>
      </c>
      <c r="E5522" s="5">
        <v>11.29</v>
      </c>
      <c r="G5522" s="17"/>
      <c r="H5522" s="17"/>
      <c r="I5522" s="17"/>
      <c r="J5522" s="17"/>
    </row>
    <row r="5523" spans="1:10" ht="21.95" customHeight="1" x14ac:dyDescent="0.15">
      <c r="A5523" s="6" t="s">
        <v>288</v>
      </c>
      <c r="B5523" s="4" t="s">
        <v>48</v>
      </c>
      <c r="C5523" s="4" t="s">
        <v>289</v>
      </c>
      <c r="D5523" s="4" t="s">
        <v>292</v>
      </c>
      <c r="E5523" s="5">
        <v>8.5500000000000007</v>
      </c>
      <c r="G5523" s="17"/>
      <c r="H5523" s="17"/>
      <c r="I5523" s="17"/>
      <c r="J5523" s="17"/>
    </row>
    <row r="5524" spans="1:10" ht="21.95" customHeight="1" x14ac:dyDescent="0.15">
      <c r="A5524" s="6" t="s">
        <v>288</v>
      </c>
      <c r="B5524" s="4" t="s">
        <v>48</v>
      </c>
      <c r="C5524" s="4" t="s">
        <v>289</v>
      </c>
      <c r="D5524" s="4" t="s">
        <v>292</v>
      </c>
      <c r="E5524" s="5">
        <v>7.89</v>
      </c>
      <c r="G5524" s="17"/>
      <c r="H5524" s="17"/>
      <c r="I5524" s="17"/>
      <c r="J5524" s="17"/>
    </row>
    <row r="5525" spans="1:10" ht="21.95" customHeight="1" x14ac:dyDescent="0.15">
      <c r="A5525" s="6" t="s">
        <v>288</v>
      </c>
      <c r="B5525" s="4" t="s">
        <v>48</v>
      </c>
      <c r="C5525" s="4" t="s">
        <v>289</v>
      </c>
      <c r="D5525" s="4" t="s">
        <v>294</v>
      </c>
      <c r="E5525" s="5">
        <v>11.23</v>
      </c>
      <c r="G5525" s="17"/>
      <c r="H5525" s="17"/>
      <c r="I5525" s="17"/>
      <c r="J5525" s="17"/>
    </row>
    <row r="5526" spans="1:10" ht="21.95" customHeight="1" x14ac:dyDescent="0.15">
      <c r="A5526" s="6" t="s">
        <v>288</v>
      </c>
      <c r="B5526" s="4" t="s">
        <v>153</v>
      </c>
      <c r="C5526" s="4" t="s">
        <v>289</v>
      </c>
      <c r="D5526" s="4" t="s">
        <v>291</v>
      </c>
      <c r="E5526" s="5">
        <v>13.84</v>
      </c>
      <c r="G5526" s="17"/>
      <c r="H5526" s="17"/>
      <c r="I5526" s="17"/>
      <c r="J5526" s="17"/>
    </row>
    <row r="5527" spans="1:10" ht="21.95" customHeight="1" x14ac:dyDescent="0.15">
      <c r="A5527" s="6" t="s">
        <v>288</v>
      </c>
      <c r="B5527" s="4" t="s">
        <v>153</v>
      </c>
      <c r="C5527" s="4" t="s">
        <v>289</v>
      </c>
      <c r="D5527" s="4" t="s">
        <v>291</v>
      </c>
      <c r="E5527" s="5">
        <v>4.9000000000000004</v>
      </c>
      <c r="G5527" s="17"/>
      <c r="H5527" s="17"/>
      <c r="I5527" s="17"/>
      <c r="J5527" s="17"/>
    </row>
    <row r="5528" spans="1:10" ht="21.95" customHeight="1" x14ac:dyDescent="0.15">
      <c r="A5528" s="6" t="s">
        <v>288</v>
      </c>
      <c r="B5528" s="4" t="s">
        <v>153</v>
      </c>
      <c r="C5528" s="4" t="s">
        <v>289</v>
      </c>
      <c r="D5528" s="4" t="s">
        <v>292</v>
      </c>
      <c r="E5528" s="5">
        <v>12.41</v>
      </c>
      <c r="G5528" s="17"/>
      <c r="H5528" s="17"/>
      <c r="I5528" s="17"/>
      <c r="J5528" s="17"/>
    </row>
    <row r="5529" spans="1:10" ht="21.95" customHeight="1" x14ac:dyDescent="0.15">
      <c r="A5529" s="6" t="s">
        <v>288</v>
      </c>
      <c r="B5529" s="4" t="s">
        <v>153</v>
      </c>
      <c r="C5529" s="4" t="s">
        <v>289</v>
      </c>
      <c r="D5529" s="4" t="s">
        <v>292</v>
      </c>
      <c r="E5529" s="5">
        <v>6.34</v>
      </c>
      <c r="G5529" s="17"/>
      <c r="H5529" s="17"/>
      <c r="I5529" s="17"/>
      <c r="J5529" s="17"/>
    </row>
    <row r="5530" spans="1:10" ht="21.95" customHeight="1" x14ac:dyDescent="0.15">
      <c r="A5530" s="6" t="s">
        <v>288</v>
      </c>
      <c r="B5530" s="4" t="s">
        <v>153</v>
      </c>
      <c r="C5530" s="4" t="s">
        <v>289</v>
      </c>
      <c r="D5530" s="4" t="s">
        <v>294</v>
      </c>
      <c r="E5530" s="5">
        <v>10.96</v>
      </c>
      <c r="G5530" s="17"/>
      <c r="H5530" s="17"/>
      <c r="I5530" s="17"/>
      <c r="J5530" s="17"/>
    </row>
    <row r="5531" spans="1:10" ht="21.95" customHeight="1" x14ac:dyDescent="0.15">
      <c r="A5531" s="6" t="s">
        <v>288</v>
      </c>
      <c r="B5531" s="4" t="s">
        <v>49</v>
      </c>
      <c r="C5531" s="4" t="s">
        <v>289</v>
      </c>
      <c r="D5531" s="4" t="s">
        <v>291</v>
      </c>
      <c r="E5531" s="5">
        <v>11.53</v>
      </c>
      <c r="F5531" t="s">
        <v>354</v>
      </c>
      <c r="G5531" s="17"/>
      <c r="H5531" s="17"/>
      <c r="I5531" s="17"/>
      <c r="J5531" s="17"/>
    </row>
    <row r="5532" spans="1:10" ht="21.95" customHeight="1" x14ac:dyDescent="0.15">
      <c r="A5532" s="6" t="s">
        <v>288</v>
      </c>
      <c r="B5532" s="4" t="s">
        <v>49</v>
      </c>
      <c r="C5532" s="4" t="s">
        <v>289</v>
      </c>
      <c r="D5532" s="4" t="s">
        <v>292</v>
      </c>
      <c r="E5532" s="5">
        <v>9.8800000000000008</v>
      </c>
      <c r="G5532" s="17"/>
      <c r="H5532" s="17"/>
      <c r="I5532" s="17"/>
      <c r="J5532" s="17"/>
    </row>
    <row r="5533" spans="1:10" ht="21.95" customHeight="1" x14ac:dyDescent="0.15">
      <c r="A5533" s="6" t="s">
        <v>288</v>
      </c>
      <c r="B5533" s="4" t="s">
        <v>49</v>
      </c>
      <c r="C5533" s="4" t="s">
        <v>289</v>
      </c>
      <c r="D5533" s="4" t="s">
        <v>294</v>
      </c>
      <c r="E5533" s="5">
        <v>9.5299999999999994</v>
      </c>
      <c r="G5533" s="17"/>
      <c r="H5533" s="17"/>
      <c r="I5533" s="17"/>
      <c r="J5533" s="17"/>
    </row>
    <row r="5534" spans="1:10" ht="21.95" customHeight="1" x14ac:dyDescent="0.15">
      <c r="A5534" s="6" t="s">
        <v>288</v>
      </c>
      <c r="B5534" s="4" t="s">
        <v>154</v>
      </c>
      <c r="C5534" s="4" t="s">
        <v>289</v>
      </c>
      <c r="D5534" s="4" t="s">
        <v>291</v>
      </c>
      <c r="E5534" s="5">
        <v>12.18</v>
      </c>
      <c r="G5534" s="17"/>
      <c r="H5534" s="17"/>
      <c r="I5534" s="17"/>
      <c r="J5534" s="17"/>
    </row>
    <row r="5535" spans="1:10" ht="21.95" customHeight="1" x14ac:dyDescent="0.15">
      <c r="A5535" s="9" t="s">
        <v>288</v>
      </c>
      <c r="B5535" s="4" t="s">
        <v>154</v>
      </c>
      <c r="C5535" s="4" t="s">
        <v>289</v>
      </c>
      <c r="D5535" s="4" t="s">
        <v>292</v>
      </c>
      <c r="E5535" s="5">
        <v>11.93</v>
      </c>
      <c r="G5535" s="17"/>
      <c r="H5535" s="17"/>
      <c r="I5535" s="17"/>
      <c r="J5535" s="17"/>
    </row>
    <row r="5536" spans="1:10" ht="21.95" customHeight="1" x14ac:dyDescent="0.15">
      <c r="A5536" s="6" t="s">
        <v>288</v>
      </c>
      <c r="B5536" s="4" t="s">
        <v>154</v>
      </c>
      <c r="C5536" s="4" t="s">
        <v>289</v>
      </c>
      <c r="D5536" s="4" t="s">
        <v>294</v>
      </c>
      <c r="E5536" s="5">
        <v>9.11</v>
      </c>
      <c r="G5536" s="17"/>
      <c r="H5536" s="17"/>
      <c r="I5536" s="17"/>
      <c r="J5536" s="17"/>
    </row>
    <row r="5537" spans="1:10" ht="21.95" customHeight="1" x14ac:dyDescent="0.15">
      <c r="A5537" s="6" t="s">
        <v>288</v>
      </c>
      <c r="B5537" s="4" t="s">
        <v>50</v>
      </c>
      <c r="C5537" s="4" t="s">
        <v>289</v>
      </c>
      <c r="D5537" s="4" t="s">
        <v>291</v>
      </c>
      <c r="E5537" s="5">
        <v>13.75</v>
      </c>
      <c r="F5537" t="s">
        <v>353</v>
      </c>
      <c r="G5537" s="17">
        <f>+E5537+E5538+E5539+E5540+E5541+E5542+E5543+E5544+E5545+E5546</f>
        <v>116.88000000000001</v>
      </c>
      <c r="H5537" s="17">
        <f>+E5547+E5548+E5549+E5550+E5551+E5552</f>
        <v>71.23</v>
      </c>
      <c r="I5537" s="18">
        <f>+(G5537/4)/(H5537/3)</f>
        <v>1.2306612382423137</v>
      </c>
      <c r="J5537" s="21">
        <f>+(B5537-$K$1)/7</f>
        <v>21</v>
      </c>
    </row>
    <row r="5538" spans="1:10" ht="21.95" customHeight="1" x14ac:dyDescent="0.15">
      <c r="A5538" s="6" t="s">
        <v>288</v>
      </c>
      <c r="B5538" s="4" t="s">
        <v>50</v>
      </c>
      <c r="C5538" s="4" t="s">
        <v>289</v>
      </c>
      <c r="D5538" s="4" t="s">
        <v>291</v>
      </c>
      <c r="E5538" s="5">
        <v>9.59</v>
      </c>
      <c r="G5538" s="17"/>
      <c r="H5538" s="17"/>
      <c r="I5538" s="17"/>
      <c r="J5538" s="17"/>
    </row>
    <row r="5539" spans="1:10" ht="21.95" customHeight="1" x14ac:dyDescent="0.15">
      <c r="A5539" s="6" t="s">
        <v>288</v>
      </c>
      <c r="B5539" s="4" t="s">
        <v>50</v>
      </c>
      <c r="C5539" s="4" t="s">
        <v>289</v>
      </c>
      <c r="D5539" s="4" t="s">
        <v>290</v>
      </c>
      <c r="E5539" s="5">
        <v>11.76</v>
      </c>
      <c r="G5539" s="17"/>
      <c r="H5539" s="17"/>
      <c r="I5539" s="17"/>
      <c r="J5539" s="17"/>
    </row>
    <row r="5540" spans="1:10" ht="21.95" customHeight="1" x14ac:dyDescent="0.15">
      <c r="A5540" s="6" t="s">
        <v>288</v>
      </c>
      <c r="B5540" s="4" t="s">
        <v>50</v>
      </c>
      <c r="C5540" s="4" t="s">
        <v>289</v>
      </c>
      <c r="D5540" s="4" t="s">
        <v>290</v>
      </c>
      <c r="E5540" s="5">
        <v>10.81</v>
      </c>
      <c r="G5540" s="17"/>
      <c r="H5540" s="17"/>
      <c r="I5540" s="17"/>
      <c r="J5540" s="17"/>
    </row>
    <row r="5541" spans="1:10" ht="21.95" customHeight="1" x14ac:dyDescent="0.15">
      <c r="A5541" s="6" t="s">
        <v>288</v>
      </c>
      <c r="B5541" s="4" t="s">
        <v>50</v>
      </c>
      <c r="C5541" s="4" t="s">
        <v>289</v>
      </c>
      <c r="D5541" s="4" t="s">
        <v>292</v>
      </c>
      <c r="E5541" s="5">
        <v>13.77</v>
      </c>
      <c r="G5541" s="17"/>
      <c r="H5541" s="17"/>
      <c r="I5541" s="17"/>
      <c r="J5541" s="17"/>
    </row>
    <row r="5542" spans="1:10" ht="21.95" customHeight="1" x14ac:dyDescent="0.15">
      <c r="A5542" s="6" t="s">
        <v>288</v>
      </c>
      <c r="B5542" s="4" t="s">
        <v>155</v>
      </c>
      <c r="C5542" s="4" t="s">
        <v>289</v>
      </c>
      <c r="D5542" s="4" t="s">
        <v>291</v>
      </c>
      <c r="E5542" s="5">
        <v>13.62</v>
      </c>
      <c r="G5542" s="17"/>
      <c r="H5542" s="17"/>
      <c r="I5542" s="17"/>
      <c r="J5542" s="17"/>
    </row>
    <row r="5543" spans="1:10" ht="21.95" customHeight="1" x14ac:dyDescent="0.15">
      <c r="A5543" s="6" t="s">
        <v>288</v>
      </c>
      <c r="B5543" s="4" t="s">
        <v>155</v>
      </c>
      <c r="C5543" s="4" t="s">
        <v>289</v>
      </c>
      <c r="D5543" s="4" t="s">
        <v>291</v>
      </c>
      <c r="E5543" s="5">
        <v>6.96</v>
      </c>
      <c r="G5543" s="17"/>
      <c r="H5543" s="17"/>
      <c r="I5543" s="17"/>
      <c r="J5543" s="17"/>
    </row>
    <row r="5544" spans="1:10" ht="21.95" customHeight="1" x14ac:dyDescent="0.15">
      <c r="A5544" s="6" t="s">
        <v>288</v>
      </c>
      <c r="B5544" s="4" t="s">
        <v>155</v>
      </c>
      <c r="C5544" s="4" t="s">
        <v>289</v>
      </c>
      <c r="D5544" s="4" t="s">
        <v>290</v>
      </c>
      <c r="E5544" s="5">
        <v>14.17</v>
      </c>
      <c r="G5544" s="17"/>
      <c r="H5544" s="17"/>
      <c r="I5544" s="17"/>
      <c r="J5544" s="17"/>
    </row>
    <row r="5545" spans="1:10" ht="21.95" customHeight="1" x14ac:dyDescent="0.15">
      <c r="A5545" s="6" t="s">
        <v>288</v>
      </c>
      <c r="B5545" s="4" t="s">
        <v>155</v>
      </c>
      <c r="C5545" s="4" t="s">
        <v>289</v>
      </c>
      <c r="D5545" s="4" t="s">
        <v>290</v>
      </c>
      <c r="E5545" s="5">
        <v>9.34</v>
      </c>
      <c r="G5545" s="17"/>
      <c r="H5545" s="17"/>
      <c r="I5545" s="17"/>
      <c r="J5545" s="17"/>
    </row>
    <row r="5546" spans="1:10" ht="21.95" customHeight="1" x14ac:dyDescent="0.15">
      <c r="A5546" s="6" t="s">
        <v>288</v>
      </c>
      <c r="B5546" s="4" t="s">
        <v>155</v>
      </c>
      <c r="C5546" s="4" t="s">
        <v>289</v>
      </c>
      <c r="D5546" s="4" t="s">
        <v>292</v>
      </c>
      <c r="E5546" s="5">
        <v>13.11</v>
      </c>
      <c r="G5546" s="17"/>
      <c r="H5546" s="17"/>
      <c r="I5546" s="17"/>
      <c r="J5546" s="17"/>
    </row>
    <row r="5547" spans="1:10" ht="21.95" customHeight="1" x14ac:dyDescent="0.15">
      <c r="A5547" s="6" t="s">
        <v>288</v>
      </c>
      <c r="B5547" s="4" t="s">
        <v>51</v>
      </c>
      <c r="C5547" s="4" t="s">
        <v>289</v>
      </c>
      <c r="D5547" s="4" t="s">
        <v>291</v>
      </c>
      <c r="E5547" s="5">
        <v>13.12</v>
      </c>
      <c r="F5547" t="s">
        <v>354</v>
      </c>
      <c r="G5547" s="17"/>
      <c r="H5547" s="17"/>
      <c r="I5547" s="17"/>
      <c r="J5547" s="17"/>
    </row>
    <row r="5548" spans="1:10" ht="21.95" customHeight="1" x14ac:dyDescent="0.15">
      <c r="A5548" s="6" t="s">
        <v>288</v>
      </c>
      <c r="B5548" s="4" t="s">
        <v>51</v>
      </c>
      <c r="C5548" s="4" t="s">
        <v>289</v>
      </c>
      <c r="D5548" s="4" t="s">
        <v>290</v>
      </c>
      <c r="E5548" s="5">
        <v>12.02</v>
      </c>
      <c r="G5548" s="17"/>
      <c r="H5548" s="17"/>
      <c r="I5548" s="17"/>
      <c r="J5548" s="17"/>
    </row>
    <row r="5549" spans="1:10" ht="21.95" customHeight="1" x14ac:dyDescent="0.15">
      <c r="A5549" s="6" t="s">
        <v>288</v>
      </c>
      <c r="B5549" s="4" t="s">
        <v>51</v>
      </c>
      <c r="C5549" s="4" t="s">
        <v>289</v>
      </c>
      <c r="D5549" s="4" t="s">
        <v>292</v>
      </c>
      <c r="E5549" s="5">
        <v>9.48</v>
      </c>
      <c r="G5549" s="17"/>
      <c r="H5549" s="17"/>
      <c r="I5549" s="17"/>
      <c r="J5549" s="17"/>
    </row>
    <row r="5550" spans="1:10" ht="21.95" customHeight="1" x14ac:dyDescent="0.15">
      <c r="A5550" s="6" t="s">
        <v>288</v>
      </c>
      <c r="B5550" s="4" t="s">
        <v>156</v>
      </c>
      <c r="C5550" s="4" t="s">
        <v>289</v>
      </c>
      <c r="D5550" s="4" t="s">
        <v>291</v>
      </c>
      <c r="E5550" s="5">
        <v>14.85</v>
      </c>
      <c r="G5550" s="17"/>
      <c r="H5550" s="17"/>
      <c r="I5550" s="17"/>
      <c r="J5550" s="17"/>
    </row>
    <row r="5551" spans="1:10" ht="21.95" customHeight="1" x14ac:dyDescent="0.15">
      <c r="A5551" s="6" t="s">
        <v>288</v>
      </c>
      <c r="B5551" s="4" t="s">
        <v>156</v>
      </c>
      <c r="C5551" s="4" t="s">
        <v>289</v>
      </c>
      <c r="D5551" s="4" t="s">
        <v>292</v>
      </c>
      <c r="E5551" s="5">
        <v>12.88</v>
      </c>
      <c r="G5551" s="17"/>
      <c r="H5551" s="17"/>
      <c r="I5551" s="17"/>
      <c r="J5551" s="17"/>
    </row>
    <row r="5552" spans="1:10" ht="21.95" customHeight="1" x14ac:dyDescent="0.15">
      <c r="A5552" s="6" t="s">
        <v>288</v>
      </c>
      <c r="B5552" s="4" t="s">
        <v>156</v>
      </c>
      <c r="C5552" s="4" t="s">
        <v>289</v>
      </c>
      <c r="D5552" s="4" t="s">
        <v>294</v>
      </c>
      <c r="E5552" s="5">
        <v>8.8800000000000008</v>
      </c>
      <c r="G5552" s="17"/>
      <c r="H5552" s="17"/>
      <c r="I5552" s="17"/>
      <c r="J5552" s="17"/>
    </row>
    <row r="5553" spans="1:10" ht="21.95" customHeight="1" x14ac:dyDescent="0.15">
      <c r="A5553" s="6" t="s">
        <v>288</v>
      </c>
      <c r="B5553" s="4" t="s">
        <v>157</v>
      </c>
      <c r="C5553" s="4" t="s">
        <v>289</v>
      </c>
      <c r="D5553" s="4" t="s">
        <v>291</v>
      </c>
      <c r="E5553" s="5">
        <v>14.86</v>
      </c>
      <c r="F5553" s="13" t="s">
        <v>353</v>
      </c>
      <c r="G5553" s="17"/>
      <c r="H5553" s="17"/>
      <c r="I5553" s="17"/>
      <c r="J5553" s="17"/>
    </row>
    <row r="5554" spans="1:10" ht="21.95" customHeight="1" x14ac:dyDescent="0.15">
      <c r="A5554" s="6" t="s">
        <v>288</v>
      </c>
      <c r="B5554" s="4" t="s">
        <v>157</v>
      </c>
      <c r="C5554" s="4" t="s">
        <v>289</v>
      </c>
      <c r="D5554" s="4" t="s">
        <v>291</v>
      </c>
      <c r="E5554" s="5">
        <v>7.65</v>
      </c>
      <c r="F5554" s="13"/>
      <c r="G5554" s="17"/>
      <c r="H5554" s="17"/>
      <c r="I5554" s="17"/>
      <c r="J5554" s="17"/>
    </row>
    <row r="5555" spans="1:10" ht="21.95" customHeight="1" x14ac:dyDescent="0.15">
      <c r="A5555" s="6" t="s">
        <v>288</v>
      </c>
      <c r="B5555" s="4" t="s">
        <v>157</v>
      </c>
      <c r="C5555" s="4" t="s">
        <v>289</v>
      </c>
      <c r="D5555" s="4" t="s">
        <v>292</v>
      </c>
      <c r="E5555" s="5">
        <v>13.24</v>
      </c>
      <c r="F5555" s="13"/>
      <c r="G5555" s="17"/>
      <c r="H5555" s="17"/>
      <c r="I5555" s="17"/>
      <c r="J5555" s="17"/>
    </row>
    <row r="5556" spans="1:10" ht="21.95" customHeight="1" x14ac:dyDescent="0.15">
      <c r="A5556" s="6" t="s">
        <v>288</v>
      </c>
      <c r="B5556" s="4" t="s">
        <v>157</v>
      </c>
      <c r="C5556" s="4" t="s">
        <v>289</v>
      </c>
      <c r="D5556" s="4" t="s">
        <v>292</v>
      </c>
      <c r="E5556" s="5">
        <v>5.3</v>
      </c>
      <c r="F5556" s="13"/>
      <c r="G5556" s="17"/>
      <c r="H5556" s="17"/>
      <c r="I5556" s="17"/>
      <c r="J5556" s="17"/>
    </row>
    <row r="5557" spans="1:10" ht="21.95" customHeight="1" x14ac:dyDescent="0.15">
      <c r="A5557" s="6" t="s">
        <v>288</v>
      </c>
      <c r="B5557" s="4" t="s">
        <v>157</v>
      </c>
      <c r="C5557" s="4" t="s">
        <v>289</v>
      </c>
      <c r="D5557" s="4" t="s">
        <v>294</v>
      </c>
      <c r="E5557" s="5">
        <v>13.41</v>
      </c>
      <c r="F5557" s="13"/>
      <c r="G5557" s="17"/>
      <c r="H5557" s="17"/>
      <c r="I5557" s="17"/>
      <c r="J5557" s="17"/>
    </row>
    <row r="5558" spans="1:10" ht="21.95" customHeight="1" x14ac:dyDescent="0.15">
      <c r="A5558" s="6" t="s">
        <v>288</v>
      </c>
      <c r="B5558" s="4" t="s">
        <v>52</v>
      </c>
      <c r="C5558" s="4" t="s">
        <v>289</v>
      </c>
      <c r="D5558" s="4" t="s">
        <v>291</v>
      </c>
      <c r="E5558" s="5">
        <v>15.65</v>
      </c>
      <c r="F5558" s="13" t="s">
        <v>354</v>
      </c>
      <c r="G5558" s="17"/>
      <c r="H5558" s="17"/>
      <c r="I5558" s="17"/>
      <c r="J5558" s="17"/>
    </row>
    <row r="5559" spans="1:10" ht="21.95" customHeight="1" x14ac:dyDescent="0.15">
      <c r="A5559" s="6" t="s">
        <v>288</v>
      </c>
      <c r="B5559" s="4" t="s">
        <v>52</v>
      </c>
      <c r="C5559" s="4" t="s">
        <v>289</v>
      </c>
      <c r="D5559" s="4" t="s">
        <v>291</v>
      </c>
      <c r="E5559" s="5">
        <v>15.91</v>
      </c>
      <c r="G5559" s="17"/>
      <c r="H5559" s="17"/>
      <c r="I5559" s="17"/>
      <c r="J5559" s="17"/>
    </row>
    <row r="5560" spans="1:10" ht="21.95" customHeight="1" x14ac:dyDescent="0.15">
      <c r="A5560" s="6" t="s">
        <v>288</v>
      </c>
      <c r="B5560" s="4" t="s">
        <v>52</v>
      </c>
      <c r="C5560" s="4" t="s">
        <v>289</v>
      </c>
      <c r="D5560" s="4" t="s">
        <v>292</v>
      </c>
      <c r="E5560" s="5">
        <v>13.95</v>
      </c>
      <c r="G5560" s="17"/>
      <c r="H5560" s="17"/>
      <c r="I5560" s="17"/>
      <c r="J5560" s="17"/>
    </row>
    <row r="5561" spans="1:10" ht="21.95" customHeight="1" x14ac:dyDescent="0.15">
      <c r="A5561" s="6" t="s">
        <v>288</v>
      </c>
      <c r="B5561" s="4" t="s">
        <v>52</v>
      </c>
      <c r="C5561" s="4" t="s">
        <v>289</v>
      </c>
      <c r="D5561" s="4" t="s">
        <v>292</v>
      </c>
      <c r="E5561" s="5">
        <v>15.85</v>
      </c>
      <c r="G5561" s="17"/>
      <c r="H5561" s="17"/>
      <c r="I5561" s="17"/>
      <c r="J5561" s="17"/>
    </row>
    <row r="5562" spans="1:10" ht="21.95" customHeight="1" x14ac:dyDescent="0.15">
      <c r="A5562" s="6" t="s">
        <v>288</v>
      </c>
      <c r="B5562" s="4" t="s">
        <v>52</v>
      </c>
      <c r="C5562" s="4" t="s">
        <v>289</v>
      </c>
      <c r="D5562" s="4" t="s">
        <v>294</v>
      </c>
      <c r="E5562" s="5">
        <v>7.17</v>
      </c>
      <c r="G5562" s="17"/>
      <c r="H5562" s="17"/>
      <c r="I5562" s="17"/>
      <c r="J5562" s="17"/>
    </row>
    <row r="5563" spans="1:10" ht="21.95" customHeight="1" x14ac:dyDescent="0.15">
      <c r="A5563" s="6" t="s">
        <v>288</v>
      </c>
      <c r="B5563" s="4" t="s">
        <v>52</v>
      </c>
      <c r="C5563" s="4" t="s">
        <v>289</v>
      </c>
      <c r="D5563" s="4" t="s">
        <v>294</v>
      </c>
      <c r="E5563" s="5">
        <v>11.25</v>
      </c>
      <c r="G5563" s="17"/>
      <c r="H5563" s="17"/>
      <c r="I5563" s="17"/>
      <c r="J5563" s="17"/>
    </row>
    <row r="5564" spans="1:10" ht="21.95" customHeight="1" x14ac:dyDescent="0.15">
      <c r="A5564" s="6" t="s">
        <v>288</v>
      </c>
      <c r="B5564" s="4" t="s">
        <v>158</v>
      </c>
      <c r="C5564" s="4" t="s">
        <v>289</v>
      </c>
      <c r="D5564" s="4" t="s">
        <v>291</v>
      </c>
      <c r="E5564" s="5">
        <v>14.27</v>
      </c>
      <c r="G5564" s="17"/>
      <c r="H5564" s="17"/>
      <c r="I5564" s="17"/>
      <c r="J5564" s="17"/>
    </row>
    <row r="5565" spans="1:10" ht="21.95" customHeight="1" x14ac:dyDescent="0.15">
      <c r="A5565" s="6" t="s">
        <v>288</v>
      </c>
      <c r="B5565" s="4" t="s">
        <v>158</v>
      </c>
      <c r="C5565" s="4" t="s">
        <v>289</v>
      </c>
      <c r="D5565" s="4" t="s">
        <v>291</v>
      </c>
      <c r="E5565" s="5">
        <v>10.42</v>
      </c>
      <c r="G5565" s="17"/>
      <c r="H5565" s="17"/>
      <c r="I5565" s="17"/>
      <c r="J5565" s="17"/>
    </row>
    <row r="5566" spans="1:10" ht="21.95" customHeight="1" x14ac:dyDescent="0.15">
      <c r="A5566" s="6" t="s">
        <v>288</v>
      </c>
      <c r="B5566" s="4" t="s">
        <v>158</v>
      </c>
      <c r="C5566" s="4" t="s">
        <v>289</v>
      </c>
      <c r="D5566" s="4" t="s">
        <v>292</v>
      </c>
      <c r="E5566" s="5">
        <v>12</v>
      </c>
      <c r="G5566" s="17"/>
      <c r="H5566" s="17"/>
      <c r="I5566" s="17"/>
      <c r="J5566" s="17"/>
    </row>
    <row r="5567" spans="1:10" ht="21.95" customHeight="1" x14ac:dyDescent="0.15">
      <c r="A5567" s="6" t="s">
        <v>288</v>
      </c>
      <c r="B5567" s="4" t="s">
        <v>158</v>
      </c>
      <c r="C5567" s="4" t="s">
        <v>289</v>
      </c>
      <c r="D5567" s="4" t="s">
        <v>292</v>
      </c>
      <c r="E5567" s="5">
        <v>7.28</v>
      </c>
      <c r="G5567" s="17"/>
      <c r="H5567" s="17"/>
      <c r="I5567" s="17"/>
      <c r="J5567" s="17"/>
    </row>
    <row r="5568" spans="1:10" ht="21.95" customHeight="1" x14ac:dyDescent="0.15">
      <c r="A5568" s="6" t="s">
        <v>288</v>
      </c>
      <c r="B5568" s="4" t="s">
        <v>53</v>
      </c>
      <c r="C5568" s="4" t="s">
        <v>289</v>
      </c>
      <c r="D5568" s="4" t="s">
        <v>291</v>
      </c>
      <c r="E5568" s="5">
        <v>14.53</v>
      </c>
      <c r="F5568" t="s">
        <v>353</v>
      </c>
      <c r="G5568" s="17">
        <f>+E5568+E5569+E5570+E5571+E5572+E5573+E5574+E5575+E5576</f>
        <v>106.57000000000001</v>
      </c>
      <c r="H5568" s="17">
        <f>+E5578+E5579+E5580+E5581+E5582+E5577</f>
        <v>72.3</v>
      </c>
      <c r="I5568" s="18">
        <f>+(G5568/4)/(H5568/3)</f>
        <v>1.1054979253112034</v>
      </c>
      <c r="J5568" s="21">
        <f>+(B5568-$K$1)/7</f>
        <v>23</v>
      </c>
    </row>
    <row r="5569" spans="1:10" ht="21.95" customHeight="1" x14ac:dyDescent="0.15">
      <c r="A5569" s="6" t="s">
        <v>288</v>
      </c>
      <c r="B5569" s="4" t="s">
        <v>53</v>
      </c>
      <c r="C5569" s="4" t="s">
        <v>289</v>
      </c>
      <c r="D5569" s="4" t="s">
        <v>291</v>
      </c>
      <c r="E5569" s="5">
        <v>12.09</v>
      </c>
      <c r="G5569" s="17"/>
      <c r="H5569" s="17"/>
      <c r="I5569" s="17"/>
      <c r="J5569" s="17"/>
    </row>
    <row r="5570" spans="1:10" ht="21.95" customHeight="1" x14ac:dyDescent="0.15">
      <c r="A5570" s="6" t="s">
        <v>288</v>
      </c>
      <c r="B5570" s="4" t="s">
        <v>53</v>
      </c>
      <c r="C5570" s="4" t="s">
        <v>289</v>
      </c>
      <c r="D5570" s="4" t="s">
        <v>292</v>
      </c>
      <c r="E5570" s="5">
        <v>14.4</v>
      </c>
      <c r="G5570" s="17"/>
      <c r="H5570" s="17"/>
      <c r="I5570" s="17"/>
      <c r="J5570" s="17"/>
    </row>
    <row r="5571" spans="1:10" ht="21.95" customHeight="1" x14ac:dyDescent="0.15">
      <c r="A5571" s="6" t="s">
        <v>288</v>
      </c>
      <c r="B5571" s="4" t="s">
        <v>53</v>
      </c>
      <c r="C5571" s="4" t="s">
        <v>289</v>
      </c>
      <c r="D5571" s="4" t="s">
        <v>292</v>
      </c>
      <c r="E5571" s="5">
        <v>11.51</v>
      </c>
      <c r="G5571" s="17"/>
      <c r="H5571" s="17"/>
      <c r="I5571" s="17"/>
      <c r="J5571" s="17"/>
    </row>
    <row r="5572" spans="1:10" ht="21.95" customHeight="1" x14ac:dyDescent="0.15">
      <c r="A5572" s="6" t="s">
        <v>288</v>
      </c>
      <c r="B5572" s="4" t="s">
        <v>159</v>
      </c>
      <c r="C5572" s="4" t="s">
        <v>289</v>
      </c>
      <c r="D5572" s="4" t="s">
        <v>291</v>
      </c>
      <c r="E5572" s="5">
        <v>13.84</v>
      </c>
      <c r="G5572" s="17"/>
      <c r="H5572" s="17"/>
      <c r="I5572" s="17"/>
      <c r="J5572" s="17"/>
    </row>
    <row r="5573" spans="1:10" ht="21.95" customHeight="1" x14ac:dyDescent="0.15">
      <c r="A5573" s="6" t="s">
        <v>288</v>
      </c>
      <c r="B5573" s="4" t="s">
        <v>159</v>
      </c>
      <c r="C5573" s="4" t="s">
        <v>289</v>
      </c>
      <c r="D5573" s="4" t="s">
        <v>291</v>
      </c>
      <c r="E5573" s="5">
        <v>5.29</v>
      </c>
      <c r="G5573" s="17"/>
      <c r="H5573" s="17"/>
      <c r="I5573" s="17"/>
      <c r="J5573" s="17"/>
    </row>
    <row r="5574" spans="1:10" ht="21.95" customHeight="1" x14ac:dyDescent="0.15">
      <c r="A5574" s="6" t="s">
        <v>288</v>
      </c>
      <c r="B5574" s="4" t="s">
        <v>159</v>
      </c>
      <c r="C5574" s="4" t="s">
        <v>289</v>
      </c>
      <c r="D5574" s="4" t="s">
        <v>292</v>
      </c>
      <c r="E5574" s="5">
        <v>13.9</v>
      </c>
      <c r="G5574" s="17"/>
      <c r="H5574" s="17"/>
      <c r="I5574" s="17"/>
      <c r="J5574" s="17"/>
    </row>
    <row r="5575" spans="1:10" ht="21.95" customHeight="1" x14ac:dyDescent="0.15">
      <c r="A5575" s="6" t="s">
        <v>288</v>
      </c>
      <c r="B5575" s="4" t="s">
        <v>159</v>
      </c>
      <c r="C5575" s="4" t="s">
        <v>289</v>
      </c>
      <c r="D5575" s="4" t="s">
        <v>292</v>
      </c>
      <c r="E5575" s="5">
        <v>8.09</v>
      </c>
      <c r="G5575" s="17"/>
      <c r="H5575" s="17"/>
      <c r="I5575" s="17"/>
      <c r="J5575" s="17"/>
    </row>
    <row r="5576" spans="1:10" ht="21.95" customHeight="1" x14ac:dyDescent="0.15">
      <c r="A5576" s="6" t="s">
        <v>288</v>
      </c>
      <c r="B5576" s="4" t="s">
        <v>159</v>
      </c>
      <c r="C5576" s="4" t="s">
        <v>289</v>
      </c>
      <c r="D5576" s="4" t="s">
        <v>294</v>
      </c>
      <c r="E5576" s="5">
        <v>12.92</v>
      </c>
      <c r="G5576" s="17"/>
      <c r="H5576" s="17"/>
      <c r="I5576" s="17"/>
      <c r="J5576" s="17"/>
    </row>
    <row r="5577" spans="1:10" ht="21.95" customHeight="1" x14ac:dyDescent="0.15">
      <c r="A5577" s="6" t="s">
        <v>288</v>
      </c>
      <c r="B5577" s="4" t="s">
        <v>54</v>
      </c>
      <c r="C5577" s="4" t="s">
        <v>289</v>
      </c>
      <c r="D5577" s="4" t="s">
        <v>291</v>
      </c>
      <c r="E5577" s="5">
        <v>13.86</v>
      </c>
      <c r="F5577" t="s">
        <v>354</v>
      </c>
      <c r="G5577" s="17"/>
      <c r="H5577" s="17"/>
      <c r="I5577" s="17"/>
      <c r="J5577" s="17"/>
    </row>
    <row r="5578" spans="1:10" ht="21.95" customHeight="1" x14ac:dyDescent="0.15">
      <c r="A5578" s="6" t="s">
        <v>288</v>
      </c>
      <c r="B5578" s="4" t="s">
        <v>54</v>
      </c>
      <c r="C5578" s="4" t="s">
        <v>289</v>
      </c>
      <c r="D5578" s="4" t="s">
        <v>292</v>
      </c>
      <c r="E5578" s="5">
        <v>11.55</v>
      </c>
      <c r="G5578" s="17"/>
      <c r="H5578" s="17"/>
      <c r="I5578" s="17"/>
      <c r="J5578" s="17"/>
    </row>
    <row r="5579" spans="1:10" ht="21.95" customHeight="1" x14ac:dyDescent="0.15">
      <c r="A5579" s="6" t="s">
        <v>288</v>
      </c>
      <c r="B5579" s="4" t="s">
        <v>54</v>
      </c>
      <c r="C5579" s="4" t="s">
        <v>289</v>
      </c>
      <c r="D5579" s="4" t="s">
        <v>294</v>
      </c>
      <c r="E5579" s="5">
        <v>9.57</v>
      </c>
      <c r="G5579" s="17"/>
      <c r="H5579" s="17"/>
      <c r="I5579" s="17"/>
      <c r="J5579" s="17"/>
    </row>
    <row r="5580" spans="1:10" ht="21.95" customHeight="1" x14ac:dyDescent="0.15">
      <c r="A5580" s="6" t="s">
        <v>288</v>
      </c>
      <c r="B5580" s="4" t="s">
        <v>160</v>
      </c>
      <c r="C5580" s="4" t="s">
        <v>289</v>
      </c>
      <c r="D5580" s="4" t="s">
        <v>291</v>
      </c>
      <c r="E5580" s="5">
        <v>13.92</v>
      </c>
      <c r="G5580" s="17"/>
      <c r="H5580" s="17"/>
      <c r="I5580" s="17"/>
      <c r="J5580" s="17"/>
    </row>
    <row r="5581" spans="1:10" ht="21.95" customHeight="1" x14ac:dyDescent="0.15">
      <c r="A5581" s="9" t="s">
        <v>288</v>
      </c>
      <c r="B5581" s="4" t="s">
        <v>160</v>
      </c>
      <c r="C5581" s="4" t="s">
        <v>289</v>
      </c>
      <c r="D5581" s="4" t="s">
        <v>292</v>
      </c>
      <c r="E5581" s="5">
        <v>13.65</v>
      </c>
      <c r="G5581" s="17"/>
      <c r="H5581" s="17"/>
      <c r="I5581" s="17"/>
      <c r="J5581" s="17"/>
    </row>
    <row r="5582" spans="1:10" ht="21.95" customHeight="1" x14ac:dyDescent="0.15">
      <c r="A5582" s="6" t="s">
        <v>288</v>
      </c>
      <c r="B5582" s="4" t="s">
        <v>160</v>
      </c>
      <c r="C5582" s="4" t="s">
        <v>289</v>
      </c>
      <c r="D5582" s="4" t="s">
        <v>294</v>
      </c>
      <c r="E5582" s="5">
        <v>9.75</v>
      </c>
      <c r="G5582" s="17"/>
      <c r="H5582" s="17"/>
      <c r="I5582" s="17"/>
      <c r="J5582" s="17"/>
    </row>
    <row r="5583" spans="1:10" ht="21.95" customHeight="1" x14ac:dyDescent="0.15">
      <c r="A5583" s="6" t="s">
        <v>288</v>
      </c>
      <c r="B5583" s="4" t="s">
        <v>55</v>
      </c>
      <c r="C5583" s="4" t="s">
        <v>289</v>
      </c>
      <c r="D5583" s="4" t="s">
        <v>290</v>
      </c>
      <c r="E5583" s="5">
        <v>12.53</v>
      </c>
      <c r="F5583" t="s">
        <v>353</v>
      </c>
      <c r="G5583" s="17">
        <f>+E5583+E5584+E5585+E5586+E5587+E5588+E5589+E5590+E5591+E5592</f>
        <v>105.85</v>
      </c>
      <c r="H5583" s="17">
        <f>+E5593+E5594+E5595+E5596+E5597+E5598</f>
        <v>66.72</v>
      </c>
      <c r="I5583" s="18">
        <f>+(G5583/4)/(H5583/3)</f>
        <v>1.1898606115107915</v>
      </c>
      <c r="J5583" s="21">
        <f>+(B5583-$K$1)/7</f>
        <v>24</v>
      </c>
    </row>
    <row r="5584" spans="1:10" ht="21.95" customHeight="1" x14ac:dyDescent="0.15">
      <c r="A5584" s="6" t="s">
        <v>288</v>
      </c>
      <c r="B5584" s="4" t="s">
        <v>55</v>
      </c>
      <c r="C5584" s="4" t="s">
        <v>289</v>
      </c>
      <c r="D5584" s="4" t="s">
        <v>290</v>
      </c>
      <c r="E5584" s="5">
        <v>7.9</v>
      </c>
      <c r="G5584" s="17"/>
      <c r="H5584" s="17"/>
      <c r="I5584" s="17"/>
      <c r="J5584" s="17"/>
    </row>
    <row r="5585" spans="1:10" ht="21.95" customHeight="1" x14ac:dyDescent="0.15">
      <c r="A5585" s="6" t="s">
        <v>288</v>
      </c>
      <c r="B5585" s="4" t="s">
        <v>55</v>
      </c>
      <c r="C5585" s="4" t="s">
        <v>289</v>
      </c>
      <c r="D5585" s="4" t="s">
        <v>292</v>
      </c>
      <c r="E5585" s="5">
        <v>11.8</v>
      </c>
      <c r="G5585" s="17"/>
      <c r="H5585" s="17"/>
      <c r="I5585" s="17"/>
      <c r="J5585" s="17"/>
    </row>
    <row r="5586" spans="1:10" ht="21.95" customHeight="1" x14ac:dyDescent="0.15">
      <c r="A5586" s="6" t="s">
        <v>288</v>
      </c>
      <c r="B5586" s="4" t="s">
        <v>55</v>
      </c>
      <c r="C5586" s="4" t="s">
        <v>289</v>
      </c>
      <c r="D5586" s="4" t="s">
        <v>292</v>
      </c>
      <c r="E5586" s="5">
        <v>9.3000000000000007</v>
      </c>
      <c r="G5586" s="17"/>
      <c r="H5586" s="17"/>
      <c r="I5586" s="17"/>
      <c r="J5586" s="17"/>
    </row>
    <row r="5587" spans="1:10" ht="21.95" customHeight="1" x14ac:dyDescent="0.15">
      <c r="A5587" s="6" t="s">
        <v>288</v>
      </c>
      <c r="B5587" s="4" t="s">
        <v>55</v>
      </c>
      <c r="C5587" s="4" t="s">
        <v>289</v>
      </c>
      <c r="D5587" s="4" t="s">
        <v>294</v>
      </c>
      <c r="E5587" s="5">
        <v>13.09</v>
      </c>
      <c r="G5587" s="17"/>
      <c r="H5587" s="17"/>
      <c r="I5587" s="17"/>
      <c r="J5587" s="17"/>
    </row>
    <row r="5588" spans="1:10" ht="21.95" customHeight="1" x14ac:dyDescent="0.15">
      <c r="A5588" s="6" t="s">
        <v>288</v>
      </c>
      <c r="B5588" s="4" t="s">
        <v>161</v>
      </c>
      <c r="C5588" s="4" t="s">
        <v>289</v>
      </c>
      <c r="D5588" s="4" t="s">
        <v>290</v>
      </c>
      <c r="E5588" s="5">
        <v>11.02</v>
      </c>
      <c r="G5588" s="17"/>
      <c r="H5588" s="17"/>
      <c r="I5588" s="17"/>
      <c r="J5588" s="17"/>
    </row>
    <row r="5589" spans="1:10" ht="21.95" customHeight="1" x14ac:dyDescent="0.15">
      <c r="A5589" s="6" t="s">
        <v>288</v>
      </c>
      <c r="B5589" s="4" t="s">
        <v>161</v>
      </c>
      <c r="C5589" s="4" t="s">
        <v>289</v>
      </c>
      <c r="D5589" s="4" t="s">
        <v>290</v>
      </c>
      <c r="E5589" s="5">
        <v>10.44</v>
      </c>
      <c r="G5589" s="17"/>
      <c r="H5589" s="17"/>
      <c r="I5589" s="17"/>
      <c r="J5589" s="17"/>
    </row>
    <row r="5590" spans="1:10" ht="21.95" customHeight="1" x14ac:dyDescent="0.15">
      <c r="A5590" s="6" t="s">
        <v>288</v>
      </c>
      <c r="B5590" s="4" t="s">
        <v>161</v>
      </c>
      <c r="C5590" s="4" t="s">
        <v>289</v>
      </c>
      <c r="D5590" s="4" t="s">
        <v>292</v>
      </c>
      <c r="E5590" s="5">
        <v>13.32</v>
      </c>
      <c r="G5590" s="17"/>
      <c r="H5590" s="17"/>
      <c r="I5590" s="17"/>
      <c r="J5590" s="17"/>
    </row>
    <row r="5591" spans="1:10" ht="21.95" customHeight="1" x14ac:dyDescent="0.15">
      <c r="A5591" s="6" t="s">
        <v>288</v>
      </c>
      <c r="B5591" s="4" t="s">
        <v>161</v>
      </c>
      <c r="C5591" s="4" t="s">
        <v>289</v>
      </c>
      <c r="D5591" s="4" t="s">
        <v>292</v>
      </c>
      <c r="E5591" s="5">
        <v>5.74</v>
      </c>
      <c r="G5591" s="17"/>
      <c r="H5591" s="17"/>
      <c r="I5591" s="17"/>
      <c r="J5591" s="17"/>
    </row>
    <row r="5592" spans="1:10" ht="21.95" customHeight="1" x14ac:dyDescent="0.15">
      <c r="A5592" s="6" t="s">
        <v>288</v>
      </c>
      <c r="B5592" s="4" t="s">
        <v>161</v>
      </c>
      <c r="C5592" s="4" t="s">
        <v>289</v>
      </c>
      <c r="D5592" s="4" t="s">
        <v>294</v>
      </c>
      <c r="E5592" s="5">
        <v>10.71</v>
      </c>
      <c r="G5592" s="17"/>
      <c r="H5592" s="17"/>
      <c r="I5592" s="17"/>
      <c r="J5592" s="17"/>
    </row>
    <row r="5593" spans="1:10" ht="21.95" customHeight="1" x14ac:dyDescent="0.15">
      <c r="A5593" s="6" t="s">
        <v>288</v>
      </c>
      <c r="B5593" s="4" t="s">
        <v>56</v>
      </c>
      <c r="C5593" s="4" t="s">
        <v>289</v>
      </c>
      <c r="D5593" s="4" t="s">
        <v>290</v>
      </c>
      <c r="E5593" s="5">
        <v>11.65</v>
      </c>
      <c r="F5593" t="s">
        <v>354</v>
      </c>
      <c r="G5593" s="17"/>
      <c r="H5593" s="17"/>
      <c r="I5593" s="17"/>
      <c r="J5593" s="17"/>
    </row>
    <row r="5594" spans="1:10" ht="21.95" customHeight="1" x14ac:dyDescent="0.15">
      <c r="A5594" s="6" t="s">
        <v>288</v>
      </c>
      <c r="B5594" s="4" t="s">
        <v>56</v>
      </c>
      <c r="C5594" s="4" t="s">
        <v>289</v>
      </c>
      <c r="D5594" s="4" t="s">
        <v>292</v>
      </c>
      <c r="E5594" s="5">
        <v>12.17</v>
      </c>
      <c r="G5594" s="17"/>
      <c r="H5594" s="17"/>
      <c r="I5594" s="17"/>
      <c r="J5594" s="17"/>
    </row>
    <row r="5595" spans="1:10" ht="21.95" customHeight="1" x14ac:dyDescent="0.15">
      <c r="A5595" s="6" t="s">
        <v>288</v>
      </c>
      <c r="B5595" s="4" t="s">
        <v>56</v>
      </c>
      <c r="C5595" s="4" t="s">
        <v>289</v>
      </c>
      <c r="D5595" s="4" t="s">
        <v>294</v>
      </c>
      <c r="E5595" s="5">
        <v>8.8000000000000007</v>
      </c>
      <c r="G5595" s="17"/>
      <c r="H5595" s="17"/>
      <c r="I5595" s="17"/>
      <c r="J5595" s="17"/>
    </row>
    <row r="5596" spans="1:10" ht="21.95" customHeight="1" x14ac:dyDescent="0.15">
      <c r="A5596" s="6" t="s">
        <v>288</v>
      </c>
      <c r="B5596" s="4" t="s">
        <v>162</v>
      </c>
      <c r="C5596" s="4" t="s">
        <v>289</v>
      </c>
      <c r="D5596" s="4" t="s">
        <v>290</v>
      </c>
      <c r="E5596" s="5">
        <v>12.62</v>
      </c>
      <c r="G5596" s="17"/>
      <c r="H5596" s="17"/>
      <c r="I5596" s="17"/>
      <c r="J5596" s="17"/>
    </row>
    <row r="5597" spans="1:10" ht="21.95" customHeight="1" x14ac:dyDescent="0.15">
      <c r="A5597" s="6" t="s">
        <v>288</v>
      </c>
      <c r="B5597" s="4" t="s">
        <v>162</v>
      </c>
      <c r="C5597" s="4" t="s">
        <v>289</v>
      </c>
      <c r="D5597" s="4" t="s">
        <v>292</v>
      </c>
      <c r="E5597" s="5">
        <v>13.37</v>
      </c>
      <c r="G5597" s="17"/>
      <c r="H5597" s="17"/>
      <c r="I5597" s="17"/>
      <c r="J5597" s="17"/>
    </row>
    <row r="5598" spans="1:10" ht="21.95" customHeight="1" x14ac:dyDescent="0.15">
      <c r="A5598" s="6" t="s">
        <v>288</v>
      </c>
      <c r="B5598" s="4" t="s">
        <v>162</v>
      </c>
      <c r="C5598" s="4" t="s">
        <v>289</v>
      </c>
      <c r="D5598" s="4" t="s">
        <v>294</v>
      </c>
      <c r="E5598" s="5">
        <v>8.11</v>
      </c>
      <c r="G5598" s="17"/>
      <c r="H5598" s="17"/>
      <c r="I5598" s="17"/>
      <c r="J5598" s="17"/>
    </row>
    <row r="5599" spans="1:10" ht="21.95" customHeight="1" x14ac:dyDescent="0.15">
      <c r="A5599" s="6" t="s">
        <v>288</v>
      </c>
      <c r="B5599" s="4" t="s">
        <v>57</v>
      </c>
      <c r="C5599" s="4" t="s">
        <v>289</v>
      </c>
      <c r="D5599" s="4" t="s">
        <v>290</v>
      </c>
      <c r="E5599" s="5">
        <v>13.49</v>
      </c>
      <c r="F5599" t="s">
        <v>353</v>
      </c>
      <c r="G5599" s="17">
        <f>+E5599+E5600+E5601+E5602+E5603+E5604+E5605+E5606+E5607+E5608</f>
        <v>107.88000000000002</v>
      </c>
      <c r="H5599" s="17">
        <f>+E5609+E5610+E5611+E5612+E5613+E5614+E5615</f>
        <v>77.860000000000014</v>
      </c>
      <c r="I5599" s="18">
        <f>+(G5599/4)/(H5599/3)</f>
        <v>1.0391728743899307</v>
      </c>
      <c r="J5599" s="21">
        <f>+(B5599-$K$1)/7</f>
        <v>25</v>
      </c>
    </row>
    <row r="5600" spans="1:10" ht="21.95" customHeight="1" x14ac:dyDescent="0.15">
      <c r="A5600" s="6" t="s">
        <v>288</v>
      </c>
      <c r="B5600" s="4" t="s">
        <v>57</v>
      </c>
      <c r="C5600" s="4" t="s">
        <v>289</v>
      </c>
      <c r="D5600" s="4" t="s">
        <v>290</v>
      </c>
      <c r="E5600" s="5">
        <v>6.74</v>
      </c>
      <c r="G5600" s="17"/>
      <c r="H5600" s="17"/>
      <c r="I5600" s="17"/>
      <c r="J5600" s="17"/>
    </row>
    <row r="5601" spans="1:10" ht="21.95" customHeight="1" x14ac:dyDescent="0.15">
      <c r="A5601" s="6" t="s">
        <v>288</v>
      </c>
      <c r="B5601" s="4" t="s">
        <v>57</v>
      </c>
      <c r="C5601" s="4" t="s">
        <v>289</v>
      </c>
      <c r="D5601" s="4" t="s">
        <v>292</v>
      </c>
      <c r="E5601" s="5">
        <v>11.54</v>
      </c>
      <c r="G5601" s="17"/>
      <c r="H5601" s="17"/>
      <c r="I5601" s="17"/>
      <c r="J5601" s="17"/>
    </row>
    <row r="5602" spans="1:10" ht="21.95" customHeight="1" x14ac:dyDescent="0.15">
      <c r="A5602" s="6" t="s">
        <v>288</v>
      </c>
      <c r="B5602" s="4" t="s">
        <v>57</v>
      </c>
      <c r="C5602" s="4" t="s">
        <v>289</v>
      </c>
      <c r="D5602" s="4" t="s">
        <v>292</v>
      </c>
      <c r="E5602" s="5">
        <v>9.76</v>
      </c>
      <c r="G5602" s="17"/>
      <c r="H5602" s="17"/>
      <c r="I5602" s="17"/>
      <c r="J5602" s="17"/>
    </row>
    <row r="5603" spans="1:10" ht="21.95" customHeight="1" x14ac:dyDescent="0.15">
      <c r="A5603" s="6" t="s">
        <v>288</v>
      </c>
      <c r="B5603" s="4" t="s">
        <v>57</v>
      </c>
      <c r="C5603" s="4" t="s">
        <v>289</v>
      </c>
      <c r="D5603" s="4" t="s">
        <v>294</v>
      </c>
      <c r="E5603" s="5">
        <v>12.82</v>
      </c>
      <c r="G5603" s="17"/>
      <c r="H5603" s="17"/>
      <c r="I5603" s="17"/>
      <c r="J5603" s="17"/>
    </row>
    <row r="5604" spans="1:10" ht="21.95" customHeight="1" x14ac:dyDescent="0.15">
      <c r="A5604" s="6" t="s">
        <v>288</v>
      </c>
      <c r="B5604" s="4" t="s">
        <v>163</v>
      </c>
      <c r="C5604" s="4" t="s">
        <v>289</v>
      </c>
      <c r="D5604" s="4" t="s">
        <v>290</v>
      </c>
      <c r="E5604" s="5">
        <v>13.51</v>
      </c>
      <c r="G5604" s="17"/>
      <c r="H5604" s="17"/>
      <c r="I5604" s="17"/>
      <c r="J5604" s="17"/>
    </row>
    <row r="5605" spans="1:10" ht="21.95" customHeight="1" x14ac:dyDescent="0.15">
      <c r="A5605" s="6" t="s">
        <v>288</v>
      </c>
      <c r="B5605" s="4" t="s">
        <v>163</v>
      </c>
      <c r="C5605" s="4" t="s">
        <v>289</v>
      </c>
      <c r="D5605" s="4" t="s">
        <v>290</v>
      </c>
      <c r="E5605" s="5">
        <v>7.32</v>
      </c>
      <c r="G5605" s="17"/>
      <c r="H5605" s="17"/>
      <c r="I5605" s="17"/>
      <c r="J5605" s="17"/>
    </row>
    <row r="5606" spans="1:10" ht="21.95" customHeight="1" x14ac:dyDescent="0.15">
      <c r="A5606" s="6" t="s">
        <v>288</v>
      </c>
      <c r="B5606" s="4" t="s">
        <v>163</v>
      </c>
      <c r="C5606" s="4" t="s">
        <v>289</v>
      </c>
      <c r="D5606" s="4" t="s">
        <v>292</v>
      </c>
      <c r="E5606" s="5">
        <v>15.21</v>
      </c>
      <c r="G5606" s="17"/>
      <c r="H5606" s="17"/>
      <c r="I5606" s="17"/>
      <c r="J5606" s="17"/>
    </row>
    <row r="5607" spans="1:10" ht="21.95" customHeight="1" x14ac:dyDescent="0.15">
      <c r="A5607" s="6" t="s">
        <v>288</v>
      </c>
      <c r="B5607" s="4" t="s">
        <v>163</v>
      </c>
      <c r="C5607" s="4" t="s">
        <v>289</v>
      </c>
      <c r="D5607" s="4" t="s">
        <v>292</v>
      </c>
      <c r="E5607" s="5">
        <v>6.01</v>
      </c>
      <c r="G5607" s="17"/>
      <c r="H5607" s="17"/>
      <c r="I5607" s="17"/>
      <c r="J5607" s="17"/>
    </row>
    <row r="5608" spans="1:10" ht="21.95" customHeight="1" x14ac:dyDescent="0.15">
      <c r="A5608" s="6" t="s">
        <v>288</v>
      </c>
      <c r="B5608" s="4" t="s">
        <v>163</v>
      </c>
      <c r="C5608" s="4" t="s">
        <v>289</v>
      </c>
      <c r="D5608" s="4" t="s">
        <v>294</v>
      </c>
      <c r="E5608" s="5">
        <v>11.48</v>
      </c>
      <c r="G5608" s="17"/>
      <c r="H5608" s="17"/>
      <c r="I5608" s="17"/>
      <c r="J5608" s="17"/>
    </row>
    <row r="5609" spans="1:10" ht="21.95" customHeight="1" x14ac:dyDescent="0.15">
      <c r="A5609" s="6" t="s">
        <v>288</v>
      </c>
      <c r="B5609" s="4" t="s">
        <v>58</v>
      </c>
      <c r="C5609" s="4" t="s">
        <v>289</v>
      </c>
      <c r="D5609" s="4" t="s">
        <v>291</v>
      </c>
      <c r="E5609" s="5">
        <v>12.61</v>
      </c>
      <c r="F5609" t="s">
        <v>354</v>
      </c>
      <c r="G5609" s="17"/>
      <c r="H5609" s="17"/>
      <c r="I5609" s="17"/>
      <c r="J5609" s="17"/>
    </row>
    <row r="5610" spans="1:10" ht="21.95" customHeight="1" x14ac:dyDescent="0.15">
      <c r="A5610" s="6" t="s">
        <v>288</v>
      </c>
      <c r="B5610" s="4" t="s">
        <v>58</v>
      </c>
      <c r="C5610" s="4" t="s">
        <v>289</v>
      </c>
      <c r="D5610" s="4" t="s">
        <v>291</v>
      </c>
      <c r="E5610" s="5">
        <v>4.17</v>
      </c>
      <c r="G5610" s="17"/>
      <c r="H5610" s="17"/>
      <c r="I5610" s="17"/>
      <c r="J5610" s="17"/>
    </row>
    <row r="5611" spans="1:10" ht="21.95" customHeight="1" x14ac:dyDescent="0.15">
      <c r="A5611" s="6" t="s">
        <v>288</v>
      </c>
      <c r="B5611" s="4" t="s">
        <v>58</v>
      </c>
      <c r="C5611" s="4" t="s">
        <v>289</v>
      </c>
      <c r="D5611" s="4" t="s">
        <v>290</v>
      </c>
      <c r="E5611" s="5">
        <v>12.14</v>
      </c>
      <c r="G5611" s="17"/>
      <c r="H5611" s="17"/>
      <c r="I5611" s="17"/>
      <c r="J5611" s="17"/>
    </row>
    <row r="5612" spans="1:10" ht="21.95" customHeight="1" x14ac:dyDescent="0.15">
      <c r="A5612" s="6" t="s">
        <v>288</v>
      </c>
      <c r="B5612" s="4" t="s">
        <v>58</v>
      </c>
      <c r="C5612" s="4" t="s">
        <v>289</v>
      </c>
      <c r="D5612" s="4" t="s">
        <v>292</v>
      </c>
      <c r="E5612" s="5">
        <v>8.9700000000000006</v>
      </c>
      <c r="G5612" s="17"/>
      <c r="H5612" s="17"/>
      <c r="I5612" s="17"/>
      <c r="J5612" s="17"/>
    </row>
    <row r="5613" spans="1:10" ht="21.95" customHeight="1" x14ac:dyDescent="0.15">
      <c r="A5613" s="6" t="s">
        <v>288</v>
      </c>
      <c r="B5613" s="4" t="s">
        <v>164</v>
      </c>
      <c r="C5613" s="4" t="s">
        <v>289</v>
      </c>
      <c r="D5613" s="4" t="s">
        <v>291</v>
      </c>
      <c r="E5613" s="5">
        <v>14.21</v>
      </c>
      <c r="G5613" s="17"/>
      <c r="H5613" s="17"/>
      <c r="I5613" s="17"/>
      <c r="J5613" s="17"/>
    </row>
    <row r="5614" spans="1:10" ht="21.95" customHeight="1" x14ac:dyDescent="0.15">
      <c r="A5614" s="6" t="s">
        <v>288</v>
      </c>
      <c r="B5614" s="4" t="s">
        <v>164</v>
      </c>
      <c r="C5614" s="4" t="s">
        <v>289</v>
      </c>
      <c r="D5614" s="4" t="s">
        <v>290</v>
      </c>
      <c r="E5614" s="5">
        <v>13.44</v>
      </c>
      <c r="G5614" s="17"/>
      <c r="H5614" s="17"/>
      <c r="I5614" s="17"/>
      <c r="J5614" s="17"/>
    </row>
    <row r="5615" spans="1:10" ht="21.95" customHeight="1" x14ac:dyDescent="0.15">
      <c r="A5615" s="6" t="s">
        <v>288</v>
      </c>
      <c r="B5615" s="4" t="s">
        <v>164</v>
      </c>
      <c r="C5615" s="4" t="s">
        <v>289</v>
      </c>
      <c r="D5615" s="4" t="s">
        <v>292</v>
      </c>
      <c r="E5615" s="5">
        <v>12.32</v>
      </c>
      <c r="G5615" s="17"/>
      <c r="H5615" s="17"/>
      <c r="I5615" s="17"/>
      <c r="J5615" s="17"/>
    </row>
    <row r="5616" spans="1:10" ht="21.95" customHeight="1" x14ac:dyDescent="0.15">
      <c r="A5616" s="6" t="s">
        <v>288</v>
      </c>
      <c r="B5616" s="4" t="s">
        <v>59</v>
      </c>
      <c r="C5616" s="4" t="s">
        <v>289</v>
      </c>
      <c r="D5616" s="4" t="s">
        <v>291</v>
      </c>
      <c r="E5616" s="5">
        <v>15.82</v>
      </c>
      <c r="F5616" t="s">
        <v>353</v>
      </c>
      <c r="G5616" s="17">
        <f>+E5616+E5617+E5618+E5619+E5620+E5621+E5622+E5623+E5624</f>
        <v>112.41</v>
      </c>
      <c r="H5616" s="17">
        <f>+E5626+E5627+E5628+E5629+E5630+E5625</f>
        <v>71.58</v>
      </c>
      <c r="I5616" s="18">
        <f>+(G5616/4)/(H5616/3)</f>
        <v>1.1778080469404861</v>
      </c>
      <c r="J5616" s="21">
        <f>+(B5616-$K$1)/7</f>
        <v>26</v>
      </c>
    </row>
    <row r="5617" spans="1:10" ht="21.95" customHeight="1" x14ac:dyDescent="0.15">
      <c r="A5617" s="6" t="s">
        <v>288</v>
      </c>
      <c r="B5617" s="4" t="s">
        <v>59</v>
      </c>
      <c r="C5617" s="4" t="s">
        <v>289</v>
      </c>
      <c r="D5617" s="4" t="s">
        <v>291</v>
      </c>
      <c r="E5617" s="5">
        <v>14.88</v>
      </c>
      <c r="G5617" s="17"/>
      <c r="H5617" s="17"/>
      <c r="I5617" s="17"/>
      <c r="J5617" s="17"/>
    </row>
    <row r="5618" spans="1:10" ht="21.95" customHeight="1" x14ac:dyDescent="0.15">
      <c r="A5618" s="6" t="s">
        <v>288</v>
      </c>
      <c r="B5618" s="4" t="s">
        <v>59</v>
      </c>
      <c r="C5618" s="4" t="s">
        <v>289</v>
      </c>
      <c r="D5618" s="4" t="s">
        <v>290</v>
      </c>
      <c r="E5618" s="5">
        <v>14.59</v>
      </c>
      <c r="G5618" s="17"/>
      <c r="H5618" s="17"/>
      <c r="I5618" s="17"/>
      <c r="J5618" s="17"/>
    </row>
    <row r="5619" spans="1:10" ht="21.95" customHeight="1" x14ac:dyDescent="0.15">
      <c r="A5619" s="6" t="s">
        <v>288</v>
      </c>
      <c r="B5619" s="4" t="s">
        <v>166</v>
      </c>
      <c r="C5619" s="4" t="s">
        <v>289</v>
      </c>
      <c r="D5619" s="4" t="s">
        <v>291</v>
      </c>
      <c r="E5619" s="5">
        <v>13.93</v>
      </c>
      <c r="G5619" s="17"/>
      <c r="H5619" s="17"/>
      <c r="I5619" s="17"/>
      <c r="J5619" s="17"/>
    </row>
    <row r="5620" spans="1:10" ht="21.95" customHeight="1" x14ac:dyDescent="0.15">
      <c r="A5620" s="6" t="s">
        <v>288</v>
      </c>
      <c r="B5620" s="4" t="s">
        <v>166</v>
      </c>
      <c r="C5620" s="4" t="s">
        <v>289</v>
      </c>
      <c r="D5620" s="4" t="s">
        <v>291</v>
      </c>
      <c r="E5620" s="5">
        <v>7.13</v>
      </c>
      <c r="G5620" s="17"/>
      <c r="H5620" s="17"/>
      <c r="I5620" s="17"/>
      <c r="J5620" s="17"/>
    </row>
    <row r="5621" spans="1:10" ht="21.95" customHeight="1" x14ac:dyDescent="0.15">
      <c r="A5621" s="6" t="s">
        <v>288</v>
      </c>
      <c r="B5621" s="4" t="s">
        <v>166</v>
      </c>
      <c r="C5621" s="4" t="s">
        <v>289</v>
      </c>
      <c r="D5621" s="4" t="s">
        <v>290</v>
      </c>
      <c r="E5621" s="5">
        <v>10.71</v>
      </c>
      <c r="G5621" s="17"/>
      <c r="H5621" s="17"/>
      <c r="I5621" s="17"/>
      <c r="J5621" s="17"/>
    </row>
    <row r="5622" spans="1:10" ht="21.95" customHeight="1" x14ac:dyDescent="0.15">
      <c r="A5622" s="6" t="s">
        <v>288</v>
      </c>
      <c r="B5622" s="4" t="s">
        <v>166</v>
      </c>
      <c r="C5622" s="4" t="s">
        <v>289</v>
      </c>
      <c r="D5622" s="4" t="s">
        <v>290</v>
      </c>
      <c r="E5622" s="5">
        <v>15.87</v>
      </c>
      <c r="G5622" s="17"/>
      <c r="H5622" s="17"/>
      <c r="I5622" s="17"/>
      <c r="J5622" s="17"/>
    </row>
    <row r="5623" spans="1:10" ht="21.95" customHeight="1" x14ac:dyDescent="0.15">
      <c r="A5623" s="6" t="s">
        <v>288</v>
      </c>
      <c r="B5623" s="4" t="s">
        <v>166</v>
      </c>
      <c r="C5623" s="4" t="s">
        <v>289</v>
      </c>
      <c r="D5623" s="4" t="s">
        <v>292</v>
      </c>
      <c r="E5623" s="5">
        <v>9.77</v>
      </c>
      <c r="G5623" s="17"/>
      <c r="H5623" s="17"/>
      <c r="I5623" s="17"/>
      <c r="J5623" s="17"/>
    </row>
    <row r="5624" spans="1:10" ht="21.95" customHeight="1" x14ac:dyDescent="0.15">
      <c r="A5624" s="6" t="s">
        <v>288</v>
      </c>
      <c r="B5624" s="4" t="s">
        <v>166</v>
      </c>
      <c r="C5624" s="4" t="s">
        <v>289</v>
      </c>
      <c r="D5624" s="4" t="s">
        <v>292</v>
      </c>
      <c r="E5624" s="5">
        <v>9.7100000000000009</v>
      </c>
      <c r="G5624" s="17"/>
      <c r="H5624" s="17"/>
      <c r="I5624" s="17"/>
      <c r="J5624" s="17"/>
    </row>
    <row r="5625" spans="1:10" ht="21.95" customHeight="1" x14ac:dyDescent="0.15">
      <c r="A5625" s="6" t="s">
        <v>288</v>
      </c>
      <c r="B5625" s="4" t="s">
        <v>60</v>
      </c>
      <c r="C5625" s="4" t="s">
        <v>289</v>
      </c>
      <c r="D5625" s="4" t="s">
        <v>291</v>
      </c>
      <c r="E5625" s="5">
        <v>10.91</v>
      </c>
      <c r="F5625" t="s">
        <v>354</v>
      </c>
      <c r="G5625" s="17"/>
      <c r="H5625" s="17"/>
      <c r="I5625" s="17"/>
      <c r="J5625" s="17"/>
    </row>
    <row r="5626" spans="1:10" ht="21.95" customHeight="1" x14ac:dyDescent="0.15">
      <c r="A5626" s="6" t="s">
        <v>288</v>
      </c>
      <c r="B5626" s="4" t="s">
        <v>60</v>
      </c>
      <c r="C5626" s="4" t="s">
        <v>289</v>
      </c>
      <c r="D5626" s="4" t="s">
        <v>290</v>
      </c>
      <c r="E5626" s="5">
        <v>12.18</v>
      </c>
      <c r="G5626" s="17"/>
      <c r="H5626" s="17"/>
      <c r="I5626" s="17"/>
      <c r="J5626" s="17"/>
    </row>
    <row r="5627" spans="1:10" ht="21.95" customHeight="1" x14ac:dyDescent="0.15">
      <c r="A5627" s="6" t="s">
        <v>288</v>
      </c>
      <c r="B5627" s="4" t="s">
        <v>60</v>
      </c>
      <c r="C5627" s="4" t="s">
        <v>289</v>
      </c>
      <c r="D5627" s="4" t="s">
        <v>292</v>
      </c>
      <c r="E5627" s="5">
        <v>12.33</v>
      </c>
      <c r="G5627" s="17"/>
      <c r="H5627" s="17"/>
      <c r="I5627" s="17"/>
      <c r="J5627" s="17"/>
    </row>
    <row r="5628" spans="1:10" ht="21.95" customHeight="1" x14ac:dyDescent="0.15">
      <c r="A5628" s="6" t="s">
        <v>288</v>
      </c>
      <c r="B5628" s="4" t="s">
        <v>167</v>
      </c>
      <c r="C5628" s="4" t="s">
        <v>289</v>
      </c>
      <c r="D5628" s="4" t="s">
        <v>291</v>
      </c>
      <c r="E5628" s="5">
        <v>13.34</v>
      </c>
      <c r="G5628" s="17"/>
      <c r="H5628" s="17"/>
      <c r="I5628" s="17"/>
      <c r="J5628" s="17"/>
    </row>
    <row r="5629" spans="1:10" ht="21.95" customHeight="1" x14ac:dyDescent="0.15">
      <c r="A5629" s="6" t="s">
        <v>288</v>
      </c>
      <c r="B5629" s="4" t="s">
        <v>167</v>
      </c>
      <c r="C5629" s="4" t="s">
        <v>289</v>
      </c>
      <c r="D5629" s="4" t="s">
        <v>290</v>
      </c>
      <c r="E5629" s="5">
        <v>13.71</v>
      </c>
      <c r="G5629" s="17"/>
      <c r="H5629" s="17"/>
      <c r="I5629" s="17"/>
      <c r="J5629" s="17"/>
    </row>
    <row r="5630" spans="1:10" ht="21.95" customHeight="1" x14ac:dyDescent="0.15">
      <c r="A5630" s="9" t="s">
        <v>288</v>
      </c>
      <c r="B5630" s="4" t="s">
        <v>167</v>
      </c>
      <c r="C5630" s="4" t="s">
        <v>289</v>
      </c>
      <c r="D5630" s="4" t="s">
        <v>292</v>
      </c>
      <c r="E5630" s="5">
        <v>9.11</v>
      </c>
      <c r="G5630" s="17"/>
      <c r="H5630" s="17"/>
      <c r="I5630" s="17"/>
      <c r="J5630" s="17"/>
    </row>
    <row r="5631" spans="1:10" ht="21.95" customHeight="1" x14ac:dyDescent="0.15">
      <c r="A5631" s="6" t="s">
        <v>288</v>
      </c>
      <c r="B5631" s="4" t="s">
        <v>61</v>
      </c>
      <c r="C5631" s="4" t="s">
        <v>289</v>
      </c>
      <c r="D5631" s="4" t="s">
        <v>291</v>
      </c>
      <c r="E5631" s="5">
        <v>11.93</v>
      </c>
      <c r="F5631" s="13" t="s">
        <v>353</v>
      </c>
      <c r="G5631" s="17"/>
      <c r="H5631" s="17"/>
      <c r="I5631" s="17"/>
      <c r="J5631" s="17"/>
    </row>
    <row r="5632" spans="1:10" ht="21.95" customHeight="1" x14ac:dyDescent="0.15">
      <c r="A5632" s="6" t="s">
        <v>288</v>
      </c>
      <c r="B5632" s="4" t="s">
        <v>61</v>
      </c>
      <c r="C5632" s="4" t="s">
        <v>289</v>
      </c>
      <c r="D5632" s="4" t="s">
        <v>291</v>
      </c>
      <c r="E5632" s="5">
        <v>9.56</v>
      </c>
      <c r="F5632" s="13"/>
      <c r="G5632" s="17"/>
      <c r="H5632" s="17"/>
      <c r="I5632" s="17"/>
      <c r="J5632" s="17"/>
    </row>
    <row r="5633" spans="1:10" ht="21.95" customHeight="1" x14ac:dyDescent="0.15">
      <c r="A5633" s="6" t="s">
        <v>288</v>
      </c>
      <c r="B5633" s="4" t="s">
        <v>61</v>
      </c>
      <c r="C5633" s="4" t="s">
        <v>289</v>
      </c>
      <c r="D5633" s="4" t="s">
        <v>290</v>
      </c>
      <c r="E5633" s="5">
        <v>12.58</v>
      </c>
      <c r="F5633" s="13"/>
      <c r="G5633" s="17"/>
      <c r="H5633" s="17"/>
      <c r="I5633" s="17"/>
      <c r="J5633" s="17"/>
    </row>
    <row r="5634" spans="1:10" ht="21.95" customHeight="1" x14ac:dyDescent="0.15">
      <c r="A5634" s="6" t="s">
        <v>288</v>
      </c>
      <c r="B5634" s="4" t="s">
        <v>61</v>
      </c>
      <c r="C5634" s="4" t="s">
        <v>289</v>
      </c>
      <c r="D5634" s="4" t="s">
        <v>290</v>
      </c>
      <c r="E5634" s="5">
        <v>7.31</v>
      </c>
      <c r="F5634" s="13"/>
      <c r="G5634" s="17"/>
      <c r="H5634" s="17"/>
      <c r="I5634" s="17"/>
      <c r="J5634" s="17"/>
    </row>
    <row r="5635" spans="1:10" ht="21.95" customHeight="1" x14ac:dyDescent="0.15">
      <c r="A5635" s="6" t="s">
        <v>288</v>
      </c>
      <c r="B5635" s="4" t="s">
        <v>61</v>
      </c>
      <c r="C5635" s="4" t="s">
        <v>289</v>
      </c>
      <c r="D5635" s="4" t="s">
        <v>292</v>
      </c>
      <c r="E5635" s="5">
        <v>11.81</v>
      </c>
      <c r="F5635" s="13"/>
      <c r="G5635" s="17"/>
      <c r="H5635" s="17"/>
      <c r="I5635" s="17"/>
      <c r="J5635" s="17"/>
    </row>
    <row r="5636" spans="1:10" ht="21.95" customHeight="1" x14ac:dyDescent="0.15">
      <c r="A5636" s="6" t="s">
        <v>288</v>
      </c>
      <c r="B5636" s="4" t="s">
        <v>62</v>
      </c>
      <c r="C5636" s="4" t="s">
        <v>289</v>
      </c>
      <c r="D5636" s="4" t="s">
        <v>291</v>
      </c>
      <c r="E5636" s="5">
        <v>11.05</v>
      </c>
      <c r="F5636" s="13" t="s">
        <v>354</v>
      </c>
      <c r="G5636" s="17"/>
      <c r="H5636" s="17"/>
      <c r="I5636" s="17"/>
      <c r="J5636" s="17"/>
    </row>
    <row r="5637" spans="1:10" ht="21.95" customHeight="1" x14ac:dyDescent="0.15">
      <c r="A5637" s="6" t="s">
        <v>288</v>
      </c>
      <c r="B5637" s="4" t="s">
        <v>62</v>
      </c>
      <c r="C5637" s="4" t="s">
        <v>289</v>
      </c>
      <c r="D5637" s="4" t="s">
        <v>291</v>
      </c>
      <c r="E5637" s="5">
        <v>7.81</v>
      </c>
      <c r="G5637" s="17"/>
      <c r="H5637" s="17"/>
      <c r="I5637" s="17"/>
      <c r="J5637" s="17"/>
    </row>
    <row r="5638" spans="1:10" ht="21.95" customHeight="1" x14ac:dyDescent="0.15">
      <c r="A5638" s="6" t="s">
        <v>288</v>
      </c>
      <c r="B5638" s="4" t="s">
        <v>62</v>
      </c>
      <c r="C5638" s="4" t="s">
        <v>289</v>
      </c>
      <c r="D5638" s="4" t="s">
        <v>290</v>
      </c>
      <c r="E5638" s="5">
        <v>13.86</v>
      </c>
      <c r="G5638" s="17"/>
      <c r="H5638" s="17"/>
      <c r="I5638" s="17"/>
      <c r="J5638" s="17"/>
    </row>
    <row r="5639" spans="1:10" ht="21.95" customHeight="1" x14ac:dyDescent="0.15">
      <c r="A5639" s="6" t="s">
        <v>288</v>
      </c>
      <c r="B5639" s="4" t="s">
        <v>62</v>
      </c>
      <c r="C5639" s="4" t="s">
        <v>289</v>
      </c>
      <c r="D5639" s="4" t="s">
        <v>292</v>
      </c>
      <c r="E5639" s="5">
        <v>11.3</v>
      </c>
      <c r="G5639" s="17"/>
      <c r="H5639" s="17"/>
      <c r="I5639" s="17"/>
      <c r="J5639" s="17"/>
    </row>
    <row r="5640" spans="1:10" ht="21.95" customHeight="1" x14ac:dyDescent="0.15">
      <c r="A5640" s="6" t="s">
        <v>288</v>
      </c>
      <c r="B5640" s="4" t="s">
        <v>168</v>
      </c>
      <c r="C5640" s="4" t="s">
        <v>289</v>
      </c>
      <c r="D5640" s="4" t="s">
        <v>291</v>
      </c>
      <c r="E5640" s="5">
        <v>16.27</v>
      </c>
      <c r="G5640" s="17"/>
      <c r="H5640" s="17"/>
      <c r="I5640" s="17"/>
      <c r="J5640" s="17"/>
    </row>
    <row r="5641" spans="1:10" ht="21.95" customHeight="1" x14ac:dyDescent="0.15">
      <c r="A5641" s="6" t="s">
        <v>288</v>
      </c>
      <c r="B5641" s="4" t="s">
        <v>168</v>
      </c>
      <c r="C5641" s="4" t="s">
        <v>289</v>
      </c>
      <c r="D5641" s="4" t="s">
        <v>291</v>
      </c>
      <c r="E5641" s="5">
        <v>16.829999999999998</v>
      </c>
      <c r="G5641" s="17"/>
      <c r="H5641" s="17"/>
      <c r="I5641" s="17"/>
      <c r="J5641" s="17"/>
    </row>
    <row r="5642" spans="1:10" ht="21.95" customHeight="1" x14ac:dyDescent="0.15">
      <c r="A5642" s="6" t="s">
        <v>288</v>
      </c>
      <c r="B5642" s="4" t="s">
        <v>168</v>
      </c>
      <c r="C5642" s="4" t="s">
        <v>289</v>
      </c>
      <c r="D5642" s="4" t="s">
        <v>290</v>
      </c>
      <c r="E5642" s="5">
        <v>14.59</v>
      </c>
      <c r="G5642" s="17"/>
      <c r="H5642" s="17"/>
      <c r="I5642" s="17"/>
      <c r="J5642" s="17"/>
    </row>
    <row r="5643" spans="1:10" ht="21.95" customHeight="1" x14ac:dyDescent="0.15">
      <c r="A5643" s="6" t="s">
        <v>288</v>
      </c>
      <c r="B5643" s="4" t="s">
        <v>168</v>
      </c>
      <c r="C5643" s="4" t="s">
        <v>289</v>
      </c>
      <c r="D5643" s="4" t="s">
        <v>290</v>
      </c>
      <c r="E5643" s="5">
        <v>16.170000000000002</v>
      </c>
      <c r="G5643" s="17"/>
      <c r="H5643" s="17"/>
      <c r="I5643" s="17"/>
      <c r="J5643" s="17"/>
    </row>
    <row r="5644" spans="1:10" ht="21.95" customHeight="1" x14ac:dyDescent="0.15">
      <c r="A5644" s="6" t="s">
        <v>288</v>
      </c>
      <c r="B5644" s="4" t="s">
        <v>168</v>
      </c>
      <c r="C5644" s="4" t="s">
        <v>289</v>
      </c>
      <c r="D5644" s="4" t="s">
        <v>292</v>
      </c>
      <c r="E5644" s="5">
        <v>9.89</v>
      </c>
      <c r="G5644" s="17"/>
      <c r="H5644" s="17"/>
      <c r="I5644" s="17"/>
      <c r="J5644" s="17"/>
    </row>
    <row r="5645" spans="1:10" ht="21.95" customHeight="1" x14ac:dyDescent="0.15">
      <c r="A5645" s="6" t="s">
        <v>288</v>
      </c>
      <c r="B5645" s="4" t="s">
        <v>168</v>
      </c>
      <c r="C5645" s="4" t="s">
        <v>289</v>
      </c>
      <c r="D5645" s="4" t="s">
        <v>292</v>
      </c>
      <c r="E5645" s="5">
        <v>7.41</v>
      </c>
      <c r="G5645" s="17"/>
      <c r="H5645" s="17"/>
      <c r="I5645" s="17"/>
      <c r="J5645" s="17"/>
    </row>
    <row r="5646" spans="1:10" ht="21.95" customHeight="1" x14ac:dyDescent="0.15">
      <c r="A5646" s="6" t="s">
        <v>288</v>
      </c>
      <c r="B5646" s="4" t="s">
        <v>63</v>
      </c>
      <c r="C5646" s="4" t="s">
        <v>289</v>
      </c>
      <c r="D5646" s="4" t="s">
        <v>291</v>
      </c>
      <c r="E5646" s="5">
        <v>12.73</v>
      </c>
      <c r="F5646" t="s">
        <v>353</v>
      </c>
      <c r="G5646" s="17">
        <f>+E5646+E5647+E5648+E5649+E5650+E5651+E5652+E5653+E5654+E5655</f>
        <v>105.66</v>
      </c>
      <c r="H5646" s="17">
        <f>+E5656+E5657+E5658+E5659+E5660+E5661</f>
        <v>64.839999999999989</v>
      </c>
      <c r="I5646" s="18">
        <f>+(G5646/4)/(H5646/3)</f>
        <v>1.2221622455274523</v>
      </c>
      <c r="J5646" s="21">
        <f>+(B5646-$K$1)/7</f>
        <v>28</v>
      </c>
    </row>
    <row r="5647" spans="1:10" ht="21.95" customHeight="1" x14ac:dyDescent="0.15">
      <c r="A5647" s="6" t="s">
        <v>288</v>
      </c>
      <c r="B5647" s="4" t="s">
        <v>63</v>
      </c>
      <c r="C5647" s="4" t="s">
        <v>289</v>
      </c>
      <c r="D5647" s="4" t="s">
        <v>291</v>
      </c>
      <c r="E5647" s="5">
        <v>10.41</v>
      </c>
      <c r="G5647" s="17"/>
      <c r="H5647" s="17"/>
      <c r="I5647" s="17"/>
      <c r="J5647" s="17"/>
    </row>
    <row r="5648" spans="1:10" ht="21.95" customHeight="1" x14ac:dyDescent="0.15">
      <c r="A5648" s="6" t="s">
        <v>288</v>
      </c>
      <c r="B5648" s="4" t="s">
        <v>63</v>
      </c>
      <c r="C5648" s="4" t="s">
        <v>289</v>
      </c>
      <c r="D5648" s="4" t="s">
        <v>290</v>
      </c>
      <c r="E5648" s="5">
        <v>13.84</v>
      </c>
      <c r="G5648" s="17"/>
      <c r="H5648" s="17"/>
      <c r="I5648" s="17"/>
      <c r="J5648" s="17"/>
    </row>
    <row r="5649" spans="1:10" ht="21.95" customHeight="1" x14ac:dyDescent="0.15">
      <c r="A5649" s="6" t="s">
        <v>288</v>
      </c>
      <c r="B5649" s="4" t="s">
        <v>63</v>
      </c>
      <c r="C5649" s="4" t="s">
        <v>289</v>
      </c>
      <c r="D5649" s="4" t="s">
        <v>290</v>
      </c>
      <c r="E5649" s="5">
        <v>6.94</v>
      </c>
      <c r="G5649" s="17"/>
      <c r="H5649" s="17"/>
      <c r="I5649" s="17"/>
      <c r="J5649" s="17"/>
    </row>
    <row r="5650" spans="1:10" ht="21.95" customHeight="1" x14ac:dyDescent="0.15">
      <c r="A5650" s="6" t="s">
        <v>288</v>
      </c>
      <c r="B5650" s="4" t="s">
        <v>63</v>
      </c>
      <c r="C5650" s="4" t="s">
        <v>289</v>
      </c>
      <c r="D5650" s="4" t="s">
        <v>292</v>
      </c>
      <c r="E5650" s="5">
        <v>12.32</v>
      </c>
      <c r="G5650" s="17"/>
      <c r="H5650" s="17"/>
      <c r="I5650" s="17"/>
      <c r="J5650" s="17"/>
    </row>
    <row r="5651" spans="1:10" ht="21.95" customHeight="1" x14ac:dyDescent="0.15">
      <c r="A5651" s="6" t="s">
        <v>288</v>
      </c>
      <c r="B5651" s="4" t="s">
        <v>169</v>
      </c>
      <c r="C5651" s="4" t="s">
        <v>289</v>
      </c>
      <c r="D5651" s="4" t="s">
        <v>291</v>
      </c>
      <c r="E5651" s="5">
        <v>12.96</v>
      </c>
      <c r="G5651" s="17"/>
      <c r="H5651" s="17"/>
      <c r="I5651" s="17"/>
      <c r="J5651" s="17"/>
    </row>
    <row r="5652" spans="1:10" ht="21.95" customHeight="1" x14ac:dyDescent="0.15">
      <c r="A5652" s="6" t="s">
        <v>288</v>
      </c>
      <c r="B5652" s="4" t="s">
        <v>169</v>
      </c>
      <c r="C5652" s="4" t="s">
        <v>289</v>
      </c>
      <c r="D5652" s="4" t="s">
        <v>291</v>
      </c>
      <c r="E5652" s="5">
        <v>5.25</v>
      </c>
      <c r="G5652" s="17"/>
      <c r="H5652" s="17"/>
      <c r="I5652" s="17"/>
      <c r="J5652" s="17"/>
    </row>
    <row r="5653" spans="1:10" ht="21.95" customHeight="1" x14ac:dyDescent="0.15">
      <c r="A5653" s="6" t="s">
        <v>288</v>
      </c>
      <c r="B5653" s="4" t="s">
        <v>169</v>
      </c>
      <c r="C5653" s="4" t="s">
        <v>289</v>
      </c>
      <c r="D5653" s="4" t="s">
        <v>290</v>
      </c>
      <c r="E5653" s="5">
        <v>12.49</v>
      </c>
      <c r="G5653" s="17"/>
      <c r="H5653" s="17"/>
      <c r="I5653" s="17"/>
      <c r="J5653" s="17"/>
    </row>
    <row r="5654" spans="1:10" ht="21.95" customHeight="1" x14ac:dyDescent="0.15">
      <c r="A5654" s="6" t="s">
        <v>288</v>
      </c>
      <c r="B5654" s="4" t="s">
        <v>169</v>
      </c>
      <c r="C5654" s="4" t="s">
        <v>289</v>
      </c>
      <c r="D5654" s="4" t="s">
        <v>290</v>
      </c>
      <c r="E5654" s="5">
        <v>8.3699999999999992</v>
      </c>
      <c r="G5654" s="17"/>
      <c r="H5654" s="17"/>
      <c r="I5654" s="17"/>
      <c r="J5654" s="17"/>
    </row>
    <row r="5655" spans="1:10" ht="21.95" customHeight="1" x14ac:dyDescent="0.15">
      <c r="A5655" s="6" t="s">
        <v>288</v>
      </c>
      <c r="B5655" s="4" t="s">
        <v>169</v>
      </c>
      <c r="C5655" s="4" t="s">
        <v>289</v>
      </c>
      <c r="D5655" s="4" t="s">
        <v>292</v>
      </c>
      <c r="E5655" s="5">
        <v>10.35</v>
      </c>
      <c r="G5655" s="17"/>
      <c r="H5655" s="17"/>
      <c r="I5655" s="17"/>
      <c r="J5655" s="17"/>
    </row>
    <row r="5656" spans="1:10" ht="21.95" customHeight="1" x14ac:dyDescent="0.15">
      <c r="A5656" s="6" t="s">
        <v>288</v>
      </c>
      <c r="B5656" s="4" t="s">
        <v>64</v>
      </c>
      <c r="C5656" s="4" t="s">
        <v>289</v>
      </c>
      <c r="D5656" s="4" t="s">
        <v>291</v>
      </c>
      <c r="E5656" s="5">
        <v>12.27</v>
      </c>
      <c r="F5656" t="s">
        <v>354</v>
      </c>
      <c r="G5656" s="17"/>
      <c r="H5656" s="17"/>
      <c r="I5656" s="17"/>
      <c r="J5656" s="17"/>
    </row>
    <row r="5657" spans="1:10" ht="21.95" customHeight="1" x14ac:dyDescent="0.15">
      <c r="A5657" s="6" t="s">
        <v>288</v>
      </c>
      <c r="B5657" s="4" t="s">
        <v>64</v>
      </c>
      <c r="C5657" s="4" t="s">
        <v>289</v>
      </c>
      <c r="D5657" s="4" t="s">
        <v>290</v>
      </c>
      <c r="E5657" s="5">
        <v>12.1</v>
      </c>
      <c r="G5657" s="17"/>
      <c r="H5657" s="17"/>
      <c r="I5657" s="17"/>
      <c r="J5657" s="17"/>
    </row>
    <row r="5658" spans="1:10" ht="21.95" customHeight="1" x14ac:dyDescent="0.15">
      <c r="A5658" s="6" t="s">
        <v>288</v>
      </c>
      <c r="B5658" s="4" t="s">
        <v>64</v>
      </c>
      <c r="C5658" s="4" t="s">
        <v>289</v>
      </c>
      <c r="D5658" s="4" t="s">
        <v>292</v>
      </c>
      <c r="E5658" s="5">
        <v>7.48</v>
      </c>
      <c r="G5658" s="17"/>
      <c r="H5658" s="17"/>
      <c r="I5658" s="17"/>
      <c r="J5658" s="17"/>
    </row>
    <row r="5659" spans="1:10" ht="21.95" customHeight="1" x14ac:dyDescent="0.15">
      <c r="A5659" s="6" t="s">
        <v>288</v>
      </c>
      <c r="B5659" s="4" t="s">
        <v>170</v>
      </c>
      <c r="C5659" s="4" t="s">
        <v>289</v>
      </c>
      <c r="D5659" s="4" t="s">
        <v>291</v>
      </c>
      <c r="E5659" s="5">
        <v>13.67</v>
      </c>
      <c r="G5659" s="17"/>
      <c r="H5659" s="17"/>
      <c r="I5659" s="17"/>
      <c r="J5659" s="17"/>
    </row>
    <row r="5660" spans="1:10" ht="21.95" customHeight="1" x14ac:dyDescent="0.15">
      <c r="A5660" s="6" t="s">
        <v>288</v>
      </c>
      <c r="B5660" s="4" t="s">
        <v>170</v>
      </c>
      <c r="C5660" s="4" t="s">
        <v>289</v>
      </c>
      <c r="D5660" s="4" t="s">
        <v>290</v>
      </c>
      <c r="E5660" s="5">
        <v>11.91</v>
      </c>
      <c r="G5660" s="17"/>
      <c r="H5660" s="17"/>
      <c r="I5660" s="17"/>
      <c r="J5660" s="17"/>
    </row>
    <row r="5661" spans="1:10" ht="21.95" customHeight="1" x14ac:dyDescent="0.15">
      <c r="A5661" s="6" t="s">
        <v>288</v>
      </c>
      <c r="B5661" s="4" t="s">
        <v>170</v>
      </c>
      <c r="C5661" s="4" t="s">
        <v>289</v>
      </c>
      <c r="D5661" s="4" t="s">
        <v>292</v>
      </c>
      <c r="E5661" s="5">
        <v>7.41</v>
      </c>
      <c r="G5661" s="17"/>
      <c r="H5661" s="17"/>
      <c r="I5661" s="17"/>
      <c r="J5661" s="17"/>
    </row>
    <row r="5662" spans="1:10" ht="21.95" customHeight="1" x14ac:dyDescent="0.15">
      <c r="A5662" s="6" t="s">
        <v>288</v>
      </c>
      <c r="B5662" s="4" t="s">
        <v>65</v>
      </c>
      <c r="C5662" s="4" t="s">
        <v>289</v>
      </c>
      <c r="D5662" s="4" t="s">
        <v>291</v>
      </c>
      <c r="E5662" s="5">
        <v>12.67</v>
      </c>
      <c r="F5662" t="s">
        <v>353</v>
      </c>
      <c r="G5662" s="17">
        <f>+E5662+E5663+E5664+E5665+E5666+E5667+E5668+E5669+E5670+E5671</f>
        <v>104.89999999999999</v>
      </c>
      <c r="H5662" s="17">
        <f>+E5672+E5673+E5674+E5675+E5676+E5677</f>
        <v>62.589999999999996</v>
      </c>
      <c r="I5662" s="18">
        <f>+(G5662/4)/(H5662/3)</f>
        <v>1.2569899344943281</v>
      </c>
      <c r="J5662" s="21">
        <f>+(B5662-$K$1)/7</f>
        <v>29</v>
      </c>
    </row>
    <row r="5663" spans="1:10" ht="21.95" customHeight="1" x14ac:dyDescent="0.15">
      <c r="A5663" s="11" t="s">
        <v>288</v>
      </c>
      <c r="B5663" s="4" t="s">
        <v>65</v>
      </c>
      <c r="C5663" s="4" t="s">
        <v>289</v>
      </c>
      <c r="D5663" s="4" t="s">
        <v>291</v>
      </c>
      <c r="E5663" s="5">
        <v>9.8800000000000008</v>
      </c>
      <c r="G5663" s="17"/>
      <c r="H5663" s="17"/>
      <c r="I5663" s="17"/>
      <c r="J5663" s="17"/>
    </row>
    <row r="5664" spans="1:10" ht="21.95" customHeight="1" x14ac:dyDescent="0.15">
      <c r="A5664" s="6" t="s">
        <v>288</v>
      </c>
      <c r="B5664" s="4" t="s">
        <v>65</v>
      </c>
      <c r="C5664" s="4" t="s">
        <v>289</v>
      </c>
      <c r="D5664" s="4" t="s">
        <v>290</v>
      </c>
      <c r="E5664" s="5">
        <v>12.78</v>
      </c>
      <c r="G5664" s="17"/>
      <c r="H5664" s="17"/>
      <c r="I5664" s="17"/>
      <c r="J5664" s="17"/>
    </row>
    <row r="5665" spans="1:10" ht="21.95" customHeight="1" x14ac:dyDescent="0.15">
      <c r="A5665" s="6" t="s">
        <v>288</v>
      </c>
      <c r="B5665" s="4" t="s">
        <v>65</v>
      </c>
      <c r="C5665" s="4" t="s">
        <v>289</v>
      </c>
      <c r="D5665" s="4" t="s">
        <v>290</v>
      </c>
      <c r="E5665" s="5">
        <v>7.46</v>
      </c>
      <c r="G5665" s="17"/>
      <c r="H5665" s="17"/>
      <c r="I5665" s="17"/>
      <c r="J5665" s="17"/>
    </row>
    <row r="5666" spans="1:10" ht="21.95" customHeight="1" x14ac:dyDescent="0.15">
      <c r="A5666" s="6" t="s">
        <v>288</v>
      </c>
      <c r="B5666" s="4" t="s">
        <v>65</v>
      </c>
      <c r="C5666" s="4" t="s">
        <v>289</v>
      </c>
      <c r="D5666" s="4" t="s">
        <v>292</v>
      </c>
      <c r="E5666" s="5">
        <v>11.87</v>
      </c>
      <c r="G5666" s="17"/>
      <c r="H5666" s="17"/>
      <c r="I5666" s="17"/>
      <c r="J5666" s="17"/>
    </row>
    <row r="5667" spans="1:10" ht="21.95" customHeight="1" x14ac:dyDescent="0.15">
      <c r="A5667" s="6" t="s">
        <v>288</v>
      </c>
      <c r="B5667" s="4" t="s">
        <v>171</v>
      </c>
      <c r="C5667" s="4" t="s">
        <v>289</v>
      </c>
      <c r="D5667" s="4" t="s">
        <v>291</v>
      </c>
      <c r="E5667" s="5">
        <v>12.83</v>
      </c>
      <c r="G5667" s="17"/>
      <c r="H5667" s="17"/>
      <c r="I5667" s="17"/>
      <c r="J5667" s="17"/>
    </row>
    <row r="5668" spans="1:10" ht="21.95" customHeight="1" x14ac:dyDescent="0.15">
      <c r="A5668" s="6" t="s">
        <v>288</v>
      </c>
      <c r="B5668" s="4" t="s">
        <v>171</v>
      </c>
      <c r="C5668" s="4" t="s">
        <v>289</v>
      </c>
      <c r="D5668" s="4" t="s">
        <v>291</v>
      </c>
      <c r="E5668" s="5">
        <v>1.57</v>
      </c>
      <c r="G5668" s="17"/>
      <c r="H5668" s="17"/>
      <c r="I5668" s="17"/>
      <c r="J5668" s="17"/>
    </row>
    <row r="5669" spans="1:10" ht="21.95" customHeight="1" x14ac:dyDescent="0.15">
      <c r="A5669" s="6" t="s">
        <v>288</v>
      </c>
      <c r="B5669" s="4" t="s">
        <v>171</v>
      </c>
      <c r="C5669" s="4" t="s">
        <v>289</v>
      </c>
      <c r="D5669" s="4" t="s">
        <v>291</v>
      </c>
      <c r="E5669" s="5">
        <v>12.22</v>
      </c>
      <c r="G5669" s="17"/>
      <c r="H5669" s="17"/>
      <c r="I5669" s="17"/>
      <c r="J5669" s="17"/>
    </row>
    <row r="5670" spans="1:10" ht="21.95" customHeight="1" x14ac:dyDescent="0.15">
      <c r="A5670" s="6" t="s">
        <v>288</v>
      </c>
      <c r="B5670" s="4" t="s">
        <v>171</v>
      </c>
      <c r="C5670" s="4" t="s">
        <v>289</v>
      </c>
      <c r="D5670" s="4" t="s">
        <v>290</v>
      </c>
      <c r="E5670" s="5">
        <v>13.04</v>
      </c>
      <c r="G5670" s="17"/>
      <c r="H5670" s="17"/>
      <c r="I5670" s="17"/>
      <c r="J5670" s="17"/>
    </row>
    <row r="5671" spans="1:10" ht="21.95" customHeight="1" x14ac:dyDescent="0.15">
      <c r="A5671" s="6" t="s">
        <v>288</v>
      </c>
      <c r="B5671" s="4" t="s">
        <v>171</v>
      </c>
      <c r="C5671" s="4" t="s">
        <v>289</v>
      </c>
      <c r="D5671" s="4" t="s">
        <v>292</v>
      </c>
      <c r="E5671" s="5">
        <v>10.58</v>
      </c>
      <c r="G5671" s="17"/>
      <c r="H5671" s="17"/>
      <c r="I5671" s="17"/>
      <c r="J5671" s="17"/>
    </row>
    <row r="5672" spans="1:10" ht="21.95" customHeight="1" x14ac:dyDescent="0.15">
      <c r="A5672" s="6" t="s">
        <v>288</v>
      </c>
      <c r="B5672" s="4" t="s">
        <v>66</v>
      </c>
      <c r="C5672" s="4" t="s">
        <v>289</v>
      </c>
      <c r="D5672" s="4" t="s">
        <v>291</v>
      </c>
      <c r="E5672" s="5">
        <v>12.84</v>
      </c>
      <c r="F5672" t="s">
        <v>354</v>
      </c>
      <c r="G5672" s="17"/>
      <c r="H5672" s="17"/>
      <c r="I5672" s="17"/>
      <c r="J5672" s="17"/>
    </row>
    <row r="5673" spans="1:10" ht="21.95" customHeight="1" x14ac:dyDescent="0.15">
      <c r="A5673" s="9" t="s">
        <v>288</v>
      </c>
      <c r="B5673" s="4" t="s">
        <v>66</v>
      </c>
      <c r="C5673" s="4" t="s">
        <v>289</v>
      </c>
      <c r="D5673" s="4" t="s">
        <v>290</v>
      </c>
      <c r="E5673" s="5">
        <v>11.33</v>
      </c>
      <c r="G5673" s="17"/>
      <c r="H5673" s="17"/>
      <c r="I5673" s="17"/>
      <c r="J5673" s="17"/>
    </row>
    <row r="5674" spans="1:10" ht="21.95" customHeight="1" x14ac:dyDescent="0.15">
      <c r="A5674" s="6" t="s">
        <v>288</v>
      </c>
      <c r="B5674" s="4" t="s">
        <v>66</v>
      </c>
      <c r="C5674" s="4" t="s">
        <v>289</v>
      </c>
      <c r="D5674" s="4" t="s">
        <v>292</v>
      </c>
      <c r="E5674" s="5">
        <v>6.76</v>
      </c>
      <c r="G5674" s="17"/>
      <c r="H5674" s="17"/>
      <c r="I5674" s="17"/>
      <c r="J5674" s="17"/>
    </row>
    <row r="5675" spans="1:10" ht="21.95" customHeight="1" x14ac:dyDescent="0.15">
      <c r="A5675" s="6" t="s">
        <v>288</v>
      </c>
      <c r="B5675" s="4" t="s">
        <v>172</v>
      </c>
      <c r="C5675" s="4" t="s">
        <v>289</v>
      </c>
      <c r="D5675" s="4" t="s">
        <v>291</v>
      </c>
      <c r="E5675" s="5">
        <v>11.87</v>
      </c>
      <c r="G5675" s="17"/>
      <c r="H5675" s="17"/>
      <c r="I5675" s="17"/>
      <c r="J5675" s="17"/>
    </row>
    <row r="5676" spans="1:10" ht="21.95" customHeight="1" x14ac:dyDescent="0.15">
      <c r="A5676" s="6" t="s">
        <v>288</v>
      </c>
      <c r="B5676" s="4" t="s">
        <v>172</v>
      </c>
      <c r="C5676" s="4" t="s">
        <v>289</v>
      </c>
      <c r="D5676" s="4" t="s">
        <v>290</v>
      </c>
      <c r="E5676" s="5">
        <v>12.43</v>
      </c>
      <c r="G5676" s="17"/>
      <c r="H5676" s="17"/>
      <c r="I5676" s="17"/>
      <c r="J5676" s="17"/>
    </row>
    <row r="5677" spans="1:10" ht="21.95" customHeight="1" x14ac:dyDescent="0.15">
      <c r="A5677" s="6" t="s">
        <v>288</v>
      </c>
      <c r="B5677" s="4" t="s">
        <v>172</v>
      </c>
      <c r="C5677" s="4" t="s">
        <v>289</v>
      </c>
      <c r="D5677" s="4" t="s">
        <v>292</v>
      </c>
      <c r="E5677" s="5">
        <v>7.36</v>
      </c>
      <c r="G5677" s="17"/>
      <c r="H5677" s="17"/>
      <c r="I5677" s="17"/>
      <c r="J5677" s="17"/>
    </row>
    <row r="5678" spans="1:10" ht="21.95" customHeight="1" x14ac:dyDescent="0.15">
      <c r="A5678" s="6" t="s">
        <v>288</v>
      </c>
      <c r="B5678" s="4" t="s">
        <v>67</v>
      </c>
      <c r="C5678" s="4" t="s">
        <v>289</v>
      </c>
      <c r="D5678" s="4" t="s">
        <v>291</v>
      </c>
      <c r="E5678" s="5">
        <v>12.36</v>
      </c>
      <c r="F5678" t="s">
        <v>353</v>
      </c>
      <c r="G5678" s="17">
        <f>+E5678+E5679+E5680+E5681+E5682+E5683+E5684+E5685+E5686</f>
        <v>100.18</v>
      </c>
      <c r="H5678" s="17">
        <f>+E5688+E5689+E5690+E5691+E5692+E5687</f>
        <v>67.28</v>
      </c>
      <c r="I5678" s="18">
        <f>+(G5678/4)/(H5678/3)</f>
        <v>1.1167508917954816</v>
      </c>
      <c r="J5678" s="21">
        <f>+(B5678-$K$1)/7</f>
        <v>30</v>
      </c>
    </row>
    <row r="5679" spans="1:10" ht="21.95" customHeight="1" x14ac:dyDescent="0.15">
      <c r="A5679" s="6" t="s">
        <v>288</v>
      </c>
      <c r="B5679" s="4" t="s">
        <v>67</v>
      </c>
      <c r="C5679" s="4" t="s">
        <v>289</v>
      </c>
      <c r="D5679" s="4" t="s">
        <v>291</v>
      </c>
      <c r="E5679" s="5">
        <v>9.86</v>
      </c>
      <c r="G5679" s="17"/>
      <c r="H5679" s="17"/>
      <c r="I5679" s="17"/>
      <c r="J5679" s="17"/>
    </row>
    <row r="5680" spans="1:10" ht="21.95" customHeight="1" x14ac:dyDescent="0.15">
      <c r="A5680" s="6" t="s">
        <v>288</v>
      </c>
      <c r="B5680" s="4" t="s">
        <v>67</v>
      </c>
      <c r="C5680" s="4" t="s">
        <v>289</v>
      </c>
      <c r="D5680" s="4" t="s">
        <v>290</v>
      </c>
      <c r="E5680" s="5">
        <v>14.85</v>
      </c>
      <c r="G5680" s="17"/>
      <c r="H5680" s="17"/>
      <c r="I5680" s="17"/>
      <c r="J5680" s="17"/>
    </row>
    <row r="5681" spans="1:10" ht="21.95" customHeight="1" x14ac:dyDescent="0.15">
      <c r="A5681" s="6" t="s">
        <v>288</v>
      </c>
      <c r="B5681" s="4" t="s">
        <v>67</v>
      </c>
      <c r="C5681" s="4" t="s">
        <v>289</v>
      </c>
      <c r="D5681" s="4" t="s">
        <v>294</v>
      </c>
      <c r="E5681" s="5">
        <v>11.27</v>
      </c>
      <c r="G5681" s="17"/>
      <c r="H5681" s="17"/>
      <c r="I5681" s="17"/>
      <c r="J5681" s="17"/>
    </row>
    <row r="5682" spans="1:10" ht="21.95" customHeight="1" x14ac:dyDescent="0.15">
      <c r="A5682" s="6" t="s">
        <v>288</v>
      </c>
      <c r="B5682" s="4" t="s">
        <v>173</v>
      </c>
      <c r="C5682" s="4" t="s">
        <v>289</v>
      </c>
      <c r="D5682" s="4" t="s">
        <v>291</v>
      </c>
      <c r="E5682" s="5">
        <v>13.69</v>
      </c>
      <c r="G5682" s="17"/>
      <c r="H5682" s="17"/>
      <c r="I5682" s="17"/>
      <c r="J5682" s="17"/>
    </row>
    <row r="5683" spans="1:10" ht="21.95" customHeight="1" x14ac:dyDescent="0.15">
      <c r="A5683" s="6" t="s">
        <v>288</v>
      </c>
      <c r="B5683" s="4" t="s">
        <v>173</v>
      </c>
      <c r="C5683" s="4" t="s">
        <v>289</v>
      </c>
      <c r="D5683" s="4" t="s">
        <v>291</v>
      </c>
      <c r="E5683" s="5">
        <v>5.04</v>
      </c>
      <c r="G5683" s="17"/>
      <c r="H5683" s="17"/>
      <c r="I5683" s="17"/>
      <c r="J5683" s="17"/>
    </row>
    <row r="5684" spans="1:10" ht="21.95" customHeight="1" x14ac:dyDescent="0.15">
      <c r="A5684" s="6" t="s">
        <v>288</v>
      </c>
      <c r="B5684" s="4" t="s">
        <v>173</v>
      </c>
      <c r="C5684" s="4" t="s">
        <v>289</v>
      </c>
      <c r="D5684" s="4" t="s">
        <v>290</v>
      </c>
      <c r="E5684" s="5">
        <v>15.69</v>
      </c>
      <c r="G5684" s="17"/>
      <c r="H5684" s="17"/>
      <c r="I5684" s="17"/>
      <c r="J5684" s="17"/>
    </row>
    <row r="5685" spans="1:10" ht="21.95" customHeight="1" x14ac:dyDescent="0.15">
      <c r="A5685" s="6" t="s">
        <v>288</v>
      </c>
      <c r="B5685" s="4" t="s">
        <v>173</v>
      </c>
      <c r="C5685" s="4" t="s">
        <v>289</v>
      </c>
      <c r="D5685" s="4" t="s">
        <v>290</v>
      </c>
      <c r="E5685" s="5">
        <v>6.67</v>
      </c>
      <c r="G5685" s="17"/>
      <c r="H5685" s="17"/>
      <c r="I5685" s="17"/>
      <c r="J5685" s="17"/>
    </row>
    <row r="5686" spans="1:10" ht="21.95" customHeight="1" x14ac:dyDescent="0.15">
      <c r="A5686" s="6" t="s">
        <v>288</v>
      </c>
      <c r="B5686" s="4" t="s">
        <v>173</v>
      </c>
      <c r="C5686" s="4" t="s">
        <v>289</v>
      </c>
      <c r="D5686" s="4" t="s">
        <v>294</v>
      </c>
      <c r="E5686" s="5">
        <v>10.75</v>
      </c>
      <c r="G5686" s="17"/>
      <c r="H5686" s="17"/>
      <c r="I5686" s="17"/>
      <c r="J5686" s="17"/>
    </row>
    <row r="5687" spans="1:10" ht="21.95" customHeight="1" x14ac:dyDescent="0.15">
      <c r="A5687" s="6" t="s">
        <v>288</v>
      </c>
      <c r="B5687" s="4" t="s">
        <v>68</v>
      </c>
      <c r="C5687" s="4" t="s">
        <v>289</v>
      </c>
      <c r="D5687" s="4" t="s">
        <v>291</v>
      </c>
      <c r="E5687" s="5">
        <v>13.33</v>
      </c>
      <c r="F5687" t="s">
        <v>354</v>
      </c>
      <c r="G5687" s="17"/>
      <c r="H5687" s="17"/>
      <c r="I5687" s="17"/>
      <c r="J5687" s="17"/>
    </row>
    <row r="5688" spans="1:10" ht="21.95" customHeight="1" x14ac:dyDescent="0.15">
      <c r="A5688" s="6" t="s">
        <v>288</v>
      </c>
      <c r="B5688" s="4" t="s">
        <v>68</v>
      </c>
      <c r="C5688" s="4" t="s">
        <v>289</v>
      </c>
      <c r="D5688" s="4" t="s">
        <v>290</v>
      </c>
      <c r="E5688" s="5">
        <v>11.63</v>
      </c>
      <c r="G5688" s="17"/>
      <c r="H5688" s="17"/>
      <c r="I5688" s="17"/>
      <c r="J5688" s="17"/>
    </row>
    <row r="5689" spans="1:10" ht="21.95" customHeight="1" x14ac:dyDescent="0.15">
      <c r="A5689" s="6" t="s">
        <v>288</v>
      </c>
      <c r="B5689" s="4" t="s">
        <v>68</v>
      </c>
      <c r="C5689" s="4" t="s">
        <v>289</v>
      </c>
      <c r="D5689" s="4" t="s">
        <v>294</v>
      </c>
      <c r="E5689" s="5">
        <v>7.96</v>
      </c>
      <c r="G5689" s="17"/>
      <c r="H5689" s="17"/>
      <c r="I5689" s="17"/>
      <c r="J5689" s="17"/>
    </row>
    <row r="5690" spans="1:10" ht="21.95" customHeight="1" x14ac:dyDescent="0.15">
      <c r="A5690" s="6" t="s">
        <v>288</v>
      </c>
      <c r="B5690" s="4" t="s">
        <v>174</v>
      </c>
      <c r="C5690" s="4" t="s">
        <v>289</v>
      </c>
      <c r="D5690" s="4" t="s">
        <v>291</v>
      </c>
      <c r="E5690" s="5">
        <v>13.78</v>
      </c>
      <c r="G5690" s="17"/>
      <c r="H5690" s="17"/>
      <c r="I5690" s="17"/>
      <c r="J5690" s="17"/>
    </row>
    <row r="5691" spans="1:10" ht="21.95" customHeight="1" x14ac:dyDescent="0.15">
      <c r="A5691" s="6" t="s">
        <v>288</v>
      </c>
      <c r="B5691" s="4" t="s">
        <v>174</v>
      </c>
      <c r="C5691" s="4" t="s">
        <v>289</v>
      </c>
      <c r="D5691" s="4" t="s">
        <v>290</v>
      </c>
      <c r="E5691" s="5">
        <v>12.19</v>
      </c>
      <c r="G5691" s="17"/>
      <c r="H5691" s="17"/>
      <c r="I5691" s="17"/>
      <c r="J5691" s="17"/>
    </row>
    <row r="5692" spans="1:10" ht="21.95" customHeight="1" x14ac:dyDescent="0.15">
      <c r="A5692" s="6" t="s">
        <v>288</v>
      </c>
      <c r="B5692" s="4" t="s">
        <v>174</v>
      </c>
      <c r="C5692" s="4" t="s">
        <v>289</v>
      </c>
      <c r="D5692" s="4" t="s">
        <v>294</v>
      </c>
      <c r="E5692" s="5">
        <v>8.39</v>
      </c>
      <c r="G5692" s="17"/>
      <c r="H5692" s="17"/>
      <c r="I5692" s="17"/>
      <c r="J5692" s="17"/>
    </row>
    <row r="5693" spans="1:10" ht="21.95" customHeight="1" x14ac:dyDescent="0.15">
      <c r="A5693" s="6" t="s">
        <v>288</v>
      </c>
      <c r="B5693" s="4" t="s">
        <v>69</v>
      </c>
      <c r="C5693" s="4" t="s">
        <v>289</v>
      </c>
      <c r="D5693" s="4" t="s">
        <v>291</v>
      </c>
      <c r="E5693" s="5">
        <v>12.78</v>
      </c>
      <c r="F5693" t="s">
        <v>353</v>
      </c>
      <c r="G5693" s="17">
        <f>+E5693+E5694+E5695+E5696+E5697+E5698+E5699+E5700+E5701+E5702</f>
        <v>102.18</v>
      </c>
      <c r="H5693" s="17">
        <f>+E5703+E5704+E5705+E5706+E5707</f>
        <v>61.47</v>
      </c>
      <c r="I5693" s="18">
        <f>+(G5693/4)/(H5693/3)</f>
        <v>1.2467057101024892</v>
      </c>
      <c r="J5693" s="21">
        <f>+(B5693-$K$1)/7</f>
        <v>31</v>
      </c>
    </row>
    <row r="5694" spans="1:10" ht="21.95" customHeight="1" x14ac:dyDescent="0.15">
      <c r="A5694" s="6" t="s">
        <v>288</v>
      </c>
      <c r="B5694" s="4" t="s">
        <v>69</v>
      </c>
      <c r="C5694" s="4" t="s">
        <v>289</v>
      </c>
      <c r="D5694" s="4" t="s">
        <v>291</v>
      </c>
      <c r="E5694" s="5">
        <v>10.17</v>
      </c>
      <c r="G5694" s="17"/>
      <c r="H5694" s="17"/>
      <c r="I5694" s="17"/>
      <c r="J5694" s="17"/>
    </row>
    <row r="5695" spans="1:10" ht="21.95" customHeight="1" x14ac:dyDescent="0.15">
      <c r="A5695" s="6" t="s">
        <v>288</v>
      </c>
      <c r="B5695" s="4" t="s">
        <v>69</v>
      </c>
      <c r="C5695" s="4" t="s">
        <v>289</v>
      </c>
      <c r="D5695" s="4" t="s">
        <v>290</v>
      </c>
      <c r="E5695" s="5">
        <v>13.2</v>
      </c>
      <c r="G5695" s="17"/>
      <c r="H5695" s="17"/>
      <c r="I5695" s="17"/>
      <c r="J5695" s="17"/>
    </row>
    <row r="5696" spans="1:10" ht="21.95" customHeight="1" x14ac:dyDescent="0.15">
      <c r="A5696" s="6" t="s">
        <v>288</v>
      </c>
      <c r="B5696" s="4" t="s">
        <v>69</v>
      </c>
      <c r="C5696" s="4" t="s">
        <v>289</v>
      </c>
      <c r="D5696" s="4" t="s">
        <v>290</v>
      </c>
      <c r="E5696" s="5">
        <v>4.93</v>
      </c>
      <c r="G5696" s="17"/>
      <c r="H5696" s="17"/>
      <c r="I5696" s="17"/>
      <c r="J5696" s="17"/>
    </row>
    <row r="5697" spans="1:10" ht="21.95" customHeight="1" x14ac:dyDescent="0.15">
      <c r="A5697" s="6" t="s">
        <v>288</v>
      </c>
      <c r="B5697" s="4" t="s">
        <v>69</v>
      </c>
      <c r="C5697" s="4" t="s">
        <v>289</v>
      </c>
      <c r="D5697" s="4" t="s">
        <v>292</v>
      </c>
      <c r="E5697" s="5">
        <v>10.98</v>
      </c>
      <c r="G5697" s="17"/>
      <c r="H5697" s="17"/>
      <c r="I5697" s="17"/>
      <c r="J5697" s="17"/>
    </row>
    <row r="5698" spans="1:10" ht="21.95" customHeight="1" x14ac:dyDescent="0.15">
      <c r="A5698" s="6" t="s">
        <v>288</v>
      </c>
      <c r="B5698" s="4" t="s">
        <v>175</v>
      </c>
      <c r="C5698" s="4" t="s">
        <v>289</v>
      </c>
      <c r="D5698" s="4" t="s">
        <v>291</v>
      </c>
      <c r="E5698" s="5">
        <v>13.8</v>
      </c>
      <c r="G5698" s="17"/>
      <c r="H5698" s="17"/>
      <c r="I5698" s="17"/>
      <c r="J5698" s="17"/>
    </row>
    <row r="5699" spans="1:10" ht="21.95" customHeight="1" x14ac:dyDescent="0.15">
      <c r="A5699" s="6" t="s">
        <v>288</v>
      </c>
      <c r="B5699" s="4" t="s">
        <v>175</v>
      </c>
      <c r="C5699" s="4" t="s">
        <v>289</v>
      </c>
      <c r="D5699" s="4" t="s">
        <v>291</v>
      </c>
      <c r="E5699" s="5">
        <v>6.28</v>
      </c>
      <c r="G5699" s="17"/>
      <c r="H5699" s="17"/>
      <c r="I5699" s="17"/>
      <c r="J5699" s="17"/>
    </row>
    <row r="5700" spans="1:10" ht="21.95" customHeight="1" x14ac:dyDescent="0.15">
      <c r="A5700" s="6" t="s">
        <v>288</v>
      </c>
      <c r="B5700" s="4" t="s">
        <v>175</v>
      </c>
      <c r="C5700" s="4" t="s">
        <v>289</v>
      </c>
      <c r="D5700" s="4" t="s">
        <v>290</v>
      </c>
      <c r="E5700" s="5">
        <v>13.16</v>
      </c>
      <c r="G5700" s="17"/>
      <c r="H5700" s="17"/>
      <c r="I5700" s="17"/>
      <c r="J5700" s="17"/>
    </row>
    <row r="5701" spans="1:10" ht="21.95" customHeight="1" x14ac:dyDescent="0.15">
      <c r="A5701" s="6" t="s">
        <v>288</v>
      </c>
      <c r="B5701" s="4" t="s">
        <v>175</v>
      </c>
      <c r="C5701" s="4" t="s">
        <v>289</v>
      </c>
      <c r="D5701" s="4" t="s">
        <v>290</v>
      </c>
      <c r="E5701" s="5">
        <v>6.82</v>
      </c>
      <c r="G5701" s="17"/>
      <c r="H5701" s="17"/>
      <c r="I5701" s="17"/>
      <c r="J5701" s="17"/>
    </row>
    <row r="5702" spans="1:10" ht="21.95" customHeight="1" x14ac:dyDescent="0.15">
      <c r="A5702" s="6" t="s">
        <v>288</v>
      </c>
      <c r="B5702" s="4" t="s">
        <v>175</v>
      </c>
      <c r="C5702" s="4" t="s">
        <v>289</v>
      </c>
      <c r="D5702" s="4" t="s">
        <v>292</v>
      </c>
      <c r="E5702" s="5">
        <v>10.06</v>
      </c>
      <c r="G5702" s="17"/>
      <c r="H5702" s="17"/>
      <c r="I5702" s="17"/>
      <c r="J5702" s="17"/>
    </row>
    <row r="5703" spans="1:10" ht="21.95" customHeight="1" x14ac:dyDescent="0.15">
      <c r="A5703" s="6" t="s">
        <v>288</v>
      </c>
      <c r="B5703" s="4" t="s">
        <v>70</v>
      </c>
      <c r="C5703" s="4" t="s">
        <v>289</v>
      </c>
      <c r="D5703" s="4" t="s">
        <v>290</v>
      </c>
      <c r="E5703" s="5">
        <v>15.19</v>
      </c>
      <c r="F5703" t="s">
        <v>354</v>
      </c>
      <c r="G5703" s="17"/>
      <c r="H5703" s="17"/>
      <c r="I5703" s="17"/>
      <c r="J5703" s="17"/>
    </row>
    <row r="5704" spans="1:10" ht="21.95" customHeight="1" x14ac:dyDescent="0.15">
      <c r="A5704" s="6" t="s">
        <v>288</v>
      </c>
      <c r="B5704" s="4" t="s">
        <v>70</v>
      </c>
      <c r="C5704" s="4" t="s">
        <v>289</v>
      </c>
      <c r="D5704" s="4" t="s">
        <v>292</v>
      </c>
      <c r="E5704" s="5">
        <v>14.97</v>
      </c>
      <c r="G5704" s="17"/>
      <c r="H5704" s="17"/>
      <c r="I5704" s="17"/>
      <c r="J5704" s="17"/>
    </row>
    <row r="5705" spans="1:10" ht="21.95" customHeight="1" x14ac:dyDescent="0.15">
      <c r="A5705" s="6" t="s">
        <v>288</v>
      </c>
      <c r="B5705" s="4" t="s">
        <v>176</v>
      </c>
      <c r="C5705" s="4" t="s">
        <v>289</v>
      </c>
      <c r="D5705" s="4" t="s">
        <v>290</v>
      </c>
      <c r="E5705" s="5">
        <v>11.66</v>
      </c>
      <c r="G5705" s="17"/>
      <c r="H5705" s="17"/>
      <c r="I5705" s="17"/>
      <c r="J5705" s="17"/>
    </row>
    <row r="5706" spans="1:10" ht="21.95" customHeight="1" x14ac:dyDescent="0.15">
      <c r="A5706" s="6" t="s">
        <v>288</v>
      </c>
      <c r="B5706" s="4" t="s">
        <v>176</v>
      </c>
      <c r="C5706" s="4" t="s">
        <v>289</v>
      </c>
      <c r="D5706" s="4" t="s">
        <v>292</v>
      </c>
      <c r="E5706" s="5">
        <v>11.62</v>
      </c>
      <c r="G5706" s="17"/>
      <c r="H5706" s="17"/>
      <c r="I5706" s="17"/>
      <c r="J5706" s="17"/>
    </row>
    <row r="5707" spans="1:10" ht="21.95" customHeight="1" x14ac:dyDescent="0.15">
      <c r="A5707" s="6" t="s">
        <v>288</v>
      </c>
      <c r="B5707" s="4" t="s">
        <v>176</v>
      </c>
      <c r="C5707" s="4" t="s">
        <v>289</v>
      </c>
      <c r="D5707" s="4" t="s">
        <v>294</v>
      </c>
      <c r="E5707" s="5">
        <v>8.0299999999999994</v>
      </c>
      <c r="G5707" s="17"/>
      <c r="H5707" s="17"/>
      <c r="I5707" s="17"/>
      <c r="J5707" s="17"/>
    </row>
    <row r="5708" spans="1:10" ht="21.95" customHeight="1" x14ac:dyDescent="0.15">
      <c r="A5708" s="6" t="s">
        <v>288</v>
      </c>
      <c r="B5708" s="4" t="s">
        <v>71</v>
      </c>
      <c r="C5708" s="4" t="s">
        <v>289</v>
      </c>
      <c r="D5708" s="4" t="s">
        <v>290</v>
      </c>
      <c r="E5708" s="5">
        <v>14.06</v>
      </c>
      <c r="F5708" t="s">
        <v>353</v>
      </c>
      <c r="G5708" s="17">
        <f>+E5708+E5709+E5710+E5711+E5712+E5713+E5714</f>
        <v>94.36</v>
      </c>
      <c r="H5708" s="17">
        <f>+E5718+E5719+E5720+E5715+E5716+E5717</f>
        <v>63.960000000000008</v>
      </c>
      <c r="I5708" s="18">
        <f>+(G5708/4)/(H5708/3)</f>
        <v>1.1064727954971856</v>
      </c>
      <c r="J5708" s="21">
        <f>+(B5708-$K$1)/7</f>
        <v>32</v>
      </c>
    </row>
    <row r="5709" spans="1:10" ht="21.95" customHeight="1" x14ac:dyDescent="0.15">
      <c r="A5709" s="6" t="s">
        <v>288</v>
      </c>
      <c r="B5709" s="4" t="s">
        <v>71</v>
      </c>
      <c r="C5709" s="4" t="s">
        <v>289</v>
      </c>
      <c r="D5709" s="4" t="s">
        <v>292</v>
      </c>
      <c r="E5709" s="5">
        <v>11.93</v>
      </c>
      <c r="G5709" s="17"/>
      <c r="H5709" s="17"/>
      <c r="I5709" s="17"/>
      <c r="J5709" s="17"/>
    </row>
    <row r="5710" spans="1:10" ht="21.95" customHeight="1" x14ac:dyDescent="0.15">
      <c r="A5710" s="6" t="s">
        <v>288</v>
      </c>
      <c r="B5710" s="4" t="s">
        <v>71</v>
      </c>
      <c r="C5710" s="4" t="s">
        <v>289</v>
      </c>
      <c r="D5710" s="4" t="s">
        <v>292</v>
      </c>
      <c r="E5710" s="5">
        <v>9.7200000000000006</v>
      </c>
      <c r="G5710" s="17"/>
      <c r="H5710" s="17"/>
      <c r="I5710" s="17"/>
      <c r="J5710" s="17"/>
    </row>
    <row r="5711" spans="1:10" ht="21.95" customHeight="1" x14ac:dyDescent="0.15">
      <c r="A5711" s="6" t="s">
        <v>288</v>
      </c>
      <c r="B5711" s="4" t="s">
        <v>71</v>
      </c>
      <c r="C5711" s="4" t="s">
        <v>289</v>
      </c>
      <c r="D5711" s="4" t="s">
        <v>294</v>
      </c>
      <c r="E5711" s="5">
        <v>14.67</v>
      </c>
      <c r="G5711" s="17"/>
      <c r="H5711" s="17"/>
      <c r="I5711" s="17"/>
      <c r="J5711" s="17"/>
    </row>
    <row r="5712" spans="1:10" ht="21.95" customHeight="1" x14ac:dyDescent="0.15">
      <c r="A5712" s="6" t="s">
        <v>288</v>
      </c>
      <c r="B5712" s="4" t="s">
        <v>177</v>
      </c>
      <c r="C5712" s="4" t="s">
        <v>289</v>
      </c>
      <c r="D5712" s="4" t="s">
        <v>290</v>
      </c>
      <c r="E5712" s="5">
        <v>16.989999999999998</v>
      </c>
      <c r="G5712" s="17"/>
      <c r="H5712" s="17"/>
      <c r="I5712" s="17"/>
      <c r="J5712" s="17"/>
    </row>
    <row r="5713" spans="1:10" ht="21.95" customHeight="1" x14ac:dyDescent="0.15">
      <c r="A5713" s="6" t="s">
        <v>288</v>
      </c>
      <c r="B5713" s="4" t="s">
        <v>177</v>
      </c>
      <c r="C5713" s="4" t="s">
        <v>289</v>
      </c>
      <c r="D5713" s="4" t="s">
        <v>292</v>
      </c>
      <c r="E5713" s="5">
        <v>16.61</v>
      </c>
      <c r="G5713" s="17"/>
      <c r="H5713" s="17"/>
      <c r="I5713" s="17"/>
      <c r="J5713" s="17"/>
    </row>
    <row r="5714" spans="1:10" ht="21.95" customHeight="1" x14ac:dyDescent="0.15">
      <c r="A5714" s="6" t="s">
        <v>288</v>
      </c>
      <c r="B5714" s="4" t="s">
        <v>177</v>
      </c>
      <c r="C5714" s="4" t="s">
        <v>289</v>
      </c>
      <c r="D5714" s="4" t="s">
        <v>294</v>
      </c>
      <c r="E5714" s="5">
        <v>10.38</v>
      </c>
      <c r="G5714" s="17"/>
      <c r="H5714" s="17"/>
      <c r="I5714" s="17"/>
      <c r="J5714" s="17"/>
    </row>
    <row r="5715" spans="1:10" ht="21.95" customHeight="1" x14ac:dyDescent="0.15">
      <c r="A5715" s="6" t="s">
        <v>288</v>
      </c>
      <c r="B5715" s="4" t="s">
        <v>72</v>
      </c>
      <c r="C5715" s="4" t="s">
        <v>289</v>
      </c>
      <c r="D5715" s="4" t="s">
        <v>290</v>
      </c>
      <c r="E5715" s="5">
        <v>11.09</v>
      </c>
      <c r="F5715" t="s">
        <v>354</v>
      </c>
      <c r="G5715" s="17"/>
      <c r="H5715" s="17"/>
      <c r="I5715" s="17"/>
      <c r="J5715" s="17"/>
    </row>
    <row r="5716" spans="1:10" ht="21.95" customHeight="1" x14ac:dyDescent="0.15">
      <c r="A5716" s="6" t="s">
        <v>288</v>
      </c>
      <c r="B5716" s="4" t="s">
        <v>72</v>
      </c>
      <c r="C5716" s="4" t="s">
        <v>289</v>
      </c>
      <c r="D5716" s="4" t="s">
        <v>292</v>
      </c>
      <c r="E5716" s="5">
        <v>11.29</v>
      </c>
      <c r="G5716" s="17"/>
      <c r="H5716" s="17"/>
      <c r="I5716" s="17"/>
      <c r="J5716" s="17"/>
    </row>
    <row r="5717" spans="1:10" ht="21.95" customHeight="1" x14ac:dyDescent="0.15">
      <c r="A5717" s="6" t="s">
        <v>288</v>
      </c>
      <c r="B5717" s="4" t="s">
        <v>72</v>
      </c>
      <c r="C5717" s="4" t="s">
        <v>289</v>
      </c>
      <c r="D5717" s="4" t="s">
        <v>294</v>
      </c>
      <c r="E5717" s="5">
        <v>7.6</v>
      </c>
      <c r="G5717" s="17"/>
      <c r="H5717" s="17"/>
      <c r="I5717" s="17"/>
      <c r="J5717" s="17"/>
    </row>
    <row r="5718" spans="1:10" ht="21.95" customHeight="1" x14ac:dyDescent="0.15">
      <c r="A5718" s="9" t="s">
        <v>288</v>
      </c>
      <c r="B5718" s="4" t="s">
        <v>178</v>
      </c>
      <c r="C5718" s="4" t="s">
        <v>289</v>
      </c>
      <c r="D5718" s="4" t="s">
        <v>290</v>
      </c>
      <c r="E5718" s="5">
        <v>12.65</v>
      </c>
      <c r="G5718" s="17"/>
      <c r="H5718" s="17"/>
      <c r="I5718" s="17"/>
      <c r="J5718" s="17"/>
    </row>
    <row r="5719" spans="1:10" ht="21.95" customHeight="1" x14ac:dyDescent="0.15">
      <c r="A5719" s="6" t="s">
        <v>288</v>
      </c>
      <c r="B5719" s="4" t="s">
        <v>178</v>
      </c>
      <c r="C5719" s="4" t="s">
        <v>289</v>
      </c>
      <c r="D5719" s="4" t="s">
        <v>292</v>
      </c>
      <c r="E5719" s="5">
        <v>12.62</v>
      </c>
      <c r="G5719" s="17"/>
      <c r="H5719" s="17"/>
      <c r="I5719" s="17"/>
      <c r="J5719" s="17"/>
    </row>
    <row r="5720" spans="1:10" ht="21.95" customHeight="1" x14ac:dyDescent="0.15">
      <c r="A5720" s="6" t="s">
        <v>288</v>
      </c>
      <c r="B5720" s="4" t="s">
        <v>178</v>
      </c>
      <c r="C5720" s="4" t="s">
        <v>289</v>
      </c>
      <c r="D5720" s="4" t="s">
        <v>294</v>
      </c>
      <c r="E5720" s="5">
        <v>8.7100000000000009</v>
      </c>
      <c r="G5720" s="17"/>
      <c r="H5720" s="17"/>
      <c r="I5720" s="17"/>
      <c r="J5720" s="17"/>
    </row>
    <row r="5721" spans="1:10" ht="21.95" customHeight="1" x14ac:dyDescent="0.15">
      <c r="A5721" s="6" t="s">
        <v>288</v>
      </c>
      <c r="B5721" s="4" t="s">
        <v>73</v>
      </c>
      <c r="C5721" s="4" t="s">
        <v>289</v>
      </c>
      <c r="D5721" s="4" t="s">
        <v>290</v>
      </c>
      <c r="E5721" s="5">
        <v>13.51</v>
      </c>
      <c r="F5721" t="s">
        <v>353</v>
      </c>
      <c r="G5721" s="17">
        <f>+E5721+E5722+E5723+E5724+E5725+E5726+E5727+E5728</f>
        <v>101.58999999999999</v>
      </c>
      <c r="H5721" s="17">
        <f>+E5731+E5732+E5733+E5734+E5729+E5730</f>
        <v>67.429999999999993</v>
      </c>
      <c r="I5721" s="18">
        <f>+(G5721/4)/(H5721/3)</f>
        <v>1.1299495773394632</v>
      </c>
      <c r="J5721" s="21">
        <f>+(B5721-$K$1)/7</f>
        <v>33</v>
      </c>
    </row>
    <row r="5722" spans="1:10" ht="21.95" customHeight="1" x14ac:dyDescent="0.15">
      <c r="A5722" s="6" t="s">
        <v>288</v>
      </c>
      <c r="B5722" s="4" t="s">
        <v>73</v>
      </c>
      <c r="C5722" s="4" t="s">
        <v>289</v>
      </c>
      <c r="D5722" s="4" t="s">
        <v>292</v>
      </c>
      <c r="E5722" s="5">
        <v>15.95</v>
      </c>
      <c r="G5722" s="17"/>
      <c r="H5722" s="17"/>
      <c r="I5722" s="17"/>
      <c r="J5722" s="17"/>
    </row>
    <row r="5723" spans="1:10" ht="21.95" customHeight="1" x14ac:dyDescent="0.15">
      <c r="A5723" s="6" t="s">
        <v>288</v>
      </c>
      <c r="B5723" s="4" t="s">
        <v>73</v>
      </c>
      <c r="C5723" s="4" t="s">
        <v>289</v>
      </c>
      <c r="D5723" s="4" t="s">
        <v>292</v>
      </c>
      <c r="E5723" s="5">
        <v>10.08</v>
      </c>
      <c r="G5723" s="17"/>
      <c r="H5723" s="17"/>
      <c r="I5723" s="17"/>
      <c r="J5723" s="17"/>
    </row>
    <row r="5724" spans="1:10" ht="21.95" customHeight="1" x14ac:dyDescent="0.15">
      <c r="A5724" s="6" t="s">
        <v>288</v>
      </c>
      <c r="B5724" s="4" t="s">
        <v>179</v>
      </c>
      <c r="C5724" s="4" t="s">
        <v>289</v>
      </c>
      <c r="D5724" s="4" t="s">
        <v>290</v>
      </c>
      <c r="E5724" s="5">
        <v>10.6</v>
      </c>
      <c r="G5724" s="17"/>
      <c r="H5724" s="17"/>
      <c r="I5724" s="17"/>
      <c r="J5724" s="17"/>
    </row>
    <row r="5725" spans="1:10" ht="21.95" customHeight="1" x14ac:dyDescent="0.15">
      <c r="A5725" s="6" t="s">
        <v>288</v>
      </c>
      <c r="B5725" s="4" t="s">
        <v>179</v>
      </c>
      <c r="C5725" s="4" t="s">
        <v>289</v>
      </c>
      <c r="D5725" s="4" t="s">
        <v>290</v>
      </c>
      <c r="E5725" s="5">
        <v>15.25</v>
      </c>
      <c r="G5725" s="17"/>
      <c r="H5725" s="17"/>
      <c r="I5725" s="17"/>
      <c r="J5725" s="17"/>
    </row>
    <row r="5726" spans="1:10" ht="21.95" customHeight="1" x14ac:dyDescent="0.15">
      <c r="A5726" s="6" t="s">
        <v>288</v>
      </c>
      <c r="B5726" s="4" t="s">
        <v>179</v>
      </c>
      <c r="C5726" s="4" t="s">
        <v>289</v>
      </c>
      <c r="D5726" s="4" t="s">
        <v>292</v>
      </c>
      <c r="E5726" s="5">
        <v>17.239999999999998</v>
      </c>
      <c r="G5726" s="17"/>
      <c r="H5726" s="17"/>
      <c r="I5726" s="17"/>
      <c r="J5726" s="17"/>
    </row>
    <row r="5727" spans="1:10" ht="21.95" customHeight="1" x14ac:dyDescent="0.15">
      <c r="A5727" s="6" t="s">
        <v>288</v>
      </c>
      <c r="B5727" s="4" t="s">
        <v>295</v>
      </c>
      <c r="C5727" s="4" t="s">
        <v>289</v>
      </c>
      <c r="D5727" s="4" t="s">
        <v>290</v>
      </c>
      <c r="E5727" s="5">
        <v>12.35</v>
      </c>
      <c r="G5727" s="17"/>
      <c r="H5727" s="17"/>
      <c r="I5727" s="17"/>
      <c r="J5727" s="17"/>
    </row>
    <row r="5728" spans="1:10" ht="21.95" customHeight="1" x14ac:dyDescent="0.15">
      <c r="A5728" s="6" t="s">
        <v>288</v>
      </c>
      <c r="B5728" s="4" t="s">
        <v>295</v>
      </c>
      <c r="C5728" s="4" t="s">
        <v>289</v>
      </c>
      <c r="D5728" s="4" t="s">
        <v>292</v>
      </c>
      <c r="E5728" s="5">
        <v>6.61</v>
      </c>
      <c r="G5728" s="17"/>
      <c r="H5728" s="17"/>
      <c r="I5728" s="17"/>
      <c r="J5728" s="17"/>
    </row>
    <row r="5729" spans="1:10" ht="21.95" customHeight="1" x14ac:dyDescent="0.15">
      <c r="A5729" s="6" t="s">
        <v>288</v>
      </c>
      <c r="B5729" s="4" t="s">
        <v>74</v>
      </c>
      <c r="C5729" s="4" t="s">
        <v>289</v>
      </c>
      <c r="D5729" s="4" t="s">
        <v>290</v>
      </c>
      <c r="E5729" s="5">
        <v>10.74</v>
      </c>
      <c r="F5729" t="s">
        <v>354</v>
      </c>
      <c r="G5729" s="17"/>
      <c r="H5729" s="17"/>
      <c r="I5729" s="17"/>
      <c r="J5729" s="17"/>
    </row>
    <row r="5730" spans="1:10" ht="21.95" customHeight="1" x14ac:dyDescent="0.15">
      <c r="A5730" s="6" t="s">
        <v>288</v>
      </c>
      <c r="B5730" s="4" t="s">
        <v>74</v>
      </c>
      <c r="C5730" s="4" t="s">
        <v>289</v>
      </c>
      <c r="D5730" s="4" t="s">
        <v>292</v>
      </c>
      <c r="E5730" s="5">
        <v>14.03</v>
      </c>
      <c r="G5730" s="17"/>
      <c r="H5730" s="17"/>
      <c r="I5730" s="17"/>
      <c r="J5730" s="17"/>
    </row>
    <row r="5731" spans="1:10" ht="21.95" customHeight="1" x14ac:dyDescent="0.15">
      <c r="A5731" s="6" t="s">
        <v>288</v>
      </c>
      <c r="B5731" s="4" t="s">
        <v>74</v>
      </c>
      <c r="C5731" s="4" t="s">
        <v>289</v>
      </c>
      <c r="D5731" s="4" t="s">
        <v>294</v>
      </c>
      <c r="E5731" s="5">
        <v>10.48</v>
      </c>
      <c r="G5731" s="17"/>
      <c r="H5731" s="17"/>
      <c r="I5731" s="17"/>
      <c r="J5731" s="17"/>
    </row>
    <row r="5732" spans="1:10" ht="21.95" customHeight="1" x14ac:dyDescent="0.15">
      <c r="A5732" s="6" t="s">
        <v>288</v>
      </c>
      <c r="B5732" s="4" t="s">
        <v>180</v>
      </c>
      <c r="C5732" s="4" t="s">
        <v>289</v>
      </c>
      <c r="D5732" s="4" t="s">
        <v>290</v>
      </c>
      <c r="E5732" s="5">
        <v>11.99</v>
      </c>
      <c r="G5732" s="17"/>
      <c r="H5732" s="17"/>
      <c r="I5732" s="17"/>
      <c r="J5732" s="17"/>
    </row>
    <row r="5733" spans="1:10" ht="21.95" customHeight="1" x14ac:dyDescent="0.15">
      <c r="A5733" s="6" t="s">
        <v>288</v>
      </c>
      <c r="B5733" s="4" t="s">
        <v>180</v>
      </c>
      <c r="C5733" s="4" t="s">
        <v>289</v>
      </c>
      <c r="D5733" s="4" t="s">
        <v>292</v>
      </c>
      <c r="E5733" s="5">
        <v>12.43</v>
      </c>
      <c r="G5733" s="17"/>
      <c r="H5733" s="17"/>
      <c r="I5733" s="17"/>
      <c r="J5733" s="17"/>
    </row>
    <row r="5734" spans="1:10" ht="21.95" customHeight="1" x14ac:dyDescent="0.15">
      <c r="A5734" s="6" t="s">
        <v>288</v>
      </c>
      <c r="B5734" s="4" t="s">
        <v>180</v>
      </c>
      <c r="C5734" s="4" t="s">
        <v>289</v>
      </c>
      <c r="D5734" s="4" t="s">
        <v>294</v>
      </c>
      <c r="E5734" s="5">
        <v>7.76</v>
      </c>
      <c r="G5734" s="17"/>
      <c r="H5734" s="17"/>
      <c r="I5734" s="17"/>
      <c r="J5734" s="17"/>
    </row>
    <row r="5735" spans="1:10" ht="21.95" customHeight="1" x14ac:dyDescent="0.15">
      <c r="A5735" s="6" t="s">
        <v>288</v>
      </c>
      <c r="B5735" s="4" t="s">
        <v>75</v>
      </c>
      <c r="C5735" s="4" t="s">
        <v>289</v>
      </c>
      <c r="D5735" s="4" t="s">
        <v>290</v>
      </c>
      <c r="E5735" s="5">
        <v>13.29</v>
      </c>
      <c r="F5735" t="s">
        <v>353</v>
      </c>
      <c r="G5735" s="17">
        <f>+E5735+E5736+E5737+E5738+E5739+E5740+E5741+E5742</f>
        <v>97.199999999999989</v>
      </c>
      <c r="H5735" s="17">
        <f>+E5745+E5746+E5747+E5748+E5749+E5744+E5743</f>
        <v>58.459999999999994</v>
      </c>
      <c r="I5735" s="18">
        <f>+(G5735/4)/(H5735/3)</f>
        <v>1.2470065001710571</v>
      </c>
      <c r="J5735" s="21">
        <f>+(B5735-$K$1)/7</f>
        <v>34</v>
      </c>
    </row>
    <row r="5736" spans="1:10" ht="21.95" customHeight="1" x14ac:dyDescent="0.15">
      <c r="A5736" s="6" t="s">
        <v>288</v>
      </c>
      <c r="B5736" s="4" t="s">
        <v>75</v>
      </c>
      <c r="C5736" s="4" t="s">
        <v>289</v>
      </c>
      <c r="D5736" s="4" t="s">
        <v>290</v>
      </c>
      <c r="E5736" s="5">
        <v>9.25</v>
      </c>
      <c r="G5736" s="17"/>
      <c r="H5736" s="17"/>
      <c r="I5736" s="17"/>
      <c r="J5736" s="17"/>
    </row>
    <row r="5737" spans="1:10" ht="21.95" customHeight="1" x14ac:dyDescent="0.15">
      <c r="A5737" s="6" t="s">
        <v>288</v>
      </c>
      <c r="B5737" s="4" t="s">
        <v>75</v>
      </c>
      <c r="C5737" s="4" t="s">
        <v>289</v>
      </c>
      <c r="D5737" s="4" t="s">
        <v>292</v>
      </c>
      <c r="E5737" s="5">
        <v>16.010000000000002</v>
      </c>
      <c r="G5737" s="17"/>
      <c r="H5737" s="17"/>
      <c r="I5737" s="17"/>
      <c r="J5737" s="17"/>
    </row>
    <row r="5738" spans="1:10" ht="21.95" customHeight="1" x14ac:dyDescent="0.15">
      <c r="A5738" s="6" t="s">
        <v>288</v>
      </c>
      <c r="B5738" s="4" t="s">
        <v>75</v>
      </c>
      <c r="C5738" s="4" t="s">
        <v>289</v>
      </c>
      <c r="D5738" s="4" t="s">
        <v>292</v>
      </c>
      <c r="E5738" s="5">
        <v>11.02</v>
      </c>
      <c r="G5738" s="17"/>
      <c r="H5738" s="17"/>
      <c r="I5738" s="17"/>
      <c r="J5738" s="17"/>
    </row>
    <row r="5739" spans="1:10" ht="21.95" customHeight="1" x14ac:dyDescent="0.15">
      <c r="A5739" s="6" t="s">
        <v>288</v>
      </c>
      <c r="B5739" s="4" t="s">
        <v>181</v>
      </c>
      <c r="C5739" s="4" t="s">
        <v>289</v>
      </c>
      <c r="D5739" s="4" t="s">
        <v>290</v>
      </c>
      <c r="E5739" s="5">
        <v>13.16</v>
      </c>
      <c r="G5739" s="17"/>
      <c r="H5739" s="17"/>
      <c r="I5739" s="17"/>
      <c r="J5739" s="17"/>
    </row>
    <row r="5740" spans="1:10" ht="21.95" customHeight="1" x14ac:dyDescent="0.15">
      <c r="A5740" s="6" t="s">
        <v>288</v>
      </c>
      <c r="B5740" s="4" t="s">
        <v>181</v>
      </c>
      <c r="C5740" s="4" t="s">
        <v>289</v>
      </c>
      <c r="D5740" s="4" t="s">
        <v>290</v>
      </c>
      <c r="E5740" s="5">
        <v>9.24</v>
      </c>
      <c r="G5740" s="17"/>
      <c r="H5740" s="17"/>
      <c r="I5740" s="17"/>
      <c r="J5740" s="17"/>
    </row>
    <row r="5741" spans="1:10" ht="21.95" customHeight="1" x14ac:dyDescent="0.15">
      <c r="A5741" s="6" t="s">
        <v>288</v>
      </c>
      <c r="B5741" s="4" t="s">
        <v>181</v>
      </c>
      <c r="C5741" s="4" t="s">
        <v>289</v>
      </c>
      <c r="D5741" s="4" t="s">
        <v>292</v>
      </c>
      <c r="E5741" s="5">
        <v>16.29</v>
      </c>
      <c r="G5741" s="17"/>
      <c r="H5741" s="17"/>
      <c r="I5741" s="17"/>
      <c r="J5741" s="17"/>
    </row>
    <row r="5742" spans="1:10" ht="21.95" customHeight="1" x14ac:dyDescent="0.15">
      <c r="A5742" s="6" t="s">
        <v>288</v>
      </c>
      <c r="B5742" s="4" t="s">
        <v>181</v>
      </c>
      <c r="C5742" s="4" t="s">
        <v>289</v>
      </c>
      <c r="D5742" s="4" t="s">
        <v>292</v>
      </c>
      <c r="E5742" s="5">
        <v>8.94</v>
      </c>
      <c r="G5742" s="17"/>
      <c r="H5742" s="17"/>
      <c r="I5742" s="17"/>
      <c r="J5742" s="17"/>
    </row>
    <row r="5743" spans="1:10" ht="21.95" customHeight="1" x14ac:dyDescent="0.15">
      <c r="A5743" s="6" t="s">
        <v>288</v>
      </c>
      <c r="B5743" s="4" t="s">
        <v>76</v>
      </c>
      <c r="C5743" s="4" t="s">
        <v>289</v>
      </c>
      <c r="D5743" s="4" t="s">
        <v>290</v>
      </c>
      <c r="E5743" s="5">
        <v>12.8</v>
      </c>
      <c r="F5743" t="s">
        <v>354</v>
      </c>
      <c r="G5743" s="17"/>
      <c r="H5743" s="17"/>
      <c r="I5743" s="17"/>
      <c r="J5743" s="17"/>
    </row>
    <row r="5744" spans="1:10" ht="21.95" customHeight="1" x14ac:dyDescent="0.15">
      <c r="A5744" s="6" t="s">
        <v>288</v>
      </c>
      <c r="B5744" s="4" t="s">
        <v>76</v>
      </c>
      <c r="C5744" s="4" t="s">
        <v>289</v>
      </c>
      <c r="D5744" s="4" t="s">
        <v>292</v>
      </c>
      <c r="E5744" s="5">
        <v>11.98</v>
      </c>
      <c r="G5744" s="17"/>
      <c r="H5744" s="17"/>
      <c r="I5744" s="17"/>
      <c r="J5744" s="17"/>
    </row>
    <row r="5745" spans="1:10" ht="21.95" customHeight="1" x14ac:dyDescent="0.15">
      <c r="A5745" s="6" t="s">
        <v>288</v>
      </c>
      <c r="B5745" s="4" t="s">
        <v>76</v>
      </c>
      <c r="C5745" s="4" t="s">
        <v>289</v>
      </c>
      <c r="D5745" s="4" t="s">
        <v>292</v>
      </c>
      <c r="E5745" s="5">
        <v>5.08</v>
      </c>
      <c r="G5745" s="17"/>
      <c r="H5745" s="17"/>
      <c r="I5745" s="17"/>
      <c r="J5745" s="17"/>
    </row>
    <row r="5746" spans="1:10" ht="21.95" customHeight="1" x14ac:dyDescent="0.15">
      <c r="A5746" s="6" t="s">
        <v>288</v>
      </c>
      <c r="B5746" s="4" t="s">
        <v>182</v>
      </c>
      <c r="C5746" s="4" t="s">
        <v>289</v>
      </c>
      <c r="D5746" s="4" t="s">
        <v>291</v>
      </c>
      <c r="E5746" s="5">
        <v>10.17</v>
      </c>
      <c r="G5746" s="17"/>
      <c r="H5746" s="17"/>
      <c r="I5746" s="17"/>
      <c r="J5746" s="17"/>
    </row>
    <row r="5747" spans="1:10" ht="21.95" customHeight="1" x14ac:dyDescent="0.15">
      <c r="A5747" s="6" t="s">
        <v>288</v>
      </c>
      <c r="B5747" s="4" t="s">
        <v>182</v>
      </c>
      <c r="C5747" s="4" t="s">
        <v>289</v>
      </c>
      <c r="D5747" s="4" t="s">
        <v>291</v>
      </c>
      <c r="E5747" s="5">
        <v>3.64</v>
      </c>
      <c r="G5747" s="17"/>
      <c r="H5747" s="17"/>
      <c r="I5747" s="17"/>
      <c r="J5747" s="17"/>
    </row>
    <row r="5748" spans="1:10" ht="21.95" customHeight="1" x14ac:dyDescent="0.15">
      <c r="A5748" s="6" t="s">
        <v>288</v>
      </c>
      <c r="B5748" s="4" t="s">
        <v>182</v>
      </c>
      <c r="C5748" s="4" t="s">
        <v>289</v>
      </c>
      <c r="D5748" s="4" t="s">
        <v>290</v>
      </c>
      <c r="E5748" s="5">
        <v>10.25</v>
      </c>
      <c r="G5748" s="17"/>
      <c r="H5748" s="17"/>
      <c r="I5748" s="17"/>
      <c r="J5748" s="17"/>
    </row>
    <row r="5749" spans="1:10" ht="21.95" customHeight="1" x14ac:dyDescent="0.15">
      <c r="A5749" s="6" t="s">
        <v>288</v>
      </c>
      <c r="B5749" s="4" t="s">
        <v>182</v>
      </c>
      <c r="C5749" s="4" t="s">
        <v>289</v>
      </c>
      <c r="D5749" s="4" t="s">
        <v>290</v>
      </c>
      <c r="E5749" s="5">
        <v>4.54</v>
      </c>
      <c r="G5749" s="17"/>
      <c r="H5749" s="17"/>
      <c r="I5749" s="17"/>
      <c r="J5749" s="17"/>
    </row>
    <row r="5750" spans="1:10" ht="21.95" customHeight="1" x14ac:dyDescent="0.15">
      <c r="A5750" s="6" t="s">
        <v>288</v>
      </c>
      <c r="B5750" s="4" t="s">
        <v>77</v>
      </c>
      <c r="C5750" s="4" t="s">
        <v>289</v>
      </c>
      <c r="D5750" s="4" t="s">
        <v>291</v>
      </c>
      <c r="E5750" s="5">
        <v>14.58</v>
      </c>
      <c r="F5750" t="s">
        <v>353</v>
      </c>
      <c r="G5750" s="17">
        <f>+E5750+E5751+E5752+E5753+E5754+E5755+E5756+E5757</f>
        <v>97.63</v>
      </c>
      <c r="H5750" s="17">
        <f>+E5760+E5761+E5762+E5763+E5764+E5759+E5758</f>
        <v>63.24</v>
      </c>
      <c r="I5750" s="18">
        <f>+(G5750/4)/(H5750/3)</f>
        <v>1.1578510436432636</v>
      </c>
      <c r="J5750" s="21">
        <f>+(B5750-$K$1)/7</f>
        <v>35</v>
      </c>
    </row>
    <row r="5751" spans="1:10" ht="21.95" customHeight="1" x14ac:dyDescent="0.15">
      <c r="A5751" s="6" t="s">
        <v>288</v>
      </c>
      <c r="B5751" s="4" t="s">
        <v>77</v>
      </c>
      <c r="C5751" s="4" t="s">
        <v>289</v>
      </c>
      <c r="D5751" s="4" t="s">
        <v>291</v>
      </c>
      <c r="E5751" s="5">
        <v>13.17</v>
      </c>
      <c r="G5751" s="17"/>
      <c r="H5751" s="17"/>
      <c r="I5751" s="17"/>
      <c r="J5751" s="17"/>
    </row>
    <row r="5752" spans="1:10" ht="21.95" customHeight="1" x14ac:dyDescent="0.15">
      <c r="A5752" s="6" t="s">
        <v>288</v>
      </c>
      <c r="B5752" s="4" t="s">
        <v>77</v>
      </c>
      <c r="C5752" s="4" t="s">
        <v>289</v>
      </c>
      <c r="D5752" s="4" t="s">
        <v>292</v>
      </c>
      <c r="E5752" s="5">
        <v>13.74</v>
      </c>
      <c r="G5752" s="17"/>
      <c r="H5752" s="17"/>
      <c r="I5752" s="17"/>
      <c r="J5752" s="17"/>
    </row>
    <row r="5753" spans="1:10" ht="21.95" customHeight="1" x14ac:dyDescent="0.15">
      <c r="A5753" s="6" t="s">
        <v>288</v>
      </c>
      <c r="B5753" s="4" t="s">
        <v>77</v>
      </c>
      <c r="C5753" s="4" t="s">
        <v>289</v>
      </c>
      <c r="D5753" s="4" t="s">
        <v>292</v>
      </c>
      <c r="E5753" s="5">
        <v>9.8699999999999992</v>
      </c>
      <c r="G5753" s="17"/>
      <c r="H5753" s="17"/>
      <c r="I5753" s="17"/>
      <c r="J5753" s="17"/>
    </row>
    <row r="5754" spans="1:10" ht="21.95" customHeight="1" x14ac:dyDescent="0.15">
      <c r="A5754" s="6" t="s">
        <v>288</v>
      </c>
      <c r="B5754" s="4" t="s">
        <v>183</v>
      </c>
      <c r="C5754" s="4" t="s">
        <v>289</v>
      </c>
      <c r="D5754" s="4" t="s">
        <v>291</v>
      </c>
      <c r="E5754" s="5">
        <v>13.29</v>
      </c>
      <c r="G5754" s="17"/>
      <c r="H5754" s="17"/>
      <c r="I5754" s="17"/>
      <c r="J5754" s="17"/>
    </row>
    <row r="5755" spans="1:10" ht="21.95" customHeight="1" x14ac:dyDescent="0.15">
      <c r="A5755" s="6" t="s">
        <v>288</v>
      </c>
      <c r="B5755" s="4" t="s">
        <v>183</v>
      </c>
      <c r="C5755" s="4" t="s">
        <v>289</v>
      </c>
      <c r="D5755" s="4" t="s">
        <v>291</v>
      </c>
      <c r="E5755" s="5">
        <v>9.32</v>
      </c>
      <c r="G5755" s="17"/>
      <c r="H5755" s="17"/>
      <c r="I5755" s="17"/>
      <c r="J5755" s="17"/>
    </row>
    <row r="5756" spans="1:10" ht="21.95" customHeight="1" x14ac:dyDescent="0.15">
      <c r="A5756" s="6" t="s">
        <v>288</v>
      </c>
      <c r="B5756" s="4" t="s">
        <v>183</v>
      </c>
      <c r="C5756" s="4" t="s">
        <v>289</v>
      </c>
      <c r="D5756" s="4" t="s">
        <v>292</v>
      </c>
      <c r="E5756" s="5">
        <v>13.87</v>
      </c>
      <c r="G5756" s="17"/>
      <c r="H5756" s="17"/>
      <c r="I5756" s="17"/>
      <c r="J5756" s="17"/>
    </row>
    <row r="5757" spans="1:10" ht="21.95" customHeight="1" x14ac:dyDescent="0.15">
      <c r="A5757" s="6" t="s">
        <v>288</v>
      </c>
      <c r="B5757" s="4" t="s">
        <v>183</v>
      </c>
      <c r="C5757" s="4" t="s">
        <v>289</v>
      </c>
      <c r="D5757" s="4" t="s">
        <v>292</v>
      </c>
      <c r="E5757" s="5">
        <v>9.7899999999999991</v>
      </c>
      <c r="G5757" s="17"/>
      <c r="H5757" s="17"/>
      <c r="I5757" s="17"/>
      <c r="J5757" s="17"/>
    </row>
    <row r="5758" spans="1:10" ht="21.95" customHeight="1" x14ac:dyDescent="0.15">
      <c r="A5758" s="6" t="s">
        <v>288</v>
      </c>
      <c r="B5758" s="4" t="s">
        <v>78</v>
      </c>
      <c r="C5758" s="4" t="s">
        <v>289</v>
      </c>
      <c r="D5758" s="4" t="s">
        <v>290</v>
      </c>
      <c r="E5758" s="5">
        <v>11.81</v>
      </c>
      <c r="F5758" t="s">
        <v>354</v>
      </c>
      <c r="G5758" s="17"/>
      <c r="H5758" s="17"/>
      <c r="I5758" s="17"/>
      <c r="J5758" s="17"/>
    </row>
    <row r="5759" spans="1:10" ht="21.95" customHeight="1" x14ac:dyDescent="0.15">
      <c r="A5759" s="6" t="s">
        <v>288</v>
      </c>
      <c r="B5759" s="4" t="s">
        <v>78</v>
      </c>
      <c r="C5759" s="4" t="s">
        <v>289</v>
      </c>
      <c r="D5759" s="4" t="s">
        <v>290</v>
      </c>
      <c r="E5759" s="5">
        <v>5.05</v>
      </c>
      <c r="G5759" s="17"/>
      <c r="H5759" s="17"/>
      <c r="I5759" s="17"/>
      <c r="J5759" s="17"/>
    </row>
    <row r="5760" spans="1:10" ht="21.95" customHeight="1" x14ac:dyDescent="0.15">
      <c r="A5760" s="6" t="s">
        <v>288</v>
      </c>
      <c r="B5760" s="4" t="s">
        <v>78</v>
      </c>
      <c r="C5760" s="4" t="s">
        <v>289</v>
      </c>
      <c r="D5760" s="4" t="s">
        <v>292</v>
      </c>
      <c r="E5760" s="5">
        <v>12.85</v>
      </c>
      <c r="G5760" s="17"/>
      <c r="H5760" s="17"/>
      <c r="I5760" s="17"/>
      <c r="J5760" s="17"/>
    </row>
    <row r="5761" spans="1:10" ht="21.95" customHeight="1" x14ac:dyDescent="0.15">
      <c r="A5761" s="6" t="s">
        <v>288</v>
      </c>
      <c r="B5761" s="4" t="s">
        <v>184</v>
      </c>
      <c r="C5761" s="4" t="s">
        <v>289</v>
      </c>
      <c r="D5761" s="4" t="s">
        <v>291</v>
      </c>
      <c r="E5761" s="5">
        <v>10.78</v>
      </c>
      <c r="G5761" s="17"/>
      <c r="H5761" s="17"/>
      <c r="I5761" s="17"/>
      <c r="J5761" s="17"/>
    </row>
    <row r="5762" spans="1:10" ht="21.95" customHeight="1" x14ac:dyDescent="0.15">
      <c r="A5762" s="6" t="s">
        <v>288</v>
      </c>
      <c r="B5762" s="4" t="s">
        <v>184</v>
      </c>
      <c r="C5762" s="4" t="s">
        <v>289</v>
      </c>
      <c r="D5762" s="4" t="s">
        <v>291</v>
      </c>
      <c r="E5762" s="5">
        <v>5.66</v>
      </c>
      <c r="G5762" s="17"/>
      <c r="H5762" s="17"/>
      <c r="I5762" s="17"/>
      <c r="J5762" s="17"/>
    </row>
    <row r="5763" spans="1:10" ht="21.95" customHeight="1" x14ac:dyDescent="0.15">
      <c r="A5763" s="6" t="s">
        <v>288</v>
      </c>
      <c r="B5763" s="4" t="s">
        <v>184</v>
      </c>
      <c r="C5763" s="4" t="s">
        <v>289</v>
      </c>
      <c r="D5763" s="4" t="s">
        <v>290</v>
      </c>
      <c r="E5763" s="5">
        <v>10.27</v>
      </c>
      <c r="G5763" s="17"/>
      <c r="H5763" s="17"/>
      <c r="I5763" s="17"/>
      <c r="J5763" s="17"/>
    </row>
    <row r="5764" spans="1:10" ht="21.95" customHeight="1" x14ac:dyDescent="0.15">
      <c r="A5764" s="6" t="s">
        <v>288</v>
      </c>
      <c r="B5764" s="4" t="s">
        <v>184</v>
      </c>
      <c r="C5764" s="4" t="s">
        <v>289</v>
      </c>
      <c r="D5764" s="4" t="s">
        <v>290</v>
      </c>
      <c r="E5764" s="5">
        <v>6.82</v>
      </c>
      <c r="G5764" s="17"/>
      <c r="H5764" s="17"/>
      <c r="I5764" s="17"/>
      <c r="J5764" s="17"/>
    </row>
    <row r="5765" spans="1:10" ht="21.95" customHeight="1" x14ac:dyDescent="0.15">
      <c r="A5765" s="6" t="s">
        <v>288</v>
      </c>
      <c r="B5765" s="4" t="s">
        <v>185</v>
      </c>
      <c r="C5765" s="4" t="s">
        <v>289</v>
      </c>
      <c r="D5765" s="4" t="s">
        <v>291</v>
      </c>
      <c r="E5765" s="5">
        <v>14.79</v>
      </c>
      <c r="F5765" s="13" t="s">
        <v>353</v>
      </c>
      <c r="G5765" s="17"/>
      <c r="H5765" s="17"/>
      <c r="I5765" s="17"/>
      <c r="J5765" s="17"/>
    </row>
    <row r="5766" spans="1:10" ht="21.95" customHeight="1" x14ac:dyDescent="0.15">
      <c r="A5766" s="6" t="s">
        <v>288</v>
      </c>
      <c r="B5766" s="4" t="s">
        <v>185</v>
      </c>
      <c r="C5766" s="4" t="s">
        <v>289</v>
      </c>
      <c r="D5766" s="4" t="s">
        <v>291</v>
      </c>
      <c r="E5766" s="5">
        <v>5.96</v>
      </c>
      <c r="F5766" s="13"/>
      <c r="G5766" s="17"/>
      <c r="H5766" s="17"/>
      <c r="I5766" s="17"/>
      <c r="J5766" s="17"/>
    </row>
    <row r="5767" spans="1:10" ht="21.95" customHeight="1" x14ac:dyDescent="0.15">
      <c r="A5767" s="9" t="s">
        <v>288</v>
      </c>
      <c r="B5767" s="4" t="s">
        <v>185</v>
      </c>
      <c r="C5767" s="4" t="s">
        <v>289</v>
      </c>
      <c r="D5767" s="4" t="s">
        <v>290</v>
      </c>
      <c r="E5767" s="5">
        <v>12.87</v>
      </c>
      <c r="F5767" s="13"/>
      <c r="G5767" s="17"/>
      <c r="H5767" s="17"/>
      <c r="I5767" s="17"/>
      <c r="J5767" s="17"/>
    </row>
    <row r="5768" spans="1:10" ht="21.95" customHeight="1" x14ac:dyDescent="0.15">
      <c r="A5768" s="6" t="s">
        <v>288</v>
      </c>
      <c r="B5768" s="4" t="s">
        <v>185</v>
      </c>
      <c r="C5768" s="4" t="s">
        <v>289</v>
      </c>
      <c r="D5768" s="4" t="s">
        <v>290</v>
      </c>
      <c r="E5768" s="5">
        <v>6.67</v>
      </c>
      <c r="F5768" s="13"/>
      <c r="G5768" s="17"/>
      <c r="H5768" s="17"/>
      <c r="I5768" s="17"/>
      <c r="J5768" s="17"/>
    </row>
    <row r="5769" spans="1:10" ht="21.95" customHeight="1" x14ac:dyDescent="0.15">
      <c r="A5769" s="6" t="s">
        <v>288</v>
      </c>
      <c r="B5769" s="4" t="s">
        <v>185</v>
      </c>
      <c r="C5769" s="4" t="s">
        <v>289</v>
      </c>
      <c r="D5769" s="4" t="s">
        <v>292</v>
      </c>
      <c r="E5769" s="5">
        <v>10.26</v>
      </c>
      <c r="F5769" s="13"/>
      <c r="G5769" s="17"/>
      <c r="H5769" s="17"/>
      <c r="I5769" s="17"/>
      <c r="J5769" s="17"/>
    </row>
    <row r="5770" spans="1:10" ht="21.95" customHeight="1" x14ac:dyDescent="0.15">
      <c r="A5770" s="6" t="s">
        <v>288</v>
      </c>
      <c r="B5770" s="4" t="s">
        <v>79</v>
      </c>
      <c r="C5770" s="4" t="s">
        <v>289</v>
      </c>
      <c r="D5770" s="4" t="s">
        <v>291</v>
      </c>
      <c r="E5770" s="5">
        <v>16.77</v>
      </c>
      <c r="F5770" s="13" t="s">
        <v>354</v>
      </c>
      <c r="G5770" s="17"/>
      <c r="H5770" s="17"/>
      <c r="I5770" s="17"/>
      <c r="J5770" s="17"/>
    </row>
    <row r="5771" spans="1:10" ht="21.95" customHeight="1" x14ac:dyDescent="0.15">
      <c r="A5771" s="6" t="s">
        <v>288</v>
      </c>
      <c r="B5771" s="4" t="s">
        <v>79</v>
      </c>
      <c r="C5771" s="4" t="s">
        <v>289</v>
      </c>
      <c r="D5771" s="4" t="s">
        <v>291</v>
      </c>
      <c r="E5771" s="5">
        <v>17.670000000000002</v>
      </c>
      <c r="G5771" s="17"/>
      <c r="H5771" s="17"/>
      <c r="I5771" s="17"/>
      <c r="J5771" s="17"/>
    </row>
    <row r="5772" spans="1:10" ht="21.95" customHeight="1" x14ac:dyDescent="0.15">
      <c r="A5772" s="6" t="s">
        <v>288</v>
      </c>
      <c r="B5772" s="4" t="s">
        <v>79</v>
      </c>
      <c r="C5772" s="4" t="s">
        <v>289</v>
      </c>
      <c r="D5772" s="4" t="s">
        <v>290</v>
      </c>
      <c r="E5772" s="5">
        <v>15.49</v>
      </c>
      <c r="G5772" s="17"/>
      <c r="H5772" s="17"/>
      <c r="I5772" s="17"/>
      <c r="J5772" s="17"/>
    </row>
    <row r="5773" spans="1:10" ht="21.95" customHeight="1" x14ac:dyDescent="0.15">
      <c r="A5773" s="6" t="s">
        <v>288</v>
      </c>
      <c r="B5773" s="4" t="s">
        <v>79</v>
      </c>
      <c r="C5773" s="4" t="s">
        <v>289</v>
      </c>
      <c r="D5773" s="4" t="s">
        <v>292</v>
      </c>
      <c r="E5773" s="5">
        <v>14.9</v>
      </c>
      <c r="G5773" s="17"/>
      <c r="H5773" s="17"/>
      <c r="I5773" s="17"/>
      <c r="J5773" s="17"/>
    </row>
    <row r="5774" spans="1:10" ht="21.95" customHeight="1" x14ac:dyDescent="0.15">
      <c r="A5774" s="6" t="s">
        <v>288</v>
      </c>
      <c r="B5774" s="4" t="s">
        <v>79</v>
      </c>
      <c r="C5774" s="4" t="s">
        <v>289</v>
      </c>
      <c r="D5774" s="4" t="s">
        <v>292</v>
      </c>
      <c r="E5774" s="5">
        <v>16.48</v>
      </c>
      <c r="G5774" s="17"/>
      <c r="H5774" s="17"/>
      <c r="I5774" s="17"/>
      <c r="J5774" s="17"/>
    </row>
    <row r="5775" spans="1:10" ht="21.95" customHeight="1" x14ac:dyDescent="0.15">
      <c r="A5775" s="6" t="s">
        <v>288</v>
      </c>
      <c r="B5775" s="4" t="s">
        <v>186</v>
      </c>
      <c r="C5775" s="4" t="s">
        <v>289</v>
      </c>
      <c r="D5775" s="4" t="s">
        <v>291</v>
      </c>
      <c r="E5775" s="5">
        <v>13.05</v>
      </c>
      <c r="G5775" s="17"/>
      <c r="H5775" s="17"/>
      <c r="I5775" s="17"/>
      <c r="J5775" s="17"/>
    </row>
    <row r="5776" spans="1:10" ht="21.95" customHeight="1" x14ac:dyDescent="0.15">
      <c r="A5776" s="6" t="s">
        <v>288</v>
      </c>
      <c r="B5776" s="4" t="s">
        <v>186</v>
      </c>
      <c r="C5776" s="4" t="s">
        <v>289</v>
      </c>
      <c r="D5776" s="4" t="s">
        <v>290</v>
      </c>
      <c r="E5776" s="5">
        <v>12.32</v>
      </c>
      <c r="G5776" s="17"/>
      <c r="H5776" s="17"/>
      <c r="I5776" s="17"/>
      <c r="J5776" s="17"/>
    </row>
    <row r="5777" spans="1:10" ht="21.95" customHeight="1" x14ac:dyDescent="0.15">
      <c r="A5777" s="6" t="s">
        <v>288</v>
      </c>
      <c r="B5777" s="4" t="s">
        <v>186</v>
      </c>
      <c r="C5777" s="4" t="s">
        <v>289</v>
      </c>
      <c r="D5777" s="4" t="s">
        <v>292</v>
      </c>
      <c r="E5777" s="5">
        <v>7.73</v>
      </c>
      <c r="G5777" s="17"/>
      <c r="H5777" s="17"/>
      <c r="I5777" s="17"/>
      <c r="J5777" s="17"/>
    </row>
    <row r="5778" spans="1:10" ht="21.95" customHeight="1" x14ac:dyDescent="0.15">
      <c r="A5778" s="6" t="s">
        <v>288</v>
      </c>
      <c r="B5778" s="4" t="s">
        <v>80</v>
      </c>
      <c r="C5778" s="4" t="s">
        <v>289</v>
      </c>
      <c r="D5778" s="4" t="s">
        <v>291</v>
      </c>
      <c r="E5778" s="5">
        <v>15.25</v>
      </c>
      <c r="F5778" t="s">
        <v>353</v>
      </c>
      <c r="G5778" s="17">
        <f>+E5778+E5779+E5780+E5781+E5782+E5783+E5784+E5785+E5786</f>
        <v>101.75999999999999</v>
      </c>
      <c r="H5778" s="17">
        <f>+E5788+E5789+E5790+E5791+E5792+E5787</f>
        <v>64.06</v>
      </c>
      <c r="I5778" s="18">
        <f>+(G5778/4)/(H5778/3)</f>
        <v>1.1913830783640336</v>
      </c>
      <c r="J5778" s="21">
        <f>+(B5778-$K$1)/7</f>
        <v>37</v>
      </c>
    </row>
    <row r="5779" spans="1:10" ht="21.95" customHeight="1" x14ac:dyDescent="0.15">
      <c r="A5779" s="6" t="s">
        <v>288</v>
      </c>
      <c r="B5779" s="4" t="s">
        <v>80</v>
      </c>
      <c r="C5779" s="4" t="s">
        <v>289</v>
      </c>
      <c r="D5779" s="4" t="s">
        <v>291</v>
      </c>
      <c r="E5779" s="5">
        <v>13.25</v>
      </c>
      <c r="G5779" s="17"/>
      <c r="H5779" s="17"/>
      <c r="I5779" s="17"/>
      <c r="J5779" s="17"/>
    </row>
    <row r="5780" spans="1:10" ht="21.95" customHeight="1" x14ac:dyDescent="0.15">
      <c r="A5780" s="6" t="s">
        <v>288</v>
      </c>
      <c r="B5780" s="4" t="s">
        <v>80</v>
      </c>
      <c r="C5780" s="4" t="s">
        <v>289</v>
      </c>
      <c r="D5780" s="4" t="s">
        <v>290</v>
      </c>
      <c r="E5780" s="5">
        <v>13.38</v>
      </c>
      <c r="G5780" s="17"/>
      <c r="H5780" s="17"/>
      <c r="I5780" s="17"/>
      <c r="J5780" s="17"/>
    </row>
    <row r="5781" spans="1:10" ht="21.95" customHeight="1" x14ac:dyDescent="0.15">
      <c r="A5781" s="6" t="s">
        <v>288</v>
      </c>
      <c r="B5781" s="4" t="s">
        <v>80</v>
      </c>
      <c r="C5781" s="4" t="s">
        <v>289</v>
      </c>
      <c r="D5781" s="4" t="s">
        <v>290</v>
      </c>
      <c r="E5781" s="5">
        <v>9.7799999999999994</v>
      </c>
      <c r="G5781" s="17"/>
      <c r="H5781" s="17"/>
      <c r="I5781" s="17"/>
      <c r="J5781" s="17"/>
    </row>
    <row r="5782" spans="1:10" ht="21.95" customHeight="1" x14ac:dyDescent="0.15">
      <c r="A5782" s="6" t="s">
        <v>288</v>
      </c>
      <c r="B5782" s="4" t="s">
        <v>187</v>
      </c>
      <c r="C5782" s="4" t="s">
        <v>289</v>
      </c>
      <c r="D5782" s="4" t="s">
        <v>291</v>
      </c>
      <c r="E5782" s="5">
        <v>4.9800000000000004</v>
      </c>
      <c r="G5782" s="17"/>
      <c r="H5782" s="17"/>
      <c r="I5782" s="17"/>
      <c r="J5782" s="17"/>
    </row>
    <row r="5783" spans="1:10" ht="21.95" customHeight="1" x14ac:dyDescent="0.15">
      <c r="A5783" s="6" t="s">
        <v>288</v>
      </c>
      <c r="B5783" s="4" t="s">
        <v>187</v>
      </c>
      <c r="C5783" s="4" t="s">
        <v>289</v>
      </c>
      <c r="D5783" s="4" t="s">
        <v>290</v>
      </c>
      <c r="E5783" s="5">
        <v>13.02</v>
      </c>
      <c r="G5783" s="17"/>
      <c r="H5783" s="17"/>
      <c r="I5783" s="17"/>
      <c r="J5783" s="17"/>
    </row>
    <row r="5784" spans="1:10" ht="21.95" customHeight="1" x14ac:dyDescent="0.15">
      <c r="A5784" s="6" t="s">
        <v>288</v>
      </c>
      <c r="B5784" s="4" t="s">
        <v>187</v>
      </c>
      <c r="C5784" s="4" t="s">
        <v>289</v>
      </c>
      <c r="D5784" s="4" t="s">
        <v>290</v>
      </c>
      <c r="E5784" s="5">
        <v>13.6</v>
      </c>
      <c r="G5784" s="17"/>
      <c r="H5784" s="17"/>
      <c r="I5784" s="17"/>
      <c r="J5784" s="17"/>
    </row>
    <row r="5785" spans="1:10" ht="21.95" customHeight="1" x14ac:dyDescent="0.15">
      <c r="A5785" s="6" t="s">
        <v>288</v>
      </c>
      <c r="B5785" s="4" t="s">
        <v>187</v>
      </c>
      <c r="C5785" s="4" t="s">
        <v>289</v>
      </c>
      <c r="D5785" s="4" t="s">
        <v>290</v>
      </c>
      <c r="E5785" s="5">
        <v>7.43</v>
      </c>
      <c r="G5785" s="17"/>
      <c r="H5785" s="17"/>
      <c r="I5785" s="17"/>
      <c r="J5785" s="17"/>
    </row>
    <row r="5786" spans="1:10" ht="21.95" customHeight="1" x14ac:dyDescent="0.15">
      <c r="A5786" s="6" t="s">
        <v>288</v>
      </c>
      <c r="B5786" s="4" t="s">
        <v>187</v>
      </c>
      <c r="C5786" s="4" t="s">
        <v>289</v>
      </c>
      <c r="D5786" s="4" t="s">
        <v>292</v>
      </c>
      <c r="E5786" s="5">
        <v>11.07</v>
      </c>
      <c r="G5786" s="17"/>
      <c r="H5786" s="17"/>
      <c r="I5786" s="17"/>
      <c r="J5786" s="17"/>
    </row>
    <row r="5787" spans="1:10" ht="21.95" customHeight="1" x14ac:dyDescent="0.15">
      <c r="A5787" s="6" t="s">
        <v>288</v>
      </c>
      <c r="B5787" s="4" t="s">
        <v>81</v>
      </c>
      <c r="C5787" s="4" t="s">
        <v>289</v>
      </c>
      <c r="D5787" s="4" t="s">
        <v>291</v>
      </c>
      <c r="E5787" s="5">
        <v>8.92</v>
      </c>
      <c r="F5787" t="s">
        <v>354</v>
      </c>
      <c r="G5787" s="17"/>
      <c r="H5787" s="17"/>
      <c r="I5787" s="17"/>
      <c r="J5787" s="17"/>
    </row>
    <row r="5788" spans="1:10" ht="21.95" customHeight="1" x14ac:dyDescent="0.15">
      <c r="A5788" s="6" t="s">
        <v>288</v>
      </c>
      <c r="B5788" s="4" t="s">
        <v>81</v>
      </c>
      <c r="C5788" s="4" t="s">
        <v>289</v>
      </c>
      <c r="D5788" s="4" t="s">
        <v>290</v>
      </c>
      <c r="E5788" s="5">
        <v>12.39</v>
      </c>
      <c r="G5788" s="17"/>
      <c r="H5788" s="17"/>
      <c r="I5788" s="17"/>
      <c r="J5788" s="17"/>
    </row>
    <row r="5789" spans="1:10" ht="21.95" customHeight="1" x14ac:dyDescent="0.15">
      <c r="A5789" s="6" t="s">
        <v>288</v>
      </c>
      <c r="B5789" s="4" t="s">
        <v>81</v>
      </c>
      <c r="C5789" s="4" t="s">
        <v>289</v>
      </c>
      <c r="D5789" s="4" t="s">
        <v>292</v>
      </c>
      <c r="E5789" s="5">
        <v>12.79</v>
      </c>
      <c r="G5789" s="17"/>
      <c r="H5789" s="17"/>
      <c r="I5789" s="17"/>
      <c r="J5789" s="17"/>
    </row>
    <row r="5790" spans="1:10" ht="21.95" customHeight="1" x14ac:dyDescent="0.15">
      <c r="A5790" s="6" t="s">
        <v>288</v>
      </c>
      <c r="B5790" s="4" t="s">
        <v>188</v>
      </c>
      <c r="C5790" s="4" t="s">
        <v>289</v>
      </c>
      <c r="D5790" s="4" t="s">
        <v>291</v>
      </c>
      <c r="E5790" s="5">
        <v>11.27</v>
      </c>
      <c r="G5790" s="17"/>
      <c r="H5790" s="17"/>
      <c r="I5790" s="17"/>
      <c r="J5790" s="17"/>
    </row>
    <row r="5791" spans="1:10" ht="21.95" customHeight="1" x14ac:dyDescent="0.15">
      <c r="A5791" s="6" t="s">
        <v>288</v>
      </c>
      <c r="B5791" s="4" t="s">
        <v>188</v>
      </c>
      <c r="C5791" s="4" t="s">
        <v>289</v>
      </c>
      <c r="D5791" s="4" t="s">
        <v>290</v>
      </c>
      <c r="E5791" s="5">
        <v>11.68</v>
      </c>
      <c r="G5791" s="17"/>
      <c r="H5791" s="17"/>
      <c r="I5791" s="17"/>
      <c r="J5791" s="17"/>
    </row>
    <row r="5792" spans="1:10" ht="21.95" customHeight="1" x14ac:dyDescent="0.15">
      <c r="A5792" s="6" t="s">
        <v>288</v>
      </c>
      <c r="B5792" s="4" t="s">
        <v>188</v>
      </c>
      <c r="C5792" s="4" t="s">
        <v>289</v>
      </c>
      <c r="D5792" s="4" t="s">
        <v>292</v>
      </c>
      <c r="E5792" s="5">
        <v>7.01</v>
      </c>
      <c r="G5792" s="17"/>
      <c r="H5792" s="17"/>
      <c r="I5792" s="17"/>
      <c r="J5792" s="17"/>
    </row>
    <row r="5793" spans="1:10" ht="21.95" customHeight="1" x14ac:dyDescent="0.15">
      <c r="A5793" s="6" t="s">
        <v>288</v>
      </c>
      <c r="B5793" s="4" t="s">
        <v>82</v>
      </c>
      <c r="C5793" s="4" t="s">
        <v>289</v>
      </c>
      <c r="D5793" s="4" t="s">
        <v>291</v>
      </c>
      <c r="E5793" s="5">
        <v>12.23</v>
      </c>
      <c r="F5793" t="s">
        <v>353</v>
      </c>
      <c r="G5793" s="17">
        <f>+E5793+E5794+E5795+E5796+E5797+E5798+E5799+E5800+E5801+E5802</f>
        <v>93.48</v>
      </c>
      <c r="H5793" s="17">
        <f>+E5803+E5804+E5805+E5806+E5807+E5808</f>
        <v>55.12</v>
      </c>
      <c r="I5793" s="18">
        <f>+(G5793/4)/(H5793/3)</f>
        <v>1.2719521044992745</v>
      </c>
      <c r="J5793" s="21">
        <f>+(B5793-$K$1)/7</f>
        <v>38</v>
      </c>
    </row>
    <row r="5794" spans="1:10" ht="21.95" customHeight="1" x14ac:dyDescent="0.15">
      <c r="A5794" s="6" t="s">
        <v>288</v>
      </c>
      <c r="B5794" s="4" t="s">
        <v>82</v>
      </c>
      <c r="C5794" s="4" t="s">
        <v>289</v>
      </c>
      <c r="D5794" s="4" t="s">
        <v>291</v>
      </c>
      <c r="E5794" s="5">
        <v>9.35</v>
      </c>
      <c r="G5794" s="17"/>
      <c r="H5794" s="17"/>
      <c r="I5794" s="17"/>
      <c r="J5794" s="17"/>
    </row>
    <row r="5795" spans="1:10" ht="21.95" customHeight="1" x14ac:dyDescent="0.15">
      <c r="A5795" s="6" t="s">
        <v>288</v>
      </c>
      <c r="B5795" s="4" t="s">
        <v>82</v>
      </c>
      <c r="C5795" s="4" t="s">
        <v>289</v>
      </c>
      <c r="D5795" s="4" t="s">
        <v>290</v>
      </c>
      <c r="E5795" s="5">
        <v>12.36</v>
      </c>
      <c r="G5795" s="17"/>
      <c r="H5795" s="17"/>
      <c r="I5795" s="17"/>
      <c r="J5795" s="17"/>
    </row>
    <row r="5796" spans="1:10" ht="21.95" customHeight="1" x14ac:dyDescent="0.15">
      <c r="A5796" s="6" t="s">
        <v>288</v>
      </c>
      <c r="B5796" s="4" t="s">
        <v>82</v>
      </c>
      <c r="C5796" s="4" t="s">
        <v>289</v>
      </c>
      <c r="D5796" s="4" t="s">
        <v>290</v>
      </c>
      <c r="E5796" s="5">
        <v>4.3499999999999996</v>
      </c>
      <c r="G5796" s="17"/>
      <c r="H5796" s="17"/>
      <c r="I5796" s="17"/>
      <c r="J5796" s="17"/>
    </row>
    <row r="5797" spans="1:10" ht="21.95" customHeight="1" x14ac:dyDescent="0.15">
      <c r="A5797" s="6" t="s">
        <v>288</v>
      </c>
      <c r="B5797" s="4" t="s">
        <v>82</v>
      </c>
      <c r="C5797" s="4" t="s">
        <v>289</v>
      </c>
      <c r="D5797" s="4" t="s">
        <v>292</v>
      </c>
      <c r="E5797" s="5">
        <v>11.68</v>
      </c>
      <c r="G5797" s="17"/>
      <c r="H5797" s="17"/>
      <c r="I5797" s="17"/>
      <c r="J5797" s="17"/>
    </row>
    <row r="5798" spans="1:10" ht="21.95" customHeight="1" x14ac:dyDescent="0.15">
      <c r="A5798" s="6" t="s">
        <v>288</v>
      </c>
      <c r="B5798" s="4" t="s">
        <v>189</v>
      </c>
      <c r="C5798" s="4" t="s">
        <v>289</v>
      </c>
      <c r="D5798" s="4" t="s">
        <v>291</v>
      </c>
      <c r="E5798" s="5">
        <v>14.08</v>
      </c>
      <c r="G5798" s="17"/>
      <c r="H5798" s="17"/>
      <c r="I5798" s="17"/>
      <c r="J5798" s="17"/>
    </row>
    <row r="5799" spans="1:10" ht="21.95" customHeight="1" x14ac:dyDescent="0.15">
      <c r="A5799" s="6" t="s">
        <v>288</v>
      </c>
      <c r="B5799" s="4" t="s">
        <v>189</v>
      </c>
      <c r="C5799" s="4" t="s">
        <v>289</v>
      </c>
      <c r="D5799" s="4" t="s">
        <v>291</v>
      </c>
      <c r="E5799" s="5">
        <v>3.58</v>
      </c>
      <c r="G5799" s="17"/>
      <c r="H5799" s="17"/>
      <c r="I5799" s="17"/>
      <c r="J5799" s="17"/>
    </row>
    <row r="5800" spans="1:10" ht="21.95" customHeight="1" x14ac:dyDescent="0.15">
      <c r="A5800" s="6" t="s">
        <v>288</v>
      </c>
      <c r="B5800" s="4" t="s">
        <v>189</v>
      </c>
      <c r="C5800" s="4" t="s">
        <v>289</v>
      </c>
      <c r="D5800" s="4" t="s">
        <v>290</v>
      </c>
      <c r="E5800" s="5">
        <v>11.08</v>
      </c>
      <c r="G5800" s="17"/>
      <c r="H5800" s="17"/>
      <c r="I5800" s="17"/>
      <c r="J5800" s="17"/>
    </row>
    <row r="5801" spans="1:10" ht="21.95" customHeight="1" x14ac:dyDescent="0.15">
      <c r="A5801" s="6" t="s">
        <v>288</v>
      </c>
      <c r="B5801" s="4" t="s">
        <v>189</v>
      </c>
      <c r="C5801" s="4" t="s">
        <v>289</v>
      </c>
      <c r="D5801" s="4" t="s">
        <v>290</v>
      </c>
      <c r="E5801" s="5">
        <v>5.32</v>
      </c>
      <c r="G5801" s="17"/>
      <c r="H5801" s="17"/>
      <c r="I5801" s="17"/>
      <c r="J5801" s="17"/>
    </row>
    <row r="5802" spans="1:10" ht="21.95" customHeight="1" x14ac:dyDescent="0.15">
      <c r="A5802" s="6" t="s">
        <v>288</v>
      </c>
      <c r="B5802" s="4" t="s">
        <v>189</v>
      </c>
      <c r="C5802" s="4" t="s">
        <v>289</v>
      </c>
      <c r="D5802" s="4" t="s">
        <v>292</v>
      </c>
      <c r="E5802" s="5">
        <v>9.4499999999999993</v>
      </c>
      <c r="G5802" s="17"/>
      <c r="H5802" s="17"/>
      <c r="I5802" s="17"/>
      <c r="J5802" s="17"/>
    </row>
    <row r="5803" spans="1:10" ht="21.95" customHeight="1" x14ac:dyDescent="0.15">
      <c r="A5803" s="6" t="s">
        <v>288</v>
      </c>
      <c r="B5803" s="4" t="s">
        <v>83</v>
      </c>
      <c r="C5803" s="4" t="s">
        <v>289</v>
      </c>
      <c r="D5803" s="4" t="s">
        <v>291</v>
      </c>
      <c r="E5803" s="5">
        <v>10.33</v>
      </c>
      <c r="F5803" t="s">
        <v>354</v>
      </c>
      <c r="G5803" s="17"/>
      <c r="H5803" s="17"/>
      <c r="I5803" s="17"/>
      <c r="J5803" s="17"/>
    </row>
    <row r="5804" spans="1:10" ht="21.95" customHeight="1" x14ac:dyDescent="0.15">
      <c r="A5804" s="6" t="s">
        <v>288</v>
      </c>
      <c r="B5804" s="4" t="s">
        <v>83</v>
      </c>
      <c r="C5804" s="4" t="s">
        <v>289</v>
      </c>
      <c r="D5804" s="4" t="s">
        <v>290</v>
      </c>
      <c r="E5804" s="5">
        <v>9.2100000000000009</v>
      </c>
      <c r="G5804" s="17"/>
      <c r="H5804" s="17"/>
      <c r="I5804" s="17"/>
      <c r="J5804" s="17"/>
    </row>
    <row r="5805" spans="1:10" ht="21.95" customHeight="1" x14ac:dyDescent="0.15">
      <c r="A5805" s="6" t="s">
        <v>288</v>
      </c>
      <c r="B5805" s="4" t="s">
        <v>83</v>
      </c>
      <c r="C5805" s="4" t="s">
        <v>289</v>
      </c>
      <c r="D5805" s="4" t="s">
        <v>292</v>
      </c>
      <c r="E5805" s="5">
        <v>5.98</v>
      </c>
      <c r="G5805" s="17"/>
      <c r="H5805" s="17"/>
      <c r="I5805" s="17"/>
      <c r="J5805" s="17"/>
    </row>
    <row r="5806" spans="1:10" ht="21.95" customHeight="1" x14ac:dyDescent="0.15">
      <c r="A5806" s="6" t="s">
        <v>288</v>
      </c>
      <c r="B5806" s="4" t="s">
        <v>190</v>
      </c>
      <c r="C5806" s="4" t="s">
        <v>289</v>
      </c>
      <c r="D5806" s="4" t="s">
        <v>291</v>
      </c>
      <c r="E5806" s="5">
        <v>11.49</v>
      </c>
      <c r="G5806" s="17"/>
      <c r="H5806" s="17"/>
      <c r="I5806" s="17"/>
      <c r="J5806" s="17"/>
    </row>
    <row r="5807" spans="1:10" ht="21.95" customHeight="1" x14ac:dyDescent="0.15">
      <c r="A5807" s="6" t="s">
        <v>288</v>
      </c>
      <c r="B5807" s="4" t="s">
        <v>190</v>
      </c>
      <c r="C5807" s="4" t="s">
        <v>289</v>
      </c>
      <c r="D5807" s="4" t="s">
        <v>290</v>
      </c>
      <c r="E5807" s="5">
        <v>11.23</v>
      </c>
      <c r="G5807" s="17"/>
      <c r="H5807" s="17"/>
      <c r="I5807" s="17"/>
      <c r="J5807" s="17"/>
    </row>
    <row r="5808" spans="1:10" ht="21.95" customHeight="1" x14ac:dyDescent="0.15">
      <c r="A5808" s="6" t="s">
        <v>288</v>
      </c>
      <c r="B5808" s="4" t="s">
        <v>190</v>
      </c>
      <c r="C5808" s="4" t="s">
        <v>289</v>
      </c>
      <c r="D5808" s="4" t="s">
        <v>292</v>
      </c>
      <c r="E5808" s="5">
        <v>6.88</v>
      </c>
      <c r="G5808" s="17"/>
      <c r="H5808" s="17"/>
      <c r="I5808" s="17"/>
      <c r="J5808" s="17"/>
    </row>
    <row r="5809" spans="1:10" ht="21.95" customHeight="1" x14ac:dyDescent="0.15">
      <c r="A5809" s="6" t="s">
        <v>288</v>
      </c>
      <c r="B5809" s="4" t="s">
        <v>84</v>
      </c>
      <c r="C5809" s="4" t="s">
        <v>289</v>
      </c>
      <c r="D5809" s="4" t="s">
        <v>291</v>
      </c>
      <c r="E5809" s="5">
        <v>12.95</v>
      </c>
      <c r="F5809" t="s">
        <v>353</v>
      </c>
      <c r="G5809" s="17">
        <f>+E5809+E5810+E5811+E5812+E5813+E5814+E5815+E5816+E5817+E5818</f>
        <v>100.56</v>
      </c>
      <c r="H5809" s="17">
        <f>+E5819+E5820+E5821+E5822+E5823+E5824</f>
        <v>57.09</v>
      </c>
      <c r="I5809" s="18">
        <f>+(G5809/4)/(H5809/3)</f>
        <v>1.3210719915922227</v>
      </c>
      <c r="J5809" s="21">
        <f>+(B5809-$K$1)/7</f>
        <v>39</v>
      </c>
    </row>
    <row r="5810" spans="1:10" ht="21.95" customHeight="1" x14ac:dyDescent="0.15">
      <c r="A5810" s="9" t="s">
        <v>288</v>
      </c>
      <c r="B5810" s="4" t="s">
        <v>84</v>
      </c>
      <c r="C5810" s="4" t="s">
        <v>289</v>
      </c>
      <c r="D5810" s="4" t="s">
        <v>291</v>
      </c>
      <c r="E5810" s="5">
        <v>8.94</v>
      </c>
      <c r="G5810" s="17"/>
      <c r="H5810" s="17"/>
      <c r="I5810" s="17"/>
      <c r="J5810" s="17"/>
    </row>
    <row r="5811" spans="1:10" ht="21.95" customHeight="1" x14ac:dyDescent="0.15">
      <c r="A5811" s="6" t="s">
        <v>288</v>
      </c>
      <c r="B5811" s="4" t="s">
        <v>84</v>
      </c>
      <c r="C5811" s="4" t="s">
        <v>289</v>
      </c>
      <c r="D5811" s="4" t="s">
        <v>290</v>
      </c>
      <c r="E5811" s="5">
        <v>13.9</v>
      </c>
      <c r="G5811" s="17"/>
      <c r="H5811" s="17"/>
      <c r="I5811" s="17"/>
      <c r="J5811" s="17"/>
    </row>
    <row r="5812" spans="1:10" ht="21.95" customHeight="1" x14ac:dyDescent="0.15">
      <c r="A5812" s="6" t="s">
        <v>288</v>
      </c>
      <c r="B5812" s="4" t="s">
        <v>84</v>
      </c>
      <c r="C5812" s="4" t="s">
        <v>289</v>
      </c>
      <c r="D5812" s="4" t="s">
        <v>290</v>
      </c>
      <c r="E5812" s="5">
        <v>7.64</v>
      </c>
      <c r="G5812" s="17"/>
      <c r="H5812" s="17"/>
      <c r="I5812" s="17"/>
      <c r="J5812" s="17"/>
    </row>
    <row r="5813" spans="1:10" ht="21.95" customHeight="1" x14ac:dyDescent="0.15">
      <c r="A5813" s="6" t="s">
        <v>288</v>
      </c>
      <c r="B5813" s="4" t="s">
        <v>84</v>
      </c>
      <c r="C5813" s="4" t="s">
        <v>289</v>
      </c>
      <c r="D5813" s="4" t="s">
        <v>292</v>
      </c>
      <c r="E5813" s="5">
        <v>11.55</v>
      </c>
      <c r="G5813" s="17"/>
      <c r="H5813" s="17"/>
      <c r="I5813" s="17"/>
      <c r="J5813" s="17"/>
    </row>
    <row r="5814" spans="1:10" ht="21.95" customHeight="1" x14ac:dyDescent="0.15">
      <c r="A5814" s="6" t="s">
        <v>288</v>
      </c>
      <c r="B5814" s="4" t="s">
        <v>191</v>
      </c>
      <c r="C5814" s="4" t="s">
        <v>289</v>
      </c>
      <c r="D5814" s="4" t="s">
        <v>291</v>
      </c>
      <c r="E5814" s="5">
        <v>13.87</v>
      </c>
      <c r="G5814" s="17"/>
      <c r="H5814" s="17"/>
      <c r="I5814" s="17"/>
      <c r="J5814" s="17"/>
    </row>
    <row r="5815" spans="1:10" ht="21.95" customHeight="1" x14ac:dyDescent="0.15">
      <c r="A5815" s="6" t="s">
        <v>288</v>
      </c>
      <c r="B5815" s="4" t="s">
        <v>191</v>
      </c>
      <c r="C5815" s="4" t="s">
        <v>289</v>
      </c>
      <c r="D5815" s="4" t="s">
        <v>291</v>
      </c>
      <c r="E5815" s="5">
        <v>4.41</v>
      </c>
      <c r="G5815" s="17"/>
      <c r="H5815" s="17"/>
      <c r="I5815" s="17"/>
      <c r="J5815" s="17"/>
    </row>
    <row r="5816" spans="1:10" ht="21.95" customHeight="1" x14ac:dyDescent="0.15">
      <c r="A5816" s="6" t="s">
        <v>288</v>
      </c>
      <c r="B5816" s="4" t="s">
        <v>191</v>
      </c>
      <c r="C5816" s="4" t="s">
        <v>289</v>
      </c>
      <c r="D5816" s="4" t="s">
        <v>290</v>
      </c>
      <c r="E5816" s="5">
        <v>12.92</v>
      </c>
      <c r="G5816" s="17"/>
      <c r="H5816" s="17"/>
      <c r="I5816" s="17"/>
      <c r="J5816" s="17"/>
    </row>
    <row r="5817" spans="1:10" ht="21.95" customHeight="1" x14ac:dyDescent="0.15">
      <c r="A5817" s="6" t="s">
        <v>288</v>
      </c>
      <c r="B5817" s="4" t="s">
        <v>191</v>
      </c>
      <c r="C5817" s="4" t="s">
        <v>289</v>
      </c>
      <c r="D5817" s="4" t="s">
        <v>290</v>
      </c>
      <c r="E5817" s="5">
        <v>3.91</v>
      </c>
      <c r="G5817" s="17"/>
      <c r="H5817" s="17"/>
      <c r="I5817" s="17"/>
      <c r="J5817" s="17"/>
    </row>
    <row r="5818" spans="1:10" ht="21.95" customHeight="1" x14ac:dyDescent="0.15">
      <c r="A5818" s="6" t="s">
        <v>288</v>
      </c>
      <c r="B5818" s="4" t="s">
        <v>191</v>
      </c>
      <c r="C5818" s="4" t="s">
        <v>289</v>
      </c>
      <c r="D5818" s="4" t="s">
        <v>292</v>
      </c>
      <c r="E5818" s="5">
        <v>10.47</v>
      </c>
      <c r="G5818" s="17"/>
      <c r="H5818" s="17"/>
      <c r="I5818" s="17"/>
      <c r="J5818" s="17"/>
    </row>
    <row r="5819" spans="1:10" ht="21.95" customHeight="1" x14ac:dyDescent="0.15">
      <c r="A5819" s="6" t="s">
        <v>288</v>
      </c>
      <c r="B5819" s="4" t="s">
        <v>85</v>
      </c>
      <c r="C5819" s="4" t="s">
        <v>289</v>
      </c>
      <c r="D5819" s="4" t="s">
        <v>291</v>
      </c>
      <c r="E5819" s="5">
        <v>11.5</v>
      </c>
      <c r="F5819" t="s">
        <v>354</v>
      </c>
      <c r="G5819" s="17"/>
      <c r="H5819" s="17"/>
      <c r="I5819" s="17"/>
      <c r="J5819" s="17"/>
    </row>
    <row r="5820" spans="1:10" ht="21.95" customHeight="1" x14ac:dyDescent="0.15">
      <c r="A5820" s="6" t="s">
        <v>288</v>
      </c>
      <c r="B5820" s="4" t="s">
        <v>85</v>
      </c>
      <c r="C5820" s="4" t="s">
        <v>289</v>
      </c>
      <c r="D5820" s="4" t="s">
        <v>290</v>
      </c>
      <c r="E5820" s="5">
        <v>9.69</v>
      </c>
      <c r="G5820" s="17"/>
      <c r="H5820" s="17"/>
      <c r="I5820" s="17"/>
      <c r="J5820" s="17"/>
    </row>
    <row r="5821" spans="1:10" ht="21.95" customHeight="1" x14ac:dyDescent="0.15">
      <c r="A5821" s="6" t="s">
        <v>288</v>
      </c>
      <c r="B5821" s="4" t="s">
        <v>85</v>
      </c>
      <c r="C5821" s="4" t="s">
        <v>289</v>
      </c>
      <c r="D5821" s="4" t="s">
        <v>292</v>
      </c>
      <c r="E5821" s="5">
        <v>6.67</v>
      </c>
      <c r="G5821" s="17"/>
      <c r="H5821" s="17"/>
      <c r="I5821" s="17"/>
      <c r="J5821" s="17"/>
    </row>
    <row r="5822" spans="1:10" ht="21.95" customHeight="1" x14ac:dyDescent="0.15">
      <c r="A5822" s="6" t="s">
        <v>288</v>
      </c>
      <c r="B5822" s="4" t="s">
        <v>192</v>
      </c>
      <c r="C5822" s="4" t="s">
        <v>289</v>
      </c>
      <c r="D5822" s="4" t="s">
        <v>291</v>
      </c>
      <c r="E5822" s="5">
        <v>11.1</v>
      </c>
      <c r="G5822" s="17"/>
      <c r="H5822" s="17"/>
      <c r="I5822" s="17"/>
      <c r="J5822" s="17"/>
    </row>
    <row r="5823" spans="1:10" ht="21.95" customHeight="1" x14ac:dyDescent="0.15">
      <c r="A5823" s="6" t="s">
        <v>288</v>
      </c>
      <c r="B5823" s="4" t="s">
        <v>192</v>
      </c>
      <c r="C5823" s="4" t="s">
        <v>289</v>
      </c>
      <c r="D5823" s="4" t="s">
        <v>290</v>
      </c>
      <c r="E5823" s="5">
        <v>11.15</v>
      </c>
      <c r="G5823" s="17"/>
      <c r="H5823" s="17"/>
      <c r="I5823" s="17"/>
      <c r="J5823" s="17"/>
    </row>
    <row r="5824" spans="1:10" ht="21.95" customHeight="1" x14ac:dyDescent="0.15">
      <c r="A5824" s="6" t="s">
        <v>288</v>
      </c>
      <c r="B5824" s="4" t="s">
        <v>192</v>
      </c>
      <c r="C5824" s="4" t="s">
        <v>289</v>
      </c>
      <c r="D5824" s="4" t="s">
        <v>292</v>
      </c>
      <c r="E5824" s="5">
        <v>6.98</v>
      </c>
      <c r="G5824" s="17"/>
      <c r="H5824" s="17"/>
      <c r="I5824" s="17"/>
      <c r="J5824" s="17"/>
    </row>
    <row r="5825" spans="1:10" ht="21.95" customHeight="1" x14ac:dyDescent="0.15">
      <c r="A5825" s="6" t="s">
        <v>288</v>
      </c>
      <c r="B5825" s="4" t="s">
        <v>86</v>
      </c>
      <c r="C5825" s="4" t="s">
        <v>289</v>
      </c>
      <c r="D5825" s="4" t="s">
        <v>291</v>
      </c>
      <c r="E5825" s="5">
        <v>14.46</v>
      </c>
      <c r="F5825" t="s">
        <v>353</v>
      </c>
      <c r="G5825" s="17">
        <f>+E5825+E5826+E5827+E5828+E5829+E5830+E5831+E5832+E5833</f>
        <v>93.88</v>
      </c>
      <c r="H5825" s="17">
        <f>+E5835+E5836+E5837+E5838+E5839+E5834</f>
        <v>60.87</v>
      </c>
      <c r="I5825" s="18">
        <f>+(G5825/4)/(H5825/3)</f>
        <v>1.1567274519467718</v>
      </c>
      <c r="J5825" s="21">
        <f>+(B5825-$K$1)/7</f>
        <v>40</v>
      </c>
    </row>
    <row r="5826" spans="1:10" ht="21.95" customHeight="1" x14ac:dyDescent="0.15">
      <c r="A5826" s="6" t="s">
        <v>288</v>
      </c>
      <c r="B5826" s="4" t="s">
        <v>86</v>
      </c>
      <c r="C5826" s="4" t="s">
        <v>289</v>
      </c>
      <c r="D5826" s="4" t="s">
        <v>291</v>
      </c>
      <c r="E5826" s="5">
        <v>11.9</v>
      </c>
      <c r="G5826" s="17"/>
      <c r="H5826" s="17"/>
      <c r="I5826" s="17"/>
      <c r="J5826" s="17"/>
    </row>
    <row r="5827" spans="1:10" ht="21.95" customHeight="1" x14ac:dyDescent="0.15">
      <c r="A5827" s="6" t="s">
        <v>288</v>
      </c>
      <c r="B5827" s="4" t="s">
        <v>86</v>
      </c>
      <c r="C5827" s="4" t="s">
        <v>289</v>
      </c>
      <c r="D5827" s="4" t="s">
        <v>292</v>
      </c>
      <c r="E5827" s="5">
        <v>12.98</v>
      </c>
      <c r="G5827" s="17"/>
      <c r="H5827" s="17"/>
      <c r="I5827" s="17"/>
      <c r="J5827" s="17"/>
    </row>
    <row r="5828" spans="1:10" ht="21.95" customHeight="1" x14ac:dyDescent="0.15">
      <c r="A5828" s="6" t="s">
        <v>288</v>
      </c>
      <c r="B5828" s="4" t="s">
        <v>86</v>
      </c>
      <c r="C5828" s="4" t="s">
        <v>289</v>
      </c>
      <c r="D5828" s="4" t="s">
        <v>292</v>
      </c>
      <c r="E5828" s="5">
        <v>8.4499999999999993</v>
      </c>
      <c r="G5828" s="17"/>
      <c r="H5828" s="17"/>
      <c r="I5828" s="17"/>
      <c r="J5828" s="17"/>
    </row>
    <row r="5829" spans="1:10" ht="21.95" customHeight="1" x14ac:dyDescent="0.15">
      <c r="A5829" s="6" t="s">
        <v>288</v>
      </c>
      <c r="B5829" s="4" t="s">
        <v>193</v>
      </c>
      <c r="C5829" s="4" t="s">
        <v>289</v>
      </c>
      <c r="D5829" s="4" t="s">
        <v>291</v>
      </c>
      <c r="E5829" s="5">
        <v>13.09</v>
      </c>
      <c r="G5829" s="17"/>
      <c r="H5829" s="17"/>
      <c r="I5829" s="17"/>
      <c r="J5829" s="17"/>
    </row>
    <row r="5830" spans="1:10" ht="21.95" customHeight="1" x14ac:dyDescent="0.15">
      <c r="A5830" s="6" t="s">
        <v>288</v>
      </c>
      <c r="B5830" s="4" t="s">
        <v>193</v>
      </c>
      <c r="C5830" s="4" t="s">
        <v>289</v>
      </c>
      <c r="D5830" s="4" t="s">
        <v>291</v>
      </c>
      <c r="E5830" s="5">
        <v>5.21</v>
      </c>
      <c r="G5830" s="17"/>
      <c r="H5830" s="17"/>
      <c r="I5830" s="17"/>
      <c r="J5830" s="17"/>
    </row>
    <row r="5831" spans="1:10" ht="21.95" customHeight="1" x14ac:dyDescent="0.15">
      <c r="A5831" s="6" t="s">
        <v>288</v>
      </c>
      <c r="B5831" s="4" t="s">
        <v>193</v>
      </c>
      <c r="C5831" s="4" t="s">
        <v>289</v>
      </c>
      <c r="D5831" s="4" t="s">
        <v>290</v>
      </c>
      <c r="E5831" s="5">
        <v>13.24</v>
      </c>
      <c r="G5831" s="17"/>
      <c r="H5831" s="17"/>
      <c r="I5831" s="17"/>
      <c r="J5831" s="17"/>
    </row>
    <row r="5832" spans="1:10" ht="21.95" customHeight="1" x14ac:dyDescent="0.15">
      <c r="A5832" s="6" t="s">
        <v>288</v>
      </c>
      <c r="B5832" s="4" t="s">
        <v>193</v>
      </c>
      <c r="C5832" s="4" t="s">
        <v>289</v>
      </c>
      <c r="D5832" s="4" t="s">
        <v>290</v>
      </c>
      <c r="E5832" s="5">
        <v>3.35</v>
      </c>
      <c r="G5832" s="17"/>
      <c r="H5832" s="17"/>
      <c r="I5832" s="17"/>
      <c r="J5832" s="17"/>
    </row>
    <row r="5833" spans="1:10" ht="21.95" customHeight="1" x14ac:dyDescent="0.15">
      <c r="A5833" s="6" t="s">
        <v>288</v>
      </c>
      <c r="B5833" s="4" t="s">
        <v>193</v>
      </c>
      <c r="C5833" s="4" t="s">
        <v>289</v>
      </c>
      <c r="D5833" s="4" t="s">
        <v>292</v>
      </c>
      <c r="E5833" s="5">
        <v>11.2</v>
      </c>
      <c r="G5833" s="17"/>
      <c r="H5833" s="17"/>
      <c r="I5833" s="17"/>
      <c r="J5833" s="17"/>
    </row>
    <row r="5834" spans="1:10" ht="21.95" customHeight="1" x14ac:dyDescent="0.15">
      <c r="A5834" s="6" t="s">
        <v>288</v>
      </c>
      <c r="B5834" s="4" t="s">
        <v>87</v>
      </c>
      <c r="C5834" s="4" t="s">
        <v>289</v>
      </c>
      <c r="D5834" s="4" t="s">
        <v>291</v>
      </c>
      <c r="E5834" s="5">
        <v>12.71</v>
      </c>
      <c r="F5834" t="s">
        <v>354</v>
      </c>
      <c r="G5834" s="17"/>
      <c r="H5834" s="17"/>
      <c r="I5834" s="17"/>
      <c r="J5834" s="17"/>
    </row>
    <row r="5835" spans="1:10" ht="21.95" customHeight="1" x14ac:dyDescent="0.15">
      <c r="A5835" s="6" t="s">
        <v>288</v>
      </c>
      <c r="B5835" s="4" t="s">
        <v>87</v>
      </c>
      <c r="C5835" s="4" t="s">
        <v>289</v>
      </c>
      <c r="D5835" s="4" t="s">
        <v>290</v>
      </c>
      <c r="E5835" s="5">
        <v>10.57</v>
      </c>
      <c r="G5835" s="17"/>
      <c r="H5835" s="17"/>
      <c r="I5835" s="17"/>
      <c r="J5835" s="17"/>
    </row>
    <row r="5836" spans="1:10" ht="21.95" customHeight="1" x14ac:dyDescent="0.15">
      <c r="A5836" s="6" t="s">
        <v>288</v>
      </c>
      <c r="B5836" s="4" t="s">
        <v>87</v>
      </c>
      <c r="C5836" s="4" t="s">
        <v>289</v>
      </c>
      <c r="D5836" s="4" t="s">
        <v>292</v>
      </c>
      <c r="E5836" s="5">
        <v>6.41</v>
      </c>
      <c r="G5836" s="17"/>
      <c r="H5836" s="17"/>
      <c r="I5836" s="17"/>
      <c r="J5836" s="17"/>
    </row>
    <row r="5837" spans="1:10" ht="21.95" customHeight="1" x14ac:dyDescent="0.15">
      <c r="A5837" s="6" t="s">
        <v>288</v>
      </c>
      <c r="B5837" s="4" t="s">
        <v>194</v>
      </c>
      <c r="C5837" s="4" t="s">
        <v>289</v>
      </c>
      <c r="D5837" s="4" t="s">
        <v>291</v>
      </c>
      <c r="E5837" s="5">
        <v>12.91</v>
      </c>
      <c r="G5837" s="17"/>
      <c r="H5837" s="17"/>
      <c r="I5837" s="17"/>
      <c r="J5837" s="17"/>
    </row>
    <row r="5838" spans="1:10" ht="21.95" customHeight="1" x14ac:dyDescent="0.15">
      <c r="A5838" s="6" t="s">
        <v>288</v>
      </c>
      <c r="B5838" s="4" t="s">
        <v>194</v>
      </c>
      <c r="C5838" s="4" t="s">
        <v>289</v>
      </c>
      <c r="D5838" s="4" t="s">
        <v>290</v>
      </c>
      <c r="E5838" s="5">
        <v>11.94</v>
      </c>
      <c r="G5838" s="17"/>
      <c r="H5838" s="17"/>
      <c r="I5838" s="17"/>
      <c r="J5838" s="17"/>
    </row>
    <row r="5839" spans="1:10" ht="21.95" customHeight="1" x14ac:dyDescent="0.15">
      <c r="A5839" s="6" t="s">
        <v>288</v>
      </c>
      <c r="B5839" s="4" t="s">
        <v>194</v>
      </c>
      <c r="C5839" s="4" t="s">
        <v>289</v>
      </c>
      <c r="D5839" s="4" t="s">
        <v>292</v>
      </c>
      <c r="E5839" s="5">
        <v>6.33</v>
      </c>
      <c r="G5839" s="17"/>
      <c r="H5839" s="17"/>
      <c r="I5839" s="17"/>
      <c r="J5839" s="17"/>
    </row>
    <row r="5840" spans="1:10" ht="21.95" customHeight="1" x14ac:dyDescent="0.15">
      <c r="A5840" s="6" t="s">
        <v>288</v>
      </c>
      <c r="B5840" s="4" t="s">
        <v>195</v>
      </c>
      <c r="C5840" s="4" t="s">
        <v>289</v>
      </c>
      <c r="D5840" s="4" t="s">
        <v>291</v>
      </c>
      <c r="E5840" s="5">
        <v>16.03</v>
      </c>
      <c r="F5840" s="13" t="s">
        <v>353</v>
      </c>
      <c r="G5840" s="17"/>
      <c r="H5840" s="17"/>
      <c r="I5840" s="17"/>
      <c r="J5840" s="17"/>
    </row>
    <row r="5841" spans="1:10" ht="21.95" customHeight="1" x14ac:dyDescent="0.15">
      <c r="A5841" s="6" t="s">
        <v>288</v>
      </c>
      <c r="B5841" s="4" t="s">
        <v>195</v>
      </c>
      <c r="C5841" s="4" t="s">
        <v>289</v>
      </c>
      <c r="D5841" s="4" t="s">
        <v>290</v>
      </c>
      <c r="E5841" s="5">
        <v>14.88</v>
      </c>
      <c r="F5841" s="13"/>
      <c r="G5841" s="17"/>
      <c r="H5841" s="17"/>
      <c r="I5841" s="17"/>
      <c r="J5841" s="17"/>
    </row>
    <row r="5842" spans="1:10" ht="21.95" customHeight="1" x14ac:dyDescent="0.15">
      <c r="A5842" s="6" t="s">
        <v>288</v>
      </c>
      <c r="B5842" s="4" t="s">
        <v>195</v>
      </c>
      <c r="C5842" s="4" t="s">
        <v>289</v>
      </c>
      <c r="D5842" s="4" t="s">
        <v>290</v>
      </c>
      <c r="E5842" s="5">
        <v>1.45</v>
      </c>
      <c r="F5842" s="13"/>
      <c r="G5842" s="17"/>
      <c r="H5842" s="17"/>
      <c r="I5842" s="17"/>
      <c r="J5842" s="17"/>
    </row>
    <row r="5843" spans="1:10" ht="21.95" customHeight="1" x14ac:dyDescent="0.15">
      <c r="A5843" s="6" t="s">
        <v>288</v>
      </c>
      <c r="B5843" s="4" t="s">
        <v>195</v>
      </c>
      <c r="C5843" s="4" t="s">
        <v>289</v>
      </c>
      <c r="D5843" s="4" t="s">
        <v>292</v>
      </c>
      <c r="E5843" s="5">
        <v>11.42</v>
      </c>
      <c r="F5843" s="13"/>
      <c r="G5843" s="17"/>
      <c r="H5843" s="17"/>
      <c r="I5843" s="17"/>
      <c r="J5843" s="17"/>
    </row>
    <row r="5844" spans="1:10" ht="21.95" customHeight="1" x14ac:dyDescent="0.15">
      <c r="A5844" s="6" t="s">
        <v>288</v>
      </c>
      <c r="B5844" s="4" t="s">
        <v>89</v>
      </c>
      <c r="C5844" s="4" t="s">
        <v>289</v>
      </c>
      <c r="D5844" s="4" t="s">
        <v>291</v>
      </c>
      <c r="E5844" s="5">
        <v>15.95</v>
      </c>
      <c r="F5844" s="13" t="s">
        <v>354</v>
      </c>
      <c r="G5844" s="17"/>
      <c r="H5844" s="17"/>
      <c r="I5844" s="17"/>
      <c r="J5844" s="17"/>
    </row>
    <row r="5845" spans="1:10" ht="21.95" customHeight="1" x14ac:dyDescent="0.15">
      <c r="A5845" s="6" t="s">
        <v>288</v>
      </c>
      <c r="B5845" s="4" t="s">
        <v>89</v>
      </c>
      <c r="C5845" s="4" t="s">
        <v>289</v>
      </c>
      <c r="D5845" s="4" t="s">
        <v>291</v>
      </c>
      <c r="E5845" s="5">
        <v>13.68</v>
      </c>
      <c r="G5845" s="17"/>
      <c r="H5845" s="17"/>
      <c r="I5845" s="17"/>
      <c r="J5845" s="17"/>
    </row>
    <row r="5846" spans="1:10" ht="21.95" customHeight="1" x14ac:dyDescent="0.15">
      <c r="A5846" s="6" t="s">
        <v>288</v>
      </c>
      <c r="B5846" s="4" t="s">
        <v>89</v>
      </c>
      <c r="C5846" s="4" t="s">
        <v>289</v>
      </c>
      <c r="D5846" s="4" t="s">
        <v>290</v>
      </c>
      <c r="E5846" s="5">
        <v>14.48</v>
      </c>
      <c r="G5846" s="17"/>
      <c r="H5846" s="17"/>
      <c r="I5846" s="17"/>
      <c r="J5846" s="17"/>
    </row>
    <row r="5847" spans="1:10" ht="21.95" customHeight="1" x14ac:dyDescent="0.15">
      <c r="A5847" s="6" t="s">
        <v>288</v>
      </c>
      <c r="B5847" s="4" t="s">
        <v>89</v>
      </c>
      <c r="C5847" s="4" t="s">
        <v>289</v>
      </c>
      <c r="D5847" s="4" t="s">
        <v>290</v>
      </c>
      <c r="E5847" s="5">
        <v>10.42</v>
      </c>
      <c r="G5847" s="17"/>
      <c r="H5847" s="17"/>
      <c r="I5847" s="17"/>
      <c r="J5847" s="17"/>
    </row>
    <row r="5848" spans="1:10" ht="21.95" customHeight="1" x14ac:dyDescent="0.15">
      <c r="A5848" s="6" t="s">
        <v>288</v>
      </c>
      <c r="B5848" s="4" t="s">
        <v>89</v>
      </c>
      <c r="C5848" s="4" t="s">
        <v>289</v>
      </c>
      <c r="D5848" s="4" t="s">
        <v>292</v>
      </c>
      <c r="E5848" s="5">
        <v>12.82</v>
      </c>
      <c r="G5848" s="17"/>
      <c r="H5848" s="17"/>
      <c r="I5848" s="17"/>
      <c r="J5848" s="17"/>
    </row>
    <row r="5849" spans="1:10" ht="21.95" customHeight="1" x14ac:dyDescent="0.15">
      <c r="A5849" s="6" t="s">
        <v>288</v>
      </c>
      <c r="B5849" s="4" t="s">
        <v>196</v>
      </c>
      <c r="C5849" s="4" t="s">
        <v>289</v>
      </c>
      <c r="D5849" s="4" t="s">
        <v>291</v>
      </c>
      <c r="E5849" s="5">
        <v>13.14</v>
      </c>
      <c r="G5849" s="17"/>
      <c r="H5849" s="17"/>
      <c r="I5849" s="17"/>
      <c r="J5849" s="17"/>
    </row>
    <row r="5850" spans="1:10" ht="21.95" customHeight="1" x14ac:dyDescent="0.15">
      <c r="A5850" s="6" t="s">
        <v>288</v>
      </c>
      <c r="B5850" s="4" t="s">
        <v>196</v>
      </c>
      <c r="C5850" s="4" t="s">
        <v>289</v>
      </c>
      <c r="D5850" s="4" t="s">
        <v>290</v>
      </c>
      <c r="E5850" s="5">
        <v>11.99</v>
      </c>
      <c r="G5850" s="17"/>
      <c r="H5850" s="17"/>
      <c r="I5850" s="17"/>
      <c r="J5850" s="17"/>
    </row>
    <row r="5851" spans="1:10" ht="21.95" customHeight="1" x14ac:dyDescent="0.15">
      <c r="A5851" s="6" t="s">
        <v>288</v>
      </c>
      <c r="B5851" s="4" t="s">
        <v>196</v>
      </c>
      <c r="C5851" s="4" t="s">
        <v>289</v>
      </c>
      <c r="D5851" s="4" t="s">
        <v>292</v>
      </c>
      <c r="E5851" s="5">
        <v>7.02</v>
      </c>
      <c r="G5851" s="17"/>
      <c r="H5851" s="17"/>
      <c r="I5851" s="17"/>
      <c r="J5851" s="17"/>
    </row>
    <row r="5852" spans="1:10" ht="21.95" customHeight="1" x14ac:dyDescent="0.15">
      <c r="A5852" s="6" t="s">
        <v>288</v>
      </c>
      <c r="B5852" s="4" t="s">
        <v>90</v>
      </c>
      <c r="C5852" s="4" t="s">
        <v>289</v>
      </c>
      <c r="D5852" s="4" t="s">
        <v>291</v>
      </c>
      <c r="E5852" s="5">
        <v>11.49</v>
      </c>
      <c r="F5852" t="s">
        <v>353</v>
      </c>
      <c r="G5852" s="17">
        <f>+E5852+E5853+E5854+E5855+E5856+E5857+E5858+E5859+E5860+E5861</f>
        <v>94.32</v>
      </c>
      <c r="H5852" s="17">
        <f>+E5862+E5863+E5864+E5865+E5866+E5867</f>
        <v>59.86</v>
      </c>
      <c r="I5852" s="18">
        <f>+(G5852/4)/(H5852/3)</f>
        <v>1.1817574340126962</v>
      </c>
      <c r="J5852" s="21">
        <f>+(B5852-$K$1)/7</f>
        <v>42</v>
      </c>
    </row>
    <row r="5853" spans="1:10" ht="21.95" customHeight="1" x14ac:dyDescent="0.15">
      <c r="A5853" s="6" t="s">
        <v>288</v>
      </c>
      <c r="B5853" s="4" t="s">
        <v>90</v>
      </c>
      <c r="C5853" s="4" t="s">
        <v>289</v>
      </c>
      <c r="D5853" s="4" t="s">
        <v>291</v>
      </c>
      <c r="E5853" s="5">
        <v>9.7799999999999994</v>
      </c>
      <c r="G5853" s="17"/>
      <c r="H5853" s="17"/>
      <c r="I5853" s="17"/>
      <c r="J5853" s="17"/>
    </row>
    <row r="5854" spans="1:10" ht="21.95" customHeight="1" x14ac:dyDescent="0.15">
      <c r="A5854" s="6" t="s">
        <v>288</v>
      </c>
      <c r="B5854" s="4" t="s">
        <v>90</v>
      </c>
      <c r="C5854" s="4" t="s">
        <v>289</v>
      </c>
      <c r="D5854" s="4" t="s">
        <v>290</v>
      </c>
      <c r="E5854" s="5">
        <v>14.8</v>
      </c>
      <c r="G5854" s="17"/>
      <c r="H5854" s="17"/>
      <c r="I5854" s="17"/>
      <c r="J5854" s="17"/>
    </row>
    <row r="5855" spans="1:10" ht="21.95" customHeight="1" x14ac:dyDescent="0.15">
      <c r="A5855" s="6" t="s">
        <v>288</v>
      </c>
      <c r="B5855" s="4" t="s">
        <v>90</v>
      </c>
      <c r="C5855" s="4" t="s">
        <v>289</v>
      </c>
      <c r="D5855" s="4" t="s">
        <v>290</v>
      </c>
      <c r="E5855" s="5">
        <v>1.66</v>
      </c>
      <c r="G5855" s="17"/>
      <c r="H5855" s="17"/>
      <c r="I5855" s="17"/>
      <c r="J5855" s="17"/>
    </row>
    <row r="5856" spans="1:10" ht="21.95" customHeight="1" x14ac:dyDescent="0.15">
      <c r="A5856" s="6" t="s">
        <v>288</v>
      </c>
      <c r="B5856" s="4" t="s">
        <v>90</v>
      </c>
      <c r="C5856" s="4" t="s">
        <v>289</v>
      </c>
      <c r="D5856" s="4" t="s">
        <v>292</v>
      </c>
      <c r="E5856" s="5">
        <v>11.53</v>
      </c>
      <c r="G5856" s="17"/>
      <c r="H5856" s="17"/>
      <c r="I5856" s="17"/>
      <c r="J5856" s="17"/>
    </row>
    <row r="5857" spans="1:10" ht="21.95" customHeight="1" x14ac:dyDescent="0.15">
      <c r="A5857" s="6" t="s">
        <v>288</v>
      </c>
      <c r="B5857" s="4" t="s">
        <v>197</v>
      </c>
      <c r="C5857" s="4" t="s">
        <v>289</v>
      </c>
      <c r="D5857" s="4" t="s">
        <v>291</v>
      </c>
      <c r="E5857" s="5">
        <v>13.09</v>
      </c>
      <c r="G5857" s="17"/>
      <c r="H5857" s="17"/>
      <c r="I5857" s="17"/>
      <c r="J5857" s="17"/>
    </row>
    <row r="5858" spans="1:10" ht="21.95" customHeight="1" x14ac:dyDescent="0.15">
      <c r="A5858" s="6" t="s">
        <v>288</v>
      </c>
      <c r="B5858" s="4" t="s">
        <v>197</v>
      </c>
      <c r="C5858" s="4" t="s">
        <v>289</v>
      </c>
      <c r="D5858" s="4" t="s">
        <v>291</v>
      </c>
      <c r="E5858" s="5">
        <v>4.62</v>
      </c>
      <c r="G5858" s="17"/>
      <c r="H5858" s="17"/>
      <c r="I5858" s="17"/>
      <c r="J5858" s="17"/>
    </row>
    <row r="5859" spans="1:10" ht="21.95" customHeight="1" x14ac:dyDescent="0.15">
      <c r="A5859" s="9" t="s">
        <v>288</v>
      </c>
      <c r="B5859" s="4" t="s">
        <v>197</v>
      </c>
      <c r="C5859" s="4" t="s">
        <v>289</v>
      </c>
      <c r="D5859" s="4" t="s">
        <v>290</v>
      </c>
      <c r="E5859" s="5">
        <v>11.14</v>
      </c>
      <c r="G5859" s="17"/>
      <c r="H5859" s="17"/>
      <c r="I5859" s="17"/>
      <c r="J5859" s="17"/>
    </row>
    <row r="5860" spans="1:10" ht="21.95" customHeight="1" x14ac:dyDescent="0.15">
      <c r="A5860" s="6" t="s">
        <v>288</v>
      </c>
      <c r="B5860" s="4" t="s">
        <v>197</v>
      </c>
      <c r="C5860" s="4" t="s">
        <v>289</v>
      </c>
      <c r="D5860" s="4" t="s">
        <v>290</v>
      </c>
      <c r="E5860" s="5">
        <v>6.66</v>
      </c>
      <c r="G5860" s="17"/>
      <c r="H5860" s="17"/>
      <c r="I5860" s="17"/>
      <c r="J5860" s="17"/>
    </row>
    <row r="5861" spans="1:10" ht="21.95" customHeight="1" x14ac:dyDescent="0.15">
      <c r="A5861" s="6" t="s">
        <v>288</v>
      </c>
      <c r="B5861" s="4" t="s">
        <v>197</v>
      </c>
      <c r="C5861" s="4" t="s">
        <v>289</v>
      </c>
      <c r="D5861" s="4" t="s">
        <v>292</v>
      </c>
      <c r="E5861" s="5">
        <v>9.5500000000000007</v>
      </c>
      <c r="G5861" s="17"/>
      <c r="H5861" s="17"/>
      <c r="I5861" s="17"/>
      <c r="J5861" s="17"/>
    </row>
    <row r="5862" spans="1:10" ht="21.95" customHeight="1" x14ac:dyDescent="0.15">
      <c r="A5862" s="6" t="s">
        <v>288</v>
      </c>
      <c r="B5862" s="4" t="s">
        <v>91</v>
      </c>
      <c r="C5862" s="4" t="s">
        <v>289</v>
      </c>
      <c r="D5862" s="4" t="s">
        <v>291</v>
      </c>
      <c r="E5862" s="5">
        <v>12.48</v>
      </c>
      <c r="F5862" t="s">
        <v>354</v>
      </c>
      <c r="G5862" s="17"/>
      <c r="H5862" s="17"/>
      <c r="I5862" s="17"/>
      <c r="J5862" s="17"/>
    </row>
    <row r="5863" spans="1:10" ht="21.95" customHeight="1" x14ac:dyDescent="0.15">
      <c r="A5863" s="6" t="s">
        <v>288</v>
      </c>
      <c r="B5863" s="4" t="s">
        <v>91</v>
      </c>
      <c r="C5863" s="4" t="s">
        <v>289</v>
      </c>
      <c r="D5863" s="4" t="s">
        <v>290</v>
      </c>
      <c r="E5863" s="5">
        <v>9.51</v>
      </c>
      <c r="G5863" s="17"/>
      <c r="H5863" s="17"/>
      <c r="I5863" s="17"/>
      <c r="J5863" s="17"/>
    </row>
    <row r="5864" spans="1:10" ht="21.95" customHeight="1" x14ac:dyDescent="0.15">
      <c r="A5864" s="6" t="s">
        <v>288</v>
      </c>
      <c r="B5864" s="4" t="s">
        <v>91</v>
      </c>
      <c r="C5864" s="4" t="s">
        <v>289</v>
      </c>
      <c r="D5864" s="4" t="s">
        <v>292</v>
      </c>
      <c r="E5864" s="5">
        <v>7.09</v>
      </c>
      <c r="G5864" s="17"/>
      <c r="H5864" s="17"/>
      <c r="I5864" s="17"/>
      <c r="J5864" s="17"/>
    </row>
    <row r="5865" spans="1:10" ht="21.95" customHeight="1" x14ac:dyDescent="0.15">
      <c r="A5865" s="6" t="s">
        <v>288</v>
      </c>
      <c r="B5865" s="4" t="s">
        <v>198</v>
      </c>
      <c r="C5865" s="4" t="s">
        <v>289</v>
      </c>
      <c r="D5865" s="4" t="s">
        <v>291</v>
      </c>
      <c r="E5865" s="5">
        <v>12.08</v>
      </c>
      <c r="G5865" s="17"/>
      <c r="H5865" s="17"/>
      <c r="I5865" s="17"/>
      <c r="J5865" s="17"/>
    </row>
    <row r="5866" spans="1:10" ht="21.95" customHeight="1" x14ac:dyDescent="0.15">
      <c r="A5866" s="6" t="s">
        <v>288</v>
      </c>
      <c r="B5866" s="4" t="s">
        <v>198</v>
      </c>
      <c r="C5866" s="4" t="s">
        <v>289</v>
      </c>
      <c r="D5866" s="4" t="s">
        <v>290</v>
      </c>
      <c r="E5866" s="5">
        <v>10.72</v>
      </c>
      <c r="G5866" s="17"/>
      <c r="H5866" s="17"/>
      <c r="I5866" s="17"/>
      <c r="J5866" s="17"/>
    </row>
    <row r="5867" spans="1:10" ht="21.95" customHeight="1" x14ac:dyDescent="0.15">
      <c r="A5867" s="6" t="s">
        <v>288</v>
      </c>
      <c r="B5867" s="4" t="s">
        <v>198</v>
      </c>
      <c r="C5867" s="4" t="s">
        <v>289</v>
      </c>
      <c r="D5867" s="4" t="s">
        <v>292</v>
      </c>
      <c r="E5867" s="5">
        <v>7.98</v>
      </c>
      <c r="G5867" s="17"/>
      <c r="H5867" s="17"/>
      <c r="I5867" s="17"/>
      <c r="J5867" s="17"/>
    </row>
    <row r="5868" spans="1:10" ht="21.95" customHeight="1" x14ac:dyDescent="0.15">
      <c r="A5868" s="6" t="s">
        <v>288</v>
      </c>
      <c r="B5868" s="4" t="s">
        <v>92</v>
      </c>
      <c r="C5868" s="4" t="s">
        <v>289</v>
      </c>
      <c r="D5868" s="4" t="s">
        <v>291</v>
      </c>
      <c r="E5868" s="5">
        <v>11.78</v>
      </c>
      <c r="F5868" t="s">
        <v>353</v>
      </c>
      <c r="G5868" s="17">
        <f>+E5868+E5869+E5870+E5871+E5872+E5873+E5874+E5875+E5876</f>
        <v>98.52</v>
      </c>
      <c r="H5868" s="17">
        <f>+E5878+E5879+E5880+E5881+E5882+E5877</f>
        <v>56.22</v>
      </c>
      <c r="I5868" s="18">
        <f>+(G5868/4)/(H5868/3)</f>
        <v>1.3143009605122733</v>
      </c>
      <c r="J5868" s="21">
        <f>+(B5868-$K$1)/7</f>
        <v>43</v>
      </c>
    </row>
    <row r="5869" spans="1:10" ht="21.95" customHeight="1" x14ac:dyDescent="0.15">
      <c r="A5869" s="6" t="s">
        <v>288</v>
      </c>
      <c r="B5869" s="4" t="s">
        <v>92</v>
      </c>
      <c r="C5869" s="4" t="s">
        <v>289</v>
      </c>
      <c r="D5869" s="4" t="s">
        <v>291</v>
      </c>
      <c r="E5869" s="5">
        <v>11.64</v>
      </c>
      <c r="G5869" s="17"/>
      <c r="H5869" s="17"/>
      <c r="I5869" s="17"/>
      <c r="J5869" s="17"/>
    </row>
    <row r="5870" spans="1:10" ht="21.95" customHeight="1" x14ac:dyDescent="0.15">
      <c r="A5870" s="6" t="s">
        <v>288</v>
      </c>
      <c r="B5870" s="4" t="s">
        <v>92</v>
      </c>
      <c r="C5870" s="4" t="s">
        <v>289</v>
      </c>
      <c r="D5870" s="4" t="s">
        <v>290</v>
      </c>
      <c r="E5870" s="5">
        <v>12.28</v>
      </c>
      <c r="G5870" s="17"/>
      <c r="H5870" s="17"/>
      <c r="I5870" s="17"/>
      <c r="J5870" s="17"/>
    </row>
    <row r="5871" spans="1:10" ht="21.95" customHeight="1" x14ac:dyDescent="0.15">
      <c r="A5871" s="6" t="s">
        <v>288</v>
      </c>
      <c r="B5871" s="4" t="s">
        <v>92</v>
      </c>
      <c r="C5871" s="4" t="s">
        <v>289</v>
      </c>
      <c r="D5871" s="4" t="s">
        <v>292</v>
      </c>
      <c r="E5871" s="5">
        <v>11</v>
      </c>
      <c r="G5871" s="17"/>
      <c r="H5871" s="17"/>
      <c r="I5871" s="17"/>
      <c r="J5871" s="17"/>
    </row>
    <row r="5872" spans="1:10" ht="21.95" customHeight="1" x14ac:dyDescent="0.15">
      <c r="A5872" s="6" t="s">
        <v>288</v>
      </c>
      <c r="B5872" s="4" t="s">
        <v>199</v>
      </c>
      <c r="C5872" s="4" t="s">
        <v>289</v>
      </c>
      <c r="D5872" s="4" t="s">
        <v>291</v>
      </c>
      <c r="E5872" s="5">
        <v>13.81</v>
      </c>
      <c r="G5872" s="17"/>
      <c r="H5872" s="17"/>
      <c r="I5872" s="17"/>
      <c r="J5872" s="17"/>
    </row>
    <row r="5873" spans="1:10" ht="21.95" customHeight="1" x14ac:dyDescent="0.15">
      <c r="A5873" s="6" t="s">
        <v>288</v>
      </c>
      <c r="B5873" s="4" t="s">
        <v>199</v>
      </c>
      <c r="C5873" s="4" t="s">
        <v>289</v>
      </c>
      <c r="D5873" s="4" t="s">
        <v>291</v>
      </c>
      <c r="E5873" s="5">
        <v>5.58</v>
      </c>
      <c r="G5873" s="17"/>
      <c r="H5873" s="17"/>
      <c r="I5873" s="17"/>
      <c r="J5873" s="17"/>
    </row>
    <row r="5874" spans="1:10" ht="21.95" customHeight="1" x14ac:dyDescent="0.15">
      <c r="A5874" s="6" t="s">
        <v>288</v>
      </c>
      <c r="B5874" s="4" t="s">
        <v>199</v>
      </c>
      <c r="C5874" s="4" t="s">
        <v>289</v>
      </c>
      <c r="D5874" s="4" t="s">
        <v>290</v>
      </c>
      <c r="E5874" s="5">
        <v>13.66</v>
      </c>
      <c r="G5874" s="17"/>
      <c r="H5874" s="17"/>
      <c r="I5874" s="17"/>
      <c r="J5874" s="17"/>
    </row>
    <row r="5875" spans="1:10" ht="21.95" customHeight="1" x14ac:dyDescent="0.15">
      <c r="A5875" s="6" t="s">
        <v>288</v>
      </c>
      <c r="B5875" s="4" t="s">
        <v>199</v>
      </c>
      <c r="C5875" s="4" t="s">
        <v>289</v>
      </c>
      <c r="D5875" s="4" t="s">
        <v>290</v>
      </c>
      <c r="E5875" s="5">
        <v>9.02</v>
      </c>
      <c r="G5875" s="17"/>
      <c r="H5875" s="17"/>
      <c r="I5875" s="17"/>
      <c r="J5875" s="17"/>
    </row>
    <row r="5876" spans="1:10" ht="21.95" customHeight="1" x14ac:dyDescent="0.15">
      <c r="A5876" s="6" t="s">
        <v>288</v>
      </c>
      <c r="B5876" s="4" t="s">
        <v>199</v>
      </c>
      <c r="C5876" s="4" t="s">
        <v>289</v>
      </c>
      <c r="D5876" s="4" t="s">
        <v>292</v>
      </c>
      <c r="E5876" s="5">
        <v>9.75</v>
      </c>
      <c r="G5876" s="17"/>
      <c r="H5876" s="17"/>
      <c r="I5876" s="17"/>
      <c r="J5876" s="17"/>
    </row>
    <row r="5877" spans="1:10" ht="21.95" customHeight="1" x14ac:dyDescent="0.15">
      <c r="A5877" s="6" t="s">
        <v>288</v>
      </c>
      <c r="B5877" s="4" t="s">
        <v>93</v>
      </c>
      <c r="C5877" s="4" t="s">
        <v>289</v>
      </c>
      <c r="D5877" s="4" t="s">
        <v>291</v>
      </c>
      <c r="E5877" s="5">
        <v>11.84</v>
      </c>
      <c r="F5877" t="s">
        <v>354</v>
      </c>
      <c r="G5877" s="17"/>
      <c r="H5877" s="17"/>
      <c r="I5877" s="17"/>
      <c r="J5877" s="17"/>
    </row>
    <row r="5878" spans="1:10" ht="21.95" customHeight="1" x14ac:dyDescent="0.15">
      <c r="A5878" s="6" t="s">
        <v>288</v>
      </c>
      <c r="B5878" s="4" t="s">
        <v>93</v>
      </c>
      <c r="C5878" s="4" t="s">
        <v>289</v>
      </c>
      <c r="D5878" s="4" t="s">
        <v>290</v>
      </c>
      <c r="E5878" s="5">
        <v>9.5399999999999991</v>
      </c>
      <c r="G5878" s="17"/>
      <c r="H5878" s="17"/>
      <c r="I5878" s="17"/>
      <c r="J5878" s="17"/>
    </row>
    <row r="5879" spans="1:10" ht="21.95" customHeight="1" x14ac:dyDescent="0.15">
      <c r="A5879" s="6" t="s">
        <v>288</v>
      </c>
      <c r="B5879" s="4" t="s">
        <v>93</v>
      </c>
      <c r="C5879" s="4" t="s">
        <v>289</v>
      </c>
      <c r="D5879" s="4" t="s">
        <v>292</v>
      </c>
      <c r="E5879" s="5">
        <v>5.91</v>
      </c>
      <c r="G5879" s="17"/>
      <c r="H5879" s="17"/>
      <c r="I5879" s="17"/>
      <c r="J5879" s="17"/>
    </row>
    <row r="5880" spans="1:10" ht="21.95" customHeight="1" x14ac:dyDescent="0.15">
      <c r="A5880" s="6" t="s">
        <v>288</v>
      </c>
      <c r="B5880" s="4" t="s">
        <v>201</v>
      </c>
      <c r="C5880" s="4" t="s">
        <v>289</v>
      </c>
      <c r="D5880" s="4" t="s">
        <v>291</v>
      </c>
      <c r="E5880" s="5">
        <v>10.73</v>
      </c>
      <c r="G5880" s="17"/>
      <c r="H5880" s="17"/>
      <c r="I5880" s="17"/>
      <c r="J5880" s="17"/>
    </row>
    <row r="5881" spans="1:10" ht="21.95" customHeight="1" x14ac:dyDescent="0.15">
      <c r="A5881" s="6" t="s">
        <v>288</v>
      </c>
      <c r="B5881" s="4" t="s">
        <v>201</v>
      </c>
      <c r="C5881" s="4" t="s">
        <v>289</v>
      </c>
      <c r="D5881" s="4" t="s">
        <v>290</v>
      </c>
      <c r="E5881" s="5">
        <v>12.48</v>
      </c>
      <c r="G5881" s="17"/>
      <c r="H5881" s="17"/>
      <c r="I5881" s="17"/>
      <c r="J5881" s="17"/>
    </row>
    <row r="5882" spans="1:10" ht="21.95" customHeight="1" x14ac:dyDescent="0.15">
      <c r="A5882" s="6" t="s">
        <v>288</v>
      </c>
      <c r="B5882" s="4" t="s">
        <v>201</v>
      </c>
      <c r="C5882" s="4" t="s">
        <v>289</v>
      </c>
      <c r="D5882" s="4" t="s">
        <v>292</v>
      </c>
      <c r="E5882" s="5">
        <v>5.72</v>
      </c>
      <c r="G5882" s="17"/>
      <c r="H5882" s="17"/>
      <c r="I5882" s="17"/>
      <c r="J5882" s="17"/>
    </row>
    <row r="5883" spans="1:10" ht="21.95" customHeight="1" x14ac:dyDescent="0.15">
      <c r="A5883" s="6" t="s">
        <v>288</v>
      </c>
      <c r="B5883" s="4" t="s">
        <v>94</v>
      </c>
      <c r="C5883" s="4" t="s">
        <v>289</v>
      </c>
      <c r="D5883" s="4" t="s">
        <v>291</v>
      </c>
      <c r="E5883" s="5">
        <v>18.32</v>
      </c>
      <c r="F5883" t="s">
        <v>353</v>
      </c>
      <c r="G5883" s="17">
        <f>+E5883+E5884+E5885+E5886+E5887+E5888+E5889</f>
        <v>92.69</v>
      </c>
      <c r="H5883" s="17">
        <f>+E5893+E5894+E5895+E5896+E5891+E5892+E5890</f>
        <v>68.2</v>
      </c>
      <c r="I5883" s="18">
        <f>+(G5883/4)/(H5883/3)</f>
        <v>1.0193181818181818</v>
      </c>
      <c r="J5883" s="21">
        <f>+(B5883-$K$1)/7</f>
        <v>44</v>
      </c>
    </row>
    <row r="5884" spans="1:10" ht="21.95" customHeight="1" x14ac:dyDescent="0.15">
      <c r="A5884" s="6" t="s">
        <v>288</v>
      </c>
      <c r="B5884" s="4" t="s">
        <v>94</v>
      </c>
      <c r="C5884" s="4" t="s">
        <v>289</v>
      </c>
      <c r="D5884" s="4" t="s">
        <v>294</v>
      </c>
      <c r="E5884" s="5">
        <v>9.07</v>
      </c>
      <c r="G5884" s="17"/>
      <c r="H5884" s="17"/>
      <c r="I5884" s="17"/>
      <c r="J5884" s="17"/>
    </row>
    <row r="5885" spans="1:10" ht="21.95" customHeight="1" x14ac:dyDescent="0.15">
      <c r="A5885" s="6" t="s">
        <v>288</v>
      </c>
      <c r="B5885" s="4" t="s">
        <v>202</v>
      </c>
      <c r="C5885" s="4" t="s">
        <v>289</v>
      </c>
      <c r="D5885" s="4" t="s">
        <v>291</v>
      </c>
      <c r="E5885" s="5">
        <v>15.62</v>
      </c>
      <c r="G5885" s="17"/>
      <c r="H5885" s="17"/>
      <c r="I5885" s="17"/>
      <c r="J5885" s="17"/>
    </row>
    <row r="5886" spans="1:10" ht="21.95" customHeight="1" x14ac:dyDescent="0.15">
      <c r="A5886" s="6" t="s">
        <v>288</v>
      </c>
      <c r="B5886" s="4" t="s">
        <v>202</v>
      </c>
      <c r="C5886" s="4" t="s">
        <v>289</v>
      </c>
      <c r="D5886" s="4" t="s">
        <v>291</v>
      </c>
      <c r="E5886" s="5">
        <v>8.51</v>
      </c>
      <c r="G5886" s="17"/>
      <c r="H5886" s="17"/>
      <c r="I5886" s="17"/>
      <c r="J5886" s="17"/>
    </row>
    <row r="5887" spans="1:10" ht="21.95" customHeight="1" x14ac:dyDescent="0.15">
      <c r="A5887" s="6" t="s">
        <v>288</v>
      </c>
      <c r="B5887" s="4" t="s">
        <v>202</v>
      </c>
      <c r="C5887" s="4" t="s">
        <v>289</v>
      </c>
      <c r="D5887" s="4" t="s">
        <v>290</v>
      </c>
      <c r="E5887" s="5">
        <v>15.16</v>
      </c>
      <c r="G5887" s="17"/>
      <c r="H5887" s="17"/>
      <c r="I5887" s="17"/>
      <c r="J5887" s="17"/>
    </row>
    <row r="5888" spans="1:10" ht="21.95" customHeight="1" x14ac:dyDescent="0.15">
      <c r="A5888" s="6" t="s">
        <v>288</v>
      </c>
      <c r="B5888" s="4" t="s">
        <v>202</v>
      </c>
      <c r="C5888" s="4" t="s">
        <v>289</v>
      </c>
      <c r="D5888" s="4" t="s">
        <v>294</v>
      </c>
      <c r="E5888" s="5">
        <v>12.67</v>
      </c>
      <c r="G5888" s="17"/>
      <c r="H5888" s="17"/>
      <c r="I5888" s="17"/>
      <c r="J5888" s="17"/>
    </row>
    <row r="5889" spans="1:10" ht="21.95" customHeight="1" x14ac:dyDescent="0.15">
      <c r="A5889" s="6" t="s">
        <v>288</v>
      </c>
      <c r="B5889" s="4" t="s">
        <v>202</v>
      </c>
      <c r="C5889" s="4" t="s">
        <v>289</v>
      </c>
      <c r="D5889" s="4" t="s">
        <v>294</v>
      </c>
      <c r="E5889" s="5">
        <v>13.34</v>
      </c>
      <c r="G5889" s="17"/>
      <c r="H5889" s="17"/>
      <c r="I5889" s="17"/>
      <c r="J5889" s="17"/>
    </row>
    <row r="5890" spans="1:10" ht="21.95" customHeight="1" x14ac:dyDescent="0.15">
      <c r="A5890" s="6" t="s">
        <v>288</v>
      </c>
      <c r="B5890" s="4" t="s">
        <v>95</v>
      </c>
      <c r="C5890" s="4" t="s">
        <v>289</v>
      </c>
      <c r="D5890" s="4" t="s">
        <v>291</v>
      </c>
      <c r="E5890" s="5">
        <v>8.4700000000000006</v>
      </c>
      <c r="F5890" t="s">
        <v>354</v>
      </c>
      <c r="G5890" s="17"/>
      <c r="H5890" s="17"/>
      <c r="I5890" s="17"/>
      <c r="J5890" s="17"/>
    </row>
    <row r="5891" spans="1:10" ht="21.95" customHeight="1" x14ac:dyDescent="0.15">
      <c r="A5891" s="6" t="s">
        <v>288</v>
      </c>
      <c r="B5891" s="4" t="s">
        <v>95</v>
      </c>
      <c r="C5891" s="4" t="s">
        <v>289</v>
      </c>
      <c r="D5891" s="4" t="s">
        <v>291</v>
      </c>
      <c r="E5891" s="5">
        <v>6.82</v>
      </c>
      <c r="G5891" s="17"/>
      <c r="H5891" s="17"/>
      <c r="I5891" s="17"/>
      <c r="J5891" s="17"/>
    </row>
    <row r="5892" spans="1:10" ht="21.95" customHeight="1" x14ac:dyDescent="0.15">
      <c r="A5892" s="6" t="s">
        <v>288</v>
      </c>
      <c r="B5892" s="4" t="s">
        <v>95</v>
      </c>
      <c r="C5892" s="4" t="s">
        <v>289</v>
      </c>
      <c r="D5892" s="4" t="s">
        <v>290</v>
      </c>
      <c r="E5892" s="5">
        <v>11.84</v>
      </c>
      <c r="G5892" s="17"/>
      <c r="H5892" s="17"/>
      <c r="I5892" s="17"/>
      <c r="J5892" s="17"/>
    </row>
    <row r="5893" spans="1:10" ht="21.95" customHeight="1" x14ac:dyDescent="0.15">
      <c r="A5893" s="6" t="s">
        <v>288</v>
      </c>
      <c r="B5893" s="4" t="s">
        <v>95</v>
      </c>
      <c r="C5893" s="4" t="s">
        <v>289</v>
      </c>
      <c r="D5893" s="4" t="s">
        <v>292</v>
      </c>
      <c r="E5893" s="5">
        <v>8.99</v>
      </c>
      <c r="G5893" s="17"/>
      <c r="H5893" s="17"/>
      <c r="I5893" s="17"/>
      <c r="J5893" s="17"/>
    </row>
    <row r="5894" spans="1:10" ht="21.95" customHeight="1" x14ac:dyDescent="0.15">
      <c r="A5894" s="6" t="s">
        <v>288</v>
      </c>
      <c r="B5894" s="4" t="s">
        <v>203</v>
      </c>
      <c r="C5894" s="4" t="s">
        <v>289</v>
      </c>
      <c r="D5894" s="4" t="s">
        <v>291</v>
      </c>
      <c r="E5894" s="5">
        <v>12.48</v>
      </c>
      <c r="G5894" s="17"/>
      <c r="H5894" s="17"/>
      <c r="I5894" s="17"/>
      <c r="J5894" s="17"/>
    </row>
    <row r="5895" spans="1:10" ht="21.95" customHeight="1" x14ac:dyDescent="0.15">
      <c r="A5895" s="6" t="s">
        <v>288</v>
      </c>
      <c r="B5895" s="4" t="s">
        <v>203</v>
      </c>
      <c r="C5895" s="4" t="s">
        <v>289</v>
      </c>
      <c r="D5895" s="4" t="s">
        <v>292</v>
      </c>
      <c r="E5895" s="5">
        <v>11.96</v>
      </c>
      <c r="G5895" s="17"/>
      <c r="H5895" s="17"/>
      <c r="I5895" s="17"/>
      <c r="J5895" s="17"/>
    </row>
    <row r="5896" spans="1:10" ht="21.95" customHeight="1" x14ac:dyDescent="0.15">
      <c r="A5896" s="6" t="s">
        <v>288</v>
      </c>
      <c r="B5896" s="4" t="s">
        <v>203</v>
      </c>
      <c r="C5896" s="4" t="s">
        <v>289</v>
      </c>
      <c r="D5896" s="4" t="s">
        <v>294</v>
      </c>
      <c r="E5896" s="5">
        <v>7.64</v>
      </c>
      <c r="G5896" s="17"/>
      <c r="H5896" s="17"/>
      <c r="I5896" s="17"/>
      <c r="J5896" s="17"/>
    </row>
    <row r="5897" spans="1:10" ht="21.95" customHeight="1" x14ac:dyDescent="0.15">
      <c r="A5897" s="6" t="s">
        <v>288</v>
      </c>
      <c r="B5897" s="4" t="s">
        <v>96</v>
      </c>
      <c r="C5897" s="4" t="s">
        <v>289</v>
      </c>
      <c r="D5897" s="4" t="s">
        <v>291</v>
      </c>
      <c r="E5897" s="5">
        <v>12.63</v>
      </c>
      <c r="F5897" t="s">
        <v>353</v>
      </c>
      <c r="G5897" s="17">
        <f>+E5897+E5898+E5899+E5900+E5901+E5902+E5903+E5904+E5905+E5906</f>
        <v>96.06</v>
      </c>
      <c r="H5897" s="17">
        <f>+E5907+E5908+E5909+E5910+E5911+E5912</f>
        <v>64.77</v>
      </c>
      <c r="I5897" s="18">
        <f>+(G5897/4)/(H5897/3)</f>
        <v>1.1123205187586847</v>
      </c>
      <c r="J5897" s="21">
        <f>+(B5897-$K$1)/7</f>
        <v>45</v>
      </c>
    </row>
    <row r="5898" spans="1:10" ht="21.95" customHeight="1" x14ac:dyDescent="0.15">
      <c r="A5898" s="6" t="s">
        <v>288</v>
      </c>
      <c r="B5898" s="4" t="s">
        <v>96</v>
      </c>
      <c r="C5898" s="4" t="s">
        <v>289</v>
      </c>
      <c r="D5898" s="4" t="s">
        <v>291</v>
      </c>
      <c r="E5898" s="5">
        <v>10.51</v>
      </c>
      <c r="G5898" s="17"/>
      <c r="H5898" s="17"/>
      <c r="I5898" s="17"/>
      <c r="J5898" s="17"/>
    </row>
    <row r="5899" spans="1:10" ht="21.95" customHeight="1" x14ac:dyDescent="0.15">
      <c r="A5899" s="6" t="s">
        <v>288</v>
      </c>
      <c r="B5899" s="4" t="s">
        <v>96</v>
      </c>
      <c r="C5899" s="4" t="s">
        <v>289</v>
      </c>
      <c r="D5899" s="4" t="s">
        <v>292</v>
      </c>
      <c r="E5899" s="5">
        <v>13.07</v>
      </c>
      <c r="G5899" s="17"/>
      <c r="H5899" s="17"/>
      <c r="I5899" s="17"/>
      <c r="J5899" s="17"/>
    </row>
    <row r="5900" spans="1:10" ht="21.95" customHeight="1" x14ac:dyDescent="0.15">
      <c r="A5900" s="6" t="s">
        <v>288</v>
      </c>
      <c r="B5900" s="4" t="s">
        <v>96</v>
      </c>
      <c r="C5900" s="4" t="s">
        <v>289</v>
      </c>
      <c r="D5900" s="4" t="s">
        <v>292</v>
      </c>
      <c r="E5900" s="5">
        <v>4.42</v>
      </c>
      <c r="G5900" s="17"/>
      <c r="H5900" s="17"/>
      <c r="I5900" s="17"/>
      <c r="J5900" s="17"/>
    </row>
    <row r="5901" spans="1:10" ht="21.95" customHeight="1" x14ac:dyDescent="0.15">
      <c r="A5901" s="6" t="s">
        <v>288</v>
      </c>
      <c r="B5901" s="4" t="s">
        <v>96</v>
      </c>
      <c r="C5901" s="4" t="s">
        <v>289</v>
      </c>
      <c r="D5901" s="4" t="s">
        <v>294</v>
      </c>
      <c r="E5901" s="5">
        <v>11.63</v>
      </c>
      <c r="G5901" s="17"/>
      <c r="H5901" s="17"/>
      <c r="I5901" s="17"/>
      <c r="J5901" s="17"/>
    </row>
    <row r="5902" spans="1:10" ht="21.95" customHeight="1" x14ac:dyDescent="0.15">
      <c r="A5902" s="6" t="s">
        <v>288</v>
      </c>
      <c r="B5902" s="4" t="s">
        <v>205</v>
      </c>
      <c r="C5902" s="4" t="s">
        <v>289</v>
      </c>
      <c r="D5902" s="4" t="s">
        <v>291</v>
      </c>
      <c r="E5902" s="5">
        <v>13.06</v>
      </c>
      <c r="G5902" s="17"/>
      <c r="H5902" s="17"/>
      <c r="I5902" s="17"/>
      <c r="J5902" s="17"/>
    </row>
    <row r="5903" spans="1:10" ht="21.95" customHeight="1" x14ac:dyDescent="0.15">
      <c r="A5903" s="6" t="s">
        <v>288</v>
      </c>
      <c r="B5903" s="4" t="s">
        <v>205</v>
      </c>
      <c r="C5903" s="4" t="s">
        <v>289</v>
      </c>
      <c r="D5903" s="4" t="s">
        <v>291</v>
      </c>
      <c r="E5903" s="5">
        <v>4.38</v>
      </c>
      <c r="G5903" s="17"/>
      <c r="H5903" s="17"/>
      <c r="I5903" s="17"/>
      <c r="J5903" s="17"/>
    </row>
    <row r="5904" spans="1:10" ht="21.95" customHeight="1" x14ac:dyDescent="0.15">
      <c r="A5904" s="9" t="s">
        <v>288</v>
      </c>
      <c r="B5904" s="4" t="s">
        <v>205</v>
      </c>
      <c r="C5904" s="4" t="s">
        <v>289</v>
      </c>
      <c r="D5904" s="4" t="s">
        <v>292</v>
      </c>
      <c r="E5904" s="5">
        <v>14.44</v>
      </c>
      <c r="G5904" s="17"/>
      <c r="H5904" s="17"/>
      <c r="I5904" s="17"/>
      <c r="J5904" s="17"/>
    </row>
    <row r="5905" spans="1:10" ht="21.95" customHeight="1" x14ac:dyDescent="0.15">
      <c r="A5905" s="6" t="s">
        <v>288</v>
      </c>
      <c r="B5905" s="4" t="s">
        <v>205</v>
      </c>
      <c r="C5905" s="4" t="s">
        <v>289</v>
      </c>
      <c r="D5905" s="4" t="s">
        <v>292</v>
      </c>
      <c r="E5905" s="5">
        <v>1.74</v>
      </c>
      <c r="G5905" s="17"/>
      <c r="H5905" s="17"/>
      <c r="I5905" s="17"/>
      <c r="J5905" s="17"/>
    </row>
    <row r="5906" spans="1:10" ht="21.95" customHeight="1" x14ac:dyDescent="0.15">
      <c r="A5906" s="6" t="s">
        <v>288</v>
      </c>
      <c r="B5906" s="4" t="s">
        <v>205</v>
      </c>
      <c r="C5906" s="4" t="s">
        <v>289</v>
      </c>
      <c r="D5906" s="4" t="s">
        <v>294</v>
      </c>
      <c r="E5906" s="5">
        <v>10.18</v>
      </c>
      <c r="G5906" s="17"/>
      <c r="H5906" s="17"/>
      <c r="I5906" s="17"/>
      <c r="J5906" s="17"/>
    </row>
    <row r="5907" spans="1:10" ht="21.95" customHeight="1" x14ac:dyDescent="0.15">
      <c r="A5907" s="6" t="s">
        <v>288</v>
      </c>
      <c r="B5907" s="4" t="s">
        <v>97</v>
      </c>
      <c r="C5907" s="4" t="s">
        <v>289</v>
      </c>
      <c r="D5907" s="4" t="s">
        <v>291</v>
      </c>
      <c r="E5907" s="5">
        <v>12.14</v>
      </c>
      <c r="F5907" t="s">
        <v>354</v>
      </c>
      <c r="G5907" s="17"/>
      <c r="H5907" s="17"/>
      <c r="I5907" s="17"/>
      <c r="J5907" s="17"/>
    </row>
    <row r="5908" spans="1:10" ht="21.95" customHeight="1" x14ac:dyDescent="0.15">
      <c r="A5908" s="6" t="s">
        <v>288</v>
      </c>
      <c r="B5908" s="4" t="s">
        <v>97</v>
      </c>
      <c r="C5908" s="4" t="s">
        <v>289</v>
      </c>
      <c r="D5908" s="4" t="s">
        <v>292</v>
      </c>
      <c r="E5908" s="5">
        <v>12.11</v>
      </c>
      <c r="G5908" s="17"/>
      <c r="H5908" s="17"/>
      <c r="I5908" s="17"/>
      <c r="J5908" s="17"/>
    </row>
    <row r="5909" spans="1:10" ht="21.95" customHeight="1" x14ac:dyDescent="0.15">
      <c r="A5909" s="6" t="s">
        <v>288</v>
      </c>
      <c r="B5909" s="4" t="s">
        <v>97</v>
      </c>
      <c r="C5909" s="4" t="s">
        <v>289</v>
      </c>
      <c r="D5909" s="4" t="s">
        <v>294</v>
      </c>
      <c r="E5909" s="5">
        <v>8.3000000000000007</v>
      </c>
      <c r="G5909" s="17"/>
      <c r="H5909" s="17"/>
      <c r="I5909" s="17"/>
      <c r="J5909" s="17"/>
    </row>
    <row r="5910" spans="1:10" ht="21.95" customHeight="1" x14ac:dyDescent="0.15">
      <c r="A5910" s="6" t="s">
        <v>288</v>
      </c>
      <c r="B5910" s="4" t="s">
        <v>206</v>
      </c>
      <c r="C5910" s="4" t="s">
        <v>289</v>
      </c>
      <c r="D5910" s="4" t="s">
        <v>291</v>
      </c>
      <c r="E5910" s="5">
        <v>11.95</v>
      </c>
      <c r="G5910" s="17"/>
      <c r="H5910" s="17"/>
      <c r="I5910" s="17"/>
      <c r="J5910" s="17"/>
    </row>
    <row r="5911" spans="1:10" ht="21.95" customHeight="1" x14ac:dyDescent="0.15">
      <c r="A5911" s="6" t="s">
        <v>288</v>
      </c>
      <c r="B5911" s="4" t="s">
        <v>206</v>
      </c>
      <c r="C5911" s="4" t="s">
        <v>289</v>
      </c>
      <c r="D5911" s="4" t="s">
        <v>290</v>
      </c>
      <c r="E5911" s="5">
        <v>11.52</v>
      </c>
      <c r="G5911" s="17"/>
      <c r="H5911" s="17"/>
      <c r="I5911" s="17"/>
      <c r="J5911" s="17"/>
    </row>
    <row r="5912" spans="1:10" ht="21.95" customHeight="1" x14ac:dyDescent="0.15">
      <c r="A5912" s="6" t="s">
        <v>288</v>
      </c>
      <c r="B5912" s="4" t="s">
        <v>206</v>
      </c>
      <c r="C5912" s="4" t="s">
        <v>289</v>
      </c>
      <c r="D5912" s="4" t="s">
        <v>294</v>
      </c>
      <c r="E5912" s="5">
        <v>8.75</v>
      </c>
      <c r="G5912" s="17"/>
      <c r="H5912" s="17"/>
      <c r="I5912" s="17"/>
      <c r="J5912" s="17"/>
    </row>
    <row r="5913" spans="1:10" ht="21.95" customHeight="1" x14ac:dyDescent="0.15">
      <c r="A5913" s="6" t="s">
        <v>288</v>
      </c>
      <c r="B5913" s="4" t="s">
        <v>98</v>
      </c>
      <c r="C5913" s="4" t="s">
        <v>289</v>
      </c>
      <c r="D5913" s="4" t="s">
        <v>290</v>
      </c>
      <c r="E5913" s="5">
        <v>12.47</v>
      </c>
      <c r="F5913" t="s">
        <v>353</v>
      </c>
      <c r="G5913" s="17">
        <f>+E5913+E5914+E5915+E5916+E5917+E5918+E5919+E5920+E5921</f>
        <v>100.96000000000001</v>
      </c>
      <c r="H5913" s="17">
        <f>+E5923+E5924+E5925+E5926+E5927+E5922</f>
        <v>58.84</v>
      </c>
      <c r="I5913" s="18">
        <f>+(G5913/4)/(H5913/3)</f>
        <v>1.2868796736913666</v>
      </c>
      <c r="J5913" s="21">
        <f>+(B5913-$K$1)/7</f>
        <v>46</v>
      </c>
    </row>
    <row r="5914" spans="1:10" ht="21.95" customHeight="1" x14ac:dyDescent="0.15">
      <c r="A5914" s="6" t="s">
        <v>288</v>
      </c>
      <c r="B5914" s="4" t="s">
        <v>98</v>
      </c>
      <c r="C5914" s="4" t="s">
        <v>289</v>
      </c>
      <c r="D5914" s="4" t="s">
        <v>290</v>
      </c>
      <c r="E5914" s="5">
        <v>10.07</v>
      </c>
      <c r="G5914" s="17"/>
      <c r="H5914" s="17"/>
      <c r="I5914" s="17"/>
      <c r="J5914" s="17"/>
    </row>
    <row r="5915" spans="1:10" ht="21.95" customHeight="1" x14ac:dyDescent="0.15">
      <c r="A5915" s="6" t="s">
        <v>288</v>
      </c>
      <c r="B5915" s="4" t="s">
        <v>98</v>
      </c>
      <c r="C5915" s="4" t="s">
        <v>289</v>
      </c>
      <c r="D5915" s="4" t="s">
        <v>292</v>
      </c>
      <c r="E5915" s="5">
        <v>14.37</v>
      </c>
      <c r="G5915" s="17"/>
      <c r="H5915" s="17"/>
      <c r="I5915" s="17"/>
      <c r="J5915" s="17"/>
    </row>
    <row r="5916" spans="1:10" ht="21.95" customHeight="1" x14ac:dyDescent="0.15">
      <c r="A5916" s="6" t="s">
        <v>288</v>
      </c>
      <c r="B5916" s="4" t="s">
        <v>98</v>
      </c>
      <c r="C5916" s="4" t="s">
        <v>289</v>
      </c>
      <c r="D5916" s="4" t="s">
        <v>292</v>
      </c>
      <c r="E5916" s="5">
        <v>11.99</v>
      </c>
      <c r="G5916" s="17"/>
      <c r="H5916" s="17"/>
      <c r="I5916" s="17"/>
      <c r="J5916" s="17"/>
    </row>
    <row r="5917" spans="1:10" ht="21.95" customHeight="1" x14ac:dyDescent="0.15">
      <c r="A5917" s="6" t="s">
        <v>288</v>
      </c>
      <c r="B5917" s="4" t="s">
        <v>207</v>
      </c>
      <c r="C5917" s="4" t="s">
        <v>289</v>
      </c>
      <c r="D5917" s="4" t="s">
        <v>291</v>
      </c>
      <c r="E5917" s="5">
        <v>13.49</v>
      </c>
      <c r="G5917" s="17"/>
      <c r="H5917" s="17"/>
      <c r="I5917" s="17"/>
      <c r="J5917" s="17"/>
    </row>
    <row r="5918" spans="1:10" ht="21.95" customHeight="1" x14ac:dyDescent="0.15">
      <c r="A5918" s="6" t="s">
        <v>288</v>
      </c>
      <c r="B5918" s="4" t="s">
        <v>207</v>
      </c>
      <c r="C5918" s="4" t="s">
        <v>289</v>
      </c>
      <c r="D5918" s="4" t="s">
        <v>291</v>
      </c>
      <c r="E5918" s="5">
        <v>7.08</v>
      </c>
      <c r="G5918" s="17"/>
      <c r="H5918" s="17"/>
      <c r="I5918" s="17"/>
      <c r="J5918" s="17"/>
    </row>
    <row r="5919" spans="1:10" ht="21.95" customHeight="1" x14ac:dyDescent="0.15">
      <c r="A5919" s="6" t="s">
        <v>288</v>
      </c>
      <c r="B5919" s="4" t="s">
        <v>207</v>
      </c>
      <c r="C5919" s="4" t="s">
        <v>289</v>
      </c>
      <c r="D5919" s="4" t="s">
        <v>290</v>
      </c>
      <c r="E5919" s="5">
        <v>9.68</v>
      </c>
      <c r="G5919" s="17"/>
      <c r="H5919" s="17"/>
      <c r="I5919" s="17"/>
      <c r="J5919" s="17"/>
    </row>
    <row r="5920" spans="1:10" ht="21.95" customHeight="1" x14ac:dyDescent="0.15">
      <c r="A5920" s="6" t="s">
        <v>288</v>
      </c>
      <c r="B5920" s="4" t="s">
        <v>207</v>
      </c>
      <c r="C5920" s="4" t="s">
        <v>289</v>
      </c>
      <c r="D5920" s="4" t="s">
        <v>290</v>
      </c>
      <c r="E5920" s="5">
        <v>10.11</v>
      </c>
      <c r="G5920" s="17"/>
      <c r="H5920" s="17"/>
      <c r="I5920" s="17"/>
      <c r="J5920" s="17"/>
    </row>
    <row r="5921" spans="1:10" ht="21.95" customHeight="1" x14ac:dyDescent="0.15">
      <c r="A5921" s="6" t="s">
        <v>288</v>
      </c>
      <c r="B5921" s="4" t="s">
        <v>207</v>
      </c>
      <c r="C5921" s="4" t="s">
        <v>289</v>
      </c>
      <c r="D5921" s="4" t="s">
        <v>292</v>
      </c>
      <c r="E5921" s="5">
        <v>11.7</v>
      </c>
      <c r="G5921" s="17"/>
      <c r="H5921" s="17"/>
      <c r="I5921" s="17"/>
      <c r="J5921" s="17"/>
    </row>
    <row r="5922" spans="1:10" ht="21.95" customHeight="1" x14ac:dyDescent="0.15">
      <c r="A5922" s="6" t="s">
        <v>288</v>
      </c>
      <c r="B5922" s="4" t="s">
        <v>99</v>
      </c>
      <c r="C5922" s="4" t="s">
        <v>289</v>
      </c>
      <c r="D5922" s="4" t="s">
        <v>291</v>
      </c>
      <c r="E5922" s="5">
        <v>12.09</v>
      </c>
      <c r="F5922" t="s">
        <v>354</v>
      </c>
      <c r="G5922" s="17"/>
      <c r="H5922" s="17"/>
      <c r="I5922" s="17"/>
      <c r="J5922" s="17"/>
    </row>
    <row r="5923" spans="1:10" ht="21.95" customHeight="1" x14ac:dyDescent="0.15">
      <c r="A5923" s="6" t="s">
        <v>288</v>
      </c>
      <c r="B5923" s="4" t="s">
        <v>99</v>
      </c>
      <c r="C5923" s="4" t="s">
        <v>289</v>
      </c>
      <c r="D5923" s="4" t="s">
        <v>290</v>
      </c>
      <c r="E5923" s="5">
        <v>10.039999999999999</v>
      </c>
      <c r="G5923" s="17"/>
      <c r="H5923" s="17"/>
      <c r="I5923" s="17"/>
      <c r="J5923" s="17"/>
    </row>
    <row r="5924" spans="1:10" ht="21.95" customHeight="1" x14ac:dyDescent="0.15">
      <c r="A5924" s="6" t="s">
        <v>288</v>
      </c>
      <c r="B5924" s="4" t="s">
        <v>99</v>
      </c>
      <c r="C5924" s="4" t="s">
        <v>289</v>
      </c>
      <c r="D5924" s="4" t="s">
        <v>292</v>
      </c>
      <c r="E5924" s="5">
        <v>7.43</v>
      </c>
      <c r="G5924" s="17"/>
      <c r="H5924" s="17"/>
      <c r="I5924" s="17"/>
      <c r="J5924" s="17"/>
    </row>
    <row r="5925" spans="1:10" ht="21.95" customHeight="1" x14ac:dyDescent="0.15">
      <c r="A5925" s="6" t="s">
        <v>288</v>
      </c>
      <c r="B5925" s="4" t="s">
        <v>208</v>
      </c>
      <c r="C5925" s="4" t="s">
        <v>289</v>
      </c>
      <c r="D5925" s="4" t="s">
        <v>291</v>
      </c>
      <c r="E5925" s="5">
        <v>11.52</v>
      </c>
      <c r="G5925" s="17"/>
      <c r="H5925" s="17"/>
      <c r="I5925" s="17"/>
      <c r="J5925" s="17"/>
    </row>
    <row r="5926" spans="1:10" ht="21.95" customHeight="1" x14ac:dyDescent="0.15">
      <c r="A5926" s="6" t="s">
        <v>288</v>
      </c>
      <c r="B5926" s="4" t="s">
        <v>208</v>
      </c>
      <c r="C5926" s="4" t="s">
        <v>289</v>
      </c>
      <c r="D5926" s="4" t="s">
        <v>290</v>
      </c>
      <c r="E5926" s="5">
        <v>11.34</v>
      </c>
      <c r="G5926" s="17"/>
      <c r="H5926" s="17"/>
      <c r="I5926" s="17"/>
      <c r="J5926" s="17"/>
    </row>
    <row r="5927" spans="1:10" ht="21.95" customHeight="1" x14ac:dyDescent="0.15">
      <c r="A5927" s="6" t="s">
        <v>288</v>
      </c>
      <c r="B5927" s="4" t="s">
        <v>208</v>
      </c>
      <c r="C5927" s="4" t="s">
        <v>289</v>
      </c>
      <c r="D5927" s="4" t="s">
        <v>292</v>
      </c>
      <c r="E5927" s="5">
        <v>6.42</v>
      </c>
      <c r="G5927" s="17"/>
      <c r="H5927" s="17"/>
      <c r="I5927" s="17"/>
      <c r="J5927" s="17"/>
    </row>
    <row r="5928" spans="1:10" ht="21.95" customHeight="1" x14ac:dyDescent="0.15">
      <c r="A5928" s="6" t="s">
        <v>288</v>
      </c>
      <c r="B5928" s="4" t="s">
        <v>100</v>
      </c>
      <c r="C5928" s="4" t="s">
        <v>289</v>
      </c>
      <c r="D5928" s="4" t="s">
        <v>291</v>
      </c>
      <c r="E5928" s="5">
        <v>14.15</v>
      </c>
      <c r="F5928" s="13" t="s">
        <v>353</v>
      </c>
      <c r="G5928" s="17"/>
      <c r="H5928" s="17"/>
      <c r="I5928" s="17"/>
      <c r="J5928" s="17"/>
    </row>
    <row r="5929" spans="1:10" ht="21.95" customHeight="1" x14ac:dyDescent="0.15">
      <c r="A5929" s="6" t="s">
        <v>288</v>
      </c>
      <c r="B5929" s="4" t="s">
        <v>100</v>
      </c>
      <c r="C5929" s="4" t="s">
        <v>289</v>
      </c>
      <c r="D5929" s="4" t="s">
        <v>291</v>
      </c>
      <c r="E5929" s="5">
        <v>14.01</v>
      </c>
      <c r="F5929" s="13"/>
      <c r="G5929" s="17"/>
      <c r="H5929" s="17"/>
      <c r="I5929" s="17"/>
      <c r="J5929" s="17"/>
    </row>
    <row r="5930" spans="1:10" ht="21.95" customHeight="1" x14ac:dyDescent="0.15">
      <c r="A5930" s="6" t="s">
        <v>288</v>
      </c>
      <c r="B5930" s="4" t="s">
        <v>100</v>
      </c>
      <c r="C5930" s="4" t="s">
        <v>289</v>
      </c>
      <c r="D5930" s="4" t="s">
        <v>290</v>
      </c>
      <c r="E5930" s="5">
        <v>12.75</v>
      </c>
      <c r="F5930" s="13"/>
      <c r="G5930" s="17"/>
      <c r="H5930" s="17"/>
      <c r="I5930" s="17"/>
      <c r="J5930" s="17"/>
    </row>
    <row r="5931" spans="1:10" ht="21.95" customHeight="1" x14ac:dyDescent="0.15">
      <c r="A5931" s="6" t="s">
        <v>288</v>
      </c>
      <c r="B5931" s="4" t="s">
        <v>100</v>
      </c>
      <c r="C5931" s="4" t="s">
        <v>289</v>
      </c>
      <c r="D5931" s="4" t="s">
        <v>290</v>
      </c>
      <c r="E5931" s="5">
        <v>11.64</v>
      </c>
      <c r="F5931" s="13"/>
      <c r="G5931" s="17"/>
      <c r="H5931" s="17"/>
      <c r="I5931" s="17"/>
      <c r="J5931" s="17"/>
    </row>
    <row r="5932" spans="1:10" ht="21.95" customHeight="1" x14ac:dyDescent="0.15">
      <c r="A5932" s="6" t="s">
        <v>288</v>
      </c>
      <c r="B5932" s="4" t="s">
        <v>209</v>
      </c>
      <c r="C5932" s="4" t="s">
        <v>289</v>
      </c>
      <c r="D5932" s="4" t="s">
        <v>291</v>
      </c>
      <c r="E5932" s="5">
        <v>13.33</v>
      </c>
      <c r="F5932" s="13"/>
      <c r="G5932" s="17"/>
      <c r="H5932" s="17"/>
      <c r="I5932" s="17"/>
      <c r="J5932" s="17"/>
    </row>
    <row r="5933" spans="1:10" ht="21.95" customHeight="1" x14ac:dyDescent="0.15">
      <c r="A5933" s="6" t="s">
        <v>288</v>
      </c>
      <c r="B5933" s="4" t="s">
        <v>209</v>
      </c>
      <c r="C5933" s="4" t="s">
        <v>289</v>
      </c>
      <c r="D5933" s="4" t="s">
        <v>291</v>
      </c>
      <c r="E5933" s="5">
        <v>6.25</v>
      </c>
      <c r="F5933" s="13"/>
      <c r="G5933" s="17"/>
      <c r="H5933" s="17"/>
      <c r="I5933" s="17"/>
      <c r="J5933" s="17"/>
    </row>
    <row r="5934" spans="1:10" ht="21.95" customHeight="1" x14ac:dyDescent="0.15">
      <c r="A5934" s="6" t="s">
        <v>288</v>
      </c>
      <c r="B5934" s="4" t="s">
        <v>209</v>
      </c>
      <c r="C5934" s="4" t="s">
        <v>289</v>
      </c>
      <c r="D5934" s="4" t="s">
        <v>290</v>
      </c>
      <c r="E5934" s="5">
        <v>12.33</v>
      </c>
      <c r="F5934" s="13"/>
      <c r="G5934" s="17"/>
      <c r="H5934" s="17"/>
      <c r="I5934" s="17"/>
      <c r="J5934" s="17"/>
    </row>
    <row r="5935" spans="1:10" ht="21.95" customHeight="1" x14ac:dyDescent="0.15">
      <c r="A5935" s="6" t="s">
        <v>288</v>
      </c>
      <c r="B5935" s="4" t="s">
        <v>209</v>
      </c>
      <c r="C5935" s="4" t="s">
        <v>289</v>
      </c>
      <c r="D5935" s="4" t="s">
        <v>290</v>
      </c>
      <c r="E5935" s="5">
        <v>5.81</v>
      </c>
      <c r="F5935" s="13"/>
      <c r="G5935" s="17"/>
      <c r="H5935" s="17"/>
      <c r="I5935" s="17"/>
      <c r="J5935" s="17"/>
    </row>
    <row r="5936" spans="1:10" ht="21.95" customHeight="1" x14ac:dyDescent="0.15">
      <c r="A5936" s="6" t="s">
        <v>288</v>
      </c>
      <c r="B5936" s="4" t="s">
        <v>209</v>
      </c>
      <c r="C5936" s="4" t="s">
        <v>289</v>
      </c>
      <c r="D5936" s="4" t="s">
        <v>292</v>
      </c>
      <c r="E5936" s="5">
        <v>10.76</v>
      </c>
      <c r="F5936" s="13"/>
      <c r="G5936" s="17"/>
      <c r="H5936" s="17"/>
      <c r="I5936" s="17"/>
      <c r="J5936" s="17"/>
    </row>
    <row r="5937" spans="1:10" ht="21.95" customHeight="1" x14ac:dyDescent="0.15">
      <c r="A5937" s="6" t="s">
        <v>288</v>
      </c>
      <c r="B5937" s="4" t="s">
        <v>210</v>
      </c>
      <c r="C5937" s="4" t="s">
        <v>289</v>
      </c>
      <c r="D5937" s="4" t="s">
        <v>290</v>
      </c>
      <c r="E5937" s="5">
        <v>13.2</v>
      </c>
      <c r="F5937" s="13" t="s">
        <v>354</v>
      </c>
      <c r="G5937" s="17"/>
      <c r="H5937" s="17"/>
      <c r="I5937" s="17"/>
      <c r="J5937" s="17"/>
    </row>
    <row r="5938" spans="1:10" ht="21.95" customHeight="1" x14ac:dyDescent="0.15">
      <c r="A5938" s="6" t="s">
        <v>288</v>
      </c>
      <c r="B5938" s="4" t="s">
        <v>210</v>
      </c>
      <c r="C5938" s="4" t="s">
        <v>289</v>
      </c>
      <c r="D5938" s="4" t="s">
        <v>292</v>
      </c>
      <c r="E5938" s="5">
        <v>11.18</v>
      </c>
      <c r="F5938" s="13"/>
      <c r="G5938" s="17"/>
      <c r="H5938" s="17"/>
      <c r="I5938" s="17"/>
      <c r="J5938" s="17"/>
    </row>
    <row r="5939" spans="1:10" ht="21.95" customHeight="1" x14ac:dyDescent="0.15">
      <c r="A5939" s="6" t="s">
        <v>288</v>
      </c>
      <c r="B5939" s="4" t="s">
        <v>101</v>
      </c>
      <c r="C5939" s="4" t="s">
        <v>289</v>
      </c>
      <c r="D5939" s="4" t="s">
        <v>291</v>
      </c>
      <c r="E5939" s="5">
        <v>16.399999999999999</v>
      </c>
      <c r="F5939" s="13" t="s">
        <v>353</v>
      </c>
      <c r="G5939" s="17"/>
      <c r="H5939" s="17"/>
      <c r="I5939" s="17"/>
      <c r="J5939" s="17"/>
    </row>
    <row r="5940" spans="1:10" ht="21.95" customHeight="1" x14ac:dyDescent="0.15">
      <c r="A5940" s="6" t="s">
        <v>288</v>
      </c>
      <c r="B5940" s="4" t="s">
        <v>101</v>
      </c>
      <c r="C5940" s="4" t="s">
        <v>289</v>
      </c>
      <c r="D5940" s="4" t="s">
        <v>291</v>
      </c>
      <c r="E5940" s="5">
        <v>15.32</v>
      </c>
      <c r="F5940" s="13"/>
      <c r="G5940" s="17"/>
      <c r="H5940" s="17"/>
      <c r="I5940" s="17"/>
      <c r="J5940" s="17"/>
    </row>
    <row r="5941" spans="1:10" ht="21.95" customHeight="1" x14ac:dyDescent="0.15">
      <c r="A5941" s="6" t="s">
        <v>288</v>
      </c>
      <c r="B5941" s="4" t="s">
        <v>101</v>
      </c>
      <c r="C5941" s="4" t="s">
        <v>289</v>
      </c>
      <c r="D5941" s="4" t="s">
        <v>290</v>
      </c>
      <c r="E5941" s="5">
        <v>14.34</v>
      </c>
      <c r="F5941" s="13"/>
      <c r="G5941" s="17"/>
      <c r="H5941" s="17"/>
      <c r="I5941" s="17"/>
      <c r="J5941" s="17"/>
    </row>
    <row r="5942" spans="1:10" ht="21.95" customHeight="1" x14ac:dyDescent="0.15">
      <c r="A5942" s="6" t="s">
        <v>288</v>
      </c>
      <c r="B5942" s="4" t="s">
        <v>101</v>
      </c>
      <c r="C5942" s="4" t="s">
        <v>289</v>
      </c>
      <c r="D5942" s="4" t="s">
        <v>290</v>
      </c>
      <c r="E5942" s="5">
        <v>14.49</v>
      </c>
      <c r="F5942" s="13"/>
      <c r="G5942" s="17"/>
      <c r="H5942" s="17"/>
      <c r="I5942" s="17"/>
      <c r="J5942" s="17"/>
    </row>
    <row r="5943" spans="1:10" ht="21.95" customHeight="1" x14ac:dyDescent="0.15">
      <c r="A5943" s="6" t="s">
        <v>288</v>
      </c>
      <c r="B5943" s="4" t="s">
        <v>101</v>
      </c>
      <c r="C5943" s="4" t="s">
        <v>289</v>
      </c>
      <c r="D5943" s="4" t="s">
        <v>292</v>
      </c>
      <c r="E5943" s="5">
        <v>8.41</v>
      </c>
      <c r="F5943" s="13"/>
      <c r="G5943" s="17"/>
      <c r="H5943" s="17"/>
      <c r="I5943" s="17"/>
      <c r="J5943" s="17"/>
    </row>
    <row r="5944" spans="1:10" ht="21.95" customHeight="1" x14ac:dyDescent="0.15">
      <c r="A5944" s="6" t="s">
        <v>288</v>
      </c>
      <c r="B5944" s="4" t="s">
        <v>101</v>
      </c>
      <c r="C5944" s="4" t="s">
        <v>289</v>
      </c>
      <c r="D5944" s="4" t="s">
        <v>292</v>
      </c>
      <c r="E5944" s="5">
        <v>11.15</v>
      </c>
      <c r="F5944" s="13"/>
      <c r="G5944" s="17"/>
      <c r="H5944" s="17"/>
      <c r="I5944" s="17"/>
      <c r="J5944" s="17"/>
    </row>
    <row r="5945" spans="1:10" ht="21.95" customHeight="1" x14ac:dyDescent="0.15">
      <c r="A5945" s="6" t="s">
        <v>288</v>
      </c>
      <c r="B5945" s="4" t="s">
        <v>211</v>
      </c>
      <c r="C5945" s="4" t="s">
        <v>289</v>
      </c>
      <c r="D5945" s="4" t="s">
        <v>291</v>
      </c>
      <c r="E5945" s="5">
        <v>15.31</v>
      </c>
      <c r="F5945" s="13"/>
      <c r="G5945" s="17"/>
      <c r="H5945" s="17"/>
      <c r="I5945" s="17"/>
      <c r="J5945" s="17"/>
    </row>
    <row r="5946" spans="1:10" ht="21.95" customHeight="1" x14ac:dyDescent="0.15">
      <c r="A5946" s="6" t="s">
        <v>288</v>
      </c>
      <c r="B5946" s="4" t="s">
        <v>211</v>
      </c>
      <c r="C5946" s="4" t="s">
        <v>289</v>
      </c>
      <c r="D5946" s="4" t="s">
        <v>291</v>
      </c>
      <c r="E5946" s="5">
        <v>15.48</v>
      </c>
      <c r="F5946" s="13"/>
      <c r="G5946" s="17"/>
      <c r="H5946" s="17"/>
      <c r="I5946" s="17"/>
      <c r="J5946" s="17"/>
    </row>
    <row r="5947" spans="1:10" ht="21.95" customHeight="1" x14ac:dyDescent="0.15">
      <c r="A5947" s="6" t="s">
        <v>288</v>
      </c>
      <c r="B5947" s="4" t="s">
        <v>211</v>
      </c>
      <c r="C5947" s="4" t="s">
        <v>289</v>
      </c>
      <c r="D5947" s="4" t="s">
        <v>290</v>
      </c>
      <c r="E5947" s="5">
        <v>14.33</v>
      </c>
      <c r="F5947" s="13"/>
      <c r="G5947" s="17"/>
      <c r="H5947" s="17"/>
      <c r="I5947" s="17"/>
      <c r="J5947" s="17"/>
    </row>
    <row r="5948" spans="1:10" ht="21.95" customHeight="1" x14ac:dyDescent="0.15">
      <c r="A5948" s="6" t="s">
        <v>288</v>
      </c>
      <c r="B5948" s="4" t="s">
        <v>211</v>
      </c>
      <c r="C5948" s="4" t="s">
        <v>289</v>
      </c>
      <c r="D5948" s="4" t="s">
        <v>290</v>
      </c>
      <c r="E5948" s="5">
        <v>15.14</v>
      </c>
      <c r="F5948" s="13"/>
      <c r="G5948" s="17"/>
      <c r="H5948" s="17"/>
      <c r="I5948" s="17"/>
      <c r="J5948" s="17"/>
    </row>
    <row r="5949" spans="1:10" ht="21.95" customHeight="1" x14ac:dyDescent="0.15">
      <c r="A5949" s="6" t="s">
        <v>288</v>
      </c>
      <c r="B5949" s="4" t="s">
        <v>211</v>
      </c>
      <c r="C5949" s="4" t="s">
        <v>289</v>
      </c>
      <c r="D5949" s="4" t="s">
        <v>292</v>
      </c>
      <c r="E5949" s="5">
        <v>13.44</v>
      </c>
      <c r="F5949" s="13"/>
      <c r="G5949" s="17"/>
      <c r="H5949" s="17"/>
      <c r="I5949" s="17"/>
      <c r="J5949" s="17"/>
    </row>
    <row r="5950" spans="1:10" ht="21.95" customHeight="1" x14ac:dyDescent="0.15">
      <c r="A5950" s="6" t="s">
        <v>288</v>
      </c>
      <c r="B5950" s="4" t="s">
        <v>102</v>
      </c>
      <c r="C5950" s="4" t="s">
        <v>289</v>
      </c>
      <c r="D5950" s="4" t="s">
        <v>291</v>
      </c>
      <c r="E5950" s="5">
        <v>12.93</v>
      </c>
      <c r="F5950" s="13" t="s">
        <v>354</v>
      </c>
      <c r="G5950" s="17"/>
      <c r="H5950" s="17"/>
      <c r="I5950" s="17"/>
      <c r="J5950" s="17"/>
    </row>
    <row r="5951" spans="1:10" ht="21.95" customHeight="1" x14ac:dyDescent="0.15">
      <c r="A5951" s="6" t="s">
        <v>288</v>
      </c>
      <c r="B5951" s="4" t="s">
        <v>102</v>
      </c>
      <c r="C5951" s="4" t="s">
        <v>289</v>
      </c>
      <c r="D5951" s="4" t="s">
        <v>290</v>
      </c>
      <c r="E5951" s="5">
        <v>9.6999999999999993</v>
      </c>
      <c r="G5951" s="17"/>
      <c r="H5951" s="17"/>
      <c r="I5951" s="17"/>
      <c r="J5951" s="17"/>
    </row>
    <row r="5952" spans="1:10" ht="21.95" customHeight="1" x14ac:dyDescent="0.15">
      <c r="A5952" s="9" t="s">
        <v>288</v>
      </c>
      <c r="B5952" s="4" t="s">
        <v>102</v>
      </c>
      <c r="C5952" s="4" t="s">
        <v>289</v>
      </c>
      <c r="D5952" s="4" t="s">
        <v>292</v>
      </c>
      <c r="E5952" s="5">
        <v>6.82</v>
      </c>
      <c r="G5952" s="17"/>
      <c r="H5952" s="17"/>
      <c r="I5952" s="17"/>
      <c r="J5952" s="17"/>
    </row>
    <row r="5953" spans="1:10" ht="21.95" customHeight="1" x14ac:dyDescent="0.15">
      <c r="A5953" s="6" t="s">
        <v>288</v>
      </c>
      <c r="B5953" s="4" t="s">
        <v>212</v>
      </c>
      <c r="C5953" s="4" t="s">
        <v>289</v>
      </c>
      <c r="D5953" s="4" t="s">
        <v>291</v>
      </c>
      <c r="E5953" s="5">
        <v>11.75</v>
      </c>
      <c r="G5953" s="17"/>
      <c r="H5953" s="17"/>
      <c r="I5953" s="17"/>
      <c r="J5953" s="17"/>
    </row>
    <row r="5954" spans="1:10" ht="21.95" customHeight="1" x14ac:dyDescent="0.15">
      <c r="A5954" s="6" t="s">
        <v>288</v>
      </c>
      <c r="B5954" s="4" t="s">
        <v>212</v>
      </c>
      <c r="C5954" s="4" t="s">
        <v>289</v>
      </c>
      <c r="D5954" s="4" t="s">
        <v>290</v>
      </c>
      <c r="E5954" s="5">
        <v>13.31</v>
      </c>
      <c r="G5954" s="17"/>
      <c r="H5954" s="17"/>
      <c r="I5954" s="17"/>
      <c r="J5954" s="17"/>
    </row>
    <row r="5955" spans="1:10" ht="21.95" customHeight="1" x14ac:dyDescent="0.15">
      <c r="A5955" s="6" t="s">
        <v>288</v>
      </c>
      <c r="B5955" s="4" t="s">
        <v>212</v>
      </c>
      <c r="C5955" s="4" t="s">
        <v>289</v>
      </c>
      <c r="D5955" s="4" t="s">
        <v>292</v>
      </c>
      <c r="E5955" s="5">
        <v>8.15</v>
      </c>
      <c r="G5955" s="17"/>
      <c r="H5955" s="17"/>
      <c r="I5955" s="17"/>
      <c r="J5955" s="17"/>
    </row>
    <row r="5956" spans="1:10" ht="21.95" customHeight="1" x14ac:dyDescent="0.15">
      <c r="A5956" s="6" t="s">
        <v>288</v>
      </c>
      <c r="B5956" s="4" t="s">
        <v>103</v>
      </c>
      <c r="C5956" s="4" t="s">
        <v>289</v>
      </c>
      <c r="D5956" s="4" t="s">
        <v>291</v>
      </c>
      <c r="E5956" s="5">
        <v>12.82</v>
      </c>
      <c r="F5956" t="s">
        <v>353</v>
      </c>
      <c r="G5956" s="17">
        <f>+E5956+E5957+E5958+E5959+E5960+E5961+E5962+E5963+E5964+E5965</f>
        <v>98.87</v>
      </c>
      <c r="H5956" s="17">
        <f>+E5966+E5967+E5968+E5969+E5970+E5971</f>
        <v>52.2</v>
      </c>
      <c r="I5956" s="18">
        <f>+(G5956/4)/(H5956/3)</f>
        <v>1.4205459770114941</v>
      </c>
      <c r="J5956" s="21">
        <f>+(B5956-$K$1)/7</f>
        <v>49</v>
      </c>
    </row>
    <row r="5957" spans="1:10" ht="21.95" customHeight="1" x14ac:dyDescent="0.15">
      <c r="A5957" s="6" t="s">
        <v>288</v>
      </c>
      <c r="B5957" s="4" t="s">
        <v>103</v>
      </c>
      <c r="C5957" s="4" t="s">
        <v>289</v>
      </c>
      <c r="D5957" s="4" t="s">
        <v>291</v>
      </c>
      <c r="E5957" s="5">
        <v>10.24</v>
      </c>
      <c r="G5957" s="17"/>
      <c r="H5957" s="17"/>
      <c r="I5957" s="17"/>
      <c r="J5957" s="17"/>
    </row>
    <row r="5958" spans="1:10" ht="21.95" customHeight="1" x14ac:dyDescent="0.15">
      <c r="A5958" s="6" t="s">
        <v>288</v>
      </c>
      <c r="B5958" s="4" t="s">
        <v>103</v>
      </c>
      <c r="C5958" s="4" t="s">
        <v>289</v>
      </c>
      <c r="D5958" s="4" t="s">
        <v>290</v>
      </c>
      <c r="E5958" s="5">
        <v>12.58</v>
      </c>
      <c r="G5958" s="17"/>
      <c r="H5958" s="17"/>
      <c r="I5958" s="17"/>
      <c r="J5958" s="17"/>
    </row>
    <row r="5959" spans="1:10" ht="21.95" customHeight="1" x14ac:dyDescent="0.15">
      <c r="A5959" s="6" t="s">
        <v>288</v>
      </c>
      <c r="B5959" s="4" t="s">
        <v>103</v>
      </c>
      <c r="C5959" s="4" t="s">
        <v>289</v>
      </c>
      <c r="D5959" s="4" t="s">
        <v>290</v>
      </c>
      <c r="E5959" s="5">
        <v>6.73</v>
      </c>
      <c r="G5959" s="17"/>
      <c r="H5959" s="17"/>
      <c r="I5959" s="17"/>
      <c r="J5959" s="17"/>
    </row>
    <row r="5960" spans="1:10" ht="21.95" customHeight="1" x14ac:dyDescent="0.15">
      <c r="A5960" s="6" t="s">
        <v>288</v>
      </c>
      <c r="B5960" s="4" t="s">
        <v>103</v>
      </c>
      <c r="C5960" s="4" t="s">
        <v>289</v>
      </c>
      <c r="D5960" s="4" t="s">
        <v>292</v>
      </c>
      <c r="E5960" s="5">
        <v>10.98</v>
      </c>
      <c r="G5960" s="17"/>
      <c r="H5960" s="17"/>
      <c r="I5960" s="17"/>
      <c r="J5960" s="17"/>
    </row>
    <row r="5961" spans="1:10" ht="21.95" customHeight="1" x14ac:dyDescent="0.15">
      <c r="A5961" s="6" t="s">
        <v>288</v>
      </c>
      <c r="B5961" s="4" t="s">
        <v>213</v>
      </c>
      <c r="C5961" s="4" t="s">
        <v>289</v>
      </c>
      <c r="D5961" s="4" t="s">
        <v>291</v>
      </c>
      <c r="E5961" s="5">
        <v>12.77</v>
      </c>
      <c r="G5961" s="17"/>
      <c r="H5961" s="17"/>
      <c r="I5961" s="17"/>
      <c r="J5961" s="17"/>
    </row>
    <row r="5962" spans="1:10" ht="21.95" customHeight="1" x14ac:dyDescent="0.15">
      <c r="A5962" s="6" t="s">
        <v>288</v>
      </c>
      <c r="B5962" s="4" t="s">
        <v>213</v>
      </c>
      <c r="C5962" s="4" t="s">
        <v>289</v>
      </c>
      <c r="D5962" s="4" t="s">
        <v>291</v>
      </c>
      <c r="E5962" s="5">
        <v>4.74</v>
      </c>
      <c r="G5962" s="17"/>
      <c r="H5962" s="17"/>
      <c r="I5962" s="17"/>
      <c r="J5962" s="17"/>
    </row>
    <row r="5963" spans="1:10" ht="21.95" customHeight="1" x14ac:dyDescent="0.15">
      <c r="A5963" s="6" t="s">
        <v>288</v>
      </c>
      <c r="B5963" s="4" t="s">
        <v>213</v>
      </c>
      <c r="C5963" s="4" t="s">
        <v>289</v>
      </c>
      <c r="D5963" s="4" t="s">
        <v>290</v>
      </c>
      <c r="E5963" s="5">
        <v>10.64</v>
      </c>
      <c r="G5963" s="17"/>
      <c r="H5963" s="17"/>
      <c r="I5963" s="17"/>
      <c r="J5963" s="17"/>
    </row>
    <row r="5964" spans="1:10" ht="21.95" customHeight="1" x14ac:dyDescent="0.15">
      <c r="A5964" s="6" t="s">
        <v>288</v>
      </c>
      <c r="B5964" s="4" t="s">
        <v>213</v>
      </c>
      <c r="C5964" s="4" t="s">
        <v>289</v>
      </c>
      <c r="D5964" s="4" t="s">
        <v>290</v>
      </c>
      <c r="E5964" s="5">
        <v>6.26</v>
      </c>
      <c r="G5964" s="17"/>
      <c r="H5964" s="17"/>
      <c r="I5964" s="17"/>
      <c r="J5964" s="17"/>
    </row>
    <row r="5965" spans="1:10" ht="21.95" customHeight="1" x14ac:dyDescent="0.15">
      <c r="A5965" s="6" t="s">
        <v>288</v>
      </c>
      <c r="B5965" s="4" t="s">
        <v>213</v>
      </c>
      <c r="C5965" s="4" t="s">
        <v>289</v>
      </c>
      <c r="D5965" s="4" t="s">
        <v>292</v>
      </c>
      <c r="E5965" s="5">
        <v>11.11</v>
      </c>
      <c r="G5965" s="17"/>
      <c r="H5965" s="17"/>
      <c r="I5965" s="17"/>
      <c r="J5965" s="17"/>
    </row>
    <row r="5966" spans="1:10" ht="21.95" customHeight="1" x14ac:dyDescent="0.15">
      <c r="A5966" s="6" t="s">
        <v>288</v>
      </c>
      <c r="B5966" s="4" t="s">
        <v>104</v>
      </c>
      <c r="C5966" s="4" t="s">
        <v>289</v>
      </c>
      <c r="D5966" s="4" t="s">
        <v>290</v>
      </c>
      <c r="E5966" s="5">
        <v>11.23</v>
      </c>
      <c r="F5966" t="s">
        <v>354</v>
      </c>
      <c r="G5966" s="17"/>
      <c r="H5966" s="17"/>
      <c r="I5966" s="17"/>
      <c r="J5966" s="17"/>
    </row>
    <row r="5967" spans="1:10" ht="21.95" customHeight="1" x14ac:dyDescent="0.15">
      <c r="A5967" s="6" t="s">
        <v>288</v>
      </c>
      <c r="B5967" s="4" t="s">
        <v>104</v>
      </c>
      <c r="C5967" s="4" t="s">
        <v>289</v>
      </c>
      <c r="D5967" s="4" t="s">
        <v>292</v>
      </c>
      <c r="E5967" s="5">
        <v>9.7100000000000009</v>
      </c>
      <c r="G5967" s="17"/>
      <c r="H5967" s="17"/>
      <c r="I5967" s="17"/>
      <c r="J5967" s="17"/>
    </row>
    <row r="5968" spans="1:10" ht="21.95" customHeight="1" x14ac:dyDescent="0.15">
      <c r="A5968" s="6" t="s">
        <v>288</v>
      </c>
      <c r="B5968" s="4" t="s">
        <v>104</v>
      </c>
      <c r="C5968" s="4" t="s">
        <v>289</v>
      </c>
      <c r="D5968" s="4" t="s">
        <v>292</v>
      </c>
      <c r="E5968" s="5">
        <v>3.71</v>
      </c>
      <c r="G5968" s="17"/>
      <c r="H5968" s="17"/>
      <c r="I5968" s="17"/>
      <c r="J5968" s="17"/>
    </row>
    <row r="5969" spans="1:10" ht="21.95" customHeight="1" x14ac:dyDescent="0.15">
      <c r="A5969" s="6" t="s">
        <v>288</v>
      </c>
      <c r="B5969" s="4" t="s">
        <v>214</v>
      </c>
      <c r="C5969" s="4" t="s">
        <v>289</v>
      </c>
      <c r="D5969" s="4" t="s">
        <v>291</v>
      </c>
      <c r="E5969" s="5">
        <v>10.56</v>
      </c>
      <c r="G5969" s="17"/>
      <c r="H5969" s="17"/>
      <c r="I5969" s="17"/>
      <c r="J5969" s="17"/>
    </row>
    <row r="5970" spans="1:10" ht="21.95" customHeight="1" x14ac:dyDescent="0.15">
      <c r="A5970" s="6" t="s">
        <v>288</v>
      </c>
      <c r="B5970" s="4" t="s">
        <v>214</v>
      </c>
      <c r="C5970" s="4" t="s">
        <v>289</v>
      </c>
      <c r="D5970" s="4" t="s">
        <v>290</v>
      </c>
      <c r="E5970" s="5">
        <v>10.51</v>
      </c>
      <c r="G5970" s="17"/>
      <c r="H5970" s="17"/>
      <c r="I5970" s="17"/>
      <c r="J5970" s="17"/>
    </row>
    <row r="5971" spans="1:10" ht="21.95" customHeight="1" x14ac:dyDescent="0.15">
      <c r="A5971" s="6" t="s">
        <v>288</v>
      </c>
      <c r="B5971" s="4" t="s">
        <v>214</v>
      </c>
      <c r="C5971" s="4" t="s">
        <v>289</v>
      </c>
      <c r="D5971" s="4" t="s">
        <v>292</v>
      </c>
      <c r="E5971" s="5">
        <v>6.48</v>
      </c>
      <c r="G5971" s="17"/>
      <c r="H5971" s="17"/>
      <c r="I5971" s="17"/>
      <c r="J5971" s="17"/>
    </row>
    <row r="5972" spans="1:10" ht="21.95" customHeight="1" x14ac:dyDescent="0.15">
      <c r="A5972" s="6" t="s">
        <v>288</v>
      </c>
      <c r="B5972" s="4" t="s">
        <v>105</v>
      </c>
      <c r="C5972" s="4" t="s">
        <v>289</v>
      </c>
      <c r="D5972" s="4" t="s">
        <v>291</v>
      </c>
      <c r="E5972" s="5">
        <v>12.04</v>
      </c>
      <c r="F5972" t="s">
        <v>353</v>
      </c>
      <c r="G5972" s="17">
        <f>+E5972+E5973+E5974+E5975+E5976+E5977+E5978+E5979</f>
        <v>82.570000000000007</v>
      </c>
      <c r="H5972" s="17">
        <f>+E5982+E5983+E5984+E5985+E5980+E5981</f>
        <v>44.61</v>
      </c>
      <c r="I5972" s="18">
        <f>+(G5972/4)/(H5972/3)</f>
        <v>1.3881977135171488</v>
      </c>
      <c r="J5972" s="21">
        <f>+(B5972-$K$1)/7</f>
        <v>50</v>
      </c>
    </row>
    <row r="5973" spans="1:10" ht="21.95" customHeight="1" x14ac:dyDescent="0.15">
      <c r="A5973" s="6" t="s">
        <v>288</v>
      </c>
      <c r="B5973" s="4" t="s">
        <v>105</v>
      </c>
      <c r="C5973" s="4" t="s">
        <v>289</v>
      </c>
      <c r="D5973" s="4" t="s">
        <v>291</v>
      </c>
      <c r="E5973" s="5">
        <v>9.23</v>
      </c>
      <c r="G5973" s="17"/>
      <c r="H5973" s="17"/>
      <c r="I5973" s="17"/>
      <c r="J5973" s="17"/>
    </row>
    <row r="5974" spans="1:10" ht="21.95" customHeight="1" x14ac:dyDescent="0.15">
      <c r="A5974" s="6" t="s">
        <v>288</v>
      </c>
      <c r="B5974" s="4" t="s">
        <v>105</v>
      </c>
      <c r="C5974" s="4" t="s">
        <v>289</v>
      </c>
      <c r="D5974" s="4" t="s">
        <v>290</v>
      </c>
      <c r="E5974" s="5">
        <v>11.9</v>
      </c>
      <c r="G5974" s="17"/>
      <c r="H5974" s="17"/>
      <c r="I5974" s="17"/>
      <c r="J5974" s="17"/>
    </row>
    <row r="5975" spans="1:10" ht="21.95" customHeight="1" x14ac:dyDescent="0.15">
      <c r="A5975" s="6" t="s">
        <v>288</v>
      </c>
      <c r="B5975" s="4" t="s">
        <v>105</v>
      </c>
      <c r="C5975" s="4" t="s">
        <v>289</v>
      </c>
      <c r="D5975" s="4" t="s">
        <v>290</v>
      </c>
      <c r="E5975" s="5">
        <v>9.1999999999999993</v>
      </c>
      <c r="G5975" s="17"/>
      <c r="H5975" s="17"/>
      <c r="I5975" s="17"/>
      <c r="J5975" s="17"/>
    </row>
    <row r="5976" spans="1:10" ht="21.95" customHeight="1" x14ac:dyDescent="0.15">
      <c r="A5976" s="6" t="s">
        <v>288</v>
      </c>
      <c r="B5976" s="4" t="s">
        <v>215</v>
      </c>
      <c r="C5976" s="4" t="s">
        <v>289</v>
      </c>
      <c r="D5976" s="4" t="s">
        <v>291</v>
      </c>
      <c r="E5976" s="5">
        <v>11.94</v>
      </c>
      <c r="G5976" s="17"/>
      <c r="H5976" s="17"/>
      <c r="I5976" s="17"/>
      <c r="J5976" s="17"/>
    </row>
    <row r="5977" spans="1:10" ht="21.95" customHeight="1" x14ac:dyDescent="0.15">
      <c r="A5977" s="6" t="s">
        <v>288</v>
      </c>
      <c r="B5977" s="4" t="s">
        <v>215</v>
      </c>
      <c r="C5977" s="4" t="s">
        <v>289</v>
      </c>
      <c r="D5977" s="4" t="s">
        <v>291</v>
      </c>
      <c r="E5977" s="5">
        <v>7.92</v>
      </c>
      <c r="G5977" s="17"/>
      <c r="H5977" s="17"/>
      <c r="I5977" s="17"/>
      <c r="J5977" s="17"/>
    </row>
    <row r="5978" spans="1:10" ht="21.95" customHeight="1" x14ac:dyDescent="0.15">
      <c r="A5978" s="6" t="s">
        <v>288</v>
      </c>
      <c r="B5978" s="4" t="s">
        <v>215</v>
      </c>
      <c r="C5978" s="4" t="s">
        <v>289</v>
      </c>
      <c r="D5978" s="4" t="s">
        <v>292</v>
      </c>
      <c r="E5978" s="5">
        <v>10.220000000000001</v>
      </c>
      <c r="G5978" s="17"/>
      <c r="H5978" s="17"/>
      <c r="I5978" s="17"/>
      <c r="J5978" s="17"/>
    </row>
    <row r="5979" spans="1:10" ht="21.95" customHeight="1" x14ac:dyDescent="0.15">
      <c r="A5979" s="6" t="s">
        <v>288</v>
      </c>
      <c r="B5979" s="4" t="s">
        <v>296</v>
      </c>
      <c r="C5979" s="4" t="s">
        <v>289</v>
      </c>
      <c r="D5979" s="4" t="s">
        <v>292</v>
      </c>
      <c r="E5979" s="5">
        <v>10.119999999999999</v>
      </c>
      <c r="G5979" s="17"/>
      <c r="H5979" s="17"/>
      <c r="I5979" s="17"/>
      <c r="J5979" s="17"/>
    </row>
    <row r="5980" spans="1:10" ht="21.95" customHeight="1" x14ac:dyDescent="0.15">
      <c r="A5980" s="6" t="s">
        <v>288</v>
      </c>
      <c r="B5980" s="4" t="s">
        <v>106</v>
      </c>
      <c r="C5980" s="4" t="s">
        <v>289</v>
      </c>
      <c r="D5980" s="4" t="s">
        <v>291</v>
      </c>
      <c r="E5980" s="5">
        <v>9.24</v>
      </c>
      <c r="F5980" t="s">
        <v>354</v>
      </c>
      <c r="G5980" s="17"/>
      <c r="H5980" s="17"/>
      <c r="I5980" s="17"/>
      <c r="J5980" s="17"/>
    </row>
    <row r="5981" spans="1:10" ht="21.95" customHeight="1" x14ac:dyDescent="0.15">
      <c r="A5981" s="6" t="s">
        <v>288</v>
      </c>
      <c r="B5981" s="4" t="s">
        <v>106</v>
      </c>
      <c r="C5981" s="4" t="s">
        <v>289</v>
      </c>
      <c r="D5981" s="4" t="s">
        <v>290</v>
      </c>
      <c r="E5981" s="5">
        <v>7.22</v>
      </c>
      <c r="G5981" s="17"/>
      <c r="H5981" s="17"/>
      <c r="I5981" s="17"/>
      <c r="J5981" s="17"/>
    </row>
    <row r="5982" spans="1:10" ht="21.95" customHeight="1" x14ac:dyDescent="0.15">
      <c r="A5982" s="6" t="s">
        <v>288</v>
      </c>
      <c r="B5982" s="4" t="s">
        <v>106</v>
      </c>
      <c r="C5982" s="4" t="s">
        <v>289</v>
      </c>
      <c r="D5982" s="4" t="s">
        <v>294</v>
      </c>
      <c r="E5982" s="5">
        <v>4.7300000000000004</v>
      </c>
      <c r="G5982" s="17"/>
      <c r="H5982" s="17"/>
      <c r="I5982" s="17"/>
      <c r="J5982" s="17"/>
    </row>
    <row r="5983" spans="1:10" ht="21.95" customHeight="1" x14ac:dyDescent="0.15">
      <c r="A5983" s="6" t="s">
        <v>288</v>
      </c>
      <c r="B5983" s="4" t="s">
        <v>216</v>
      </c>
      <c r="C5983" s="4" t="s">
        <v>289</v>
      </c>
      <c r="D5983" s="4" t="s">
        <v>291</v>
      </c>
      <c r="E5983" s="5">
        <v>9.1999999999999993</v>
      </c>
      <c r="G5983" s="17"/>
      <c r="H5983" s="17"/>
      <c r="I5983" s="17"/>
      <c r="J5983" s="17"/>
    </row>
    <row r="5984" spans="1:10" ht="21.95" customHeight="1" x14ac:dyDescent="0.15">
      <c r="A5984" s="6" t="s">
        <v>288</v>
      </c>
      <c r="B5984" s="4" t="s">
        <v>216</v>
      </c>
      <c r="C5984" s="4" t="s">
        <v>289</v>
      </c>
      <c r="D5984" s="4" t="s">
        <v>290</v>
      </c>
      <c r="E5984" s="5">
        <v>9.91</v>
      </c>
      <c r="G5984" s="17"/>
      <c r="H5984" s="17"/>
      <c r="I5984" s="17"/>
      <c r="J5984" s="17"/>
    </row>
    <row r="5985" spans="1:10" ht="21.95" customHeight="1" x14ac:dyDescent="0.15">
      <c r="A5985" s="6" t="s">
        <v>288</v>
      </c>
      <c r="B5985" s="4" t="s">
        <v>216</v>
      </c>
      <c r="C5985" s="4" t="s">
        <v>289</v>
      </c>
      <c r="D5985" s="4" t="s">
        <v>294</v>
      </c>
      <c r="E5985" s="5">
        <v>4.3099999999999996</v>
      </c>
      <c r="G5985" s="17"/>
      <c r="H5985" s="17"/>
      <c r="I5985" s="17"/>
      <c r="J5985" s="17"/>
    </row>
    <row r="5986" spans="1:10" ht="21.95" customHeight="1" x14ac:dyDescent="0.15">
      <c r="A5986" s="6" t="s">
        <v>288</v>
      </c>
      <c r="B5986" s="4" t="s">
        <v>107</v>
      </c>
      <c r="C5986" s="4" t="s">
        <v>289</v>
      </c>
      <c r="D5986" s="4" t="s">
        <v>291</v>
      </c>
      <c r="E5986" s="5">
        <v>8.8800000000000008</v>
      </c>
      <c r="F5986" t="s">
        <v>353</v>
      </c>
      <c r="G5986" s="17">
        <f>+E5986+E5987+E5988+E5989+E5990+E5991+E5992+E5993+E5994+E5995</f>
        <v>86.42</v>
      </c>
      <c r="H5986" s="17">
        <f>+E5996+E5997+E5998+E5999+E6000+E6001</f>
        <v>58.71</v>
      </c>
      <c r="I5986" s="18">
        <f>+(G5986/4)/(H5986/3)</f>
        <v>1.1039856923863056</v>
      </c>
      <c r="J5986" s="21">
        <f>+(B5986-$K$1)/7</f>
        <v>51</v>
      </c>
    </row>
    <row r="5987" spans="1:10" ht="21.95" customHeight="1" x14ac:dyDescent="0.15">
      <c r="A5987" s="6" t="s">
        <v>288</v>
      </c>
      <c r="B5987" s="4" t="s">
        <v>107</v>
      </c>
      <c r="C5987" s="4" t="s">
        <v>289</v>
      </c>
      <c r="D5987" s="4" t="s">
        <v>291</v>
      </c>
      <c r="E5987" s="5">
        <v>7.79</v>
      </c>
      <c r="G5987" s="17"/>
      <c r="H5987" s="17"/>
      <c r="I5987" s="17"/>
      <c r="J5987" s="17"/>
    </row>
    <row r="5988" spans="1:10" ht="21.95" customHeight="1" x14ac:dyDescent="0.15">
      <c r="A5988" s="6" t="s">
        <v>288</v>
      </c>
      <c r="B5988" s="4" t="s">
        <v>107</v>
      </c>
      <c r="C5988" s="4" t="s">
        <v>289</v>
      </c>
      <c r="D5988" s="4" t="s">
        <v>290</v>
      </c>
      <c r="E5988" s="5">
        <v>11.04</v>
      </c>
      <c r="G5988" s="17"/>
      <c r="H5988" s="17"/>
      <c r="I5988" s="17"/>
      <c r="J5988" s="17"/>
    </row>
    <row r="5989" spans="1:10" ht="21.95" customHeight="1" x14ac:dyDescent="0.15">
      <c r="A5989" s="6" t="s">
        <v>288</v>
      </c>
      <c r="B5989" s="4" t="s">
        <v>107</v>
      </c>
      <c r="C5989" s="4" t="s">
        <v>289</v>
      </c>
      <c r="D5989" s="4" t="s">
        <v>290</v>
      </c>
      <c r="E5989" s="5">
        <v>6.22</v>
      </c>
      <c r="G5989" s="17"/>
      <c r="H5989" s="17"/>
      <c r="I5989" s="17"/>
      <c r="J5989" s="17"/>
    </row>
    <row r="5990" spans="1:10" ht="21.95" customHeight="1" x14ac:dyDescent="0.15">
      <c r="A5990" s="6" t="s">
        <v>288</v>
      </c>
      <c r="B5990" s="4" t="s">
        <v>107</v>
      </c>
      <c r="C5990" s="4" t="s">
        <v>289</v>
      </c>
      <c r="D5990" s="4" t="s">
        <v>294</v>
      </c>
      <c r="E5990" s="5">
        <v>9.1</v>
      </c>
      <c r="G5990" s="17"/>
      <c r="H5990" s="17"/>
      <c r="I5990" s="17"/>
      <c r="J5990" s="17"/>
    </row>
    <row r="5991" spans="1:10" ht="21.95" customHeight="1" x14ac:dyDescent="0.15">
      <c r="A5991" s="6" t="s">
        <v>288</v>
      </c>
      <c r="B5991" s="4" t="s">
        <v>217</v>
      </c>
      <c r="C5991" s="4" t="s">
        <v>289</v>
      </c>
      <c r="D5991" s="4" t="s">
        <v>291</v>
      </c>
      <c r="E5991" s="5">
        <v>12.76</v>
      </c>
      <c r="G5991" s="17"/>
      <c r="H5991" s="17"/>
      <c r="I5991" s="17"/>
      <c r="J5991" s="17"/>
    </row>
    <row r="5992" spans="1:10" ht="21.95" customHeight="1" x14ac:dyDescent="0.15">
      <c r="A5992" s="6" t="s">
        <v>288</v>
      </c>
      <c r="B5992" s="4" t="s">
        <v>217</v>
      </c>
      <c r="C5992" s="4" t="s">
        <v>289</v>
      </c>
      <c r="D5992" s="4" t="s">
        <v>291</v>
      </c>
      <c r="E5992" s="5">
        <v>4.1100000000000003</v>
      </c>
      <c r="G5992" s="17"/>
      <c r="H5992" s="17"/>
      <c r="I5992" s="17"/>
      <c r="J5992" s="17"/>
    </row>
    <row r="5993" spans="1:10" ht="21.95" customHeight="1" x14ac:dyDescent="0.15">
      <c r="A5993" s="6" t="s">
        <v>288</v>
      </c>
      <c r="B5993" s="4" t="s">
        <v>217</v>
      </c>
      <c r="C5993" s="4" t="s">
        <v>289</v>
      </c>
      <c r="D5993" s="4" t="s">
        <v>290</v>
      </c>
      <c r="E5993" s="5">
        <v>10.82</v>
      </c>
      <c r="G5993" s="17"/>
      <c r="H5993" s="17"/>
      <c r="I5993" s="17"/>
      <c r="J5993" s="17"/>
    </row>
    <row r="5994" spans="1:10" ht="21.95" customHeight="1" x14ac:dyDescent="0.15">
      <c r="A5994" s="6" t="s">
        <v>288</v>
      </c>
      <c r="B5994" s="4" t="s">
        <v>217</v>
      </c>
      <c r="C5994" s="4" t="s">
        <v>289</v>
      </c>
      <c r="D5994" s="4" t="s">
        <v>290</v>
      </c>
      <c r="E5994" s="5">
        <v>5.79</v>
      </c>
      <c r="G5994" s="17"/>
      <c r="H5994" s="17"/>
      <c r="I5994" s="17"/>
      <c r="J5994" s="17"/>
    </row>
    <row r="5995" spans="1:10" ht="21.95" customHeight="1" x14ac:dyDescent="0.15">
      <c r="A5995" s="6" t="s">
        <v>288</v>
      </c>
      <c r="B5995" s="4" t="s">
        <v>217</v>
      </c>
      <c r="C5995" s="4" t="s">
        <v>289</v>
      </c>
      <c r="D5995" s="4" t="s">
        <v>294</v>
      </c>
      <c r="E5995" s="5">
        <v>9.91</v>
      </c>
      <c r="G5995" s="17"/>
      <c r="H5995" s="17"/>
      <c r="I5995" s="17"/>
      <c r="J5995" s="17"/>
    </row>
    <row r="5996" spans="1:10" ht="21.95" customHeight="1" x14ac:dyDescent="0.15">
      <c r="A5996" s="6" t="s">
        <v>288</v>
      </c>
      <c r="B5996" s="4" t="s">
        <v>108</v>
      </c>
      <c r="C5996" s="4" t="s">
        <v>289</v>
      </c>
      <c r="D5996" s="4" t="s">
        <v>291</v>
      </c>
      <c r="E5996" s="5">
        <v>12.45</v>
      </c>
      <c r="F5996" t="s">
        <v>354</v>
      </c>
      <c r="G5996" s="17"/>
      <c r="H5996" s="17"/>
      <c r="I5996" s="17"/>
      <c r="J5996" s="17"/>
    </row>
    <row r="5997" spans="1:10" ht="21.95" customHeight="1" x14ac:dyDescent="0.15">
      <c r="A5997" s="6" t="s">
        <v>288</v>
      </c>
      <c r="B5997" s="4" t="s">
        <v>108</v>
      </c>
      <c r="C5997" s="4" t="s">
        <v>289</v>
      </c>
      <c r="D5997" s="4" t="s">
        <v>290</v>
      </c>
      <c r="E5997" s="5">
        <v>11.01</v>
      </c>
    </row>
    <row r="5998" spans="1:10" ht="21.95" customHeight="1" x14ac:dyDescent="0.15">
      <c r="A5998" s="9" t="s">
        <v>288</v>
      </c>
      <c r="B5998" s="4" t="s">
        <v>108</v>
      </c>
      <c r="C5998" s="4" t="s">
        <v>289</v>
      </c>
      <c r="D5998" s="4" t="s">
        <v>292</v>
      </c>
      <c r="E5998" s="5">
        <v>5.73</v>
      </c>
    </row>
    <row r="5999" spans="1:10" ht="21.95" customHeight="1" x14ac:dyDescent="0.15">
      <c r="A5999" s="6" t="s">
        <v>288</v>
      </c>
      <c r="B5999" s="4" t="s">
        <v>218</v>
      </c>
      <c r="C5999" s="4" t="s">
        <v>289</v>
      </c>
      <c r="D5999" s="4" t="s">
        <v>291</v>
      </c>
      <c r="E5999" s="5">
        <v>11.77</v>
      </c>
    </row>
    <row r="6000" spans="1:10" ht="21.95" customHeight="1" x14ac:dyDescent="0.15">
      <c r="A6000" s="6" t="s">
        <v>288</v>
      </c>
      <c r="B6000" s="4" t="s">
        <v>218</v>
      </c>
      <c r="C6000" s="4" t="s">
        <v>289</v>
      </c>
      <c r="D6000" s="4" t="s">
        <v>290</v>
      </c>
      <c r="E6000" s="5">
        <v>10.24</v>
      </c>
    </row>
    <row r="6001" spans="1:6" ht="21.95" customHeight="1" x14ac:dyDescent="0.15">
      <c r="A6001" s="6" t="s">
        <v>288</v>
      </c>
      <c r="B6001" s="4" t="s">
        <v>218</v>
      </c>
      <c r="C6001" s="4" t="s">
        <v>289</v>
      </c>
      <c r="D6001" s="4" t="s">
        <v>292</v>
      </c>
      <c r="E6001" s="5">
        <v>7.51</v>
      </c>
    </row>
    <row r="6002" spans="1:6" ht="21.95" customHeight="1" x14ac:dyDescent="0.15">
      <c r="A6002" s="6" t="s">
        <v>288</v>
      </c>
      <c r="B6002" s="4" t="s">
        <v>219</v>
      </c>
      <c r="C6002" s="4" t="s">
        <v>289</v>
      </c>
      <c r="D6002" s="4" t="s">
        <v>291</v>
      </c>
      <c r="E6002" s="5">
        <v>13.54</v>
      </c>
      <c r="F6002" s="13" t="s">
        <v>353</v>
      </c>
    </row>
    <row r="6003" spans="1:6" ht="21.95" customHeight="1" x14ac:dyDescent="0.15">
      <c r="A6003" s="6" t="s">
        <v>288</v>
      </c>
      <c r="B6003" s="4" t="s">
        <v>219</v>
      </c>
      <c r="C6003" s="4" t="s">
        <v>289</v>
      </c>
      <c r="D6003" s="4" t="s">
        <v>291</v>
      </c>
      <c r="E6003" s="5">
        <v>4.97</v>
      </c>
      <c r="F6003" s="13"/>
    </row>
    <row r="6004" spans="1:6" ht="21.95" customHeight="1" x14ac:dyDescent="0.15">
      <c r="A6004" s="6" t="s">
        <v>288</v>
      </c>
      <c r="B6004" s="4" t="s">
        <v>219</v>
      </c>
      <c r="C6004" s="4" t="s">
        <v>289</v>
      </c>
      <c r="D6004" s="4" t="s">
        <v>290</v>
      </c>
      <c r="E6004" s="5">
        <v>10.99</v>
      </c>
      <c r="F6004" s="13"/>
    </row>
    <row r="6005" spans="1:6" ht="21.95" customHeight="1" x14ac:dyDescent="0.15">
      <c r="A6005" s="6" t="s">
        <v>288</v>
      </c>
      <c r="B6005" s="4" t="s">
        <v>219</v>
      </c>
      <c r="C6005" s="4" t="s">
        <v>289</v>
      </c>
      <c r="D6005" s="4" t="s">
        <v>290</v>
      </c>
      <c r="E6005" s="5">
        <v>7.01</v>
      </c>
      <c r="F6005" s="13"/>
    </row>
    <row r="6006" spans="1:6" ht="21.95" customHeight="1" x14ac:dyDescent="0.15">
      <c r="A6006" s="6" t="s">
        <v>288</v>
      </c>
      <c r="B6006" s="4" t="s">
        <v>219</v>
      </c>
      <c r="C6006" s="4" t="s">
        <v>289</v>
      </c>
      <c r="D6006" s="4" t="s">
        <v>292</v>
      </c>
      <c r="E6006" s="5">
        <v>8.76</v>
      </c>
      <c r="F6006" s="13"/>
    </row>
    <row r="6007" spans="1:6" ht="21.95" customHeight="1" x14ac:dyDescent="0.15">
      <c r="A6007" s="6" t="s">
        <v>288</v>
      </c>
      <c r="B6007" s="4" t="s">
        <v>109</v>
      </c>
      <c r="C6007" s="4" t="s">
        <v>289</v>
      </c>
      <c r="D6007" s="4" t="s">
        <v>291</v>
      </c>
      <c r="E6007" s="5">
        <v>11.82</v>
      </c>
      <c r="F6007" s="13" t="s">
        <v>354</v>
      </c>
    </row>
    <row r="6008" spans="1:6" ht="21.95" customHeight="1" x14ac:dyDescent="0.15">
      <c r="A6008" s="6" t="s">
        <v>288</v>
      </c>
      <c r="B6008" s="4" t="s">
        <v>109</v>
      </c>
      <c r="C6008" s="4" t="s">
        <v>289</v>
      </c>
      <c r="D6008" s="4" t="s">
        <v>291</v>
      </c>
      <c r="E6008" s="5">
        <v>12.35</v>
      </c>
    </row>
    <row r="6009" spans="1:6" ht="21.95" customHeight="1" x14ac:dyDescent="0.15">
      <c r="A6009" s="6" t="s">
        <v>288</v>
      </c>
      <c r="B6009" s="4" t="s">
        <v>109</v>
      </c>
      <c r="C6009" s="4" t="s">
        <v>289</v>
      </c>
      <c r="D6009" s="4" t="s">
        <v>290</v>
      </c>
      <c r="E6009" s="5">
        <v>11.67</v>
      </c>
    </row>
    <row r="6010" spans="1:6" ht="21.95" customHeight="1" x14ac:dyDescent="0.15">
      <c r="A6010" s="6" t="s">
        <v>288</v>
      </c>
      <c r="B6010" s="4" t="s">
        <v>109</v>
      </c>
      <c r="C6010" s="4" t="s">
        <v>289</v>
      </c>
      <c r="D6010" s="4" t="s">
        <v>290</v>
      </c>
      <c r="E6010" s="5">
        <v>9.7200000000000006</v>
      </c>
    </row>
    <row r="6011" spans="1:6" ht="21.95" customHeight="1" x14ac:dyDescent="0.15">
      <c r="A6011" s="6" t="s">
        <v>288</v>
      </c>
      <c r="B6011" s="4" t="s">
        <v>109</v>
      </c>
      <c r="C6011" s="4" t="s">
        <v>289</v>
      </c>
      <c r="D6011" s="4" t="s">
        <v>292</v>
      </c>
      <c r="E6011" s="5">
        <v>6.04</v>
      </c>
    </row>
    <row r="6012" spans="1:6" ht="21.95" customHeight="1" x14ac:dyDescent="0.15">
      <c r="A6012" s="6" t="s">
        <v>288</v>
      </c>
      <c r="B6012" s="4" t="s">
        <v>109</v>
      </c>
      <c r="C6012" s="4" t="s">
        <v>289</v>
      </c>
      <c r="D6012" s="4" t="s">
        <v>292</v>
      </c>
      <c r="E6012" s="5">
        <v>8.11</v>
      </c>
    </row>
    <row r="6013" spans="1:6" ht="21.95" customHeight="1" x14ac:dyDescent="0.15">
      <c r="A6013" s="6" t="s">
        <v>288</v>
      </c>
      <c r="B6013" s="4" t="s">
        <v>220</v>
      </c>
      <c r="C6013" s="4" t="s">
        <v>289</v>
      </c>
      <c r="D6013" s="4" t="s">
        <v>291</v>
      </c>
      <c r="E6013" s="5">
        <v>7.44</v>
      </c>
    </row>
    <row r="6014" spans="1:6" ht="21.95" customHeight="1" x14ac:dyDescent="0.15">
      <c r="A6014" s="6" t="s">
        <v>288</v>
      </c>
      <c r="B6014" s="4" t="s">
        <v>220</v>
      </c>
      <c r="C6014" s="4" t="s">
        <v>289</v>
      </c>
      <c r="D6014" s="4" t="s">
        <v>291</v>
      </c>
      <c r="E6014" s="5">
        <v>11.54</v>
      </c>
    </row>
    <row r="6015" spans="1:6" ht="21.95" customHeight="1" x14ac:dyDescent="0.15">
      <c r="A6015" s="6" t="s">
        <v>288</v>
      </c>
      <c r="B6015" s="4" t="s">
        <v>220</v>
      </c>
      <c r="C6015" s="4" t="s">
        <v>289</v>
      </c>
      <c r="D6015" s="4" t="s">
        <v>291</v>
      </c>
      <c r="E6015" s="5">
        <v>4.75</v>
      </c>
    </row>
    <row r="6016" spans="1:6" ht="21.95" customHeight="1" x14ac:dyDescent="0.15">
      <c r="A6016" s="6" t="s">
        <v>288</v>
      </c>
      <c r="B6016" s="4" t="s">
        <v>220</v>
      </c>
      <c r="C6016" s="4" t="s">
        <v>289</v>
      </c>
      <c r="D6016" s="4" t="s">
        <v>290</v>
      </c>
      <c r="E6016" s="5">
        <v>9.7100000000000009</v>
      </c>
    </row>
    <row r="6017" spans="1:14" ht="21.95" customHeight="1" x14ac:dyDescent="0.15">
      <c r="A6017" s="6" t="s">
        <v>288</v>
      </c>
      <c r="B6017" s="4" t="s">
        <v>220</v>
      </c>
      <c r="C6017" s="4" t="s">
        <v>289</v>
      </c>
      <c r="D6017" s="4" t="s">
        <v>292</v>
      </c>
      <c r="E6017" s="5">
        <v>9.82</v>
      </c>
    </row>
    <row r="6018" spans="1:14" ht="21.95" customHeight="1" x14ac:dyDescent="0.15">
      <c r="A6018" s="6" t="s">
        <v>288</v>
      </c>
      <c r="E6018" s="15">
        <f>+SUM(E5250:E6017)</f>
        <v>8145.0899999999947</v>
      </c>
      <c r="I6018" s="14">
        <f>AVERAGE(I5250:I6017)</f>
        <v>1.2198093138295933</v>
      </c>
      <c r="J6018" s="14">
        <f>STDEV(I5250:I6017)</f>
        <v>0.3570601542655511</v>
      </c>
      <c r="K6018">
        <f>COUNT(I5250:I6017)</f>
        <v>43</v>
      </c>
      <c r="L6018" s="14">
        <f>+I6018-1</f>
        <v>0.21980931382959334</v>
      </c>
      <c r="M6018">
        <f>+SQRT(K6018)</f>
        <v>6.5574385243020004</v>
      </c>
      <c r="N6018">
        <f>+L6018/(J6018/M6018)</f>
        <v>4.0368157726011145</v>
      </c>
    </row>
    <row r="6019" spans="1:14" ht="21.95" customHeight="1" x14ac:dyDescent="0.15">
      <c r="A6019" s="6" t="s">
        <v>297</v>
      </c>
      <c r="B6019" s="4" t="s">
        <v>6</v>
      </c>
      <c r="C6019" s="4" t="s">
        <v>111</v>
      </c>
      <c r="D6019" s="4" t="s">
        <v>224</v>
      </c>
      <c r="E6019" s="5">
        <v>9.41</v>
      </c>
      <c r="F6019" t="s">
        <v>353</v>
      </c>
      <c r="G6019" s="17">
        <f>+E6019+E6020+E6021+E6022+E6023</f>
        <v>51.75</v>
      </c>
      <c r="H6019" s="17">
        <f>+E6029+E6024+E6025+E6026+E6027+E6028</f>
        <v>58.3</v>
      </c>
      <c r="I6019" s="18">
        <f>+(G6019/4)/(H6019/3)</f>
        <v>0.66573756432247</v>
      </c>
      <c r="J6019" s="21">
        <f>+(B6019-$K$1)/7</f>
        <v>1</v>
      </c>
    </row>
    <row r="6020" spans="1:14" ht="21.95" customHeight="1" x14ac:dyDescent="0.15">
      <c r="A6020" s="6" t="s">
        <v>297</v>
      </c>
      <c r="B6020" s="4" t="s">
        <v>6</v>
      </c>
      <c r="C6020" s="4" t="s">
        <v>111</v>
      </c>
      <c r="D6020" s="4" t="s">
        <v>224</v>
      </c>
      <c r="E6020" s="5">
        <v>5.07</v>
      </c>
    </row>
    <row r="6021" spans="1:14" ht="21.95" customHeight="1" x14ac:dyDescent="0.15">
      <c r="A6021" s="6" t="s">
        <v>297</v>
      </c>
      <c r="B6021" s="4" t="s">
        <v>6</v>
      </c>
      <c r="C6021" s="4" t="s">
        <v>111</v>
      </c>
      <c r="D6021" s="4" t="s">
        <v>204</v>
      </c>
      <c r="E6021" s="5">
        <v>11.17</v>
      </c>
    </row>
    <row r="6022" spans="1:14" ht="21.95" customHeight="1" x14ac:dyDescent="0.15">
      <c r="A6022" s="6" t="s">
        <v>297</v>
      </c>
      <c r="B6022" s="4" t="s">
        <v>6</v>
      </c>
      <c r="C6022" s="4" t="s">
        <v>111</v>
      </c>
      <c r="D6022" s="4" t="s">
        <v>200</v>
      </c>
      <c r="E6022" s="5">
        <v>12.89</v>
      </c>
    </row>
    <row r="6023" spans="1:14" ht="21.95" customHeight="1" x14ac:dyDescent="0.15">
      <c r="A6023" s="6" t="s">
        <v>297</v>
      </c>
      <c r="B6023" s="4" t="s">
        <v>6</v>
      </c>
      <c r="C6023" s="4" t="s">
        <v>111</v>
      </c>
      <c r="D6023" s="4" t="s">
        <v>225</v>
      </c>
      <c r="E6023" s="5">
        <v>13.21</v>
      </c>
    </row>
    <row r="6024" spans="1:14" ht="21.95" customHeight="1" x14ac:dyDescent="0.15">
      <c r="A6024" s="6" t="s">
        <v>297</v>
      </c>
      <c r="B6024" s="4" t="s">
        <v>10</v>
      </c>
      <c r="C6024" s="4" t="s">
        <v>111</v>
      </c>
      <c r="D6024" s="4" t="s">
        <v>224</v>
      </c>
      <c r="E6024" s="5">
        <v>13.24</v>
      </c>
      <c r="F6024" t="s">
        <v>354</v>
      </c>
    </row>
    <row r="6025" spans="1:14" ht="21.95" customHeight="1" x14ac:dyDescent="0.15">
      <c r="A6025" s="6" t="s">
        <v>297</v>
      </c>
      <c r="B6025" s="4" t="s">
        <v>10</v>
      </c>
      <c r="C6025" s="4" t="s">
        <v>111</v>
      </c>
      <c r="D6025" s="4" t="s">
        <v>204</v>
      </c>
      <c r="E6025" s="5">
        <v>12.62</v>
      </c>
    </row>
    <row r="6026" spans="1:14" ht="21.95" customHeight="1" x14ac:dyDescent="0.15">
      <c r="A6026" s="6" t="s">
        <v>297</v>
      </c>
      <c r="B6026" s="4" t="s">
        <v>10</v>
      </c>
      <c r="C6026" s="4" t="s">
        <v>111</v>
      </c>
      <c r="D6026" s="4" t="s">
        <v>200</v>
      </c>
      <c r="E6026" s="5">
        <v>10.95</v>
      </c>
    </row>
    <row r="6027" spans="1:14" ht="21.95" customHeight="1" x14ac:dyDescent="0.15">
      <c r="A6027" s="6" t="s">
        <v>297</v>
      </c>
      <c r="B6027" s="4" t="s">
        <v>10</v>
      </c>
      <c r="C6027" s="4" t="s">
        <v>111</v>
      </c>
      <c r="D6027" s="4" t="s">
        <v>200</v>
      </c>
      <c r="E6027" s="5">
        <v>4.96</v>
      </c>
    </row>
    <row r="6028" spans="1:14" ht="21.95" customHeight="1" x14ac:dyDescent="0.15">
      <c r="A6028" s="6" t="s">
        <v>297</v>
      </c>
      <c r="B6028" s="4" t="s">
        <v>10</v>
      </c>
      <c r="C6028" s="4" t="s">
        <v>111</v>
      </c>
      <c r="D6028" s="4" t="s">
        <v>225</v>
      </c>
      <c r="E6028" s="5">
        <v>11.98</v>
      </c>
    </row>
    <row r="6029" spans="1:14" ht="21.95" customHeight="1" x14ac:dyDescent="0.15">
      <c r="A6029" s="6" t="s">
        <v>297</v>
      </c>
      <c r="B6029" s="4" t="s">
        <v>10</v>
      </c>
      <c r="C6029" s="4" t="s">
        <v>111</v>
      </c>
      <c r="D6029" s="4" t="s">
        <v>225</v>
      </c>
      <c r="E6029" s="5">
        <v>4.55</v>
      </c>
    </row>
    <row r="6030" spans="1:14" ht="21.95" customHeight="1" x14ac:dyDescent="0.15">
      <c r="A6030" s="6" t="s">
        <v>297</v>
      </c>
      <c r="B6030" s="4" t="s">
        <v>11</v>
      </c>
      <c r="C6030" s="4" t="s">
        <v>111</v>
      </c>
      <c r="D6030" s="4" t="s">
        <v>224</v>
      </c>
      <c r="E6030" s="5">
        <v>10.6</v>
      </c>
      <c r="F6030" t="s">
        <v>353</v>
      </c>
      <c r="G6030" s="17">
        <f>+E6030+E6031+E6032+E6033</f>
        <v>41.230000000000004</v>
      </c>
      <c r="H6030" s="17">
        <f>+E6034+E6035+E6036+E6037+E6038</f>
        <v>50.55</v>
      </c>
      <c r="I6030" s="18">
        <f>+(G6030/4)/(H6030/3)</f>
        <v>0.61172106824925832</v>
      </c>
      <c r="J6030" s="21">
        <f>+(B6030-$K$1)/7</f>
        <v>2</v>
      </c>
    </row>
    <row r="6031" spans="1:14" ht="21.95" customHeight="1" x14ac:dyDescent="0.15">
      <c r="A6031" s="6" t="s">
        <v>297</v>
      </c>
      <c r="B6031" s="4" t="s">
        <v>11</v>
      </c>
      <c r="C6031" s="4" t="s">
        <v>111</v>
      </c>
      <c r="D6031" s="4" t="s">
        <v>204</v>
      </c>
      <c r="E6031" s="5">
        <v>9.92</v>
      </c>
    </row>
    <row r="6032" spans="1:14" ht="21.95" customHeight="1" x14ac:dyDescent="0.15">
      <c r="A6032" s="6" t="s">
        <v>297</v>
      </c>
      <c r="B6032" s="4" t="s">
        <v>11</v>
      </c>
      <c r="C6032" s="4" t="s">
        <v>111</v>
      </c>
      <c r="D6032" s="4" t="s">
        <v>200</v>
      </c>
      <c r="E6032" s="5">
        <v>10.19</v>
      </c>
    </row>
    <row r="6033" spans="1:10" ht="21.95" customHeight="1" x14ac:dyDescent="0.15">
      <c r="A6033" s="6" t="s">
        <v>297</v>
      </c>
      <c r="B6033" s="4" t="s">
        <v>11</v>
      </c>
      <c r="C6033" s="4" t="s">
        <v>111</v>
      </c>
      <c r="D6033" s="4" t="s">
        <v>225</v>
      </c>
      <c r="E6033" s="5">
        <v>10.52</v>
      </c>
    </row>
    <row r="6034" spans="1:10" ht="21.95" customHeight="1" x14ac:dyDescent="0.15">
      <c r="A6034" s="6" t="s">
        <v>297</v>
      </c>
      <c r="B6034" s="4" t="s">
        <v>12</v>
      </c>
      <c r="C6034" s="4" t="s">
        <v>111</v>
      </c>
      <c r="D6034" s="4" t="s">
        <v>224</v>
      </c>
      <c r="E6034" s="5">
        <v>11.15</v>
      </c>
      <c r="F6034" t="s">
        <v>354</v>
      </c>
    </row>
    <row r="6035" spans="1:10" ht="21.95" customHeight="1" x14ac:dyDescent="0.15">
      <c r="A6035" s="6" t="s">
        <v>297</v>
      </c>
      <c r="B6035" s="4" t="s">
        <v>12</v>
      </c>
      <c r="C6035" s="4" t="s">
        <v>111</v>
      </c>
      <c r="D6035" s="4" t="s">
        <v>200</v>
      </c>
      <c r="E6035" s="5">
        <v>12.78</v>
      </c>
    </row>
    <row r="6036" spans="1:10" ht="21.95" customHeight="1" x14ac:dyDescent="0.15">
      <c r="A6036" s="6" t="s">
        <v>297</v>
      </c>
      <c r="B6036" s="4" t="s">
        <v>12</v>
      </c>
      <c r="C6036" s="4" t="s">
        <v>111</v>
      </c>
      <c r="D6036" s="4" t="s">
        <v>225</v>
      </c>
      <c r="E6036" s="5">
        <v>10.71</v>
      </c>
    </row>
    <row r="6037" spans="1:10" ht="21.95" customHeight="1" x14ac:dyDescent="0.15">
      <c r="A6037" s="6" t="s">
        <v>297</v>
      </c>
      <c r="B6037" s="4" t="s">
        <v>12</v>
      </c>
      <c r="C6037" s="4" t="s">
        <v>111</v>
      </c>
      <c r="D6037" s="4" t="s">
        <v>225</v>
      </c>
      <c r="E6037" s="5">
        <v>5.01</v>
      </c>
    </row>
    <row r="6038" spans="1:10" ht="21.95" customHeight="1" x14ac:dyDescent="0.15">
      <c r="A6038" s="6" t="s">
        <v>297</v>
      </c>
      <c r="B6038" s="4" t="s">
        <v>12</v>
      </c>
      <c r="C6038" s="4" t="s">
        <v>111</v>
      </c>
      <c r="D6038" s="4" t="s">
        <v>134</v>
      </c>
      <c r="E6038" s="5">
        <v>10.9</v>
      </c>
    </row>
    <row r="6039" spans="1:10" ht="21.95" customHeight="1" x14ac:dyDescent="0.15">
      <c r="A6039" s="9" t="s">
        <v>297</v>
      </c>
      <c r="B6039" s="4" t="s">
        <v>13</v>
      </c>
      <c r="C6039" s="4" t="s">
        <v>111</v>
      </c>
      <c r="D6039" s="4" t="s">
        <v>224</v>
      </c>
      <c r="E6039" s="5">
        <v>10.51</v>
      </c>
      <c r="F6039" s="13" t="s">
        <v>354</v>
      </c>
    </row>
    <row r="6040" spans="1:10" ht="21.95" customHeight="1" x14ac:dyDescent="0.15">
      <c r="A6040" s="6" t="s">
        <v>297</v>
      </c>
      <c r="B6040" s="4" t="s">
        <v>13</v>
      </c>
      <c r="C6040" s="4" t="s">
        <v>111</v>
      </c>
      <c r="D6040" s="4" t="s">
        <v>224</v>
      </c>
      <c r="E6040" s="5">
        <v>10.02</v>
      </c>
    </row>
    <row r="6041" spans="1:10" ht="21.95" customHeight="1" x14ac:dyDescent="0.15">
      <c r="A6041" s="6" t="s">
        <v>297</v>
      </c>
      <c r="B6041" s="4" t="s">
        <v>13</v>
      </c>
      <c r="C6041" s="4" t="s">
        <v>111</v>
      </c>
      <c r="D6041" s="4" t="s">
        <v>204</v>
      </c>
      <c r="E6041" s="5">
        <v>12.83</v>
      </c>
    </row>
    <row r="6042" spans="1:10" ht="21.95" customHeight="1" x14ac:dyDescent="0.15">
      <c r="A6042" s="6" t="s">
        <v>297</v>
      </c>
      <c r="B6042" s="4" t="s">
        <v>13</v>
      </c>
      <c r="C6042" s="4" t="s">
        <v>111</v>
      </c>
      <c r="D6042" s="4" t="s">
        <v>204</v>
      </c>
      <c r="E6042" s="5">
        <v>6.77</v>
      </c>
    </row>
    <row r="6043" spans="1:10" ht="21.95" customHeight="1" x14ac:dyDescent="0.15">
      <c r="A6043" s="6" t="s">
        <v>297</v>
      </c>
      <c r="B6043" s="4" t="s">
        <v>13</v>
      </c>
      <c r="C6043" s="4" t="s">
        <v>111</v>
      </c>
      <c r="D6043" s="4" t="s">
        <v>200</v>
      </c>
      <c r="E6043" s="5">
        <v>12.71</v>
      </c>
    </row>
    <row r="6044" spans="1:10" ht="21.95" customHeight="1" x14ac:dyDescent="0.15">
      <c r="A6044" s="6" t="s">
        <v>297</v>
      </c>
      <c r="B6044" s="4" t="s">
        <v>13</v>
      </c>
      <c r="C6044" s="4" t="s">
        <v>111</v>
      </c>
      <c r="D6044" s="4" t="s">
        <v>200</v>
      </c>
      <c r="E6044" s="5">
        <v>10.28</v>
      </c>
    </row>
    <row r="6045" spans="1:10" ht="21.95" customHeight="1" x14ac:dyDescent="0.15">
      <c r="A6045" s="6" t="s">
        <v>297</v>
      </c>
      <c r="B6045" s="4" t="s">
        <v>13</v>
      </c>
      <c r="C6045" s="4" t="s">
        <v>111</v>
      </c>
      <c r="D6045" s="4" t="s">
        <v>225</v>
      </c>
      <c r="E6045" s="5">
        <v>11.83</v>
      </c>
    </row>
    <row r="6046" spans="1:10" ht="21.95" customHeight="1" x14ac:dyDescent="0.15">
      <c r="A6046" s="6" t="s">
        <v>297</v>
      </c>
      <c r="B6046" s="4" t="s">
        <v>13</v>
      </c>
      <c r="C6046" s="4" t="s">
        <v>111</v>
      </c>
      <c r="D6046" s="4" t="s">
        <v>225</v>
      </c>
      <c r="E6046" s="5">
        <v>13.09</v>
      </c>
    </row>
    <row r="6047" spans="1:10" ht="21.95" customHeight="1" x14ac:dyDescent="0.15">
      <c r="A6047" s="6" t="s">
        <v>297</v>
      </c>
      <c r="B6047" s="4" t="s">
        <v>13</v>
      </c>
      <c r="C6047" s="4" t="s">
        <v>111</v>
      </c>
      <c r="D6047" s="4" t="s">
        <v>225</v>
      </c>
      <c r="E6047" s="5">
        <v>1.29</v>
      </c>
    </row>
    <row r="6048" spans="1:10" ht="21.95" customHeight="1" x14ac:dyDescent="0.15">
      <c r="A6048" s="6" t="s">
        <v>297</v>
      </c>
      <c r="B6048" s="4" t="s">
        <v>15</v>
      </c>
      <c r="C6048" s="4" t="s">
        <v>111</v>
      </c>
      <c r="D6048" s="4" t="s">
        <v>224</v>
      </c>
      <c r="E6048" s="5">
        <v>12.94</v>
      </c>
      <c r="F6048" t="s">
        <v>353</v>
      </c>
      <c r="G6048" s="17">
        <f>+E6048+E6049+E6050+E6051+E6052+E6053</f>
        <v>61.18</v>
      </c>
      <c r="H6048" s="17">
        <f>+E6056+E6057+E6054+E6055</f>
        <v>38.409999999999997</v>
      </c>
      <c r="I6048" s="18">
        <f>+(G6048/4)/(H6048/3)</f>
        <v>1.1946107784431139</v>
      </c>
      <c r="J6048" s="21">
        <f>+(B6048-$K$1)/7</f>
        <v>4</v>
      </c>
    </row>
    <row r="6049" spans="1:10" ht="21.95" customHeight="1" x14ac:dyDescent="0.15">
      <c r="A6049" s="6" t="s">
        <v>297</v>
      </c>
      <c r="B6049" s="4" t="s">
        <v>15</v>
      </c>
      <c r="C6049" s="4" t="s">
        <v>111</v>
      </c>
      <c r="D6049" s="4" t="s">
        <v>204</v>
      </c>
      <c r="E6049" s="5">
        <v>12.35</v>
      </c>
    </row>
    <row r="6050" spans="1:10" ht="21.95" customHeight="1" x14ac:dyDescent="0.15">
      <c r="A6050" s="6" t="s">
        <v>297</v>
      </c>
      <c r="B6050" s="4" t="s">
        <v>15</v>
      </c>
      <c r="C6050" s="4" t="s">
        <v>111</v>
      </c>
      <c r="D6050" s="4" t="s">
        <v>200</v>
      </c>
      <c r="E6050" s="5">
        <v>10.65</v>
      </c>
    </row>
    <row r="6051" spans="1:10" ht="21.95" customHeight="1" x14ac:dyDescent="0.15">
      <c r="A6051" s="6" t="s">
        <v>297</v>
      </c>
      <c r="B6051" s="4" t="s">
        <v>15</v>
      </c>
      <c r="C6051" s="4" t="s">
        <v>111</v>
      </c>
      <c r="D6051" s="4" t="s">
        <v>200</v>
      </c>
      <c r="E6051" s="5">
        <v>8.81</v>
      </c>
    </row>
    <row r="6052" spans="1:10" ht="21.95" customHeight="1" x14ac:dyDescent="0.15">
      <c r="A6052" s="6" t="s">
        <v>297</v>
      </c>
      <c r="B6052" s="4" t="s">
        <v>15</v>
      </c>
      <c r="C6052" s="4" t="s">
        <v>111</v>
      </c>
      <c r="D6052" s="4" t="s">
        <v>225</v>
      </c>
      <c r="E6052" s="5">
        <v>11.5</v>
      </c>
    </row>
    <row r="6053" spans="1:10" ht="21.95" customHeight="1" x14ac:dyDescent="0.15">
      <c r="A6053" s="6" t="s">
        <v>297</v>
      </c>
      <c r="B6053" s="4" t="s">
        <v>15</v>
      </c>
      <c r="C6053" s="4" t="s">
        <v>111</v>
      </c>
      <c r="D6053" s="4" t="s">
        <v>225</v>
      </c>
      <c r="E6053" s="5">
        <v>4.93</v>
      </c>
    </row>
    <row r="6054" spans="1:10" ht="21.95" customHeight="1" x14ac:dyDescent="0.15">
      <c r="A6054" s="6" t="s">
        <v>297</v>
      </c>
      <c r="B6054" s="4" t="s">
        <v>16</v>
      </c>
      <c r="C6054" s="4" t="s">
        <v>111</v>
      </c>
      <c r="D6054" s="4" t="s">
        <v>224</v>
      </c>
      <c r="E6054" s="5">
        <v>9.77</v>
      </c>
      <c r="F6054" t="s">
        <v>354</v>
      </c>
    </row>
    <row r="6055" spans="1:10" ht="21.95" customHeight="1" x14ac:dyDescent="0.15">
      <c r="A6055" s="6" t="s">
        <v>297</v>
      </c>
      <c r="B6055" s="4" t="s">
        <v>16</v>
      </c>
      <c r="C6055" s="4" t="s">
        <v>111</v>
      </c>
      <c r="D6055" s="4" t="s">
        <v>204</v>
      </c>
      <c r="E6055" s="5">
        <v>9.66</v>
      </c>
    </row>
    <row r="6056" spans="1:10" ht="21.95" customHeight="1" x14ac:dyDescent="0.15">
      <c r="A6056" s="6" t="s">
        <v>297</v>
      </c>
      <c r="B6056" s="4" t="s">
        <v>16</v>
      </c>
      <c r="C6056" s="4" t="s">
        <v>111</v>
      </c>
      <c r="D6056" s="4" t="s">
        <v>225</v>
      </c>
      <c r="E6056" s="5">
        <v>9.83</v>
      </c>
    </row>
    <row r="6057" spans="1:10" ht="21.95" customHeight="1" x14ac:dyDescent="0.15">
      <c r="A6057" s="6" t="s">
        <v>297</v>
      </c>
      <c r="B6057" s="4" t="s">
        <v>16</v>
      </c>
      <c r="C6057" s="4" t="s">
        <v>111</v>
      </c>
      <c r="D6057" s="4" t="s">
        <v>118</v>
      </c>
      <c r="E6057" s="5">
        <v>9.15</v>
      </c>
    </row>
    <row r="6058" spans="1:10" ht="21.95" customHeight="1" x14ac:dyDescent="0.15">
      <c r="A6058" s="6" t="s">
        <v>297</v>
      </c>
      <c r="B6058" s="4" t="s">
        <v>17</v>
      </c>
      <c r="C6058" s="4" t="s">
        <v>111</v>
      </c>
      <c r="D6058" s="4" t="s">
        <v>224</v>
      </c>
      <c r="E6058" s="5">
        <v>11.75</v>
      </c>
      <c r="F6058" t="s">
        <v>353</v>
      </c>
      <c r="G6058" s="17">
        <f>+E6058+E6059+E6060+E6061+E6062+E6063</f>
        <v>56.44</v>
      </c>
      <c r="H6058" s="17">
        <f>+E6066+E6067+E6064+E6065</f>
        <v>31.67</v>
      </c>
      <c r="I6058" s="18">
        <f>+(G6058/4)/(H6058/3)</f>
        <v>1.3365961477739186</v>
      </c>
      <c r="J6058" s="21">
        <f>+(B6058-$K$1)/7</f>
        <v>5</v>
      </c>
    </row>
    <row r="6059" spans="1:10" ht="21.95" customHeight="1" x14ac:dyDescent="0.15">
      <c r="A6059" s="6" t="s">
        <v>297</v>
      </c>
      <c r="B6059" s="4" t="s">
        <v>17</v>
      </c>
      <c r="C6059" s="4" t="s">
        <v>111</v>
      </c>
      <c r="D6059" s="4" t="s">
        <v>200</v>
      </c>
      <c r="E6059" s="5">
        <v>10.48</v>
      </c>
    </row>
    <row r="6060" spans="1:10" ht="21.95" customHeight="1" x14ac:dyDescent="0.15">
      <c r="A6060" s="6" t="s">
        <v>297</v>
      </c>
      <c r="B6060" s="4" t="s">
        <v>17</v>
      </c>
      <c r="C6060" s="4" t="s">
        <v>111</v>
      </c>
      <c r="D6060" s="4" t="s">
        <v>200</v>
      </c>
      <c r="E6060" s="5">
        <v>5.27</v>
      </c>
    </row>
    <row r="6061" spans="1:10" ht="21.95" customHeight="1" x14ac:dyDescent="0.15">
      <c r="A6061" s="6" t="s">
        <v>297</v>
      </c>
      <c r="B6061" s="4" t="s">
        <v>17</v>
      </c>
      <c r="C6061" s="4" t="s">
        <v>111</v>
      </c>
      <c r="D6061" s="4" t="s">
        <v>225</v>
      </c>
      <c r="E6061" s="5">
        <v>11</v>
      </c>
    </row>
    <row r="6062" spans="1:10" ht="21.95" customHeight="1" x14ac:dyDescent="0.15">
      <c r="A6062" s="6" t="s">
        <v>297</v>
      </c>
      <c r="B6062" s="4" t="s">
        <v>17</v>
      </c>
      <c r="C6062" s="4" t="s">
        <v>111</v>
      </c>
      <c r="D6062" s="4" t="s">
        <v>225</v>
      </c>
      <c r="E6062" s="5">
        <v>4.8499999999999996</v>
      </c>
    </row>
    <row r="6063" spans="1:10" ht="21.95" customHeight="1" x14ac:dyDescent="0.15">
      <c r="A6063" s="6" t="s">
        <v>297</v>
      </c>
      <c r="B6063" s="4" t="s">
        <v>17</v>
      </c>
      <c r="C6063" s="4" t="s">
        <v>111</v>
      </c>
      <c r="D6063" s="4" t="s">
        <v>134</v>
      </c>
      <c r="E6063" s="5">
        <v>13.09</v>
      </c>
    </row>
    <row r="6064" spans="1:10" ht="21.95" customHeight="1" x14ac:dyDescent="0.15">
      <c r="A6064" s="6" t="s">
        <v>297</v>
      </c>
      <c r="B6064" s="4" t="s">
        <v>18</v>
      </c>
      <c r="C6064" s="4" t="s">
        <v>111</v>
      </c>
      <c r="D6064" s="4" t="s">
        <v>224</v>
      </c>
      <c r="E6064" s="5">
        <v>7.01</v>
      </c>
      <c r="F6064" t="s">
        <v>354</v>
      </c>
    </row>
    <row r="6065" spans="1:10" ht="21.95" customHeight="1" x14ac:dyDescent="0.15">
      <c r="A6065" s="6" t="s">
        <v>297</v>
      </c>
      <c r="B6065" s="4" t="s">
        <v>18</v>
      </c>
      <c r="C6065" s="4" t="s">
        <v>111</v>
      </c>
      <c r="D6065" s="4" t="s">
        <v>204</v>
      </c>
      <c r="E6065" s="5">
        <v>8.3800000000000008</v>
      </c>
    </row>
    <row r="6066" spans="1:10" ht="21.95" customHeight="1" x14ac:dyDescent="0.15">
      <c r="A6066" s="6" t="s">
        <v>297</v>
      </c>
      <c r="B6066" s="4" t="s">
        <v>18</v>
      </c>
      <c r="C6066" s="4" t="s">
        <v>111</v>
      </c>
      <c r="D6066" s="4" t="s">
        <v>200</v>
      </c>
      <c r="E6066" s="5">
        <v>8.18</v>
      </c>
    </row>
    <row r="6067" spans="1:10" ht="21.95" customHeight="1" x14ac:dyDescent="0.15">
      <c r="A6067" s="6" t="s">
        <v>297</v>
      </c>
      <c r="B6067" s="4" t="s">
        <v>18</v>
      </c>
      <c r="C6067" s="4" t="s">
        <v>111</v>
      </c>
      <c r="D6067" s="4" t="s">
        <v>225</v>
      </c>
      <c r="E6067" s="5">
        <v>8.1</v>
      </c>
    </row>
    <row r="6068" spans="1:10" ht="21.95" customHeight="1" x14ac:dyDescent="0.15">
      <c r="A6068" s="6" t="s">
        <v>297</v>
      </c>
      <c r="B6068" s="4" t="s">
        <v>19</v>
      </c>
      <c r="C6068" s="4" t="s">
        <v>111</v>
      </c>
      <c r="D6068" s="4" t="s">
        <v>224</v>
      </c>
      <c r="E6068" s="5">
        <v>10.53</v>
      </c>
      <c r="F6068" t="s">
        <v>353</v>
      </c>
      <c r="G6068" s="17">
        <f>+E6068+E6069+E6070+E6071</f>
        <v>48.11</v>
      </c>
      <c r="H6068" s="17">
        <f>+E6072+E6073+E6074+E6075</f>
        <v>15.88</v>
      </c>
      <c r="I6068" s="18">
        <f>+(G6068/4)/(H6068/3)</f>
        <v>2.2721977329974807</v>
      </c>
      <c r="J6068" s="21">
        <f>+(B6068-$K$1)/7</f>
        <v>6</v>
      </c>
    </row>
    <row r="6069" spans="1:10" ht="21.95" customHeight="1" x14ac:dyDescent="0.15">
      <c r="A6069" s="6" t="s">
        <v>297</v>
      </c>
      <c r="B6069" s="4" t="s">
        <v>19</v>
      </c>
      <c r="C6069" s="4" t="s">
        <v>111</v>
      </c>
      <c r="D6069" s="4" t="s">
        <v>204</v>
      </c>
      <c r="E6069" s="5">
        <v>11.68</v>
      </c>
    </row>
    <row r="6070" spans="1:10" ht="21.95" customHeight="1" x14ac:dyDescent="0.15">
      <c r="A6070" s="6" t="s">
        <v>297</v>
      </c>
      <c r="B6070" s="4" t="s">
        <v>19</v>
      </c>
      <c r="C6070" s="4" t="s">
        <v>111</v>
      </c>
      <c r="D6070" s="4" t="s">
        <v>200</v>
      </c>
      <c r="E6070" s="5">
        <v>12.44</v>
      </c>
    </row>
    <row r="6071" spans="1:10" ht="21.95" customHeight="1" x14ac:dyDescent="0.15">
      <c r="A6071" s="6" t="s">
        <v>297</v>
      </c>
      <c r="B6071" s="4" t="s">
        <v>19</v>
      </c>
      <c r="C6071" s="4" t="s">
        <v>111</v>
      </c>
      <c r="D6071" s="4" t="s">
        <v>225</v>
      </c>
      <c r="E6071" s="5">
        <v>13.46</v>
      </c>
    </row>
    <row r="6072" spans="1:10" ht="21.95" customHeight="1" x14ac:dyDescent="0.15">
      <c r="A6072" s="6" t="s">
        <v>297</v>
      </c>
      <c r="B6072" s="4" t="s">
        <v>20</v>
      </c>
      <c r="C6072" s="4" t="s">
        <v>111</v>
      </c>
      <c r="D6072" s="4" t="s">
        <v>224</v>
      </c>
      <c r="E6072" s="5">
        <v>2.08</v>
      </c>
      <c r="F6072" t="s">
        <v>354</v>
      </c>
    </row>
    <row r="6073" spans="1:10" ht="21.95" customHeight="1" x14ac:dyDescent="0.15">
      <c r="A6073" s="6" t="s">
        <v>297</v>
      </c>
      <c r="B6073" s="4" t="s">
        <v>20</v>
      </c>
      <c r="C6073" s="4" t="s">
        <v>111</v>
      </c>
      <c r="D6073" s="4" t="s">
        <v>204</v>
      </c>
      <c r="E6073" s="5">
        <v>4.59</v>
      </c>
    </row>
    <row r="6074" spans="1:10" ht="21.95" customHeight="1" x14ac:dyDescent="0.15">
      <c r="A6074" s="6" t="s">
        <v>297</v>
      </c>
      <c r="B6074" s="4" t="s">
        <v>20</v>
      </c>
      <c r="C6074" s="4" t="s">
        <v>111</v>
      </c>
      <c r="D6074" s="4" t="s">
        <v>200</v>
      </c>
      <c r="E6074" s="5">
        <v>3.63</v>
      </c>
    </row>
    <row r="6075" spans="1:10" ht="21.95" customHeight="1" x14ac:dyDescent="0.15">
      <c r="A6075" s="6" t="s">
        <v>297</v>
      </c>
      <c r="B6075" s="4" t="s">
        <v>20</v>
      </c>
      <c r="C6075" s="4" t="s">
        <v>111</v>
      </c>
      <c r="D6075" s="4" t="s">
        <v>225</v>
      </c>
      <c r="E6075" s="5">
        <v>5.58</v>
      </c>
    </row>
    <row r="6076" spans="1:10" ht="21.95" customHeight="1" x14ac:dyDescent="0.15">
      <c r="A6076" s="6" t="s">
        <v>297</v>
      </c>
      <c r="B6076" s="4" t="s">
        <v>21</v>
      </c>
      <c r="C6076" s="4" t="s">
        <v>111</v>
      </c>
      <c r="D6076" s="4" t="s">
        <v>224</v>
      </c>
      <c r="E6076" s="5">
        <v>7.88</v>
      </c>
      <c r="F6076" t="s">
        <v>353</v>
      </c>
      <c r="G6076" s="17">
        <f>+E6076+E6077+E6078+E6079+E6080</f>
        <v>55.489999999999995</v>
      </c>
      <c r="H6076" s="17">
        <f>+E6084+E6081+E6082+E6083</f>
        <v>33.49</v>
      </c>
      <c r="I6076" s="18">
        <f>+(G6076/4)/(H6076/3)</f>
        <v>1.242684383398029</v>
      </c>
      <c r="J6076" s="21">
        <f>+(B6076-$K$1)/7</f>
        <v>7</v>
      </c>
    </row>
    <row r="6077" spans="1:10" ht="21.95" customHeight="1" x14ac:dyDescent="0.15">
      <c r="A6077" s="6" t="s">
        <v>297</v>
      </c>
      <c r="B6077" s="4" t="s">
        <v>21</v>
      </c>
      <c r="C6077" s="4" t="s">
        <v>111</v>
      </c>
      <c r="D6077" s="4" t="s">
        <v>224</v>
      </c>
      <c r="E6077" s="5">
        <v>7.2</v>
      </c>
    </row>
    <row r="6078" spans="1:10" ht="21.95" customHeight="1" x14ac:dyDescent="0.15">
      <c r="A6078" s="6" t="s">
        <v>297</v>
      </c>
      <c r="B6078" s="4" t="s">
        <v>21</v>
      </c>
      <c r="C6078" s="4" t="s">
        <v>111</v>
      </c>
      <c r="D6078" s="4" t="s">
        <v>204</v>
      </c>
      <c r="E6078" s="5">
        <v>11.82</v>
      </c>
    </row>
    <row r="6079" spans="1:10" ht="21.95" customHeight="1" x14ac:dyDescent="0.15">
      <c r="A6079" s="6" t="s">
        <v>297</v>
      </c>
      <c r="B6079" s="4" t="s">
        <v>21</v>
      </c>
      <c r="C6079" s="4" t="s">
        <v>111</v>
      </c>
      <c r="D6079" s="4" t="s">
        <v>200</v>
      </c>
      <c r="E6079" s="5">
        <v>14.79</v>
      </c>
    </row>
    <row r="6080" spans="1:10" ht="21.95" customHeight="1" x14ac:dyDescent="0.15">
      <c r="A6080" s="6" t="s">
        <v>297</v>
      </c>
      <c r="B6080" s="4" t="s">
        <v>21</v>
      </c>
      <c r="C6080" s="4" t="s">
        <v>111</v>
      </c>
      <c r="D6080" s="4" t="s">
        <v>225</v>
      </c>
      <c r="E6080" s="5">
        <v>13.8</v>
      </c>
    </row>
    <row r="6081" spans="1:10" ht="21.95" customHeight="1" x14ac:dyDescent="0.15">
      <c r="A6081" s="6" t="s">
        <v>297</v>
      </c>
      <c r="B6081" s="4" t="s">
        <v>22</v>
      </c>
      <c r="C6081" s="4" t="s">
        <v>111</v>
      </c>
      <c r="D6081" s="4" t="s">
        <v>224</v>
      </c>
      <c r="E6081" s="5">
        <v>7.79</v>
      </c>
      <c r="F6081" t="s">
        <v>354</v>
      </c>
    </row>
    <row r="6082" spans="1:10" ht="21.95" customHeight="1" x14ac:dyDescent="0.15">
      <c r="A6082" s="6" t="s">
        <v>297</v>
      </c>
      <c r="B6082" s="4" t="s">
        <v>22</v>
      </c>
      <c r="C6082" s="4" t="s">
        <v>111</v>
      </c>
      <c r="D6082" s="4" t="s">
        <v>204</v>
      </c>
      <c r="E6082" s="5">
        <v>7.15</v>
      </c>
    </row>
    <row r="6083" spans="1:10" ht="21.95" customHeight="1" x14ac:dyDescent="0.15">
      <c r="A6083" s="6" t="s">
        <v>297</v>
      </c>
      <c r="B6083" s="4" t="s">
        <v>22</v>
      </c>
      <c r="C6083" s="4" t="s">
        <v>111</v>
      </c>
      <c r="D6083" s="4" t="s">
        <v>200</v>
      </c>
      <c r="E6083" s="5">
        <v>8.75</v>
      </c>
    </row>
    <row r="6084" spans="1:10" ht="21.95" customHeight="1" x14ac:dyDescent="0.15">
      <c r="A6084" s="6" t="s">
        <v>297</v>
      </c>
      <c r="B6084" s="4" t="s">
        <v>22</v>
      </c>
      <c r="C6084" s="4" t="s">
        <v>111</v>
      </c>
      <c r="D6084" s="4" t="s">
        <v>225</v>
      </c>
      <c r="E6084" s="5">
        <v>9.8000000000000007</v>
      </c>
    </row>
    <row r="6085" spans="1:10" ht="21.95" customHeight="1" x14ac:dyDescent="0.15">
      <c r="A6085" s="6" t="s">
        <v>297</v>
      </c>
      <c r="B6085" s="4" t="s">
        <v>23</v>
      </c>
      <c r="C6085" s="4" t="s">
        <v>111</v>
      </c>
      <c r="D6085" s="4" t="s">
        <v>112</v>
      </c>
      <c r="E6085" s="5">
        <v>12.93</v>
      </c>
      <c r="F6085" s="13" t="s">
        <v>354</v>
      </c>
    </row>
    <row r="6086" spans="1:10" ht="21.95" customHeight="1" x14ac:dyDescent="0.15">
      <c r="A6086" s="6" t="s">
        <v>297</v>
      </c>
      <c r="B6086" s="4" t="s">
        <v>23</v>
      </c>
      <c r="C6086" s="4" t="s">
        <v>111</v>
      </c>
      <c r="D6086" s="4" t="s">
        <v>224</v>
      </c>
      <c r="E6086" s="5">
        <v>14.41</v>
      </c>
    </row>
    <row r="6087" spans="1:10" ht="21.95" customHeight="1" x14ac:dyDescent="0.15">
      <c r="A6087" s="6" t="s">
        <v>297</v>
      </c>
      <c r="B6087" s="4" t="s">
        <v>23</v>
      </c>
      <c r="C6087" s="4" t="s">
        <v>111</v>
      </c>
      <c r="D6087" s="4" t="s">
        <v>204</v>
      </c>
      <c r="E6087" s="5">
        <v>11.27</v>
      </c>
    </row>
    <row r="6088" spans="1:10" ht="21.95" customHeight="1" x14ac:dyDescent="0.15">
      <c r="A6088" s="6" t="s">
        <v>297</v>
      </c>
      <c r="B6088" s="4" t="s">
        <v>23</v>
      </c>
      <c r="C6088" s="4" t="s">
        <v>111</v>
      </c>
      <c r="D6088" s="4" t="s">
        <v>204</v>
      </c>
      <c r="E6088" s="5">
        <v>7.79</v>
      </c>
    </row>
    <row r="6089" spans="1:10" ht="21.95" customHeight="1" x14ac:dyDescent="0.15">
      <c r="A6089" s="9" t="s">
        <v>297</v>
      </c>
      <c r="B6089" s="4" t="s">
        <v>23</v>
      </c>
      <c r="C6089" s="4" t="s">
        <v>111</v>
      </c>
      <c r="D6089" s="4" t="s">
        <v>200</v>
      </c>
      <c r="E6089" s="5">
        <v>11.7</v>
      </c>
    </row>
    <row r="6090" spans="1:10" ht="21.95" customHeight="1" x14ac:dyDescent="0.15">
      <c r="A6090" s="6" t="s">
        <v>297</v>
      </c>
      <c r="B6090" s="4" t="s">
        <v>23</v>
      </c>
      <c r="C6090" s="4" t="s">
        <v>111</v>
      </c>
      <c r="D6090" s="4" t="s">
        <v>200</v>
      </c>
      <c r="E6090" s="5">
        <v>6.95</v>
      </c>
    </row>
    <row r="6091" spans="1:10" ht="21.95" customHeight="1" x14ac:dyDescent="0.15">
      <c r="A6091" s="6" t="s">
        <v>297</v>
      </c>
      <c r="B6091" s="4" t="s">
        <v>23</v>
      </c>
      <c r="C6091" s="4" t="s">
        <v>111</v>
      </c>
      <c r="D6091" s="4" t="s">
        <v>225</v>
      </c>
      <c r="E6091" s="5">
        <v>11.31</v>
      </c>
    </row>
    <row r="6092" spans="1:10" ht="21.95" customHeight="1" x14ac:dyDescent="0.15">
      <c r="A6092" s="6" t="s">
        <v>297</v>
      </c>
      <c r="B6092" s="4" t="s">
        <v>24</v>
      </c>
      <c r="C6092" s="4" t="s">
        <v>111</v>
      </c>
      <c r="D6092" s="4" t="s">
        <v>224</v>
      </c>
      <c r="E6092" s="5">
        <v>13.33</v>
      </c>
      <c r="F6092" t="s">
        <v>353</v>
      </c>
      <c r="G6092" s="17">
        <f>+E6092+E6093+E6094+E6095+E6096+E6097+E6098</f>
        <v>62.629999999999995</v>
      </c>
      <c r="H6092" s="17">
        <f>+E6100+E6101+E6102+E6099</f>
        <v>34.68</v>
      </c>
      <c r="I6092" s="18">
        <f>+(G6092/4)/(H6092/3)</f>
        <v>1.3544550173010379</v>
      </c>
      <c r="J6092" s="21">
        <f>+(B6092-$K$1)/7</f>
        <v>9</v>
      </c>
    </row>
    <row r="6093" spans="1:10" ht="21.95" customHeight="1" x14ac:dyDescent="0.15">
      <c r="A6093" s="6" t="s">
        <v>297</v>
      </c>
      <c r="B6093" s="4" t="s">
        <v>24</v>
      </c>
      <c r="C6093" s="4" t="s">
        <v>111</v>
      </c>
      <c r="D6093" s="4" t="s">
        <v>204</v>
      </c>
      <c r="E6093" s="5">
        <v>11.53</v>
      </c>
    </row>
    <row r="6094" spans="1:10" ht="21.95" customHeight="1" x14ac:dyDescent="0.15">
      <c r="A6094" s="6" t="s">
        <v>297</v>
      </c>
      <c r="B6094" s="4" t="s">
        <v>24</v>
      </c>
      <c r="C6094" s="4" t="s">
        <v>111</v>
      </c>
      <c r="D6094" s="4" t="s">
        <v>204</v>
      </c>
      <c r="E6094" s="5">
        <v>1.8</v>
      </c>
    </row>
    <row r="6095" spans="1:10" ht="21.95" customHeight="1" x14ac:dyDescent="0.15">
      <c r="A6095" s="6" t="s">
        <v>297</v>
      </c>
      <c r="B6095" s="4" t="s">
        <v>24</v>
      </c>
      <c r="C6095" s="4" t="s">
        <v>111</v>
      </c>
      <c r="D6095" s="4" t="s">
        <v>200</v>
      </c>
      <c r="E6095" s="5">
        <v>10.51</v>
      </c>
    </row>
    <row r="6096" spans="1:10" ht="21.95" customHeight="1" x14ac:dyDescent="0.15">
      <c r="A6096" s="6" t="s">
        <v>297</v>
      </c>
      <c r="B6096" s="4" t="s">
        <v>24</v>
      </c>
      <c r="C6096" s="4" t="s">
        <v>111</v>
      </c>
      <c r="D6096" s="4" t="s">
        <v>200</v>
      </c>
      <c r="E6096" s="5">
        <v>7.69</v>
      </c>
    </row>
    <row r="6097" spans="1:10" ht="21.95" customHeight="1" x14ac:dyDescent="0.15">
      <c r="A6097" s="6" t="s">
        <v>297</v>
      </c>
      <c r="B6097" s="4" t="s">
        <v>24</v>
      </c>
      <c r="C6097" s="4" t="s">
        <v>111</v>
      </c>
      <c r="D6097" s="4" t="s">
        <v>134</v>
      </c>
      <c r="E6097" s="5">
        <v>12.36</v>
      </c>
    </row>
    <row r="6098" spans="1:10" ht="21.95" customHeight="1" x14ac:dyDescent="0.15">
      <c r="A6098" s="6" t="s">
        <v>297</v>
      </c>
      <c r="B6098" s="4" t="s">
        <v>24</v>
      </c>
      <c r="C6098" s="4" t="s">
        <v>111</v>
      </c>
      <c r="D6098" s="4" t="s">
        <v>134</v>
      </c>
      <c r="E6098" s="5">
        <v>5.41</v>
      </c>
    </row>
    <row r="6099" spans="1:10" ht="21.95" customHeight="1" x14ac:dyDescent="0.15">
      <c r="A6099" s="6" t="s">
        <v>297</v>
      </c>
      <c r="B6099" s="4" t="s">
        <v>25</v>
      </c>
      <c r="C6099" s="4" t="s">
        <v>111</v>
      </c>
      <c r="D6099" s="4" t="s">
        <v>224</v>
      </c>
      <c r="E6099" s="5">
        <v>8.91</v>
      </c>
      <c r="F6099" t="s">
        <v>354</v>
      </c>
    </row>
    <row r="6100" spans="1:10" ht="21.95" customHeight="1" x14ac:dyDescent="0.15">
      <c r="A6100" s="6" t="s">
        <v>297</v>
      </c>
      <c r="B6100" s="4" t="s">
        <v>25</v>
      </c>
      <c r="C6100" s="4" t="s">
        <v>111</v>
      </c>
      <c r="D6100" s="4" t="s">
        <v>204</v>
      </c>
      <c r="E6100" s="5">
        <v>7.31</v>
      </c>
    </row>
    <row r="6101" spans="1:10" ht="21.95" customHeight="1" x14ac:dyDescent="0.15">
      <c r="A6101" s="6" t="s">
        <v>297</v>
      </c>
      <c r="B6101" s="4" t="s">
        <v>25</v>
      </c>
      <c r="C6101" s="4" t="s">
        <v>111</v>
      </c>
      <c r="D6101" s="4" t="s">
        <v>200</v>
      </c>
      <c r="E6101" s="5">
        <v>10.48</v>
      </c>
    </row>
    <row r="6102" spans="1:10" ht="21.95" customHeight="1" x14ac:dyDescent="0.15">
      <c r="A6102" s="6" t="s">
        <v>297</v>
      </c>
      <c r="B6102" s="4" t="s">
        <v>25</v>
      </c>
      <c r="C6102" s="4" t="s">
        <v>111</v>
      </c>
      <c r="D6102" s="4" t="s">
        <v>134</v>
      </c>
      <c r="E6102" s="5">
        <v>7.98</v>
      </c>
    </row>
    <row r="6103" spans="1:10" ht="21.95" customHeight="1" x14ac:dyDescent="0.15">
      <c r="A6103" s="6" t="s">
        <v>297</v>
      </c>
      <c r="B6103" s="4" t="s">
        <v>26</v>
      </c>
      <c r="C6103" s="4" t="s">
        <v>111</v>
      </c>
      <c r="D6103" s="4" t="s">
        <v>224</v>
      </c>
      <c r="E6103" s="5">
        <v>10.32</v>
      </c>
      <c r="F6103" t="s">
        <v>353</v>
      </c>
      <c r="G6103" s="17">
        <f>+E6103+E6104+E6105+E6106+E6107+E6108</f>
        <v>50.160000000000004</v>
      </c>
      <c r="H6103" s="17">
        <f>+E6111+E6112+E6109+E6110</f>
        <v>33.79</v>
      </c>
      <c r="I6103" s="18">
        <f>+(G6103/4)/(H6103/3)</f>
        <v>1.113347144125481</v>
      </c>
      <c r="J6103" s="21">
        <f>+(B6103-$K$1)/7</f>
        <v>10</v>
      </c>
    </row>
    <row r="6104" spans="1:10" ht="21.95" customHeight="1" x14ac:dyDescent="0.15">
      <c r="A6104" s="6" t="s">
        <v>297</v>
      </c>
      <c r="B6104" s="4" t="s">
        <v>26</v>
      </c>
      <c r="C6104" s="4" t="s">
        <v>111</v>
      </c>
      <c r="D6104" s="4" t="s">
        <v>204</v>
      </c>
      <c r="E6104" s="5">
        <v>10.96</v>
      </c>
    </row>
    <row r="6105" spans="1:10" ht="21.95" customHeight="1" x14ac:dyDescent="0.15">
      <c r="A6105" s="6" t="s">
        <v>297</v>
      </c>
      <c r="B6105" s="4" t="s">
        <v>26</v>
      </c>
      <c r="C6105" s="4" t="s">
        <v>111</v>
      </c>
      <c r="D6105" s="4" t="s">
        <v>200</v>
      </c>
      <c r="E6105" s="5">
        <v>9.77</v>
      </c>
    </row>
    <row r="6106" spans="1:10" ht="21.95" customHeight="1" x14ac:dyDescent="0.15">
      <c r="A6106" s="6" t="s">
        <v>297</v>
      </c>
      <c r="B6106" s="4" t="s">
        <v>26</v>
      </c>
      <c r="C6106" s="4" t="s">
        <v>111</v>
      </c>
      <c r="D6106" s="4" t="s">
        <v>200</v>
      </c>
      <c r="E6106" s="5">
        <v>4.38</v>
      </c>
    </row>
    <row r="6107" spans="1:10" ht="21.95" customHeight="1" x14ac:dyDescent="0.15">
      <c r="A6107" s="6" t="s">
        <v>297</v>
      </c>
      <c r="B6107" s="4" t="s">
        <v>26</v>
      </c>
      <c r="C6107" s="4" t="s">
        <v>111</v>
      </c>
      <c r="D6107" s="4" t="s">
        <v>118</v>
      </c>
      <c r="E6107" s="5">
        <v>9.81</v>
      </c>
    </row>
    <row r="6108" spans="1:10" ht="21.95" customHeight="1" x14ac:dyDescent="0.15">
      <c r="A6108" s="6" t="s">
        <v>297</v>
      </c>
      <c r="B6108" s="4" t="s">
        <v>26</v>
      </c>
      <c r="C6108" s="4" t="s">
        <v>111</v>
      </c>
      <c r="D6108" s="4" t="s">
        <v>118</v>
      </c>
      <c r="E6108" s="5">
        <v>4.92</v>
      </c>
    </row>
    <row r="6109" spans="1:10" ht="21.95" customHeight="1" x14ac:dyDescent="0.15">
      <c r="A6109" s="6" t="s">
        <v>297</v>
      </c>
      <c r="B6109" s="4" t="s">
        <v>27</v>
      </c>
      <c r="C6109" s="4" t="s">
        <v>111</v>
      </c>
      <c r="D6109" s="4" t="s">
        <v>224</v>
      </c>
      <c r="E6109" s="5">
        <v>7.62</v>
      </c>
      <c r="F6109" t="s">
        <v>354</v>
      </c>
    </row>
    <row r="6110" spans="1:10" ht="21.95" customHeight="1" x14ac:dyDescent="0.15">
      <c r="A6110" s="6" t="s">
        <v>297</v>
      </c>
      <c r="B6110" s="4" t="s">
        <v>27</v>
      </c>
      <c r="C6110" s="4" t="s">
        <v>111</v>
      </c>
      <c r="D6110" s="4" t="s">
        <v>204</v>
      </c>
      <c r="E6110" s="5">
        <v>8.27</v>
      </c>
    </row>
    <row r="6111" spans="1:10" ht="21.95" customHeight="1" x14ac:dyDescent="0.15">
      <c r="A6111" s="6" t="s">
        <v>297</v>
      </c>
      <c r="B6111" s="4" t="s">
        <v>27</v>
      </c>
      <c r="C6111" s="4" t="s">
        <v>111</v>
      </c>
      <c r="D6111" s="4" t="s">
        <v>200</v>
      </c>
      <c r="E6111" s="5">
        <v>8.75</v>
      </c>
    </row>
    <row r="6112" spans="1:10" ht="21.95" customHeight="1" x14ac:dyDescent="0.15">
      <c r="A6112" s="6" t="s">
        <v>297</v>
      </c>
      <c r="B6112" s="4" t="s">
        <v>27</v>
      </c>
      <c r="C6112" s="4" t="s">
        <v>111</v>
      </c>
      <c r="D6112" s="4" t="s">
        <v>134</v>
      </c>
      <c r="E6112" s="5">
        <v>9.15</v>
      </c>
    </row>
    <row r="6113" spans="1:10" ht="21.95" customHeight="1" x14ac:dyDescent="0.15">
      <c r="A6113" s="6" t="s">
        <v>297</v>
      </c>
      <c r="B6113" s="4" t="s">
        <v>28</v>
      </c>
      <c r="C6113" s="4" t="s">
        <v>111</v>
      </c>
      <c r="D6113" s="4" t="s">
        <v>224</v>
      </c>
      <c r="E6113" s="5">
        <v>11.65</v>
      </c>
      <c r="F6113" t="s">
        <v>353</v>
      </c>
      <c r="G6113" s="17">
        <f>+E6113+E6114+E6115+E6116+E6117+E6118</f>
        <v>50.010000000000005</v>
      </c>
      <c r="H6113" s="17">
        <f>+E6121+E6122+E6119+E6120</f>
        <v>24.97</v>
      </c>
      <c r="I6113" s="18">
        <f>+(G6113/4)/(H6113/3)</f>
        <v>1.5021025230276335</v>
      </c>
      <c r="J6113" s="21">
        <f>+(B6113-$K$1)/7</f>
        <v>11</v>
      </c>
    </row>
    <row r="6114" spans="1:10" ht="21.95" customHeight="1" x14ac:dyDescent="0.15">
      <c r="A6114" s="6" t="s">
        <v>297</v>
      </c>
      <c r="B6114" s="4" t="s">
        <v>28</v>
      </c>
      <c r="C6114" s="4" t="s">
        <v>111</v>
      </c>
      <c r="D6114" s="4" t="s">
        <v>204</v>
      </c>
      <c r="E6114" s="5">
        <v>10.66</v>
      </c>
    </row>
    <row r="6115" spans="1:10" ht="21.95" customHeight="1" x14ac:dyDescent="0.15">
      <c r="A6115" s="6" t="s">
        <v>297</v>
      </c>
      <c r="B6115" s="4" t="s">
        <v>28</v>
      </c>
      <c r="C6115" s="4" t="s">
        <v>111</v>
      </c>
      <c r="D6115" s="4" t="s">
        <v>118</v>
      </c>
      <c r="E6115" s="5">
        <v>7.59</v>
      </c>
    </row>
    <row r="6116" spans="1:10" ht="21.95" customHeight="1" x14ac:dyDescent="0.15">
      <c r="A6116" s="6" t="s">
        <v>297</v>
      </c>
      <c r="B6116" s="4" t="s">
        <v>28</v>
      </c>
      <c r="C6116" s="4" t="s">
        <v>111</v>
      </c>
      <c r="D6116" s="4" t="s">
        <v>118</v>
      </c>
      <c r="E6116" s="5">
        <v>5.8</v>
      </c>
    </row>
    <row r="6117" spans="1:10" ht="21.95" customHeight="1" x14ac:dyDescent="0.15">
      <c r="A6117" s="6" t="s">
        <v>297</v>
      </c>
      <c r="B6117" s="4" t="s">
        <v>28</v>
      </c>
      <c r="C6117" s="4" t="s">
        <v>111</v>
      </c>
      <c r="D6117" s="4" t="s">
        <v>134</v>
      </c>
      <c r="E6117" s="5">
        <v>10.46</v>
      </c>
    </row>
    <row r="6118" spans="1:10" ht="21.95" customHeight="1" x14ac:dyDescent="0.15">
      <c r="A6118" s="6" t="s">
        <v>297</v>
      </c>
      <c r="B6118" s="4" t="s">
        <v>28</v>
      </c>
      <c r="C6118" s="4" t="s">
        <v>111</v>
      </c>
      <c r="D6118" s="4" t="s">
        <v>134</v>
      </c>
      <c r="E6118" s="5">
        <v>3.85</v>
      </c>
    </row>
    <row r="6119" spans="1:10" ht="21.95" customHeight="1" x14ac:dyDescent="0.15">
      <c r="A6119" s="6" t="s">
        <v>297</v>
      </c>
      <c r="B6119" s="4" t="s">
        <v>30</v>
      </c>
      <c r="C6119" s="4" t="s">
        <v>111</v>
      </c>
      <c r="D6119" s="4" t="s">
        <v>204</v>
      </c>
      <c r="E6119" s="5">
        <v>6.61</v>
      </c>
      <c r="F6119" t="s">
        <v>354</v>
      </c>
    </row>
    <row r="6120" spans="1:10" ht="21.95" customHeight="1" x14ac:dyDescent="0.15">
      <c r="A6120" s="6" t="s">
        <v>297</v>
      </c>
      <c r="B6120" s="4" t="s">
        <v>30</v>
      </c>
      <c r="C6120" s="4" t="s">
        <v>111</v>
      </c>
      <c r="D6120" s="4" t="s">
        <v>200</v>
      </c>
      <c r="E6120" s="5">
        <v>6.17</v>
      </c>
    </row>
    <row r="6121" spans="1:10" ht="21.95" customHeight="1" x14ac:dyDescent="0.15">
      <c r="A6121" s="6" t="s">
        <v>297</v>
      </c>
      <c r="B6121" s="4" t="s">
        <v>30</v>
      </c>
      <c r="C6121" s="4" t="s">
        <v>111</v>
      </c>
      <c r="D6121" s="4" t="s">
        <v>118</v>
      </c>
      <c r="E6121" s="5">
        <v>6.05</v>
      </c>
    </row>
    <row r="6122" spans="1:10" ht="21.95" customHeight="1" x14ac:dyDescent="0.15">
      <c r="A6122" s="6" t="s">
        <v>297</v>
      </c>
      <c r="B6122" s="4" t="s">
        <v>30</v>
      </c>
      <c r="C6122" s="4" t="s">
        <v>111</v>
      </c>
      <c r="D6122" s="4" t="s">
        <v>134</v>
      </c>
      <c r="E6122" s="5">
        <v>6.14</v>
      </c>
    </row>
    <row r="6123" spans="1:10" ht="21.95" customHeight="1" x14ac:dyDescent="0.15">
      <c r="A6123" s="6" t="s">
        <v>297</v>
      </c>
      <c r="B6123" s="4" t="s">
        <v>31</v>
      </c>
      <c r="C6123" s="4" t="s">
        <v>111</v>
      </c>
      <c r="D6123" s="4" t="s">
        <v>204</v>
      </c>
      <c r="E6123" s="5">
        <v>13.23</v>
      </c>
      <c r="F6123" t="s">
        <v>353</v>
      </c>
      <c r="G6123" s="17">
        <f>+E6123+E6124+E6125+E6126+E6127+E6128+E6129</f>
        <v>63.66</v>
      </c>
      <c r="H6123" s="17">
        <f>+E6131+E6132+E6133+E6130</f>
        <v>30.130000000000003</v>
      </c>
      <c r="I6123" s="18">
        <f>+(G6123/4)/(H6123/3)</f>
        <v>1.584633255891138</v>
      </c>
      <c r="J6123" s="21">
        <f>+(B6123-$K$1)/7</f>
        <v>12</v>
      </c>
    </row>
    <row r="6124" spans="1:10" ht="21.95" customHeight="1" x14ac:dyDescent="0.15">
      <c r="A6124" s="6" t="s">
        <v>297</v>
      </c>
      <c r="B6124" s="4" t="s">
        <v>31</v>
      </c>
      <c r="C6124" s="4" t="s">
        <v>111</v>
      </c>
      <c r="D6124" s="4" t="s">
        <v>200</v>
      </c>
      <c r="E6124" s="5">
        <v>10.83</v>
      </c>
    </row>
    <row r="6125" spans="1:10" ht="21.95" customHeight="1" x14ac:dyDescent="0.15">
      <c r="A6125" s="6" t="s">
        <v>297</v>
      </c>
      <c r="B6125" s="4" t="s">
        <v>31</v>
      </c>
      <c r="C6125" s="4" t="s">
        <v>111</v>
      </c>
      <c r="D6125" s="4" t="s">
        <v>200</v>
      </c>
      <c r="E6125" s="5">
        <v>5.57</v>
      </c>
    </row>
    <row r="6126" spans="1:10" ht="21.95" customHeight="1" x14ac:dyDescent="0.15">
      <c r="A6126" s="6" t="s">
        <v>297</v>
      </c>
      <c r="B6126" s="4" t="s">
        <v>31</v>
      </c>
      <c r="C6126" s="4" t="s">
        <v>111</v>
      </c>
      <c r="D6126" s="4" t="s">
        <v>118</v>
      </c>
      <c r="E6126" s="5">
        <v>10.72</v>
      </c>
    </row>
    <row r="6127" spans="1:10" ht="21.95" customHeight="1" x14ac:dyDescent="0.15">
      <c r="A6127" s="6" t="s">
        <v>297</v>
      </c>
      <c r="B6127" s="4" t="s">
        <v>31</v>
      </c>
      <c r="C6127" s="4" t="s">
        <v>111</v>
      </c>
      <c r="D6127" s="4" t="s">
        <v>118</v>
      </c>
      <c r="E6127" s="5">
        <v>8</v>
      </c>
    </row>
    <row r="6128" spans="1:10" ht="21.95" customHeight="1" x14ac:dyDescent="0.15">
      <c r="A6128" s="6" t="s">
        <v>297</v>
      </c>
      <c r="B6128" s="4" t="s">
        <v>31</v>
      </c>
      <c r="C6128" s="4" t="s">
        <v>111</v>
      </c>
      <c r="D6128" s="4" t="s">
        <v>134</v>
      </c>
      <c r="E6128" s="5">
        <v>12.7</v>
      </c>
    </row>
    <row r="6129" spans="1:10" ht="21.95" customHeight="1" x14ac:dyDescent="0.15">
      <c r="A6129" s="6" t="s">
        <v>297</v>
      </c>
      <c r="B6129" s="4" t="s">
        <v>31</v>
      </c>
      <c r="C6129" s="4" t="s">
        <v>111</v>
      </c>
      <c r="D6129" s="4" t="s">
        <v>134</v>
      </c>
      <c r="E6129" s="5">
        <v>2.61</v>
      </c>
    </row>
    <row r="6130" spans="1:10" ht="21.95" customHeight="1" x14ac:dyDescent="0.15">
      <c r="A6130" s="6" t="s">
        <v>297</v>
      </c>
      <c r="B6130" s="4" t="s">
        <v>33</v>
      </c>
      <c r="C6130" s="4" t="s">
        <v>111</v>
      </c>
      <c r="D6130" s="4" t="s">
        <v>112</v>
      </c>
      <c r="E6130" s="5">
        <v>6.37</v>
      </c>
      <c r="F6130" t="s">
        <v>354</v>
      </c>
    </row>
    <row r="6131" spans="1:10" ht="21.95" customHeight="1" x14ac:dyDescent="0.15">
      <c r="A6131" s="9" t="s">
        <v>297</v>
      </c>
      <c r="B6131" s="4" t="s">
        <v>33</v>
      </c>
      <c r="C6131" s="4" t="s">
        <v>111</v>
      </c>
      <c r="D6131" s="4" t="s">
        <v>224</v>
      </c>
      <c r="E6131" s="5">
        <v>6.69</v>
      </c>
    </row>
    <row r="6132" spans="1:10" ht="21.95" customHeight="1" x14ac:dyDescent="0.15">
      <c r="A6132" s="6" t="s">
        <v>297</v>
      </c>
      <c r="B6132" s="4" t="s">
        <v>33</v>
      </c>
      <c r="C6132" s="4" t="s">
        <v>111</v>
      </c>
      <c r="D6132" s="4" t="s">
        <v>200</v>
      </c>
      <c r="E6132" s="5">
        <v>7.94</v>
      </c>
    </row>
    <row r="6133" spans="1:10" ht="21.95" customHeight="1" x14ac:dyDescent="0.15">
      <c r="A6133" s="6" t="s">
        <v>297</v>
      </c>
      <c r="B6133" s="4" t="s">
        <v>33</v>
      </c>
      <c r="C6133" s="4" t="s">
        <v>111</v>
      </c>
      <c r="D6133" s="4" t="s">
        <v>134</v>
      </c>
      <c r="E6133" s="5">
        <v>9.1300000000000008</v>
      </c>
    </row>
    <row r="6134" spans="1:10" ht="21.95" customHeight="1" x14ac:dyDescent="0.15">
      <c r="A6134" s="6" t="s">
        <v>297</v>
      </c>
      <c r="B6134" s="4" t="s">
        <v>34</v>
      </c>
      <c r="C6134" s="4" t="s">
        <v>111</v>
      </c>
      <c r="D6134" s="4" t="s">
        <v>224</v>
      </c>
      <c r="E6134" s="5">
        <v>12.96</v>
      </c>
      <c r="F6134" t="s">
        <v>353</v>
      </c>
      <c r="G6134" s="17">
        <f>+E6134+E6135+E6136+E6137+E6138+E6139</f>
        <v>60.28</v>
      </c>
      <c r="H6134" s="17">
        <f>+E6142+E6143+E6140+E6141+E6144</f>
        <v>40.299999999999997</v>
      </c>
      <c r="I6134" s="18">
        <f>+(G6134/4)/(H6134/3)</f>
        <v>1.1218362282878414</v>
      </c>
      <c r="J6134" s="21">
        <f>+(B6134-$K$1)/7</f>
        <v>13</v>
      </c>
    </row>
    <row r="6135" spans="1:10" ht="21.95" customHeight="1" x14ac:dyDescent="0.15">
      <c r="A6135" s="6" t="s">
        <v>297</v>
      </c>
      <c r="B6135" s="4" t="s">
        <v>34</v>
      </c>
      <c r="C6135" s="4" t="s">
        <v>111</v>
      </c>
      <c r="D6135" s="4" t="s">
        <v>204</v>
      </c>
      <c r="E6135" s="5">
        <v>12.02</v>
      </c>
    </row>
    <row r="6136" spans="1:10" ht="21.95" customHeight="1" x14ac:dyDescent="0.15">
      <c r="A6136" s="6" t="s">
        <v>297</v>
      </c>
      <c r="B6136" s="4" t="s">
        <v>34</v>
      </c>
      <c r="C6136" s="4" t="s">
        <v>111</v>
      </c>
      <c r="D6136" s="4" t="s">
        <v>200</v>
      </c>
      <c r="E6136" s="5">
        <v>10.83</v>
      </c>
    </row>
    <row r="6137" spans="1:10" ht="21.95" customHeight="1" x14ac:dyDescent="0.15">
      <c r="A6137" s="6" t="s">
        <v>297</v>
      </c>
      <c r="B6137" s="4" t="s">
        <v>34</v>
      </c>
      <c r="C6137" s="4" t="s">
        <v>111</v>
      </c>
      <c r="D6137" s="4" t="s">
        <v>200</v>
      </c>
      <c r="E6137" s="5">
        <v>5.33</v>
      </c>
    </row>
    <row r="6138" spans="1:10" ht="21.95" customHeight="1" x14ac:dyDescent="0.15">
      <c r="A6138" s="6" t="s">
        <v>297</v>
      </c>
      <c r="B6138" s="4" t="s">
        <v>34</v>
      </c>
      <c r="C6138" s="4" t="s">
        <v>111</v>
      </c>
      <c r="D6138" s="4" t="s">
        <v>134</v>
      </c>
      <c r="E6138" s="5">
        <v>11.56</v>
      </c>
    </row>
    <row r="6139" spans="1:10" ht="21.95" customHeight="1" x14ac:dyDescent="0.15">
      <c r="A6139" s="6" t="s">
        <v>297</v>
      </c>
      <c r="B6139" s="4" t="s">
        <v>34</v>
      </c>
      <c r="C6139" s="4" t="s">
        <v>111</v>
      </c>
      <c r="D6139" s="4" t="s">
        <v>134</v>
      </c>
      <c r="E6139" s="5">
        <v>7.58</v>
      </c>
    </row>
    <row r="6140" spans="1:10" ht="21.95" customHeight="1" x14ac:dyDescent="0.15">
      <c r="A6140" s="6" t="s">
        <v>297</v>
      </c>
      <c r="B6140" s="4" t="s">
        <v>35</v>
      </c>
      <c r="C6140" s="4" t="s">
        <v>111</v>
      </c>
      <c r="D6140" s="4" t="s">
        <v>224</v>
      </c>
      <c r="E6140" s="5">
        <v>8.2799999999999994</v>
      </c>
      <c r="F6140" t="s">
        <v>354</v>
      </c>
    </row>
    <row r="6141" spans="1:10" ht="21.95" customHeight="1" x14ac:dyDescent="0.15">
      <c r="A6141" s="6" t="s">
        <v>297</v>
      </c>
      <c r="B6141" s="4" t="s">
        <v>35</v>
      </c>
      <c r="C6141" s="4" t="s">
        <v>111</v>
      </c>
      <c r="D6141" s="4" t="s">
        <v>204</v>
      </c>
      <c r="E6141" s="5">
        <v>8.1300000000000008</v>
      </c>
    </row>
    <row r="6142" spans="1:10" ht="21.95" customHeight="1" x14ac:dyDescent="0.15">
      <c r="A6142" s="6" t="s">
        <v>297</v>
      </c>
      <c r="B6142" s="4" t="s">
        <v>35</v>
      </c>
      <c r="C6142" s="4" t="s">
        <v>111</v>
      </c>
      <c r="D6142" s="4" t="s">
        <v>200</v>
      </c>
      <c r="E6142" s="5">
        <v>9.4499999999999993</v>
      </c>
    </row>
    <row r="6143" spans="1:10" ht="21.95" customHeight="1" x14ac:dyDescent="0.15">
      <c r="A6143" s="6" t="s">
        <v>297</v>
      </c>
      <c r="B6143" s="4" t="s">
        <v>35</v>
      </c>
      <c r="C6143" s="4" t="s">
        <v>111</v>
      </c>
      <c r="D6143" s="4" t="s">
        <v>200</v>
      </c>
      <c r="E6143" s="5">
        <v>4.33</v>
      </c>
    </row>
    <row r="6144" spans="1:10" ht="21.95" customHeight="1" x14ac:dyDescent="0.15">
      <c r="A6144" s="6" t="s">
        <v>297</v>
      </c>
      <c r="B6144" s="4" t="s">
        <v>35</v>
      </c>
      <c r="C6144" s="4" t="s">
        <v>111</v>
      </c>
      <c r="D6144" s="4" t="s">
        <v>134</v>
      </c>
      <c r="E6144" s="5">
        <v>10.11</v>
      </c>
    </row>
    <row r="6145" spans="1:10" ht="21.95" customHeight="1" x14ac:dyDescent="0.15">
      <c r="A6145" s="6" t="s">
        <v>297</v>
      </c>
      <c r="B6145" s="4" t="s">
        <v>36</v>
      </c>
      <c r="C6145" s="4" t="s">
        <v>111</v>
      </c>
      <c r="D6145" s="4" t="s">
        <v>224</v>
      </c>
      <c r="E6145" s="5">
        <v>10.59</v>
      </c>
      <c r="F6145" t="s">
        <v>353</v>
      </c>
      <c r="G6145" s="17">
        <f>+E6145+E6146+E6147+E6148+E6149+E6150+E6151+E6152</f>
        <v>71.27000000000001</v>
      </c>
      <c r="H6145" s="17">
        <f>+E6153+E6154+E6155+E6156</f>
        <v>38.64</v>
      </c>
      <c r="I6145" s="18">
        <f>+(G6145/4)/(H6145/3)</f>
        <v>1.3833462732919255</v>
      </c>
      <c r="J6145" s="21">
        <f>+(B6145-$K$1)/7</f>
        <v>14</v>
      </c>
    </row>
    <row r="6146" spans="1:10" ht="21.95" customHeight="1" x14ac:dyDescent="0.15">
      <c r="A6146" s="6" t="s">
        <v>297</v>
      </c>
      <c r="B6146" s="4" t="s">
        <v>36</v>
      </c>
      <c r="C6146" s="4" t="s">
        <v>111</v>
      </c>
      <c r="D6146" s="4" t="s">
        <v>224</v>
      </c>
      <c r="E6146" s="5">
        <v>7.87</v>
      </c>
    </row>
    <row r="6147" spans="1:10" ht="21.95" customHeight="1" x14ac:dyDescent="0.15">
      <c r="A6147" s="6" t="s">
        <v>297</v>
      </c>
      <c r="B6147" s="4" t="s">
        <v>36</v>
      </c>
      <c r="C6147" s="4" t="s">
        <v>111</v>
      </c>
      <c r="D6147" s="4" t="s">
        <v>204</v>
      </c>
      <c r="E6147" s="5">
        <v>11.16</v>
      </c>
    </row>
    <row r="6148" spans="1:10" ht="21.95" customHeight="1" x14ac:dyDescent="0.15">
      <c r="A6148" s="6" t="s">
        <v>297</v>
      </c>
      <c r="B6148" s="4" t="s">
        <v>36</v>
      </c>
      <c r="C6148" s="4" t="s">
        <v>111</v>
      </c>
      <c r="D6148" s="4" t="s">
        <v>204</v>
      </c>
      <c r="E6148" s="5">
        <v>4.41</v>
      </c>
    </row>
    <row r="6149" spans="1:10" ht="21.95" customHeight="1" x14ac:dyDescent="0.15">
      <c r="A6149" s="6" t="s">
        <v>297</v>
      </c>
      <c r="B6149" s="4" t="s">
        <v>36</v>
      </c>
      <c r="C6149" s="4" t="s">
        <v>111</v>
      </c>
      <c r="D6149" s="4" t="s">
        <v>200</v>
      </c>
      <c r="E6149" s="5">
        <v>11.24</v>
      </c>
    </row>
    <row r="6150" spans="1:10" ht="21.95" customHeight="1" x14ac:dyDescent="0.15">
      <c r="A6150" s="6" t="s">
        <v>297</v>
      </c>
      <c r="B6150" s="4" t="s">
        <v>36</v>
      </c>
      <c r="C6150" s="4" t="s">
        <v>111</v>
      </c>
      <c r="D6150" s="4" t="s">
        <v>200</v>
      </c>
      <c r="E6150" s="5">
        <v>6.89</v>
      </c>
    </row>
    <row r="6151" spans="1:10" ht="21.95" customHeight="1" x14ac:dyDescent="0.15">
      <c r="A6151" s="6" t="s">
        <v>297</v>
      </c>
      <c r="B6151" s="4" t="s">
        <v>36</v>
      </c>
      <c r="C6151" s="4" t="s">
        <v>111</v>
      </c>
      <c r="D6151" s="4" t="s">
        <v>134</v>
      </c>
      <c r="E6151" s="5">
        <v>10.55</v>
      </c>
    </row>
    <row r="6152" spans="1:10" ht="21.95" customHeight="1" x14ac:dyDescent="0.15">
      <c r="A6152" s="6" t="s">
        <v>297</v>
      </c>
      <c r="B6152" s="4" t="s">
        <v>36</v>
      </c>
      <c r="C6152" s="4" t="s">
        <v>111</v>
      </c>
      <c r="D6152" s="4" t="s">
        <v>134</v>
      </c>
      <c r="E6152" s="5">
        <v>8.56</v>
      </c>
    </row>
    <row r="6153" spans="1:10" ht="21.95" customHeight="1" x14ac:dyDescent="0.15">
      <c r="A6153" s="6" t="s">
        <v>297</v>
      </c>
      <c r="B6153" s="4" t="s">
        <v>37</v>
      </c>
      <c r="C6153" s="4" t="s">
        <v>111</v>
      </c>
      <c r="D6153" s="4" t="s">
        <v>224</v>
      </c>
      <c r="E6153" s="5">
        <v>9.57</v>
      </c>
      <c r="F6153" t="s">
        <v>354</v>
      </c>
    </row>
    <row r="6154" spans="1:10" ht="21.95" customHeight="1" x14ac:dyDescent="0.15">
      <c r="A6154" s="6" t="s">
        <v>297</v>
      </c>
      <c r="B6154" s="4" t="s">
        <v>37</v>
      </c>
      <c r="C6154" s="4" t="s">
        <v>111</v>
      </c>
      <c r="D6154" s="4" t="s">
        <v>204</v>
      </c>
      <c r="E6154" s="5">
        <v>9.1999999999999993</v>
      </c>
    </row>
    <row r="6155" spans="1:10" ht="21.95" customHeight="1" x14ac:dyDescent="0.15">
      <c r="A6155" s="6" t="s">
        <v>297</v>
      </c>
      <c r="B6155" s="4" t="s">
        <v>37</v>
      </c>
      <c r="C6155" s="4" t="s">
        <v>111</v>
      </c>
      <c r="D6155" s="4" t="s">
        <v>200</v>
      </c>
      <c r="E6155" s="5">
        <v>9.41</v>
      </c>
    </row>
    <row r="6156" spans="1:10" ht="21.95" customHeight="1" x14ac:dyDescent="0.15">
      <c r="A6156" s="6" t="s">
        <v>297</v>
      </c>
      <c r="B6156" s="4" t="s">
        <v>37</v>
      </c>
      <c r="C6156" s="4" t="s">
        <v>111</v>
      </c>
      <c r="D6156" s="4" t="s">
        <v>134</v>
      </c>
      <c r="E6156" s="5">
        <v>10.46</v>
      </c>
    </row>
    <row r="6157" spans="1:10" ht="21.95" customHeight="1" x14ac:dyDescent="0.15">
      <c r="A6157" s="6" t="s">
        <v>297</v>
      </c>
      <c r="B6157" s="4" t="s">
        <v>38</v>
      </c>
      <c r="C6157" s="4" t="s">
        <v>111</v>
      </c>
      <c r="D6157" s="4" t="s">
        <v>224</v>
      </c>
      <c r="E6157" s="5">
        <v>10.220000000000001</v>
      </c>
      <c r="F6157" t="s">
        <v>353</v>
      </c>
      <c r="G6157" s="17">
        <f>+E6157+E6158+E6159+E6160+E6161+E6162+E6163+E6164</f>
        <v>81.009999999999991</v>
      </c>
      <c r="H6157" s="17">
        <f>+E6165+E6166+E6167+E6168+E6169+E6170+E6171</f>
        <v>53.410000000000004</v>
      </c>
      <c r="I6157" s="18">
        <f>+(G6157/4)/(H6157/3)</f>
        <v>1.1375678711851711</v>
      </c>
      <c r="J6157" s="21">
        <f>+(B6157-$K$1)/7</f>
        <v>15</v>
      </c>
    </row>
    <row r="6158" spans="1:10" ht="21.95" customHeight="1" x14ac:dyDescent="0.15">
      <c r="A6158" s="6" t="s">
        <v>297</v>
      </c>
      <c r="B6158" s="4" t="s">
        <v>38</v>
      </c>
      <c r="C6158" s="4" t="s">
        <v>111</v>
      </c>
      <c r="D6158" s="4" t="s">
        <v>224</v>
      </c>
      <c r="E6158" s="5">
        <v>10.89</v>
      </c>
    </row>
    <row r="6159" spans="1:10" ht="21.95" customHeight="1" x14ac:dyDescent="0.15">
      <c r="A6159" s="6" t="s">
        <v>297</v>
      </c>
      <c r="B6159" s="4" t="s">
        <v>38</v>
      </c>
      <c r="C6159" s="4" t="s">
        <v>111</v>
      </c>
      <c r="D6159" s="4" t="s">
        <v>204</v>
      </c>
      <c r="E6159" s="5">
        <v>11.8</v>
      </c>
    </row>
    <row r="6160" spans="1:10" ht="21.95" customHeight="1" x14ac:dyDescent="0.15">
      <c r="A6160" s="6" t="s">
        <v>297</v>
      </c>
      <c r="B6160" s="4" t="s">
        <v>38</v>
      </c>
      <c r="C6160" s="4" t="s">
        <v>111</v>
      </c>
      <c r="D6160" s="4" t="s">
        <v>204</v>
      </c>
      <c r="E6160" s="5">
        <v>7.02</v>
      </c>
    </row>
    <row r="6161" spans="1:10" ht="21.95" customHeight="1" x14ac:dyDescent="0.15">
      <c r="A6161" s="6" t="s">
        <v>297</v>
      </c>
      <c r="B6161" s="4" t="s">
        <v>38</v>
      </c>
      <c r="C6161" s="4" t="s">
        <v>111</v>
      </c>
      <c r="D6161" s="4" t="s">
        <v>200</v>
      </c>
      <c r="E6161" s="5">
        <v>11.8</v>
      </c>
    </row>
    <row r="6162" spans="1:10" ht="21.95" customHeight="1" x14ac:dyDescent="0.15">
      <c r="A6162" s="6" t="s">
        <v>297</v>
      </c>
      <c r="B6162" s="4" t="s">
        <v>38</v>
      </c>
      <c r="C6162" s="4" t="s">
        <v>111</v>
      </c>
      <c r="D6162" s="4" t="s">
        <v>200</v>
      </c>
      <c r="E6162" s="5">
        <v>8.98</v>
      </c>
    </row>
    <row r="6163" spans="1:10" ht="21.95" customHeight="1" x14ac:dyDescent="0.15">
      <c r="A6163" s="6" t="s">
        <v>297</v>
      </c>
      <c r="B6163" s="4" t="s">
        <v>38</v>
      </c>
      <c r="C6163" s="4" t="s">
        <v>111</v>
      </c>
      <c r="D6163" s="4" t="s">
        <v>134</v>
      </c>
      <c r="E6163" s="5">
        <v>11.62</v>
      </c>
    </row>
    <row r="6164" spans="1:10" ht="21.95" customHeight="1" x14ac:dyDescent="0.15">
      <c r="A6164" s="6" t="s">
        <v>297</v>
      </c>
      <c r="B6164" s="4" t="s">
        <v>38</v>
      </c>
      <c r="C6164" s="4" t="s">
        <v>111</v>
      </c>
      <c r="D6164" s="4" t="s">
        <v>134</v>
      </c>
      <c r="E6164" s="5">
        <v>8.68</v>
      </c>
    </row>
    <row r="6165" spans="1:10" ht="21.95" customHeight="1" x14ac:dyDescent="0.15">
      <c r="A6165" s="6" t="s">
        <v>297</v>
      </c>
      <c r="B6165" s="4" t="s">
        <v>39</v>
      </c>
      <c r="C6165" s="4" t="s">
        <v>111</v>
      </c>
      <c r="D6165" s="4" t="s">
        <v>224</v>
      </c>
      <c r="E6165" s="5">
        <v>11.2</v>
      </c>
      <c r="F6165" t="s">
        <v>354</v>
      </c>
    </row>
    <row r="6166" spans="1:10" ht="21.95" customHeight="1" x14ac:dyDescent="0.15">
      <c r="A6166" s="6" t="s">
        <v>297</v>
      </c>
      <c r="B6166" s="4" t="s">
        <v>39</v>
      </c>
      <c r="C6166" s="4" t="s">
        <v>111</v>
      </c>
      <c r="D6166" s="4" t="s">
        <v>204</v>
      </c>
      <c r="E6166" s="5">
        <v>9.89</v>
      </c>
    </row>
    <row r="6167" spans="1:10" ht="21.95" customHeight="1" x14ac:dyDescent="0.15">
      <c r="A6167" s="6" t="s">
        <v>297</v>
      </c>
      <c r="B6167" s="4" t="s">
        <v>39</v>
      </c>
      <c r="C6167" s="4" t="s">
        <v>111</v>
      </c>
      <c r="D6167" s="4" t="s">
        <v>204</v>
      </c>
      <c r="E6167" s="5">
        <v>1.44</v>
      </c>
    </row>
    <row r="6168" spans="1:10" ht="21.95" customHeight="1" x14ac:dyDescent="0.15">
      <c r="A6168" s="6" t="s">
        <v>297</v>
      </c>
      <c r="B6168" s="4" t="s">
        <v>39</v>
      </c>
      <c r="C6168" s="4" t="s">
        <v>111</v>
      </c>
      <c r="D6168" s="4" t="s">
        <v>200</v>
      </c>
      <c r="E6168" s="5">
        <v>9.57</v>
      </c>
    </row>
    <row r="6169" spans="1:10" ht="21.95" customHeight="1" x14ac:dyDescent="0.15">
      <c r="A6169" s="6" t="s">
        <v>297</v>
      </c>
      <c r="B6169" s="4" t="s">
        <v>39</v>
      </c>
      <c r="C6169" s="4" t="s">
        <v>111</v>
      </c>
      <c r="D6169" s="4" t="s">
        <v>200</v>
      </c>
      <c r="E6169" s="5">
        <v>8.58</v>
      </c>
    </row>
    <row r="6170" spans="1:10" ht="21.95" customHeight="1" x14ac:dyDescent="0.15">
      <c r="A6170" s="6" t="s">
        <v>297</v>
      </c>
      <c r="B6170" s="4" t="s">
        <v>39</v>
      </c>
      <c r="C6170" s="4" t="s">
        <v>111</v>
      </c>
      <c r="D6170" s="4" t="s">
        <v>118</v>
      </c>
      <c r="E6170" s="5">
        <v>7.52</v>
      </c>
    </row>
    <row r="6171" spans="1:10" ht="21.95" customHeight="1" x14ac:dyDescent="0.15">
      <c r="A6171" s="6" t="s">
        <v>297</v>
      </c>
      <c r="B6171" s="4" t="s">
        <v>39</v>
      </c>
      <c r="C6171" s="4" t="s">
        <v>111</v>
      </c>
      <c r="D6171" s="4" t="s">
        <v>118</v>
      </c>
      <c r="E6171" s="5">
        <v>5.21</v>
      </c>
    </row>
    <row r="6172" spans="1:10" ht="21.95" customHeight="1" x14ac:dyDescent="0.15">
      <c r="A6172" s="6" t="s">
        <v>297</v>
      </c>
      <c r="B6172" s="4" t="s">
        <v>40</v>
      </c>
      <c r="C6172" s="4" t="s">
        <v>111</v>
      </c>
      <c r="D6172" s="4" t="s">
        <v>224</v>
      </c>
      <c r="E6172" s="5">
        <v>10.61</v>
      </c>
      <c r="F6172" t="s">
        <v>353</v>
      </c>
      <c r="G6172" s="17">
        <f>+E6172+E6173+E6174+E6175+E6176+E6177+E6178+E6179+E6180</f>
        <v>75.56</v>
      </c>
      <c r="H6172" s="17">
        <f>+E6184+E6181+E6182+E6183+E6185</f>
        <v>43.83</v>
      </c>
      <c r="I6172" s="18">
        <f>+(G6172/4)/(H6172/3)</f>
        <v>1.292950034223135</v>
      </c>
      <c r="J6172" s="21">
        <f>+(B6172-$K$1)/7</f>
        <v>16</v>
      </c>
    </row>
    <row r="6173" spans="1:10" ht="21.95" customHeight="1" x14ac:dyDescent="0.15">
      <c r="A6173" s="6" t="s">
        <v>297</v>
      </c>
      <c r="B6173" s="4" t="s">
        <v>40</v>
      </c>
      <c r="C6173" s="4" t="s">
        <v>111</v>
      </c>
      <c r="D6173" s="4" t="s">
        <v>224</v>
      </c>
      <c r="E6173" s="5">
        <v>9.09</v>
      </c>
    </row>
    <row r="6174" spans="1:10" ht="21.95" customHeight="1" x14ac:dyDescent="0.15">
      <c r="A6174" s="6" t="s">
        <v>297</v>
      </c>
      <c r="B6174" s="4" t="s">
        <v>40</v>
      </c>
      <c r="C6174" s="4" t="s">
        <v>111</v>
      </c>
      <c r="D6174" s="4" t="s">
        <v>204</v>
      </c>
      <c r="E6174" s="5">
        <v>11.04</v>
      </c>
    </row>
    <row r="6175" spans="1:10" ht="21.95" customHeight="1" x14ac:dyDescent="0.15">
      <c r="A6175" s="6" t="s">
        <v>297</v>
      </c>
      <c r="B6175" s="4" t="s">
        <v>40</v>
      </c>
      <c r="C6175" s="4" t="s">
        <v>111</v>
      </c>
      <c r="D6175" s="4" t="s">
        <v>204</v>
      </c>
      <c r="E6175" s="5">
        <v>1.96</v>
      </c>
    </row>
    <row r="6176" spans="1:10" ht="21.95" customHeight="1" x14ac:dyDescent="0.15">
      <c r="A6176" s="6" t="s">
        <v>297</v>
      </c>
      <c r="B6176" s="4" t="s">
        <v>40</v>
      </c>
      <c r="C6176" s="4" t="s">
        <v>111</v>
      </c>
      <c r="D6176" s="4" t="s">
        <v>200</v>
      </c>
      <c r="E6176" s="5">
        <v>10.41</v>
      </c>
    </row>
    <row r="6177" spans="1:10" ht="21.95" customHeight="1" x14ac:dyDescent="0.15">
      <c r="A6177" s="6" t="s">
        <v>297</v>
      </c>
      <c r="B6177" s="4" t="s">
        <v>40</v>
      </c>
      <c r="C6177" s="4" t="s">
        <v>111</v>
      </c>
      <c r="D6177" s="4" t="s">
        <v>200</v>
      </c>
      <c r="E6177" s="5">
        <v>7.62</v>
      </c>
    </row>
    <row r="6178" spans="1:10" ht="21.95" customHeight="1" x14ac:dyDescent="0.15">
      <c r="A6178" s="6" t="s">
        <v>297</v>
      </c>
      <c r="B6178" s="4" t="s">
        <v>40</v>
      </c>
      <c r="C6178" s="4" t="s">
        <v>111</v>
      </c>
      <c r="D6178" s="4" t="s">
        <v>225</v>
      </c>
      <c r="E6178" s="5">
        <v>10.63</v>
      </c>
    </row>
    <row r="6179" spans="1:10" ht="21.95" customHeight="1" x14ac:dyDescent="0.15">
      <c r="A6179" s="9" t="s">
        <v>297</v>
      </c>
      <c r="B6179" s="4" t="s">
        <v>40</v>
      </c>
      <c r="C6179" s="4" t="s">
        <v>111</v>
      </c>
      <c r="D6179" s="4" t="s">
        <v>225</v>
      </c>
      <c r="E6179" s="5">
        <v>9.83</v>
      </c>
    </row>
    <row r="6180" spans="1:10" ht="21.95" customHeight="1" x14ac:dyDescent="0.15">
      <c r="A6180" s="6" t="s">
        <v>297</v>
      </c>
      <c r="B6180" s="4" t="s">
        <v>40</v>
      </c>
      <c r="C6180" s="4" t="s">
        <v>111</v>
      </c>
      <c r="D6180" s="4" t="s">
        <v>134</v>
      </c>
      <c r="E6180" s="5">
        <v>4.37</v>
      </c>
    </row>
    <row r="6181" spans="1:10" ht="21.95" customHeight="1" x14ac:dyDescent="0.15">
      <c r="A6181" s="6" t="s">
        <v>297</v>
      </c>
      <c r="B6181" s="4" t="s">
        <v>41</v>
      </c>
      <c r="C6181" s="4" t="s">
        <v>111</v>
      </c>
      <c r="D6181" s="4" t="s">
        <v>224</v>
      </c>
      <c r="E6181" s="5">
        <v>7.84</v>
      </c>
      <c r="F6181" t="s">
        <v>354</v>
      </c>
    </row>
    <row r="6182" spans="1:10" ht="21.95" customHeight="1" x14ac:dyDescent="0.15">
      <c r="A6182" s="6" t="s">
        <v>297</v>
      </c>
      <c r="B6182" s="4" t="s">
        <v>41</v>
      </c>
      <c r="C6182" s="4" t="s">
        <v>111</v>
      </c>
      <c r="D6182" s="4" t="s">
        <v>204</v>
      </c>
      <c r="E6182" s="5">
        <v>11.12</v>
      </c>
    </row>
    <row r="6183" spans="1:10" ht="21.95" customHeight="1" x14ac:dyDescent="0.15">
      <c r="A6183" s="6" t="s">
        <v>297</v>
      </c>
      <c r="B6183" s="4" t="s">
        <v>41</v>
      </c>
      <c r="C6183" s="4" t="s">
        <v>111</v>
      </c>
      <c r="D6183" s="4" t="s">
        <v>200</v>
      </c>
      <c r="E6183" s="5">
        <v>8.2100000000000009</v>
      </c>
    </row>
    <row r="6184" spans="1:10" ht="21.95" customHeight="1" x14ac:dyDescent="0.15">
      <c r="A6184" s="6" t="s">
        <v>297</v>
      </c>
      <c r="B6184" s="4" t="s">
        <v>41</v>
      </c>
      <c r="C6184" s="4" t="s">
        <v>111</v>
      </c>
      <c r="D6184" s="4" t="s">
        <v>225</v>
      </c>
      <c r="E6184" s="5">
        <v>12.53</v>
      </c>
    </row>
    <row r="6185" spans="1:10" ht="21.95" customHeight="1" x14ac:dyDescent="0.15">
      <c r="A6185" s="6" t="s">
        <v>297</v>
      </c>
      <c r="B6185" s="4" t="s">
        <v>41</v>
      </c>
      <c r="C6185" s="4" t="s">
        <v>111</v>
      </c>
      <c r="D6185" s="4" t="s">
        <v>226</v>
      </c>
      <c r="E6185" s="5">
        <v>4.13</v>
      </c>
    </row>
    <row r="6186" spans="1:10" ht="21.95" customHeight="1" x14ac:dyDescent="0.15">
      <c r="A6186" s="6" t="s">
        <v>297</v>
      </c>
      <c r="B6186" s="4" t="s">
        <v>42</v>
      </c>
      <c r="C6186" s="4" t="s">
        <v>111</v>
      </c>
      <c r="D6186" s="4" t="s">
        <v>112</v>
      </c>
      <c r="E6186" s="5">
        <v>4.3899999999999997</v>
      </c>
      <c r="F6186" t="s">
        <v>353</v>
      </c>
      <c r="G6186" s="17">
        <f>+E6186+E6187+E6188+E6189+E6190+E6191+E6192+E6193+E6194</f>
        <v>80.02</v>
      </c>
      <c r="H6186" s="17">
        <f>+E6198+E6195+E6196+E6197</f>
        <v>41.839999999999996</v>
      </c>
      <c r="I6186" s="18">
        <f>+(G6186/4)/(H6186/3)</f>
        <v>1.4343929254302104</v>
      </c>
      <c r="J6186" s="21">
        <f>+(B6186-$K$1)/7</f>
        <v>17</v>
      </c>
    </row>
    <row r="6187" spans="1:10" ht="21.95" customHeight="1" x14ac:dyDescent="0.15">
      <c r="A6187" s="6" t="s">
        <v>297</v>
      </c>
      <c r="B6187" s="4" t="s">
        <v>42</v>
      </c>
      <c r="C6187" s="4" t="s">
        <v>111</v>
      </c>
      <c r="D6187" s="4" t="s">
        <v>224</v>
      </c>
      <c r="E6187" s="5">
        <v>11.05</v>
      </c>
    </row>
    <row r="6188" spans="1:10" ht="21.95" customHeight="1" x14ac:dyDescent="0.15">
      <c r="A6188" s="6" t="s">
        <v>297</v>
      </c>
      <c r="B6188" s="4" t="s">
        <v>42</v>
      </c>
      <c r="C6188" s="4" t="s">
        <v>111</v>
      </c>
      <c r="D6188" s="4" t="s">
        <v>224</v>
      </c>
      <c r="E6188" s="5">
        <v>9.66</v>
      </c>
    </row>
    <row r="6189" spans="1:10" ht="21.95" customHeight="1" x14ac:dyDescent="0.15">
      <c r="A6189" s="6" t="s">
        <v>297</v>
      </c>
      <c r="B6189" s="4" t="s">
        <v>42</v>
      </c>
      <c r="C6189" s="4" t="s">
        <v>111</v>
      </c>
      <c r="D6189" s="4" t="s">
        <v>224</v>
      </c>
      <c r="E6189" s="5">
        <v>4.49</v>
      </c>
    </row>
    <row r="6190" spans="1:10" ht="21.95" customHeight="1" x14ac:dyDescent="0.15">
      <c r="A6190" s="6" t="s">
        <v>297</v>
      </c>
      <c r="B6190" s="4" t="s">
        <v>42</v>
      </c>
      <c r="C6190" s="4" t="s">
        <v>111</v>
      </c>
      <c r="D6190" s="4" t="s">
        <v>204</v>
      </c>
      <c r="E6190" s="5">
        <v>10.65</v>
      </c>
    </row>
    <row r="6191" spans="1:10" ht="21.95" customHeight="1" x14ac:dyDescent="0.15">
      <c r="A6191" s="6" t="s">
        <v>297</v>
      </c>
      <c r="B6191" s="4" t="s">
        <v>42</v>
      </c>
      <c r="C6191" s="4" t="s">
        <v>111</v>
      </c>
      <c r="D6191" s="4" t="s">
        <v>204</v>
      </c>
      <c r="E6191" s="5">
        <v>8.68</v>
      </c>
    </row>
    <row r="6192" spans="1:10" ht="21.95" customHeight="1" x14ac:dyDescent="0.15">
      <c r="A6192" s="6" t="s">
        <v>297</v>
      </c>
      <c r="B6192" s="4" t="s">
        <v>42</v>
      </c>
      <c r="C6192" s="4" t="s">
        <v>111</v>
      </c>
      <c r="D6192" s="4" t="s">
        <v>200</v>
      </c>
      <c r="E6192" s="5">
        <v>11.11</v>
      </c>
    </row>
    <row r="6193" spans="1:10" ht="21.95" customHeight="1" x14ac:dyDescent="0.15">
      <c r="A6193" s="6" t="s">
        <v>297</v>
      </c>
      <c r="B6193" s="4" t="s">
        <v>42</v>
      </c>
      <c r="C6193" s="4" t="s">
        <v>111</v>
      </c>
      <c r="D6193" s="4" t="s">
        <v>200</v>
      </c>
      <c r="E6193" s="5">
        <v>9.27</v>
      </c>
    </row>
    <row r="6194" spans="1:10" ht="21.95" customHeight="1" x14ac:dyDescent="0.15">
      <c r="A6194" s="6" t="s">
        <v>297</v>
      </c>
      <c r="B6194" s="4" t="s">
        <v>147</v>
      </c>
      <c r="C6194" s="4" t="s">
        <v>111</v>
      </c>
      <c r="D6194" s="4" t="s">
        <v>225</v>
      </c>
      <c r="E6194" s="5">
        <v>10.72</v>
      </c>
    </row>
    <row r="6195" spans="1:10" ht="21.95" customHeight="1" x14ac:dyDescent="0.15">
      <c r="A6195" s="6" t="s">
        <v>297</v>
      </c>
      <c r="B6195" s="4" t="s">
        <v>43</v>
      </c>
      <c r="C6195" s="4" t="s">
        <v>111</v>
      </c>
      <c r="D6195" s="4" t="s">
        <v>224</v>
      </c>
      <c r="E6195" s="5">
        <v>11.8</v>
      </c>
      <c r="F6195" t="s">
        <v>354</v>
      </c>
    </row>
    <row r="6196" spans="1:10" ht="21.95" customHeight="1" x14ac:dyDescent="0.15">
      <c r="A6196" s="6" t="s">
        <v>297</v>
      </c>
      <c r="B6196" s="4" t="s">
        <v>43</v>
      </c>
      <c r="C6196" s="4" t="s">
        <v>111</v>
      </c>
      <c r="D6196" s="4" t="s">
        <v>204</v>
      </c>
      <c r="E6196" s="5">
        <v>11.11</v>
      </c>
    </row>
    <row r="6197" spans="1:10" ht="21.95" customHeight="1" x14ac:dyDescent="0.15">
      <c r="A6197" s="6" t="s">
        <v>297</v>
      </c>
      <c r="B6197" s="4" t="s">
        <v>43</v>
      </c>
      <c r="C6197" s="4" t="s">
        <v>111</v>
      </c>
      <c r="D6197" s="4" t="s">
        <v>200</v>
      </c>
      <c r="E6197" s="5">
        <v>9.6199999999999992</v>
      </c>
    </row>
    <row r="6198" spans="1:10" ht="21.95" customHeight="1" x14ac:dyDescent="0.15">
      <c r="A6198" s="6" t="s">
        <v>297</v>
      </c>
      <c r="B6198" s="4" t="s">
        <v>43</v>
      </c>
      <c r="C6198" s="4" t="s">
        <v>111</v>
      </c>
      <c r="D6198" s="4" t="s">
        <v>225</v>
      </c>
      <c r="E6198" s="5">
        <v>9.31</v>
      </c>
    </row>
    <row r="6199" spans="1:10" ht="21.95" customHeight="1" x14ac:dyDescent="0.15">
      <c r="A6199" s="6" t="s">
        <v>297</v>
      </c>
      <c r="B6199" s="4" t="s">
        <v>44</v>
      </c>
      <c r="C6199" s="4" t="s">
        <v>111</v>
      </c>
      <c r="D6199" s="4" t="s">
        <v>224</v>
      </c>
      <c r="E6199" s="5">
        <v>11.85</v>
      </c>
      <c r="F6199" t="s">
        <v>353</v>
      </c>
      <c r="G6199" s="17">
        <f>+E6199+E6200+E6201+E6202+E6203+E6204+E6205+E6206</f>
        <v>79.66</v>
      </c>
      <c r="H6199" s="17">
        <f>+E6207+E6208+E6209+E6210</f>
        <v>42.33</v>
      </c>
      <c r="I6199" s="18">
        <f>+(G6199/4)/(H6199/3)</f>
        <v>1.4114103472714388</v>
      </c>
      <c r="J6199" s="21">
        <f>+(B6199-$K$1)/7</f>
        <v>18</v>
      </c>
    </row>
    <row r="6200" spans="1:10" ht="21.95" customHeight="1" x14ac:dyDescent="0.15">
      <c r="A6200" s="6" t="s">
        <v>297</v>
      </c>
      <c r="B6200" s="4" t="s">
        <v>44</v>
      </c>
      <c r="C6200" s="4" t="s">
        <v>111</v>
      </c>
      <c r="D6200" s="4" t="s">
        <v>224</v>
      </c>
      <c r="E6200" s="5">
        <v>10.39</v>
      </c>
    </row>
    <row r="6201" spans="1:10" ht="21.95" customHeight="1" x14ac:dyDescent="0.15">
      <c r="A6201" s="6" t="s">
        <v>297</v>
      </c>
      <c r="B6201" s="4" t="s">
        <v>44</v>
      </c>
      <c r="C6201" s="4" t="s">
        <v>111</v>
      </c>
      <c r="D6201" s="4" t="s">
        <v>204</v>
      </c>
      <c r="E6201" s="5">
        <v>11.29</v>
      </c>
    </row>
    <row r="6202" spans="1:10" ht="21.95" customHeight="1" x14ac:dyDescent="0.15">
      <c r="A6202" s="6" t="s">
        <v>297</v>
      </c>
      <c r="B6202" s="4" t="s">
        <v>44</v>
      </c>
      <c r="C6202" s="4" t="s">
        <v>111</v>
      </c>
      <c r="D6202" s="4" t="s">
        <v>204</v>
      </c>
      <c r="E6202" s="5">
        <v>6.2</v>
      </c>
    </row>
    <row r="6203" spans="1:10" ht="21.95" customHeight="1" x14ac:dyDescent="0.15">
      <c r="A6203" s="6" t="s">
        <v>297</v>
      </c>
      <c r="B6203" s="4" t="s">
        <v>44</v>
      </c>
      <c r="C6203" s="4" t="s">
        <v>111</v>
      </c>
      <c r="D6203" s="4" t="s">
        <v>200</v>
      </c>
      <c r="E6203" s="5">
        <v>11.8</v>
      </c>
    </row>
    <row r="6204" spans="1:10" ht="21.95" customHeight="1" x14ac:dyDescent="0.15">
      <c r="A6204" s="6" t="s">
        <v>297</v>
      </c>
      <c r="B6204" s="4" t="s">
        <v>44</v>
      </c>
      <c r="C6204" s="4" t="s">
        <v>111</v>
      </c>
      <c r="D6204" s="4" t="s">
        <v>200</v>
      </c>
      <c r="E6204" s="5">
        <v>8.2100000000000009</v>
      </c>
    </row>
    <row r="6205" spans="1:10" ht="21.95" customHeight="1" x14ac:dyDescent="0.15">
      <c r="A6205" s="6" t="s">
        <v>297</v>
      </c>
      <c r="B6205" s="4" t="s">
        <v>44</v>
      </c>
      <c r="C6205" s="4" t="s">
        <v>111</v>
      </c>
      <c r="D6205" s="4" t="s">
        <v>225</v>
      </c>
      <c r="E6205" s="5">
        <v>10.24</v>
      </c>
    </row>
    <row r="6206" spans="1:10" ht="21.95" customHeight="1" x14ac:dyDescent="0.15">
      <c r="A6206" s="6" t="s">
        <v>297</v>
      </c>
      <c r="B6206" s="4" t="s">
        <v>44</v>
      </c>
      <c r="C6206" s="4" t="s">
        <v>111</v>
      </c>
      <c r="D6206" s="4" t="s">
        <v>225</v>
      </c>
      <c r="E6206" s="5">
        <v>9.68</v>
      </c>
    </row>
    <row r="6207" spans="1:10" ht="21.95" customHeight="1" x14ac:dyDescent="0.15">
      <c r="A6207" s="6" t="s">
        <v>297</v>
      </c>
      <c r="B6207" s="4" t="s">
        <v>45</v>
      </c>
      <c r="C6207" s="4" t="s">
        <v>111</v>
      </c>
      <c r="D6207" s="4" t="s">
        <v>224</v>
      </c>
      <c r="E6207" s="5">
        <v>11.09</v>
      </c>
      <c r="F6207" t="s">
        <v>354</v>
      </c>
    </row>
    <row r="6208" spans="1:10" ht="21.95" customHeight="1" x14ac:dyDescent="0.15">
      <c r="A6208" s="6" t="s">
        <v>297</v>
      </c>
      <c r="B6208" s="4" t="s">
        <v>45</v>
      </c>
      <c r="C6208" s="4" t="s">
        <v>111</v>
      </c>
      <c r="D6208" s="4" t="s">
        <v>204</v>
      </c>
      <c r="E6208" s="5">
        <v>11.26</v>
      </c>
    </row>
    <row r="6209" spans="1:10" ht="21.95" customHeight="1" x14ac:dyDescent="0.15">
      <c r="A6209" s="6" t="s">
        <v>297</v>
      </c>
      <c r="B6209" s="4" t="s">
        <v>45</v>
      </c>
      <c r="C6209" s="4" t="s">
        <v>111</v>
      </c>
      <c r="D6209" s="4" t="s">
        <v>200</v>
      </c>
      <c r="E6209" s="5">
        <v>9.8699999999999992</v>
      </c>
    </row>
    <row r="6210" spans="1:10" ht="21.95" customHeight="1" x14ac:dyDescent="0.15">
      <c r="A6210" s="6" t="s">
        <v>297</v>
      </c>
      <c r="B6210" s="4" t="s">
        <v>45</v>
      </c>
      <c r="C6210" s="4" t="s">
        <v>111</v>
      </c>
      <c r="D6210" s="4" t="s">
        <v>225</v>
      </c>
      <c r="E6210" s="5">
        <v>10.11</v>
      </c>
    </row>
    <row r="6211" spans="1:10" ht="21.95" customHeight="1" x14ac:dyDescent="0.15">
      <c r="A6211" s="6" t="s">
        <v>297</v>
      </c>
      <c r="B6211" s="4" t="s">
        <v>46</v>
      </c>
      <c r="C6211" s="4" t="s">
        <v>111</v>
      </c>
      <c r="D6211" s="4" t="s">
        <v>224</v>
      </c>
      <c r="E6211" s="5">
        <v>10.4</v>
      </c>
      <c r="F6211" t="s">
        <v>353</v>
      </c>
      <c r="G6211" s="17">
        <f>+E6211+E6212+E6213+E6214+E6215+E6216+E6217+E6218</f>
        <v>73.28</v>
      </c>
      <c r="H6211" s="17">
        <f>+E6219+E6220+E6221+E6222</f>
        <v>39.96</v>
      </c>
      <c r="I6211" s="18">
        <f>+(G6211/4)/(H6211/3)</f>
        <v>1.3753753753753755</v>
      </c>
      <c r="J6211" s="21">
        <f>+(B6211-$K$1)/7</f>
        <v>19</v>
      </c>
    </row>
    <row r="6212" spans="1:10" ht="21.95" customHeight="1" x14ac:dyDescent="0.15">
      <c r="A6212" s="6" t="s">
        <v>297</v>
      </c>
      <c r="B6212" s="4" t="s">
        <v>46</v>
      </c>
      <c r="C6212" s="4" t="s">
        <v>111</v>
      </c>
      <c r="D6212" s="4" t="s">
        <v>224</v>
      </c>
      <c r="E6212" s="5">
        <v>10.15</v>
      </c>
    </row>
    <row r="6213" spans="1:10" ht="21.95" customHeight="1" x14ac:dyDescent="0.15">
      <c r="A6213" s="6" t="s">
        <v>297</v>
      </c>
      <c r="B6213" s="4" t="s">
        <v>46</v>
      </c>
      <c r="C6213" s="4" t="s">
        <v>111</v>
      </c>
      <c r="D6213" s="4" t="s">
        <v>204</v>
      </c>
      <c r="E6213" s="5">
        <v>5.73</v>
      </c>
    </row>
    <row r="6214" spans="1:10" ht="21.95" customHeight="1" x14ac:dyDescent="0.15">
      <c r="A6214" s="6" t="s">
        <v>297</v>
      </c>
      <c r="B6214" s="4" t="s">
        <v>46</v>
      </c>
      <c r="C6214" s="4" t="s">
        <v>111</v>
      </c>
      <c r="D6214" s="4" t="s">
        <v>200</v>
      </c>
      <c r="E6214" s="5">
        <v>10.45</v>
      </c>
    </row>
    <row r="6215" spans="1:10" ht="21.95" customHeight="1" x14ac:dyDescent="0.15">
      <c r="A6215" s="6" t="s">
        <v>297</v>
      </c>
      <c r="B6215" s="4" t="s">
        <v>46</v>
      </c>
      <c r="C6215" s="4" t="s">
        <v>111</v>
      </c>
      <c r="D6215" s="4" t="s">
        <v>200</v>
      </c>
      <c r="E6215" s="5">
        <v>7.37</v>
      </c>
    </row>
    <row r="6216" spans="1:10" ht="21.95" customHeight="1" x14ac:dyDescent="0.15">
      <c r="A6216" s="6" t="s">
        <v>297</v>
      </c>
      <c r="B6216" s="4" t="s">
        <v>46</v>
      </c>
      <c r="C6216" s="4" t="s">
        <v>111</v>
      </c>
      <c r="D6216" s="4" t="s">
        <v>225</v>
      </c>
      <c r="E6216" s="5">
        <v>10.8</v>
      </c>
    </row>
    <row r="6217" spans="1:10" ht="21.95" customHeight="1" x14ac:dyDescent="0.15">
      <c r="A6217" s="6" t="s">
        <v>297</v>
      </c>
      <c r="B6217" s="4" t="s">
        <v>46</v>
      </c>
      <c r="C6217" s="4" t="s">
        <v>111</v>
      </c>
      <c r="D6217" s="4" t="s">
        <v>225</v>
      </c>
      <c r="E6217" s="5">
        <v>7.93</v>
      </c>
    </row>
    <row r="6218" spans="1:10" ht="21.95" customHeight="1" x14ac:dyDescent="0.15">
      <c r="A6218" s="6" t="s">
        <v>297</v>
      </c>
      <c r="B6218" s="4" t="s">
        <v>46</v>
      </c>
      <c r="C6218" s="4" t="s">
        <v>111</v>
      </c>
      <c r="D6218" s="4" t="s">
        <v>134</v>
      </c>
      <c r="E6218" s="5">
        <v>10.45</v>
      </c>
    </row>
    <row r="6219" spans="1:10" ht="21.95" customHeight="1" x14ac:dyDescent="0.15">
      <c r="A6219" s="6" t="s">
        <v>297</v>
      </c>
      <c r="B6219" s="4" t="s">
        <v>47</v>
      </c>
      <c r="C6219" s="4" t="s">
        <v>111</v>
      </c>
      <c r="D6219" s="4" t="s">
        <v>224</v>
      </c>
      <c r="E6219" s="5">
        <v>8.93</v>
      </c>
      <c r="F6219" t="s">
        <v>354</v>
      </c>
    </row>
    <row r="6220" spans="1:10" ht="21.95" customHeight="1" x14ac:dyDescent="0.15">
      <c r="A6220" s="6" t="s">
        <v>297</v>
      </c>
      <c r="B6220" s="4" t="s">
        <v>47</v>
      </c>
      <c r="C6220" s="4" t="s">
        <v>111</v>
      </c>
      <c r="D6220" s="4" t="s">
        <v>204</v>
      </c>
      <c r="E6220" s="5">
        <v>11.05</v>
      </c>
    </row>
    <row r="6221" spans="1:10" ht="21.95" customHeight="1" x14ac:dyDescent="0.15">
      <c r="A6221" s="6" t="s">
        <v>297</v>
      </c>
      <c r="B6221" s="4" t="s">
        <v>47</v>
      </c>
      <c r="C6221" s="4" t="s">
        <v>111</v>
      </c>
      <c r="D6221" s="4" t="s">
        <v>200</v>
      </c>
      <c r="E6221" s="5">
        <v>10.07</v>
      </c>
    </row>
    <row r="6222" spans="1:10" ht="21.95" customHeight="1" x14ac:dyDescent="0.15">
      <c r="A6222" s="6" t="s">
        <v>297</v>
      </c>
      <c r="B6222" s="4" t="s">
        <v>47</v>
      </c>
      <c r="C6222" s="4" t="s">
        <v>111</v>
      </c>
      <c r="D6222" s="4" t="s">
        <v>225</v>
      </c>
      <c r="E6222" s="5">
        <v>9.91</v>
      </c>
    </row>
    <row r="6223" spans="1:10" ht="21.95" customHeight="1" x14ac:dyDescent="0.15">
      <c r="A6223" s="9" t="s">
        <v>297</v>
      </c>
      <c r="B6223" s="4" t="s">
        <v>48</v>
      </c>
      <c r="C6223" s="4" t="s">
        <v>111</v>
      </c>
      <c r="D6223" s="4" t="s">
        <v>224</v>
      </c>
      <c r="E6223" s="5">
        <v>10.61</v>
      </c>
      <c r="F6223" t="s">
        <v>353</v>
      </c>
      <c r="G6223" s="17">
        <f>+E6223+E6224+E6225+E6226+E6227+E6228+E6229</f>
        <v>67.900000000000006</v>
      </c>
      <c r="H6223" s="17">
        <f>+E6231+E6232+E6233+E6230</f>
        <v>42.27</v>
      </c>
      <c r="I6223" s="18">
        <f>+(G6223/4)/(H6223/3)</f>
        <v>1.2047551454932577</v>
      </c>
      <c r="J6223" s="21">
        <f>+(B6223-$K$1)/7</f>
        <v>20</v>
      </c>
    </row>
    <row r="6224" spans="1:10" ht="21.95" customHeight="1" x14ac:dyDescent="0.15">
      <c r="A6224" s="6" t="s">
        <v>297</v>
      </c>
      <c r="B6224" s="4" t="s">
        <v>48</v>
      </c>
      <c r="C6224" s="4" t="s">
        <v>111</v>
      </c>
      <c r="D6224" s="4" t="s">
        <v>224</v>
      </c>
      <c r="E6224" s="5">
        <v>9.0500000000000007</v>
      </c>
    </row>
    <row r="6225" spans="1:10" ht="21.95" customHeight="1" x14ac:dyDescent="0.15">
      <c r="A6225" s="6" t="s">
        <v>297</v>
      </c>
      <c r="B6225" s="4" t="s">
        <v>48</v>
      </c>
      <c r="C6225" s="4" t="s">
        <v>111</v>
      </c>
      <c r="D6225" s="4" t="s">
        <v>204</v>
      </c>
      <c r="E6225" s="5">
        <v>13.6</v>
      </c>
    </row>
    <row r="6226" spans="1:10" ht="21.95" customHeight="1" x14ac:dyDescent="0.15">
      <c r="A6226" s="6" t="s">
        <v>297</v>
      </c>
      <c r="B6226" s="4" t="s">
        <v>48</v>
      </c>
      <c r="C6226" s="4" t="s">
        <v>111</v>
      </c>
      <c r="D6226" s="4" t="s">
        <v>200</v>
      </c>
      <c r="E6226" s="5">
        <v>11.28</v>
      </c>
    </row>
    <row r="6227" spans="1:10" ht="21.95" customHeight="1" x14ac:dyDescent="0.15">
      <c r="A6227" s="6" t="s">
        <v>297</v>
      </c>
      <c r="B6227" s="4" t="s">
        <v>48</v>
      </c>
      <c r="C6227" s="4" t="s">
        <v>111</v>
      </c>
      <c r="D6227" s="4" t="s">
        <v>200</v>
      </c>
      <c r="E6227" s="5">
        <v>5.67</v>
      </c>
    </row>
    <row r="6228" spans="1:10" ht="21.95" customHeight="1" x14ac:dyDescent="0.15">
      <c r="A6228" s="6" t="s">
        <v>297</v>
      </c>
      <c r="B6228" s="4" t="s">
        <v>48</v>
      </c>
      <c r="C6228" s="4" t="s">
        <v>111</v>
      </c>
      <c r="D6228" s="4" t="s">
        <v>118</v>
      </c>
      <c r="E6228" s="5">
        <v>10.71</v>
      </c>
    </row>
    <row r="6229" spans="1:10" ht="21.95" customHeight="1" x14ac:dyDescent="0.15">
      <c r="A6229" s="6" t="s">
        <v>297</v>
      </c>
      <c r="B6229" s="4" t="s">
        <v>48</v>
      </c>
      <c r="C6229" s="4" t="s">
        <v>111</v>
      </c>
      <c r="D6229" s="4" t="s">
        <v>118</v>
      </c>
      <c r="E6229" s="5">
        <v>6.98</v>
      </c>
    </row>
    <row r="6230" spans="1:10" ht="21.95" customHeight="1" x14ac:dyDescent="0.15">
      <c r="A6230" s="6" t="s">
        <v>297</v>
      </c>
      <c r="B6230" s="4" t="s">
        <v>49</v>
      </c>
      <c r="C6230" s="4" t="s">
        <v>111</v>
      </c>
      <c r="D6230" s="4" t="s">
        <v>224</v>
      </c>
      <c r="E6230" s="5">
        <v>10.78</v>
      </c>
      <c r="F6230" t="s">
        <v>354</v>
      </c>
    </row>
    <row r="6231" spans="1:10" ht="21.95" customHeight="1" x14ac:dyDescent="0.15">
      <c r="A6231" s="6" t="s">
        <v>297</v>
      </c>
      <c r="B6231" s="4" t="s">
        <v>49</v>
      </c>
      <c r="C6231" s="4" t="s">
        <v>111</v>
      </c>
      <c r="D6231" s="4" t="s">
        <v>204</v>
      </c>
      <c r="E6231" s="5">
        <v>9.73</v>
      </c>
    </row>
    <row r="6232" spans="1:10" ht="21.95" customHeight="1" x14ac:dyDescent="0.15">
      <c r="A6232" s="6" t="s">
        <v>297</v>
      </c>
      <c r="B6232" s="4" t="s">
        <v>49</v>
      </c>
      <c r="C6232" s="4" t="s">
        <v>111</v>
      </c>
      <c r="D6232" s="4" t="s">
        <v>200</v>
      </c>
      <c r="E6232" s="5">
        <v>11.5</v>
      </c>
    </row>
    <row r="6233" spans="1:10" ht="21.95" customHeight="1" x14ac:dyDescent="0.15">
      <c r="A6233" s="6" t="s">
        <v>297</v>
      </c>
      <c r="B6233" s="4" t="s">
        <v>49</v>
      </c>
      <c r="C6233" s="4" t="s">
        <v>111</v>
      </c>
      <c r="D6233" s="4" t="s">
        <v>134</v>
      </c>
      <c r="E6233" s="5">
        <v>10.26</v>
      </c>
    </row>
    <row r="6234" spans="1:10" ht="21.95" customHeight="1" x14ac:dyDescent="0.15">
      <c r="A6234" s="6" t="s">
        <v>297</v>
      </c>
      <c r="B6234" s="4" t="s">
        <v>50</v>
      </c>
      <c r="C6234" s="4" t="s">
        <v>111</v>
      </c>
      <c r="D6234" s="4" t="s">
        <v>224</v>
      </c>
      <c r="E6234" s="5">
        <v>12.92</v>
      </c>
      <c r="F6234" t="s">
        <v>353</v>
      </c>
      <c r="G6234" s="17">
        <f>+E6234+E6235+E6236+E6237+E6238+E6239+E6240+E6241+E6242</f>
        <v>89.88</v>
      </c>
      <c r="H6234" s="17">
        <f>+E6246+E6243+E6244+E6245+E6247</f>
        <v>45.259999999999991</v>
      </c>
      <c r="I6234" s="18">
        <f>+(G6234/4)/(H6234/3)</f>
        <v>1.4893946089262042</v>
      </c>
      <c r="J6234" s="21">
        <f>+(B6234-$K$1)/7</f>
        <v>21</v>
      </c>
    </row>
    <row r="6235" spans="1:10" ht="21.95" customHeight="1" x14ac:dyDescent="0.15">
      <c r="A6235" s="6" t="s">
        <v>297</v>
      </c>
      <c r="B6235" s="4" t="s">
        <v>50</v>
      </c>
      <c r="C6235" s="4" t="s">
        <v>111</v>
      </c>
      <c r="D6235" s="4" t="s">
        <v>224</v>
      </c>
      <c r="E6235" s="5">
        <v>9.69</v>
      </c>
    </row>
    <row r="6236" spans="1:10" ht="21.95" customHeight="1" x14ac:dyDescent="0.15">
      <c r="A6236" s="6" t="s">
        <v>297</v>
      </c>
      <c r="B6236" s="4" t="s">
        <v>50</v>
      </c>
      <c r="C6236" s="4" t="s">
        <v>111</v>
      </c>
      <c r="D6236" s="4" t="s">
        <v>204</v>
      </c>
      <c r="E6236" s="5">
        <v>11.76</v>
      </c>
    </row>
    <row r="6237" spans="1:10" ht="21.95" customHeight="1" x14ac:dyDescent="0.15">
      <c r="A6237" s="6" t="s">
        <v>297</v>
      </c>
      <c r="B6237" s="4" t="s">
        <v>50</v>
      </c>
      <c r="C6237" s="4" t="s">
        <v>111</v>
      </c>
      <c r="D6237" s="4" t="s">
        <v>204</v>
      </c>
      <c r="E6237" s="5">
        <v>7.78</v>
      </c>
    </row>
    <row r="6238" spans="1:10" ht="21.95" customHeight="1" x14ac:dyDescent="0.15">
      <c r="A6238" s="6" t="s">
        <v>297</v>
      </c>
      <c r="B6238" s="4" t="s">
        <v>50</v>
      </c>
      <c r="C6238" s="4" t="s">
        <v>111</v>
      </c>
      <c r="D6238" s="4" t="s">
        <v>200</v>
      </c>
      <c r="E6238" s="5">
        <v>11.02</v>
      </c>
    </row>
    <row r="6239" spans="1:10" ht="21.95" customHeight="1" x14ac:dyDescent="0.15">
      <c r="A6239" s="6" t="s">
        <v>297</v>
      </c>
      <c r="B6239" s="4" t="s">
        <v>50</v>
      </c>
      <c r="C6239" s="4" t="s">
        <v>111</v>
      </c>
      <c r="D6239" s="4" t="s">
        <v>200</v>
      </c>
      <c r="E6239" s="5">
        <v>7.55</v>
      </c>
    </row>
    <row r="6240" spans="1:10" ht="21.95" customHeight="1" x14ac:dyDescent="0.15">
      <c r="A6240" s="6" t="s">
        <v>297</v>
      </c>
      <c r="B6240" s="4" t="s">
        <v>50</v>
      </c>
      <c r="C6240" s="4" t="s">
        <v>111</v>
      </c>
      <c r="D6240" s="4" t="s">
        <v>226</v>
      </c>
      <c r="E6240" s="5">
        <v>8.44</v>
      </c>
    </row>
    <row r="6241" spans="1:6" ht="21.95" customHeight="1" x14ac:dyDescent="0.15">
      <c r="A6241" s="6" t="s">
        <v>297</v>
      </c>
      <c r="B6241" s="4" t="s">
        <v>50</v>
      </c>
      <c r="C6241" s="4" t="s">
        <v>111</v>
      </c>
      <c r="D6241" s="4" t="s">
        <v>134</v>
      </c>
      <c r="E6241" s="5">
        <v>10.84</v>
      </c>
    </row>
    <row r="6242" spans="1:6" ht="21.95" customHeight="1" x14ac:dyDescent="0.15">
      <c r="A6242" s="6" t="s">
        <v>297</v>
      </c>
      <c r="B6242" s="4" t="s">
        <v>50</v>
      </c>
      <c r="C6242" s="4" t="s">
        <v>111</v>
      </c>
      <c r="D6242" s="4" t="s">
        <v>134</v>
      </c>
      <c r="E6242" s="5">
        <v>9.8800000000000008</v>
      </c>
    </row>
    <row r="6243" spans="1:6" ht="21.95" customHeight="1" x14ac:dyDescent="0.15">
      <c r="A6243" s="6" t="s">
        <v>297</v>
      </c>
      <c r="B6243" s="4" t="s">
        <v>51</v>
      </c>
      <c r="C6243" s="4" t="s">
        <v>111</v>
      </c>
      <c r="D6243" s="4" t="s">
        <v>224</v>
      </c>
      <c r="E6243" s="5">
        <v>9.52</v>
      </c>
      <c r="F6243" t="s">
        <v>354</v>
      </c>
    </row>
    <row r="6244" spans="1:6" ht="21.95" customHeight="1" x14ac:dyDescent="0.15">
      <c r="A6244" s="6" t="s">
        <v>297</v>
      </c>
      <c r="B6244" s="4" t="s">
        <v>51</v>
      </c>
      <c r="C6244" s="4" t="s">
        <v>111</v>
      </c>
      <c r="D6244" s="4" t="s">
        <v>204</v>
      </c>
      <c r="E6244" s="5">
        <v>11.11</v>
      </c>
    </row>
    <row r="6245" spans="1:6" ht="21.95" customHeight="1" x14ac:dyDescent="0.15">
      <c r="A6245" s="6" t="s">
        <v>297</v>
      </c>
      <c r="B6245" s="4" t="s">
        <v>51</v>
      </c>
      <c r="C6245" s="4" t="s">
        <v>111</v>
      </c>
      <c r="D6245" s="4" t="s">
        <v>200</v>
      </c>
      <c r="E6245" s="5">
        <v>12.87</v>
      </c>
    </row>
    <row r="6246" spans="1:6" ht="21.95" customHeight="1" x14ac:dyDescent="0.15">
      <c r="A6246" s="6" t="s">
        <v>297</v>
      </c>
      <c r="B6246" s="4" t="s">
        <v>51</v>
      </c>
      <c r="C6246" s="4" t="s">
        <v>111</v>
      </c>
      <c r="D6246" s="4" t="s">
        <v>225</v>
      </c>
      <c r="E6246" s="5">
        <v>7.92</v>
      </c>
    </row>
    <row r="6247" spans="1:6" ht="21.95" customHeight="1" x14ac:dyDescent="0.15">
      <c r="A6247" s="6" t="s">
        <v>297</v>
      </c>
      <c r="B6247" s="4" t="s">
        <v>51</v>
      </c>
      <c r="C6247" s="4" t="s">
        <v>111</v>
      </c>
      <c r="D6247" s="4" t="s">
        <v>225</v>
      </c>
      <c r="E6247" s="5">
        <v>3.84</v>
      </c>
    </row>
    <row r="6248" spans="1:6" ht="21.95" customHeight="1" x14ac:dyDescent="0.15">
      <c r="A6248" s="6" t="s">
        <v>297</v>
      </c>
      <c r="B6248" s="4" t="s">
        <v>157</v>
      </c>
      <c r="C6248" s="4" t="s">
        <v>111</v>
      </c>
      <c r="D6248" s="4" t="s">
        <v>200</v>
      </c>
      <c r="E6248" s="5">
        <v>11.14</v>
      </c>
      <c r="F6248" s="13" t="s">
        <v>353</v>
      </c>
    </row>
    <row r="6249" spans="1:6" ht="21.95" customHeight="1" x14ac:dyDescent="0.15">
      <c r="A6249" s="6" t="s">
        <v>297</v>
      </c>
      <c r="B6249" s="4" t="s">
        <v>52</v>
      </c>
      <c r="C6249" s="4" t="s">
        <v>111</v>
      </c>
      <c r="D6249" s="4" t="s">
        <v>224</v>
      </c>
      <c r="E6249" s="5">
        <v>13.41</v>
      </c>
      <c r="F6249" s="13" t="s">
        <v>354</v>
      </c>
    </row>
    <row r="6250" spans="1:6" ht="21.95" customHeight="1" x14ac:dyDescent="0.15">
      <c r="A6250" s="6" t="s">
        <v>297</v>
      </c>
      <c r="B6250" s="4" t="s">
        <v>52</v>
      </c>
      <c r="C6250" s="4" t="s">
        <v>111</v>
      </c>
      <c r="D6250" s="4" t="s">
        <v>224</v>
      </c>
      <c r="E6250" s="5">
        <v>11.3</v>
      </c>
    </row>
    <row r="6251" spans="1:6" ht="21.95" customHeight="1" x14ac:dyDescent="0.15">
      <c r="A6251" s="6" t="s">
        <v>297</v>
      </c>
      <c r="B6251" s="4" t="s">
        <v>52</v>
      </c>
      <c r="C6251" s="4" t="s">
        <v>111</v>
      </c>
      <c r="D6251" s="4" t="s">
        <v>204</v>
      </c>
      <c r="E6251" s="5">
        <v>12.24</v>
      </c>
    </row>
    <row r="6252" spans="1:6" ht="21.95" customHeight="1" x14ac:dyDescent="0.15">
      <c r="A6252" s="6" t="s">
        <v>297</v>
      </c>
      <c r="B6252" s="4" t="s">
        <v>52</v>
      </c>
      <c r="C6252" s="4" t="s">
        <v>111</v>
      </c>
      <c r="D6252" s="4" t="s">
        <v>204</v>
      </c>
      <c r="E6252" s="5">
        <v>12.09</v>
      </c>
    </row>
    <row r="6253" spans="1:6" ht="21.95" customHeight="1" x14ac:dyDescent="0.15">
      <c r="A6253" s="6" t="s">
        <v>297</v>
      </c>
      <c r="B6253" s="4" t="s">
        <v>52</v>
      </c>
      <c r="C6253" s="4" t="s">
        <v>111</v>
      </c>
      <c r="D6253" s="4" t="s">
        <v>200</v>
      </c>
      <c r="E6253" s="5">
        <v>11.53</v>
      </c>
    </row>
    <row r="6254" spans="1:6" ht="21.95" customHeight="1" x14ac:dyDescent="0.15">
      <c r="A6254" s="6" t="s">
        <v>297</v>
      </c>
      <c r="B6254" s="4" t="s">
        <v>52</v>
      </c>
      <c r="C6254" s="4" t="s">
        <v>111</v>
      </c>
      <c r="D6254" s="4" t="s">
        <v>200</v>
      </c>
      <c r="E6254" s="5">
        <v>9.89</v>
      </c>
    </row>
    <row r="6255" spans="1:6" ht="21.95" customHeight="1" x14ac:dyDescent="0.15">
      <c r="A6255" s="6" t="s">
        <v>297</v>
      </c>
      <c r="B6255" s="4" t="s">
        <v>52</v>
      </c>
      <c r="C6255" s="4" t="s">
        <v>111</v>
      </c>
      <c r="D6255" s="4" t="s">
        <v>200</v>
      </c>
      <c r="E6255" s="5">
        <v>4.91</v>
      </c>
    </row>
    <row r="6256" spans="1:6" ht="21.95" customHeight="1" x14ac:dyDescent="0.15">
      <c r="A6256" s="6" t="s">
        <v>297</v>
      </c>
      <c r="B6256" s="4" t="s">
        <v>52</v>
      </c>
      <c r="C6256" s="4" t="s">
        <v>111</v>
      </c>
      <c r="D6256" s="4" t="s">
        <v>225</v>
      </c>
      <c r="E6256" s="5">
        <v>7.83</v>
      </c>
    </row>
    <row r="6257" spans="1:10" ht="21.95" customHeight="1" x14ac:dyDescent="0.15">
      <c r="A6257" s="6" t="s">
        <v>297</v>
      </c>
      <c r="B6257" s="4" t="s">
        <v>52</v>
      </c>
      <c r="C6257" s="4" t="s">
        <v>111</v>
      </c>
      <c r="D6257" s="4" t="s">
        <v>225</v>
      </c>
      <c r="E6257" s="5">
        <v>8.0500000000000007</v>
      </c>
    </row>
    <row r="6258" spans="1:10" ht="21.95" customHeight="1" x14ac:dyDescent="0.15">
      <c r="A6258" s="6" t="s">
        <v>297</v>
      </c>
      <c r="B6258" s="4" t="s">
        <v>52</v>
      </c>
      <c r="C6258" s="4" t="s">
        <v>111</v>
      </c>
      <c r="D6258" s="4" t="s">
        <v>225</v>
      </c>
      <c r="E6258" s="5">
        <v>7.35</v>
      </c>
    </row>
    <row r="6259" spans="1:10" ht="21.95" customHeight="1" x14ac:dyDescent="0.15">
      <c r="A6259" s="6" t="s">
        <v>297</v>
      </c>
      <c r="B6259" s="4" t="s">
        <v>52</v>
      </c>
      <c r="C6259" s="4" t="s">
        <v>111</v>
      </c>
      <c r="D6259" s="4" t="s">
        <v>225</v>
      </c>
      <c r="E6259" s="5">
        <v>5.18</v>
      </c>
    </row>
    <row r="6260" spans="1:10" ht="21.95" customHeight="1" x14ac:dyDescent="0.15">
      <c r="A6260" s="6" t="s">
        <v>297</v>
      </c>
      <c r="B6260" s="4" t="s">
        <v>53</v>
      </c>
      <c r="C6260" s="4" t="s">
        <v>111</v>
      </c>
      <c r="D6260" s="4" t="s">
        <v>224</v>
      </c>
      <c r="E6260" s="5">
        <v>11.47</v>
      </c>
      <c r="F6260" t="s">
        <v>353</v>
      </c>
      <c r="G6260" s="17">
        <f>+E6260+E6261+E6262+E6263+E6264+E6265+E6266+E6267</f>
        <v>77.87</v>
      </c>
      <c r="H6260" s="17">
        <f>+E6268+E6269+E6270+E6271</f>
        <v>41.67</v>
      </c>
      <c r="I6260" s="18">
        <f>+(G6260/4)/(H6260/3)</f>
        <v>1.4015478761699065</v>
      </c>
      <c r="J6260" s="21">
        <f>+(B6260-$K$1)/7</f>
        <v>23</v>
      </c>
    </row>
    <row r="6261" spans="1:10" ht="21.95" customHeight="1" x14ac:dyDescent="0.15">
      <c r="A6261" s="6" t="s">
        <v>297</v>
      </c>
      <c r="B6261" s="4" t="s">
        <v>53</v>
      </c>
      <c r="C6261" s="4" t="s">
        <v>111</v>
      </c>
      <c r="D6261" s="4" t="s">
        <v>224</v>
      </c>
      <c r="E6261" s="5">
        <v>9.2899999999999991</v>
      </c>
    </row>
    <row r="6262" spans="1:10" ht="21.95" customHeight="1" x14ac:dyDescent="0.15">
      <c r="A6262" s="6" t="s">
        <v>297</v>
      </c>
      <c r="B6262" s="4" t="s">
        <v>53</v>
      </c>
      <c r="C6262" s="4" t="s">
        <v>111</v>
      </c>
      <c r="D6262" s="4" t="s">
        <v>204</v>
      </c>
      <c r="E6262" s="5">
        <v>13.05</v>
      </c>
    </row>
    <row r="6263" spans="1:10" ht="21.95" customHeight="1" x14ac:dyDescent="0.15">
      <c r="A6263" s="6" t="s">
        <v>297</v>
      </c>
      <c r="B6263" s="4" t="s">
        <v>53</v>
      </c>
      <c r="C6263" s="4" t="s">
        <v>111</v>
      </c>
      <c r="D6263" s="4" t="s">
        <v>204</v>
      </c>
      <c r="E6263" s="5">
        <v>4.33</v>
      </c>
    </row>
    <row r="6264" spans="1:10" ht="21.95" customHeight="1" x14ac:dyDescent="0.15">
      <c r="A6264" s="6" t="s">
        <v>297</v>
      </c>
      <c r="B6264" s="4" t="s">
        <v>53</v>
      </c>
      <c r="C6264" s="4" t="s">
        <v>111</v>
      </c>
      <c r="D6264" s="4" t="s">
        <v>200</v>
      </c>
      <c r="E6264" s="5">
        <v>11.35</v>
      </c>
    </row>
    <row r="6265" spans="1:10" ht="21.95" customHeight="1" x14ac:dyDescent="0.15">
      <c r="A6265" s="6" t="s">
        <v>297</v>
      </c>
      <c r="B6265" s="4" t="s">
        <v>53</v>
      </c>
      <c r="C6265" s="4" t="s">
        <v>111</v>
      </c>
      <c r="D6265" s="4" t="s">
        <v>200</v>
      </c>
      <c r="E6265" s="5">
        <v>9.89</v>
      </c>
    </row>
    <row r="6266" spans="1:10" ht="21.95" customHeight="1" x14ac:dyDescent="0.15">
      <c r="A6266" s="6" t="s">
        <v>297</v>
      </c>
      <c r="B6266" s="4" t="s">
        <v>53</v>
      </c>
      <c r="C6266" s="4" t="s">
        <v>111</v>
      </c>
      <c r="D6266" s="4" t="s">
        <v>225</v>
      </c>
      <c r="E6266" s="5">
        <v>10.119999999999999</v>
      </c>
    </row>
    <row r="6267" spans="1:10" ht="21.95" customHeight="1" x14ac:dyDescent="0.15">
      <c r="A6267" s="6" t="s">
        <v>297</v>
      </c>
      <c r="B6267" s="4" t="s">
        <v>53</v>
      </c>
      <c r="C6267" s="4" t="s">
        <v>111</v>
      </c>
      <c r="D6267" s="4" t="s">
        <v>225</v>
      </c>
      <c r="E6267" s="5">
        <v>8.3699999999999992</v>
      </c>
    </row>
    <row r="6268" spans="1:10" ht="21.95" customHeight="1" x14ac:dyDescent="0.15">
      <c r="A6268" s="9" t="s">
        <v>297</v>
      </c>
      <c r="B6268" s="4" t="s">
        <v>54</v>
      </c>
      <c r="C6268" s="4" t="s">
        <v>111</v>
      </c>
      <c r="D6268" s="4" t="s">
        <v>224</v>
      </c>
      <c r="E6268" s="5">
        <v>10.74</v>
      </c>
      <c r="F6268" t="s">
        <v>354</v>
      </c>
    </row>
    <row r="6269" spans="1:10" ht="21.95" customHeight="1" x14ac:dyDescent="0.15">
      <c r="A6269" s="6" t="s">
        <v>297</v>
      </c>
      <c r="B6269" s="4" t="s">
        <v>54</v>
      </c>
      <c r="C6269" s="4" t="s">
        <v>111</v>
      </c>
      <c r="D6269" s="4" t="s">
        <v>204</v>
      </c>
      <c r="E6269" s="5">
        <v>9.02</v>
      </c>
    </row>
    <row r="6270" spans="1:10" ht="21.95" customHeight="1" x14ac:dyDescent="0.15">
      <c r="A6270" s="6" t="s">
        <v>297</v>
      </c>
      <c r="B6270" s="4" t="s">
        <v>54</v>
      </c>
      <c r="C6270" s="4" t="s">
        <v>111</v>
      </c>
      <c r="D6270" s="4" t="s">
        <v>200</v>
      </c>
      <c r="E6270" s="5">
        <v>11.31</v>
      </c>
    </row>
    <row r="6271" spans="1:10" ht="21.95" customHeight="1" x14ac:dyDescent="0.15">
      <c r="A6271" s="6" t="s">
        <v>297</v>
      </c>
      <c r="B6271" s="4" t="s">
        <v>54</v>
      </c>
      <c r="C6271" s="4" t="s">
        <v>111</v>
      </c>
      <c r="D6271" s="4" t="s">
        <v>118</v>
      </c>
      <c r="E6271" s="5">
        <v>10.6</v>
      </c>
    </row>
    <row r="6272" spans="1:10" ht="21.95" customHeight="1" x14ac:dyDescent="0.15">
      <c r="A6272" s="6" t="s">
        <v>297</v>
      </c>
      <c r="B6272" s="4" t="s">
        <v>55</v>
      </c>
      <c r="C6272" s="4" t="s">
        <v>111</v>
      </c>
      <c r="D6272" s="4" t="s">
        <v>224</v>
      </c>
      <c r="E6272" s="5">
        <v>12.65</v>
      </c>
      <c r="F6272" t="s">
        <v>353</v>
      </c>
      <c r="G6272" s="17">
        <f>+E6272+E6273+E6274+E6275+E6276+E6277+E6278+E6279</f>
        <v>74.42</v>
      </c>
      <c r="H6272" s="17">
        <f>+E6280+E6281+E6282+E6283</f>
        <v>41.22</v>
      </c>
      <c r="I6272" s="18">
        <f>+(G6272/4)/(H6272/3)</f>
        <v>1.3540756914119361</v>
      </c>
      <c r="J6272" s="21">
        <f>+(B6272-$K$1)/7</f>
        <v>24</v>
      </c>
    </row>
    <row r="6273" spans="1:10" ht="21.95" customHeight="1" x14ac:dyDescent="0.15">
      <c r="A6273" s="6" t="s">
        <v>297</v>
      </c>
      <c r="B6273" s="4" t="s">
        <v>55</v>
      </c>
      <c r="C6273" s="4" t="s">
        <v>111</v>
      </c>
      <c r="D6273" s="4" t="s">
        <v>224</v>
      </c>
      <c r="E6273" s="5">
        <v>6.03</v>
      </c>
    </row>
    <row r="6274" spans="1:10" ht="21.95" customHeight="1" x14ac:dyDescent="0.15">
      <c r="A6274" s="6" t="s">
        <v>297</v>
      </c>
      <c r="B6274" s="4" t="s">
        <v>55</v>
      </c>
      <c r="C6274" s="4" t="s">
        <v>111</v>
      </c>
      <c r="D6274" s="4" t="s">
        <v>204</v>
      </c>
      <c r="E6274" s="5">
        <v>11.2</v>
      </c>
    </row>
    <row r="6275" spans="1:10" ht="21.95" customHeight="1" x14ac:dyDescent="0.15">
      <c r="A6275" s="6" t="s">
        <v>297</v>
      </c>
      <c r="B6275" s="4" t="s">
        <v>55</v>
      </c>
      <c r="C6275" s="4" t="s">
        <v>111</v>
      </c>
      <c r="D6275" s="4" t="s">
        <v>204</v>
      </c>
      <c r="E6275" s="5">
        <v>6.69</v>
      </c>
    </row>
    <row r="6276" spans="1:10" ht="21.95" customHeight="1" x14ac:dyDescent="0.15">
      <c r="A6276" s="6" t="s">
        <v>297</v>
      </c>
      <c r="B6276" s="4" t="s">
        <v>55</v>
      </c>
      <c r="C6276" s="4" t="s">
        <v>111</v>
      </c>
      <c r="D6276" s="4" t="s">
        <v>200</v>
      </c>
      <c r="E6276" s="5">
        <v>10.220000000000001</v>
      </c>
    </row>
    <row r="6277" spans="1:10" ht="21.95" customHeight="1" x14ac:dyDescent="0.15">
      <c r="A6277" s="6" t="s">
        <v>297</v>
      </c>
      <c r="B6277" s="4" t="s">
        <v>55</v>
      </c>
      <c r="C6277" s="4" t="s">
        <v>111</v>
      </c>
      <c r="D6277" s="4" t="s">
        <v>200</v>
      </c>
      <c r="E6277" s="5">
        <v>8.16</v>
      </c>
    </row>
    <row r="6278" spans="1:10" ht="21.95" customHeight="1" x14ac:dyDescent="0.15">
      <c r="A6278" s="6" t="s">
        <v>297</v>
      </c>
      <c r="B6278" s="4" t="s">
        <v>55</v>
      </c>
      <c r="C6278" s="4" t="s">
        <v>111</v>
      </c>
      <c r="D6278" s="4" t="s">
        <v>118</v>
      </c>
      <c r="E6278" s="5">
        <v>10.029999999999999</v>
      </c>
    </row>
    <row r="6279" spans="1:10" ht="21.95" customHeight="1" x14ac:dyDescent="0.15">
      <c r="A6279" s="6" t="s">
        <v>297</v>
      </c>
      <c r="B6279" s="4" t="s">
        <v>55</v>
      </c>
      <c r="C6279" s="4" t="s">
        <v>111</v>
      </c>
      <c r="D6279" s="4" t="s">
        <v>118</v>
      </c>
      <c r="E6279" s="5">
        <v>9.44</v>
      </c>
    </row>
    <row r="6280" spans="1:10" ht="21.95" customHeight="1" x14ac:dyDescent="0.15">
      <c r="A6280" s="6" t="s">
        <v>297</v>
      </c>
      <c r="B6280" s="4" t="s">
        <v>56</v>
      </c>
      <c r="C6280" s="4" t="s">
        <v>111</v>
      </c>
      <c r="D6280" s="4" t="s">
        <v>224</v>
      </c>
      <c r="E6280" s="5">
        <v>10.220000000000001</v>
      </c>
      <c r="F6280" t="s">
        <v>354</v>
      </c>
    </row>
    <row r="6281" spans="1:10" ht="21.95" customHeight="1" x14ac:dyDescent="0.15">
      <c r="A6281" s="6" t="s">
        <v>297</v>
      </c>
      <c r="B6281" s="4" t="s">
        <v>56</v>
      </c>
      <c r="C6281" s="4" t="s">
        <v>111</v>
      </c>
      <c r="D6281" s="4" t="s">
        <v>204</v>
      </c>
      <c r="E6281" s="5">
        <v>9.51</v>
      </c>
    </row>
    <row r="6282" spans="1:10" ht="21.95" customHeight="1" x14ac:dyDescent="0.15">
      <c r="A6282" s="6" t="s">
        <v>297</v>
      </c>
      <c r="B6282" s="4" t="s">
        <v>56</v>
      </c>
      <c r="C6282" s="4" t="s">
        <v>111</v>
      </c>
      <c r="D6282" s="4" t="s">
        <v>200</v>
      </c>
      <c r="E6282" s="5">
        <v>11.29</v>
      </c>
    </row>
    <row r="6283" spans="1:10" ht="21.95" customHeight="1" x14ac:dyDescent="0.15">
      <c r="A6283" s="6" t="s">
        <v>297</v>
      </c>
      <c r="B6283" s="4" t="s">
        <v>56</v>
      </c>
      <c r="C6283" s="4" t="s">
        <v>111</v>
      </c>
      <c r="D6283" s="4" t="s">
        <v>118</v>
      </c>
      <c r="E6283" s="5">
        <v>10.199999999999999</v>
      </c>
    </row>
    <row r="6284" spans="1:10" ht="21.95" customHeight="1" x14ac:dyDescent="0.15">
      <c r="A6284" s="6" t="s">
        <v>297</v>
      </c>
      <c r="B6284" s="4" t="s">
        <v>57</v>
      </c>
      <c r="C6284" s="4" t="s">
        <v>111</v>
      </c>
      <c r="D6284" s="4" t="s">
        <v>224</v>
      </c>
      <c r="E6284" s="5">
        <v>12.72</v>
      </c>
      <c r="F6284" t="s">
        <v>353</v>
      </c>
      <c r="G6284" s="17">
        <f>+E6284+E6285+E6286+E6287+E6288+E6289+E6290+E6291</f>
        <v>77.87</v>
      </c>
      <c r="H6284" s="17">
        <f>+E6292+E6293+E6294+E6295+E6296</f>
        <v>52.61</v>
      </c>
      <c r="I6284" s="18">
        <f>+(G6284/4)/(H6284/3)</f>
        <v>1.1101026420832543</v>
      </c>
      <c r="J6284" s="21">
        <f>+(B6284-$K$1)/7</f>
        <v>25</v>
      </c>
    </row>
    <row r="6285" spans="1:10" ht="21.95" customHeight="1" x14ac:dyDescent="0.15">
      <c r="A6285" s="6" t="s">
        <v>297</v>
      </c>
      <c r="B6285" s="4" t="s">
        <v>57</v>
      </c>
      <c r="C6285" s="4" t="s">
        <v>111</v>
      </c>
      <c r="D6285" s="4" t="s">
        <v>224</v>
      </c>
      <c r="E6285" s="5">
        <v>5.12</v>
      </c>
    </row>
    <row r="6286" spans="1:10" ht="21.95" customHeight="1" x14ac:dyDescent="0.15">
      <c r="A6286" s="6" t="s">
        <v>297</v>
      </c>
      <c r="B6286" s="4" t="s">
        <v>57</v>
      </c>
      <c r="C6286" s="4" t="s">
        <v>111</v>
      </c>
      <c r="D6286" s="4" t="s">
        <v>204</v>
      </c>
      <c r="E6286" s="5">
        <v>13.51</v>
      </c>
    </row>
    <row r="6287" spans="1:10" ht="21.95" customHeight="1" x14ac:dyDescent="0.15">
      <c r="A6287" s="6" t="s">
        <v>297</v>
      </c>
      <c r="B6287" s="4" t="s">
        <v>57</v>
      </c>
      <c r="C6287" s="4" t="s">
        <v>111</v>
      </c>
      <c r="D6287" s="4" t="s">
        <v>204</v>
      </c>
      <c r="E6287" s="5">
        <v>5.08</v>
      </c>
    </row>
    <row r="6288" spans="1:10" ht="21.95" customHeight="1" x14ac:dyDescent="0.15">
      <c r="A6288" s="6" t="s">
        <v>297</v>
      </c>
      <c r="B6288" s="4" t="s">
        <v>57</v>
      </c>
      <c r="C6288" s="4" t="s">
        <v>111</v>
      </c>
      <c r="D6288" s="4" t="s">
        <v>200</v>
      </c>
      <c r="E6288" s="5">
        <v>11.66</v>
      </c>
    </row>
    <row r="6289" spans="1:10" ht="21.95" customHeight="1" x14ac:dyDescent="0.15">
      <c r="A6289" s="6" t="s">
        <v>297</v>
      </c>
      <c r="B6289" s="4" t="s">
        <v>57</v>
      </c>
      <c r="C6289" s="4" t="s">
        <v>111</v>
      </c>
      <c r="D6289" s="4" t="s">
        <v>200</v>
      </c>
      <c r="E6289" s="5">
        <v>6.6</v>
      </c>
    </row>
    <row r="6290" spans="1:10" ht="21.95" customHeight="1" x14ac:dyDescent="0.15">
      <c r="A6290" s="6" t="s">
        <v>297</v>
      </c>
      <c r="B6290" s="4" t="s">
        <v>57</v>
      </c>
      <c r="C6290" s="4" t="s">
        <v>111</v>
      </c>
      <c r="D6290" s="4" t="s">
        <v>225</v>
      </c>
      <c r="E6290" s="5">
        <v>12.93</v>
      </c>
    </row>
    <row r="6291" spans="1:10" ht="21.95" customHeight="1" x14ac:dyDescent="0.15">
      <c r="A6291" s="6" t="s">
        <v>297</v>
      </c>
      <c r="B6291" s="4" t="s">
        <v>57</v>
      </c>
      <c r="C6291" s="4" t="s">
        <v>111</v>
      </c>
      <c r="D6291" s="4" t="s">
        <v>225</v>
      </c>
      <c r="E6291" s="5">
        <v>10.25</v>
      </c>
    </row>
    <row r="6292" spans="1:10" ht="21.95" customHeight="1" x14ac:dyDescent="0.15">
      <c r="A6292" s="6" t="s">
        <v>297</v>
      </c>
      <c r="B6292" s="4" t="s">
        <v>58</v>
      </c>
      <c r="C6292" s="4" t="s">
        <v>111</v>
      </c>
      <c r="D6292" s="4" t="s">
        <v>224</v>
      </c>
      <c r="E6292" s="5">
        <v>10.75</v>
      </c>
      <c r="F6292" t="s">
        <v>354</v>
      </c>
    </row>
    <row r="6293" spans="1:10" ht="21.95" customHeight="1" x14ac:dyDescent="0.15">
      <c r="A6293" s="6" t="s">
        <v>297</v>
      </c>
      <c r="B6293" s="4" t="s">
        <v>58</v>
      </c>
      <c r="C6293" s="4" t="s">
        <v>111</v>
      </c>
      <c r="D6293" s="4" t="s">
        <v>204</v>
      </c>
      <c r="E6293" s="5">
        <v>12.12</v>
      </c>
    </row>
    <row r="6294" spans="1:10" ht="21.95" customHeight="1" x14ac:dyDescent="0.15">
      <c r="A6294" s="6" t="s">
        <v>297</v>
      </c>
      <c r="B6294" s="4" t="s">
        <v>58</v>
      </c>
      <c r="C6294" s="4" t="s">
        <v>111</v>
      </c>
      <c r="D6294" s="4" t="s">
        <v>200</v>
      </c>
      <c r="E6294" s="5">
        <v>8.2899999999999991</v>
      </c>
    </row>
    <row r="6295" spans="1:10" ht="21.95" customHeight="1" x14ac:dyDescent="0.15">
      <c r="A6295" s="6" t="s">
        <v>297</v>
      </c>
      <c r="B6295" s="4" t="s">
        <v>58</v>
      </c>
      <c r="C6295" s="4" t="s">
        <v>111</v>
      </c>
      <c r="D6295" s="4" t="s">
        <v>225</v>
      </c>
      <c r="E6295" s="5">
        <v>11.92</v>
      </c>
    </row>
    <row r="6296" spans="1:10" ht="21.95" customHeight="1" x14ac:dyDescent="0.15">
      <c r="A6296" s="6" t="s">
        <v>297</v>
      </c>
      <c r="B6296" s="4" t="s">
        <v>58</v>
      </c>
      <c r="C6296" s="4" t="s">
        <v>111</v>
      </c>
      <c r="D6296" s="4" t="s">
        <v>118</v>
      </c>
      <c r="E6296" s="5">
        <v>9.5299999999999994</v>
      </c>
    </row>
    <row r="6297" spans="1:10" ht="21.95" customHeight="1" x14ac:dyDescent="0.15">
      <c r="A6297" s="6" t="s">
        <v>297</v>
      </c>
      <c r="B6297" s="4" t="s">
        <v>59</v>
      </c>
      <c r="C6297" s="4" t="s">
        <v>111</v>
      </c>
      <c r="D6297" s="4" t="s">
        <v>224</v>
      </c>
      <c r="E6297" s="5">
        <v>13.77</v>
      </c>
      <c r="F6297" t="s">
        <v>353</v>
      </c>
      <c r="G6297" s="17">
        <f>+E6297+E6298+E6299+E6300+E6301+E6302+E6303+E6304</f>
        <v>82.22999999999999</v>
      </c>
      <c r="H6297" s="17">
        <f>+E6305+E6306+E6307+E6308+E6309+E6310</f>
        <v>49.92</v>
      </c>
      <c r="I6297" s="18">
        <f>+(G6297/4)/(H6297/3)</f>
        <v>1.2354266826923075</v>
      </c>
      <c r="J6297" s="21">
        <f>+(B6297-$K$1)/7</f>
        <v>26</v>
      </c>
    </row>
    <row r="6298" spans="1:10" ht="21.95" customHeight="1" x14ac:dyDescent="0.15">
      <c r="A6298" s="6" t="s">
        <v>297</v>
      </c>
      <c r="B6298" s="4" t="s">
        <v>59</v>
      </c>
      <c r="C6298" s="4" t="s">
        <v>111</v>
      </c>
      <c r="D6298" s="4" t="s">
        <v>224</v>
      </c>
      <c r="E6298" s="5">
        <v>7.1</v>
      </c>
    </row>
    <row r="6299" spans="1:10" ht="21.95" customHeight="1" x14ac:dyDescent="0.15">
      <c r="A6299" s="6" t="s">
        <v>297</v>
      </c>
      <c r="B6299" s="4" t="s">
        <v>59</v>
      </c>
      <c r="C6299" s="4" t="s">
        <v>111</v>
      </c>
      <c r="D6299" s="4" t="s">
        <v>204</v>
      </c>
      <c r="E6299" s="5">
        <v>12.89</v>
      </c>
    </row>
    <row r="6300" spans="1:10" ht="21.95" customHeight="1" x14ac:dyDescent="0.15">
      <c r="A6300" s="6" t="s">
        <v>297</v>
      </c>
      <c r="B6300" s="4" t="s">
        <v>59</v>
      </c>
      <c r="C6300" s="4" t="s">
        <v>111</v>
      </c>
      <c r="D6300" s="4" t="s">
        <v>204</v>
      </c>
      <c r="E6300" s="5">
        <v>6.43</v>
      </c>
    </row>
    <row r="6301" spans="1:10" ht="21.95" customHeight="1" x14ac:dyDescent="0.15">
      <c r="A6301" s="6" t="s">
        <v>297</v>
      </c>
      <c r="B6301" s="4" t="s">
        <v>59</v>
      </c>
      <c r="C6301" s="4" t="s">
        <v>111</v>
      </c>
      <c r="D6301" s="4" t="s">
        <v>200</v>
      </c>
      <c r="E6301" s="5">
        <v>11.83</v>
      </c>
    </row>
    <row r="6302" spans="1:10" ht="21.95" customHeight="1" x14ac:dyDescent="0.15">
      <c r="A6302" s="6" t="s">
        <v>297</v>
      </c>
      <c r="B6302" s="4" t="s">
        <v>59</v>
      </c>
      <c r="C6302" s="4" t="s">
        <v>111</v>
      </c>
      <c r="D6302" s="4" t="s">
        <v>200</v>
      </c>
      <c r="E6302" s="5">
        <v>9.65</v>
      </c>
    </row>
    <row r="6303" spans="1:10" ht="21.95" customHeight="1" x14ac:dyDescent="0.15">
      <c r="A6303" s="6" t="s">
        <v>297</v>
      </c>
      <c r="B6303" s="4" t="s">
        <v>59</v>
      </c>
      <c r="C6303" s="4" t="s">
        <v>111</v>
      </c>
      <c r="D6303" s="4" t="s">
        <v>225</v>
      </c>
      <c r="E6303" s="5">
        <v>11.57</v>
      </c>
    </row>
    <row r="6304" spans="1:10" ht="21.95" customHeight="1" x14ac:dyDescent="0.15">
      <c r="A6304" s="6" t="s">
        <v>297</v>
      </c>
      <c r="B6304" s="4" t="s">
        <v>59</v>
      </c>
      <c r="C6304" s="4" t="s">
        <v>111</v>
      </c>
      <c r="D6304" s="4" t="s">
        <v>225</v>
      </c>
      <c r="E6304" s="5">
        <v>8.99</v>
      </c>
    </row>
    <row r="6305" spans="1:6" ht="21.95" customHeight="1" x14ac:dyDescent="0.15">
      <c r="A6305" s="6" t="s">
        <v>297</v>
      </c>
      <c r="B6305" s="4" t="s">
        <v>60</v>
      </c>
      <c r="C6305" s="4" t="s">
        <v>111</v>
      </c>
      <c r="D6305" s="4" t="s">
        <v>224</v>
      </c>
      <c r="E6305" s="5">
        <v>11.62</v>
      </c>
      <c r="F6305" t="s">
        <v>354</v>
      </c>
    </row>
    <row r="6306" spans="1:6" ht="21.95" customHeight="1" x14ac:dyDescent="0.15">
      <c r="A6306" s="6" t="s">
        <v>297</v>
      </c>
      <c r="B6306" s="4" t="s">
        <v>60</v>
      </c>
      <c r="C6306" s="4" t="s">
        <v>111</v>
      </c>
      <c r="D6306" s="4" t="s">
        <v>204</v>
      </c>
      <c r="E6306" s="5">
        <v>10.69</v>
      </c>
    </row>
    <row r="6307" spans="1:6" ht="21.95" customHeight="1" x14ac:dyDescent="0.15">
      <c r="A6307" s="6" t="s">
        <v>297</v>
      </c>
      <c r="B6307" s="4" t="s">
        <v>60</v>
      </c>
      <c r="C6307" s="4" t="s">
        <v>111</v>
      </c>
      <c r="D6307" s="4" t="s">
        <v>204</v>
      </c>
      <c r="E6307" s="5">
        <v>1.98</v>
      </c>
    </row>
    <row r="6308" spans="1:6" ht="21.95" customHeight="1" x14ac:dyDescent="0.15">
      <c r="A6308" s="6" t="s">
        <v>297</v>
      </c>
      <c r="B6308" s="4" t="s">
        <v>60</v>
      </c>
      <c r="C6308" s="4" t="s">
        <v>111</v>
      </c>
      <c r="D6308" s="4" t="s">
        <v>200</v>
      </c>
      <c r="E6308" s="5">
        <v>11.9</v>
      </c>
    </row>
    <row r="6309" spans="1:6" ht="21.95" customHeight="1" x14ac:dyDescent="0.15">
      <c r="A6309" s="6" t="s">
        <v>297</v>
      </c>
      <c r="B6309" s="4" t="s">
        <v>60</v>
      </c>
      <c r="C6309" s="4" t="s">
        <v>111</v>
      </c>
      <c r="D6309" s="4" t="s">
        <v>225</v>
      </c>
      <c r="E6309" s="5">
        <v>11.17</v>
      </c>
    </row>
    <row r="6310" spans="1:6" ht="21.95" customHeight="1" x14ac:dyDescent="0.15">
      <c r="A6310" s="6" t="s">
        <v>297</v>
      </c>
      <c r="B6310" s="4" t="s">
        <v>60</v>
      </c>
      <c r="C6310" s="4" t="s">
        <v>111</v>
      </c>
      <c r="D6310" s="4" t="s">
        <v>225</v>
      </c>
      <c r="E6310" s="5">
        <v>2.56</v>
      </c>
    </row>
    <row r="6311" spans="1:6" ht="21.95" customHeight="1" x14ac:dyDescent="0.15">
      <c r="A6311" s="6" t="s">
        <v>297</v>
      </c>
      <c r="B6311" s="4" t="s">
        <v>61</v>
      </c>
      <c r="C6311" s="4" t="s">
        <v>111</v>
      </c>
      <c r="D6311" s="4" t="s">
        <v>224</v>
      </c>
      <c r="E6311" s="5">
        <v>12.18</v>
      </c>
      <c r="F6311" s="13" t="s">
        <v>353</v>
      </c>
    </row>
    <row r="6312" spans="1:6" ht="21.95" customHeight="1" x14ac:dyDescent="0.15">
      <c r="A6312" s="9" t="s">
        <v>297</v>
      </c>
      <c r="B6312" s="4" t="s">
        <v>61</v>
      </c>
      <c r="C6312" s="4" t="s">
        <v>111</v>
      </c>
      <c r="D6312" s="4" t="s">
        <v>224</v>
      </c>
      <c r="E6312" s="5">
        <v>7.36</v>
      </c>
      <c r="F6312" s="13"/>
    </row>
    <row r="6313" spans="1:6" ht="21.95" customHeight="1" x14ac:dyDescent="0.15">
      <c r="A6313" s="6" t="s">
        <v>297</v>
      </c>
      <c r="B6313" s="4" t="s">
        <v>61</v>
      </c>
      <c r="C6313" s="4" t="s">
        <v>111</v>
      </c>
      <c r="D6313" s="4" t="s">
        <v>204</v>
      </c>
      <c r="E6313" s="5">
        <v>10.96</v>
      </c>
      <c r="F6313" s="13"/>
    </row>
    <row r="6314" spans="1:6" ht="21.95" customHeight="1" x14ac:dyDescent="0.15">
      <c r="A6314" s="6" t="s">
        <v>297</v>
      </c>
      <c r="B6314" s="4" t="s">
        <v>61</v>
      </c>
      <c r="C6314" s="4" t="s">
        <v>111</v>
      </c>
      <c r="D6314" s="4" t="s">
        <v>204</v>
      </c>
      <c r="E6314" s="5">
        <v>3.76</v>
      </c>
      <c r="F6314" s="13"/>
    </row>
    <row r="6315" spans="1:6" ht="21.95" customHeight="1" x14ac:dyDescent="0.15">
      <c r="A6315" s="6" t="s">
        <v>297</v>
      </c>
      <c r="B6315" s="4" t="s">
        <v>61</v>
      </c>
      <c r="C6315" s="4" t="s">
        <v>111</v>
      </c>
      <c r="D6315" s="4" t="s">
        <v>200</v>
      </c>
      <c r="E6315" s="5">
        <v>10.29</v>
      </c>
      <c r="F6315" s="13"/>
    </row>
    <row r="6316" spans="1:6" ht="21.95" customHeight="1" x14ac:dyDescent="0.15">
      <c r="A6316" s="6" t="s">
        <v>297</v>
      </c>
      <c r="B6316" s="4" t="s">
        <v>61</v>
      </c>
      <c r="C6316" s="4" t="s">
        <v>111</v>
      </c>
      <c r="D6316" s="4" t="s">
        <v>200</v>
      </c>
      <c r="E6316" s="5">
        <v>8.85</v>
      </c>
      <c r="F6316" s="13"/>
    </row>
    <row r="6317" spans="1:6" ht="21.95" customHeight="1" x14ac:dyDescent="0.15">
      <c r="A6317" s="6" t="s">
        <v>297</v>
      </c>
      <c r="B6317" s="4" t="s">
        <v>61</v>
      </c>
      <c r="C6317" s="4" t="s">
        <v>111</v>
      </c>
      <c r="D6317" s="4" t="s">
        <v>225</v>
      </c>
      <c r="E6317" s="5">
        <v>10.32</v>
      </c>
      <c r="F6317" s="13"/>
    </row>
    <row r="6318" spans="1:6" ht="21.95" customHeight="1" x14ac:dyDescent="0.15">
      <c r="A6318" s="6" t="s">
        <v>297</v>
      </c>
      <c r="B6318" s="4" t="s">
        <v>61</v>
      </c>
      <c r="C6318" s="4" t="s">
        <v>111</v>
      </c>
      <c r="D6318" s="4" t="s">
        <v>225</v>
      </c>
      <c r="E6318" s="5">
        <v>6.43</v>
      </c>
      <c r="F6318" s="13"/>
    </row>
    <row r="6319" spans="1:6" ht="21.95" customHeight="1" x14ac:dyDescent="0.15">
      <c r="A6319" s="6" t="s">
        <v>297</v>
      </c>
      <c r="B6319" s="4" t="s">
        <v>62</v>
      </c>
      <c r="C6319" s="4" t="s">
        <v>111</v>
      </c>
      <c r="D6319" s="4" t="s">
        <v>224</v>
      </c>
      <c r="E6319" s="5">
        <v>11.87</v>
      </c>
      <c r="F6319" s="13" t="s">
        <v>354</v>
      </c>
    </row>
    <row r="6320" spans="1:6" ht="21.95" customHeight="1" x14ac:dyDescent="0.15">
      <c r="A6320" s="6" t="s">
        <v>297</v>
      </c>
      <c r="B6320" s="4" t="s">
        <v>62</v>
      </c>
      <c r="C6320" s="4" t="s">
        <v>111</v>
      </c>
      <c r="D6320" s="4" t="s">
        <v>204</v>
      </c>
      <c r="E6320" s="5">
        <v>10.54</v>
      </c>
    </row>
    <row r="6321" spans="1:10" ht="21.95" customHeight="1" x14ac:dyDescent="0.15">
      <c r="A6321" s="6" t="s">
        <v>297</v>
      </c>
      <c r="B6321" s="4" t="s">
        <v>62</v>
      </c>
      <c r="C6321" s="4" t="s">
        <v>111</v>
      </c>
      <c r="D6321" s="4" t="s">
        <v>204</v>
      </c>
      <c r="E6321" s="5">
        <v>2.59</v>
      </c>
    </row>
    <row r="6322" spans="1:10" ht="21.95" customHeight="1" x14ac:dyDescent="0.15">
      <c r="A6322" s="6" t="s">
        <v>297</v>
      </c>
      <c r="B6322" s="4" t="s">
        <v>62</v>
      </c>
      <c r="C6322" s="4" t="s">
        <v>111</v>
      </c>
      <c r="D6322" s="4" t="s">
        <v>200</v>
      </c>
      <c r="E6322" s="5">
        <v>11.06</v>
      </c>
    </row>
    <row r="6323" spans="1:10" ht="21.95" customHeight="1" x14ac:dyDescent="0.15">
      <c r="A6323" s="6" t="s">
        <v>297</v>
      </c>
      <c r="B6323" s="4" t="s">
        <v>62</v>
      </c>
      <c r="C6323" s="4" t="s">
        <v>111</v>
      </c>
      <c r="D6323" s="4" t="s">
        <v>200</v>
      </c>
      <c r="E6323" s="5">
        <v>8.9499999999999993</v>
      </c>
    </row>
    <row r="6324" spans="1:10" ht="21.95" customHeight="1" x14ac:dyDescent="0.15">
      <c r="A6324" s="6" t="s">
        <v>297</v>
      </c>
      <c r="B6324" s="4" t="s">
        <v>62</v>
      </c>
      <c r="C6324" s="4" t="s">
        <v>111</v>
      </c>
      <c r="D6324" s="4" t="s">
        <v>225</v>
      </c>
      <c r="E6324" s="5">
        <v>10.75</v>
      </c>
    </row>
    <row r="6325" spans="1:10" ht="21.95" customHeight="1" x14ac:dyDescent="0.15">
      <c r="A6325" s="6" t="s">
        <v>297</v>
      </c>
      <c r="B6325" s="4" t="s">
        <v>62</v>
      </c>
      <c r="C6325" s="4" t="s">
        <v>111</v>
      </c>
      <c r="D6325" s="4" t="s">
        <v>225</v>
      </c>
      <c r="E6325" s="5">
        <v>9.32</v>
      </c>
    </row>
    <row r="6326" spans="1:10" ht="21.95" customHeight="1" x14ac:dyDescent="0.15">
      <c r="A6326" s="6" t="s">
        <v>297</v>
      </c>
      <c r="B6326" s="4" t="s">
        <v>63</v>
      </c>
      <c r="C6326" s="4" t="s">
        <v>111</v>
      </c>
      <c r="D6326" s="4" t="s">
        <v>224</v>
      </c>
      <c r="E6326" s="5">
        <v>11.78</v>
      </c>
      <c r="F6326" t="s">
        <v>353</v>
      </c>
      <c r="G6326" s="17">
        <f>+E6326+E6327+E6328+E6329+E6330+E6331+E6332+E6333</f>
        <v>75.16</v>
      </c>
      <c r="H6326" s="17">
        <f>+E6334+E6335+E6336+E6337+E6338</f>
        <v>50.389999999999993</v>
      </c>
      <c r="I6326" s="18">
        <f>+(G6326/4)/(H6326/3)</f>
        <v>1.1186743401468546</v>
      </c>
      <c r="J6326" s="21">
        <f>+(B6326-$K$1)/7</f>
        <v>28</v>
      </c>
    </row>
    <row r="6327" spans="1:10" ht="21.95" customHeight="1" x14ac:dyDescent="0.15">
      <c r="A6327" s="6" t="s">
        <v>297</v>
      </c>
      <c r="B6327" s="4" t="s">
        <v>63</v>
      </c>
      <c r="C6327" s="4" t="s">
        <v>111</v>
      </c>
      <c r="D6327" s="4" t="s">
        <v>224</v>
      </c>
      <c r="E6327" s="5">
        <v>8.08</v>
      </c>
    </row>
    <row r="6328" spans="1:10" ht="21.95" customHeight="1" x14ac:dyDescent="0.15">
      <c r="A6328" s="6" t="s">
        <v>297</v>
      </c>
      <c r="B6328" s="4" t="s">
        <v>63</v>
      </c>
      <c r="C6328" s="4" t="s">
        <v>111</v>
      </c>
      <c r="D6328" s="4" t="s">
        <v>204</v>
      </c>
      <c r="E6328" s="5">
        <v>10.82</v>
      </c>
    </row>
    <row r="6329" spans="1:10" ht="21.95" customHeight="1" x14ac:dyDescent="0.15">
      <c r="A6329" s="6" t="s">
        <v>297</v>
      </c>
      <c r="B6329" s="4" t="s">
        <v>63</v>
      </c>
      <c r="C6329" s="4" t="s">
        <v>111</v>
      </c>
      <c r="D6329" s="4" t="s">
        <v>204</v>
      </c>
      <c r="E6329" s="5">
        <v>5.36</v>
      </c>
    </row>
    <row r="6330" spans="1:10" ht="21.95" customHeight="1" x14ac:dyDescent="0.15">
      <c r="A6330" s="6" t="s">
        <v>297</v>
      </c>
      <c r="B6330" s="4" t="s">
        <v>63</v>
      </c>
      <c r="C6330" s="4" t="s">
        <v>111</v>
      </c>
      <c r="D6330" s="4" t="s">
        <v>200</v>
      </c>
      <c r="E6330" s="5">
        <v>9.84</v>
      </c>
    </row>
    <row r="6331" spans="1:10" ht="21.95" customHeight="1" x14ac:dyDescent="0.15">
      <c r="A6331" s="6" t="s">
        <v>297</v>
      </c>
      <c r="B6331" s="4" t="s">
        <v>63</v>
      </c>
      <c r="C6331" s="4" t="s">
        <v>111</v>
      </c>
      <c r="D6331" s="4" t="s">
        <v>200</v>
      </c>
      <c r="E6331" s="5">
        <v>9.66</v>
      </c>
    </row>
    <row r="6332" spans="1:10" ht="21.95" customHeight="1" x14ac:dyDescent="0.15">
      <c r="A6332" s="6" t="s">
        <v>297</v>
      </c>
      <c r="B6332" s="4" t="s">
        <v>63</v>
      </c>
      <c r="C6332" s="4" t="s">
        <v>111</v>
      </c>
      <c r="D6332" s="4" t="s">
        <v>165</v>
      </c>
      <c r="E6332" s="5">
        <v>10.33</v>
      </c>
    </row>
    <row r="6333" spans="1:10" ht="21.95" customHeight="1" x14ac:dyDescent="0.15">
      <c r="A6333" s="6" t="s">
        <v>297</v>
      </c>
      <c r="B6333" s="4" t="s">
        <v>63</v>
      </c>
      <c r="C6333" s="4" t="s">
        <v>111</v>
      </c>
      <c r="D6333" s="4" t="s">
        <v>165</v>
      </c>
      <c r="E6333" s="5">
        <v>9.2899999999999991</v>
      </c>
    </row>
    <row r="6334" spans="1:10" ht="21.95" customHeight="1" x14ac:dyDescent="0.15">
      <c r="A6334" s="6" t="s">
        <v>297</v>
      </c>
      <c r="B6334" s="4" t="s">
        <v>64</v>
      </c>
      <c r="C6334" s="4" t="s">
        <v>111</v>
      </c>
      <c r="D6334" s="4" t="s">
        <v>224</v>
      </c>
      <c r="E6334" s="5">
        <v>11.49</v>
      </c>
      <c r="F6334" t="s">
        <v>354</v>
      </c>
    </row>
    <row r="6335" spans="1:10" ht="21.95" customHeight="1" x14ac:dyDescent="0.15">
      <c r="A6335" s="6" t="s">
        <v>297</v>
      </c>
      <c r="B6335" s="4" t="s">
        <v>64</v>
      </c>
      <c r="C6335" s="4" t="s">
        <v>111</v>
      </c>
      <c r="D6335" s="4" t="s">
        <v>204</v>
      </c>
      <c r="E6335" s="5">
        <v>10.050000000000001</v>
      </c>
    </row>
    <row r="6336" spans="1:10" ht="21.95" customHeight="1" x14ac:dyDescent="0.15">
      <c r="A6336" s="6" t="s">
        <v>297</v>
      </c>
      <c r="B6336" s="4" t="s">
        <v>64</v>
      </c>
      <c r="C6336" s="4" t="s">
        <v>111</v>
      </c>
      <c r="D6336" s="4" t="s">
        <v>200</v>
      </c>
      <c r="E6336" s="5">
        <v>9.15</v>
      </c>
    </row>
    <row r="6337" spans="1:10" ht="21.95" customHeight="1" x14ac:dyDescent="0.15">
      <c r="A6337" s="6" t="s">
        <v>297</v>
      </c>
      <c r="B6337" s="4" t="s">
        <v>64</v>
      </c>
      <c r="C6337" s="4" t="s">
        <v>111</v>
      </c>
      <c r="D6337" s="4" t="s">
        <v>200</v>
      </c>
      <c r="E6337" s="5">
        <v>8.6199999999999992</v>
      </c>
    </row>
    <row r="6338" spans="1:10" ht="21.95" customHeight="1" x14ac:dyDescent="0.15">
      <c r="A6338" s="6" t="s">
        <v>297</v>
      </c>
      <c r="B6338" s="4" t="s">
        <v>64</v>
      </c>
      <c r="C6338" s="4" t="s">
        <v>111</v>
      </c>
      <c r="D6338" s="4" t="s">
        <v>225</v>
      </c>
      <c r="E6338" s="5">
        <v>11.08</v>
      </c>
    </row>
    <row r="6339" spans="1:10" ht="21.95" customHeight="1" x14ac:dyDescent="0.15">
      <c r="A6339" s="6" t="s">
        <v>297</v>
      </c>
      <c r="B6339" s="4" t="s">
        <v>65</v>
      </c>
      <c r="C6339" s="4" t="s">
        <v>111</v>
      </c>
      <c r="D6339" s="4" t="s">
        <v>224</v>
      </c>
      <c r="E6339" s="5">
        <v>12.17</v>
      </c>
      <c r="F6339" t="s">
        <v>353</v>
      </c>
      <c r="G6339" s="17">
        <f>+E6339+E6340+E6341+E6342+E6343+E6344+E6345</f>
        <v>60.86</v>
      </c>
      <c r="H6339" s="17">
        <f>+E6347+E6348+E6349+E6346</f>
        <v>42.480000000000004</v>
      </c>
      <c r="I6339" s="18">
        <f>+(G6339/4)/(H6339/3)</f>
        <v>1.0745056497175141</v>
      </c>
      <c r="J6339" s="21">
        <f>+(B6339-$K$1)/7</f>
        <v>29</v>
      </c>
    </row>
    <row r="6340" spans="1:10" ht="21.95" customHeight="1" x14ac:dyDescent="0.15">
      <c r="A6340" s="6" t="s">
        <v>297</v>
      </c>
      <c r="B6340" s="4" t="s">
        <v>65</v>
      </c>
      <c r="C6340" s="4" t="s">
        <v>111</v>
      </c>
      <c r="D6340" s="4" t="s">
        <v>224</v>
      </c>
      <c r="E6340" s="5">
        <v>3.8</v>
      </c>
    </row>
    <row r="6341" spans="1:10" ht="21.95" customHeight="1" x14ac:dyDescent="0.15">
      <c r="A6341" s="6" t="s">
        <v>297</v>
      </c>
      <c r="B6341" s="4" t="s">
        <v>65</v>
      </c>
      <c r="C6341" s="4" t="s">
        <v>111</v>
      </c>
      <c r="D6341" s="4" t="s">
        <v>204</v>
      </c>
      <c r="E6341" s="5">
        <v>11.36</v>
      </c>
    </row>
    <row r="6342" spans="1:10" ht="21.95" customHeight="1" x14ac:dyDescent="0.15">
      <c r="A6342" s="6" t="s">
        <v>297</v>
      </c>
      <c r="B6342" s="4" t="s">
        <v>65</v>
      </c>
      <c r="C6342" s="4" t="s">
        <v>111</v>
      </c>
      <c r="D6342" s="4" t="s">
        <v>204</v>
      </c>
      <c r="E6342" s="5">
        <v>6.4</v>
      </c>
    </row>
    <row r="6343" spans="1:10" ht="21.95" customHeight="1" x14ac:dyDescent="0.15">
      <c r="A6343" s="6" t="s">
        <v>297</v>
      </c>
      <c r="B6343" s="4" t="s">
        <v>65</v>
      </c>
      <c r="C6343" s="4" t="s">
        <v>111</v>
      </c>
      <c r="D6343" s="4" t="s">
        <v>200</v>
      </c>
      <c r="E6343" s="5">
        <v>7.92</v>
      </c>
    </row>
    <row r="6344" spans="1:10" ht="21.95" customHeight="1" x14ac:dyDescent="0.15">
      <c r="A6344" s="6" t="s">
        <v>297</v>
      </c>
      <c r="B6344" s="4" t="s">
        <v>65</v>
      </c>
      <c r="C6344" s="4" t="s">
        <v>111</v>
      </c>
      <c r="D6344" s="4" t="s">
        <v>225</v>
      </c>
      <c r="E6344" s="5">
        <v>10.36</v>
      </c>
    </row>
    <row r="6345" spans="1:10" ht="21.95" customHeight="1" x14ac:dyDescent="0.15">
      <c r="A6345" s="6" t="s">
        <v>297</v>
      </c>
      <c r="B6345" s="4" t="s">
        <v>65</v>
      </c>
      <c r="C6345" s="4" t="s">
        <v>111</v>
      </c>
      <c r="D6345" s="4" t="s">
        <v>225</v>
      </c>
      <c r="E6345" s="5">
        <v>8.85</v>
      </c>
    </row>
    <row r="6346" spans="1:10" ht="21.95" customHeight="1" x14ac:dyDescent="0.15">
      <c r="A6346" s="6" t="s">
        <v>297</v>
      </c>
      <c r="B6346" s="4" t="s">
        <v>66</v>
      </c>
      <c r="C6346" s="4" t="s">
        <v>111</v>
      </c>
      <c r="D6346" s="4" t="s">
        <v>112</v>
      </c>
      <c r="E6346" s="5">
        <v>11.23</v>
      </c>
      <c r="F6346" t="s">
        <v>354</v>
      </c>
    </row>
    <row r="6347" spans="1:10" ht="21.95" customHeight="1" x14ac:dyDescent="0.15">
      <c r="A6347" s="6" t="s">
        <v>297</v>
      </c>
      <c r="B6347" s="4" t="s">
        <v>66</v>
      </c>
      <c r="C6347" s="4" t="s">
        <v>111</v>
      </c>
      <c r="D6347" s="4" t="s">
        <v>224</v>
      </c>
      <c r="E6347" s="5">
        <v>10.64</v>
      </c>
    </row>
    <row r="6348" spans="1:10" ht="21.95" customHeight="1" x14ac:dyDescent="0.15">
      <c r="A6348" s="6" t="s">
        <v>297</v>
      </c>
      <c r="B6348" s="4" t="s">
        <v>66</v>
      </c>
      <c r="C6348" s="4" t="s">
        <v>111</v>
      </c>
      <c r="D6348" s="4" t="s">
        <v>204</v>
      </c>
      <c r="E6348" s="5">
        <v>10.64</v>
      </c>
    </row>
    <row r="6349" spans="1:10" ht="21.95" customHeight="1" x14ac:dyDescent="0.15">
      <c r="A6349" s="6" t="s">
        <v>297</v>
      </c>
      <c r="B6349" s="4" t="s">
        <v>66</v>
      </c>
      <c r="C6349" s="4" t="s">
        <v>111</v>
      </c>
      <c r="D6349" s="4" t="s">
        <v>225</v>
      </c>
      <c r="E6349" s="5">
        <v>9.9700000000000006</v>
      </c>
    </row>
    <row r="6350" spans="1:10" ht="21.95" customHeight="1" x14ac:dyDescent="0.15">
      <c r="A6350" s="6" t="s">
        <v>297</v>
      </c>
      <c r="B6350" s="4" t="s">
        <v>67</v>
      </c>
      <c r="C6350" s="4" t="s">
        <v>111</v>
      </c>
      <c r="D6350" s="4" t="s">
        <v>112</v>
      </c>
      <c r="E6350" s="5">
        <v>12.15</v>
      </c>
      <c r="F6350" t="s">
        <v>353</v>
      </c>
      <c r="G6350" s="17">
        <f>+E6350+E6351+E6352+E6353+E6354+E6355+E6356+E6357</f>
        <v>71.44</v>
      </c>
      <c r="H6350" s="17">
        <f>+E6358+E6359+E6360+E6361</f>
        <v>42.61</v>
      </c>
      <c r="I6350" s="18">
        <f>+(G6350/4)/(H6350/3)</f>
        <v>1.2574513025111476</v>
      </c>
      <c r="J6350" s="21">
        <f>+(B6350-$K$1)/7</f>
        <v>30</v>
      </c>
    </row>
    <row r="6351" spans="1:10" ht="21.95" customHeight="1" x14ac:dyDescent="0.15">
      <c r="A6351" s="6" t="s">
        <v>297</v>
      </c>
      <c r="B6351" s="4" t="s">
        <v>67</v>
      </c>
      <c r="C6351" s="4" t="s">
        <v>111</v>
      </c>
      <c r="D6351" s="4" t="s">
        <v>224</v>
      </c>
      <c r="E6351" s="5">
        <v>13.49</v>
      </c>
    </row>
    <row r="6352" spans="1:10" ht="21.95" customHeight="1" x14ac:dyDescent="0.15">
      <c r="A6352" s="6" t="s">
        <v>297</v>
      </c>
      <c r="B6352" s="4" t="s">
        <v>67</v>
      </c>
      <c r="C6352" s="4" t="s">
        <v>111</v>
      </c>
      <c r="D6352" s="4" t="s">
        <v>224</v>
      </c>
      <c r="E6352" s="5">
        <v>4.74</v>
      </c>
    </row>
    <row r="6353" spans="1:10" ht="21.95" customHeight="1" x14ac:dyDescent="0.15">
      <c r="A6353" s="6" t="s">
        <v>297</v>
      </c>
      <c r="B6353" s="4" t="s">
        <v>67</v>
      </c>
      <c r="C6353" s="4" t="s">
        <v>111</v>
      </c>
      <c r="D6353" s="4" t="s">
        <v>204</v>
      </c>
      <c r="E6353" s="5">
        <v>13.39</v>
      </c>
    </row>
    <row r="6354" spans="1:10" ht="21.95" customHeight="1" x14ac:dyDescent="0.15">
      <c r="A6354" s="6" t="s">
        <v>297</v>
      </c>
      <c r="B6354" s="4" t="s">
        <v>67</v>
      </c>
      <c r="C6354" s="4" t="s">
        <v>111</v>
      </c>
      <c r="D6354" s="4" t="s">
        <v>204</v>
      </c>
      <c r="E6354" s="5">
        <v>3.12</v>
      </c>
    </row>
    <row r="6355" spans="1:10" ht="21.95" customHeight="1" x14ac:dyDescent="0.15">
      <c r="A6355" s="6" t="s">
        <v>297</v>
      </c>
      <c r="B6355" s="4" t="s">
        <v>67</v>
      </c>
      <c r="C6355" s="4" t="s">
        <v>111</v>
      </c>
      <c r="D6355" s="4" t="s">
        <v>200</v>
      </c>
      <c r="E6355" s="5">
        <v>7.17</v>
      </c>
    </row>
    <row r="6356" spans="1:10" ht="21.95" customHeight="1" x14ac:dyDescent="0.15">
      <c r="A6356" s="6" t="s">
        <v>297</v>
      </c>
      <c r="B6356" s="4" t="s">
        <v>67</v>
      </c>
      <c r="C6356" s="4" t="s">
        <v>111</v>
      </c>
      <c r="D6356" s="4" t="s">
        <v>225</v>
      </c>
      <c r="E6356" s="5">
        <v>11.16</v>
      </c>
    </row>
    <row r="6357" spans="1:10" ht="21.95" customHeight="1" x14ac:dyDescent="0.15">
      <c r="A6357" s="6" t="s">
        <v>297</v>
      </c>
      <c r="B6357" s="4" t="s">
        <v>67</v>
      </c>
      <c r="C6357" s="4" t="s">
        <v>111</v>
      </c>
      <c r="D6357" s="4" t="s">
        <v>225</v>
      </c>
      <c r="E6357" s="5">
        <v>6.22</v>
      </c>
    </row>
    <row r="6358" spans="1:10" ht="21.95" customHeight="1" x14ac:dyDescent="0.15">
      <c r="A6358" s="6" t="s">
        <v>297</v>
      </c>
      <c r="B6358" s="4" t="s">
        <v>68</v>
      </c>
      <c r="C6358" s="4" t="s">
        <v>111</v>
      </c>
      <c r="D6358" s="4" t="s">
        <v>224</v>
      </c>
      <c r="E6358" s="5">
        <v>10.050000000000001</v>
      </c>
      <c r="F6358" t="s">
        <v>354</v>
      </c>
    </row>
    <row r="6359" spans="1:10" ht="21.95" customHeight="1" x14ac:dyDescent="0.15">
      <c r="A6359" s="6" t="s">
        <v>297</v>
      </c>
      <c r="B6359" s="4" t="s">
        <v>68</v>
      </c>
      <c r="C6359" s="4" t="s">
        <v>111</v>
      </c>
      <c r="D6359" s="4" t="s">
        <v>204</v>
      </c>
      <c r="E6359" s="5">
        <v>10.81</v>
      </c>
    </row>
    <row r="6360" spans="1:10" ht="21.95" customHeight="1" x14ac:dyDescent="0.15">
      <c r="A6360" s="6" t="s">
        <v>297</v>
      </c>
      <c r="B6360" s="4" t="s">
        <v>68</v>
      </c>
      <c r="C6360" s="4" t="s">
        <v>111</v>
      </c>
      <c r="D6360" s="4" t="s">
        <v>200</v>
      </c>
      <c r="E6360" s="5">
        <v>10.65</v>
      </c>
    </row>
    <row r="6361" spans="1:10" ht="21.95" customHeight="1" x14ac:dyDescent="0.15">
      <c r="A6361" s="6" t="s">
        <v>297</v>
      </c>
      <c r="B6361" s="4" t="s">
        <v>68</v>
      </c>
      <c r="C6361" s="4" t="s">
        <v>111</v>
      </c>
      <c r="D6361" s="4" t="s">
        <v>225</v>
      </c>
      <c r="E6361" s="5">
        <v>11.1</v>
      </c>
    </row>
    <row r="6362" spans="1:10" ht="21.95" customHeight="1" x14ac:dyDescent="0.15">
      <c r="A6362" s="6" t="s">
        <v>297</v>
      </c>
      <c r="B6362" s="4" t="s">
        <v>69</v>
      </c>
      <c r="C6362" s="4" t="s">
        <v>111</v>
      </c>
      <c r="D6362" s="4" t="s">
        <v>224</v>
      </c>
      <c r="E6362" s="5">
        <v>12.54</v>
      </c>
      <c r="F6362" t="s">
        <v>353</v>
      </c>
      <c r="G6362" s="17">
        <f>+E6362+E6363+E6364+E6365+E6366+E6367+E6368+E6369</f>
        <v>73.06</v>
      </c>
      <c r="H6362" s="17">
        <f>+E6370+E6371+E6372+E6373+E6374</f>
        <v>41.98</v>
      </c>
      <c r="I6362" s="18">
        <f>+(G6362/4)/(H6362/3)</f>
        <v>1.3052644116245833</v>
      </c>
      <c r="J6362" s="21">
        <f>+(B6362-$K$1)/7</f>
        <v>31</v>
      </c>
    </row>
    <row r="6363" spans="1:10" ht="21.95" customHeight="1" x14ac:dyDescent="0.15">
      <c r="A6363" s="6" t="s">
        <v>297</v>
      </c>
      <c r="B6363" s="4" t="s">
        <v>69</v>
      </c>
      <c r="C6363" s="4" t="s">
        <v>111</v>
      </c>
      <c r="D6363" s="4" t="s">
        <v>224</v>
      </c>
      <c r="E6363" s="5">
        <v>5.27</v>
      </c>
    </row>
    <row r="6364" spans="1:10" ht="21.95" customHeight="1" x14ac:dyDescent="0.15">
      <c r="A6364" s="6" t="s">
        <v>297</v>
      </c>
      <c r="B6364" s="4" t="s">
        <v>69</v>
      </c>
      <c r="C6364" s="4" t="s">
        <v>111</v>
      </c>
      <c r="D6364" s="4" t="s">
        <v>204</v>
      </c>
      <c r="E6364" s="5">
        <v>11.45</v>
      </c>
    </row>
    <row r="6365" spans="1:10" ht="21.95" customHeight="1" x14ac:dyDescent="0.15">
      <c r="A6365" s="6" t="s">
        <v>297</v>
      </c>
      <c r="B6365" s="4" t="s">
        <v>69</v>
      </c>
      <c r="C6365" s="4" t="s">
        <v>111</v>
      </c>
      <c r="D6365" s="4" t="s">
        <v>204</v>
      </c>
      <c r="E6365" s="5">
        <v>4.96</v>
      </c>
    </row>
    <row r="6366" spans="1:10" ht="21.95" customHeight="1" x14ac:dyDescent="0.15">
      <c r="A6366" s="6" t="s">
        <v>297</v>
      </c>
      <c r="B6366" s="4" t="s">
        <v>69</v>
      </c>
      <c r="C6366" s="4" t="s">
        <v>111</v>
      </c>
      <c r="D6366" s="4" t="s">
        <v>200</v>
      </c>
      <c r="E6366" s="5">
        <v>10.38</v>
      </c>
    </row>
    <row r="6367" spans="1:10" ht="21.95" customHeight="1" x14ac:dyDescent="0.15">
      <c r="A6367" s="6" t="s">
        <v>297</v>
      </c>
      <c r="B6367" s="4" t="s">
        <v>69</v>
      </c>
      <c r="C6367" s="4" t="s">
        <v>111</v>
      </c>
      <c r="D6367" s="4" t="s">
        <v>200</v>
      </c>
      <c r="E6367" s="5">
        <v>9.67</v>
      </c>
    </row>
    <row r="6368" spans="1:10" ht="21.95" customHeight="1" x14ac:dyDescent="0.15">
      <c r="A6368" s="9" t="s">
        <v>297</v>
      </c>
      <c r="B6368" s="4" t="s">
        <v>69</v>
      </c>
      <c r="C6368" s="4" t="s">
        <v>111</v>
      </c>
      <c r="D6368" s="4" t="s">
        <v>225</v>
      </c>
      <c r="E6368" s="5">
        <v>10.73</v>
      </c>
    </row>
    <row r="6369" spans="1:10" ht="21.95" customHeight="1" x14ac:dyDescent="0.15">
      <c r="A6369" s="6" t="s">
        <v>297</v>
      </c>
      <c r="B6369" s="4" t="s">
        <v>69</v>
      </c>
      <c r="C6369" s="4" t="s">
        <v>111</v>
      </c>
      <c r="D6369" s="4" t="s">
        <v>225</v>
      </c>
      <c r="E6369" s="5">
        <v>8.06</v>
      </c>
    </row>
    <row r="6370" spans="1:10" ht="21.95" customHeight="1" x14ac:dyDescent="0.15">
      <c r="A6370" s="6" t="s">
        <v>297</v>
      </c>
      <c r="B6370" s="4" t="s">
        <v>70</v>
      </c>
      <c r="C6370" s="4" t="s">
        <v>111</v>
      </c>
      <c r="D6370" s="4" t="s">
        <v>222</v>
      </c>
      <c r="E6370" s="5">
        <v>0.62</v>
      </c>
      <c r="F6370" t="s">
        <v>354</v>
      </c>
    </row>
    <row r="6371" spans="1:10" ht="21.95" customHeight="1" x14ac:dyDescent="0.15">
      <c r="A6371" s="6" t="s">
        <v>297</v>
      </c>
      <c r="B6371" s="4" t="s">
        <v>70</v>
      </c>
      <c r="C6371" s="4" t="s">
        <v>111</v>
      </c>
      <c r="D6371" s="4" t="s">
        <v>224</v>
      </c>
      <c r="E6371" s="5">
        <v>9.16</v>
      </c>
    </row>
    <row r="6372" spans="1:10" ht="21.95" customHeight="1" x14ac:dyDescent="0.15">
      <c r="A6372" s="6" t="s">
        <v>297</v>
      </c>
      <c r="B6372" s="4" t="s">
        <v>70</v>
      </c>
      <c r="C6372" s="4" t="s">
        <v>111</v>
      </c>
      <c r="D6372" s="4" t="s">
        <v>204</v>
      </c>
      <c r="E6372" s="5">
        <v>10.62</v>
      </c>
    </row>
    <row r="6373" spans="1:10" ht="21.95" customHeight="1" x14ac:dyDescent="0.15">
      <c r="A6373" s="6" t="s">
        <v>297</v>
      </c>
      <c r="B6373" s="4" t="s">
        <v>70</v>
      </c>
      <c r="C6373" s="4" t="s">
        <v>111</v>
      </c>
      <c r="D6373" s="4" t="s">
        <v>200</v>
      </c>
      <c r="E6373" s="5">
        <v>10.65</v>
      </c>
    </row>
    <row r="6374" spans="1:10" ht="21.95" customHeight="1" x14ac:dyDescent="0.15">
      <c r="A6374" s="6" t="s">
        <v>297</v>
      </c>
      <c r="B6374" s="4" t="s">
        <v>70</v>
      </c>
      <c r="C6374" s="4" t="s">
        <v>111</v>
      </c>
      <c r="D6374" s="4" t="s">
        <v>225</v>
      </c>
      <c r="E6374" s="5">
        <v>10.93</v>
      </c>
    </row>
    <row r="6375" spans="1:10" ht="21.95" customHeight="1" x14ac:dyDescent="0.15">
      <c r="A6375" s="6" t="s">
        <v>297</v>
      </c>
      <c r="B6375" s="4" t="s">
        <v>71</v>
      </c>
      <c r="C6375" s="4" t="s">
        <v>111</v>
      </c>
      <c r="D6375" s="4" t="s">
        <v>224</v>
      </c>
      <c r="E6375" s="5">
        <v>11.75</v>
      </c>
      <c r="F6375" t="s">
        <v>353</v>
      </c>
      <c r="G6375" s="17">
        <f>+E6375+E6376+E6377+E6378+E6379+E6380+E6381+E6382</f>
        <v>69.44</v>
      </c>
      <c r="H6375" s="17">
        <f>+E6383+E6384+E6385+E6386</f>
        <v>38.730000000000004</v>
      </c>
      <c r="I6375" s="18">
        <f>+(G6375/4)/(H6375/3)</f>
        <v>1.3446940356312933</v>
      </c>
      <c r="J6375" s="21">
        <f>+(B6375-$K$1)/7</f>
        <v>32</v>
      </c>
    </row>
    <row r="6376" spans="1:10" ht="21.95" customHeight="1" x14ac:dyDescent="0.15">
      <c r="A6376" s="6" t="s">
        <v>297</v>
      </c>
      <c r="B6376" s="4" t="s">
        <v>71</v>
      </c>
      <c r="C6376" s="4" t="s">
        <v>111</v>
      </c>
      <c r="D6376" s="4" t="s">
        <v>224</v>
      </c>
      <c r="E6376" s="5">
        <v>4.1399999999999997</v>
      </c>
    </row>
    <row r="6377" spans="1:10" ht="21.95" customHeight="1" x14ac:dyDescent="0.15">
      <c r="A6377" s="6" t="s">
        <v>297</v>
      </c>
      <c r="B6377" s="4" t="s">
        <v>71</v>
      </c>
      <c r="C6377" s="4" t="s">
        <v>111</v>
      </c>
      <c r="D6377" s="4" t="s">
        <v>204</v>
      </c>
      <c r="E6377" s="5">
        <v>11.43</v>
      </c>
    </row>
    <row r="6378" spans="1:10" ht="21.95" customHeight="1" x14ac:dyDescent="0.15">
      <c r="A6378" s="6" t="s">
        <v>297</v>
      </c>
      <c r="B6378" s="4" t="s">
        <v>71</v>
      </c>
      <c r="C6378" s="4" t="s">
        <v>111</v>
      </c>
      <c r="D6378" s="4" t="s">
        <v>204</v>
      </c>
      <c r="E6378" s="5">
        <v>4.83</v>
      </c>
    </row>
    <row r="6379" spans="1:10" ht="21.95" customHeight="1" x14ac:dyDescent="0.15">
      <c r="A6379" s="6" t="s">
        <v>297</v>
      </c>
      <c r="B6379" s="4" t="s">
        <v>71</v>
      </c>
      <c r="C6379" s="4" t="s">
        <v>111</v>
      </c>
      <c r="D6379" s="4" t="s">
        <v>200</v>
      </c>
      <c r="E6379" s="5">
        <v>9.9499999999999993</v>
      </c>
    </row>
    <row r="6380" spans="1:10" ht="21.95" customHeight="1" x14ac:dyDescent="0.15">
      <c r="A6380" s="6" t="s">
        <v>297</v>
      </c>
      <c r="B6380" s="4" t="s">
        <v>71</v>
      </c>
      <c r="C6380" s="4" t="s">
        <v>111</v>
      </c>
      <c r="D6380" s="4" t="s">
        <v>200</v>
      </c>
      <c r="E6380" s="5">
        <v>7.64</v>
      </c>
    </row>
    <row r="6381" spans="1:10" ht="21.95" customHeight="1" x14ac:dyDescent="0.15">
      <c r="A6381" s="6" t="s">
        <v>297</v>
      </c>
      <c r="B6381" s="4" t="s">
        <v>71</v>
      </c>
      <c r="C6381" s="4" t="s">
        <v>111</v>
      </c>
      <c r="D6381" s="4" t="s">
        <v>225</v>
      </c>
      <c r="E6381" s="5">
        <v>9.4600000000000009</v>
      </c>
    </row>
    <row r="6382" spans="1:10" ht="21.95" customHeight="1" x14ac:dyDescent="0.15">
      <c r="A6382" s="6" t="s">
        <v>297</v>
      </c>
      <c r="B6382" s="4" t="s">
        <v>71</v>
      </c>
      <c r="C6382" s="4" t="s">
        <v>111</v>
      </c>
      <c r="D6382" s="4" t="s">
        <v>225</v>
      </c>
      <c r="E6382" s="5">
        <v>10.24</v>
      </c>
    </row>
    <row r="6383" spans="1:10" ht="21.95" customHeight="1" x14ac:dyDescent="0.15">
      <c r="A6383" s="6" t="s">
        <v>297</v>
      </c>
      <c r="B6383" s="4" t="s">
        <v>72</v>
      </c>
      <c r="C6383" s="4" t="s">
        <v>111</v>
      </c>
      <c r="D6383" s="4" t="s">
        <v>224</v>
      </c>
      <c r="E6383" s="5">
        <v>8.35</v>
      </c>
      <c r="F6383" t="s">
        <v>354</v>
      </c>
    </row>
    <row r="6384" spans="1:10" ht="21.95" customHeight="1" x14ac:dyDescent="0.15">
      <c r="A6384" s="6" t="s">
        <v>297</v>
      </c>
      <c r="B6384" s="4" t="s">
        <v>72</v>
      </c>
      <c r="C6384" s="4" t="s">
        <v>111</v>
      </c>
      <c r="D6384" s="4" t="s">
        <v>204</v>
      </c>
      <c r="E6384" s="5">
        <v>9.99</v>
      </c>
    </row>
    <row r="6385" spans="1:10" ht="21.95" customHeight="1" x14ac:dyDescent="0.15">
      <c r="A6385" s="6" t="s">
        <v>297</v>
      </c>
      <c r="B6385" s="4" t="s">
        <v>72</v>
      </c>
      <c r="C6385" s="4" t="s">
        <v>111</v>
      </c>
      <c r="D6385" s="4" t="s">
        <v>200</v>
      </c>
      <c r="E6385" s="5">
        <v>11.05</v>
      </c>
    </row>
    <row r="6386" spans="1:10" ht="21.95" customHeight="1" x14ac:dyDescent="0.15">
      <c r="A6386" s="6" t="s">
        <v>297</v>
      </c>
      <c r="B6386" s="4" t="s">
        <v>72</v>
      </c>
      <c r="C6386" s="4" t="s">
        <v>111</v>
      </c>
      <c r="D6386" s="4" t="s">
        <v>118</v>
      </c>
      <c r="E6386" s="5">
        <v>9.34</v>
      </c>
    </row>
    <row r="6387" spans="1:10" ht="21.95" customHeight="1" x14ac:dyDescent="0.15">
      <c r="A6387" s="6" t="s">
        <v>297</v>
      </c>
      <c r="B6387" s="4" t="s">
        <v>73</v>
      </c>
      <c r="C6387" s="4" t="s">
        <v>111</v>
      </c>
      <c r="D6387" s="4" t="s">
        <v>224</v>
      </c>
      <c r="E6387" s="5">
        <v>12.14</v>
      </c>
      <c r="F6387" t="s">
        <v>353</v>
      </c>
      <c r="G6387" s="17">
        <f>+E6387+E6388+E6389+E6390+E6391+E6392+E6393+E6394</f>
        <v>71.91</v>
      </c>
      <c r="H6387" s="17">
        <f>+E6395+E6396+E6397+E6398</f>
        <v>42.79</v>
      </c>
      <c r="I6387" s="18">
        <f>+(G6387/4)/(H6387/3)</f>
        <v>1.2603996260808599</v>
      </c>
      <c r="J6387" s="21">
        <f>+(B6387-$K$1)/7</f>
        <v>33</v>
      </c>
    </row>
    <row r="6388" spans="1:10" ht="21.95" customHeight="1" x14ac:dyDescent="0.15">
      <c r="A6388" s="6" t="s">
        <v>297</v>
      </c>
      <c r="B6388" s="4" t="s">
        <v>73</v>
      </c>
      <c r="C6388" s="4" t="s">
        <v>111</v>
      </c>
      <c r="D6388" s="4" t="s">
        <v>224</v>
      </c>
      <c r="E6388" s="5">
        <v>2.0499999999999998</v>
      </c>
    </row>
    <row r="6389" spans="1:10" ht="21.95" customHeight="1" x14ac:dyDescent="0.15">
      <c r="A6389" s="6" t="s">
        <v>297</v>
      </c>
      <c r="B6389" s="4" t="s">
        <v>73</v>
      </c>
      <c r="C6389" s="4" t="s">
        <v>111</v>
      </c>
      <c r="D6389" s="4" t="s">
        <v>204</v>
      </c>
      <c r="E6389" s="5">
        <v>11.85</v>
      </c>
    </row>
    <row r="6390" spans="1:10" ht="21.95" customHeight="1" x14ac:dyDescent="0.15">
      <c r="A6390" s="6" t="s">
        <v>297</v>
      </c>
      <c r="B6390" s="4" t="s">
        <v>73</v>
      </c>
      <c r="C6390" s="4" t="s">
        <v>111</v>
      </c>
      <c r="D6390" s="4" t="s">
        <v>204</v>
      </c>
      <c r="E6390" s="5">
        <v>5.55</v>
      </c>
    </row>
    <row r="6391" spans="1:10" ht="21.95" customHeight="1" x14ac:dyDescent="0.15">
      <c r="A6391" s="6" t="s">
        <v>297</v>
      </c>
      <c r="B6391" s="4" t="s">
        <v>73</v>
      </c>
      <c r="C6391" s="4" t="s">
        <v>111</v>
      </c>
      <c r="D6391" s="4" t="s">
        <v>200</v>
      </c>
      <c r="E6391" s="5">
        <v>10.24</v>
      </c>
    </row>
    <row r="6392" spans="1:10" ht="21.95" customHeight="1" x14ac:dyDescent="0.15">
      <c r="A6392" s="6" t="s">
        <v>297</v>
      </c>
      <c r="B6392" s="4" t="s">
        <v>73</v>
      </c>
      <c r="C6392" s="4" t="s">
        <v>111</v>
      </c>
      <c r="D6392" s="4" t="s">
        <v>200</v>
      </c>
      <c r="E6392" s="5">
        <v>9.19</v>
      </c>
    </row>
    <row r="6393" spans="1:10" ht="21.95" customHeight="1" x14ac:dyDescent="0.15">
      <c r="A6393" s="6" t="s">
        <v>297</v>
      </c>
      <c r="B6393" s="4" t="s">
        <v>73</v>
      </c>
      <c r="C6393" s="4" t="s">
        <v>111</v>
      </c>
      <c r="D6393" s="4" t="s">
        <v>118</v>
      </c>
      <c r="E6393" s="5">
        <v>10.52</v>
      </c>
    </row>
    <row r="6394" spans="1:10" ht="21.95" customHeight="1" x14ac:dyDescent="0.15">
      <c r="A6394" s="6" t="s">
        <v>297</v>
      </c>
      <c r="B6394" s="4" t="s">
        <v>73</v>
      </c>
      <c r="C6394" s="4" t="s">
        <v>111</v>
      </c>
      <c r="D6394" s="4" t="s">
        <v>118</v>
      </c>
      <c r="E6394" s="5">
        <v>10.37</v>
      </c>
    </row>
    <row r="6395" spans="1:10" ht="21.95" customHeight="1" x14ac:dyDescent="0.15">
      <c r="A6395" s="6" t="s">
        <v>297</v>
      </c>
      <c r="B6395" s="4" t="s">
        <v>74</v>
      </c>
      <c r="C6395" s="4" t="s">
        <v>111</v>
      </c>
      <c r="D6395" s="4" t="s">
        <v>224</v>
      </c>
      <c r="E6395" s="5">
        <v>11.77</v>
      </c>
      <c r="F6395" t="s">
        <v>354</v>
      </c>
    </row>
    <row r="6396" spans="1:10" ht="21.95" customHeight="1" x14ac:dyDescent="0.15">
      <c r="A6396" s="6" t="s">
        <v>297</v>
      </c>
      <c r="B6396" s="4" t="s">
        <v>74</v>
      </c>
      <c r="C6396" s="4" t="s">
        <v>111</v>
      </c>
      <c r="D6396" s="4" t="s">
        <v>204</v>
      </c>
      <c r="E6396" s="5">
        <v>9.33</v>
      </c>
    </row>
    <row r="6397" spans="1:10" ht="21.95" customHeight="1" x14ac:dyDescent="0.15">
      <c r="A6397" s="6" t="s">
        <v>297</v>
      </c>
      <c r="B6397" s="4" t="s">
        <v>74</v>
      </c>
      <c r="C6397" s="4" t="s">
        <v>111</v>
      </c>
      <c r="D6397" s="4" t="s">
        <v>225</v>
      </c>
      <c r="E6397" s="5">
        <v>10.77</v>
      </c>
    </row>
    <row r="6398" spans="1:10" ht="21.95" customHeight="1" x14ac:dyDescent="0.15">
      <c r="A6398" s="6" t="s">
        <v>297</v>
      </c>
      <c r="B6398" s="4" t="s">
        <v>74</v>
      </c>
      <c r="C6398" s="4" t="s">
        <v>111</v>
      </c>
      <c r="D6398" s="4" t="s">
        <v>118</v>
      </c>
      <c r="E6398" s="5">
        <v>10.92</v>
      </c>
    </row>
    <row r="6399" spans="1:10" ht="21.95" customHeight="1" x14ac:dyDescent="0.15">
      <c r="A6399" s="6" t="s">
        <v>297</v>
      </c>
      <c r="B6399" s="4" t="s">
        <v>75</v>
      </c>
      <c r="C6399" s="4" t="s">
        <v>111</v>
      </c>
      <c r="D6399" s="4" t="s">
        <v>224</v>
      </c>
      <c r="E6399" s="5">
        <v>12.54</v>
      </c>
      <c r="F6399" t="s">
        <v>353</v>
      </c>
      <c r="G6399" s="17">
        <f>+E6399+E6400+E6401+E6402+E6403+E6404+E6405+E6406</f>
        <v>71.34</v>
      </c>
      <c r="H6399" s="17">
        <f>+E6407+E6408+E6409+E6410+E6411</f>
        <v>49.66</v>
      </c>
      <c r="I6399" s="18">
        <f>+(G6399/4)/(H6399/3)</f>
        <v>1.0774265002013694</v>
      </c>
      <c r="J6399" s="21">
        <f>+(B6399-$K$1)/7</f>
        <v>34</v>
      </c>
    </row>
    <row r="6400" spans="1:10" ht="21.95" customHeight="1" x14ac:dyDescent="0.15">
      <c r="A6400" s="6" t="s">
        <v>297</v>
      </c>
      <c r="B6400" s="4" t="s">
        <v>75</v>
      </c>
      <c r="C6400" s="4" t="s">
        <v>111</v>
      </c>
      <c r="D6400" s="4" t="s">
        <v>224</v>
      </c>
      <c r="E6400" s="5">
        <v>4.9000000000000004</v>
      </c>
    </row>
    <row r="6401" spans="1:10" ht="21.95" customHeight="1" x14ac:dyDescent="0.15">
      <c r="A6401" s="6" t="s">
        <v>297</v>
      </c>
      <c r="B6401" s="4" t="s">
        <v>75</v>
      </c>
      <c r="C6401" s="4" t="s">
        <v>111</v>
      </c>
      <c r="D6401" s="4" t="s">
        <v>204</v>
      </c>
      <c r="E6401" s="5">
        <v>11.84</v>
      </c>
    </row>
    <row r="6402" spans="1:10" ht="21.95" customHeight="1" x14ac:dyDescent="0.15">
      <c r="A6402" s="6" t="s">
        <v>297</v>
      </c>
      <c r="B6402" s="4" t="s">
        <v>75</v>
      </c>
      <c r="C6402" s="4" t="s">
        <v>111</v>
      </c>
      <c r="D6402" s="4" t="s">
        <v>204</v>
      </c>
      <c r="E6402" s="5">
        <v>3.51</v>
      </c>
    </row>
    <row r="6403" spans="1:10" ht="21.95" customHeight="1" x14ac:dyDescent="0.15">
      <c r="A6403" s="6" t="s">
        <v>297</v>
      </c>
      <c r="B6403" s="4" t="s">
        <v>75</v>
      </c>
      <c r="C6403" s="4" t="s">
        <v>111</v>
      </c>
      <c r="D6403" s="4" t="s">
        <v>200</v>
      </c>
      <c r="E6403" s="5">
        <v>10.77</v>
      </c>
    </row>
    <row r="6404" spans="1:10" ht="21.95" customHeight="1" x14ac:dyDescent="0.15">
      <c r="A6404" s="6" t="s">
        <v>297</v>
      </c>
      <c r="B6404" s="4" t="s">
        <v>75</v>
      </c>
      <c r="C6404" s="4" t="s">
        <v>111</v>
      </c>
      <c r="D6404" s="4" t="s">
        <v>200</v>
      </c>
      <c r="E6404" s="5">
        <v>8.23</v>
      </c>
    </row>
    <row r="6405" spans="1:10" ht="21.95" customHeight="1" x14ac:dyDescent="0.15">
      <c r="A6405" s="6" t="s">
        <v>297</v>
      </c>
      <c r="B6405" s="4" t="s">
        <v>75</v>
      </c>
      <c r="C6405" s="4" t="s">
        <v>111</v>
      </c>
      <c r="D6405" s="4" t="s">
        <v>225</v>
      </c>
      <c r="E6405" s="5">
        <v>10.85</v>
      </c>
    </row>
    <row r="6406" spans="1:10" ht="21.95" customHeight="1" x14ac:dyDescent="0.15">
      <c r="A6406" s="6" t="s">
        <v>297</v>
      </c>
      <c r="B6406" s="4" t="s">
        <v>75</v>
      </c>
      <c r="C6406" s="4" t="s">
        <v>111</v>
      </c>
      <c r="D6406" s="4" t="s">
        <v>225</v>
      </c>
      <c r="E6406" s="5">
        <v>8.6999999999999993</v>
      </c>
    </row>
    <row r="6407" spans="1:10" ht="21.95" customHeight="1" x14ac:dyDescent="0.15">
      <c r="A6407" s="6" t="s">
        <v>297</v>
      </c>
      <c r="B6407" s="4" t="s">
        <v>76</v>
      </c>
      <c r="C6407" s="4" t="s">
        <v>111</v>
      </c>
      <c r="D6407" s="4" t="s">
        <v>224</v>
      </c>
      <c r="E6407" s="5">
        <v>10.37</v>
      </c>
      <c r="F6407" t="s">
        <v>354</v>
      </c>
    </row>
    <row r="6408" spans="1:10" ht="21.95" customHeight="1" x14ac:dyDescent="0.15">
      <c r="A6408" s="6" t="s">
        <v>297</v>
      </c>
      <c r="B6408" s="4" t="s">
        <v>76</v>
      </c>
      <c r="C6408" s="4" t="s">
        <v>111</v>
      </c>
      <c r="D6408" s="4" t="s">
        <v>204</v>
      </c>
      <c r="E6408" s="5">
        <v>10.07</v>
      </c>
    </row>
    <row r="6409" spans="1:10" ht="21.95" customHeight="1" x14ac:dyDescent="0.15">
      <c r="A6409" s="9" t="s">
        <v>297</v>
      </c>
      <c r="B6409" s="4" t="s">
        <v>76</v>
      </c>
      <c r="C6409" s="4" t="s">
        <v>111</v>
      </c>
      <c r="D6409" s="4" t="s">
        <v>200</v>
      </c>
      <c r="E6409" s="5">
        <v>9.67</v>
      </c>
    </row>
    <row r="6410" spans="1:10" ht="21.95" customHeight="1" x14ac:dyDescent="0.15">
      <c r="A6410" s="6" t="s">
        <v>297</v>
      </c>
      <c r="B6410" s="4" t="s">
        <v>76</v>
      </c>
      <c r="C6410" s="4" t="s">
        <v>111</v>
      </c>
      <c r="D6410" s="4" t="s">
        <v>225</v>
      </c>
      <c r="E6410" s="5">
        <v>10.77</v>
      </c>
    </row>
    <row r="6411" spans="1:10" ht="21.95" customHeight="1" x14ac:dyDescent="0.15">
      <c r="A6411" s="6" t="s">
        <v>297</v>
      </c>
      <c r="B6411" s="4" t="s">
        <v>182</v>
      </c>
      <c r="C6411" s="4" t="s">
        <v>111</v>
      </c>
      <c r="D6411" s="4" t="s">
        <v>146</v>
      </c>
      <c r="E6411" s="5">
        <v>8.7799999999999994</v>
      </c>
    </row>
    <row r="6412" spans="1:10" ht="21.95" customHeight="1" x14ac:dyDescent="0.15">
      <c r="A6412" s="6" t="s">
        <v>297</v>
      </c>
      <c r="B6412" s="4" t="s">
        <v>77</v>
      </c>
      <c r="C6412" s="4" t="s">
        <v>111</v>
      </c>
      <c r="D6412" s="4" t="s">
        <v>224</v>
      </c>
      <c r="E6412" s="5">
        <v>12.34</v>
      </c>
      <c r="F6412" t="s">
        <v>353</v>
      </c>
      <c r="G6412" s="17">
        <f>+E6412+E6413+E6414+E6415+E6416+E6417+E6418+E6419+E6420</f>
        <v>80.889999999999986</v>
      </c>
      <c r="H6412" s="17">
        <f>+E6424+E6421+E6422+E6423</f>
        <v>40.119999999999997</v>
      </c>
      <c r="I6412" s="18">
        <f>+(G6412/4)/(H6412/3)</f>
        <v>1.5121510468594215</v>
      </c>
      <c r="J6412" s="21">
        <f>+(B6412-$K$1)/7</f>
        <v>35</v>
      </c>
    </row>
    <row r="6413" spans="1:10" ht="21.95" customHeight="1" x14ac:dyDescent="0.15">
      <c r="A6413" s="6" t="s">
        <v>297</v>
      </c>
      <c r="B6413" s="4" t="s">
        <v>77</v>
      </c>
      <c r="C6413" s="4" t="s">
        <v>111</v>
      </c>
      <c r="D6413" s="4" t="s">
        <v>224</v>
      </c>
      <c r="E6413" s="5">
        <v>4.12</v>
      </c>
    </row>
    <row r="6414" spans="1:10" ht="21.95" customHeight="1" x14ac:dyDescent="0.15">
      <c r="A6414" s="6" t="s">
        <v>297</v>
      </c>
      <c r="B6414" s="4" t="s">
        <v>77</v>
      </c>
      <c r="C6414" s="4" t="s">
        <v>111</v>
      </c>
      <c r="D6414" s="4" t="s">
        <v>204</v>
      </c>
      <c r="E6414" s="5">
        <v>11.68</v>
      </c>
    </row>
    <row r="6415" spans="1:10" ht="21.95" customHeight="1" x14ac:dyDescent="0.15">
      <c r="A6415" s="6" t="s">
        <v>297</v>
      </c>
      <c r="B6415" s="4" t="s">
        <v>77</v>
      </c>
      <c r="C6415" s="4" t="s">
        <v>111</v>
      </c>
      <c r="D6415" s="4" t="s">
        <v>204</v>
      </c>
      <c r="E6415" s="5">
        <v>4.7699999999999996</v>
      </c>
    </row>
    <row r="6416" spans="1:10" ht="21.95" customHeight="1" x14ac:dyDescent="0.15">
      <c r="A6416" s="6" t="s">
        <v>297</v>
      </c>
      <c r="B6416" s="4" t="s">
        <v>77</v>
      </c>
      <c r="C6416" s="4" t="s">
        <v>111</v>
      </c>
      <c r="D6416" s="4" t="s">
        <v>200</v>
      </c>
      <c r="E6416" s="5">
        <v>10.050000000000001</v>
      </c>
    </row>
    <row r="6417" spans="1:6" ht="21.95" customHeight="1" x14ac:dyDescent="0.15">
      <c r="A6417" s="6" t="s">
        <v>297</v>
      </c>
      <c r="B6417" s="4" t="s">
        <v>77</v>
      </c>
      <c r="C6417" s="4" t="s">
        <v>111</v>
      </c>
      <c r="D6417" s="4" t="s">
        <v>200</v>
      </c>
      <c r="E6417" s="5">
        <v>7</v>
      </c>
    </row>
    <row r="6418" spans="1:6" ht="21.95" customHeight="1" x14ac:dyDescent="0.15">
      <c r="A6418" s="6" t="s">
        <v>297</v>
      </c>
      <c r="B6418" s="4" t="s">
        <v>77</v>
      </c>
      <c r="C6418" s="4" t="s">
        <v>111</v>
      </c>
      <c r="D6418" s="4" t="s">
        <v>225</v>
      </c>
      <c r="E6418" s="5">
        <v>9.67</v>
      </c>
    </row>
    <row r="6419" spans="1:6" ht="21.95" customHeight="1" x14ac:dyDescent="0.15">
      <c r="A6419" s="6" t="s">
        <v>297</v>
      </c>
      <c r="B6419" s="4" t="s">
        <v>77</v>
      </c>
      <c r="C6419" s="4" t="s">
        <v>111</v>
      </c>
      <c r="D6419" s="4" t="s">
        <v>225</v>
      </c>
      <c r="E6419" s="5">
        <v>9.5500000000000007</v>
      </c>
    </row>
    <row r="6420" spans="1:6" ht="21.95" customHeight="1" x14ac:dyDescent="0.15">
      <c r="A6420" s="6" t="s">
        <v>297</v>
      </c>
      <c r="B6420" s="4" t="s">
        <v>183</v>
      </c>
      <c r="C6420" s="4" t="s">
        <v>111</v>
      </c>
      <c r="D6420" s="4" t="s">
        <v>204</v>
      </c>
      <c r="E6420" s="5">
        <v>11.71</v>
      </c>
    </row>
    <row r="6421" spans="1:6" ht="21.95" customHeight="1" x14ac:dyDescent="0.15">
      <c r="A6421" s="6" t="s">
        <v>297</v>
      </c>
      <c r="B6421" s="4" t="s">
        <v>78</v>
      </c>
      <c r="C6421" s="4" t="s">
        <v>111</v>
      </c>
      <c r="D6421" s="4" t="s">
        <v>224</v>
      </c>
      <c r="E6421" s="5">
        <v>8.9</v>
      </c>
      <c r="F6421" t="s">
        <v>354</v>
      </c>
    </row>
    <row r="6422" spans="1:6" ht="21.95" customHeight="1" x14ac:dyDescent="0.15">
      <c r="A6422" s="6" t="s">
        <v>297</v>
      </c>
      <c r="B6422" s="4" t="s">
        <v>78</v>
      </c>
      <c r="C6422" s="4" t="s">
        <v>111</v>
      </c>
      <c r="D6422" s="4" t="s">
        <v>204</v>
      </c>
      <c r="E6422" s="5">
        <v>10.220000000000001</v>
      </c>
    </row>
    <row r="6423" spans="1:6" ht="21.95" customHeight="1" x14ac:dyDescent="0.15">
      <c r="A6423" s="6" t="s">
        <v>297</v>
      </c>
      <c r="B6423" s="4" t="s">
        <v>78</v>
      </c>
      <c r="C6423" s="4" t="s">
        <v>111</v>
      </c>
      <c r="D6423" s="4" t="s">
        <v>200</v>
      </c>
      <c r="E6423" s="5">
        <v>10.54</v>
      </c>
    </row>
    <row r="6424" spans="1:6" ht="21.95" customHeight="1" x14ac:dyDescent="0.15">
      <c r="A6424" s="6" t="s">
        <v>297</v>
      </c>
      <c r="B6424" s="4" t="s">
        <v>78</v>
      </c>
      <c r="C6424" s="4" t="s">
        <v>111</v>
      </c>
      <c r="D6424" s="4" t="s">
        <v>225</v>
      </c>
      <c r="E6424" s="5">
        <v>10.46</v>
      </c>
    </row>
    <row r="6425" spans="1:6" ht="21.95" customHeight="1" x14ac:dyDescent="0.15">
      <c r="A6425" s="6" t="s">
        <v>297</v>
      </c>
      <c r="B6425" s="4" t="s">
        <v>185</v>
      </c>
      <c r="C6425" s="4" t="s">
        <v>111</v>
      </c>
      <c r="D6425" s="4" t="s">
        <v>224</v>
      </c>
      <c r="E6425" s="5">
        <v>6.52</v>
      </c>
      <c r="F6425" s="13" t="s">
        <v>353</v>
      </c>
    </row>
    <row r="6426" spans="1:6" ht="21.95" customHeight="1" x14ac:dyDescent="0.15">
      <c r="A6426" s="6" t="s">
        <v>297</v>
      </c>
      <c r="B6426" s="4" t="s">
        <v>79</v>
      </c>
      <c r="C6426" s="4" t="s">
        <v>111</v>
      </c>
      <c r="D6426" s="4" t="s">
        <v>224</v>
      </c>
      <c r="E6426" s="5">
        <v>14.93</v>
      </c>
      <c r="F6426" s="13" t="s">
        <v>354</v>
      </c>
    </row>
    <row r="6427" spans="1:6" ht="21.95" customHeight="1" x14ac:dyDescent="0.15">
      <c r="A6427" s="6" t="s">
        <v>297</v>
      </c>
      <c r="B6427" s="4" t="s">
        <v>79</v>
      </c>
      <c r="C6427" s="4" t="s">
        <v>111</v>
      </c>
      <c r="D6427" s="4" t="s">
        <v>224</v>
      </c>
      <c r="E6427" s="5">
        <v>4.53</v>
      </c>
    </row>
    <row r="6428" spans="1:6" ht="21.95" customHeight="1" x14ac:dyDescent="0.15">
      <c r="A6428" s="6" t="s">
        <v>297</v>
      </c>
      <c r="B6428" s="4" t="s">
        <v>79</v>
      </c>
      <c r="C6428" s="4" t="s">
        <v>111</v>
      </c>
      <c r="D6428" s="4" t="s">
        <v>204</v>
      </c>
      <c r="E6428" s="5">
        <v>11.07</v>
      </c>
    </row>
    <row r="6429" spans="1:6" ht="21.95" customHeight="1" x14ac:dyDescent="0.15">
      <c r="A6429" s="6" t="s">
        <v>297</v>
      </c>
      <c r="B6429" s="4" t="s">
        <v>79</v>
      </c>
      <c r="C6429" s="4" t="s">
        <v>111</v>
      </c>
      <c r="D6429" s="4" t="s">
        <v>204</v>
      </c>
      <c r="E6429" s="5">
        <v>11.39</v>
      </c>
    </row>
    <row r="6430" spans="1:6" ht="21.95" customHeight="1" x14ac:dyDescent="0.15">
      <c r="A6430" s="6" t="s">
        <v>297</v>
      </c>
      <c r="B6430" s="4" t="s">
        <v>79</v>
      </c>
      <c r="C6430" s="4" t="s">
        <v>111</v>
      </c>
      <c r="D6430" s="4" t="s">
        <v>200</v>
      </c>
      <c r="E6430" s="5">
        <v>12.58</v>
      </c>
    </row>
    <row r="6431" spans="1:6" ht="21.95" customHeight="1" x14ac:dyDescent="0.15">
      <c r="A6431" s="6" t="s">
        <v>297</v>
      </c>
      <c r="B6431" s="4" t="s">
        <v>79</v>
      </c>
      <c r="C6431" s="4" t="s">
        <v>111</v>
      </c>
      <c r="D6431" s="4" t="s">
        <v>200</v>
      </c>
      <c r="E6431" s="5">
        <v>10.95</v>
      </c>
    </row>
    <row r="6432" spans="1:6" ht="21.95" customHeight="1" x14ac:dyDescent="0.15">
      <c r="A6432" s="6" t="s">
        <v>297</v>
      </c>
      <c r="B6432" s="4" t="s">
        <v>79</v>
      </c>
      <c r="C6432" s="4" t="s">
        <v>111</v>
      </c>
      <c r="D6432" s="4" t="s">
        <v>225</v>
      </c>
      <c r="E6432" s="5">
        <v>10.27</v>
      </c>
    </row>
    <row r="6433" spans="1:10" ht="21.95" customHeight="1" x14ac:dyDescent="0.15">
      <c r="A6433" s="6" t="s">
        <v>297</v>
      </c>
      <c r="B6433" s="4" t="s">
        <v>79</v>
      </c>
      <c r="C6433" s="4" t="s">
        <v>111</v>
      </c>
      <c r="D6433" s="4" t="s">
        <v>225</v>
      </c>
      <c r="E6433" s="5">
        <v>11.29</v>
      </c>
    </row>
    <row r="6434" spans="1:10" ht="21.95" customHeight="1" x14ac:dyDescent="0.15">
      <c r="A6434" s="6" t="s">
        <v>297</v>
      </c>
      <c r="B6434" s="4" t="s">
        <v>79</v>
      </c>
      <c r="C6434" s="4" t="s">
        <v>111</v>
      </c>
      <c r="D6434" s="4" t="s">
        <v>225</v>
      </c>
      <c r="E6434" s="5">
        <v>9.51</v>
      </c>
    </row>
    <row r="6435" spans="1:10" ht="21.95" customHeight="1" x14ac:dyDescent="0.15">
      <c r="A6435" s="6" t="s">
        <v>297</v>
      </c>
      <c r="B6435" s="4" t="s">
        <v>80</v>
      </c>
      <c r="C6435" s="4" t="s">
        <v>111</v>
      </c>
      <c r="D6435" s="4" t="s">
        <v>224</v>
      </c>
      <c r="E6435" s="5">
        <v>12.79</v>
      </c>
      <c r="F6435" t="s">
        <v>353</v>
      </c>
      <c r="G6435" s="17">
        <f>+E6435+E6436+E6437+E6438+E6439+E6440+E6441+E6442+E6443</f>
        <v>73.38000000000001</v>
      </c>
      <c r="H6435" s="17">
        <f>+E6447+E6444+E6445+E6446+E6448+E6449</f>
        <v>55.459999999999994</v>
      </c>
      <c r="I6435" s="18">
        <f>+(G6435/4)/(H6435/3)</f>
        <v>0.99233681932924656</v>
      </c>
      <c r="J6435" s="21">
        <f>+(B6435-$K$1)/7</f>
        <v>37</v>
      </c>
    </row>
    <row r="6436" spans="1:10" ht="21.95" customHeight="1" x14ac:dyDescent="0.15">
      <c r="A6436" s="6" t="s">
        <v>297</v>
      </c>
      <c r="B6436" s="4" t="s">
        <v>80</v>
      </c>
      <c r="C6436" s="4" t="s">
        <v>111</v>
      </c>
      <c r="D6436" s="4" t="s">
        <v>224</v>
      </c>
      <c r="E6436" s="5">
        <v>5.69</v>
      </c>
    </row>
    <row r="6437" spans="1:10" ht="21.95" customHeight="1" x14ac:dyDescent="0.15">
      <c r="A6437" s="6" t="s">
        <v>297</v>
      </c>
      <c r="B6437" s="4" t="s">
        <v>80</v>
      </c>
      <c r="C6437" s="4" t="s">
        <v>111</v>
      </c>
      <c r="D6437" s="4" t="s">
        <v>204</v>
      </c>
      <c r="E6437" s="5">
        <v>10.86</v>
      </c>
    </row>
    <row r="6438" spans="1:10" ht="21.95" customHeight="1" x14ac:dyDescent="0.15">
      <c r="A6438" s="6" t="s">
        <v>297</v>
      </c>
      <c r="B6438" s="4" t="s">
        <v>80</v>
      </c>
      <c r="C6438" s="4" t="s">
        <v>111</v>
      </c>
      <c r="D6438" s="4" t="s">
        <v>204</v>
      </c>
      <c r="E6438" s="5">
        <v>4.6399999999999997</v>
      </c>
    </row>
    <row r="6439" spans="1:10" ht="21.95" customHeight="1" x14ac:dyDescent="0.15">
      <c r="A6439" s="6" t="s">
        <v>297</v>
      </c>
      <c r="B6439" s="4" t="s">
        <v>80</v>
      </c>
      <c r="C6439" s="4" t="s">
        <v>111</v>
      </c>
      <c r="D6439" s="4" t="s">
        <v>200</v>
      </c>
      <c r="E6439" s="5">
        <v>10.75</v>
      </c>
    </row>
    <row r="6440" spans="1:10" ht="21.95" customHeight="1" x14ac:dyDescent="0.15">
      <c r="A6440" s="6" t="s">
        <v>297</v>
      </c>
      <c r="B6440" s="4" t="s">
        <v>80</v>
      </c>
      <c r="C6440" s="4" t="s">
        <v>111</v>
      </c>
      <c r="D6440" s="4" t="s">
        <v>200</v>
      </c>
      <c r="E6440" s="5">
        <v>7.46</v>
      </c>
    </row>
    <row r="6441" spans="1:10" ht="21.95" customHeight="1" x14ac:dyDescent="0.15">
      <c r="A6441" s="6" t="s">
        <v>297</v>
      </c>
      <c r="B6441" s="4" t="s">
        <v>80</v>
      </c>
      <c r="C6441" s="4" t="s">
        <v>111</v>
      </c>
      <c r="D6441" s="4" t="s">
        <v>225</v>
      </c>
      <c r="E6441" s="5">
        <v>9.1999999999999993</v>
      </c>
    </row>
    <row r="6442" spans="1:10" ht="21.95" customHeight="1" x14ac:dyDescent="0.15">
      <c r="A6442" s="6" t="s">
        <v>297</v>
      </c>
      <c r="B6442" s="4" t="s">
        <v>80</v>
      </c>
      <c r="C6442" s="4" t="s">
        <v>111</v>
      </c>
      <c r="D6442" s="4" t="s">
        <v>225</v>
      </c>
      <c r="E6442" s="5">
        <v>10.119999999999999</v>
      </c>
    </row>
    <row r="6443" spans="1:10" ht="21.95" customHeight="1" x14ac:dyDescent="0.15">
      <c r="A6443" s="6" t="s">
        <v>297</v>
      </c>
      <c r="B6443" s="4" t="s">
        <v>80</v>
      </c>
      <c r="C6443" s="4" t="s">
        <v>111</v>
      </c>
      <c r="D6443" s="4" t="s">
        <v>225</v>
      </c>
      <c r="E6443" s="5">
        <v>1.87</v>
      </c>
    </row>
    <row r="6444" spans="1:10" ht="21.95" customHeight="1" x14ac:dyDescent="0.15">
      <c r="A6444" s="6" t="s">
        <v>297</v>
      </c>
      <c r="B6444" s="4" t="s">
        <v>81</v>
      </c>
      <c r="C6444" s="4" t="s">
        <v>111</v>
      </c>
      <c r="D6444" s="4" t="s">
        <v>224</v>
      </c>
      <c r="E6444" s="5">
        <v>8.1999999999999993</v>
      </c>
      <c r="F6444" t="s">
        <v>354</v>
      </c>
    </row>
    <row r="6445" spans="1:10" ht="21.95" customHeight="1" x14ac:dyDescent="0.15">
      <c r="A6445" s="6" t="s">
        <v>297</v>
      </c>
      <c r="B6445" s="4" t="s">
        <v>81</v>
      </c>
      <c r="C6445" s="4" t="s">
        <v>111</v>
      </c>
      <c r="D6445" s="4" t="s">
        <v>204</v>
      </c>
      <c r="E6445" s="5">
        <v>9.23</v>
      </c>
    </row>
    <row r="6446" spans="1:10" ht="21.95" customHeight="1" x14ac:dyDescent="0.15">
      <c r="A6446" s="6" t="s">
        <v>297</v>
      </c>
      <c r="B6446" s="4" t="s">
        <v>81</v>
      </c>
      <c r="C6446" s="4" t="s">
        <v>111</v>
      </c>
      <c r="D6446" s="4" t="s">
        <v>200</v>
      </c>
      <c r="E6446" s="5">
        <v>8.9600000000000009</v>
      </c>
    </row>
    <row r="6447" spans="1:10" ht="21.95" customHeight="1" x14ac:dyDescent="0.15">
      <c r="A6447" s="6" t="s">
        <v>297</v>
      </c>
      <c r="B6447" s="4" t="s">
        <v>81</v>
      </c>
      <c r="C6447" s="4" t="s">
        <v>111</v>
      </c>
      <c r="D6447" s="4" t="s">
        <v>200</v>
      </c>
      <c r="E6447" s="5">
        <v>7.88</v>
      </c>
    </row>
    <row r="6448" spans="1:10" ht="21.95" customHeight="1" x14ac:dyDescent="0.15">
      <c r="A6448" s="6" t="s">
        <v>297</v>
      </c>
      <c r="B6448" s="4" t="s">
        <v>81</v>
      </c>
      <c r="C6448" s="4" t="s">
        <v>111</v>
      </c>
      <c r="D6448" s="4" t="s">
        <v>225</v>
      </c>
      <c r="E6448" s="5">
        <v>11.29</v>
      </c>
    </row>
    <row r="6449" spans="1:10" ht="21.95" customHeight="1" x14ac:dyDescent="0.15">
      <c r="A6449" s="6" t="s">
        <v>297</v>
      </c>
      <c r="B6449" s="4" t="s">
        <v>188</v>
      </c>
      <c r="C6449" s="4" t="s">
        <v>111</v>
      </c>
      <c r="D6449" s="4" t="s">
        <v>204</v>
      </c>
      <c r="E6449" s="5">
        <v>9.9</v>
      </c>
    </row>
    <row r="6450" spans="1:10" ht="21.95" customHeight="1" x14ac:dyDescent="0.15">
      <c r="A6450" s="6" t="s">
        <v>297</v>
      </c>
      <c r="B6450" s="4" t="s">
        <v>82</v>
      </c>
      <c r="C6450" s="4" t="s">
        <v>111</v>
      </c>
      <c r="D6450" s="4" t="s">
        <v>224</v>
      </c>
      <c r="E6450" s="5">
        <v>12.39</v>
      </c>
      <c r="F6450" t="s">
        <v>353</v>
      </c>
      <c r="G6450" s="17">
        <f>+E6450+E6451+E6452+E6453+E6454+E6455+E6456+E6457</f>
        <v>65.27000000000001</v>
      </c>
      <c r="H6450" s="17">
        <f>+E6458+E6459+E6460+E6461</f>
        <v>33.33</v>
      </c>
      <c r="I6450" s="18">
        <f>+(G6450/4)/(H6450/3)</f>
        <v>1.4687218721872191</v>
      </c>
      <c r="J6450" s="21">
        <f>+(B6450-$K$1)/7</f>
        <v>38</v>
      </c>
    </row>
    <row r="6451" spans="1:10" ht="21.95" customHeight="1" x14ac:dyDescent="0.15">
      <c r="A6451" s="6" t="s">
        <v>297</v>
      </c>
      <c r="B6451" s="4" t="s">
        <v>82</v>
      </c>
      <c r="C6451" s="4" t="s">
        <v>111</v>
      </c>
      <c r="D6451" s="4" t="s">
        <v>224</v>
      </c>
      <c r="E6451" s="5">
        <v>3.15</v>
      </c>
    </row>
    <row r="6452" spans="1:10" ht="21.95" customHeight="1" x14ac:dyDescent="0.15">
      <c r="A6452" s="6" t="s">
        <v>297</v>
      </c>
      <c r="B6452" s="4" t="s">
        <v>82</v>
      </c>
      <c r="C6452" s="4" t="s">
        <v>111</v>
      </c>
      <c r="D6452" s="4" t="s">
        <v>204</v>
      </c>
      <c r="E6452" s="5">
        <v>11.6</v>
      </c>
    </row>
    <row r="6453" spans="1:10" ht="21.95" customHeight="1" x14ac:dyDescent="0.15">
      <c r="A6453" s="6" t="s">
        <v>297</v>
      </c>
      <c r="B6453" s="4" t="s">
        <v>82</v>
      </c>
      <c r="C6453" s="4" t="s">
        <v>111</v>
      </c>
      <c r="D6453" s="4" t="s">
        <v>204</v>
      </c>
      <c r="E6453" s="5">
        <v>2.74</v>
      </c>
    </row>
    <row r="6454" spans="1:10" ht="21.95" customHeight="1" x14ac:dyDescent="0.15">
      <c r="A6454" s="6" t="s">
        <v>297</v>
      </c>
      <c r="B6454" s="4" t="s">
        <v>82</v>
      </c>
      <c r="C6454" s="4" t="s">
        <v>111</v>
      </c>
      <c r="D6454" s="4" t="s">
        <v>200</v>
      </c>
      <c r="E6454" s="5">
        <v>10.81</v>
      </c>
    </row>
    <row r="6455" spans="1:10" ht="21.95" customHeight="1" x14ac:dyDescent="0.15">
      <c r="A6455" s="9" t="s">
        <v>297</v>
      </c>
      <c r="B6455" s="4" t="s">
        <v>82</v>
      </c>
      <c r="C6455" s="4" t="s">
        <v>111</v>
      </c>
      <c r="D6455" s="4" t="s">
        <v>200</v>
      </c>
      <c r="E6455" s="5">
        <v>6.92</v>
      </c>
    </row>
    <row r="6456" spans="1:10" ht="21.95" customHeight="1" x14ac:dyDescent="0.15">
      <c r="A6456" s="6" t="s">
        <v>297</v>
      </c>
      <c r="B6456" s="4" t="s">
        <v>82</v>
      </c>
      <c r="C6456" s="4" t="s">
        <v>111</v>
      </c>
      <c r="D6456" s="4" t="s">
        <v>225</v>
      </c>
      <c r="E6456" s="5">
        <v>8.8800000000000008</v>
      </c>
    </row>
    <row r="6457" spans="1:10" ht="21.95" customHeight="1" x14ac:dyDescent="0.15">
      <c r="A6457" s="6" t="s">
        <v>297</v>
      </c>
      <c r="B6457" s="4" t="s">
        <v>82</v>
      </c>
      <c r="C6457" s="4" t="s">
        <v>111</v>
      </c>
      <c r="D6457" s="4" t="s">
        <v>225</v>
      </c>
      <c r="E6457" s="5">
        <v>8.7799999999999994</v>
      </c>
    </row>
    <row r="6458" spans="1:10" ht="21.95" customHeight="1" x14ac:dyDescent="0.15">
      <c r="A6458" s="6" t="s">
        <v>297</v>
      </c>
      <c r="B6458" s="4" t="s">
        <v>83</v>
      </c>
      <c r="C6458" s="4" t="s">
        <v>111</v>
      </c>
      <c r="D6458" s="4" t="s">
        <v>224</v>
      </c>
      <c r="E6458" s="5">
        <v>7.67</v>
      </c>
      <c r="F6458" t="s">
        <v>354</v>
      </c>
    </row>
    <row r="6459" spans="1:10" ht="21.95" customHeight="1" x14ac:dyDescent="0.15">
      <c r="A6459" s="6" t="s">
        <v>297</v>
      </c>
      <c r="B6459" s="4" t="s">
        <v>83</v>
      </c>
      <c r="C6459" s="4" t="s">
        <v>111</v>
      </c>
      <c r="D6459" s="4" t="s">
        <v>204</v>
      </c>
      <c r="E6459" s="5">
        <v>7.57</v>
      </c>
    </row>
    <row r="6460" spans="1:10" ht="21.95" customHeight="1" x14ac:dyDescent="0.15">
      <c r="A6460" s="6" t="s">
        <v>297</v>
      </c>
      <c r="B6460" s="4" t="s">
        <v>83</v>
      </c>
      <c r="C6460" s="4" t="s">
        <v>111</v>
      </c>
      <c r="D6460" s="4" t="s">
        <v>200</v>
      </c>
      <c r="E6460" s="5">
        <v>9.31</v>
      </c>
    </row>
    <row r="6461" spans="1:10" ht="21.95" customHeight="1" x14ac:dyDescent="0.15">
      <c r="A6461" s="6" t="s">
        <v>297</v>
      </c>
      <c r="B6461" s="4" t="s">
        <v>83</v>
      </c>
      <c r="C6461" s="4" t="s">
        <v>111</v>
      </c>
      <c r="D6461" s="4" t="s">
        <v>225</v>
      </c>
      <c r="E6461" s="5">
        <v>8.7799999999999994</v>
      </c>
    </row>
    <row r="6462" spans="1:10" ht="21.95" customHeight="1" x14ac:dyDescent="0.15">
      <c r="A6462" s="6" t="s">
        <v>297</v>
      </c>
      <c r="B6462" s="4" t="s">
        <v>84</v>
      </c>
      <c r="C6462" s="4" t="s">
        <v>111</v>
      </c>
      <c r="D6462" s="4" t="s">
        <v>224</v>
      </c>
      <c r="E6462" s="5">
        <v>12.62</v>
      </c>
      <c r="F6462" t="s">
        <v>353</v>
      </c>
      <c r="G6462" s="17">
        <f>+E6462+E6463+E6464+E6465+E6466+E6467</f>
        <v>56.620000000000005</v>
      </c>
      <c r="H6462" s="17">
        <f>+E6470+E6471+E6468+E6469</f>
        <v>36.29</v>
      </c>
      <c r="I6462" s="18">
        <f>+(G6462/4)/(H6462/3)</f>
        <v>1.1701570680628275</v>
      </c>
      <c r="J6462" s="21">
        <f>+(B6462-$K$1)/7</f>
        <v>39</v>
      </c>
    </row>
    <row r="6463" spans="1:10" ht="21.95" customHeight="1" x14ac:dyDescent="0.15">
      <c r="A6463" s="6" t="s">
        <v>297</v>
      </c>
      <c r="B6463" s="4" t="s">
        <v>84</v>
      </c>
      <c r="C6463" s="4" t="s">
        <v>111</v>
      </c>
      <c r="D6463" s="4" t="s">
        <v>204</v>
      </c>
      <c r="E6463" s="5">
        <v>8.17</v>
      </c>
    </row>
    <row r="6464" spans="1:10" ht="21.95" customHeight="1" x14ac:dyDescent="0.15">
      <c r="A6464" s="6" t="s">
        <v>297</v>
      </c>
      <c r="B6464" s="4" t="s">
        <v>84</v>
      </c>
      <c r="C6464" s="4" t="s">
        <v>111</v>
      </c>
      <c r="D6464" s="4" t="s">
        <v>204</v>
      </c>
      <c r="E6464" s="5">
        <v>7.94</v>
      </c>
    </row>
    <row r="6465" spans="1:10" ht="21.95" customHeight="1" x14ac:dyDescent="0.15">
      <c r="A6465" s="6" t="s">
        <v>297</v>
      </c>
      <c r="B6465" s="4" t="s">
        <v>84</v>
      </c>
      <c r="C6465" s="4" t="s">
        <v>111</v>
      </c>
      <c r="D6465" s="4" t="s">
        <v>200</v>
      </c>
      <c r="E6465" s="5">
        <v>11.02</v>
      </c>
    </row>
    <row r="6466" spans="1:10" ht="21.95" customHeight="1" x14ac:dyDescent="0.15">
      <c r="A6466" s="6" t="s">
        <v>297</v>
      </c>
      <c r="B6466" s="4" t="s">
        <v>84</v>
      </c>
      <c r="C6466" s="4" t="s">
        <v>111</v>
      </c>
      <c r="D6466" s="4" t="s">
        <v>200</v>
      </c>
      <c r="E6466" s="5">
        <v>7.38</v>
      </c>
    </row>
    <row r="6467" spans="1:10" ht="21.95" customHeight="1" x14ac:dyDescent="0.15">
      <c r="A6467" s="6" t="s">
        <v>297</v>
      </c>
      <c r="B6467" s="4" t="s">
        <v>84</v>
      </c>
      <c r="C6467" s="4" t="s">
        <v>111</v>
      </c>
      <c r="D6467" s="4" t="s">
        <v>118</v>
      </c>
      <c r="E6467" s="5">
        <v>9.49</v>
      </c>
    </row>
    <row r="6468" spans="1:10" ht="21.95" customHeight="1" x14ac:dyDescent="0.15">
      <c r="A6468" s="6" t="s">
        <v>297</v>
      </c>
      <c r="B6468" s="4" t="s">
        <v>85</v>
      </c>
      <c r="C6468" s="4" t="s">
        <v>111</v>
      </c>
      <c r="D6468" s="4" t="s">
        <v>224</v>
      </c>
      <c r="E6468" s="5">
        <v>8.4499999999999993</v>
      </c>
      <c r="F6468" t="s">
        <v>354</v>
      </c>
    </row>
    <row r="6469" spans="1:10" ht="21.95" customHeight="1" x14ac:dyDescent="0.15">
      <c r="A6469" s="6" t="s">
        <v>297</v>
      </c>
      <c r="B6469" s="4" t="s">
        <v>85</v>
      </c>
      <c r="C6469" s="4" t="s">
        <v>111</v>
      </c>
      <c r="D6469" s="4" t="s">
        <v>204</v>
      </c>
      <c r="E6469" s="5">
        <v>8.68</v>
      </c>
    </row>
    <row r="6470" spans="1:10" ht="21.95" customHeight="1" x14ac:dyDescent="0.15">
      <c r="A6470" s="6" t="s">
        <v>297</v>
      </c>
      <c r="B6470" s="4" t="s">
        <v>85</v>
      </c>
      <c r="C6470" s="4" t="s">
        <v>111</v>
      </c>
      <c r="D6470" s="4" t="s">
        <v>200</v>
      </c>
      <c r="E6470" s="5">
        <v>9.77</v>
      </c>
    </row>
    <row r="6471" spans="1:10" ht="21.95" customHeight="1" x14ac:dyDescent="0.15">
      <c r="A6471" s="6" t="s">
        <v>297</v>
      </c>
      <c r="B6471" s="4" t="s">
        <v>85</v>
      </c>
      <c r="C6471" s="4" t="s">
        <v>111</v>
      </c>
      <c r="D6471" s="4" t="s">
        <v>225</v>
      </c>
      <c r="E6471" s="5">
        <v>9.39</v>
      </c>
    </row>
    <row r="6472" spans="1:10" ht="21.95" customHeight="1" x14ac:dyDescent="0.15">
      <c r="A6472" s="6" t="s">
        <v>297</v>
      </c>
      <c r="B6472" s="4" t="s">
        <v>86</v>
      </c>
      <c r="C6472" s="4" t="s">
        <v>111</v>
      </c>
      <c r="D6472" s="4" t="s">
        <v>224</v>
      </c>
      <c r="E6472" s="5">
        <v>10.8</v>
      </c>
      <c r="F6472" t="s">
        <v>353</v>
      </c>
      <c r="G6472" s="17">
        <f>+E6472+E6473+E6474+E6475+E6476+E6477+E6478+E6479</f>
        <v>69.59</v>
      </c>
      <c r="H6472" s="17">
        <f>+E6480+E6481+E6482</f>
        <v>27.67</v>
      </c>
      <c r="I6472" s="18">
        <f>+(G6472/4)/(H6472/3)</f>
        <v>1.8862486447415971</v>
      </c>
      <c r="J6472" s="21">
        <f>+(B6472-$K$1)/7</f>
        <v>40</v>
      </c>
    </row>
    <row r="6473" spans="1:10" ht="21.95" customHeight="1" x14ac:dyDescent="0.15">
      <c r="A6473" s="6" t="s">
        <v>297</v>
      </c>
      <c r="B6473" s="4" t="s">
        <v>86</v>
      </c>
      <c r="C6473" s="4" t="s">
        <v>111</v>
      </c>
      <c r="D6473" s="4" t="s">
        <v>224</v>
      </c>
      <c r="E6473" s="5">
        <v>6.92</v>
      </c>
    </row>
    <row r="6474" spans="1:10" ht="21.95" customHeight="1" x14ac:dyDescent="0.15">
      <c r="A6474" s="6" t="s">
        <v>297</v>
      </c>
      <c r="B6474" s="4" t="s">
        <v>86</v>
      </c>
      <c r="C6474" s="4" t="s">
        <v>111</v>
      </c>
      <c r="D6474" s="4" t="s">
        <v>204</v>
      </c>
      <c r="E6474" s="5">
        <v>10.39</v>
      </c>
    </row>
    <row r="6475" spans="1:10" ht="21.95" customHeight="1" x14ac:dyDescent="0.15">
      <c r="A6475" s="6" t="s">
        <v>297</v>
      </c>
      <c r="B6475" s="4" t="s">
        <v>86</v>
      </c>
      <c r="C6475" s="4" t="s">
        <v>111</v>
      </c>
      <c r="D6475" s="4" t="s">
        <v>204</v>
      </c>
      <c r="E6475" s="5">
        <v>4.2</v>
      </c>
    </row>
    <row r="6476" spans="1:10" ht="21.95" customHeight="1" x14ac:dyDescent="0.15">
      <c r="A6476" s="6" t="s">
        <v>297</v>
      </c>
      <c r="B6476" s="4" t="s">
        <v>86</v>
      </c>
      <c r="C6476" s="4" t="s">
        <v>111</v>
      </c>
      <c r="D6476" s="4" t="s">
        <v>200</v>
      </c>
      <c r="E6476" s="5">
        <v>10.92</v>
      </c>
    </row>
    <row r="6477" spans="1:10" ht="21.95" customHeight="1" x14ac:dyDescent="0.15">
      <c r="A6477" s="6" t="s">
        <v>297</v>
      </c>
      <c r="B6477" s="4" t="s">
        <v>86</v>
      </c>
      <c r="C6477" s="4" t="s">
        <v>111</v>
      </c>
      <c r="D6477" s="4" t="s">
        <v>200</v>
      </c>
      <c r="E6477" s="5">
        <v>9.1199999999999992</v>
      </c>
    </row>
    <row r="6478" spans="1:10" ht="21.95" customHeight="1" x14ac:dyDescent="0.15">
      <c r="A6478" s="6" t="s">
        <v>297</v>
      </c>
      <c r="B6478" s="4" t="s">
        <v>86</v>
      </c>
      <c r="C6478" s="4" t="s">
        <v>111</v>
      </c>
      <c r="D6478" s="4" t="s">
        <v>225</v>
      </c>
      <c r="E6478" s="5">
        <v>9.86</v>
      </c>
    </row>
    <row r="6479" spans="1:10" ht="21.95" customHeight="1" x14ac:dyDescent="0.15">
      <c r="A6479" s="6" t="s">
        <v>297</v>
      </c>
      <c r="B6479" s="4" t="s">
        <v>86</v>
      </c>
      <c r="C6479" s="4" t="s">
        <v>111</v>
      </c>
      <c r="D6479" s="4" t="s">
        <v>225</v>
      </c>
      <c r="E6479" s="5">
        <v>7.38</v>
      </c>
    </row>
    <row r="6480" spans="1:10" ht="21.95" customHeight="1" x14ac:dyDescent="0.15">
      <c r="A6480" s="6" t="s">
        <v>297</v>
      </c>
      <c r="B6480" s="4" t="s">
        <v>87</v>
      </c>
      <c r="C6480" s="4" t="s">
        <v>111</v>
      </c>
      <c r="D6480" s="4" t="s">
        <v>224</v>
      </c>
      <c r="E6480" s="5">
        <v>9.39</v>
      </c>
      <c r="F6480" t="s">
        <v>354</v>
      </c>
    </row>
    <row r="6481" spans="1:10" ht="21.95" customHeight="1" x14ac:dyDescent="0.15">
      <c r="A6481" s="6" t="s">
        <v>297</v>
      </c>
      <c r="B6481" s="4" t="s">
        <v>87</v>
      </c>
      <c r="C6481" s="4" t="s">
        <v>111</v>
      </c>
      <c r="D6481" s="4" t="s">
        <v>204</v>
      </c>
      <c r="E6481" s="5">
        <v>8.3800000000000008</v>
      </c>
    </row>
    <row r="6482" spans="1:10" ht="21.95" customHeight="1" x14ac:dyDescent="0.15">
      <c r="A6482" s="6" t="s">
        <v>297</v>
      </c>
      <c r="B6482" s="4" t="s">
        <v>87</v>
      </c>
      <c r="C6482" s="4" t="s">
        <v>111</v>
      </c>
      <c r="D6482" s="4" t="s">
        <v>225</v>
      </c>
      <c r="E6482" s="5">
        <v>9.9</v>
      </c>
    </row>
    <row r="6483" spans="1:10" ht="21.95" customHeight="1" x14ac:dyDescent="0.15">
      <c r="A6483" s="6" t="s">
        <v>297</v>
      </c>
      <c r="B6483" s="4" t="s">
        <v>195</v>
      </c>
      <c r="C6483" s="4" t="s">
        <v>111</v>
      </c>
      <c r="D6483" s="4" t="s">
        <v>224</v>
      </c>
      <c r="E6483" s="5">
        <v>11.79</v>
      </c>
      <c r="F6483" s="13" t="s">
        <v>353</v>
      </c>
    </row>
    <row r="6484" spans="1:10" ht="21.95" customHeight="1" x14ac:dyDescent="0.15">
      <c r="A6484" s="6" t="s">
        <v>297</v>
      </c>
      <c r="B6484" s="4" t="s">
        <v>89</v>
      </c>
      <c r="C6484" s="4" t="s">
        <v>111</v>
      </c>
      <c r="D6484" s="4" t="s">
        <v>224</v>
      </c>
      <c r="E6484" s="5">
        <v>11.78</v>
      </c>
      <c r="F6484" s="13" t="s">
        <v>354</v>
      </c>
    </row>
    <row r="6485" spans="1:10" ht="21.95" customHeight="1" x14ac:dyDescent="0.15">
      <c r="A6485" s="6" t="s">
        <v>297</v>
      </c>
      <c r="B6485" s="4" t="s">
        <v>89</v>
      </c>
      <c r="C6485" s="4" t="s">
        <v>111</v>
      </c>
      <c r="D6485" s="4" t="s">
        <v>224</v>
      </c>
      <c r="E6485" s="5">
        <v>3.43</v>
      </c>
    </row>
    <row r="6486" spans="1:10" ht="21.95" customHeight="1" x14ac:dyDescent="0.15">
      <c r="A6486" s="6" t="s">
        <v>297</v>
      </c>
      <c r="B6486" s="4" t="s">
        <v>89</v>
      </c>
      <c r="C6486" s="4" t="s">
        <v>111</v>
      </c>
      <c r="D6486" s="4" t="s">
        <v>204</v>
      </c>
      <c r="E6486" s="5">
        <v>12.24</v>
      </c>
    </row>
    <row r="6487" spans="1:10" ht="21.95" customHeight="1" x14ac:dyDescent="0.15">
      <c r="A6487" s="6" t="s">
        <v>297</v>
      </c>
      <c r="B6487" s="4" t="s">
        <v>89</v>
      </c>
      <c r="C6487" s="4" t="s">
        <v>111</v>
      </c>
      <c r="D6487" s="4" t="s">
        <v>204</v>
      </c>
      <c r="E6487" s="5">
        <v>7.47</v>
      </c>
    </row>
    <row r="6488" spans="1:10" ht="21.95" customHeight="1" x14ac:dyDescent="0.15">
      <c r="A6488" s="6" t="s">
        <v>297</v>
      </c>
      <c r="B6488" s="4" t="s">
        <v>89</v>
      </c>
      <c r="C6488" s="4" t="s">
        <v>111</v>
      </c>
      <c r="D6488" s="4" t="s">
        <v>200</v>
      </c>
      <c r="E6488" s="5">
        <v>11.79</v>
      </c>
    </row>
    <row r="6489" spans="1:10" ht="21.95" customHeight="1" x14ac:dyDescent="0.15">
      <c r="A6489" s="6" t="s">
        <v>297</v>
      </c>
      <c r="B6489" s="4" t="s">
        <v>89</v>
      </c>
      <c r="C6489" s="4" t="s">
        <v>111</v>
      </c>
      <c r="D6489" s="4" t="s">
        <v>200</v>
      </c>
      <c r="E6489" s="5">
        <v>8.8699999999999992</v>
      </c>
    </row>
    <row r="6490" spans="1:10" ht="21.95" customHeight="1" x14ac:dyDescent="0.15">
      <c r="A6490" s="6" t="s">
        <v>297</v>
      </c>
      <c r="B6490" s="4" t="s">
        <v>89</v>
      </c>
      <c r="C6490" s="4" t="s">
        <v>111</v>
      </c>
      <c r="D6490" s="4" t="s">
        <v>225</v>
      </c>
      <c r="E6490" s="5">
        <v>10.55</v>
      </c>
    </row>
    <row r="6491" spans="1:10" ht="21.95" customHeight="1" x14ac:dyDescent="0.15">
      <c r="A6491" s="6" t="s">
        <v>297</v>
      </c>
      <c r="B6491" s="4" t="s">
        <v>89</v>
      </c>
      <c r="C6491" s="4" t="s">
        <v>111</v>
      </c>
      <c r="D6491" s="4" t="s">
        <v>225</v>
      </c>
      <c r="E6491" s="5">
        <v>9.0299999999999994</v>
      </c>
    </row>
    <row r="6492" spans="1:10" ht="21.95" customHeight="1" x14ac:dyDescent="0.15">
      <c r="A6492" s="6" t="s">
        <v>297</v>
      </c>
      <c r="B6492" s="4" t="s">
        <v>89</v>
      </c>
      <c r="C6492" s="4" t="s">
        <v>111</v>
      </c>
      <c r="D6492" s="4" t="s">
        <v>225</v>
      </c>
      <c r="E6492" s="5">
        <v>5.5</v>
      </c>
    </row>
    <row r="6493" spans="1:10" ht="21.95" customHeight="1" x14ac:dyDescent="0.15">
      <c r="A6493" s="6" t="s">
        <v>297</v>
      </c>
      <c r="B6493" s="4" t="s">
        <v>90</v>
      </c>
      <c r="C6493" s="4" t="s">
        <v>111</v>
      </c>
      <c r="D6493" s="4" t="s">
        <v>224</v>
      </c>
      <c r="E6493" s="5">
        <v>12.25</v>
      </c>
      <c r="F6493" t="s">
        <v>353</v>
      </c>
      <c r="G6493" s="17">
        <f>+E6493+E6494+E6495+E6496+E6497+E6498</f>
        <v>63.320000000000007</v>
      </c>
      <c r="H6493" s="17">
        <f>+E6501+E6502+E6499+E6500</f>
        <v>36.620000000000005</v>
      </c>
      <c r="I6493" s="18">
        <f>+(G6493/4)/(H6493/3)</f>
        <v>1.2968323320589841</v>
      </c>
      <c r="J6493" s="21">
        <f>+(B6493-$K$1)/7</f>
        <v>42</v>
      </c>
    </row>
    <row r="6494" spans="1:10" ht="21.95" customHeight="1" x14ac:dyDescent="0.15">
      <c r="A6494" s="6" t="s">
        <v>297</v>
      </c>
      <c r="B6494" s="4" t="s">
        <v>90</v>
      </c>
      <c r="C6494" s="4" t="s">
        <v>111</v>
      </c>
      <c r="D6494" s="4" t="s">
        <v>204</v>
      </c>
      <c r="E6494" s="5">
        <v>13.55</v>
      </c>
    </row>
    <row r="6495" spans="1:10" ht="21.95" customHeight="1" x14ac:dyDescent="0.15">
      <c r="A6495" s="6" t="s">
        <v>297</v>
      </c>
      <c r="B6495" s="4" t="s">
        <v>90</v>
      </c>
      <c r="C6495" s="4" t="s">
        <v>111</v>
      </c>
      <c r="D6495" s="4" t="s">
        <v>200</v>
      </c>
      <c r="E6495" s="5">
        <v>11.48</v>
      </c>
    </row>
    <row r="6496" spans="1:10" ht="21.95" customHeight="1" x14ac:dyDescent="0.15">
      <c r="A6496" s="6" t="s">
        <v>297</v>
      </c>
      <c r="B6496" s="4" t="s">
        <v>90</v>
      </c>
      <c r="C6496" s="4" t="s">
        <v>111</v>
      </c>
      <c r="D6496" s="4" t="s">
        <v>200</v>
      </c>
      <c r="E6496" s="5">
        <v>7.39</v>
      </c>
    </row>
    <row r="6497" spans="1:10" ht="21.95" customHeight="1" x14ac:dyDescent="0.15">
      <c r="A6497" s="6" t="s">
        <v>297</v>
      </c>
      <c r="B6497" s="4" t="s">
        <v>90</v>
      </c>
      <c r="C6497" s="4" t="s">
        <v>111</v>
      </c>
      <c r="D6497" s="4" t="s">
        <v>225</v>
      </c>
      <c r="E6497" s="5">
        <v>9.73</v>
      </c>
    </row>
    <row r="6498" spans="1:10" ht="21.95" customHeight="1" x14ac:dyDescent="0.15">
      <c r="A6498" s="6" t="s">
        <v>297</v>
      </c>
      <c r="B6498" s="4" t="s">
        <v>90</v>
      </c>
      <c r="C6498" s="4" t="s">
        <v>111</v>
      </c>
      <c r="D6498" s="4" t="s">
        <v>225</v>
      </c>
      <c r="E6498" s="5">
        <v>8.92</v>
      </c>
    </row>
    <row r="6499" spans="1:10" ht="21.95" customHeight="1" x14ac:dyDescent="0.15">
      <c r="A6499" s="9" t="s">
        <v>297</v>
      </c>
      <c r="B6499" s="4" t="s">
        <v>91</v>
      </c>
      <c r="C6499" s="4" t="s">
        <v>111</v>
      </c>
      <c r="D6499" s="4" t="s">
        <v>224</v>
      </c>
      <c r="E6499" s="5">
        <v>9.01</v>
      </c>
      <c r="F6499" t="s">
        <v>354</v>
      </c>
    </row>
    <row r="6500" spans="1:10" ht="21.95" customHeight="1" x14ac:dyDescent="0.15">
      <c r="A6500" s="6" t="s">
        <v>297</v>
      </c>
      <c r="B6500" s="4" t="s">
        <v>91</v>
      </c>
      <c r="C6500" s="4" t="s">
        <v>111</v>
      </c>
      <c r="D6500" s="4" t="s">
        <v>204</v>
      </c>
      <c r="E6500" s="5">
        <v>7.98</v>
      </c>
    </row>
    <row r="6501" spans="1:10" ht="21.95" customHeight="1" x14ac:dyDescent="0.15">
      <c r="A6501" s="6" t="s">
        <v>297</v>
      </c>
      <c r="B6501" s="4" t="s">
        <v>91</v>
      </c>
      <c r="C6501" s="4" t="s">
        <v>111</v>
      </c>
      <c r="D6501" s="4" t="s">
        <v>200</v>
      </c>
      <c r="E6501" s="5">
        <v>10.32</v>
      </c>
    </row>
    <row r="6502" spans="1:10" ht="21.95" customHeight="1" x14ac:dyDescent="0.15">
      <c r="A6502" s="6" t="s">
        <v>297</v>
      </c>
      <c r="B6502" s="4" t="s">
        <v>91</v>
      </c>
      <c r="C6502" s="4" t="s">
        <v>111</v>
      </c>
      <c r="D6502" s="4" t="s">
        <v>225</v>
      </c>
      <c r="E6502" s="5">
        <v>9.31</v>
      </c>
    </row>
    <row r="6503" spans="1:10" ht="21.95" customHeight="1" x14ac:dyDescent="0.15">
      <c r="A6503" s="6" t="s">
        <v>297</v>
      </c>
      <c r="B6503" s="4" t="s">
        <v>92</v>
      </c>
      <c r="C6503" s="4" t="s">
        <v>111</v>
      </c>
      <c r="D6503" s="4" t="s">
        <v>224</v>
      </c>
      <c r="E6503" s="5">
        <v>12.69</v>
      </c>
      <c r="F6503" t="s">
        <v>353</v>
      </c>
      <c r="G6503" s="17">
        <f>+E6503+E6504+E6505+E6506+E6507+E6508+E6509+E6510</f>
        <v>69.33</v>
      </c>
      <c r="H6503" s="17">
        <f>+E6511+E6512+E6513+E6514</f>
        <v>39.56</v>
      </c>
      <c r="I6503" s="18">
        <f>+(G6503/4)/(H6503/3)</f>
        <v>1.314395854398382</v>
      </c>
      <c r="J6503" s="21">
        <f>+(B6503-$K$1)/7</f>
        <v>43</v>
      </c>
    </row>
    <row r="6504" spans="1:10" ht="21.95" customHeight="1" x14ac:dyDescent="0.15">
      <c r="A6504" s="6" t="s">
        <v>297</v>
      </c>
      <c r="B6504" s="4" t="s">
        <v>92</v>
      </c>
      <c r="C6504" s="4" t="s">
        <v>111</v>
      </c>
      <c r="D6504" s="4" t="s">
        <v>224</v>
      </c>
      <c r="E6504" s="5">
        <v>4.74</v>
      </c>
    </row>
    <row r="6505" spans="1:10" ht="21.95" customHeight="1" x14ac:dyDescent="0.15">
      <c r="A6505" s="6" t="s">
        <v>297</v>
      </c>
      <c r="B6505" s="4" t="s">
        <v>92</v>
      </c>
      <c r="C6505" s="4" t="s">
        <v>111</v>
      </c>
      <c r="D6505" s="4" t="s">
        <v>204</v>
      </c>
      <c r="E6505" s="5">
        <v>11.79</v>
      </c>
    </row>
    <row r="6506" spans="1:10" ht="21.95" customHeight="1" x14ac:dyDescent="0.15">
      <c r="A6506" s="6" t="s">
        <v>297</v>
      </c>
      <c r="B6506" s="4" t="s">
        <v>92</v>
      </c>
      <c r="C6506" s="4" t="s">
        <v>111</v>
      </c>
      <c r="D6506" s="4" t="s">
        <v>204</v>
      </c>
      <c r="E6506" s="5">
        <v>2.23</v>
      </c>
    </row>
    <row r="6507" spans="1:10" ht="21.95" customHeight="1" x14ac:dyDescent="0.15">
      <c r="A6507" s="6" t="s">
        <v>297</v>
      </c>
      <c r="B6507" s="4" t="s">
        <v>92</v>
      </c>
      <c r="C6507" s="4" t="s">
        <v>111</v>
      </c>
      <c r="D6507" s="4" t="s">
        <v>200</v>
      </c>
      <c r="E6507" s="5">
        <v>10.94</v>
      </c>
    </row>
    <row r="6508" spans="1:10" ht="21.95" customHeight="1" x14ac:dyDescent="0.15">
      <c r="A6508" s="6" t="s">
        <v>297</v>
      </c>
      <c r="B6508" s="4" t="s">
        <v>92</v>
      </c>
      <c r="C6508" s="4" t="s">
        <v>111</v>
      </c>
      <c r="D6508" s="4" t="s">
        <v>200</v>
      </c>
      <c r="E6508" s="5">
        <v>7.35</v>
      </c>
    </row>
    <row r="6509" spans="1:10" ht="21.95" customHeight="1" x14ac:dyDescent="0.15">
      <c r="A6509" s="6" t="s">
        <v>297</v>
      </c>
      <c r="B6509" s="4" t="s">
        <v>92</v>
      </c>
      <c r="C6509" s="4" t="s">
        <v>111</v>
      </c>
      <c r="D6509" s="4" t="s">
        <v>225</v>
      </c>
      <c r="E6509" s="5">
        <v>9.6</v>
      </c>
    </row>
    <row r="6510" spans="1:10" ht="21.95" customHeight="1" x14ac:dyDescent="0.15">
      <c r="A6510" s="6" t="s">
        <v>297</v>
      </c>
      <c r="B6510" s="4" t="s">
        <v>92</v>
      </c>
      <c r="C6510" s="4" t="s">
        <v>111</v>
      </c>
      <c r="D6510" s="4" t="s">
        <v>225</v>
      </c>
      <c r="E6510" s="5">
        <v>9.99</v>
      </c>
    </row>
    <row r="6511" spans="1:10" ht="21.95" customHeight="1" x14ac:dyDescent="0.15">
      <c r="A6511" s="6" t="s">
        <v>297</v>
      </c>
      <c r="B6511" s="4" t="s">
        <v>93</v>
      </c>
      <c r="C6511" s="4" t="s">
        <v>111</v>
      </c>
      <c r="D6511" s="4" t="s">
        <v>224</v>
      </c>
      <c r="E6511" s="5">
        <v>9.64</v>
      </c>
      <c r="F6511" t="s">
        <v>354</v>
      </c>
    </row>
    <row r="6512" spans="1:10" ht="21.95" customHeight="1" x14ac:dyDescent="0.15">
      <c r="A6512" s="6" t="s">
        <v>297</v>
      </c>
      <c r="B6512" s="4" t="s">
        <v>93</v>
      </c>
      <c r="C6512" s="4" t="s">
        <v>111</v>
      </c>
      <c r="D6512" s="4" t="s">
        <v>204</v>
      </c>
      <c r="E6512" s="5">
        <v>9.5</v>
      </c>
    </row>
    <row r="6513" spans="1:10" ht="21.95" customHeight="1" x14ac:dyDescent="0.15">
      <c r="A6513" s="6" t="s">
        <v>297</v>
      </c>
      <c r="B6513" s="4" t="s">
        <v>93</v>
      </c>
      <c r="C6513" s="4" t="s">
        <v>111</v>
      </c>
      <c r="D6513" s="4" t="s">
        <v>200</v>
      </c>
      <c r="E6513" s="5">
        <v>10.62</v>
      </c>
    </row>
    <row r="6514" spans="1:10" ht="21.95" customHeight="1" x14ac:dyDescent="0.15">
      <c r="A6514" s="6" t="s">
        <v>297</v>
      </c>
      <c r="B6514" s="4" t="s">
        <v>93</v>
      </c>
      <c r="C6514" s="4" t="s">
        <v>111</v>
      </c>
      <c r="D6514" s="4" t="s">
        <v>225</v>
      </c>
      <c r="E6514" s="5">
        <v>9.8000000000000007</v>
      </c>
    </row>
    <row r="6515" spans="1:10" ht="21.95" customHeight="1" x14ac:dyDescent="0.15">
      <c r="A6515" s="6" t="s">
        <v>297</v>
      </c>
      <c r="B6515" s="4" t="s">
        <v>94</v>
      </c>
      <c r="C6515" s="4" t="s">
        <v>111</v>
      </c>
      <c r="D6515" s="4" t="s">
        <v>224</v>
      </c>
      <c r="E6515" s="5">
        <v>13.87</v>
      </c>
      <c r="F6515" t="s">
        <v>353</v>
      </c>
      <c r="G6515" s="17">
        <f>+E6515+E6516+E6517+E6518</f>
        <v>60</v>
      </c>
      <c r="H6515" s="17">
        <f>+E6519+E6520+E6521+E6522+E6523</f>
        <v>51.32</v>
      </c>
      <c r="I6515" s="18">
        <f>+(G6515/4)/(H6515/3)</f>
        <v>0.87685113016367888</v>
      </c>
      <c r="J6515" s="21">
        <f>+(B6515-$K$1)/7</f>
        <v>44</v>
      </c>
    </row>
    <row r="6516" spans="1:10" ht="21.95" customHeight="1" x14ac:dyDescent="0.15">
      <c r="A6516" s="6" t="s">
        <v>297</v>
      </c>
      <c r="B6516" s="4" t="s">
        <v>94</v>
      </c>
      <c r="C6516" s="4" t="s">
        <v>111</v>
      </c>
      <c r="D6516" s="4" t="s">
        <v>204</v>
      </c>
      <c r="E6516" s="5">
        <v>15.16</v>
      </c>
    </row>
    <row r="6517" spans="1:10" ht="21.95" customHeight="1" x14ac:dyDescent="0.15">
      <c r="A6517" s="6" t="s">
        <v>297</v>
      </c>
      <c r="B6517" s="4" t="s">
        <v>94</v>
      </c>
      <c r="C6517" s="4" t="s">
        <v>111</v>
      </c>
      <c r="D6517" s="4" t="s">
        <v>200</v>
      </c>
      <c r="E6517" s="5">
        <v>15.11</v>
      </c>
    </row>
    <row r="6518" spans="1:10" ht="21.95" customHeight="1" x14ac:dyDescent="0.15">
      <c r="A6518" s="6" t="s">
        <v>297</v>
      </c>
      <c r="B6518" s="4" t="s">
        <v>94</v>
      </c>
      <c r="C6518" s="4" t="s">
        <v>111</v>
      </c>
      <c r="D6518" s="4" t="s">
        <v>225</v>
      </c>
      <c r="E6518" s="5">
        <v>15.86</v>
      </c>
    </row>
    <row r="6519" spans="1:10" ht="21.95" customHeight="1" x14ac:dyDescent="0.15">
      <c r="A6519" s="6" t="s">
        <v>297</v>
      </c>
      <c r="B6519" s="4" t="s">
        <v>95</v>
      </c>
      <c r="C6519" s="4" t="s">
        <v>111</v>
      </c>
      <c r="D6519" s="4" t="s">
        <v>224</v>
      </c>
      <c r="E6519" s="5">
        <v>12.27</v>
      </c>
      <c r="F6519" t="s">
        <v>354</v>
      </c>
    </row>
    <row r="6520" spans="1:10" ht="21.95" customHeight="1" x14ac:dyDescent="0.15">
      <c r="A6520" s="6" t="s">
        <v>297</v>
      </c>
      <c r="B6520" s="4" t="s">
        <v>95</v>
      </c>
      <c r="C6520" s="4" t="s">
        <v>111</v>
      </c>
      <c r="D6520" s="4" t="s">
        <v>204</v>
      </c>
      <c r="E6520" s="5">
        <v>11.51</v>
      </c>
    </row>
    <row r="6521" spans="1:10" ht="21.95" customHeight="1" x14ac:dyDescent="0.15">
      <c r="A6521" s="6" t="s">
        <v>297</v>
      </c>
      <c r="B6521" s="4" t="s">
        <v>95</v>
      </c>
      <c r="C6521" s="4" t="s">
        <v>111</v>
      </c>
      <c r="D6521" s="4" t="s">
        <v>200</v>
      </c>
      <c r="E6521" s="5">
        <v>10.34</v>
      </c>
    </row>
    <row r="6522" spans="1:10" ht="21.95" customHeight="1" x14ac:dyDescent="0.15">
      <c r="A6522" s="6" t="s">
        <v>297</v>
      </c>
      <c r="B6522" s="4" t="s">
        <v>95</v>
      </c>
      <c r="C6522" s="4" t="s">
        <v>111</v>
      </c>
      <c r="D6522" s="4" t="s">
        <v>200</v>
      </c>
      <c r="E6522" s="5">
        <v>5.12</v>
      </c>
    </row>
    <row r="6523" spans="1:10" ht="21.95" customHeight="1" x14ac:dyDescent="0.15">
      <c r="A6523" s="6" t="s">
        <v>297</v>
      </c>
      <c r="B6523" s="4" t="s">
        <v>95</v>
      </c>
      <c r="C6523" s="4" t="s">
        <v>111</v>
      </c>
      <c r="D6523" s="4" t="s">
        <v>225</v>
      </c>
      <c r="E6523" s="5">
        <v>12.08</v>
      </c>
    </row>
    <row r="6524" spans="1:10" ht="21.95" customHeight="1" x14ac:dyDescent="0.15">
      <c r="A6524" s="6" t="s">
        <v>297</v>
      </c>
      <c r="B6524" s="4" t="s">
        <v>96</v>
      </c>
      <c r="C6524" s="4" t="s">
        <v>111</v>
      </c>
      <c r="D6524" s="4" t="s">
        <v>224</v>
      </c>
      <c r="E6524" s="5">
        <v>11.96</v>
      </c>
      <c r="F6524" t="s">
        <v>353</v>
      </c>
      <c r="G6524" s="17">
        <f>+E6524+E6525+E6526+E6527+E6528+E6529</f>
        <v>53.529999999999994</v>
      </c>
      <c r="H6524" s="17">
        <f>+E6532+E6533+E6530+E6531</f>
        <v>39.61</v>
      </c>
      <c r="I6524" s="18">
        <f>+(G6524/4)/(H6524/3)</f>
        <v>1.0135698056046452</v>
      </c>
      <c r="J6524" s="21">
        <f>+(B6524-$K$1)/7</f>
        <v>45</v>
      </c>
    </row>
    <row r="6525" spans="1:10" ht="21.95" customHeight="1" x14ac:dyDescent="0.15">
      <c r="A6525" s="6" t="s">
        <v>297</v>
      </c>
      <c r="B6525" s="4" t="s">
        <v>96</v>
      </c>
      <c r="C6525" s="4" t="s">
        <v>111</v>
      </c>
      <c r="D6525" s="4" t="s">
        <v>224</v>
      </c>
      <c r="E6525" s="5">
        <v>4.5199999999999996</v>
      </c>
    </row>
    <row r="6526" spans="1:10" ht="21.95" customHeight="1" x14ac:dyDescent="0.15">
      <c r="A6526" s="6" t="s">
        <v>297</v>
      </c>
      <c r="B6526" s="4" t="s">
        <v>96</v>
      </c>
      <c r="C6526" s="4" t="s">
        <v>111</v>
      </c>
      <c r="D6526" s="4" t="s">
        <v>200</v>
      </c>
      <c r="E6526" s="5">
        <v>11.33</v>
      </c>
    </row>
    <row r="6527" spans="1:10" ht="21.95" customHeight="1" x14ac:dyDescent="0.15">
      <c r="A6527" s="6" t="s">
        <v>297</v>
      </c>
      <c r="B6527" s="4" t="s">
        <v>96</v>
      </c>
      <c r="C6527" s="4" t="s">
        <v>111</v>
      </c>
      <c r="D6527" s="4" t="s">
        <v>200</v>
      </c>
      <c r="E6527" s="5">
        <v>6.41</v>
      </c>
    </row>
    <row r="6528" spans="1:10" ht="21.95" customHeight="1" x14ac:dyDescent="0.15">
      <c r="A6528" s="6" t="s">
        <v>297</v>
      </c>
      <c r="B6528" s="4" t="s">
        <v>96</v>
      </c>
      <c r="C6528" s="4" t="s">
        <v>111</v>
      </c>
      <c r="D6528" s="4" t="s">
        <v>225</v>
      </c>
      <c r="E6528" s="5">
        <v>10.27</v>
      </c>
    </row>
    <row r="6529" spans="1:10" ht="21.95" customHeight="1" x14ac:dyDescent="0.15">
      <c r="A6529" s="6" t="s">
        <v>297</v>
      </c>
      <c r="B6529" s="4" t="s">
        <v>96</v>
      </c>
      <c r="C6529" s="4" t="s">
        <v>111</v>
      </c>
      <c r="D6529" s="4" t="s">
        <v>225</v>
      </c>
      <c r="E6529" s="5">
        <v>9.0399999999999991</v>
      </c>
    </row>
    <row r="6530" spans="1:10" ht="21.95" customHeight="1" x14ac:dyDescent="0.15">
      <c r="A6530" s="6" t="s">
        <v>297</v>
      </c>
      <c r="B6530" s="4" t="s">
        <v>97</v>
      </c>
      <c r="C6530" s="4" t="s">
        <v>111</v>
      </c>
      <c r="D6530" s="4" t="s">
        <v>224</v>
      </c>
      <c r="E6530" s="5">
        <v>9.99</v>
      </c>
      <c r="F6530" t="s">
        <v>354</v>
      </c>
    </row>
    <row r="6531" spans="1:10" ht="21.95" customHeight="1" x14ac:dyDescent="0.15">
      <c r="A6531" s="6" t="s">
        <v>297</v>
      </c>
      <c r="B6531" s="4" t="s">
        <v>97</v>
      </c>
      <c r="C6531" s="4" t="s">
        <v>111</v>
      </c>
      <c r="D6531" s="4" t="s">
        <v>204</v>
      </c>
      <c r="E6531" s="5">
        <v>8.85</v>
      </c>
    </row>
    <row r="6532" spans="1:10" ht="21.95" customHeight="1" x14ac:dyDescent="0.15">
      <c r="A6532" s="6" t="s">
        <v>297</v>
      </c>
      <c r="B6532" s="4" t="s">
        <v>97</v>
      </c>
      <c r="C6532" s="4" t="s">
        <v>111</v>
      </c>
      <c r="D6532" s="4" t="s">
        <v>200</v>
      </c>
      <c r="E6532" s="5">
        <v>10.49</v>
      </c>
    </row>
    <row r="6533" spans="1:10" ht="21.95" customHeight="1" x14ac:dyDescent="0.15">
      <c r="A6533" s="6" t="s">
        <v>297</v>
      </c>
      <c r="B6533" s="4" t="s">
        <v>97</v>
      </c>
      <c r="C6533" s="4" t="s">
        <v>111</v>
      </c>
      <c r="D6533" s="4" t="s">
        <v>225</v>
      </c>
      <c r="E6533" s="5">
        <v>10.28</v>
      </c>
    </row>
    <row r="6534" spans="1:10" ht="21.95" customHeight="1" x14ac:dyDescent="0.15">
      <c r="A6534" s="6" t="s">
        <v>297</v>
      </c>
      <c r="B6534" s="4" t="s">
        <v>98</v>
      </c>
      <c r="C6534" s="4" t="s">
        <v>111</v>
      </c>
      <c r="D6534" s="4" t="s">
        <v>224</v>
      </c>
      <c r="E6534" s="5">
        <v>10.26</v>
      </c>
      <c r="F6534" t="s">
        <v>353</v>
      </c>
      <c r="G6534" s="17">
        <f>+E6534+E6535+E6536+E6537+E6538+E6539+E6540+E6541</f>
        <v>71.669999999999987</v>
      </c>
      <c r="H6534" s="17">
        <f>+E6542+E6543+E6544+E6545</f>
        <v>37.809999999999995</v>
      </c>
      <c r="I6534" s="18">
        <f>+(G6534/4)/(H6534/3)</f>
        <v>1.4216477122454376</v>
      </c>
      <c r="J6534" s="21">
        <f>+(B6534-$K$1)/7</f>
        <v>46</v>
      </c>
    </row>
    <row r="6535" spans="1:10" ht="21.95" customHeight="1" x14ac:dyDescent="0.15">
      <c r="A6535" s="6" t="s">
        <v>297</v>
      </c>
      <c r="B6535" s="4" t="s">
        <v>98</v>
      </c>
      <c r="C6535" s="4" t="s">
        <v>111</v>
      </c>
      <c r="D6535" s="4" t="s">
        <v>224</v>
      </c>
      <c r="E6535" s="5">
        <v>6.82</v>
      </c>
    </row>
    <row r="6536" spans="1:10" ht="21.95" customHeight="1" x14ac:dyDescent="0.15">
      <c r="A6536" s="6" t="s">
        <v>297</v>
      </c>
      <c r="B6536" s="4" t="s">
        <v>98</v>
      </c>
      <c r="C6536" s="4" t="s">
        <v>111</v>
      </c>
      <c r="D6536" s="4" t="s">
        <v>204</v>
      </c>
      <c r="E6536" s="5">
        <v>10.93</v>
      </c>
    </row>
    <row r="6537" spans="1:10" ht="21.95" customHeight="1" x14ac:dyDescent="0.15">
      <c r="A6537" s="6" t="s">
        <v>297</v>
      </c>
      <c r="B6537" s="4" t="s">
        <v>98</v>
      </c>
      <c r="C6537" s="4" t="s">
        <v>111</v>
      </c>
      <c r="D6537" s="4" t="s">
        <v>204</v>
      </c>
      <c r="E6537" s="5">
        <v>5.65</v>
      </c>
    </row>
    <row r="6538" spans="1:10" ht="21.95" customHeight="1" x14ac:dyDescent="0.15">
      <c r="A6538" s="6" t="s">
        <v>297</v>
      </c>
      <c r="B6538" s="4" t="s">
        <v>98</v>
      </c>
      <c r="C6538" s="4" t="s">
        <v>111</v>
      </c>
      <c r="D6538" s="4" t="s">
        <v>200</v>
      </c>
      <c r="E6538" s="5">
        <v>10.58</v>
      </c>
    </row>
    <row r="6539" spans="1:10" ht="21.95" customHeight="1" x14ac:dyDescent="0.15">
      <c r="A6539" s="6" t="s">
        <v>297</v>
      </c>
      <c r="B6539" s="4" t="s">
        <v>98</v>
      </c>
      <c r="C6539" s="4" t="s">
        <v>111</v>
      </c>
      <c r="D6539" s="4" t="s">
        <v>200</v>
      </c>
      <c r="E6539" s="5">
        <v>8.3000000000000007</v>
      </c>
    </row>
    <row r="6540" spans="1:10" ht="21.95" customHeight="1" x14ac:dyDescent="0.15">
      <c r="A6540" s="6" t="s">
        <v>297</v>
      </c>
      <c r="B6540" s="4" t="s">
        <v>98</v>
      </c>
      <c r="C6540" s="4" t="s">
        <v>111</v>
      </c>
      <c r="D6540" s="4" t="s">
        <v>225</v>
      </c>
      <c r="E6540" s="5">
        <v>9.84</v>
      </c>
    </row>
    <row r="6541" spans="1:10" ht="21.95" customHeight="1" x14ac:dyDescent="0.15">
      <c r="A6541" s="6" t="s">
        <v>297</v>
      </c>
      <c r="B6541" s="4" t="s">
        <v>98</v>
      </c>
      <c r="C6541" s="4" t="s">
        <v>111</v>
      </c>
      <c r="D6541" s="4" t="s">
        <v>225</v>
      </c>
      <c r="E6541" s="5">
        <v>9.2899999999999991</v>
      </c>
    </row>
    <row r="6542" spans="1:10" ht="21.95" customHeight="1" x14ac:dyDescent="0.15">
      <c r="A6542" s="6" t="s">
        <v>297</v>
      </c>
      <c r="B6542" s="4" t="s">
        <v>99</v>
      </c>
      <c r="C6542" s="4" t="s">
        <v>111</v>
      </c>
      <c r="D6542" s="4" t="s">
        <v>224</v>
      </c>
      <c r="E6542" s="5">
        <v>9.8699999999999992</v>
      </c>
      <c r="F6542" t="s">
        <v>354</v>
      </c>
    </row>
    <row r="6543" spans="1:10" ht="21.95" customHeight="1" x14ac:dyDescent="0.15">
      <c r="A6543" s="6" t="s">
        <v>297</v>
      </c>
      <c r="B6543" s="4" t="s">
        <v>99</v>
      </c>
      <c r="C6543" s="4" t="s">
        <v>111</v>
      </c>
      <c r="D6543" s="4" t="s">
        <v>204</v>
      </c>
      <c r="E6543" s="5">
        <v>7.79</v>
      </c>
    </row>
    <row r="6544" spans="1:10" ht="21.95" customHeight="1" x14ac:dyDescent="0.15">
      <c r="A6544" s="6" t="s">
        <v>297</v>
      </c>
      <c r="B6544" s="4" t="s">
        <v>99</v>
      </c>
      <c r="C6544" s="4" t="s">
        <v>111</v>
      </c>
      <c r="D6544" s="4" t="s">
        <v>200</v>
      </c>
      <c r="E6544" s="5">
        <v>9.7799999999999994</v>
      </c>
    </row>
    <row r="6545" spans="1:6" ht="21.95" customHeight="1" x14ac:dyDescent="0.15">
      <c r="A6545" s="6" t="s">
        <v>297</v>
      </c>
      <c r="B6545" s="4" t="s">
        <v>99</v>
      </c>
      <c r="C6545" s="4" t="s">
        <v>111</v>
      </c>
      <c r="D6545" s="4" t="s">
        <v>225</v>
      </c>
      <c r="E6545" s="5">
        <v>10.37</v>
      </c>
    </row>
    <row r="6546" spans="1:6" ht="21.95" customHeight="1" x14ac:dyDescent="0.15">
      <c r="A6546" s="6" t="s">
        <v>297</v>
      </c>
      <c r="B6546" s="4" t="s">
        <v>100</v>
      </c>
      <c r="C6546" s="4" t="s">
        <v>111</v>
      </c>
      <c r="D6546" s="4" t="s">
        <v>224</v>
      </c>
      <c r="E6546" s="5">
        <v>11.97</v>
      </c>
      <c r="F6546" s="13" t="s">
        <v>353</v>
      </c>
    </row>
    <row r="6547" spans="1:6" ht="21.95" customHeight="1" x14ac:dyDescent="0.15">
      <c r="A6547" s="6" t="s">
        <v>297</v>
      </c>
      <c r="B6547" s="4" t="s">
        <v>100</v>
      </c>
      <c r="C6547" s="4" t="s">
        <v>111</v>
      </c>
      <c r="D6547" s="4" t="s">
        <v>224</v>
      </c>
      <c r="E6547" s="5">
        <v>4.87</v>
      </c>
      <c r="F6547" s="13"/>
    </row>
    <row r="6548" spans="1:6" ht="21.95" customHeight="1" x14ac:dyDescent="0.15">
      <c r="A6548" s="6" t="s">
        <v>297</v>
      </c>
      <c r="B6548" s="4" t="s">
        <v>100</v>
      </c>
      <c r="C6548" s="4" t="s">
        <v>111</v>
      </c>
      <c r="D6548" s="4" t="s">
        <v>204</v>
      </c>
      <c r="E6548" s="5">
        <v>11.09</v>
      </c>
      <c r="F6548" s="13"/>
    </row>
    <row r="6549" spans="1:6" ht="21.95" customHeight="1" x14ac:dyDescent="0.15">
      <c r="A6549" s="6" t="s">
        <v>297</v>
      </c>
      <c r="B6549" s="4" t="s">
        <v>100</v>
      </c>
      <c r="C6549" s="4" t="s">
        <v>111</v>
      </c>
      <c r="D6549" s="4" t="s">
        <v>204</v>
      </c>
      <c r="E6549" s="5">
        <v>4.93</v>
      </c>
      <c r="F6549" s="13"/>
    </row>
    <row r="6550" spans="1:6" ht="21.95" customHeight="1" x14ac:dyDescent="0.15">
      <c r="A6550" s="6" t="s">
        <v>297</v>
      </c>
      <c r="B6550" s="4" t="s">
        <v>100</v>
      </c>
      <c r="C6550" s="4" t="s">
        <v>111</v>
      </c>
      <c r="D6550" s="4" t="s">
        <v>200</v>
      </c>
      <c r="E6550" s="5">
        <v>11.15</v>
      </c>
      <c r="F6550" s="13"/>
    </row>
    <row r="6551" spans="1:6" ht="21.95" customHeight="1" x14ac:dyDescent="0.15">
      <c r="A6551" s="6" t="s">
        <v>297</v>
      </c>
      <c r="B6551" s="4" t="s">
        <v>100</v>
      </c>
      <c r="C6551" s="4" t="s">
        <v>111</v>
      </c>
      <c r="D6551" s="4" t="s">
        <v>200</v>
      </c>
      <c r="E6551" s="5">
        <v>7.65</v>
      </c>
      <c r="F6551" s="13"/>
    </row>
    <row r="6552" spans="1:6" ht="21.95" customHeight="1" x14ac:dyDescent="0.15">
      <c r="A6552" s="9" t="s">
        <v>297</v>
      </c>
      <c r="B6552" s="4" t="s">
        <v>100</v>
      </c>
      <c r="C6552" s="4" t="s">
        <v>111</v>
      </c>
      <c r="D6552" s="4" t="s">
        <v>225</v>
      </c>
      <c r="E6552" s="5">
        <v>11.2</v>
      </c>
      <c r="F6552" s="13"/>
    </row>
    <row r="6553" spans="1:6" ht="21.95" customHeight="1" x14ac:dyDescent="0.15">
      <c r="A6553" s="6" t="s">
        <v>297</v>
      </c>
      <c r="B6553" s="4" t="s">
        <v>100</v>
      </c>
      <c r="C6553" s="4" t="s">
        <v>111</v>
      </c>
      <c r="D6553" s="4" t="s">
        <v>225</v>
      </c>
      <c r="E6553" s="5">
        <v>8.32</v>
      </c>
      <c r="F6553" s="13"/>
    </row>
    <row r="6554" spans="1:6" ht="21.95" customHeight="1" x14ac:dyDescent="0.15">
      <c r="A6554" s="6" t="s">
        <v>297</v>
      </c>
      <c r="B6554" s="4" t="s">
        <v>101</v>
      </c>
      <c r="C6554" s="4" t="s">
        <v>111</v>
      </c>
      <c r="D6554" s="4" t="s">
        <v>204</v>
      </c>
      <c r="E6554" s="5">
        <v>11.94</v>
      </c>
      <c r="F6554" s="13" t="s">
        <v>353</v>
      </c>
    </row>
    <row r="6555" spans="1:6" ht="21.95" customHeight="1" x14ac:dyDescent="0.15">
      <c r="A6555" s="6" t="s">
        <v>297</v>
      </c>
      <c r="B6555" s="4" t="s">
        <v>101</v>
      </c>
      <c r="C6555" s="4" t="s">
        <v>111</v>
      </c>
      <c r="D6555" s="4" t="s">
        <v>204</v>
      </c>
      <c r="E6555" s="5">
        <v>12.75</v>
      </c>
      <c r="F6555" s="13"/>
    </row>
    <row r="6556" spans="1:6" ht="21.95" customHeight="1" x14ac:dyDescent="0.15">
      <c r="A6556" s="6" t="s">
        <v>297</v>
      </c>
      <c r="B6556" s="4" t="s">
        <v>101</v>
      </c>
      <c r="C6556" s="4" t="s">
        <v>111</v>
      </c>
      <c r="D6556" s="4" t="s">
        <v>204</v>
      </c>
      <c r="E6556" s="5">
        <v>2.2400000000000002</v>
      </c>
      <c r="F6556" s="13"/>
    </row>
    <row r="6557" spans="1:6" ht="21.95" customHeight="1" x14ac:dyDescent="0.15">
      <c r="A6557" s="6" t="s">
        <v>297</v>
      </c>
      <c r="B6557" s="4" t="s">
        <v>101</v>
      </c>
      <c r="C6557" s="4" t="s">
        <v>111</v>
      </c>
      <c r="D6557" s="4" t="s">
        <v>200</v>
      </c>
      <c r="E6557" s="5">
        <v>12.3</v>
      </c>
      <c r="F6557" s="13"/>
    </row>
    <row r="6558" spans="1:6" ht="21.95" customHeight="1" x14ac:dyDescent="0.15">
      <c r="A6558" s="6" t="s">
        <v>297</v>
      </c>
      <c r="B6558" s="4" t="s">
        <v>101</v>
      </c>
      <c r="C6558" s="4" t="s">
        <v>111</v>
      </c>
      <c r="D6558" s="4" t="s">
        <v>200</v>
      </c>
      <c r="E6558" s="5">
        <v>10.67</v>
      </c>
      <c r="F6558" s="13"/>
    </row>
    <row r="6559" spans="1:6" ht="21.95" customHeight="1" x14ac:dyDescent="0.15">
      <c r="A6559" s="6" t="s">
        <v>297</v>
      </c>
      <c r="B6559" s="4" t="s">
        <v>101</v>
      </c>
      <c r="C6559" s="4" t="s">
        <v>111</v>
      </c>
      <c r="D6559" s="4" t="s">
        <v>200</v>
      </c>
      <c r="E6559" s="5">
        <v>10.5</v>
      </c>
      <c r="F6559" s="13"/>
    </row>
    <row r="6560" spans="1:6" ht="21.95" customHeight="1" x14ac:dyDescent="0.15">
      <c r="A6560" s="6" t="s">
        <v>297</v>
      </c>
      <c r="B6560" s="4" t="s">
        <v>101</v>
      </c>
      <c r="C6560" s="4" t="s">
        <v>111</v>
      </c>
      <c r="D6560" s="4" t="s">
        <v>225</v>
      </c>
      <c r="E6560" s="5">
        <v>10.65</v>
      </c>
      <c r="F6560" s="13"/>
    </row>
    <row r="6561" spans="1:10" ht="21.95" customHeight="1" x14ac:dyDescent="0.15">
      <c r="A6561" s="6" t="s">
        <v>297</v>
      </c>
      <c r="B6561" s="4" t="s">
        <v>101</v>
      </c>
      <c r="C6561" s="4" t="s">
        <v>111</v>
      </c>
      <c r="D6561" s="4" t="s">
        <v>225</v>
      </c>
      <c r="E6561" s="5">
        <v>11.16</v>
      </c>
      <c r="F6561" s="13"/>
    </row>
    <row r="6562" spans="1:10" ht="21.95" customHeight="1" x14ac:dyDescent="0.15">
      <c r="A6562" s="6" t="s">
        <v>297</v>
      </c>
      <c r="B6562" s="4" t="s">
        <v>101</v>
      </c>
      <c r="C6562" s="4" t="s">
        <v>111</v>
      </c>
      <c r="D6562" s="4" t="s">
        <v>225</v>
      </c>
      <c r="E6562" s="5">
        <v>8.59</v>
      </c>
      <c r="F6562" s="13"/>
    </row>
    <row r="6563" spans="1:10" ht="21.95" customHeight="1" x14ac:dyDescent="0.15">
      <c r="A6563" s="6" t="s">
        <v>297</v>
      </c>
      <c r="B6563" s="4" t="s">
        <v>101</v>
      </c>
      <c r="C6563" s="4" t="s">
        <v>111</v>
      </c>
      <c r="D6563" s="4" t="s">
        <v>165</v>
      </c>
      <c r="E6563" s="5">
        <v>10.75</v>
      </c>
      <c r="F6563" s="13"/>
    </row>
    <row r="6564" spans="1:10" ht="21.95" customHeight="1" x14ac:dyDescent="0.15">
      <c r="A6564" s="6" t="s">
        <v>297</v>
      </c>
      <c r="B6564" s="4" t="s">
        <v>101</v>
      </c>
      <c r="C6564" s="4" t="s">
        <v>111</v>
      </c>
      <c r="D6564" s="4" t="s">
        <v>165</v>
      </c>
      <c r="E6564" s="5">
        <v>10.28</v>
      </c>
      <c r="F6564" s="13"/>
    </row>
    <row r="6565" spans="1:10" ht="21.95" customHeight="1" x14ac:dyDescent="0.15">
      <c r="A6565" s="6" t="s">
        <v>297</v>
      </c>
      <c r="B6565" s="4" t="s">
        <v>101</v>
      </c>
      <c r="C6565" s="4" t="s">
        <v>111</v>
      </c>
      <c r="D6565" s="4" t="s">
        <v>165</v>
      </c>
      <c r="E6565" s="5">
        <v>9.26</v>
      </c>
      <c r="F6565" s="13"/>
    </row>
    <row r="6566" spans="1:10" ht="21.95" customHeight="1" x14ac:dyDescent="0.15">
      <c r="A6566" s="6" t="s">
        <v>297</v>
      </c>
      <c r="B6566" s="4" t="s">
        <v>102</v>
      </c>
      <c r="C6566" s="4" t="s">
        <v>111</v>
      </c>
      <c r="D6566" s="4" t="s">
        <v>224</v>
      </c>
      <c r="E6566" s="5">
        <v>8.9600000000000009</v>
      </c>
      <c r="F6566" s="13" t="s">
        <v>354</v>
      </c>
    </row>
    <row r="6567" spans="1:10" ht="21.95" customHeight="1" x14ac:dyDescent="0.15">
      <c r="A6567" s="6" t="s">
        <v>297</v>
      </c>
      <c r="B6567" s="4" t="s">
        <v>102</v>
      </c>
      <c r="C6567" s="4" t="s">
        <v>111</v>
      </c>
      <c r="D6567" s="4" t="s">
        <v>204</v>
      </c>
      <c r="E6567" s="5">
        <v>8.84</v>
      </c>
    </row>
    <row r="6568" spans="1:10" ht="21.95" customHeight="1" x14ac:dyDescent="0.15">
      <c r="A6568" s="6" t="s">
        <v>297</v>
      </c>
      <c r="B6568" s="4" t="s">
        <v>102</v>
      </c>
      <c r="C6568" s="4" t="s">
        <v>111</v>
      </c>
      <c r="D6568" s="4" t="s">
        <v>200</v>
      </c>
      <c r="E6568" s="5">
        <v>9.01</v>
      </c>
    </row>
    <row r="6569" spans="1:10" ht="21.95" customHeight="1" x14ac:dyDescent="0.15">
      <c r="A6569" s="6" t="s">
        <v>297</v>
      </c>
      <c r="B6569" s="4" t="s">
        <v>102</v>
      </c>
      <c r="C6569" s="4" t="s">
        <v>111</v>
      </c>
      <c r="D6569" s="4" t="s">
        <v>225</v>
      </c>
      <c r="E6569" s="5">
        <v>10.18</v>
      </c>
    </row>
    <row r="6570" spans="1:10" ht="21.95" customHeight="1" x14ac:dyDescent="0.15">
      <c r="A6570" s="6" t="s">
        <v>297</v>
      </c>
      <c r="B6570" s="4" t="s">
        <v>103</v>
      </c>
      <c r="C6570" s="4" t="s">
        <v>111</v>
      </c>
      <c r="D6570" s="4" t="s">
        <v>224</v>
      </c>
      <c r="E6570" s="5">
        <v>11.23</v>
      </c>
      <c r="F6570" t="s">
        <v>353</v>
      </c>
      <c r="G6570" s="17">
        <f>+E6570+E6571+E6572+E6573+E6574+E6575+E6576+E6577</f>
        <v>67.97999999999999</v>
      </c>
      <c r="H6570" s="17">
        <f>+E6578+E6579+E6580+E6581</f>
        <v>33.03</v>
      </c>
      <c r="I6570" s="18">
        <f>+(G6570/4)/(H6570/3)</f>
        <v>1.5435967302452314</v>
      </c>
      <c r="J6570" s="21">
        <f>+(B6570-$K$1)/7</f>
        <v>49</v>
      </c>
    </row>
    <row r="6571" spans="1:10" ht="21.95" customHeight="1" x14ac:dyDescent="0.15">
      <c r="A6571" s="6" t="s">
        <v>297</v>
      </c>
      <c r="B6571" s="4" t="s">
        <v>103</v>
      </c>
      <c r="C6571" s="4" t="s">
        <v>111</v>
      </c>
      <c r="D6571" s="4" t="s">
        <v>224</v>
      </c>
      <c r="E6571" s="5">
        <v>3.41</v>
      </c>
    </row>
    <row r="6572" spans="1:10" ht="21.95" customHeight="1" x14ac:dyDescent="0.15">
      <c r="A6572" s="6" t="s">
        <v>297</v>
      </c>
      <c r="B6572" s="4" t="s">
        <v>103</v>
      </c>
      <c r="C6572" s="4" t="s">
        <v>111</v>
      </c>
      <c r="D6572" s="4" t="s">
        <v>204</v>
      </c>
      <c r="E6572" s="5">
        <v>8.26</v>
      </c>
    </row>
    <row r="6573" spans="1:10" ht="21.95" customHeight="1" x14ac:dyDescent="0.15">
      <c r="A6573" s="6" t="s">
        <v>297</v>
      </c>
      <c r="B6573" s="4" t="s">
        <v>103</v>
      </c>
      <c r="C6573" s="4" t="s">
        <v>111</v>
      </c>
      <c r="D6573" s="4" t="s">
        <v>204</v>
      </c>
      <c r="E6573" s="5">
        <v>8.27</v>
      </c>
    </row>
    <row r="6574" spans="1:10" ht="21.95" customHeight="1" x14ac:dyDescent="0.15">
      <c r="A6574" s="6" t="s">
        <v>297</v>
      </c>
      <c r="B6574" s="4" t="s">
        <v>103</v>
      </c>
      <c r="C6574" s="4" t="s">
        <v>111</v>
      </c>
      <c r="D6574" s="4" t="s">
        <v>200</v>
      </c>
      <c r="E6574" s="5">
        <v>10.44</v>
      </c>
    </row>
    <row r="6575" spans="1:10" ht="21.95" customHeight="1" x14ac:dyDescent="0.15">
      <c r="A6575" s="6" t="s">
        <v>297</v>
      </c>
      <c r="B6575" s="4" t="s">
        <v>103</v>
      </c>
      <c r="C6575" s="4" t="s">
        <v>111</v>
      </c>
      <c r="D6575" s="4" t="s">
        <v>200</v>
      </c>
      <c r="E6575" s="5">
        <v>8.43</v>
      </c>
    </row>
    <row r="6576" spans="1:10" ht="21.95" customHeight="1" x14ac:dyDescent="0.15">
      <c r="A6576" s="6" t="s">
        <v>297</v>
      </c>
      <c r="B6576" s="4" t="s">
        <v>103</v>
      </c>
      <c r="C6576" s="4" t="s">
        <v>111</v>
      </c>
      <c r="D6576" s="4" t="s">
        <v>225</v>
      </c>
      <c r="E6576" s="5">
        <v>11.2</v>
      </c>
    </row>
    <row r="6577" spans="1:10" ht="21.95" customHeight="1" x14ac:dyDescent="0.15">
      <c r="A6577" s="6" t="s">
        <v>297</v>
      </c>
      <c r="B6577" s="4" t="s">
        <v>103</v>
      </c>
      <c r="C6577" s="4" t="s">
        <v>111</v>
      </c>
      <c r="D6577" s="4" t="s">
        <v>225</v>
      </c>
      <c r="E6577" s="5">
        <v>6.74</v>
      </c>
    </row>
    <row r="6578" spans="1:10" ht="21.95" customHeight="1" x14ac:dyDescent="0.15">
      <c r="A6578" s="6" t="s">
        <v>297</v>
      </c>
      <c r="B6578" s="4" t="s">
        <v>104</v>
      </c>
      <c r="C6578" s="4" t="s">
        <v>111</v>
      </c>
      <c r="D6578" s="4" t="s">
        <v>224</v>
      </c>
      <c r="E6578" s="5">
        <v>8.24</v>
      </c>
      <c r="F6578" t="s">
        <v>354</v>
      </c>
    </row>
    <row r="6579" spans="1:10" ht="21.95" customHeight="1" x14ac:dyDescent="0.15">
      <c r="A6579" s="6" t="s">
        <v>297</v>
      </c>
      <c r="B6579" s="4" t="s">
        <v>104</v>
      </c>
      <c r="C6579" s="4" t="s">
        <v>111</v>
      </c>
      <c r="D6579" s="4" t="s">
        <v>204</v>
      </c>
      <c r="E6579" s="5">
        <v>7.9</v>
      </c>
    </row>
    <row r="6580" spans="1:10" ht="21.95" customHeight="1" x14ac:dyDescent="0.15">
      <c r="A6580" s="6" t="s">
        <v>297</v>
      </c>
      <c r="B6580" s="4" t="s">
        <v>104</v>
      </c>
      <c r="C6580" s="4" t="s">
        <v>111</v>
      </c>
      <c r="D6580" s="4" t="s">
        <v>200</v>
      </c>
      <c r="E6580" s="5">
        <v>8.14</v>
      </c>
    </row>
    <row r="6581" spans="1:10" ht="21.95" customHeight="1" x14ac:dyDescent="0.15">
      <c r="A6581" s="6" t="s">
        <v>297</v>
      </c>
      <c r="B6581" s="4" t="s">
        <v>104</v>
      </c>
      <c r="C6581" s="4" t="s">
        <v>111</v>
      </c>
      <c r="D6581" s="4" t="s">
        <v>225</v>
      </c>
      <c r="E6581" s="5">
        <v>8.75</v>
      </c>
    </row>
    <row r="6582" spans="1:10" ht="21.95" customHeight="1" x14ac:dyDescent="0.15">
      <c r="A6582" s="6" t="s">
        <v>297</v>
      </c>
      <c r="B6582" s="4" t="s">
        <v>105</v>
      </c>
      <c r="C6582" s="4" t="s">
        <v>111</v>
      </c>
      <c r="D6582" s="4" t="s">
        <v>224</v>
      </c>
      <c r="E6582" s="5">
        <v>9.86</v>
      </c>
      <c r="F6582" t="s">
        <v>353</v>
      </c>
      <c r="G6582" s="17">
        <f>+E6582+E6583+E6584+E6585+E6586+E6587+E6588</f>
        <v>51.959999999999994</v>
      </c>
      <c r="H6582" s="17">
        <f>+E6590+E6591+E6592+E6589</f>
        <v>29.07</v>
      </c>
      <c r="I6582" s="18">
        <f>+(G6582/4)/(H6582/3)</f>
        <v>1.3405572755417956</v>
      </c>
      <c r="J6582" s="21">
        <f>+(B6582-$K$1)/7</f>
        <v>50</v>
      </c>
    </row>
    <row r="6583" spans="1:10" ht="21.95" customHeight="1" x14ac:dyDescent="0.15">
      <c r="A6583" s="6" t="s">
        <v>297</v>
      </c>
      <c r="B6583" s="4" t="s">
        <v>105</v>
      </c>
      <c r="C6583" s="4" t="s">
        <v>111</v>
      </c>
      <c r="D6583" s="4" t="s">
        <v>224</v>
      </c>
      <c r="E6583" s="5">
        <v>3.13</v>
      </c>
    </row>
    <row r="6584" spans="1:10" ht="21.95" customHeight="1" x14ac:dyDescent="0.15">
      <c r="A6584" s="6" t="s">
        <v>297</v>
      </c>
      <c r="B6584" s="4" t="s">
        <v>105</v>
      </c>
      <c r="C6584" s="4" t="s">
        <v>111</v>
      </c>
      <c r="D6584" s="4" t="s">
        <v>204</v>
      </c>
      <c r="E6584" s="5">
        <v>11.64</v>
      </c>
    </row>
    <row r="6585" spans="1:10" ht="21.95" customHeight="1" x14ac:dyDescent="0.15">
      <c r="A6585" s="6" t="s">
        <v>297</v>
      </c>
      <c r="B6585" s="4" t="s">
        <v>105</v>
      </c>
      <c r="C6585" s="4" t="s">
        <v>111</v>
      </c>
      <c r="D6585" s="4" t="s">
        <v>204</v>
      </c>
      <c r="E6585" s="5">
        <v>1.81</v>
      </c>
    </row>
    <row r="6586" spans="1:10" ht="21.95" customHeight="1" x14ac:dyDescent="0.15">
      <c r="A6586" s="6" t="s">
        <v>297</v>
      </c>
      <c r="B6586" s="4" t="s">
        <v>105</v>
      </c>
      <c r="C6586" s="4" t="s">
        <v>111</v>
      </c>
      <c r="D6586" s="4" t="s">
        <v>200</v>
      </c>
      <c r="E6586" s="5">
        <v>8.0399999999999991</v>
      </c>
    </row>
    <row r="6587" spans="1:10" ht="21.95" customHeight="1" x14ac:dyDescent="0.15">
      <c r="A6587" s="6" t="s">
        <v>297</v>
      </c>
      <c r="B6587" s="4" t="s">
        <v>105</v>
      </c>
      <c r="C6587" s="4" t="s">
        <v>111</v>
      </c>
      <c r="D6587" s="4" t="s">
        <v>225</v>
      </c>
      <c r="E6587" s="5">
        <v>10.62</v>
      </c>
    </row>
    <row r="6588" spans="1:10" ht="21.95" customHeight="1" x14ac:dyDescent="0.15">
      <c r="A6588" s="6" t="s">
        <v>297</v>
      </c>
      <c r="B6588" s="4" t="s">
        <v>105</v>
      </c>
      <c r="C6588" s="4" t="s">
        <v>111</v>
      </c>
      <c r="D6588" s="4" t="s">
        <v>225</v>
      </c>
      <c r="E6588" s="5">
        <v>6.86</v>
      </c>
    </row>
    <row r="6589" spans="1:10" ht="21.95" customHeight="1" x14ac:dyDescent="0.15">
      <c r="A6589" s="6" t="s">
        <v>297</v>
      </c>
      <c r="B6589" s="4" t="s">
        <v>106</v>
      </c>
      <c r="C6589" s="4" t="s">
        <v>111</v>
      </c>
      <c r="D6589" s="4" t="s">
        <v>224</v>
      </c>
      <c r="E6589" s="5">
        <v>7.1</v>
      </c>
      <c r="F6589" t="s">
        <v>354</v>
      </c>
    </row>
    <row r="6590" spans="1:10" ht="21.95" customHeight="1" x14ac:dyDescent="0.15">
      <c r="A6590" s="6" t="s">
        <v>297</v>
      </c>
      <c r="B6590" s="4" t="s">
        <v>106</v>
      </c>
      <c r="C6590" s="4" t="s">
        <v>111</v>
      </c>
      <c r="D6590" s="4" t="s">
        <v>204</v>
      </c>
      <c r="E6590" s="5">
        <v>9.1</v>
      </c>
    </row>
    <row r="6591" spans="1:10" ht="21.95" customHeight="1" x14ac:dyDescent="0.15">
      <c r="A6591" s="9" t="s">
        <v>297</v>
      </c>
      <c r="B6591" s="4" t="s">
        <v>106</v>
      </c>
      <c r="C6591" s="4" t="s">
        <v>111</v>
      </c>
      <c r="D6591" s="4" t="s">
        <v>200</v>
      </c>
      <c r="E6591" s="5">
        <v>5.87</v>
      </c>
    </row>
    <row r="6592" spans="1:10" ht="21.95" customHeight="1" x14ac:dyDescent="0.15">
      <c r="A6592" s="6" t="s">
        <v>297</v>
      </c>
      <c r="B6592" s="4" t="s">
        <v>106</v>
      </c>
      <c r="C6592" s="4" t="s">
        <v>111</v>
      </c>
      <c r="D6592" s="4" t="s">
        <v>225</v>
      </c>
      <c r="E6592" s="5">
        <v>7</v>
      </c>
    </row>
    <row r="6593" spans="1:10" ht="21.95" customHeight="1" x14ac:dyDescent="0.15">
      <c r="A6593" s="6" t="s">
        <v>297</v>
      </c>
      <c r="B6593" s="4" t="s">
        <v>107</v>
      </c>
      <c r="C6593" s="4" t="s">
        <v>111</v>
      </c>
      <c r="D6593" s="4" t="s">
        <v>224</v>
      </c>
      <c r="E6593" s="5">
        <v>10.72</v>
      </c>
      <c r="F6593" t="s">
        <v>353</v>
      </c>
      <c r="G6593" s="17">
        <f>+E6593+E6594+E6595+E6596+E6597+E6598+E6599</f>
        <v>56.739999999999995</v>
      </c>
      <c r="H6593" s="17">
        <f>+E6601+E6602+E6603+E6600</f>
        <v>39.06</v>
      </c>
      <c r="I6593" s="18">
        <f>+(G6593/4)/(H6593/3)</f>
        <v>1.0894777265745006</v>
      </c>
      <c r="J6593" s="21">
        <f>+(B6593-$K$1)/7</f>
        <v>51</v>
      </c>
    </row>
    <row r="6594" spans="1:10" ht="21.95" customHeight="1" x14ac:dyDescent="0.15">
      <c r="A6594" s="6" t="s">
        <v>297</v>
      </c>
      <c r="B6594" s="4" t="s">
        <v>107</v>
      </c>
      <c r="C6594" s="4" t="s">
        <v>111</v>
      </c>
      <c r="D6594" s="4" t="s">
        <v>224</v>
      </c>
      <c r="E6594" s="5">
        <v>3.2</v>
      </c>
    </row>
    <row r="6595" spans="1:10" ht="21.95" customHeight="1" x14ac:dyDescent="0.15">
      <c r="A6595" s="6" t="s">
        <v>297</v>
      </c>
      <c r="B6595" s="4" t="s">
        <v>107</v>
      </c>
      <c r="C6595" s="4" t="s">
        <v>111</v>
      </c>
      <c r="D6595" s="4" t="s">
        <v>204</v>
      </c>
      <c r="E6595" s="5">
        <v>11.58</v>
      </c>
    </row>
    <row r="6596" spans="1:10" ht="21.95" customHeight="1" x14ac:dyDescent="0.15">
      <c r="A6596" s="6" t="s">
        <v>297</v>
      </c>
      <c r="B6596" s="4" t="s">
        <v>107</v>
      </c>
      <c r="C6596" s="4" t="s">
        <v>111</v>
      </c>
      <c r="D6596" s="4" t="s">
        <v>200</v>
      </c>
      <c r="E6596" s="5">
        <v>9.57</v>
      </c>
    </row>
    <row r="6597" spans="1:10" ht="21.95" customHeight="1" x14ac:dyDescent="0.15">
      <c r="A6597" s="6" t="s">
        <v>297</v>
      </c>
      <c r="B6597" s="4" t="s">
        <v>107</v>
      </c>
      <c r="C6597" s="4" t="s">
        <v>111</v>
      </c>
      <c r="D6597" s="4" t="s">
        <v>200</v>
      </c>
      <c r="E6597" s="5">
        <v>6.76</v>
      </c>
    </row>
    <row r="6598" spans="1:10" ht="21.95" customHeight="1" x14ac:dyDescent="0.15">
      <c r="A6598" s="6" t="s">
        <v>297</v>
      </c>
      <c r="B6598" s="4" t="s">
        <v>107</v>
      </c>
      <c r="C6598" s="4" t="s">
        <v>111</v>
      </c>
      <c r="D6598" s="4" t="s">
        <v>225</v>
      </c>
      <c r="E6598" s="5">
        <v>10.3</v>
      </c>
    </row>
    <row r="6599" spans="1:10" ht="21.95" customHeight="1" x14ac:dyDescent="0.15">
      <c r="A6599" s="6" t="s">
        <v>297</v>
      </c>
      <c r="B6599" s="4" t="s">
        <v>107</v>
      </c>
      <c r="C6599" s="4" t="s">
        <v>111</v>
      </c>
      <c r="D6599" s="4" t="s">
        <v>225</v>
      </c>
      <c r="E6599" s="5">
        <v>4.6100000000000003</v>
      </c>
    </row>
    <row r="6600" spans="1:10" ht="21.95" customHeight="1" x14ac:dyDescent="0.15">
      <c r="A6600" s="6" t="s">
        <v>297</v>
      </c>
      <c r="B6600" s="4" t="s">
        <v>108</v>
      </c>
      <c r="C6600" s="4" t="s">
        <v>111</v>
      </c>
      <c r="D6600" s="4" t="s">
        <v>224</v>
      </c>
      <c r="E6600" s="5">
        <v>9.4499999999999993</v>
      </c>
      <c r="F6600" t="s">
        <v>354</v>
      </c>
    </row>
    <row r="6601" spans="1:10" ht="21.95" customHeight="1" x14ac:dyDescent="0.15">
      <c r="A6601" s="6" t="s">
        <v>297</v>
      </c>
      <c r="B6601" s="4" t="s">
        <v>108</v>
      </c>
      <c r="C6601" s="4" t="s">
        <v>111</v>
      </c>
      <c r="D6601" s="4" t="s">
        <v>204</v>
      </c>
      <c r="E6601" s="5">
        <v>9.07</v>
      </c>
    </row>
    <row r="6602" spans="1:10" ht="21.95" customHeight="1" x14ac:dyDescent="0.15">
      <c r="A6602" s="6" t="s">
        <v>297</v>
      </c>
      <c r="B6602" s="4" t="s">
        <v>108</v>
      </c>
      <c r="C6602" s="4" t="s">
        <v>111</v>
      </c>
      <c r="D6602" s="4" t="s">
        <v>200</v>
      </c>
      <c r="E6602" s="5">
        <v>10.15</v>
      </c>
    </row>
    <row r="6603" spans="1:10" ht="21.95" customHeight="1" x14ac:dyDescent="0.15">
      <c r="A6603" s="6" t="s">
        <v>297</v>
      </c>
      <c r="B6603" s="4" t="s">
        <v>108</v>
      </c>
      <c r="C6603" s="4" t="s">
        <v>111</v>
      </c>
      <c r="D6603" s="4" t="s">
        <v>225</v>
      </c>
      <c r="E6603" s="5">
        <v>10.39</v>
      </c>
    </row>
    <row r="6604" spans="1:10" ht="21.95" customHeight="1" x14ac:dyDescent="0.15">
      <c r="A6604" s="6" t="s">
        <v>297</v>
      </c>
      <c r="B6604" s="4" t="s">
        <v>219</v>
      </c>
      <c r="C6604" s="4" t="s">
        <v>111</v>
      </c>
      <c r="D6604" s="4" t="s">
        <v>226</v>
      </c>
      <c r="E6604" s="5">
        <v>13.74</v>
      </c>
      <c r="F6604" s="13" t="s">
        <v>353</v>
      </c>
    </row>
    <row r="6605" spans="1:10" ht="21.95" customHeight="1" x14ac:dyDescent="0.15">
      <c r="A6605" s="6" t="s">
        <v>297</v>
      </c>
      <c r="B6605" s="4" t="s">
        <v>109</v>
      </c>
      <c r="C6605" s="4" t="s">
        <v>111</v>
      </c>
      <c r="D6605" s="4" t="s">
        <v>224</v>
      </c>
      <c r="E6605" s="5">
        <v>8.9</v>
      </c>
      <c r="F6605" s="13" t="s">
        <v>354</v>
      </c>
    </row>
    <row r="6606" spans="1:10" ht="21.95" customHeight="1" x14ac:dyDescent="0.15">
      <c r="A6606" s="6" t="s">
        <v>297</v>
      </c>
      <c r="B6606" s="4" t="s">
        <v>109</v>
      </c>
      <c r="C6606" s="4" t="s">
        <v>111</v>
      </c>
      <c r="D6606" s="4" t="s">
        <v>224</v>
      </c>
      <c r="E6606" s="5">
        <v>9.8800000000000008</v>
      </c>
    </row>
    <row r="6607" spans="1:10" ht="21.95" customHeight="1" x14ac:dyDescent="0.15">
      <c r="A6607" s="6" t="s">
        <v>297</v>
      </c>
      <c r="B6607" s="4" t="s">
        <v>109</v>
      </c>
      <c r="C6607" s="4" t="s">
        <v>111</v>
      </c>
      <c r="D6607" s="4" t="s">
        <v>224</v>
      </c>
      <c r="E6607" s="5">
        <v>2.34</v>
      </c>
    </row>
    <row r="6608" spans="1:10" ht="21.95" customHeight="1" x14ac:dyDescent="0.15">
      <c r="A6608" s="6" t="s">
        <v>297</v>
      </c>
      <c r="B6608" s="4" t="s">
        <v>109</v>
      </c>
      <c r="C6608" s="4" t="s">
        <v>111</v>
      </c>
      <c r="D6608" s="4" t="s">
        <v>204</v>
      </c>
      <c r="E6608" s="5">
        <v>9.52</v>
      </c>
    </row>
    <row r="6609" spans="1:14" ht="21.95" customHeight="1" x14ac:dyDescent="0.15">
      <c r="A6609" s="6" t="s">
        <v>297</v>
      </c>
      <c r="B6609" s="4" t="s">
        <v>109</v>
      </c>
      <c r="C6609" s="4" t="s">
        <v>111</v>
      </c>
      <c r="D6609" s="4" t="s">
        <v>204</v>
      </c>
      <c r="E6609" s="5">
        <v>10.46</v>
      </c>
    </row>
    <row r="6610" spans="1:14" ht="21.95" customHeight="1" x14ac:dyDescent="0.15">
      <c r="A6610" s="6" t="s">
        <v>297</v>
      </c>
      <c r="B6610" s="4" t="s">
        <v>109</v>
      </c>
      <c r="C6610" s="4" t="s">
        <v>111</v>
      </c>
      <c r="D6610" s="4" t="s">
        <v>204</v>
      </c>
      <c r="E6610" s="5">
        <v>6.78</v>
      </c>
    </row>
    <row r="6611" spans="1:14" ht="21.95" customHeight="1" x14ac:dyDescent="0.15">
      <c r="A6611" s="6" t="s">
        <v>297</v>
      </c>
      <c r="B6611" s="4" t="s">
        <v>109</v>
      </c>
      <c r="C6611" s="4" t="s">
        <v>111</v>
      </c>
      <c r="D6611" s="4" t="s">
        <v>200</v>
      </c>
      <c r="E6611" s="5">
        <v>10.029999999999999</v>
      </c>
    </row>
    <row r="6612" spans="1:14" ht="21.95" customHeight="1" x14ac:dyDescent="0.15">
      <c r="A6612" s="6" t="s">
        <v>297</v>
      </c>
      <c r="B6612" s="4" t="s">
        <v>109</v>
      </c>
      <c r="C6612" s="4" t="s">
        <v>111</v>
      </c>
      <c r="D6612" s="4" t="s">
        <v>200</v>
      </c>
      <c r="E6612" s="5">
        <v>9.1300000000000008</v>
      </c>
    </row>
    <row r="6613" spans="1:14" ht="21.95" customHeight="1" x14ac:dyDescent="0.15">
      <c r="A6613" s="6" t="s">
        <v>297</v>
      </c>
      <c r="B6613" s="4" t="s">
        <v>109</v>
      </c>
      <c r="C6613" s="4" t="s">
        <v>111</v>
      </c>
      <c r="D6613" s="4" t="s">
        <v>200</v>
      </c>
      <c r="E6613" s="5">
        <v>6.4</v>
      </c>
    </row>
    <row r="6614" spans="1:14" ht="21.95" customHeight="1" x14ac:dyDescent="0.15">
      <c r="A6614" s="6" t="s">
        <v>297</v>
      </c>
      <c r="B6614" s="4" t="s">
        <v>109</v>
      </c>
      <c r="C6614" s="4" t="s">
        <v>111</v>
      </c>
      <c r="D6614" s="4" t="s">
        <v>225</v>
      </c>
      <c r="E6614" s="5">
        <v>10.61</v>
      </c>
    </row>
    <row r="6615" spans="1:14" ht="21.95" customHeight="1" x14ac:dyDescent="0.15">
      <c r="A6615" s="6" t="s">
        <v>297</v>
      </c>
      <c r="B6615" s="4" t="s">
        <v>109</v>
      </c>
      <c r="C6615" s="4" t="s">
        <v>111</v>
      </c>
      <c r="D6615" s="4" t="s">
        <v>225</v>
      </c>
      <c r="E6615" s="5">
        <v>9.48</v>
      </c>
    </row>
    <row r="6616" spans="1:14" ht="21.95" customHeight="1" x14ac:dyDescent="0.15">
      <c r="A6616" s="6" t="s">
        <v>297</v>
      </c>
      <c r="B6616" s="4" t="s">
        <v>109</v>
      </c>
      <c r="C6616" s="4" t="s">
        <v>111</v>
      </c>
      <c r="D6616" s="4" t="s">
        <v>225</v>
      </c>
      <c r="E6616" s="5">
        <v>5.69</v>
      </c>
    </row>
    <row r="6617" spans="1:14" ht="21.95" customHeight="1" x14ac:dyDescent="0.15">
      <c r="A6617" s="6" t="s">
        <v>297</v>
      </c>
      <c r="E6617" s="15">
        <f>+SUM(E6019:E6616)</f>
        <v>5551.6699999999919</v>
      </c>
      <c r="I6617" s="14">
        <f>AVERAGE(I6019:I6616)</f>
        <v>1.2836099349139101</v>
      </c>
      <c r="J6617" s="14">
        <f>STDEV(I6019:I6616)</f>
        <v>0.27746653821805212</v>
      </c>
      <c r="K6617">
        <f>COUNT(I6019:I6616)</f>
        <v>43</v>
      </c>
      <c r="L6617" s="14">
        <f>+I6617-1</f>
        <v>0.28360993491391007</v>
      </c>
      <c r="M6617">
        <f>+SQRT(K6617)</f>
        <v>6.5574385243020004</v>
      </c>
      <c r="N6617">
        <f>+L6617/(J6617/M6617)</f>
        <v>6.7026270087304542</v>
      </c>
    </row>
    <row r="6618" spans="1:14" ht="21.95" customHeight="1" x14ac:dyDescent="0.15">
      <c r="A6618" s="6" t="s">
        <v>298</v>
      </c>
      <c r="B6618" s="4" t="s">
        <v>6</v>
      </c>
      <c r="C6618" s="4" t="s">
        <v>111</v>
      </c>
      <c r="D6618" s="4" t="s">
        <v>146</v>
      </c>
      <c r="E6618" s="5">
        <v>10.06</v>
      </c>
      <c r="F6618" t="s">
        <v>353</v>
      </c>
      <c r="G6618" s="17">
        <f>+E6618+E6619+E6620+E6621+E6622+E6623</f>
        <v>56.78</v>
      </c>
      <c r="H6618" s="17">
        <f>+E6624+E6625+E6626+E6627</f>
        <v>40.89</v>
      </c>
      <c r="I6618" s="18">
        <f>+(G6618/4)/(H6618/3)</f>
        <v>1.0414526779163609</v>
      </c>
      <c r="J6618" s="21">
        <f>+(B6618-$K$1)/7</f>
        <v>1</v>
      </c>
    </row>
    <row r="6619" spans="1:14" ht="21.95" customHeight="1" x14ac:dyDescent="0.15">
      <c r="A6619" s="6" t="s">
        <v>298</v>
      </c>
      <c r="B6619" s="4" t="s">
        <v>6</v>
      </c>
      <c r="C6619" s="4" t="s">
        <v>111</v>
      </c>
      <c r="D6619" s="4" t="s">
        <v>226</v>
      </c>
      <c r="E6619" s="5">
        <v>8.06</v>
      </c>
    </row>
    <row r="6620" spans="1:14" ht="21.95" customHeight="1" x14ac:dyDescent="0.15">
      <c r="A6620" s="6" t="s">
        <v>298</v>
      </c>
      <c r="B6620" s="4" t="s">
        <v>6</v>
      </c>
      <c r="C6620" s="4" t="s">
        <v>111</v>
      </c>
      <c r="D6620" s="4" t="s">
        <v>226</v>
      </c>
      <c r="E6620" s="5">
        <v>5.16</v>
      </c>
    </row>
    <row r="6621" spans="1:14" ht="21.95" customHeight="1" x14ac:dyDescent="0.15">
      <c r="A6621" s="6" t="s">
        <v>298</v>
      </c>
      <c r="B6621" s="4" t="s">
        <v>113</v>
      </c>
      <c r="C6621" s="4" t="s">
        <v>111</v>
      </c>
      <c r="D6621" s="4" t="s">
        <v>146</v>
      </c>
      <c r="E6621" s="5">
        <v>13.96</v>
      </c>
    </row>
    <row r="6622" spans="1:14" ht="21.95" customHeight="1" x14ac:dyDescent="0.15">
      <c r="A6622" s="6" t="s">
        <v>298</v>
      </c>
      <c r="B6622" s="4" t="s">
        <v>113</v>
      </c>
      <c r="C6622" s="4" t="s">
        <v>111</v>
      </c>
      <c r="D6622" s="4" t="s">
        <v>226</v>
      </c>
      <c r="E6622" s="5">
        <v>11.58</v>
      </c>
    </row>
    <row r="6623" spans="1:14" ht="21.95" customHeight="1" x14ac:dyDescent="0.15">
      <c r="A6623" s="6" t="s">
        <v>298</v>
      </c>
      <c r="B6623" s="4" t="s">
        <v>113</v>
      </c>
      <c r="C6623" s="4" t="s">
        <v>111</v>
      </c>
      <c r="D6623" s="4" t="s">
        <v>226</v>
      </c>
      <c r="E6623" s="5">
        <v>7.96</v>
      </c>
    </row>
    <row r="6624" spans="1:14" ht="21.95" customHeight="1" x14ac:dyDescent="0.15">
      <c r="A6624" s="6" t="s">
        <v>298</v>
      </c>
      <c r="B6624" s="4" t="s">
        <v>10</v>
      </c>
      <c r="C6624" s="4" t="s">
        <v>111</v>
      </c>
      <c r="D6624" s="4" t="s">
        <v>146</v>
      </c>
      <c r="E6624" s="5">
        <v>12.04</v>
      </c>
      <c r="F6624" t="s">
        <v>354</v>
      </c>
    </row>
    <row r="6625" spans="1:10" ht="21.95" customHeight="1" x14ac:dyDescent="0.15">
      <c r="A6625" s="6" t="s">
        <v>298</v>
      </c>
      <c r="B6625" s="4" t="s">
        <v>10</v>
      </c>
      <c r="C6625" s="4" t="s">
        <v>111</v>
      </c>
      <c r="D6625" s="4" t="s">
        <v>226</v>
      </c>
      <c r="E6625" s="5">
        <v>11.82</v>
      </c>
    </row>
    <row r="6626" spans="1:10" ht="21.95" customHeight="1" x14ac:dyDescent="0.15">
      <c r="A6626" s="6" t="s">
        <v>298</v>
      </c>
      <c r="B6626" s="4" t="s">
        <v>114</v>
      </c>
      <c r="C6626" s="4" t="s">
        <v>111</v>
      </c>
      <c r="D6626" s="4" t="s">
        <v>146</v>
      </c>
      <c r="E6626" s="5">
        <v>7.62</v>
      </c>
    </row>
    <row r="6627" spans="1:10" ht="21.95" customHeight="1" x14ac:dyDescent="0.15">
      <c r="A6627" s="6" t="s">
        <v>298</v>
      </c>
      <c r="B6627" s="4" t="s">
        <v>114</v>
      </c>
      <c r="C6627" s="4" t="s">
        <v>111</v>
      </c>
      <c r="D6627" s="4" t="s">
        <v>226</v>
      </c>
      <c r="E6627" s="5">
        <v>9.41</v>
      </c>
    </row>
    <row r="6628" spans="1:10" ht="21.95" customHeight="1" x14ac:dyDescent="0.15">
      <c r="A6628" s="6" t="s">
        <v>298</v>
      </c>
      <c r="B6628" s="4" t="s">
        <v>11</v>
      </c>
      <c r="C6628" s="4" t="s">
        <v>111</v>
      </c>
      <c r="D6628" s="4" t="s">
        <v>146</v>
      </c>
      <c r="E6628" s="5">
        <v>9.75</v>
      </c>
      <c r="F6628" t="s">
        <v>353</v>
      </c>
      <c r="G6628" s="17">
        <f>+E6628+E6629+E6630+E6631</f>
        <v>39.729999999999997</v>
      </c>
      <c r="H6628" s="17">
        <f>+E6634+E6635+E6632+E6633</f>
        <v>41.24</v>
      </c>
      <c r="I6628" s="18">
        <f>+(G6628/4)/(H6628/3)</f>
        <v>0.72253879728419002</v>
      </c>
      <c r="J6628" s="21">
        <f>+(B6628-$K$1)/7</f>
        <v>2</v>
      </c>
    </row>
    <row r="6629" spans="1:10" ht="21.95" customHeight="1" x14ac:dyDescent="0.15">
      <c r="A6629" s="6" t="s">
        <v>298</v>
      </c>
      <c r="B6629" s="4" t="s">
        <v>11</v>
      </c>
      <c r="C6629" s="4" t="s">
        <v>111</v>
      </c>
      <c r="D6629" s="4" t="s">
        <v>226</v>
      </c>
      <c r="E6629" s="5">
        <v>9.34</v>
      </c>
    </row>
    <row r="6630" spans="1:10" ht="21.95" customHeight="1" x14ac:dyDescent="0.15">
      <c r="A6630" s="6" t="s">
        <v>298</v>
      </c>
      <c r="B6630" s="4" t="s">
        <v>115</v>
      </c>
      <c r="C6630" s="4" t="s">
        <v>111</v>
      </c>
      <c r="D6630" s="4" t="s">
        <v>146</v>
      </c>
      <c r="E6630" s="5">
        <v>9.35</v>
      </c>
    </row>
    <row r="6631" spans="1:10" ht="21.95" customHeight="1" x14ac:dyDescent="0.15">
      <c r="A6631" s="6" t="s">
        <v>298</v>
      </c>
      <c r="B6631" s="4" t="s">
        <v>115</v>
      </c>
      <c r="C6631" s="4" t="s">
        <v>111</v>
      </c>
      <c r="D6631" s="4" t="s">
        <v>226</v>
      </c>
      <c r="E6631" s="5">
        <v>11.29</v>
      </c>
    </row>
    <row r="6632" spans="1:10" ht="21.95" customHeight="1" x14ac:dyDescent="0.15">
      <c r="A6632" s="6" t="s">
        <v>298</v>
      </c>
      <c r="B6632" s="4" t="s">
        <v>12</v>
      </c>
      <c r="C6632" s="4" t="s">
        <v>111</v>
      </c>
      <c r="D6632" s="4" t="s">
        <v>146</v>
      </c>
      <c r="E6632" s="5">
        <v>9.99</v>
      </c>
      <c r="F6632" t="s">
        <v>354</v>
      </c>
    </row>
    <row r="6633" spans="1:10" ht="21.95" customHeight="1" x14ac:dyDescent="0.15">
      <c r="A6633" s="6" t="s">
        <v>298</v>
      </c>
      <c r="B6633" s="4" t="s">
        <v>12</v>
      </c>
      <c r="C6633" s="4" t="s">
        <v>111</v>
      </c>
      <c r="D6633" s="4" t="s">
        <v>226</v>
      </c>
      <c r="E6633" s="5">
        <v>9.57</v>
      </c>
    </row>
    <row r="6634" spans="1:10" ht="21.95" customHeight="1" x14ac:dyDescent="0.15">
      <c r="A6634" s="6" t="s">
        <v>298</v>
      </c>
      <c r="B6634" s="4" t="s">
        <v>116</v>
      </c>
      <c r="C6634" s="4" t="s">
        <v>111</v>
      </c>
      <c r="D6634" s="4" t="s">
        <v>146</v>
      </c>
      <c r="E6634" s="5">
        <v>10.37</v>
      </c>
    </row>
    <row r="6635" spans="1:10" ht="21.95" customHeight="1" x14ac:dyDescent="0.15">
      <c r="A6635" s="6" t="s">
        <v>298</v>
      </c>
      <c r="B6635" s="4" t="s">
        <v>116</v>
      </c>
      <c r="C6635" s="4" t="s">
        <v>111</v>
      </c>
      <c r="D6635" s="4" t="s">
        <v>226</v>
      </c>
      <c r="E6635" s="5">
        <v>11.31</v>
      </c>
    </row>
    <row r="6636" spans="1:10" ht="21.95" customHeight="1" x14ac:dyDescent="0.15">
      <c r="A6636" s="6" t="s">
        <v>298</v>
      </c>
      <c r="B6636" s="4" t="s">
        <v>117</v>
      </c>
      <c r="C6636" s="4" t="s">
        <v>111</v>
      </c>
      <c r="D6636" s="4" t="s">
        <v>146</v>
      </c>
      <c r="E6636" s="5">
        <v>10.99</v>
      </c>
      <c r="F6636" s="13" t="s">
        <v>353</v>
      </c>
    </row>
    <row r="6637" spans="1:10" ht="21.95" customHeight="1" x14ac:dyDescent="0.15">
      <c r="A6637" s="9" t="s">
        <v>298</v>
      </c>
      <c r="B6637" s="4" t="s">
        <v>117</v>
      </c>
      <c r="C6637" s="4" t="s">
        <v>111</v>
      </c>
      <c r="D6637" s="4" t="s">
        <v>226</v>
      </c>
      <c r="E6637" s="5">
        <v>13</v>
      </c>
      <c r="F6637" s="13"/>
    </row>
    <row r="6638" spans="1:10" ht="21.95" customHeight="1" x14ac:dyDescent="0.15">
      <c r="A6638" s="6" t="s">
        <v>298</v>
      </c>
      <c r="B6638" s="4" t="s">
        <v>13</v>
      </c>
      <c r="C6638" s="4" t="s">
        <v>111</v>
      </c>
      <c r="D6638" s="4" t="s">
        <v>146</v>
      </c>
      <c r="E6638" s="5">
        <v>7.96</v>
      </c>
      <c r="F6638" s="13" t="s">
        <v>354</v>
      </c>
    </row>
    <row r="6639" spans="1:10" ht="21.95" customHeight="1" x14ac:dyDescent="0.15">
      <c r="A6639" s="6" t="s">
        <v>298</v>
      </c>
      <c r="B6639" s="4" t="s">
        <v>13</v>
      </c>
      <c r="C6639" s="4" t="s">
        <v>111</v>
      </c>
      <c r="D6639" s="4" t="s">
        <v>146</v>
      </c>
      <c r="E6639" s="5">
        <v>8.69</v>
      </c>
    </row>
    <row r="6640" spans="1:10" ht="21.95" customHeight="1" x14ac:dyDescent="0.15">
      <c r="A6640" s="6" t="s">
        <v>298</v>
      </c>
      <c r="B6640" s="4" t="s">
        <v>13</v>
      </c>
      <c r="C6640" s="4" t="s">
        <v>111</v>
      </c>
      <c r="D6640" s="4" t="s">
        <v>226</v>
      </c>
      <c r="E6640" s="5">
        <v>11.87</v>
      </c>
    </row>
    <row r="6641" spans="1:10" ht="21.95" customHeight="1" x14ac:dyDescent="0.15">
      <c r="A6641" s="6" t="s">
        <v>298</v>
      </c>
      <c r="B6641" s="4" t="s">
        <v>13</v>
      </c>
      <c r="C6641" s="4" t="s">
        <v>111</v>
      </c>
      <c r="D6641" s="4" t="s">
        <v>226</v>
      </c>
      <c r="E6641" s="5">
        <v>7.99</v>
      </c>
    </row>
    <row r="6642" spans="1:10" ht="21.95" customHeight="1" x14ac:dyDescent="0.15">
      <c r="A6642" s="6" t="s">
        <v>298</v>
      </c>
      <c r="B6642" s="4" t="s">
        <v>119</v>
      </c>
      <c r="C6642" s="4" t="s">
        <v>111</v>
      </c>
      <c r="D6642" s="4" t="s">
        <v>146</v>
      </c>
      <c r="E6642" s="5">
        <v>8.4</v>
      </c>
    </row>
    <row r="6643" spans="1:10" ht="21.95" customHeight="1" x14ac:dyDescent="0.15">
      <c r="A6643" s="6" t="s">
        <v>298</v>
      </c>
      <c r="B6643" s="4" t="s">
        <v>119</v>
      </c>
      <c r="C6643" s="4" t="s">
        <v>111</v>
      </c>
      <c r="D6643" s="4" t="s">
        <v>226</v>
      </c>
      <c r="E6643" s="5">
        <v>10.029999999999999</v>
      </c>
    </row>
    <row r="6644" spans="1:10" ht="21.95" customHeight="1" x14ac:dyDescent="0.15">
      <c r="A6644" s="6" t="s">
        <v>298</v>
      </c>
      <c r="B6644" s="4" t="s">
        <v>15</v>
      </c>
      <c r="C6644" s="4" t="s">
        <v>111</v>
      </c>
      <c r="D6644" s="4" t="s">
        <v>146</v>
      </c>
      <c r="E6644" s="5">
        <v>11.53</v>
      </c>
      <c r="F6644" t="s">
        <v>353</v>
      </c>
      <c r="G6644" s="17">
        <f>+E6644+E6645+E6646+E6647</f>
        <v>45.44</v>
      </c>
      <c r="H6644" s="17">
        <f>+E6650+E6651+E6648+E6649</f>
        <v>39.35</v>
      </c>
      <c r="I6644" s="18">
        <f>+(G6644/4)/(H6644/3)</f>
        <v>0.86607369758576869</v>
      </c>
      <c r="J6644" s="21">
        <f>+(B6644-$K$1)/7</f>
        <v>4</v>
      </c>
    </row>
    <row r="6645" spans="1:10" ht="21.95" customHeight="1" x14ac:dyDescent="0.15">
      <c r="A6645" s="6" t="s">
        <v>298</v>
      </c>
      <c r="B6645" s="4" t="s">
        <v>15</v>
      </c>
      <c r="C6645" s="4" t="s">
        <v>111</v>
      </c>
      <c r="D6645" s="4" t="s">
        <v>226</v>
      </c>
      <c r="E6645" s="5">
        <v>12.43</v>
      </c>
    </row>
    <row r="6646" spans="1:10" ht="21.95" customHeight="1" x14ac:dyDescent="0.15">
      <c r="A6646" s="6" t="s">
        <v>298</v>
      </c>
      <c r="B6646" s="4" t="s">
        <v>120</v>
      </c>
      <c r="C6646" s="4" t="s">
        <v>111</v>
      </c>
      <c r="D6646" s="4" t="s">
        <v>146</v>
      </c>
      <c r="E6646" s="5">
        <v>9.75</v>
      </c>
    </row>
    <row r="6647" spans="1:10" ht="21.95" customHeight="1" x14ac:dyDescent="0.15">
      <c r="A6647" s="6" t="s">
        <v>298</v>
      </c>
      <c r="B6647" s="4" t="s">
        <v>120</v>
      </c>
      <c r="C6647" s="4" t="s">
        <v>111</v>
      </c>
      <c r="D6647" s="4" t="s">
        <v>226</v>
      </c>
      <c r="E6647" s="5">
        <v>11.73</v>
      </c>
    </row>
    <row r="6648" spans="1:10" ht="21.95" customHeight="1" x14ac:dyDescent="0.15">
      <c r="A6648" s="6" t="s">
        <v>298</v>
      </c>
      <c r="B6648" s="4" t="s">
        <v>16</v>
      </c>
      <c r="C6648" s="4" t="s">
        <v>111</v>
      </c>
      <c r="D6648" s="4" t="s">
        <v>146</v>
      </c>
      <c r="E6648" s="5">
        <v>7.94</v>
      </c>
      <c r="F6648" t="s">
        <v>354</v>
      </c>
    </row>
    <row r="6649" spans="1:10" ht="21.95" customHeight="1" x14ac:dyDescent="0.15">
      <c r="A6649" s="6" t="s">
        <v>298</v>
      </c>
      <c r="B6649" s="4" t="s">
        <v>16</v>
      </c>
      <c r="C6649" s="4" t="s">
        <v>111</v>
      </c>
      <c r="D6649" s="4" t="s">
        <v>226</v>
      </c>
      <c r="E6649" s="5">
        <v>9.92</v>
      </c>
    </row>
    <row r="6650" spans="1:10" ht="21.95" customHeight="1" x14ac:dyDescent="0.15">
      <c r="A6650" s="6" t="s">
        <v>298</v>
      </c>
      <c r="B6650" s="4" t="s">
        <v>121</v>
      </c>
      <c r="C6650" s="4" t="s">
        <v>111</v>
      </c>
      <c r="D6650" s="4" t="s">
        <v>146</v>
      </c>
      <c r="E6650" s="5">
        <v>9.14</v>
      </c>
    </row>
    <row r="6651" spans="1:10" ht="21.95" customHeight="1" x14ac:dyDescent="0.15">
      <c r="A6651" s="6" t="s">
        <v>298</v>
      </c>
      <c r="B6651" s="4" t="s">
        <v>121</v>
      </c>
      <c r="C6651" s="4" t="s">
        <v>111</v>
      </c>
      <c r="D6651" s="4" t="s">
        <v>226</v>
      </c>
      <c r="E6651" s="5">
        <v>12.35</v>
      </c>
    </row>
    <row r="6652" spans="1:10" ht="21.95" customHeight="1" x14ac:dyDescent="0.15">
      <c r="A6652" s="6" t="s">
        <v>298</v>
      </c>
      <c r="B6652" s="4" t="s">
        <v>17</v>
      </c>
      <c r="C6652" s="4" t="s">
        <v>111</v>
      </c>
      <c r="D6652" s="4" t="s">
        <v>146</v>
      </c>
      <c r="E6652" s="5">
        <v>11.34</v>
      </c>
      <c r="F6652" t="s">
        <v>353</v>
      </c>
      <c r="G6652" s="17">
        <f>+E6652+E6653+E6654+E6655</f>
        <v>46.25</v>
      </c>
      <c r="H6652" s="17">
        <f>+E6658+E6659+E6656+E6657</f>
        <v>29.63</v>
      </c>
      <c r="I6652" s="18">
        <f>+(G6652/4)/(H6652/3)</f>
        <v>1.1706884913938576</v>
      </c>
      <c r="J6652" s="21">
        <f>+(B6652-$K$1)/7</f>
        <v>5</v>
      </c>
    </row>
    <row r="6653" spans="1:10" ht="21.95" customHeight="1" x14ac:dyDescent="0.15">
      <c r="A6653" s="6" t="s">
        <v>298</v>
      </c>
      <c r="B6653" s="4" t="s">
        <v>17</v>
      </c>
      <c r="C6653" s="4" t="s">
        <v>111</v>
      </c>
      <c r="D6653" s="4" t="s">
        <v>226</v>
      </c>
      <c r="E6653" s="5">
        <v>11.8</v>
      </c>
    </row>
    <row r="6654" spans="1:10" ht="21.95" customHeight="1" x14ac:dyDescent="0.15">
      <c r="A6654" s="6" t="s">
        <v>298</v>
      </c>
      <c r="B6654" s="4" t="s">
        <v>122</v>
      </c>
      <c r="C6654" s="4" t="s">
        <v>111</v>
      </c>
      <c r="D6654" s="4" t="s">
        <v>146</v>
      </c>
      <c r="E6654" s="5">
        <v>10.96</v>
      </c>
    </row>
    <row r="6655" spans="1:10" ht="21.95" customHeight="1" x14ac:dyDescent="0.15">
      <c r="A6655" s="6" t="s">
        <v>298</v>
      </c>
      <c r="B6655" s="4" t="s">
        <v>122</v>
      </c>
      <c r="C6655" s="4" t="s">
        <v>111</v>
      </c>
      <c r="D6655" s="4" t="s">
        <v>226</v>
      </c>
      <c r="E6655" s="5">
        <v>12.15</v>
      </c>
    </row>
    <row r="6656" spans="1:10" ht="21.95" customHeight="1" x14ac:dyDescent="0.15">
      <c r="A6656" s="6" t="s">
        <v>298</v>
      </c>
      <c r="B6656" s="4" t="s">
        <v>18</v>
      </c>
      <c r="C6656" s="4" t="s">
        <v>111</v>
      </c>
      <c r="D6656" s="4" t="s">
        <v>146</v>
      </c>
      <c r="E6656" s="5">
        <v>7.36</v>
      </c>
      <c r="F6656" t="s">
        <v>354</v>
      </c>
    </row>
    <row r="6657" spans="1:10" ht="21.95" customHeight="1" x14ac:dyDescent="0.15">
      <c r="A6657" s="6" t="s">
        <v>298</v>
      </c>
      <c r="B6657" s="4" t="s">
        <v>18</v>
      </c>
      <c r="C6657" s="4" t="s">
        <v>111</v>
      </c>
      <c r="D6657" s="4" t="s">
        <v>226</v>
      </c>
      <c r="E6657" s="5">
        <v>5.62</v>
      </c>
    </row>
    <row r="6658" spans="1:10" ht="21.95" customHeight="1" x14ac:dyDescent="0.15">
      <c r="A6658" s="6" t="s">
        <v>298</v>
      </c>
      <c r="B6658" s="4" t="s">
        <v>123</v>
      </c>
      <c r="C6658" s="4" t="s">
        <v>111</v>
      </c>
      <c r="D6658" s="4" t="s">
        <v>146</v>
      </c>
      <c r="E6658" s="5">
        <v>7.17</v>
      </c>
    </row>
    <row r="6659" spans="1:10" ht="21.95" customHeight="1" x14ac:dyDescent="0.15">
      <c r="A6659" s="6" t="s">
        <v>298</v>
      </c>
      <c r="B6659" s="4" t="s">
        <v>123</v>
      </c>
      <c r="C6659" s="4" t="s">
        <v>111</v>
      </c>
      <c r="D6659" s="4" t="s">
        <v>226</v>
      </c>
      <c r="E6659" s="5">
        <v>9.48</v>
      </c>
    </row>
    <row r="6660" spans="1:10" ht="21.95" customHeight="1" x14ac:dyDescent="0.15">
      <c r="A6660" s="6" t="s">
        <v>298</v>
      </c>
      <c r="B6660" s="4" t="s">
        <v>19</v>
      </c>
      <c r="C6660" s="4" t="s">
        <v>111</v>
      </c>
      <c r="D6660" s="4" t="s">
        <v>146</v>
      </c>
      <c r="E6660" s="5">
        <v>10.58</v>
      </c>
      <c r="F6660" t="s">
        <v>353</v>
      </c>
      <c r="G6660" s="17">
        <f>+E6660+E6661+E6662+E6663</f>
        <v>45.410000000000004</v>
      </c>
      <c r="H6660" s="17">
        <f>+E6664+E6665</f>
        <v>10.52</v>
      </c>
      <c r="I6660" s="18">
        <f>+(G6660/4)/(H6660/3)</f>
        <v>3.2374049429657799</v>
      </c>
      <c r="J6660" s="21">
        <f>+(B6660-$K$1)/7</f>
        <v>6</v>
      </c>
    </row>
    <row r="6661" spans="1:10" ht="21.95" customHeight="1" x14ac:dyDescent="0.15">
      <c r="A6661" s="6" t="s">
        <v>298</v>
      </c>
      <c r="B6661" s="4" t="s">
        <v>19</v>
      </c>
      <c r="C6661" s="4" t="s">
        <v>111</v>
      </c>
      <c r="D6661" s="4" t="s">
        <v>226</v>
      </c>
      <c r="E6661" s="5">
        <v>11.71</v>
      </c>
    </row>
    <row r="6662" spans="1:10" ht="21.95" customHeight="1" x14ac:dyDescent="0.15">
      <c r="A6662" s="6" t="s">
        <v>298</v>
      </c>
      <c r="B6662" s="4" t="s">
        <v>124</v>
      </c>
      <c r="C6662" s="4" t="s">
        <v>111</v>
      </c>
      <c r="D6662" s="4" t="s">
        <v>146</v>
      </c>
      <c r="E6662" s="5">
        <v>11.49</v>
      </c>
    </row>
    <row r="6663" spans="1:10" ht="21.95" customHeight="1" x14ac:dyDescent="0.15">
      <c r="A6663" s="6" t="s">
        <v>298</v>
      </c>
      <c r="B6663" s="4" t="s">
        <v>124</v>
      </c>
      <c r="C6663" s="4" t="s">
        <v>111</v>
      </c>
      <c r="D6663" s="4" t="s">
        <v>226</v>
      </c>
      <c r="E6663" s="5">
        <v>11.63</v>
      </c>
    </row>
    <row r="6664" spans="1:10" ht="21.95" customHeight="1" x14ac:dyDescent="0.15">
      <c r="A6664" s="6" t="s">
        <v>298</v>
      </c>
      <c r="B6664" s="4" t="s">
        <v>20</v>
      </c>
      <c r="C6664" s="4" t="s">
        <v>111</v>
      </c>
      <c r="D6664" s="4" t="s">
        <v>226</v>
      </c>
      <c r="E6664" s="5">
        <v>5.35</v>
      </c>
      <c r="F6664" t="s">
        <v>354</v>
      </c>
    </row>
    <row r="6665" spans="1:10" ht="21.95" customHeight="1" x14ac:dyDescent="0.15">
      <c r="A6665" s="6" t="s">
        <v>298</v>
      </c>
      <c r="B6665" s="4" t="s">
        <v>125</v>
      </c>
      <c r="C6665" s="4" t="s">
        <v>111</v>
      </c>
      <c r="D6665" s="4" t="s">
        <v>226</v>
      </c>
      <c r="E6665" s="5">
        <v>5.17</v>
      </c>
    </row>
    <row r="6666" spans="1:10" ht="21.95" customHeight="1" x14ac:dyDescent="0.15">
      <c r="A6666" s="6" t="s">
        <v>298</v>
      </c>
      <c r="B6666" s="4" t="s">
        <v>21</v>
      </c>
      <c r="C6666" s="4" t="s">
        <v>111</v>
      </c>
      <c r="D6666" s="4" t="s">
        <v>146</v>
      </c>
      <c r="E6666" s="5">
        <v>13.69</v>
      </c>
      <c r="F6666" t="s">
        <v>353</v>
      </c>
      <c r="G6666" s="17">
        <f>+E6666+E6667+E6668+E6669</f>
        <v>51.98</v>
      </c>
      <c r="H6666" s="17">
        <f>+E6672+E6673+E6670+E6671</f>
        <v>30.27</v>
      </c>
      <c r="I6666" s="18">
        <f>+(G6666/4)/(H6666/3)</f>
        <v>1.2879088206144698</v>
      </c>
      <c r="J6666" s="21">
        <f>+(B6666-$K$1)/7</f>
        <v>7</v>
      </c>
    </row>
    <row r="6667" spans="1:10" ht="21.95" customHeight="1" x14ac:dyDescent="0.15">
      <c r="A6667" s="6" t="s">
        <v>298</v>
      </c>
      <c r="B6667" s="4" t="s">
        <v>21</v>
      </c>
      <c r="C6667" s="4" t="s">
        <v>111</v>
      </c>
      <c r="D6667" s="4" t="s">
        <v>226</v>
      </c>
      <c r="E6667" s="5">
        <v>12.04</v>
      </c>
    </row>
    <row r="6668" spans="1:10" ht="21.95" customHeight="1" x14ac:dyDescent="0.15">
      <c r="A6668" s="6" t="s">
        <v>298</v>
      </c>
      <c r="B6668" s="4" t="s">
        <v>126</v>
      </c>
      <c r="C6668" s="4" t="s">
        <v>111</v>
      </c>
      <c r="D6668" s="4" t="s">
        <v>146</v>
      </c>
      <c r="E6668" s="5">
        <v>12.63</v>
      </c>
    </row>
    <row r="6669" spans="1:10" ht="21.95" customHeight="1" x14ac:dyDescent="0.15">
      <c r="A6669" s="6" t="s">
        <v>298</v>
      </c>
      <c r="B6669" s="4" t="s">
        <v>126</v>
      </c>
      <c r="C6669" s="4" t="s">
        <v>111</v>
      </c>
      <c r="D6669" s="4" t="s">
        <v>226</v>
      </c>
      <c r="E6669" s="5">
        <v>13.62</v>
      </c>
    </row>
    <row r="6670" spans="1:10" ht="21.95" customHeight="1" x14ac:dyDescent="0.15">
      <c r="A6670" s="6" t="s">
        <v>298</v>
      </c>
      <c r="B6670" s="4" t="s">
        <v>22</v>
      </c>
      <c r="C6670" s="4" t="s">
        <v>111</v>
      </c>
      <c r="D6670" s="4" t="s">
        <v>146</v>
      </c>
      <c r="E6670" s="5">
        <v>7.4</v>
      </c>
      <c r="F6670" t="s">
        <v>354</v>
      </c>
    </row>
    <row r="6671" spans="1:10" ht="21.95" customHeight="1" x14ac:dyDescent="0.15">
      <c r="A6671" s="6" t="s">
        <v>298</v>
      </c>
      <c r="B6671" s="4" t="s">
        <v>22</v>
      </c>
      <c r="C6671" s="4" t="s">
        <v>111</v>
      </c>
      <c r="D6671" s="4" t="s">
        <v>226</v>
      </c>
      <c r="E6671" s="5">
        <v>7.3</v>
      </c>
    </row>
    <row r="6672" spans="1:10" ht="21.95" customHeight="1" x14ac:dyDescent="0.15">
      <c r="A6672" s="6" t="s">
        <v>298</v>
      </c>
      <c r="B6672" s="4" t="s">
        <v>127</v>
      </c>
      <c r="C6672" s="4" t="s">
        <v>111</v>
      </c>
      <c r="D6672" s="4" t="s">
        <v>146</v>
      </c>
      <c r="E6672" s="5">
        <v>7.4</v>
      </c>
    </row>
    <row r="6673" spans="1:10" ht="21.95" customHeight="1" x14ac:dyDescent="0.15">
      <c r="A6673" s="6" t="s">
        <v>298</v>
      </c>
      <c r="B6673" s="4" t="s">
        <v>127</v>
      </c>
      <c r="C6673" s="4" t="s">
        <v>111</v>
      </c>
      <c r="D6673" s="4" t="s">
        <v>226</v>
      </c>
      <c r="E6673" s="5">
        <v>8.17</v>
      </c>
    </row>
    <row r="6674" spans="1:10" ht="21.95" customHeight="1" x14ac:dyDescent="0.15">
      <c r="A6674" s="6" t="s">
        <v>298</v>
      </c>
      <c r="B6674" s="4" t="s">
        <v>128</v>
      </c>
      <c r="C6674" s="4" t="s">
        <v>111</v>
      </c>
      <c r="D6674" s="4" t="s">
        <v>146</v>
      </c>
      <c r="E6674" s="5">
        <v>10.64</v>
      </c>
      <c r="F6674" s="13" t="s">
        <v>353</v>
      </c>
    </row>
    <row r="6675" spans="1:10" ht="21.95" customHeight="1" x14ac:dyDescent="0.15">
      <c r="A6675" s="6" t="s">
        <v>298</v>
      </c>
      <c r="B6675" s="4" t="s">
        <v>128</v>
      </c>
      <c r="C6675" s="4" t="s">
        <v>111</v>
      </c>
      <c r="D6675" s="4" t="s">
        <v>226</v>
      </c>
      <c r="E6675" s="5">
        <v>10.55</v>
      </c>
      <c r="F6675" s="13"/>
    </row>
    <row r="6676" spans="1:10" ht="21.95" customHeight="1" x14ac:dyDescent="0.15">
      <c r="A6676" s="6" t="s">
        <v>298</v>
      </c>
      <c r="B6676" s="4" t="s">
        <v>128</v>
      </c>
      <c r="C6676" s="4" t="s">
        <v>111</v>
      </c>
      <c r="D6676" s="4" t="s">
        <v>226</v>
      </c>
      <c r="E6676" s="5">
        <v>1.54</v>
      </c>
      <c r="F6676" s="13"/>
    </row>
    <row r="6677" spans="1:10" ht="21.95" customHeight="1" x14ac:dyDescent="0.15">
      <c r="A6677" s="6" t="s">
        <v>298</v>
      </c>
      <c r="B6677" s="4" t="s">
        <v>23</v>
      </c>
      <c r="C6677" s="4" t="s">
        <v>111</v>
      </c>
      <c r="D6677" s="4" t="s">
        <v>226</v>
      </c>
      <c r="E6677" s="5">
        <v>11.6</v>
      </c>
      <c r="F6677" s="13" t="s">
        <v>354</v>
      </c>
    </row>
    <row r="6678" spans="1:10" ht="21.95" customHeight="1" x14ac:dyDescent="0.15">
      <c r="A6678" s="6" t="s">
        <v>298</v>
      </c>
      <c r="B6678" s="4" t="s">
        <v>23</v>
      </c>
      <c r="C6678" s="4" t="s">
        <v>111</v>
      </c>
      <c r="D6678" s="4" t="s">
        <v>226</v>
      </c>
      <c r="E6678" s="5">
        <v>6.3</v>
      </c>
    </row>
    <row r="6679" spans="1:10" ht="21.95" customHeight="1" x14ac:dyDescent="0.15">
      <c r="A6679" s="6" t="s">
        <v>298</v>
      </c>
      <c r="B6679" s="4" t="s">
        <v>23</v>
      </c>
      <c r="C6679" s="4" t="s">
        <v>111</v>
      </c>
      <c r="D6679" s="4" t="s">
        <v>134</v>
      </c>
      <c r="E6679" s="5">
        <v>8.0299999999999994</v>
      </c>
    </row>
    <row r="6680" spans="1:10" ht="21.95" customHeight="1" x14ac:dyDescent="0.15">
      <c r="A6680" s="6" t="s">
        <v>298</v>
      </c>
      <c r="B6680" s="4" t="s">
        <v>23</v>
      </c>
      <c r="C6680" s="4" t="s">
        <v>111</v>
      </c>
      <c r="D6680" s="4" t="s">
        <v>134</v>
      </c>
      <c r="E6680" s="5">
        <v>8.76</v>
      </c>
    </row>
    <row r="6681" spans="1:10" ht="21.95" customHeight="1" x14ac:dyDescent="0.15">
      <c r="A6681" s="9" t="s">
        <v>298</v>
      </c>
      <c r="B6681" s="4" t="s">
        <v>129</v>
      </c>
      <c r="C6681" s="4" t="s">
        <v>111</v>
      </c>
      <c r="D6681" s="4" t="s">
        <v>146</v>
      </c>
      <c r="E6681" s="5">
        <v>9.68</v>
      </c>
    </row>
    <row r="6682" spans="1:10" ht="21.95" customHeight="1" x14ac:dyDescent="0.15">
      <c r="A6682" s="6" t="s">
        <v>298</v>
      </c>
      <c r="B6682" s="4" t="s">
        <v>129</v>
      </c>
      <c r="C6682" s="4" t="s">
        <v>111</v>
      </c>
      <c r="D6682" s="4" t="s">
        <v>226</v>
      </c>
      <c r="E6682" s="5">
        <v>9.07</v>
      </c>
    </row>
    <row r="6683" spans="1:10" ht="21.95" customHeight="1" x14ac:dyDescent="0.15">
      <c r="A6683" s="6" t="s">
        <v>298</v>
      </c>
      <c r="B6683" s="4" t="s">
        <v>24</v>
      </c>
      <c r="C6683" s="4" t="s">
        <v>111</v>
      </c>
      <c r="D6683" s="4" t="s">
        <v>146</v>
      </c>
      <c r="E6683" s="5">
        <v>11.09</v>
      </c>
      <c r="F6683" t="s">
        <v>353</v>
      </c>
      <c r="G6683" s="17">
        <f>+E6683+E6684+E6685+E6686+E6687</f>
        <v>50.960000000000008</v>
      </c>
      <c r="H6683" s="17">
        <f>+E6689+E6690+E6691+E6688</f>
        <v>33.28</v>
      </c>
      <c r="I6683" s="18">
        <f>+(G6683/4)/(H6683/3)</f>
        <v>1.1484375000000002</v>
      </c>
      <c r="J6683" s="21">
        <f>+(B6683-$K$1)/7</f>
        <v>9</v>
      </c>
    </row>
    <row r="6684" spans="1:10" ht="21.95" customHeight="1" x14ac:dyDescent="0.15">
      <c r="A6684" s="6" t="s">
        <v>298</v>
      </c>
      <c r="B6684" s="4" t="s">
        <v>24</v>
      </c>
      <c r="C6684" s="4" t="s">
        <v>111</v>
      </c>
      <c r="D6684" s="4" t="s">
        <v>226</v>
      </c>
      <c r="E6684" s="5">
        <v>9.52</v>
      </c>
    </row>
    <row r="6685" spans="1:10" ht="21.95" customHeight="1" x14ac:dyDescent="0.15">
      <c r="A6685" s="6" t="s">
        <v>298</v>
      </c>
      <c r="B6685" s="4" t="s">
        <v>24</v>
      </c>
      <c r="C6685" s="4" t="s">
        <v>111</v>
      </c>
      <c r="D6685" s="4" t="s">
        <v>226</v>
      </c>
      <c r="E6685" s="5">
        <v>4.78</v>
      </c>
    </row>
    <row r="6686" spans="1:10" ht="21.95" customHeight="1" x14ac:dyDescent="0.15">
      <c r="A6686" s="6" t="s">
        <v>298</v>
      </c>
      <c r="B6686" s="4" t="s">
        <v>130</v>
      </c>
      <c r="C6686" s="4" t="s">
        <v>111</v>
      </c>
      <c r="D6686" s="4" t="s">
        <v>146</v>
      </c>
      <c r="E6686" s="5">
        <v>12.09</v>
      </c>
    </row>
    <row r="6687" spans="1:10" ht="21.95" customHeight="1" x14ac:dyDescent="0.15">
      <c r="A6687" s="6" t="s">
        <v>298</v>
      </c>
      <c r="B6687" s="4" t="s">
        <v>130</v>
      </c>
      <c r="C6687" s="4" t="s">
        <v>111</v>
      </c>
      <c r="D6687" s="4" t="s">
        <v>226</v>
      </c>
      <c r="E6687" s="5">
        <v>13.48</v>
      </c>
    </row>
    <row r="6688" spans="1:10" ht="21.95" customHeight="1" x14ac:dyDescent="0.15">
      <c r="A6688" s="6" t="s">
        <v>298</v>
      </c>
      <c r="B6688" s="4" t="s">
        <v>25</v>
      </c>
      <c r="C6688" s="4" t="s">
        <v>111</v>
      </c>
      <c r="D6688" s="4" t="s">
        <v>146</v>
      </c>
      <c r="E6688" s="5">
        <v>9.02</v>
      </c>
      <c r="F6688" t="s">
        <v>354</v>
      </c>
    </row>
    <row r="6689" spans="1:10" ht="21.95" customHeight="1" x14ac:dyDescent="0.15">
      <c r="A6689" s="6" t="s">
        <v>298</v>
      </c>
      <c r="B6689" s="4" t="s">
        <v>25</v>
      </c>
      <c r="C6689" s="4" t="s">
        <v>111</v>
      </c>
      <c r="D6689" s="4" t="s">
        <v>226</v>
      </c>
      <c r="E6689" s="5">
        <v>7.06</v>
      </c>
    </row>
    <row r="6690" spans="1:10" ht="21.95" customHeight="1" x14ac:dyDescent="0.15">
      <c r="A6690" s="6" t="s">
        <v>298</v>
      </c>
      <c r="B6690" s="4" t="s">
        <v>131</v>
      </c>
      <c r="C6690" s="4" t="s">
        <v>111</v>
      </c>
      <c r="D6690" s="4" t="s">
        <v>146</v>
      </c>
      <c r="E6690" s="5">
        <v>8.2799999999999994</v>
      </c>
    </row>
    <row r="6691" spans="1:10" ht="21.95" customHeight="1" x14ac:dyDescent="0.15">
      <c r="A6691" s="6" t="s">
        <v>298</v>
      </c>
      <c r="B6691" s="4" t="s">
        <v>131</v>
      </c>
      <c r="C6691" s="4" t="s">
        <v>111</v>
      </c>
      <c r="D6691" s="4" t="s">
        <v>226</v>
      </c>
      <c r="E6691" s="5">
        <v>8.92</v>
      </c>
    </row>
    <row r="6692" spans="1:10" ht="21.95" customHeight="1" x14ac:dyDescent="0.15">
      <c r="A6692" s="6" t="s">
        <v>298</v>
      </c>
      <c r="B6692" s="4" t="s">
        <v>26</v>
      </c>
      <c r="C6692" s="4" t="s">
        <v>111</v>
      </c>
      <c r="D6692" s="4" t="s">
        <v>146</v>
      </c>
      <c r="E6692" s="5">
        <v>9.27</v>
      </c>
      <c r="F6692" t="s">
        <v>353</v>
      </c>
      <c r="G6692" s="17">
        <f>+E6692+E6693+E6694+E6695</f>
        <v>41.519999999999996</v>
      </c>
      <c r="H6692" s="17">
        <f>+E6698+E6699+E6696+E6697</f>
        <v>29.950000000000003</v>
      </c>
      <c r="I6692" s="18">
        <f>+(G6692/4)/(H6692/3)</f>
        <v>1.0397328881469112</v>
      </c>
      <c r="J6692" s="21">
        <f>+(B6692-$K$1)/7</f>
        <v>10</v>
      </c>
    </row>
    <row r="6693" spans="1:10" ht="21.95" customHeight="1" x14ac:dyDescent="0.15">
      <c r="A6693" s="6" t="s">
        <v>298</v>
      </c>
      <c r="B6693" s="4" t="s">
        <v>26</v>
      </c>
      <c r="C6693" s="4" t="s">
        <v>111</v>
      </c>
      <c r="D6693" s="4" t="s">
        <v>226</v>
      </c>
      <c r="E6693" s="5">
        <v>11.45</v>
      </c>
    </row>
    <row r="6694" spans="1:10" ht="21.95" customHeight="1" x14ac:dyDescent="0.15">
      <c r="A6694" s="6" t="s">
        <v>298</v>
      </c>
      <c r="B6694" s="4" t="s">
        <v>132</v>
      </c>
      <c r="C6694" s="4" t="s">
        <v>111</v>
      </c>
      <c r="D6694" s="4" t="s">
        <v>146</v>
      </c>
      <c r="E6694" s="5">
        <v>9.86</v>
      </c>
    </row>
    <row r="6695" spans="1:10" ht="21.95" customHeight="1" x14ac:dyDescent="0.15">
      <c r="A6695" s="6" t="s">
        <v>298</v>
      </c>
      <c r="B6695" s="4" t="s">
        <v>132</v>
      </c>
      <c r="C6695" s="4" t="s">
        <v>111</v>
      </c>
      <c r="D6695" s="4" t="s">
        <v>226</v>
      </c>
      <c r="E6695" s="5">
        <v>10.94</v>
      </c>
    </row>
    <row r="6696" spans="1:10" ht="21.95" customHeight="1" x14ac:dyDescent="0.15">
      <c r="A6696" s="6" t="s">
        <v>298</v>
      </c>
      <c r="B6696" s="4" t="s">
        <v>27</v>
      </c>
      <c r="C6696" s="4" t="s">
        <v>111</v>
      </c>
      <c r="D6696" s="4" t="s">
        <v>146</v>
      </c>
      <c r="E6696" s="5">
        <v>8.08</v>
      </c>
      <c r="F6696" t="s">
        <v>354</v>
      </c>
    </row>
    <row r="6697" spans="1:10" ht="21.95" customHeight="1" x14ac:dyDescent="0.15">
      <c r="A6697" s="6" t="s">
        <v>298</v>
      </c>
      <c r="B6697" s="4" t="s">
        <v>27</v>
      </c>
      <c r="C6697" s="4" t="s">
        <v>111</v>
      </c>
      <c r="D6697" s="4" t="s">
        <v>226</v>
      </c>
      <c r="E6697" s="5">
        <v>7.6</v>
      </c>
    </row>
    <row r="6698" spans="1:10" ht="21.95" customHeight="1" x14ac:dyDescent="0.15">
      <c r="A6698" s="6" t="s">
        <v>298</v>
      </c>
      <c r="B6698" s="4" t="s">
        <v>133</v>
      </c>
      <c r="C6698" s="4" t="s">
        <v>111</v>
      </c>
      <c r="D6698" s="4" t="s">
        <v>146</v>
      </c>
      <c r="E6698" s="5">
        <v>7.52</v>
      </c>
    </row>
    <row r="6699" spans="1:10" ht="21.95" customHeight="1" x14ac:dyDescent="0.15">
      <c r="A6699" s="6" t="s">
        <v>298</v>
      </c>
      <c r="B6699" s="4" t="s">
        <v>133</v>
      </c>
      <c r="C6699" s="4" t="s">
        <v>111</v>
      </c>
      <c r="D6699" s="4" t="s">
        <v>226</v>
      </c>
      <c r="E6699" s="5">
        <v>6.75</v>
      </c>
    </row>
    <row r="6700" spans="1:10" ht="21.95" customHeight="1" x14ac:dyDescent="0.15">
      <c r="A6700" s="6" t="s">
        <v>298</v>
      </c>
      <c r="B6700" s="4" t="s">
        <v>28</v>
      </c>
      <c r="C6700" s="4" t="s">
        <v>111</v>
      </c>
      <c r="D6700" s="4" t="s">
        <v>146</v>
      </c>
      <c r="E6700" s="5">
        <v>10.64</v>
      </c>
      <c r="F6700" t="s">
        <v>353</v>
      </c>
      <c r="G6700" s="17">
        <f>+E6700+E6701</f>
        <v>21</v>
      </c>
      <c r="H6700" s="17">
        <f>+E6706+E6707+E6704+E6705+E6702+E6703</f>
        <v>44.320000000000007</v>
      </c>
      <c r="I6700" s="18">
        <f>+(G6700/4)/(H6700/3)</f>
        <v>0.35537003610108298</v>
      </c>
      <c r="J6700" s="21">
        <f>+(B6700-$K$1)/7</f>
        <v>11</v>
      </c>
    </row>
    <row r="6701" spans="1:10" ht="21.95" customHeight="1" x14ac:dyDescent="0.15">
      <c r="A6701" s="6" t="s">
        <v>298</v>
      </c>
      <c r="B6701" s="4" t="s">
        <v>28</v>
      </c>
      <c r="C6701" s="4" t="s">
        <v>111</v>
      </c>
      <c r="D6701" s="4" t="s">
        <v>226</v>
      </c>
      <c r="E6701" s="5">
        <v>10.36</v>
      </c>
    </row>
    <row r="6702" spans="1:10" ht="21.95" customHeight="1" x14ac:dyDescent="0.15">
      <c r="A6702" s="6" t="s">
        <v>298</v>
      </c>
      <c r="B6702" s="4" t="s">
        <v>30</v>
      </c>
      <c r="C6702" s="4" t="s">
        <v>111</v>
      </c>
      <c r="D6702" s="4" t="s">
        <v>146</v>
      </c>
      <c r="E6702" s="5">
        <v>5.0999999999999996</v>
      </c>
      <c r="F6702" t="s">
        <v>354</v>
      </c>
    </row>
    <row r="6703" spans="1:10" ht="21.95" customHeight="1" x14ac:dyDescent="0.15">
      <c r="A6703" s="6" t="s">
        <v>298</v>
      </c>
      <c r="B6703" s="4" t="s">
        <v>30</v>
      </c>
      <c r="C6703" s="4" t="s">
        <v>111</v>
      </c>
      <c r="D6703" s="4" t="s">
        <v>226</v>
      </c>
      <c r="E6703" s="5">
        <v>5.0199999999999996</v>
      </c>
    </row>
    <row r="6704" spans="1:10" ht="21.95" customHeight="1" x14ac:dyDescent="0.15">
      <c r="A6704" s="6" t="s">
        <v>298</v>
      </c>
      <c r="B6704" s="4" t="s">
        <v>135</v>
      </c>
      <c r="C6704" s="4" t="s">
        <v>111</v>
      </c>
      <c r="D6704" s="4" t="s">
        <v>146</v>
      </c>
      <c r="E6704" s="5">
        <v>12.02</v>
      </c>
    </row>
    <row r="6705" spans="1:10" ht="21.95" customHeight="1" x14ac:dyDescent="0.15">
      <c r="A6705" s="6" t="s">
        <v>298</v>
      </c>
      <c r="B6705" s="4" t="s">
        <v>135</v>
      </c>
      <c r="C6705" s="4" t="s">
        <v>111</v>
      </c>
      <c r="D6705" s="4" t="s">
        <v>146</v>
      </c>
      <c r="E6705" s="5">
        <v>4.07</v>
      </c>
    </row>
    <row r="6706" spans="1:10" ht="21.95" customHeight="1" x14ac:dyDescent="0.15">
      <c r="A6706" s="6" t="s">
        <v>298</v>
      </c>
      <c r="B6706" s="4" t="s">
        <v>135</v>
      </c>
      <c r="C6706" s="4" t="s">
        <v>111</v>
      </c>
      <c r="D6706" s="4" t="s">
        <v>226</v>
      </c>
      <c r="E6706" s="5">
        <v>12.59</v>
      </c>
    </row>
    <row r="6707" spans="1:10" ht="21.95" customHeight="1" x14ac:dyDescent="0.15">
      <c r="A6707" s="6" t="s">
        <v>298</v>
      </c>
      <c r="B6707" s="4" t="s">
        <v>135</v>
      </c>
      <c r="C6707" s="4" t="s">
        <v>111</v>
      </c>
      <c r="D6707" s="4" t="s">
        <v>226</v>
      </c>
      <c r="E6707" s="5">
        <v>5.52</v>
      </c>
    </row>
    <row r="6708" spans="1:10" ht="21.95" customHeight="1" x14ac:dyDescent="0.15">
      <c r="A6708" s="6" t="s">
        <v>298</v>
      </c>
      <c r="B6708" s="4" t="s">
        <v>31</v>
      </c>
      <c r="C6708" s="4" t="s">
        <v>111</v>
      </c>
      <c r="D6708" s="4" t="s">
        <v>146</v>
      </c>
      <c r="E6708" s="5">
        <v>11.13</v>
      </c>
      <c r="F6708" t="s">
        <v>353</v>
      </c>
      <c r="G6708" s="17">
        <f>+E6708+E6709+E6710+E6711+E6712</f>
        <v>46.330000000000005</v>
      </c>
      <c r="H6708" s="17">
        <f>+E6714+E6715+E6716+E6713</f>
        <v>29.93</v>
      </c>
      <c r="I6708" s="18">
        <f>+(G6708/4)/(H6708/3)</f>
        <v>1.1609589041095891</v>
      </c>
      <c r="J6708" s="21">
        <f>+(B6708-$K$1)/7</f>
        <v>12</v>
      </c>
    </row>
    <row r="6709" spans="1:10" ht="21.95" customHeight="1" x14ac:dyDescent="0.15">
      <c r="A6709" s="6" t="s">
        <v>298</v>
      </c>
      <c r="B6709" s="4" t="s">
        <v>31</v>
      </c>
      <c r="C6709" s="4" t="s">
        <v>111</v>
      </c>
      <c r="D6709" s="4" t="s">
        <v>226</v>
      </c>
      <c r="E6709" s="5">
        <v>8.82</v>
      </c>
    </row>
    <row r="6710" spans="1:10" ht="21.95" customHeight="1" x14ac:dyDescent="0.15">
      <c r="A6710" s="6" t="s">
        <v>298</v>
      </c>
      <c r="B6710" s="4" t="s">
        <v>31</v>
      </c>
      <c r="C6710" s="4" t="s">
        <v>111</v>
      </c>
      <c r="D6710" s="4" t="s">
        <v>226</v>
      </c>
      <c r="E6710" s="5">
        <v>4.1900000000000004</v>
      </c>
    </row>
    <row r="6711" spans="1:10" ht="21.95" customHeight="1" x14ac:dyDescent="0.15">
      <c r="A6711" s="6" t="s">
        <v>298</v>
      </c>
      <c r="B6711" s="4" t="s">
        <v>136</v>
      </c>
      <c r="C6711" s="4" t="s">
        <v>111</v>
      </c>
      <c r="D6711" s="4" t="s">
        <v>146</v>
      </c>
      <c r="E6711" s="5">
        <v>9.91</v>
      </c>
    </row>
    <row r="6712" spans="1:10" ht="21.95" customHeight="1" x14ac:dyDescent="0.15">
      <c r="A6712" s="6" t="s">
        <v>298</v>
      </c>
      <c r="B6712" s="4" t="s">
        <v>136</v>
      </c>
      <c r="C6712" s="4" t="s">
        <v>111</v>
      </c>
      <c r="D6712" s="4" t="s">
        <v>226</v>
      </c>
      <c r="E6712" s="5">
        <v>12.28</v>
      </c>
    </row>
    <row r="6713" spans="1:10" ht="21.95" customHeight="1" x14ac:dyDescent="0.15">
      <c r="A6713" s="6" t="s">
        <v>298</v>
      </c>
      <c r="B6713" s="4" t="s">
        <v>33</v>
      </c>
      <c r="C6713" s="4" t="s">
        <v>111</v>
      </c>
      <c r="D6713" s="4" t="s">
        <v>146</v>
      </c>
      <c r="E6713" s="5">
        <v>6.42</v>
      </c>
      <c r="F6713" t="s">
        <v>354</v>
      </c>
    </row>
    <row r="6714" spans="1:10" ht="21.95" customHeight="1" x14ac:dyDescent="0.15">
      <c r="A6714" s="6" t="s">
        <v>298</v>
      </c>
      <c r="B6714" s="4" t="s">
        <v>33</v>
      </c>
      <c r="C6714" s="4" t="s">
        <v>111</v>
      </c>
      <c r="D6714" s="4" t="s">
        <v>226</v>
      </c>
      <c r="E6714" s="5">
        <v>6.33</v>
      </c>
    </row>
    <row r="6715" spans="1:10" ht="21.95" customHeight="1" x14ac:dyDescent="0.15">
      <c r="A6715" s="6" t="s">
        <v>298</v>
      </c>
      <c r="B6715" s="4" t="s">
        <v>137</v>
      </c>
      <c r="C6715" s="4" t="s">
        <v>111</v>
      </c>
      <c r="D6715" s="4" t="s">
        <v>146</v>
      </c>
      <c r="E6715" s="5">
        <v>8.25</v>
      </c>
    </row>
    <row r="6716" spans="1:10" ht="21.95" customHeight="1" x14ac:dyDescent="0.15">
      <c r="A6716" s="6" t="s">
        <v>298</v>
      </c>
      <c r="B6716" s="4" t="s">
        <v>137</v>
      </c>
      <c r="C6716" s="4" t="s">
        <v>111</v>
      </c>
      <c r="D6716" s="4" t="s">
        <v>226</v>
      </c>
      <c r="E6716" s="5">
        <v>8.93</v>
      </c>
    </row>
    <row r="6717" spans="1:10" ht="21.95" customHeight="1" x14ac:dyDescent="0.15">
      <c r="A6717" s="6" t="s">
        <v>298</v>
      </c>
      <c r="B6717" s="4" t="s">
        <v>34</v>
      </c>
      <c r="C6717" s="4" t="s">
        <v>111</v>
      </c>
      <c r="D6717" s="4" t="s">
        <v>146</v>
      </c>
      <c r="E6717" s="5">
        <v>11.31</v>
      </c>
      <c r="F6717" t="s">
        <v>353</v>
      </c>
      <c r="G6717" s="17">
        <f>+E6717+E6718+E6719+E6720</f>
        <v>47.11</v>
      </c>
      <c r="H6717" s="17">
        <f>+E6723+E6724+E6721+E6722</f>
        <v>37.97</v>
      </c>
      <c r="I6717" s="18">
        <f>+(G6717/4)/(H6717/3)</f>
        <v>0.93053726626283906</v>
      </c>
      <c r="J6717" s="21">
        <f>+(B6717-$K$1)/7</f>
        <v>13</v>
      </c>
    </row>
    <row r="6718" spans="1:10" ht="21.95" customHeight="1" x14ac:dyDescent="0.15">
      <c r="A6718" s="6" t="s">
        <v>298</v>
      </c>
      <c r="B6718" s="4" t="s">
        <v>34</v>
      </c>
      <c r="C6718" s="4" t="s">
        <v>111</v>
      </c>
      <c r="D6718" s="4" t="s">
        <v>226</v>
      </c>
      <c r="E6718" s="5">
        <v>12.2</v>
      </c>
    </row>
    <row r="6719" spans="1:10" ht="21.95" customHeight="1" x14ac:dyDescent="0.15">
      <c r="A6719" s="6" t="s">
        <v>298</v>
      </c>
      <c r="B6719" s="4" t="s">
        <v>138</v>
      </c>
      <c r="C6719" s="4" t="s">
        <v>111</v>
      </c>
      <c r="D6719" s="4" t="s">
        <v>146</v>
      </c>
      <c r="E6719" s="5">
        <v>10.76</v>
      </c>
    </row>
    <row r="6720" spans="1:10" ht="21.95" customHeight="1" x14ac:dyDescent="0.15">
      <c r="A6720" s="6" t="s">
        <v>298</v>
      </c>
      <c r="B6720" s="4" t="s">
        <v>138</v>
      </c>
      <c r="C6720" s="4" t="s">
        <v>111</v>
      </c>
      <c r="D6720" s="4" t="s">
        <v>226</v>
      </c>
      <c r="E6720" s="5">
        <v>12.84</v>
      </c>
    </row>
    <row r="6721" spans="1:10" ht="21.95" customHeight="1" x14ac:dyDescent="0.15">
      <c r="A6721" s="6" t="s">
        <v>298</v>
      </c>
      <c r="B6721" s="4" t="s">
        <v>35</v>
      </c>
      <c r="C6721" s="4" t="s">
        <v>111</v>
      </c>
      <c r="D6721" s="4" t="s">
        <v>146</v>
      </c>
      <c r="E6721" s="5">
        <v>9.07</v>
      </c>
      <c r="F6721" t="s">
        <v>354</v>
      </c>
    </row>
    <row r="6722" spans="1:10" ht="21.95" customHeight="1" x14ac:dyDescent="0.15">
      <c r="A6722" s="6" t="s">
        <v>298</v>
      </c>
      <c r="B6722" s="4" t="s">
        <v>35</v>
      </c>
      <c r="C6722" s="4" t="s">
        <v>111</v>
      </c>
      <c r="D6722" s="4" t="s">
        <v>226</v>
      </c>
      <c r="E6722" s="5">
        <v>8.5500000000000007</v>
      </c>
    </row>
    <row r="6723" spans="1:10" ht="21.95" customHeight="1" x14ac:dyDescent="0.15">
      <c r="A6723" s="6" t="s">
        <v>298</v>
      </c>
      <c r="B6723" s="4" t="s">
        <v>139</v>
      </c>
      <c r="C6723" s="4" t="s">
        <v>111</v>
      </c>
      <c r="D6723" s="4" t="s">
        <v>146</v>
      </c>
      <c r="E6723" s="5">
        <v>9.64</v>
      </c>
    </row>
    <row r="6724" spans="1:10" ht="21.95" customHeight="1" x14ac:dyDescent="0.15">
      <c r="A6724" s="6" t="s">
        <v>298</v>
      </c>
      <c r="B6724" s="4" t="s">
        <v>139</v>
      </c>
      <c r="C6724" s="4" t="s">
        <v>111</v>
      </c>
      <c r="D6724" s="4" t="s">
        <v>226</v>
      </c>
      <c r="E6724" s="5">
        <v>10.71</v>
      </c>
    </row>
    <row r="6725" spans="1:10" ht="21.95" customHeight="1" x14ac:dyDescent="0.15">
      <c r="A6725" s="6" t="s">
        <v>298</v>
      </c>
      <c r="B6725" s="4" t="s">
        <v>36</v>
      </c>
      <c r="C6725" s="4" t="s">
        <v>111</v>
      </c>
      <c r="D6725" s="4" t="s">
        <v>146</v>
      </c>
      <c r="E6725" s="5">
        <v>12.63</v>
      </c>
      <c r="F6725" t="s">
        <v>353</v>
      </c>
      <c r="G6725" s="17">
        <f>+E6725+E6726+E6727+E6728+E6729</f>
        <v>57.539999999999992</v>
      </c>
      <c r="H6725" s="17">
        <f>+E6731+E6732+E6733+E6734+E6730</f>
        <v>41.46</v>
      </c>
      <c r="I6725" s="18">
        <f>+(G6725/4)/(H6725/3)</f>
        <v>1.0408827785817654</v>
      </c>
      <c r="J6725" s="21">
        <f>+(B6725-$K$1)/7</f>
        <v>14</v>
      </c>
    </row>
    <row r="6726" spans="1:10" ht="21.95" customHeight="1" x14ac:dyDescent="0.15">
      <c r="A6726" s="6" t="s">
        <v>298</v>
      </c>
      <c r="B6726" s="4" t="s">
        <v>36</v>
      </c>
      <c r="C6726" s="4" t="s">
        <v>111</v>
      </c>
      <c r="D6726" s="4" t="s">
        <v>226</v>
      </c>
      <c r="E6726" s="5">
        <v>10.73</v>
      </c>
    </row>
    <row r="6727" spans="1:10" ht="21.95" customHeight="1" x14ac:dyDescent="0.15">
      <c r="A6727" s="6" t="s">
        <v>298</v>
      </c>
      <c r="B6727" s="4" t="s">
        <v>36</v>
      </c>
      <c r="C6727" s="4" t="s">
        <v>111</v>
      </c>
      <c r="D6727" s="4" t="s">
        <v>226</v>
      </c>
      <c r="E6727" s="5">
        <v>6.15</v>
      </c>
    </row>
    <row r="6728" spans="1:10" ht="21.95" customHeight="1" x14ac:dyDescent="0.15">
      <c r="A6728" s="6" t="s">
        <v>298</v>
      </c>
      <c r="B6728" s="4" t="s">
        <v>140</v>
      </c>
      <c r="C6728" s="4" t="s">
        <v>111</v>
      </c>
      <c r="D6728" s="4" t="s">
        <v>146</v>
      </c>
      <c r="E6728" s="5">
        <v>13.69</v>
      </c>
    </row>
    <row r="6729" spans="1:10" ht="21.95" customHeight="1" x14ac:dyDescent="0.15">
      <c r="A6729" s="9" t="s">
        <v>298</v>
      </c>
      <c r="B6729" s="4" t="s">
        <v>140</v>
      </c>
      <c r="C6729" s="4" t="s">
        <v>111</v>
      </c>
      <c r="D6729" s="4" t="s">
        <v>226</v>
      </c>
      <c r="E6729" s="5">
        <v>14.34</v>
      </c>
    </row>
    <row r="6730" spans="1:10" ht="21.95" customHeight="1" x14ac:dyDescent="0.15">
      <c r="A6730" s="6" t="s">
        <v>298</v>
      </c>
      <c r="B6730" s="4" t="s">
        <v>37</v>
      </c>
      <c r="C6730" s="4" t="s">
        <v>111</v>
      </c>
      <c r="D6730" s="4" t="s">
        <v>146</v>
      </c>
      <c r="E6730" s="5">
        <v>10.67</v>
      </c>
      <c r="F6730" t="s">
        <v>354</v>
      </c>
    </row>
    <row r="6731" spans="1:10" ht="21.95" customHeight="1" x14ac:dyDescent="0.15">
      <c r="A6731" s="6" t="s">
        <v>298</v>
      </c>
      <c r="B6731" s="4" t="s">
        <v>37</v>
      </c>
      <c r="C6731" s="4" t="s">
        <v>111</v>
      </c>
      <c r="D6731" s="4" t="s">
        <v>226</v>
      </c>
      <c r="E6731" s="5">
        <v>10.48</v>
      </c>
    </row>
    <row r="6732" spans="1:10" ht="21.95" customHeight="1" x14ac:dyDescent="0.15">
      <c r="A6732" s="6" t="s">
        <v>298</v>
      </c>
      <c r="B6732" s="4" t="s">
        <v>141</v>
      </c>
      <c r="C6732" s="4" t="s">
        <v>111</v>
      </c>
      <c r="D6732" s="4" t="s">
        <v>146</v>
      </c>
      <c r="E6732" s="5">
        <v>8.3800000000000008</v>
      </c>
    </row>
    <row r="6733" spans="1:10" ht="21.95" customHeight="1" x14ac:dyDescent="0.15">
      <c r="A6733" s="6" t="s">
        <v>298</v>
      </c>
      <c r="B6733" s="4" t="s">
        <v>141</v>
      </c>
      <c r="C6733" s="4" t="s">
        <v>111</v>
      </c>
      <c r="D6733" s="4" t="s">
        <v>224</v>
      </c>
      <c r="E6733" s="5">
        <v>4.04</v>
      </c>
    </row>
    <row r="6734" spans="1:10" ht="21.95" customHeight="1" x14ac:dyDescent="0.15">
      <c r="A6734" s="6" t="s">
        <v>298</v>
      </c>
      <c r="B6734" s="4" t="s">
        <v>141</v>
      </c>
      <c r="C6734" s="4" t="s">
        <v>111</v>
      </c>
      <c r="D6734" s="4" t="s">
        <v>226</v>
      </c>
      <c r="E6734" s="5">
        <v>7.89</v>
      </c>
    </row>
    <row r="6735" spans="1:10" ht="21.95" customHeight="1" x14ac:dyDescent="0.15">
      <c r="A6735" s="6" t="s">
        <v>298</v>
      </c>
      <c r="B6735" s="4" t="s">
        <v>38</v>
      </c>
      <c r="C6735" s="4" t="s">
        <v>111</v>
      </c>
      <c r="D6735" s="4" t="s">
        <v>146</v>
      </c>
      <c r="E6735" s="5">
        <v>12.16</v>
      </c>
      <c r="F6735" t="s">
        <v>353</v>
      </c>
      <c r="G6735" s="17">
        <f>+E6735+E6736+E6737+E6738+E6739</f>
        <v>59.59</v>
      </c>
      <c r="H6735" s="17">
        <f>+E6741+E6742+E6743+E6740</f>
        <v>39.18</v>
      </c>
      <c r="I6735" s="18">
        <f>+(G6735/4)/(H6735/3)</f>
        <v>1.1406967840735069</v>
      </c>
      <c r="J6735" s="21">
        <f>+(B6735-$K$1)/7</f>
        <v>15</v>
      </c>
    </row>
    <row r="6736" spans="1:10" ht="21.95" customHeight="1" x14ac:dyDescent="0.15">
      <c r="A6736" s="6" t="s">
        <v>298</v>
      </c>
      <c r="B6736" s="4" t="s">
        <v>38</v>
      </c>
      <c r="C6736" s="4" t="s">
        <v>111</v>
      </c>
      <c r="D6736" s="4" t="s">
        <v>226</v>
      </c>
      <c r="E6736" s="5">
        <v>11.14</v>
      </c>
    </row>
    <row r="6737" spans="1:10" ht="21.95" customHeight="1" x14ac:dyDescent="0.15">
      <c r="A6737" s="6" t="s">
        <v>298</v>
      </c>
      <c r="B6737" s="4" t="s">
        <v>38</v>
      </c>
      <c r="C6737" s="4" t="s">
        <v>111</v>
      </c>
      <c r="D6737" s="4" t="s">
        <v>226</v>
      </c>
      <c r="E6737" s="5">
        <v>9.8000000000000007</v>
      </c>
    </row>
    <row r="6738" spans="1:10" ht="21.95" customHeight="1" x14ac:dyDescent="0.15">
      <c r="A6738" s="6" t="s">
        <v>298</v>
      </c>
      <c r="B6738" s="4" t="s">
        <v>142</v>
      </c>
      <c r="C6738" s="4" t="s">
        <v>111</v>
      </c>
      <c r="D6738" s="4" t="s">
        <v>146</v>
      </c>
      <c r="E6738" s="5">
        <v>12.86</v>
      </c>
    </row>
    <row r="6739" spans="1:10" ht="21.95" customHeight="1" x14ac:dyDescent="0.15">
      <c r="A6739" s="6" t="s">
        <v>298</v>
      </c>
      <c r="B6739" s="4" t="s">
        <v>142</v>
      </c>
      <c r="C6739" s="4" t="s">
        <v>111</v>
      </c>
      <c r="D6739" s="4" t="s">
        <v>226</v>
      </c>
      <c r="E6739" s="5">
        <v>13.63</v>
      </c>
    </row>
    <row r="6740" spans="1:10" ht="21.95" customHeight="1" x14ac:dyDescent="0.15">
      <c r="A6740" s="6" t="s">
        <v>298</v>
      </c>
      <c r="B6740" s="4" t="s">
        <v>39</v>
      </c>
      <c r="C6740" s="4" t="s">
        <v>111</v>
      </c>
      <c r="D6740" s="4" t="s">
        <v>146</v>
      </c>
      <c r="E6740" s="5">
        <v>10.06</v>
      </c>
      <c r="F6740" t="s">
        <v>354</v>
      </c>
    </row>
    <row r="6741" spans="1:10" ht="21.95" customHeight="1" x14ac:dyDescent="0.15">
      <c r="A6741" s="6" t="s">
        <v>298</v>
      </c>
      <c r="B6741" s="4" t="s">
        <v>39</v>
      </c>
      <c r="C6741" s="4" t="s">
        <v>111</v>
      </c>
      <c r="D6741" s="4" t="s">
        <v>226</v>
      </c>
      <c r="E6741" s="5">
        <v>11.41</v>
      </c>
    </row>
    <row r="6742" spans="1:10" ht="21.95" customHeight="1" x14ac:dyDescent="0.15">
      <c r="A6742" s="6" t="s">
        <v>298</v>
      </c>
      <c r="B6742" s="4" t="s">
        <v>143</v>
      </c>
      <c r="C6742" s="4" t="s">
        <v>111</v>
      </c>
      <c r="D6742" s="4" t="s">
        <v>118</v>
      </c>
      <c r="E6742" s="5">
        <v>7.06</v>
      </c>
    </row>
    <row r="6743" spans="1:10" ht="21.95" customHeight="1" x14ac:dyDescent="0.15">
      <c r="A6743" s="6" t="s">
        <v>298</v>
      </c>
      <c r="B6743" s="4" t="s">
        <v>143</v>
      </c>
      <c r="C6743" s="4" t="s">
        <v>111</v>
      </c>
      <c r="D6743" s="4" t="s">
        <v>226</v>
      </c>
      <c r="E6743" s="5">
        <v>10.65</v>
      </c>
    </row>
    <row r="6744" spans="1:10" ht="21.95" customHeight="1" x14ac:dyDescent="0.15">
      <c r="A6744" s="6" t="s">
        <v>298</v>
      </c>
      <c r="B6744" s="4" t="s">
        <v>40</v>
      </c>
      <c r="C6744" s="4" t="s">
        <v>111</v>
      </c>
      <c r="D6744" s="4" t="s">
        <v>118</v>
      </c>
      <c r="E6744" s="5">
        <v>6.77</v>
      </c>
      <c r="F6744" t="s">
        <v>353</v>
      </c>
      <c r="G6744" s="17">
        <f>+E6744+E6745+E6746+E6747+E6748+E6749+E6750</f>
        <v>61.120000000000005</v>
      </c>
      <c r="H6744" s="17">
        <f>+E6751+E6752+E6753</f>
        <v>27.02</v>
      </c>
      <c r="I6744" s="18">
        <f>+(G6744/4)/(H6744/3)</f>
        <v>1.6965210954848262</v>
      </c>
      <c r="J6744" s="21">
        <f>+(B6744-$K$1)/7</f>
        <v>16</v>
      </c>
    </row>
    <row r="6745" spans="1:10" ht="21.95" customHeight="1" x14ac:dyDescent="0.15">
      <c r="A6745" s="6" t="s">
        <v>298</v>
      </c>
      <c r="B6745" s="4" t="s">
        <v>40</v>
      </c>
      <c r="C6745" s="4" t="s">
        <v>111</v>
      </c>
      <c r="D6745" s="4" t="s">
        <v>118</v>
      </c>
      <c r="E6745" s="5">
        <v>8.5</v>
      </c>
    </row>
    <row r="6746" spans="1:10" ht="21.95" customHeight="1" x14ac:dyDescent="0.15">
      <c r="A6746" s="6" t="s">
        <v>298</v>
      </c>
      <c r="B6746" s="4" t="s">
        <v>40</v>
      </c>
      <c r="C6746" s="4" t="s">
        <v>111</v>
      </c>
      <c r="D6746" s="4" t="s">
        <v>226</v>
      </c>
      <c r="E6746" s="5">
        <v>10.89</v>
      </c>
    </row>
    <row r="6747" spans="1:10" ht="21.95" customHeight="1" x14ac:dyDescent="0.15">
      <c r="A6747" s="6" t="s">
        <v>298</v>
      </c>
      <c r="B6747" s="4" t="s">
        <v>40</v>
      </c>
      <c r="C6747" s="4" t="s">
        <v>111</v>
      </c>
      <c r="D6747" s="4" t="s">
        <v>226</v>
      </c>
      <c r="E6747" s="5">
        <v>6.47</v>
      </c>
    </row>
    <row r="6748" spans="1:10" ht="21.95" customHeight="1" x14ac:dyDescent="0.15">
      <c r="A6748" s="6" t="s">
        <v>298</v>
      </c>
      <c r="B6748" s="4" t="s">
        <v>144</v>
      </c>
      <c r="C6748" s="4" t="s">
        <v>111</v>
      </c>
      <c r="D6748" s="4" t="s">
        <v>146</v>
      </c>
      <c r="E6748" s="5">
        <v>12.01</v>
      </c>
    </row>
    <row r="6749" spans="1:10" ht="21.95" customHeight="1" x14ac:dyDescent="0.15">
      <c r="A6749" s="6" t="s">
        <v>298</v>
      </c>
      <c r="B6749" s="4" t="s">
        <v>144</v>
      </c>
      <c r="C6749" s="4" t="s">
        <v>111</v>
      </c>
      <c r="D6749" s="4" t="s">
        <v>226</v>
      </c>
      <c r="E6749" s="5">
        <v>9.6</v>
      </c>
    </row>
    <row r="6750" spans="1:10" ht="21.95" customHeight="1" x14ac:dyDescent="0.15">
      <c r="A6750" s="6" t="s">
        <v>298</v>
      </c>
      <c r="B6750" s="4" t="s">
        <v>144</v>
      </c>
      <c r="C6750" s="4" t="s">
        <v>111</v>
      </c>
      <c r="D6750" s="4" t="s">
        <v>226</v>
      </c>
      <c r="E6750" s="5">
        <v>6.88</v>
      </c>
    </row>
    <row r="6751" spans="1:10" ht="21.95" customHeight="1" x14ac:dyDescent="0.15">
      <c r="A6751" s="6" t="s">
        <v>298</v>
      </c>
      <c r="B6751" s="4" t="s">
        <v>41</v>
      </c>
      <c r="C6751" s="4" t="s">
        <v>111</v>
      </c>
      <c r="D6751" s="4" t="s">
        <v>146</v>
      </c>
      <c r="E6751" s="5">
        <v>8.6199999999999992</v>
      </c>
      <c r="F6751" t="s">
        <v>354</v>
      </c>
    </row>
    <row r="6752" spans="1:10" ht="21.95" customHeight="1" x14ac:dyDescent="0.15">
      <c r="A6752" s="6" t="s">
        <v>298</v>
      </c>
      <c r="B6752" s="4" t="s">
        <v>41</v>
      </c>
      <c r="C6752" s="4" t="s">
        <v>111</v>
      </c>
      <c r="D6752" s="4" t="s">
        <v>226</v>
      </c>
      <c r="E6752" s="5">
        <v>8.1999999999999993</v>
      </c>
    </row>
    <row r="6753" spans="1:10" ht="21.95" customHeight="1" x14ac:dyDescent="0.15">
      <c r="A6753" s="6" t="s">
        <v>298</v>
      </c>
      <c r="B6753" s="4" t="s">
        <v>145</v>
      </c>
      <c r="C6753" s="4" t="s">
        <v>111</v>
      </c>
      <c r="D6753" s="4" t="s">
        <v>226</v>
      </c>
      <c r="E6753" s="5">
        <v>10.199999999999999</v>
      </c>
    </row>
    <row r="6754" spans="1:10" ht="21.95" customHeight="1" x14ac:dyDescent="0.15">
      <c r="A6754" s="6" t="s">
        <v>298</v>
      </c>
      <c r="B6754" s="4" t="s">
        <v>42</v>
      </c>
      <c r="C6754" s="4" t="s">
        <v>111</v>
      </c>
      <c r="D6754" s="4" t="s">
        <v>146</v>
      </c>
      <c r="E6754" s="5">
        <v>12.61</v>
      </c>
      <c r="F6754" t="s">
        <v>353</v>
      </c>
      <c r="G6754" s="17">
        <f>+E6754+E6755+E6756+E6757+E6758+E6759</f>
        <v>61.449999999999996</v>
      </c>
      <c r="H6754" s="17">
        <f>+E6760+E6761+E6762+E6763</f>
        <v>43.43</v>
      </c>
      <c r="I6754" s="18">
        <f>+(G6754/4)/(H6754/3)</f>
        <v>1.0611904213677181</v>
      </c>
      <c r="J6754" s="21">
        <f>+(B6754-$K$1)/7</f>
        <v>17</v>
      </c>
    </row>
    <row r="6755" spans="1:10" ht="21.95" customHeight="1" x14ac:dyDescent="0.15">
      <c r="A6755" s="6" t="s">
        <v>298</v>
      </c>
      <c r="B6755" s="4" t="s">
        <v>42</v>
      </c>
      <c r="C6755" s="4" t="s">
        <v>111</v>
      </c>
      <c r="D6755" s="4" t="s">
        <v>226</v>
      </c>
      <c r="E6755" s="5">
        <v>12.32</v>
      </c>
    </row>
    <row r="6756" spans="1:10" ht="21.95" customHeight="1" x14ac:dyDescent="0.15">
      <c r="A6756" s="6" t="s">
        <v>298</v>
      </c>
      <c r="B6756" s="4" t="s">
        <v>42</v>
      </c>
      <c r="C6756" s="4" t="s">
        <v>111</v>
      </c>
      <c r="D6756" s="4" t="s">
        <v>226</v>
      </c>
      <c r="E6756" s="5">
        <v>7.36</v>
      </c>
    </row>
    <row r="6757" spans="1:10" ht="21.95" customHeight="1" x14ac:dyDescent="0.15">
      <c r="A6757" s="6" t="s">
        <v>298</v>
      </c>
      <c r="B6757" s="4" t="s">
        <v>147</v>
      </c>
      <c r="C6757" s="4" t="s">
        <v>111</v>
      </c>
      <c r="D6757" s="4" t="s">
        <v>146</v>
      </c>
      <c r="E6757" s="5">
        <v>3.64</v>
      </c>
    </row>
    <row r="6758" spans="1:10" ht="21.95" customHeight="1" x14ac:dyDescent="0.15">
      <c r="A6758" s="6" t="s">
        <v>298</v>
      </c>
      <c r="B6758" s="4" t="s">
        <v>147</v>
      </c>
      <c r="C6758" s="4" t="s">
        <v>111</v>
      </c>
      <c r="D6758" s="4" t="s">
        <v>224</v>
      </c>
      <c r="E6758" s="5">
        <v>11.98</v>
      </c>
    </row>
    <row r="6759" spans="1:10" ht="21.95" customHeight="1" x14ac:dyDescent="0.15">
      <c r="A6759" s="6" t="s">
        <v>298</v>
      </c>
      <c r="B6759" s="4" t="s">
        <v>147</v>
      </c>
      <c r="C6759" s="4" t="s">
        <v>111</v>
      </c>
      <c r="D6759" s="4" t="s">
        <v>226</v>
      </c>
      <c r="E6759" s="5">
        <v>13.54</v>
      </c>
    </row>
    <row r="6760" spans="1:10" ht="21.95" customHeight="1" x14ac:dyDescent="0.15">
      <c r="A6760" s="6" t="s">
        <v>298</v>
      </c>
      <c r="B6760" s="4" t="s">
        <v>43</v>
      </c>
      <c r="C6760" s="4" t="s">
        <v>111</v>
      </c>
      <c r="D6760" s="4" t="s">
        <v>146</v>
      </c>
      <c r="E6760" s="5">
        <v>10.14</v>
      </c>
      <c r="F6760" t="s">
        <v>354</v>
      </c>
    </row>
    <row r="6761" spans="1:10" ht="21.95" customHeight="1" x14ac:dyDescent="0.15">
      <c r="A6761" s="6" t="s">
        <v>298</v>
      </c>
      <c r="B6761" s="4" t="s">
        <v>43</v>
      </c>
      <c r="C6761" s="4" t="s">
        <v>111</v>
      </c>
      <c r="D6761" s="4" t="s">
        <v>226</v>
      </c>
      <c r="E6761" s="5">
        <v>11.18</v>
      </c>
    </row>
    <row r="6762" spans="1:10" ht="21.95" customHeight="1" x14ac:dyDescent="0.15">
      <c r="A6762" s="6" t="s">
        <v>298</v>
      </c>
      <c r="B6762" s="4" t="s">
        <v>148</v>
      </c>
      <c r="C6762" s="4" t="s">
        <v>111</v>
      </c>
      <c r="D6762" s="4" t="s">
        <v>146</v>
      </c>
      <c r="E6762" s="5">
        <v>7.78</v>
      </c>
    </row>
    <row r="6763" spans="1:10" ht="21.95" customHeight="1" x14ac:dyDescent="0.15">
      <c r="A6763" s="6" t="s">
        <v>298</v>
      </c>
      <c r="B6763" s="4" t="s">
        <v>148</v>
      </c>
      <c r="C6763" s="4" t="s">
        <v>111</v>
      </c>
      <c r="D6763" s="4" t="s">
        <v>226</v>
      </c>
      <c r="E6763" s="5">
        <v>14.33</v>
      </c>
    </row>
    <row r="6764" spans="1:10" ht="21.95" customHeight="1" x14ac:dyDescent="0.15">
      <c r="A6764" s="6" t="s">
        <v>298</v>
      </c>
      <c r="B6764" s="4" t="s">
        <v>44</v>
      </c>
      <c r="C6764" s="4" t="s">
        <v>111</v>
      </c>
      <c r="D6764" s="4" t="s">
        <v>146</v>
      </c>
      <c r="E6764" s="5">
        <v>13.4</v>
      </c>
      <c r="F6764" t="s">
        <v>353</v>
      </c>
      <c r="G6764" s="17">
        <f>+E6764+E6765+E6766+E6767+E6768</f>
        <v>58.399999999999991</v>
      </c>
      <c r="H6764" s="17">
        <f>+E6770+E6771+E6772+E6773+E6769</f>
        <v>43.540000000000006</v>
      </c>
      <c r="I6764" s="18">
        <f>+(G6764/4)/(H6764/3)</f>
        <v>1.0059715204409736</v>
      </c>
      <c r="J6764" s="21">
        <f>+(B6764-$K$1)/7</f>
        <v>18</v>
      </c>
    </row>
    <row r="6765" spans="1:10" ht="21.95" customHeight="1" x14ac:dyDescent="0.15">
      <c r="A6765" s="6" t="s">
        <v>298</v>
      </c>
      <c r="B6765" s="4" t="s">
        <v>44</v>
      </c>
      <c r="C6765" s="4" t="s">
        <v>111</v>
      </c>
      <c r="D6765" s="4" t="s">
        <v>226</v>
      </c>
      <c r="E6765" s="5">
        <v>10.49</v>
      </c>
    </row>
    <row r="6766" spans="1:10" ht="21.95" customHeight="1" x14ac:dyDescent="0.15">
      <c r="A6766" s="6" t="s">
        <v>298</v>
      </c>
      <c r="B6766" s="4" t="s">
        <v>44</v>
      </c>
      <c r="C6766" s="4" t="s">
        <v>111</v>
      </c>
      <c r="D6766" s="4" t="s">
        <v>226</v>
      </c>
      <c r="E6766" s="5">
        <v>6.22</v>
      </c>
    </row>
    <row r="6767" spans="1:10" ht="21.95" customHeight="1" x14ac:dyDescent="0.15">
      <c r="A6767" s="6" t="s">
        <v>298</v>
      </c>
      <c r="B6767" s="4" t="s">
        <v>149</v>
      </c>
      <c r="C6767" s="4" t="s">
        <v>111</v>
      </c>
      <c r="D6767" s="4" t="s">
        <v>146</v>
      </c>
      <c r="E6767" s="5">
        <v>13.52</v>
      </c>
    </row>
    <row r="6768" spans="1:10" ht="21.95" customHeight="1" x14ac:dyDescent="0.15">
      <c r="A6768" s="6" t="s">
        <v>298</v>
      </c>
      <c r="B6768" s="4" t="s">
        <v>149</v>
      </c>
      <c r="C6768" s="4" t="s">
        <v>111</v>
      </c>
      <c r="D6768" s="4" t="s">
        <v>226</v>
      </c>
      <c r="E6768" s="5">
        <v>14.77</v>
      </c>
    </row>
    <row r="6769" spans="1:10" ht="21.95" customHeight="1" x14ac:dyDescent="0.15">
      <c r="A6769" s="6" t="s">
        <v>298</v>
      </c>
      <c r="B6769" s="4" t="s">
        <v>45</v>
      </c>
      <c r="C6769" s="4" t="s">
        <v>111</v>
      </c>
      <c r="D6769" s="4" t="s">
        <v>146</v>
      </c>
      <c r="E6769" s="5">
        <v>10.84</v>
      </c>
      <c r="F6769" t="s">
        <v>354</v>
      </c>
    </row>
    <row r="6770" spans="1:10" ht="21.95" customHeight="1" x14ac:dyDescent="0.15">
      <c r="A6770" s="6" t="s">
        <v>298</v>
      </c>
      <c r="B6770" s="4" t="s">
        <v>45</v>
      </c>
      <c r="C6770" s="4" t="s">
        <v>111</v>
      </c>
      <c r="D6770" s="4" t="s">
        <v>225</v>
      </c>
      <c r="E6770" s="5">
        <v>3.79</v>
      </c>
    </row>
    <row r="6771" spans="1:10" ht="21.95" customHeight="1" x14ac:dyDescent="0.15">
      <c r="A6771" s="6" t="s">
        <v>298</v>
      </c>
      <c r="B6771" s="4" t="s">
        <v>45</v>
      </c>
      <c r="C6771" s="4" t="s">
        <v>111</v>
      </c>
      <c r="D6771" s="4" t="s">
        <v>134</v>
      </c>
      <c r="E6771" s="5">
        <v>7.29</v>
      </c>
    </row>
    <row r="6772" spans="1:10" ht="21.95" customHeight="1" x14ac:dyDescent="0.15">
      <c r="A6772" s="6" t="s">
        <v>298</v>
      </c>
      <c r="B6772" s="4" t="s">
        <v>150</v>
      </c>
      <c r="C6772" s="4" t="s">
        <v>111</v>
      </c>
      <c r="D6772" s="4" t="s">
        <v>146</v>
      </c>
      <c r="E6772" s="5">
        <v>8.98</v>
      </c>
    </row>
    <row r="6773" spans="1:10" ht="21.95" customHeight="1" x14ac:dyDescent="0.15">
      <c r="A6773" s="6" t="s">
        <v>298</v>
      </c>
      <c r="B6773" s="4" t="s">
        <v>150</v>
      </c>
      <c r="C6773" s="4" t="s">
        <v>111</v>
      </c>
      <c r="D6773" s="4" t="s">
        <v>226</v>
      </c>
      <c r="E6773" s="5">
        <v>12.64</v>
      </c>
    </row>
    <row r="6774" spans="1:10" ht="21.95" customHeight="1" x14ac:dyDescent="0.15">
      <c r="A6774" s="6" t="s">
        <v>298</v>
      </c>
      <c r="B6774" s="4" t="s">
        <v>46</v>
      </c>
      <c r="C6774" s="4" t="s">
        <v>111</v>
      </c>
      <c r="D6774" s="4" t="s">
        <v>146</v>
      </c>
      <c r="E6774" s="5">
        <v>11.62</v>
      </c>
      <c r="F6774" t="s">
        <v>353</v>
      </c>
      <c r="G6774" s="17">
        <f>+E6774+E6775+E6776+E6777+E6778+E6779</f>
        <v>62.14</v>
      </c>
      <c r="H6774" s="17">
        <f>+E6780+E6781+E6782+E6783</f>
        <v>46.55</v>
      </c>
      <c r="I6774" s="18">
        <f>+(G6774/4)/(H6774/3)</f>
        <v>1.0011815252416756</v>
      </c>
      <c r="J6774" s="21">
        <f>+(B6774-$K$1)/7</f>
        <v>19</v>
      </c>
    </row>
    <row r="6775" spans="1:10" ht="21.95" customHeight="1" x14ac:dyDescent="0.15">
      <c r="A6775" s="9" t="s">
        <v>298</v>
      </c>
      <c r="B6775" s="4" t="s">
        <v>46</v>
      </c>
      <c r="C6775" s="4" t="s">
        <v>111</v>
      </c>
      <c r="D6775" s="4" t="s">
        <v>226</v>
      </c>
      <c r="E6775" s="5">
        <v>13.54</v>
      </c>
    </row>
    <row r="6776" spans="1:10" ht="21.95" customHeight="1" x14ac:dyDescent="0.15">
      <c r="A6776" s="6" t="s">
        <v>298</v>
      </c>
      <c r="B6776" s="4" t="s">
        <v>151</v>
      </c>
      <c r="C6776" s="4" t="s">
        <v>111</v>
      </c>
      <c r="D6776" s="4" t="s">
        <v>146</v>
      </c>
      <c r="E6776" s="5">
        <v>13.78</v>
      </c>
    </row>
    <row r="6777" spans="1:10" ht="21.95" customHeight="1" x14ac:dyDescent="0.15">
      <c r="A6777" s="6" t="s">
        <v>298</v>
      </c>
      <c r="B6777" s="4" t="s">
        <v>151</v>
      </c>
      <c r="C6777" s="4" t="s">
        <v>111</v>
      </c>
      <c r="D6777" s="4" t="s">
        <v>224</v>
      </c>
      <c r="E6777" s="5">
        <v>7.31</v>
      </c>
    </row>
    <row r="6778" spans="1:10" ht="21.95" customHeight="1" x14ac:dyDescent="0.15">
      <c r="A6778" s="6" t="s">
        <v>298</v>
      </c>
      <c r="B6778" s="4" t="s">
        <v>151</v>
      </c>
      <c r="C6778" s="4" t="s">
        <v>111</v>
      </c>
      <c r="D6778" s="4" t="s">
        <v>226</v>
      </c>
      <c r="E6778" s="5">
        <v>11.38</v>
      </c>
    </row>
    <row r="6779" spans="1:10" ht="21.95" customHeight="1" x14ac:dyDescent="0.15">
      <c r="A6779" s="6" t="s">
        <v>298</v>
      </c>
      <c r="B6779" s="4" t="s">
        <v>151</v>
      </c>
      <c r="C6779" s="4" t="s">
        <v>111</v>
      </c>
      <c r="D6779" s="4" t="s">
        <v>226</v>
      </c>
      <c r="E6779" s="5">
        <v>4.51</v>
      </c>
    </row>
    <row r="6780" spans="1:10" ht="21.95" customHeight="1" x14ac:dyDescent="0.15">
      <c r="A6780" s="6" t="s">
        <v>298</v>
      </c>
      <c r="B6780" s="4" t="s">
        <v>47</v>
      </c>
      <c r="C6780" s="4" t="s">
        <v>111</v>
      </c>
      <c r="D6780" s="4" t="s">
        <v>146</v>
      </c>
      <c r="E6780" s="5">
        <v>10.31</v>
      </c>
      <c r="F6780" t="s">
        <v>354</v>
      </c>
    </row>
    <row r="6781" spans="1:10" ht="21.95" customHeight="1" x14ac:dyDescent="0.15">
      <c r="A6781" s="6" t="s">
        <v>298</v>
      </c>
      <c r="B6781" s="4" t="s">
        <v>47</v>
      </c>
      <c r="C6781" s="4" t="s">
        <v>111</v>
      </c>
      <c r="D6781" s="4" t="s">
        <v>226</v>
      </c>
      <c r="E6781" s="5">
        <v>12.36</v>
      </c>
    </row>
    <row r="6782" spans="1:10" ht="21.95" customHeight="1" x14ac:dyDescent="0.15">
      <c r="A6782" s="6" t="s">
        <v>298</v>
      </c>
      <c r="B6782" s="4" t="s">
        <v>152</v>
      </c>
      <c r="C6782" s="4" t="s">
        <v>111</v>
      </c>
      <c r="D6782" s="4" t="s">
        <v>146</v>
      </c>
      <c r="E6782" s="5">
        <v>11.15</v>
      </c>
    </row>
    <row r="6783" spans="1:10" ht="21.95" customHeight="1" x14ac:dyDescent="0.15">
      <c r="A6783" s="6" t="s">
        <v>298</v>
      </c>
      <c r="B6783" s="4" t="s">
        <v>152</v>
      </c>
      <c r="C6783" s="4" t="s">
        <v>111</v>
      </c>
      <c r="D6783" s="4" t="s">
        <v>226</v>
      </c>
      <c r="E6783" s="5">
        <v>12.73</v>
      </c>
    </row>
    <row r="6784" spans="1:10" ht="21.95" customHeight="1" x14ac:dyDescent="0.15">
      <c r="A6784" s="6" t="s">
        <v>298</v>
      </c>
      <c r="B6784" s="4" t="s">
        <v>48</v>
      </c>
      <c r="C6784" s="4" t="s">
        <v>111</v>
      </c>
      <c r="D6784" s="4" t="s">
        <v>146</v>
      </c>
      <c r="E6784" s="5">
        <v>12.16</v>
      </c>
      <c r="F6784" t="s">
        <v>353</v>
      </c>
      <c r="G6784" s="17">
        <f>+E6784+E6785+E6786+E6787</f>
        <v>52.25</v>
      </c>
      <c r="H6784" s="17">
        <f>+E6790+E6791+E6788+E6789</f>
        <v>39.549999999999997</v>
      </c>
      <c r="I6784" s="18">
        <f>+(G6784/4)/(H6784/3)</f>
        <v>0.99083438685208614</v>
      </c>
      <c r="J6784" s="21">
        <f>+(B6784-$K$1)/7</f>
        <v>20</v>
      </c>
    </row>
    <row r="6785" spans="1:10" ht="21.95" customHeight="1" x14ac:dyDescent="0.15">
      <c r="A6785" s="6" t="s">
        <v>298</v>
      </c>
      <c r="B6785" s="4" t="s">
        <v>48</v>
      </c>
      <c r="C6785" s="4" t="s">
        <v>111</v>
      </c>
      <c r="D6785" s="4" t="s">
        <v>226</v>
      </c>
      <c r="E6785" s="5">
        <v>13.27</v>
      </c>
    </row>
    <row r="6786" spans="1:10" ht="21.95" customHeight="1" x14ac:dyDescent="0.15">
      <c r="A6786" s="6" t="s">
        <v>298</v>
      </c>
      <c r="B6786" s="4" t="s">
        <v>153</v>
      </c>
      <c r="C6786" s="4" t="s">
        <v>111</v>
      </c>
      <c r="D6786" s="4" t="s">
        <v>146</v>
      </c>
      <c r="E6786" s="5">
        <v>12.97</v>
      </c>
    </row>
    <row r="6787" spans="1:10" ht="21.95" customHeight="1" x14ac:dyDescent="0.15">
      <c r="A6787" s="6" t="s">
        <v>298</v>
      </c>
      <c r="B6787" s="4" t="s">
        <v>153</v>
      </c>
      <c r="C6787" s="4" t="s">
        <v>111</v>
      </c>
      <c r="D6787" s="4" t="s">
        <v>226</v>
      </c>
      <c r="E6787" s="5">
        <v>13.85</v>
      </c>
    </row>
    <row r="6788" spans="1:10" ht="21.95" customHeight="1" x14ac:dyDescent="0.15">
      <c r="A6788" s="6" t="s">
        <v>298</v>
      </c>
      <c r="B6788" s="4" t="s">
        <v>49</v>
      </c>
      <c r="C6788" s="4" t="s">
        <v>111</v>
      </c>
      <c r="D6788" s="4" t="s">
        <v>146</v>
      </c>
      <c r="E6788" s="5">
        <v>9.9700000000000006</v>
      </c>
      <c r="F6788" t="s">
        <v>354</v>
      </c>
    </row>
    <row r="6789" spans="1:10" ht="21.95" customHeight="1" x14ac:dyDescent="0.15">
      <c r="A6789" s="6" t="s">
        <v>298</v>
      </c>
      <c r="B6789" s="4" t="s">
        <v>49</v>
      </c>
      <c r="C6789" s="4" t="s">
        <v>111</v>
      </c>
      <c r="D6789" s="4" t="s">
        <v>226</v>
      </c>
      <c r="E6789" s="5">
        <v>9.39</v>
      </c>
    </row>
    <row r="6790" spans="1:10" ht="21.95" customHeight="1" x14ac:dyDescent="0.15">
      <c r="A6790" s="6" t="s">
        <v>298</v>
      </c>
      <c r="B6790" s="4" t="s">
        <v>154</v>
      </c>
      <c r="C6790" s="4" t="s">
        <v>111</v>
      </c>
      <c r="D6790" s="4" t="s">
        <v>146</v>
      </c>
      <c r="E6790" s="5">
        <v>8.65</v>
      </c>
    </row>
    <row r="6791" spans="1:10" ht="21.95" customHeight="1" x14ac:dyDescent="0.15">
      <c r="A6791" s="6" t="s">
        <v>298</v>
      </c>
      <c r="B6791" s="4" t="s">
        <v>154</v>
      </c>
      <c r="C6791" s="4" t="s">
        <v>111</v>
      </c>
      <c r="D6791" s="4" t="s">
        <v>226</v>
      </c>
      <c r="E6791" s="5">
        <v>11.54</v>
      </c>
    </row>
    <row r="6792" spans="1:10" ht="21.95" customHeight="1" x14ac:dyDescent="0.15">
      <c r="A6792" s="6" t="s">
        <v>298</v>
      </c>
      <c r="B6792" s="4" t="s">
        <v>50</v>
      </c>
      <c r="C6792" s="4" t="s">
        <v>111</v>
      </c>
      <c r="D6792" s="4" t="s">
        <v>146</v>
      </c>
      <c r="E6792" s="5">
        <v>12.46</v>
      </c>
      <c r="F6792" t="s">
        <v>353</v>
      </c>
      <c r="G6792" s="17">
        <f>+E6792+E6793+E6794+E6795</f>
        <v>51.75</v>
      </c>
      <c r="H6792" s="17">
        <f>+E6798+E6799+E6800+E6797+E6796</f>
        <v>40.130000000000003</v>
      </c>
      <c r="I6792" s="18">
        <f>+(G6792/4)/(H6792/3)</f>
        <v>0.967169200099676</v>
      </c>
      <c r="J6792" s="21">
        <f>+(B6792-$K$1)/7</f>
        <v>21</v>
      </c>
    </row>
    <row r="6793" spans="1:10" ht="21.95" customHeight="1" x14ac:dyDescent="0.15">
      <c r="A6793" s="6" t="s">
        <v>298</v>
      </c>
      <c r="B6793" s="4" t="s">
        <v>50</v>
      </c>
      <c r="C6793" s="4" t="s">
        <v>111</v>
      </c>
      <c r="D6793" s="4" t="s">
        <v>226</v>
      </c>
      <c r="E6793" s="5">
        <v>13.33</v>
      </c>
    </row>
    <row r="6794" spans="1:10" ht="21.95" customHeight="1" x14ac:dyDescent="0.15">
      <c r="A6794" s="6" t="s">
        <v>298</v>
      </c>
      <c r="B6794" s="4" t="s">
        <v>155</v>
      </c>
      <c r="C6794" s="4" t="s">
        <v>111</v>
      </c>
      <c r="D6794" s="4" t="s">
        <v>226</v>
      </c>
      <c r="E6794" s="5">
        <v>14.12</v>
      </c>
    </row>
    <row r="6795" spans="1:10" ht="21.95" customHeight="1" x14ac:dyDescent="0.15">
      <c r="A6795" s="6" t="s">
        <v>298</v>
      </c>
      <c r="B6795" s="4" t="s">
        <v>155</v>
      </c>
      <c r="C6795" s="4" t="s">
        <v>111</v>
      </c>
      <c r="D6795" s="4" t="s">
        <v>134</v>
      </c>
      <c r="E6795" s="5">
        <v>11.84</v>
      </c>
    </row>
    <row r="6796" spans="1:10" ht="21.95" customHeight="1" x14ac:dyDescent="0.15">
      <c r="A6796" s="6" t="s">
        <v>298</v>
      </c>
      <c r="B6796" s="4" t="s">
        <v>51</v>
      </c>
      <c r="C6796" s="4" t="s">
        <v>111</v>
      </c>
      <c r="D6796" s="4" t="s">
        <v>118</v>
      </c>
      <c r="E6796" s="5">
        <v>4.88</v>
      </c>
      <c r="F6796" t="s">
        <v>354</v>
      </c>
    </row>
    <row r="6797" spans="1:10" ht="21.95" customHeight="1" x14ac:dyDescent="0.15">
      <c r="A6797" s="6" t="s">
        <v>298</v>
      </c>
      <c r="B6797" s="4" t="s">
        <v>51</v>
      </c>
      <c r="C6797" s="4" t="s">
        <v>111</v>
      </c>
      <c r="D6797" s="4" t="s">
        <v>118</v>
      </c>
      <c r="E6797" s="5">
        <v>5.85</v>
      </c>
    </row>
    <row r="6798" spans="1:10" ht="21.95" customHeight="1" x14ac:dyDescent="0.15">
      <c r="A6798" s="6" t="s">
        <v>298</v>
      </c>
      <c r="B6798" s="4" t="s">
        <v>51</v>
      </c>
      <c r="C6798" s="4" t="s">
        <v>111</v>
      </c>
      <c r="D6798" s="4" t="s">
        <v>226</v>
      </c>
      <c r="E6798" s="5">
        <v>10.77</v>
      </c>
    </row>
    <row r="6799" spans="1:10" ht="21.95" customHeight="1" x14ac:dyDescent="0.15">
      <c r="A6799" s="6" t="s">
        <v>298</v>
      </c>
      <c r="B6799" s="4" t="s">
        <v>156</v>
      </c>
      <c r="C6799" s="4" t="s">
        <v>111</v>
      </c>
      <c r="D6799" s="4" t="s">
        <v>118</v>
      </c>
      <c r="E6799" s="5">
        <v>9.41</v>
      </c>
    </row>
    <row r="6800" spans="1:10" ht="21.95" customHeight="1" x14ac:dyDescent="0.15">
      <c r="A6800" s="6" t="s">
        <v>298</v>
      </c>
      <c r="B6800" s="4" t="s">
        <v>156</v>
      </c>
      <c r="C6800" s="4" t="s">
        <v>111</v>
      </c>
      <c r="D6800" s="4" t="s">
        <v>226</v>
      </c>
      <c r="E6800" s="5">
        <v>9.2200000000000006</v>
      </c>
    </row>
    <row r="6801" spans="1:10" ht="21.95" customHeight="1" x14ac:dyDescent="0.15">
      <c r="A6801" s="6" t="s">
        <v>298</v>
      </c>
      <c r="B6801" s="4" t="s">
        <v>157</v>
      </c>
      <c r="C6801" s="4" t="s">
        <v>111</v>
      </c>
      <c r="D6801" s="4" t="s">
        <v>118</v>
      </c>
      <c r="E6801" s="5">
        <v>11.29</v>
      </c>
      <c r="F6801" s="13" t="s">
        <v>353</v>
      </c>
    </row>
    <row r="6802" spans="1:10" ht="21.95" customHeight="1" x14ac:dyDescent="0.15">
      <c r="A6802" s="6" t="s">
        <v>298</v>
      </c>
      <c r="B6802" s="4" t="s">
        <v>157</v>
      </c>
      <c r="C6802" s="4" t="s">
        <v>111</v>
      </c>
      <c r="D6802" s="4" t="s">
        <v>226</v>
      </c>
      <c r="E6802" s="5">
        <v>11.68</v>
      </c>
      <c r="F6802" s="13"/>
    </row>
    <row r="6803" spans="1:10" ht="21.95" customHeight="1" x14ac:dyDescent="0.15">
      <c r="A6803" s="6" t="s">
        <v>298</v>
      </c>
      <c r="B6803" s="4" t="s">
        <v>157</v>
      </c>
      <c r="C6803" s="4" t="s">
        <v>111</v>
      </c>
      <c r="D6803" s="4" t="s">
        <v>226</v>
      </c>
      <c r="E6803" s="5">
        <v>4.8499999999999996</v>
      </c>
      <c r="F6803" s="13"/>
    </row>
    <row r="6804" spans="1:10" ht="21.95" customHeight="1" x14ac:dyDescent="0.15">
      <c r="A6804" s="6" t="s">
        <v>298</v>
      </c>
      <c r="B6804" s="4" t="s">
        <v>52</v>
      </c>
      <c r="C6804" s="4" t="s">
        <v>111</v>
      </c>
      <c r="D6804" s="4" t="s">
        <v>118</v>
      </c>
      <c r="E6804" s="5">
        <v>10.39</v>
      </c>
      <c r="F6804" s="13" t="s">
        <v>354</v>
      </c>
    </row>
    <row r="6805" spans="1:10" ht="21.95" customHeight="1" x14ac:dyDescent="0.15">
      <c r="A6805" s="6" t="s">
        <v>298</v>
      </c>
      <c r="B6805" s="4" t="s">
        <v>52</v>
      </c>
      <c r="C6805" s="4" t="s">
        <v>111</v>
      </c>
      <c r="D6805" s="4" t="s">
        <v>118</v>
      </c>
      <c r="E6805" s="5">
        <v>9.99</v>
      </c>
    </row>
    <row r="6806" spans="1:10" ht="21.95" customHeight="1" x14ac:dyDescent="0.15">
      <c r="A6806" s="6" t="s">
        <v>298</v>
      </c>
      <c r="B6806" s="4" t="s">
        <v>52</v>
      </c>
      <c r="C6806" s="4" t="s">
        <v>111</v>
      </c>
      <c r="D6806" s="4" t="s">
        <v>226</v>
      </c>
      <c r="E6806" s="5">
        <v>14.41</v>
      </c>
    </row>
    <row r="6807" spans="1:10" ht="21.95" customHeight="1" x14ac:dyDescent="0.15">
      <c r="A6807" s="6" t="s">
        <v>298</v>
      </c>
      <c r="B6807" s="4" t="s">
        <v>52</v>
      </c>
      <c r="C6807" s="4" t="s">
        <v>111</v>
      </c>
      <c r="D6807" s="4" t="s">
        <v>226</v>
      </c>
      <c r="E6807" s="5">
        <v>10.09</v>
      </c>
    </row>
    <row r="6808" spans="1:10" ht="21.95" customHeight="1" x14ac:dyDescent="0.15">
      <c r="A6808" s="6" t="s">
        <v>298</v>
      </c>
      <c r="B6808" s="4" t="s">
        <v>158</v>
      </c>
      <c r="C6808" s="4" t="s">
        <v>111</v>
      </c>
      <c r="D6808" s="4" t="s">
        <v>118</v>
      </c>
      <c r="E6808" s="5">
        <v>10.68</v>
      </c>
    </row>
    <row r="6809" spans="1:10" ht="21.95" customHeight="1" x14ac:dyDescent="0.15">
      <c r="A6809" s="6" t="s">
        <v>298</v>
      </c>
      <c r="B6809" s="4" t="s">
        <v>158</v>
      </c>
      <c r="C6809" s="4" t="s">
        <v>111</v>
      </c>
      <c r="D6809" s="4" t="s">
        <v>226</v>
      </c>
      <c r="E6809" s="5">
        <v>12.42</v>
      </c>
    </row>
    <row r="6810" spans="1:10" ht="21.95" customHeight="1" x14ac:dyDescent="0.15">
      <c r="A6810" s="6" t="s">
        <v>298</v>
      </c>
      <c r="B6810" s="4" t="s">
        <v>53</v>
      </c>
      <c r="C6810" s="4" t="s">
        <v>111</v>
      </c>
      <c r="D6810" s="4" t="s">
        <v>118</v>
      </c>
      <c r="E6810" s="5">
        <v>6.76</v>
      </c>
      <c r="F6810" t="s">
        <v>353</v>
      </c>
      <c r="G6810" s="17">
        <f>+E6810+E6811+E6812+E6813+E6814+E6815</f>
        <v>64.84</v>
      </c>
      <c r="H6810" s="17">
        <f>+E6816+E6817+E6818+E6819</f>
        <v>48.23</v>
      </c>
      <c r="I6810" s="18">
        <f>+(G6810/4)/(H6810/3)</f>
        <v>1.0082935931992538</v>
      </c>
      <c r="J6810" s="21">
        <f>+(B6810-$K$1)/7</f>
        <v>23</v>
      </c>
    </row>
    <row r="6811" spans="1:10" ht="21.95" customHeight="1" x14ac:dyDescent="0.15">
      <c r="A6811" s="6" t="s">
        <v>298</v>
      </c>
      <c r="B6811" s="4" t="s">
        <v>53</v>
      </c>
      <c r="C6811" s="4" t="s">
        <v>111</v>
      </c>
      <c r="D6811" s="4" t="s">
        <v>118</v>
      </c>
      <c r="E6811" s="5">
        <v>6.74</v>
      </c>
    </row>
    <row r="6812" spans="1:10" ht="21.95" customHeight="1" x14ac:dyDescent="0.15">
      <c r="A6812" s="6" t="s">
        <v>298</v>
      </c>
      <c r="B6812" s="4" t="s">
        <v>53</v>
      </c>
      <c r="C6812" s="4" t="s">
        <v>111</v>
      </c>
      <c r="D6812" s="4" t="s">
        <v>226</v>
      </c>
      <c r="E6812" s="5">
        <v>13.42</v>
      </c>
    </row>
    <row r="6813" spans="1:10" ht="21.95" customHeight="1" x14ac:dyDescent="0.15">
      <c r="A6813" s="6" t="s">
        <v>298</v>
      </c>
      <c r="B6813" s="4" t="s">
        <v>53</v>
      </c>
      <c r="C6813" s="4" t="s">
        <v>111</v>
      </c>
      <c r="D6813" s="4" t="s">
        <v>226</v>
      </c>
      <c r="E6813" s="5">
        <v>10.199999999999999</v>
      </c>
    </row>
    <row r="6814" spans="1:10" ht="21.95" customHeight="1" x14ac:dyDescent="0.15">
      <c r="A6814" s="6" t="s">
        <v>298</v>
      </c>
      <c r="B6814" s="4" t="s">
        <v>159</v>
      </c>
      <c r="C6814" s="4" t="s">
        <v>111</v>
      </c>
      <c r="D6814" s="4" t="s">
        <v>146</v>
      </c>
      <c r="E6814" s="5">
        <v>13.57</v>
      </c>
    </row>
    <row r="6815" spans="1:10" ht="21.95" customHeight="1" x14ac:dyDescent="0.15">
      <c r="A6815" s="6" t="s">
        <v>298</v>
      </c>
      <c r="B6815" s="4" t="s">
        <v>159</v>
      </c>
      <c r="C6815" s="4" t="s">
        <v>111</v>
      </c>
      <c r="D6815" s="4" t="s">
        <v>226</v>
      </c>
      <c r="E6815" s="5">
        <v>14.15</v>
      </c>
    </row>
    <row r="6816" spans="1:10" ht="21.95" customHeight="1" x14ac:dyDescent="0.15">
      <c r="A6816" s="6" t="s">
        <v>298</v>
      </c>
      <c r="B6816" s="4" t="s">
        <v>54</v>
      </c>
      <c r="C6816" s="4" t="s">
        <v>111</v>
      </c>
      <c r="D6816" s="4" t="s">
        <v>146</v>
      </c>
      <c r="E6816" s="5">
        <v>11.66</v>
      </c>
      <c r="F6816" t="s">
        <v>354</v>
      </c>
    </row>
    <row r="6817" spans="1:10" ht="21.95" customHeight="1" x14ac:dyDescent="0.15">
      <c r="A6817" s="6" t="s">
        <v>298</v>
      </c>
      <c r="B6817" s="4" t="s">
        <v>54</v>
      </c>
      <c r="C6817" s="4" t="s">
        <v>111</v>
      </c>
      <c r="D6817" s="4" t="s">
        <v>226</v>
      </c>
      <c r="E6817" s="5">
        <v>13.21</v>
      </c>
    </row>
    <row r="6818" spans="1:10" ht="21.95" customHeight="1" x14ac:dyDescent="0.15">
      <c r="A6818" s="6" t="s">
        <v>298</v>
      </c>
      <c r="B6818" s="4" t="s">
        <v>160</v>
      </c>
      <c r="C6818" s="4" t="s">
        <v>111</v>
      </c>
      <c r="D6818" s="4" t="s">
        <v>146</v>
      </c>
      <c r="E6818" s="5">
        <v>11.18</v>
      </c>
    </row>
    <row r="6819" spans="1:10" ht="21.95" customHeight="1" x14ac:dyDescent="0.15">
      <c r="A6819" s="6" t="s">
        <v>298</v>
      </c>
      <c r="B6819" s="4" t="s">
        <v>160</v>
      </c>
      <c r="C6819" s="4" t="s">
        <v>111</v>
      </c>
      <c r="D6819" s="4" t="s">
        <v>226</v>
      </c>
      <c r="E6819" s="5">
        <v>12.18</v>
      </c>
    </row>
    <row r="6820" spans="1:10" ht="21.95" customHeight="1" x14ac:dyDescent="0.15">
      <c r="A6820" s="6" t="s">
        <v>298</v>
      </c>
      <c r="B6820" s="4" t="s">
        <v>55</v>
      </c>
      <c r="C6820" s="4" t="s">
        <v>111</v>
      </c>
      <c r="D6820" s="4" t="s">
        <v>146</v>
      </c>
      <c r="E6820" s="5">
        <v>12.92</v>
      </c>
      <c r="F6820" t="s">
        <v>353</v>
      </c>
      <c r="G6820" s="17">
        <f>+E6820+E6821+E6822+E6823+E6824+E6825</f>
        <v>59.11</v>
      </c>
      <c r="H6820" s="17">
        <f>+E6826+E6827+E6828+E6829</f>
        <v>42.28</v>
      </c>
      <c r="I6820" s="18">
        <f>+(G6820/4)/(H6820/3)</f>
        <v>1.0485454115421002</v>
      </c>
      <c r="J6820" s="21">
        <f>+(B6820-$K$1)/7</f>
        <v>24</v>
      </c>
    </row>
    <row r="6821" spans="1:10" ht="21.95" customHeight="1" x14ac:dyDescent="0.15">
      <c r="A6821" s="9" t="s">
        <v>298</v>
      </c>
      <c r="B6821" s="4" t="s">
        <v>55</v>
      </c>
      <c r="C6821" s="4" t="s">
        <v>111</v>
      </c>
      <c r="D6821" s="4" t="s">
        <v>226</v>
      </c>
      <c r="E6821" s="5">
        <v>11.24</v>
      </c>
    </row>
    <row r="6822" spans="1:10" ht="21.95" customHeight="1" x14ac:dyDescent="0.15">
      <c r="A6822" s="6" t="s">
        <v>298</v>
      </c>
      <c r="B6822" s="4" t="s">
        <v>55</v>
      </c>
      <c r="C6822" s="4" t="s">
        <v>111</v>
      </c>
      <c r="D6822" s="4" t="s">
        <v>226</v>
      </c>
      <c r="E6822" s="5">
        <v>6.42</v>
      </c>
    </row>
    <row r="6823" spans="1:10" ht="21.95" customHeight="1" x14ac:dyDescent="0.15">
      <c r="A6823" s="6" t="s">
        <v>298</v>
      </c>
      <c r="B6823" s="4" t="s">
        <v>161</v>
      </c>
      <c r="C6823" s="4" t="s">
        <v>111</v>
      </c>
      <c r="D6823" s="4" t="s">
        <v>146</v>
      </c>
      <c r="E6823" s="5">
        <v>12.45</v>
      </c>
    </row>
    <row r="6824" spans="1:10" ht="21.95" customHeight="1" x14ac:dyDescent="0.15">
      <c r="A6824" s="6" t="s">
        <v>298</v>
      </c>
      <c r="B6824" s="4" t="s">
        <v>161</v>
      </c>
      <c r="C6824" s="4" t="s">
        <v>111</v>
      </c>
      <c r="D6824" s="4" t="s">
        <v>226</v>
      </c>
      <c r="E6824" s="5">
        <v>11.76</v>
      </c>
    </row>
    <row r="6825" spans="1:10" ht="21.95" customHeight="1" x14ac:dyDescent="0.15">
      <c r="A6825" s="6" t="s">
        <v>298</v>
      </c>
      <c r="B6825" s="4" t="s">
        <v>161</v>
      </c>
      <c r="C6825" s="4" t="s">
        <v>111</v>
      </c>
      <c r="D6825" s="4" t="s">
        <v>226</v>
      </c>
      <c r="E6825" s="5">
        <v>4.32</v>
      </c>
    </row>
    <row r="6826" spans="1:10" ht="21.95" customHeight="1" x14ac:dyDescent="0.15">
      <c r="A6826" s="6" t="s">
        <v>298</v>
      </c>
      <c r="B6826" s="4" t="s">
        <v>56</v>
      </c>
      <c r="C6826" s="4" t="s">
        <v>111</v>
      </c>
      <c r="D6826" s="4" t="s">
        <v>146</v>
      </c>
      <c r="E6826" s="5">
        <v>10.210000000000001</v>
      </c>
      <c r="F6826" t="s">
        <v>354</v>
      </c>
    </row>
    <row r="6827" spans="1:10" ht="21.95" customHeight="1" x14ac:dyDescent="0.15">
      <c r="A6827" s="6" t="s">
        <v>298</v>
      </c>
      <c r="B6827" s="4" t="s">
        <v>56</v>
      </c>
      <c r="C6827" s="4" t="s">
        <v>111</v>
      </c>
      <c r="D6827" s="4" t="s">
        <v>226</v>
      </c>
      <c r="E6827" s="5">
        <v>10.38</v>
      </c>
    </row>
    <row r="6828" spans="1:10" ht="21.95" customHeight="1" x14ac:dyDescent="0.15">
      <c r="A6828" s="6" t="s">
        <v>298</v>
      </c>
      <c r="B6828" s="4" t="s">
        <v>162</v>
      </c>
      <c r="C6828" s="4" t="s">
        <v>111</v>
      </c>
      <c r="D6828" s="4" t="s">
        <v>146</v>
      </c>
      <c r="E6828" s="5">
        <v>10.16</v>
      </c>
    </row>
    <row r="6829" spans="1:10" ht="21.95" customHeight="1" x14ac:dyDescent="0.15">
      <c r="A6829" s="6" t="s">
        <v>298</v>
      </c>
      <c r="B6829" s="4" t="s">
        <v>162</v>
      </c>
      <c r="C6829" s="4" t="s">
        <v>111</v>
      </c>
      <c r="D6829" s="4" t="s">
        <v>226</v>
      </c>
      <c r="E6829" s="5">
        <v>11.53</v>
      </c>
    </row>
    <row r="6830" spans="1:10" ht="21.95" customHeight="1" x14ac:dyDescent="0.15">
      <c r="A6830" s="6" t="s">
        <v>298</v>
      </c>
      <c r="B6830" s="4" t="s">
        <v>57</v>
      </c>
      <c r="C6830" s="4" t="s">
        <v>111</v>
      </c>
      <c r="D6830" s="4" t="s">
        <v>146</v>
      </c>
      <c r="E6830" s="5">
        <v>13.31</v>
      </c>
      <c r="F6830" t="s">
        <v>353</v>
      </c>
      <c r="G6830" s="17">
        <f>+E6830+E6831+E6832+E6833+E6834</f>
        <v>58.13000000000001</v>
      </c>
      <c r="H6830" s="17">
        <f>+E6836+E6837+E6838+E6839+E6835</f>
        <v>46.64</v>
      </c>
      <c r="I6830" s="18">
        <f>+(G6830/4)/(H6830/3)</f>
        <v>0.93476629502572917</v>
      </c>
      <c r="J6830" s="21">
        <f>+(B6830-$K$1)/7</f>
        <v>25</v>
      </c>
    </row>
    <row r="6831" spans="1:10" ht="21.95" customHeight="1" x14ac:dyDescent="0.15">
      <c r="A6831" s="6" t="s">
        <v>298</v>
      </c>
      <c r="B6831" s="4" t="s">
        <v>57</v>
      </c>
      <c r="C6831" s="4" t="s">
        <v>111</v>
      </c>
      <c r="D6831" s="4" t="s">
        <v>226</v>
      </c>
      <c r="E6831" s="5">
        <v>11.43</v>
      </c>
    </row>
    <row r="6832" spans="1:10" ht="21.95" customHeight="1" x14ac:dyDescent="0.15">
      <c r="A6832" s="6" t="s">
        <v>298</v>
      </c>
      <c r="B6832" s="4" t="s">
        <v>57</v>
      </c>
      <c r="C6832" s="4" t="s">
        <v>111</v>
      </c>
      <c r="D6832" s="4" t="s">
        <v>226</v>
      </c>
      <c r="E6832" s="5">
        <v>7.31</v>
      </c>
    </row>
    <row r="6833" spans="1:10" ht="21.95" customHeight="1" x14ac:dyDescent="0.15">
      <c r="A6833" s="6" t="s">
        <v>298</v>
      </c>
      <c r="B6833" s="4" t="s">
        <v>163</v>
      </c>
      <c r="C6833" s="4" t="s">
        <v>111</v>
      </c>
      <c r="D6833" s="4" t="s">
        <v>146</v>
      </c>
      <c r="E6833" s="5">
        <v>12.63</v>
      </c>
    </row>
    <row r="6834" spans="1:10" ht="21.95" customHeight="1" x14ac:dyDescent="0.15">
      <c r="A6834" s="6" t="s">
        <v>298</v>
      </c>
      <c r="B6834" s="4" t="s">
        <v>163</v>
      </c>
      <c r="C6834" s="4" t="s">
        <v>111</v>
      </c>
      <c r="D6834" s="4" t="s">
        <v>226</v>
      </c>
      <c r="E6834" s="5">
        <v>13.45</v>
      </c>
    </row>
    <row r="6835" spans="1:10" ht="21.95" customHeight="1" x14ac:dyDescent="0.15">
      <c r="A6835" s="6" t="s">
        <v>298</v>
      </c>
      <c r="B6835" s="4" t="s">
        <v>58</v>
      </c>
      <c r="C6835" s="4" t="s">
        <v>111</v>
      </c>
      <c r="D6835" s="4" t="s">
        <v>146</v>
      </c>
      <c r="E6835" s="5">
        <v>9.4499999999999993</v>
      </c>
      <c r="F6835" t="s">
        <v>354</v>
      </c>
    </row>
    <row r="6836" spans="1:10" ht="21.95" customHeight="1" x14ac:dyDescent="0.15">
      <c r="A6836" s="6" t="s">
        <v>298</v>
      </c>
      <c r="B6836" s="4" t="s">
        <v>58</v>
      </c>
      <c r="C6836" s="4" t="s">
        <v>111</v>
      </c>
      <c r="D6836" s="4" t="s">
        <v>226</v>
      </c>
      <c r="E6836" s="5">
        <v>10.83</v>
      </c>
    </row>
    <row r="6837" spans="1:10" ht="21.95" customHeight="1" x14ac:dyDescent="0.15">
      <c r="A6837" s="6" t="s">
        <v>298</v>
      </c>
      <c r="B6837" s="4" t="s">
        <v>164</v>
      </c>
      <c r="C6837" s="4" t="s">
        <v>111</v>
      </c>
      <c r="D6837" s="4" t="s">
        <v>146</v>
      </c>
      <c r="E6837" s="5">
        <v>10.68</v>
      </c>
    </row>
    <row r="6838" spans="1:10" ht="21.95" customHeight="1" x14ac:dyDescent="0.15">
      <c r="A6838" s="6" t="s">
        <v>298</v>
      </c>
      <c r="B6838" s="4" t="s">
        <v>164</v>
      </c>
      <c r="C6838" s="4" t="s">
        <v>111</v>
      </c>
      <c r="D6838" s="4" t="s">
        <v>226</v>
      </c>
      <c r="E6838" s="5">
        <v>10.24</v>
      </c>
    </row>
    <row r="6839" spans="1:10" ht="21.95" customHeight="1" x14ac:dyDescent="0.15">
      <c r="A6839" s="6" t="s">
        <v>298</v>
      </c>
      <c r="B6839" s="4" t="s">
        <v>164</v>
      </c>
      <c r="C6839" s="4" t="s">
        <v>111</v>
      </c>
      <c r="D6839" s="4" t="s">
        <v>226</v>
      </c>
      <c r="E6839" s="5">
        <v>5.44</v>
      </c>
    </row>
    <row r="6840" spans="1:10" ht="21.95" customHeight="1" x14ac:dyDescent="0.15">
      <c r="A6840" s="6" t="s">
        <v>298</v>
      </c>
      <c r="B6840" s="4" t="s">
        <v>59</v>
      </c>
      <c r="C6840" s="4" t="s">
        <v>111</v>
      </c>
      <c r="D6840" s="4" t="s">
        <v>112</v>
      </c>
      <c r="E6840" s="5">
        <v>14.51</v>
      </c>
      <c r="F6840" t="s">
        <v>353</v>
      </c>
      <c r="G6840" s="17">
        <f>+E6840+E6841+E6842+E6843+E6844+E6845</f>
        <v>64.22</v>
      </c>
      <c r="H6840" s="17">
        <f>+E6846+E6847+E6848</f>
        <v>35.43</v>
      </c>
      <c r="I6840" s="18">
        <f>+(G6840/4)/(H6840/3)</f>
        <v>1.3594411515664691</v>
      </c>
      <c r="J6840" s="21">
        <f>+(B6840-$K$1)/7</f>
        <v>26</v>
      </c>
    </row>
    <row r="6841" spans="1:10" ht="21.95" customHeight="1" x14ac:dyDescent="0.15">
      <c r="A6841" s="6" t="s">
        <v>298</v>
      </c>
      <c r="B6841" s="4" t="s">
        <v>59</v>
      </c>
      <c r="C6841" s="4" t="s">
        <v>111</v>
      </c>
      <c r="D6841" s="4" t="s">
        <v>226</v>
      </c>
      <c r="E6841" s="5">
        <v>12.24</v>
      </c>
    </row>
    <row r="6842" spans="1:10" ht="21.95" customHeight="1" x14ac:dyDescent="0.15">
      <c r="A6842" s="6" t="s">
        <v>298</v>
      </c>
      <c r="B6842" s="4" t="s">
        <v>59</v>
      </c>
      <c r="C6842" s="4" t="s">
        <v>111</v>
      </c>
      <c r="D6842" s="4" t="s">
        <v>226</v>
      </c>
      <c r="E6842" s="5">
        <v>6.46</v>
      </c>
    </row>
    <row r="6843" spans="1:10" ht="21.95" customHeight="1" x14ac:dyDescent="0.15">
      <c r="A6843" s="6" t="s">
        <v>298</v>
      </c>
      <c r="B6843" s="4" t="s">
        <v>166</v>
      </c>
      <c r="C6843" s="4" t="s">
        <v>111</v>
      </c>
      <c r="D6843" s="4" t="s">
        <v>146</v>
      </c>
      <c r="E6843" s="5">
        <v>14.14</v>
      </c>
    </row>
    <row r="6844" spans="1:10" ht="21.95" customHeight="1" x14ac:dyDescent="0.15">
      <c r="A6844" s="6" t="s">
        <v>298</v>
      </c>
      <c r="B6844" s="4" t="s">
        <v>166</v>
      </c>
      <c r="C6844" s="4" t="s">
        <v>111</v>
      </c>
      <c r="D6844" s="4" t="s">
        <v>226</v>
      </c>
      <c r="E6844" s="5">
        <v>13.92</v>
      </c>
    </row>
    <row r="6845" spans="1:10" ht="21.95" customHeight="1" x14ac:dyDescent="0.15">
      <c r="A6845" s="6" t="s">
        <v>298</v>
      </c>
      <c r="B6845" s="4" t="s">
        <v>166</v>
      </c>
      <c r="C6845" s="4" t="s">
        <v>111</v>
      </c>
      <c r="D6845" s="4" t="s">
        <v>226</v>
      </c>
      <c r="E6845" s="5">
        <v>2.95</v>
      </c>
    </row>
    <row r="6846" spans="1:10" ht="21.95" customHeight="1" x14ac:dyDescent="0.15">
      <c r="A6846" s="6" t="s">
        <v>298</v>
      </c>
      <c r="B6846" s="4" t="s">
        <v>60</v>
      </c>
      <c r="C6846" s="4" t="s">
        <v>111</v>
      </c>
      <c r="D6846" s="4" t="s">
        <v>226</v>
      </c>
      <c r="E6846" s="5">
        <v>11.62</v>
      </c>
      <c r="F6846" t="s">
        <v>354</v>
      </c>
    </row>
    <row r="6847" spans="1:10" ht="21.95" customHeight="1" x14ac:dyDescent="0.15">
      <c r="A6847" s="6" t="s">
        <v>298</v>
      </c>
      <c r="B6847" s="4" t="s">
        <v>167</v>
      </c>
      <c r="C6847" s="4" t="s">
        <v>111</v>
      </c>
      <c r="D6847" s="4" t="s">
        <v>146</v>
      </c>
      <c r="E6847" s="5">
        <v>10.95</v>
      </c>
    </row>
    <row r="6848" spans="1:10" ht="21.95" customHeight="1" x14ac:dyDescent="0.15">
      <c r="A6848" s="6" t="s">
        <v>298</v>
      </c>
      <c r="B6848" s="4" t="s">
        <v>167</v>
      </c>
      <c r="C6848" s="4" t="s">
        <v>111</v>
      </c>
      <c r="D6848" s="4" t="s">
        <v>226</v>
      </c>
      <c r="E6848" s="5">
        <v>12.86</v>
      </c>
    </row>
    <row r="6849" spans="1:10" ht="21.95" customHeight="1" x14ac:dyDescent="0.15">
      <c r="A6849" s="6" t="s">
        <v>298</v>
      </c>
      <c r="B6849" s="4" t="s">
        <v>61</v>
      </c>
      <c r="C6849" s="4" t="s">
        <v>111</v>
      </c>
      <c r="D6849" s="4" t="s">
        <v>112</v>
      </c>
      <c r="E6849" s="5">
        <v>12.07</v>
      </c>
      <c r="F6849" s="13" t="s">
        <v>353</v>
      </c>
    </row>
    <row r="6850" spans="1:10" ht="21.95" customHeight="1" x14ac:dyDescent="0.15">
      <c r="A6850" s="6" t="s">
        <v>298</v>
      </c>
      <c r="B6850" s="4" t="s">
        <v>61</v>
      </c>
      <c r="C6850" s="4" t="s">
        <v>111</v>
      </c>
      <c r="D6850" s="4" t="s">
        <v>226</v>
      </c>
      <c r="E6850" s="5">
        <v>12.97</v>
      </c>
      <c r="F6850" s="13"/>
    </row>
    <row r="6851" spans="1:10" ht="21.95" customHeight="1" x14ac:dyDescent="0.15">
      <c r="A6851" s="6" t="s">
        <v>298</v>
      </c>
      <c r="B6851" s="4" t="s">
        <v>62</v>
      </c>
      <c r="C6851" s="4" t="s">
        <v>111</v>
      </c>
      <c r="D6851" s="4" t="s">
        <v>146</v>
      </c>
      <c r="E6851" s="5">
        <v>11.57</v>
      </c>
      <c r="F6851" s="13" t="s">
        <v>354</v>
      </c>
    </row>
    <row r="6852" spans="1:10" ht="21.95" customHeight="1" x14ac:dyDescent="0.15">
      <c r="A6852" s="6" t="s">
        <v>298</v>
      </c>
      <c r="B6852" s="4" t="s">
        <v>62</v>
      </c>
      <c r="C6852" s="4" t="s">
        <v>111</v>
      </c>
      <c r="D6852" s="4" t="s">
        <v>226</v>
      </c>
      <c r="E6852" s="5">
        <v>11.42</v>
      </c>
    </row>
    <row r="6853" spans="1:10" ht="21.95" customHeight="1" x14ac:dyDescent="0.15">
      <c r="A6853" s="6" t="s">
        <v>298</v>
      </c>
      <c r="B6853" s="4" t="s">
        <v>168</v>
      </c>
      <c r="C6853" s="4" t="s">
        <v>111</v>
      </c>
      <c r="D6853" s="4" t="s">
        <v>146</v>
      </c>
      <c r="E6853" s="5">
        <v>9.1</v>
      </c>
    </row>
    <row r="6854" spans="1:10" ht="21.95" customHeight="1" x14ac:dyDescent="0.15">
      <c r="A6854" s="6" t="s">
        <v>298</v>
      </c>
      <c r="B6854" s="4" t="s">
        <v>168</v>
      </c>
      <c r="C6854" s="4" t="s">
        <v>111</v>
      </c>
      <c r="D6854" s="4" t="s">
        <v>146</v>
      </c>
      <c r="E6854" s="5">
        <v>14.1</v>
      </c>
    </row>
    <row r="6855" spans="1:10" ht="21.95" customHeight="1" x14ac:dyDescent="0.15">
      <c r="A6855" s="6" t="s">
        <v>298</v>
      </c>
      <c r="B6855" s="4" t="s">
        <v>168</v>
      </c>
      <c r="C6855" s="4" t="s">
        <v>111</v>
      </c>
      <c r="D6855" s="4" t="s">
        <v>226</v>
      </c>
      <c r="E6855" s="5">
        <v>14.79</v>
      </c>
    </row>
    <row r="6856" spans="1:10" ht="21.95" customHeight="1" x14ac:dyDescent="0.15">
      <c r="A6856" s="6" t="s">
        <v>298</v>
      </c>
      <c r="B6856" s="4" t="s">
        <v>168</v>
      </c>
      <c r="C6856" s="4" t="s">
        <v>111</v>
      </c>
      <c r="D6856" s="4" t="s">
        <v>226</v>
      </c>
      <c r="E6856" s="5">
        <v>13.24</v>
      </c>
    </row>
    <row r="6857" spans="1:10" ht="21.95" customHeight="1" x14ac:dyDescent="0.15">
      <c r="A6857" s="6" t="s">
        <v>298</v>
      </c>
      <c r="B6857" s="4" t="s">
        <v>63</v>
      </c>
      <c r="C6857" s="4" t="s">
        <v>111</v>
      </c>
      <c r="D6857" s="4" t="s">
        <v>118</v>
      </c>
      <c r="E6857" s="5">
        <v>8.07</v>
      </c>
      <c r="F6857" t="s">
        <v>353</v>
      </c>
      <c r="G6857" s="17">
        <f>+E6857+E6858+E6859+E6860+E6861+E6862+E6863+E6864</f>
        <v>66.010000000000005</v>
      </c>
      <c r="H6857" s="17">
        <f>+E6867+E6868+E6865+E6866</f>
        <v>39.520000000000003</v>
      </c>
      <c r="I6857" s="18">
        <f>+(G6857/4)/(H6857/3)</f>
        <v>1.252720141700405</v>
      </c>
      <c r="J6857" s="21">
        <f>+(B6857-$K$1)/7</f>
        <v>28</v>
      </c>
    </row>
    <row r="6858" spans="1:10" ht="21.95" customHeight="1" x14ac:dyDescent="0.15">
      <c r="A6858" s="6" t="s">
        <v>298</v>
      </c>
      <c r="B6858" s="4" t="s">
        <v>63</v>
      </c>
      <c r="C6858" s="4" t="s">
        <v>111</v>
      </c>
      <c r="D6858" s="4" t="s">
        <v>118</v>
      </c>
      <c r="E6858" s="5">
        <v>6.68</v>
      </c>
    </row>
    <row r="6859" spans="1:10" ht="21.95" customHeight="1" x14ac:dyDescent="0.15">
      <c r="A6859" s="6" t="s">
        <v>298</v>
      </c>
      <c r="B6859" s="4" t="s">
        <v>63</v>
      </c>
      <c r="C6859" s="4" t="s">
        <v>111</v>
      </c>
      <c r="D6859" s="4" t="s">
        <v>226</v>
      </c>
      <c r="E6859" s="5">
        <v>12.39</v>
      </c>
    </row>
    <row r="6860" spans="1:10" ht="21.95" customHeight="1" x14ac:dyDescent="0.15">
      <c r="A6860" s="6" t="s">
        <v>298</v>
      </c>
      <c r="B6860" s="4" t="s">
        <v>63</v>
      </c>
      <c r="C6860" s="4" t="s">
        <v>111</v>
      </c>
      <c r="D6860" s="4" t="s">
        <v>226</v>
      </c>
      <c r="E6860" s="5">
        <v>9.06</v>
      </c>
    </row>
    <row r="6861" spans="1:10" ht="21.95" customHeight="1" x14ac:dyDescent="0.15">
      <c r="A6861" s="6" t="s">
        <v>298</v>
      </c>
      <c r="B6861" s="4" t="s">
        <v>169</v>
      </c>
      <c r="C6861" s="4" t="s">
        <v>111</v>
      </c>
      <c r="D6861" s="4" t="s">
        <v>146</v>
      </c>
      <c r="E6861" s="5">
        <v>6.37</v>
      </c>
    </row>
    <row r="6862" spans="1:10" ht="21.95" customHeight="1" x14ac:dyDescent="0.15">
      <c r="A6862" s="6" t="s">
        <v>298</v>
      </c>
      <c r="B6862" s="4" t="s">
        <v>169</v>
      </c>
      <c r="C6862" s="4" t="s">
        <v>111</v>
      </c>
      <c r="D6862" s="4" t="s">
        <v>146</v>
      </c>
      <c r="E6862" s="5">
        <v>7.57</v>
      </c>
    </row>
    <row r="6863" spans="1:10" ht="21.95" customHeight="1" x14ac:dyDescent="0.15">
      <c r="A6863" s="6" t="s">
        <v>298</v>
      </c>
      <c r="B6863" s="4" t="s">
        <v>169</v>
      </c>
      <c r="C6863" s="4" t="s">
        <v>111</v>
      </c>
      <c r="D6863" s="4" t="s">
        <v>226</v>
      </c>
      <c r="E6863" s="5">
        <v>12.48</v>
      </c>
    </row>
    <row r="6864" spans="1:10" ht="21.95" customHeight="1" x14ac:dyDescent="0.15">
      <c r="A6864" s="6" t="s">
        <v>298</v>
      </c>
      <c r="B6864" s="4" t="s">
        <v>169</v>
      </c>
      <c r="C6864" s="4" t="s">
        <v>111</v>
      </c>
      <c r="D6864" s="4" t="s">
        <v>226</v>
      </c>
      <c r="E6864" s="5">
        <v>3.39</v>
      </c>
    </row>
    <row r="6865" spans="1:10" ht="21.95" customHeight="1" x14ac:dyDescent="0.15">
      <c r="A6865" s="9" t="s">
        <v>298</v>
      </c>
      <c r="B6865" s="4" t="s">
        <v>64</v>
      </c>
      <c r="C6865" s="4" t="s">
        <v>111</v>
      </c>
      <c r="D6865" s="4" t="s">
        <v>146</v>
      </c>
      <c r="E6865" s="5">
        <v>9.1300000000000008</v>
      </c>
      <c r="F6865" t="s">
        <v>354</v>
      </c>
    </row>
    <row r="6866" spans="1:10" ht="21.95" customHeight="1" x14ac:dyDescent="0.15">
      <c r="A6866" s="6" t="s">
        <v>298</v>
      </c>
      <c r="B6866" s="4" t="s">
        <v>64</v>
      </c>
      <c r="C6866" s="4" t="s">
        <v>111</v>
      </c>
      <c r="D6866" s="4" t="s">
        <v>226</v>
      </c>
      <c r="E6866" s="5">
        <v>9.7200000000000006</v>
      </c>
    </row>
    <row r="6867" spans="1:10" ht="21.95" customHeight="1" x14ac:dyDescent="0.15">
      <c r="A6867" s="6" t="s">
        <v>298</v>
      </c>
      <c r="B6867" s="4" t="s">
        <v>170</v>
      </c>
      <c r="C6867" s="4" t="s">
        <v>111</v>
      </c>
      <c r="D6867" s="4" t="s">
        <v>146</v>
      </c>
      <c r="E6867" s="5">
        <v>7.46</v>
      </c>
    </row>
    <row r="6868" spans="1:10" ht="21.95" customHeight="1" x14ac:dyDescent="0.15">
      <c r="A6868" s="6" t="s">
        <v>298</v>
      </c>
      <c r="B6868" s="4" t="s">
        <v>170</v>
      </c>
      <c r="C6868" s="4" t="s">
        <v>111</v>
      </c>
      <c r="D6868" s="4" t="s">
        <v>226</v>
      </c>
      <c r="E6868" s="5">
        <v>13.21</v>
      </c>
    </row>
    <row r="6869" spans="1:10" ht="21.95" customHeight="1" x14ac:dyDescent="0.15">
      <c r="A6869" s="6" t="s">
        <v>298</v>
      </c>
      <c r="B6869" s="4" t="s">
        <v>65</v>
      </c>
      <c r="C6869" s="4" t="s">
        <v>111</v>
      </c>
      <c r="D6869" s="4" t="s">
        <v>146</v>
      </c>
      <c r="E6869" s="5">
        <v>13.17</v>
      </c>
      <c r="F6869" t="s">
        <v>353</v>
      </c>
      <c r="G6869" s="17">
        <f>+E6869+E6870+E6871+E6872+E6873+E6874</f>
        <v>69.55</v>
      </c>
      <c r="H6869" s="17">
        <f>+E6875+E6876+E6877+E6878</f>
        <v>40.049999999999997</v>
      </c>
      <c r="I6869" s="18">
        <f>+(G6869/4)/(H6869/3)</f>
        <v>1.3024344569288389</v>
      </c>
      <c r="J6869" s="21">
        <f>+(B6869-$K$1)/7</f>
        <v>29</v>
      </c>
    </row>
    <row r="6870" spans="1:10" ht="21.95" customHeight="1" x14ac:dyDescent="0.15">
      <c r="A6870" s="6" t="s">
        <v>298</v>
      </c>
      <c r="B6870" s="4" t="s">
        <v>65</v>
      </c>
      <c r="C6870" s="4" t="s">
        <v>111</v>
      </c>
      <c r="D6870" s="4" t="s">
        <v>200</v>
      </c>
      <c r="E6870" s="5">
        <v>10.85</v>
      </c>
    </row>
    <row r="6871" spans="1:10" ht="21.95" customHeight="1" x14ac:dyDescent="0.15">
      <c r="A6871" s="6" t="s">
        <v>298</v>
      </c>
      <c r="B6871" s="4" t="s">
        <v>65</v>
      </c>
      <c r="C6871" s="4" t="s">
        <v>111</v>
      </c>
      <c r="D6871" s="4" t="s">
        <v>226</v>
      </c>
      <c r="E6871" s="5">
        <v>14.24</v>
      </c>
    </row>
    <row r="6872" spans="1:10" ht="21.95" customHeight="1" x14ac:dyDescent="0.15">
      <c r="A6872" s="6" t="s">
        <v>298</v>
      </c>
      <c r="B6872" s="4" t="s">
        <v>171</v>
      </c>
      <c r="C6872" s="4" t="s">
        <v>111</v>
      </c>
      <c r="D6872" s="4" t="s">
        <v>146</v>
      </c>
      <c r="E6872" s="5">
        <v>13.61</v>
      </c>
    </row>
    <row r="6873" spans="1:10" ht="21.95" customHeight="1" x14ac:dyDescent="0.15">
      <c r="A6873" s="6" t="s">
        <v>298</v>
      </c>
      <c r="B6873" s="4" t="s">
        <v>171</v>
      </c>
      <c r="C6873" s="4" t="s">
        <v>111</v>
      </c>
      <c r="D6873" s="4" t="s">
        <v>226</v>
      </c>
      <c r="E6873" s="5">
        <v>11.37</v>
      </c>
    </row>
    <row r="6874" spans="1:10" ht="21.95" customHeight="1" x14ac:dyDescent="0.15">
      <c r="A6874" s="6" t="s">
        <v>298</v>
      </c>
      <c r="B6874" s="4" t="s">
        <v>171</v>
      </c>
      <c r="C6874" s="4" t="s">
        <v>111</v>
      </c>
      <c r="D6874" s="4" t="s">
        <v>226</v>
      </c>
      <c r="E6874" s="5">
        <v>6.31</v>
      </c>
    </row>
    <row r="6875" spans="1:10" ht="21.95" customHeight="1" x14ac:dyDescent="0.15">
      <c r="A6875" s="6" t="s">
        <v>298</v>
      </c>
      <c r="B6875" s="4" t="s">
        <v>66</v>
      </c>
      <c r="C6875" s="4" t="s">
        <v>111</v>
      </c>
      <c r="D6875" s="4" t="s">
        <v>146</v>
      </c>
      <c r="E6875" s="5">
        <v>9.25</v>
      </c>
      <c r="F6875" t="s">
        <v>354</v>
      </c>
    </row>
    <row r="6876" spans="1:10" ht="21.95" customHeight="1" x14ac:dyDescent="0.15">
      <c r="A6876" s="6" t="s">
        <v>298</v>
      </c>
      <c r="B6876" s="4" t="s">
        <v>66</v>
      </c>
      <c r="C6876" s="4" t="s">
        <v>111</v>
      </c>
      <c r="D6876" s="4" t="s">
        <v>226</v>
      </c>
      <c r="E6876" s="5">
        <v>10.199999999999999</v>
      </c>
    </row>
    <row r="6877" spans="1:10" ht="21.95" customHeight="1" x14ac:dyDescent="0.15">
      <c r="A6877" s="6" t="s">
        <v>298</v>
      </c>
      <c r="B6877" s="4" t="s">
        <v>172</v>
      </c>
      <c r="C6877" s="4" t="s">
        <v>111</v>
      </c>
      <c r="D6877" s="4" t="s">
        <v>146</v>
      </c>
      <c r="E6877" s="5">
        <v>9.67</v>
      </c>
    </row>
    <row r="6878" spans="1:10" ht="21.95" customHeight="1" x14ac:dyDescent="0.15">
      <c r="A6878" s="6" t="s">
        <v>298</v>
      </c>
      <c r="B6878" s="4" t="s">
        <v>172</v>
      </c>
      <c r="C6878" s="4" t="s">
        <v>111</v>
      </c>
      <c r="D6878" s="4" t="s">
        <v>226</v>
      </c>
      <c r="E6878" s="5">
        <v>10.93</v>
      </c>
    </row>
    <row r="6879" spans="1:10" ht="21.95" customHeight="1" x14ac:dyDescent="0.15">
      <c r="A6879" s="6" t="s">
        <v>298</v>
      </c>
      <c r="B6879" s="4" t="s">
        <v>67</v>
      </c>
      <c r="C6879" s="4" t="s">
        <v>111</v>
      </c>
      <c r="D6879" s="4" t="s">
        <v>146</v>
      </c>
      <c r="E6879" s="5">
        <v>13.18</v>
      </c>
      <c r="F6879" t="s">
        <v>353</v>
      </c>
      <c r="G6879" s="17">
        <f>+E6879+E6880+E6881+E6882</f>
        <v>55.040000000000006</v>
      </c>
      <c r="H6879" s="17">
        <f>+E6885+E6886+E6887+E6884+E6883</f>
        <v>44.940000000000005</v>
      </c>
      <c r="I6879" s="18">
        <f>+(G6879/4)/(H6879/3)</f>
        <v>0.91855807743658213</v>
      </c>
      <c r="J6879" s="21">
        <f>+(B6879-$K$1)/7</f>
        <v>30</v>
      </c>
    </row>
    <row r="6880" spans="1:10" ht="21.95" customHeight="1" x14ac:dyDescent="0.15">
      <c r="A6880" s="6" t="s">
        <v>298</v>
      </c>
      <c r="B6880" s="4" t="s">
        <v>67</v>
      </c>
      <c r="C6880" s="4" t="s">
        <v>111</v>
      </c>
      <c r="D6880" s="4" t="s">
        <v>226</v>
      </c>
      <c r="E6880" s="5">
        <v>14.96</v>
      </c>
    </row>
    <row r="6881" spans="1:10" ht="21.95" customHeight="1" x14ac:dyDescent="0.15">
      <c r="A6881" s="6" t="s">
        <v>298</v>
      </c>
      <c r="B6881" s="4" t="s">
        <v>173</v>
      </c>
      <c r="C6881" s="4" t="s">
        <v>111</v>
      </c>
      <c r="D6881" s="4" t="s">
        <v>146</v>
      </c>
      <c r="E6881" s="5">
        <v>12.56</v>
      </c>
    </row>
    <row r="6882" spans="1:10" ht="21.95" customHeight="1" x14ac:dyDescent="0.15">
      <c r="A6882" s="6" t="s">
        <v>298</v>
      </c>
      <c r="B6882" s="4" t="s">
        <v>173</v>
      </c>
      <c r="C6882" s="4" t="s">
        <v>111</v>
      </c>
      <c r="D6882" s="4" t="s">
        <v>226</v>
      </c>
      <c r="E6882" s="5">
        <v>14.34</v>
      </c>
    </row>
    <row r="6883" spans="1:10" ht="21.95" customHeight="1" x14ac:dyDescent="0.15">
      <c r="A6883" s="6" t="s">
        <v>298</v>
      </c>
      <c r="B6883" s="4" t="s">
        <v>68</v>
      </c>
      <c r="C6883" s="4" t="s">
        <v>111</v>
      </c>
      <c r="D6883" s="4" t="s">
        <v>146</v>
      </c>
      <c r="E6883" s="5">
        <v>9.93</v>
      </c>
      <c r="F6883" t="s">
        <v>354</v>
      </c>
    </row>
    <row r="6884" spans="1:10" ht="21.95" customHeight="1" x14ac:dyDescent="0.15">
      <c r="A6884" s="6" t="s">
        <v>298</v>
      </c>
      <c r="B6884" s="4" t="s">
        <v>68</v>
      </c>
      <c r="C6884" s="4" t="s">
        <v>111</v>
      </c>
      <c r="D6884" s="4" t="s">
        <v>226</v>
      </c>
      <c r="E6884" s="5">
        <v>12.06</v>
      </c>
    </row>
    <row r="6885" spans="1:10" ht="21.95" customHeight="1" x14ac:dyDescent="0.15">
      <c r="A6885" s="6" t="s">
        <v>298</v>
      </c>
      <c r="B6885" s="4" t="s">
        <v>174</v>
      </c>
      <c r="C6885" s="4" t="s">
        <v>111</v>
      </c>
      <c r="D6885" s="4" t="s">
        <v>146</v>
      </c>
      <c r="E6885" s="5">
        <v>10.23</v>
      </c>
    </row>
    <row r="6886" spans="1:10" ht="21.95" customHeight="1" x14ac:dyDescent="0.15">
      <c r="A6886" s="6" t="s">
        <v>298</v>
      </c>
      <c r="B6886" s="4" t="s">
        <v>174</v>
      </c>
      <c r="C6886" s="4" t="s">
        <v>111</v>
      </c>
      <c r="D6886" s="4" t="s">
        <v>224</v>
      </c>
      <c r="E6886" s="5">
        <v>2</v>
      </c>
    </row>
    <row r="6887" spans="1:10" ht="21.95" customHeight="1" x14ac:dyDescent="0.15">
      <c r="A6887" s="6" t="s">
        <v>298</v>
      </c>
      <c r="B6887" s="4" t="s">
        <v>174</v>
      </c>
      <c r="C6887" s="4" t="s">
        <v>111</v>
      </c>
      <c r="D6887" s="4" t="s">
        <v>226</v>
      </c>
      <c r="E6887" s="5">
        <v>10.72</v>
      </c>
    </row>
    <row r="6888" spans="1:10" ht="21.95" customHeight="1" x14ac:dyDescent="0.15">
      <c r="A6888" s="6" t="s">
        <v>298</v>
      </c>
      <c r="B6888" s="4" t="s">
        <v>69</v>
      </c>
      <c r="C6888" s="4" t="s">
        <v>111</v>
      </c>
      <c r="D6888" s="4" t="s">
        <v>146</v>
      </c>
      <c r="E6888" s="5">
        <v>12.61</v>
      </c>
      <c r="F6888" t="s">
        <v>353</v>
      </c>
      <c r="G6888" s="17">
        <f>+E6888+E6889+E6890+E6891+E6892</f>
        <v>55.650000000000006</v>
      </c>
      <c r="H6888" s="17">
        <f>+E6894+E6895+E6896+E6893</f>
        <v>41.62</v>
      </c>
      <c r="I6888" s="18">
        <f>+(G6888/4)/(H6888/3)</f>
        <v>1.0028231619413746</v>
      </c>
      <c r="J6888" s="21">
        <f>+(B6888-$K$1)/7</f>
        <v>31</v>
      </c>
    </row>
    <row r="6889" spans="1:10" ht="21.95" customHeight="1" x14ac:dyDescent="0.15">
      <c r="A6889" s="6" t="s">
        <v>298</v>
      </c>
      <c r="B6889" s="4" t="s">
        <v>69</v>
      </c>
      <c r="C6889" s="4" t="s">
        <v>111</v>
      </c>
      <c r="D6889" s="4" t="s">
        <v>226</v>
      </c>
      <c r="E6889" s="5">
        <v>13.6</v>
      </c>
    </row>
    <row r="6890" spans="1:10" ht="21.95" customHeight="1" x14ac:dyDescent="0.15">
      <c r="A6890" s="6" t="s">
        <v>298</v>
      </c>
      <c r="B6890" s="4" t="s">
        <v>175</v>
      </c>
      <c r="C6890" s="4" t="s">
        <v>111</v>
      </c>
      <c r="D6890" s="4" t="s">
        <v>146</v>
      </c>
      <c r="E6890" s="5">
        <v>12.03</v>
      </c>
    </row>
    <row r="6891" spans="1:10" ht="21.95" customHeight="1" x14ac:dyDescent="0.15">
      <c r="A6891" s="6" t="s">
        <v>298</v>
      </c>
      <c r="B6891" s="4" t="s">
        <v>175</v>
      </c>
      <c r="C6891" s="4" t="s">
        <v>111</v>
      </c>
      <c r="D6891" s="4" t="s">
        <v>226</v>
      </c>
      <c r="E6891" s="5">
        <v>8.91</v>
      </c>
    </row>
    <row r="6892" spans="1:10" ht="21.95" customHeight="1" x14ac:dyDescent="0.15">
      <c r="A6892" s="6" t="s">
        <v>298</v>
      </c>
      <c r="B6892" s="4" t="s">
        <v>175</v>
      </c>
      <c r="C6892" s="4" t="s">
        <v>111</v>
      </c>
      <c r="D6892" s="4" t="s">
        <v>226</v>
      </c>
      <c r="E6892" s="5">
        <v>8.5</v>
      </c>
    </row>
    <row r="6893" spans="1:10" ht="21.95" customHeight="1" x14ac:dyDescent="0.15">
      <c r="A6893" s="6" t="s">
        <v>298</v>
      </c>
      <c r="B6893" s="4" t="s">
        <v>70</v>
      </c>
      <c r="C6893" s="4" t="s">
        <v>111</v>
      </c>
      <c r="D6893" s="4" t="s">
        <v>146</v>
      </c>
      <c r="E6893" s="5">
        <v>8.81</v>
      </c>
      <c r="F6893" t="s">
        <v>354</v>
      </c>
    </row>
    <row r="6894" spans="1:10" ht="21.95" customHeight="1" x14ac:dyDescent="0.15">
      <c r="A6894" s="6" t="s">
        <v>298</v>
      </c>
      <c r="B6894" s="4" t="s">
        <v>70</v>
      </c>
      <c r="C6894" s="4" t="s">
        <v>111</v>
      </c>
      <c r="D6894" s="4" t="s">
        <v>226</v>
      </c>
      <c r="E6894" s="5">
        <v>11.61</v>
      </c>
    </row>
    <row r="6895" spans="1:10" ht="21.95" customHeight="1" x14ac:dyDescent="0.15">
      <c r="A6895" s="6" t="s">
        <v>298</v>
      </c>
      <c r="B6895" s="4" t="s">
        <v>176</v>
      </c>
      <c r="C6895" s="4" t="s">
        <v>111</v>
      </c>
      <c r="D6895" s="4" t="s">
        <v>146</v>
      </c>
      <c r="E6895" s="5">
        <v>9.8699999999999992</v>
      </c>
    </row>
    <row r="6896" spans="1:10" ht="21.95" customHeight="1" x14ac:dyDescent="0.15">
      <c r="A6896" s="6" t="s">
        <v>298</v>
      </c>
      <c r="B6896" s="4" t="s">
        <v>176</v>
      </c>
      <c r="C6896" s="4" t="s">
        <v>111</v>
      </c>
      <c r="D6896" s="4" t="s">
        <v>226</v>
      </c>
      <c r="E6896" s="5">
        <v>11.33</v>
      </c>
    </row>
    <row r="6897" spans="1:10" ht="21.95" customHeight="1" x14ac:dyDescent="0.15">
      <c r="A6897" s="6" t="s">
        <v>298</v>
      </c>
      <c r="B6897" s="4" t="s">
        <v>71</v>
      </c>
      <c r="C6897" s="4" t="s">
        <v>111</v>
      </c>
      <c r="D6897" s="4" t="s">
        <v>146</v>
      </c>
      <c r="E6897" s="5">
        <v>13.06</v>
      </c>
      <c r="F6897" t="s">
        <v>353</v>
      </c>
      <c r="G6897" s="17">
        <f>+E6897+E6898+E6899+E6900</f>
        <v>51.42</v>
      </c>
      <c r="H6897" s="17">
        <f>+E6903+E6904+E6901+E6902</f>
        <v>43.78</v>
      </c>
      <c r="I6897" s="18">
        <f>+(G6897/4)/(H6897/3)</f>
        <v>0.88088168113293741</v>
      </c>
      <c r="J6897" s="21">
        <f>+(B6897-$K$1)/7</f>
        <v>32</v>
      </c>
    </row>
    <row r="6898" spans="1:10" ht="21.95" customHeight="1" x14ac:dyDescent="0.15">
      <c r="A6898" s="6" t="s">
        <v>298</v>
      </c>
      <c r="B6898" s="4" t="s">
        <v>71</v>
      </c>
      <c r="C6898" s="4" t="s">
        <v>111</v>
      </c>
      <c r="D6898" s="4" t="s">
        <v>226</v>
      </c>
      <c r="E6898" s="5">
        <v>12.17</v>
      </c>
    </row>
    <row r="6899" spans="1:10" ht="21.95" customHeight="1" x14ac:dyDescent="0.15">
      <c r="A6899" s="6" t="s">
        <v>298</v>
      </c>
      <c r="B6899" s="4" t="s">
        <v>177</v>
      </c>
      <c r="C6899" s="4" t="s">
        <v>111</v>
      </c>
      <c r="D6899" s="4" t="s">
        <v>146</v>
      </c>
      <c r="E6899" s="5">
        <v>12.33</v>
      </c>
    </row>
    <row r="6900" spans="1:10" ht="21.95" customHeight="1" x14ac:dyDescent="0.15">
      <c r="A6900" s="6" t="s">
        <v>298</v>
      </c>
      <c r="B6900" s="4" t="s">
        <v>177</v>
      </c>
      <c r="C6900" s="4" t="s">
        <v>111</v>
      </c>
      <c r="D6900" s="4" t="s">
        <v>226</v>
      </c>
      <c r="E6900" s="5">
        <v>13.86</v>
      </c>
    </row>
    <row r="6901" spans="1:10" ht="21.95" customHeight="1" x14ac:dyDescent="0.15">
      <c r="A6901" s="6" t="s">
        <v>298</v>
      </c>
      <c r="B6901" s="4" t="s">
        <v>72</v>
      </c>
      <c r="C6901" s="4" t="s">
        <v>111</v>
      </c>
      <c r="D6901" s="4" t="s">
        <v>146</v>
      </c>
      <c r="E6901" s="5">
        <v>9.2799999999999994</v>
      </c>
      <c r="F6901" t="s">
        <v>354</v>
      </c>
    </row>
    <row r="6902" spans="1:10" ht="21.95" customHeight="1" x14ac:dyDescent="0.15">
      <c r="A6902" s="6" t="s">
        <v>298</v>
      </c>
      <c r="B6902" s="4" t="s">
        <v>72</v>
      </c>
      <c r="C6902" s="4" t="s">
        <v>111</v>
      </c>
      <c r="D6902" s="4" t="s">
        <v>226</v>
      </c>
      <c r="E6902" s="5">
        <v>11.91</v>
      </c>
    </row>
    <row r="6903" spans="1:10" ht="21.95" customHeight="1" x14ac:dyDescent="0.15">
      <c r="A6903" s="6" t="s">
        <v>298</v>
      </c>
      <c r="B6903" s="4" t="s">
        <v>178</v>
      </c>
      <c r="C6903" s="4" t="s">
        <v>111</v>
      </c>
      <c r="D6903" s="4" t="s">
        <v>146</v>
      </c>
      <c r="E6903" s="5">
        <v>9.7100000000000009</v>
      </c>
    </row>
    <row r="6904" spans="1:10" ht="21.95" customHeight="1" x14ac:dyDescent="0.15">
      <c r="A6904" s="6" t="s">
        <v>298</v>
      </c>
      <c r="B6904" s="4" t="s">
        <v>178</v>
      </c>
      <c r="C6904" s="4" t="s">
        <v>111</v>
      </c>
      <c r="D6904" s="4" t="s">
        <v>226</v>
      </c>
      <c r="E6904" s="5">
        <v>12.88</v>
      </c>
    </row>
    <row r="6905" spans="1:10" ht="21.95" customHeight="1" x14ac:dyDescent="0.15">
      <c r="A6905" s="6" t="s">
        <v>298</v>
      </c>
      <c r="B6905" s="4" t="s">
        <v>73</v>
      </c>
      <c r="C6905" s="4" t="s">
        <v>111</v>
      </c>
      <c r="D6905" s="4" t="s">
        <v>146</v>
      </c>
      <c r="E6905" s="5">
        <v>12.97</v>
      </c>
      <c r="F6905" t="s">
        <v>353</v>
      </c>
      <c r="G6905" s="17">
        <f>+E6905+E6906+E6907+E6908+E6909</f>
        <v>56.13</v>
      </c>
      <c r="H6905" s="17">
        <f>+E6911+E6912+E6913+E6910</f>
        <v>41.519999999999996</v>
      </c>
      <c r="I6905" s="18">
        <f>+(G6905/4)/(H6905/3)</f>
        <v>1.0139089595375725</v>
      </c>
      <c r="J6905" s="21">
        <f>+(B6905-$K$1)/7</f>
        <v>33</v>
      </c>
    </row>
    <row r="6906" spans="1:10" ht="21.95" customHeight="1" x14ac:dyDescent="0.15">
      <c r="A6906" s="6" t="s">
        <v>298</v>
      </c>
      <c r="B6906" s="4" t="s">
        <v>73</v>
      </c>
      <c r="C6906" s="4" t="s">
        <v>111</v>
      </c>
      <c r="D6906" s="4" t="s">
        <v>226</v>
      </c>
      <c r="E6906" s="5">
        <v>11.07</v>
      </c>
    </row>
    <row r="6907" spans="1:10" ht="21.95" customHeight="1" x14ac:dyDescent="0.15">
      <c r="A6907" s="6" t="s">
        <v>298</v>
      </c>
      <c r="B6907" s="4" t="s">
        <v>73</v>
      </c>
      <c r="C6907" s="4" t="s">
        <v>111</v>
      </c>
      <c r="D6907" s="4" t="s">
        <v>226</v>
      </c>
      <c r="E6907" s="5">
        <v>5.69</v>
      </c>
    </row>
    <row r="6908" spans="1:10" ht="21.95" customHeight="1" x14ac:dyDescent="0.15">
      <c r="A6908" s="6" t="s">
        <v>298</v>
      </c>
      <c r="B6908" s="4" t="s">
        <v>179</v>
      </c>
      <c r="C6908" s="4" t="s">
        <v>111</v>
      </c>
      <c r="D6908" s="4" t="s">
        <v>146</v>
      </c>
      <c r="E6908" s="5">
        <v>12.62</v>
      </c>
    </row>
    <row r="6909" spans="1:10" ht="21.95" customHeight="1" x14ac:dyDescent="0.15">
      <c r="A6909" s="6" t="s">
        <v>298</v>
      </c>
      <c r="B6909" s="4" t="s">
        <v>179</v>
      </c>
      <c r="C6909" s="4" t="s">
        <v>111</v>
      </c>
      <c r="D6909" s="4" t="s">
        <v>226</v>
      </c>
      <c r="E6909" s="5">
        <v>13.78</v>
      </c>
    </row>
    <row r="6910" spans="1:10" ht="21.95" customHeight="1" x14ac:dyDescent="0.15">
      <c r="A6910" s="6" t="s">
        <v>298</v>
      </c>
      <c r="B6910" s="4" t="s">
        <v>74</v>
      </c>
      <c r="C6910" s="4" t="s">
        <v>111</v>
      </c>
      <c r="D6910" s="4" t="s">
        <v>146</v>
      </c>
      <c r="E6910" s="5">
        <v>9.2100000000000009</v>
      </c>
      <c r="F6910" t="s">
        <v>354</v>
      </c>
    </row>
    <row r="6911" spans="1:10" ht="21.95" customHeight="1" x14ac:dyDescent="0.15">
      <c r="A6911" s="6" t="s">
        <v>298</v>
      </c>
      <c r="B6911" s="4" t="s">
        <v>74</v>
      </c>
      <c r="C6911" s="4" t="s">
        <v>111</v>
      </c>
      <c r="D6911" s="4" t="s">
        <v>226</v>
      </c>
      <c r="E6911" s="5">
        <v>11.37</v>
      </c>
    </row>
    <row r="6912" spans="1:10" ht="21.95" customHeight="1" x14ac:dyDescent="0.15">
      <c r="A6912" s="6" t="s">
        <v>298</v>
      </c>
      <c r="B6912" s="4" t="s">
        <v>180</v>
      </c>
      <c r="C6912" s="4" t="s">
        <v>111</v>
      </c>
      <c r="D6912" s="4" t="s">
        <v>146</v>
      </c>
      <c r="E6912" s="5">
        <v>10.43</v>
      </c>
    </row>
    <row r="6913" spans="1:10" ht="21.95" customHeight="1" x14ac:dyDescent="0.15">
      <c r="A6913" s="9" t="s">
        <v>298</v>
      </c>
      <c r="B6913" s="4" t="s">
        <v>180</v>
      </c>
      <c r="C6913" s="4" t="s">
        <v>111</v>
      </c>
      <c r="D6913" s="4" t="s">
        <v>226</v>
      </c>
      <c r="E6913" s="5">
        <v>10.51</v>
      </c>
    </row>
    <row r="6914" spans="1:10" ht="21.95" customHeight="1" x14ac:dyDescent="0.15">
      <c r="A6914" s="6" t="s">
        <v>298</v>
      </c>
      <c r="B6914" s="4" t="s">
        <v>75</v>
      </c>
      <c r="C6914" s="4" t="s">
        <v>111</v>
      </c>
      <c r="D6914" s="4" t="s">
        <v>146</v>
      </c>
      <c r="E6914" s="5">
        <v>13.87</v>
      </c>
      <c r="F6914" t="s">
        <v>353</v>
      </c>
      <c r="G6914" s="17">
        <f>+E6914+E6915+E6916+E6917+E6918+E6919</f>
        <v>58.069999999999993</v>
      </c>
      <c r="H6914" s="17">
        <f>+E6920+E6921+E6922</f>
        <v>30.57</v>
      </c>
      <c r="I6914" s="18">
        <f>+(G6914/4)/(H6914/3)</f>
        <v>1.4246810598626103</v>
      </c>
      <c r="J6914" s="21">
        <f>+(B6914-$K$1)/7</f>
        <v>34</v>
      </c>
    </row>
    <row r="6915" spans="1:10" ht="21.95" customHeight="1" x14ac:dyDescent="0.15">
      <c r="A6915" s="6" t="s">
        <v>298</v>
      </c>
      <c r="B6915" s="4" t="s">
        <v>75</v>
      </c>
      <c r="C6915" s="4" t="s">
        <v>111</v>
      </c>
      <c r="D6915" s="4" t="s">
        <v>226</v>
      </c>
      <c r="E6915" s="5">
        <v>10.74</v>
      </c>
    </row>
    <row r="6916" spans="1:10" ht="21.95" customHeight="1" x14ac:dyDescent="0.15">
      <c r="A6916" s="6" t="s">
        <v>298</v>
      </c>
      <c r="B6916" s="4" t="s">
        <v>75</v>
      </c>
      <c r="C6916" s="4" t="s">
        <v>111</v>
      </c>
      <c r="D6916" s="4" t="s">
        <v>226</v>
      </c>
      <c r="E6916" s="5">
        <v>5.2</v>
      </c>
    </row>
    <row r="6917" spans="1:10" ht="21.95" customHeight="1" x14ac:dyDescent="0.15">
      <c r="A6917" s="6" t="s">
        <v>298</v>
      </c>
      <c r="B6917" s="4" t="s">
        <v>181</v>
      </c>
      <c r="C6917" s="4" t="s">
        <v>111</v>
      </c>
      <c r="D6917" s="4" t="s">
        <v>146</v>
      </c>
      <c r="E6917" s="5">
        <v>12.91</v>
      </c>
    </row>
    <row r="6918" spans="1:10" ht="21.95" customHeight="1" x14ac:dyDescent="0.15">
      <c r="A6918" s="6" t="s">
        <v>298</v>
      </c>
      <c r="B6918" s="4" t="s">
        <v>181</v>
      </c>
      <c r="C6918" s="4" t="s">
        <v>111</v>
      </c>
      <c r="D6918" s="4" t="s">
        <v>226</v>
      </c>
      <c r="E6918" s="5">
        <v>12.94</v>
      </c>
    </row>
    <row r="6919" spans="1:10" ht="21.95" customHeight="1" x14ac:dyDescent="0.15">
      <c r="A6919" s="6" t="s">
        <v>298</v>
      </c>
      <c r="B6919" s="4" t="s">
        <v>181</v>
      </c>
      <c r="C6919" s="4" t="s">
        <v>111</v>
      </c>
      <c r="D6919" s="4" t="s">
        <v>226</v>
      </c>
      <c r="E6919" s="5">
        <v>2.41</v>
      </c>
    </row>
    <row r="6920" spans="1:10" ht="21.95" customHeight="1" x14ac:dyDescent="0.15">
      <c r="A6920" s="6" t="s">
        <v>298</v>
      </c>
      <c r="B6920" s="4" t="s">
        <v>76</v>
      </c>
      <c r="C6920" s="4" t="s">
        <v>111</v>
      </c>
      <c r="D6920" s="4" t="s">
        <v>146</v>
      </c>
      <c r="E6920" s="5">
        <v>9.66</v>
      </c>
      <c r="F6920" t="s">
        <v>354</v>
      </c>
    </row>
    <row r="6921" spans="1:10" ht="21.95" customHeight="1" x14ac:dyDescent="0.15">
      <c r="A6921" s="6" t="s">
        <v>298</v>
      </c>
      <c r="B6921" s="4" t="s">
        <v>76</v>
      </c>
      <c r="C6921" s="4" t="s">
        <v>111</v>
      </c>
      <c r="D6921" s="4" t="s">
        <v>226</v>
      </c>
      <c r="E6921" s="5">
        <v>9.49</v>
      </c>
    </row>
    <row r="6922" spans="1:10" ht="21.95" customHeight="1" x14ac:dyDescent="0.15">
      <c r="A6922" s="6" t="s">
        <v>298</v>
      </c>
      <c r="B6922" s="4" t="s">
        <v>182</v>
      </c>
      <c r="C6922" s="4" t="s">
        <v>111</v>
      </c>
      <c r="D6922" s="4" t="s">
        <v>226</v>
      </c>
      <c r="E6922" s="5">
        <v>11.42</v>
      </c>
    </row>
    <row r="6923" spans="1:10" ht="21.95" customHeight="1" x14ac:dyDescent="0.15">
      <c r="A6923" s="6" t="s">
        <v>298</v>
      </c>
      <c r="B6923" s="4" t="s">
        <v>77</v>
      </c>
      <c r="C6923" s="4" t="s">
        <v>111</v>
      </c>
      <c r="D6923" s="4" t="s">
        <v>146</v>
      </c>
      <c r="E6923" s="5">
        <v>13.11</v>
      </c>
      <c r="F6923" t="s">
        <v>353</v>
      </c>
      <c r="G6923" s="17">
        <f>+E6923+E6924+E6925+E6926+E6927</f>
        <v>54.46</v>
      </c>
      <c r="H6923" s="17">
        <f>+E6929+E6930+E6931+E6928</f>
        <v>40</v>
      </c>
      <c r="I6923" s="18">
        <f>+(G6923/4)/(H6923/3)</f>
        <v>1.0211250000000001</v>
      </c>
      <c r="J6923" s="21">
        <f>+(B6923-$K$1)/7</f>
        <v>35</v>
      </c>
    </row>
    <row r="6924" spans="1:10" ht="21.95" customHeight="1" x14ac:dyDescent="0.15">
      <c r="A6924" s="6" t="s">
        <v>298</v>
      </c>
      <c r="B6924" s="4" t="s">
        <v>77</v>
      </c>
      <c r="C6924" s="4" t="s">
        <v>111</v>
      </c>
      <c r="D6924" s="4" t="s">
        <v>226</v>
      </c>
      <c r="E6924" s="5">
        <v>9.25</v>
      </c>
    </row>
    <row r="6925" spans="1:10" ht="21.95" customHeight="1" x14ac:dyDescent="0.15">
      <c r="A6925" s="6" t="s">
        <v>298</v>
      </c>
      <c r="B6925" s="4" t="s">
        <v>77</v>
      </c>
      <c r="C6925" s="4" t="s">
        <v>111</v>
      </c>
      <c r="D6925" s="4" t="s">
        <v>226</v>
      </c>
      <c r="E6925" s="5">
        <v>5.0599999999999996</v>
      </c>
    </row>
    <row r="6926" spans="1:10" ht="21.95" customHeight="1" x14ac:dyDescent="0.15">
      <c r="A6926" s="6" t="s">
        <v>298</v>
      </c>
      <c r="B6926" s="4" t="s">
        <v>183</v>
      </c>
      <c r="C6926" s="4" t="s">
        <v>111</v>
      </c>
      <c r="D6926" s="4" t="s">
        <v>146</v>
      </c>
      <c r="E6926" s="5">
        <v>13.4</v>
      </c>
    </row>
    <row r="6927" spans="1:10" ht="21.95" customHeight="1" x14ac:dyDescent="0.15">
      <c r="A6927" s="6" t="s">
        <v>298</v>
      </c>
      <c r="B6927" s="4" t="s">
        <v>183</v>
      </c>
      <c r="C6927" s="4" t="s">
        <v>111</v>
      </c>
      <c r="D6927" s="4" t="s">
        <v>226</v>
      </c>
      <c r="E6927" s="5">
        <v>13.64</v>
      </c>
    </row>
    <row r="6928" spans="1:10" ht="21.95" customHeight="1" x14ac:dyDescent="0.15">
      <c r="A6928" s="6" t="s">
        <v>298</v>
      </c>
      <c r="B6928" s="4" t="s">
        <v>78</v>
      </c>
      <c r="C6928" s="4" t="s">
        <v>111</v>
      </c>
      <c r="D6928" s="4" t="s">
        <v>146</v>
      </c>
      <c r="E6928" s="5">
        <v>9.51</v>
      </c>
      <c r="F6928" t="s">
        <v>354</v>
      </c>
    </row>
    <row r="6929" spans="1:10" ht="21.95" customHeight="1" x14ac:dyDescent="0.15">
      <c r="A6929" s="6" t="s">
        <v>298</v>
      </c>
      <c r="B6929" s="4" t="s">
        <v>78</v>
      </c>
      <c r="C6929" s="4" t="s">
        <v>111</v>
      </c>
      <c r="D6929" s="4" t="s">
        <v>226</v>
      </c>
      <c r="E6929" s="5">
        <v>10.17</v>
      </c>
    </row>
    <row r="6930" spans="1:10" ht="21.95" customHeight="1" x14ac:dyDescent="0.15">
      <c r="A6930" s="6" t="s">
        <v>298</v>
      </c>
      <c r="B6930" s="4" t="s">
        <v>184</v>
      </c>
      <c r="C6930" s="4" t="s">
        <v>111</v>
      </c>
      <c r="D6930" s="4" t="s">
        <v>146</v>
      </c>
      <c r="E6930" s="5">
        <v>9.32</v>
      </c>
    </row>
    <row r="6931" spans="1:10" ht="21.95" customHeight="1" x14ac:dyDescent="0.15">
      <c r="A6931" s="6" t="s">
        <v>298</v>
      </c>
      <c r="B6931" s="4" t="s">
        <v>184</v>
      </c>
      <c r="C6931" s="4" t="s">
        <v>111</v>
      </c>
      <c r="D6931" s="4" t="s">
        <v>226</v>
      </c>
      <c r="E6931" s="5">
        <v>11</v>
      </c>
    </row>
    <row r="6932" spans="1:10" ht="21.95" customHeight="1" x14ac:dyDescent="0.15">
      <c r="A6932" s="6" t="s">
        <v>298</v>
      </c>
      <c r="B6932" s="4" t="s">
        <v>185</v>
      </c>
      <c r="C6932" s="4" t="s">
        <v>111</v>
      </c>
      <c r="D6932" s="4" t="s">
        <v>146</v>
      </c>
      <c r="E6932" s="5">
        <v>13.12</v>
      </c>
      <c r="F6932" s="13" t="s">
        <v>353</v>
      </c>
    </row>
    <row r="6933" spans="1:10" ht="21.95" customHeight="1" x14ac:dyDescent="0.15">
      <c r="A6933" s="6" t="s">
        <v>298</v>
      </c>
      <c r="B6933" s="4" t="s">
        <v>185</v>
      </c>
      <c r="C6933" s="4" t="s">
        <v>111</v>
      </c>
      <c r="D6933" s="4" t="s">
        <v>226</v>
      </c>
      <c r="E6933" s="5">
        <v>14.44</v>
      </c>
      <c r="F6933" s="13"/>
    </row>
    <row r="6934" spans="1:10" ht="21.95" customHeight="1" x14ac:dyDescent="0.15">
      <c r="A6934" s="6" t="s">
        <v>298</v>
      </c>
      <c r="B6934" s="4" t="s">
        <v>79</v>
      </c>
      <c r="C6934" s="4" t="s">
        <v>111</v>
      </c>
      <c r="D6934" s="4" t="s">
        <v>146</v>
      </c>
      <c r="E6934" s="5">
        <v>15.87</v>
      </c>
      <c r="F6934" s="13" t="s">
        <v>354</v>
      </c>
    </row>
    <row r="6935" spans="1:10" ht="21.95" customHeight="1" x14ac:dyDescent="0.15">
      <c r="A6935" s="6" t="s">
        <v>298</v>
      </c>
      <c r="B6935" s="4" t="s">
        <v>79</v>
      </c>
      <c r="C6935" s="4" t="s">
        <v>111</v>
      </c>
      <c r="D6935" s="4" t="s">
        <v>146</v>
      </c>
      <c r="E6935" s="5">
        <v>3.86</v>
      </c>
    </row>
    <row r="6936" spans="1:10" ht="21.95" customHeight="1" x14ac:dyDescent="0.15">
      <c r="A6936" s="6" t="s">
        <v>298</v>
      </c>
      <c r="B6936" s="4" t="s">
        <v>79</v>
      </c>
      <c r="C6936" s="4" t="s">
        <v>111</v>
      </c>
      <c r="D6936" s="4" t="s">
        <v>226</v>
      </c>
      <c r="E6936" s="5">
        <v>15.52</v>
      </c>
    </row>
    <row r="6937" spans="1:10" ht="21.95" customHeight="1" x14ac:dyDescent="0.15">
      <c r="A6937" s="6" t="s">
        <v>298</v>
      </c>
      <c r="B6937" s="4" t="s">
        <v>79</v>
      </c>
      <c r="C6937" s="4" t="s">
        <v>111</v>
      </c>
      <c r="D6937" s="4" t="s">
        <v>226</v>
      </c>
      <c r="E6937" s="5">
        <v>9.5500000000000007</v>
      </c>
    </row>
    <row r="6938" spans="1:10" ht="21.95" customHeight="1" x14ac:dyDescent="0.15">
      <c r="A6938" s="6" t="s">
        <v>298</v>
      </c>
      <c r="B6938" s="4" t="s">
        <v>186</v>
      </c>
      <c r="C6938" s="4" t="s">
        <v>111</v>
      </c>
      <c r="D6938" s="4" t="s">
        <v>146</v>
      </c>
      <c r="E6938" s="5">
        <v>10.01</v>
      </c>
    </row>
    <row r="6939" spans="1:10" ht="21.95" customHeight="1" x14ac:dyDescent="0.15">
      <c r="A6939" s="6" t="s">
        <v>298</v>
      </c>
      <c r="B6939" s="4" t="s">
        <v>186</v>
      </c>
      <c r="C6939" s="4" t="s">
        <v>111</v>
      </c>
      <c r="D6939" s="4" t="s">
        <v>226</v>
      </c>
      <c r="E6939" s="5">
        <v>12.32</v>
      </c>
    </row>
    <row r="6940" spans="1:10" ht="21.95" customHeight="1" x14ac:dyDescent="0.15">
      <c r="A6940" s="6" t="s">
        <v>298</v>
      </c>
      <c r="B6940" s="4" t="s">
        <v>80</v>
      </c>
      <c r="C6940" s="4" t="s">
        <v>111</v>
      </c>
      <c r="D6940" s="4" t="s">
        <v>146</v>
      </c>
      <c r="E6940" s="5">
        <v>11.92</v>
      </c>
      <c r="F6940" t="s">
        <v>353</v>
      </c>
      <c r="G6940" s="17">
        <f>+E6940+E6941+E6942+E6943+E6944+E6945</f>
        <v>58.539999999999992</v>
      </c>
      <c r="H6940" s="17">
        <f>+E6946+E6947+E6948+E6949</f>
        <v>38.380000000000003</v>
      </c>
      <c r="I6940" s="18">
        <f>+(G6940/4)/(H6940/3)</f>
        <v>1.1439551849921832</v>
      </c>
      <c r="J6940" s="21">
        <f>+(B6940-$K$1)/7</f>
        <v>37</v>
      </c>
    </row>
    <row r="6941" spans="1:10" ht="21.95" customHeight="1" x14ac:dyDescent="0.15">
      <c r="A6941" s="6" t="s">
        <v>298</v>
      </c>
      <c r="B6941" s="4" t="s">
        <v>80</v>
      </c>
      <c r="C6941" s="4" t="s">
        <v>111</v>
      </c>
      <c r="D6941" s="4" t="s">
        <v>146</v>
      </c>
      <c r="E6941" s="5">
        <v>2.75</v>
      </c>
    </row>
    <row r="6942" spans="1:10" ht="21.95" customHeight="1" x14ac:dyDescent="0.15">
      <c r="A6942" s="6" t="s">
        <v>298</v>
      </c>
      <c r="B6942" s="4" t="s">
        <v>80</v>
      </c>
      <c r="C6942" s="4" t="s">
        <v>111</v>
      </c>
      <c r="D6942" s="4" t="s">
        <v>226</v>
      </c>
      <c r="E6942" s="5">
        <v>11.99</v>
      </c>
    </row>
    <row r="6943" spans="1:10" ht="21.95" customHeight="1" x14ac:dyDescent="0.15">
      <c r="A6943" s="6" t="s">
        <v>298</v>
      </c>
      <c r="B6943" s="4" t="s">
        <v>80</v>
      </c>
      <c r="C6943" s="4" t="s">
        <v>111</v>
      </c>
      <c r="D6943" s="4" t="s">
        <v>226</v>
      </c>
      <c r="E6943" s="5">
        <v>6.24</v>
      </c>
    </row>
    <row r="6944" spans="1:10" ht="21.95" customHeight="1" x14ac:dyDescent="0.15">
      <c r="A6944" s="6" t="s">
        <v>298</v>
      </c>
      <c r="B6944" s="4" t="s">
        <v>187</v>
      </c>
      <c r="C6944" s="4" t="s">
        <v>111</v>
      </c>
      <c r="D6944" s="4" t="s">
        <v>146</v>
      </c>
      <c r="E6944" s="5">
        <v>11.62</v>
      </c>
    </row>
    <row r="6945" spans="1:10" ht="21.95" customHeight="1" x14ac:dyDescent="0.15">
      <c r="A6945" s="6" t="s">
        <v>298</v>
      </c>
      <c r="B6945" s="4" t="s">
        <v>187</v>
      </c>
      <c r="C6945" s="4" t="s">
        <v>111</v>
      </c>
      <c r="D6945" s="4" t="s">
        <v>226</v>
      </c>
      <c r="E6945" s="5">
        <v>14.02</v>
      </c>
    </row>
    <row r="6946" spans="1:10" ht="21.95" customHeight="1" x14ac:dyDescent="0.15">
      <c r="A6946" s="6" t="s">
        <v>298</v>
      </c>
      <c r="B6946" s="4" t="s">
        <v>81</v>
      </c>
      <c r="C6946" s="4" t="s">
        <v>111</v>
      </c>
      <c r="D6946" s="4" t="s">
        <v>146</v>
      </c>
      <c r="E6946" s="5">
        <v>8.9700000000000006</v>
      </c>
      <c r="F6946" t="s">
        <v>354</v>
      </c>
    </row>
    <row r="6947" spans="1:10" ht="21.95" customHeight="1" x14ac:dyDescent="0.15">
      <c r="A6947" s="6" t="s">
        <v>298</v>
      </c>
      <c r="B6947" s="4" t="s">
        <v>81</v>
      </c>
      <c r="C6947" s="4" t="s">
        <v>111</v>
      </c>
      <c r="D6947" s="4" t="s">
        <v>226</v>
      </c>
      <c r="E6947" s="5">
        <v>9.39</v>
      </c>
    </row>
    <row r="6948" spans="1:10" ht="21.95" customHeight="1" x14ac:dyDescent="0.15">
      <c r="A6948" s="6" t="s">
        <v>298</v>
      </c>
      <c r="B6948" s="4" t="s">
        <v>188</v>
      </c>
      <c r="C6948" s="4" t="s">
        <v>111</v>
      </c>
      <c r="D6948" s="4" t="s">
        <v>146</v>
      </c>
      <c r="E6948" s="5">
        <v>8.24</v>
      </c>
    </row>
    <row r="6949" spans="1:10" ht="21.95" customHeight="1" x14ac:dyDescent="0.15">
      <c r="A6949" s="6" t="s">
        <v>298</v>
      </c>
      <c r="B6949" s="4" t="s">
        <v>188</v>
      </c>
      <c r="C6949" s="4" t="s">
        <v>111</v>
      </c>
      <c r="D6949" s="4" t="s">
        <v>226</v>
      </c>
      <c r="E6949" s="5">
        <v>11.78</v>
      </c>
    </row>
    <row r="6950" spans="1:10" ht="21.95" customHeight="1" x14ac:dyDescent="0.15">
      <c r="A6950" s="6" t="s">
        <v>298</v>
      </c>
      <c r="B6950" s="4" t="s">
        <v>82</v>
      </c>
      <c r="C6950" s="4" t="s">
        <v>111</v>
      </c>
      <c r="D6950" s="4" t="s">
        <v>146</v>
      </c>
      <c r="E6950" s="5">
        <v>11.64</v>
      </c>
      <c r="F6950" t="s">
        <v>353</v>
      </c>
      <c r="G6950" s="17">
        <f>+E6950+E6951+E6952+E6953</f>
        <v>50.050000000000004</v>
      </c>
      <c r="H6950" s="17">
        <f>+E6956+E6957+E6954+E6955</f>
        <v>34.58</v>
      </c>
      <c r="I6950" s="18">
        <f>+(G6950/4)/(H6950/3)</f>
        <v>1.0855263157894739</v>
      </c>
      <c r="J6950" s="21">
        <f>+(B6950-$K$1)/7</f>
        <v>38</v>
      </c>
    </row>
    <row r="6951" spans="1:10" ht="21.95" customHeight="1" x14ac:dyDescent="0.15">
      <c r="A6951" s="6" t="s">
        <v>298</v>
      </c>
      <c r="B6951" s="4" t="s">
        <v>82</v>
      </c>
      <c r="C6951" s="4" t="s">
        <v>111</v>
      </c>
      <c r="D6951" s="4" t="s">
        <v>226</v>
      </c>
      <c r="E6951" s="5">
        <v>12.49</v>
      </c>
    </row>
    <row r="6952" spans="1:10" ht="21.95" customHeight="1" x14ac:dyDescent="0.15">
      <c r="A6952" s="6" t="s">
        <v>298</v>
      </c>
      <c r="B6952" s="4" t="s">
        <v>189</v>
      </c>
      <c r="C6952" s="4" t="s">
        <v>111</v>
      </c>
      <c r="D6952" s="4" t="s">
        <v>146</v>
      </c>
      <c r="E6952" s="5">
        <v>12.21</v>
      </c>
    </row>
    <row r="6953" spans="1:10" ht="21.95" customHeight="1" x14ac:dyDescent="0.15">
      <c r="A6953" s="6" t="s">
        <v>298</v>
      </c>
      <c r="B6953" s="4" t="s">
        <v>189</v>
      </c>
      <c r="C6953" s="4" t="s">
        <v>111</v>
      </c>
      <c r="D6953" s="4" t="s">
        <v>226</v>
      </c>
      <c r="E6953" s="5">
        <v>13.71</v>
      </c>
    </row>
    <row r="6954" spans="1:10" ht="21.95" customHeight="1" x14ac:dyDescent="0.15">
      <c r="A6954" s="6" t="s">
        <v>298</v>
      </c>
      <c r="B6954" s="4" t="s">
        <v>83</v>
      </c>
      <c r="C6954" s="4" t="s">
        <v>111</v>
      </c>
      <c r="D6954" s="4" t="s">
        <v>146</v>
      </c>
      <c r="E6954" s="5">
        <v>7.61</v>
      </c>
      <c r="F6954" t="s">
        <v>354</v>
      </c>
    </row>
    <row r="6955" spans="1:10" ht="21.95" customHeight="1" x14ac:dyDescent="0.15">
      <c r="A6955" s="6" t="s">
        <v>298</v>
      </c>
      <c r="B6955" s="4" t="s">
        <v>83</v>
      </c>
      <c r="C6955" s="4" t="s">
        <v>111</v>
      </c>
      <c r="D6955" s="4" t="s">
        <v>226</v>
      </c>
      <c r="E6955" s="5">
        <v>7.84</v>
      </c>
    </row>
    <row r="6956" spans="1:10" ht="21.95" customHeight="1" x14ac:dyDescent="0.15">
      <c r="A6956" s="6" t="s">
        <v>298</v>
      </c>
      <c r="B6956" s="4" t="s">
        <v>190</v>
      </c>
      <c r="C6956" s="4" t="s">
        <v>111</v>
      </c>
      <c r="D6956" s="4" t="s">
        <v>146</v>
      </c>
      <c r="E6956" s="5">
        <v>9.15</v>
      </c>
    </row>
    <row r="6957" spans="1:10" ht="21.95" customHeight="1" x14ac:dyDescent="0.15">
      <c r="A6957" s="6" t="s">
        <v>298</v>
      </c>
      <c r="B6957" s="4" t="s">
        <v>190</v>
      </c>
      <c r="C6957" s="4" t="s">
        <v>111</v>
      </c>
      <c r="D6957" s="4" t="s">
        <v>226</v>
      </c>
      <c r="E6957" s="5">
        <v>9.98</v>
      </c>
    </row>
    <row r="6958" spans="1:10" ht="21.95" customHeight="1" x14ac:dyDescent="0.15">
      <c r="A6958" s="9" t="s">
        <v>298</v>
      </c>
      <c r="B6958" s="4" t="s">
        <v>84</v>
      </c>
      <c r="C6958" s="4" t="s">
        <v>111</v>
      </c>
      <c r="D6958" s="4" t="s">
        <v>146</v>
      </c>
      <c r="E6958" s="5">
        <v>4.79</v>
      </c>
      <c r="F6958" t="s">
        <v>353</v>
      </c>
      <c r="G6958" s="17">
        <f>+E6958+E6959+E6960+E6961+E6962+E6963+E6964</f>
        <v>55.550000000000004</v>
      </c>
      <c r="H6958" s="17">
        <f>+E6968+E6965+E6966+E6967</f>
        <v>35.22</v>
      </c>
      <c r="I6958" s="18">
        <f>+(G6958/4)/(H6958/3)</f>
        <v>1.1829216354344123</v>
      </c>
      <c r="J6958" s="21">
        <f>+(B6958-$K$1)/7</f>
        <v>39</v>
      </c>
    </row>
    <row r="6959" spans="1:10" ht="21.95" customHeight="1" x14ac:dyDescent="0.15">
      <c r="A6959" s="6" t="s">
        <v>298</v>
      </c>
      <c r="B6959" s="4" t="s">
        <v>84</v>
      </c>
      <c r="C6959" s="4" t="s">
        <v>111</v>
      </c>
      <c r="D6959" s="4" t="s">
        <v>226</v>
      </c>
      <c r="E6959" s="5">
        <v>13.06</v>
      </c>
    </row>
    <row r="6960" spans="1:10" ht="21.95" customHeight="1" x14ac:dyDescent="0.15">
      <c r="A6960" s="6" t="s">
        <v>298</v>
      </c>
      <c r="B6960" s="4" t="s">
        <v>84</v>
      </c>
      <c r="C6960" s="4" t="s">
        <v>111</v>
      </c>
      <c r="D6960" s="4" t="s">
        <v>165</v>
      </c>
      <c r="E6960" s="5">
        <v>9.02</v>
      </c>
    </row>
    <row r="6961" spans="1:10" ht="21.95" customHeight="1" x14ac:dyDescent="0.15">
      <c r="A6961" s="6" t="s">
        <v>298</v>
      </c>
      <c r="B6961" s="4" t="s">
        <v>191</v>
      </c>
      <c r="C6961" s="4" t="s">
        <v>111</v>
      </c>
      <c r="D6961" s="4" t="s">
        <v>146</v>
      </c>
      <c r="E6961" s="5">
        <v>5.4</v>
      </c>
    </row>
    <row r="6962" spans="1:10" ht="21.95" customHeight="1" x14ac:dyDescent="0.15">
      <c r="A6962" s="6" t="s">
        <v>298</v>
      </c>
      <c r="B6962" s="4" t="s">
        <v>191</v>
      </c>
      <c r="C6962" s="4" t="s">
        <v>111</v>
      </c>
      <c r="D6962" s="4" t="s">
        <v>146</v>
      </c>
      <c r="E6962" s="5">
        <v>8.8000000000000007</v>
      </c>
    </row>
    <row r="6963" spans="1:10" ht="21.95" customHeight="1" x14ac:dyDescent="0.15">
      <c r="A6963" s="6" t="s">
        <v>298</v>
      </c>
      <c r="B6963" s="4" t="s">
        <v>191</v>
      </c>
      <c r="C6963" s="4" t="s">
        <v>111</v>
      </c>
      <c r="D6963" s="4" t="s">
        <v>226</v>
      </c>
      <c r="E6963" s="5">
        <v>9.11</v>
      </c>
    </row>
    <row r="6964" spans="1:10" ht="21.95" customHeight="1" x14ac:dyDescent="0.15">
      <c r="A6964" s="6" t="s">
        <v>298</v>
      </c>
      <c r="B6964" s="4" t="s">
        <v>191</v>
      </c>
      <c r="C6964" s="4" t="s">
        <v>111</v>
      </c>
      <c r="D6964" s="4" t="s">
        <v>226</v>
      </c>
      <c r="E6964" s="5">
        <v>5.37</v>
      </c>
    </row>
    <row r="6965" spans="1:10" ht="21.95" customHeight="1" x14ac:dyDescent="0.15">
      <c r="A6965" s="6" t="s">
        <v>298</v>
      </c>
      <c r="B6965" s="4" t="s">
        <v>85</v>
      </c>
      <c r="C6965" s="4" t="s">
        <v>111</v>
      </c>
      <c r="D6965" s="4" t="s">
        <v>146</v>
      </c>
      <c r="E6965" s="5">
        <v>7.85</v>
      </c>
      <c r="F6965" t="s">
        <v>354</v>
      </c>
    </row>
    <row r="6966" spans="1:10" ht="21.95" customHeight="1" x14ac:dyDescent="0.15">
      <c r="A6966" s="6" t="s">
        <v>298</v>
      </c>
      <c r="B6966" s="4" t="s">
        <v>85</v>
      </c>
      <c r="C6966" s="4" t="s">
        <v>111</v>
      </c>
      <c r="D6966" s="4" t="s">
        <v>226</v>
      </c>
      <c r="E6966" s="5">
        <v>9.25</v>
      </c>
    </row>
    <row r="6967" spans="1:10" ht="21.95" customHeight="1" x14ac:dyDescent="0.15">
      <c r="A6967" s="6" t="s">
        <v>298</v>
      </c>
      <c r="B6967" s="4" t="s">
        <v>192</v>
      </c>
      <c r="C6967" s="4" t="s">
        <v>111</v>
      </c>
      <c r="D6967" s="4" t="s">
        <v>226</v>
      </c>
      <c r="E6967" s="5">
        <v>10.43</v>
      </c>
    </row>
    <row r="6968" spans="1:10" ht="21.95" customHeight="1" x14ac:dyDescent="0.15">
      <c r="A6968" s="6" t="s">
        <v>298</v>
      </c>
      <c r="B6968" s="4" t="s">
        <v>192</v>
      </c>
      <c r="C6968" s="4" t="s">
        <v>111</v>
      </c>
      <c r="D6968" s="4" t="s">
        <v>165</v>
      </c>
      <c r="E6968" s="5">
        <v>7.69</v>
      </c>
    </row>
    <row r="6969" spans="1:10" ht="21.95" customHeight="1" x14ac:dyDescent="0.15">
      <c r="A6969" s="6" t="s">
        <v>298</v>
      </c>
      <c r="B6969" s="4" t="s">
        <v>86</v>
      </c>
      <c r="C6969" s="4" t="s">
        <v>111</v>
      </c>
      <c r="D6969" s="4" t="s">
        <v>146</v>
      </c>
      <c r="E6969" s="5">
        <v>6.54</v>
      </c>
      <c r="F6969" t="s">
        <v>353</v>
      </c>
      <c r="G6969" s="17">
        <f>+E6969+E6970+E6971+E6972+E6973+E6974+E6975</f>
        <v>53.629999999999995</v>
      </c>
      <c r="H6969" s="17">
        <f>+E6979+E6976+E6977+E6978</f>
        <v>36.31</v>
      </c>
      <c r="I6969" s="18">
        <f>+(G6969/4)/(H6969/3)</f>
        <v>1.1077526852106856</v>
      </c>
      <c r="J6969" s="21">
        <f>+(B6969-$K$1)/7</f>
        <v>40</v>
      </c>
    </row>
    <row r="6970" spans="1:10" ht="21.95" customHeight="1" x14ac:dyDescent="0.15">
      <c r="A6970" s="6" t="s">
        <v>298</v>
      </c>
      <c r="B6970" s="4" t="s">
        <v>86</v>
      </c>
      <c r="C6970" s="4" t="s">
        <v>111</v>
      </c>
      <c r="D6970" s="4" t="s">
        <v>146</v>
      </c>
      <c r="E6970" s="5">
        <v>7.68</v>
      </c>
    </row>
    <row r="6971" spans="1:10" ht="21.95" customHeight="1" x14ac:dyDescent="0.15">
      <c r="A6971" s="6" t="s">
        <v>298</v>
      </c>
      <c r="B6971" s="4" t="s">
        <v>86</v>
      </c>
      <c r="C6971" s="4" t="s">
        <v>111</v>
      </c>
      <c r="D6971" s="4" t="s">
        <v>226</v>
      </c>
      <c r="E6971" s="5">
        <v>8.5</v>
      </c>
    </row>
    <row r="6972" spans="1:10" ht="21.95" customHeight="1" x14ac:dyDescent="0.15">
      <c r="A6972" s="6" t="s">
        <v>298</v>
      </c>
      <c r="B6972" s="4" t="s">
        <v>86</v>
      </c>
      <c r="C6972" s="4" t="s">
        <v>111</v>
      </c>
      <c r="D6972" s="4" t="s">
        <v>226</v>
      </c>
      <c r="E6972" s="5">
        <v>5.97</v>
      </c>
    </row>
    <row r="6973" spans="1:10" ht="21.95" customHeight="1" x14ac:dyDescent="0.15">
      <c r="A6973" s="6" t="s">
        <v>298</v>
      </c>
      <c r="B6973" s="4" t="s">
        <v>193</v>
      </c>
      <c r="C6973" s="4" t="s">
        <v>111</v>
      </c>
      <c r="D6973" s="4" t="s">
        <v>146</v>
      </c>
      <c r="E6973" s="5">
        <v>11.26</v>
      </c>
    </row>
    <row r="6974" spans="1:10" ht="21.95" customHeight="1" x14ac:dyDescent="0.15">
      <c r="A6974" s="6" t="s">
        <v>298</v>
      </c>
      <c r="B6974" s="4" t="s">
        <v>193</v>
      </c>
      <c r="C6974" s="4" t="s">
        <v>111</v>
      </c>
      <c r="D6974" s="4" t="s">
        <v>226</v>
      </c>
      <c r="E6974" s="5">
        <v>8.42</v>
      </c>
    </row>
    <row r="6975" spans="1:10" ht="21.95" customHeight="1" x14ac:dyDescent="0.15">
      <c r="A6975" s="6" t="s">
        <v>298</v>
      </c>
      <c r="B6975" s="4" t="s">
        <v>193</v>
      </c>
      <c r="C6975" s="4" t="s">
        <v>111</v>
      </c>
      <c r="D6975" s="4" t="s">
        <v>226</v>
      </c>
      <c r="E6975" s="5">
        <v>5.26</v>
      </c>
    </row>
    <row r="6976" spans="1:10" ht="21.95" customHeight="1" x14ac:dyDescent="0.15">
      <c r="A6976" s="6" t="s">
        <v>298</v>
      </c>
      <c r="B6976" s="4" t="s">
        <v>87</v>
      </c>
      <c r="C6976" s="4" t="s">
        <v>111</v>
      </c>
      <c r="D6976" s="4" t="s">
        <v>146</v>
      </c>
      <c r="E6976" s="5">
        <v>8.33</v>
      </c>
      <c r="F6976" t="s">
        <v>354</v>
      </c>
    </row>
    <row r="6977" spans="1:10" ht="21.95" customHeight="1" x14ac:dyDescent="0.15">
      <c r="A6977" s="6" t="s">
        <v>298</v>
      </c>
      <c r="B6977" s="4" t="s">
        <v>87</v>
      </c>
      <c r="C6977" s="4" t="s">
        <v>111</v>
      </c>
      <c r="D6977" s="4" t="s">
        <v>226</v>
      </c>
      <c r="E6977" s="5">
        <v>9.7100000000000009</v>
      </c>
    </row>
    <row r="6978" spans="1:10" ht="21.95" customHeight="1" x14ac:dyDescent="0.15">
      <c r="A6978" s="6" t="s">
        <v>298</v>
      </c>
      <c r="B6978" s="4" t="s">
        <v>194</v>
      </c>
      <c r="C6978" s="4" t="s">
        <v>111</v>
      </c>
      <c r="D6978" s="4" t="s">
        <v>146</v>
      </c>
      <c r="E6978" s="5">
        <v>8.24</v>
      </c>
    </row>
    <row r="6979" spans="1:10" ht="21.95" customHeight="1" x14ac:dyDescent="0.15">
      <c r="A6979" s="6" t="s">
        <v>298</v>
      </c>
      <c r="B6979" s="4" t="s">
        <v>194</v>
      </c>
      <c r="C6979" s="4" t="s">
        <v>111</v>
      </c>
      <c r="D6979" s="4" t="s">
        <v>226</v>
      </c>
      <c r="E6979" s="5">
        <v>10.029999999999999</v>
      </c>
    </row>
    <row r="6980" spans="1:10" ht="21.95" customHeight="1" x14ac:dyDescent="0.15">
      <c r="A6980" s="6" t="s">
        <v>298</v>
      </c>
      <c r="B6980" s="4" t="s">
        <v>195</v>
      </c>
      <c r="C6980" s="4" t="s">
        <v>111</v>
      </c>
      <c r="D6980" s="4" t="s">
        <v>146</v>
      </c>
      <c r="E6980" s="5">
        <v>10.46</v>
      </c>
      <c r="F6980" s="13" t="s">
        <v>353</v>
      </c>
    </row>
    <row r="6981" spans="1:10" ht="21.95" customHeight="1" x14ac:dyDescent="0.15">
      <c r="A6981" s="6" t="s">
        <v>298</v>
      </c>
      <c r="B6981" s="4" t="s">
        <v>195</v>
      </c>
      <c r="C6981" s="4" t="s">
        <v>111</v>
      </c>
      <c r="D6981" s="4" t="s">
        <v>226</v>
      </c>
      <c r="E6981" s="5">
        <v>12.27</v>
      </c>
      <c r="F6981" s="13"/>
    </row>
    <row r="6982" spans="1:10" ht="21.95" customHeight="1" x14ac:dyDescent="0.15">
      <c r="A6982" s="6" t="s">
        <v>298</v>
      </c>
      <c r="B6982" s="4" t="s">
        <v>89</v>
      </c>
      <c r="C6982" s="4" t="s">
        <v>111</v>
      </c>
      <c r="D6982" s="4" t="s">
        <v>146</v>
      </c>
      <c r="E6982" s="5">
        <v>8.51</v>
      </c>
      <c r="F6982" s="13" t="s">
        <v>354</v>
      </c>
    </row>
    <row r="6983" spans="1:10" ht="21.95" customHeight="1" x14ac:dyDescent="0.15">
      <c r="A6983" s="6" t="s">
        <v>298</v>
      </c>
      <c r="B6983" s="4" t="s">
        <v>89</v>
      </c>
      <c r="C6983" s="4" t="s">
        <v>111</v>
      </c>
      <c r="D6983" s="4" t="s">
        <v>146</v>
      </c>
      <c r="E6983" s="5">
        <v>8.23</v>
      </c>
    </row>
    <row r="6984" spans="1:10" ht="21.95" customHeight="1" x14ac:dyDescent="0.15">
      <c r="A6984" s="6" t="s">
        <v>298</v>
      </c>
      <c r="B6984" s="4" t="s">
        <v>89</v>
      </c>
      <c r="C6984" s="4" t="s">
        <v>111</v>
      </c>
      <c r="D6984" s="4" t="s">
        <v>226</v>
      </c>
      <c r="E6984" s="5">
        <v>12.58</v>
      </c>
    </row>
    <row r="6985" spans="1:10" ht="21.95" customHeight="1" x14ac:dyDescent="0.15">
      <c r="A6985" s="6" t="s">
        <v>298</v>
      </c>
      <c r="B6985" s="4" t="s">
        <v>89</v>
      </c>
      <c r="C6985" s="4" t="s">
        <v>111</v>
      </c>
      <c r="D6985" s="4" t="s">
        <v>226</v>
      </c>
      <c r="E6985" s="5">
        <v>7.68</v>
      </c>
    </row>
    <row r="6986" spans="1:10" ht="21.95" customHeight="1" x14ac:dyDescent="0.15">
      <c r="A6986" s="6" t="s">
        <v>298</v>
      </c>
      <c r="B6986" s="4" t="s">
        <v>196</v>
      </c>
      <c r="C6986" s="4" t="s">
        <v>111</v>
      </c>
      <c r="D6986" s="4" t="s">
        <v>146</v>
      </c>
      <c r="E6986" s="5">
        <v>8.27</v>
      </c>
    </row>
    <row r="6987" spans="1:10" ht="21.95" customHeight="1" x14ac:dyDescent="0.15">
      <c r="A6987" s="6" t="s">
        <v>298</v>
      </c>
      <c r="B6987" s="4" t="s">
        <v>196</v>
      </c>
      <c r="C6987" s="4" t="s">
        <v>111</v>
      </c>
      <c r="D6987" s="4" t="s">
        <v>226</v>
      </c>
      <c r="E6987" s="5">
        <v>11.61</v>
      </c>
    </row>
    <row r="6988" spans="1:10" ht="21.95" customHeight="1" x14ac:dyDescent="0.15">
      <c r="A6988" s="6" t="s">
        <v>298</v>
      </c>
      <c r="B6988" s="4" t="s">
        <v>90</v>
      </c>
      <c r="C6988" s="4" t="s">
        <v>111</v>
      </c>
      <c r="D6988" s="4" t="s">
        <v>146</v>
      </c>
      <c r="E6988" s="5">
        <v>11.56</v>
      </c>
      <c r="F6988" t="s">
        <v>353</v>
      </c>
      <c r="G6988" s="17">
        <f>+E6988+E6989+E6990+E6991+E6992</f>
        <v>50.620000000000005</v>
      </c>
      <c r="H6988" s="17">
        <f>+E6994+E6995+E6996+E6993</f>
        <v>35.08</v>
      </c>
      <c r="I6988" s="18">
        <f>+(G6988/4)/(H6988/3)</f>
        <v>1.0822405929304448</v>
      </c>
      <c r="J6988" s="21">
        <f>+(B6988-$K$1)/7</f>
        <v>42</v>
      </c>
    </row>
    <row r="6989" spans="1:10" ht="21.95" customHeight="1" x14ac:dyDescent="0.15">
      <c r="A6989" s="6" t="s">
        <v>298</v>
      </c>
      <c r="B6989" s="4" t="s">
        <v>90</v>
      </c>
      <c r="C6989" s="4" t="s">
        <v>111</v>
      </c>
      <c r="D6989" s="4" t="s">
        <v>226</v>
      </c>
      <c r="E6989" s="5">
        <v>9.14</v>
      </c>
    </row>
    <row r="6990" spans="1:10" ht="21.95" customHeight="1" x14ac:dyDescent="0.15">
      <c r="A6990" s="6" t="s">
        <v>298</v>
      </c>
      <c r="B6990" s="4" t="s">
        <v>90</v>
      </c>
      <c r="C6990" s="4" t="s">
        <v>111</v>
      </c>
      <c r="D6990" s="4" t="s">
        <v>226</v>
      </c>
      <c r="E6990" s="5">
        <v>5.19</v>
      </c>
    </row>
    <row r="6991" spans="1:10" ht="21.95" customHeight="1" x14ac:dyDescent="0.15">
      <c r="A6991" s="6" t="s">
        <v>298</v>
      </c>
      <c r="B6991" s="4" t="s">
        <v>197</v>
      </c>
      <c r="C6991" s="4" t="s">
        <v>111</v>
      </c>
      <c r="D6991" s="4" t="s">
        <v>146</v>
      </c>
      <c r="E6991" s="5">
        <v>11.34</v>
      </c>
    </row>
    <row r="6992" spans="1:10" ht="21.95" customHeight="1" x14ac:dyDescent="0.15">
      <c r="A6992" s="6" t="s">
        <v>298</v>
      </c>
      <c r="B6992" s="4" t="s">
        <v>197</v>
      </c>
      <c r="C6992" s="4" t="s">
        <v>111</v>
      </c>
      <c r="D6992" s="4" t="s">
        <v>226</v>
      </c>
      <c r="E6992" s="5">
        <v>13.39</v>
      </c>
    </row>
    <row r="6993" spans="1:10" ht="21.95" customHeight="1" x14ac:dyDescent="0.15">
      <c r="A6993" s="6" t="s">
        <v>298</v>
      </c>
      <c r="B6993" s="4" t="s">
        <v>91</v>
      </c>
      <c r="C6993" s="4" t="s">
        <v>111</v>
      </c>
      <c r="D6993" s="4" t="s">
        <v>146</v>
      </c>
      <c r="E6993" s="5">
        <v>9.07</v>
      </c>
      <c r="F6993" t="s">
        <v>354</v>
      </c>
    </row>
    <row r="6994" spans="1:10" ht="21.95" customHeight="1" x14ac:dyDescent="0.15">
      <c r="A6994" s="6" t="s">
        <v>298</v>
      </c>
      <c r="B6994" s="4" t="s">
        <v>91</v>
      </c>
      <c r="C6994" s="4" t="s">
        <v>111</v>
      </c>
      <c r="D6994" s="4" t="s">
        <v>226</v>
      </c>
      <c r="E6994" s="5">
        <v>8.9499999999999993</v>
      </c>
    </row>
    <row r="6995" spans="1:10" ht="21.95" customHeight="1" x14ac:dyDescent="0.15">
      <c r="A6995" s="6" t="s">
        <v>298</v>
      </c>
      <c r="B6995" s="4" t="s">
        <v>198</v>
      </c>
      <c r="C6995" s="4" t="s">
        <v>111</v>
      </c>
      <c r="D6995" s="4" t="s">
        <v>146</v>
      </c>
      <c r="E6995" s="5">
        <v>7.94</v>
      </c>
    </row>
    <row r="6996" spans="1:10" ht="21.95" customHeight="1" x14ac:dyDescent="0.15">
      <c r="A6996" s="6" t="s">
        <v>298</v>
      </c>
      <c r="B6996" s="4" t="s">
        <v>198</v>
      </c>
      <c r="C6996" s="4" t="s">
        <v>111</v>
      </c>
      <c r="D6996" s="4" t="s">
        <v>226</v>
      </c>
      <c r="E6996" s="5">
        <v>9.1199999999999992</v>
      </c>
    </row>
    <row r="6997" spans="1:10" ht="21.95" customHeight="1" x14ac:dyDescent="0.15">
      <c r="A6997" s="6" t="s">
        <v>298</v>
      </c>
      <c r="B6997" s="4" t="s">
        <v>92</v>
      </c>
      <c r="C6997" s="4" t="s">
        <v>111</v>
      </c>
      <c r="D6997" s="4" t="s">
        <v>146</v>
      </c>
      <c r="E6997" s="5">
        <v>7.13</v>
      </c>
      <c r="F6997" t="s">
        <v>353</v>
      </c>
      <c r="G6997" s="17">
        <f>+E6997+E6998+E6999+E7000+E7001+E7002</f>
        <v>54.519999999999996</v>
      </c>
      <c r="H6997" s="17">
        <f>+E7003+E7004+E7005+E7006</f>
        <v>33.409999999999997</v>
      </c>
      <c r="I6997" s="18">
        <f>+(G6997/4)/(H6997/3)</f>
        <v>1.2238850643519905</v>
      </c>
      <c r="J6997" s="21">
        <f>+(B6997-$K$1)/7</f>
        <v>43</v>
      </c>
    </row>
    <row r="6998" spans="1:10" ht="21.95" customHeight="1" x14ac:dyDescent="0.15">
      <c r="A6998" s="6" t="s">
        <v>298</v>
      </c>
      <c r="B6998" s="4" t="s">
        <v>92</v>
      </c>
      <c r="C6998" s="4" t="s">
        <v>111</v>
      </c>
      <c r="D6998" s="4" t="s">
        <v>146</v>
      </c>
      <c r="E6998" s="5">
        <v>7.23</v>
      </c>
    </row>
    <row r="6999" spans="1:10" ht="21.95" customHeight="1" x14ac:dyDescent="0.15">
      <c r="A6999" s="6" t="s">
        <v>298</v>
      </c>
      <c r="B6999" s="4" t="s">
        <v>92</v>
      </c>
      <c r="C6999" s="4" t="s">
        <v>111</v>
      </c>
      <c r="D6999" s="4" t="s">
        <v>226</v>
      </c>
      <c r="E6999" s="5">
        <v>10.51</v>
      </c>
    </row>
    <row r="7000" spans="1:10" ht="21.95" customHeight="1" x14ac:dyDescent="0.15">
      <c r="A7000" s="6" t="s">
        <v>298</v>
      </c>
      <c r="B7000" s="4" t="s">
        <v>92</v>
      </c>
      <c r="C7000" s="4" t="s">
        <v>111</v>
      </c>
      <c r="D7000" s="4" t="s">
        <v>226</v>
      </c>
      <c r="E7000" s="5">
        <v>5.5</v>
      </c>
    </row>
    <row r="7001" spans="1:10" ht="21.95" customHeight="1" x14ac:dyDescent="0.15">
      <c r="A7001" s="6" t="s">
        <v>298</v>
      </c>
      <c r="B7001" s="4" t="s">
        <v>199</v>
      </c>
      <c r="C7001" s="4" t="s">
        <v>111</v>
      </c>
      <c r="D7001" s="4" t="s">
        <v>146</v>
      </c>
      <c r="E7001" s="5">
        <v>11.11</v>
      </c>
    </row>
    <row r="7002" spans="1:10" ht="21.95" customHeight="1" x14ac:dyDescent="0.15">
      <c r="A7002" s="6" t="s">
        <v>298</v>
      </c>
      <c r="B7002" s="4" t="s">
        <v>199</v>
      </c>
      <c r="C7002" s="4" t="s">
        <v>111</v>
      </c>
      <c r="D7002" s="4" t="s">
        <v>226</v>
      </c>
      <c r="E7002" s="5">
        <v>13.04</v>
      </c>
    </row>
    <row r="7003" spans="1:10" ht="21.95" customHeight="1" x14ac:dyDescent="0.15">
      <c r="A7003" s="9" t="s">
        <v>298</v>
      </c>
      <c r="B7003" s="4" t="s">
        <v>93</v>
      </c>
      <c r="C7003" s="4" t="s">
        <v>111</v>
      </c>
      <c r="D7003" s="4" t="s">
        <v>146</v>
      </c>
      <c r="E7003" s="5">
        <v>7.85</v>
      </c>
      <c r="F7003" t="s">
        <v>354</v>
      </c>
    </row>
    <row r="7004" spans="1:10" ht="21.95" customHeight="1" x14ac:dyDescent="0.15">
      <c r="A7004" s="6" t="s">
        <v>298</v>
      </c>
      <c r="B7004" s="4" t="s">
        <v>93</v>
      </c>
      <c r="C7004" s="4" t="s">
        <v>111</v>
      </c>
      <c r="D7004" s="4" t="s">
        <v>226</v>
      </c>
      <c r="E7004" s="5">
        <v>8.33</v>
      </c>
    </row>
    <row r="7005" spans="1:10" ht="21.95" customHeight="1" x14ac:dyDescent="0.15">
      <c r="A7005" s="6" t="s">
        <v>298</v>
      </c>
      <c r="B7005" s="4" t="s">
        <v>201</v>
      </c>
      <c r="C7005" s="4" t="s">
        <v>111</v>
      </c>
      <c r="D7005" s="4" t="s">
        <v>146</v>
      </c>
      <c r="E7005" s="5">
        <v>9.15</v>
      </c>
    </row>
    <row r="7006" spans="1:10" ht="21.95" customHeight="1" x14ac:dyDescent="0.15">
      <c r="A7006" s="6" t="s">
        <v>298</v>
      </c>
      <c r="B7006" s="4" t="s">
        <v>201</v>
      </c>
      <c r="C7006" s="4" t="s">
        <v>111</v>
      </c>
      <c r="D7006" s="4" t="s">
        <v>226</v>
      </c>
      <c r="E7006" s="5">
        <v>8.08</v>
      </c>
    </row>
    <row r="7007" spans="1:10" ht="21.95" customHeight="1" x14ac:dyDescent="0.15">
      <c r="A7007" s="6" t="s">
        <v>298</v>
      </c>
      <c r="B7007" s="4" t="s">
        <v>94</v>
      </c>
      <c r="C7007" s="4" t="s">
        <v>111</v>
      </c>
      <c r="D7007" s="4" t="s">
        <v>146</v>
      </c>
      <c r="E7007" s="5">
        <v>13.31</v>
      </c>
      <c r="F7007" t="s">
        <v>353</v>
      </c>
      <c r="G7007" s="17">
        <f>+E7007+E7008+E7009+E7010</f>
        <v>53.32</v>
      </c>
      <c r="H7007" s="17">
        <f>+E7013+E7014+E7011+E7012</f>
        <v>42.71</v>
      </c>
      <c r="I7007" s="18">
        <f>+(G7007/4)/(H7007/3)</f>
        <v>0.93631468040271604</v>
      </c>
      <c r="J7007" s="21">
        <f>+(B7007-$K$1)/7</f>
        <v>44</v>
      </c>
    </row>
    <row r="7008" spans="1:10" ht="21.95" customHeight="1" x14ac:dyDescent="0.15">
      <c r="A7008" s="6" t="s">
        <v>298</v>
      </c>
      <c r="B7008" s="4" t="s">
        <v>94</v>
      </c>
      <c r="C7008" s="4" t="s">
        <v>111</v>
      </c>
      <c r="D7008" s="4" t="s">
        <v>226</v>
      </c>
      <c r="E7008" s="5">
        <v>12.49</v>
      </c>
    </row>
    <row r="7009" spans="1:10" ht="21.95" customHeight="1" x14ac:dyDescent="0.15">
      <c r="A7009" s="6" t="s">
        <v>298</v>
      </c>
      <c r="B7009" s="4" t="s">
        <v>202</v>
      </c>
      <c r="C7009" s="4" t="s">
        <v>111</v>
      </c>
      <c r="D7009" s="4" t="s">
        <v>146</v>
      </c>
      <c r="E7009" s="5">
        <v>12.64</v>
      </c>
    </row>
    <row r="7010" spans="1:10" ht="21.95" customHeight="1" x14ac:dyDescent="0.15">
      <c r="A7010" s="6" t="s">
        <v>298</v>
      </c>
      <c r="B7010" s="4" t="s">
        <v>202</v>
      </c>
      <c r="C7010" s="4" t="s">
        <v>111</v>
      </c>
      <c r="D7010" s="4" t="s">
        <v>226</v>
      </c>
      <c r="E7010" s="5">
        <v>14.88</v>
      </c>
    </row>
    <row r="7011" spans="1:10" ht="21.95" customHeight="1" x14ac:dyDescent="0.15">
      <c r="A7011" s="6" t="s">
        <v>298</v>
      </c>
      <c r="B7011" s="4" t="s">
        <v>95</v>
      </c>
      <c r="C7011" s="4" t="s">
        <v>111</v>
      </c>
      <c r="D7011" s="4" t="s">
        <v>146</v>
      </c>
      <c r="E7011" s="5">
        <v>10.210000000000001</v>
      </c>
      <c r="F7011" t="s">
        <v>354</v>
      </c>
    </row>
    <row r="7012" spans="1:10" ht="21.95" customHeight="1" x14ac:dyDescent="0.15">
      <c r="A7012" s="6" t="s">
        <v>298</v>
      </c>
      <c r="B7012" s="4" t="s">
        <v>95</v>
      </c>
      <c r="C7012" s="4" t="s">
        <v>111</v>
      </c>
      <c r="D7012" s="4" t="s">
        <v>226</v>
      </c>
      <c r="E7012" s="5">
        <v>11.85</v>
      </c>
    </row>
    <row r="7013" spans="1:10" ht="21.95" customHeight="1" x14ac:dyDescent="0.15">
      <c r="A7013" s="6" t="s">
        <v>298</v>
      </c>
      <c r="B7013" s="4" t="s">
        <v>203</v>
      </c>
      <c r="C7013" s="4" t="s">
        <v>111</v>
      </c>
      <c r="D7013" s="4" t="s">
        <v>146</v>
      </c>
      <c r="E7013" s="5">
        <v>9.49</v>
      </c>
    </row>
    <row r="7014" spans="1:10" ht="21.95" customHeight="1" x14ac:dyDescent="0.15">
      <c r="A7014" s="6" t="s">
        <v>298</v>
      </c>
      <c r="B7014" s="4" t="s">
        <v>203</v>
      </c>
      <c r="C7014" s="4" t="s">
        <v>111</v>
      </c>
      <c r="D7014" s="4" t="s">
        <v>226</v>
      </c>
      <c r="E7014" s="5">
        <v>11.16</v>
      </c>
    </row>
    <row r="7015" spans="1:10" ht="21.95" customHeight="1" x14ac:dyDescent="0.15">
      <c r="A7015" s="6" t="s">
        <v>298</v>
      </c>
      <c r="B7015" s="4" t="s">
        <v>96</v>
      </c>
      <c r="C7015" s="4" t="s">
        <v>111</v>
      </c>
      <c r="D7015" s="4" t="s">
        <v>146</v>
      </c>
      <c r="E7015" s="5">
        <v>6.92</v>
      </c>
      <c r="F7015" t="s">
        <v>353</v>
      </c>
      <c r="G7015" s="17">
        <f>+E7015+E7016+E7017+E7018+E7019+E7020</f>
        <v>52.94</v>
      </c>
      <c r="H7015" s="17">
        <f>+E7021+E7022+E7023+E7024</f>
        <v>40.49</v>
      </c>
      <c r="I7015" s="18">
        <f>+(G7015/4)/(H7015/3)</f>
        <v>0.98061249691281782</v>
      </c>
      <c r="J7015" s="21">
        <f>+(B7015-$K$1)/7</f>
        <v>45</v>
      </c>
    </row>
    <row r="7016" spans="1:10" ht="21.95" customHeight="1" x14ac:dyDescent="0.15">
      <c r="A7016" s="6" t="s">
        <v>298</v>
      </c>
      <c r="B7016" s="4" t="s">
        <v>96</v>
      </c>
      <c r="C7016" s="4" t="s">
        <v>111</v>
      </c>
      <c r="D7016" s="4" t="s">
        <v>146</v>
      </c>
      <c r="E7016" s="5">
        <v>7.63</v>
      </c>
    </row>
    <row r="7017" spans="1:10" ht="21.95" customHeight="1" x14ac:dyDescent="0.15">
      <c r="A7017" s="6" t="s">
        <v>298</v>
      </c>
      <c r="B7017" s="4" t="s">
        <v>96</v>
      </c>
      <c r="C7017" s="4" t="s">
        <v>111</v>
      </c>
      <c r="D7017" s="4" t="s">
        <v>226</v>
      </c>
      <c r="E7017" s="5">
        <v>12.56</v>
      </c>
    </row>
    <row r="7018" spans="1:10" ht="21.95" customHeight="1" x14ac:dyDescent="0.15">
      <c r="A7018" s="6" t="s">
        <v>298</v>
      </c>
      <c r="B7018" s="4" t="s">
        <v>96</v>
      </c>
      <c r="C7018" s="4" t="s">
        <v>111</v>
      </c>
      <c r="D7018" s="4" t="s">
        <v>226</v>
      </c>
      <c r="E7018" s="5">
        <v>7.65</v>
      </c>
    </row>
    <row r="7019" spans="1:10" ht="21.95" customHeight="1" x14ac:dyDescent="0.15">
      <c r="A7019" s="6" t="s">
        <v>298</v>
      </c>
      <c r="B7019" s="4" t="s">
        <v>205</v>
      </c>
      <c r="C7019" s="4" t="s">
        <v>111</v>
      </c>
      <c r="D7019" s="4" t="s">
        <v>146</v>
      </c>
      <c r="E7019" s="5">
        <v>12.27</v>
      </c>
    </row>
    <row r="7020" spans="1:10" ht="21.95" customHeight="1" x14ac:dyDescent="0.15">
      <c r="A7020" s="6" t="s">
        <v>298</v>
      </c>
      <c r="B7020" s="4" t="s">
        <v>205</v>
      </c>
      <c r="C7020" s="4" t="s">
        <v>111</v>
      </c>
      <c r="D7020" s="4" t="s">
        <v>226</v>
      </c>
      <c r="E7020" s="5">
        <v>5.91</v>
      </c>
    </row>
    <row r="7021" spans="1:10" ht="21.95" customHeight="1" x14ac:dyDescent="0.15">
      <c r="A7021" s="6" t="s">
        <v>298</v>
      </c>
      <c r="B7021" s="4" t="s">
        <v>97</v>
      </c>
      <c r="C7021" s="4" t="s">
        <v>111</v>
      </c>
      <c r="D7021" s="4" t="s">
        <v>146</v>
      </c>
      <c r="E7021" s="5">
        <v>8.85</v>
      </c>
      <c r="F7021" t="s">
        <v>354</v>
      </c>
    </row>
    <row r="7022" spans="1:10" ht="21.95" customHeight="1" x14ac:dyDescent="0.15">
      <c r="A7022" s="6" t="s">
        <v>298</v>
      </c>
      <c r="B7022" s="4" t="s">
        <v>97</v>
      </c>
      <c r="C7022" s="4" t="s">
        <v>111</v>
      </c>
      <c r="D7022" s="4" t="s">
        <v>226</v>
      </c>
      <c r="E7022" s="5">
        <v>11.5</v>
      </c>
    </row>
    <row r="7023" spans="1:10" ht="21.95" customHeight="1" x14ac:dyDescent="0.15">
      <c r="A7023" s="6" t="s">
        <v>298</v>
      </c>
      <c r="B7023" s="4" t="s">
        <v>206</v>
      </c>
      <c r="C7023" s="4" t="s">
        <v>111</v>
      </c>
      <c r="D7023" s="4" t="s">
        <v>146</v>
      </c>
      <c r="E7023" s="5">
        <v>8.08</v>
      </c>
    </row>
    <row r="7024" spans="1:10" ht="21.95" customHeight="1" x14ac:dyDescent="0.15">
      <c r="A7024" s="6" t="s">
        <v>298</v>
      </c>
      <c r="B7024" s="4" t="s">
        <v>206</v>
      </c>
      <c r="C7024" s="4" t="s">
        <v>111</v>
      </c>
      <c r="D7024" s="4" t="s">
        <v>226</v>
      </c>
      <c r="E7024" s="5">
        <v>12.06</v>
      </c>
    </row>
    <row r="7025" spans="1:10" ht="21.95" customHeight="1" x14ac:dyDescent="0.15">
      <c r="A7025" s="6" t="s">
        <v>298</v>
      </c>
      <c r="B7025" s="4" t="s">
        <v>98</v>
      </c>
      <c r="C7025" s="4" t="s">
        <v>111</v>
      </c>
      <c r="D7025" s="4" t="s">
        <v>146</v>
      </c>
      <c r="E7025" s="5">
        <v>7.69</v>
      </c>
      <c r="F7025" t="s">
        <v>353</v>
      </c>
      <c r="G7025" s="17">
        <f>+E7025+E7026+E7027+E7028+E7029+E7030+E7031</f>
        <v>65.59</v>
      </c>
      <c r="H7025" s="17">
        <f>+E7035+E7032+E7033+E7034</f>
        <v>37.44</v>
      </c>
      <c r="I7025" s="18">
        <f>+(G7025/4)/(H7025/3)</f>
        <v>1.3139022435897438</v>
      </c>
      <c r="J7025" s="21">
        <f>+(B7025-$K$1)/7</f>
        <v>46</v>
      </c>
    </row>
    <row r="7026" spans="1:10" ht="21.95" customHeight="1" x14ac:dyDescent="0.15">
      <c r="A7026" s="6" t="s">
        <v>298</v>
      </c>
      <c r="B7026" s="4" t="s">
        <v>98</v>
      </c>
      <c r="C7026" s="4" t="s">
        <v>111</v>
      </c>
      <c r="D7026" s="4" t="s">
        <v>146</v>
      </c>
      <c r="E7026" s="5">
        <v>7.15</v>
      </c>
    </row>
    <row r="7027" spans="1:10" ht="21.95" customHeight="1" x14ac:dyDescent="0.15">
      <c r="A7027" s="6" t="s">
        <v>298</v>
      </c>
      <c r="B7027" s="4" t="s">
        <v>98</v>
      </c>
      <c r="C7027" s="4" t="s">
        <v>111</v>
      </c>
      <c r="D7027" s="4" t="s">
        <v>226</v>
      </c>
      <c r="E7027" s="5">
        <v>11.05</v>
      </c>
    </row>
    <row r="7028" spans="1:10" ht="21.95" customHeight="1" x14ac:dyDescent="0.15">
      <c r="A7028" s="6" t="s">
        <v>298</v>
      </c>
      <c r="B7028" s="4" t="s">
        <v>98</v>
      </c>
      <c r="C7028" s="4" t="s">
        <v>111</v>
      </c>
      <c r="D7028" s="4" t="s">
        <v>226</v>
      </c>
      <c r="E7028" s="5">
        <v>7.56</v>
      </c>
    </row>
    <row r="7029" spans="1:10" ht="21.95" customHeight="1" x14ac:dyDescent="0.15">
      <c r="A7029" s="6" t="s">
        <v>298</v>
      </c>
      <c r="B7029" s="4" t="s">
        <v>207</v>
      </c>
      <c r="C7029" s="4" t="s">
        <v>111</v>
      </c>
      <c r="D7029" s="4" t="s">
        <v>146</v>
      </c>
      <c r="E7029" s="5">
        <v>12.33</v>
      </c>
    </row>
    <row r="7030" spans="1:10" ht="21.95" customHeight="1" x14ac:dyDescent="0.15">
      <c r="A7030" s="6" t="s">
        <v>298</v>
      </c>
      <c r="B7030" s="4" t="s">
        <v>207</v>
      </c>
      <c r="C7030" s="4" t="s">
        <v>111</v>
      </c>
      <c r="D7030" s="4" t="s">
        <v>226</v>
      </c>
      <c r="E7030" s="5">
        <v>11.17</v>
      </c>
    </row>
    <row r="7031" spans="1:10" ht="21.95" customHeight="1" x14ac:dyDescent="0.15">
      <c r="A7031" s="6" t="s">
        <v>298</v>
      </c>
      <c r="B7031" s="4" t="s">
        <v>207</v>
      </c>
      <c r="C7031" s="4" t="s">
        <v>111</v>
      </c>
      <c r="D7031" s="4" t="s">
        <v>226</v>
      </c>
      <c r="E7031" s="5">
        <v>8.64</v>
      </c>
    </row>
    <row r="7032" spans="1:10" ht="21.95" customHeight="1" x14ac:dyDescent="0.15">
      <c r="A7032" s="6" t="s">
        <v>298</v>
      </c>
      <c r="B7032" s="4" t="s">
        <v>99</v>
      </c>
      <c r="C7032" s="4" t="s">
        <v>111</v>
      </c>
      <c r="D7032" s="4" t="s">
        <v>146</v>
      </c>
      <c r="E7032" s="5">
        <v>9.24</v>
      </c>
      <c r="F7032" t="s">
        <v>354</v>
      </c>
    </row>
    <row r="7033" spans="1:10" ht="21.95" customHeight="1" x14ac:dyDescent="0.15">
      <c r="A7033" s="6" t="s">
        <v>298</v>
      </c>
      <c r="B7033" s="4" t="s">
        <v>99</v>
      </c>
      <c r="C7033" s="4" t="s">
        <v>111</v>
      </c>
      <c r="D7033" s="4" t="s">
        <v>226</v>
      </c>
      <c r="E7033" s="5">
        <v>10.18</v>
      </c>
    </row>
    <row r="7034" spans="1:10" ht="21.95" customHeight="1" x14ac:dyDescent="0.15">
      <c r="A7034" s="6" t="s">
        <v>298</v>
      </c>
      <c r="B7034" s="4" t="s">
        <v>208</v>
      </c>
      <c r="C7034" s="4" t="s">
        <v>111</v>
      </c>
      <c r="D7034" s="4" t="s">
        <v>146</v>
      </c>
      <c r="E7034" s="5">
        <v>8.82</v>
      </c>
    </row>
    <row r="7035" spans="1:10" ht="21.95" customHeight="1" x14ac:dyDescent="0.15">
      <c r="A7035" s="6" t="s">
        <v>298</v>
      </c>
      <c r="B7035" s="4" t="s">
        <v>208</v>
      </c>
      <c r="C7035" s="4" t="s">
        <v>111</v>
      </c>
      <c r="D7035" s="4" t="s">
        <v>226</v>
      </c>
      <c r="E7035" s="5">
        <v>9.1999999999999993</v>
      </c>
    </row>
    <row r="7036" spans="1:10" ht="21.95" customHeight="1" x14ac:dyDescent="0.15">
      <c r="A7036" s="6" t="s">
        <v>298</v>
      </c>
      <c r="B7036" s="4" t="s">
        <v>100</v>
      </c>
      <c r="C7036" s="4" t="s">
        <v>111</v>
      </c>
      <c r="D7036" s="4" t="s">
        <v>146</v>
      </c>
      <c r="E7036" s="5">
        <v>12.76</v>
      </c>
      <c r="F7036" s="13" t="s">
        <v>353</v>
      </c>
    </row>
    <row r="7037" spans="1:10" ht="21.95" customHeight="1" x14ac:dyDescent="0.15">
      <c r="A7037" s="6" t="s">
        <v>298</v>
      </c>
      <c r="B7037" s="4" t="s">
        <v>100</v>
      </c>
      <c r="C7037" s="4" t="s">
        <v>111</v>
      </c>
      <c r="D7037" s="4" t="s">
        <v>226</v>
      </c>
      <c r="E7037" s="5">
        <v>13.18</v>
      </c>
      <c r="F7037" s="13"/>
    </row>
    <row r="7038" spans="1:10" ht="21.95" customHeight="1" x14ac:dyDescent="0.15">
      <c r="A7038" s="6" t="s">
        <v>298</v>
      </c>
      <c r="B7038" s="4" t="s">
        <v>209</v>
      </c>
      <c r="C7038" s="4" t="s">
        <v>111</v>
      </c>
      <c r="D7038" s="4" t="s">
        <v>146</v>
      </c>
      <c r="E7038" s="5">
        <v>11.66</v>
      </c>
      <c r="F7038" s="13"/>
    </row>
    <row r="7039" spans="1:10" ht="21.95" customHeight="1" x14ac:dyDescent="0.15">
      <c r="A7039" s="6" t="s">
        <v>298</v>
      </c>
      <c r="B7039" s="4" t="s">
        <v>209</v>
      </c>
      <c r="C7039" s="4" t="s">
        <v>111</v>
      </c>
      <c r="D7039" s="4" t="s">
        <v>226</v>
      </c>
      <c r="E7039" s="5">
        <v>12.92</v>
      </c>
      <c r="F7039" s="13"/>
    </row>
    <row r="7040" spans="1:10" ht="21.95" customHeight="1" x14ac:dyDescent="0.15">
      <c r="A7040" s="6" t="s">
        <v>298</v>
      </c>
      <c r="B7040" s="4" t="s">
        <v>209</v>
      </c>
      <c r="C7040" s="4" t="s">
        <v>111</v>
      </c>
      <c r="D7040" s="4" t="s">
        <v>226</v>
      </c>
      <c r="E7040" s="5">
        <v>2.84</v>
      </c>
      <c r="F7040" s="13"/>
    </row>
    <row r="7041" spans="1:10" ht="21.95" customHeight="1" x14ac:dyDescent="0.15">
      <c r="A7041" s="6" t="s">
        <v>298</v>
      </c>
      <c r="B7041" s="4" t="s">
        <v>210</v>
      </c>
      <c r="C7041" s="4" t="s">
        <v>111</v>
      </c>
      <c r="D7041" s="4" t="s">
        <v>146</v>
      </c>
      <c r="E7041" s="5">
        <v>8.51</v>
      </c>
      <c r="F7041" s="13" t="s">
        <v>354</v>
      </c>
    </row>
    <row r="7042" spans="1:10" ht="21.95" customHeight="1" x14ac:dyDescent="0.15">
      <c r="A7042" s="6" t="s">
        <v>298</v>
      </c>
      <c r="B7042" s="4" t="s">
        <v>210</v>
      </c>
      <c r="C7042" s="4" t="s">
        <v>111</v>
      </c>
      <c r="D7042" s="4" t="s">
        <v>226</v>
      </c>
      <c r="E7042" s="5">
        <v>8.9</v>
      </c>
      <c r="F7042" s="13"/>
    </row>
    <row r="7043" spans="1:10" ht="21.95" customHeight="1" x14ac:dyDescent="0.15">
      <c r="A7043" s="6" t="s">
        <v>298</v>
      </c>
      <c r="B7043" s="4" t="s">
        <v>101</v>
      </c>
      <c r="C7043" s="4" t="s">
        <v>111</v>
      </c>
      <c r="D7043" s="4" t="s">
        <v>146</v>
      </c>
      <c r="E7043" s="5">
        <v>12.83</v>
      </c>
      <c r="F7043" s="13" t="s">
        <v>353</v>
      </c>
    </row>
    <row r="7044" spans="1:10" ht="21.95" customHeight="1" x14ac:dyDescent="0.15">
      <c r="A7044" s="6" t="s">
        <v>298</v>
      </c>
      <c r="B7044" s="4" t="s">
        <v>101</v>
      </c>
      <c r="C7044" s="4" t="s">
        <v>111</v>
      </c>
      <c r="D7044" s="4" t="s">
        <v>146</v>
      </c>
      <c r="E7044" s="5">
        <v>12.4</v>
      </c>
      <c r="F7044" s="13"/>
    </row>
    <row r="7045" spans="1:10" ht="21.95" customHeight="1" x14ac:dyDescent="0.15">
      <c r="A7045" s="6" t="s">
        <v>298</v>
      </c>
      <c r="B7045" s="4" t="s">
        <v>101</v>
      </c>
      <c r="C7045" s="4" t="s">
        <v>111</v>
      </c>
      <c r="D7045" s="4" t="s">
        <v>226</v>
      </c>
      <c r="E7045" s="5">
        <v>13.45</v>
      </c>
      <c r="F7045" s="13"/>
    </row>
    <row r="7046" spans="1:10" ht="21.95" customHeight="1" x14ac:dyDescent="0.15">
      <c r="A7046" s="6" t="s">
        <v>298</v>
      </c>
      <c r="B7046" s="4" t="s">
        <v>101</v>
      </c>
      <c r="C7046" s="4" t="s">
        <v>111</v>
      </c>
      <c r="D7046" s="4" t="s">
        <v>226</v>
      </c>
      <c r="E7046" s="5">
        <v>12.01</v>
      </c>
      <c r="F7046" s="13"/>
    </row>
    <row r="7047" spans="1:10" ht="21.95" customHeight="1" x14ac:dyDescent="0.15">
      <c r="A7047" s="6" t="s">
        <v>298</v>
      </c>
      <c r="B7047" s="4" t="s">
        <v>211</v>
      </c>
      <c r="C7047" s="4" t="s">
        <v>111</v>
      </c>
      <c r="D7047" s="4" t="s">
        <v>146</v>
      </c>
      <c r="E7047" s="5">
        <v>9.31</v>
      </c>
      <c r="F7047" s="13"/>
    </row>
    <row r="7048" spans="1:10" ht="21.95" customHeight="1" x14ac:dyDescent="0.15">
      <c r="A7048" s="9" t="s">
        <v>298</v>
      </c>
      <c r="B7048" s="4" t="s">
        <v>211</v>
      </c>
      <c r="C7048" s="4" t="s">
        <v>111</v>
      </c>
      <c r="D7048" s="4" t="s">
        <v>146</v>
      </c>
      <c r="E7048" s="5">
        <v>10.74</v>
      </c>
      <c r="F7048" s="13"/>
    </row>
    <row r="7049" spans="1:10" ht="21.95" customHeight="1" x14ac:dyDescent="0.15">
      <c r="A7049" s="6" t="s">
        <v>298</v>
      </c>
      <c r="B7049" s="4" t="s">
        <v>211</v>
      </c>
      <c r="C7049" s="4" t="s">
        <v>111</v>
      </c>
      <c r="D7049" s="4" t="s">
        <v>226</v>
      </c>
      <c r="E7049" s="5">
        <v>12.3</v>
      </c>
      <c r="F7049" s="13"/>
    </row>
    <row r="7050" spans="1:10" ht="21.95" customHeight="1" x14ac:dyDescent="0.15">
      <c r="A7050" s="6" t="s">
        <v>298</v>
      </c>
      <c r="B7050" s="4" t="s">
        <v>211</v>
      </c>
      <c r="C7050" s="4" t="s">
        <v>111</v>
      </c>
      <c r="D7050" s="4" t="s">
        <v>226</v>
      </c>
      <c r="E7050" s="5">
        <v>9.07</v>
      </c>
      <c r="F7050" s="13"/>
    </row>
    <row r="7051" spans="1:10" ht="21.95" customHeight="1" x14ac:dyDescent="0.15">
      <c r="A7051" s="6" t="s">
        <v>298</v>
      </c>
      <c r="B7051" s="4" t="s">
        <v>102</v>
      </c>
      <c r="C7051" s="4" t="s">
        <v>111</v>
      </c>
      <c r="D7051" s="4" t="s">
        <v>146</v>
      </c>
      <c r="E7051" s="5">
        <v>9.91</v>
      </c>
      <c r="F7051" s="13" t="s">
        <v>354</v>
      </c>
    </row>
    <row r="7052" spans="1:10" ht="21.95" customHeight="1" x14ac:dyDescent="0.15">
      <c r="A7052" s="6" t="s">
        <v>298</v>
      </c>
      <c r="B7052" s="4" t="s">
        <v>102</v>
      </c>
      <c r="C7052" s="4" t="s">
        <v>111</v>
      </c>
      <c r="D7052" s="4" t="s">
        <v>226</v>
      </c>
      <c r="E7052" s="5">
        <v>10.32</v>
      </c>
    </row>
    <row r="7053" spans="1:10" ht="21.95" customHeight="1" x14ac:dyDescent="0.15">
      <c r="A7053" s="6" t="s">
        <v>298</v>
      </c>
      <c r="B7053" s="4" t="s">
        <v>212</v>
      </c>
      <c r="C7053" s="4" t="s">
        <v>111</v>
      </c>
      <c r="D7053" s="4" t="s">
        <v>146</v>
      </c>
      <c r="E7053" s="5">
        <v>10.23</v>
      </c>
    </row>
    <row r="7054" spans="1:10" ht="21.95" customHeight="1" x14ac:dyDescent="0.15">
      <c r="A7054" s="6" t="s">
        <v>298</v>
      </c>
      <c r="B7054" s="4" t="s">
        <v>212</v>
      </c>
      <c r="C7054" s="4" t="s">
        <v>111</v>
      </c>
      <c r="D7054" s="4" t="s">
        <v>226</v>
      </c>
      <c r="E7054" s="5">
        <v>10.01</v>
      </c>
    </row>
    <row r="7055" spans="1:10" ht="21.95" customHeight="1" x14ac:dyDescent="0.15">
      <c r="A7055" s="6" t="s">
        <v>298</v>
      </c>
      <c r="B7055" s="4" t="s">
        <v>103</v>
      </c>
      <c r="C7055" s="4" t="s">
        <v>111</v>
      </c>
      <c r="D7055" s="4" t="s">
        <v>146</v>
      </c>
      <c r="E7055" s="5">
        <v>12.65</v>
      </c>
      <c r="F7055" t="s">
        <v>353</v>
      </c>
      <c r="G7055" s="17">
        <f>+E7055+E7056+E7057+E7058+E7059+E7060</f>
        <v>56.440000000000005</v>
      </c>
      <c r="H7055" s="17">
        <f>+E7061+E7062+E7063+E7064</f>
        <v>35.92</v>
      </c>
      <c r="I7055" s="18">
        <f>+(G7055/4)/(H7055/3)</f>
        <v>1.1784521158129175</v>
      </c>
      <c r="J7055" s="21">
        <f>+(B7055-$K$1)/7</f>
        <v>49</v>
      </c>
    </row>
    <row r="7056" spans="1:10" ht="21.95" customHeight="1" x14ac:dyDescent="0.15">
      <c r="A7056" s="6" t="s">
        <v>298</v>
      </c>
      <c r="B7056" s="4" t="s">
        <v>103</v>
      </c>
      <c r="C7056" s="4" t="s">
        <v>111</v>
      </c>
      <c r="D7056" s="4" t="s">
        <v>226</v>
      </c>
      <c r="E7056" s="5">
        <v>9.86</v>
      </c>
    </row>
    <row r="7057" spans="1:10" ht="21.95" customHeight="1" x14ac:dyDescent="0.15">
      <c r="A7057" s="6" t="s">
        <v>298</v>
      </c>
      <c r="B7057" s="4" t="s">
        <v>103</v>
      </c>
      <c r="C7057" s="4" t="s">
        <v>111</v>
      </c>
      <c r="D7057" s="4" t="s">
        <v>226</v>
      </c>
      <c r="E7057" s="5">
        <v>5.49</v>
      </c>
    </row>
    <row r="7058" spans="1:10" ht="21.95" customHeight="1" x14ac:dyDescent="0.15">
      <c r="A7058" s="6" t="s">
        <v>298</v>
      </c>
      <c r="B7058" s="4" t="s">
        <v>213</v>
      </c>
      <c r="C7058" s="4" t="s">
        <v>111</v>
      </c>
      <c r="D7058" s="4" t="s">
        <v>146</v>
      </c>
      <c r="E7058" s="5">
        <v>12.61</v>
      </c>
    </row>
    <row r="7059" spans="1:10" ht="21.95" customHeight="1" x14ac:dyDescent="0.15">
      <c r="A7059" s="6" t="s">
        <v>298</v>
      </c>
      <c r="B7059" s="4" t="s">
        <v>213</v>
      </c>
      <c r="C7059" s="4" t="s">
        <v>111</v>
      </c>
      <c r="D7059" s="4" t="s">
        <v>226</v>
      </c>
      <c r="E7059" s="5">
        <v>10.199999999999999</v>
      </c>
    </row>
    <row r="7060" spans="1:10" ht="21.95" customHeight="1" x14ac:dyDescent="0.15">
      <c r="A7060" s="6" t="s">
        <v>298</v>
      </c>
      <c r="B7060" s="4" t="s">
        <v>213</v>
      </c>
      <c r="C7060" s="4" t="s">
        <v>111</v>
      </c>
      <c r="D7060" s="4" t="s">
        <v>226</v>
      </c>
      <c r="E7060" s="5">
        <v>5.63</v>
      </c>
    </row>
    <row r="7061" spans="1:10" ht="21.95" customHeight="1" x14ac:dyDescent="0.15">
      <c r="A7061" s="6" t="s">
        <v>298</v>
      </c>
      <c r="B7061" s="4" t="s">
        <v>104</v>
      </c>
      <c r="C7061" s="4" t="s">
        <v>111</v>
      </c>
      <c r="D7061" s="4" t="s">
        <v>146</v>
      </c>
      <c r="E7061" s="5">
        <v>9.9600000000000009</v>
      </c>
      <c r="F7061" t="s">
        <v>354</v>
      </c>
    </row>
    <row r="7062" spans="1:10" ht="21.95" customHeight="1" x14ac:dyDescent="0.15">
      <c r="A7062" s="6" t="s">
        <v>298</v>
      </c>
      <c r="B7062" s="4" t="s">
        <v>104</v>
      </c>
      <c r="C7062" s="4" t="s">
        <v>111</v>
      </c>
      <c r="D7062" s="4" t="s">
        <v>165</v>
      </c>
      <c r="E7062" s="5">
        <v>8.0500000000000007</v>
      </c>
    </row>
    <row r="7063" spans="1:10" ht="21.95" customHeight="1" x14ac:dyDescent="0.15">
      <c r="A7063" s="6" t="s">
        <v>298</v>
      </c>
      <c r="B7063" s="4" t="s">
        <v>214</v>
      </c>
      <c r="C7063" s="4" t="s">
        <v>111</v>
      </c>
      <c r="D7063" s="4" t="s">
        <v>146</v>
      </c>
      <c r="E7063" s="5">
        <v>9.3800000000000008</v>
      </c>
    </row>
    <row r="7064" spans="1:10" ht="21.95" customHeight="1" x14ac:dyDescent="0.15">
      <c r="A7064" s="6" t="s">
        <v>298</v>
      </c>
      <c r="B7064" s="4" t="s">
        <v>214</v>
      </c>
      <c r="C7064" s="4" t="s">
        <v>111</v>
      </c>
      <c r="D7064" s="4" t="s">
        <v>165</v>
      </c>
      <c r="E7064" s="5">
        <v>8.5299999999999994</v>
      </c>
    </row>
    <row r="7065" spans="1:10" ht="21.95" customHeight="1" x14ac:dyDescent="0.15">
      <c r="A7065" s="6" t="s">
        <v>298</v>
      </c>
      <c r="B7065" s="4" t="s">
        <v>105</v>
      </c>
      <c r="C7065" s="4" t="s">
        <v>111</v>
      </c>
      <c r="D7065" s="4" t="s">
        <v>146</v>
      </c>
      <c r="E7065" s="5">
        <v>10.25</v>
      </c>
      <c r="F7065" t="s">
        <v>353</v>
      </c>
      <c r="G7065" s="17">
        <f>+E7065+E7066+E7067+E7068</f>
        <v>45.39</v>
      </c>
      <c r="H7065" s="17">
        <f>+E7071+E7072+E7069+E7070</f>
        <v>31.200000000000003</v>
      </c>
      <c r="I7065" s="18">
        <f>+(G7065/4)/(H7065/3)</f>
        <v>1.0911057692307693</v>
      </c>
      <c r="J7065" s="21">
        <f>+(B7065-$K$1)/7</f>
        <v>50</v>
      </c>
    </row>
    <row r="7066" spans="1:10" ht="21.95" customHeight="1" x14ac:dyDescent="0.15">
      <c r="A7066" s="6" t="s">
        <v>298</v>
      </c>
      <c r="B7066" s="4" t="s">
        <v>105</v>
      </c>
      <c r="C7066" s="4" t="s">
        <v>111</v>
      </c>
      <c r="D7066" s="4" t="s">
        <v>226</v>
      </c>
      <c r="E7066" s="5">
        <v>11.66</v>
      </c>
    </row>
    <row r="7067" spans="1:10" ht="21.95" customHeight="1" x14ac:dyDescent="0.15">
      <c r="A7067" s="6" t="s">
        <v>298</v>
      </c>
      <c r="B7067" s="4" t="s">
        <v>215</v>
      </c>
      <c r="C7067" s="4" t="s">
        <v>111</v>
      </c>
      <c r="D7067" s="4" t="s">
        <v>146</v>
      </c>
      <c r="E7067" s="5">
        <v>11.46</v>
      </c>
    </row>
    <row r="7068" spans="1:10" ht="21.95" customHeight="1" x14ac:dyDescent="0.15">
      <c r="A7068" s="6" t="s">
        <v>298</v>
      </c>
      <c r="B7068" s="4" t="s">
        <v>215</v>
      </c>
      <c r="C7068" s="4" t="s">
        <v>111</v>
      </c>
      <c r="D7068" s="4" t="s">
        <v>226</v>
      </c>
      <c r="E7068" s="5">
        <v>12.02</v>
      </c>
    </row>
    <row r="7069" spans="1:10" ht="21.95" customHeight="1" x14ac:dyDescent="0.15">
      <c r="A7069" s="6" t="s">
        <v>298</v>
      </c>
      <c r="B7069" s="4" t="s">
        <v>106</v>
      </c>
      <c r="C7069" s="4" t="s">
        <v>111</v>
      </c>
      <c r="D7069" s="4" t="s">
        <v>146</v>
      </c>
      <c r="E7069" s="5">
        <v>5.8</v>
      </c>
      <c r="F7069" t="s">
        <v>354</v>
      </c>
    </row>
    <row r="7070" spans="1:10" ht="21.95" customHeight="1" x14ac:dyDescent="0.15">
      <c r="A7070" s="6" t="s">
        <v>298</v>
      </c>
      <c r="B7070" s="4" t="s">
        <v>106</v>
      </c>
      <c r="C7070" s="4" t="s">
        <v>111</v>
      </c>
      <c r="D7070" s="4" t="s">
        <v>226</v>
      </c>
      <c r="E7070" s="5">
        <v>6.87</v>
      </c>
    </row>
    <row r="7071" spans="1:10" ht="21.95" customHeight="1" x14ac:dyDescent="0.15">
      <c r="A7071" s="6" t="s">
        <v>298</v>
      </c>
      <c r="B7071" s="4" t="s">
        <v>216</v>
      </c>
      <c r="C7071" s="4" t="s">
        <v>111</v>
      </c>
      <c r="D7071" s="4" t="s">
        <v>146</v>
      </c>
      <c r="E7071" s="5">
        <v>9.86</v>
      </c>
    </row>
    <row r="7072" spans="1:10" ht="21.95" customHeight="1" x14ac:dyDescent="0.15">
      <c r="A7072" s="6" t="s">
        <v>298</v>
      </c>
      <c r="B7072" s="4" t="s">
        <v>216</v>
      </c>
      <c r="C7072" s="4" t="s">
        <v>111</v>
      </c>
      <c r="D7072" s="4" t="s">
        <v>226</v>
      </c>
      <c r="E7072" s="5">
        <v>8.67</v>
      </c>
    </row>
    <row r="7073" spans="1:10" ht="21.95" customHeight="1" x14ac:dyDescent="0.15">
      <c r="A7073" s="6" t="s">
        <v>298</v>
      </c>
      <c r="B7073" s="4" t="s">
        <v>107</v>
      </c>
      <c r="C7073" s="4" t="s">
        <v>111</v>
      </c>
      <c r="D7073" s="4" t="s">
        <v>146</v>
      </c>
      <c r="E7073" s="5">
        <v>10.8</v>
      </c>
      <c r="F7073" t="s">
        <v>353</v>
      </c>
      <c r="G7073" s="17">
        <f>+E7073+E7074+E7075+E7076</f>
        <v>44.97</v>
      </c>
      <c r="H7073" s="17">
        <f>+E7079+E7080+E7077+E7078</f>
        <v>34.769999999999996</v>
      </c>
      <c r="I7073" s="18">
        <f>+(G7073/4)/(H7073/3)</f>
        <v>0.9700172562553927</v>
      </c>
      <c r="J7073" s="21">
        <f>+(B7073-$K$1)/7</f>
        <v>51</v>
      </c>
    </row>
    <row r="7074" spans="1:10" ht="21.95" customHeight="1" x14ac:dyDescent="0.15">
      <c r="A7074" s="6" t="s">
        <v>298</v>
      </c>
      <c r="B7074" s="4" t="s">
        <v>107</v>
      </c>
      <c r="C7074" s="4" t="s">
        <v>111</v>
      </c>
      <c r="D7074" s="4" t="s">
        <v>226</v>
      </c>
      <c r="E7074" s="5">
        <v>11.51</v>
      </c>
    </row>
    <row r="7075" spans="1:10" ht="21.95" customHeight="1" x14ac:dyDescent="0.15">
      <c r="A7075" s="6" t="s">
        <v>298</v>
      </c>
      <c r="B7075" s="4" t="s">
        <v>217</v>
      </c>
      <c r="C7075" s="4" t="s">
        <v>111</v>
      </c>
      <c r="D7075" s="4" t="s">
        <v>146</v>
      </c>
      <c r="E7075" s="5">
        <v>10.25</v>
      </c>
    </row>
    <row r="7076" spans="1:10" ht="21.95" customHeight="1" x14ac:dyDescent="0.15">
      <c r="A7076" s="6" t="s">
        <v>298</v>
      </c>
      <c r="B7076" s="4" t="s">
        <v>217</v>
      </c>
      <c r="C7076" s="4" t="s">
        <v>111</v>
      </c>
      <c r="D7076" s="4" t="s">
        <v>226</v>
      </c>
      <c r="E7076" s="5">
        <v>12.41</v>
      </c>
    </row>
    <row r="7077" spans="1:10" ht="21.95" customHeight="1" x14ac:dyDescent="0.15">
      <c r="A7077" s="6" t="s">
        <v>298</v>
      </c>
      <c r="B7077" s="4" t="s">
        <v>108</v>
      </c>
      <c r="C7077" s="4" t="s">
        <v>111</v>
      </c>
      <c r="D7077" s="4" t="s">
        <v>146</v>
      </c>
      <c r="E7077" s="5">
        <v>8.23</v>
      </c>
      <c r="F7077" t="s">
        <v>354</v>
      </c>
    </row>
    <row r="7078" spans="1:10" ht="21.95" customHeight="1" x14ac:dyDescent="0.15">
      <c r="A7078" s="6" t="s">
        <v>298</v>
      </c>
      <c r="B7078" s="4" t="s">
        <v>108</v>
      </c>
      <c r="C7078" s="4" t="s">
        <v>111</v>
      </c>
      <c r="D7078" s="4" t="s">
        <v>226</v>
      </c>
      <c r="E7078" s="5">
        <v>8.75</v>
      </c>
    </row>
    <row r="7079" spans="1:10" ht="21.95" customHeight="1" x14ac:dyDescent="0.15">
      <c r="A7079" s="6" t="s">
        <v>298</v>
      </c>
      <c r="B7079" s="4" t="s">
        <v>218</v>
      </c>
      <c r="C7079" s="4" t="s">
        <v>111</v>
      </c>
      <c r="D7079" s="4" t="s">
        <v>146</v>
      </c>
      <c r="E7079" s="5">
        <v>7.95</v>
      </c>
    </row>
    <row r="7080" spans="1:10" ht="21.95" customHeight="1" x14ac:dyDescent="0.15">
      <c r="A7080" s="6" t="s">
        <v>298</v>
      </c>
      <c r="B7080" s="4" t="s">
        <v>218</v>
      </c>
      <c r="C7080" s="4" t="s">
        <v>111</v>
      </c>
      <c r="D7080" s="4" t="s">
        <v>226</v>
      </c>
      <c r="E7080" s="5">
        <v>9.84</v>
      </c>
    </row>
    <row r="7081" spans="1:10" ht="21.95" customHeight="1" x14ac:dyDescent="0.15">
      <c r="A7081" s="6" t="s">
        <v>298</v>
      </c>
      <c r="B7081" s="4" t="s">
        <v>219</v>
      </c>
      <c r="C7081" s="4" t="s">
        <v>111</v>
      </c>
      <c r="D7081" s="4" t="s">
        <v>146</v>
      </c>
      <c r="E7081" s="5">
        <v>10.59</v>
      </c>
      <c r="F7081" s="13" t="s">
        <v>353</v>
      </c>
    </row>
    <row r="7082" spans="1:10" ht="21.95" customHeight="1" x14ac:dyDescent="0.15">
      <c r="A7082" s="6" t="s">
        <v>298</v>
      </c>
      <c r="B7082" s="4" t="s">
        <v>109</v>
      </c>
      <c r="C7082" s="4" t="s">
        <v>111</v>
      </c>
      <c r="D7082" s="4" t="s">
        <v>146</v>
      </c>
      <c r="E7082" s="5">
        <v>10.53</v>
      </c>
      <c r="F7082" s="13" t="s">
        <v>354</v>
      </c>
    </row>
    <row r="7083" spans="1:10" ht="21.95" customHeight="1" x14ac:dyDescent="0.15">
      <c r="A7083" s="6" t="s">
        <v>298</v>
      </c>
      <c r="B7083" s="4" t="s">
        <v>109</v>
      </c>
      <c r="C7083" s="4" t="s">
        <v>111</v>
      </c>
      <c r="D7083" s="4" t="s">
        <v>146</v>
      </c>
      <c r="E7083" s="5">
        <v>9.7100000000000009</v>
      </c>
    </row>
    <row r="7084" spans="1:10" ht="21.95" customHeight="1" x14ac:dyDescent="0.15">
      <c r="A7084" s="6" t="s">
        <v>298</v>
      </c>
      <c r="B7084" s="4" t="s">
        <v>109</v>
      </c>
      <c r="C7084" s="4" t="s">
        <v>111</v>
      </c>
      <c r="D7084" s="4" t="s">
        <v>226</v>
      </c>
      <c r="E7084" s="5">
        <v>11.12</v>
      </c>
    </row>
    <row r="7085" spans="1:10" ht="21.95" customHeight="1" x14ac:dyDescent="0.15">
      <c r="A7085" s="6" t="s">
        <v>298</v>
      </c>
      <c r="B7085" s="4" t="s">
        <v>109</v>
      </c>
      <c r="C7085" s="4" t="s">
        <v>111</v>
      </c>
      <c r="D7085" s="4" t="s">
        <v>226</v>
      </c>
      <c r="E7085" s="5">
        <v>8.4499999999999993</v>
      </c>
    </row>
    <row r="7086" spans="1:10" ht="21.95" customHeight="1" x14ac:dyDescent="0.15">
      <c r="A7086" s="6" t="s">
        <v>298</v>
      </c>
      <c r="B7086" s="4" t="s">
        <v>220</v>
      </c>
      <c r="C7086" s="4" t="s">
        <v>111</v>
      </c>
      <c r="D7086" s="4" t="s">
        <v>146</v>
      </c>
      <c r="E7086" s="5">
        <v>9.6999999999999993</v>
      </c>
    </row>
    <row r="7087" spans="1:10" ht="21.95" customHeight="1" x14ac:dyDescent="0.15">
      <c r="A7087" s="6" t="s">
        <v>298</v>
      </c>
      <c r="B7087" s="4" t="s">
        <v>220</v>
      </c>
      <c r="C7087" s="4" t="s">
        <v>111</v>
      </c>
      <c r="D7087" s="4" t="s">
        <v>226</v>
      </c>
      <c r="E7087" s="5">
        <v>8.81</v>
      </c>
    </row>
    <row r="7088" spans="1:10" ht="21.95" customHeight="1" x14ac:dyDescent="0.15">
      <c r="A7088" s="6" t="s">
        <v>298</v>
      </c>
      <c r="B7088" s="4" t="s">
        <v>220</v>
      </c>
      <c r="C7088" s="4" t="s">
        <v>111</v>
      </c>
      <c r="D7088" s="4" t="s">
        <v>226</v>
      </c>
      <c r="E7088" s="5">
        <v>3.97</v>
      </c>
    </row>
    <row r="7089" spans="1:14" ht="21.95" customHeight="1" x14ac:dyDescent="0.15">
      <c r="A7089" s="6" t="s">
        <v>298</v>
      </c>
      <c r="E7089" s="15">
        <f>+SUM(E6618:E7088)</f>
        <v>4729.9299999999957</v>
      </c>
      <c r="I7089" s="14">
        <f>AVERAGE(I6618:I7088)</f>
        <v>1.1239631805886161</v>
      </c>
      <c r="J7089" s="14">
        <f>STDEV(I6618:I7088)</f>
        <v>0.38737086157730788</v>
      </c>
      <c r="K7089">
        <f>COUNT(I6618:I7088)</f>
        <v>43</v>
      </c>
      <c r="L7089" s="14">
        <f>+I7089-1</f>
        <v>0.12396318058861611</v>
      </c>
      <c r="M7089">
        <f>+SQRT(K7089)</f>
        <v>6.5574385243020004</v>
      </c>
      <c r="N7089">
        <f>+L7089/(J7089/M7089)</f>
        <v>2.0984565867367646</v>
      </c>
    </row>
    <row r="7090" spans="1:14" ht="21.95" customHeight="1" x14ac:dyDescent="0.15">
      <c r="A7090" s="6" t="s">
        <v>299</v>
      </c>
      <c r="B7090" s="4" t="s">
        <v>6</v>
      </c>
      <c r="C7090" s="4" t="s">
        <v>271</v>
      </c>
      <c r="D7090" s="4" t="s">
        <v>276</v>
      </c>
      <c r="E7090" s="5">
        <v>14.94</v>
      </c>
      <c r="F7090" t="s">
        <v>353</v>
      </c>
      <c r="G7090" s="17">
        <f>+E7090+E7091+E7092+E7093+E7094+E7095</f>
        <v>73.53</v>
      </c>
      <c r="H7090" s="17">
        <f>+E7098+E7099+E7100+E7101+E7096+E7097</f>
        <v>58.649999999999991</v>
      </c>
      <c r="I7090" s="18">
        <f>+(G7090/4)/(H7090/3)</f>
        <v>0.94028132992327385</v>
      </c>
      <c r="J7090" s="21">
        <f>+(B7090-$K$1)/7</f>
        <v>1</v>
      </c>
    </row>
    <row r="7091" spans="1:14" ht="21.95" customHeight="1" x14ac:dyDescent="0.15">
      <c r="A7091" s="6" t="s">
        <v>299</v>
      </c>
      <c r="B7091" s="4" t="s">
        <v>6</v>
      </c>
      <c r="C7091" s="4" t="s">
        <v>271</v>
      </c>
      <c r="D7091" s="4" t="s">
        <v>278</v>
      </c>
      <c r="E7091" s="5">
        <v>10.31</v>
      </c>
    </row>
    <row r="7092" spans="1:14" ht="21.95" customHeight="1" x14ac:dyDescent="0.15">
      <c r="A7092" s="6" t="s">
        <v>299</v>
      </c>
      <c r="B7092" s="4" t="s">
        <v>6</v>
      </c>
      <c r="C7092" s="4" t="s">
        <v>271</v>
      </c>
      <c r="D7092" s="4" t="s">
        <v>278</v>
      </c>
      <c r="E7092" s="5">
        <v>8.83</v>
      </c>
    </row>
    <row r="7093" spans="1:14" ht="21.95" customHeight="1" x14ac:dyDescent="0.15">
      <c r="A7093" s="9" t="s">
        <v>299</v>
      </c>
      <c r="B7093" s="4" t="s">
        <v>113</v>
      </c>
      <c r="C7093" s="4" t="s">
        <v>271</v>
      </c>
      <c r="D7093" s="4" t="s">
        <v>276</v>
      </c>
      <c r="E7093" s="5">
        <v>17.32</v>
      </c>
    </row>
    <row r="7094" spans="1:14" ht="21.95" customHeight="1" x14ac:dyDescent="0.15">
      <c r="A7094" s="6" t="s">
        <v>299</v>
      </c>
      <c r="B7094" s="4" t="s">
        <v>113</v>
      </c>
      <c r="C7094" s="4" t="s">
        <v>271</v>
      </c>
      <c r="D7094" s="4" t="s">
        <v>278</v>
      </c>
      <c r="E7094" s="5">
        <v>9.65</v>
      </c>
    </row>
    <row r="7095" spans="1:14" ht="21.95" customHeight="1" x14ac:dyDescent="0.15">
      <c r="A7095" s="6" t="s">
        <v>299</v>
      </c>
      <c r="B7095" s="4" t="s">
        <v>113</v>
      </c>
      <c r="C7095" s="4" t="s">
        <v>271</v>
      </c>
      <c r="D7095" s="4" t="s">
        <v>278</v>
      </c>
      <c r="E7095" s="5">
        <v>12.48</v>
      </c>
    </row>
    <row r="7096" spans="1:14" ht="21.95" customHeight="1" x14ac:dyDescent="0.15">
      <c r="A7096" s="6" t="s">
        <v>299</v>
      </c>
      <c r="B7096" s="4" t="s">
        <v>10</v>
      </c>
      <c r="C7096" s="4" t="s">
        <v>271</v>
      </c>
      <c r="D7096" s="4" t="s">
        <v>276</v>
      </c>
      <c r="E7096" s="5">
        <v>15.26</v>
      </c>
      <c r="F7096" t="s">
        <v>354</v>
      </c>
    </row>
    <row r="7097" spans="1:14" ht="21.95" customHeight="1" x14ac:dyDescent="0.15">
      <c r="A7097" s="6" t="s">
        <v>299</v>
      </c>
      <c r="B7097" s="4" t="s">
        <v>10</v>
      </c>
      <c r="C7097" s="4" t="s">
        <v>271</v>
      </c>
      <c r="D7097" s="4" t="s">
        <v>276</v>
      </c>
      <c r="E7097" s="5">
        <v>2.65</v>
      </c>
    </row>
    <row r="7098" spans="1:14" ht="21.95" customHeight="1" x14ac:dyDescent="0.15">
      <c r="A7098" s="6" t="s">
        <v>299</v>
      </c>
      <c r="B7098" s="4" t="s">
        <v>10</v>
      </c>
      <c r="C7098" s="4" t="s">
        <v>271</v>
      </c>
      <c r="D7098" s="4" t="s">
        <v>278</v>
      </c>
      <c r="E7098" s="5">
        <v>10.9</v>
      </c>
    </row>
    <row r="7099" spans="1:14" ht="21.95" customHeight="1" x14ac:dyDescent="0.15">
      <c r="A7099" s="6" t="s">
        <v>299</v>
      </c>
      <c r="B7099" s="4" t="s">
        <v>10</v>
      </c>
      <c r="C7099" s="4" t="s">
        <v>271</v>
      </c>
      <c r="D7099" s="4" t="s">
        <v>278</v>
      </c>
      <c r="E7099" s="5">
        <v>10.039999999999999</v>
      </c>
    </row>
    <row r="7100" spans="1:14" ht="21.95" customHeight="1" x14ac:dyDescent="0.15">
      <c r="A7100" s="6" t="s">
        <v>299</v>
      </c>
      <c r="B7100" s="4" t="s">
        <v>114</v>
      </c>
      <c r="C7100" s="4" t="s">
        <v>271</v>
      </c>
      <c r="D7100" s="4" t="s">
        <v>276</v>
      </c>
      <c r="E7100" s="5">
        <v>9.57</v>
      </c>
    </row>
    <row r="7101" spans="1:14" ht="21.95" customHeight="1" x14ac:dyDescent="0.15">
      <c r="A7101" s="6" t="s">
        <v>299</v>
      </c>
      <c r="B7101" s="4" t="s">
        <v>114</v>
      </c>
      <c r="C7101" s="4" t="s">
        <v>271</v>
      </c>
      <c r="D7101" s="4" t="s">
        <v>278</v>
      </c>
      <c r="E7101" s="5">
        <v>10.23</v>
      </c>
    </row>
    <row r="7102" spans="1:14" ht="21.95" customHeight="1" x14ac:dyDescent="0.15">
      <c r="A7102" s="6" t="s">
        <v>299</v>
      </c>
      <c r="B7102" s="4" t="s">
        <v>11</v>
      </c>
      <c r="C7102" s="4" t="s">
        <v>271</v>
      </c>
      <c r="D7102" s="4" t="s">
        <v>276</v>
      </c>
      <c r="E7102" s="5">
        <v>14.25</v>
      </c>
      <c r="F7102" t="s">
        <v>353</v>
      </c>
      <c r="G7102" s="17">
        <f>+E7102+E7103+E7104+E7105+E7106</f>
        <v>54.27</v>
      </c>
      <c r="H7102" s="17">
        <f>+E7110+E7107+E7108+E7109</f>
        <v>51.3</v>
      </c>
      <c r="I7102" s="18">
        <f>+(G7102/4)/(H7102/3)</f>
        <v>0.79342105263157914</v>
      </c>
      <c r="J7102" s="21">
        <f>+(B7102-$K$1)/7</f>
        <v>2</v>
      </c>
    </row>
    <row r="7103" spans="1:14" ht="21.95" customHeight="1" x14ac:dyDescent="0.15">
      <c r="A7103" s="6" t="s">
        <v>299</v>
      </c>
      <c r="B7103" s="4" t="s">
        <v>11</v>
      </c>
      <c r="C7103" s="4" t="s">
        <v>271</v>
      </c>
      <c r="D7103" s="4" t="s">
        <v>278</v>
      </c>
      <c r="E7103" s="5">
        <v>8.31</v>
      </c>
    </row>
    <row r="7104" spans="1:14" ht="21.95" customHeight="1" x14ac:dyDescent="0.15">
      <c r="A7104" s="6" t="s">
        <v>299</v>
      </c>
      <c r="B7104" s="4" t="s">
        <v>11</v>
      </c>
      <c r="C7104" s="4" t="s">
        <v>271</v>
      </c>
      <c r="D7104" s="4" t="s">
        <v>278</v>
      </c>
      <c r="E7104" s="5">
        <v>7.82</v>
      </c>
    </row>
    <row r="7105" spans="1:6" ht="21.95" customHeight="1" x14ac:dyDescent="0.15">
      <c r="A7105" s="6" t="s">
        <v>299</v>
      </c>
      <c r="B7105" s="4" t="s">
        <v>115</v>
      </c>
      <c r="C7105" s="4" t="s">
        <v>271</v>
      </c>
      <c r="D7105" s="4" t="s">
        <v>276</v>
      </c>
      <c r="E7105" s="5">
        <v>11.08</v>
      </c>
    </row>
    <row r="7106" spans="1:6" ht="21.95" customHeight="1" x14ac:dyDescent="0.15">
      <c r="A7106" s="6" t="s">
        <v>299</v>
      </c>
      <c r="B7106" s="4" t="s">
        <v>115</v>
      </c>
      <c r="C7106" s="4" t="s">
        <v>271</v>
      </c>
      <c r="D7106" s="4" t="s">
        <v>278</v>
      </c>
      <c r="E7106" s="5">
        <v>12.81</v>
      </c>
    </row>
    <row r="7107" spans="1:6" ht="21.95" customHeight="1" x14ac:dyDescent="0.15">
      <c r="A7107" s="6" t="s">
        <v>299</v>
      </c>
      <c r="B7107" s="4" t="s">
        <v>12</v>
      </c>
      <c r="C7107" s="4" t="s">
        <v>271</v>
      </c>
      <c r="D7107" s="4" t="s">
        <v>276</v>
      </c>
      <c r="E7107" s="5">
        <v>13.58</v>
      </c>
      <c r="F7107" t="s">
        <v>354</v>
      </c>
    </row>
    <row r="7108" spans="1:6" ht="21.95" customHeight="1" x14ac:dyDescent="0.15">
      <c r="A7108" s="6" t="s">
        <v>299</v>
      </c>
      <c r="B7108" s="4" t="s">
        <v>12</v>
      </c>
      <c r="C7108" s="4" t="s">
        <v>271</v>
      </c>
      <c r="D7108" s="4" t="s">
        <v>278</v>
      </c>
      <c r="E7108" s="5">
        <v>16.079999999999998</v>
      </c>
    </row>
    <row r="7109" spans="1:6" ht="21.95" customHeight="1" x14ac:dyDescent="0.15">
      <c r="A7109" s="6" t="s">
        <v>299</v>
      </c>
      <c r="B7109" s="4" t="s">
        <v>116</v>
      </c>
      <c r="C7109" s="4" t="s">
        <v>271</v>
      </c>
      <c r="D7109" s="4" t="s">
        <v>276</v>
      </c>
      <c r="E7109" s="5">
        <v>10.29</v>
      </c>
    </row>
    <row r="7110" spans="1:6" ht="21.95" customHeight="1" x14ac:dyDescent="0.15">
      <c r="A7110" s="6" t="s">
        <v>299</v>
      </c>
      <c r="B7110" s="4" t="s">
        <v>116</v>
      </c>
      <c r="C7110" s="4" t="s">
        <v>271</v>
      </c>
      <c r="D7110" s="4" t="s">
        <v>278</v>
      </c>
      <c r="E7110" s="5">
        <v>11.35</v>
      </c>
    </row>
    <row r="7111" spans="1:6" ht="21.95" customHeight="1" x14ac:dyDescent="0.15">
      <c r="A7111" s="6" t="s">
        <v>299</v>
      </c>
      <c r="B7111" s="4" t="s">
        <v>117</v>
      </c>
      <c r="C7111" s="4" t="s">
        <v>271</v>
      </c>
      <c r="D7111" s="4" t="s">
        <v>276</v>
      </c>
      <c r="E7111" s="5">
        <v>13.58</v>
      </c>
      <c r="F7111" s="13" t="s">
        <v>353</v>
      </c>
    </row>
    <row r="7112" spans="1:6" ht="21.95" customHeight="1" x14ac:dyDescent="0.15">
      <c r="A7112" s="6" t="s">
        <v>299</v>
      </c>
      <c r="B7112" s="4" t="s">
        <v>117</v>
      </c>
      <c r="C7112" s="4" t="s">
        <v>271</v>
      </c>
      <c r="D7112" s="4" t="s">
        <v>276</v>
      </c>
      <c r="E7112" s="5">
        <v>9.73</v>
      </c>
      <c r="F7112" s="13"/>
    </row>
    <row r="7113" spans="1:6" ht="21.95" customHeight="1" x14ac:dyDescent="0.15">
      <c r="A7113" s="6" t="s">
        <v>299</v>
      </c>
      <c r="B7113" s="4" t="s">
        <v>117</v>
      </c>
      <c r="C7113" s="4" t="s">
        <v>271</v>
      </c>
      <c r="D7113" s="4" t="s">
        <v>278</v>
      </c>
      <c r="E7113" s="5">
        <v>9.68</v>
      </c>
      <c r="F7113" s="13"/>
    </row>
    <row r="7114" spans="1:6" ht="21.95" customHeight="1" x14ac:dyDescent="0.15">
      <c r="A7114" s="6" t="s">
        <v>299</v>
      </c>
      <c r="B7114" s="4" t="s">
        <v>117</v>
      </c>
      <c r="C7114" s="4" t="s">
        <v>271</v>
      </c>
      <c r="D7114" s="4" t="s">
        <v>278</v>
      </c>
      <c r="E7114" s="5">
        <v>12.24</v>
      </c>
      <c r="F7114" s="13"/>
    </row>
    <row r="7115" spans="1:6" ht="21.95" customHeight="1" x14ac:dyDescent="0.15">
      <c r="A7115" s="6" t="s">
        <v>299</v>
      </c>
      <c r="B7115" s="4" t="s">
        <v>13</v>
      </c>
      <c r="C7115" s="4" t="s">
        <v>271</v>
      </c>
      <c r="D7115" s="4" t="s">
        <v>276</v>
      </c>
      <c r="E7115" s="5">
        <v>14.31</v>
      </c>
      <c r="F7115" s="13" t="s">
        <v>354</v>
      </c>
    </row>
    <row r="7116" spans="1:6" ht="21.95" customHeight="1" x14ac:dyDescent="0.15">
      <c r="A7116" s="6" t="s">
        <v>299</v>
      </c>
      <c r="B7116" s="4" t="s">
        <v>13</v>
      </c>
      <c r="C7116" s="4" t="s">
        <v>271</v>
      </c>
      <c r="D7116" s="4" t="s">
        <v>276</v>
      </c>
      <c r="E7116" s="5">
        <v>6.11</v>
      </c>
    </row>
    <row r="7117" spans="1:6" ht="21.95" customHeight="1" x14ac:dyDescent="0.15">
      <c r="A7117" s="6" t="s">
        <v>299</v>
      </c>
      <c r="B7117" s="4" t="s">
        <v>13</v>
      </c>
      <c r="C7117" s="4" t="s">
        <v>271</v>
      </c>
      <c r="D7117" s="4" t="s">
        <v>278</v>
      </c>
      <c r="E7117" s="5">
        <v>13.35</v>
      </c>
    </row>
    <row r="7118" spans="1:6" ht="21.95" customHeight="1" x14ac:dyDescent="0.15">
      <c r="A7118" s="6" t="s">
        <v>299</v>
      </c>
      <c r="B7118" s="4" t="s">
        <v>13</v>
      </c>
      <c r="C7118" s="4" t="s">
        <v>271</v>
      </c>
      <c r="D7118" s="4" t="s">
        <v>278</v>
      </c>
      <c r="E7118" s="5">
        <v>13.92</v>
      </c>
    </row>
    <row r="7119" spans="1:6" ht="21.95" customHeight="1" x14ac:dyDescent="0.15">
      <c r="A7119" s="6" t="s">
        <v>299</v>
      </c>
      <c r="B7119" s="4" t="s">
        <v>119</v>
      </c>
      <c r="C7119" s="4" t="s">
        <v>271</v>
      </c>
      <c r="D7119" s="4" t="s">
        <v>276</v>
      </c>
      <c r="E7119" s="5">
        <v>9.59</v>
      </c>
    </row>
    <row r="7120" spans="1:6" ht="21.95" customHeight="1" x14ac:dyDescent="0.15">
      <c r="A7120" s="6" t="s">
        <v>299</v>
      </c>
      <c r="B7120" s="4" t="s">
        <v>119</v>
      </c>
      <c r="C7120" s="4" t="s">
        <v>271</v>
      </c>
      <c r="D7120" s="4" t="s">
        <v>278</v>
      </c>
      <c r="E7120" s="5">
        <v>10.74</v>
      </c>
    </row>
    <row r="7121" spans="1:10" ht="21.95" customHeight="1" x14ac:dyDescent="0.15">
      <c r="A7121" s="6" t="s">
        <v>299</v>
      </c>
      <c r="B7121" s="4" t="s">
        <v>15</v>
      </c>
      <c r="C7121" s="4" t="s">
        <v>271</v>
      </c>
      <c r="D7121" s="4" t="s">
        <v>276</v>
      </c>
      <c r="E7121" s="5">
        <v>13.94</v>
      </c>
      <c r="F7121" t="s">
        <v>353</v>
      </c>
      <c r="G7121" s="17">
        <f>+E7121+E7122+E7123+E7124+E7125+E7126</f>
        <v>62.42</v>
      </c>
      <c r="H7121" s="17">
        <f>+E7129+E7130+E7127+E7128</f>
        <v>46.46</v>
      </c>
      <c r="I7121" s="18">
        <f>+(G7121/4)/(H7121/3)</f>
        <v>1.0076409814894534</v>
      </c>
      <c r="J7121" s="21">
        <f>+(B7121-$K$1)/7</f>
        <v>4</v>
      </c>
    </row>
    <row r="7122" spans="1:10" ht="21.95" customHeight="1" x14ac:dyDescent="0.15">
      <c r="A7122" s="6" t="s">
        <v>299</v>
      </c>
      <c r="B7122" s="4" t="s">
        <v>15</v>
      </c>
      <c r="C7122" s="4" t="s">
        <v>271</v>
      </c>
      <c r="D7122" s="4" t="s">
        <v>276</v>
      </c>
      <c r="E7122" s="5">
        <v>4.5</v>
      </c>
    </row>
    <row r="7123" spans="1:10" ht="21.95" customHeight="1" x14ac:dyDescent="0.15">
      <c r="A7123" s="6" t="s">
        <v>299</v>
      </c>
      <c r="B7123" s="4" t="s">
        <v>15</v>
      </c>
      <c r="C7123" s="4" t="s">
        <v>271</v>
      </c>
      <c r="D7123" s="4" t="s">
        <v>278</v>
      </c>
      <c r="E7123" s="5">
        <v>11.52</v>
      </c>
    </row>
    <row r="7124" spans="1:10" ht="21.95" customHeight="1" x14ac:dyDescent="0.15">
      <c r="A7124" s="6" t="s">
        <v>299</v>
      </c>
      <c r="B7124" s="4" t="s">
        <v>15</v>
      </c>
      <c r="C7124" s="4" t="s">
        <v>271</v>
      </c>
      <c r="D7124" s="4" t="s">
        <v>278</v>
      </c>
      <c r="E7124" s="5">
        <v>9.9600000000000009</v>
      </c>
    </row>
    <row r="7125" spans="1:10" ht="21.95" customHeight="1" x14ac:dyDescent="0.15">
      <c r="A7125" s="6" t="s">
        <v>299</v>
      </c>
      <c r="B7125" s="4" t="s">
        <v>120</v>
      </c>
      <c r="C7125" s="4" t="s">
        <v>271</v>
      </c>
      <c r="D7125" s="4" t="s">
        <v>276</v>
      </c>
      <c r="E7125" s="5">
        <v>10.77</v>
      </c>
    </row>
    <row r="7126" spans="1:10" ht="21.95" customHeight="1" x14ac:dyDescent="0.15">
      <c r="A7126" s="6" t="s">
        <v>299</v>
      </c>
      <c r="B7126" s="4" t="s">
        <v>120</v>
      </c>
      <c r="C7126" s="4" t="s">
        <v>271</v>
      </c>
      <c r="D7126" s="4" t="s">
        <v>278</v>
      </c>
      <c r="E7126" s="5">
        <v>11.73</v>
      </c>
    </row>
    <row r="7127" spans="1:10" ht="21.95" customHeight="1" x14ac:dyDescent="0.15">
      <c r="A7127" s="6" t="s">
        <v>299</v>
      </c>
      <c r="B7127" s="4" t="s">
        <v>16</v>
      </c>
      <c r="C7127" s="4" t="s">
        <v>271</v>
      </c>
      <c r="D7127" s="4" t="s">
        <v>276</v>
      </c>
      <c r="E7127" s="5">
        <v>10.46</v>
      </c>
      <c r="F7127" t="s">
        <v>354</v>
      </c>
    </row>
    <row r="7128" spans="1:10" ht="21.95" customHeight="1" x14ac:dyDescent="0.15">
      <c r="A7128" s="6" t="s">
        <v>299</v>
      </c>
      <c r="B7128" s="4" t="s">
        <v>16</v>
      </c>
      <c r="C7128" s="4" t="s">
        <v>271</v>
      </c>
      <c r="D7128" s="4" t="s">
        <v>278</v>
      </c>
      <c r="E7128" s="5">
        <v>13.26</v>
      </c>
    </row>
    <row r="7129" spans="1:10" ht="21.95" customHeight="1" x14ac:dyDescent="0.15">
      <c r="A7129" s="6" t="s">
        <v>299</v>
      </c>
      <c r="B7129" s="4" t="s">
        <v>121</v>
      </c>
      <c r="C7129" s="4" t="s">
        <v>271</v>
      </c>
      <c r="D7129" s="4" t="s">
        <v>276</v>
      </c>
      <c r="E7129" s="5">
        <v>10.82</v>
      </c>
    </row>
    <row r="7130" spans="1:10" ht="21.95" customHeight="1" x14ac:dyDescent="0.15">
      <c r="A7130" s="6" t="s">
        <v>299</v>
      </c>
      <c r="B7130" s="4" t="s">
        <v>121</v>
      </c>
      <c r="C7130" s="4" t="s">
        <v>271</v>
      </c>
      <c r="D7130" s="4" t="s">
        <v>278</v>
      </c>
      <c r="E7130" s="5">
        <v>11.92</v>
      </c>
    </row>
    <row r="7131" spans="1:10" ht="21.95" customHeight="1" x14ac:dyDescent="0.15">
      <c r="A7131" s="6" t="s">
        <v>299</v>
      </c>
      <c r="B7131" s="4" t="s">
        <v>17</v>
      </c>
      <c r="C7131" s="4" t="s">
        <v>271</v>
      </c>
      <c r="D7131" s="4" t="s">
        <v>276</v>
      </c>
      <c r="E7131" s="5">
        <v>13.63</v>
      </c>
      <c r="F7131" t="s">
        <v>353</v>
      </c>
      <c r="G7131" s="17">
        <f>+E7131+E7132+E7133+E7134+E7135+E7136</f>
        <v>63.84</v>
      </c>
      <c r="H7131" s="17">
        <f>+E7139+E7140+E7137+E7138</f>
        <v>37.96</v>
      </c>
      <c r="I7131" s="18">
        <f>+(G7131/4)/(H7131/3)</f>
        <v>1.2613277133825078</v>
      </c>
      <c r="J7131" s="21">
        <f>+(B7131-$K$1)/7</f>
        <v>5</v>
      </c>
    </row>
    <row r="7132" spans="1:10" ht="21.95" customHeight="1" x14ac:dyDescent="0.15">
      <c r="A7132" s="6" t="s">
        <v>299</v>
      </c>
      <c r="B7132" s="4" t="s">
        <v>17</v>
      </c>
      <c r="C7132" s="4" t="s">
        <v>271</v>
      </c>
      <c r="D7132" s="4" t="s">
        <v>276</v>
      </c>
      <c r="E7132" s="5">
        <v>2.73</v>
      </c>
    </row>
    <row r="7133" spans="1:10" ht="21.95" customHeight="1" x14ac:dyDescent="0.15">
      <c r="A7133" s="6" t="s">
        <v>299</v>
      </c>
      <c r="B7133" s="4" t="s">
        <v>17</v>
      </c>
      <c r="C7133" s="4" t="s">
        <v>271</v>
      </c>
      <c r="D7133" s="4" t="s">
        <v>275</v>
      </c>
      <c r="E7133" s="5">
        <v>11.32</v>
      </c>
    </row>
    <row r="7134" spans="1:10" ht="21.95" customHeight="1" x14ac:dyDescent="0.15">
      <c r="A7134" s="6" t="s">
        <v>299</v>
      </c>
      <c r="B7134" s="4" t="s">
        <v>17</v>
      </c>
      <c r="C7134" s="4" t="s">
        <v>271</v>
      </c>
      <c r="D7134" s="4" t="s">
        <v>275</v>
      </c>
      <c r="E7134" s="5">
        <v>9.6300000000000008</v>
      </c>
    </row>
    <row r="7135" spans="1:10" ht="21.95" customHeight="1" x14ac:dyDescent="0.15">
      <c r="A7135" s="6" t="s">
        <v>299</v>
      </c>
      <c r="B7135" s="4" t="s">
        <v>122</v>
      </c>
      <c r="C7135" s="4" t="s">
        <v>271</v>
      </c>
      <c r="D7135" s="4" t="s">
        <v>276</v>
      </c>
      <c r="E7135" s="5">
        <v>11.88</v>
      </c>
    </row>
    <row r="7136" spans="1:10" ht="21.95" customHeight="1" x14ac:dyDescent="0.15">
      <c r="A7136" s="6" t="s">
        <v>299</v>
      </c>
      <c r="B7136" s="4" t="s">
        <v>122</v>
      </c>
      <c r="C7136" s="4" t="s">
        <v>271</v>
      </c>
      <c r="D7136" s="4" t="s">
        <v>278</v>
      </c>
      <c r="E7136" s="5">
        <v>14.65</v>
      </c>
    </row>
    <row r="7137" spans="1:10" ht="21.95" customHeight="1" x14ac:dyDescent="0.15">
      <c r="A7137" s="6" t="s">
        <v>299</v>
      </c>
      <c r="B7137" s="4" t="s">
        <v>18</v>
      </c>
      <c r="C7137" s="4" t="s">
        <v>271</v>
      </c>
      <c r="D7137" s="4" t="s">
        <v>276</v>
      </c>
      <c r="E7137" s="5">
        <v>10.51</v>
      </c>
      <c r="F7137" t="s">
        <v>354</v>
      </c>
    </row>
    <row r="7138" spans="1:10" ht="21.95" customHeight="1" x14ac:dyDescent="0.15">
      <c r="A7138" s="6" t="s">
        <v>299</v>
      </c>
      <c r="B7138" s="4" t="s">
        <v>18</v>
      </c>
      <c r="C7138" s="4" t="s">
        <v>271</v>
      </c>
      <c r="D7138" s="4" t="s">
        <v>278</v>
      </c>
      <c r="E7138" s="5">
        <v>10.65</v>
      </c>
    </row>
    <row r="7139" spans="1:10" ht="21.95" customHeight="1" x14ac:dyDescent="0.15">
      <c r="A7139" s="6" t="s">
        <v>299</v>
      </c>
      <c r="B7139" s="4" t="s">
        <v>123</v>
      </c>
      <c r="C7139" s="4" t="s">
        <v>271</v>
      </c>
      <c r="D7139" s="4" t="s">
        <v>276</v>
      </c>
      <c r="E7139" s="5">
        <v>7.21</v>
      </c>
    </row>
    <row r="7140" spans="1:10" ht="21.95" customHeight="1" x14ac:dyDescent="0.15">
      <c r="A7140" s="9" t="s">
        <v>299</v>
      </c>
      <c r="B7140" s="4" t="s">
        <v>123</v>
      </c>
      <c r="C7140" s="4" t="s">
        <v>271</v>
      </c>
      <c r="D7140" s="4" t="s">
        <v>278</v>
      </c>
      <c r="E7140" s="5">
        <v>9.59</v>
      </c>
    </row>
    <row r="7141" spans="1:10" ht="21.95" customHeight="1" x14ac:dyDescent="0.15">
      <c r="A7141" s="6" t="s">
        <v>299</v>
      </c>
      <c r="B7141" s="4" t="s">
        <v>19</v>
      </c>
      <c r="C7141" s="4" t="s">
        <v>271</v>
      </c>
      <c r="D7141" s="4" t="s">
        <v>276</v>
      </c>
      <c r="E7141" s="5">
        <v>13.85</v>
      </c>
      <c r="F7141" t="s">
        <v>353</v>
      </c>
      <c r="G7141" s="17">
        <f>+E7141+E7142+E7143+E7144+E7145+E7146</f>
        <v>62.19</v>
      </c>
      <c r="H7141" s="17">
        <f>+E7149+E7150+E7147+E7148</f>
        <v>17.350000000000001</v>
      </c>
      <c r="I7141" s="18">
        <f>+(G7141/4)/(H7141/3)</f>
        <v>2.6883285302593656</v>
      </c>
      <c r="J7141" s="21">
        <f>+(B7141-$K$1)/7</f>
        <v>6</v>
      </c>
    </row>
    <row r="7142" spans="1:10" ht="21.95" customHeight="1" x14ac:dyDescent="0.15">
      <c r="A7142" s="6" t="s">
        <v>299</v>
      </c>
      <c r="B7142" s="4" t="s">
        <v>19</v>
      </c>
      <c r="C7142" s="4" t="s">
        <v>271</v>
      </c>
      <c r="D7142" s="4" t="s">
        <v>276</v>
      </c>
      <c r="E7142" s="5">
        <v>2.82</v>
      </c>
    </row>
    <row r="7143" spans="1:10" ht="21.95" customHeight="1" x14ac:dyDescent="0.15">
      <c r="A7143" s="6" t="s">
        <v>299</v>
      </c>
      <c r="B7143" s="4" t="s">
        <v>19</v>
      </c>
      <c r="C7143" s="4" t="s">
        <v>271</v>
      </c>
      <c r="D7143" s="4" t="s">
        <v>278</v>
      </c>
      <c r="E7143" s="5">
        <v>10.35</v>
      </c>
    </row>
    <row r="7144" spans="1:10" ht="21.95" customHeight="1" x14ac:dyDescent="0.15">
      <c r="A7144" s="6" t="s">
        <v>299</v>
      </c>
      <c r="B7144" s="4" t="s">
        <v>19</v>
      </c>
      <c r="C7144" s="4" t="s">
        <v>271</v>
      </c>
      <c r="D7144" s="4" t="s">
        <v>278</v>
      </c>
      <c r="E7144" s="5">
        <v>9.34</v>
      </c>
    </row>
    <row r="7145" spans="1:10" ht="21.95" customHeight="1" x14ac:dyDescent="0.15">
      <c r="A7145" s="6" t="s">
        <v>299</v>
      </c>
      <c r="B7145" s="4" t="s">
        <v>124</v>
      </c>
      <c r="C7145" s="4" t="s">
        <v>271</v>
      </c>
      <c r="D7145" s="4" t="s">
        <v>276</v>
      </c>
      <c r="E7145" s="5">
        <v>12.15</v>
      </c>
    </row>
    <row r="7146" spans="1:10" ht="21.95" customHeight="1" x14ac:dyDescent="0.15">
      <c r="A7146" s="6" t="s">
        <v>299</v>
      </c>
      <c r="B7146" s="4" t="s">
        <v>124</v>
      </c>
      <c r="C7146" s="4" t="s">
        <v>271</v>
      </c>
      <c r="D7146" s="4" t="s">
        <v>278</v>
      </c>
      <c r="E7146" s="5">
        <v>13.68</v>
      </c>
    </row>
    <row r="7147" spans="1:10" ht="21.95" customHeight="1" x14ac:dyDescent="0.15">
      <c r="A7147" s="6" t="s">
        <v>299</v>
      </c>
      <c r="B7147" s="4" t="s">
        <v>20</v>
      </c>
      <c r="C7147" s="4" t="s">
        <v>271</v>
      </c>
      <c r="D7147" s="4" t="s">
        <v>276</v>
      </c>
      <c r="E7147" s="5">
        <v>4.28</v>
      </c>
      <c r="F7147" t="s">
        <v>354</v>
      </c>
    </row>
    <row r="7148" spans="1:10" ht="21.95" customHeight="1" x14ac:dyDescent="0.15">
      <c r="A7148" s="6" t="s">
        <v>299</v>
      </c>
      <c r="B7148" s="4" t="s">
        <v>20</v>
      </c>
      <c r="C7148" s="4" t="s">
        <v>271</v>
      </c>
      <c r="D7148" s="4" t="s">
        <v>278</v>
      </c>
      <c r="E7148" s="5">
        <v>6.62</v>
      </c>
    </row>
    <row r="7149" spans="1:10" ht="21.95" customHeight="1" x14ac:dyDescent="0.15">
      <c r="A7149" s="6" t="s">
        <v>299</v>
      </c>
      <c r="B7149" s="4" t="s">
        <v>125</v>
      </c>
      <c r="C7149" s="4" t="s">
        <v>271</v>
      </c>
      <c r="D7149" s="4" t="s">
        <v>276</v>
      </c>
      <c r="E7149" s="5">
        <v>3.27</v>
      </c>
    </row>
    <row r="7150" spans="1:10" ht="21.95" customHeight="1" x14ac:dyDescent="0.15">
      <c r="A7150" s="6" t="s">
        <v>299</v>
      </c>
      <c r="B7150" s="4" t="s">
        <v>125</v>
      </c>
      <c r="C7150" s="4" t="s">
        <v>271</v>
      </c>
      <c r="D7150" s="4" t="s">
        <v>278</v>
      </c>
      <c r="E7150" s="5">
        <v>3.18</v>
      </c>
    </row>
    <row r="7151" spans="1:10" ht="21.95" customHeight="1" x14ac:dyDescent="0.15">
      <c r="A7151" s="6" t="s">
        <v>299</v>
      </c>
      <c r="B7151" s="4" t="s">
        <v>21</v>
      </c>
      <c r="C7151" s="4" t="s">
        <v>271</v>
      </c>
      <c r="D7151" s="4" t="s">
        <v>276</v>
      </c>
      <c r="E7151" s="5">
        <v>16.21</v>
      </c>
      <c r="F7151" t="s">
        <v>353</v>
      </c>
      <c r="G7151" s="17">
        <f>+E7151+E7152+E7153+E7154+E7155+E7156</f>
        <v>63.08</v>
      </c>
      <c r="H7151" s="17">
        <f>+E7159+E7160+E7157+E7158</f>
        <v>41.08</v>
      </c>
      <c r="I7151" s="18">
        <f>+(G7151/4)/(H7151/3)</f>
        <v>1.1516553067185977</v>
      </c>
      <c r="J7151" s="21">
        <f>+(B7151-$K$1)/7</f>
        <v>7</v>
      </c>
    </row>
    <row r="7152" spans="1:10" ht="21.95" customHeight="1" x14ac:dyDescent="0.15">
      <c r="A7152" s="6" t="s">
        <v>299</v>
      </c>
      <c r="B7152" s="4" t="s">
        <v>21</v>
      </c>
      <c r="C7152" s="4" t="s">
        <v>271</v>
      </c>
      <c r="D7152" s="4" t="s">
        <v>276</v>
      </c>
      <c r="E7152" s="5">
        <v>2.11</v>
      </c>
    </row>
    <row r="7153" spans="1:6" ht="21.95" customHeight="1" x14ac:dyDescent="0.15">
      <c r="A7153" s="6" t="s">
        <v>299</v>
      </c>
      <c r="B7153" s="4" t="s">
        <v>21</v>
      </c>
      <c r="C7153" s="4" t="s">
        <v>271</v>
      </c>
      <c r="D7153" s="4" t="s">
        <v>278</v>
      </c>
      <c r="E7153" s="5">
        <v>10.74</v>
      </c>
    </row>
    <row r="7154" spans="1:6" ht="21.95" customHeight="1" x14ac:dyDescent="0.15">
      <c r="A7154" s="6" t="s">
        <v>299</v>
      </c>
      <c r="B7154" s="4" t="s">
        <v>21</v>
      </c>
      <c r="C7154" s="4" t="s">
        <v>271</v>
      </c>
      <c r="D7154" s="4" t="s">
        <v>278</v>
      </c>
      <c r="E7154" s="5">
        <v>10.220000000000001</v>
      </c>
    </row>
    <row r="7155" spans="1:6" ht="21.95" customHeight="1" x14ac:dyDescent="0.15">
      <c r="A7155" s="6" t="s">
        <v>299</v>
      </c>
      <c r="B7155" s="4" t="s">
        <v>126</v>
      </c>
      <c r="C7155" s="4" t="s">
        <v>271</v>
      </c>
      <c r="D7155" s="4" t="s">
        <v>276</v>
      </c>
      <c r="E7155" s="5">
        <v>15.14</v>
      </c>
    </row>
    <row r="7156" spans="1:6" ht="21.95" customHeight="1" x14ac:dyDescent="0.15">
      <c r="A7156" s="6" t="s">
        <v>299</v>
      </c>
      <c r="B7156" s="4" t="s">
        <v>126</v>
      </c>
      <c r="C7156" s="4" t="s">
        <v>271</v>
      </c>
      <c r="D7156" s="4" t="s">
        <v>278</v>
      </c>
      <c r="E7156" s="5">
        <v>8.66</v>
      </c>
    </row>
    <row r="7157" spans="1:6" ht="21.95" customHeight="1" x14ac:dyDescent="0.15">
      <c r="A7157" s="6" t="s">
        <v>299</v>
      </c>
      <c r="B7157" s="4" t="s">
        <v>22</v>
      </c>
      <c r="C7157" s="4" t="s">
        <v>271</v>
      </c>
      <c r="D7157" s="4" t="s">
        <v>276</v>
      </c>
      <c r="E7157" s="5">
        <v>12.47</v>
      </c>
      <c r="F7157" t="s">
        <v>354</v>
      </c>
    </row>
    <row r="7158" spans="1:6" ht="21.95" customHeight="1" x14ac:dyDescent="0.15">
      <c r="A7158" s="6" t="s">
        <v>299</v>
      </c>
      <c r="B7158" s="4" t="s">
        <v>22</v>
      </c>
      <c r="C7158" s="4" t="s">
        <v>271</v>
      </c>
      <c r="D7158" s="4" t="s">
        <v>278</v>
      </c>
      <c r="E7158" s="5">
        <v>12.09</v>
      </c>
    </row>
    <row r="7159" spans="1:6" ht="21.95" customHeight="1" x14ac:dyDescent="0.15">
      <c r="A7159" s="6" t="s">
        <v>299</v>
      </c>
      <c r="B7159" s="4" t="s">
        <v>127</v>
      </c>
      <c r="C7159" s="4" t="s">
        <v>271</v>
      </c>
      <c r="D7159" s="4" t="s">
        <v>276</v>
      </c>
      <c r="E7159" s="5">
        <v>7.79</v>
      </c>
    </row>
    <row r="7160" spans="1:6" ht="21.95" customHeight="1" x14ac:dyDescent="0.15">
      <c r="A7160" s="6" t="s">
        <v>299</v>
      </c>
      <c r="B7160" s="4" t="s">
        <v>127</v>
      </c>
      <c r="C7160" s="4" t="s">
        <v>271</v>
      </c>
      <c r="D7160" s="4" t="s">
        <v>278</v>
      </c>
      <c r="E7160" s="5">
        <v>8.73</v>
      </c>
    </row>
    <row r="7161" spans="1:6" ht="21.95" customHeight="1" x14ac:dyDescent="0.15">
      <c r="A7161" s="6" t="s">
        <v>299</v>
      </c>
      <c r="B7161" s="4" t="s">
        <v>128</v>
      </c>
      <c r="C7161" s="4" t="s">
        <v>271</v>
      </c>
      <c r="D7161" s="4" t="s">
        <v>276</v>
      </c>
      <c r="E7161" s="5">
        <v>13.03</v>
      </c>
      <c r="F7161" s="13" t="s">
        <v>353</v>
      </c>
    </row>
    <row r="7162" spans="1:6" ht="21.95" customHeight="1" x14ac:dyDescent="0.15">
      <c r="A7162" s="6" t="s">
        <v>299</v>
      </c>
      <c r="B7162" s="4" t="s">
        <v>128</v>
      </c>
      <c r="C7162" s="4" t="s">
        <v>271</v>
      </c>
      <c r="D7162" s="4" t="s">
        <v>276</v>
      </c>
      <c r="E7162" s="5">
        <v>9.6999999999999993</v>
      </c>
      <c r="F7162" s="13"/>
    </row>
    <row r="7163" spans="1:6" ht="21.95" customHeight="1" x14ac:dyDescent="0.15">
      <c r="A7163" s="6" t="s">
        <v>299</v>
      </c>
      <c r="B7163" s="4" t="s">
        <v>128</v>
      </c>
      <c r="C7163" s="4" t="s">
        <v>271</v>
      </c>
      <c r="D7163" s="4" t="s">
        <v>278</v>
      </c>
      <c r="E7163" s="5">
        <v>11.77</v>
      </c>
      <c r="F7163" s="13"/>
    </row>
    <row r="7164" spans="1:6" ht="21.95" customHeight="1" x14ac:dyDescent="0.15">
      <c r="A7164" s="6" t="s">
        <v>299</v>
      </c>
      <c r="B7164" s="4" t="s">
        <v>128</v>
      </c>
      <c r="C7164" s="4" t="s">
        <v>271</v>
      </c>
      <c r="D7164" s="4" t="s">
        <v>278</v>
      </c>
      <c r="E7164" s="5">
        <v>10.49</v>
      </c>
      <c r="F7164" s="13"/>
    </row>
    <row r="7165" spans="1:6" ht="21.95" customHeight="1" x14ac:dyDescent="0.15">
      <c r="A7165" s="6" t="s">
        <v>299</v>
      </c>
      <c r="B7165" s="4" t="s">
        <v>23</v>
      </c>
      <c r="C7165" s="4" t="s">
        <v>271</v>
      </c>
      <c r="D7165" s="4" t="s">
        <v>276</v>
      </c>
      <c r="E7165" s="5">
        <v>13.01</v>
      </c>
      <c r="F7165" s="13" t="s">
        <v>354</v>
      </c>
    </row>
    <row r="7166" spans="1:6" ht="21.95" customHeight="1" x14ac:dyDescent="0.15">
      <c r="A7166" s="6" t="s">
        <v>299</v>
      </c>
      <c r="B7166" s="4" t="s">
        <v>23</v>
      </c>
      <c r="C7166" s="4" t="s">
        <v>271</v>
      </c>
      <c r="D7166" s="4" t="s">
        <v>276</v>
      </c>
      <c r="E7166" s="5">
        <v>6.05</v>
      </c>
    </row>
    <row r="7167" spans="1:6" ht="21.95" customHeight="1" x14ac:dyDescent="0.15">
      <c r="A7167" s="6" t="s">
        <v>299</v>
      </c>
      <c r="B7167" s="4" t="s">
        <v>23</v>
      </c>
      <c r="C7167" s="4" t="s">
        <v>271</v>
      </c>
      <c r="D7167" s="4" t="s">
        <v>278</v>
      </c>
      <c r="E7167" s="5">
        <v>13.6</v>
      </c>
    </row>
    <row r="7168" spans="1:6" ht="21.95" customHeight="1" x14ac:dyDescent="0.15">
      <c r="A7168" s="6" t="s">
        <v>299</v>
      </c>
      <c r="B7168" s="4" t="s">
        <v>23</v>
      </c>
      <c r="C7168" s="4" t="s">
        <v>271</v>
      </c>
      <c r="D7168" s="4" t="s">
        <v>278</v>
      </c>
      <c r="E7168" s="5">
        <v>13.39</v>
      </c>
    </row>
    <row r="7169" spans="1:10" ht="21.95" customHeight="1" x14ac:dyDescent="0.15">
      <c r="A7169" s="6" t="s">
        <v>299</v>
      </c>
      <c r="B7169" s="4" t="s">
        <v>129</v>
      </c>
      <c r="C7169" s="4" t="s">
        <v>271</v>
      </c>
      <c r="D7169" s="4" t="s">
        <v>276</v>
      </c>
      <c r="E7169" s="5">
        <v>9.06</v>
      </c>
    </row>
    <row r="7170" spans="1:10" ht="21.95" customHeight="1" x14ac:dyDescent="0.15">
      <c r="A7170" s="6" t="s">
        <v>299</v>
      </c>
      <c r="B7170" s="4" t="s">
        <v>129</v>
      </c>
      <c r="C7170" s="4" t="s">
        <v>271</v>
      </c>
      <c r="D7170" s="4" t="s">
        <v>278</v>
      </c>
      <c r="E7170" s="5">
        <v>11.89</v>
      </c>
    </row>
    <row r="7171" spans="1:10" ht="21.95" customHeight="1" x14ac:dyDescent="0.15">
      <c r="A7171" s="6" t="s">
        <v>299</v>
      </c>
      <c r="B7171" s="4" t="s">
        <v>24</v>
      </c>
      <c r="C7171" s="4" t="s">
        <v>271</v>
      </c>
      <c r="D7171" s="4" t="s">
        <v>276</v>
      </c>
      <c r="E7171" s="5">
        <v>13.65</v>
      </c>
      <c r="F7171" t="s">
        <v>353</v>
      </c>
      <c r="G7171" s="17">
        <f>+E7171+E7172+E7173+E7174+E7175+E7176</f>
        <v>67.48</v>
      </c>
      <c r="H7171" s="17">
        <f>+E7179+E7178+E7177</f>
        <v>29.22</v>
      </c>
      <c r="I7171" s="18">
        <f>+(G7171/4)/(H7171/3)</f>
        <v>1.7320328542094456</v>
      </c>
      <c r="J7171" s="21">
        <f>+(B7171-$K$1)/7</f>
        <v>9</v>
      </c>
    </row>
    <row r="7172" spans="1:10" ht="21.95" customHeight="1" x14ac:dyDescent="0.15">
      <c r="A7172" s="6" t="s">
        <v>299</v>
      </c>
      <c r="B7172" s="4" t="s">
        <v>24</v>
      </c>
      <c r="C7172" s="4" t="s">
        <v>271</v>
      </c>
      <c r="D7172" s="4" t="s">
        <v>276</v>
      </c>
      <c r="E7172" s="5">
        <v>5.04</v>
      </c>
    </row>
    <row r="7173" spans="1:10" ht="21.95" customHeight="1" x14ac:dyDescent="0.15">
      <c r="A7173" s="6" t="s">
        <v>299</v>
      </c>
      <c r="B7173" s="4" t="s">
        <v>24</v>
      </c>
      <c r="C7173" s="4" t="s">
        <v>271</v>
      </c>
      <c r="D7173" s="4" t="s">
        <v>278</v>
      </c>
      <c r="E7173" s="5">
        <v>11.52</v>
      </c>
    </row>
    <row r="7174" spans="1:10" ht="21.95" customHeight="1" x14ac:dyDescent="0.15">
      <c r="A7174" s="6" t="s">
        <v>299</v>
      </c>
      <c r="B7174" s="4" t="s">
        <v>24</v>
      </c>
      <c r="C7174" s="4" t="s">
        <v>271</v>
      </c>
      <c r="D7174" s="4" t="s">
        <v>278</v>
      </c>
      <c r="E7174" s="5">
        <v>9.7799999999999994</v>
      </c>
    </row>
    <row r="7175" spans="1:10" ht="21.95" customHeight="1" x14ac:dyDescent="0.15">
      <c r="A7175" s="6" t="s">
        <v>299</v>
      </c>
      <c r="B7175" s="4" t="s">
        <v>130</v>
      </c>
      <c r="C7175" s="4" t="s">
        <v>271</v>
      </c>
      <c r="D7175" s="4" t="s">
        <v>276</v>
      </c>
      <c r="E7175" s="5">
        <v>13.05</v>
      </c>
    </row>
    <row r="7176" spans="1:10" ht="21.95" customHeight="1" x14ac:dyDescent="0.15">
      <c r="A7176" s="6" t="s">
        <v>299</v>
      </c>
      <c r="B7176" s="4" t="s">
        <v>130</v>
      </c>
      <c r="C7176" s="4" t="s">
        <v>271</v>
      </c>
      <c r="D7176" s="4" t="s">
        <v>278</v>
      </c>
      <c r="E7176" s="5">
        <v>14.44</v>
      </c>
    </row>
    <row r="7177" spans="1:10" ht="21.95" customHeight="1" x14ac:dyDescent="0.15">
      <c r="A7177" s="6" t="s">
        <v>299</v>
      </c>
      <c r="B7177" s="4" t="s">
        <v>25</v>
      </c>
      <c r="C7177" s="4" t="s">
        <v>271</v>
      </c>
      <c r="D7177" s="4" t="s">
        <v>276</v>
      </c>
      <c r="E7177" s="5">
        <v>9.9</v>
      </c>
      <c r="F7177" t="s">
        <v>354</v>
      </c>
    </row>
    <row r="7178" spans="1:10" ht="21.95" customHeight="1" x14ac:dyDescent="0.15">
      <c r="A7178" s="6" t="s">
        <v>299</v>
      </c>
      <c r="B7178" s="4" t="s">
        <v>25</v>
      </c>
      <c r="C7178" s="4" t="s">
        <v>271</v>
      </c>
      <c r="D7178" s="4" t="s">
        <v>278</v>
      </c>
      <c r="E7178" s="5">
        <v>11.67</v>
      </c>
    </row>
    <row r="7179" spans="1:10" ht="21.95" customHeight="1" x14ac:dyDescent="0.15">
      <c r="A7179" s="6" t="s">
        <v>299</v>
      </c>
      <c r="B7179" s="4" t="s">
        <v>131</v>
      </c>
      <c r="C7179" s="4" t="s">
        <v>271</v>
      </c>
      <c r="D7179" s="4" t="s">
        <v>276</v>
      </c>
      <c r="E7179" s="5">
        <v>7.65</v>
      </c>
    </row>
    <row r="7180" spans="1:10" ht="21.95" customHeight="1" x14ac:dyDescent="0.15">
      <c r="A7180" s="6" t="s">
        <v>299</v>
      </c>
      <c r="B7180" s="4" t="s">
        <v>26</v>
      </c>
      <c r="C7180" s="4" t="s">
        <v>271</v>
      </c>
      <c r="D7180" s="4" t="s">
        <v>276</v>
      </c>
      <c r="E7180" s="5">
        <v>12.13</v>
      </c>
      <c r="F7180" t="s">
        <v>353</v>
      </c>
      <c r="G7180" s="17">
        <f>+E7180+E7181+E7182+E7183+E7184+E7185</f>
        <v>61.37</v>
      </c>
      <c r="H7180" s="17">
        <f>+E7188+E7189+E7186+E7187</f>
        <v>35.870000000000005</v>
      </c>
      <c r="I7180" s="18">
        <f>+(G7180/4)/(H7180/3)</f>
        <v>1.2831753554502368</v>
      </c>
      <c r="J7180" s="21">
        <f>+(B7180-$K$1)/7</f>
        <v>10</v>
      </c>
    </row>
    <row r="7181" spans="1:10" ht="21.95" customHeight="1" x14ac:dyDescent="0.15">
      <c r="A7181" s="6" t="s">
        <v>299</v>
      </c>
      <c r="B7181" s="4" t="s">
        <v>26</v>
      </c>
      <c r="C7181" s="4" t="s">
        <v>271</v>
      </c>
      <c r="D7181" s="4" t="s">
        <v>276</v>
      </c>
      <c r="E7181" s="5">
        <v>3.63</v>
      </c>
    </row>
    <row r="7182" spans="1:10" ht="21.95" customHeight="1" x14ac:dyDescent="0.15">
      <c r="A7182" s="6" t="s">
        <v>299</v>
      </c>
      <c r="B7182" s="4" t="s">
        <v>26</v>
      </c>
      <c r="C7182" s="4" t="s">
        <v>271</v>
      </c>
      <c r="D7182" s="4" t="s">
        <v>278</v>
      </c>
      <c r="E7182" s="5">
        <v>10.75</v>
      </c>
    </row>
    <row r="7183" spans="1:10" ht="21.95" customHeight="1" x14ac:dyDescent="0.15">
      <c r="A7183" s="6" t="s">
        <v>299</v>
      </c>
      <c r="B7183" s="4" t="s">
        <v>26</v>
      </c>
      <c r="C7183" s="4" t="s">
        <v>271</v>
      </c>
      <c r="D7183" s="4" t="s">
        <v>278</v>
      </c>
      <c r="E7183" s="5">
        <v>8.7799999999999994</v>
      </c>
    </row>
    <row r="7184" spans="1:10" ht="21.95" customHeight="1" x14ac:dyDescent="0.15">
      <c r="A7184" s="6" t="s">
        <v>299</v>
      </c>
      <c r="B7184" s="4" t="s">
        <v>132</v>
      </c>
      <c r="C7184" s="4" t="s">
        <v>271</v>
      </c>
      <c r="D7184" s="4" t="s">
        <v>276</v>
      </c>
      <c r="E7184" s="5">
        <v>12.47</v>
      </c>
    </row>
    <row r="7185" spans="1:10" ht="21.95" customHeight="1" x14ac:dyDescent="0.15">
      <c r="A7185" s="6" t="s">
        <v>299</v>
      </c>
      <c r="B7185" s="4" t="s">
        <v>132</v>
      </c>
      <c r="C7185" s="4" t="s">
        <v>271</v>
      </c>
      <c r="D7185" s="4" t="s">
        <v>278</v>
      </c>
      <c r="E7185" s="5">
        <v>13.61</v>
      </c>
    </row>
    <row r="7186" spans="1:10" ht="21.95" customHeight="1" x14ac:dyDescent="0.15">
      <c r="A7186" s="6" t="s">
        <v>299</v>
      </c>
      <c r="B7186" s="4" t="s">
        <v>27</v>
      </c>
      <c r="C7186" s="4" t="s">
        <v>271</v>
      </c>
      <c r="D7186" s="4" t="s">
        <v>276</v>
      </c>
      <c r="E7186" s="5">
        <v>9.42</v>
      </c>
      <c r="F7186" t="s">
        <v>354</v>
      </c>
    </row>
    <row r="7187" spans="1:10" ht="21.95" customHeight="1" x14ac:dyDescent="0.15">
      <c r="A7187" s="9" t="s">
        <v>299</v>
      </c>
      <c r="B7187" s="4" t="s">
        <v>27</v>
      </c>
      <c r="C7187" s="4" t="s">
        <v>271</v>
      </c>
      <c r="D7187" s="4" t="s">
        <v>278</v>
      </c>
      <c r="E7187" s="5">
        <v>11.52</v>
      </c>
    </row>
    <row r="7188" spans="1:10" ht="21.95" customHeight="1" x14ac:dyDescent="0.15">
      <c r="A7188" s="6" t="s">
        <v>299</v>
      </c>
      <c r="B7188" s="4" t="s">
        <v>133</v>
      </c>
      <c r="C7188" s="4" t="s">
        <v>271</v>
      </c>
      <c r="D7188" s="4" t="s">
        <v>276</v>
      </c>
      <c r="E7188" s="5">
        <v>6.84</v>
      </c>
    </row>
    <row r="7189" spans="1:10" ht="21.95" customHeight="1" x14ac:dyDescent="0.15">
      <c r="A7189" s="6" t="s">
        <v>299</v>
      </c>
      <c r="B7189" s="4" t="s">
        <v>133</v>
      </c>
      <c r="C7189" s="4" t="s">
        <v>271</v>
      </c>
      <c r="D7189" s="4" t="s">
        <v>278</v>
      </c>
      <c r="E7189" s="5">
        <v>8.09</v>
      </c>
    </row>
    <row r="7190" spans="1:10" ht="21.95" customHeight="1" x14ac:dyDescent="0.15">
      <c r="A7190" s="6" t="s">
        <v>299</v>
      </c>
      <c r="B7190" s="4" t="s">
        <v>28</v>
      </c>
      <c r="C7190" s="4" t="s">
        <v>271</v>
      </c>
      <c r="D7190" s="4" t="s">
        <v>276</v>
      </c>
      <c r="E7190" s="5">
        <v>10.199999999999999</v>
      </c>
      <c r="F7190" t="s">
        <v>353</v>
      </c>
      <c r="G7190" s="17">
        <f>+E7190+E7191+E7192+E7193</f>
        <v>33.950000000000003</v>
      </c>
      <c r="H7190" s="17">
        <f>+E7198+E7199+E7196+E7197+E7195+E7194</f>
        <v>62.099999999999994</v>
      </c>
      <c r="I7190" s="18">
        <f>+(G7190/4)/(H7190/3)</f>
        <v>0.41002415458937203</v>
      </c>
      <c r="J7190" s="21">
        <f>+(B7190-$K$1)/7</f>
        <v>11</v>
      </c>
    </row>
    <row r="7191" spans="1:10" ht="21.95" customHeight="1" x14ac:dyDescent="0.15">
      <c r="A7191" s="6" t="s">
        <v>299</v>
      </c>
      <c r="B7191" s="4" t="s">
        <v>28</v>
      </c>
      <c r="C7191" s="4" t="s">
        <v>271</v>
      </c>
      <c r="D7191" s="4" t="s">
        <v>276</v>
      </c>
      <c r="E7191" s="5">
        <v>4.88</v>
      </c>
    </row>
    <row r="7192" spans="1:10" ht="21.95" customHeight="1" x14ac:dyDescent="0.15">
      <c r="A7192" s="6" t="s">
        <v>299</v>
      </c>
      <c r="B7192" s="4" t="s">
        <v>28</v>
      </c>
      <c r="C7192" s="4" t="s">
        <v>271</v>
      </c>
      <c r="D7192" s="4" t="s">
        <v>278</v>
      </c>
      <c r="E7192" s="5">
        <v>10.1</v>
      </c>
    </row>
    <row r="7193" spans="1:10" ht="21.95" customHeight="1" x14ac:dyDescent="0.15">
      <c r="A7193" s="6" t="s">
        <v>299</v>
      </c>
      <c r="B7193" s="4" t="s">
        <v>28</v>
      </c>
      <c r="C7193" s="4" t="s">
        <v>271</v>
      </c>
      <c r="D7193" s="4" t="s">
        <v>278</v>
      </c>
      <c r="E7193" s="5">
        <v>8.77</v>
      </c>
    </row>
    <row r="7194" spans="1:10" ht="21.95" customHeight="1" x14ac:dyDescent="0.15">
      <c r="A7194" s="6" t="s">
        <v>299</v>
      </c>
      <c r="B7194" s="4" t="s">
        <v>30</v>
      </c>
      <c r="C7194" s="4" t="s">
        <v>271</v>
      </c>
      <c r="D7194" s="4" t="s">
        <v>276</v>
      </c>
      <c r="E7194" s="5">
        <v>8.92</v>
      </c>
      <c r="F7194" t="s">
        <v>354</v>
      </c>
    </row>
    <row r="7195" spans="1:10" ht="21.95" customHeight="1" x14ac:dyDescent="0.15">
      <c r="A7195" s="6" t="s">
        <v>299</v>
      </c>
      <c r="B7195" s="4" t="s">
        <v>30</v>
      </c>
      <c r="C7195" s="4" t="s">
        <v>271</v>
      </c>
      <c r="D7195" s="4" t="s">
        <v>278</v>
      </c>
      <c r="E7195" s="5">
        <v>11.02</v>
      </c>
    </row>
    <row r="7196" spans="1:10" ht="21.95" customHeight="1" x14ac:dyDescent="0.15">
      <c r="A7196" s="6" t="s">
        <v>299</v>
      </c>
      <c r="B7196" s="4" t="s">
        <v>135</v>
      </c>
      <c r="C7196" s="4" t="s">
        <v>271</v>
      </c>
      <c r="D7196" s="4" t="s">
        <v>276</v>
      </c>
      <c r="E7196" s="5">
        <v>14.18</v>
      </c>
    </row>
    <row r="7197" spans="1:10" ht="21.95" customHeight="1" x14ac:dyDescent="0.15">
      <c r="A7197" s="6" t="s">
        <v>299</v>
      </c>
      <c r="B7197" s="4" t="s">
        <v>135</v>
      </c>
      <c r="C7197" s="4" t="s">
        <v>271</v>
      </c>
      <c r="D7197" s="4" t="s">
        <v>276</v>
      </c>
      <c r="E7197" s="5">
        <v>5.05</v>
      </c>
    </row>
    <row r="7198" spans="1:10" ht="21.95" customHeight="1" x14ac:dyDescent="0.15">
      <c r="A7198" s="6" t="s">
        <v>299</v>
      </c>
      <c r="B7198" s="4" t="s">
        <v>135</v>
      </c>
      <c r="C7198" s="4" t="s">
        <v>271</v>
      </c>
      <c r="D7198" s="4" t="s">
        <v>278</v>
      </c>
      <c r="E7198" s="5">
        <v>9.9700000000000006</v>
      </c>
    </row>
    <row r="7199" spans="1:10" ht="21.95" customHeight="1" x14ac:dyDescent="0.15">
      <c r="A7199" s="6" t="s">
        <v>299</v>
      </c>
      <c r="B7199" s="4" t="s">
        <v>135</v>
      </c>
      <c r="C7199" s="4" t="s">
        <v>271</v>
      </c>
      <c r="D7199" s="4" t="s">
        <v>278</v>
      </c>
      <c r="E7199" s="5">
        <v>12.96</v>
      </c>
    </row>
    <row r="7200" spans="1:10" ht="21.95" customHeight="1" x14ac:dyDescent="0.15">
      <c r="A7200" s="6" t="s">
        <v>299</v>
      </c>
      <c r="B7200" s="4" t="s">
        <v>31</v>
      </c>
      <c r="C7200" s="4" t="s">
        <v>271</v>
      </c>
      <c r="D7200" s="4" t="s">
        <v>276</v>
      </c>
      <c r="E7200" s="5">
        <v>14.28</v>
      </c>
      <c r="F7200" t="s">
        <v>353</v>
      </c>
      <c r="G7200" s="17">
        <f>+E7200+E7201+E7202+E7203+E7204</f>
        <v>56.01</v>
      </c>
      <c r="H7200" s="17">
        <f>+E7208+E7205+E7206+E7207</f>
        <v>37.620000000000005</v>
      </c>
      <c r="I7200" s="18">
        <f>+(G7200/4)/(H7200/3)</f>
        <v>1.1166267942583732</v>
      </c>
      <c r="J7200" s="21">
        <f>+(B7200-$K$1)/7</f>
        <v>12</v>
      </c>
    </row>
    <row r="7201" spans="1:10" ht="21.95" customHeight="1" x14ac:dyDescent="0.15">
      <c r="A7201" s="6" t="s">
        <v>299</v>
      </c>
      <c r="B7201" s="4" t="s">
        <v>31</v>
      </c>
      <c r="C7201" s="4" t="s">
        <v>271</v>
      </c>
      <c r="D7201" s="4" t="s">
        <v>276</v>
      </c>
      <c r="E7201" s="5">
        <v>4.13</v>
      </c>
    </row>
    <row r="7202" spans="1:10" ht="21.95" customHeight="1" x14ac:dyDescent="0.15">
      <c r="A7202" s="6" t="s">
        <v>299</v>
      </c>
      <c r="B7202" s="4" t="s">
        <v>31</v>
      </c>
      <c r="C7202" s="4" t="s">
        <v>271</v>
      </c>
      <c r="D7202" s="4" t="s">
        <v>278</v>
      </c>
      <c r="E7202" s="5">
        <v>9.8800000000000008</v>
      </c>
    </row>
    <row r="7203" spans="1:10" ht="21.95" customHeight="1" x14ac:dyDescent="0.15">
      <c r="A7203" s="6" t="s">
        <v>299</v>
      </c>
      <c r="B7203" s="4" t="s">
        <v>136</v>
      </c>
      <c r="C7203" s="4" t="s">
        <v>271</v>
      </c>
      <c r="D7203" s="4" t="s">
        <v>276</v>
      </c>
      <c r="E7203" s="5">
        <v>13.34</v>
      </c>
    </row>
    <row r="7204" spans="1:10" ht="21.95" customHeight="1" x14ac:dyDescent="0.15">
      <c r="A7204" s="6" t="s">
        <v>299</v>
      </c>
      <c r="B7204" s="4" t="s">
        <v>136</v>
      </c>
      <c r="C7204" s="4" t="s">
        <v>271</v>
      </c>
      <c r="D7204" s="4" t="s">
        <v>278</v>
      </c>
      <c r="E7204" s="5">
        <v>14.38</v>
      </c>
    </row>
    <row r="7205" spans="1:10" ht="21.95" customHeight="1" x14ac:dyDescent="0.15">
      <c r="A7205" s="6" t="s">
        <v>299</v>
      </c>
      <c r="B7205" s="4" t="s">
        <v>33</v>
      </c>
      <c r="C7205" s="4" t="s">
        <v>271</v>
      </c>
      <c r="D7205" s="4" t="s">
        <v>276</v>
      </c>
      <c r="E7205" s="5">
        <v>9.33</v>
      </c>
      <c r="F7205" t="s">
        <v>354</v>
      </c>
    </row>
    <row r="7206" spans="1:10" ht="21.95" customHeight="1" x14ac:dyDescent="0.15">
      <c r="A7206" s="6" t="s">
        <v>299</v>
      </c>
      <c r="B7206" s="4" t="s">
        <v>33</v>
      </c>
      <c r="C7206" s="4" t="s">
        <v>271</v>
      </c>
      <c r="D7206" s="4" t="s">
        <v>278</v>
      </c>
      <c r="E7206" s="5">
        <v>10.8</v>
      </c>
    </row>
    <row r="7207" spans="1:10" ht="21.95" customHeight="1" x14ac:dyDescent="0.15">
      <c r="A7207" s="6" t="s">
        <v>299</v>
      </c>
      <c r="B7207" s="4" t="s">
        <v>137</v>
      </c>
      <c r="C7207" s="4" t="s">
        <v>271</v>
      </c>
      <c r="D7207" s="4" t="s">
        <v>276</v>
      </c>
      <c r="E7207" s="5">
        <v>8</v>
      </c>
    </row>
    <row r="7208" spans="1:10" ht="21.95" customHeight="1" x14ac:dyDescent="0.15">
      <c r="A7208" s="6" t="s">
        <v>299</v>
      </c>
      <c r="B7208" s="4" t="s">
        <v>137</v>
      </c>
      <c r="C7208" s="4" t="s">
        <v>271</v>
      </c>
      <c r="D7208" s="4" t="s">
        <v>278</v>
      </c>
      <c r="E7208" s="5">
        <v>9.49</v>
      </c>
    </row>
    <row r="7209" spans="1:10" ht="21.95" customHeight="1" x14ac:dyDescent="0.15">
      <c r="A7209" s="6" t="s">
        <v>299</v>
      </c>
      <c r="B7209" s="4" t="s">
        <v>34</v>
      </c>
      <c r="C7209" s="4" t="s">
        <v>271</v>
      </c>
      <c r="D7209" s="4" t="s">
        <v>276</v>
      </c>
      <c r="E7209" s="5">
        <v>10.43</v>
      </c>
      <c r="F7209" t="s">
        <v>353</v>
      </c>
      <c r="G7209" s="17">
        <f>+E7209+E7210+E7211+E7212+E7213+E7214</f>
        <v>67.77000000000001</v>
      </c>
      <c r="H7209" s="17">
        <f>+E7217+E7218+E7215+E7216</f>
        <v>44.39</v>
      </c>
      <c r="I7209" s="18">
        <f>+(G7209/4)/(H7209/3)</f>
        <v>1.1450214012164903</v>
      </c>
      <c r="J7209" s="21">
        <f>+(B7209-$K$1)/7</f>
        <v>13</v>
      </c>
    </row>
    <row r="7210" spans="1:10" ht="21.95" customHeight="1" x14ac:dyDescent="0.15">
      <c r="A7210" s="6" t="s">
        <v>299</v>
      </c>
      <c r="B7210" s="4" t="s">
        <v>34</v>
      </c>
      <c r="C7210" s="4" t="s">
        <v>271</v>
      </c>
      <c r="D7210" s="4" t="s">
        <v>276</v>
      </c>
      <c r="E7210" s="5">
        <v>8.77</v>
      </c>
    </row>
    <row r="7211" spans="1:10" ht="21.95" customHeight="1" x14ac:dyDescent="0.15">
      <c r="A7211" s="6" t="s">
        <v>299</v>
      </c>
      <c r="B7211" s="4" t="s">
        <v>34</v>
      </c>
      <c r="C7211" s="4" t="s">
        <v>271</v>
      </c>
      <c r="D7211" s="4" t="s">
        <v>278</v>
      </c>
      <c r="E7211" s="5">
        <v>10.19</v>
      </c>
    </row>
    <row r="7212" spans="1:10" ht="21.95" customHeight="1" x14ac:dyDescent="0.15">
      <c r="A7212" s="6" t="s">
        <v>299</v>
      </c>
      <c r="B7212" s="4" t="s">
        <v>34</v>
      </c>
      <c r="C7212" s="4" t="s">
        <v>271</v>
      </c>
      <c r="D7212" s="4" t="s">
        <v>278</v>
      </c>
      <c r="E7212" s="5">
        <v>11.38</v>
      </c>
    </row>
    <row r="7213" spans="1:10" ht="21.95" customHeight="1" x14ac:dyDescent="0.15">
      <c r="A7213" s="6" t="s">
        <v>299</v>
      </c>
      <c r="B7213" s="4" t="s">
        <v>138</v>
      </c>
      <c r="C7213" s="4" t="s">
        <v>271</v>
      </c>
      <c r="D7213" s="4" t="s">
        <v>276</v>
      </c>
      <c r="E7213" s="5">
        <v>12.8</v>
      </c>
    </row>
    <row r="7214" spans="1:10" ht="21.95" customHeight="1" x14ac:dyDescent="0.15">
      <c r="A7214" s="6" t="s">
        <v>299</v>
      </c>
      <c r="B7214" s="4" t="s">
        <v>138</v>
      </c>
      <c r="C7214" s="4" t="s">
        <v>271</v>
      </c>
      <c r="D7214" s="4" t="s">
        <v>278</v>
      </c>
      <c r="E7214" s="5">
        <v>14.2</v>
      </c>
    </row>
    <row r="7215" spans="1:10" ht="21.95" customHeight="1" x14ac:dyDescent="0.15">
      <c r="A7215" s="6" t="s">
        <v>299</v>
      </c>
      <c r="B7215" s="4" t="s">
        <v>35</v>
      </c>
      <c r="C7215" s="4" t="s">
        <v>271</v>
      </c>
      <c r="D7215" s="4" t="s">
        <v>276</v>
      </c>
      <c r="E7215" s="5">
        <v>10.050000000000001</v>
      </c>
      <c r="F7215" t="s">
        <v>354</v>
      </c>
    </row>
    <row r="7216" spans="1:10" ht="21.95" customHeight="1" x14ac:dyDescent="0.15">
      <c r="A7216" s="6" t="s">
        <v>299</v>
      </c>
      <c r="B7216" s="4" t="s">
        <v>35</v>
      </c>
      <c r="C7216" s="4" t="s">
        <v>271</v>
      </c>
      <c r="D7216" s="4" t="s">
        <v>278</v>
      </c>
      <c r="E7216" s="5">
        <v>13.12</v>
      </c>
    </row>
    <row r="7217" spans="1:10" ht="21.95" customHeight="1" x14ac:dyDescent="0.15">
      <c r="A7217" s="6" t="s">
        <v>299</v>
      </c>
      <c r="B7217" s="4" t="s">
        <v>139</v>
      </c>
      <c r="C7217" s="4" t="s">
        <v>271</v>
      </c>
      <c r="D7217" s="4" t="s">
        <v>276</v>
      </c>
      <c r="E7217" s="5">
        <v>10.119999999999999</v>
      </c>
    </row>
    <row r="7218" spans="1:10" ht="21.95" customHeight="1" x14ac:dyDescent="0.15">
      <c r="A7218" s="6" t="s">
        <v>299</v>
      </c>
      <c r="B7218" s="4" t="s">
        <v>139</v>
      </c>
      <c r="C7218" s="4" t="s">
        <v>271</v>
      </c>
      <c r="D7218" s="4" t="s">
        <v>278</v>
      </c>
      <c r="E7218" s="5">
        <v>11.1</v>
      </c>
    </row>
    <row r="7219" spans="1:10" ht="21.95" customHeight="1" x14ac:dyDescent="0.15">
      <c r="A7219" s="6" t="s">
        <v>299</v>
      </c>
      <c r="B7219" s="4" t="s">
        <v>36</v>
      </c>
      <c r="C7219" s="4" t="s">
        <v>271</v>
      </c>
      <c r="D7219" s="4" t="s">
        <v>276</v>
      </c>
      <c r="E7219" s="5">
        <v>15.69</v>
      </c>
      <c r="F7219" t="s">
        <v>353</v>
      </c>
      <c r="G7219" s="17">
        <f>+E7219+E7220+E7221+E7222+E7223+E7224</f>
        <v>75.95</v>
      </c>
      <c r="H7219" s="17">
        <f>+E7225+E7226</f>
        <v>25.45</v>
      </c>
      <c r="I7219" s="18">
        <f>+(G7219/4)/(H7219/3)</f>
        <v>2.238212180746562</v>
      </c>
      <c r="J7219" s="21">
        <f>+(B7219-$K$1)/7</f>
        <v>14</v>
      </c>
    </row>
    <row r="7220" spans="1:10" ht="21.95" customHeight="1" x14ac:dyDescent="0.15">
      <c r="A7220" s="6" t="s">
        <v>299</v>
      </c>
      <c r="B7220" s="4" t="s">
        <v>36</v>
      </c>
      <c r="C7220" s="4" t="s">
        <v>271</v>
      </c>
      <c r="D7220" s="4" t="s">
        <v>276</v>
      </c>
      <c r="E7220" s="5">
        <v>4.63</v>
      </c>
    </row>
    <row r="7221" spans="1:10" ht="21.95" customHeight="1" x14ac:dyDescent="0.15">
      <c r="A7221" s="6" t="s">
        <v>299</v>
      </c>
      <c r="B7221" s="4" t="s">
        <v>36</v>
      </c>
      <c r="C7221" s="4" t="s">
        <v>271</v>
      </c>
      <c r="D7221" s="4" t="s">
        <v>278</v>
      </c>
      <c r="E7221" s="5">
        <v>12.64</v>
      </c>
    </row>
    <row r="7222" spans="1:10" ht="21.95" customHeight="1" x14ac:dyDescent="0.15">
      <c r="A7222" s="6" t="s">
        <v>299</v>
      </c>
      <c r="B7222" s="4" t="s">
        <v>36</v>
      </c>
      <c r="C7222" s="4" t="s">
        <v>271</v>
      </c>
      <c r="D7222" s="4" t="s">
        <v>278</v>
      </c>
      <c r="E7222" s="5">
        <v>10.07</v>
      </c>
    </row>
    <row r="7223" spans="1:10" ht="21.95" customHeight="1" x14ac:dyDescent="0.15">
      <c r="A7223" s="6" t="s">
        <v>299</v>
      </c>
      <c r="B7223" s="4" t="s">
        <v>140</v>
      </c>
      <c r="C7223" s="4" t="s">
        <v>271</v>
      </c>
      <c r="D7223" s="4" t="s">
        <v>276</v>
      </c>
      <c r="E7223" s="5">
        <v>15.82</v>
      </c>
    </row>
    <row r="7224" spans="1:10" ht="21.95" customHeight="1" x14ac:dyDescent="0.15">
      <c r="A7224" s="6" t="s">
        <v>299</v>
      </c>
      <c r="B7224" s="4" t="s">
        <v>140</v>
      </c>
      <c r="C7224" s="4" t="s">
        <v>271</v>
      </c>
      <c r="D7224" s="4" t="s">
        <v>278</v>
      </c>
      <c r="E7224" s="5">
        <v>17.100000000000001</v>
      </c>
    </row>
    <row r="7225" spans="1:10" ht="21.95" customHeight="1" x14ac:dyDescent="0.15">
      <c r="A7225" s="6" t="s">
        <v>299</v>
      </c>
      <c r="B7225" s="4" t="s">
        <v>37</v>
      </c>
      <c r="C7225" s="4" t="s">
        <v>271</v>
      </c>
      <c r="D7225" s="4" t="s">
        <v>274</v>
      </c>
      <c r="E7225" s="5">
        <v>9.92</v>
      </c>
      <c r="F7225" t="s">
        <v>354</v>
      </c>
    </row>
    <row r="7226" spans="1:10" ht="21.95" customHeight="1" x14ac:dyDescent="0.15">
      <c r="A7226" s="6" t="s">
        <v>299</v>
      </c>
      <c r="B7226" s="4" t="s">
        <v>141</v>
      </c>
      <c r="C7226" s="4" t="s">
        <v>271</v>
      </c>
      <c r="D7226" s="4" t="s">
        <v>278</v>
      </c>
      <c r="E7226" s="5">
        <v>15.53</v>
      </c>
    </row>
    <row r="7227" spans="1:10" ht="21.95" customHeight="1" x14ac:dyDescent="0.15">
      <c r="A7227" s="6" t="s">
        <v>299</v>
      </c>
      <c r="B7227" s="4" t="s">
        <v>38</v>
      </c>
      <c r="C7227" s="4" t="s">
        <v>271</v>
      </c>
      <c r="D7227" s="4" t="s">
        <v>276</v>
      </c>
      <c r="E7227" s="5">
        <v>13.26</v>
      </c>
      <c r="F7227" t="s">
        <v>353</v>
      </c>
      <c r="G7227" s="17">
        <f>+E7227+E7228+E7229+E7230+E7231+E7232+E7233+E7234</f>
        <v>79.44</v>
      </c>
      <c r="H7227" s="17">
        <f>+E7235+E7236+E7237+E7238</f>
        <v>47.14</v>
      </c>
      <c r="I7227" s="18">
        <f>+(G7227/4)/(H7227/3)</f>
        <v>1.2638947815019093</v>
      </c>
      <c r="J7227" s="21">
        <f>+(B7227-$K$1)/7</f>
        <v>15</v>
      </c>
    </row>
    <row r="7228" spans="1:10" ht="21.95" customHeight="1" x14ac:dyDescent="0.15">
      <c r="A7228" s="6" t="s">
        <v>299</v>
      </c>
      <c r="B7228" s="4" t="s">
        <v>38</v>
      </c>
      <c r="C7228" s="4" t="s">
        <v>271</v>
      </c>
      <c r="D7228" s="4" t="s">
        <v>276</v>
      </c>
      <c r="E7228" s="5">
        <v>7.08</v>
      </c>
    </row>
    <row r="7229" spans="1:10" ht="21.95" customHeight="1" x14ac:dyDescent="0.15">
      <c r="A7229" s="6" t="s">
        <v>299</v>
      </c>
      <c r="B7229" s="4" t="s">
        <v>38</v>
      </c>
      <c r="C7229" s="4" t="s">
        <v>271</v>
      </c>
      <c r="D7229" s="4" t="s">
        <v>278</v>
      </c>
      <c r="E7229" s="5">
        <v>13.16</v>
      </c>
    </row>
    <row r="7230" spans="1:10" ht="21.95" customHeight="1" x14ac:dyDescent="0.15">
      <c r="A7230" s="6" t="s">
        <v>299</v>
      </c>
      <c r="B7230" s="4" t="s">
        <v>38</v>
      </c>
      <c r="C7230" s="4" t="s">
        <v>271</v>
      </c>
      <c r="D7230" s="4" t="s">
        <v>278</v>
      </c>
      <c r="E7230" s="5">
        <v>13.23</v>
      </c>
    </row>
    <row r="7231" spans="1:10" ht="21.95" customHeight="1" x14ac:dyDescent="0.15">
      <c r="A7231" s="9" t="s">
        <v>299</v>
      </c>
      <c r="B7231" s="4" t="s">
        <v>142</v>
      </c>
      <c r="C7231" s="4" t="s">
        <v>271</v>
      </c>
      <c r="D7231" s="4" t="s">
        <v>276</v>
      </c>
      <c r="E7231" s="5">
        <v>11.33</v>
      </c>
    </row>
    <row r="7232" spans="1:10" ht="21.95" customHeight="1" x14ac:dyDescent="0.15">
      <c r="A7232" s="6" t="s">
        <v>299</v>
      </c>
      <c r="B7232" s="4" t="s">
        <v>142</v>
      </c>
      <c r="C7232" s="4" t="s">
        <v>271</v>
      </c>
      <c r="D7232" s="4" t="s">
        <v>276</v>
      </c>
      <c r="E7232" s="5">
        <v>3.91</v>
      </c>
    </row>
    <row r="7233" spans="1:10" ht="21.95" customHeight="1" x14ac:dyDescent="0.15">
      <c r="A7233" s="6" t="s">
        <v>299</v>
      </c>
      <c r="B7233" s="4" t="s">
        <v>142</v>
      </c>
      <c r="C7233" s="4" t="s">
        <v>271</v>
      </c>
      <c r="D7233" s="4" t="s">
        <v>278</v>
      </c>
      <c r="E7233" s="5">
        <v>10.52</v>
      </c>
    </row>
    <row r="7234" spans="1:10" ht="21.95" customHeight="1" x14ac:dyDescent="0.15">
      <c r="A7234" s="6" t="s">
        <v>299</v>
      </c>
      <c r="B7234" s="4" t="s">
        <v>142</v>
      </c>
      <c r="C7234" s="4" t="s">
        <v>271</v>
      </c>
      <c r="D7234" s="4" t="s">
        <v>278</v>
      </c>
      <c r="E7234" s="5">
        <v>6.95</v>
      </c>
    </row>
    <row r="7235" spans="1:10" ht="21.95" customHeight="1" x14ac:dyDescent="0.15">
      <c r="A7235" s="6" t="s">
        <v>299</v>
      </c>
      <c r="B7235" s="4" t="s">
        <v>39</v>
      </c>
      <c r="C7235" s="4" t="s">
        <v>271</v>
      </c>
      <c r="D7235" s="4" t="s">
        <v>276</v>
      </c>
      <c r="E7235" s="5">
        <v>13.25</v>
      </c>
      <c r="F7235" t="s">
        <v>354</v>
      </c>
    </row>
    <row r="7236" spans="1:10" ht="21.95" customHeight="1" x14ac:dyDescent="0.15">
      <c r="A7236" s="6" t="s">
        <v>299</v>
      </c>
      <c r="B7236" s="4" t="s">
        <v>39</v>
      </c>
      <c r="C7236" s="4" t="s">
        <v>271</v>
      </c>
      <c r="D7236" s="4" t="s">
        <v>278</v>
      </c>
      <c r="E7236" s="5">
        <v>13.66</v>
      </c>
    </row>
    <row r="7237" spans="1:10" ht="21.95" customHeight="1" x14ac:dyDescent="0.15">
      <c r="A7237" s="6" t="s">
        <v>299</v>
      </c>
      <c r="B7237" s="4" t="s">
        <v>143</v>
      </c>
      <c r="C7237" s="4" t="s">
        <v>271</v>
      </c>
      <c r="D7237" s="4" t="s">
        <v>276</v>
      </c>
      <c r="E7237" s="5">
        <v>9.83</v>
      </c>
    </row>
    <row r="7238" spans="1:10" ht="21.95" customHeight="1" x14ac:dyDescent="0.15">
      <c r="A7238" s="6" t="s">
        <v>299</v>
      </c>
      <c r="B7238" s="4" t="s">
        <v>143</v>
      </c>
      <c r="C7238" s="4" t="s">
        <v>271</v>
      </c>
      <c r="D7238" s="4" t="s">
        <v>278</v>
      </c>
      <c r="E7238" s="5">
        <v>10.4</v>
      </c>
    </row>
    <row r="7239" spans="1:10" ht="21.95" customHeight="1" x14ac:dyDescent="0.15">
      <c r="A7239" s="6" t="s">
        <v>299</v>
      </c>
      <c r="B7239" s="4" t="s">
        <v>40</v>
      </c>
      <c r="C7239" s="4" t="s">
        <v>271</v>
      </c>
      <c r="D7239" s="4" t="s">
        <v>276</v>
      </c>
      <c r="E7239" s="5">
        <v>12.17</v>
      </c>
      <c r="F7239" t="s">
        <v>353</v>
      </c>
      <c r="G7239" s="17">
        <f>+E7239+E7240+E7241+E7242+E7243+E7244+E7245+E7246</f>
        <v>80.88</v>
      </c>
      <c r="H7239" s="17">
        <f>+E7247+E7248+E7249+E7250</f>
        <v>43.889999999999993</v>
      </c>
      <c r="I7239" s="18">
        <f>+(G7239/4)/(H7239/3)</f>
        <v>1.3820915926179085</v>
      </c>
      <c r="J7239" s="21">
        <f>+(B7239-$K$1)/7</f>
        <v>16</v>
      </c>
    </row>
    <row r="7240" spans="1:10" ht="21.95" customHeight="1" x14ac:dyDescent="0.15">
      <c r="A7240" s="6" t="s">
        <v>299</v>
      </c>
      <c r="B7240" s="4" t="s">
        <v>40</v>
      </c>
      <c r="C7240" s="4" t="s">
        <v>271</v>
      </c>
      <c r="D7240" s="4" t="s">
        <v>276</v>
      </c>
      <c r="E7240" s="5">
        <v>9.27</v>
      </c>
    </row>
    <row r="7241" spans="1:10" ht="21.95" customHeight="1" x14ac:dyDescent="0.15">
      <c r="A7241" s="6" t="s">
        <v>299</v>
      </c>
      <c r="B7241" s="4" t="s">
        <v>40</v>
      </c>
      <c r="C7241" s="4" t="s">
        <v>271</v>
      </c>
      <c r="D7241" s="4" t="s">
        <v>278</v>
      </c>
      <c r="E7241" s="5">
        <v>12.87</v>
      </c>
    </row>
    <row r="7242" spans="1:10" ht="21.95" customHeight="1" x14ac:dyDescent="0.15">
      <c r="A7242" s="6" t="s">
        <v>299</v>
      </c>
      <c r="B7242" s="4" t="s">
        <v>40</v>
      </c>
      <c r="C7242" s="4" t="s">
        <v>271</v>
      </c>
      <c r="D7242" s="4" t="s">
        <v>278</v>
      </c>
      <c r="E7242" s="5">
        <v>11.87</v>
      </c>
    </row>
    <row r="7243" spans="1:10" ht="21.95" customHeight="1" x14ac:dyDescent="0.15">
      <c r="A7243" s="6" t="s">
        <v>299</v>
      </c>
      <c r="B7243" s="4" t="s">
        <v>144</v>
      </c>
      <c r="C7243" s="4" t="s">
        <v>271</v>
      </c>
      <c r="D7243" s="4" t="s">
        <v>276</v>
      </c>
      <c r="E7243" s="5">
        <v>11.94</v>
      </c>
    </row>
    <row r="7244" spans="1:10" ht="21.95" customHeight="1" x14ac:dyDescent="0.15">
      <c r="A7244" s="6" t="s">
        <v>299</v>
      </c>
      <c r="B7244" s="4" t="s">
        <v>144</v>
      </c>
      <c r="C7244" s="4" t="s">
        <v>271</v>
      </c>
      <c r="D7244" s="4" t="s">
        <v>276</v>
      </c>
      <c r="E7244" s="5">
        <v>3.59</v>
      </c>
    </row>
    <row r="7245" spans="1:10" ht="21.95" customHeight="1" x14ac:dyDescent="0.15">
      <c r="A7245" s="6" t="s">
        <v>299</v>
      </c>
      <c r="B7245" s="4" t="s">
        <v>144</v>
      </c>
      <c r="C7245" s="4" t="s">
        <v>271</v>
      </c>
      <c r="D7245" s="4" t="s">
        <v>278</v>
      </c>
      <c r="E7245" s="5">
        <v>9.41</v>
      </c>
    </row>
    <row r="7246" spans="1:10" ht="21.95" customHeight="1" x14ac:dyDescent="0.15">
      <c r="A7246" s="6" t="s">
        <v>299</v>
      </c>
      <c r="B7246" s="4" t="s">
        <v>144</v>
      </c>
      <c r="C7246" s="4" t="s">
        <v>271</v>
      </c>
      <c r="D7246" s="4" t="s">
        <v>278</v>
      </c>
      <c r="E7246" s="5">
        <v>9.76</v>
      </c>
    </row>
    <row r="7247" spans="1:10" ht="21.95" customHeight="1" x14ac:dyDescent="0.15">
      <c r="A7247" s="6" t="s">
        <v>299</v>
      </c>
      <c r="B7247" s="4" t="s">
        <v>41</v>
      </c>
      <c r="C7247" s="4" t="s">
        <v>271</v>
      </c>
      <c r="D7247" s="4" t="s">
        <v>276</v>
      </c>
      <c r="E7247" s="5">
        <v>11.82</v>
      </c>
      <c r="F7247" t="s">
        <v>354</v>
      </c>
    </row>
    <row r="7248" spans="1:10" ht="21.95" customHeight="1" x14ac:dyDescent="0.15">
      <c r="A7248" s="6" t="s">
        <v>299</v>
      </c>
      <c r="B7248" s="4" t="s">
        <v>41</v>
      </c>
      <c r="C7248" s="4" t="s">
        <v>271</v>
      </c>
      <c r="D7248" s="4" t="s">
        <v>278</v>
      </c>
      <c r="E7248" s="5">
        <v>12.37</v>
      </c>
    </row>
    <row r="7249" spans="1:10" ht="21.95" customHeight="1" x14ac:dyDescent="0.15">
      <c r="A7249" s="6" t="s">
        <v>299</v>
      </c>
      <c r="B7249" s="4" t="s">
        <v>145</v>
      </c>
      <c r="C7249" s="4" t="s">
        <v>271</v>
      </c>
      <c r="D7249" s="4" t="s">
        <v>276</v>
      </c>
      <c r="E7249" s="5">
        <v>10.08</v>
      </c>
    </row>
    <row r="7250" spans="1:10" ht="21.95" customHeight="1" x14ac:dyDescent="0.15">
      <c r="A7250" s="6" t="s">
        <v>299</v>
      </c>
      <c r="B7250" s="4" t="s">
        <v>145</v>
      </c>
      <c r="C7250" s="4" t="s">
        <v>271</v>
      </c>
      <c r="D7250" s="4" t="s">
        <v>278</v>
      </c>
      <c r="E7250" s="5">
        <v>9.6199999999999992</v>
      </c>
    </row>
    <row r="7251" spans="1:10" ht="21.95" customHeight="1" x14ac:dyDescent="0.15">
      <c r="A7251" s="6" t="s">
        <v>299</v>
      </c>
      <c r="B7251" s="4" t="s">
        <v>42</v>
      </c>
      <c r="C7251" s="4" t="s">
        <v>271</v>
      </c>
      <c r="D7251" s="4" t="s">
        <v>276</v>
      </c>
      <c r="E7251" s="5">
        <v>11.36</v>
      </c>
      <c r="F7251" t="s">
        <v>353</v>
      </c>
      <c r="G7251" s="17">
        <f>+E7251+E7252+E7253+E7254+E7255+E7256</f>
        <v>77.97</v>
      </c>
      <c r="H7251" s="17">
        <f>+E7259+E7260+E7257+E7258</f>
        <v>46.230000000000004</v>
      </c>
      <c r="I7251" s="18">
        <f>+(G7251/4)/(H7251/3)</f>
        <v>1.2649253731343282</v>
      </c>
      <c r="J7251" s="21">
        <f>+(B7251-$K$1)/7</f>
        <v>17</v>
      </c>
    </row>
    <row r="7252" spans="1:10" ht="21.95" customHeight="1" x14ac:dyDescent="0.15">
      <c r="A7252" s="6" t="s">
        <v>299</v>
      </c>
      <c r="B7252" s="4" t="s">
        <v>42</v>
      </c>
      <c r="C7252" s="4" t="s">
        <v>271</v>
      </c>
      <c r="D7252" s="4" t="s">
        <v>276</v>
      </c>
      <c r="E7252" s="5">
        <v>10.82</v>
      </c>
    </row>
    <row r="7253" spans="1:10" ht="21.95" customHeight="1" x14ac:dyDescent="0.15">
      <c r="A7253" s="6" t="s">
        <v>299</v>
      </c>
      <c r="B7253" s="4" t="s">
        <v>42</v>
      </c>
      <c r="C7253" s="4" t="s">
        <v>271</v>
      </c>
      <c r="D7253" s="4" t="s">
        <v>278</v>
      </c>
      <c r="E7253" s="5">
        <v>10.88</v>
      </c>
    </row>
    <row r="7254" spans="1:10" ht="21.95" customHeight="1" x14ac:dyDescent="0.15">
      <c r="A7254" s="6" t="s">
        <v>299</v>
      </c>
      <c r="B7254" s="4" t="s">
        <v>42</v>
      </c>
      <c r="C7254" s="4" t="s">
        <v>271</v>
      </c>
      <c r="D7254" s="4" t="s">
        <v>278</v>
      </c>
      <c r="E7254" s="5">
        <v>14.72</v>
      </c>
    </row>
    <row r="7255" spans="1:10" ht="21.95" customHeight="1" x14ac:dyDescent="0.15">
      <c r="A7255" s="6" t="s">
        <v>299</v>
      </c>
      <c r="B7255" s="4" t="s">
        <v>147</v>
      </c>
      <c r="C7255" s="4" t="s">
        <v>271</v>
      </c>
      <c r="D7255" s="4" t="s">
        <v>276</v>
      </c>
      <c r="E7255" s="5">
        <v>14.66</v>
      </c>
    </row>
    <row r="7256" spans="1:10" ht="21.95" customHeight="1" x14ac:dyDescent="0.15">
      <c r="A7256" s="6" t="s">
        <v>299</v>
      </c>
      <c r="B7256" s="4" t="s">
        <v>147</v>
      </c>
      <c r="C7256" s="4" t="s">
        <v>271</v>
      </c>
      <c r="D7256" s="4" t="s">
        <v>278</v>
      </c>
      <c r="E7256" s="5">
        <v>15.53</v>
      </c>
    </row>
    <row r="7257" spans="1:10" ht="21.95" customHeight="1" x14ac:dyDescent="0.15">
      <c r="A7257" s="6" t="s">
        <v>299</v>
      </c>
      <c r="B7257" s="4" t="s">
        <v>43</v>
      </c>
      <c r="C7257" s="4" t="s">
        <v>271</v>
      </c>
      <c r="D7257" s="4" t="s">
        <v>276</v>
      </c>
      <c r="E7257" s="5">
        <v>11.44</v>
      </c>
      <c r="F7257" t="s">
        <v>354</v>
      </c>
    </row>
    <row r="7258" spans="1:10" ht="21.95" customHeight="1" x14ac:dyDescent="0.15">
      <c r="A7258" s="6" t="s">
        <v>299</v>
      </c>
      <c r="B7258" s="4" t="s">
        <v>43</v>
      </c>
      <c r="C7258" s="4" t="s">
        <v>271</v>
      </c>
      <c r="D7258" s="4" t="s">
        <v>278</v>
      </c>
      <c r="E7258" s="5">
        <v>13.95</v>
      </c>
    </row>
    <row r="7259" spans="1:10" ht="21.95" customHeight="1" x14ac:dyDescent="0.15">
      <c r="A7259" s="6" t="s">
        <v>299</v>
      </c>
      <c r="B7259" s="4" t="s">
        <v>148</v>
      </c>
      <c r="C7259" s="4" t="s">
        <v>271</v>
      </c>
      <c r="D7259" s="4" t="s">
        <v>276</v>
      </c>
      <c r="E7259" s="5">
        <v>9.3800000000000008</v>
      </c>
    </row>
    <row r="7260" spans="1:10" ht="21.95" customHeight="1" x14ac:dyDescent="0.15">
      <c r="A7260" s="6" t="s">
        <v>299</v>
      </c>
      <c r="B7260" s="4" t="s">
        <v>148</v>
      </c>
      <c r="C7260" s="4" t="s">
        <v>271</v>
      </c>
      <c r="D7260" s="4" t="s">
        <v>278</v>
      </c>
      <c r="E7260" s="5">
        <v>11.46</v>
      </c>
    </row>
    <row r="7261" spans="1:10" ht="21.95" customHeight="1" x14ac:dyDescent="0.15">
      <c r="A7261" s="6" t="s">
        <v>299</v>
      </c>
      <c r="B7261" s="4" t="s">
        <v>44</v>
      </c>
      <c r="C7261" s="4" t="s">
        <v>271</v>
      </c>
      <c r="D7261" s="4" t="s">
        <v>276</v>
      </c>
      <c r="E7261" s="5">
        <v>12.31</v>
      </c>
      <c r="F7261" t="s">
        <v>353</v>
      </c>
      <c r="G7261" s="17">
        <f>+E7261+E7262+E7263+E7264+E7265+E7266</f>
        <v>81.820000000000007</v>
      </c>
      <c r="H7261" s="17">
        <f>+E7269+E7270+E7267+E7268</f>
        <v>46.73</v>
      </c>
      <c r="I7261" s="18">
        <f>+(G7261/4)/(H7261/3)</f>
        <v>1.3131821099935803</v>
      </c>
      <c r="J7261" s="21">
        <f>+(B7261-$K$1)/7</f>
        <v>18</v>
      </c>
    </row>
    <row r="7262" spans="1:10" ht="21.95" customHeight="1" x14ac:dyDescent="0.15">
      <c r="A7262" s="6" t="s">
        <v>299</v>
      </c>
      <c r="B7262" s="4" t="s">
        <v>44</v>
      </c>
      <c r="C7262" s="4" t="s">
        <v>271</v>
      </c>
      <c r="D7262" s="4" t="s">
        <v>276</v>
      </c>
      <c r="E7262" s="5">
        <v>9.94</v>
      </c>
    </row>
    <row r="7263" spans="1:10" ht="21.95" customHeight="1" x14ac:dyDescent="0.15">
      <c r="A7263" s="6" t="s">
        <v>299</v>
      </c>
      <c r="B7263" s="4" t="s">
        <v>44</v>
      </c>
      <c r="C7263" s="4" t="s">
        <v>271</v>
      </c>
      <c r="D7263" s="4" t="s">
        <v>278</v>
      </c>
      <c r="E7263" s="5">
        <v>14.18</v>
      </c>
    </row>
    <row r="7264" spans="1:10" ht="21.95" customHeight="1" x14ac:dyDescent="0.15">
      <c r="A7264" s="6" t="s">
        <v>299</v>
      </c>
      <c r="B7264" s="4" t="s">
        <v>44</v>
      </c>
      <c r="C7264" s="4" t="s">
        <v>271</v>
      </c>
      <c r="D7264" s="4" t="s">
        <v>278</v>
      </c>
      <c r="E7264" s="5">
        <v>13</v>
      </c>
    </row>
    <row r="7265" spans="1:10" ht="21.95" customHeight="1" x14ac:dyDescent="0.15">
      <c r="A7265" s="6" t="s">
        <v>299</v>
      </c>
      <c r="B7265" s="4" t="s">
        <v>149</v>
      </c>
      <c r="C7265" s="4" t="s">
        <v>271</v>
      </c>
      <c r="D7265" s="4" t="s">
        <v>276</v>
      </c>
      <c r="E7265" s="5">
        <v>15.38</v>
      </c>
    </row>
    <row r="7266" spans="1:10" ht="21.95" customHeight="1" x14ac:dyDescent="0.15">
      <c r="A7266" s="6" t="s">
        <v>299</v>
      </c>
      <c r="B7266" s="4" t="s">
        <v>149</v>
      </c>
      <c r="C7266" s="4" t="s">
        <v>271</v>
      </c>
      <c r="D7266" s="4" t="s">
        <v>278</v>
      </c>
      <c r="E7266" s="5">
        <v>17.010000000000002</v>
      </c>
    </row>
    <row r="7267" spans="1:10" ht="21.95" customHeight="1" x14ac:dyDescent="0.15">
      <c r="A7267" s="6" t="s">
        <v>299</v>
      </c>
      <c r="B7267" s="4" t="s">
        <v>45</v>
      </c>
      <c r="C7267" s="4" t="s">
        <v>271</v>
      </c>
      <c r="D7267" s="4" t="s">
        <v>276</v>
      </c>
      <c r="E7267" s="5">
        <v>11.94</v>
      </c>
      <c r="F7267" t="s">
        <v>354</v>
      </c>
    </row>
    <row r="7268" spans="1:10" ht="21.95" customHeight="1" x14ac:dyDescent="0.15">
      <c r="A7268" s="6" t="s">
        <v>299</v>
      </c>
      <c r="B7268" s="4" t="s">
        <v>45</v>
      </c>
      <c r="C7268" s="4" t="s">
        <v>271</v>
      </c>
      <c r="D7268" s="4" t="s">
        <v>278</v>
      </c>
      <c r="E7268" s="5">
        <v>13.25</v>
      </c>
    </row>
    <row r="7269" spans="1:10" ht="21.95" customHeight="1" x14ac:dyDescent="0.15">
      <c r="A7269" s="6" t="s">
        <v>299</v>
      </c>
      <c r="B7269" s="4" t="s">
        <v>150</v>
      </c>
      <c r="C7269" s="4" t="s">
        <v>271</v>
      </c>
      <c r="D7269" s="4" t="s">
        <v>276</v>
      </c>
      <c r="E7269" s="5">
        <v>9.2200000000000006</v>
      </c>
    </row>
    <row r="7270" spans="1:10" ht="21.95" customHeight="1" x14ac:dyDescent="0.15">
      <c r="A7270" s="6" t="s">
        <v>299</v>
      </c>
      <c r="B7270" s="4" t="s">
        <v>150</v>
      </c>
      <c r="C7270" s="4" t="s">
        <v>271</v>
      </c>
      <c r="D7270" s="4" t="s">
        <v>278</v>
      </c>
      <c r="E7270" s="5">
        <v>12.32</v>
      </c>
    </row>
    <row r="7271" spans="1:10" ht="21.95" customHeight="1" x14ac:dyDescent="0.15">
      <c r="A7271" s="6" t="s">
        <v>299</v>
      </c>
      <c r="B7271" s="4" t="s">
        <v>46</v>
      </c>
      <c r="C7271" s="4" t="s">
        <v>271</v>
      </c>
      <c r="D7271" s="4" t="s">
        <v>276</v>
      </c>
      <c r="E7271" s="5">
        <v>12.22</v>
      </c>
      <c r="F7271" t="s">
        <v>353</v>
      </c>
      <c r="G7271" s="17">
        <f>+E7271+E7272+E7273+E7274+E7275+E7276</f>
        <v>76.5</v>
      </c>
      <c r="H7271" s="17">
        <f>+E7279+E7280+E7277+E7278</f>
        <v>49.53</v>
      </c>
      <c r="I7271" s="18">
        <f>+(G7271/4)/(H7271/3)</f>
        <v>1.1583888552392487</v>
      </c>
      <c r="J7271" s="21">
        <f>+(B7271-$K$1)/7</f>
        <v>19</v>
      </c>
    </row>
    <row r="7272" spans="1:10" ht="21.95" customHeight="1" x14ac:dyDescent="0.15">
      <c r="A7272" s="6" t="s">
        <v>299</v>
      </c>
      <c r="B7272" s="4" t="s">
        <v>46</v>
      </c>
      <c r="C7272" s="4" t="s">
        <v>271</v>
      </c>
      <c r="D7272" s="4" t="s">
        <v>276</v>
      </c>
      <c r="E7272" s="5">
        <v>8.94</v>
      </c>
    </row>
    <row r="7273" spans="1:10" ht="21.95" customHeight="1" x14ac:dyDescent="0.15">
      <c r="A7273" s="6" t="s">
        <v>299</v>
      </c>
      <c r="B7273" s="4" t="s">
        <v>46</v>
      </c>
      <c r="C7273" s="4" t="s">
        <v>271</v>
      </c>
      <c r="D7273" s="4" t="s">
        <v>278</v>
      </c>
      <c r="E7273" s="5">
        <v>14.26</v>
      </c>
    </row>
    <row r="7274" spans="1:10" ht="21.95" customHeight="1" x14ac:dyDescent="0.15">
      <c r="A7274" s="6" t="s">
        <v>299</v>
      </c>
      <c r="B7274" s="4" t="s">
        <v>46</v>
      </c>
      <c r="C7274" s="4" t="s">
        <v>271</v>
      </c>
      <c r="D7274" s="4" t="s">
        <v>278</v>
      </c>
      <c r="E7274" s="5">
        <v>11.26</v>
      </c>
    </row>
    <row r="7275" spans="1:10" ht="21.95" customHeight="1" x14ac:dyDescent="0.15">
      <c r="A7275" s="6" t="s">
        <v>299</v>
      </c>
      <c r="B7275" s="4" t="s">
        <v>151</v>
      </c>
      <c r="C7275" s="4" t="s">
        <v>271</v>
      </c>
      <c r="D7275" s="4" t="s">
        <v>276</v>
      </c>
      <c r="E7275" s="5">
        <v>14.82</v>
      </c>
    </row>
    <row r="7276" spans="1:10" ht="21.95" customHeight="1" x14ac:dyDescent="0.15">
      <c r="A7276" s="6" t="s">
        <v>299</v>
      </c>
      <c r="B7276" s="4" t="s">
        <v>151</v>
      </c>
      <c r="C7276" s="4" t="s">
        <v>271</v>
      </c>
      <c r="D7276" s="4" t="s">
        <v>278</v>
      </c>
      <c r="E7276" s="5">
        <v>15</v>
      </c>
    </row>
    <row r="7277" spans="1:10" ht="21.95" customHeight="1" x14ac:dyDescent="0.15">
      <c r="A7277" s="9" t="s">
        <v>299</v>
      </c>
      <c r="B7277" s="4" t="s">
        <v>47</v>
      </c>
      <c r="C7277" s="4" t="s">
        <v>271</v>
      </c>
      <c r="D7277" s="4" t="s">
        <v>276</v>
      </c>
      <c r="E7277" s="5">
        <v>12.2</v>
      </c>
      <c r="F7277" t="s">
        <v>354</v>
      </c>
    </row>
    <row r="7278" spans="1:10" ht="21.95" customHeight="1" x14ac:dyDescent="0.15">
      <c r="A7278" s="6" t="s">
        <v>299</v>
      </c>
      <c r="B7278" s="4" t="s">
        <v>47</v>
      </c>
      <c r="C7278" s="4" t="s">
        <v>271</v>
      </c>
      <c r="D7278" s="4" t="s">
        <v>278</v>
      </c>
      <c r="E7278" s="5">
        <v>14.03</v>
      </c>
    </row>
    <row r="7279" spans="1:10" ht="21.95" customHeight="1" x14ac:dyDescent="0.15">
      <c r="A7279" s="6" t="s">
        <v>299</v>
      </c>
      <c r="B7279" s="4" t="s">
        <v>152</v>
      </c>
      <c r="C7279" s="4" t="s">
        <v>271</v>
      </c>
      <c r="D7279" s="4" t="s">
        <v>276</v>
      </c>
      <c r="E7279" s="5">
        <v>9.77</v>
      </c>
    </row>
    <row r="7280" spans="1:10" ht="21.95" customHeight="1" x14ac:dyDescent="0.15">
      <c r="A7280" s="6" t="s">
        <v>299</v>
      </c>
      <c r="B7280" s="4" t="s">
        <v>152</v>
      </c>
      <c r="C7280" s="4" t="s">
        <v>271</v>
      </c>
      <c r="D7280" s="4" t="s">
        <v>278</v>
      </c>
      <c r="E7280" s="5">
        <v>13.53</v>
      </c>
    </row>
    <row r="7281" spans="1:10" ht="21.95" customHeight="1" x14ac:dyDescent="0.15">
      <c r="A7281" s="6" t="s">
        <v>299</v>
      </c>
      <c r="B7281" s="4" t="s">
        <v>48</v>
      </c>
      <c r="C7281" s="4" t="s">
        <v>271</v>
      </c>
      <c r="D7281" s="4" t="s">
        <v>276</v>
      </c>
      <c r="E7281" s="5">
        <v>11.56</v>
      </c>
      <c r="F7281" t="s">
        <v>353</v>
      </c>
      <c r="G7281" s="17">
        <f>+E7281+E7282+E7283+E7284+E7285+E7286+E7287</f>
        <v>72.63</v>
      </c>
      <c r="H7281" s="17">
        <f>+E7289+E7290+E7291+E7288</f>
        <v>45.56</v>
      </c>
      <c r="I7281" s="18">
        <f>+(G7281/4)/(H7281/3)</f>
        <v>1.1956211589113257</v>
      </c>
      <c r="J7281" s="21">
        <f>+(B7281-$K$1)/7</f>
        <v>20</v>
      </c>
    </row>
    <row r="7282" spans="1:10" ht="21.95" customHeight="1" x14ac:dyDescent="0.15">
      <c r="A7282" s="6" t="s">
        <v>299</v>
      </c>
      <c r="B7282" s="4" t="s">
        <v>48</v>
      </c>
      <c r="C7282" s="4" t="s">
        <v>271</v>
      </c>
      <c r="D7282" s="4" t="s">
        <v>276</v>
      </c>
      <c r="E7282" s="5">
        <v>8.9</v>
      </c>
    </row>
    <row r="7283" spans="1:10" ht="21.95" customHeight="1" x14ac:dyDescent="0.15">
      <c r="A7283" s="6" t="s">
        <v>299</v>
      </c>
      <c r="B7283" s="4" t="s">
        <v>48</v>
      </c>
      <c r="C7283" s="4" t="s">
        <v>271</v>
      </c>
      <c r="D7283" s="4" t="s">
        <v>278</v>
      </c>
      <c r="E7283" s="5">
        <v>11.89</v>
      </c>
    </row>
    <row r="7284" spans="1:10" ht="21.95" customHeight="1" x14ac:dyDescent="0.15">
      <c r="A7284" s="6" t="s">
        <v>299</v>
      </c>
      <c r="B7284" s="4" t="s">
        <v>48</v>
      </c>
      <c r="C7284" s="4" t="s">
        <v>271</v>
      </c>
      <c r="D7284" s="4" t="s">
        <v>278</v>
      </c>
      <c r="E7284" s="5">
        <v>10.38</v>
      </c>
    </row>
    <row r="7285" spans="1:10" ht="21.95" customHeight="1" x14ac:dyDescent="0.15">
      <c r="A7285" s="6" t="s">
        <v>299</v>
      </c>
      <c r="B7285" s="4" t="s">
        <v>153</v>
      </c>
      <c r="C7285" s="4" t="s">
        <v>271</v>
      </c>
      <c r="D7285" s="4" t="s">
        <v>276</v>
      </c>
      <c r="E7285" s="5">
        <v>11.81</v>
      </c>
    </row>
    <row r="7286" spans="1:10" ht="21.95" customHeight="1" x14ac:dyDescent="0.15">
      <c r="A7286" s="6" t="s">
        <v>299</v>
      </c>
      <c r="B7286" s="4" t="s">
        <v>153</v>
      </c>
      <c r="C7286" s="4" t="s">
        <v>271</v>
      </c>
      <c r="D7286" s="4" t="s">
        <v>276</v>
      </c>
      <c r="E7286" s="5">
        <v>3.8</v>
      </c>
    </row>
    <row r="7287" spans="1:10" ht="21.95" customHeight="1" x14ac:dyDescent="0.15">
      <c r="A7287" s="6" t="s">
        <v>299</v>
      </c>
      <c r="B7287" s="4" t="s">
        <v>153</v>
      </c>
      <c r="C7287" s="4" t="s">
        <v>271</v>
      </c>
      <c r="D7287" s="4" t="s">
        <v>278</v>
      </c>
      <c r="E7287" s="5">
        <v>14.29</v>
      </c>
    </row>
    <row r="7288" spans="1:10" ht="21.95" customHeight="1" x14ac:dyDescent="0.15">
      <c r="A7288" s="6" t="s">
        <v>299</v>
      </c>
      <c r="B7288" s="4" t="s">
        <v>49</v>
      </c>
      <c r="C7288" s="4" t="s">
        <v>271</v>
      </c>
      <c r="D7288" s="4" t="s">
        <v>276</v>
      </c>
      <c r="E7288" s="5">
        <v>12.66</v>
      </c>
      <c r="F7288" t="s">
        <v>354</v>
      </c>
    </row>
    <row r="7289" spans="1:10" ht="21.95" customHeight="1" x14ac:dyDescent="0.15">
      <c r="A7289" s="6" t="s">
        <v>299</v>
      </c>
      <c r="B7289" s="4" t="s">
        <v>49</v>
      </c>
      <c r="C7289" s="4" t="s">
        <v>271</v>
      </c>
      <c r="D7289" s="4" t="s">
        <v>278</v>
      </c>
      <c r="E7289" s="5">
        <v>12.65</v>
      </c>
    </row>
    <row r="7290" spans="1:10" ht="21.95" customHeight="1" x14ac:dyDescent="0.15">
      <c r="A7290" s="6" t="s">
        <v>299</v>
      </c>
      <c r="B7290" s="4" t="s">
        <v>154</v>
      </c>
      <c r="C7290" s="4" t="s">
        <v>271</v>
      </c>
      <c r="D7290" s="4" t="s">
        <v>276</v>
      </c>
      <c r="E7290" s="5">
        <v>9.8699999999999992</v>
      </c>
    </row>
    <row r="7291" spans="1:10" ht="21.95" customHeight="1" x14ac:dyDescent="0.15">
      <c r="A7291" s="6" t="s">
        <v>299</v>
      </c>
      <c r="B7291" s="4" t="s">
        <v>154</v>
      </c>
      <c r="C7291" s="4" t="s">
        <v>271</v>
      </c>
      <c r="D7291" s="4" t="s">
        <v>278</v>
      </c>
      <c r="E7291" s="5">
        <v>10.38</v>
      </c>
    </row>
    <row r="7292" spans="1:10" ht="21.95" customHeight="1" x14ac:dyDescent="0.15">
      <c r="A7292" s="6" t="s">
        <v>299</v>
      </c>
      <c r="B7292" s="4" t="s">
        <v>50</v>
      </c>
      <c r="C7292" s="4" t="s">
        <v>271</v>
      </c>
      <c r="D7292" s="4" t="s">
        <v>276</v>
      </c>
      <c r="E7292" s="5">
        <v>12.64</v>
      </c>
      <c r="F7292" t="s">
        <v>353</v>
      </c>
      <c r="G7292" s="17">
        <f>+E7292+E7293+E7294+E7295+E7296+E7297</f>
        <v>79.089999999999989</v>
      </c>
      <c r="H7292" s="17">
        <f>+E7300+E7301+E7298+E7299</f>
        <v>48.31</v>
      </c>
      <c r="I7292" s="18">
        <f>+(G7292/4)/(H7292/3)</f>
        <v>1.2278513765265988</v>
      </c>
      <c r="J7292" s="21">
        <f>+(B7292-$K$1)/7</f>
        <v>21</v>
      </c>
    </row>
    <row r="7293" spans="1:10" ht="21.95" customHeight="1" x14ac:dyDescent="0.15">
      <c r="A7293" s="6" t="s">
        <v>299</v>
      </c>
      <c r="B7293" s="4" t="s">
        <v>50</v>
      </c>
      <c r="C7293" s="4" t="s">
        <v>271</v>
      </c>
      <c r="D7293" s="4" t="s">
        <v>276</v>
      </c>
      <c r="E7293" s="5">
        <v>9.86</v>
      </c>
    </row>
    <row r="7294" spans="1:10" ht="21.95" customHeight="1" x14ac:dyDescent="0.15">
      <c r="A7294" s="6" t="s">
        <v>299</v>
      </c>
      <c r="B7294" s="4" t="s">
        <v>50</v>
      </c>
      <c r="C7294" s="4" t="s">
        <v>271</v>
      </c>
      <c r="D7294" s="4" t="s">
        <v>278</v>
      </c>
      <c r="E7294" s="5">
        <v>13.36</v>
      </c>
    </row>
    <row r="7295" spans="1:10" ht="21.95" customHeight="1" x14ac:dyDescent="0.15">
      <c r="A7295" s="6" t="s">
        <v>299</v>
      </c>
      <c r="B7295" s="4" t="s">
        <v>50</v>
      </c>
      <c r="C7295" s="4" t="s">
        <v>271</v>
      </c>
      <c r="D7295" s="4" t="s">
        <v>278</v>
      </c>
      <c r="E7295" s="5">
        <v>12.12</v>
      </c>
    </row>
    <row r="7296" spans="1:10" ht="21.95" customHeight="1" x14ac:dyDescent="0.15">
      <c r="A7296" s="6" t="s">
        <v>299</v>
      </c>
      <c r="B7296" s="4" t="s">
        <v>155</v>
      </c>
      <c r="C7296" s="4" t="s">
        <v>271</v>
      </c>
      <c r="D7296" s="4" t="s">
        <v>276</v>
      </c>
      <c r="E7296" s="5">
        <v>15.51</v>
      </c>
    </row>
    <row r="7297" spans="1:10" ht="21.95" customHeight="1" x14ac:dyDescent="0.15">
      <c r="A7297" s="6" t="s">
        <v>299</v>
      </c>
      <c r="B7297" s="4" t="s">
        <v>155</v>
      </c>
      <c r="C7297" s="4" t="s">
        <v>271</v>
      </c>
      <c r="D7297" s="4" t="s">
        <v>278</v>
      </c>
      <c r="E7297" s="5">
        <v>15.6</v>
      </c>
    </row>
    <row r="7298" spans="1:10" ht="21.95" customHeight="1" x14ac:dyDescent="0.15">
      <c r="A7298" s="6" t="s">
        <v>299</v>
      </c>
      <c r="B7298" s="4" t="s">
        <v>51</v>
      </c>
      <c r="C7298" s="4" t="s">
        <v>271</v>
      </c>
      <c r="D7298" s="4" t="s">
        <v>276</v>
      </c>
      <c r="E7298" s="5">
        <v>12.24</v>
      </c>
      <c r="F7298" t="s">
        <v>354</v>
      </c>
    </row>
    <row r="7299" spans="1:10" ht="21.95" customHeight="1" x14ac:dyDescent="0.15">
      <c r="A7299" s="6" t="s">
        <v>299</v>
      </c>
      <c r="B7299" s="4" t="s">
        <v>51</v>
      </c>
      <c r="C7299" s="4" t="s">
        <v>271</v>
      </c>
      <c r="D7299" s="4" t="s">
        <v>278</v>
      </c>
      <c r="E7299" s="5">
        <v>14.65</v>
      </c>
    </row>
    <row r="7300" spans="1:10" ht="21.95" customHeight="1" x14ac:dyDescent="0.15">
      <c r="A7300" s="6" t="s">
        <v>299</v>
      </c>
      <c r="B7300" s="4" t="s">
        <v>156</v>
      </c>
      <c r="C7300" s="4" t="s">
        <v>271</v>
      </c>
      <c r="D7300" s="4" t="s">
        <v>276</v>
      </c>
      <c r="E7300" s="5">
        <v>9.52</v>
      </c>
    </row>
    <row r="7301" spans="1:10" ht="21.95" customHeight="1" x14ac:dyDescent="0.15">
      <c r="A7301" s="6" t="s">
        <v>299</v>
      </c>
      <c r="B7301" s="4" t="s">
        <v>156</v>
      </c>
      <c r="C7301" s="4" t="s">
        <v>271</v>
      </c>
      <c r="D7301" s="4" t="s">
        <v>278</v>
      </c>
      <c r="E7301" s="5">
        <v>11.9</v>
      </c>
    </row>
    <row r="7302" spans="1:10" ht="21.95" customHeight="1" x14ac:dyDescent="0.15">
      <c r="A7302" s="6" t="s">
        <v>299</v>
      </c>
      <c r="B7302" s="4" t="s">
        <v>157</v>
      </c>
      <c r="C7302" s="4" t="s">
        <v>271</v>
      </c>
      <c r="D7302" s="4" t="s">
        <v>276</v>
      </c>
      <c r="E7302" s="5">
        <v>13.53</v>
      </c>
      <c r="F7302" s="13" t="s">
        <v>353</v>
      </c>
    </row>
    <row r="7303" spans="1:10" ht="21.95" customHeight="1" x14ac:dyDescent="0.15">
      <c r="A7303" s="6" t="s">
        <v>299</v>
      </c>
      <c r="B7303" s="4" t="s">
        <v>157</v>
      </c>
      <c r="C7303" s="4" t="s">
        <v>271</v>
      </c>
      <c r="D7303" s="4" t="s">
        <v>276</v>
      </c>
      <c r="E7303" s="5">
        <v>9.19</v>
      </c>
      <c r="F7303" s="13"/>
    </row>
    <row r="7304" spans="1:10" ht="21.95" customHeight="1" x14ac:dyDescent="0.15">
      <c r="A7304" s="6" t="s">
        <v>299</v>
      </c>
      <c r="B7304" s="4" t="s">
        <v>157</v>
      </c>
      <c r="C7304" s="4" t="s">
        <v>271</v>
      </c>
      <c r="D7304" s="4" t="s">
        <v>278</v>
      </c>
      <c r="E7304" s="5">
        <v>11.97</v>
      </c>
      <c r="F7304" s="13"/>
    </row>
    <row r="7305" spans="1:10" ht="21.95" customHeight="1" x14ac:dyDescent="0.15">
      <c r="A7305" s="6" t="s">
        <v>299</v>
      </c>
      <c r="B7305" s="4" t="s">
        <v>157</v>
      </c>
      <c r="C7305" s="4" t="s">
        <v>271</v>
      </c>
      <c r="D7305" s="4" t="s">
        <v>278</v>
      </c>
      <c r="E7305" s="5">
        <v>13.88</v>
      </c>
      <c r="F7305" s="13"/>
    </row>
    <row r="7306" spans="1:10" ht="21.95" customHeight="1" x14ac:dyDescent="0.15">
      <c r="A7306" s="6" t="s">
        <v>299</v>
      </c>
      <c r="B7306" s="4" t="s">
        <v>52</v>
      </c>
      <c r="C7306" s="4" t="s">
        <v>271</v>
      </c>
      <c r="D7306" s="4" t="s">
        <v>276</v>
      </c>
      <c r="E7306" s="5">
        <v>14.99</v>
      </c>
      <c r="F7306" s="13" t="s">
        <v>354</v>
      </c>
    </row>
    <row r="7307" spans="1:10" ht="21.95" customHeight="1" x14ac:dyDescent="0.15">
      <c r="A7307" s="6" t="s">
        <v>299</v>
      </c>
      <c r="B7307" s="4" t="s">
        <v>52</v>
      </c>
      <c r="C7307" s="4" t="s">
        <v>271</v>
      </c>
      <c r="D7307" s="4" t="s">
        <v>276</v>
      </c>
      <c r="E7307" s="5">
        <v>13.25</v>
      </c>
    </row>
    <row r="7308" spans="1:10" ht="21.95" customHeight="1" x14ac:dyDescent="0.15">
      <c r="A7308" s="6" t="s">
        <v>299</v>
      </c>
      <c r="B7308" s="4" t="s">
        <v>52</v>
      </c>
      <c r="C7308" s="4" t="s">
        <v>271</v>
      </c>
      <c r="D7308" s="4" t="s">
        <v>278</v>
      </c>
      <c r="E7308" s="5">
        <v>14.68</v>
      </c>
    </row>
    <row r="7309" spans="1:10" ht="21.95" customHeight="1" x14ac:dyDescent="0.15">
      <c r="A7309" s="6" t="s">
        <v>299</v>
      </c>
      <c r="B7309" s="4" t="s">
        <v>52</v>
      </c>
      <c r="C7309" s="4" t="s">
        <v>271</v>
      </c>
      <c r="D7309" s="4" t="s">
        <v>278</v>
      </c>
      <c r="E7309" s="5">
        <v>16.100000000000001</v>
      </c>
    </row>
    <row r="7310" spans="1:10" ht="21.95" customHeight="1" x14ac:dyDescent="0.15">
      <c r="A7310" s="6" t="s">
        <v>299</v>
      </c>
      <c r="B7310" s="4" t="s">
        <v>158</v>
      </c>
      <c r="C7310" s="4" t="s">
        <v>271</v>
      </c>
      <c r="D7310" s="4" t="s">
        <v>276</v>
      </c>
      <c r="E7310" s="5">
        <v>13.53</v>
      </c>
    </row>
    <row r="7311" spans="1:10" ht="21.95" customHeight="1" x14ac:dyDescent="0.15">
      <c r="A7311" s="6" t="s">
        <v>299</v>
      </c>
      <c r="B7311" s="4" t="s">
        <v>158</v>
      </c>
      <c r="C7311" s="4" t="s">
        <v>271</v>
      </c>
      <c r="D7311" s="4" t="s">
        <v>278</v>
      </c>
      <c r="E7311" s="5">
        <v>14.17</v>
      </c>
    </row>
    <row r="7312" spans="1:10" ht="21.95" customHeight="1" x14ac:dyDescent="0.15">
      <c r="A7312" s="6" t="s">
        <v>299</v>
      </c>
      <c r="B7312" s="4" t="s">
        <v>53</v>
      </c>
      <c r="C7312" s="4" t="s">
        <v>271</v>
      </c>
      <c r="D7312" s="4" t="s">
        <v>276</v>
      </c>
      <c r="E7312" s="5">
        <v>12.85</v>
      </c>
      <c r="F7312" t="s">
        <v>353</v>
      </c>
      <c r="G7312" s="17">
        <f>+E7312+E7313+E7314+E7315+E7316+E7317+E7318</f>
        <v>77.83</v>
      </c>
      <c r="H7312" s="17">
        <f>+E7320+E7321+E7322+E7319</f>
        <v>47.209999999999994</v>
      </c>
      <c r="I7312" s="18">
        <f>+(G7312/4)/(H7312/3)</f>
        <v>1.236443550095319</v>
      </c>
      <c r="J7312" s="21">
        <f>+(B7312-$K$1)/7</f>
        <v>23</v>
      </c>
    </row>
    <row r="7313" spans="1:10" ht="21.95" customHeight="1" x14ac:dyDescent="0.15">
      <c r="A7313" s="6" t="s">
        <v>299</v>
      </c>
      <c r="B7313" s="4" t="s">
        <v>53</v>
      </c>
      <c r="C7313" s="4" t="s">
        <v>271</v>
      </c>
      <c r="D7313" s="4" t="s">
        <v>276</v>
      </c>
      <c r="E7313" s="5">
        <v>8.81</v>
      </c>
    </row>
    <row r="7314" spans="1:10" ht="21.95" customHeight="1" x14ac:dyDescent="0.15">
      <c r="A7314" s="6" t="s">
        <v>299</v>
      </c>
      <c r="B7314" s="4" t="s">
        <v>53</v>
      </c>
      <c r="C7314" s="4" t="s">
        <v>271</v>
      </c>
      <c r="D7314" s="4" t="s">
        <v>278</v>
      </c>
      <c r="E7314" s="5">
        <v>12.75</v>
      </c>
    </row>
    <row r="7315" spans="1:10" ht="21.95" customHeight="1" x14ac:dyDescent="0.15">
      <c r="A7315" s="6" t="s">
        <v>299</v>
      </c>
      <c r="B7315" s="4" t="s">
        <v>53</v>
      </c>
      <c r="C7315" s="4" t="s">
        <v>271</v>
      </c>
      <c r="D7315" s="4" t="s">
        <v>278</v>
      </c>
      <c r="E7315" s="5">
        <v>11.73</v>
      </c>
    </row>
    <row r="7316" spans="1:10" ht="21.95" customHeight="1" x14ac:dyDescent="0.15">
      <c r="A7316" s="6" t="s">
        <v>299</v>
      </c>
      <c r="B7316" s="4" t="s">
        <v>159</v>
      </c>
      <c r="C7316" s="4" t="s">
        <v>271</v>
      </c>
      <c r="D7316" s="4" t="s">
        <v>276</v>
      </c>
      <c r="E7316" s="5">
        <v>14.57</v>
      </c>
    </row>
    <row r="7317" spans="1:10" ht="21.95" customHeight="1" x14ac:dyDescent="0.15">
      <c r="A7317" s="6" t="s">
        <v>299</v>
      </c>
      <c r="B7317" s="4" t="s">
        <v>159</v>
      </c>
      <c r="C7317" s="4" t="s">
        <v>271</v>
      </c>
      <c r="D7317" s="4" t="s">
        <v>278</v>
      </c>
      <c r="E7317" s="5">
        <v>8.01</v>
      </c>
    </row>
    <row r="7318" spans="1:10" ht="21.95" customHeight="1" x14ac:dyDescent="0.15">
      <c r="A7318" s="6" t="s">
        <v>299</v>
      </c>
      <c r="B7318" s="4" t="s">
        <v>159</v>
      </c>
      <c r="C7318" s="4" t="s">
        <v>271</v>
      </c>
      <c r="D7318" s="4" t="s">
        <v>278</v>
      </c>
      <c r="E7318" s="5">
        <v>9.11</v>
      </c>
    </row>
    <row r="7319" spans="1:10" ht="21.95" customHeight="1" x14ac:dyDescent="0.15">
      <c r="A7319" s="6" t="s">
        <v>299</v>
      </c>
      <c r="B7319" s="4" t="s">
        <v>54</v>
      </c>
      <c r="C7319" s="4" t="s">
        <v>271</v>
      </c>
      <c r="D7319" s="4" t="s">
        <v>276</v>
      </c>
      <c r="E7319" s="5">
        <v>12.65</v>
      </c>
      <c r="F7319" t="s">
        <v>354</v>
      </c>
    </row>
    <row r="7320" spans="1:10" ht="21.95" customHeight="1" x14ac:dyDescent="0.15">
      <c r="A7320" s="6" t="s">
        <v>299</v>
      </c>
      <c r="B7320" s="4" t="s">
        <v>54</v>
      </c>
      <c r="C7320" s="4" t="s">
        <v>271</v>
      </c>
      <c r="D7320" s="4" t="s">
        <v>278</v>
      </c>
      <c r="E7320" s="5">
        <v>14.04</v>
      </c>
    </row>
    <row r="7321" spans="1:10" ht="21.95" customHeight="1" x14ac:dyDescent="0.15">
      <c r="A7321" s="6" t="s">
        <v>299</v>
      </c>
      <c r="B7321" s="4" t="s">
        <v>160</v>
      </c>
      <c r="C7321" s="4" t="s">
        <v>271</v>
      </c>
      <c r="D7321" s="4" t="s">
        <v>276</v>
      </c>
      <c r="E7321" s="5">
        <v>10.19</v>
      </c>
    </row>
    <row r="7322" spans="1:10" ht="21.95" customHeight="1" x14ac:dyDescent="0.15">
      <c r="A7322" s="6" t="s">
        <v>299</v>
      </c>
      <c r="B7322" s="4" t="s">
        <v>160</v>
      </c>
      <c r="C7322" s="4" t="s">
        <v>271</v>
      </c>
      <c r="D7322" s="4" t="s">
        <v>278</v>
      </c>
      <c r="E7322" s="5">
        <v>10.33</v>
      </c>
    </row>
    <row r="7323" spans="1:10" ht="21.95" customHeight="1" x14ac:dyDescent="0.15">
      <c r="A7323" s="6" t="s">
        <v>299</v>
      </c>
      <c r="B7323" s="4" t="s">
        <v>55</v>
      </c>
      <c r="C7323" s="4" t="s">
        <v>271</v>
      </c>
      <c r="D7323" s="4" t="s">
        <v>278</v>
      </c>
      <c r="E7323" s="5">
        <v>14.15</v>
      </c>
      <c r="F7323" t="s">
        <v>353</v>
      </c>
      <c r="G7323" s="17">
        <f>+E7323+E7324+E7325+E7326+E7327+E7328+E7329+E7330</f>
        <v>76.88</v>
      </c>
      <c r="H7323" s="17">
        <f>+E7331+E7332+E7333+E7334</f>
        <v>50.94</v>
      </c>
      <c r="I7323" s="18">
        <f>+(G7323/4)/(H7323/3)</f>
        <v>1.1319199057714957</v>
      </c>
      <c r="J7323" s="21">
        <f>+(B7323-$K$1)/7</f>
        <v>24</v>
      </c>
    </row>
    <row r="7324" spans="1:10" ht="21.95" customHeight="1" x14ac:dyDescent="0.15">
      <c r="A7324" s="6" t="s">
        <v>299</v>
      </c>
      <c r="B7324" s="4" t="s">
        <v>55</v>
      </c>
      <c r="C7324" s="4" t="s">
        <v>271</v>
      </c>
      <c r="D7324" s="4" t="s">
        <v>278</v>
      </c>
      <c r="E7324" s="5">
        <v>12.78</v>
      </c>
    </row>
    <row r="7325" spans="1:10" ht="21.95" customHeight="1" x14ac:dyDescent="0.15">
      <c r="A7325" s="9" t="s">
        <v>299</v>
      </c>
      <c r="B7325" s="4" t="s">
        <v>55</v>
      </c>
      <c r="C7325" s="4" t="s">
        <v>271</v>
      </c>
      <c r="D7325" s="4" t="s">
        <v>275</v>
      </c>
      <c r="E7325" s="5">
        <v>5.04</v>
      </c>
    </row>
    <row r="7326" spans="1:10" ht="21.95" customHeight="1" x14ac:dyDescent="0.15">
      <c r="A7326" s="6" t="s">
        <v>299</v>
      </c>
      <c r="B7326" s="4" t="s">
        <v>161</v>
      </c>
      <c r="C7326" s="4" t="s">
        <v>271</v>
      </c>
      <c r="D7326" s="4" t="s">
        <v>276</v>
      </c>
      <c r="E7326" s="5">
        <v>14.77</v>
      </c>
    </row>
    <row r="7327" spans="1:10" ht="21.95" customHeight="1" x14ac:dyDescent="0.15">
      <c r="A7327" s="6" t="s">
        <v>299</v>
      </c>
      <c r="B7327" s="4" t="s">
        <v>161</v>
      </c>
      <c r="C7327" s="4" t="s">
        <v>271</v>
      </c>
      <c r="D7327" s="4" t="s">
        <v>276</v>
      </c>
      <c r="E7327" s="5">
        <v>10.08</v>
      </c>
    </row>
    <row r="7328" spans="1:10" ht="21.95" customHeight="1" x14ac:dyDescent="0.15">
      <c r="A7328" s="6" t="s">
        <v>299</v>
      </c>
      <c r="B7328" s="4" t="s">
        <v>161</v>
      </c>
      <c r="C7328" s="4" t="s">
        <v>271</v>
      </c>
      <c r="D7328" s="4" t="s">
        <v>276</v>
      </c>
      <c r="E7328" s="5">
        <v>2.2999999999999998</v>
      </c>
    </row>
    <row r="7329" spans="1:10" ht="21.95" customHeight="1" x14ac:dyDescent="0.15">
      <c r="A7329" s="6" t="s">
        <v>299</v>
      </c>
      <c r="B7329" s="4" t="s">
        <v>161</v>
      </c>
      <c r="C7329" s="4" t="s">
        <v>271</v>
      </c>
      <c r="D7329" s="4" t="s">
        <v>278</v>
      </c>
      <c r="E7329" s="5">
        <v>8.1999999999999993</v>
      </c>
    </row>
    <row r="7330" spans="1:10" ht="21.95" customHeight="1" x14ac:dyDescent="0.15">
      <c r="A7330" s="6" t="s">
        <v>299</v>
      </c>
      <c r="B7330" s="4" t="s">
        <v>161</v>
      </c>
      <c r="C7330" s="4" t="s">
        <v>271</v>
      </c>
      <c r="D7330" s="4" t="s">
        <v>278</v>
      </c>
      <c r="E7330" s="5">
        <v>9.56</v>
      </c>
    </row>
    <row r="7331" spans="1:10" ht="21.95" customHeight="1" x14ac:dyDescent="0.15">
      <c r="A7331" s="6" t="s">
        <v>299</v>
      </c>
      <c r="B7331" s="4" t="s">
        <v>56</v>
      </c>
      <c r="C7331" s="4" t="s">
        <v>271</v>
      </c>
      <c r="D7331" s="4" t="s">
        <v>276</v>
      </c>
      <c r="E7331" s="5">
        <v>12.99</v>
      </c>
      <c r="F7331" t="s">
        <v>354</v>
      </c>
    </row>
    <row r="7332" spans="1:10" ht="21.95" customHeight="1" x14ac:dyDescent="0.15">
      <c r="A7332" s="6" t="s">
        <v>299</v>
      </c>
      <c r="B7332" s="4" t="s">
        <v>56</v>
      </c>
      <c r="C7332" s="4" t="s">
        <v>271</v>
      </c>
      <c r="D7332" s="4" t="s">
        <v>278</v>
      </c>
      <c r="E7332" s="5">
        <v>14.6</v>
      </c>
    </row>
    <row r="7333" spans="1:10" ht="21.95" customHeight="1" x14ac:dyDescent="0.15">
      <c r="A7333" s="6" t="s">
        <v>299</v>
      </c>
      <c r="B7333" s="4" t="s">
        <v>162</v>
      </c>
      <c r="C7333" s="4" t="s">
        <v>271</v>
      </c>
      <c r="D7333" s="4" t="s">
        <v>276</v>
      </c>
      <c r="E7333" s="5">
        <v>12.31</v>
      </c>
    </row>
    <row r="7334" spans="1:10" ht="21.95" customHeight="1" x14ac:dyDescent="0.15">
      <c r="A7334" s="6" t="s">
        <v>299</v>
      </c>
      <c r="B7334" s="4" t="s">
        <v>162</v>
      </c>
      <c r="C7334" s="4" t="s">
        <v>271</v>
      </c>
      <c r="D7334" s="4" t="s">
        <v>278</v>
      </c>
      <c r="E7334" s="5">
        <v>11.04</v>
      </c>
    </row>
    <row r="7335" spans="1:10" ht="21.95" customHeight="1" x14ac:dyDescent="0.15">
      <c r="A7335" s="6" t="s">
        <v>299</v>
      </c>
      <c r="B7335" s="4" t="s">
        <v>57</v>
      </c>
      <c r="C7335" s="4" t="s">
        <v>271</v>
      </c>
      <c r="D7335" s="4" t="s">
        <v>276</v>
      </c>
      <c r="E7335" s="5">
        <v>12.61</v>
      </c>
      <c r="F7335" t="s">
        <v>353</v>
      </c>
      <c r="G7335" s="17">
        <f>+E7335+E7336+E7337+E7338+E7339+E7340+E7341</f>
        <v>79.680000000000007</v>
      </c>
      <c r="H7335" s="17">
        <f>+E7343+E7344+E7345+E7342</f>
        <v>51.44</v>
      </c>
      <c r="I7335" s="18">
        <f>+(G7335/4)/(H7335/3)</f>
        <v>1.1617418351477451</v>
      </c>
      <c r="J7335" s="21">
        <f>+(B7335-$K$1)/7</f>
        <v>25</v>
      </c>
    </row>
    <row r="7336" spans="1:10" ht="21.95" customHeight="1" x14ac:dyDescent="0.15">
      <c r="A7336" s="6" t="s">
        <v>299</v>
      </c>
      <c r="B7336" s="4" t="s">
        <v>57</v>
      </c>
      <c r="C7336" s="4" t="s">
        <v>271</v>
      </c>
      <c r="D7336" s="4" t="s">
        <v>276</v>
      </c>
      <c r="E7336" s="5">
        <v>9.16</v>
      </c>
    </row>
    <row r="7337" spans="1:10" ht="21.95" customHeight="1" x14ac:dyDescent="0.15">
      <c r="A7337" s="6" t="s">
        <v>299</v>
      </c>
      <c r="B7337" s="4" t="s">
        <v>57</v>
      </c>
      <c r="C7337" s="4" t="s">
        <v>271</v>
      </c>
      <c r="D7337" s="4" t="s">
        <v>278</v>
      </c>
      <c r="E7337" s="5">
        <v>13.08</v>
      </c>
    </row>
    <row r="7338" spans="1:10" ht="21.95" customHeight="1" x14ac:dyDescent="0.15">
      <c r="A7338" s="6" t="s">
        <v>299</v>
      </c>
      <c r="B7338" s="4" t="s">
        <v>57</v>
      </c>
      <c r="C7338" s="4" t="s">
        <v>271</v>
      </c>
      <c r="D7338" s="4" t="s">
        <v>278</v>
      </c>
      <c r="E7338" s="5">
        <v>12.11</v>
      </c>
    </row>
    <row r="7339" spans="1:10" ht="21.95" customHeight="1" x14ac:dyDescent="0.15">
      <c r="A7339" s="6" t="s">
        <v>299</v>
      </c>
      <c r="B7339" s="4" t="s">
        <v>163</v>
      </c>
      <c r="C7339" s="4" t="s">
        <v>271</v>
      </c>
      <c r="D7339" s="4" t="s">
        <v>276</v>
      </c>
      <c r="E7339" s="5">
        <v>14.92</v>
      </c>
    </row>
    <row r="7340" spans="1:10" ht="21.95" customHeight="1" x14ac:dyDescent="0.15">
      <c r="A7340" s="6" t="s">
        <v>299</v>
      </c>
      <c r="B7340" s="4" t="s">
        <v>163</v>
      </c>
      <c r="C7340" s="4" t="s">
        <v>271</v>
      </c>
      <c r="D7340" s="4" t="s">
        <v>278</v>
      </c>
      <c r="E7340" s="5">
        <v>9.4600000000000009</v>
      </c>
    </row>
    <row r="7341" spans="1:10" ht="21.95" customHeight="1" x14ac:dyDescent="0.15">
      <c r="A7341" s="6" t="s">
        <v>299</v>
      </c>
      <c r="B7341" s="4" t="s">
        <v>163</v>
      </c>
      <c r="C7341" s="4" t="s">
        <v>271</v>
      </c>
      <c r="D7341" s="4" t="s">
        <v>278</v>
      </c>
      <c r="E7341" s="5">
        <v>8.34</v>
      </c>
    </row>
    <row r="7342" spans="1:10" ht="21.95" customHeight="1" x14ac:dyDescent="0.15">
      <c r="A7342" s="6" t="s">
        <v>299</v>
      </c>
      <c r="B7342" s="4" t="s">
        <v>58</v>
      </c>
      <c r="C7342" s="4" t="s">
        <v>271</v>
      </c>
      <c r="D7342" s="4" t="s">
        <v>276</v>
      </c>
      <c r="E7342" s="5">
        <v>13.4</v>
      </c>
      <c r="F7342" t="s">
        <v>354</v>
      </c>
    </row>
    <row r="7343" spans="1:10" ht="21.95" customHeight="1" x14ac:dyDescent="0.15">
      <c r="A7343" s="6" t="s">
        <v>299</v>
      </c>
      <c r="B7343" s="4" t="s">
        <v>58</v>
      </c>
      <c r="C7343" s="4" t="s">
        <v>271</v>
      </c>
      <c r="D7343" s="4" t="s">
        <v>278</v>
      </c>
      <c r="E7343" s="5">
        <v>14.02</v>
      </c>
    </row>
    <row r="7344" spans="1:10" ht="21.95" customHeight="1" x14ac:dyDescent="0.15">
      <c r="A7344" s="6" t="s">
        <v>299</v>
      </c>
      <c r="B7344" s="4" t="s">
        <v>164</v>
      </c>
      <c r="C7344" s="4" t="s">
        <v>271</v>
      </c>
      <c r="D7344" s="4" t="s">
        <v>276</v>
      </c>
      <c r="E7344" s="5">
        <v>11.8</v>
      </c>
    </row>
    <row r="7345" spans="1:10" ht="21.95" customHeight="1" x14ac:dyDescent="0.15">
      <c r="A7345" s="6" t="s">
        <v>299</v>
      </c>
      <c r="B7345" s="4" t="s">
        <v>164</v>
      </c>
      <c r="C7345" s="4" t="s">
        <v>271</v>
      </c>
      <c r="D7345" s="4" t="s">
        <v>278</v>
      </c>
      <c r="E7345" s="5">
        <v>12.22</v>
      </c>
    </row>
    <row r="7346" spans="1:10" ht="21.95" customHeight="1" x14ac:dyDescent="0.15">
      <c r="A7346" s="6" t="s">
        <v>299</v>
      </c>
      <c r="B7346" s="4" t="s">
        <v>59</v>
      </c>
      <c r="C7346" s="4" t="s">
        <v>271</v>
      </c>
      <c r="D7346" s="4" t="s">
        <v>276</v>
      </c>
      <c r="E7346" s="5">
        <v>11.84</v>
      </c>
      <c r="F7346" t="s">
        <v>353</v>
      </c>
      <c r="G7346" s="17">
        <f>+E7346+E7347+E7348+E7349+E7350+E7351+E7352</f>
        <v>84.149999999999991</v>
      </c>
      <c r="H7346" s="17">
        <f>+E7354+E7355+E7356+E7353</f>
        <v>54.97</v>
      </c>
      <c r="I7346" s="18">
        <f>+(G7346/4)/(H7346/3)</f>
        <v>1.1481262506821901</v>
      </c>
      <c r="J7346" s="21">
        <f>+(B7346-$K$1)/7</f>
        <v>26</v>
      </c>
    </row>
    <row r="7347" spans="1:10" ht="21.95" customHeight="1" x14ac:dyDescent="0.15">
      <c r="A7347" s="6" t="s">
        <v>299</v>
      </c>
      <c r="B7347" s="4" t="s">
        <v>59</v>
      </c>
      <c r="C7347" s="4" t="s">
        <v>271</v>
      </c>
      <c r="D7347" s="4" t="s">
        <v>276</v>
      </c>
      <c r="E7347" s="5">
        <v>10.220000000000001</v>
      </c>
    </row>
    <row r="7348" spans="1:10" ht="21.95" customHeight="1" x14ac:dyDescent="0.15">
      <c r="A7348" s="6" t="s">
        <v>299</v>
      </c>
      <c r="B7348" s="4" t="s">
        <v>59</v>
      </c>
      <c r="C7348" s="4" t="s">
        <v>271</v>
      </c>
      <c r="D7348" s="4" t="s">
        <v>278</v>
      </c>
      <c r="E7348" s="5">
        <v>14.52</v>
      </c>
    </row>
    <row r="7349" spans="1:10" ht="21.95" customHeight="1" x14ac:dyDescent="0.15">
      <c r="A7349" s="6" t="s">
        <v>299</v>
      </c>
      <c r="B7349" s="4" t="s">
        <v>59</v>
      </c>
      <c r="C7349" s="4" t="s">
        <v>271</v>
      </c>
      <c r="D7349" s="4" t="s">
        <v>278</v>
      </c>
      <c r="E7349" s="5">
        <v>12.62</v>
      </c>
    </row>
    <row r="7350" spans="1:10" ht="21.95" customHeight="1" x14ac:dyDescent="0.15">
      <c r="A7350" s="6" t="s">
        <v>299</v>
      </c>
      <c r="B7350" s="4" t="s">
        <v>166</v>
      </c>
      <c r="C7350" s="4" t="s">
        <v>271</v>
      </c>
      <c r="D7350" s="4" t="s">
        <v>276</v>
      </c>
      <c r="E7350" s="5">
        <v>17.09</v>
      </c>
    </row>
    <row r="7351" spans="1:10" ht="21.95" customHeight="1" x14ac:dyDescent="0.15">
      <c r="A7351" s="6" t="s">
        <v>299</v>
      </c>
      <c r="B7351" s="4" t="s">
        <v>166</v>
      </c>
      <c r="C7351" s="4" t="s">
        <v>271</v>
      </c>
      <c r="D7351" s="4" t="s">
        <v>278</v>
      </c>
      <c r="E7351" s="5">
        <v>9</v>
      </c>
    </row>
    <row r="7352" spans="1:10" ht="21.95" customHeight="1" x14ac:dyDescent="0.15">
      <c r="A7352" s="6" t="s">
        <v>299</v>
      </c>
      <c r="B7352" s="4" t="s">
        <v>166</v>
      </c>
      <c r="C7352" s="4" t="s">
        <v>271</v>
      </c>
      <c r="D7352" s="4" t="s">
        <v>278</v>
      </c>
      <c r="E7352" s="5">
        <v>8.86</v>
      </c>
    </row>
    <row r="7353" spans="1:10" ht="21.95" customHeight="1" x14ac:dyDescent="0.15">
      <c r="A7353" s="6" t="s">
        <v>299</v>
      </c>
      <c r="B7353" s="4" t="s">
        <v>60</v>
      </c>
      <c r="C7353" s="4" t="s">
        <v>271</v>
      </c>
      <c r="D7353" s="4" t="s">
        <v>276</v>
      </c>
      <c r="E7353" s="5">
        <v>14.7</v>
      </c>
      <c r="F7353" t="s">
        <v>354</v>
      </c>
    </row>
    <row r="7354" spans="1:10" ht="21.95" customHeight="1" x14ac:dyDescent="0.15">
      <c r="A7354" s="6" t="s">
        <v>299</v>
      </c>
      <c r="B7354" s="4" t="s">
        <v>60</v>
      </c>
      <c r="C7354" s="4" t="s">
        <v>271</v>
      </c>
      <c r="D7354" s="4" t="s">
        <v>278</v>
      </c>
      <c r="E7354" s="5">
        <v>14.83</v>
      </c>
    </row>
    <row r="7355" spans="1:10" ht="21.95" customHeight="1" x14ac:dyDescent="0.15">
      <c r="A7355" s="6" t="s">
        <v>299</v>
      </c>
      <c r="B7355" s="4" t="s">
        <v>167</v>
      </c>
      <c r="C7355" s="4" t="s">
        <v>271</v>
      </c>
      <c r="D7355" s="4" t="s">
        <v>276</v>
      </c>
      <c r="E7355" s="5">
        <v>12.94</v>
      </c>
    </row>
    <row r="7356" spans="1:10" ht="21.95" customHeight="1" x14ac:dyDescent="0.15">
      <c r="A7356" s="6" t="s">
        <v>299</v>
      </c>
      <c r="B7356" s="4" t="s">
        <v>167</v>
      </c>
      <c r="C7356" s="4" t="s">
        <v>271</v>
      </c>
      <c r="D7356" s="4" t="s">
        <v>278</v>
      </c>
      <c r="E7356" s="5">
        <v>12.5</v>
      </c>
    </row>
    <row r="7357" spans="1:10" ht="21.95" customHeight="1" x14ac:dyDescent="0.15">
      <c r="A7357" s="6" t="s">
        <v>299</v>
      </c>
      <c r="B7357" s="4" t="s">
        <v>61</v>
      </c>
      <c r="C7357" s="4" t="s">
        <v>271</v>
      </c>
      <c r="D7357" s="4" t="s">
        <v>276</v>
      </c>
      <c r="E7357" s="5">
        <v>12</v>
      </c>
      <c r="F7357" s="13" t="s">
        <v>353</v>
      </c>
    </row>
    <row r="7358" spans="1:10" ht="21.95" customHeight="1" x14ac:dyDescent="0.15">
      <c r="A7358" s="6" t="s">
        <v>299</v>
      </c>
      <c r="B7358" s="4" t="s">
        <v>61</v>
      </c>
      <c r="C7358" s="4" t="s">
        <v>271</v>
      </c>
      <c r="D7358" s="4" t="s">
        <v>276</v>
      </c>
      <c r="E7358" s="5">
        <v>8.99</v>
      </c>
      <c r="F7358" s="13"/>
    </row>
    <row r="7359" spans="1:10" ht="21.95" customHeight="1" x14ac:dyDescent="0.15">
      <c r="A7359" s="6" t="s">
        <v>299</v>
      </c>
      <c r="B7359" s="4" t="s">
        <v>61</v>
      </c>
      <c r="C7359" s="4" t="s">
        <v>271</v>
      </c>
      <c r="D7359" s="4" t="s">
        <v>278</v>
      </c>
      <c r="E7359" s="5">
        <v>11.67</v>
      </c>
      <c r="F7359" s="13"/>
    </row>
    <row r="7360" spans="1:10" ht="21.95" customHeight="1" x14ac:dyDescent="0.15">
      <c r="A7360" s="6" t="s">
        <v>299</v>
      </c>
      <c r="B7360" s="4" t="s">
        <v>61</v>
      </c>
      <c r="C7360" s="4" t="s">
        <v>271</v>
      </c>
      <c r="D7360" s="4" t="s">
        <v>278</v>
      </c>
      <c r="E7360" s="5">
        <v>11.02</v>
      </c>
      <c r="F7360" s="13"/>
    </row>
    <row r="7361" spans="1:10" ht="21.95" customHeight="1" x14ac:dyDescent="0.15">
      <c r="A7361" s="6" t="s">
        <v>299</v>
      </c>
      <c r="B7361" s="4" t="s">
        <v>62</v>
      </c>
      <c r="C7361" s="4" t="s">
        <v>271</v>
      </c>
      <c r="D7361" s="4" t="s">
        <v>276</v>
      </c>
      <c r="E7361" s="5">
        <v>13.86</v>
      </c>
      <c r="F7361" s="13" t="s">
        <v>354</v>
      </c>
    </row>
    <row r="7362" spans="1:10" ht="21.95" customHeight="1" x14ac:dyDescent="0.15">
      <c r="A7362" s="6" t="s">
        <v>299</v>
      </c>
      <c r="B7362" s="4" t="s">
        <v>62</v>
      </c>
      <c r="C7362" s="4" t="s">
        <v>271</v>
      </c>
      <c r="D7362" s="4" t="s">
        <v>276</v>
      </c>
      <c r="E7362" s="5">
        <v>1.7</v>
      </c>
    </row>
    <row r="7363" spans="1:10" ht="21.95" customHeight="1" x14ac:dyDescent="0.15">
      <c r="A7363" s="6" t="s">
        <v>299</v>
      </c>
      <c r="B7363" s="4" t="s">
        <v>62</v>
      </c>
      <c r="C7363" s="4" t="s">
        <v>271</v>
      </c>
      <c r="D7363" s="4" t="s">
        <v>278</v>
      </c>
      <c r="E7363" s="5">
        <v>10.19</v>
      </c>
    </row>
    <row r="7364" spans="1:10" ht="21.95" customHeight="1" x14ac:dyDescent="0.15">
      <c r="A7364" s="6" t="s">
        <v>299</v>
      </c>
      <c r="B7364" s="4" t="s">
        <v>62</v>
      </c>
      <c r="C7364" s="4" t="s">
        <v>271</v>
      </c>
      <c r="D7364" s="4" t="s">
        <v>278</v>
      </c>
      <c r="E7364" s="5">
        <v>8.1300000000000008</v>
      </c>
    </row>
    <row r="7365" spans="1:10" ht="21.95" customHeight="1" x14ac:dyDescent="0.15">
      <c r="A7365" s="6" t="s">
        <v>299</v>
      </c>
      <c r="B7365" s="4" t="s">
        <v>168</v>
      </c>
      <c r="C7365" s="4" t="s">
        <v>271</v>
      </c>
      <c r="D7365" s="4" t="s">
        <v>276</v>
      </c>
      <c r="E7365" s="5">
        <v>13.54</v>
      </c>
    </row>
    <row r="7366" spans="1:10" ht="21.95" customHeight="1" x14ac:dyDescent="0.15">
      <c r="A7366" s="6" t="s">
        <v>299</v>
      </c>
      <c r="B7366" s="4" t="s">
        <v>168</v>
      </c>
      <c r="C7366" s="4" t="s">
        <v>271</v>
      </c>
      <c r="D7366" s="4" t="s">
        <v>276</v>
      </c>
      <c r="E7366" s="5">
        <v>11.5</v>
      </c>
    </row>
    <row r="7367" spans="1:10" ht="21.95" customHeight="1" x14ac:dyDescent="0.15">
      <c r="A7367" s="6" t="s">
        <v>299</v>
      </c>
      <c r="B7367" s="4" t="s">
        <v>168</v>
      </c>
      <c r="C7367" s="4" t="s">
        <v>271</v>
      </c>
      <c r="D7367" s="4" t="s">
        <v>278</v>
      </c>
      <c r="E7367" s="5">
        <v>15.64</v>
      </c>
    </row>
    <row r="7368" spans="1:10" ht="21.95" customHeight="1" x14ac:dyDescent="0.15">
      <c r="A7368" s="6" t="s">
        <v>299</v>
      </c>
      <c r="B7368" s="4" t="s">
        <v>168</v>
      </c>
      <c r="C7368" s="4" t="s">
        <v>271</v>
      </c>
      <c r="D7368" s="4" t="s">
        <v>278</v>
      </c>
      <c r="E7368" s="5">
        <v>14.19</v>
      </c>
    </row>
    <row r="7369" spans="1:10" ht="21.95" customHeight="1" x14ac:dyDescent="0.15">
      <c r="A7369" s="9" t="s">
        <v>299</v>
      </c>
      <c r="B7369" s="4" t="s">
        <v>63</v>
      </c>
      <c r="C7369" s="4" t="s">
        <v>271</v>
      </c>
      <c r="D7369" s="4" t="s">
        <v>276</v>
      </c>
      <c r="E7369" s="5">
        <v>12.87</v>
      </c>
      <c r="F7369" t="s">
        <v>353</v>
      </c>
      <c r="G7369" s="17">
        <f>+E7369+E7370+E7371+E7372+E7373+E7374+E7375+E7376</f>
        <v>77.410000000000011</v>
      </c>
      <c r="H7369" s="17">
        <f>+E7377+E7378+E7379+E7380</f>
        <v>44.07</v>
      </c>
      <c r="I7369" s="18">
        <f>+(G7369/4)/(H7369/3)</f>
        <v>1.3173927842069437</v>
      </c>
      <c r="J7369" s="21">
        <f>+(B7369-$K$1)/7</f>
        <v>28</v>
      </c>
    </row>
    <row r="7370" spans="1:10" ht="21.95" customHeight="1" x14ac:dyDescent="0.15">
      <c r="A7370" s="6" t="s">
        <v>299</v>
      </c>
      <c r="B7370" s="4" t="s">
        <v>63</v>
      </c>
      <c r="C7370" s="4" t="s">
        <v>271</v>
      </c>
      <c r="D7370" s="4" t="s">
        <v>276</v>
      </c>
      <c r="E7370" s="5">
        <v>9.9</v>
      </c>
    </row>
    <row r="7371" spans="1:10" ht="21.95" customHeight="1" x14ac:dyDescent="0.15">
      <c r="A7371" s="6" t="s">
        <v>299</v>
      </c>
      <c r="B7371" s="4" t="s">
        <v>63</v>
      </c>
      <c r="C7371" s="4" t="s">
        <v>271</v>
      </c>
      <c r="D7371" s="4" t="s">
        <v>278</v>
      </c>
      <c r="E7371" s="5">
        <v>13.26</v>
      </c>
    </row>
    <row r="7372" spans="1:10" ht="21.95" customHeight="1" x14ac:dyDescent="0.15">
      <c r="A7372" s="6" t="s">
        <v>299</v>
      </c>
      <c r="B7372" s="4" t="s">
        <v>63</v>
      </c>
      <c r="C7372" s="4" t="s">
        <v>271</v>
      </c>
      <c r="D7372" s="4" t="s">
        <v>278</v>
      </c>
      <c r="E7372" s="5">
        <v>10.81</v>
      </c>
    </row>
    <row r="7373" spans="1:10" ht="21.95" customHeight="1" x14ac:dyDescent="0.15">
      <c r="A7373" s="6" t="s">
        <v>299</v>
      </c>
      <c r="B7373" s="4" t="s">
        <v>169</v>
      </c>
      <c r="C7373" s="4" t="s">
        <v>271</v>
      </c>
      <c r="D7373" s="4" t="s">
        <v>276</v>
      </c>
      <c r="E7373" s="5">
        <v>11.42</v>
      </c>
    </row>
    <row r="7374" spans="1:10" ht="21.95" customHeight="1" x14ac:dyDescent="0.15">
      <c r="A7374" s="6" t="s">
        <v>299</v>
      </c>
      <c r="B7374" s="4" t="s">
        <v>169</v>
      </c>
      <c r="C7374" s="4" t="s">
        <v>271</v>
      </c>
      <c r="D7374" s="4" t="s">
        <v>276</v>
      </c>
      <c r="E7374" s="5">
        <v>2.74</v>
      </c>
    </row>
    <row r="7375" spans="1:10" ht="21.95" customHeight="1" x14ac:dyDescent="0.15">
      <c r="A7375" s="6" t="s">
        <v>299</v>
      </c>
      <c r="B7375" s="4" t="s">
        <v>169</v>
      </c>
      <c r="C7375" s="4" t="s">
        <v>271</v>
      </c>
      <c r="D7375" s="4" t="s">
        <v>278</v>
      </c>
      <c r="E7375" s="5">
        <v>8.14</v>
      </c>
    </row>
    <row r="7376" spans="1:10" ht="21.95" customHeight="1" x14ac:dyDescent="0.15">
      <c r="A7376" s="6" t="s">
        <v>299</v>
      </c>
      <c r="B7376" s="4" t="s">
        <v>169</v>
      </c>
      <c r="C7376" s="4" t="s">
        <v>271</v>
      </c>
      <c r="D7376" s="4" t="s">
        <v>278</v>
      </c>
      <c r="E7376" s="5">
        <v>8.27</v>
      </c>
    </row>
    <row r="7377" spans="1:10" ht="21.95" customHeight="1" x14ac:dyDescent="0.15">
      <c r="A7377" s="6" t="s">
        <v>299</v>
      </c>
      <c r="B7377" s="4" t="s">
        <v>64</v>
      </c>
      <c r="C7377" s="4" t="s">
        <v>271</v>
      </c>
      <c r="D7377" s="4" t="s">
        <v>276</v>
      </c>
      <c r="E7377" s="5">
        <v>11.22</v>
      </c>
      <c r="F7377" t="s">
        <v>354</v>
      </c>
    </row>
    <row r="7378" spans="1:10" ht="21.95" customHeight="1" x14ac:dyDescent="0.15">
      <c r="A7378" s="6" t="s">
        <v>299</v>
      </c>
      <c r="B7378" s="4" t="s">
        <v>64</v>
      </c>
      <c r="C7378" s="4" t="s">
        <v>271</v>
      </c>
      <c r="D7378" s="4" t="s">
        <v>278</v>
      </c>
      <c r="E7378" s="5">
        <v>13.24</v>
      </c>
    </row>
    <row r="7379" spans="1:10" ht="21.95" customHeight="1" x14ac:dyDescent="0.15">
      <c r="A7379" s="6" t="s">
        <v>299</v>
      </c>
      <c r="B7379" s="4" t="s">
        <v>170</v>
      </c>
      <c r="C7379" s="4" t="s">
        <v>271</v>
      </c>
      <c r="D7379" s="4" t="s">
        <v>276</v>
      </c>
      <c r="E7379" s="5">
        <v>8.74</v>
      </c>
    </row>
    <row r="7380" spans="1:10" ht="21.95" customHeight="1" x14ac:dyDescent="0.15">
      <c r="A7380" s="6" t="s">
        <v>299</v>
      </c>
      <c r="B7380" s="4" t="s">
        <v>170</v>
      </c>
      <c r="C7380" s="4" t="s">
        <v>271</v>
      </c>
      <c r="D7380" s="4" t="s">
        <v>278</v>
      </c>
      <c r="E7380" s="5">
        <v>10.87</v>
      </c>
    </row>
    <row r="7381" spans="1:10" ht="21.95" customHeight="1" x14ac:dyDescent="0.15">
      <c r="A7381" s="6" t="s">
        <v>299</v>
      </c>
      <c r="B7381" s="4" t="s">
        <v>65</v>
      </c>
      <c r="C7381" s="4" t="s">
        <v>271</v>
      </c>
      <c r="D7381" s="4" t="s">
        <v>276</v>
      </c>
      <c r="E7381" s="5">
        <v>11.94</v>
      </c>
      <c r="F7381" t="s">
        <v>353</v>
      </c>
      <c r="G7381" s="17">
        <f>+E7381+E7382+E7383+E7384+E7385+E7386+E7387+E7388</f>
        <v>78.149999999999991</v>
      </c>
      <c r="H7381" s="17">
        <f>+E7389+E7390+E7391+E7392</f>
        <v>44.62</v>
      </c>
      <c r="I7381" s="18">
        <f>+(G7381/4)/(H7381/3)</f>
        <v>1.3135925593904079</v>
      </c>
      <c r="J7381" s="21">
        <f>+(B7381-$K$1)/7</f>
        <v>29</v>
      </c>
    </row>
    <row r="7382" spans="1:10" ht="21.95" customHeight="1" x14ac:dyDescent="0.15">
      <c r="A7382" s="6" t="s">
        <v>299</v>
      </c>
      <c r="B7382" s="4" t="s">
        <v>65</v>
      </c>
      <c r="C7382" s="4" t="s">
        <v>271</v>
      </c>
      <c r="D7382" s="4" t="s">
        <v>276</v>
      </c>
      <c r="E7382" s="5">
        <v>8.4600000000000009</v>
      </c>
    </row>
    <row r="7383" spans="1:10" ht="21.95" customHeight="1" x14ac:dyDescent="0.15">
      <c r="A7383" s="6" t="s">
        <v>299</v>
      </c>
      <c r="B7383" s="4" t="s">
        <v>65</v>
      </c>
      <c r="C7383" s="4" t="s">
        <v>271</v>
      </c>
      <c r="D7383" s="4" t="s">
        <v>278</v>
      </c>
      <c r="E7383" s="5">
        <v>12.78</v>
      </c>
    </row>
    <row r="7384" spans="1:10" ht="21.95" customHeight="1" x14ac:dyDescent="0.15">
      <c r="A7384" s="6" t="s">
        <v>299</v>
      </c>
      <c r="B7384" s="4" t="s">
        <v>65</v>
      </c>
      <c r="C7384" s="4" t="s">
        <v>271</v>
      </c>
      <c r="D7384" s="4" t="s">
        <v>278</v>
      </c>
      <c r="E7384" s="5">
        <v>11.48</v>
      </c>
    </row>
    <row r="7385" spans="1:10" ht="21.95" customHeight="1" x14ac:dyDescent="0.15">
      <c r="A7385" s="6" t="s">
        <v>299</v>
      </c>
      <c r="B7385" s="4" t="s">
        <v>171</v>
      </c>
      <c r="C7385" s="4" t="s">
        <v>271</v>
      </c>
      <c r="D7385" s="4" t="s">
        <v>276</v>
      </c>
      <c r="E7385" s="5">
        <v>13.13</v>
      </c>
    </row>
    <row r="7386" spans="1:10" ht="21.95" customHeight="1" x14ac:dyDescent="0.15">
      <c r="A7386" s="6" t="s">
        <v>299</v>
      </c>
      <c r="B7386" s="4" t="s">
        <v>171</v>
      </c>
      <c r="C7386" s="4" t="s">
        <v>271</v>
      </c>
      <c r="D7386" s="4" t="s">
        <v>276</v>
      </c>
      <c r="E7386" s="5">
        <v>3.07</v>
      </c>
    </row>
    <row r="7387" spans="1:10" ht="21.95" customHeight="1" x14ac:dyDescent="0.15">
      <c r="A7387" s="6" t="s">
        <v>299</v>
      </c>
      <c r="B7387" s="4" t="s">
        <v>171</v>
      </c>
      <c r="C7387" s="4" t="s">
        <v>271</v>
      </c>
      <c r="D7387" s="4" t="s">
        <v>278</v>
      </c>
      <c r="E7387" s="5">
        <v>8.24</v>
      </c>
    </row>
    <row r="7388" spans="1:10" ht="21.95" customHeight="1" x14ac:dyDescent="0.15">
      <c r="A7388" s="6" t="s">
        <v>299</v>
      </c>
      <c r="B7388" s="4" t="s">
        <v>171</v>
      </c>
      <c r="C7388" s="4" t="s">
        <v>271</v>
      </c>
      <c r="D7388" s="4" t="s">
        <v>278</v>
      </c>
      <c r="E7388" s="5">
        <v>9.0500000000000007</v>
      </c>
    </row>
    <row r="7389" spans="1:10" ht="21.95" customHeight="1" x14ac:dyDescent="0.15">
      <c r="A7389" s="6" t="s">
        <v>299</v>
      </c>
      <c r="B7389" s="4" t="s">
        <v>66</v>
      </c>
      <c r="C7389" s="4" t="s">
        <v>271</v>
      </c>
      <c r="D7389" s="4" t="s">
        <v>276</v>
      </c>
      <c r="E7389" s="5">
        <v>12.52</v>
      </c>
      <c r="F7389" t="s">
        <v>354</v>
      </c>
    </row>
    <row r="7390" spans="1:10" ht="21.95" customHeight="1" x14ac:dyDescent="0.15">
      <c r="A7390" s="6" t="s">
        <v>299</v>
      </c>
      <c r="B7390" s="4" t="s">
        <v>66</v>
      </c>
      <c r="C7390" s="4" t="s">
        <v>271</v>
      </c>
      <c r="D7390" s="4" t="s">
        <v>278</v>
      </c>
      <c r="E7390" s="5">
        <v>12.69</v>
      </c>
    </row>
    <row r="7391" spans="1:10" ht="21.95" customHeight="1" x14ac:dyDescent="0.15">
      <c r="A7391" s="6" t="s">
        <v>299</v>
      </c>
      <c r="B7391" s="4" t="s">
        <v>172</v>
      </c>
      <c r="C7391" s="4" t="s">
        <v>271</v>
      </c>
      <c r="D7391" s="4" t="s">
        <v>276</v>
      </c>
      <c r="E7391" s="5">
        <v>9.76</v>
      </c>
    </row>
    <row r="7392" spans="1:10" ht="21.95" customHeight="1" x14ac:dyDescent="0.15">
      <c r="A7392" s="6" t="s">
        <v>299</v>
      </c>
      <c r="B7392" s="4" t="s">
        <v>172</v>
      </c>
      <c r="C7392" s="4" t="s">
        <v>271</v>
      </c>
      <c r="D7392" s="4" t="s">
        <v>278</v>
      </c>
      <c r="E7392" s="5">
        <v>9.65</v>
      </c>
    </row>
    <row r="7393" spans="1:10" ht="21.95" customHeight="1" x14ac:dyDescent="0.15">
      <c r="A7393" s="6" t="s">
        <v>299</v>
      </c>
      <c r="B7393" s="4" t="s">
        <v>67</v>
      </c>
      <c r="C7393" s="4" t="s">
        <v>271</v>
      </c>
      <c r="D7393" s="4" t="s">
        <v>276</v>
      </c>
      <c r="E7393" s="5">
        <v>11.68</v>
      </c>
      <c r="F7393" t="s">
        <v>353</v>
      </c>
      <c r="G7393" s="17">
        <f>+E7393+E7394+E7395+E7396+E7397+E7398</f>
        <v>77.27</v>
      </c>
      <c r="H7393" s="17">
        <f>+E7401+E7402+E7399+E7400</f>
        <v>49.019999999999996</v>
      </c>
      <c r="I7393" s="18">
        <f>+(G7393/4)/(H7393/3)</f>
        <v>1.1822215422276621</v>
      </c>
      <c r="J7393" s="21">
        <f>+(B7393-$K$1)/7</f>
        <v>30</v>
      </c>
    </row>
    <row r="7394" spans="1:10" ht="21.95" customHeight="1" x14ac:dyDescent="0.15">
      <c r="A7394" s="6" t="s">
        <v>299</v>
      </c>
      <c r="B7394" s="4" t="s">
        <v>67</v>
      </c>
      <c r="C7394" s="4" t="s">
        <v>271</v>
      </c>
      <c r="D7394" s="4" t="s">
        <v>276</v>
      </c>
      <c r="E7394" s="5">
        <v>9.35</v>
      </c>
    </row>
    <row r="7395" spans="1:10" ht="21.95" customHeight="1" x14ac:dyDescent="0.15">
      <c r="A7395" s="6" t="s">
        <v>299</v>
      </c>
      <c r="B7395" s="4" t="s">
        <v>67</v>
      </c>
      <c r="C7395" s="4" t="s">
        <v>271</v>
      </c>
      <c r="D7395" s="4" t="s">
        <v>278</v>
      </c>
      <c r="E7395" s="5">
        <v>12.33</v>
      </c>
    </row>
    <row r="7396" spans="1:10" ht="21.95" customHeight="1" x14ac:dyDescent="0.15">
      <c r="A7396" s="6" t="s">
        <v>299</v>
      </c>
      <c r="B7396" s="4" t="s">
        <v>67</v>
      </c>
      <c r="C7396" s="4" t="s">
        <v>271</v>
      </c>
      <c r="D7396" s="4" t="s">
        <v>278</v>
      </c>
      <c r="E7396" s="5">
        <v>12.77</v>
      </c>
    </row>
    <row r="7397" spans="1:10" ht="21.95" customHeight="1" x14ac:dyDescent="0.15">
      <c r="A7397" s="6" t="s">
        <v>299</v>
      </c>
      <c r="B7397" s="4" t="s">
        <v>173</v>
      </c>
      <c r="C7397" s="4" t="s">
        <v>271</v>
      </c>
      <c r="D7397" s="4" t="s">
        <v>276</v>
      </c>
      <c r="E7397" s="5">
        <v>14.93</v>
      </c>
    </row>
    <row r="7398" spans="1:10" ht="21.95" customHeight="1" x14ac:dyDescent="0.15">
      <c r="A7398" s="6" t="s">
        <v>299</v>
      </c>
      <c r="B7398" s="4" t="s">
        <v>173</v>
      </c>
      <c r="C7398" s="4" t="s">
        <v>271</v>
      </c>
      <c r="D7398" s="4" t="s">
        <v>278</v>
      </c>
      <c r="E7398" s="5">
        <v>16.21</v>
      </c>
    </row>
    <row r="7399" spans="1:10" ht="21.95" customHeight="1" x14ac:dyDescent="0.15">
      <c r="A7399" s="6" t="s">
        <v>299</v>
      </c>
      <c r="B7399" s="4" t="s">
        <v>68</v>
      </c>
      <c r="C7399" s="4" t="s">
        <v>271</v>
      </c>
      <c r="D7399" s="4" t="s">
        <v>276</v>
      </c>
      <c r="E7399" s="5">
        <v>12.85</v>
      </c>
      <c r="F7399" t="s">
        <v>354</v>
      </c>
    </row>
    <row r="7400" spans="1:10" ht="21.95" customHeight="1" x14ac:dyDescent="0.15">
      <c r="A7400" s="6" t="s">
        <v>299</v>
      </c>
      <c r="B7400" s="4" t="s">
        <v>68</v>
      </c>
      <c r="C7400" s="4" t="s">
        <v>271</v>
      </c>
      <c r="D7400" s="4" t="s">
        <v>278</v>
      </c>
      <c r="E7400" s="5">
        <v>14.55</v>
      </c>
    </row>
    <row r="7401" spans="1:10" ht="21.95" customHeight="1" x14ac:dyDescent="0.15">
      <c r="A7401" s="6" t="s">
        <v>299</v>
      </c>
      <c r="B7401" s="4" t="s">
        <v>174</v>
      </c>
      <c r="C7401" s="4" t="s">
        <v>271</v>
      </c>
      <c r="D7401" s="4" t="s">
        <v>276</v>
      </c>
      <c r="E7401" s="5">
        <v>7.5</v>
      </c>
    </row>
    <row r="7402" spans="1:10" ht="21.95" customHeight="1" x14ac:dyDescent="0.15">
      <c r="A7402" s="6" t="s">
        <v>299</v>
      </c>
      <c r="B7402" s="4" t="s">
        <v>174</v>
      </c>
      <c r="C7402" s="4" t="s">
        <v>271</v>
      </c>
      <c r="D7402" s="4" t="s">
        <v>278</v>
      </c>
      <c r="E7402" s="5">
        <v>14.12</v>
      </c>
    </row>
    <row r="7403" spans="1:10" ht="21.95" customHeight="1" x14ac:dyDescent="0.15">
      <c r="A7403" s="6" t="s">
        <v>299</v>
      </c>
      <c r="B7403" s="4" t="s">
        <v>69</v>
      </c>
      <c r="C7403" s="4" t="s">
        <v>271</v>
      </c>
      <c r="D7403" s="4" t="s">
        <v>276</v>
      </c>
      <c r="E7403" s="5">
        <v>12.09</v>
      </c>
      <c r="F7403" t="s">
        <v>353</v>
      </c>
      <c r="G7403" s="17">
        <f>+E7403+E7404+E7405+E7406+E7407+E7408+E7409</f>
        <v>75.03</v>
      </c>
      <c r="H7403" s="17">
        <f>+E7411+E7412+E7413+E7410</f>
        <v>45.269999999999996</v>
      </c>
      <c r="I7403" s="18">
        <f>+(G7403/4)/(H7403/3)</f>
        <v>1.2430417495029822</v>
      </c>
      <c r="J7403" s="21">
        <f>+(B7403-$K$1)/7</f>
        <v>31</v>
      </c>
    </row>
    <row r="7404" spans="1:10" ht="21.95" customHeight="1" x14ac:dyDescent="0.15">
      <c r="A7404" s="6" t="s">
        <v>299</v>
      </c>
      <c r="B7404" s="4" t="s">
        <v>69</v>
      </c>
      <c r="C7404" s="4" t="s">
        <v>271</v>
      </c>
      <c r="D7404" s="4" t="s">
        <v>276</v>
      </c>
      <c r="E7404" s="5">
        <v>8.68</v>
      </c>
    </row>
    <row r="7405" spans="1:10" ht="21.95" customHeight="1" x14ac:dyDescent="0.15">
      <c r="A7405" s="6" t="s">
        <v>299</v>
      </c>
      <c r="B7405" s="4" t="s">
        <v>69</v>
      </c>
      <c r="C7405" s="4" t="s">
        <v>271</v>
      </c>
      <c r="D7405" s="4" t="s">
        <v>278</v>
      </c>
      <c r="E7405" s="5">
        <v>12.55</v>
      </c>
    </row>
    <row r="7406" spans="1:10" ht="21.95" customHeight="1" x14ac:dyDescent="0.15">
      <c r="A7406" s="6" t="s">
        <v>299</v>
      </c>
      <c r="B7406" s="4" t="s">
        <v>69</v>
      </c>
      <c r="C7406" s="4" t="s">
        <v>271</v>
      </c>
      <c r="D7406" s="4" t="s">
        <v>278</v>
      </c>
      <c r="E7406" s="5">
        <v>10.39</v>
      </c>
    </row>
    <row r="7407" spans="1:10" ht="21.95" customHeight="1" x14ac:dyDescent="0.15">
      <c r="A7407" s="6" t="s">
        <v>299</v>
      </c>
      <c r="B7407" s="4" t="s">
        <v>175</v>
      </c>
      <c r="C7407" s="4" t="s">
        <v>271</v>
      </c>
      <c r="D7407" s="4" t="s">
        <v>276</v>
      </c>
      <c r="E7407" s="5">
        <v>12.04</v>
      </c>
    </row>
    <row r="7408" spans="1:10" ht="21.95" customHeight="1" x14ac:dyDescent="0.15">
      <c r="A7408" s="6" t="s">
        <v>299</v>
      </c>
      <c r="B7408" s="4" t="s">
        <v>175</v>
      </c>
      <c r="C7408" s="4" t="s">
        <v>271</v>
      </c>
      <c r="D7408" s="4" t="s">
        <v>278</v>
      </c>
      <c r="E7408" s="5">
        <v>10.98</v>
      </c>
    </row>
    <row r="7409" spans="1:10" ht="21.95" customHeight="1" x14ac:dyDescent="0.15">
      <c r="A7409" s="6" t="s">
        <v>299</v>
      </c>
      <c r="B7409" s="4" t="s">
        <v>175</v>
      </c>
      <c r="C7409" s="4" t="s">
        <v>271</v>
      </c>
      <c r="D7409" s="4" t="s">
        <v>278</v>
      </c>
      <c r="E7409" s="5">
        <v>8.3000000000000007</v>
      </c>
    </row>
    <row r="7410" spans="1:10" ht="21.95" customHeight="1" x14ac:dyDescent="0.15">
      <c r="A7410" s="6" t="s">
        <v>299</v>
      </c>
      <c r="B7410" s="4" t="s">
        <v>70</v>
      </c>
      <c r="C7410" s="4" t="s">
        <v>271</v>
      </c>
      <c r="D7410" s="4" t="s">
        <v>276</v>
      </c>
      <c r="E7410" s="5">
        <v>11.84</v>
      </c>
      <c r="F7410" t="s">
        <v>354</v>
      </c>
    </row>
    <row r="7411" spans="1:10" ht="21.95" customHeight="1" x14ac:dyDescent="0.15">
      <c r="A7411" s="6" t="s">
        <v>299</v>
      </c>
      <c r="B7411" s="4" t="s">
        <v>70</v>
      </c>
      <c r="C7411" s="4" t="s">
        <v>271</v>
      </c>
      <c r="D7411" s="4" t="s">
        <v>278</v>
      </c>
      <c r="E7411" s="5">
        <v>13.66</v>
      </c>
    </row>
    <row r="7412" spans="1:10" ht="21.95" customHeight="1" x14ac:dyDescent="0.15">
      <c r="A7412" s="6" t="s">
        <v>299</v>
      </c>
      <c r="B7412" s="4" t="s">
        <v>176</v>
      </c>
      <c r="C7412" s="4" t="s">
        <v>271</v>
      </c>
      <c r="D7412" s="4" t="s">
        <v>276</v>
      </c>
      <c r="E7412" s="5">
        <v>9.2899999999999991</v>
      </c>
    </row>
    <row r="7413" spans="1:10" ht="21.95" customHeight="1" x14ac:dyDescent="0.15">
      <c r="A7413" s="6" t="s">
        <v>299</v>
      </c>
      <c r="B7413" s="4" t="s">
        <v>176</v>
      </c>
      <c r="C7413" s="4" t="s">
        <v>271</v>
      </c>
      <c r="D7413" s="4" t="s">
        <v>278</v>
      </c>
      <c r="E7413" s="5">
        <v>10.48</v>
      </c>
    </row>
    <row r="7414" spans="1:10" ht="21.95" customHeight="1" x14ac:dyDescent="0.15">
      <c r="A7414" s="6" t="s">
        <v>299</v>
      </c>
      <c r="B7414" s="4" t="s">
        <v>71</v>
      </c>
      <c r="C7414" s="4" t="s">
        <v>271</v>
      </c>
      <c r="D7414" s="4" t="s">
        <v>276</v>
      </c>
      <c r="E7414" s="5">
        <v>11.78</v>
      </c>
      <c r="F7414" t="s">
        <v>353</v>
      </c>
      <c r="G7414" s="17">
        <f>+E7414+E7415+E7416+E7417+E7418+E7419</f>
        <v>69.349999999999994</v>
      </c>
      <c r="H7414" s="17">
        <f>+E7422+E7423+E7420+E7421</f>
        <v>44.620000000000005</v>
      </c>
      <c r="I7414" s="18">
        <f>+(G7414/4)/(H7414/3)</f>
        <v>1.1656768265351858</v>
      </c>
      <c r="J7414" s="21">
        <f>+(B7414-$K$1)/7</f>
        <v>32</v>
      </c>
    </row>
    <row r="7415" spans="1:10" ht="21.95" customHeight="1" x14ac:dyDescent="0.15">
      <c r="A7415" s="6" t="s">
        <v>299</v>
      </c>
      <c r="B7415" s="4" t="s">
        <v>71</v>
      </c>
      <c r="C7415" s="4" t="s">
        <v>271</v>
      </c>
      <c r="D7415" s="4" t="s">
        <v>276</v>
      </c>
      <c r="E7415" s="5">
        <v>8.65</v>
      </c>
    </row>
    <row r="7416" spans="1:10" ht="21.95" customHeight="1" x14ac:dyDescent="0.15">
      <c r="A7416" s="6" t="s">
        <v>299</v>
      </c>
      <c r="B7416" s="4" t="s">
        <v>71</v>
      </c>
      <c r="C7416" s="4" t="s">
        <v>271</v>
      </c>
      <c r="D7416" s="4" t="s">
        <v>278</v>
      </c>
      <c r="E7416" s="5">
        <v>11.03</v>
      </c>
    </row>
    <row r="7417" spans="1:10" ht="21.95" customHeight="1" x14ac:dyDescent="0.15">
      <c r="A7417" s="9" t="s">
        <v>299</v>
      </c>
      <c r="B7417" s="4" t="s">
        <v>71</v>
      </c>
      <c r="C7417" s="4" t="s">
        <v>271</v>
      </c>
      <c r="D7417" s="4" t="s">
        <v>278</v>
      </c>
      <c r="E7417" s="5">
        <v>10.58</v>
      </c>
    </row>
    <row r="7418" spans="1:10" ht="21.95" customHeight="1" x14ac:dyDescent="0.15">
      <c r="A7418" s="6" t="s">
        <v>299</v>
      </c>
      <c r="B7418" s="4" t="s">
        <v>177</v>
      </c>
      <c r="C7418" s="4" t="s">
        <v>271</v>
      </c>
      <c r="D7418" s="4" t="s">
        <v>276</v>
      </c>
      <c r="E7418" s="5">
        <v>13.1</v>
      </c>
    </row>
    <row r="7419" spans="1:10" ht="21.95" customHeight="1" x14ac:dyDescent="0.15">
      <c r="A7419" s="6" t="s">
        <v>299</v>
      </c>
      <c r="B7419" s="4" t="s">
        <v>177</v>
      </c>
      <c r="C7419" s="4" t="s">
        <v>271</v>
      </c>
      <c r="D7419" s="4" t="s">
        <v>278</v>
      </c>
      <c r="E7419" s="5">
        <v>14.21</v>
      </c>
    </row>
    <row r="7420" spans="1:10" ht="21.95" customHeight="1" x14ac:dyDescent="0.15">
      <c r="A7420" s="6" t="s">
        <v>299</v>
      </c>
      <c r="B7420" s="4" t="s">
        <v>72</v>
      </c>
      <c r="C7420" s="4" t="s">
        <v>271</v>
      </c>
      <c r="D7420" s="4" t="s">
        <v>276</v>
      </c>
      <c r="E7420" s="5">
        <v>11.3</v>
      </c>
      <c r="F7420" t="s">
        <v>354</v>
      </c>
    </row>
    <row r="7421" spans="1:10" ht="21.95" customHeight="1" x14ac:dyDescent="0.15">
      <c r="A7421" s="6" t="s">
        <v>299</v>
      </c>
      <c r="B7421" s="4" t="s">
        <v>72</v>
      </c>
      <c r="C7421" s="4" t="s">
        <v>271</v>
      </c>
      <c r="D7421" s="4" t="s">
        <v>278</v>
      </c>
      <c r="E7421" s="5">
        <v>12.96</v>
      </c>
    </row>
    <row r="7422" spans="1:10" ht="21.95" customHeight="1" x14ac:dyDescent="0.15">
      <c r="A7422" s="6" t="s">
        <v>299</v>
      </c>
      <c r="B7422" s="4" t="s">
        <v>178</v>
      </c>
      <c r="C7422" s="4" t="s">
        <v>271</v>
      </c>
      <c r="D7422" s="4" t="s">
        <v>276</v>
      </c>
      <c r="E7422" s="5">
        <v>8.8800000000000008</v>
      </c>
    </row>
    <row r="7423" spans="1:10" ht="21.95" customHeight="1" x14ac:dyDescent="0.15">
      <c r="A7423" s="6" t="s">
        <v>299</v>
      </c>
      <c r="B7423" s="4" t="s">
        <v>178</v>
      </c>
      <c r="C7423" s="4" t="s">
        <v>271</v>
      </c>
      <c r="D7423" s="4" t="s">
        <v>278</v>
      </c>
      <c r="E7423" s="5">
        <v>11.48</v>
      </c>
    </row>
    <row r="7424" spans="1:10" ht="21.95" customHeight="1" x14ac:dyDescent="0.15">
      <c r="A7424" s="6" t="s">
        <v>299</v>
      </c>
      <c r="B7424" s="4" t="s">
        <v>73</v>
      </c>
      <c r="C7424" s="4" t="s">
        <v>271</v>
      </c>
      <c r="D7424" s="4" t="s">
        <v>276</v>
      </c>
      <c r="E7424" s="5">
        <v>11.33</v>
      </c>
      <c r="F7424" t="s">
        <v>353</v>
      </c>
      <c r="G7424" s="17">
        <f>+E7424+E7425+E7426+E7427+E7428+E7429+E7430</f>
        <v>78.41</v>
      </c>
      <c r="H7424" s="17">
        <f>+E7432+E7433+E7434+E7431</f>
        <v>47.980000000000004</v>
      </c>
      <c r="I7424" s="18">
        <f>+(G7424/4)/(H7424/3)</f>
        <v>1.2256669445602333</v>
      </c>
      <c r="J7424" s="21">
        <f>+(B7424-$K$1)/7</f>
        <v>33</v>
      </c>
    </row>
    <row r="7425" spans="1:10" ht="21.95" customHeight="1" x14ac:dyDescent="0.15">
      <c r="A7425" s="6" t="s">
        <v>299</v>
      </c>
      <c r="B7425" s="4" t="s">
        <v>73</v>
      </c>
      <c r="C7425" s="4" t="s">
        <v>271</v>
      </c>
      <c r="D7425" s="4" t="s">
        <v>276</v>
      </c>
      <c r="E7425" s="5">
        <v>8.85</v>
      </c>
    </row>
    <row r="7426" spans="1:10" ht="21.95" customHeight="1" x14ac:dyDescent="0.15">
      <c r="A7426" s="6" t="s">
        <v>299</v>
      </c>
      <c r="B7426" s="4" t="s">
        <v>73</v>
      </c>
      <c r="C7426" s="4" t="s">
        <v>271</v>
      </c>
      <c r="D7426" s="4" t="s">
        <v>278</v>
      </c>
      <c r="E7426" s="5">
        <v>12.08</v>
      </c>
    </row>
    <row r="7427" spans="1:10" ht="21.95" customHeight="1" x14ac:dyDescent="0.15">
      <c r="A7427" s="6" t="s">
        <v>299</v>
      </c>
      <c r="B7427" s="4" t="s">
        <v>73</v>
      </c>
      <c r="C7427" s="4" t="s">
        <v>271</v>
      </c>
      <c r="D7427" s="4" t="s">
        <v>278</v>
      </c>
      <c r="E7427" s="5">
        <v>12.98</v>
      </c>
    </row>
    <row r="7428" spans="1:10" ht="21.95" customHeight="1" x14ac:dyDescent="0.15">
      <c r="A7428" s="6" t="s">
        <v>299</v>
      </c>
      <c r="B7428" s="4" t="s">
        <v>179</v>
      </c>
      <c r="C7428" s="4" t="s">
        <v>271</v>
      </c>
      <c r="D7428" s="4" t="s">
        <v>276</v>
      </c>
      <c r="E7428" s="5">
        <v>13.35</v>
      </c>
    </row>
    <row r="7429" spans="1:10" ht="21.95" customHeight="1" x14ac:dyDescent="0.15">
      <c r="A7429" s="6" t="s">
        <v>299</v>
      </c>
      <c r="B7429" s="4" t="s">
        <v>179</v>
      </c>
      <c r="C7429" s="4" t="s">
        <v>271</v>
      </c>
      <c r="D7429" s="4" t="s">
        <v>276</v>
      </c>
      <c r="E7429" s="5">
        <v>3.08</v>
      </c>
    </row>
    <row r="7430" spans="1:10" ht="21.95" customHeight="1" x14ac:dyDescent="0.15">
      <c r="A7430" s="6" t="s">
        <v>299</v>
      </c>
      <c r="B7430" s="4" t="s">
        <v>179</v>
      </c>
      <c r="C7430" s="4" t="s">
        <v>271</v>
      </c>
      <c r="D7430" s="4" t="s">
        <v>278</v>
      </c>
      <c r="E7430" s="5">
        <v>16.739999999999998</v>
      </c>
    </row>
    <row r="7431" spans="1:10" ht="21.95" customHeight="1" x14ac:dyDescent="0.15">
      <c r="A7431" s="6" t="s">
        <v>299</v>
      </c>
      <c r="B7431" s="4" t="s">
        <v>74</v>
      </c>
      <c r="C7431" s="4" t="s">
        <v>271</v>
      </c>
      <c r="D7431" s="4" t="s">
        <v>276</v>
      </c>
      <c r="E7431" s="5">
        <v>13.48</v>
      </c>
      <c r="F7431" t="s">
        <v>354</v>
      </c>
    </row>
    <row r="7432" spans="1:10" ht="21.95" customHeight="1" x14ac:dyDescent="0.15">
      <c r="A7432" s="6" t="s">
        <v>299</v>
      </c>
      <c r="B7432" s="4" t="s">
        <v>74</v>
      </c>
      <c r="C7432" s="4" t="s">
        <v>271</v>
      </c>
      <c r="D7432" s="4" t="s">
        <v>278</v>
      </c>
      <c r="E7432" s="5">
        <v>12.56</v>
      </c>
    </row>
    <row r="7433" spans="1:10" ht="21.95" customHeight="1" x14ac:dyDescent="0.15">
      <c r="A7433" s="6" t="s">
        <v>299</v>
      </c>
      <c r="B7433" s="4" t="s">
        <v>180</v>
      </c>
      <c r="C7433" s="4" t="s">
        <v>271</v>
      </c>
      <c r="D7433" s="4" t="s">
        <v>276</v>
      </c>
      <c r="E7433" s="5">
        <v>9.33</v>
      </c>
    </row>
    <row r="7434" spans="1:10" ht="21.95" customHeight="1" x14ac:dyDescent="0.15">
      <c r="A7434" s="6" t="s">
        <v>299</v>
      </c>
      <c r="B7434" s="4" t="s">
        <v>180</v>
      </c>
      <c r="C7434" s="4" t="s">
        <v>271</v>
      </c>
      <c r="D7434" s="4" t="s">
        <v>276</v>
      </c>
      <c r="E7434" s="5">
        <v>12.61</v>
      </c>
    </row>
    <row r="7435" spans="1:10" ht="21.95" customHeight="1" x14ac:dyDescent="0.15">
      <c r="A7435" s="6" t="s">
        <v>299</v>
      </c>
      <c r="B7435" s="4" t="s">
        <v>75</v>
      </c>
      <c r="C7435" s="4" t="s">
        <v>271</v>
      </c>
      <c r="D7435" s="4" t="s">
        <v>276</v>
      </c>
      <c r="E7435" s="5">
        <v>10.55</v>
      </c>
      <c r="F7435" t="s">
        <v>353</v>
      </c>
      <c r="G7435" s="17">
        <f>+E7435+E7436+E7437+E7438+E7439+E7440</f>
        <v>76.040000000000006</v>
      </c>
      <c r="H7435" s="17">
        <f>+E7443+E7444+E7441+E7442</f>
        <v>49.9</v>
      </c>
      <c r="I7435" s="18">
        <f>+(G7435/4)/(H7435/3)</f>
        <v>1.1428857715430862</v>
      </c>
      <c r="J7435" s="21">
        <f>+(B7435-$K$1)/7</f>
        <v>34</v>
      </c>
    </row>
    <row r="7436" spans="1:10" ht="21.95" customHeight="1" x14ac:dyDescent="0.15">
      <c r="A7436" s="6" t="s">
        <v>299</v>
      </c>
      <c r="B7436" s="4" t="s">
        <v>75</v>
      </c>
      <c r="C7436" s="4" t="s">
        <v>271</v>
      </c>
      <c r="D7436" s="4" t="s">
        <v>276</v>
      </c>
      <c r="E7436" s="5">
        <v>8.68</v>
      </c>
    </row>
    <row r="7437" spans="1:10" ht="21.95" customHeight="1" x14ac:dyDescent="0.15">
      <c r="A7437" s="6" t="s">
        <v>299</v>
      </c>
      <c r="B7437" s="4" t="s">
        <v>75</v>
      </c>
      <c r="C7437" s="4" t="s">
        <v>271</v>
      </c>
      <c r="D7437" s="4" t="s">
        <v>278</v>
      </c>
      <c r="E7437" s="5">
        <v>12.96</v>
      </c>
    </row>
    <row r="7438" spans="1:10" ht="21.95" customHeight="1" x14ac:dyDescent="0.15">
      <c r="A7438" s="6" t="s">
        <v>299</v>
      </c>
      <c r="B7438" s="4" t="s">
        <v>75</v>
      </c>
      <c r="C7438" s="4" t="s">
        <v>271</v>
      </c>
      <c r="D7438" s="4" t="s">
        <v>278</v>
      </c>
      <c r="E7438" s="5">
        <v>14</v>
      </c>
    </row>
    <row r="7439" spans="1:10" ht="21.95" customHeight="1" x14ac:dyDescent="0.15">
      <c r="A7439" s="6" t="s">
        <v>299</v>
      </c>
      <c r="B7439" s="4" t="s">
        <v>181</v>
      </c>
      <c r="C7439" s="4" t="s">
        <v>271</v>
      </c>
      <c r="D7439" s="4" t="s">
        <v>276</v>
      </c>
      <c r="E7439" s="5">
        <v>13.95</v>
      </c>
    </row>
    <row r="7440" spans="1:10" ht="21.95" customHeight="1" x14ac:dyDescent="0.15">
      <c r="A7440" s="6" t="s">
        <v>299</v>
      </c>
      <c r="B7440" s="4" t="s">
        <v>181</v>
      </c>
      <c r="C7440" s="4" t="s">
        <v>271</v>
      </c>
      <c r="D7440" s="4" t="s">
        <v>278</v>
      </c>
      <c r="E7440" s="5">
        <v>15.9</v>
      </c>
    </row>
    <row r="7441" spans="1:10" ht="21.95" customHeight="1" x14ac:dyDescent="0.15">
      <c r="A7441" s="6" t="s">
        <v>299</v>
      </c>
      <c r="B7441" s="4" t="s">
        <v>76</v>
      </c>
      <c r="C7441" s="4" t="s">
        <v>271</v>
      </c>
      <c r="D7441" s="4" t="s">
        <v>276</v>
      </c>
      <c r="E7441" s="5">
        <v>13.15</v>
      </c>
      <c r="F7441" t="s">
        <v>354</v>
      </c>
    </row>
    <row r="7442" spans="1:10" ht="21.95" customHeight="1" x14ac:dyDescent="0.15">
      <c r="A7442" s="6" t="s">
        <v>299</v>
      </c>
      <c r="B7442" s="4" t="s">
        <v>76</v>
      </c>
      <c r="C7442" s="4" t="s">
        <v>271</v>
      </c>
      <c r="D7442" s="4" t="s">
        <v>278</v>
      </c>
      <c r="E7442" s="5">
        <v>13.96</v>
      </c>
    </row>
    <row r="7443" spans="1:10" ht="21.95" customHeight="1" x14ac:dyDescent="0.15">
      <c r="A7443" s="6" t="s">
        <v>299</v>
      </c>
      <c r="B7443" s="4" t="s">
        <v>182</v>
      </c>
      <c r="C7443" s="4" t="s">
        <v>271</v>
      </c>
      <c r="D7443" s="4" t="s">
        <v>276</v>
      </c>
      <c r="E7443" s="5">
        <v>9.8800000000000008</v>
      </c>
    </row>
    <row r="7444" spans="1:10" ht="21.95" customHeight="1" x14ac:dyDescent="0.15">
      <c r="A7444" s="6" t="s">
        <v>299</v>
      </c>
      <c r="B7444" s="4" t="s">
        <v>182</v>
      </c>
      <c r="C7444" s="4" t="s">
        <v>271</v>
      </c>
      <c r="D7444" s="4" t="s">
        <v>278</v>
      </c>
      <c r="E7444" s="5">
        <v>12.91</v>
      </c>
    </row>
    <row r="7445" spans="1:10" ht="21.95" customHeight="1" x14ac:dyDescent="0.15">
      <c r="A7445" s="6" t="s">
        <v>299</v>
      </c>
      <c r="B7445" s="4" t="s">
        <v>77</v>
      </c>
      <c r="C7445" s="4" t="s">
        <v>271</v>
      </c>
      <c r="D7445" s="4" t="s">
        <v>276</v>
      </c>
      <c r="E7445" s="5">
        <v>10.46</v>
      </c>
      <c r="F7445" t="s">
        <v>353</v>
      </c>
      <c r="G7445" s="17">
        <f>+E7445+E7446+E7447+E7448+E7449+E7450+E7451</f>
        <v>73.41</v>
      </c>
      <c r="H7445" s="17">
        <f>+E7453+E7454+E7455+E7452</f>
        <v>47.93</v>
      </c>
      <c r="I7445" s="18">
        <f>+(G7445/4)/(H7445/3)</f>
        <v>1.1487064469017316</v>
      </c>
      <c r="J7445" s="21">
        <f>+(B7445-$K$1)/7</f>
        <v>35</v>
      </c>
    </row>
    <row r="7446" spans="1:10" ht="21.95" customHeight="1" x14ac:dyDescent="0.15">
      <c r="A7446" s="6" t="s">
        <v>299</v>
      </c>
      <c r="B7446" s="4" t="s">
        <v>77</v>
      </c>
      <c r="C7446" s="4" t="s">
        <v>271</v>
      </c>
      <c r="D7446" s="4" t="s">
        <v>276</v>
      </c>
      <c r="E7446" s="5">
        <v>8.2100000000000009</v>
      </c>
    </row>
    <row r="7447" spans="1:10" ht="21.95" customHeight="1" x14ac:dyDescent="0.15">
      <c r="A7447" s="6" t="s">
        <v>299</v>
      </c>
      <c r="B7447" s="4" t="s">
        <v>77</v>
      </c>
      <c r="C7447" s="4" t="s">
        <v>271</v>
      </c>
      <c r="D7447" s="4" t="s">
        <v>278</v>
      </c>
      <c r="E7447" s="5">
        <v>12.11</v>
      </c>
    </row>
    <row r="7448" spans="1:10" ht="21.95" customHeight="1" x14ac:dyDescent="0.15">
      <c r="A7448" s="6" t="s">
        <v>299</v>
      </c>
      <c r="B7448" s="4" t="s">
        <v>77</v>
      </c>
      <c r="C7448" s="4" t="s">
        <v>271</v>
      </c>
      <c r="D7448" s="4" t="s">
        <v>278</v>
      </c>
      <c r="E7448" s="5">
        <v>12.05</v>
      </c>
    </row>
    <row r="7449" spans="1:10" ht="21.95" customHeight="1" x14ac:dyDescent="0.15">
      <c r="A7449" s="6" t="s">
        <v>299</v>
      </c>
      <c r="B7449" s="4" t="s">
        <v>183</v>
      </c>
      <c r="C7449" s="4" t="s">
        <v>271</v>
      </c>
      <c r="D7449" s="4" t="s">
        <v>276</v>
      </c>
      <c r="E7449" s="5">
        <v>13.37</v>
      </c>
    </row>
    <row r="7450" spans="1:10" ht="21.95" customHeight="1" x14ac:dyDescent="0.15">
      <c r="A7450" s="6" t="s">
        <v>299</v>
      </c>
      <c r="B7450" s="4" t="s">
        <v>183</v>
      </c>
      <c r="C7450" s="4" t="s">
        <v>271</v>
      </c>
      <c r="D7450" s="4" t="s">
        <v>278</v>
      </c>
      <c r="E7450" s="5">
        <v>7.15</v>
      </c>
    </row>
    <row r="7451" spans="1:10" ht="21.95" customHeight="1" x14ac:dyDescent="0.15">
      <c r="A7451" s="6" t="s">
        <v>299</v>
      </c>
      <c r="B7451" s="4" t="s">
        <v>183</v>
      </c>
      <c r="C7451" s="4" t="s">
        <v>271</v>
      </c>
      <c r="D7451" s="4" t="s">
        <v>278</v>
      </c>
      <c r="E7451" s="5">
        <v>10.06</v>
      </c>
    </row>
    <row r="7452" spans="1:10" ht="21.95" customHeight="1" x14ac:dyDescent="0.15">
      <c r="A7452" s="6" t="s">
        <v>299</v>
      </c>
      <c r="B7452" s="4" t="s">
        <v>78</v>
      </c>
      <c r="C7452" s="4" t="s">
        <v>271</v>
      </c>
      <c r="D7452" s="4" t="s">
        <v>276</v>
      </c>
      <c r="E7452" s="5">
        <v>11.67</v>
      </c>
      <c r="F7452" t="s">
        <v>354</v>
      </c>
    </row>
    <row r="7453" spans="1:10" ht="21.95" customHeight="1" x14ac:dyDescent="0.15">
      <c r="A7453" s="6" t="s">
        <v>299</v>
      </c>
      <c r="B7453" s="4" t="s">
        <v>78</v>
      </c>
      <c r="C7453" s="4" t="s">
        <v>271</v>
      </c>
      <c r="D7453" s="4" t="s">
        <v>278</v>
      </c>
      <c r="E7453" s="5">
        <v>14.63</v>
      </c>
    </row>
    <row r="7454" spans="1:10" ht="21.95" customHeight="1" x14ac:dyDescent="0.15">
      <c r="A7454" s="6" t="s">
        <v>299</v>
      </c>
      <c r="B7454" s="4" t="s">
        <v>184</v>
      </c>
      <c r="C7454" s="4" t="s">
        <v>271</v>
      </c>
      <c r="D7454" s="4" t="s">
        <v>276</v>
      </c>
      <c r="E7454" s="5">
        <v>10.35</v>
      </c>
    </row>
    <row r="7455" spans="1:10" ht="21.95" customHeight="1" x14ac:dyDescent="0.15">
      <c r="A7455" s="6" t="s">
        <v>299</v>
      </c>
      <c r="B7455" s="4" t="s">
        <v>184</v>
      </c>
      <c r="C7455" s="4" t="s">
        <v>271</v>
      </c>
      <c r="D7455" s="4" t="s">
        <v>278</v>
      </c>
      <c r="E7455" s="5">
        <v>11.28</v>
      </c>
    </row>
    <row r="7456" spans="1:10" ht="21.95" customHeight="1" x14ac:dyDescent="0.15">
      <c r="A7456" s="6" t="s">
        <v>299</v>
      </c>
      <c r="B7456" s="4" t="s">
        <v>185</v>
      </c>
      <c r="C7456" s="4" t="s">
        <v>271</v>
      </c>
      <c r="D7456" s="4" t="s">
        <v>276</v>
      </c>
      <c r="E7456" s="5">
        <v>15.4</v>
      </c>
      <c r="F7456" s="13" t="s">
        <v>353</v>
      </c>
    </row>
    <row r="7457" spans="1:10" ht="21.95" customHeight="1" x14ac:dyDescent="0.15">
      <c r="A7457" s="6" t="s">
        <v>299</v>
      </c>
      <c r="B7457" s="4" t="s">
        <v>185</v>
      </c>
      <c r="C7457" s="4" t="s">
        <v>271</v>
      </c>
      <c r="D7457" s="4" t="s">
        <v>276</v>
      </c>
      <c r="E7457" s="5">
        <v>9.2799999999999994</v>
      </c>
      <c r="F7457" s="13"/>
    </row>
    <row r="7458" spans="1:10" ht="21.95" customHeight="1" x14ac:dyDescent="0.15">
      <c r="A7458" s="6" t="s">
        <v>299</v>
      </c>
      <c r="B7458" s="4" t="s">
        <v>185</v>
      </c>
      <c r="C7458" s="4" t="s">
        <v>271</v>
      </c>
      <c r="D7458" s="4" t="s">
        <v>278</v>
      </c>
      <c r="E7458" s="5">
        <v>13.33</v>
      </c>
      <c r="F7458" s="13"/>
    </row>
    <row r="7459" spans="1:10" ht="21.95" customHeight="1" x14ac:dyDescent="0.15">
      <c r="A7459" s="6" t="s">
        <v>299</v>
      </c>
      <c r="B7459" s="4" t="s">
        <v>185</v>
      </c>
      <c r="C7459" s="4" t="s">
        <v>271</v>
      </c>
      <c r="D7459" s="4" t="s">
        <v>278</v>
      </c>
      <c r="E7459" s="5">
        <v>12.84</v>
      </c>
      <c r="F7459" s="13"/>
    </row>
    <row r="7460" spans="1:10" ht="21.95" customHeight="1" x14ac:dyDescent="0.15">
      <c r="A7460" s="6" t="s">
        <v>299</v>
      </c>
      <c r="B7460" s="4" t="s">
        <v>79</v>
      </c>
      <c r="C7460" s="4" t="s">
        <v>271</v>
      </c>
      <c r="D7460" s="4" t="s">
        <v>276</v>
      </c>
      <c r="E7460" s="5">
        <v>16.82</v>
      </c>
      <c r="F7460" s="13" t="s">
        <v>354</v>
      </c>
    </row>
    <row r="7461" spans="1:10" ht="21.95" customHeight="1" x14ac:dyDescent="0.15">
      <c r="A7461" s="6" t="s">
        <v>299</v>
      </c>
      <c r="B7461" s="4" t="s">
        <v>79</v>
      </c>
      <c r="C7461" s="4" t="s">
        <v>271</v>
      </c>
      <c r="D7461" s="4" t="s">
        <v>276</v>
      </c>
      <c r="E7461" s="5">
        <v>7.23</v>
      </c>
    </row>
    <row r="7462" spans="1:10" ht="21.95" customHeight="1" x14ac:dyDescent="0.15">
      <c r="A7462" s="6" t="s">
        <v>299</v>
      </c>
      <c r="B7462" s="4" t="s">
        <v>79</v>
      </c>
      <c r="C7462" s="4" t="s">
        <v>271</v>
      </c>
      <c r="D7462" s="4" t="s">
        <v>278</v>
      </c>
      <c r="E7462" s="5">
        <v>16.28</v>
      </c>
    </row>
    <row r="7463" spans="1:10" ht="21.95" customHeight="1" x14ac:dyDescent="0.15">
      <c r="A7463" s="9" t="s">
        <v>299</v>
      </c>
      <c r="B7463" s="4" t="s">
        <v>79</v>
      </c>
      <c r="C7463" s="4" t="s">
        <v>271</v>
      </c>
      <c r="D7463" s="4" t="s">
        <v>278</v>
      </c>
      <c r="E7463" s="5">
        <v>16.28</v>
      </c>
    </row>
    <row r="7464" spans="1:10" ht="21.95" customHeight="1" x14ac:dyDescent="0.15">
      <c r="A7464" s="6" t="s">
        <v>299</v>
      </c>
      <c r="B7464" s="4" t="s">
        <v>186</v>
      </c>
      <c r="C7464" s="4" t="s">
        <v>271</v>
      </c>
      <c r="D7464" s="4" t="s">
        <v>276</v>
      </c>
      <c r="E7464" s="5">
        <v>11.47</v>
      </c>
    </row>
    <row r="7465" spans="1:10" ht="21.95" customHeight="1" x14ac:dyDescent="0.15">
      <c r="A7465" s="6" t="s">
        <v>299</v>
      </c>
      <c r="B7465" s="4" t="s">
        <v>186</v>
      </c>
      <c r="C7465" s="4" t="s">
        <v>271</v>
      </c>
      <c r="D7465" s="4" t="s">
        <v>278</v>
      </c>
      <c r="E7465" s="5">
        <v>12.6</v>
      </c>
    </row>
    <row r="7466" spans="1:10" ht="21.95" customHeight="1" x14ac:dyDescent="0.15">
      <c r="A7466" s="6" t="s">
        <v>299</v>
      </c>
      <c r="B7466" s="4" t="s">
        <v>80</v>
      </c>
      <c r="C7466" s="4" t="s">
        <v>271</v>
      </c>
      <c r="D7466" s="4" t="s">
        <v>276</v>
      </c>
      <c r="E7466" s="5">
        <v>11.86</v>
      </c>
      <c r="F7466" t="s">
        <v>353</v>
      </c>
      <c r="G7466" s="17">
        <f>+E7466+E7467+E7468+E7469+E7470+E7471</f>
        <v>75.61999999999999</v>
      </c>
      <c r="H7466" s="17">
        <f>+E7474+E7475+E7476+E7473+E7472</f>
        <v>43.570000000000007</v>
      </c>
      <c r="I7466" s="18">
        <f>+(G7466/4)/(H7466/3)</f>
        <v>1.3016984163415191</v>
      </c>
      <c r="J7466" s="21">
        <f>+(B7466-$K$1)/7</f>
        <v>37</v>
      </c>
    </row>
    <row r="7467" spans="1:10" ht="21.95" customHeight="1" x14ac:dyDescent="0.15">
      <c r="A7467" s="6" t="s">
        <v>299</v>
      </c>
      <c r="B7467" s="4" t="s">
        <v>80</v>
      </c>
      <c r="C7467" s="4" t="s">
        <v>271</v>
      </c>
      <c r="D7467" s="4" t="s">
        <v>276</v>
      </c>
      <c r="E7467" s="5">
        <v>8.58</v>
      </c>
    </row>
    <row r="7468" spans="1:10" ht="21.95" customHeight="1" x14ac:dyDescent="0.15">
      <c r="A7468" s="6" t="s">
        <v>299</v>
      </c>
      <c r="B7468" s="4" t="s">
        <v>80</v>
      </c>
      <c r="C7468" s="4" t="s">
        <v>271</v>
      </c>
      <c r="D7468" s="4" t="s">
        <v>278</v>
      </c>
      <c r="E7468" s="5">
        <v>12.36</v>
      </c>
    </row>
    <row r="7469" spans="1:10" ht="21.95" customHeight="1" x14ac:dyDescent="0.15">
      <c r="A7469" s="6" t="s">
        <v>299</v>
      </c>
      <c r="B7469" s="4" t="s">
        <v>80</v>
      </c>
      <c r="C7469" s="4" t="s">
        <v>271</v>
      </c>
      <c r="D7469" s="4" t="s">
        <v>278</v>
      </c>
      <c r="E7469" s="5">
        <v>12.75</v>
      </c>
    </row>
    <row r="7470" spans="1:10" ht="21.95" customHeight="1" x14ac:dyDescent="0.15">
      <c r="A7470" s="6" t="s">
        <v>299</v>
      </c>
      <c r="B7470" s="4" t="s">
        <v>187</v>
      </c>
      <c r="C7470" s="4" t="s">
        <v>271</v>
      </c>
      <c r="D7470" s="4" t="s">
        <v>276</v>
      </c>
      <c r="E7470" s="5">
        <v>14.83</v>
      </c>
    </row>
    <row r="7471" spans="1:10" ht="21.95" customHeight="1" x14ac:dyDescent="0.15">
      <c r="A7471" s="6" t="s">
        <v>299</v>
      </c>
      <c r="B7471" s="4" t="s">
        <v>187</v>
      </c>
      <c r="C7471" s="4" t="s">
        <v>271</v>
      </c>
      <c r="D7471" s="4" t="s">
        <v>278</v>
      </c>
      <c r="E7471" s="5">
        <v>15.24</v>
      </c>
    </row>
    <row r="7472" spans="1:10" ht="21.95" customHeight="1" x14ac:dyDescent="0.15">
      <c r="A7472" s="6" t="s">
        <v>299</v>
      </c>
      <c r="B7472" s="4" t="s">
        <v>81</v>
      </c>
      <c r="C7472" s="4" t="s">
        <v>271</v>
      </c>
      <c r="D7472" s="4" t="s">
        <v>278</v>
      </c>
      <c r="E7472" s="5">
        <v>13.71</v>
      </c>
      <c r="F7472" t="s">
        <v>354</v>
      </c>
    </row>
    <row r="7473" spans="1:10" ht="21.95" customHeight="1" x14ac:dyDescent="0.15">
      <c r="A7473" s="6" t="s">
        <v>299</v>
      </c>
      <c r="B7473" s="4" t="s">
        <v>188</v>
      </c>
      <c r="C7473" s="4" t="s">
        <v>271</v>
      </c>
      <c r="D7473" s="4" t="s">
        <v>276</v>
      </c>
      <c r="E7473" s="5">
        <v>5.59</v>
      </c>
    </row>
    <row r="7474" spans="1:10" ht="21.95" customHeight="1" x14ac:dyDescent="0.15">
      <c r="A7474" s="6" t="s">
        <v>299</v>
      </c>
      <c r="B7474" s="4" t="s">
        <v>188</v>
      </c>
      <c r="C7474" s="4" t="s">
        <v>271</v>
      </c>
      <c r="D7474" s="4" t="s">
        <v>278</v>
      </c>
      <c r="E7474" s="5">
        <v>14.56</v>
      </c>
    </row>
    <row r="7475" spans="1:10" ht="21.95" customHeight="1" x14ac:dyDescent="0.15">
      <c r="A7475" s="6" t="s">
        <v>299</v>
      </c>
      <c r="B7475" s="4" t="s">
        <v>188</v>
      </c>
      <c r="C7475" s="4" t="s">
        <v>271</v>
      </c>
      <c r="D7475" s="4" t="s">
        <v>278</v>
      </c>
      <c r="E7475" s="5">
        <v>1.52</v>
      </c>
    </row>
    <row r="7476" spans="1:10" ht="21.95" customHeight="1" x14ac:dyDescent="0.15">
      <c r="A7476" s="6" t="s">
        <v>299</v>
      </c>
      <c r="B7476" s="4" t="s">
        <v>188</v>
      </c>
      <c r="C7476" s="4" t="s">
        <v>271</v>
      </c>
      <c r="D7476" s="4" t="s">
        <v>274</v>
      </c>
      <c r="E7476" s="5">
        <v>8.19</v>
      </c>
    </row>
    <row r="7477" spans="1:10" ht="21.95" customHeight="1" x14ac:dyDescent="0.15">
      <c r="A7477" s="6" t="s">
        <v>299</v>
      </c>
      <c r="B7477" s="4" t="s">
        <v>82</v>
      </c>
      <c r="C7477" s="4" t="s">
        <v>271</v>
      </c>
      <c r="D7477" s="4" t="s">
        <v>276</v>
      </c>
      <c r="E7477" s="5">
        <v>10.16</v>
      </c>
      <c r="F7477" t="s">
        <v>353</v>
      </c>
      <c r="G7477" s="17">
        <f>+E7477+E7478+E7479+E7480+E7481+E7482</f>
        <v>66.739999999999995</v>
      </c>
      <c r="H7477" s="17">
        <f>+E7485+E7484+E7483</f>
        <v>34.01</v>
      </c>
      <c r="I7477" s="18">
        <f>+(G7477/4)/(H7477/3)</f>
        <v>1.4717730079388416</v>
      </c>
      <c r="J7477" s="21">
        <f>+(B7477-$K$1)/7</f>
        <v>38</v>
      </c>
    </row>
    <row r="7478" spans="1:10" ht="21.95" customHeight="1" x14ac:dyDescent="0.15">
      <c r="A7478" s="6" t="s">
        <v>299</v>
      </c>
      <c r="B7478" s="4" t="s">
        <v>82</v>
      </c>
      <c r="C7478" s="4" t="s">
        <v>271</v>
      </c>
      <c r="D7478" s="4" t="s">
        <v>276</v>
      </c>
      <c r="E7478" s="5">
        <v>7.46</v>
      </c>
    </row>
    <row r="7479" spans="1:10" ht="21.95" customHeight="1" x14ac:dyDescent="0.15">
      <c r="A7479" s="6" t="s">
        <v>299</v>
      </c>
      <c r="B7479" s="4" t="s">
        <v>82</v>
      </c>
      <c r="C7479" s="4" t="s">
        <v>271</v>
      </c>
      <c r="D7479" s="4" t="s">
        <v>278</v>
      </c>
      <c r="E7479" s="5">
        <v>11.83</v>
      </c>
    </row>
    <row r="7480" spans="1:10" ht="21.95" customHeight="1" x14ac:dyDescent="0.15">
      <c r="A7480" s="6" t="s">
        <v>299</v>
      </c>
      <c r="B7480" s="4" t="s">
        <v>82</v>
      </c>
      <c r="C7480" s="4" t="s">
        <v>271</v>
      </c>
      <c r="D7480" s="4" t="s">
        <v>278</v>
      </c>
      <c r="E7480" s="5">
        <v>10.91</v>
      </c>
    </row>
    <row r="7481" spans="1:10" ht="21.95" customHeight="1" x14ac:dyDescent="0.15">
      <c r="A7481" s="6" t="s">
        <v>299</v>
      </c>
      <c r="B7481" s="4" t="s">
        <v>189</v>
      </c>
      <c r="C7481" s="4" t="s">
        <v>271</v>
      </c>
      <c r="D7481" s="4" t="s">
        <v>276</v>
      </c>
      <c r="E7481" s="5">
        <v>12.21</v>
      </c>
    </row>
    <row r="7482" spans="1:10" ht="21.95" customHeight="1" x14ac:dyDescent="0.15">
      <c r="A7482" s="6" t="s">
        <v>299</v>
      </c>
      <c r="B7482" s="4" t="s">
        <v>189</v>
      </c>
      <c r="C7482" s="4" t="s">
        <v>271</v>
      </c>
      <c r="D7482" s="4" t="s">
        <v>278</v>
      </c>
      <c r="E7482" s="5">
        <v>14.17</v>
      </c>
    </row>
    <row r="7483" spans="1:10" ht="21.95" customHeight="1" x14ac:dyDescent="0.15">
      <c r="A7483" s="6" t="s">
        <v>299</v>
      </c>
      <c r="B7483" s="4" t="s">
        <v>83</v>
      </c>
      <c r="C7483" s="4" t="s">
        <v>271</v>
      </c>
      <c r="D7483" s="4" t="s">
        <v>276</v>
      </c>
      <c r="E7483" s="5">
        <v>10.94</v>
      </c>
      <c r="F7483" t="s">
        <v>354</v>
      </c>
    </row>
    <row r="7484" spans="1:10" ht="21.95" customHeight="1" x14ac:dyDescent="0.15">
      <c r="A7484" s="6" t="s">
        <v>299</v>
      </c>
      <c r="B7484" s="4" t="s">
        <v>83</v>
      </c>
      <c r="C7484" s="4" t="s">
        <v>271</v>
      </c>
      <c r="D7484" s="4" t="s">
        <v>278</v>
      </c>
      <c r="E7484" s="5">
        <v>11.65</v>
      </c>
    </row>
    <row r="7485" spans="1:10" ht="21.95" customHeight="1" x14ac:dyDescent="0.15">
      <c r="A7485" s="6" t="s">
        <v>299</v>
      </c>
      <c r="B7485" s="4" t="s">
        <v>190</v>
      </c>
      <c r="C7485" s="4" t="s">
        <v>271</v>
      </c>
      <c r="D7485" s="4" t="s">
        <v>278</v>
      </c>
      <c r="E7485" s="5">
        <v>11.42</v>
      </c>
    </row>
    <row r="7486" spans="1:10" ht="21.95" customHeight="1" x14ac:dyDescent="0.15">
      <c r="A7486" s="6" t="s">
        <v>299</v>
      </c>
      <c r="B7486" s="4" t="s">
        <v>84</v>
      </c>
      <c r="C7486" s="4" t="s">
        <v>271</v>
      </c>
      <c r="D7486" s="4" t="s">
        <v>276</v>
      </c>
      <c r="E7486" s="5">
        <v>11.35</v>
      </c>
      <c r="F7486" t="s">
        <v>353</v>
      </c>
      <c r="G7486" s="17">
        <f>+E7486+E7487+E7488+E7489+E7490+E7491+E7492</f>
        <v>73.790000000000006</v>
      </c>
      <c r="H7486" s="17">
        <f>+E7494+E7495+E7496+E7493</f>
        <v>40.81</v>
      </c>
      <c r="I7486" s="18">
        <f>+(G7486/4)/(H7486/3)</f>
        <v>1.3561014457240874</v>
      </c>
      <c r="J7486" s="21">
        <f>+(B7486-$K$1)/7</f>
        <v>39</v>
      </c>
    </row>
    <row r="7487" spans="1:10" ht="21.95" customHeight="1" x14ac:dyDescent="0.15">
      <c r="A7487" s="6" t="s">
        <v>299</v>
      </c>
      <c r="B7487" s="4" t="s">
        <v>84</v>
      </c>
      <c r="C7487" s="4" t="s">
        <v>271</v>
      </c>
      <c r="D7487" s="4" t="s">
        <v>276</v>
      </c>
      <c r="E7487" s="5">
        <v>10.56</v>
      </c>
    </row>
    <row r="7488" spans="1:10" ht="21.95" customHeight="1" x14ac:dyDescent="0.15">
      <c r="A7488" s="6" t="s">
        <v>299</v>
      </c>
      <c r="B7488" s="4" t="s">
        <v>84</v>
      </c>
      <c r="C7488" s="4" t="s">
        <v>271</v>
      </c>
      <c r="D7488" s="4" t="s">
        <v>278</v>
      </c>
      <c r="E7488" s="5">
        <v>11.99</v>
      </c>
    </row>
    <row r="7489" spans="1:10" ht="21.95" customHeight="1" x14ac:dyDescent="0.15">
      <c r="A7489" s="6" t="s">
        <v>299</v>
      </c>
      <c r="B7489" s="4" t="s">
        <v>84</v>
      </c>
      <c r="C7489" s="4" t="s">
        <v>271</v>
      </c>
      <c r="D7489" s="4" t="s">
        <v>278</v>
      </c>
      <c r="E7489" s="5">
        <v>11.68</v>
      </c>
    </row>
    <row r="7490" spans="1:10" ht="21.95" customHeight="1" x14ac:dyDescent="0.15">
      <c r="A7490" s="6" t="s">
        <v>299</v>
      </c>
      <c r="B7490" s="4" t="s">
        <v>191</v>
      </c>
      <c r="C7490" s="4" t="s">
        <v>271</v>
      </c>
      <c r="D7490" s="4" t="s">
        <v>276</v>
      </c>
      <c r="E7490" s="5">
        <v>13.48</v>
      </c>
    </row>
    <row r="7491" spans="1:10" ht="21.95" customHeight="1" x14ac:dyDescent="0.15">
      <c r="A7491" s="6" t="s">
        <v>299</v>
      </c>
      <c r="B7491" s="4" t="s">
        <v>191</v>
      </c>
      <c r="C7491" s="4" t="s">
        <v>271</v>
      </c>
      <c r="D7491" s="4" t="s">
        <v>278</v>
      </c>
      <c r="E7491" s="5">
        <v>6.2</v>
      </c>
    </row>
    <row r="7492" spans="1:10" ht="21.95" customHeight="1" x14ac:dyDescent="0.15">
      <c r="A7492" s="6" t="s">
        <v>299</v>
      </c>
      <c r="B7492" s="4" t="s">
        <v>191</v>
      </c>
      <c r="C7492" s="4" t="s">
        <v>271</v>
      </c>
      <c r="D7492" s="4" t="s">
        <v>278</v>
      </c>
      <c r="E7492" s="5">
        <v>8.5299999999999994</v>
      </c>
    </row>
    <row r="7493" spans="1:10" ht="21.95" customHeight="1" x14ac:dyDescent="0.15">
      <c r="A7493" s="6" t="s">
        <v>299</v>
      </c>
      <c r="B7493" s="4" t="s">
        <v>85</v>
      </c>
      <c r="C7493" s="4" t="s">
        <v>271</v>
      </c>
      <c r="D7493" s="4" t="s">
        <v>276</v>
      </c>
      <c r="E7493" s="5">
        <v>9.6199999999999992</v>
      </c>
      <c r="F7493" t="s">
        <v>354</v>
      </c>
    </row>
    <row r="7494" spans="1:10" ht="21.95" customHeight="1" x14ac:dyDescent="0.15">
      <c r="A7494" s="6" t="s">
        <v>299</v>
      </c>
      <c r="B7494" s="4" t="s">
        <v>85</v>
      </c>
      <c r="C7494" s="4" t="s">
        <v>271</v>
      </c>
      <c r="D7494" s="4" t="s">
        <v>278</v>
      </c>
      <c r="E7494" s="5">
        <v>12.47</v>
      </c>
    </row>
    <row r="7495" spans="1:10" ht="21.95" customHeight="1" x14ac:dyDescent="0.15">
      <c r="A7495" s="6" t="s">
        <v>299</v>
      </c>
      <c r="B7495" s="4" t="s">
        <v>192</v>
      </c>
      <c r="C7495" s="4" t="s">
        <v>271</v>
      </c>
      <c r="D7495" s="4" t="s">
        <v>276</v>
      </c>
      <c r="E7495" s="5">
        <v>12.27</v>
      </c>
    </row>
    <row r="7496" spans="1:10" ht="21.95" customHeight="1" x14ac:dyDescent="0.15">
      <c r="A7496" s="6" t="s">
        <v>299</v>
      </c>
      <c r="B7496" s="4" t="s">
        <v>192</v>
      </c>
      <c r="C7496" s="4" t="s">
        <v>271</v>
      </c>
      <c r="D7496" s="4" t="s">
        <v>276</v>
      </c>
      <c r="E7496" s="5">
        <v>6.45</v>
      </c>
    </row>
    <row r="7497" spans="1:10" ht="21.95" customHeight="1" x14ac:dyDescent="0.15">
      <c r="A7497" s="6" t="s">
        <v>299</v>
      </c>
      <c r="B7497" s="4" t="s">
        <v>86</v>
      </c>
      <c r="C7497" s="4" t="s">
        <v>271</v>
      </c>
      <c r="D7497" s="4" t="s">
        <v>276</v>
      </c>
      <c r="E7497" s="5">
        <v>11.42</v>
      </c>
      <c r="F7497" t="s">
        <v>353</v>
      </c>
      <c r="G7497" s="17">
        <f>+E7497+E7498+E7499+E7500+E7501+E7502+E7503</f>
        <v>76.5</v>
      </c>
      <c r="H7497" s="17">
        <f>+E7505+E7506+E7507+E7504</f>
        <v>44.959999999999994</v>
      </c>
      <c r="I7497" s="18">
        <f>+(G7497/4)/(H7497/3)</f>
        <v>1.2761343416370108</v>
      </c>
      <c r="J7497" s="21">
        <f>+(B7497-$K$1)/7</f>
        <v>40</v>
      </c>
    </row>
    <row r="7498" spans="1:10" ht="21.95" customHeight="1" x14ac:dyDescent="0.15">
      <c r="A7498" s="6" t="s">
        <v>299</v>
      </c>
      <c r="B7498" s="4" t="s">
        <v>86</v>
      </c>
      <c r="C7498" s="4" t="s">
        <v>271</v>
      </c>
      <c r="D7498" s="4" t="s">
        <v>276</v>
      </c>
      <c r="E7498" s="5">
        <v>9.66</v>
      </c>
    </row>
    <row r="7499" spans="1:10" ht="21.95" customHeight="1" x14ac:dyDescent="0.15">
      <c r="A7499" s="6" t="s">
        <v>299</v>
      </c>
      <c r="B7499" s="4" t="s">
        <v>86</v>
      </c>
      <c r="C7499" s="4" t="s">
        <v>271</v>
      </c>
      <c r="D7499" s="4" t="s">
        <v>278</v>
      </c>
      <c r="E7499" s="5">
        <v>11.69</v>
      </c>
    </row>
    <row r="7500" spans="1:10" ht="21.95" customHeight="1" x14ac:dyDescent="0.15">
      <c r="A7500" s="6" t="s">
        <v>299</v>
      </c>
      <c r="B7500" s="4" t="s">
        <v>86</v>
      </c>
      <c r="C7500" s="4" t="s">
        <v>271</v>
      </c>
      <c r="D7500" s="4" t="s">
        <v>278</v>
      </c>
      <c r="E7500" s="5">
        <v>12.59</v>
      </c>
    </row>
    <row r="7501" spans="1:10" ht="21.95" customHeight="1" x14ac:dyDescent="0.15">
      <c r="A7501" s="6" t="s">
        <v>299</v>
      </c>
      <c r="B7501" s="4" t="s">
        <v>193</v>
      </c>
      <c r="C7501" s="4" t="s">
        <v>271</v>
      </c>
      <c r="D7501" s="4" t="s">
        <v>276</v>
      </c>
      <c r="E7501" s="5">
        <v>14.76</v>
      </c>
    </row>
    <row r="7502" spans="1:10" ht="21.95" customHeight="1" x14ac:dyDescent="0.15">
      <c r="A7502" s="6" t="s">
        <v>299</v>
      </c>
      <c r="B7502" s="4" t="s">
        <v>193</v>
      </c>
      <c r="C7502" s="4" t="s">
        <v>271</v>
      </c>
      <c r="D7502" s="4" t="s">
        <v>278</v>
      </c>
      <c r="E7502" s="5">
        <v>7.1</v>
      </c>
    </row>
    <row r="7503" spans="1:10" ht="21.95" customHeight="1" x14ac:dyDescent="0.15">
      <c r="A7503" s="6" t="s">
        <v>299</v>
      </c>
      <c r="B7503" s="4" t="s">
        <v>193</v>
      </c>
      <c r="C7503" s="4" t="s">
        <v>271</v>
      </c>
      <c r="D7503" s="4" t="s">
        <v>278</v>
      </c>
      <c r="E7503" s="5">
        <v>9.2799999999999994</v>
      </c>
    </row>
    <row r="7504" spans="1:10" ht="21.95" customHeight="1" x14ac:dyDescent="0.15">
      <c r="A7504" s="6" t="s">
        <v>299</v>
      </c>
      <c r="B7504" s="4" t="s">
        <v>87</v>
      </c>
      <c r="C7504" s="4" t="s">
        <v>271</v>
      </c>
      <c r="D7504" s="4" t="s">
        <v>276</v>
      </c>
      <c r="E7504" s="5">
        <v>11.34</v>
      </c>
      <c r="F7504" t="s">
        <v>354</v>
      </c>
    </row>
    <row r="7505" spans="1:10" ht="21.95" customHeight="1" x14ac:dyDescent="0.15">
      <c r="A7505" s="6" t="s">
        <v>299</v>
      </c>
      <c r="B7505" s="4" t="s">
        <v>87</v>
      </c>
      <c r="C7505" s="4" t="s">
        <v>271</v>
      </c>
      <c r="D7505" s="4" t="s">
        <v>278</v>
      </c>
      <c r="E7505" s="5">
        <v>13.93</v>
      </c>
    </row>
    <row r="7506" spans="1:10" ht="21.95" customHeight="1" x14ac:dyDescent="0.15">
      <c r="A7506" s="6" t="s">
        <v>299</v>
      </c>
      <c r="B7506" s="4" t="s">
        <v>194</v>
      </c>
      <c r="C7506" s="4" t="s">
        <v>271</v>
      </c>
      <c r="D7506" s="4" t="s">
        <v>276</v>
      </c>
      <c r="E7506" s="5">
        <v>9.5</v>
      </c>
    </row>
    <row r="7507" spans="1:10" ht="21.95" customHeight="1" x14ac:dyDescent="0.15">
      <c r="A7507" s="6" t="s">
        <v>299</v>
      </c>
      <c r="B7507" s="4" t="s">
        <v>194</v>
      </c>
      <c r="C7507" s="4" t="s">
        <v>271</v>
      </c>
      <c r="D7507" s="4" t="s">
        <v>278</v>
      </c>
      <c r="E7507" s="5">
        <v>10.19</v>
      </c>
    </row>
    <row r="7508" spans="1:10" ht="21.95" customHeight="1" x14ac:dyDescent="0.15">
      <c r="A7508" s="6" t="s">
        <v>299</v>
      </c>
      <c r="B7508" s="4" t="s">
        <v>195</v>
      </c>
      <c r="C7508" s="4" t="s">
        <v>271</v>
      </c>
      <c r="D7508" s="4" t="s">
        <v>276</v>
      </c>
      <c r="E7508" s="5">
        <v>15.05</v>
      </c>
      <c r="F7508" s="13" t="s">
        <v>353</v>
      </c>
    </row>
    <row r="7509" spans="1:10" ht="21.95" customHeight="1" x14ac:dyDescent="0.15">
      <c r="A7509" s="6" t="s">
        <v>299</v>
      </c>
      <c r="B7509" s="4" t="s">
        <v>195</v>
      </c>
      <c r="C7509" s="4" t="s">
        <v>271</v>
      </c>
      <c r="D7509" s="4" t="s">
        <v>276</v>
      </c>
      <c r="E7509" s="5">
        <v>7.85</v>
      </c>
      <c r="F7509" s="13"/>
    </row>
    <row r="7510" spans="1:10" ht="21.95" customHeight="1" x14ac:dyDescent="0.15">
      <c r="A7510" s="9" t="s">
        <v>299</v>
      </c>
      <c r="B7510" s="4" t="s">
        <v>195</v>
      </c>
      <c r="C7510" s="4" t="s">
        <v>271</v>
      </c>
      <c r="D7510" s="4" t="s">
        <v>278</v>
      </c>
      <c r="E7510" s="5">
        <v>13.08</v>
      </c>
      <c r="F7510" s="13"/>
    </row>
    <row r="7511" spans="1:10" ht="21.95" customHeight="1" x14ac:dyDescent="0.15">
      <c r="A7511" s="6" t="s">
        <v>299</v>
      </c>
      <c r="B7511" s="4" t="s">
        <v>195</v>
      </c>
      <c r="C7511" s="4" t="s">
        <v>271</v>
      </c>
      <c r="D7511" s="4" t="s">
        <v>278</v>
      </c>
      <c r="E7511" s="5">
        <v>12.06</v>
      </c>
      <c r="F7511" s="13"/>
    </row>
    <row r="7512" spans="1:10" ht="21.95" customHeight="1" x14ac:dyDescent="0.15">
      <c r="A7512" s="6" t="s">
        <v>299</v>
      </c>
      <c r="B7512" s="4" t="s">
        <v>89</v>
      </c>
      <c r="C7512" s="4" t="s">
        <v>271</v>
      </c>
      <c r="D7512" s="4" t="s">
        <v>276</v>
      </c>
      <c r="E7512" s="5">
        <v>13.27</v>
      </c>
      <c r="F7512" s="13" t="s">
        <v>354</v>
      </c>
    </row>
    <row r="7513" spans="1:10" ht="21.95" customHeight="1" x14ac:dyDescent="0.15">
      <c r="A7513" s="6" t="s">
        <v>299</v>
      </c>
      <c r="B7513" s="4" t="s">
        <v>89</v>
      </c>
      <c r="C7513" s="4" t="s">
        <v>271</v>
      </c>
      <c r="D7513" s="4" t="s">
        <v>276</v>
      </c>
      <c r="E7513" s="5">
        <v>5.41</v>
      </c>
    </row>
    <row r="7514" spans="1:10" ht="21.95" customHeight="1" x14ac:dyDescent="0.15">
      <c r="A7514" s="6" t="s">
        <v>299</v>
      </c>
      <c r="B7514" s="4" t="s">
        <v>89</v>
      </c>
      <c r="C7514" s="4" t="s">
        <v>271</v>
      </c>
      <c r="D7514" s="4" t="s">
        <v>278</v>
      </c>
      <c r="E7514" s="5">
        <v>13.24</v>
      </c>
    </row>
    <row r="7515" spans="1:10" ht="21.95" customHeight="1" x14ac:dyDescent="0.15">
      <c r="A7515" s="6" t="s">
        <v>299</v>
      </c>
      <c r="B7515" s="4" t="s">
        <v>89</v>
      </c>
      <c r="C7515" s="4" t="s">
        <v>271</v>
      </c>
      <c r="D7515" s="4" t="s">
        <v>278</v>
      </c>
      <c r="E7515" s="5">
        <v>11.91</v>
      </c>
    </row>
    <row r="7516" spans="1:10" ht="21.95" customHeight="1" x14ac:dyDescent="0.15">
      <c r="A7516" s="6" t="s">
        <v>299</v>
      </c>
      <c r="B7516" s="4" t="s">
        <v>196</v>
      </c>
      <c r="C7516" s="4" t="s">
        <v>271</v>
      </c>
      <c r="D7516" s="4" t="s">
        <v>276</v>
      </c>
      <c r="E7516" s="5">
        <v>8.1300000000000008</v>
      </c>
    </row>
    <row r="7517" spans="1:10" ht="21.95" customHeight="1" x14ac:dyDescent="0.15">
      <c r="A7517" s="6" t="s">
        <v>299</v>
      </c>
      <c r="B7517" s="4" t="s">
        <v>196</v>
      </c>
      <c r="C7517" s="4" t="s">
        <v>271</v>
      </c>
      <c r="D7517" s="4" t="s">
        <v>278</v>
      </c>
      <c r="E7517" s="5">
        <v>14.37</v>
      </c>
    </row>
    <row r="7518" spans="1:10" ht="21.95" customHeight="1" x14ac:dyDescent="0.15">
      <c r="A7518" s="6" t="s">
        <v>299</v>
      </c>
      <c r="B7518" s="4" t="s">
        <v>90</v>
      </c>
      <c r="C7518" s="4" t="s">
        <v>271</v>
      </c>
      <c r="D7518" s="4" t="s">
        <v>276</v>
      </c>
      <c r="E7518" s="5">
        <v>14.47</v>
      </c>
      <c r="F7518" t="s">
        <v>353</v>
      </c>
      <c r="G7518" s="17">
        <f>+E7518+E7519+E7520+E7521+E7522+E7523</f>
        <v>70.06</v>
      </c>
      <c r="H7518" s="17">
        <f>+E7526+E7527+E7524+E7525</f>
        <v>45.730000000000004</v>
      </c>
      <c r="I7518" s="18">
        <f>+(G7518/4)/(H7518/3)</f>
        <v>1.1490268970041548</v>
      </c>
      <c r="J7518" s="21">
        <f>+(B7518-$K$1)/7</f>
        <v>42</v>
      </c>
    </row>
    <row r="7519" spans="1:10" ht="21.95" customHeight="1" x14ac:dyDescent="0.15">
      <c r="A7519" s="6" t="s">
        <v>299</v>
      </c>
      <c r="B7519" s="4" t="s">
        <v>90</v>
      </c>
      <c r="C7519" s="4" t="s">
        <v>271</v>
      </c>
      <c r="D7519" s="4" t="s">
        <v>276</v>
      </c>
      <c r="E7519" s="5">
        <v>1.9</v>
      </c>
    </row>
    <row r="7520" spans="1:10" ht="21.95" customHeight="1" x14ac:dyDescent="0.15">
      <c r="A7520" s="6" t="s">
        <v>299</v>
      </c>
      <c r="B7520" s="4" t="s">
        <v>90</v>
      </c>
      <c r="C7520" s="4" t="s">
        <v>271</v>
      </c>
      <c r="D7520" s="4" t="s">
        <v>278</v>
      </c>
      <c r="E7520" s="5">
        <v>11.89</v>
      </c>
    </row>
    <row r="7521" spans="1:10" ht="21.95" customHeight="1" x14ac:dyDescent="0.15">
      <c r="A7521" s="6" t="s">
        <v>299</v>
      </c>
      <c r="B7521" s="4" t="s">
        <v>90</v>
      </c>
      <c r="C7521" s="4" t="s">
        <v>271</v>
      </c>
      <c r="D7521" s="4" t="s">
        <v>278</v>
      </c>
      <c r="E7521" s="5">
        <v>13.72</v>
      </c>
    </row>
    <row r="7522" spans="1:10" ht="21.95" customHeight="1" x14ac:dyDescent="0.15">
      <c r="A7522" s="6" t="s">
        <v>299</v>
      </c>
      <c r="B7522" s="4" t="s">
        <v>197</v>
      </c>
      <c r="C7522" s="4" t="s">
        <v>271</v>
      </c>
      <c r="D7522" s="4" t="s">
        <v>276</v>
      </c>
      <c r="E7522" s="5">
        <v>12.58</v>
      </c>
    </row>
    <row r="7523" spans="1:10" ht="21.95" customHeight="1" x14ac:dyDescent="0.15">
      <c r="A7523" s="6" t="s">
        <v>299</v>
      </c>
      <c r="B7523" s="4" t="s">
        <v>197</v>
      </c>
      <c r="C7523" s="4" t="s">
        <v>271</v>
      </c>
      <c r="D7523" s="4" t="s">
        <v>278</v>
      </c>
      <c r="E7523" s="5">
        <v>15.5</v>
      </c>
    </row>
    <row r="7524" spans="1:10" ht="21.95" customHeight="1" x14ac:dyDescent="0.15">
      <c r="A7524" s="6" t="s">
        <v>299</v>
      </c>
      <c r="B7524" s="4" t="s">
        <v>91</v>
      </c>
      <c r="C7524" s="4" t="s">
        <v>271</v>
      </c>
      <c r="D7524" s="4" t="s">
        <v>276</v>
      </c>
      <c r="E7524" s="5">
        <v>12.37</v>
      </c>
      <c r="F7524" t="s">
        <v>354</v>
      </c>
    </row>
    <row r="7525" spans="1:10" ht="21.95" customHeight="1" x14ac:dyDescent="0.15">
      <c r="A7525" s="6" t="s">
        <v>299</v>
      </c>
      <c r="B7525" s="4" t="s">
        <v>91</v>
      </c>
      <c r="C7525" s="4" t="s">
        <v>271</v>
      </c>
      <c r="D7525" s="4" t="s">
        <v>278</v>
      </c>
      <c r="E7525" s="5">
        <v>13.48</v>
      </c>
    </row>
    <row r="7526" spans="1:10" ht="21.95" customHeight="1" x14ac:dyDescent="0.15">
      <c r="A7526" s="6" t="s">
        <v>299</v>
      </c>
      <c r="B7526" s="4" t="s">
        <v>198</v>
      </c>
      <c r="C7526" s="4" t="s">
        <v>271</v>
      </c>
      <c r="D7526" s="4" t="s">
        <v>276</v>
      </c>
      <c r="E7526" s="5">
        <v>9.6199999999999992</v>
      </c>
    </row>
    <row r="7527" spans="1:10" ht="21.95" customHeight="1" x14ac:dyDescent="0.15">
      <c r="A7527" s="6" t="s">
        <v>299</v>
      </c>
      <c r="B7527" s="4" t="s">
        <v>198</v>
      </c>
      <c r="C7527" s="4" t="s">
        <v>271</v>
      </c>
      <c r="D7527" s="4" t="s">
        <v>278</v>
      </c>
      <c r="E7527" s="5">
        <v>10.26</v>
      </c>
    </row>
    <row r="7528" spans="1:10" ht="21.95" customHeight="1" x14ac:dyDescent="0.15">
      <c r="A7528" s="6" t="s">
        <v>299</v>
      </c>
      <c r="B7528" s="4" t="s">
        <v>92</v>
      </c>
      <c r="C7528" s="4" t="s">
        <v>271</v>
      </c>
      <c r="D7528" s="4" t="s">
        <v>276</v>
      </c>
      <c r="E7528" s="5">
        <v>11.62</v>
      </c>
      <c r="F7528" t="s">
        <v>353</v>
      </c>
      <c r="G7528" s="17">
        <f>+E7528+E7529+E7530+E7531+E7532+E7533</f>
        <v>73.47999999999999</v>
      </c>
      <c r="H7528" s="17">
        <f>+E7536+E7537+E7538+E7535+E7534</f>
        <v>49.4</v>
      </c>
      <c r="I7528" s="18">
        <f>+(G7528/4)/(H7528/3)</f>
        <v>1.1155870445344129</v>
      </c>
      <c r="J7528" s="21">
        <f>+(B7528-$K$1)/7</f>
        <v>43</v>
      </c>
    </row>
    <row r="7529" spans="1:10" ht="21.95" customHeight="1" x14ac:dyDescent="0.15">
      <c r="A7529" s="6" t="s">
        <v>299</v>
      </c>
      <c r="B7529" s="4" t="s">
        <v>92</v>
      </c>
      <c r="C7529" s="4" t="s">
        <v>271</v>
      </c>
      <c r="D7529" s="4" t="s">
        <v>276</v>
      </c>
      <c r="E7529" s="5">
        <v>8.8800000000000008</v>
      </c>
    </row>
    <row r="7530" spans="1:10" ht="21.95" customHeight="1" x14ac:dyDescent="0.15">
      <c r="A7530" s="6" t="s">
        <v>299</v>
      </c>
      <c r="B7530" s="4" t="s">
        <v>92</v>
      </c>
      <c r="C7530" s="4" t="s">
        <v>271</v>
      </c>
      <c r="D7530" s="4" t="s">
        <v>278</v>
      </c>
      <c r="E7530" s="5">
        <v>11.96</v>
      </c>
    </row>
    <row r="7531" spans="1:10" ht="21.95" customHeight="1" x14ac:dyDescent="0.15">
      <c r="A7531" s="6" t="s">
        <v>299</v>
      </c>
      <c r="B7531" s="4" t="s">
        <v>92</v>
      </c>
      <c r="C7531" s="4" t="s">
        <v>271</v>
      </c>
      <c r="D7531" s="4" t="s">
        <v>278</v>
      </c>
      <c r="E7531" s="5">
        <v>11.23</v>
      </c>
    </row>
    <row r="7532" spans="1:10" ht="21.95" customHeight="1" x14ac:dyDescent="0.15">
      <c r="A7532" s="6" t="s">
        <v>299</v>
      </c>
      <c r="B7532" s="4" t="s">
        <v>199</v>
      </c>
      <c r="C7532" s="4" t="s">
        <v>271</v>
      </c>
      <c r="D7532" s="4" t="s">
        <v>276</v>
      </c>
      <c r="E7532" s="5">
        <v>13.69</v>
      </c>
    </row>
    <row r="7533" spans="1:10" ht="21.95" customHeight="1" x14ac:dyDescent="0.15">
      <c r="A7533" s="6" t="s">
        <v>299</v>
      </c>
      <c r="B7533" s="4" t="s">
        <v>199</v>
      </c>
      <c r="C7533" s="4" t="s">
        <v>271</v>
      </c>
      <c r="D7533" s="4" t="s">
        <v>278</v>
      </c>
      <c r="E7533" s="5">
        <v>16.100000000000001</v>
      </c>
    </row>
    <row r="7534" spans="1:10" ht="21.95" customHeight="1" x14ac:dyDescent="0.15">
      <c r="A7534" s="6" t="s">
        <v>299</v>
      </c>
      <c r="B7534" s="4" t="s">
        <v>93</v>
      </c>
      <c r="C7534" s="4" t="s">
        <v>271</v>
      </c>
      <c r="D7534" s="4" t="s">
        <v>276</v>
      </c>
      <c r="E7534" s="5">
        <v>11.01</v>
      </c>
      <c r="F7534" t="s">
        <v>354</v>
      </c>
    </row>
    <row r="7535" spans="1:10" ht="21.95" customHeight="1" x14ac:dyDescent="0.15">
      <c r="A7535" s="6" t="s">
        <v>299</v>
      </c>
      <c r="B7535" s="4" t="s">
        <v>93</v>
      </c>
      <c r="C7535" s="4" t="s">
        <v>271</v>
      </c>
      <c r="D7535" s="4" t="s">
        <v>278</v>
      </c>
      <c r="E7535" s="5">
        <v>14.85</v>
      </c>
    </row>
    <row r="7536" spans="1:10" ht="21.95" customHeight="1" x14ac:dyDescent="0.15">
      <c r="A7536" s="6" t="s">
        <v>299</v>
      </c>
      <c r="B7536" s="4" t="s">
        <v>93</v>
      </c>
      <c r="C7536" s="4" t="s">
        <v>271</v>
      </c>
      <c r="D7536" s="4" t="s">
        <v>278</v>
      </c>
      <c r="E7536" s="5">
        <v>3.77</v>
      </c>
    </row>
    <row r="7537" spans="1:10" ht="21.95" customHeight="1" x14ac:dyDescent="0.15">
      <c r="A7537" s="6" t="s">
        <v>299</v>
      </c>
      <c r="B7537" s="4" t="s">
        <v>201</v>
      </c>
      <c r="C7537" s="4" t="s">
        <v>271</v>
      </c>
      <c r="D7537" s="4" t="s">
        <v>276</v>
      </c>
      <c r="E7537" s="5">
        <v>9.0399999999999991</v>
      </c>
    </row>
    <row r="7538" spans="1:10" ht="21.95" customHeight="1" x14ac:dyDescent="0.15">
      <c r="A7538" s="6" t="s">
        <v>299</v>
      </c>
      <c r="B7538" s="4" t="s">
        <v>201</v>
      </c>
      <c r="C7538" s="4" t="s">
        <v>271</v>
      </c>
      <c r="D7538" s="4" t="s">
        <v>278</v>
      </c>
      <c r="E7538" s="5">
        <v>10.73</v>
      </c>
    </row>
    <row r="7539" spans="1:10" ht="21.95" customHeight="1" x14ac:dyDescent="0.15">
      <c r="A7539" s="6" t="s">
        <v>299</v>
      </c>
      <c r="B7539" s="4" t="s">
        <v>94</v>
      </c>
      <c r="C7539" s="4" t="s">
        <v>271</v>
      </c>
      <c r="D7539" s="4" t="s">
        <v>276</v>
      </c>
      <c r="E7539" s="5">
        <v>18.54</v>
      </c>
      <c r="F7539" t="s">
        <v>353</v>
      </c>
      <c r="G7539" s="17">
        <f>+E7539+E7540+E7541+E7542+E7543</f>
        <v>71.95</v>
      </c>
      <c r="H7539" s="17">
        <f>+E7547+E7548+E7549+E7546+E7545+E7544</f>
        <v>56.540000000000006</v>
      </c>
      <c r="I7539" s="18">
        <f>+(G7539/4)/(H7539/3)</f>
        <v>0.95441280509373894</v>
      </c>
      <c r="J7539" s="21">
        <f>+(B7539-$K$1)/7</f>
        <v>44</v>
      </c>
    </row>
    <row r="7540" spans="1:10" ht="21.95" customHeight="1" x14ac:dyDescent="0.15">
      <c r="A7540" s="6" t="s">
        <v>299</v>
      </c>
      <c r="B7540" s="4" t="s">
        <v>94</v>
      </c>
      <c r="C7540" s="4" t="s">
        <v>271</v>
      </c>
      <c r="D7540" s="4" t="s">
        <v>278</v>
      </c>
      <c r="E7540" s="5">
        <v>10.95</v>
      </c>
    </row>
    <row r="7541" spans="1:10" ht="21.95" customHeight="1" x14ac:dyDescent="0.15">
      <c r="A7541" s="6" t="s">
        <v>299</v>
      </c>
      <c r="B7541" s="4" t="s">
        <v>94</v>
      </c>
      <c r="C7541" s="4" t="s">
        <v>271</v>
      </c>
      <c r="D7541" s="4" t="s">
        <v>278</v>
      </c>
      <c r="E7541" s="5">
        <v>10.69</v>
      </c>
    </row>
    <row r="7542" spans="1:10" ht="21.95" customHeight="1" x14ac:dyDescent="0.15">
      <c r="A7542" s="6" t="s">
        <v>299</v>
      </c>
      <c r="B7542" s="4" t="s">
        <v>202</v>
      </c>
      <c r="C7542" s="4" t="s">
        <v>271</v>
      </c>
      <c r="D7542" s="4" t="s">
        <v>276</v>
      </c>
      <c r="E7542" s="5">
        <v>14.97</v>
      </c>
    </row>
    <row r="7543" spans="1:10" ht="21.95" customHeight="1" x14ac:dyDescent="0.15">
      <c r="A7543" s="6" t="s">
        <v>299</v>
      </c>
      <c r="B7543" s="4" t="s">
        <v>202</v>
      </c>
      <c r="C7543" s="4" t="s">
        <v>271</v>
      </c>
      <c r="D7543" s="4" t="s">
        <v>278</v>
      </c>
      <c r="E7543" s="5">
        <v>16.8</v>
      </c>
    </row>
    <row r="7544" spans="1:10" ht="21.95" customHeight="1" x14ac:dyDescent="0.15">
      <c r="A7544" s="6" t="s">
        <v>299</v>
      </c>
      <c r="B7544" s="4" t="s">
        <v>95</v>
      </c>
      <c r="C7544" s="4" t="s">
        <v>271</v>
      </c>
      <c r="D7544" s="4" t="s">
        <v>276</v>
      </c>
      <c r="E7544" s="5">
        <v>12.8</v>
      </c>
      <c r="F7544" t="s">
        <v>354</v>
      </c>
    </row>
    <row r="7545" spans="1:10" ht="21.95" customHeight="1" x14ac:dyDescent="0.15">
      <c r="A7545" s="6" t="s">
        <v>299</v>
      </c>
      <c r="B7545" s="4" t="s">
        <v>95</v>
      </c>
      <c r="C7545" s="4" t="s">
        <v>271</v>
      </c>
      <c r="D7545" s="4" t="s">
        <v>276</v>
      </c>
      <c r="E7545" s="5">
        <v>3.01</v>
      </c>
    </row>
    <row r="7546" spans="1:10" ht="21.95" customHeight="1" x14ac:dyDescent="0.15">
      <c r="A7546" s="6" t="s">
        <v>299</v>
      </c>
      <c r="B7546" s="4" t="s">
        <v>95</v>
      </c>
      <c r="C7546" s="4" t="s">
        <v>271</v>
      </c>
      <c r="D7546" s="4" t="s">
        <v>278</v>
      </c>
      <c r="E7546" s="5">
        <v>15.66</v>
      </c>
    </row>
    <row r="7547" spans="1:10" ht="21.95" customHeight="1" x14ac:dyDescent="0.15">
      <c r="A7547" s="6" t="s">
        <v>299</v>
      </c>
      <c r="B7547" s="4" t="s">
        <v>95</v>
      </c>
      <c r="C7547" s="4" t="s">
        <v>271</v>
      </c>
      <c r="D7547" s="4" t="s">
        <v>278</v>
      </c>
      <c r="E7547" s="5">
        <v>2.14</v>
      </c>
    </row>
    <row r="7548" spans="1:10" ht="21.95" customHeight="1" x14ac:dyDescent="0.15">
      <c r="A7548" s="6" t="s">
        <v>299</v>
      </c>
      <c r="B7548" s="4" t="s">
        <v>203</v>
      </c>
      <c r="C7548" s="4" t="s">
        <v>271</v>
      </c>
      <c r="D7548" s="4" t="s">
        <v>276</v>
      </c>
      <c r="E7548" s="5">
        <v>10.44</v>
      </c>
    </row>
    <row r="7549" spans="1:10" ht="21.95" customHeight="1" x14ac:dyDescent="0.15">
      <c r="A7549" s="6" t="s">
        <v>299</v>
      </c>
      <c r="B7549" s="4" t="s">
        <v>203</v>
      </c>
      <c r="C7549" s="4" t="s">
        <v>271</v>
      </c>
      <c r="D7549" s="4" t="s">
        <v>278</v>
      </c>
      <c r="E7549" s="5">
        <v>12.49</v>
      </c>
    </row>
    <row r="7550" spans="1:10" ht="21.95" customHeight="1" x14ac:dyDescent="0.15">
      <c r="A7550" s="6" t="s">
        <v>299</v>
      </c>
      <c r="B7550" s="4" t="s">
        <v>96</v>
      </c>
      <c r="C7550" s="4" t="s">
        <v>271</v>
      </c>
      <c r="D7550" s="4" t="s">
        <v>276</v>
      </c>
      <c r="E7550" s="5">
        <v>10.83</v>
      </c>
      <c r="F7550" t="s">
        <v>353</v>
      </c>
      <c r="G7550" s="17">
        <f>+E7550+E7551+E7552+E7553+E7554+E7555</f>
        <v>72.61</v>
      </c>
      <c r="H7550" s="17">
        <f>+E7558+E7559+E7560+E7557+E7556</f>
        <v>45.9</v>
      </c>
      <c r="I7550" s="18">
        <f>+(G7550/4)/(H7550/3)</f>
        <v>1.186437908496732</v>
      </c>
      <c r="J7550" s="21">
        <f>+(B7550-$K$1)/7</f>
        <v>45</v>
      </c>
    </row>
    <row r="7551" spans="1:10" ht="21.95" customHeight="1" x14ac:dyDescent="0.15">
      <c r="A7551" s="6" t="s">
        <v>299</v>
      </c>
      <c r="B7551" s="4" t="s">
        <v>96</v>
      </c>
      <c r="C7551" s="4" t="s">
        <v>271</v>
      </c>
      <c r="D7551" s="4" t="s">
        <v>276</v>
      </c>
      <c r="E7551" s="5">
        <v>8.9</v>
      </c>
    </row>
    <row r="7552" spans="1:10" ht="21.95" customHeight="1" x14ac:dyDescent="0.15">
      <c r="A7552" s="6" t="s">
        <v>299</v>
      </c>
      <c r="B7552" s="4" t="s">
        <v>96</v>
      </c>
      <c r="C7552" s="4" t="s">
        <v>271</v>
      </c>
      <c r="D7552" s="4" t="s">
        <v>278</v>
      </c>
      <c r="E7552" s="5">
        <v>12.02</v>
      </c>
    </row>
    <row r="7553" spans="1:10" ht="21.95" customHeight="1" x14ac:dyDescent="0.15">
      <c r="A7553" s="6" t="s">
        <v>299</v>
      </c>
      <c r="B7553" s="4" t="s">
        <v>96</v>
      </c>
      <c r="C7553" s="4" t="s">
        <v>271</v>
      </c>
      <c r="D7553" s="4" t="s">
        <v>278</v>
      </c>
      <c r="E7553" s="5">
        <v>12.05</v>
      </c>
    </row>
    <row r="7554" spans="1:10" ht="21.95" customHeight="1" x14ac:dyDescent="0.15">
      <c r="A7554" s="6" t="s">
        <v>299</v>
      </c>
      <c r="B7554" s="4" t="s">
        <v>205</v>
      </c>
      <c r="C7554" s="4" t="s">
        <v>271</v>
      </c>
      <c r="D7554" s="4" t="s">
        <v>276</v>
      </c>
      <c r="E7554" s="5">
        <v>13.73</v>
      </c>
    </row>
    <row r="7555" spans="1:10" ht="21.95" customHeight="1" x14ac:dyDescent="0.15">
      <c r="A7555" s="9" t="s">
        <v>299</v>
      </c>
      <c r="B7555" s="4" t="s">
        <v>205</v>
      </c>
      <c r="C7555" s="4" t="s">
        <v>271</v>
      </c>
      <c r="D7555" s="4" t="s">
        <v>278</v>
      </c>
      <c r="E7555" s="5">
        <v>15.08</v>
      </c>
    </row>
    <row r="7556" spans="1:10" ht="21.95" customHeight="1" x14ac:dyDescent="0.15">
      <c r="A7556" s="6" t="s">
        <v>299</v>
      </c>
      <c r="B7556" s="4" t="s">
        <v>97</v>
      </c>
      <c r="C7556" s="4" t="s">
        <v>271</v>
      </c>
      <c r="D7556" s="4" t="s">
        <v>276</v>
      </c>
      <c r="E7556" s="5">
        <v>9.5399999999999991</v>
      </c>
      <c r="F7556" t="s">
        <v>354</v>
      </c>
    </row>
    <row r="7557" spans="1:10" ht="21.95" customHeight="1" x14ac:dyDescent="0.15">
      <c r="A7557" s="6" t="s">
        <v>299</v>
      </c>
      <c r="B7557" s="4" t="s">
        <v>97</v>
      </c>
      <c r="C7557" s="4" t="s">
        <v>271</v>
      </c>
      <c r="D7557" s="4" t="s">
        <v>278</v>
      </c>
      <c r="E7557" s="5">
        <v>14.13</v>
      </c>
    </row>
    <row r="7558" spans="1:10" ht="21.95" customHeight="1" x14ac:dyDescent="0.15">
      <c r="A7558" s="6" t="s">
        <v>299</v>
      </c>
      <c r="B7558" s="4" t="s">
        <v>97</v>
      </c>
      <c r="C7558" s="4" t="s">
        <v>271</v>
      </c>
      <c r="D7558" s="4" t="s">
        <v>274</v>
      </c>
      <c r="E7558" s="5">
        <v>2.72</v>
      </c>
    </row>
    <row r="7559" spans="1:10" ht="21.95" customHeight="1" x14ac:dyDescent="0.15">
      <c r="A7559" s="6" t="s">
        <v>299</v>
      </c>
      <c r="B7559" s="4" t="s">
        <v>206</v>
      </c>
      <c r="C7559" s="4" t="s">
        <v>271</v>
      </c>
      <c r="D7559" s="4" t="s">
        <v>276</v>
      </c>
      <c r="E7559" s="5">
        <v>8.6</v>
      </c>
    </row>
    <row r="7560" spans="1:10" ht="21.95" customHeight="1" x14ac:dyDescent="0.15">
      <c r="A7560" s="6" t="s">
        <v>299</v>
      </c>
      <c r="B7560" s="4" t="s">
        <v>206</v>
      </c>
      <c r="C7560" s="4" t="s">
        <v>271</v>
      </c>
      <c r="D7560" s="4" t="s">
        <v>278</v>
      </c>
      <c r="E7560" s="5">
        <v>10.91</v>
      </c>
    </row>
    <row r="7561" spans="1:10" ht="21.95" customHeight="1" x14ac:dyDescent="0.15">
      <c r="A7561" s="6" t="s">
        <v>299</v>
      </c>
      <c r="B7561" s="4" t="s">
        <v>98</v>
      </c>
      <c r="C7561" s="4" t="s">
        <v>271</v>
      </c>
      <c r="D7561" s="4" t="s">
        <v>276</v>
      </c>
      <c r="E7561" s="5">
        <v>11.31</v>
      </c>
      <c r="F7561" t="s">
        <v>353</v>
      </c>
      <c r="G7561" s="17">
        <f>+E7561+E7562+E7563+E7564+E7565+E7566</f>
        <v>62.379999999999995</v>
      </c>
      <c r="H7561" s="17">
        <f>+E7569+E7570+E7567+E7568</f>
        <v>44.449999999999996</v>
      </c>
      <c r="I7561" s="18">
        <f>+(G7561/4)/(H7561/3)</f>
        <v>1.052530933633296</v>
      </c>
      <c r="J7561" s="21">
        <f>+(B7561-$K$1)/7</f>
        <v>46</v>
      </c>
    </row>
    <row r="7562" spans="1:10" ht="21.95" customHeight="1" x14ac:dyDescent="0.15">
      <c r="A7562" s="6" t="s">
        <v>299</v>
      </c>
      <c r="B7562" s="4" t="s">
        <v>98</v>
      </c>
      <c r="C7562" s="4" t="s">
        <v>271</v>
      </c>
      <c r="D7562" s="4" t="s">
        <v>276</v>
      </c>
      <c r="E7562" s="5">
        <v>9.1</v>
      </c>
    </row>
    <row r="7563" spans="1:10" ht="21.95" customHeight="1" x14ac:dyDescent="0.15">
      <c r="A7563" s="6" t="s">
        <v>299</v>
      </c>
      <c r="B7563" s="4" t="s">
        <v>98</v>
      </c>
      <c r="C7563" s="4" t="s">
        <v>271</v>
      </c>
      <c r="D7563" s="4" t="s">
        <v>278</v>
      </c>
      <c r="E7563" s="5">
        <v>11.43</v>
      </c>
    </row>
    <row r="7564" spans="1:10" ht="21.95" customHeight="1" x14ac:dyDescent="0.15">
      <c r="A7564" s="6" t="s">
        <v>299</v>
      </c>
      <c r="B7564" s="4" t="s">
        <v>207</v>
      </c>
      <c r="C7564" s="4" t="s">
        <v>271</v>
      </c>
      <c r="D7564" s="4" t="s">
        <v>276</v>
      </c>
      <c r="E7564" s="5">
        <v>13.96</v>
      </c>
    </row>
    <row r="7565" spans="1:10" ht="21.95" customHeight="1" x14ac:dyDescent="0.15">
      <c r="A7565" s="6" t="s">
        <v>299</v>
      </c>
      <c r="B7565" s="4" t="s">
        <v>207</v>
      </c>
      <c r="C7565" s="4" t="s">
        <v>271</v>
      </c>
      <c r="D7565" s="4" t="s">
        <v>278</v>
      </c>
      <c r="E7565" s="5">
        <v>14.29</v>
      </c>
    </row>
    <row r="7566" spans="1:10" ht="21.95" customHeight="1" x14ac:dyDescent="0.15">
      <c r="A7566" s="6" t="s">
        <v>299</v>
      </c>
      <c r="B7566" s="4" t="s">
        <v>207</v>
      </c>
      <c r="C7566" s="4" t="s">
        <v>271</v>
      </c>
      <c r="D7566" s="4" t="s">
        <v>278</v>
      </c>
      <c r="E7566" s="5">
        <v>2.29</v>
      </c>
    </row>
    <row r="7567" spans="1:10" ht="21.95" customHeight="1" x14ac:dyDescent="0.15">
      <c r="A7567" s="6" t="s">
        <v>299</v>
      </c>
      <c r="B7567" s="4" t="s">
        <v>99</v>
      </c>
      <c r="C7567" s="4" t="s">
        <v>271</v>
      </c>
      <c r="D7567" s="4" t="s">
        <v>276</v>
      </c>
      <c r="E7567" s="5">
        <v>10.86</v>
      </c>
      <c r="F7567" t="s">
        <v>354</v>
      </c>
    </row>
    <row r="7568" spans="1:10" ht="21.95" customHeight="1" x14ac:dyDescent="0.15">
      <c r="A7568" s="6" t="s">
        <v>299</v>
      </c>
      <c r="B7568" s="4" t="s">
        <v>99</v>
      </c>
      <c r="C7568" s="4" t="s">
        <v>271</v>
      </c>
      <c r="D7568" s="4" t="s">
        <v>278</v>
      </c>
      <c r="E7568" s="5">
        <v>13.51</v>
      </c>
    </row>
    <row r="7569" spans="1:6" ht="21.95" customHeight="1" x14ac:dyDescent="0.15">
      <c r="A7569" s="6" t="s">
        <v>299</v>
      </c>
      <c r="B7569" s="4" t="s">
        <v>208</v>
      </c>
      <c r="C7569" s="4" t="s">
        <v>271</v>
      </c>
      <c r="D7569" s="4" t="s">
        <v>276</v>
      </c>
      <c r="E7569" s="5">
        <v>9.6</v>
      </c>
    </row>
    <row r="7570" spans="1:6" ht="21.95" customHeight="1" x14ac:dyDescent="0.15">
      <c r="A7570" s="6" t="s">
        <v>299</v>
      </c>
      <c r="B7570" s="4" t="s">
        <v>208</v>
      </c>
      <c r="C7570" s="4" t="s">
        <v>271</v>
      </c>
      <c r="D7570" s="4" t="s">
        <v>278</v>
      </c>
      <c r="E7570" s="5">
        <v>10.48</v>
      </c>
    </row>
    <row r="7571" spans="1:6" ht="21.95" customHeight="1" x14ac:dyDescent="0.15">
      <c r="A7571" s="6" t="s">
        <v>299</v>
      </c>
      <c r="B7571" s="4" t="s">
        <v>100</v>
      </c>
      <c r="C7571" s="4" t="s">
        <v>271</v>
      </c>
      <c r="D7571" s="4" t="s">
        <v>276</v>
      </c>
      <c r="E7571" s="5">
        <v>11.52</v>
      </c>
      <c r="F7571" s="13" t="s">
        <v>353</v>
      </c>
    </row>
    <row r="7572" spans="1:6" ht="21.95" customHeight="1" x14ac:dyDescent="0.15">
      <c r="A7572" s="6" t="s">
        <v>299</v>
      </c>
      <c r="B7572" s="4" t="s">
        <v>100</v>
      </c>
      <c r="C7572" s="4" t="s">
        <v>271</v>
      </c>
      <c r="D7572" s="4" t="s">
        <v>276</v>
      </c>
      <c r="E7572" s="5">
        <v>9.8800000000000008</v>
      </c>
      <c r="F7572" s="13"/>
    </row>
    <row r="7573" spans="1:6" ht="21.95" customHeight="1" x14ac:dyDescent="0.15">
      <c r="A7573" s="6" t="s">
        <v>299</v>
      </c>
      <c r="B7573" s="4" t="s">
        <v>100</v>
      </c>
      <c r="C7573" s="4" t="s">
        <v>271</v>
      </c>
      <c r="D7573" s="4" t="s">
        <v>278</v>
      </c>
      <c r="E7573" s="5">
        <v>11.65</v>
      </c>
      <c r="F7573" s="13"/>
    </row>
    <row r="7574" spans="1:6" ht="21.95" customHeight="1" x14ac:dyDescent="0.15">
      <c r="A7574" s="6" t="s">
        <v>299</v>
      </c>
      <c r="B7574" s="4" t="s">
        <v>100</v>
      </c>
      <c r="C7574" s="4" t="s">
        <v>271</v>
      </c>
      <c r="D7574" s="4" t="s">
        <v>278</v>
      </c>
      <c r="E7574" s="5">
        <v>11.25</v>
      </c>
      <c r="F7574" s="13"/>
    </row>
    <row r="7575" spans="1:6" ht="21.95" customHeight="1" x14ac:dyDescent="0.15">
      <c r="A7575" s="6" t="s">
        <v>299</v>
      </c>
      <c r="B7575" s="4" t="s">
        <v>209</v>
      </c>
      <c r="C7575" s="4" t="s">
        <v>271</v>
      </c>
      <c r="D7575" s="4" t="s">
        <v>276</v>
      </c>
      <c r="E7575" s="5">
        <v>13.69</v>
      </c>
      <c r="F7575" s="13"/>
    </row>
    <row r="7576" spans="1:6" ht="21.95" customHeight="1" x14ac:dyDescent="0.15">
      <c r="A7576" s="6" t="s">
        <v>299</v>
      </c>
      <c r="B7576" s="4" t="s">
        <v>209</v>
      </c>
      <c r="C7576" s="4" t="s">
        <v>271</v>
      </c>
      <c r="D7576" s="4" t="s">
        <v>278</v>
      </c>
      <c r="E7576" s="5">
        <v>7.48</v>
      </c>
      <c r="F7576" s="13"/>
    </row>
    <row r="7577" spans="1:6" ht="21.95" customHeight="1" x14ac:dyDescent="0.15">
      <c r="A7577" s="6" t="s">
        <v>299</v>
      </c>
      <c r="B7577" s="4" t="s">
        <v>209</v>
      </c>
      <c r="C7577" s="4" t="s">
        <v>271</v>
      </c>
      <c r="D7577" s="4" t="s">
        <v>278</v>
      </c>
      <c r="E7577" s="5">
        <v>10.14</v>
      </c>
      <c r="F7577" s="13"/>
    </row>
    <row r="7578" spans="1:6" ht="21.95" customHeight="1" x14ac:dyDescent="0.15">
      <c r="A7578" s="6" t="s">
        <v>299</v>
      </c>
      <c r="B7578" s="4" t="s">
        <v>210</v>
      </c>
      <c r="C7578" s="4" t="s">
        <v>271</v>
      </c>
      <c r="D7578" s="4" t="s">
        <v>276</v>
      </c>
      <c r="E7578" s="5">
        <v>9.99</v>
      </c>
      <c r="F7578" s="13" t="s">
        <v>354</v>
      </c>
    </row>
    <row r="7579" spans="1:6" ht="21.95" customHeight="1" x14ac:dyDescent="0.15">
      <c r="A7579" s="6" t="s">
        <v>299</v>
      </c>
      <c r="B7579" s="4" t="s">
        <v>210</v>
      </c>
      <c r="C7579" s="4" t="s">
        <v>271</v>
      </c>
      <c r="D7579" s="4" t="s">
        <v>278</v>
      </c>
      <c r="E7579" s="5">
        <v>7.74</v>
      </c>
      <c r="F7579" s="13"/>
    </row>
    <row r="7580" spans="1:6" ht="21.95" customHeight="1" x14ac:dyDescent="0.15">
      <c r="A7580" s="6" t="s">
        <v>299</v>
      </c>
      <c r="B7580" s="4" t="s">
        <v>101</v>
      </c>
      <c r="C7580" s="4" t="s">
        <v>271</v>
      </c>
      <c r="D7580" s="4" t="s">
        <v>276</v>
      </c>
      <c r="E7580" s="5">
        <v>15.68</v>
      </c>
      <c r="F7580" s="13" t="s">
        <v>353</v>
      </c>
    </row>
    <row r="7581" spans="1:6" ht="21.95" customHeight="1" x14ac:dyDescent="0.15">
      <c r="A7581" s="6" t="s">
        <v>299</v>
      </c>
      <c r="B7581" s="4" t="s">
        <v>101</v>
      </c>
      <c r="C7581" s="4" t="s">
        <v>271</v>
      </c>
      <c r="D7581" s="4" t="s">
        <v>276</v>
      </c>
      <c r="E7581" s="5">
        <v>9.34</v>
      </c>
      <c r="F7581" s="13"/>
    </row>
    <row r="7582" spans="1:6" ht="21.95" customHeight="1" x14ac:dyDescent="0.15">
      <c r="A7582" s="6" t="s">
        <v>299</v>
      </c>
      <c r="B7582" s="4" t="s">
        <v>101</v>
      </c>
      <c r="C7582" s="4" t="s">
        <v>271</v>
      </c>
      <c r="D7582" s="4" t="s">
        <v>278</v>
      </c>
      <c r="E7582" s="5">
        <v>14.32</v>
      </c>
      <c r="F7582" s="13"/>
    </row>
    <row r="7583" spans="1:6" ht="21.95" customHeight="1" x14ac:dyDescent="0.15">
      <c r="A7583" s="6" t="s">
        <v>299</v>
      </c>
      <c r="B7583" s="4" t="s">
        <v>101</v>
      </c>
      <c r="C7583" s="4" t="s">
        <v>271</v>
      </c>
      <c r="D7583" s="4" t="s">
        <v>278</v>
      </c>
      <c r="E7583" s="5">
        <v>16.7</v>
      </c>
      <c r="F7583" s="13"/>
    </row>
    <row r="7584" spans="1:6" ht="21.95" customHeight="1" x14ac:dyDescent="0.15">
      <c r="A7584" s="6" t="s">
        <v>299</v>
      </c>
      <c r="B7584" s="4" t="s">
        <v>101</v>
      </c>
      <c r="C7584" s="4" t="s">
        <v>271</v>
      </c>
      <c r="D7584" s="4" t="s">
        <v>274</v>
      </c>
      <c r="E7584" s="5">
        <v>13.45</v>
      </c>
      <c r="F7584" s="13"/>
    </row>
    <row r="7585" spans="1:10" ht="21.95" customHeight="1" x14ac:dyDescent="0.15">
      <c r="A7585" s="6" t="s">
        <v>299</v>
      </c>
      <c r="B7585" s="4" t="s">
        <v>211</v>
      </c>
      <c r="C7585" s="4" t="s">
        <v>271</v>
      </c>
      <c r="D7585" s="4" t="s">
        <v>276</v>
      </c>
      <c r="E7585" s="5">
        <v>12.53</v>
      </c>
      <c r="F7585" s="13"/>
    </row>
    <row r="7586" spans="1:10" ht="21.95" customHeight="1" x14ac:dyDescent="0.15">
      <c r="A7586" s="6" t="s">
        <v>299</v>
      </c>
      <c r="B7586" s="4" t="s">
        <v>211</v>
      </c>
      <c r="C7586" s="4" t="s">
        <v>271</v>
      </c>
      <c r="D7586" s="4" t="s">
        <v>276</v>
      </c>
      <c r="E7586" s="5">
        <v>7.66</v>
      </c>
      <c r="F7586" s="13"/>
    </row>
    <row r="7587" spans="1:10" ht="21.95" customHeight="1" x14ac:dyDescent="0.15">
      <c r="A7587" s="6" t="s">
        <v>299</v>
      </c>
      <c r="B7587" s="4" t="s">
        <v>211</v>
      </c>
      <c r="C7587" s="4" t="s">
        <v>271</v>
      </c>
      <c r="D7587" s="4" t="s">
        <v>278</v>
      </c>
      <c r="E7587" s="5">
        <v>9.36</v>
      </c>
      <c r="F7587" s="13"/>
    </row>
    <row r="7588" spans="1:10" ht="21.95" customHeight="1" x14ac:dyDescent="0.15">
      <c r="A7588" s="6" t="s">
        <v>299</v>
      </c>
      <c r="B7588" s="4" t="s">
        <v>211</v>
      </c>
      <c r="C7588" s="4" t="s">
        <v>271</v>
      </c>
      <c r="D7588" s="4" t="s">
        <v>278</v>
      </c>
      <c r="E7588" s="5">
        <v>12.99</v>
      </c>
      <c r="F7588" s="13"/>
    </row>
    <row r="7589" spans="1:10" ht="21.95" customHeight="1" x14ac:dyDescent="0.15">
      <c r="A7589" s="6" t="s">
        <v>299</v>
      </c>
      <c r="B7589" s="4" t="s">
        <v>102</v>
      </c>
      <c r="C7589" s="4" t="s">
        <v>271</v>
      </c>
      <c r="D7589" s="4" t="s">
        <v>276</v>
      </c>
      <c r="E7589" s="5">
        <v>12.28</v>
      </c>
      <c r="F7589" s="13" t="s">
        <v>354</v>
      </c>
    </row>
    <row r="7590" spans="1:10" ht="21.95" customHeight="1" x14ac:dyDescent="0.15">
      <c r="A7590" s="6" t="s">
        <v>299</v>
      </c>
      <c r="B7590" s="4" t="s">
        <v>102</v>
      </c>
      <c r="C7590" s="4" t="s">
        <v>271</v>
      </c>
      <c r="D7590" s="4" t="s">
        <v>278</v>
      </c>
      <c r="E7590" s="5">
        <v>14.22</v>
      </c>
    </row>
    <row r="7591" spans="1:10" ht="21.95" customHeight="1" x14ac:dyDescent="0.15">
      <c r="A7591" s="6" t="s">
        <v>299</v>
      </c>
      <c r="B7591" s="4" t="s">
        <v>212</v>
      </c>
      <c r="C7591" s="4" t="s">
        <v>271</v>
      </c>
      <c r="D7591" s="4" t="s">
        <v>276</v>
      </c>
      <c r="E7591" s="5">
        <v>9.17</v>
      </c>
    </row>
    <row r="7592" spans="1:10" ht="21.95" customHeight="1" x14ac:dyDescent="0.15">
      <c r="A7592" s="6" t="s">
        <v>299</v>
      </c>
      <c r="B7592" s="4" t="s">
        <v>212</v>
      </c>
      <c r="C7592" s="4" t="s">
        <v>271</v>
      </c>
      <c r="D7592" s="4" t="s">
        <v>278</v>
      </c>
      <c r="E7592" s="5">
        <v>10.51</v>
      </c>
    </row>
    <row r="7593" spans="1:10" ht="21.95" customHeight="1" x14ac:dyDescent="0.15">
      <c r="A7593" s="6" t="s">
        <v>299</v>
      </c>
      <c r="B7593" s="4" t="s">
        <v>103</v>
      </c>
      <c r="C7593" s="4" t="s">
        <v>271</v>
      </c>
      <c r="D7593" s="4" t="s">
        <v>276</v>
      </c>
      <c r="E7593" s="5">
        <v>12.19</v>
      </c>
      <c r="F7593" t="s">
        <v>353</v>
      </c>
      <c r="G7593" s="17">
        <f>+E7593+E7594+E7595+E7596+E7597+E7598+E7599</f>
        <v>73.95</v>
      </c>
      <c r="H7593" s="17">
        <f>+E7601+E7602+E7603+E7600</f>
        <v>43.819999999999993</v>
      </c>
      <c r="I7593" s="18">
        <f>+(G7593/4)/(H7593/3)</f>
        <v>1.2656891830214516</v>
      </c>
      <c r="J7593" s="21">
        <f>+(B7593-$K$1)/7</f>
        <v>49</v>
      </c>
    </row>
    <row r="7594" spans="1:10" ht="21.95" customHeight="1" x14ac:dyDescent="0.15">
      <c r="A7594" s="6" t="s">
        <v>299</v>
      </c>
      <c r="B7594" s="4" t="s">
        <v>103</v>
      </c>
      <c r="C7594" s="4" t="s">
        <v>271</v>
      </c>
      <c r="D7594" s="4" t="s">
        <v>276</v>
      </c>
      <c r="E7594" s="5">
        <v>8.35</v>
      </c>
    </row>
    <row r="7595" spans="1:10" ht="21.95" customHeight="1" x14ac:dyDescent="0.15">
      <c r="A7595" s="6" t="s">
        <v>299</v>
      </c>
      <c r="B7595" s="4" t="s">
        <v>103</v>
      </c>
      <c r="C7595" s="4" t="s">
        <v>271</v>
      </c>
      <c r="D7595" s="4" t="s">
        <v>278</v>
      </c>
      <c r="E7595" s="5">
        <v>12.25</v>
      </c>
    </row>
    <row r="7596" spans="1:10" ht="21.95" customHeight="1" x14ac:dyDescent="0.15">
      <c r="A7596" s="6" t="s">
        <v>299</v>
      </c>
      <c r="B7596" s="4" t="s">
        <v>103</v>
      </c>
      <c r="C7596" s="4" t="s">
        <v>271</v>
      </c>
      <c r="D7596" s="4" t="s">
        <v>278</v>
      </c>
      <c r="E7596" s="5">
        <v>11.68</v>
      </c>
    </row>
    <row r="7597" spans="1:10" ht="21.95" customHeight="1" x14ac:dyDescent="0.15">
      <c r="A7597" s="6" t="s">
        <v>299</v>
      </c>
      <c r="B7597" s="4" t="s">
        <v>213</v>
      </c>
      <c r="C7597" s="4" t="s">
        <v>271</v>
      </c>
      <c r="D7597" s="4" t="s">
        <v>276</v>
      </c>
      <c r="E7597" s="5">
        <v>14.01</v>
      </c>
    </row>
    <row r="7598" spans="1:10" ht="21.95" customHeight="1" x14ac:dyDescent="0.15">
      <c r="A7598" s="6" t="s">
        <v>299</v>
      </c>
      <c r="B7598" s="4" t="s">
        <v>213</v>
      </c>
      <c r="C7598" s="4" t="s">
        <v>271</v>
      </c>
      <c r="D7598" s="4" t="s">
        <v>278</v>
      </c>
      <c r="E7598" s="5">
        <v>6.41</v>
      </c>
    </row>
    <row r="7599" spans="1:10" ht="21.95" customHeight="1" x14ac:dyDescent="0.15">
      <c r="A7599" s="6" t="s">
        <v>299</v>
      </c>
      <c r="B7599" s="4" t="s">
        <v>213</v>
      </c>
      <c r="C7599" s="4" t="s">
        <v>271</v>
      </c>
      <c r="D7599" s="4" t="s">
        <v>278</v>
      </c>
      <c r="E7599" s="5">
        <v>9.06</v>
      </c>
    </row>
    <row r="7600" spans="1:10" ht="21.95" customHeight="1" x14ac:dyDescent="0.15">
      <c r="A7600" s="9" t="s">
        <v>299</v>
      </c>
      <c r="B7600" s="4" t="s">
        <v>104</v>
      </c>
      <c r="C7600" s="4" t="s">
        <v>271</v>
      </c>
      <c r="D7600" s="4" t="s">
        <v>276</v>
      </c>
      <c r="E7600" s="5">
        <v>11.08</v>
      </c>
      <c r="F7600" t="s">
        <v>354</v>
      </c>
    </row>
    <row r="7601" spans="1:10" ht="21.95" customHeight="1" x14ac:dyDescent="0.15">
      <c r="A7601" s="6" t="s">
        <v>299</v>
      </c>
      <c r="B7601" s="4" t="s">
        <v>104</v>
      </c>
      <c r="C7601" s="4" t="s">
        <v>271</v>
      </c>
      <c r="D7601" s="4" t="s">
        <v>278</v>
      </c>
      <c r="E7601" s="5">
        <v>13.84</v>
      </c>
    </row>
    <row r="7602" spans="1:10" ht="21.95" customHeight="1" x14ac:dyDescent="0.15">
      <c r="A7602" s="6" t="s">
        <v>299</v>
      </c>
      <c r="B7602" s="4" t="s">
        <v>214</v>
      </c>
      <c r="C7602" s="4" t="s">
        <v>271</v>
      </c>
      <c r="D7602" s="4" t="s">
        <v>276</v>
      </c>
      <c r="E7602" s="5">
        <v>8.85</v>
      </c>
    </row>
    <row r="7603" spans="1:10" ht="21.95" customHeight="1" x14ac:dyDescent="0.15">
      <c r="A7603" s="6" t="s">
        <v>299</v>
      </c>
      <c r="B7603" s="4" t="s">
        <v>214</v>
      </c>
      <c r="C7603" s="4" t="s">
        <v>271</v>
      </c>
      <c r="D7603" s="4" t="s">
        <v>278</v>
      </c>
      <c r="E7603" s="5">
        <v>10.050000000000001</v>
      </c>
    </row>
    <row r="7604" spans="1:10" ht="21.95" customHeight="1" x14ac:dyDescent="0.15">
      <c r="A7604" s="6" t="s">
        <v>299</v>
      </c>
      <c r="B7604" s="4" t="s">
        <v>105</v>
      </c>
      <c r="C7604" s="4" t="s">
        <v>271</v>
      </c>
      <c r="D7604" s="4" t="s">
        <v>276</v>
      </c>
      <c r="E7604" s="5">
        <v>12.88</v>
      </c>
      <c r="F7604" t="s">
        <v>353</v>
      </c>
      <c r="G7604" s="17">
        <f>+E7604+E7605+E7606+E7607+E7608+E7609</f>
        <v>62.800000000000004</v>
      </c>
      <c r="H7604" s="17">
        <f>+E7612+E7613+E7610+E7611</f>
        <v>35.739999999999995</v>
      </c>
      <c r="I7604" s="18">
        <f>+(G7604/4)/(H7604/3)</f>
        <v>1.3178511471740348</v>
      </c>
      <c r="J7604" s="21">
        <f>+(B7604-$K$1)/7</f>
        <v>50</v>
      </c>
    </row>
    <row r="7605" spans="1:10" ht="21.95" customHeight="1" x14ac:dyDescent="0.15">
      <c r="A7605" s="6" t="s">
        <v>299</v>
      </c>
      <c r="B7605" s="4" t="s">
        <v>105</v>
      </c>
      <c r="C7605" s="4" t="s">
        <v>271</v>
      </c>
      <c r="D7605" s="4" t="s">
        <v>276</v>
      </c>
      <c r="E7605" s="5">
        <v>3.43</v>
      </c>
    </row>
    <row r="7606" spans="1:10" ht="21.95" customHeight="1" x14ac:dyDescent="0.15">
      <c r="A7606" s="6" t="s">
        <v>299</v>
      </c>
      <c r="B7606" s="4" t="s">
        <v>105</v>
      </c>
      <c r="C7606" s="4" t="s">
        <v>271</v>
      </c>
      <c r="D7606" s="4" t="s">
        <v>278</v>
      </c>
      <c r="E7606" s="5">
        <v>10.74</v>
      </c>
    </row>
    <row r="7607" spans="1:10" ht="21.95" customHeight="1" x14ac:dyDescent="0.15">
      <c r="A7607" s="6" t="s">
        <v>299</v>
      </c>
      <c r="B7607" s="4" t="s">
        <v>105</v>
      </c>
      <c r="C7607" s="4" t="s">
        <v>271</v>
      </c>
      <c r="D7607" s="4" t="s">
        <v>278</v>
      </c>
      <c r="E7607" s="5">
        <v>10.48</v>
      </c>
    </row>
    <row r="7608" spans="1:10" ht="21.95" customHeight="1" x14ac:dyDescent="0.15">
      <c r="A7608" s="6" t="s">
        <v>299</v>
      </c>
      <c r="B7608" s="4" t="s">
        <v>215</v>
      </c>
      <c r="C7608" s="4" t="s">
        <v>271</v>
      </c>
      <c r="D7608" s="4" t="s">
        <v>276</v>
      </c>
      <c r="E7608" s="5">
        <v>12.31</v>
      </c>
    </row>
    <row r="7609" spans="1:10" ht="21.95" customHeight="1" x14ac:dyDescent="0.15">
      <c r="A7609" s="6" t="s">
        <v>299</v>
      </c>
      <c r="B7609" s="4" t="s">
        <v>215</v>
      </c>
      <c r="C7609" s="4" t="s">
        <v>271</v>
      </c>
      <c r="D7609" s="4" t="s">
        <v>278</v>
      </c>
      <c r="E7609" s="5">
        <v>12.96</v>
      </c>
    </row>
    <row r="7610" spans="1:10" ht="21.95" customHeight="1" x14ac:dyDescent="0.15">
      <c r="A7610" s="6" t="s">
        <v>299</v>
      </c>
      <c r="B7610" s="4" t="s">
        <v>106</v>
      </c>
      <c r="C7610" s="4" t="s">
        <v>271</v>
      </c>
      <c r="D7610" s="4" t="s">
        <v>276</v>
      </c>
      <c r="E7610" s="5">
        <v>10.27</v>
      </c>
      <c r="F7610" t="s">
        <v>354</v>
      </c>
    </row>
    <row r="7611" spans="1:10" ht="21.95" customHeight="1" x14ac:dyDescent="0.15">
      <c r="A7611" s="6" t="s">
        <v>299</v>
      </c>
      <c r="B7611" s="4" t="s">
        <v>106</v>
      </c>
      <c r="C7611" s="4" t="s">
        <v>271</v>
      </c>
      <c r="D7611" s="4" t="s">
        <v>278</v>
      </c>
      <c r="E7611" s="5">
        <v>10.37</v>
      </c>
    </row>
    <row r="7612" spans="1:10" ht="21.95" customHeight="1" x14ac:dyDescent="0.15">
      <c r="A7612" s="6" t="s">
        <v>299</v>
      </c>
      <c r="B7612" s="4" t="s">
        <v>216</v>
      </c>
      <c r="C7612" s="4" t="s">
        <v>271</v>
      </c>
      <c r="D7612" s="4" t="s">
        <v>276</v>
      </c>
      <c r="E7612" s="5">
        <v>7.06</v>
      </c>
    </row>
    <row r="7613" spans="1:10" ht="21.95" customHeight="1" x14ac:dyDescent="0.15">
      <c r="A7613" s="6" t="s">
        <v>299</v>
      </c>
      <c r="B7613" s="4" t="s">
        <v>216</v>
      </c>
      <c r="C7613" s="4" t="s">
        <v>271</v>
      </c>
      <c r="D7613" s="4" t="s">
        <v>278</v>
      </c>
      <c r="E7613" s="5">
        <v>8.0399999999999991</v>
      </c>
    </row>
    <row r="7614" spans="1:10" ht="21.95" customHeight="1" x14ac:dyDescent="0.15">
      <c r="A7614" s="6" t="s">
        <v>299</v>
      </c>
      <c r="B7614" s="4" t="s">
        <v>107</v>
      </c>
      <c r="C7614" s="4" t="s">
        <v>271</v>
      </c>
      <c r="D7614" s="4" t="s">
        <v>276</v>
      </c>
      <c r="E7614" s="5">
        <v>10.46</v>
      </c>
      <c r="F7614" t="s">
        <v>353</v>
      </c>
      <c r="G7614" s="17">
        <f>+E7614+E7615+E7616+E7617+E7618+E7619</f>
        <v>66.7</v>
      </c>
      <c r="H7614" s="17">
        <f>+E7622+E7623+E7620+E7621</f>
        <v>42.769999999999996</v>
      </c>
      <c r="I7614" s="18">
        <f>+(G7614/4)/(H7614/3)</f>
        <v>1.1696282440963293</v>
      </c>
      <c r="J7614" s="21">
        <f>+(B7614-$K$1)/7</f>
        <v>51</v>
      </c>
    </row>
    <row r="7615" spans="1:10" ht="21.95" customHeight="1" x14ac:dyDescent="0.15">
      <c r="A7615" s="6" t="s">
        <v>299</v>
      </c>
      <c r="B7615" s="4" t="s">
        <v>107</v>
      </c>
      <c r="C7615" s="4" t="s">
        <v>271</v>
      </c>
      <c r="D7615" s="4" t="s">
        <v>276</v>
      </c>
      <c r="E7615" s="5">
        <v>7.35</v>
      </c>
    </row>
    <row r="7616" spans="1:10" ht="21.95" customHeight="1" x14ac:dyDescent="0.15">
      <c r="A7616" s="6" t="s">
        <v>299</v>
      </c>
      <c r="B7616" s="4" t="s">
        <v>107</v>
      </c>
      <c r="C7616" s="4" t="s">
        <v>271</v>
      </c>
      <c r="D7616" s="4" t="s">
        <v>278</v>
      </c>
      <c r="E7616" s="5">
        <v>11.22</v>
      </c>
    </row>
    <row r="7617" spans="1:6" ht="21.95" customHeight="1" x14ac:dyDescent="0.15">
      <c r="A7617" s="6" t="s">
        <v>299</v>
      </c>
      <c r="B7617" s="4" t="s">
        <v>107</v>
      </c>
      <c r="C7617" s="4" t="s">
        <v>271</v>
      </c>
      <c r="D7617" s="4" t="s">
        <v>278</v>
      </c>
      <c r="E7617" s="5">
        <v>10.31</v>
      </c>
    </row>
    <row r="7618" spans="1:6" ht="21.95" customHeight="1" x14ac:dyDescent="0.15">
      <c r="A7618" s="6" t="s">
        <v>299</v>
      </c>
      <c r="B7618" s="4" t="s">
        <v>217</v>
      </c>
      <c r="C7618" s="4" t="s">
        <v>271</v>
      </c>
      <c r="D7618" s="4" t="s">
        <v>276</v>
      </c>
      <c r="E7618" s="5">
        <v>13.62</v>
      </c>
    </row>
    <row r="7619" spans="1:6" ht="21.95" customHeight="1" x14ac:dyDescent="0.15">
      <c r="A7619" s="6" t="s">
        <v>299</v>
      </c>
      <c r="B7619" s="4" t="s">
        <v>217</v>
      </c>
      <c r="C7619" s="4" t="s">
        <v>271</v>
      </c>
      <c r="D7619" s="4" t="s">
        <v>278</v>
      </c>
      <c r="E7619" s="5">
        <v>13.74</v>
      </c>
    </row>
    <row r="7620" spans="1:6" ht="21.95" customHeight="1" x14ac:dyDescent="0.15">
      <c r="A7620" s="6" t="s">
        <v>299</v>
      </c>
      <c r="B7620" s="4" t="s">
        <v>108</v>
      </c>
      <c r="C7620" s="4" t="s">
        <v>271</v>
      </c>
      <c r="D7620" s="4" t="s">
        <v>276</v>
      </c>
      <c r="E7620" s="5">
        <v>11.09</v>
      </c>
      <c r="F7620" t="s">
        <v>354</v>
      </c>
    </row>
    <row r="7621" spans="1:6" ht="21.95" customHeight="1" x14ac:dyDescent="0.15">
      <c r="A7621" s="6" t="s">
        <v>299</v>
      </c>
      <c r="B7621" s="4" t="s">
        <v>108</v>
      </c>
      <c r="C7621" s="4" t="s">
        <v>271</v>
      </c>
      <c r="D7621" s="4" t="s">
        <v>278</v>
      </c>
      <c r="E7621" s="5">
        <v>12.75</v>
      </c>
    </row>
    <row r="7622" spans="1:6" ht="21.95" customHeight="1" x14ac:dyDescent="0.15">
      <c r="A7622" s="6" t="s">
        <v>299</v>
      </c>
      <c r="B7622" s="4" t="s">
        <v>218</v>
      </c>
      <c r="C7622" s="4" t="s">
        <v>271</v>
      </c>
      <c r="D7622" s="4" t="s">
        <v>276</v>
      </c>
      <c r="E7622" s="5">
        <v>9</v>
      </c>
    </row>
    <row r="7623" spans="1:6" ht="21.95" customHeight="1" x14ac:dyDescent="0.15">
      <c r="A7623" s="6" t="s">
        <v>299</v>
      </c>
      <c r="B7623" s="4" t="s">
        <v>218</v>
      </c>
      <c r="C7623" s="4" t="s">
        <v>271</v>
      </c>
      <c r="D7623" s="4" t="s">
        <v>278</v>
      </c>
      <c r="E7623" s="5">
        <v>9.93</v>
      </c>
    </row>
    <row r="7624" spans="1:6" ht="21.95" customHeight="1" x14ac:dyDescent="0.15">
      <c r="A7624" s="6" t="s">
        <v>299</v>
      </c>
      <c r="B7624" s="4" t="s">
        <v>219</v>
      </c>
      <c r="C7624" s="4" t="s">
        <v>271</v>
      </c>
      <c r="D7624" s="4" t="s">
        <v>276</v>
      </c>
      <c r="E7624" s="5">
        <v>12.56</v>
      </c>
      <c r="F7624" s="13" t="s">
        <v>353</v>
      </c>
    </row>
    <row r="7625" spans="1:6" ht="21.95" customHeight="1" x14ac:dyDescent="0.15">
      <c r="A7625" s="6" t="s">
        <v>299</v>
      </c>
      <c r="B7625" s="4" t="s">
        <v>219</v>
      </c>
      <c r="C7625" s="4" t="s">
        <v>271</v>
      </c>
      <c r="D7625" s="4" t="s">
        <v>276</v>
      </c>
      <c r="E7625" s="5">
        <v>7.9</v>
      </c>
      <c r="F7625" s="13"/>
    </row>
    <row r="7626" spans="1:6" ht="21.95" customHeight="1" x14ac:dyDescent="0.15">
      <c r="A7626" s="6" t="s">
        <v>299</v>
      </c>
      <c r="B7626" s="4" t="s">
        <v>219</v>
      </c>
      <c r="C7626" s="4" t="s">
        <v>271</v>
      </c>
      <c r="D7626" s="4" t="s">
        <v>278</v>
      </c>
      <c r="E7626" s="5">
        <v>10.88</v>
      </c>
      <c r="F7626" s="13"/>
    </row>
    <row r="7627" spans="1:6" ht="21.95" customHeight="1" x14ac:dyDescent="0.15">
      <c r="A7627" s="6" t="s">
        <v>299</v>
      </c>
      <c r="B7627" s="4" t="s">
        <v>219</v>
      </c>
      <c r="C7627" s="4" t="s">
        <v>271</v>
      </c>
      <c r="D7627" s="4" t="s">
        <v>278</v>
      </c>
      <c r="E7627" s="5">
        <v>10.01</v>
      </c>
      <c r="F7627" s="13"/>
    </row>
    <row r="7628" spans="1:6" ht="21.95" customHeight="1" x14ac:dyDescent="0.15">
      <c r="A7628" s="6" t="s">
        <v>299</v>
      </c>
      <c r="B7628" s="4" t="s">
        <v>109</v>
      </c>
      <c r="C7628" s="4" t="s">
        <v>271</v>
      </c>
      <c r="D7628" s="4" t="s">
        <v>276</v>
      </c>
      <c r="E7628" s="5">
        <v>13.21</v>
      </c>
      <c r="F7628" s="13" t="s">
        <v>354</v>
      </c>
    </row>
    <row r="7629" spans="1:6" ht="21.95" customHeight="1" x14ac:dyDescent="0.15">
      <c r="A7629" s="6" t="s">
        <v>299</v>
      </c>
      <c r="B7629" s="4" t="s">
        <v>109</v>
      </c>
      <c r="C7629" s="4" t="s">
        <v>271</v>
      </c>
      <c r="D7629" s="4" t="s">
        <v>273</v>
      </c>
      <c r="E7629" s="5">
        <v>2.2799999999999998</v>
      </c>
    </row>
    <row r="7630" spans="1:6" ht="21.95" customHeight="1" x14ac:dyDescent="0.15">
      <c r="A7630" s="6" t="s">
        <v>299</v>
      </c>
      <c r="B7630" s="4" t="s">
        <v>109</v>
      </c>
      <c r="C7630" s="4" t="s">
        <v>271</v>
      </c>
      <c r="D7630" s="4" t="s">
        <v>278</v>
      </c>
      <c r="E7630" s="5">
        <v>12.02</v>
      </c>
    </row>
    <row r="7631" spans="1:6" ht="21.95" customHeight="1" x14ac:dyDescent="0.15">
      <c r="A7631" s="6" t="s">
        <v>299</v>
      </c>
      <c r="B7631" s="4" t="s">
        <v>109</v>
      </c>
      <c r="C7631" s="4" t="s">
        <v>271</v>
      </c>
      <c r="D7631" s="4" t="s">
        <v>278</v>
      </c>
      <c r="E7631" s="5">
        <v>10.52</v>
      </c>
    </row>
    <row r="7632" spans="1:6" ht="21.95" customHeight="1" x14ac:dyDescent="0.15">
      <c r="A7632" s="6" t="s">
        <v>299</v>
      </c>
      <c r="B7632" s="4" t="s">
        <v>109</v>
      </c>
      <c r="C7632" s="4" t="s">
        <v>271</v>
      </c>
      <c r="D7632" s="4" t="s">
        <v>278</v>
      </c>
      <c r="E7632" s="5">
        <v>5.25</v>
      </c>
    </row>
    <row r="7633" spans="1:14" ht="21.95" customHeight="1" x14ac:dyDescent="0.15">
      <c r="A7633" s="6" t="s">
        <v>299</v>
      </c>
      <c r="B7633" s="4" t="s">
        <v>109</v>
      </c>
      <c r="C7633" s="4" t="s">
        <v>271</v>
      </c>
      <c r="D7633" s="4" t="s">
        <v>274</v>
      </c>
      <c r="E7633" s="5">
        <v>8.1</v>
      </c>
    </row>
    <row r="7634" spans="1:14" ht="21.95" customHeight="1" x14ac:dyDescent="0.15">
      <c r="A7634" s="6" t="s">
        <v>299</v>
      </c>
      <c r="B7634" s="4" t="s">
        <v>220</v>
      </c>
      <c r="C7634" s="4" t="s">
        <v>271</v>
      </c>
      <c r="D7634" s="4" t="s">
        <v>276</v>
      </c>
      <c r="E7634" s="5">
        <v>11.84</v>
      </c>
    </row>
    <row r="7635" spans="1:14" ht="21.95" customHeight="1" x14ac:dyDescent="0.15">
      <c r="A7635" s="6" t="s">
        <v>299</v>
      </c>
      <c r="B7635" s="4" t="s">
        <v>220</v>
      </c>
      <c r="C7635" s="4" t="s">
        <v>271</v>
      </c>
      <c r="D7635" s="4" t="s">
        <v>278</v>
      </c>
      <c r="E7635" s="5">
        <v>11.93</v>
      </c>
    </row>
    <row r="7636" spans="1:14" ht="21.95" customHeight="1" x14ac:dyDescent="0.15">
      <c r="A7636" s="6" t="s">
        <v>299</v>
      </c>
      <c r="E7636" s="15">
        <f>+SUM(E7090:E7635)</f>
        <v>6087.8000000000038</v>
      </c>
      <c r="I7636" s="14">
        <f>AVERAGE(I7090:I7635)</f>
        <v>1.246697452187459</v>
      </c>
      <c r="J7636" s="14">
        <f>STDEV(I7090:I7635)</f>
        <v>0.3355189781235498</v>
      </c>
      <c r="K7636">
        <f>COUNT(I7090:I7635)</f>
        <v>43</v>
      </c>
      <c r="L7636" s="14">
        <f>+I7636-1</f>
        <v>0.24669745218745898</v>
      </c>
      <c r="M7636">
        <f>+SQRT(K7636)</f>
        <v>6.5574385243020004</v>
      </c>
      <c r="N7636">
        <f>+L7636/(J7636/M7636)</f>
        <v>4.8214958982901388</v>
      </c>
    </row>
    <row r="7637" spans="1:14" ht="21.95" customHeight="1" x14ac:dyDescent="0.15">
      <c r="A7637" s="6" t="s">
        <v>300</v>
      </c>
      <c r="B7637" s="4" t="s">
        <v>6</v>
      </c>
      <c r="C7637" s="4" t="s">
        <v>301</v>
      </c>
      <c r="D7637" s="4" t="s">
        <v>302</v>
      </c>
      <c r="E7637" s="5">
        <v>9.83</v>
      </c>
      <c r="F7637" t="s">
        <v>353</v>
      </c>
      <c r="G7637" s="17">
        <f>+E7637+E7638+E7639+E7640+E7641+E7642+E7643</f>
        <v>80.319999999999993</v>
      </c>
      <c r="H7637" s="17">
        <f>+E7645+E7646+E7647+E7648+E7644</f>
        <v>59.17</v>
      </c>
      <c r="I7637" s="18">
        <f>+(G7637/4)/(H7637/3)</f>
        <v>1.0180834882541827</v>
      </c>
      <c r="J7637" s="21">
        <f>+(B7637-$K$1)/7</f>
        <v>1</v>
      </c>
    </row>
    <row r="7638" spans="1:14" ht="21.95" customHeight="1" x14ac:dyDescent="0.15">
      <c r="A7638" s="6" t="s">
        <v>300</v>
      </c>
      <c r="B7638" s="4" t="s">
        <v>6</v>
      </c>
      <c r="C7638" s="4" t="s">
        <v>301</v>
      </c>
      <c r="D7638" s="4" t="s">
        <v>302</v>
      </c>
      <c r="E7638" s="5">
        <v>8.94</v>
      </c>
    </row>
    <row r="7639" spans="1:14" ht="21.95" customHeight="1" x14ac:dyDescent="0.15">
      <c r="A7639" s="6" t="s">
        <v>300</v>
      </c>
      <c r="B7639" s="4" t="s">
        <v>6</v>
      </c>
      <c r="C7639" s="4" t="s">
        <v>301</v>
      </c>
      <c r="D7639" s="4" t="s">
        <v>303</v>
      </c>
      <c r="E7639" s="5">
        <v>13.98</v>
      </c>
    </row>
    <row r="7640" spans="1:14" ht="21.95" customHeight="1" x14ac:dyDescent="0.15">
      <c r="A7640" s="6" t="s">
        <v>300</v>
      </c>
      <c r="B7640" s="4" t="s">
        <v>113</v>
      </c>
      <c r="C7640" s="4" t="s">
        <v>301</v>
      </c>
      <c r="D7640" s="4" t="s">
        <v>302</v>
      </c>
      <c r="E7640" s="5">
        <v>12.74</v>
      </c>
    </row>
    <row r="7641" spans="1:14" ht="21.95" customHeight="1" x14ac:dyDescent="0.15">
      <c r="A7641" s="6" t="s">
        <v>300</v>
      </c>
      <c r="B7641" s="4" t="s">
        <v>113</v>
      </c>
      <c r="C7641" s="4" t="s">
        <v>301</v>
      </c>
      <c r="D7641" s="4" t="s">
        <v>302</v>
      </c>
      <c r="E7641" s="5">
        <v>9.17</v>
      </c>
    </row>
    <row r="7642" spans="1:14" ht="21.95" customHeight="1" x14ac:dyDescent="0.15">
      <c r="A7642" s="6" t="s">
        <v>300</v>
      </c>
      <c r="B7642" s="4" t="s">
        <v>113</v>
      </c>
      <c r="C7642" s="4" t="s">
        <v>301</v>
      </c>
      <c r="D7642" s="4" t="s">
        <v>303</v>
      </c>
      <c r="E7642" s="5">
        <v>14.25</v>
      </c>
    </row>
    <row r="7643" spans="1:14" ht="21.95" customHeight="1" x14ac:dyDescent="0.15">
      <c r="A7643" s="6" t="s">
        <v>300</v>
      </c>
      <c r="B7643" s="4" t="s">
        <v>113</v>
      </c>
      <c r="C7643" s="4" t="s">
        <v>301</v>
      </c>
      <c r="D7643" s="4" t="s">
        <v>303</v>
      </c>
      <c r="E7643" s="5">
        <v>11.41</v>
      </c>
    </row>
    <row r="7644" spans="1:14" ht="21.95" customHeight="1" x14ac:dyDescent="0.15">
      <c r="A7644" s="9" t="s">
        <v>300</v>
      </c>
      <c r="B7644" s="4" t="s">
        <v>10</v>
      </c>
      <c r="C7644" s="4" t="s">
        <v>301</v>
      </c>
      <c r="D7644" s="4" t="s">
        <v>302</v>
      </c>
      <c r="E7644" s="5">
        <v>10.81</v>
      </c>
      <c r="F7644" t="s">
        <v>354</v>
      </c>
    </row>
    <row r="7645" spans="1:14" ht="21.95" customHeight="1" x14ac:dyDescent="0.15">
      <c r="A7645" s="6" t="s">
        <v>300</v>
      </c>
      <c r="B7645" s="4" t="s">
        <v>10</v>
      </c>
      <c r="C7645" s="4" t="s">
        <v>301</v>
      </c>
      <c r="D7645" s="4" t="s">
        <v>302</v>
      </c>
      <c r="E7645" s="5">
        <v>9.31</v>
      </c>
    </row>
    <row r="7646" spans="1:14" ht="21.95" customHeight="1" x14ac:dyDescent="0.15">
      <c r="A7646" s="6" t="s">
        <v>300</v>
      </c>
      <c r="B7646" s="4" t="s">
        <v>10</v>
      </c>
      <c r="C7646" s="4" t="s">
        <v>301</v>
      </c>
      <c r="D7646" s="4" t="s">
        <v>303</v>
      </c>
      <c r="E7646" s="5">
        <v>14.68</v>
      </c>
    </row>
    <row r="7647" spans="1:14" ht="21.95" customHeight="1" x14ac:dyDescent="0.15">
      <c r="A7647" s="6" t="s">
        <v>300</v>
      </c>
      <c r="B7647" s="4" t="s">
        <v>114</v>
      </c>
      <c r="C7647" s="4" t="s">
        <v>301</v>
      </c>
      <c r="D7647" s="4" t="s">
        <v>302</v>
      </c>
      <c r="E7647" s="5">
        <v>12.07</v>
      </c>
    </row>
    <row r="7648" spans="1:14" ht="21.95" customHeight="1" x14ac:dyDescent="0.15">
      <c r="A7648" s="6" t="s">
        <v>300</v>
      </c>
      <c r="B7648" s="4" t="s">
        <v>114</v>
      </c>
      <c r="C7648" s="4" t="s">
        <v>301</v>
      </c>
      <c r="D7648" s="4" t="s">
        <v>303</v>
      </c>
      <c r="E7648" s="5">
        <v>12.3</v>
      </c>
    </row>
    <row r="7649" spans="1:10" ht="21.95" customHeight="1" x14ac:dyDescent="0.15">
      <c r="A7649" s="6" t="s">
        <v>300</v>
      </c>
      <c r="B7649" s="4" t="s">
        <v>11</v>
      </c>
      <c r="C7649" s="4" t="s">
        <v>301</v>
      </c>
      <c r="D7649" s="4" t="s">
        <v>303</v>
      </c>
      <c r="E7649" s="5">
        <v>13.2</v>
      </c>
      <c r="F7649" t="s">
        <v>353</v>
      </c>
      <c r="G7649" s="17">
        <f>+E7649+E7650+E7651+E7652+E7653+E7654+E7655</f>
        <v>58.67</v>
      </c>
      <c r="H7649" s="17">
        <f>+E7657+E7658+E7659+E7656</f>
        <v>53.3</v>
      </c>
      <c r="I7649" s="18">
        <f>+(G7649/4)/(H7649/3)</f>
        <v>0.82556285178236399</v>
      </c>
      <c r="J7649" s="21">
        <f>+(B7649-$K$1)/7</f>
        <v>2</v>
      </c>
    </row>
    <row r="7650" spans="1:10" ht="21.95" customHeight="1" x14ac:dyDescent="0.15">
      <c r="A7650" s="6" t="s">
        <v>300</v>
      </c>
      <c r="B7650" s="4" t="s">
        <v>11</v>
      </c>
      <c r="C7650" s="4" t="s">
        <v>301</v>
      </c>
      <c r="D7650" s="4" t="s">
        <v>304</v>
      </c>
      <c r="E7650" s="5">
        <v>9.41</v>
      </c>
    </row>
    <row r="7651" spans="1:10" ht="21.95" customHeight="1" x14ac:dyDescent="0.15">
      <c r="A7651" s="6" t="s">
        <v>300</v>
      </c>
      <c r="B7651" s="4" t="s">
        <v>11</v>
      </c>
      <c r="C7651" s="4" t="s">
        <v>301</v>
      </c>
      <c r="D7651" s="4" t="s">
        <v>304</v>
      </c>
      <c r="E7651" s="5">
        <v>6.79</v>
      </c>
    </row>
    <row r="7652" spans="1:10" ht="21.95" customHeight="1" x14ac:dyDescent="0.15">
      <c r="A7652" s="6" t="s">
        <v>300</v>
      </c>
      <c r="B7652" s="4" t="s">
        <v>115</v>
      </c>
      <c r="C7652" s="4" t="s">
        <v>301</v>
      </c>
      <c r="D7652" s="4" t="s">
        <v>303</v>
      </c>
      <c r="E7652" s="5">
        <v>8.36</v>
      </c>
    </row>
    <row r="7653" spans="1:10" ht="21.95" customHeight="1" x14ac:dyDescent="0.15">
      <c r="A7653" s="6" t="s">
        <v>300</v>
      </c>
      <c r="B7653" s="4" t="s">
        <v>115</v>
      </c>
      <c r="C7653" s="4" t="s">
        <v>301</v>
      </c>
      <c r="D7653" s="4" t="s">
        <v>303</v>
      </c>
      <c r="E7653" s="5">
        <v>7.28</v>
      </c>
    </row>
    <row r="7654" spans="1:10" ht="21.95" customHeight="1" x14ac:dyDescent="0.15">
      <c r="A7654" s="6" t="s">
        <v>300</v>
      </c>
      <c r="B7654" s="4" t="s">
        <v>115</v>
      </c>
      <c r="C7654" s="4" t="s">
        <v>301</v>
      </c>
      <c r="D7654" s="4" t="s">
        <v>304</v>
      </c>
      <c r="E7654" s="5">
        <v>7.5</v>
      </c>
    </row>
    <row r="7655" spans="1:10" ht="21.95" customHeight="1" x14ac:dyDescent="0.15">
      <c r="A7655" s="6" t="s">
        <v>300</v>
      </c>
      <c r="B7655" s="4" t="s">
        <v>115</v>
      </c>
      <c r="C7655" s="4" t="s">
        <v>301</v>
      </c>
      <c r="D7655" s="4" t="s">
        <v>304</v>
      </c>
      <c r="E7655" s="5">
        <v>6.13</v>
      </c>
    </row>
    <row r="7656" spans="1:10" ht="21.95" customHeight="1" x14ac:dyDescent="0.15">
      <c r="A7656" s="6" t="s">
        <v>300</v>
      </c>
      <c r="B7656" s="4" t="s">
        <v>12</v>
      </c>
      <c r="C7656" s="4" t="s">
        <v>301</v>
      </c>
      <c r="D7656" s="4" t="s">
        <v>302</v>
      </c>
      <c r="E7656" s="5">
        <v>12.28</v>
      </c>
      <c r="F7656" t="s">
        <v>354</v>
      </c>
    </row>
    <row r="7657" spans="1:10" ht="21.95" customHeight="1" x14ac:dyDescent="0.15">
      <c r="A7657" s="6" t="s">
        <v>300</v>
      </c>
      <c r="B7657" s="4" t="s">
        <v>12</v>
      </c>
      <c r="C7657" s="4" t="s">
        <v>301</v>
      </c>
      <c r="D7657" s="4" t="s">
        <v>303</v>
      </c>
      <c r="E7657" s="5">
        <v>13.57</v>
      </c>
    </row>
    <row r="7658" spans="1:10" ht="21.95" customHeight="1" x14ac:dyDescent="0.15">
      <c r="A7658" s="6" t="s">
        <v>300</v>
      </c>
      <c r="B7658" s="4" t="s">
        <v>116</v>
      </c>
      <c r="C7658" s="4" t="s">
        <v>301</v>
      </c>
      <c r="D7658" s="4" t="s">
        <v>302</v>
      </c>
      <c r="E7658" s="5">
        <v>13.83</v>
      </c>
    </row>
    <row r="7659" spans="1:10" ht="21.95" customHeight="1" x14ac:dyDescent="0.15">
      <c r="A7659" s="6" t="s">
        <v>300</v>
      </c>
      <c r="B7659" s="4" t="s">
        <v>116</v>
      </c>
      <c r="C7659" s="4" t="s">
        <v>301</v>
      </c>
      <c r="D7659" s="4" t="s">
        <v>303</v>
      </c>
      <c r="E7659" s="5">
        <v>13.62</v>
      </c>
    </row>
    <row r="7660" spans="1:10" ht="21.95" customHeight="1" x14ac:dyDescent="0.15">
      <c r="A7660" s="6" t="s">
        <v>300</v>
      </c>
      <c r="B7660" s="4" t="s">
        <v>117</v>
      </c>
      <c r="C7660" s="4" t="s">
        <v>301</v>
      </c>
      <c r="D7660" s="4" t="s">
        <v>302</v>
      </c>
      <c r="E7660" s="5">
        <v>11.45</v>
      </c>
      <c r="F7660" s="13" t="s">
        <v>353</v>
      </c>
    </row>
    <row r="7661" spans="1:10" ht="21.95" customHeight="1" x14ac:dyDescent="0.15">
      <c r="A7661" s="6" t="s">
        <v>300</v>
      </c>
      <c r="B7661" s="4" t="s">
        <v>117</v>
      </c>
      <c r="C7661" s="4" t="s">
        <v>301</v>
      </c>
      <c r="D7661" s="4" t="s">
        <v>302</v>
      </c>
      <c r="E7661" s="5">
        <v>6.92</v>
      </c>
      <c r="F7661" s="13"/>
    </row>
    <row r="7662" spans="1:10" ht="21.95" customHeight="1" x14ac:dyDescent="0.15">
      <c r="A7662" s="6" t="s">
        <v>300</v>
      </c>
      <c r="B7662" s="4" t="s">
        <v>117</v>
      </c>
      <c r="C7662" s="4" t="s">
        <v>301</v>
      </c>
      <c r="D7662" s="4" t="s">
        <v>303</v>
      </c>
      <c r="E7662" s="5">
        <v>11.38</v>
      </c>
      <c r="F7662" s="13"/>
    </row>
    <row r="7663" spans="1:10" ht="21.95" customHeight="1" x14ac:dyDescent="0.15">
      <c r="A7663" s="6" t="s">
        <v>300</v>
      </c>
      <c r="B7663" s="4" t="s">
        <v>117</v>
      </c>
      <c r="C7663" s="4" t="s">
        <v>301</v>
      </c>
      <c r="D7663" s="4" t="s">
        <v>303</v>
      </c>
      <c r="E7663" s="5">
        <v>10.43</v>
      </c>
      <c r="F7663" s="13"/>
    </row>
    <row r="7664" spans="1:10" ht="21.95" customHeight="1" x14ac:dyDescent="0.15">
      <c r="A7664" s="6" t="s">
        <v>300</v>
      </c>
      <c r="B7664" s="4" t="s">
        <v>13</v>
      </c>
      <c r="C7664" s="4" t="s">
        <v>301</v>
      </c>
      <c r="D7664" s="4" t="s">
        <v>302</v>
      </c>
      <c r="E7664" s="5">
        <v>14.84</v>
      </c>
      <c r="F7664" s="13" t="s">
        <v>354</v>
      </c>
    </row>
    <row r="7665" spans="1:10" ht="21.95" customHeight="1" x14ac:dyDescent="0.15">
      <c r="A7665" s="6" t="s">
        <v>300</v>
      </c>
      <c r="B7665" s="4" t="s">
        <v>13</v>
      </c>
      <c r="C7665" s="4" t="s">
        <v>301</v>
      </c>
      <c r="D7665" s="4" t="s">
        <v>302</v>
      </c>
      <c r="E7665" s="5">
        <v>14.26</v>
      </c>
    </row>
    <row r="7666" spans="1:10" ht="21.95" customHeight="1" x14ac:dyDescent="0.15">
      <c r="A7666" s="6" t="s">
        <v>300</v>
      </c>
      <c r="B7666" s="4" t="s">
        <v>13</v>
      </c>
      <c r="C7666" s="4" t="s">
        <v>301</v>
      </c>
      <c r="D7666" s="4" t="s">
        <v>303</v>
      </c>
      <c r="E7666" s="5">
        <v>15.14</v>
      </c>
    </row>
    <row r="7667" spans="1:10" ht="21.95" customHeight="1" x14ac:dyDescent="0.15">
      <c r="A7667" s="6" t="s">
        <v>300</v>
      </c>
      <c r="B7667" s="4" t="s">
        <v>13</v>
      </c>
      <c r="C7667" s="4" t="s">
        <v>301</v>
      </c>
      <c r="D7667" s="4" t="s">
        <v>303</v>
      </c>
      <c r="E7667" s="5">
        <v>10.11</v>
      </c>
    </row>
    <row r="7668" spans="1:10" ht="21.95" customHeight="1" x14ac:dyDescent="0.15">
      <c r="A7668" s="6" t="s">
        <v>300</v>
      </c>
      <c r="B7668" s="4" t="s">
        <v>119</v>
      </c>
      <c r="C7668" s="4" t="s">
        <v>301</v>
      </c>
      <c r="D7668" s="4" t="s">
        <v>302</v>
      </c>
      <c r="E7668" s="5">
        <v>11.19</v>
      </c>
    </row>
    <row r="7669" spans="1:10" ht="21.95" customHeight="1" x14ac:dyDescent="0.15">
      <c r="A7669" s="6" t="s">
        <v>300</v>
      </c>
      <c r="B7669" s="4" t="s">
        <v>119</v>
      </c>
      <c r="C7669" s="4" t="s">
        <v>301</v>
      </c>
      <c r="D7669" s="4" t="s">
        <v>303</v>
      </c>
      <c r="E7669" s="5">
        <v>11.91</v>
      </c>
    </row>
    <row r="7670" spans="1:10" ht="21.95" customHeight="1" x14ac:dyDescent="0.15">
      <c r="A7670" s="6" t="s">
        <v>300</v>
      </c>
      <c r="B7670" s="4" t="s">
        <v>15</v>
      </c>
      <c r="C7670" s="4" t="s">
        <v>301</v>
      </c>
      <c r="D7670" s="4" t="s">
        <v>302</v>
      </c>
      <c r="E7670" s="5">
        <v>11.55</v>
      </c>
      <c r="F7670" t="s">
        <v>353</v>
      </c>
      <c r="G7670" s="17">
        <f>+E7670+E7671+E7672+E7673+E7674+E7675+E7676</f>
        <v>68.540000000000006</v>
      </c>
      <c r="H7670" s="17">
        <f>+E7678+E7679+E7680+E7677</f>
        <v>49.239999999999995</v>
      </c>
      <c r="I7670" s="18">
        <f>+(G7670/4)/(H7670/3)</f>
        <v>1.0439683184402928</v>
      </c>
      <c r="J7670" s="21">
        <f>+(B7670-$K$1)/7</f>
        <v>4</v>
      </c>
    </row>
    <row r="7671" spans="1:10" ht="21.95" customHeight="1" x14ac:dyDescent="0.15">
      <c r="A7671" s="6" t="s">
        <v>300</v>
      </c>
      <c r="B7671" s="4" t="s">
        <v>15</v>
      </c>
      <c r="C7671" s="4" t="s">
        <v>301</v>
      </c>
      <c r="D7671" s="4" t="s">
        <v>302</v>
      </c>
      <c r="E7671" s="5">
        <v>9.51</v>
      </c>
    </row>
    <row r="7672" spans="1:10" ht="21.95" customHeight="1" x14ac:dyDescent="0.15">
      <c r="A7672" s="6" t="s">
        <v>300</v>
      </c>
      <c r="B7672" s="4" t="s">
        <v>15</v>
      </c>
      <c r="C7672" s="4" t="s">
        <v>301</v>
      </c>
      <c r="D7672" s="4" t="s">
        <v>303</v>
      </c>
      <c r="E7672" s="5">
        <v>11.42</v>
      </c>
    </row>
    <row r="7673" spans="1:10" ht="21.95" customHeight="1" x14ac:dyDescent="0.15">
      <c r="A7673" s="6" t="s">
        <v>300</v>
      </c>
      <c r="B7673" s="4" t="s">
        <v>15</v>
      </c>
      <c r="C7673" s="4" t="s">
        <v>301</v>
      </c>
      <c r="D7673" s="4" t="s">
        <v>303</v>
      </c>
      <c r="E7673" s="5">
        <v>6.16</v>
      </c>
    </row>
    <row r="7674" spans="1:10" ht="21.95" customHeight="1" x14ac:dyDescent="0.15">
      <c r="A7674" s="6" t="s">
        <v>300</v>
      </c>
      <c r="B7674" s="4" t="s">
        <v>120</v>
      </c>
      <c r="C7674" s="4" t="s">
        <v>301</v>
      </c>
      <c r="D7674" s="4" t="s">
        <v>302</v>
      </c>
      <c r="E7674" s="5">
        <v>10.71</v>
      </c>
    </row>
    <row r="7675" spans="1:10" ht="21.95" customHeight="1" x14ac:dyDescent="0.15">
      <c r="A7675" s="6" t="s">
        <v>300</v>
      </c>
      <c r="B7675" s="4" t="s">
        <v>120</v>
      </c>
      <c r="C7675" s="4" t="s">
        <v>301</v>
      </c>
      <c r="D7675" s="4" t="s">
        <v>302</v>
      </c>
      <c r="E7675" s="5">
        <v>4</v>
      </c>
    </row>
    <row r="7676" spans="1:10" ht="21.95" customHeight="1" x14ac:dyDescent="0.15">
      <c r="A7676" s="6" t="s">
        <v>300</v>
      </c>
      <c r="B7676" s="4" t="s">
        <v>120</v>
      </c>
      <c r="C7676" s="4" t="s">
        <v>301</v>
      </c>
      <c r="D7676" s="4" t="s">
        <v>303</v>
      </c>
      <c r="E7676" s="5">
        <v>15.19</v>
      </c>
    </row>
    <row r="7677" spans="1:10" ht="21.95" customHeight="1" x14ac:dyDescent="0.15">
      <c r="A7677" s="6" t="s">
        <v>300</v>
      </c>
      <c r="B7677" s="4" t="s">
        <v>16</v>
      </c>
      <c r="C7677" s="4" t="s">
        <v>301</v>
      </c>
      <c r="D7677" s="4" t="s">
        <v>302</v>
      </c>
      <c r="E7677" s="5">
        <v>10.76</v>
      </c>
      <c r="F7677" t="s">
        <v>354</v>
      </c>
    </row>
    <row r="7678" spans="1:10" ht="21.95" customHeight="1" x14ac:dyDescent="0.15">
      <c r="A7678" s="6" t="s">
        <v>300</v>
      </c>
      <c r="B7678" s="4" t="s">
        <v>16</v>
      </c>
      <c r="C7678" s="4" t="s">
        <v>301</v>
      </c>
      <c r="D7678" s="4" t="s">
        <v>303</v>
      </c>
      <c r="E7678" s="5">
        <v>9.84</v>
      </c>
    </row>
    <row r="7679" spans="1:10" ht="21.95" customHeight="1" x14ac:dyDescent="0.15">
      <c r="A7679" s="6" t="s">
        <v>300</v>
      </c>
      <c r="B7679" s="4" t="s">
        <v>121</v>
      </c>
      <c r="C7679" s="4" t="s">
        <v>301</v>
      </c>
      <c r="D7679" s="4" t="s">
        <v>302</v>
      </c>
      <c r="E7679" s="5">
        <v>13.88</v>
      </c>
    </row>
    <row r="7680" spans="1:10" ht="21.95" customHeight="1" x14ac:dyDescent="0.15">
      <c r="A7680" s="6" t="s">
        <v>300</v>
      </c>
      <c r="B7680" s="4" t="s">
        <v>121</v>
      </c>
      <c r="C7680" s="4" t="s">
        <v>301</v>
      </c>
      <c r="D7680" s="4" t="s">
        <v>303</v>
      </c>
      <c r="E7680" s="5">
        <v>14.76</v>
      </c>
    </row>
    <row r="7681" spans="1:10" ht="21.95" customHeight="1" x14ac:dyDescent="0.15">
      <c r="A7681" s="6" t="s">
        <v>300</v>
      </c>
      <c r="B7681" s="4" t="s">
        <v>17</v>
      </c>
      <c r="C7681" s="4" t="s">
        <v>301</v>
      </c>
      <c r="D7681" s="4" t="s">
        <v>302</v>
      </c>
      <c r="E7681" s="5">
        <v>9.89</v>
      </c>
      <c r="F7681" t="s">
        <v>353</v>
      </c>
      <c r="G7681" s="17">
        <f>+E7681+E7682+E7683+E7684+E7685+E7686+E7687+E7688</f>
        <v>75.2</v>
      </c>
      <c r="H7681" s="17">
        <f>+E7689+E7690+E7691+E7692</f>
        <v>36.250000000000007</v>
      </c>
      <c r="I7681" s="18">
        <f>+(G7681/4)/(H7681/3)</f>
        <v>1.5558620689655169</v>
      </c>
      <c r="J7681" s="21">
        <f>+(B7681-$K$1)/7</f>
        <v>5</v>
      </c>
    </row>
    <row r="7682" spans="1:10" ht="21.95" customHeight="1" x14ac:dyDescent="0.15">
      <c r="A7682" s="6" t="s">
        <v>300</v>
      </c>
      <c r="B7682" s="4" t="s">
        <v>17</v>
      </c>
      <c r="C7682" s="4" t="s">
        <v>301</v>
      </c>
      <c r="D7682" s="4" t="s">
        <v>302</v>
      </c>
      <c r="E7682" s="5">
        <v>11.08</v>
      </c>
    </row>
    <row r="7683" spans="1:10" ht="21.95" customHeight="1" x14ac:dyDescent="0.15">
      <c r="A7683" s="6" t="s">
        <v>300</v>
      </c>
      <c r="B7683" s="4" t="s">
        <v>17</v>
      </c>
      <c r="C7683" s="4" t="s">
        <v>301</v>
      </c>
      <c r="D7683" s="4" t="s">
        <v>303</v>
      </c>
      <c r="E7683" s="5">
        <v>11.63</v>
      </c>
    </row>
    <row r="7684" spans="1:10" ht="21.95" customHeight="1" x14ac:dyDescent="0.15">
      <c r="A7684" s="6" t="s">
        <v>300</v>
      </c>
      <c r="B7684" s="4" t="s">
        <v>17</v>
      </c>
      <c r="C7684" s="4" t="s">
        <v>301</v>
      </c>
      <c r="D7684" s="4" t="s">
        <v>303</v>
      </c>
      <c r="E7684" s="5">
        <v>6.23</v>
      </c>
    </row>
    <row r="7685" spans="1:10" ht="21.95" customHeight="1" x14ac:dyDescent="0.15">
      <c r="A7685" s="6" t="s">
        <v>300</v>
      </c>
      <c r="B7685" s="4" t="s">
        <v>122</v>
      </c>
      <c r="C7685" s="4" t="s">
        <v>301</v>
      </c>
      <c r="D7685" s="4" t="s">
        <v>302</v>
      </c>
      <c r="E7685" s="5">
        <v>11.62</v>
      </c>
    </row>
    <row r="7686" spans="1:10" ht="21.95" customHeight="1" x14ac:dyDescent="0.15">
      <c r="A7686" s="6" t="s">
        <v>300</v>
      </c>
      <c r="B7686" s="4" t="s">
        <v>122</v>
      </c>
      <c r="C7686" s="4" t="s">
        <v>301</v>
      </c>
      <c r="D7686" s="4" t="s">
        <v>302</v>
      </c>
      <c r="E7686" s="5">
        <v>4.5999999999999996</v>
      </c>
    </row>
    <row r="7687" spans="1:10" ht="21.95" customHeight="1" x14ac:dyDescent="0.15">
      <c r="A7687" s="6" t="s">
        <v>300</v>
      </c>
      <c r="B7687" s="4" t="s">
        <v>122</v>
      </c>
      <c r="C7687" s="4" t="s">
        <v>301</v>
      </c>
      <c r="D7687" s="4" t="s">
        <v>303</v>
      </c>
      <c r="E7687" s="5">
        <v>10.79</v>
      </c>
    </row>
    <row r="7688" spans="1:10" ht="21.95" customHeight="1" x14ac:dyDescent="0.15">
      <c r="A7688" s="6" t="s">
        <v>300</v>
      </c>
      <c r="B7688" s="4" t="s">
        <v>122</v>
      </c>
      <c r="C7688" s="4" t="s">
        <v>301</v>
      </c>
      <c r="D7688" s="4" t="s">
        <v>303</v>
      </c>
      <c r="E7688" s="5">
        <v>9.36</v>
      </c>
    </row>
    <row r="7689" spans="1:10" ht="21.95" customHeight="1" x14ac:dyDescent="0.15">
      <c r="A7689" s="9" t="s">
        <v>300</v>
      </c>
      <c r="B7689" s="4" t="s">
        <v>18</v>
      </c>
      <c r="C7689" s="4" t="s">
        <v>301</v>
      </c>
      <c r="D7689" s="4" t="s">
        <v>302</v>
      </c>
      <c r="E7689" s="5">
        <v>9.07</v>
      </c>
      <c r="F7689" t="s">
        <v>354</v>
      </c>
    </row>
    <row r="7690" spans="1:10" ht="21.95" customHeight="1" x14ac:dyDescent="0.15">
      <c r="A7690" s="6" t="s">
        <v>300</v>
      </c>
      <c r="B7690" s="4" t="s">
        <v>18</v>
      </c>
      <c r="C7690" s="4" t="s">
        <v>301</v>
      </c>
      <c r="D7690" s="4" t="s">
        <v>303</v>
      </c>
      <c r="E7690" s="5">
        <v>8.1300000000000008</v>
      </c>
    </row>
    <row r="7691" spans="1:10" ht="21.95" customHeight="1" x14ac:dyDescent="0.15">
      <c r="A7691" s="6" t="s">
        <v>300</v>
      </c>
      <c r="B7691" s="4" t="s">
        <v>123</v>
      </c>
      <c r="C7691" s="4" t="s">
        <v>301</v>
      </c>
      <c r="D7691" s="4" t="s">
        <v>302</v>
      </c>
      <c r="E7691" s="5">
        <v>9.1300000000000008</v>
      </c>
    </row>
    <row r="7692" spans="1:10" ht="21.95" customHeight="1" x14ac:dyDescent="0.15">
      <c r="A7692" s="6" t="s">
        <v>300</v>
      </c>
      <c r="B7692" s="4" t="s">
        <v>123</v>
      </c>
      <c r="C7692" s="4" t="s">
        <v>301</v>
      </c>
      <c r="D7692" s="4" t="s">
        <v>303</v>
      </c>
      <c r="E7692" s="5">
        <v>9.92</v>
      </c>
    </row>
    <row r="7693" spans="1:10" ht="21.95" customHeight="1" x14ac:dyDescent="0.15">
      <c r="A7693" s="6" t="s">
        <v>300</v>
      </c>
      <c r="B7693" s="4" t="s">
        <v>19</v>
      </c>
      <c r="C7693" s="4" t="s">
        <v>301</v>
      </c>
      <c r="D7693" s="4" t="s">
        <v>302</v>
      </c>
      <c r="E7693" s="5">
        <v>8.73</v>
      </c>
      <c r="F7693" t="s">
        <v>353</v>
      </c>
      <c r="G7693" s="17">
        <f>+E7693+E7694+E7695+E7696+E7697+E7698+E7699</f>
        <v>68.319999999999993</v>
      </c>
      <c r="H7693" s="17">
        <f>+E7701+E7702+E7703+E7700</f>
        <v>16.97</v>
      </c>
      <c r="I7693" s="18">
        <f>+(G7693/4)/(H7693/3)</f>
        <v>3.0194460813199764</v>
      </c>
      <c r="J7693" s="21">
        <f>+(B7693-$K$1)/7</f>
        <v>6</v>
      </c>
    </row>
    <row r="7694" spans="1:10" ht="21.95" customHeight="1" x14ac:dyDescent="0.15">
      <c r="A7694" s="6" t="s">
        <v>300</v>
      </c>
      <c r="B7694" s="4" t="s">
        <v>19</v>
      </c>
      <c r="C7694" s="4" t="s">
        <v>301</v>
      </c>
      <c r="D7694" s="4" t="s">
        <v>302</v>
      </c>
      <c r="E7694" s="5">
        <v>8.8000000000000007</v>
      </c>
    </row>
    <row r="7695" spans="1:10" ht="21.95" customHeight="1" x14ac:dyDescent="0.15">
      <c r="A7695" s="6" t="s">
        <v>300</v>
      </c>
      <c r="B7695" s="4" t="s">
        <v>19</v>
      </c>
      <c r="C7695" s="4" t="s">
        <v>301</v>
      </c>
      <c r="D7695" s="4" t="s">
        <v>303</v>
      </c>
      <c r="E7695" s="5">
        <v>14.47</v>
      </c>
    </row>
    <row r="7696" spans="1:10" ht="21.95" customHeight="1" x14ac:dyDescent="0.15">
      <c r="A7696" s="6" t="s">
        <v>300</v>
      </c>
      <c r="B7696" s="4" t="s">
        <v>124</v>
      </c>
      <c r="C7696" s="4" t="s">
        <v>301</v>
      </c>
      <c r="D7696" s="4" t="s">
        <v>302</v>
      </c>
      <c r="E7696" s="5">
        <v>9.33</v>
      </c>
    </row>
    <row r="7697" spans="1:10" ht="21.95" customHeight="1" x14ac:dyDescent="0.15">
      <c r="A7697" s="6" t="s">
        <v>300</v>
      </c>
      <c r="B7697" s="4" t="s">
        <v>124</v>
      </c>
      <c r="C7697" s="4" t="s">
        <v>301</v>
      </c>
      <c r="D7697" s="4" t="s">
        <v>302</v>
      </c>
      <c r="E7697" s="5">
        <v>7.4</v>
      </c>
    </row>
    <row r="7698" spans="1:10" ht="21.95" customHeight="1" x14ac:dyDescent="0.15">
      <c r="A7698" s="6" t="s">
        <v>300</v>
      </c>
      <c r="B7698" s="4" t="s">
        <v>124</v>
      </c>
      <c r="C7698" s="4" t="s">
        <v>301</v>
      </c>
      <c r="D7698" s="4" t="s">
        <v>303</v>
      </c>
      <c r="E7698" s="5">
        <v>11.32</v>
      </c>
    </row>
    <row r="7699" spans="1:10" ht="21.95" customHeight="1" x14ac:dyDescent="0.15">
      <c r="A7699" s="6" t="s">
        <v>300</v>
      </c>
      <c r="B7699" s="4" t="s">
        <v>124</v>
      </c>
      <c r="C7699" s="4" t="s">
        <v>301</v>
      </c>
      <c r="D7699" s="4" t="s">
        <v>303</v>
      </c>
      <c r="E7699" s="5">
        <v>8.27</v>
      </c>
    </row>
    <row r="7700" spans="1:10" ht="21.95" customHeight="1" x14ac:dyDescent="0.15">
      <c r="A7700" s="6" t="s">
        <v>300</v>
      </c>
      <c r="B7700" s="4" t="s">
        <v>20</v>
      </c>
      <c r="C7700" s="4" t="s">
        <v>301</v>
      </c>
      <c r="D7700" s="4" t="s">
        <v>302</v>
      </c>
      <c r="E7700" s="5">
        <v>5.0199999999999996</v>
      </c>
      <c r="F7700" t="s">
        <v>354</v>
      </c>
    </row>
    <row r="7701" spans="1:10" ht="21.95" customHeight="1" x14ac:dyDescent="0.15">
      <c r="A7701" s="6" t="s">
        <v>300</v>
      </c>
      <c r="B7701" s="4" t="s">
        <v>20</v>
      </c>
      <c r="C7701" s="4" t="s">
        <v>301</v>
      </c>
      <c r="D7701" s="4" t="s">
        <v>303</v>
      </c>
      <c r="E7701" s="5">
        <v>4.84</v>
      </c>
    </row>
    <row r="7702" spans="1:10" ht="21.95" customHeight="1" x14ac:dyDescent="0.15">
      <c r="A7702" s="6" t="s">
        <v>300</v>
      </c>
      <c r="B7702" s="4" t="s">
        <v>125</v>
      </c>
      <c r="C7702" s="4" t="s">
        <v>301</v>
      </c>
      <c r="D7702" s="4" t="s">
        <v>303</v>
      </c>
      <c r="E7702" s="5">
        <v>3.45</v>
      </c>
    </row>
    <row r="7703" spans="1:10" ht="21.95" customHeight="1" x14ac:dyDescent="0.15">
      <c r="A7703" s="6" t="s">
        <v>300</v>
      </c>
      <c r="B7703" s="4" t="s">
        <v>125</v>
      </c>
      <c r="C7703" s="4" t="s">
        <v>301</v>
      </c>
      <c r="D7703" s="4" t="s">
        <v>304</v>
      </c>
      <c r="E7703" s="5">
        <v>3.66</v>
      </c>
    </row>
    <row r="7704" spans="1:10" ht="21.95" customHeight="1" x14ac:dyDescent="0.15">
      <c r="A7704" s="6" t="s">
        <v>300</v>
      </c>
      <c r="B7704" s="4" t="s">
        <v>21</v>
      </c>
      <c r="C7704" s="4" t="s">
        <v>301</v>
      </c>
      <c r="D7704" s="4" t="s">
        <v>302</v>
      </c>
      <c r="E7704" s="5">
        <v>10.68</v>
      </c>
      <c r="F7704" t="s">
        <v>353</v>
      </c>
      <c r="G7704" s="17">
        <f>+E7704+E7705+E7706+E7707+E7708+E7709+E7710</f>
        <v>77.430000000000007</v>
      </c>
      <c r="H7704" s="17">
        <f>+E7712+E7713+E7714+E7711</f>
        <v>40.21</v>
      </c>
      <c r="I7704" s="18">
        <f>+(G7704/4)/(H7704/3)</f>
        <v>1.444230290972395</v>
      </c>
      <c r="J7704" s="21">
        <f>+(B7704-$K$1)/7</f>
        <v>7</v>
      </c>
    </row>
    <row r="7705" spans="1:10" ht="21.95" customHeight="1" x14ac:dyDescent="0.15">
      <c r="A7705" s="6" t="s">
        <v>300</v>
      </c>
      <c r="B7705" s="4" t="s">
        <v>21</v>
      </c>
      <c r="C7705" s="4" t="s">
        <v>301</v>
      </c>
      <c r="D7705" s="4" t="s">
        <v>302</v>
      </c>
      <c r="E7705" s="5">
        <v>10.07</v>
      </c>
    </row>
    <row r="7706" spans="1:10" ht="21.95" customHeight="1" x14ac:dyDescent="0.15">
      <c r="A7706" s="6" t="s">
        <v>300</v>
      </c>
      <c r="B7706" s="4" t="s">
        <v>21</v>
      </c>
      <c r="C7706" s="4" t="s">
        <v>301</v>
      </c>
      <c r="D7706" s="4" t="s">
        <v>303</v>
      </c>
      <c r="E7706" s="5">
        <v>17.09</v>
      </c>
    </row>
    <row r="7707" spans="1:10" ht="21.95" customHeight="1" x14ac:dyDescent="0.15">
      <c r="A7707" s="6" t="s">
        <v>300</v>
      </c>
      <c r="B7707" s="4" t="s">
        <v>126</v>
      </c>
      <c r="C7707" s="4" t="s">
        <v>301</v>
      </c>
      <c r="D7707" s="4" t="s">
        <v>302</v>
      </c>
      <c r="E7707" s="5">
        <v>10.41</v>
      </c>
    </row>
    <row r="7708" spans="1:10" ht="21.95" customHeight="1" x14ac:dyDescent="0.15">
      <c r="A7708" s="6" t="s">
        <v>300</v>
      </c>
      <c r="B7708" s="4" t="s">
        <v>126</v>
      </c>
      <c r="C7708" s="4" t="s">
        <v>301</v>
      </c>
      <c r="D7708" s="4" t="s">
        <v>302</v>
      </c>
      <c r="E7708" s="5">
        <v>8.0399999999999991</v>
      </c>
    </row>
    <row r="7709" spans="1:10" ht="21.95" customHeight="1" x14ac:dyDescent="0.15">
      <c r="A7709" s="6" t="s">
        <v>300</v>
      </c>
      <c r="B7709" s="4" t="s">
        <v>126</v>
      </c>
      <c r="C7709" s="4" t="s">
        <v>301</v>
      </c>
      <c r="D7709" s="4" t="s">
        <v>303</v>
      </c>
      <c r="E7709" s="5">
        <v>11.89</v>
      </c>
    </row>
    <row r="7710" spans="1:10" ht="21.95" customHeight="1" x14ac:dyDescent="0.15">
      <c r="A7710" s="6" t="s">
        <v>300</v>
      </c>
      <c r="B7710" s="4" t="s">
        <v>126</v>
      </c>
      <c r="C7710" s="4" t="s">
        <v>301</v>
      </c>
      <c r="D7710" s="4" t="s">
        <v>303</v>
      </c>
      <c r="E7710" s="5">
        <v>9.25</v>
      </c>
    </row>
    <row r="7711" spans="1:10" ht="21.95" customHeight="1" x14ac:dyDescent="0.15">
      <c r="A7711" s="6" t="s">
        <v>300</v>
      </c>
      <c r="B7711" s="4" t="s">
        <v>22</v>
      </c>
      <c r="C7711" s="4" t="s">
        <v>301</v>
      </c>
      <c r="D7711" s="4" t="s">
        <v>302</v>
      </c>
      <c r="E7711" s="5">
        <v>10.24</v>
      </c>
      <c r="F7711" t="s">
        <v>354</v>
      </c>
    </row>
    <row r="7712" spans="1:10" ht="21.95" customHeight="1" x14ac:dyDescent="0.15">
      <c r="A7712" s="6" t="s">
        <v>300</v>
      </c>
      <c r="B7712" s="4" t="s">
        <v>22</v>
      </c>
      <c r="C7712" s="4" t="s">
        <v>301</v>
      </c>
      <c r="D7712" s="4" t="s">
        <v>303</v>
      </c>
      <c r="E7712" s="5">
        <v>9.75</v>
      </c>
    </row>
    <row r="7713" spans="1:10" ht="21.95" customHeight="1" x14ac:dyDescent="0.15">
      <c r="A7713" s="6" t="s">
        <v>300</v>
      </c>
      <c r="B7713" s="4" t="s">
        <v>127</v>
      </c>
      <c r="C7713" s="4" t="s">
        <v>301</v>
      </c>
      <c r="D7713" s="4" t="s">
        <v>302</v>
      </c>
      <c r="E7713" s="5">
        <v>9.5299999999999994</v>
      </c>
    </row>
    <row r="7714" spans="1:10" ht="21.95" customHeight="1" x14ac:dyDescent="0.15">
      <c r="A7714" s="6" t="s">
        <v>300</v>
      </c>
      <c r="B7714" s="4" t="s">
        <v>127</v>
      </c>
      <c r="C7714" s="4" t="s">
        <v>301</v>
      </c>
      <c r="D7714" s="4" t="s">
        <v>303</v>
      </c>
      <c r="E7714" s="5">
        <v>10.69</v>
      </c>
    </row>
    <row r="7715" spans="1:10" ht="21.95" customHeight="1" x14ac:dyDescent="0.15">
      <c r="A7715" s="6" t="s">
        <v>300</v>
      </c>
      <c r="B7715" s="4" t="s">
        <v>128</v>
      </c>
      <c r="C7715" s="4" t="s">
        <v>301</v>
      </c>
      <c r="D7715" s="4" t="s">
        <v>302</v>
      </c>
      <c r="E7715" s="5">
        <v>9.3699999999999992</v>
      </c>
      <c r="F7715" s="13" t="s">
        <v>353</v>
      </c>
    </row>
    <row r="7716" spans="1:10" ht="21.95" customHeight="1" x14ac:dyDescent="0.15">
      <c r="A7716" s="6" t="s">
        <v>300</v>
      </c>
      <c r="B7716" s="4" t="s">
        <v>128</v>
      </c>
      <c r="C7716" s="4" t="s">
        <v>301</v>
      </c>
      <c r="D7716" s="4" t="s">
        <v>302</v>
      </c>
      <c r="E7716" s="5">
        <v>10.5</v>
      </c>
      <c r="F7716" s="13"/>
    </row>
    <row r="7717" spans="1:10" ht="21.95" customHeight="1" x14ac:dyDescent="0.15">
      <c r="A7717" s="6" t="s">
        <v>300</v>
      </c>
      <c r="B7717" s="4" t="s">
        <v>128</v>
      </c>
      <c r="C7717" s="4" t="s">
        <v>301</v>
      </c>
      <c r="D7717" s="4" t="s">
        <v>303</v>
      </c>
      <c r="E7717" s="5">
        <v>11.37</v>
      </c>
      <c r="F7717" s="13"/>
    </row>
    <row r="7718" spans="1:10" ht="21.95" customHeight="1" x14ac:dyDescent="0.15">
      <c r="A7718" s="6" t="s">
        <v>300</v>
      </c>
      <c r="B7718" s="4" t="s">
        <v>128</v>
      </c>
      <c r="C7718" s="4" t="s">
        <v>301</v>
      </c>
      <c r="D7718" s="4" t="s">
        <v>303</v>
      </c>
      <c r="E7718" s="5">
        <v>12.54</v>
      </c>
      <c r="F7718" s="13"/>
    </row>
    <row r="7719" spans="1:10" ht="21.95" customHeight="1" x14ac:dyDescent="0.15">
      <c r="A7719" s="6" t="s">
        <v>300</v>
      </c>
      <c r="B7719" s="4" t="s">
        <v>23</v>
      </c>
      <c r="C7719" s="4" t="s">
        <v>301</v>
      </c>
      <c r="D7719" s="4" t="s">
        <v>302</v>
      </c>
      <c r="E7719" s="5">
        <v>13.57</v>
      </c>
      <c r="F7719" s="13" t="s">
        <v>354</v>
      </c>
    </row>
    <row r="7720" spans="1:10" ht="21.95" customHeight="1" x14ac:dyDescent="0.15">
      <c r="A7720" s="6" t="s">
        <v>300</v>
      </c>
      <c r="B7720" s="4" t="s">
        <v>23</v>
      </c>
      <c r="C7720" s="4" t="s">
        <v>301</v>
      </c>
      <c r="D7720" s="4" t="s">
        <v>303</v>
      </c>
      <c r="E7720" s="5">
        <v>13.11</v>
      </c>
    </row>
    <row r="7721" spans="1:10" ht="21.95" customHeight="1" x14ac:dyDescent="0.15">
      <c r="A7721" s="6" t="s">
        <v>300</v>
      </c>
      <c r="B7721" s="4" t="s">
        <v>23</v>
      </c>
      <c r="C7721" s="4" t="s">
        <v>301</v>
      </c>
      <c r="D7721" s="4" t="s">
        <v>303</v>
      </c>
      <c r="E7721" s="5">
        <v>10.16</v>
      </c>
    </row>
    <row r="7722" spans="1:10" ht="21.95" customHeight="1" x14ac:dyDescent="0.15">
      <c r="A7722" s="6" t="s">
        <v>300</v>
      </c>
      <c r="B7722" s="4" t="s">
        <v>129</v>
      </c>
      <c r="C7722" s="4" t="s">
        <v>301</v>
      </c>
      <c r="D7722" s="4" t="s">
        <v>302</v>
      </c>
      <c r="E7722" s="5">
        <v>12</v>
      </c>
    </row>
    <row r="7723" spans="1:10" ht="21.95" customHeight="1" x14ac:dyDescent="0.15">
      <c r="A7723" s="6" t="s">
        <v>300</v>
      </c>
      <c r="B7723" s="4" t="s">
        <v>129</v>
      </c>
      <c r="C7723" s="4" t="s">
        <v>301</v>
      </c>
      <c r="D7723" s="4" t="s">
        <v>303</v>
      </c>
      <c r="E7723" s="5">
        <v>12.7</v>
      </c>
    </row>
    <row r="7724" spans="1:10" ht="21.95" customHeight="1" x14ac:dyDescent="0.15">
      <c r="A7724" s="6" t="s">
        <v>300</v>
      </c>
      <c r="B7724" s="4" t="s">
        <v>24</v>
      </c>
      <c r="C7724" s="4" t="s">
        <v>301</v>
      </c>
      <c r="D7724" s="4" t="s">
        <v>302</v>
      </c>
      <c r="E7724" s="5">
        <v>11.53</v>
      </c>
      <c r="F7724" t="s">
        <v>353</v>
      </c>
      <c r="G7724" s="17">
        <f>+E7724+E7725+E7726+E7727+E7728+E7729+E7730+E7731</f>
        <v>82.75</v>
      </c>
      <c r="H7724" s="17">
        <f>+E7732+E7733+E7734+E7735+E7736</f>
        <v>54.559999999999995</v>
      </c>
      <c r="I7724" s="18">
        <f>+(G7724/4)/(H7724/3)</f>
        <v>1.1375091642228741</v>
      </c>
      <c r="J7724" s="21">
        <f>+(B7724-$K$1)/7</f>
        <v>9</v>
      </c>
    </row>
    <row r="7725" spans="1:10" ht="21.95" customHeight="1" x14ac:dyDescent="0.15">
      <c r="A7725" s="6" t="s">
        <v>300</v>
      </c>
      <c r="B7725" s="4" t="s">
        <v>24</v>
      </c>
      <c r="C7725" s="4" t="s">
        <v>301</v>
      </c>
      <c r="D7725" s="4" t="s">
        <v>302</v>
      </c>
      <c r="E7725" s="5">
        <v>10.65</v>
      </c>
    </row>
    <row r="7726" spans="1:10" ht="21.95" customHeight="1" x14ac:dyDescent="0.15">
      <c r="A7726" s="6" t="s">
        <v>300</v>
      </c>
      <c r="B7726" s="4" t="s">
        <v>24</v>
      </c>
      <c r="C7726" s="4" t="s">
        <v>301</v>
      </c>
      <c r="D7726" s="4" t="s">
        <v>303</v>
      </c>
      <c r="E7726" s="5">
        <v>11.85</v>
      </c>
    </row>
    <row r="7727" spans="1:10" ht="21.95" customHeight="1" x14ac:dyDescent="0.15">
      <c r="A7727" s="6" t="s">
        <v>300</v>
      </c>
      <c r="B7727" s="4" t="s">
        <v>24</v>
      </c>
      <c r="C7727" s="4" t="s">
        <v>301</v>
      </c>
      <c r="D7727" s="4" t="s">
        <v>303</v>
      </c>
      <c r="E7727" s="5">
        <v>9.4499999999999993</v>
      </c>
    </row>
    <row r="7728" spans="1:10" ht="21.95" customHeight="1" x14ac:dyDescent="0.15">
      <c r="A7728" s="6" t="s">
        <v>300</v>
      </c>
      <c r="B7728" s="4" t="s">
        <v>130</v>
      </c>
      <c r="C7728" s="4" t="s">
        <v>301</v>
      </c>
      <c r="D7728" s="4" t="s">
        <v>302</v>
      </c>
      <c r="E7728" s="5">
        <v>10.11</v>
      </c>
    </row>
    <row r="7729" spans="1:10" ht="21.95" customHeight="1" x14ac:dyDescent="0.15">
      <c r="A7729" s="6" t="s">
        <v>300</v>
      </c>
      <c r="B7729" s="4" t="s">
        <v>130</v>
      </c>
      <c r="C7729" s="4" t="s">
        <v>301</v>
      </c>
      <c r="D7729" s="4" t="s">
        <v>302</v>
      </c>
      <c r="E7729" s="5">
        <v>9.9600000000000009</v>
      </c>
    </row>
    <row r="7730" spans="1:10" ht="21.95" customHeight="1" x14ac:dyDescent="0.15">
      <c r="A7730" s="6" t="s">
        <v>300</v>
      </c>
      <c r="B7730" s="4" t="s">
        <v>130</v>
      </c>
      <c r="C7730" s="4" t="s">
        <v>301</v>
      </c>
      <c r="D7730" s="4" t="s">
        <v>303</v>
      </c>
      <c r="E7730" s="5">
        <v>10.74</v>
      </c>
    </row>
    <row r="7731" spans="1:10" ht="21.95" customHeight="1" x14ac:dyDescent="0.15">
      <c r="A7731" s="6" t="s">
        <v>300</v>
      </c>
      <c r="B7731" s="4" t="s">
        <v>130</v>
      </c>
      <c r="C7731" s="4" t="s">
        <v>301</v>
      </c>
      <c r="D7731" s="4" t="s">
        <v>303</v>
      </c>
      <c r="E7731" s="5">
        <v>8.4600000000000009</v>
      </c>
    </row>
    <row r="7732" spans="1:10" ht="21.95" customHeight="1" x14ac:dyDescent="0.15">
      <c r="A7732" s="6" t="s">
        <v>300</v>
      </c>
      <c r="B7732" s="4" t="s">
        <v>25</v>
      </c>
      <c r="C7732" s="4" t="s">
        <v>301</v>
      </c>
      <c r="D7732" s="4" t="s">
        <v>302</v>
      </c>
      <c r="E7732" s="5">
        <v>10.52</v>
      </c>
      <c r="F7732" t="s">
        <v>354</v>
      </c>
    </row>
    <row r="7733" spans="1:10" ht="21.95" customHeight="1" x14ac:dyDescent="0.15">
      <c r="A7733" s="6" t="s">
        <v>300</v>
      </c>
      <c r="B7733" s="4" t="s">
        <v>25</v>
      </c>
      <c r="C7733" s="4" t="s">
        <v>301</v>
      </c>
      <c r="D7733" s="4" t="s">
        <v>303</v>
      </c>
      <c r="E7733" s="5">
        <v>10.89</v>
      </c>
    </row>
    <row r="7734" spans="1:10" ht="21.95" customHeight="1" x14ac:dyDescent="0.15">
      <c r="A7734" s="9" t="s">
        <v>300</v>
      </c>
      <c r="B7734" s="4" t="s">
        <v>131</v>
      </c>
      <c r="C7734" s="4" t="s">
        <v>301</v>
      </c>
      <c r="D7734" s="4" t="s">
        <v>302</v>
      </c>
      <c r="E7734" s="5">
        <v>10.6</v>
      </c>
    </row>
    <row r="7735" spans="1:10" ht="21.95" customHeight="1" x14ac:dyDescent="0.15">
      <c r="A7735" s="6" t="s">
        <v>300</v>
      </c>
      <c r="B7735" s="4" t="s">
        <v>131</v>
      </c>
      <c r="C7735" s="4" t="s">
        <v>301</v>
      </c>
      <c r="D7735" s="4" t="s">
        <v>303</v>
      </c>
      <c r="E7735" s="5">
        <v>9.83</v>
      </c>
    </row>
    <row r="7736" spans="1:10" ht="21.95" customHeight="1" x14ac:dyDescent="0.15">
      <c r="A7736" s="6" t="s">
        <v>300</v>
      </c>
      <c r="B7736" s="4" t="s">
        <v>131</v>
      </c>
      <c r="C7736" s="4" t="s">
        <v>301</v>
      </c>
      <c r="D7736" s="4" t="s">
        <v>304</v>
      </c>
      <c r="E7736" s="5">
        <v>12.72</v>
      </c>
    </row>
    <row r="7737" spans="1:10" ht="21.95" customHeight="1" x14ac:dyDescent="0.15">
      <c r="A7737" s="6" t="s">
        <v>300</v>
      </c>
      <c r="B7737" s="4" t="s">
        <v>26</v>
      </c>
      <c r="C7737" s="4" t="s">
        <v>301</v>
      </c>
      <c r="D7737" s="4" t="s">
        <v>302</v>
      </c>
      <c r="E7737" s="5">
        <v>9.0399999999999991</v>
      </c>
      <c r="F7737" t="s">
        <v>353</v>
      </c>
      <c r="G7737" s="17">
        <f>+E7737+E7738+E7739+E7740+E7741+E7742+E7743+E7744</f>
        <v>68.039999999999992</v>
      </c>
      <c r="H7737" s="17">
        <f>+E7745+E7746+E7747+E7748</f>
        <v>38.15</v>
      </c>
      <c r="I7737" s="18">
        <f>+(G7737/4)/(H7737/3)</f>
        <v>1.3376146788990824</v>
      </c>
      <c r="J7737" s="21">
        <f>+(B7737-$K$1)/7</f>
        <v>10</v>
      </c>
    </row>
    <row r="7738" spans="1:10" ht="21.95" customHeight="1" x14ac:dyDescent="0.15">
      <c r="A7738" s="6" t="s">
        <v>300</v>
      </c>
      <c r="B7738" s="4" t="s">
        <v>26</v>
      </c>
      <c r="C7738" s="4" t="s">
        <v>301</v>
      </c>
      <c r="D7738" s="4" t="s">
        <v>302</v>
      </c>
      <c r="E7738" s="5">
        <v>8.58</v>
      </c>
    </row>
    <row r="7739" spans="1:10" ht="21.95" customHeight="1" x14ac:dyDescent="0.15">
      <c r="A7739" s="6" t="s">
        <v>300</v>
      </c>
      <c r="B7739" s="4" t="s">
        <v>26</v>
      </c>
      <c r="C7739" s="4" t="s">
        <v>301</v>
      </c>
      <c r="D7739" s="4" t="s">
        <v>303</v>
      </c>
      <c r="E7739" s="5">
        <v>11.65</v>
      </c>
    </row>
    <row r="7740" spans="1:10" ht="21.95" customHeight="1" x14ac:dyDescent="0.15">
      <c r="A7740" s="6" t="s">
        <v>300</v>
      </c>
      <c r="B7740" s="4" t="s">
        <v>26</v>
      </c>
      <c r="C7740" s="4" t="s">
        <v>301</v>
      </c>
      <c r="D7740" s="4" t="s">
        <v>303</v>
      </c>
      <c r="E7740" s="5">
        <v>5.55</v>
      </c>
    </row>
    <row r="7741" spans="1:10" ht="21.95" customHeight="1" x14ac:dyDescent="0.15">
      <c r="A7741" s="6" t="s">
        <v>300</v>
      </c>
      <c r="B7741" s="4" t="s">
        <v>132</v>
      </c>
      <c r="C7741" s="4" t="s">
        <v>301</v>
      </c>
      <c r="D7741" s="4" t="s">
        <v>302</v>
      </c>
      <c r="E7741" s="5">
        <v>7.81</v>
      </c>
    </row>
    <row r="7742" spans="1:10" ht="21.95" customHeight="1" x14ac:dyDescent="0.15">
      <c r="A7742" s="6" t="s">
        <v>300</v>
      </c>
      <c r="B7742" s="4" t="s">
        <v>132</v>
      </c>
      <c r="C7742" s="4" t="s">
        <v>301</v>
      </c>
      <c r="D7742" s="4" t="s">
        <v>302</v>
      </c>
      <c r="E7742" s="5">
        <v>7.6</v>
      </c>
    </row>
    <row r="7743" spans="1:10" ht="21.95" customHeight="1" x14ac:dyDescent="0.15">
      <c r="A7743" s="6" t="s">
        <v>300</v>
      </c>
      <c r="B7743" s="4" t="s">
        <v>132</v>
      </c>
      <c r="C7743" s="4" t="s">
        <v>301</v>
      </c>
      <c r="D7743" s="4" t="s">
        <v>303</v>
      </c>
      <c r="E7743" s="5">
        <v>9.69</v>
      </c>
    </row>
    <row r="7744" spans="1:10" ht="21.95" customHeight="1" x14ac:dyDescent="0.15">
      <c r="A7744" s="6" t="s">
        <v>300</v>
      </c>
      <c r="B7744" s="4" t="s">
        <v>132</v>
      </c>
      <c r="C7744" s="4" t="s">
        <v>301</v>
      </c>
      <c r="D7744" s="4" t="s">
        <v>303</v>
      </c>
      <c r="E7744" s="5">
        <v>8.1199999999999992</v>
      </c>
    </row>
    <row r="7745" spans="1:10" ht="21.95" customHeight="1" x14ac:dyDescent="0.15">
      <c r="A7745" s="6" t="s">
        <v>300</v>
      </c>
      <c r="B7745" s="4" t="s">
        <v>27</v>
      </c>
      <c r="C7745" s="4" t="s">
        <v>301</v>
      </c>
      <c r="D7745" s="4" t="s">
        <v>302</v>
      </c>
      <c r="E7745" s="5">
        <v>9.06</v>
      </c>
      <c r="F7745" t="s">
        <v>354</v>
      </c>
    </row>
    <row r="7746" spans="1:10" ht="21.95" customHeight="1" x14ac:dyDescent="0.15">
      <c r="A7746" s="6" t="s">
        <v>300</v>
      </c>
      <c r="B7746" s="4" t="s">
        <v>27</v>
      </c>
      <c r="C7746" s="4" t="s">
        <v>301</v>
      </c>
      <c r="D7746" s="4" t="s">
        <v>303</v>
      </c>
      <c r="E7746" s="5">
        <v>10.35</v>
      </c>
    </row>
    <row r="7747" spans="1:10" ht="21.95" customHeight="1" x14ac:dyDescent="0.15">
      <c r="A7747" s="6" t="s">
        <v>300</v>
      </c>
      <c r="B7747" s="4" t="s">
        <v>133</v>
      </c>
      <c r="C7747" s="4" t="s">
        <v>301</v>
      </c>
      <c r="D7747" s="4" t="s">
        <v>302</v>
      </c>
      <c r="E7747" s="5">
        <v>9.43</v>
      </c>
    </row>
    <row r="7748" spans="1:10" ht="21.95" customHeight="1" x14ac:dyDescent="0.15">
      <c r="A7748" s="6" t="s">
        <v>300</v>
      </c>
      <c r="B7748" s="4" t="s">
        <v>133</v>
      </c>
      <c r="C7748" s="4" t="s">
        <v>301</v>
      </c>
      <c r="D7748" s="4" t="s">
        <v>303</v>
      </c>
      <c r="E7748" s="5">
        <v>9.31</v>
      </c>
    </row>
    <row r="7749" spans="1:10" ht="21.95" customHeight="1" x14ac:dyDescent="0.15">
      <c r="A7749" s="6" t="s">
        <v>300</v>
      </c>
      <c r="B7749" s="4" t="s">
        <v>28</v>
      </c>
      <c r="C7749" s="4" t="s">
        <v>301</v>
      </c>
      <c r="D7749" s="4" t="s">
        <v>302</v>
      </c>
      <c r="E7749" s="5">
        <v>8.61</v>
      </c>
      <c r="F7749" t="s">
        <v>353</v>
      </c>
      <c r="G7749" s="17">
        <f>+E7749+E7750+E7751+E7752</f>
        <v>34.730000000000004</v>
      </c>
      <c r="H7749" s="17">
        <f>+E7757+E7758+E7755+E7756+E7753+E7754</f>
        <v>66.91</v>
      </c>
      <c r="I7749" s="18">
        <f>+(G7749/4)/(H7749/3)</f>
        <v>0.38929158571215072</v>
      </c>
      <c r="J7749" s="21">
        <f>+(B7749-$K$1)/7</f>
        <v>11</v>
      </c>
    </row>
    <row r="7750" spans="1:10" ht="21.95" customHeight="1" x14ac:dyDescent="0.15">
      <c r="A7750" s="6" t="s">
        <v>300</v>
      </c>
      <c r="B7750" s="4" t="s">
        <v>28</v>
      </c>
      <c r="C7750" s="4" t="s">
        <v>301</v>
      </c>
      <c r="D7750" s="4" t="s">
        <v>302</v>
      </c>
      <c r="E7750" s="5">
        <v>7.69</v>
      </c>
    </row>
    <row r="7751" spans="1:10" ht="21.95" customHeight="1" x14ac:dyDescent="0.15">
      <c r="A7751" s="6" t="s">
        <v>300</v>
      </c>
      <c r="B7751" s="4" t="s">
        <v>28</v>
      </c>
      <c r="C7751" s="4" t="s">
        <v>301</v>
      </c>
      <c r="D7751" s="4" t="s">
        <v>303</v>
      </c>
      <c r="E7751" s="5">
        <v>10.52</v>
      </c>
    </row>
    <row r="7752" spans="1:10" ht="21.95" customHeight="1" x14ac:dyDescent="0.15">
      <c r="A7752" s="6" t="s">
        <v>300</v>
      </c>
      <c r="B7752" s="4" t="s">
        <v>28</v>
      </c>
      <c r="C7752" s="4" t="s">
        <v>301</v>
      </c>
      <c r="D7752" s="4" t="s">
        <v>303</v>
      </c>
      <c r="E7752" s="5">
        <v>7.91</v>
      </c>
    </row>
    <row r="7753" spans="1:10" ht="21.95" customHeight="1" x14ac:dyDescent="0.15">
      <c r="A7753" s="6" t="s">
        <v>300</v>
      </c>
      <c r="B7753" s="4" t="s">
        <v>30</v>
      </c>
      <c r="C7753" s="4" t="s">
        <v>301</v>
      </c>
      <c r="D7753" s="4" t="s">
        <v>302</v>
      </c>
      <c r="E7753" s="5">
        <v>7.66</v>
      </c>
      <c r="F7753" t="s">
        <v>354</v>
      </c>
    </row>
    <row r="7754" spans="1:10" ht="21.95" customHeight="1" x14ac:dyDescent="0.15">
      <c r="A7754" s="6" t="s">
        <v>300</v>
      </c>
      <c r="B7754" s="4" t="s">
        <v>30</v>
      </c>
      <c r="C7754" s="4" t="s">
        <v>301</v>
      </c>
      <c r="D7754" s="4" t="s">
        <v>303</v>
      </c>
      <c r="E7754" s="5">
        <v>7.49</v>
      </c>
    </row>
    <row r="7755" spans="1:10" ht="21.95" customHeight="1" x14ac:dyDescent="0.15">
      <c r="A7755" s="6" t="s">
        <v>300</v>
      </c>
      <c r="B7755" s="4" t="s">
        <v>135</v>
      </c>
      <c r="C7755" s="4" t="s">
        <v>301</v>
      </c>
      <c r="D7755" s="4" t="s">
        <v>302</v>
      </c>
      <c r="E7755" s="5">
        <v>12.77</v>
      </c>
    </row>
    <row r="7756" spans="1:10" ht="21.95" customHeight="1" x14ac:dyDescent="0.15">
      <c r="A7756" s="6" t="s">
        <v>300</v>
      </c>
      <c r="B7756" s="4" t="s">
        <v>135</v>
      </c>
      <c r="C7756" s="4" t="s">
        <v>301</v>
      </c>
      <c r="D7756" s="4" t="s">
        <v>302</v>
      </c>
      <c r="E7756" s="5">
        <v>11.21</v>
      </c>
    </row>
    <row r="7757" spans="1:10" ht="21.95" customHeight="1" x14ac:dyDescent="0.15">
      <c r="A7757" s="6" t="s">
        <v>300</v>
      </c>
      <c r="B7757" s="4" t="s">
        <v>135</v>
      </c>
      <c r="C7757" s="4" t="s">
        <v>301</v>
      </c>
      <c r="D7757" s="4" t="s">
        <v>303</v>
      </c>
      <c r="E7757" s="5">
        <v>14.32</v>
      </c>
    </row>
    <row r="7758" spans="1:10" ht="21.95" customHeight="1" x14ac:dyDescent="0.15">
      <c r="A7758" s="6" t="s">
        <v>300</v>
      </c>
      <c r="B7758" s="4" t="s">
        <v>135</v>
      </c>
      <c r="C7758" s="4" t="s">
        <v>301</v>
      </c>
      <c r="D7758" s="4" t="s">
        <v>303</v>
      </c>
      <c r="E7758" s="5">
        <v>13.46</v>
      </c>
    </row>
    <row r="7759" spans="1:10" ht="21.95" customHeight="1" x14ac:dyDescent="0.15">
      <c r="A7759" s="6" t="s">
        <v>300</v>
      </c>
      <c r="B7759" s="4" t="s">
        <v>31</v>
      </c>
      <c r="C7759" s="4" t="s">
        <v>301</v>
      </c>
      <c r="D7759" s="4" t="s">
        <v>302</v>
      </c>
      <c r="E7759" s="5">
        <v>10.38</v>
      </c>
      <c r="F7759" t="s">
        <v>353</v>
      </c>
      <c r="G7759" s="17">
        <f>+E7759+E7760+E7761+E7762+E7763+E7764+E7765+E7766</f>
        <v>77.41</v>
      </c>
      <c r="H7759" s="17">
        <f>+E7767+E7768+E7769+E7770</f>
        <v>39.47</v>
      </c>
      <c r="I7759" s="18">
        <f>+(G7759/4)/(H7759/3)</f>
        <v>1.4709272865467444</v>
      </c>
      <c r="J7759" s="21">
        <f>+(B7759-$K$1)/7</f>
        <v>12</v>
      </c>
    </row>
    <row r="7760" spans="1:10" ht="21.95" customHeight="1" x14ac:dyDescent="0.15">
      <c r="A7760" s="6" t="s">
        <v>300</v>
      </c>
      <c r="B7760" s="4" t="s">
        <v>31</v>
      </c>
      <c r="C7760" s="4" t="s">
        <v>301</v>
      </c>
      <c r="D7760" s="4" t="s">
        <v>302</v>
      </c>
      <c r="E7760" s="5">
        <v>10.38</v>
      </c>
    </row>
    <row r="7761" spans="1:10" ht="21.95" customHeight="1" x14ac:dyDescent="0.15">
      <c r="A7761" s="6" t="s">
        <v>300</v>
      </c>
      <c r="B7761" s="4" t="s">
        <v>31</v>
      </c>
      <c r="C7761" s="4" t="s">
        <v>301</v>
      </c>
      <c r="D7761" s="4" t="s">
        <v>303</v>
      </c>
      <c r="E7761" s="5">
        <v>9.01</v>
      </c>
    </row>
    <row r="7762" spans="1:10" ht="21.95" customHeight="1" x14ac:dyDescent="0.15">
      <c r="A7762" s="6" t="s">
        <v>300</v>
      </c>
      <c r="B7762" s="4" t="s">
        <v>31</v>
      </c>
      <c r="C7762" s="4" t="s">
        <v>301</v>
      </c>
      <c r="D7762" s="4" t="s">
        <v>303</v>
      </c>
      <c r="E7762" s="5">
        <v>9.9600000000000009</v>
      </c>
    </row>
    <row r="7763" spans="1:10" ht="21.95" customHeight="1" x14ac:dyDescent="0.15">
      <c r="A7763" s="6" t="s">
        <v>300</v>
      </c>
      <c r="B7763" s="4" t="s">
        <v>136</v>
      </c>
      <c r="C7763" s="4" t="s">
        <v>301</v>
      </c>
      <c r="D7763" s="4" t="s">
        <v>302</v>
      </c>
      <c r="E7763" s="5">
        <v>9.84</v>
      </c>
    </row>
    <row r="7764" spans="1:10" ht="21.95" customHeight="1" x14ac:dyDescent="0.15">
      <c r="A7764" s="6" t="s">
        <v>300</v>
      </c>
      <c r="B7764" s="4" t="s">
        <v>136</v>
      </c>
      <c r="C7764" s="4" t="s">
        <v>301</v>
      </c>
      <c r="D7764" s="4" t="s">
        <v>302</v>
      </c>
      <c r="E7764" s="5">
        <v>9.3000000000000007</v>
      </c>
    </row>
    <row r="7765" spans="1:10" ht="21.95" customHeight="1" x14ac:dyDescent="0.15">
      <c r="A7765" s="6" t="s">
        <v>300</v>
      </c>
      <c r="B7765" s="4" t="s">
        <v>136</v>
      </c>
      <c r="C7765" s="4" t="s">
        <v>301</v>
      </c>
      <c r="D7765" s="4" t="s">
        <v>303</v>
      </c>
      <c r="E7765" s="5">
        <v>12.66</v>
      </c>
    </row>
    <row r="7766" spans="1:10" ht="21.95" customHeight="1" x14ac:dyDescent="0.15">
      <c r="A7766" s="6" t="s">
        <v>300</v>
      </c>
      <c r="B7766" s="4" t="s">
        <v>136</v>
      </c>
      <c r="C7766" s="4" t="s">
        <v>301</v>
      </c>
      <c r="D7766" s="4" t="s">
        <v>303</v>
      </c>
      <c r="E7766" s="5">
        <v>5.88</v>
      </c>
    </row>
    <row r="7767" spans="1:10" ht="21.95" customHeight="1" x14ac:dyDescent="0.15">
      <c r="A7767" s="6" t="s">
        <v>300</v>
      </c>
      <c r="B7767" s="4" t="s">
        <v>33</v>
      </c>
      <c r="C7767" s="4" t="s">
        <v>301</v>
      </c>
      <c r="D7767" s="4" t="s">
        <v>302</v>
      </c>
      <c r="E7767" s="5">
        <v>8.73</v>
      </c>
      <c r="F7767" t="s">
        <v>354</v>
      </c>
    </row>
    <row r="7768" spans="1:10" ht="21.95" customHeight="1" x14ac:dyDescent="0.15">
      <c r="A7768" s="6" t="s">
        <v>300</v>
      </c>
      <c r="B7768" s="4" t="s">
        <v>33</v>
      </c>
      <c r="C7768" s="4" t="s">
        <v>301</v>
      </c>
      <c r="D7768" s="4" t="s">
        <v>303</v>
      </c>
      <c r="E7768" s="5">
        <v>10.69</v>
      </c>
    </row>
    <row r="7769" spans="1:10" ht="21.95" customHeight="1" x14ac:dyDescent="0.15">
      <c r="A7769" s="6" t="s">
        <v>300</v>
      </c>
      <c r="B7769" s="4" t="s">
        <v>137</v>
      </c>
      <c r="C7769" s="4" t="s">
        <v>301</v>
      </c>
      <c r="D7769" s="4" t="s">
        <v>302</v>
      </c>
      <c r="E7769" s="5">
        <v>9.9600000000000009</v>
      </c>
    </row>
    <row r="7770" spans="1:10" ht="21.95" customHeight="1" x14ac:dyDescent="0.15">
      <c r="A7770" s="6" t="s">
        <v>300</v>
      </c>
      <c r="B7770" s="4" t="s">
        <v>137</v>
      </c>
      <c r="C7770" s="4" t="s">
        <v>301</v>
      </c>
      <c r="D7770" s="4" t="s">
        <v>303</v>
      </c>
      <c r="E7770" s="5">
        <v>10.09</v>
      </c>
    </row>
    <row r="7771" spans="1:10" ht="21.95" customHeight="1" x14ac:dyDescent="0.15">
      <c r="A7771" s="6" t="s">
        <v>300</v>
      </c>
      <c r="B7771" s="4" t="s">
        <v>34</v>
      </c>
      <c r="C7771" s="4" t="s">
        <v>301</v>
      </c>
      <c r="D7771" s="4" t="s">
        <v>302</v>
      </c>
      <c r="E7771" s="5">
        <v>11</v>
      </c>
      <c r="F7771" t="s">
        <v>353</v>
      </c>
      <c r="G7771" s="17">
        <f>+E7771+E7772+E7773+E7774+E7775+E7776+E7777+E7778</f>
        <v>74.5</v>
      </c>
      <c r="H7771" s="17">
        <f>+E7779+E7780+E7781+E7782</f>
        <v>48.9</v>
      </c>
      <c r="I7771" s="18">
        <f>+(G7771/4)/(H7771/3)</f>
        <v>1.1426380368098159</v>
      </c>
      <c r="J7771" s="21">
        <f>+(B7771-$K$1)/7</f>
        <v>13</v>
      </c>
    </row>
    <row r="7772" spans="1:10" ht="21.95" customHeight="1" x14ac:dyDescent="0.15">
      <c r="A7772" s="6" t="s">
        <v>300</v>
      </c>
      <c r="B7772" s="4" t="s">
        <v>34</v>
      </c>
      <c r="C7772" s="4" t="s">
        <v>301</v>
      </c>
      <c r="D7772" s="4" t="s">
        <v>302</v>
      </c>
      <c r="E7772" s="5">
        <v>8.82</v>
      </c>
    </row>
    <row r="7773" spans="1:10" ht="21.95" customHeight="1" x14ac:dyDescent="0.15">
      <c r="A7773" s="6" t="s">
        <v>300</v>
      </c>
      <c r="B7773" s="4" t="s">
        <v>34</v>
      </c>
      <c r="C7773" s="4" t="s">
        <v>301</v>
      </c>
      <c r="D7773" s="4" t="s">
        <v>303</v>
      </c>
      <c r="E7773" s="5">
        <v>13.07</v>
      </c>
    </row>
    <row r="7774" spans="1:10" ht="21.95" customHeight="1" x14ac:dyDescent="0.15">
      <c r="A7774" s="6" t="s">
        <v>300</v>
      </c>
      <c r="B7774" s="4" t="s">
        <v>34</v>
      </c>
      <c r="C7774" s="4" t="s">
        <v>301</v>
      </c>
      <c r="D7774" s="4" t="s">
        <v>303</v>
      </c>
      <c r="E7774" s="5">
        <v>5.57</v>
      </c>
    </row>
    <row r="7775" spans="1:10" ht="21.95" customHeight="1" x14ac:dyDescent="0.15">
      <c r="A7775" s="6" t="s">
        <v>300</v>
      </c>
      <c r="B7775" s="4" t="s">
        <v>138</v>
      </c>
      <c r="C7775" s="4" t="s">
        <v>301</v>
      </c>
      <c r="D7775" s="4" t="s">
        <v>302</v>
      </c>
      <c r="E7775" s="5">
        <v>9.3800000000000008</v>
      </c>
    </row>
    <row r="7776" spans="1:10" ht="21.95" customHeight="1" x14ac:dyDescent="0.15">
      <c r="A7776" s="6" t="s">
        <v>300</v>
      </c>
      <c r="B7776" s="4" t="s">
        <v>138</v>
      </c>
      <c r="C7776" s="4" t="s">
        <v>301</v>
      </c>
      <c r="D7776" s="4" t="s">
        <v>302</v>
      </c>
      <c r="E7776" s="5">
        <v>8.1999999999999993</v>
      </c>
    </row>
    <row r="7777" spans="1:10" ht="21.95" customHeight="1" x14ac:dyDescent="0.15">
      <c r="A7777" s="6" t="s">
        <v>300</v>
      </c>
      <c r="B7777" s="4" t="s">
        <v>138</v>
      </c>
      <c r="C7777" s="4" t="s">
        <v>301</v>
      </c>
      <c r="D7777" s="4" t="s">
        <v>303</v>
      </c>
      <c r="E7777" s="5">
        <v>9.75</v>
      </c>
    </row>
    <row r="7778" spans="1:10" ht="21.95" customHeight="1" x14ac:dyDescent="0.15">
      <c r="A7778" s="6" t="s">
        <v>300</v>
      </c>
      <c r="B7778" s="4" t="s">
        <v>138</v>
      </c>
      <c r="C7778" s="4" t="s">
        <v>301</v>
      </c>
      <c r="D7778" s="4" t="s">
        <v>303</v>
      </c>
      <c r="E7778" s="5">
        <v>8.7100000000000009</v>
      </c>
    </row>
    <row r="7779" spans="1:10" ht="21.95" customHeight="1" x14ac:dyDescent="0.15">
      <c r="A7779" s="6" t="s">
        <v>300</v>
      </c>
      <c r="B7779" s="4" t="s">
        <v>35</v>
      </c>
      <c r="C7779" s="4" t="s">
        <v>301</v>
      </c>
      <c r="D7779" s="4" t="s">
        <v>302</v>
      </c>
      <c r="E7779" s="5">
        <v>11.76</v>
      </c>
      <c r="F7779" t="s">
        <v>354</v>
      </c>
    </row>
    <row r="7780" spans="1:10" ht="21.95" customHeight="1" x14ac:dyDescent="0.15">
      <c r="A7780" s="6" t="s">
        <v>300</v>
      </c>
      <c r="B7780" s="4" t="s">
        <v>35</v>
      </c>
      <c r="C7780" s="4" t="s">
        <v>301</v>
      </c>
      <c r="D7780" s="4" t="s">
        <v>303</v>
      </c>
      <c r="E7780" s="5">
        <v>11.87</v>
      </c>
    </row>
    <row r="7781" spans="1:10" ht="21.95" customHeight="1" x14ac:dyDescent="0.15">
      <c r="A7781" s="6" t="s">
        <v>300</v>
      </c>
      <c r="B7781" s="4" t="s">
        <v>139</v>
      </c>
      <c r="C7781" s="4" t="s">
        <v>301</v>
      </c>
      <c r="D7781" s="4" t="s">
        <v>302</v>
      </c>
      <c r="E7781" s="5">
        <v>12.6</v>
      </c>
    </row>
    <row r="7782" spans="1:10" ht="21.95" customHeight="1" x14ac:dyDescent="0.15">
      <c r="A7782" s="9" t="s">
        <v>300</v>
      </c>
      <c r="B7782" s="4" t="s">
        <v>139</v>
      </c>
      <c r="C7782" s="4" t="s">
        <v>301</v>
      </c>
      <c r="D7782" s="4" t="s">
        <v>303</v>
      </c>
      <c r="E7782" s="5">
        <v>12.67</v>
      </c>
    </row>
    <row r="7783" spans="1:10" ht="21.95" customHeight="1" x14ac:dyDescent="0.15">
      <c r="A7783" s="6" t="s">
        <v>300</v>
      </c>
      <c r="B7783" s="4" t="s">
        <v>36</v>
      </c>
      <c r="C7783" s="4" t="s">
        <v>301</v>
      </c>
      <c r="D7783" s="4" t="s">
        <v>302</v>
      </c>
      <c r="E7783" s="5">
        <v>12.61</v>
      </c>
      <c r="F7783" t="s">
        <v>353</v>
      </c>
      <c r="G7783" s="17">
        <f>+E7783+E7784+E7785+E7786+E7787+E7788+E7789+E7790</f>
        <v>96.5</v>
      </c>
      <c r="H7783" s="17">
        <f>+E7791+E7792+E7793+E7794</f>
        <v>45.239999999999995</v>
      </c>
      <c r="I7783" s="18">
        <f>+(G7783/4)/(H7783/3)</f>
        <v>1.5998010610079578</v>
      </c>
      <c r="J7783" s="21">
        <f>+(B7783-$K$1)/7</f>
        <v>14</v>
      </c>
    </row>
    <row r="7784" spans="1:10" ht="21.95" customHeight="1" x14ac:dyDescent="0.15">
      <c r="A7784" s="6" t="s">
        <v>300</v>
      </c>
      <c r="B7784" s="4" t="s">
        <v>36</v>
      </c>
      <c r="C7784" s="4" t="s">
        <v>301</v>
      </c>
      <c r="D7784" s="4" t="s">
        <v>302</v>
      </c>
      <c r="E7784" s="5">
        <v>11.86</v>
      </c>
    </row>
    <row r="7785" spans="1:10" ht="21.95" customHeight="1" x14ac:dyDescent="0.15">
      <c r="A7785" s="6" t="s">
        <v>300</v>
      </c>
      <c r="B7785" s="4" t="s">
        <v>36</v>
      </c>
      <c r="C7785" s="4" t="s">
        <v>301</v>
      </c>
      <c r="D7785" s="4" t="s">
        <v>303</v>
      </c>
      <c r="E7785" s="5">
        <v>13.71</v>
      </c>
    </row>
    <row r="7786" spans="1:10" ht="21.95" customHeight="1" x14ac:dyDescent="0.15">
      <c r="A7786" s="6" t="s">
        <v>300</v>
      </c>
      <c r="B7786" s="4" t="s">
        <v>36</v>
      </c>
      <c r="C7786" s="4" t="s">
        <v>301</v>
      </c>
      <c r="D7786" s="4" t="s">
        <v>303</v>
      </c>
      <c r="E7786" s="5">
        <v>9.8000000000000007</v>
      </c>
    </row>
    <row r="7787" spans="1:10" ht="21.95" customHeight="1" x14ac:dyDescent="0.15">
      <c r="A7787" s="6" t="s">
        <v>300</v>
      </c>
      <c r="B7787" s="4" t="s">
        <v>140</v>
      </c>
      <c r="C7787" s="4" t="s">
        <v>301</v>
      </c>
      <c r="D7787" s="4" t="s">
        <v>302</v>
      </c>
      <c r="E7787" s="5">
        <v>12.79</v>
      </c>
    </row>
    <row r="7788" spans="1:10" ht="21.95" customHeight="1" x14ac:dyDescent="0.15">
      <c r="A7788" s="6" t="s">
        <v>300</v>
      </c>
      <c r="B7788" s="4" t="s">
        <v>140</v>
      </c>
      <c r="C7788" s="4" t="s">
        <v>301</v>
      </c>
      <c r="D7788" s="4" t="s">
        <v>302</v>
      </c>
      <c r="E7788" s="5">
        <v>9.68</v>
      </c>
    </row>
    <row r="7789" spans="1:10" ht="21.95" customHeight="1" x14ac:dyDescent="0.15">
      <c r="A7789" s="6" t="s">
        <v>300</v>
      </c>
      <c r="B7789" s="4" t="s">
        <v>140</v>
      </c>
      <c r="C7789" s="4" t="s">
        <v>301</v>
      </c>
      <c r="D7789" s="4" t="s">
        <v>303</v>
      </c>
      <c r="E7789" s="5">
        <v>14.02</v>
      </c>
    </row>
    <row r="7790" spans="1:10" ht="21.95" customHeight="1" x14ac:dyDescent="0.15">
      <c r="A7790" s="6" t="s">
        <v>300</v>
      </c>
      <c r="B7790" s="4" t="s">
        <v>140</v>
      </c>
      <c r="C7790" s="4" t="s">
        <v>301</v>
      </c>
      <c r="D7790" s="4" t="s">
        <v>303</v>
      </c>
      <c r="E7790" s="5">
        <v>12.03</v>
      </c>
    </row>
    <row r="7791" spans="1:10" ht="21.95" customHeight="1" x14ac:dyDescent="0.15">
      <c r="A7791" s="6" t="s">
        <v>300</v>
      </c>
      <c r="B7791" s="4" t="s">
        <v>37</v>
      </c>
      <c r="C7791" s="4" t="s">
        <v>301</v>
      </c>
      <c r="D7791" s="4" t="s">
        <v>302</v>
      </c>
      <c r="E7791" s="5">
        <v>10.16</v>
      </c>
      <c r="F7791" t="s">
        <v>354</v>
      </c>
    </row>
    <row r="7792" spans="1:10" ht="21.95" customHeight="1" x14ac:dyDescent="0.15">
      <c r="A7792" s="6" t="s">
        <v>300</v>
      </c>
      <c r="B7792" s="4" t="s">
        <v>37</v>
      </c>
      <c r="C7792" s="4" t="s">
        <v>301</v>
      </c>
      <c r="D7792" s="4" t="s">
        <v>303</v>
      </c>
      <c r="E7792" s="5">
        <v>11.42</v>
      </c>
    </row>
    <row r="7793" spans="1:10" ht="21.95" customHeight="1" x14ac:dyDescent="0.15">
      <c r="A7793" s="6" t="s">
        <v>300</v>
      </c>
      <c r="B7793" s="4" t="s">
        <v>141</v>
      </c>
      <c r="C7793" s="4" t="s">
        <v>301</v>
      </c>
      <c r="D7793" s="4" t="s">
        <v>302</v>
      </c>
      <c r="E7793" s="5">
        <v>11.43</v>
      </c>
    </row>
    <row r="7794" spans="1:10" ht="21.95" customHeight="1" x14ac:dyDescent="0.15">
      <c r="A7794" s="6" t="s">
        <v>300</v>
      </c>
      <c r="B7794" s="4" t="s">
        <v>141</v>
      </c>
      <c r="C7794" s="4" t="s">
        <v>301</v>
      </c>
      <c r="D7794" s="4" t="s">
        <v>303</v>
      </c>
      <c r="E7794" s="5">
        <v>12.23</v>
      </c>
    </row>
    <row r="7795" spans="1:10" ht="21.95" customHeight="1" x14ac:dyDescent="0.15">
      <c r="A7795" s="6" t="s">
        <v>300</v>
      </c>
      <c r="B7795" s="4" t="s">
        <v>38</v>
      </c>
      <c r="C7795" s="4" t="s">
        <v>301</v>
      </c>
      <c r="D7795" s="4" t="s">
        <v>302</v>
      </c>
      <c r="E7795" s="5">
        <v>11.91</v>
      </c>
      <c r="F7795" t="s">
        <v>353</v>
      </c>
      <c r="G7795" s="17">
        <f>+E7795+E7796+E7797+E7798+E7799+E7800+E7801+E7802</f>
        <v>91.920000000000016</v>
      </c>
      <c r="H7795" s="17">
        <f>+E7803+E7804+E7805+E7806+E7807</f>
        <v>51.710000000000008</v>
      </c>
      <c r="I7795" s="18">
        <f>+(G7795/4)/(H7795/3)</f>
        <v>1.3332044092051829</v>
      </c>
      <c r="J7795" s="21">
        <f>+(B7795-$K$1)/7</f>
        <v>15</v>
      </c>
    </row>
    <row r="7796" spans="1:10" ht="21.95" customHeight="1" x14ac:dyDescent="0.15">
      <c r="A7796" s="6" t="s">
        <v>300</v>
      </c>
      <c r="B7796" s="4" t="s">
        <v>38</v>
      </c>
      <c r="C7796" s="4" t="s">
        <v>301</v>
      </c>
      <c r="D7796" s="4" t="s">
        <v>302</v>
      </c>
      <c r="E7796" s="5">
        <v>10.65</v>
      </c>
    </row>
    <row r="7797" spans="1:10" ht="21.95" customHeight="1" x14ac:dyDescent="0.15">
      <c r="A7797" s="6" t="s">
        <v>300</v>
      </c>
      <c r="B7797" s="4" t="s">
        <v>38</v>
      </c>
      <c r="C7797" s="4" t="s">
        <v>301</v>
      </c>
      <c r="D7797" s="4" t="s">
        <v>303</v>
      </c>
      <c r="E7797" s="5">
        <v>12.5</v>
      </c>
    </row>
    <row r="7798" spans="1:10" ht="21.95" customHeight="1" x14ac:dyDescent="0.15">
      <c r="A7798" s="6" t="s">
        <v>300</v>
      </c>
      <c r="B7798" s="4" t="s">
        <v>38</v>
      </c>
      <c r="C7798" s="4" t="s">
        <v>301</v>
      </c>
      <c r="D7798" s="4" t="s">
        <v>303</v>
      </c>
      <c r="E7798" s="5">
        <v>10.83</v>
      </c>
    </row>
    <row r="7799" spans="1:10" ht="21.95" customHeight="1" x14ac:dyDescent="0.15">
      <c r="A7799" s="6" t="s">
        <v>300</v>
      </c>
      <c r="B7799" s="4" t="s">
        <v>142</v>
      </c>
      <c r="C7799" s="4" t="s">
        <v>301</v>
      </c>
      <c r="D7799" s="4" t="s">
        <v>302</v>
      </c>
      <c r="E7799" s="5">
        <v>11.48</v>
      </c>
    </row>
    <row r="7800" spans="1:10" ht="21.95" customHeight="1" x14ac:dyDescent="0.15">
      <c r="A7800" s="6" t="s">
        <v>300</v>
      </c>
      <c r="B7800" s="4" t="s">
        <v>142</v>
      </c>
      <c r="C7800" s="4" t="s">
        <v>301</v>
      </c>
      <c r="D7800" s="4" t="s">
        <v>302</v>
      </c>
      <c r="E7800" s="5">
        <v>10.92</v>
      </c>
    </row>
    <row r="7801" spans="1:10" ht="21.95" customHeight="1" x14ac:dyDescent="0.15">
      <c r="A7801" s="6" t="s">
        <v>300</v>
      </c>
      <c r="B7801" s="4" t="s">
        <v>142</v>
      </c>
      <c r="C7801" s="4" t="s">
        <v>301</v>
      </c>
      <c r="D7801" s="4" t="s">
        <v>303</v>
      </c>
      <c r="E7801" s="5">
        <v>12.32</v>
      </c>
    </row>
    <row r="7802" spans="1:10" ht="21.95" customHeight="1" x14ac:dyDescent="0.15">
      <c r="A7802" s="6" t="s">
        <v>300</v>
      </c>
      <c r="B7802" s="4" t="s">
        <v>142</v>
      </c>
      <c r="C7802" s="4" t="s">
        <v>301</v>
      </c>
      <c r="D7802" s="4" t="s">
        <v>303</v>
      </c>
      <c r="E7802" s="5">
        <v>11.31</v>
      </c>
    </row>
    <row r="7803" spans="1:10" ht="21.95" customHeight="1" x14ac:dyDescent="0.15">
      <c r="A7803" s="6" t="s">
        <v>300</v>
      </c>
      <c r="B7803" s="4" t="s">
        <v>39</v>
      </c>
      <c r="C7803" s="4" t="s">
        <v>301</v>
      </c>
      <c r="D7803" s="4" t="s">
        <v>302</v>
      </c>
      <c r="E7803" s="5">
        <v>13.06</v>
      </c>
      <c r="F7803" t="s">
        <v>354</v>
      </c>
    </row>
    <row r="7804" spans="1:10" ht="21.95" customHeight="1" x14ac:dyDescent="0.15">
      <c r="A7804" s="6" t="s">
        <v>300</v>
      </c>
      <c r="B7804" s="4" t="s">
        <v>39</v>
      </c>
      <c r="C7804" s="4" t="s">
        <v>301</v>
      </c>
      <c r="D7804" s="4" t="s">
        <v>303</v>
      </c>
      <c r="E7804" s="5">
        <v>12.04</v>
      </c>
    </row>
    <row r="7805" spans="1:10" ht="21.95" customHeight="1" x14ac:dyDescent="0.15">
      <c r="A7805" s="6" t="s">
        <v>300</v>
      </c>
      <c r="B7805" s="4" t="s">
        <v>143</v>
      </c>
      <c r="C7805" s="4" t="s">
        <v>301</v>
      </c>
      <c r="D7805" s="4" t="s">
        <v>302</v>
      </c>
      <c r="E7805" s="5">
        <v>11.31</v>
      </c>
    </row>
    <row r="7806" spans="1:10" ht="21.95" customHeight="1" x14ac:dyDescent="0.15">
      <c r="A7806" s="6" t="s">
        <v>300</v>
      </c>
      <c r="B7806" s="4" t="s">
        <v>143</v>
      </c>
      <c r="C7806" s="4" t="s">
        <v>301</v>
      </c>
      <c r="D7806" s="4" t="s">
        <v>302</v>
      </c>
      <c r="E7806" s="5">
        <v>4.38</v>
      </c>
    </row>
    <row r="7807" spans="1:10" ht="21.95" customHeight="1" x14ac:dyDescent="0.15">
      <c r="A7807" s="6" t="s">
        <v>300</v>
      </c>
      <c r="B7807" s="4" t="s">
        <v>143</v>
      </c>
      <c r="C7807" s="4" t="s">
        <v>301</v>
      </c>
      <c r="D7807" s="4" t="s">
        <v>303</v>
      </c>
      <c r="E7807" s="5">
        <v>10.92</v>
      </c>
    </row>
    <row r="7808" spans="1:10" ht="21.95" customHeight="1" x14ac:dyDescent="0.15">
      <c r="A7808" s="6" t="s">
        <v>300</v>
      </c>
      <c r="B7808" s="4" t="s">
        <v>40</v>
      </c>
      <c r="C7808" s="4" t="s">
        <v>301</v>
      </c>
      <c r="D7808" s="4" t="s">
        <v>302</v>
      </c>
      <c r="E7808" s="5">
        <v>13.07</v>
      </c>
      <c r="F7808" t="s">
        <v>353</v>
      </c>
      <c r="G7808" s="17">
        <f>+E7808+E7809+E7810+E7811+E7812+E7813+E7814+E7815</f>
        <v>93.88000000000001</v>
      </c>
      <c r="H7808" s="17">
        <f>+E7816+E7817+E7818+E7819</f>
        <v>46.440000000000005</v>
      </c>
      <c r="I7808" s="18">
        <f>+(G7808/4)/(H7808/3)</f>
        <v>1.5161498708010335</v>
      </c>
      <c r="J7808" s="21">
        <f>+(B7808-$K$1)/7</f>
        <v>16</v>
      </c>
    </row>
    <row r="7809" spans="1:10" ht="21.95" customHeight="1" x14ac:dyDescent="0.15">
      <c r="A7809" s="6" t="s">
        <v>300</v>
      </c>
      <c r="B7809" s="4" t="s">
        <v>40</v>
      </c>
      <c r="C7809" s="4" t="s">
        <v>301</v>
      </c>
      <c r="D7809" s="4" t="s">
        <v>302</v>
      </c>
      <c r="E7809" s="5">
        <v>11.8</v>
      </c>
    </row>
    <row r="7810" spans="1:10" ht="21.95" customHeight="1" x14ac:dyDescent="0.15">
      <c r="A7810" s="6" t="s">
        <v>300</v>
      </c>
      <c r="B7810" s="4" t="s">
        <v>40</v>
      </c>
      <c r="C7810" s="4" t="s">
        <v>301</v>
      </c>
      <c r="D7810" s="4" t="s">
        <v>303</v>
      </c>
      <c r="E7810" s="5">
        <v>11.7</v>
      </c>
    </row>
    <row r="7811" spans="1:10" ht="21.95" customHeight="1" x14ac:dyDescent="0.15">
      <c r="A7811" s="6" t="s">
        <v>300</v>
      </c>
      <c r="B7811" s="4" t="s">
        <v>40</v>
      </c>
      <c r="C7811" s="4" t="s">
        <v>301</v>
      </c>
      <c r="D7811" s="4" t="s">
        <v>303</v>
      </c>
      <c r="E7811" s="5">
        <v>10.89</v>
      </c>
    </row>
    <row r="7812" spans="1:10" ht="21.95" customHeight="1" x14ac:dyDescent="0.15">
      <c r="A7812" s="6" t="s">
        <v>300</v>
      </c>
      <c r="B7812" s="4" t="s">
        <v>144</v>
      </c>
      <c r="C7812" s="4" t="s">
        <v>301</v>
      </c>
      <c r="D7812" s="4" t="s">
        <v>302</v>
      </c>
      <c r="E7812" s="5">
        <v>11.6</v>
      </c>
    </row>
    <row r="7813" spans="1:10" ht="21.95" customHeight="1" x14ac:dyDescent="0.15">
      <c r="A7813" s="6" t="s">
        <v>300</v>
      </c>
      <c r="B7813" s="4" t="s">
        <v>144</v>
      </c>
      <c r="C7813" s="4" t="s">
        <v>301</v>
      </c>
      <c r="D7813" s="4" t="s">
        <v>302</v>
      </c>
      <c r="E7813" s="5">
        <v>9.52</v>
      </c>
    </row>
    <row r="7814" spans="1:10" ht="21.95" customHeight="1" x14ac:dyDescent="0.15">
      <c r="A7814" s="6" t="s">
        <v>300</v>
      </c>
      <c r="B7814" s="4" t="s">
        <v>144</v>
      </c>
      <c r="C7814" s="4" t="s">
        <v>301</v>
      </c>
      <c r="D7814" s="4" t="s">
        <v>303</v>
      </c>
      <c r="E7814" s="5">
        <v>13.15</v>
      </c>
    </row>
    <row r="7815" spans="1:10" ht="21.95" customHeight="1" x14ac:dyDescent="0.15">
      <c r="A7815" s="6" t="s">
        <v>300</v>
      </c>
      <c r="B7815" s="4" t="s">
        <v>144</v>
      </c>
      <c r="C7815" s="4" t="s">
        <v>301</v>
      </c>
      <c r="D7815" s="4" t="s">
        <v>303</v>
      </c>
      <c r="E7815" s="5">
        <v>12.15</v>
      </c>
    </row>
    <row r="7816" spans="1:10" ht="21.95" customHeight="1" x14ac:dyDescent="0.15">
      <c r="A7816" s="6" t="s">
        <v>300</v>
      </c>
      <c r="B7816" s="4" t="s">
        <v>41</v>
      </c>
      <c r="C7816" s="4" t="s">
        <v>301</v>
      </c>
      <c r="D7816" s="4" t="s">
        <v>302</v>
      </c>
      <c r="E7816" s="5">
        <v>12.34</v>
      </c>
      <c r="F7816" t="s">
        <v>354</v>
      </c>
    </row>
    <row r="7817" spans="1:10" ht="21.95" customHeight="1" x14ac:dyDescent="0.15">
      <c r="A7817" s="6" t="s">
        <v>300</v>
      </c>
      <c r="B7817" s="4" t="s">
        <v>41</v>
      </c>
      <c r="C7817" s="4" t="s">
        <v>301</v>
      </c>
      <c r="D7817" s="4" t="s">
        <v>303</v>
      </c>
      <c r="E7817" s="5">
        <v>11.08</v>
      </c>
    </row>
    <row r="7818" spans="1:10" ht="21.95" customHeight="1" x14ac:dyDescent="0.15">
      <c r="A7818" s="6" t="s">
        <v>300</v>
      </c>
      <c r="B7818" s="4" t="s">
        <v>145</v>
      </c>
      <c r="C7818" s="4" t="s">
        <v>301</v>
      </c>
      <c r="D7818" s="4" t="s">
        <v>302</v>
      </c>
      <c r="E7818" s="5">
        <v>11.34</v>
      </c>
    </row>
    <row r="7819" spans="1:10" ht="21.95" customHeight="1" x14ac:dyDescent="0.15">
      <c r="A7819" s="6" t="s">
        <v>300</v>
      </c>
      <c r="B7819" s="4" t="s">
        <v>145</v>
      </c>
      <c r="C7819" s="4" t="s">
        <v>301</v>
      </c>
      <c r="D7819" s="4" t="s">
        <v>303</v>
      </c>
      <c r="E7819" s="5">
        <v>11.68</v>
      </c>
    </row>
    <row r="7820" spans="1:10" ht="21.95" customHeight="1" x14ac:dyDescent="0.15">
      <c r="A7820" s="6" t="s">
        <v>300</v>
      </c>
      <c r="B7820" s="4" t="s">
        <v>42</v>
      </c>
      <c r="C7820" s="4" t="s">
        <v>301</v>
      </c>
      <c r="D7820" s="4" t="s">
        <v>302</v>
      </c>
      <c r="E7820" s="5">
        <v>12.54</v>
      </c>
      <c r="F7820" t="s">
        <v>353</v>
      </c>
      <c r="G7820" s="17">
        <f>+E7820+E7821+E7822+E7823+E7824+E7825+E7826+E7827</f>
        <v>94.289999999999992</v>
      </c>
      <c r="H7820" s="17">
        <f>+E7828+E7829+E7830+E7831</f>
        <v>46.44</v>
      </c>
      <c r="I7820" s="18">
        <f>+(G7820/4)/(H7820/3)</f>
        <v>1.5227713178294573</v>
      </c>
      <c r="J7820" s="21">
        <f>+(B7820-$K$1)/7</f>
        <v>17</v>
      </c>
    </row>
    <row r="7821" spans="1:10" ht="21.95" customHeight="1" x14ac:dyDescent="0.15">
      <c r="A7821" s="6" t="s">
        <v>300</v>
      </c>
      <c r="B7821" s="4" t="s">
        <v>42</v>
      </c>
      <c r="C7821" s="4" t="s">
        <v>301</v>
      </c>
      <c r="D7821" s="4" t="s">
        <v>302</v>
      </c>
      <c r="E7821" s="5">
        <v>12.03</v>
      </c>
    </row>
    <row r="7822" spans="1:10" ht="21.95" customHeight="1" x14ac:dyDescent="0.15">
      <c r="A7822" s="6" t="s">
        <v>300</v>
      </c>
      <c r="B7822" s="4" t="s">
        <v>42</v>
      </c>
      <c r="C7822" s="4" t="s">
        <v>301</v>
      </c>
      <c r="D7822" s="4" t="s">
        <v>303</v>
      </c>
      <c r="E7822" s="5">
        <v>14.28</v>
      </c>
    </row>
    <row r="7823" spans="1:10" ht="21.95" customHeight="1" x14ac:dyDescent="0.15">
      <c r="A7823" s="6" t="s">
        <v>300</v>
      </c>
      <c r="B7823" s="4" t="s">
        <v>42</v>
      </c>
      <c r="C7823" s="4" t="s">
        <v>301</v>
      </c>
      <c r="D7823" s="4" t="s">
        <v>303</v>
      </c>
      <c r="E7823" s="5">
        <v>9.58</v>
      </c>
    </row>
    <row r="7824" spans="1:10" ht="21.95" customHeight="1" x14ac:dyDescent="0.15">
      <c r="A7824" s="6" t="s">
        <v>300</v>
      </c>
      <c r="B7824" s="4" t="s">
        <v>147</v>
      </c>
      <c r="C7824" s="4" t="s">
        <v>301</v>
      </c>
      <c r="D7824" s="4" t="s">
        <v>302</v>
      </c>
      <c r="E7824" s="5">
        <v>10.95</v>
      </c>
    </row>
    <row r="7825" spans="1:10" ht="21.95" customHeight="1" x14ac:dyDescent="0.15">
      <c r="A7825" s="6" t="s">
        <v>300</v>
      </c>
      <c r="B7825" s="4" t="s">
        <v>147</v>
      </c>
      <c r="C7825" s="4" t="s">
        <v>301</v>
      </c>
      <c r="D7825" s="4" t="s">
        <v>302</v>
      </c>
      <c r="E7825" s="5">
        <v>10.02</v>
      </c>
    </row>
    <row r="7826" spans="1:10" ht="21.95" customHeight="1" x14ac:dyDescent="0.15">
      <c r="A7826" s="6" t="s">
        <v>300</v>
      </c>
      <c r="B7826" s="4" t="s">
        <v>147</v>
      </c>
      <c r="C7826" s="4" t="s">
        <v>301</v>
      </c>
      <c r="D7826" s="4" t="s">
        <v>303</v>
      </c>
      <c r="E7826" s="5">
        <v>12.71</v>
      </c>
    </row>
    <row r="7827" spans="1:10" ht="21.95" customHeight="1" x14ac:dyDescent="0.15">
      <c r="A7827" s="6" t="s">
        <v>300</v>
      </c>
      <c r="B7827" s="4" t="s">
        <v>147</v>
      </c>
      <c r="C7827" s="4" t="s">
        <v>301</v>
      </c>
      <c r="D7827" s="4" t="s">
        <v>303</v>
      </c>
      <c r="E7827" s="5">
        <v>12.18</v>
      </c>
    </row>
    <row r="7828" spans="1:10" ht="21.95" customHeight="1" x14ac:dyDescent="0.15">
      <c r="A7828" s="6" t="s">
        <v>300</v>
      </c>
      <c r="B7828" s="4" t="s">
        <v>43</v>
      </c>
      <c r="C7828" s="4" t="s">
        <v>301</v>
      </c>
      <c r="D7828" s="4" t="s">
        <v>302</v>
      </c>
      <c r="E7828" s="5">
        <v>12.24</v>
      </c>
      <c r="F7828" t="s">
        <v>354</v>
      </c>
    </row>
    <row r="7829" spans="1:10" ht="21.95" customHeight="1" x14ac:dyDescent="0.15">
      <c r="A7829" s="9" t="s">
        <v>300</v>
      </c>
      <c r="B7829" s="4" t="s">
        <v>43</v>
      </c>
      <c r="C7829" s="4" t="s">
        <v>301</v>
      </c>
      <c r="D7829" s="4" t="s">
        <v>303</v>
      </c>
      <c r="E7829" s="5">
        <v>10.48</v>
      </c>
    </row>
    <row r="7830" spans="1:10" ht="21.95" customHeight="1" x14ac:dyDescent="0.15">
      <c r="A7830" s="6" t="s">
        <v>300</v>
      </c>
      <c r="B7830" s="4" t="s">
        <v>148</v>
      </c>
      <c r="C7830" s="4" t="s">
        <v>301</v>
      </c>
      <c r="D7830" s="4" t="s">
        <v>302</v>
      </c>
      <c r="E7830" s="5">
        <v>11.72</v>
      </c>
    </row>
    <row r="7831" spans="1:10" ht="21.95" customHeight="1" x14ac:dyDescent="0.15">
      <c r="A7831" s="6" t="s">
        <v>300</v>
      </c>
      <c r="B7831" s="4" t="s">
        <v>148</v>
      </c>
      <c r="C7831" s="4" t="s">
        <v>301</v>
      </c>
      <c r="D7831" s="4" t="s">
        <v>303</v>
      </c>
      <c r="E7831" s="5">
        <v>12</v>
      </c>
    </row>
    <row r="7832" spans="1:10" ht="21.95" customHeight="1" x14ac:dyDescent="0.15">
      <c r="A7832" s="6" t="s">
        <v>300</v>
      </c>
      <c r="B7832" s="4" t="s">
        <v>44</v>
      </c>
      <c r="C7832" s="4" t="s">
        <v>301</v>
      </c>
      <c r="D7832" s="4" t="s">
        <v>302</v>
      </c>
      <c r="E7832" s="5">
        <v>12.81</v>
      </c>
      <c r="F7832" t="s">
        <v>353</v>
      </c>
      <c r="G7832" s="17">
        <f>+E7832+E7833+E7834+E7835+E7836+E7837+E7838+E7839</f>
        <v>93.69</v>
      </c>
      <c r="H7832" s="17">
        <f>+E7840+E7841+E7842+E7843</f>
        <v>50.349999999999994</v>
      </c>
      <c r="I7832" s="18">
        <f>+(G7832/4)/(H7832/3)</f>
        <v>1.3955809334657399</v>
      </c>
      <c r="J7832" s="21">
        <f>+(B7832-$K$1)/7</f>
        <v>18</v>
      </c>
    </row>
    <row r="7833" spans="1:10" ht="21.95" customHeight="1" x14ac:dyDescent="0.15">
      <c r="A7833" s="6" t="s">
        <v>300</v>
      </c>
      <c r="B7833" s="4" t="s">
        <v>44</v>
      </c>
      <c r="C7833" s="4" t="s">
        <v>301</v>
      </c>
      <c r="D7833" s="4" t="s">
        <v>302</v>
      </c>
      <c r="E7833" s="5">
        <v>11.02</v>
      </c>
    </row>
    <row r="7834" spans="1:10" ht="21.95" customHeight="1" x14ac:dyDescent="0.15">
      <c r="A7834" s="6" t="s">
        <v>300</v>
      </c>
      <c r="B7834" s="4" t="s">
        <v>44</v>
      </c>
      <c r="C7834" s="4" t="s">
        <v>301</v>
      </c>
      <c r="D7834" s="4" t="s">
        <v>303</v>
      </c>
      <c r="E7834" s="5">
        <v>13.32</v>
      </c>
    </row>
    <row r="7835" spans="1:10" ht="21.95" customHeight="1" x14ac:dyDescent="0.15">
      <c r="A7835" s="6" t="s">
        <v>300</v>
      </c>
      <c r="B7835" s="4" t="s">
        <v>44</v>
      </c>
      <c r="C7835" s="4" t="s">
        <v>301</v>
      </c>
      <c r="D7835" s="4" t="s">
        <v>303</v>
      </c>
      <c r="E7835" s="5">
        <v>10.029999999999999</v>
      </c>
    </row>
    <row r="7836" spans="1:10" ht="21.95" customHeight="1" x14ac:dyDescent="0.15">
      <c r="A7836" s="6" t="s">
        <v>300</v>
      </c>
      <c r="B7836" s="4" t="s">
        <v>149</v>
      </c>
      <c r="C7836" s="4" t="s">
        <v>301</v>
      </c>
      <c r="D7836" s="4" t="s">
        <v>302</v>
      </c>
      <c r="E7836" s="5">
        <v>11.68</v>
      </c>
    </row>
    <row r="7837" spans="1:10" ht="21.95" customHeight="1" x14ac:dyDescent="0.15">
      <c r="A7837" s="6" t="s">
        <v>300</v>
      </c>
      <c r="B7837" s="4" t="s">
        <v>149</v>
      </c>
      <c r="C7837" s="4" t="s">
        <v>301</v>
      </c>
      <c r="D7837" s="4" t="s">
        <v>302</v>
      </c>
      <c r="E7837" s="5">
        <v>10.050000000000001</v>
      </c>
    </row>
    <row r="7838" spans="1:10" ht="21.95" customHeight="1" x14ac:dyDescent="0.15">
      <c r="A7838" s="6" t="s">
        <v>300</v>
      </c>
      <c r="B7838" s="4" t="s">
        <v>149</v>
      </c>
      <c r="C7838" s="4" t="s">
        <v>301</v>
      </c>
      <c r="D7838" s="4" t="s">
        <v>303</v>
      </c>
      <c r="E7838" s="5">
        <v>13.86</v>
      </c>
    </row>
    <row r="7839" spans="1:10" ht="21.95" customHeight="1" x14ac:dyDescent="0.15">
      <c r="A7839" s="6" t="s">
        <v>300</v>
      </c>
      <c r="B7839" s="4" t="s">
        <v>149</v>
      </c>
      <c r="C7839" s="4" t="s">
        <v>301</v>
      </c>
      <c r="D7839" s="4" t="s">
        <v>303</v>
      </c>
      <c r="E7839" s="5">
        <v>10.92</v>
      </c>
    </row>
    <row r="7840" spans="1:10" ht="21.95" customHeight="1" x14ac:dyDescent="0.15">
      <c r="A7840" s="6" t="s">
        <v>300</v>
      </c>
      <c r="B7840" s="4" t="s">
        <v>45</v>
      </c>
      <c r="C7840" s="4" t="s">
        <v>301</v>
      </c>
      <c r="D7840" s="4" t="s">
        <v>302</v>
      </c>
      <c r="E7840" s="5">
        <v>12.93</v>
      </c>
      <c r="F7840" t="s">
        <v>354</v>
      </c>
    </row>
    <row r="7841" spans="1:10" ht="21.95" customHeight="1" x14ac:dyDescent="0.15">
      <c r="A7841" s="6" t="s">
        <v>300</v>
      </c>
      <c r="B7841" s="4" t="s">
        <v>45</v>
      </c>
      <c r="C7841" s="4" t="s">
        <v>301</v>
      </c>
      <c r="D7841" s="4" t="s">
        <v>303</v>
      </c>
      <c r="E7841" s="5">
        <v>11.08</v>
      </c>
    </row>
    <row r="7842" spans="1:10" ht="21.95" customHeight="1" x14ac:dyDescent="0.15">
      <c r="A7842" s="6" t="s">
        <v>300</v>
      </c>
      <c r="B7842" s="4" t="s">
        <v>150</v>
      </c>
      <c r="C7842" s="4" t="s">
        <v>301</v>
      </c>
      <c r="D7842" s="4" t="s">
        <v>302</v>
      </c>
      <c r="E7842" s="5">
        <v>12.65</v>
      </c>
    </row>
    <row r="7843" spans="1:10" ht="21.95" customHeight="1" x14ac:dyDescent="0.15">
      <c r="A7843" s="6" t="s">
        <v>300</v>
      </c>
      <c r="B7843" s="4" t="s">
        <v>150</v>
      </c>
      <c r="C7843" s="4" t="s">
        <v>301</v>
      </c>
      <c r="D7843" s="4" t="s">
        <v>303</v>
      </c>
      <c r="E7843" s="5">
        <v>13.69</v>
      </c>
    </row>
    <row r="7844" spans="1:10" ht="21.95" customHeight="1" x14ac:dyDescent="0.15">
      <c r="A7844" s="6" t="s">
        <v>300</v>
      </c>
      <c r="B7844" s="4" t="s">
        <v>46</v>
      </c>
      <c r="C7844" s="4" t="s">
        <v>301</v>
      </c>
      <c r="D7844" s="4" t="s">
        <v>302</v>
      </c>
      <c r="E7844" s="5">
        <v>11.69</v>
      </c>
      <c r="F7844" t="s">
        <v>353</v>
      </c>
      <c r="G7844" s="17">
        <f>+E7844+E7845+E7846+E7847+E7848+E7849+E7850+E7851</f>
        <v>82.36999999999999</v>
      </c>
      <c r="H7844" s="17">
        <f>+E7852+E7853+E7854+E7855</f>
        <v>51.17</v>
      </c>
      <c r="I7844" s="18">
        <f>+(G7844/4)/(H7844/3)</f>
        <v>1.2072991987492669</v>
      </c>
      <c r="J7844" s="21">
        <f>+(B7844-$K$1)/7</f>
        <v>19</v>
      </c>
    </row>
    <row r="7845" spans="1:10" ht="21.95" customHeight="1" x14ac:dyDescent="0.15">
      <c r="A7845" s="6" t="s">
        <v>300</v>
      </c>
      <c r="B7845" s="4" t="s">
        <v>46</v>
      </c>
      <c r="C7845" s="4" t="s">
        <v>301</v>
      </c>
      <c r="D7845" s="4" t="s">
        <v>302</v>
      </c>
      <c r="E7845" s="5">
        <v>9.66</v>
      </c>
    </row>
    <row r="7846" spans="1:10" ht="21.95" customHeight="1" x14ac:dyDescent="0.15">
      <c r="A7846" s="6" t="s">
        <v>300</v>
      </c>
      <c r="B7846" s="4" t="s">
        <v>46</v>
      </c>
      <c r="C7846" s="4" t="s">
        <v>301</v>
      </c>
      <c r="D7846" s="4" t="s">
        <v>303</v>
      </c>
      <c r="E7846" s="5">
        <v>13.58</v>
      </c>
    </row>
    <row r="7847" spans="1:10" ht="21.95" customHeight="1" x14ac:dyDescent="0.15">
      <c r="A7847" s="6" t="s">
        <v>300</v>
      </c>
      <c r="B7847" s="4" t="s">
        <v>46</v>
      </c>
      <c r="C7847" s="4" t="s">
        <v>301</v>
      </c>
      <c r="D7847" s="4" t="s">
        <v>303</v>
      </c>
      <c r="E7847" s="5">
        <v>7.47</v>
      </c>
    </row>
    <row r="7848" spans="1:10" ht="21.95" customHeight="1" x14ac:dyDescent="0.15">
      <c r="A7848" s="6" t="s">
        <v>300</v>
      </c>
      <c r="B7848" s="4" t="s">
        <v>151</v>
      </c>
      <c r="C7848" s="4" t="s">
        <v>301</v>
      </c>
      <c r="D7848" s="4" t="s">
        <v>302</v>
      </c>
      <c r="E7848" s="5">
        <v>10.56</v>
      </c>
    </row>
    <row r="7849" spans="1:10" ht="21.95" customHeight="1" x14ac:dyDescent="0.15">
      <c r="A7849" s="6" t="s">
        <v>300</v>
      </c>
      <c r="B7849" s="4" t="s">
        <v>151</v>
      </c>
      <c r="C7849" s="4" t="s">
        <v>301</v>
      </c>
      <c r="D7849" s="4" t="s">
        <v>302</v>
      </c>
      <c r="E7849" s="5">
        <v>9.34</v>
      </c>
    </row>
    <row r="7850" spans="1:10" ht="21.95" customHeight="1" x14ac:dyDescent="0.15">
      <c r="A7850" s="6" t="s">
        <v>300</v>
      </c>
      <c r="B7850" s="4" t="s">
        <v>151</v>
      </c>
      <c r="C7850" s="4" t="s">
        <v>301</v>
      </c>
      <c r="D7850" s="4" t="s">
        <v>303</v>
      </c>
      <c r="E7850" s="5">
        <v>12.41</v>
      </c>
    </row>
    <row r="7851" spans="1:10" ht="21.95" customHeight="1" x14ac:dyDescent="0.15">
      <c r="A7851" s="6" t="s">
        <v>300</v>
      </c>
      <c r="B7851" s="4" t="s">
        <v>151</v>
      </c>
      <c r="C7851" s="4" t="s">
        <v>301</v>
      </c>
      <c r="D7851" s="4" t="s">
        <v>303</v>
      </c>
      <c r="E7851" s="5">
        <v>7.66</v>
      </c>
    </row>
    <row r="7852" spans="1:10" ht="21.95" customHeight="1" x14ac:dyDescent="0.15">
      <c r="A7852" s="6" t="s">
        <v>300</v>
      </c>
      <c r="B7852" s="4" t="s">
        <v>47</v>
      </c>
      <c r="C7852" s="4" t="s">
        <v>301</v>
      </c>
      <c r="D7852" s="4" t="s">
        <v>302</v>
      </c>
      <c r="E7852" s="5">
        <v>12.3</v>
      </c>
      <c r="F7852" t="s">
        <v>354</v>
      </c>
    </row>
    <row r="7853" spans="1:10" ht="21.95" customHeight="1" x14ac:dyDescent="0.15">
      <c r="A7853" s="6" t="s">
        <v>300</v>
      </c>
      <c r="B7853" s="4" t="s">
        <v>47</v>
      </c>
      <c r="C7853" s="4" t="s">
        <v>301</v>
      </c>
      <c r="D7853" s="4" t="s">
        <v>303</v>
      </c>
      <c r="E7853" s="5">
        <v>12.18</v>
      </c>
    </row>
    <row r="7854" spans="1:10" ht="21.95" customHeight="1" x14ac:dyDescent="0.15">
      <c r="A7854" s="6" t="s">
        <v>300</v>
      </c>
      <c r="B7854" s="4" t="s">
        <v>152</v>
      </c>
      <c r="C7854" s="4" t="s">
        <v>301</v>
      </c>
      <c r="D7854" s="4" t="s">
        <v>302</v>
      </c>
      <c r="E7854" s="5">
        <v>13.12</v>
      </c>
    </row>
    <row r="7855" spans="1:10" ht="21.95" customHeight="1" x14ac:dyDescent="0.15">
      <c r="A7855" s="6" t="s">
        <v>300</v>
      </c>
      <c r="B7855" s="4" t="s">
        <v>152</v>
      </c>
      <c r="C7855" s="4" t="s">
        <v>301</v>
      </c>
      <c r="D7855" s="4" t="s">
        <v>303</v>
      </c>
      <c r="E7855" s="5">
        <v>13.57</v>
      </c>
    </row>
    <row r="7856" spans="1:10" ht="21.95" customHeight="1" x14ac:dyDescent="0.15">
      <c r="A7856" s="6" t="s">
        <v>300</v>
      </c>
      <c r="B7856" s="4" t="s">
        <v>48</v>
      </c>
      <c r="C7856" s="4" t="s">
        <v>301</v>
      </c>
      <c r="D7856" s="4" t="s">
        <v>302</v>
      </c>
      <c r="E7856" s="5">
        <v>10.77</v>
      </c>
      <c r="F7856" t="s">
        <v>353</v>
      </c>
      <c r="G7856" s="17">
        <f>+E7856+E7857+E7858+E7859+E7860+E7861+E7862+E7863</f>
        <v>80.440000000000012</v>
      </c>
      <c r="H7856" s="17">
        <f>+E7864+E7865+E7866+E7867</f>
        <v>52.01</v>
      </c>
      <c r="I7856" s="18">
        <f>+(G7856/4)/(H7856/3)</f>
        <v>1.159969236685253</v>
      </c>
      <c r="J7856" s="21">
        <f>+(B7856-$K$1)/7</f>
        <v>20</v>
      </c>
    </row>
    <row r="7857" spans="1:10" ht="21.95" customHeight="1" x14ac:dyDescent="0.15">
      <c r="A7857" s="6" t="s">
        <v>300</v>
      </c>
      <c r="B7857" s="4" t="s">
        <v>48</v>
      </c>
      <c r="C7857" s="4" t="s">
        <v>301</v>
      </c>
      <c r="D7857" s="4" t="s">
        <v>302</v>
      </c>
      <c r="E7857" s="5">
        <v>10.64</v>
      </c>
    </row>
    <row r="7858" spans="1:10" ht="21.95" customHeight="1" x14ac:dyDescent="0.15">
      <c r="A7858" s="6" t="s">
        <v>300</v>
      </c>
      <c r="B7858" s="4" t="s">
        <v>48</v>
      </c>
      <c r="C7858" s="4" t="s">
        <v>301</v>
      </c>
      <c r="D7858" s="4" t="s">
        <v>303</v>
      </c>
      <c r="E7858" s="5">
        <v>12.32</v>
      </c>
    </row>
    <row r="7859" spans="1:10" ht="21.95" customHeight="1" x14ac:dyDescent="0.15">
      <c r="A7859" s="6" t="s">
        <v>300</v>
      </c>
      <c r="B7859" s="4" t="s">
        <v>48</v>
      </c>
      <c r="C7859" s="4" t="s">
        <v>301</v>
      </c>
      <c r="D7859" s="4" t="s">
        <v>303</v>
      </c>
      <c r="E7859" s="5">
        <v>6.84</v>
      </c>
    </row>
    <row r="7860" spans="1:10" ht="21.95" customHeight="1" x14ac:dyDescent="0.15">
      <c r="A7860" s="6" t="s">
        <v>300</v>
      </c>
      <c r="B7860" s="4" t="s">
        <v>153</v>
      </c>
      <c r="C7860" s="4" t="s">
        <v>301</v>
      </c>
      <c r="D7860" s="4" t="s">
        <v>302</v>
      </c>
      <c r="E7860" s="5">
        <v>9.59</v>
      </c>
    </row>
    <row r="7861" spans="1:10" ht="21.95" customHeight="1" x14ac:dyDescent="0.15">
      <c r="A7861" s="6" t="s">
        <v>300</v>
      </c>
      <c r="B7861" s="4" t="s">
        <v>153</v>
      </c>
      <c r="C7861" s="4" t="s">
        <v>301</v>
      </c>
      <c r="D7861" s="4" t="s">
        <v>302</v>
      </c>
      <c r="E7861" s="5">
        <v>8.16</v>
      </c>
    </row>
    <row r="7862" spans="1:10" ht="21.95" customHeight="1" x14ac:dyDescent="0.15">
      <c r="A7862" s="6" t="s">
        <v>300</v>
      </c>
      <c r="B7862" s="4" t="s">
        <v>153</v>
      </c>
      <c r="C7862" s="4" t="s">
        <v>301</v>
      </c>
      <c r="D7862" s="4" t="s">
        <v>303</v>
      </c>
      <c r="E7862" s="5">
        <v>11.78</v>
      </c>
    </row>
    <row r="7863" spans="1:10" ht="21.95" customHeight="1" x14ac:dyDescent="0.15">
      <c r="A7863" s="6" t="s">
        <v>300</v>
      </c>
      <c r="B7863" s="4" t="s">
        <v>153</v>
      </c>
      <c r="C7863" s="4" t="s">
        <v>301</v>
      </c>
      <c r="D7863" s="4" t="s">
        <v>303</v>
      </c>
      <c r="E7863" s="5">
        <v>10.34</v>
      </c>
    </row>
    <row r="7864" spans="1:10" ht="21.95" customHeight="1" x14ac:dyDescent="0.15">
      <c r="A7864" s="6" t="s">
        <v>300</v>
      </c>
      <c r="B7864" s="4" t="s">
        <v>49</v>
      </c>
      <c r="C7864" s="4" t="s">
        <v>301</v>
      </c>
      <c r="D7864" s="4" t="s">
        <v>302</v>
      </c>
      <c r="E7864" s="5">
        <v>12.56</v>
      </c>
      <c r="F7864" t="s">
        <v>354</v>
      </c>
    </row>
    <row r="7865" spans="1:10" ht="21.95" customHeight="1" x14ac:dyDescent="0.15">
      <c r="A7865" s="6" t="s">
        <v>300</v>
      </c>
      <c r="B7865" s="4" t="s">
        <v>49</v>
      </c>
      <c r="C7865" s="4" t="s">
        <v>301</v>
      </c>
      <c r="D7865" s="4" t="s">
        <v>303</v>
      </c>
      <c r="E7865" s="5">
        <v>13.02</v>
      </c>
    </row>
    <row r="7866" spans="1:10" ht="21.95" customHeight="1" x14ac:dyDescent="0.15">
      <c r="A7866" s="6" t="s">
        <v>300</v>
      </c>
      <c r="B7866" s="4" t="s">
        <v>154</v>
      </c>
      <c r="C7866" s="4" t="s">
        <v>301</v>
      </c>
      <c r="D7866" s="4" t="s">
        <v>302</v>
      </c>
      <c r="E7866" s="5">
        <v>13.26</v>
      </c>
    </row>
    <row r="7867" spans="1:10" ht="21.95" customHeight="1" x14ac:dyDescent="0.15">
      <c r="A7867" s="6" t="s">
        <v>300</v>
      </c>
      <c r="B7867" s="4" t="s">
        <v>154</v>
      </c>
      <c r="C7867" s="4" t="s">
        <v>301</v>
      </c>
      <c r="D7867" s="4" t="s">
        <v>303</v>
      </c>
      <c r="E7867" s="5">
        <v>13.17</v>
      </c>
    </row>
    <row r="7868" spans="1:10" ht="21.95" customHeight="1" x14ac:dyDescent="0.15">
      <c r="A7868" s="6" t="s">
        <v>300</v>
      </c>
      <c r="B7868" s="4" t="s">
        <v>50</v>
      </c>
      <c r="C7868" s="4" t="s">
        <v>301</v>
      </c>
      <c r="D7868" s="4" t="s">
        <v>302</v>
      </c>
      <c r="E7868" s="5">
        <v>12.14</v>
      </c>
      <c r="F7868" t="s">
        <v>353</v>
      </c>
      <c r="G7868" s="17">
        <f>+E7868+E7869+E7870+E7871+E7872+E7873+E7874+E7875</f>
        <v>94.100000000000009</v>
      </c>
      <c r="H7868" s="17">
        <f>+E7876+E7877+E7878+E7879</f>
        <v>49.93</v>
      </c>
      <c r="I7868" s="18">
        <f>+(G7868/4)/(H7868/3)</f>
        <v>1.4134788704185861</v>
      </c>
      <c r="J7868" s="21">
        <f>+(B7868-$K$1)/7</f>
        <v>21</v>
      </c>
    </row>
    <row r="7869" spans="1:10" ht="21.95" customHeight="1" x14ac:dyDescent="0.15">
      <c r="A7869" s="6" t="s">
        <v>300</v>
      </c>
      <c r="B7869" s="4" t="s">
        <v>50</v>
      </c>
      <c r="C7869" s="4" t="s">
        <v>301</v>
      </c>
      <c r="D7869" s="4" t="s">
        <v>302</v>
      </c>
      <c r="E7869" s="5">
        <v>10.06</v>
      </c>
    </row>
    <row r="7870" spans="1:10" ht="21.95" customHeight="1" x14ac:dyDescent="0.15">
      <c r="A7870" s="6" t="s">
        <v>300</v>
      </c>
      <c r="B7870" s="4" t="s">
        <v>50</v>
      </c>
      <c r="C7870" s="4" t="s">
        <v>301</v>
      </c>
      <c r="D7870" s="4" t="s">
        <v>303</v>
      </c>
      <c r="E7870" s="5">
        <v>13.16</v>
      </c>
    </row>
    <row r="7871" spans="1:10" ht="21.95" customHeight="1" x14ac:dyDescent="0.15">
      <c r="A7871" s="6" t="s">
        <v>300</v>
      </c>
      <c r="B7871" s="4" t="s">
        <v>50</v>
      </c>
      <c r="C7871" s="4" t="s">
        <v>301</v>
      </c>
      <c r="D7871" s="4" t="s">
        <v>303</v>
      </c>
      <c r="E7871" s="5">
        <v>11.26</v>
      </c>
    </row>
    <row r="7872" spans="1:10" ht="21.95" customHeight="1" x14ac:dyDescent="0.15">
      <c r="A7872" s="6" t="s">
        <v>300</v>
      </c>
      <c r="B7872" s="4" t="s">
        <v>155</v>
      </c>
      <c r="C7872" s="4" t="s">
        <v>301</v>
      </c>
      <c r="D7872" s="4" t="s">
        <v>302</v>
      </c>
      <c r="E7872" s="5">
        <v>10.49</v>
      </c>
    </row>
    <row r="7873" spans="1:6" ht="21.95" customHeight="1" x14ac:dyDescent="0.15">
      <c r="A7873" s="9" t="s">
        <v>300</v>
      </c>
      <c r="B7873" s="4" t="s">
        <v>155</v>
      </c>
      <c r="C7873" s="4" t="s">
        <v>301</v>
      </c>
      <c r="D7873" s="4" t="s">
        <v>302</v>
      </c>
      <c r="E7873" s="5">
        <v>9.06</v>
      </c>
    </row>
    <row r="7874" spans="1:6" ht="21.95" customHeight="1" x14ac:dyDescent="0.15">
      <c r="A7874" s="6" t="s">
        <v>300</v>
      </c>
      <c r="B7874" s="4" t="s">
        <v>155</v>
      </c>
      <c r="C7874" s="4" t="s">
        <v>301</v>
      </c>
      <c r="D7874" s="4" t="s">
        <v>303</v>
      </c>
      <c r="E7874" s="5">
        <v>14.31</v>
      </c>
    </row>
    <row r="7875" spans="1:6" ht="21.95" customHeight="1" x14ac:dyDescent="0.15">
      <c r="A7875" s="6" t="s">
        <v>300</v>
      </c>
      <c r="B7875" s="4" t="s">
        <v>305</v>
      </c>
      <c r="C7875" s="4" t="s">
        <v>301</v>
      </c>
      <c r="D7875" s="4" t="s">
        <v>303</v>
      </c>
      <c r="E7875" s="5">
        <v>13.62</v>
      </c>
    </row>
    <row r="7876" spans="1:6" ht="21.95" customHeight="1" x14ac:dyDescent="0.15">
      <c r="A7876" s="6" t="s">
        <v>300</v>
      </c>
      <c r="B7876" s="4" t="s">
        <v>51</v>
      </c>
      <c r="C7876" s="4" t="s">
        <v>301</v>
      </c>
      <c r="D7876" s="4" t="s">
        <v>302</v>
      </c>
      <c r="E7876" s="5">
        <v>12.76</v>
      </c>
      <c r="F7876" t="s">
        <v>354</v>
      </c>
    </row>
    <row r="7877" spans="1:6" ht="21.95" customHeight="1" x14ac:dyDescent="0.15">
      <c r="A7877" s="6" t="s">
        <v>300</v>
      </c>
      <c r="B7877" s="4" t="s">
        <v>51</v>
      </c>
      <c r="C7877" s="4" t="s">
        <v>301</v>
      </c>
      <c r="D7877" s="4" t="s">
        <v>303</v>
      </c>
      <c r="E7877" s="5">
        <v>12.35</v>
      </c>
    </row>
    <row r="7878" spans="1:6" ht="21.95" customHeight="1" x14ac:dyDescent="0.15">
      <c r="A7878" s="6" t="s">
        <v>300</v>
      </c>
      <c r="B7878" s="4" t="s">
        <v>156</v>
      </c>
      <c r="C7878" s="4" t="s">
        <v>301</v>
      </c>
      <c r="D7878" s="4" t="s">
        <v>302</v>
      </c>
      <c r="E7878" s="5">
        <v>12.49</v>
      </c>
    </row>
    <row r="7879" spans="1:6" ht="21.95" customHeight="1" x14ac:dyDescent="0.15">
      <c r="A7879" s="6" t="s">
        <v>300</v>
      </c>
      <c r="B7879" s="4" t="s">
        <v>156</v>
      </c>
      <c r="C7879" s="4" t="s">
        <v>301</v>
      </c>
      <c r="D7879" s="4" t="s">
        <v>303</v>
      </c>
      <c r="E7879" s="5">
        <v>12.33</v>
      </c>
    </row>
    <row r="7880" spans="1:6" ht="21.95" customHeight="1" x14ac:dyDescent="0.15">
      <c r="A7880" s="6" t="s">
        <v>300</v>
      </c>
      <c r="B7880" s="4" t="s">
        <v>157</v>
      </c>
      <c r="C7880" s="4" t="s">
        <v>301</v>
      </c>
      <c r="D7880" s="4" t="s">
        <v>302</v>
      </c>
      <c r="E7880" s="5">
        <v>12.67</v>
      </c>
      <c r="F7880" s="13" t="s">
        <v>353</v>
      </c>
    </row>
    <row r="7881" spans="1:6" ht="21.95" customHeight="1" x14ac:dyDescent="0.15">
      <c r="A7881" s="6" t="s">
        <v>300</v>
      </c>
      <c r="B7881" s="4" t="s">
        <v>157</v>
      </c>
      <c r="C7881" s="4" t="s">
        <v>301</v>
      </c>
      <c r="D7881" s="4" t="s">
        <v>302</v>
      </c>
      <c r="E7881" s="5">
        <v>9.1300000000000008</v>
      </c>
      <c r="F7881" s="13"/>
    </row>
    <row r="7882" spans="1:6" ht="21.95" customHeight="1" x14ac:dyDescent="0.15">
      <c r="A7882" s="6" t="s">
        <v>300</v>
      </c>
      <c r="B7882" s="4" t="s">
        <v>157</v>
      </c>
      <c r="C7882" s="4" t="s">
        <v>301</v>
      </c>
      <c r="D7882" s="4" t="s">
        <v>303</v>
      </c>
      <c r="E7882" s="5">
        <v>14.79</v>
      </c>
      <c r="F7882" s="13"/>
    </row>
    <row r="7883" spans="1:6" ht="21.95" customHeight="1" x14ac:dyDescent="0.15">
      <c r="A7883" s="6" t="s">
        <v>300</v>
      </c>
      <c r="B7883" s="4" t="s">
        <v>157</v>
      </c>
      <c r="C7883" s="4" t="s">
        <v>301</v>
      </c>
      <c r="D7883" s="4" t="s">
        <v>303</v>
      </c>
      <c r="E7883" s="5">
        <v>12.03</v>
      </c>
      <c r="F7883" s="13"/>
    </row>
    <row r="7884" spans="1:6" ht="21.95" customHeight="1" x14ac:dyDescent="0.15">
      <c r="A7884" s="6" t="s">
        <v>300</v>
      </c>
      <c r="B7884" s="4" t="s">
        <v>52</v>
      </c>
      <c r="C7884" s="4" t="s">
        <v>301</v>
      </c>
      <c r="D7884" s="4" t="s">
        <v>302</v>
      </c>
      <c r="E7884" s="5">
        <v>15.55</v>
      </c>
      <c r="F7884" s="13" t="s">
        <v>354</v>
      </c>
    </row>
    <row r="7885" spans="1:6" ht="21.95" customHeight="1" x14ac:dyDescent="0.15">
      <c r="A7885" s="6" t="s">
        <v>300</v>
      </c>
      <c r="B7885" s="4" t="s">
        <v>52</v>
      </c>
      <c r="C7885" s="4" t="s">
        <v>301</v>
      </c>
      <c r="D7885" s="4" t="s">
        <v>302</v>
      </c>
      <c r="E7885" s="5">
        <v>11.18</v>
      </c>
    </row>
    <row r="7886" spans="1:6" ht="21.95" customHeight="1" x14ac:dyDescent="0.15">
      <c r="A7886" s="6" t="s">
        <v>300</v>
      </c>
      <c r="B7886" s="4" t="s">
        <v>52</v>
      </c>
      <c r="C7886" s="4" t="s">
        <v>301</v>
      </c>
      <c r="D7886" s="4" t="s">
        <v>303</v>
      </c>
      <c r="E7886" s="5">
        <v>14.6</v>
      </c>
    </row>
    <row r="7887" spans="1:6" ht="21.95" customHeight="1" x14ac:dyDescent="0.15">
      <c r="A7887" s="6" t="s">
        <v>300</v>
      </c>
      <c r="B7887" s="4" t="s">
        <v>52</v>
      </c>
      <c r="C7887" s="4" t="s">
        <v>301</v>
      </c>
      <c r="D7887" s="4" t="s">
        <v>303</v>
      </c>
      <c r="E7887" s="5">
        <v>4.29</v>
      </c>
    </row>
    <row r="7888" spans="1:6" ht="21.95" customHeight="1" x14ac:dyDescent="0.15">
      <c r="A7888" s="6" t="s">
        <v>300</v>
      </c>
      <c r="B7888" s="4" t="s">
        <v>52</v>
      </c>
      <c r="C7888" s="4" t="s">
        <v>301</v>
      </c>
      <c r="D7888" s="4" t="s">
        <v>304</v>
      </c>
      <c r="E7888" s="5">
        <v>8.15</v>
      </c>
    </row>
    <row r="7889" spans="1:10" ht="21.95" customHeight="1" x14ac:dyDescent="0.15">
      <c r="A7889" s="6" t="s">
        <v>300</v>
      </c>
      <c r="B7889" s="4" t="s">
        <v>158</v>
      </c>
      <c r="C7889" s="4" t="s">
        <v>301</v>
      </c>
      <c r="D7889" s="4" t="s">
        <v>302</v>
      </c>
      <c r="E7889" s="5">
        <v>13.77</v>
      </c>
    </row>
    <row r="7890" spans="1:10" ht="21.95" customHeight="1" x14ac:dyDescent="0.15">
      <c r="A7890" s="6" t="s">
        <v>300</v>
      </c>
      <c r="B7890" s="4" t="s">
        <v>158</v>
      </c>
      <c r="C7890" s="4" t="s">
        <v>301</v>
      </c>
      <c r="D7890" s="4" t="s">
        <v>303</v>
      </c>
      <c r="E7890" s="5">
        <v>12.61</v>
      </c>
    </row>
    <row r="7891" spans="1:10" ht="21.95" customHeight="1" x14ac:dyDescent="0.15">
      <c r="A7891" s="6" t="s">
        <v>300</v>
      </c>
      <c r="B7891" s="4" t="s">
        <v>158</v>
      </c>
      <c r="C7891" s="4" t="s">
        <v>301</v>
      </c>
      <c r="D7891" s="4" t="s">
        <v>304</v>
      </c>
      <c r="E7891" s="5">
        <v>11.94</v>
      </c>
    </row>
    <row r="7892" spans="1:10" ht="21.95" customHeight="1" x14ac:dyDescent="0.15">
      <c r="A7892" s="6" t="s">
        <v>300</v>
      </c>
      <c r="B7892" s="4" t="s">
        <v>53</v>
      </c>
      <c r="C7892" s="4" t="s">
        <v>301</v>
      </c>
      <c r="D7892" s="4" t="s">
        <v>302</v>
      </c>
      <c r="E7892" s="5">
        <v>13.35</v>
      </c>
      <c r="F7892" t="s">
        <v>353</v>
      </c>
      <c r="G7892" s="17">
        <f>+E7892+E7893+E7894+E7895+E7896+E7897+E7898+E7899</f>
        <v>90.649999999999991</v>
      </c>
      <c r="H7892" s="17">
        <f>+E7900+E7901+E7902+E7903+E7904</f>
        <v>53.05</v>
      </c>
      <c r="I7892" s="18">
        <f>+(G7892/4)/(H7892/3)</f>
        <v>1.281573986804901</v>
      </c>
      <c r="J7892" s="21">
        <f>+(B7892-$K$1)/7</f>
        <v>23</v>
      </c>
    </row>
    <row r="7893" spans="1:10" ht="21.95" customHeight="1" x14ac:dyDescent="0.15">
      <c r="A7893" s="6" t="s">
        <v>300</v>
      </c>
      <c r="B7893" s="4" t="s">
        <v>53</v>
      </c>
      <c r="C7893" s="4" t="s">
        <v>301</v>
      </c>
      <c r="D7893" s="4" t="s">
        <v>302</v>
      </c>
      <c r="E7893" s="5">
        <v>11.76</v>
      </c>
    </row>
    <row r="7894" spans="1:10" ht="21.95" customHeight="1" x14ac:dyDescent="0.15">
      <c r="A7894" s="6" t="s">
        <v>300</v>
      </c>
      <c r="B7894" s="4" t="s">
        <v>53</v>
      </c>
      <c r="C7894" s="4" t="s">
        <v>301</v>
      </c>
      <c r="D7894" s="4" t="s">
        <v>303</v>
      </c>
      <c r="E7894" s="5">
        <v>14.91</v>
      </c>
    </row>
    <row r="7895" spans="1:10" ht="21.95" customHeight="1" x14ac:dyDescent="0.15">
      <c r="A7895" s="6" t="s">
        <v>300</v>
      </c>
      <c r="B7895" s="4" t="s">
        <v>53</v>
      </c>
      <c r="C7895" s="4" t="s">
        <v>301</v>
      </c>
      <c r="D7895" s="4" t="s">
        <v>303</v>
      </c>
      <c r="E7895" s="5">
        <v>11.32</v>
      </c>
    </row>
    <row r="7896" spans="1:10" ht="21.95" customHeight="1" x14ac:dyDescent="0.15">
      <c r="A7896" s="6" t="s">
        <v>300</v>
      </c>
      <c r="B7896" s="4" t="s">
        <v>159</v>
      </c>
      <c r="C7896" s="4" t="s">
        <v>301</v>
      </c>
      <c r="D7896" s="4" t="s">
        <v>302</v>
      </c>
      <c r="E7896" s="5">
        <v>11.39</v>
      </c>
    </row>
    <row r="7897" spans="1:10" ht="21.95" customHeight="1" x14ac:dyDescent="0.15">
      <c r="A7897" s="6" t="s">
        <v>300</v>
      </c>
      <c r="B7897" s="4" t="s">
        <v>159</v>
      </c>
      <c r="C7897" s="4" t="s">
        <v>301</v>
      </c>
      <c r="D7897" s="4" t="s">
        <v>302</v>
      </c>
      <c r="E7897" s="5">
        <v>11.98</v>
      </c>
    </row>
    <row r="7898" spans="1:10" ht="21.95" customHeight="1" x14ac:dyDescent="0.15">
      <c r="A7898" s="6" t="s">
        <v>300</v>
      </c>
      <c r="B7898" s="4" t="s">
        <v>159</v>
      </c>
      <c r="C7898" s="4" t="s">
        <v>301</v>
      </c>
      <c r="D7898" s="4" t="s">
        <v>304</v>
      </c>
      <c r="E7898" s="5">
        <v>11.47</v>
      </c>
    </row>
    <row r="7899" spans="1:10" ht="21.95" customHeight="1" x14ac:dyDescent="0.15">
      <c r="A7899" s="6" t="s">
        <v>300</v>
      </c>
      <c r="B7899" s="4" t="s">
        <v>306</v>
      </c>
      <c r="C7899" s="4" t="s">
        <v>301</v>
      </c>
      <c r="D7899" s="4" t="s">
        <v>302</v>
      </c>
      <c r="E7899" s="5">
        <v>4.47</v>
      </c>
    </row>
    <row r="7900" spans="1:10" ht="21.95" customHeight="1" x14ac:dyDescent="0.15">
      <c r="A7900" s="6" t="s">
        <v>300</v>
      </c>
      <c r="B7900" s="4" t="s">
        <v>54</v>
      </c>
      <c r="C7900" s="4" t="s">
        <v>301</v>
      </c>
      <c r="D7900" s="4" t="s">
        <v>302</v>
      </c>
      <c r="E7900" s="5">
        <v>12.77</v>
      </c>
      <c r="F7900" t="s">
        <v>354</v>
      </c>
    </row>
    <row r="7901" spans="1:10" ht="21.95" customHeight="1" x14ac:dyDescent="0.15">
      <c r="A7901" s="6" t="s">
        <v>300</v>
      </c>
      <c r="B7901" s="4" t="s">
        <v>54</v>
      </c>
      <c r="C7901" s="4" t="s">
        <v>301</v>
      </c>
      <c r="D7901" s="4" t="s">
        <v>304</v>
      </c>
      <c r="E7901" s="5">
        <v>12.64</v>
      </c>
    </row>
    <row r="7902" spans="1:10" ht="21.95" customHeight="1" x14ac:dyDescent="0.15">
      <c r="A7902" s="6" t="s">
        <v>300</v>
      </c>
      <c r="B7902" s="4" t="s">
        <v>160</v>
      </c>
      <c r="C7902" s="4" t="s">
        <v>301</v>
      </c>
      <c r="D7902" s="4" t="s">
        <v>302</v>
      </c>
      <c r="E7902" s="5">
        <v>13.09</v>
      </c>
    </row>
    <row r="7903" spans="1:10" ht="21.95" customHeight="1" x14ac:dyDescent="0.15">
      <c r="A7903" s="6" t="s">
        <v>300</v>
      </c>
      <c r="B7903" s="4" t="s">
        <v>160</v>
      </c>
      <c r="C7903" s="4" t="s">
        <v>301</v>
      </c>
      <c r="D7903" s="4" t="s">
        <v>303</v>
      </c>
      <c r="E7903" s="5">
        <v>5.1100000000000003</v>
      </c>
    </row>
    <row r="7904" spans="1:10" ht="21.95" customHeight="1" x14ac:dyDescent="0.15">
      <c r="A7904" s="6" t="s">
        <v>300</v>
      </c>
      <c r="B7904" s="4" t="s">
        <v>160</v>
      </c>
      <c r="C7904" s="4" t="s">
        <v>301</v>
      </c>
      <c r="D7904" s="4" t="s">
        <v>303</v>
      </c>
      <c r="E7904" s="5">
        <v>9.44</v>
      </c>
    </row>
    <row r="7905" spans="1:10" ht="21.95" customHeight="1" x14ac:dyDescent="0.15">
      <c r="A7905" s="6" t="s">
        <v>300</v>
      </c>
      <c r="B7905" s="4" t="s">
        <v>55</v>
      </c>
      <c r="C7905" s="4" t="s">
        <v>301</v>
      </c>
      <c r="D7905" s="4" t="s">
        <v>302</v>
      </c>
      <c r="E7905" s="5">
        <v>13.21</v>
      </c>
      <c r="F7905" t="s">
        <v>353</v>
      </c>
      <c r="G7905" s="17">
        <f>+E7905+E7906+E7907+E7908+E7909+E7910+E7911+E7912+E7913</f>
        <v>99.089999999999989</v>
      </c>
      <c r="H7905" s="17">
        <f>E7914+E7915+E7916+E7917</f>
        <v>49.74</v>
      </c>
      <c r="I7905" s="18">
        <f>+(G7905/4)/(H7905/3)</f>
        <v>1.4941194209891433</v>
      </c>
      <c r="J7905" s="21">
        <f>+(B7905-$K$1)/7</f>
        <v>24</v>
      </c>
    </row>
    <row r="7906" spans="1:10" ht="21.95" customHeight="1" x14ac:dyDescent="0.15">
      <c r="A7906" s="6" t="s">
        <v>300</v>
      </c>
      <c r="B7906" s="4" t="s">
        <v>55</v>
      </c>
      <c r="C7906" s="4" t="s">
        <v>301</v>
      </c>
      <c r="D7906" s="4" t="s">
        <v>302</v>
      </c>
      <c r="E7906" s="5">
        <v>11.45</v>
      </c>
    </row>
    <row r="7907" spans="1:10" ht="21.95" customHeight="1" x14ac:dyDescent="0.15">
      <c r="A7907" s="6" t="s">
        <v>300</v>
      </c>
      <c r="B7907" s="4" t="s">
        <v>55</v>
      </c>
      <c r="C7907" s="4" t="s">
        <v>301</v>
      </c>
      <c r="D7907" s="4" t="s">
        <v>303</v>
      </c>
      <c r="E7907" s="5">
        <v>12.08</v>
      </c>
    </row>
    <row r="7908" spans="1:10" ht="21.95" customHeight="1" x14ac:dyDescent="0.15">
      <c r="A7908" s="6" t="s">
        <v>300</v>
      </c>
      <c r="B7908" s="4" t="s">
        <v>55</v>
      </c>
      <c r="C7908" s="4" t="s">
        <v>301</v>
      </c>
      <c r="D7908" s="4" t="s">
        <v>303</v>
      </c>
      <c r="E7908" s="5">
        <v>10.73</v>
      </c>
    </row>
    <row r="7909" spans="1:10" ht="21.95" customHeight="1" x14ac:dyDescent="0.15">
      <c r="A7909" s="6" t="s">
        <v>300</v>
      </c>
      <c r="B7909" s="4" t="s">
        <v>161</v>
      </c>
      <c r="C7909" s="4" t="s">
        <v>301</v>
      </c>
      <c r="D7909" s="4" t="s">
        <v>302</v>
      </c>
      <c r="E7909" s="5">
        <v>11.46</v>
      </c>
    </row>
    <row r="7910" spans="1:10" ht="21.95" customHeight="1" x14ac:dyDescent="0.15">
      <c r="A7910" s="6" t="s">
        <v>300</v>
      </c>
      <c r="B7910" s="4" t="s">
        <v>161</v>
      </c>
      <c r="C7910" s="4" t="s">
        <v>301</v>
      </c>
      <c r="D7910" s="4" t="s">
        <v>302</v>
      </c>
      <c r="E7910" s="5">
        <v>8.7799999999999994</v>
      </c>
    </row>
    <row r="7911" spans="1:10" ht="21.95" customHeight="1" x14ac:dyDescent="0.15">
      <c r="A7911" s="6" t="s">
        <v>300</v>
      </c>
      <c r="B7911" s="4" t="s">
        <v>161</v>
      </c>
      <c r="C7911" s="4" t="s">
        <v>301</v>
      </c>
      <c r="D7911" s="4" t="s">
        <v>303</v>
      </c>
      <c r="E7911" s="5">
        <v>12.59</v>
      </c>
    </row>
    <row r="7912" spans="1:10" ht="21.95" customHeight="1" x14ac:dyDescent="0.15">
      <c r="A7912" s="6" t="s">
        <v>300</v>
      </c>
      <c r="B7912" s="4" t="s">
        <v>161</v>
      </c>
      <c r="C7912" s="4" t="s">
        <v>301</v>
      </c>
      <c r="D7912" s="4" t="s">
        <v>303</v>
      </c>
      <c r="E7912" s="5">
        <v>9.7100000000000009</v>
      </c>
    </row>
    <row r="7913" spans="1:10" ht="21.95" customHeight="1" x14ac:dyDescent="0.15">
      <c r="A7913" s="6" t="s">
        <v>300</v>
      </c>
      <c r="B7913" s="4" t="s">
        <v>161</v>
      </c>
      <c r="C7913" s="4" t="s">
        <v>301</v>
      </c>
      <c r="D7913" s="4" t="s">
        <v>304</v>
      </c>
      <c r="E7913" s="5">
        <v>9.08</v>
      </c>
    </row>
    <row r="7914" spans="1:10" ht="21.95" customHeight="1" x14ac:dyDescent="0.15">
      <c r="A7914" s="6" t="s">
        <v>300</v>
      </c>
      <c r="B7914" s="4" t="s">
        <v>56</v>
      </c>
      <c r="C7914" s="4" t="s">
        <v>301</v>
      </c>
      <c r="D7914" s="4" t="s">
        <v>302</v>
      </c>
      <c r="E7914" s="5">
        <v>12.38</v>
      </c>
      <c r="F7914" t="s">
        <v>354</v>
      </c>
    </row>
    <row r="7915" spans="1:10" ht="21.95" customHeight="1" x14ac:dyDescent="0.15">
      <c r="A7915" s="6" t="s">
        <v>300</v>
      </c>
      <c r="B7915" s="4" t="s">
        <v>56</v>
      </c>
      <c r="C7915" s="4" t="s">
        <v>301</v>
      </c>
      <c r="D7915" s="4" t="s">
        <v>303</v>
      </c>
      <c r="E7915" s="5">
        <v>11.57</v>
      </c>
    </row>
    <row r="7916" spans="1:10" ht="21.95" customHeight="1" x14ac:dyDescent="0.15">
      <c r="A7916" s="6" t="s">
        <v>300</v>
      </c>
      <c r="B7916" s="4" t="s">
        <v>162</v>
      </c>
      <c r="C7916" s="4" t="s">
        <v>301</v>
      </c>
      <c r="D7916" s="4" t="s">
        <v>302</v>
      </c>
      <c r="E7916" s="5">
        <v>13.51</v>
      </c>
    </row>
    <row r="7917" spans="1:10" ht="21.95" customHeight="1" x14ac:dyDescent="0.15">
      <c r="A7917" s="6" t="s">
        <v>300</v>
      </c>
      <c r="B7917" s="4" t="s">
        <v>162</v>
      </c>
      <c r="C7917" s="4" t="s">
        <v>301</v>
      </c>
      <c r="D7917" s="4" t="s">
        <v>303</v>
      </c>
      <c r="E7917" s="5">
        <v>12.28</v>
      </c>
    </row>
    <row r="7918" spans="1:10" ht="21.95" customHeight="1" x14ac:dyDescent="0.15">
      <c r="A7918" s="6" t="s">
        <v>300</v>
      </c>
      <c r="B7918" s="4" t="s">
        <v>57</v>
      </c>
      <c r="C7918" s="4" t="s">
        <v>301</v>
      </c>
      <c r="D7918" s="4" t="s">
        <v>302</v>
      </c>
      <c r="E7918" s="5">
        <v>12.39</v>
      </c>
      <c r="F7918" t="s">
        <v>353</v>
      </c>
      <c r="G7918" s="17">
        <f>+E7918+E7919+E7920+E7921+E7922+E7923+E7924+E7925</f>
        <v>98.31</v>
      </c>
      <c r="H7918" s="17">
        <f>+E7926+E7927+E7928+E7929+E7930</f>
        <v>58.15</v>
      </c>
      <c r="I7918" s="18">
        <f>+(G7918/4)/(H7918/3)</f>
        <v>1.2679707652622529</v>
      </c>
      <c r="J7918" s="21">
        <f>+(B7918-$K$1)/7</f>
        <v>25</v>
      </c>
    </row>
    <row r="7919" spans="1:10" ht="21.95" customHeight="1" x14ac:dyDescent="0.15">
      <c r="A7919" s="9" t="s">
        <v>300</v>
      </c>
      <c r="B7919" s="4" t="s">
        <v>57</v>
      </c>
      <c r="C7919" s="4" t="s">
        <v>301</v>
      </c>
      <c r="D7919" s="4" t="s">
        <v>302</v>
      </c>
      <c r="E7919" s="5">
        <v>12.94</v>
      </c>
    </row>
    <row r="7920" spans="1:10" ht="21.95" customHeight="1" x14ac:dyDescent="0.15">
      <c r="A7920" s="6" t="s">
        <v>300</v>
      </c>
      <c r="B7920" s="4" t="s">
        <v>57</v>
      </c>
      <c r="C7920" s="4" t="s">
        <v>301</v>
      </c>
      <c r="D7920" s="4" t="s">
        <v>303</v>
      </c>
      <c r="E7920" s="5">
        <v>12.9</v>
      </c>
    </row>
    <row r="7921" spans="1:10" ht="21.95" customHeight="1" x14ac:dyDescent="0.15">
      <c r="A7921" s="6" t="s">
        <v>300</v>
      </c>
      <c r="B7921" s="4" t="s">
        <v>57</v>
      </c>
      <c r="C7921" s="4" t="s">
        <v>301</v>
      </c>
      <c r="D7921" s="4" t="s">
        <v>303</v>
      </c>
      <c r="E7921" s="5">
        <v>11.57</v>
      </c>
    </row>
    <row r="7922" spans="1:10" ht="21.95" customHeight="1" x14ac:dyDescent="0.15">
      <c r="A7922" s="6" t="s">
        <v>300</v>
      </c>
      <c r="B7922" s="4" t="s">
        <v>163</v>
      </c>
      <c r="C7922" s="4" t="s">
        <v>301</v>
      </c>
      <c r="D7922" s="4" t="s">
        <v>302</v>
      </c>
      <c r="E7922" s="5">
        <v>10.41</v>
      </c>
    </row>
    <row r="7923" spans="1:10" ht="21.95" customHeight="1" x14ac:dyDescent="0.15">
      <c r="A7923" s="6" t="s">
        <v>300</v>
      </c>
      <c r="B7923" s="4" t="s">
        <v>163</v>
      </c>
      <c r="C7923" s="4" t="s">
        <v>301</v>
      </c>
      <c r="D7923" s="4" t="s">
        <v>302</v>
      </c>
      <c r="E7923" s="5">
        <v>11.4</v>
      </c>
    </row>
    <row r="7924" spans="1:10" ht="21.95" customHeight="1" x14ac:dyDescent="0.15">
      <c r="A7924" s="6" t="s">
        <v>300</v>
      </c>
      <c r="B7924" s="4" t="s">
        <v>163</v>
      </c>
      <c r="C7924" s="4" t="s">
        <v>301</v>
      </c>
      <c r="D7924" s="4" t="s">
        <v>303</v>
      </c>
      <c r="E7924" s="5">
        <v>14.42</v>
      </c>
    </row>
    <row r="7925" spans="1:10" ht="21.95" customHeight="1" x14ac:dyDescent="0.15">
      <c r="A7925" s="6" t="s">
        <v>300</v>
      </c>
      <c r="B7925" s="4" t="s">
        <v>163</v>
      </c>
      <c r="C7925" s="4" t="s">
        <v>301</v>
      </c>
      <c r="D7925" s="4" t="s">
        <v>303</v>
      </c>
      <c r="E7925" s="5">
        <v>12.28</v>
      </c>
    </row>
    <row r="7926" spans="1:10" ht="21.95" customHeight="1" x14ac:dyDescent="0.15">
      <c r="A7926" s="6" t="s">
        <v>300</v>
      </c>
      <c r="B7926" s="4" t="s">
        <v>58</v>
      </c>
      <c r="C7926" s="4" t="s">
        <v>301</v>
      </c>
      <c r="D7926" s="4" t="s">
        <v>302</v>
      </c>
      <c r="E7926" s="5">
        <v>14.71</v>
      </c>
      <c r="F7926" t="s">
        <v>354</v>
      </c>
    </row>
    <row r="7927" spans="1:10" ht="21.95" customHeight="1" x14ac:dyDescent="0.15">
      <c r="A7927" s="6" t="s">
        <v>300</v>
      </c>
      <c r="B7927" s="4" t="s">
        <v>58</v>
      </c>
      <c r="C7927" s="4" t="s">
        <v>301</v>
      </c>
      <c r="D7927" s="4" t="s">
        <v>303</v>
      </c>
      <c r="E7927" s="5">
        <v>12.5</v>
      </c>
    </row>
    <row r="7928" spans="1:10" ht="21.95" customHeight="1" x14ac:dyDescent="0.15">
      <c r="A7928" s="6" t="s">
        <v>300</v>
      </c>
      <c r="B7928" s="4" t="s">
        <v>164</v>
      </c>
      <c r="C7928" s="4" t="s">
        <v>301</v>
      </c>
      <c r="D7928" s="4" t="s">
        <v>302</v>
      </c>
      <c r="E7928" s="5">
        <v>15.22</v>
      </c>
    </row>
    <row r="7929" spans="1:10" ht="21.95" customHeight="1" x14ac:dyDescent="0.15">
      <c r="A7929" s="6" t="s">
        <v>300</v>
      </c>
      <c r="B7929" s="4" t="s">
        <v>164</v>
      </c>
      <c r="C7929" s="4" t="s">
        <v>301</v>
      </c>
      <c r="D7929" s="4" t="s">
        <v>303</v>
      </c>
      <c r="E7929" s="5">
        <v>12.22</v>
      </c>
    </row>
    <row r="7930" spans="1:10" ht="21.95" customHeight="1" x14ac:dyDescent="0.15">
      <c r="A7930" s="6" t="s">
        <v>300</v>
      </c>
      <c r="B7930" s="4" t="s">
        <v>164</v>
      </c>
      <c r="C7930" s="4" t="s">
        <v>301</v>
      </c>
      <c r="D7930" s="4" t="s">
        <v>303</v>
      </c>
      <c r="E7930" s="5">
        <v>3.5</v>
      </c>
    </row>
    <row r="7931" spans="1:10" ht="21.95" customHeight="1" x14ac:dyDescent="0.15">
      <c r="A7931" s="6" t="s">
        <v>300</v>
      </c>
      <c r="B7931" s="4" t="s">
        <v>59</v>
      </c>
      <c r="C7931" s="4" t="s">
        <v>301</v>
      </c>
      <c r="D7931" s="4" t="s">
        <v>302</v>
      </c>
      <c r="E7931" s="5">
        <v>14.44</v>
      </c>
      <c r="F7931" t="s">
        <v>353</v>
      </c>
      <c r="G7931" s="17">
        <f>+E7931+E7932+E7933+E7934+E7935+E7936+E7937+E7938</f>
        <v>99.960000000000008</v>
      </c>
      <c r="H7931" s="17">
        <f>+E7939+E7940+E7941+E7942+E7943</f>
        <v>47.3</v>
      </c>
      <c r="I7931" s="18">
        <f>+(G7931/4)/(H7931/3)</f>
        <v>1.5849894291754758</v>
      </c>
      <c r="J7931" s="21">
        <f>+(B7931-$K$1)/7</f>
        <v>26</v>
      </c>
    </row>
    <row r="7932" spans="1:10" ht="21.95" customHeight="1" x14ac:dyDescent="0.15">
      <c r="A7932" s="6" t="s">
        <v>300</v>
      </c>
      <c r="B7932" s="4" t="s">
        <v>59</v>
      </c>
      <c r="C7932" s="4" t="s">
        <v>301</v>
      </c>
      <c r="D7932" s="4" t="s">
        <v>302</v>
      </c>
      <c r="E7932" s="5">
        <v>12.05</v>
      </c>
    </row>
    <row r="7933" spans="1:10" ht="21.95" customHeight="1" x14ac:dyDescent="0.15">
      <c r="A7933" s="6" t="s">
        <v>300</v>
      </c>
      <c r="B7933" s="4" t="s">
        <v>59</v>
      </c>
      <c r="C7933" s="4" t="s">
        <v>301</v>
      </c>
      <c r="D7933" s="4" t="s">
        <v>303</v>
      </c>
      <c r="E7933" s="5">
        <v>14.06</v>
      </c>
    </row>
    <row r="7934" spans="1:10" ht="21.95" customHeight="1" x14ac:dyDescent="0.15">
      <c r="A7934" s="6" t="s">
        <v>300</v>
      </c>
      <c r="B7934" s="4" t="s">
        <v>59</v>
      </c>
      <c r="C7934" s="4" t="s">
        <v>301</v>
      </c>
      <c r="D7934" s="4" t="s">
        <v>303</v>
      </c>
      <c r="E7934" s="5">
        <v>10.92</v>
      </c>
    </row>
    <row r="7935" spans="1:10" ht="21.95" customHeight="1" x14ac:dyDescent="0.15">
      <c r="A7935" s="6" t="s">
        <v>300</v>
      </c>
      <c r="B7935" s="4" t="s">
        <v>166</v>
      </c>
      <c r="C7935" s="4" t="s">
        <v>301</v>
      </c>
      <c r="D7935" s="4" t="s">
        <v>302</v>
      </c>
      <c r="E7935" s="5">
        <v>11.85</v>
      </c>
    </row>
    <row r="7936" spans="1:10" ht="21.95" customHeight="1" x14ac:dyDescent="0.15">
      <c r="A7936" s="6" t="s">
        <v>300</v>
      </c>
      <c r="B7936" s="4" t="s">
        <v>166</v>
      </c>
      <c r="C7936" s="4" t="s">
        <v>301</v>
      </c>
      <c r="D7936" s="4" t="s">
        <v>302</v>
      </c>
      <c r="E7936" s="5">
        <v>11.51</v>
      </c>
    </row>
    <row r="7937" spans="1:6" ht="21.95" customHeight="1" x14ac:dyDescent="0.15">
      <c r="A7937" s="6" t="s">
        <v>300</v>
      </c>
      <c r="B7937" s="4" t="s">
        <v>166</v>
      </c>
      <c r="C7937" s="4" t="s">
        <v>301</v>
      </c>
      <c r="D7937" s="4" t="s">
        <v>303</v>
      </c>
      <c r="E7937" s="5">
        <v>13.89</v>
      </c>
    </row>
    <row r="7938" spans="1:6" ht="21.95" customHeight="1" x14ac:dyDescent="0.15">
      <c r="A7938" s="6" t="s">
        <v>300</v>
      </c>
      <c r="B7938" s="4" t="s">
        <v>166</v>
      </c>
      <c r="C7938" s="4" t="s">
        <v>301</v>
      </c>
      <c r="D7938" s="4" t="s">
        <v>303</v>
      </c>
      <c r="E7938" s="5">
        <v>11.24</v>
      </c>
    </row>
    <row r="7939" spans="1:6" ht="21.95" customHeight="1" x14ac:dyDescent="0.15">
      <c r="A7939" s="6" t="s">
        <v>300</v>
      </c>
      <c r="B7939" s="4" t="s">
        <v>60</v>
      </c>
      <c r="C7939" s="4" t="s">
        <v>301</v>
      </c>
      <c r="D7939" s="4" t="s">
        <v>303</v>
      </c>
      <c r="E7939" s="5">
        <v>12.01</v>
      </c>
      <c r="F7939" t="s">
        <v>354</v>
      </c>
    </row>
    <row r="7940" spans="1:6" ht="21.95" customHeight="1" x14ac:dyDescent="0.15">
      <c r="A7940" s="6" t="s">
        <v>300</v>
      </c>
      <c r="B7940" s="4" t="s">
        <v>167</v>
      </c>
      <c r="C7940" s="4" t="s">
        <v>301</v>
      </c>
      <c r="D7940" s="4" t="s">
        <v>303</v>
      </c>
      <c r="E7940" s="5">
        <v>11.19</v>
      </c>
    </row>
    <row r="7941" spans="1:6" ht="21.95" customHeight="1" x14ac:dyDescent="0.15">
      <c r="A7941" s="6" t="s">
        <v>300</v>
      </c>
      <c r="B7941" s="4" t="s">
        <v>167</v>
      </c>
      <c r="C7941" s="4" t="s">
        <v>301</v>
      </c>
      <c r="D7941" s="4" t="s">
        <v>303</v>
      </c>
      <c r="E7941" s="5">
        <v>4.17</v>
      </c>
    </row>
    <row r="7942" spans="1:6" ht="21.95" customHeight="1" x14ac:dyDescent="0.15">
      <c r="A7942" s="6" t="s">
        <v>300</v>
      </c>
      <c r="B7942" s="4" t="s">
        <v>167</v>
      </c>
      <c r="C7942" s="4" t="s">
        <v>301</v>
      </c>
      <c r="D7942" s="4" t="s">
        <v>304</v>
      </c>
      <c r="E7942" s="5">
        <v>8.2100000000000009</v>
      </c>
    </row>
    <row r="7943" spans="1:6" ht="21.95" customHeight="1" x14ac:dyDescent="0.15">
      <c r="A7943" s="6" t="s">
        <v>300</v>
      </c>
      <c r="B7943" s="4" t="s">
        <v>167</v>
      </c>
      <c r="C7943" s="4" t="s">
        <v>301</v>
      </c>
      <c r="D7943" s="4" t="s">
        <v>304</v>
      </c>
      <c r="E7943" s="5">
        <v>11.72</v>
      </c>
    </row>
    <row r="7944" spans="1:6" ht="21.95" customHeight="1" x14ac:dyDescent="0.15">
      <c r="A7944" s="6" t="s">
        <v>300</v>
      </c>
      <c r="B7944" s="4" t="s">
        <v>61</v>
      </c>
      <c r="C7944" s="4" t="s">
        <v>301</v>
      </c>
      <c r="D7944" s="4" t="s">
        <v>303</v>
      </c>
      <c r="E7944" s="5">
        <v>13.45</v>
      </c>
      <c r="F7944" s="13" t="s">
        <v>353</v>
      </c>
    </row>
    <row r="7945" spans="1:6" ht="21.95" customHeight="1" x14ac:dyDescent="0.15">
      <c r="A7945" s="6" t="s">
        <v>300</v>
      </c>
      <c r="B7945" s="4" t="s">
        <v>61</v>
      </c>
      <c r="C7945" s="4" t="s">
        <v>301</v>
      </c>
      <c r="D7945" s="4" t="s">
        <v>303</v>
      </c>
      <c r="E7945" s="5">
        <v>7.36</v>
      </c>
      <c r="F7945" s="13"/>
    </row>
    <row r="7946" spans="1:6" ht="21.95" customHeight="1" x14ac:dyDescent="0.15">
      <c r="A7946" s="6" t="s">
        <v>300</v>
      </c>
      <c r="B7946" s="4" t="s">
        <v>61</v>
      </c>
      <c r="C7946" s="4" t="s">
        <v>301</v>
      </c>
      <c r="D7946" s="4" t="s">
        <v>304</v>
      </c>
      <c r="E7946" s="5">
        <v>12.07</v>
      </c>
      <c r="F7946" s="13"/>
    </row>
    <row r="7947" spans="1:6" ht="21.95" customHeight="1" x14ac:dyDescent="0.15">
      <c r="A7947" s="6" t="s">
        <v>300</v>
      </c>
      <c r="B7947" s="4" t="s">
        <v>61</v>
      </c>
      <c r="C7947" s="4" t="s">
        <v>301</v>
      </c>
      <c r="D7947" s="4" t="s">
        <v>304</v>
      </c>
      <c r="E7947" s="5">
        <v>10.08</v>
      </c>
      <c r="F7947" s="13"/>
    </row>
    <row r="7948" spans="1:6" ht="21.95" customHeight="1" x14ac:dyDescent="0.15">
      <c r="A7948" s="6" t="s">
        <v>300</v>
      </c>
      <c r="B7948" s="4" t="s">
        <v>62</v>
      </c>
      <c r="C7948" s="4" t="s">
        <v>301</v>
      </c>
      <c r="D7948" s="4" t="s">
        <v>303</v>
      </c>
      <c r="E7948" s="5">
        <v>13.04</v>
      </c>
      <c r="F7948" s="13" t="s">
        <v>354</v>
      </c>
    </row>
    <row r="7949" spans="1:6" ht="21.95" customHeight="1" x14ac:dyDescent="0.15">
      <c r="A7949" s="6" t="s">
        <v>300</v>
      </c>
      <c r="B7949" s="4" t="s">
        <v>62</v>
      </c>
      <c r="C7949" s="4" t="s">
        <v>301</v>
      </c>
      <c r="D7949" s="4" t="s">
        <v>303</v>
      </c>
      <c r="E7949" s="5">
        <v>10.38</v>
      </c>
    </row>
    <row r="7950" spans="1:6" ht="21.95" customHeight="1" x14ac:dyDescent="0.15">
      <c r="A7950" s="6" t="s">
        <v>300</v>
      </c>
      <c r="B7950" s="4" t="s">
        <v>62</v>
      </c>
      <c r="C7950" s="4" t="s">
        <v>301</v>
      </c>
      <c r="D7950" s="4" t="s">
        <v>304</v>
      </c>
      <c r="E7950" s="5">
        <v>11.99</v>
      </c>
    </row>
    <row r="7951" spans="1:6" ht="21.95" customHeight="1" x14ac:dyDescent="0.15">
      <c r="A7951" s="6" t="s">
        <v>300</v>
      </c>
      <c r="B7951" s="4" t="s">
        <v>62</v>
      </c>
      <c r="C7951" s="4" t="s">
        <v>301</v>
      </c>
      <c r="D7951" s="4" t="s">
        <v>304</v>
      </c>
      <c r="E7951" s="5">
        <v>6.68</v>
      </c>
    </row>
    <row r="7952" spans="1:6" ht="21.95" customHeight="1" x14ac:dyDescent="0.15">
      <c r="A7952" s="6" t="s">
        <v>300</v>
      </c>
      <c r="B7952" s="4" t="s">
        <v>168</v>
      </c>
      <c r="C7952" s="4" t="s">
        <v>301</v>
      </c>
      <c r="D7952" s="4" t="s">
        <v>303</v>
      </c>
      <c r="E7952" s="5">
        <v>14.99</v>
      </c>
    </row>
    <row r="7953" spans="1:10" ht="21.95" customHeight="1" x14ac:dyDescent="0.15">
      <c r="A7953" s="6" t="s">
        <v>300</v>
      </c>
      <c r="B7953" s="4" t="s">
        <v>168</v>
      </c>
      <c r="C7953" s="4" t="s">
        <v>301</v>
      </c>
      <c r="D7953" s="4" t="s">
        <v>303</v>
      </c>
      <c r="E7953" s="5">
        <v>16.41</v>
      </c>
    </row>
    <row r="7954" spans="1:10" ht="21.95" customHeight="1" x14ac:dyDescent="0.15">
      <c r="A7954" s="6" t="s">
        <v>300</v>
      </c>
      <c r="B7954" s="4" t="s">
        <v>168</v>
      </c>
      <c r="C7954" s="4" t="s">
        <v>301</v>
      </c>
      <c r="D7954" s="4" t="s">
        <v>304</v>
      </c>
      <c r="E7954" s="5">
        <v>13.15</v>
      </c>
    </row>
    <row r="7955" spans="1:10" ht="21.95" customHeight="1" x14ac:dyDescent="0.15">
      <c r="A7955" s="6" t="s">
        <v>300</v>
      </c>
      <c r="B7955" s="4" t="s">
        <v>168</v>
      </c>
      <c r="C7955" s="4" t="s">
        <v>301</v>
      </c>
      <c r="D7955" s="4" t="s">
        <v>304</v>
      </c>
      <c r="E7955" s="5">
        <v>13.22</v>
      </c>
    </row>
    <row r="7956" spans="1:10" ht="21.95" customHeight="1" x14ac:dyDescent="0.15">
      <c r="A7956" s="6" t="s">
        <v>300</v>
      </c>
      <c r="B7956" s="4" t="s">
        <v>168</v>
      </c>
      <c r="C7956" s="4" t="s">
        <v>301</v>
      </c>
      <c r="D7956" s="4" t="s">
        <v>304</v>
      </c>
      <c r="E7956" s="5">
        <v>7.14</v>
      </c>
    </row>
    <row r="7957" spans="1:10" ht="21.95" customHeight="1" x14ac:dyDescent="0.15">
      <c r="A7957" s="6" t="s">
        <v>300</v>
      </c>
      <c r="B7957" s="4" t="s">
        <v>63</v>
      </c>
      <c r="C7957" s="4" t="s">
        <v>301</v>
      </c>
      <c r="D7957" s="4" t="s">
        <v>303</v>
      </c>
      <c r="E7957" s="5">
        <v>13.94</v>
      </c>
      <c r="F7957" t="s">
        <v>353</v>
      </c>
      <c r="G7957" s="17">
        <f>+E7957+E7958+E7959+E7960+E7961+E7962+E7963+E7964</f>
        <v>91.47999999999999</v>
      </c>
      <c r="H7957" s="17">
        <f>+E7965+E7966+E7967+E7968+E7969</f>
        <v>50.72</v>
      </c>
      <c r="I7957" s="18">
        <f>+(G7957/4)/(H7957/3)</f>
        <v>1.3527208201892744</v>
      </c>
      <c r="J7957" s="21">
        <f>+(B7957-$K$1)/7</f>
        <v>28</v>
      </c>
    </row>
    <row r="7958" spans="1:10" ht="21.95" customHeight="1" x14ac:dyDescent="0.15">
      <c r="A7958" s="6" t="s">
        <v>300</v>
      </c>
      <c r="B7958" s="4" t="s">
        <v>63</v>
      </c>
      <c r="C7958" s="4" t="s">
        <v>301</v>
      </c>
      <c r="D7958" s="4" t="s">
        <v>303</v>
      </c>
      <c r="E7958" s="5">
        <v>10.11</v>
      </c>
    </row>
    <row r="7959" spans="1:10" ht="21.95" customHeight="1" x14ac:dyDescent="0.15">
      <c r="A7959" s="6" t="s">
        <v>300</v>
      </c>
      <c r="B7959" s="4" t="s">
        <v>63</v>
      </c>
      <c r="C7959" s="4" t="s">
        <v>301</v>
      </c>
      <c r="D7959" s="4" t="s">
        <v>304</v>
      </c>
      <c r="E7959" s="5">
        <v>12.63</v>
      </c>
    </row>
    <row r="7960" spans="1:10" ht="21.95" customHeight="1" x14ac:dyDescent="0.15">
      <c r="A7960" s="6" t="s">
        <v>300</v>
      </c>
      <c r="B7960" s="4" t="s">
        <v>63</v>
      </c>
      <c r="C7960" s="4" t="s">
        <v>301</v>
      </c>
      <c r="D7960" s="4" t="s">
        <v>304</v>
      </c>
      <c r="E7960" s="5">
        <v>11.67</v>
      </c>
    </row>
    <row r="7961" spans="1:10" ht="21.95" customHeight="1" x14ac:dyDescent="0.15">
      <c r="A7961" s="6" t="s">
        <v>300</v>
      </c>
      <c r="B7961" s="4" t="s">
        <v>169</v>
      </c>
      <c r="C7961" s="4" t="s">
        <v>301</v>
      </c>
      <c r="D7961" s="4" t="s">
        <v>303</v>
      </c>
      <c r="E7961" s="5">
        <v>12.69</v>
      </c>
    </row>
    <row r="7962" spans="1:10" ht="21.95" customHeight="1" x14ac:dyDescent="0.15">
      <c r="A7962" s="6" t="s">
        <v>300</v>
      </c>
      <c r="B7962" s="4" t="s">
        <v>169</v>
      </c>
      <c r="C7962" s="4" t="s">
        <v>301</v>
      </c>
      <c r="D7962" s="4" t="s">
        <v>303</v>
      </c>
      <c r="E7962" s="5">
        <v>11.37</v>
      </c>
    </row>
    <row r="7963" spans="1:10" ht="21.95" customHeight="1" x14ac:dyDescent="0.15">
      <c r="A7963" s="6" t="s">
        <v>300</v>
      </c>
      <c r="B7963" s="4" t="s">
        <v>169</v>
      </c>
      <c r="C7963" s="4" t="s">
        <v>301</v>
      </c>
      <c r="D7963" s="4" t="s">
        <v>304</v>
      </c>
      <c r="E7963" s="5">
        <v>10.85</v>
      </c>
    </row>
    <row r="7964" spans="1:10" ht="21.95" customHeight="1" x14ac:dyDescent="0.15">
      <c r="A7964" s="6" t="s">
        <v>300</v>
      </c>
      <c r="B7964" s="4" t="s">
        <v>169</v>
      </c>
      <c r="C7964" s="4" t="s">
        <v>301</v>
      </c>
      <c r="D7964" s="4" t="s">
        <v>304</v>
      </c>
      <c r="E7964" s="5">
        <v>8.2200000000000006</v>
      </c>
    </row>
    <row r="7965" spans="1:10" ht="21.95" customHeight="1" x14ac:dyDescent="0.15">
      <c r="A7965" s="9" t="s">
        <v>300</v>
      </c>
      <c r="B7965" s="4" t="s">
        <v>64</v>
      </c>
      <c r="C7965" s="4" t="s">
        <v>301</v>
      </c>
      <c r="D7965" s="4" t="s">
        <v>303</v>
      </c>
      <c r="E7965" s="5">
        <v>11.71</v>
      </c>
      <c r="F7965" t="s">
        <v>354</v>
      </c>
    </row>
    <row r="7966" spans="1:10" ht="21.95" customHeight="1" x14ac:dyDescent="0.15">
      <c r="A7966" s="6" t="s">
        <v>300</v>
      </c>
      <c r="B7966" s="4" t="s">
        <v>64</v>
      </c>
      <c r="C7966" s="4" t="s">
        <v>301</v>
      </c>
      <c r="D7966" s="4" t="s">
        <v>304</v>
      </c>
      <c r="E7966" s="5">
        <v>12.31</v>
      </c>
    </row>
    <row r="7967" spans="1:10" ht="21.95" customHeight="1" x14ac:dyDescent="0.15">
      <c r="A7967" s="6" t="s">
        <v>300</v>
      </c>
      <c r="B7967" s="4" t="s">
        <v>64</v>
      </c>
      <c r="C7967" s="4" t="s">
        <v>301</v>
      </c>
      <c r="D7967" s="4" t="s">
        <v>304</v>
      </c>
      <c r="E7967" s="5">
        <v>2.16</v>
      </c>
    </row>
    <row r="7968" spans="1:10" ht="21.95" customHeight="1" x14ac:dyDescent="0.15">
      <c r="A7968" s="6" t="s">
        <v>300</v>
      </c>
      <c r="B7968" s="4" t="s">
        <v>170</v>
      </c>
      <c r="C7968" s="4" t="s">
        <v>301</v>
      </c>
      <c r="D7968" s="4" t="s">
        <v>303</v>
      </c>
      <c r="E7968" s="5">
        <v>12.07</v>
      </c>
    </row>
    <row r="7969" spans="1:10" ht="21.95" customHeight="1" x14ac:dyDescent="0.15">
      <c r="A7969" s="6" t="s">
        <v>300</v>
      </c>
      <c r="B7969" s="4" t="s">
        <v>170</v>
      </c>
      <c r="C7969" s="4" t="s">
        <v>301</v>
      </c>
      <c r="D7969" s="4" t="s">
        <v>304</v>
      </c>
      <c r="E7969" s="5">
        <v>12.47</v>
      </c>
    </row>
    <row r="7970" spans="1:10" ht="21.95" customHeight="1" x14ac:dyDescent="0.15">
      <c r="A7970" s="6" t="s">
        <v>300</v>
      </c>
      <c r="B7970" s="4" t="s">
        <v>65</v>
      </c>
      <c r="C7970" s="4" t="s">
        <v>301</v>
      </c>
      <c r="D7970" s="4" t="s">
        <v>303</v>
      </c>
      <c r="E7970" s="5">
        <v>12.92</v>
      </c>
      <c r="F7970" t="s">
        <v>353</v>
      </c>
      <c r="G7970" s="17">
        <f>+E7970+E7971+E7972+E7973+E7974+E7975+E7976+E7977</f>
        <v>87.28</v>
      </c>
      <c r="H7970" s="17">
        <f>+E7978+E7979+E7980+E7981+E7982</f>
        <v>50.240000000000009</v>
      </c>
      <c r="I7970" s="18">
        <f>+(G7970/4)/(H7970/3)</f>
        <v>1.3029458598726114</v>
      </c>
      <c r="J7970" s="21">
        <f>+(B7970-$K$1)/7</f>
        <v>29</v>
      </c>
    </row>
    <row r="7971" spans="1:10" ht="21.95" customHeight="1" x14ac:dyDescent="0.15">
      <c r="A7971" s="6" t="s">
        <v>300</v>
      </c>
      <c r="B7971" s="4" t="s">
        <v>65</v>
      </c>
      <c r="C7971" s="4" t="s">
        <v>301</v>
      </c>
      <c r="D7971" s="4" t="s">
        <v>303</v>
      </c>
      <c r="E7971" s="5">
        <v>7.03</v>
      </c>
    </row>
    <row r="7972" spans="1:10" ht="21.95" customHeight="1" x14ac:dyDescent="0.15">
      <c r="A7972" s="6" t="s">
        <v>300</v>
      </c>
      <c r="B7972" s="4" t="s">
        <v>65</v>
      </c>
      <c r="C7972" s="4" t="s">
        <v>301</v>
      </c>
      <c r="D7972" s="4" t="s">
        <v>304</v>
      </c>
      <c r="E7972" s="5">
        <v>12.14</v>
      </c>
    </row>
    <row r="7973" spans="1:10" ht="21.95" customHeight="1" x14ac:dyDescent="0.15">
      <c r="A7973" s="6" t="s">
        <v>300</v>
      </c>
      <c r="B7973" s="4" t="s">
        <v>65</v>
      </c>
      <c r="C7973" s="4" t="s">
        <v>301</v>
      </c>
      <c r="D7973" s="4" t="s">
        <v>304</v>
      </c>
      <c r="E7973" s="5">
        <v>10.34</v>
      </c>
    </row>
    <row r="7974" spans="1:10" ht="21.95" customHeight="1" x14ac:dyDescent="0.15">
      <c r="A7974" s="6" t="s">
        <v>300</v>
      </c>
      <c r="B7974" s="4" t="s">
        <v>171</v>
      </c>
      <c r="C7974" s="4" t="s">
        <v>301</v>
      </c>
      <c r="D7974" s="4" t="s">
        <v>303</v>
      </c>
      <c r="E7974" s="5">
        <v>13.63</v>
      </c>
    </row>
    <row r="7975" spans="1:10" ht="21.95" customHeight="1" x14ac:dyDescent="0.15">
      <c r="A7975" s="6" t="s">
        <v>300</v>
      </c>
      <c r="B7975" s="4" t="s">
        <v>171</v>
      </c>
      <c r="C7975" s="4" t="s">
        <v>301</v>
      </c>
      <c r="D7975" s="4" t="s">
        <v>303</v>
      </c>
      <c r="E7975" s="5">
        <v>10.62</v>
      </c>
    </row>
    <row r="7976" spans="1:10" ht="21.95" customHeight="1" x14ac:dyDescent="0.15">
      <c r="A7976" s="6" t="s">
        <v>300</v>
      </c>
      <c r="B7976" s="4" t="s">
        <v>171</v>
      </c>
      <c r="C7976" s="4" t="s">
        <v>301</v>
      </c>
      <c r="D7976" s="4" t="s">
        <v>304</v>
      </c>
      <c r="E7976" s="5">
        <v>11.49</v>
      </c>
    </row>
    <row r="7977" spans="1:10" ht="21.95" customHeight="1" x14ac:dyDescent="0.15">
      <c r="A7977" s="6" t="s">
        <v>300</v>
      </c>
      <c r="B7977" s="4" t="s">
        <v>171</v>
      </c>
      <c r="C7977" s="4" t="s">
        <v>301</v>
      </c>
      <c r="D7977" s="4" t="s">
        <v>304</v>
      </c>
      <c r="E7977" s="5">
        <v>9.11</v>
      </c>
    </row>
    <row r="7978" spans="1:10" ht="21.95" customHeight="1" x14ac:dyDescent="0.15">
      <c r="A7978" s="6" t="s">
        <v>300</v>
      </c>
      <c r="B7978" s="4" t="s">
        <v>66</v>
      </c>
      <c r="C7978" s="4" t="s">
        <v>301</v>
      </c>
      <c r="D7978" s="4" t="s">
        <v>303</v>
      </c>
      <c r="E7978" s="5">
        <v>10.8</v>
      </c>
      <c r="F7978" t="s">
        <v>354</v>
      </c>
    </row>
    <row r="7979" spans="1:10" ht="21.95" customHeight="1" x14ac:dyDescent="0.15">
      <c r="A7979" s="6" t="s">
        <v>300</v>
      </c>
      <c r="B7979" s="4" t="s">
        <v>66</v>
      </c>
      <c r="C7979" s="4" t="s">
        <v>301</v>
      </c>
      <c r="D7979" s="4" t="s">
        <v>304</v>
      </c>
      <c r="E7979" s="5">
        <v>11.93</v>
      </c>
    </row>
    <row r="7980" spans="1:10" ht="21.95" customHeight="1" x14ac:dyDescent="0.15">
      <c r="A7980" s="6" t="s">
        <v>300</v>
      </c>
      <c r="B7980" s="4" t="s">
        <v>172</v>
      </c>
      <c r="C7980" s="4" t="s">
        <v>301</v>
      </c>
      <c r="D7980" s="4" t="s">
        <v>303</v>
      </c>
      <c r="E7980" s="5">
        <v>12.9</v>
      </c>
    </row>
    <row r="7981" spans="1:10" ht="21.95" customHeight="1" x14ac:dyDescent="0.15">
      <c r="A7981" s="6" t="s">
        <v>300</v>
      </c>
      <c r="B7981" s="4" t="s">
        <v>172</v>
      </c>
      <c r="C7981" s="4" t="s">
        <v>301</v>
      </c>
      <c r="D7981" s="4" t="s">
        <v>304</v>
      </c>
      <c r="E7981" s="5">
        <v>10.8</v>
      </c>
    </row>
    <row r="7982" spans="1:10" ht="21.95" customHeight="1" x14ac:dyDescent="0.15">
      <c r="A7982" s="6" t="s">
        <v>300</v>
      </c>
      <c r="B7982" s="4" t="s">
        <v>172</v>
      </c>
      <c r="C7982" s="4" t="s">
        <v>301</v>
      </c>
      <c r="D7982" s="4" t="s">
        <v>304</v>
      </c>
      <c r="E7982" s="5">
        <v>3.81</v>
      </c>
    </row>
    <row r="7983" spans="1:10" ht="21.95" customHeight="1" x14ac:dyDescent="0.15">
      <c r="A7983" s="6" t="s">
        <v>300</v>
      </c>
      <c r="B7983" s="4" t="s">
        <v>67</v>
      </c>
      <c r="C7983" s="4" t="s">
        <v>301</v>
      </c>
      <c r="D7983" s="4" t="s">
        <v>303</v>
      </c>
      <c r="E7983" s="5">
        <v>12.46</v>
      </c>
      <c r="F7983" t="s">
        <v>353</v>
      </c>
      <c r="G7983" s="17">
        <f>+E7983+E7984+E7985+E7986+E7987+E7988+E7989+E7990+E7991</f>
        <v>97.9</v>
      </c>
      <c r="H7983" s="17">
        <f>+E7995+E7992+E7993+E7994</f>
        <v>50.61</v>
      </c>
      <c r="I7983" s="18">
        <f>+(G7983/4)/(H7983/3)</f>
        <v>1.450800237107291</v>
      </c>
      <c r="J7983" s="21">
        <f>+(B7983-$K$1)/7</f>
        <v>30</v>
      </c>
    </row>
    <row r="7984" spans="1:10" ht="21.95" customHeight="1" x14ac:dyDescent="0.15">
      <c r="A7984" s="6" t="s">
        <v>300</v>
      </c>
      <c r="B7984" s="4" t="s">
        <v>67</v>
      </c>
      <c r="C7984" s="4" t="s">
        <v>301</v>
      </c>
      <c r="D7984" s="4" t="s">
        <v>303</v>
      </c>
      <c r="E7984" s="5">
        <v>10.46</v>
      </c>
    </row>
    <row r="7985" spans="1:10" ht="21.95" customHeight="1" x14ac:dyDescent="0.15">
      <c r="A7985" s="6" t="s">
        <v>300</v>
      </c>
      <c r="B7985" s="4" t="s">
        <v>67</v>
      </c>
      <c r="C7985" s="4" t="s">
        <v>301</v>
      </c>
      <c r="D7985" s="4" t="s">
        <v>304</v>
      </c>
      <c r="E7985" s="5">
        <v>12.84</v>
      </c>
    </row>
    <row r="7986" spans="1:10" ht="21.95" customHeight="1" x14ac:dyDescent="0.15">
      <c r="A7986" s="6" t="s">
        <v>300</v>
      </c>
      <c r="B7986" s="4" t="s">
        <v>67</v>
      </c>
      <c r="C7986" s="4" t="s">
        <v>301</v>
      </c>
      <c r="D7986" s="4" t="s">
        <v>304</v>
      </c>
      <c r="E7986" s="5">
        <v>11.13</v>
      </c>
    </row>
    <row r="7987" spans="1:10" ht="21.95" customHeight="1" x14ac:dyDescent="0.15">
      <c r="A7987" s="6" t="s">
        <v>300</v>
      </c>
      <c r="B7987" s="4" t="s">
        <v>173</v>
      </c>
      <c r="C7987" s="4" t="s">
        <v>301</v>
      </c>
      <c r="D7987" s="4" t="s">
        <v>302</v>
      </c>
      <c r="E7987" s="5">
        <v>9.36</v>
      </c>
    </row>
    <row r="7988" spans="1:10" ht="21.95" customHeight="1" x14ac:dyDescent="0.15">
      <c r="A7988" s="6" t="s">
        <v>300</v>
      </c>
      <c r="B7988" s="4" t="s">
        <v>173</v>
      </c>
      <c r="C7988" s="4" t="s">
        <v>301</v>
      </c>
      <c r="D7988" s="4" t="s">
        <v>303</v>
      </c>
      <c r="E7988" s="5">
        <v>12.21</v>
      </c>
    </row>
    <row r="7989" spans="1:10" ht="21.95" customHeight="1" x14ac:dyDescent="0.15">
      <c r="A7989" s="6" t="s">
        <v>300</v>
      </c>
      <c r="B7989" s="4" t="s">
        <v>173</v>
      </c>
      <c r="C7989" s="4" t="s">
        <v>301</v>
      </c>
      <c r="D7989" s="4" t="s">
        <v>303</v>
      </c>
      <c r="E7989" s="5">
        <v>10.38</v>
      </c>
    </row>
    <row r="7990" spans="1:10" ht="21.95" customHeight="1" x14ac:dyDescent="0.15">
      <c r="A7990" s="6" t="s">
        <v>300</v>
      </c>
      <c r="B7990" s="4" t="s">
        <v>173</v>
      </c>
      <c r="C7990" s="4" t="s">
        <v>301</v>
      </c>
      <c r="D7990" s="4" t="s">
        <v>304</v>
      </c>
      <c r="E7990" s="5">
        <v>10.62</v>
      </c>
    </row>
    <row r="7991" spans="1:10" ht="21.95" customHeight="1" x14ac:dyDescent="0.15">
      <c r="A7991" s="6" t="s">
        <v>300</v>
      </c>
      <c r="B7991" s="4" t="s">
        <v>173</v>
      </c>
      <c r="C7991" s="4" t="s">
        <v>301</v>
      </c>
      <c r="D7991" s="4" t="s">
        <v>304</v>
      </c>
      <c r="E7991" s="5">
        <v>8.44</v>
      </c>
    </row>
    <row r="7992" spans="1:10" ht="21.95" customHeight="1" x14ac:dyDescent="0.15">
      <c r="A7992" s="6" t="s">
        <v>300</v>
      </c>
      <c r="B7992" s="4" t="s">
        <v>68</v>
      </c>
      <c r="C7992" s="4" t="s">
        <v>301</v>
      </c>
      <c r="D7992" s="4" t="s">
        <v>303</v>
      </c>
      <c r="E7992" s="5">
        <v>11.58</v>
      </c>
      <c r="F7992" t="s">
        <v>354</v>
      </c>
    </row>
    <row r="7993" spans="1:10" ht="21.95" customHeight="1" x14ac:dyDescent="0.15">
      <c r="A7993" s="6" t="s">
        <v>300</v>
      </c>
      <c r="B7993" s="4" t="s">
        <v>68</v>
      </c>
      <c r="C7993" s="4" t="s">
        <v>301</v>
      </c>
      <c r="D7993" s="4" t="s">
        <v>304</v>
      </c>
      <c r="E7993" s="5">
        <v>13.02</v>
      </c>
    </row>
    <row r="7994" spans="1:10" ht="21.95" customHeight="1" x14ac:dyDescent="0.15">
      <c r="A7994" s="6" t="s">
        <v>300</v>
      </c>
      <c r="B7994" s="4" t="s">
        <v>174</v>
      </c>
      <c r="C7994" s="4" t="s">
        <v>301</v>
      </c>
      <c r="D7994" s="4" t="s">
        <v>303</v>
      </c>
      <c r="E7994" s="5">
        <v>13.61</v>
      </c>
    </row>
    <row r="7995" spans="1:10" ht="21.95" customHeight="1" x14ac:dyDescent="0.15">
      <c r="A7995" s="6" t="s">
        <v>300</v>
      </c>
      <c r="B7995" s="4" t="s">
        <v>174</v>
      </c>
      <c r="C7995" s="4" t="s">
        <v>301</v>
      </c>
      <c r="D7995" s="4" t="s">
        <v>304</v>
      </c>
      <c r="E7995" s="5">
        <v>12.4</v>
      </c>
    </row>
    <row r="7996" spans="1:10" ht="21.95" customHeight="1" x14ac:dyDescent="0.15">
      <c r="A7996" s="6" t="s">
        <v>300</v>
      </c>
      <c r="B7996" s="4" t="s">
        <v>69</v>
      </c>
      <c r="C7996" s="4" t="s">
        <v>301</v>
      </c>
      <c r="D7996" s="4" t="s">
        <v>302</v>
      </c>
      <c r="E7996" s="5">
        <v>12.74</v>
      </c>
      <c r="F7996" t="s">
        <v>353</v>
      </c>
      <c r="G7996" s="17">
        <f>+E7996+E7997+E7998+E7999+E8000+E8001+E8002+E8003</f>
        <v>95.27</v>
      </c>
      <c r="H7996" s="17">
        <f>+E8004+E8005+E8006+E8007</f>
        <v>48.21</v>
      </c>
      <c r="I7996" s="18">
        <f>+(G7996/4)/(H7996/3)</f>
        <v>1.4821095208462973</v>
      </c>
      <c r="J7996" s="21">
        <f>+(B7996-$K$1)/7</f>
        <v>31</v>
      </c>
    </row>
    <row r="7997" spans="1:10" ht="21.95" customHeight="1" x14ac:dyDescent="0.15">
      <c r="A7997" s="6" t="s">
        <v>300</v>
      </c>
      <c r="B7997" s="4" t="s">
        <v>69</v>
      </c>
      <c r="C7997" s="4" t="s">
        <v>301</v>
      </c>
      <c r="D7997" s="4" t="s">
        <v>302</v>
      </c>
      <c r="E7997" s="5">
        <v>10.32</v>
      </c>
    </row>
    <row r="7998" spans="1:10" ht="21.95" customHeight="1" x14ac:dyDescent="0.15">
      <c r="A7998" s="6" t="s">
        <v>300</v>
      </c>
      <c r="B7998" s="4" t="s">
        <v>69</v>
      </c>
      <c r="C7998" s="4" t="s">
        <v>301</v>
      </c>
      <c r="D7998" s="4" t="s">
        <v>303</v>
      </c>
      <c r="E7998" s="5">
        <v>12.95</v>
      </c>
    </row>
    <row r="7999" spans="1:10" ht="21.95" customHeight="1" x14ac:dyDescent="0.15">
      <c r="A7999" s="6" t="s">
        <v>300</v>
      </c>
      <c r="B7999" s="4" t="s">
        <v>69</v>
      </c>
      <c r="C7999" s="4" t="s">
        <v>301</v>
      </c>
      <c r="D7999" s="4" t="s">
        <v>303</v>
      </c>
      <c r="E7999" s="5">
        <v>12.83</v>
      </c>
    </row>
    <row r="8000" spans="1:10" ht="21.95" customHeight="1" x14ac:dyDescent="0.15">
      <c r="A8000" s="6" t="s">
        <v>300</v>
      </c>
      <c r="B8000" s="4" t="s">
        <v>175</v>
      </c>
      <c r="C8000" s="4" t="s">
        <v>301</v>
      </c>
      <c r="D8000" s="4" t="s">
        <v>303</v>
      </c>
      <c r="E8000" s="5">
        <v>12.44</v>
      </c>
    </row>
    <row r="8001" spans="1:10" ht="21.95" customHeight="1" x14ac:dyDescent="0.15">
      <c r="A8001" s="6" t="s">
        <v>300</v>
      </c>
      <c r="B8001" s="4" t="s">
        <v>175</v>
      </c>
      <c r="C8001" s="4" t="s">
        <v>301</v>
      </c>
      <c r="D8001" s="4" t="s">
        <v>303</v>
      </c>
      <c r="E8001" s="5">
        <v>10.86</v>
      </c>
    </row>
    <row r="8002" spans="1:10" ht="21.95" customHeight="1" x14ac:dyDescent="0.15">
      <c r="A8002" s="6" t="s">
        <v>300</v>
      </c>
      <c r="B8002" s="4" t="s">
        <v>175</v>
      </c>
      <c r="C8002" s="4" t="s">
        <v>301</v>
      </c>
      <c r="D8002" s="4" t="s">
        <v>304</v>
      </c>
      <c r="E8002" s="5">
        <v>12.69</v>
      </c>
    </row>
    <row r="8003" spans="1:10" ht="21.95" customHeight="1" x14ac:dyDescent="0.15">
      <c r="A8003" s="6" t="s">
        <v>300</v>
      </c>
      <c r="B8003" s="4" t="s">
        <v>175</v>
      </c>
      <c r="C8003" s="4" t="s">
        <v>301</v>
      </c>
      <c r="D8003" s="4" t="s">
        <v>304</v>
      </c>
      <c r="E8003" s="5">
        <v>10.44</v>
      </c>
    </row>
    <row r="8004" spans="1:10" ht="21.95" customHeight="1" x14ac:dyDescent="0.15">
      <c r="A8004" s="6" t="s">
        <v>300</v>
      </c>
      <c r="B8004" s="4" t="s">
        <v>70</v>
      </c>
      <c r="C8004" s="4" t="s">
        <v>301</v>
      </c>
      <c r="D8004" s="4" t="s">
        <v>303</v>
      </c>
      <c r="E8004" s="5">
        <v>9.77</v>
      </c>
      <c r="F8004" t="s">
        <v>354</v>
      </c>
    </row>
    <row r="8005" spans="1:10" ht="21.95" customHeight="1" x14ac:dyDescent="0.15">
      <c r="A8005" s="6" t="s">
        <v>300</v>
      </c>
      <c r="B8005" s="4" t="s">
        <v>70</v>
      </c>
      <c r="C8005" s="4" t="s">
        <v>301</v>
      </c>
      <c r="D8005" s="4" t="s">
        <v>304</v>
      </c>
      <c r="E8005" s="5">
        <v>11.44</v>
      </c>
    </row>
    <row r="8006" spans="1:10" ht="21.95" customHeight="1" x14ac:dyDescent="0.15">
      <c r="A8006" s="6" t="s">
        <v>300</v>
      </c>
      <c r="B8006" s="4" t="s">
        <v>176</v>
      </c>
      <c r="C8006" s="4" t="s">
        <v>301</v>
      </c>
      <c r="D8006" s="4" t="s">
        <v>303</v>
      </c>
      <c r="E8006" s="5">
        <v>14.35</v>
      </c>
    </row>
    <row r="8007" spans="1:10" ht="21.95" customHeight="1" x14ac:dyDescent="0.15">
      <c r="A8007" s="6" t="s">
        <v>300</v>
      </c>
      <c r="B8007" s="4" t="s">
        <v>176</v>
      </c>
      <c r="C8007" s="4" t="s">
        <v>301</v>
      </c>
      <c r="D8007" s="4" t="s">
        <v>304</v>
      </c>
      <c r="E8007" s="5">
        <v>12.65</v>
      </c>
    </row>
    <row r="8008" spans="1:10" ht="21.95" customHeight="1" x14ac:dyDescent="0.15">
      <c r="A8008" s="6" t="s">
        <v>300</v>
      </c>
      <c r="B8008" s="4" t="s">
        <v>71</v>
      </c>
      <c r="C8008" s="4" t="s">
        <v>301</v>
      </c>
      <c r="D8008" s="4" t="s">
        <v>303</v>
      </c>
      <c r="E8008" s="5">
        <v>13.24</v>
      </c>
      <c r="F8008" t="s">
        <v>353</v>
      </c>
      <c r="G8008" s="17">
        <f>+E8008+E8009+E8010+E8011+E8012+E8013+E8014+E8015</f>
        <v>91.92</v>
      </c>
      <c r="H8008" s="17">
        <f>+E8016+E8017+E8018+E8019</f>
        <v>49.68</v>
      </c>
      <c r="I8008" s="18">
        <f>+(G8008/4)/(H8008/3)</f>
        <v>1.38768115942029</v>
      </c>
      <c r="J8008" s="21">
        <f>+(B8008-$K$1)/7</f>
        <v>32</v>
      </c>
    </row>
    <row r="8009" spans="1:10" ht="21.95" customHeight="1" x14ac:dyDescent="0.15">
      <c r="A8009" s="6" t="s">
        <v>300</v>
      </c>
      <c r="B8009" s="4" t="s">
        <v>71</v>
      </c>
      <c r="C8009" s="4" t="s">
        <v>301</v>
      </c>
      <c r="D8009" s="4" t="s">
        <v>303</v>
      </c>
      <c r="E8009" s="5">
        <v>11.52</v>
      </c>
    </row>
    <row r="8010" spans="1:10" ht="21.95" customHeight="1" x14ac:dyDescent="0.15">
      <c r="A8010" s="6" t="s">
        <v>300</v>
      </c>
      <c r="B8010" s="4" t="s">
        <v>71</v>
      </c>
      <c r="C8010" s="4" t="s">
        <v>301</v>
      </c>
      <c r="D8010" s="4" t="s">
        <v>304</v>
      </c>
      <c r="E8010" s="5">
        <v>12.7</v>
      </c>
    </row>
    <row r="8011" spans="1:10" ht="21.95" customHeight="1" x14ac:dyDescent="0.15">
      <c r="A8011" s="6" t="s">
        <v>300</v>
      </c>
      <c r="B8011" s="4" t="s">
        <v>71</v>
      </c>
      <c r="C8011" s="4" t="s">
        <v>301</v>
      </c>
      <c r="D8011" s="4" t="s">
        <v>304</v>
      </c>
      <c r="E8011" s="5">
        <v>9.14</v>
      </c>
    </row>
    <row r="8012" spans="1:10" ht="21.95" customHeight="1" x14ac:dyDescent="0.15">
      <c r="A8012" s="6" t="s">
        <v>300</v>
      </c>
      <c r="B8012" s="4" t="s">
        <v>177</v>
      </c>
      <c r="C8012" s="4" t="s">
        <v>301</v>
      </c>
      <c r="D8012" s="4" t="s">
        <v>303</v>
      </c>
      <c r="E8012" s="5">
        <v>12.67</v>
      </c>
    </row>
    <row r="8013" spans="1:10" ht="21.95" customHeight="1" x14ac:dyDescent="0.15">
      <c r="A8013" s="6" t="s">
        <v>300</v>
      </c>
      <c r="B8013" s="4" t="s">
        <v>177</v>
      </c>
      <c r="C8013" s="4" t="s">
        <v>301</v>
      </c>
      <c r="D8013" s="4" t="s">
        <v>303</v>
      </c>
      <c r="E8013" s="5">
        <v>10.73</v>
      </c>
    </row>
    <row r="8014" spans="1:10" ht="21.95" customHeight="1" x14ac:dyDescent="0.15">
      <c r="A8014" s="9" t="s">
        <v>300</v>
      </c>
      <c r="B8014" s="4" t="s">
        <v>177</v>
      </c>
      <c r="C8014" s="4" t="s">
        <v>301</v>
      </c>
      <c r="D8014" s="4" t="s">
        <v>304</v>
      </c>
      <c r="E8014" s="5">
        <v>12.19</v>
      </c>
    </row>
    <row r="8015" spans="1:10" ht="21.95" customHeight="1" x14ac:dyDescent="0.15">
      <c r="A8015" s="6" t="s">
        <v>300</v>
      </c>
      <c r="B8015" s="4" t="s">
        <v>177</v>
      </c>
      <c r="C8015" s="4" t="s">
        <v>301</v>
      </c>
      <c r="D8015" s="4" t="s">
        <v>304</v>
      </c>
      <c r="E8015" s="5">
        <v>9.73</v>
      </c>
    </row>
    <row r="8016" spans="1:10" ht="21.95" customHeight="1" x14ac:dyDescent="0.15">
      <c r="A8016" s="6" t="s">
        <v>300</v>
      </c>
      <c r="B8016" s="4" t="s">
        <v>72</v>
      </c>
      <c r="C8016" s="4" t="s">
        <v>301</v>
      </c>
      <c r="D8016" s="4" t="s">
        <v>303</v>
      </c>
      <c r="E8016" s="5">
        <v>12.58</v>
      </c>
      <c r="F8016" t="s">
        <v>354</v>
      </c>
    </row>
    <row r="8017" spans="1:10" ht="21.95" customHeight="1" x14ac:dyDescent="0.15">
      <c r="A8017" s="6" t="s">
        <v>300</v>
      </c>
      <c r="B8017" s="4" t="s">
        <v>72</v>
      </c>
      <c r="C8017" s="4" t="s">
        <v>301</v>
      </c>
      <c r="D8017" s="4" t="s">
        <v>304</v>
      </c>
      <c r="E8017" s="5">
        <v>11.89</v>
      </c>
    </row>
    <row r="8018" spans="1:10" ht="21.95" customHeight="1" x14ac:dyDescent="0.15">
      <c r="A8018" s="6" t="s">
        <v>300</v>
      </c>
      <c r="B8018" s="4" t="s">
        <v>178</v>
      </c>
      <c r="C8018" s="4" t="s">
        <v>301</v>
      </c>
      <c r="D8018" s="4" t="s">
        <v>303</v>
      </c>
      <c r="E8018" s="5">
        <v>12</v>
      </c>
    </row>
    <row r="8019" spans="1:10" ht="21.95" customHeight="1" x14ac:dyDescent="0.15">
      <c r="A8019" s="6" t="s">
        <v>300</v>
      </c>
      <c r="B8019" s="4" t="s">
        <v>178</v>
      </c>
      <c r="C8019" s="4" t="s">
        <v>301</v>
      </c>
      <c r="D8019" s="4" t="s">
        <v>304</v>
      </c>
      <c r="E8019" s="5">
        <v>13.21</v>
      </c>
    </row>
    <row r="8020" spans="1:10" ht="21.95" customHeight="1" x14ac:dyDescent="0.15">
      <c r="A8020" s="6" t="s">
        <v>300</v>
      </c>
      <c r="B8020" s="4" t="s">
        <v>73</v>
      </c>
      <c r="C8020" s="4" t="s">
        <v>301</v>
      </c>
      <c r="D8020" s="4" t="s">
        <v>303</v>
      </c>
      <c r="E8020" s="5">
        <v>12.76</v>
      </c>
      <c r="F8020" t="s">
        <v>353</v>
      </c>
      <c r="G8020" s="17">
        <f>+E8020+E8021+E8022+E8023+E8024+E8025+E8026+E8027</f>
        <v>93.38</v>
      </c>
      <c r="H8020" s="17">
        <f>+E8028+E8029+E8030+E8031</f>
        <v>49.14</v>
      </c>
      <c r="I8020" s="18">
        <f>+(G8020/4)/(H8020/3)</f>
        <v>1.4252136752136753</v>
      </c>
      <c r="J8020" s="21">
        <f>+(B8020-$K$1)/7</f>
        <v>33</v>
      </c>
    </row>
    <row r="8021" spans="1:10" ht="21.95" customHeight="1" x14ac:dyDescent="0.15">
      <c r="A8021" s="6" t="s">
        <v>300</v>
      </c>
      <c r="B8021" s="4" t="s">
        <v>73</v>
      </c>
      <c r="C8021" s="4" t="s">
        <v>301</v>
      </c>
      <c r="D8021" s="4" t="s">
        <v>304</v>
      </c>
      <c r="E8021" s="5">
        <v>12.41</v>
      </c>
    </row>
    <row r="8022" spans="1:10" ht="21.95" customHeight="1" x14ac:dyDescent="0.15">
      <c r="A8022" s="6" t="s">
        <v>300</v>
      </c>
      <c r="B8022" s="4" t="s">
        <v>73</v>
      </c>
      <c r="C8022" s="4" t="s">
        <v>301</v>
      </c>
      <c r="D8022" s="4" t="s">
        <v>304</v>
      </c>
      <c r="E8022" s="5">
        <v>8.73</v>
      </c>
    </row>
    <row r="8023" spans="1:10" ht="21.95" customHeight="1" x14ac:dyDescent="0.15">
      <c r="A8023" s="6" t="s">
        <v>300</v>
      </c>
      <c r="B8023" s="4" t="s">
        <v>179</v>
      </c>
      <c r="C8023" s="4" t="s">
        <v>301</v>
      </c>
      <c r="D8023" s="4" t="s">
        <v>303</v>
      </c>
      <c r="E8023" s="5">
        <v>12.99</v>
      </c>
    </row>
    <row r="8024" spans="1:10" ht="21.95" customHeight="1" x14ac:dyDescent="0.15">
      <c r="A8024" s="6" t="s">
        <v>300</v>
      </c>
      <c r="B8024" s="4" t="s">
        <v>179</v>
      </c>
      <c r="C8024" s="4" t="s">
        <v>301</v>
      </c>
      <c r="D8024" s="4" t="s">
        <v>303</v>
      </c>
      <c r="E8024" s="5">
        <v>12.45</v>
      </c>
    </row>
    <row r="8025" spans="1:10" ht="21.95" customHeight="1" x14ac:dyDescent="0.15">
      <c r="A8025" s="6" t="s">
        <v>300</v>
      </c>
      <c r="B8025" s="4" t="s">
        <v>179</v>
      </c>
      <c r="C8025" s="4" t="s">
        <v>301</v>
      </c>
      <c r="D8025" s="4" t="s">
        <v>303</v>
      </c>
      <c r="E8025" s="5">
        <v>8.16</v>
      </c>
    </row>
    <row r="8026" spans="1:10" ht="21.95" customHeight="1" x14ac:dyDescent="0.15">
      <c r="A8026" s="6" t="s">
        <v>300</v>
      </c>
      <c r="B8026" s="4" t="s">
        <v>179</v>
      </c>
      <c r="C8026" s="4" t="s">
        <v>301</v>
      </c>
      <c r="D8026" s="4" t="s">
        <v>304</v>
      </c>
      <c r="E8026" s="5">
        <v>13.49</v>
      </c>
    </row>
    <row r="8027" spans="1:10" ht="21.95" customHeight="1" x14ac:dyDescent="0.15">
      <c r="A8027" s="6" t="s">
        <v>300</v>
      </c>
      <c r="B8027" s="4" t="s">
        <v>179</v>
      </c>
      <c r="C8027" s="4" t="s">
        <v>301</v>
      </c>
      <c r="D8027" s="4" t="s">
        <v>304</v>
      </c>
      <c r="E8027" s="5">
        <v>12.39</v>
      </c>
    </row>
    <row r="8028" spans="1:10" ht="21.95" customHeight="1" x14ac:dyDescent="0.15">
      <c r="A8028" s="6" t="s">
        <v>300</v>
      </c>
      <c r="B8028" s="4" t="s">
        <v>74</v>
      </c>
      <c r="C8028" s="4" t="s">
        <v>301</v>
      </c>
      <c r="D8028" s="4" t="s">
        <v>303</v>
      </c>
      <c r="E8028" s="5">
        <v>12.2</v>
      </c>
      <c r="F8028" t="s">
        <v>354</v>
      </c>
    </row>
    <row r="8029" spans="1:10" ht="21.95" customHeight="1" x14ac:dyDescent="0.15">
      <c r="A8029" s="6" t="s">
        <v>300</v>
      </c>
      <c r="B8029" s="4" t="s">
        <v>74</v>
      </c>
      <c r="C8029" s="4" t="s">
        <v>301</v>
      </c>
      <c r="D8029" s="4" t="s">
        <v>304</v>
      </c>
      <c r="E8029" s="5">
        <v>11.52</v>
      </c>
    </row>
    <row r="8030" spans="1:10" ht="21.95" customHeight="1" x14ac:dyDescent="0.15">
      <c r="A8030" s="6" t="s">
        <v>300</v>
      </c>
      <c r="B8030" s="4" t="s">
        <v>180</v>
      </c>
      <c r="C8030" s="4" t="s">
        <v>301</v>
      </c>
      <c r="D8030" s="4" t="s">
        <v>303</v>
      </c>
      <c r="E8030" s="5">
        <v>11.98</v>
      </c>
    </row>
    <row r="8031" spans="1:10" ht="21.95" customHeight="1" x14ac:dyDescent="0.15">
      <c r="A8031" s="6" t="s">
        <v>300</v>
      </c>
      <c r="B8031" s="4" t="s">
        <v>180</v>
      </c>
      <c r="C8031" s="4" t="s">
        <v>301</v>
      </c>
      <c r="D8031" s="4" t="s">
        <v>304</v>
      </c>
      <c r="E8031" s="5">
        <v>13.44</v>
      </c>
    </row>
    <row r="8032" spans="1:10" ht="21.95" customHeight="1" x14ac:dyDescent="0.15">
      <c r="A8032" s="6" t="s">
        <v>300</v>
      </c>
      <c r="B8032" s="4" t="s">
        <v>75</v>
      </c>
      <c r="C8032" s="4" t="s">
        <v>301</v>
      </c>
      <c r="D8032" s="4" t="s">
        <v>303</v>
      </c>
      <c r="E8032" s="5">
        <v>15.56</v>
      </c>
      <c r="F8032" t="s">
        <v>353</v>
      </c>
      <c r="G8032" s="17">
        <f>+E8032+E8033+E8034+E8035+E8036+E8037+E8038+E8039</f>
        <v>92.5</v>
      </c>
      <c r="H8032" s="17">
        <f>+E8040+E8041+E8042+E8043</f>
        <v>49.17</v>
      </c>
      <c r="I8032" s="18">
        <f>+(G8032/4)/(H8032/3)</f>
        <v>1.4109212934716291</v>
      </c>
      <c r="J8032" s="21">
        <f>+(B8032-$K$1)/7</f>
        <v>34</v>
      </c>
    </row>
    <row r="8033" spans="1:10" ht="21.95" customHeight="1" x14ac:dyDescent="0.15">
      <c r="A8033" s="6" t="s">
        <v>300</v>
      </c>
      <c r="B8033" s="4" t="s">
        <v>75</v>
      </c>
      <c r="C8033" s="4" t="s">
        <v>301</v>
      </c>
      <c r="D8033" s="4" t="s">
        <v>303</v>
      </c>
      <c r="E8033" s="5">
        <v>9.1999999999999993</v>
      </c>
    </row>
    <row r="8034" spans="1:10" ht="21.95" customHeight="1" x14ac:dyDescent="0.15">
      <c r="A8034" s="6" t="s">
        <v>300</v>
      </c>
      <c r="B8034" s="4" t="s">
        <v>75</v>
      </c>
      <c r="C8034" s="4" t="s">
        <v>301</v>
      </c>
      <c r="D8034" s="4" t="s">
        <v>304</v>
      </c>
      <c r="E8034" s="5">
        <v>12.82</v>
      </c>
    </row>
    <row r="8035" spans="1:10" ht="21.95" customHeight="1" x14ac:dyDescent="0.15">
      <c r="A8035" s="6" t="s">
        <v>300</v>
      </c>
      <c r="B8035" s="4" t="s">
        <v>75</v>
      </c>
      <c r="C8035" s="4" t="s">
        <v>301</v>
      </c>
      <c r="D8035" s="4" t="s">
        <v>304</v>
      </c>
      <c r="E8035" s="5">
        <v>10.63</v>
      </c>
    </row>
    <row r="8036" spans="1:10" ht="21.95" customHeight="1" x14ac:dyDescent="0.15">
      <c r="A8036" s="6" t="s">
        <v>300</v>
      </c>
      <c r="B8036" s="4" t="s">
        <v>181</v>
      </c>
      <c r="C8036" s="4" t="s">
        <v>301</v>
      </c>
      <c r="D8036" s="4" t="s">
        <v>303</v>
      </c>
      <c r="E8036" s="5">
        <v>11.32</v>
      </c>
    </row>
    <row r="8037" spans="1:10" ht="21.95" customHeight="1" x14ac:dyDescent="0.15">
      <c r="A8037" s="6" t="s">
        <v>300</v>
      </c>
      <c r="B8037" s="4" t="s">
        <v>181</v>
      </c>
      <c r="C8037" s="4" t="s">
        <v>301</v>
      </c>
      <c r="D8037" s="4" t="s">
        <v>303</v>
      </c>
      <c r="E8037" s="5">
        <v>8.52</v>
      </c>
    </row>
    <row r="8038" spans="1:10" ht="21.95" customHeight="1" x14ac:dyDescent="0.15">
      <c r="A8038" s="6" t="s">
        <v>300</v>
      </c>
      <c r="B8038" s="4" t="s">
        <v>181</v>
      </c>
      <c r="C8038" s="4" t="s">
        <v>301</v>
      </c>
      <c r="D8038" s="4" t="s">
        <v>304</v>
      </c>
      <c r="E8038" s="5">
        <v>13</v>
      </c>
    </row>
    <row r="8039" spans="1:10" ht="21.95" customHeight="1" x14ac:dyDescent="0.15">
      <c r="A8039" s="6" t="s">
        <v>300</v>
      </c>
      <c r="B8039" s="4" t="s">
        <v>181</v>
      </c>
      <c r="C8039" s="4" t="s">
        <v>301</v>
      </c>
      <c r="D8039" s="4" t="s">
        <v>304</v>
      </c>
      <c r="E8039" s="5">
        <v>11.45</v>
      </c>
    </row>
    <row r="8040" spans="1:10" ht="21.95" customHeight="1" x14ac:dyDescent="0.15">
      <c r="A8040" s="6" t="s">
        <v>300</v>
      </c>
      <c r="B8040" s="4" t="s">
        <v>76</v>
      </c>
      <c r="C8040" s="4" t="s">
        <v>301</v>
      </c>
      <c r="D8040" s="4" t="s">
        <v>302</v>
      </c>
      <c r="E8040" s="5">
        <v>11.88</v>
      </c>
      <c r="F8040" t="s">
        <v>354</v>
      </c>
    </row>
    <row r="8041" spans="1:10" ht="21.95" customHeight="1" x14ac:dyDescent="0.15">
      <c r="A8041" s="6" t="s">
        <v>300</v>
      </c>
      <c r="B8041" s="4" t="s">
        <v>76</v>
      </c>
      <c r="C8041" s="4" t="s">
        <v>301</v>
      </c>
      <c r="D8041" s="4" t="s">
        <v>303</v>
      </c>
      <c r="E8041" s="5">
        <v>12.99</v>
      </c>
    </row>
    <row r="8042" spans="1:10" ht="21.95" customHeight="1" x14ac:dyDescent="0.15">
      <c r="A8042" s="6" t="s">
        <v>300</v>
      </c>
      <c r="B8042" s="4" t="s">
        <v>182</v>
      </c>
      <c r="C8042" s="4" t="s">
        <v>301</v>
      </c>
      <c r="D8042" s="4" t="s">
        <v>302</v>
      </c>
      <c r="E8042" s="5">
        <v>12.56</v>
      </c>
    </row>
    <row r="8043" spans="1:10" ht="21.95" customHeight="1" x14ac:dyDescent="0.15">
      <c r="A8043" s="6" t="s">
        <v>300</v>
      </c>
      <c r="B8043" s="4" t="s">
        <v>182</v>
      </c>
      <c r="C8043" s="4" t="s">
        <v>301</v>
      </c>
      <c r="D8043" s="4" t="s">
        <v>303</v>
      </c>
      <c r="E8043" s="5">
        <v>11.74</v>
      </c>
    </row>
    <row r="8044" spans="1:10" ht="21.95" customHeight="1" x14ac:dyDescent="0.15">
      <c r="A8044" s="6" t="s">
        <v>300</v>
      </c>
      <c r="B8044" s="4" t="s">
        <v>77</v>
      </c>
      <c r="C8044" s="4" t="s">
        <v>301</v>
      </c>
      <c r="D8044" s="4" t="s">
        <v>302</v>
      </c>
      <c r="E8044" s="5">
        <v>13.26</v>
      </c>
      <c r="F8044" t="s">
        <v>353</v>
      </c>
      <c r="G8044" s="17">
        <f>+E8044+E8045+E8046+E8047+E8048+E8049+E8050+E8051</f>
        <v>88.7</v>
      </c>
      <c r="H8044" s="17">
        <f>+E8052+E8053+E8054+E8055</f>
        <v>50.569999999999993</v>
      </c>
      <c r="I8044" s="18">
        <f>+(G8044/4)/(H8044/3)</f>
        <v>1.3155032628040342</v>
      </c>
      <c r="J8044" s="21">
        <f>+(B8044-$K$1)/7</f>
        <v>35</v>
      </c>
    </row>
    <row r="8045" spans="1:10" ht="21.95" customHeight="1" x14ac:dyDescent="0.15">
      <c r="A8045" s="6" t="s">
        <v>300</v>
      </c>
      <c r="B8045" s="4" t="s">
        <v>77</v>
      </c>
      <c r="C8045" s="4" t="s">
        <v>301</v>
      </c>
      <c r="D8045" s="4" t="s">
        <v>302</v>
      </c>
      <c r="E8045" s="5">
        <v>7.54</v>
      </c>
    </row>
    <row r="8046" spans="1:10" ht="21.95" customHeight="1" x14ac:dyDescent="0.15">
      <c r="A8046" s="6" t="s">
        <v>300</v>
      </c>
      <c r="B8046" s="4" t="s">
        <v>77</v>
      </c>
      <c r="C8046" s="4" t="s">
        <v>301</v>
      </c>
      <c r="D8046" s="4" t="s">
        <v>303</v>
      </c>
      <c r="E8046" s="5">
        <v>13.74</v>
      </c>
    </row>
    <row r="8047" spans="1:10" ht="21.95" customHeight="1" x14ac:dyDescent="0.15">
      <c r="A8047" s="6" t="s">
        <v>300</v>
      </c>
      <c r="B8047" s="4" t="s">
        <v>77</v>
      </c>
      <c r="C8047" s="4" t="s">
        <v>301</v>
      </c>
      <c r="D8047" s="4" t="s">
        <v>303</v>
      </c>
      <c r="E8047" s="5">
        <v>9.9600000000000009</v>
      </c>
    </row>
    <row r="8048" spans="1:10" ht="21.95" customHeight="1" x14ac:dyDescent="0.15">
      <c r="A8048" s="6" t="s">
        <v>300</v>
      </c>
      <c r="B8048" s="4" t="s">
        <v>183</v>
      </c>
      <c r="C8048" s="4" t="s">
        <v>301</v>
      </c>
      <c r="D8048" s="4" t="s">
        <v>302</v>
      </c>
      <c r="E8048" s="5">
        <v>12.43</v>
      </c>
    </row>
    <row r="8049" spans="1:6" ht="21.95" customHeight="1" x14ac:dyDescent="0.15">
      <c r="A8049" s="6" t="s">
        <v>300</v>
      </c>
      <c r="B8049" s="4" t="s">
        <v>183</v>
      </c>
      <c r="C8049" s="4" t="s">
        <v>301</v>
      </c>
      <c r="D8049" s="4" t="s">
        <v>302</v>
      </c>
      <c r="E8049" s="5">
        <v>10.77</v>
      </c>
    </row>
    <row r="8050" spans="1:6" ht="21.95" customHeight="1" x14ac:dyDescent="0.15">
      <c r="A8050" s="6" t="s">
        <v>300</v>
      </c>
      <c r="B8050" s="4" t="s">
        <v>183</v>
      </c>
      <c r="C8050" s="4" t="s">
        <v>301</v>
      </c>
      <c r="D8050" s="4" t="s">
        <v>303</v>
      </c>
      <c r="E8050" s="5">
        <v>11.05</v>
      </c>
    </row>
    <row r="8051" spans="1:6" ht="21.95" customHeight="1" x14ac:dyDescent="0.15">
      <c r="A8051" s="6" t="s">
        <v>300</v>
      </c>
      <c r="B8051" s="4" t="s">
        <v>183</v>
      </c>
      <c r="C8051" s="4" t="s">
        <v>301</v>
      </c>
      <c r="D8051" s="4" t="s">
        <v>303</v>
      </c>
      <c r="E8051" s="5">
        <v>9.9499999999999993</v>
      </c>
    </row>
    <row r="8052" spans="1:6" ht="21.95" customHeight="1" x14ac:dyDescent="0.15">
      <c r="A8052" s="6" t="s">
        <v>300</v>
      </c>
      <c r="B8052" s="4" t="s">
        <v>78</v>
      </c>
      <c r="C8052" s="4" t="s">
        <v>301</v>
      </c>
      <c r="D8052" s="4" t="s">
        <v>302</v>
      </c>
      <c r="E8052" s="5">
        <v>11.9</v>
      </c>
      <c r="F8052" t="s">
        <v>354</v>
      </c>
    </row>
    <row r="8053" spans="1:6" ht="21.95" customHeight="1" x14ac:dyDescent="0.15">
      <c r="A8053" s="6" t="s">
        <v>300</v>
      </c>
      <c r="B8053" s="4" t="s">
        <v>78</v>
      </c>
      <c r="C8053" s="4" t="s">
        <v>301</v>
      </c>
      <c r="D8053" s="4" t="s">
        <v>303</v>
      </c>
      <c r="E8053" s="5">
        <v>12.76</v>
      </c>
    </row>
    <row r="8054" spans="1:6" ht="21.95" customHeight="1" x14ac:dyDescent="0.15">
      <c r="A8054" s="6" t="s">
        <v>300</v>
      </c>
      <c r="B8054" s="4" t="s">
        <v>184</v>
      </c>
      <c r="C8054" s="4" t="s">
        <v>301</v>
      </c>
      <c r="D8054" s="4" t="s">
        <v>302</v>
      </c>
      <c r="E8054" s="5">
        <v>13.5</v>
      </c>
    </row>
    <row r="8055" spans="1:6" ht="21.95" customHeight="1" x14ac:dyDescent="0.15">
      <c r="A8055" s="6" t="s">
        <v>300</v>
      </c>
      <c r="B8055" s="4" t="s">
        <v>184</v>
      </c>
      <c r="C8055" s="4" t="s">
        <v>301</v>
      </c>
      <c r="D8055" s="4" t="s">
        <v>303</v>
      </c>
      <c r="E8055" s="5">
        <v>12.41</v>
      </c>
    </row>
    <row r="8056" spans="1:6" ht="21.95" customHeight="1" x14ac:dyDescent="0.15">
      <c r="A8056" s="6" t="s">
        <v>300</v>
      </c>
      <c r="B8056" s="4" t="s">
        <v>185</v>
      </c>
      <c r="C8056" s="4" t="s">
        <v>301</v>
      </c>
      <c r="D8056" s="4" t="s">
        <v>302</v>
      </c>
      <c r="E8056" s="5">
        <v>14.12</v>
      </c>
      <c r="F8056" s="13" t="s">
        <v>353</v>
      </c>
    </row>
    <row r="8057" spans="1:6" ht="21.95" customHeight="1" x14ac:dyDescent="0.15">
      <c r="A8057" s="9" t="s">
        <v>300</v>
      </c>
      <c r="B8057" s="4" t="s">
        <v>185</v>
      </c>
      <c r="C8057" s="4" t="s">
        <v>301</v>
      </c>
      <c r="D8057" s="4" t="s">
        <v>302</v>
      </c>
      <c r="E8057" s="5">
        <v>12.33</v>
      </c>
      <c r="F8057" s="13"/>
    </row>
    <row r="8058" spans="1:6" ht="21.95" customHeight="1" x14ac:dyDescent="0.15">
      <c r="A8058" s="6" t="s">
        <v>300</v>
      </c>
      <c r="B8058" s="4" t="s">
        <v>185</v>
      </c>
      <c r="C8058" s="4" t="s">
        <v>301</v>
      </c>
      <c r="D8058" s="4" t="s">
        <v>303</v>
      </c>
      <c r="E8058" s="5">
        <v>13.13</v>
      </c>
      <c r="F8058" s="13"/>
    </row>
    <row r="8059" spans="1:6" ht="21.95" customHeight="1" x14ac:dyDescent="0.15">
      <c r="A8059" s="6" t="s">
        <v>300</v>
      </c>
      <c r="B8059" s="4" t="s">
        <v>185</v>
      </c>
      <c r="C8059" s="4" t="s">
        <v>301</v>
      </c>
      <c r="D8059" s="4" t="s">
        <v>303</v>
      </c>
      <c r="E8059" s="5">
        <v>11.53</v>
      </c>
      <c r="F8059" s="13"/>
    </row>
    <row r="8060" spans="1:6" ht="21.95" customHeight="1" x14ac:dyDescent="0.15">
      <c r="A8060" s="6" t="s">
        <v>300</v>
      </c>
      <c r="B8060" s="4" t="s">
        <v>79</v>
      </c>
      <c r="C8060" s="4" t="s">
        <v>301</v>
      </c>
      <c r="D8060" s="4" t="s">
        <v>302</v>
      </c>
      <c r="E8060" s="5">
        <v>15.48</v>
      </c>
      <c r="F8060" s="13" t="s">
        <v>354</v>
      </c>
    </row>
    <row r="8061" spans="1:6" ht="21.95" customHeight="1" x14ac:dyDescent="0.15">
      <c r="A8061" s="6" t="s">
        <v>300</v>
      </c>
      <c r="B8061" s="4" t="s">
        <v>79</v>
      </c>
      <c r="C8061" s="4" t="s">
        <v>301</v>
      </c>
      <c r="D8061" s="4" t="s">
        <v>302</v>
      </c>
      <c r="E8061" s="5">
        <v>14.36</v>
      </c>
    </row>
    <row r="8062" spans="1:6" ht="21.95" customHeight="1" x14ac:dyDescent="0.15">
      <c r="A8062" s="6" t="s">
        <v>300</v>
      </c>
      <c r="B8062" s="4" t="s">
        <v>79</v>
      </c>
      <c r="C8062" s="4" t="s">
        <v>301</v>
      </c>
      <c r="D8062" s="4" t="s">
        <v>303</v>
      </c>
      <c r="E8062" s="5">
        <v>14.96</v>
      </c>
    </row>
    <row r="8063" spans="1:6" ht="21.95" customHeight="1" x14ac:dyDescent="0.15">
      <c r="A8063" s="6" t="s">
        <v>300</v>
      </c>
      <c r="B8063" s="4" t="s">
        <v>79</v>
      </c>
      <c r="C8063" s="4" t="s">
        <v>301</v>
      </c>
      <c r="D8063" s="4" t="s">
        <v>303</v>
      </c>
      <c r="E8063" s="5">
        <v>13.98</v>
      </c>
    </row>
    <row r="8064" spans="1:6" ht="21.95" customHeight="1" x14ac:dyDescent="0.15">
      <c r="A8064" s="6" t="s">
        <v>300</v>
      </c>
      <c r="B8064" s="4" t="s">
        <v>79</v>
      </c>
      <c r="C8064" s="4" t="s">
        <v>301</v>
      </c>
      <c r="D8064" s="4" t="s">
        <v>303</v>
      </c>
      <c r="E8064" s="5">
        <v>7.83</v>
      </c>
    </row>
    <row r="8065" spans="1:10" ht="21.95" customHeight="1" x14ac:dyDescent="0.15">
      <c r="A8065" s="6" t="s">
        <v>300</v>
      </c>
      <c r="B8065" s="4" t="s">
        <v>186</v>
      </c>
      <c r="C8065" s="4" t="s">
        <v>301</v>
      </c>
      <c r="D8065" s="4" t="s">
        <v>302</v>
      </c>
      <c r="E8065" s="5">
        <v>14.82</v>
      </c>
    </row>
    <row r="8066" spans="1:10" ht="21.95" customHeight="1" x14ac:dyDescent="0.15">
      <c r="A8066" s="6" t="s">
        <v>300</v>
      </c>
      <c r="B8066" s="4" t="s">
        <v>186</v>
      </c>
      <c r="C8066" s="4" t="s">
        <v>301</v>
      </c>
      <c r="D8066" s="4" t="s">
        <v>303</v>
      </c>
      <c r="E8066" s="5">
        <v>13.07</v>
      </c>
    </row>
    <row r="8067" spans="1:10" ht="21.95" customHeight="1" x14ac:dyDescent="0.15">
      <c r="A8067" s="6" t="s">
        <v>300</v>
      </c>
      <c r="B8067" s="4" t="s">
        <v>80</v>
      </c>
      <c r="C8067" s="4" t="s">
        <v>301</v>
      </c>
      <c r="D8067" s="4" t="s">
        <v>302</v>
      </c>
      <c r="E8067" s="5">
        <v>12.59</v>
      </c>
      <c r="F8067" t="s">
        <v>353</v>
      </c>
      <c r="G8067" s="17">
        <f>+E8067+E8068+E8069+E8070+E8071+E8072+E8073+E8074</f>
        <v>99.27</v>
      </c>
      <c r="H8067" s="17">
        <f>+E8075+E8076+E8077+E8078</f>
        <v>49.16</v>
      </c>
      <c r="I8067" s="18">
        <f>+(G8067/4)/(H8067/3)</f>
        <v>1.5144934906427989</v>
      </c>
      <c r="J8067" s="21">
        <f>+(B8067-$K$1)/7</f>
        <v>37</v>
      </c>
    </row>
    <row r="8068" spans="1:10" ht="21.95" customHeight="1" x14ac:dyDescent="0.15">
      <c r="A8068" s="6" t="s">
        <v>300</v>
      </c>
      <c r="B8068" s="4" t="s">
        <v>80</v>
      </c>
      <c r="C8068" s="4" t="s">
        <v>301</v>
      </c>
      <c r="D8068" s="4" t="s">
        <v>302</v>
      </c>
      <c r="E8068" s="5">
        <v>10.23</v>
      </c>
    </row>
    <row r="8069" spans="1:10" ht="21.95" customHeight="1" x14ac:dyDescent="0.15">
      <c r="A8069" s="6" t="s">
        <v>300</v>
      </c>
      <c r="B8069" s="4" t="s">
        <v>80</v>
      </c>
      <c r="C8069" s="4" t="s">
        <v>301</v>
      </c>
      <c r="D8069" s="4" t="s">
        <v>303</v>
      </c>
      <c r="E8069" s="5">
        <v>13.44</v>
      </c>
    </row>
    <row r="8070" spans="1:10" ht="21.95" customHeight="1" x14ac:dyDescent="0.15">
      <c r="A8070" s="6" t="s">
        <v>300</v>
      </c>
      <c r="B8070" s="4" t="s">
        <v>80</v>
      </c>
      <c r="C8070" s="4" t="s">
        <v>301</v>
      </c>
      <c r="D8070" s="4" t="s">
        <v>303</v>
      </c>
      <c r="E8070" s="5">
        <v>12.91</v>
      </c>
    </row>
    <row r="8071" spans="1:10" ht="21.95" customHeight="1" x14ac:dyDescent="0.15">
      <c r="A8071" s="6" t="s">
        <v>300</v>
      </c>
      <c r="B8071" s="4" t="s">
        <v>187</v>
      </c>
      <c r="C8071" s="4" t="s">
        <v>301</v>
      </c>
      <c r="D8071" s="4" t="s">
        <v>302</v>
      </c>
      <c r="E8071" s="5">
        <v>13.38</v>
      </c>
    </row>
    <row r="8072" spans="1:10" ht="21.95" customHeight="1" x14ac:dyDescent="0.15">
      <c r="A8072" s="6" t="s">
        <v>300</v>
      </c>
      <c r="B8072" s="4" t="s">
        <v>187</v>
      </c>
      <c r="C8072" s="4" t="s">
        <v>301</v>
      </c>
      <c r="D8072" s="4" t="s">
        <v>302</v>
      </c>
      <c r="E8072" s="5">
        <v>12.26</v>
      </c>
    </row>
    <row r="8073" spans="1:10" ht="21.95" customHeight="1" x14ac:dyDescent="0.15">
      <c r="A8073" s="6" t="s">
        <v>300</v>
      </c>
      <c r="B8073" s="4" t="s">
        <v>187</v>
      </c>
      <c r="C8073" s="4" t="s">
        <v>301</v>
      </c>
      <c r="D8073" s="4" t="s">
        <v>303</v>
      </c>
      <c r="E8073" s="5">
        <v>14.19</v>
      </c>
    </row>
    <row r="8074" spans="1:10" ht="21.95" customHeight="1" x14ac:dyDescent="0.15">
      <c r="A8074" s="6" t="s">
        <v>300</v>
      </c>
      <c r="B8074" s="4" t="s">
        <v>187</v>
      </c>
      <c r="C8074" s="4" t="s">
        <v>301</v>
      </c>
      <c r="D8074" s="4" t="s">
        <v>303</v>
      </c>
      <c r="E8074" s="5">
        <v>10.27</v>
      </c>
    </row>
    <row r="8075" spans="1:10" ht="21.95" customHeight="1" x14ac:dyDescent="0.15">
      <c r="A8075" s="6" t="s">
        <v>300</v>
      </c>
      <c r="B8075" s="4" t="s">
        <v>81</v>
      </c>
      <c r="C8075" s="4" t="s">
        <v>301</v>
      </c>
      <c r="D8075" s="4" t="s">
        <v>302</v>
      </c>
      <c r="E8075" s="5">
        <v>12.69</v>
      </c>
      <c r="F8075" t="s">
        <v>354</v>
      </c>
    </row>
    <row r="8076" spans="1:10" ht="21.95" customHeight="1" x14ac:dyDescent="0.15">
      <c r="A8076" s="6" t="s">
        <v>300</v>
      </c>
      <c r="B8076" s="4" t="s">
        <v>81</v>
      </c>
      <c r="C8076" s="4" t="s">
        <v>301</v>
      </c>
      <c r="D8076" s="4" t="s">
        <v>303</v>
      </c>
      <c r="E8076" s="5">
        <v>12.51</v>
      </c>
    </row>
    <row r="8077" spans="1:10" ht="21.95" customHeight="1" x14ac:dyDescent="0.15">
      <c r="A8077" s="6" t="s">
        <v>300</v>
      </c>
      <c r="B8077" s="4" t="s">
        <v>188</v>
      </c>
      <c r="C8077" s="4" t="s">
        <v>301</v>
      </c>
      <c r="D8077" s="4" t="s">
        <v>302</v>
      </c>
      <c r="E8077" s="5">
        <v>11.95</v>
      </c>
    </row>
    <row r="8078" spans="1:10" ht="21.95" customHeight="1" x14ac:dyDescent="0.15">
      <c r="A8078" s="6" t="s">
        <v>300</v>
      </c>
      <c r="B8078" s="4" t="s">
        <v>188</v>
      </c>
      <c r="C8078" s="4" t="s">
        <v>301</v>
      </c>
      <c r="D8078" s="4" t="s">
        <v>303</v>
      </c>
      <c r="E8078" s="5">
        <v>12.01</v>
      </c>
    </row>
    <row r="8079" spans="1:10" ht="21.95" customHeight="1" x14ac:dyDescent="0.15">
      <c r="A8079" s="6" t="s">
        <v>300</v>
      </c>
      <c r="B8079" s="4" t="s">
        <v>82</v>
      </c>
      <c r="C8079" s="4" t="s">
        <v>301</v>
      </c>
      <c r="D8079" s="4" t="s">
        <v>302</v>
      </c>
      <c r="E8079" s="5">
        <v>12.86</v>
      </c>
      <c r="F8079" t="s">
        <v>353</v>
      </c>
      <c r="G8079" s="17">
        <f>+E8079+E8080+E8081+E8082+E8083+E8084+E8085+E8086</f>
        <v>83.33</v>
      </c>
      <c r="H8079" s="17">
        <f>+E8087+E8088+E8089+E8090</f>
        <v>45.3</v>
      </c>
      <c r="I8079" s="18">
        <f>+(G8079/4)/(H8079/3)</f>
        <v>1.3796357615894039</v>
      </c>
      <c r="J8079" s="21">
        <f>+(B8079-$K$1)/7</f>
        <v>38</v>
      </c>
    </row>
    <row r="8080" spans="1:10" ht="21.95" customHeight="1" x14ac:dyDescent="0.15">
      <c r="A8080" s="6" t="s">
        <v>300</v>
      </c>
      <c r="B8080" s="4" t="s">
        <v>82</v>
      </c>
      <c r="C8080" s="4" t="s">
        <v>301</v>
      </c>
      <c r="D8080" s="4" t="s">
        <v>302</v>
      </c>
      <c r="E8080" s="5">
        <v>8.4</v>
      </c>
    </row>
    <row r="8081" spans="1:10" ht="21.95" customHeight="1" x14ac:dyDescent="0.15">
      <c r="A8081" s="6" t="s">
        <v>300</v>
      </c>
      <c r="B8081" s="4" t="s">
        <v>82</v>
      </c>
      <c r="C8081" s="4" t="s">
        <v>301</v>
      </c>
      <c r="D8081" s="4" t="s">
        <v>303</v>
      </c>
      <c r="E8081" s="5">
        <v>13.26</v>
      </c>
    </row>
    <row r="8082" spans="1:10" ht="21.95" customHeight="1" x14ac:dyDescent="0.15">
      <c r="A8082" s="6" t="s">
        <v>300</v>
      </c>
      <c r="B8082" s="4" t="s">
        <v>82</v>
      </c>
      <c r="C8082" s="4" t="s">
        <v>301</v>
      </c>
      <c r="D8082" s="4" t="s">
        <v>303</v>
      </c>
      <c r="E8082" s="5">
        <v>10.65</v>
      </c>
    </row>
    <row r="8083" spans="1:10" ht="21.95" customHeight="1" x14ac:dyDescent="0.15">
      <c r="A8083" s="6" t="s">
        <v>300</v>
      </c>
      <c r="B8083" s="4" t="s">
        <v>189</v>
      </c>
      <c r="C8083" s="4" t="s">
        <v>301</v>
      </c>
      <c r="D8083" s="4" t="s">
        <v>302</v>
      </c>
      <c r="E8083" s="5">
        <v>12.69</v>
      </c>
    </row>
    <row r="8084" spans="1:10" ht="21.95" customHeight="1" x14ac:dyDescent="0.15">
      <c r="A8084" s="6" t="s">
        <v>300</v>
      </c>
      <c r="B8084" s="4" t="s">
        <v>189</v>
      </c>
      <c r="C8084" s="4" t="s">
        <v>301</v>
      </c>
      <c r="D8084" s="4" t="s">
        <v>302</v>
      </c>
      <c r="E8084" s="5">
        <v>7.52</v>
      </c>
    </row>
    <row r="8085" spans="1:10" ht="21.95" customHeight="1" x14ac:dyDescent="0.15">
      <c r="A8085" s="6" t="s">
        <v>300</v>
      </c>
      <c r="B8085" s="4" t="s">
        <v>189</v>
      </c>
      <c r="C8085" s="4" t="s">
        <v>301</v>
      </c>
      <c r="D8085" s="4" t="s">
        <v>303</v>
      </c>
      <c r="E8085" s="5">
        <v>10.94</v>
      </c>
    </row>
    <row r="8086" spans="1:10" ht="21.95" customHeight="1" x14ac:dyDescent="0.15">
      <c r="A8086" s="6" t="s">
        <v>300</v>
      </c>
      <c r="B8086" s="4" t="s">
        <v>189</v>
      </c>
      <c r="C8086" s="4" t="s">
        <v>301</v>
      </c>
      <c r="D8086" s="4" t="s">
        <v>303</v>
      </c>
      <c r="E8086" s="5">
        <v>7.01</v>
      </c>
    </row>
    <row r="8087" spans="1:10" ht="21.95" customHeight="1" x14ac:dyDescent="0.15">
      <c r="A8087" s="6" t="s">
        <v>300</v>
      </c>
      <c r="B8087" s="4" t="s">
        <v>83</v>
      </c>
      <c r="C8087" s="4" t="s">
        <v>301</v>
      </c>
      <c r="D8087" s="4" t="s">
        <v>302</v>
      </c>
      <c r="E8087" s="5">
        <v>10.35</v>
      </c>
      <c r="F8087" t="s">
        <v>354</v>
      </c>
    </row>
    <row r="8088" spans="1:10" ht="21.95" customHeight="1" x14ac:dyDescent="0.15">
      <c r="A8088" s="6" t="s">
        <v>300</v>
      </c>
      <c r="B8088" s="4" t="s">
        <v>83</v>
      </c>
      <c r="C8088" s="4" t="s">
        <v>301</v>
      </c>
      <c r="D8088" s="4" t="s">
        <v>303</v>
      </c>
      <c r="E8088" s="5">
        <v>11.7</v>
      </c>
    </row>
    <row r="8089" spans="1:10" ht="21.95" customHeight="1" x14ac:dyDescent="0.15">
      <c r="A8089" s="6" t="s">
        <v>300</v>
      </c>
      <c r="B8089" s="4" t="s">
        <v>190</v>
      </c>
      <c r="C8089" s="4" t="s">
        <v>301</v>
      </c>
      <c r="D8089" s="4" t="s">
        <v>302</v>
      </c>
      <c r="E8089" s="5">
        <v>11.66</v>
      </c>
    </row>
    <row r="8090" spans="1:10" ht="21.95" customHeight="1" x14ac:dyDescent="0.15">
      <c r="A8090" s="6" t="s">
        <v>300</v>
      </c>
      <c r="B8090" s="4" t="s">
        <v>190</v>
      </c>
      <c r="C8090" s="4" t="s">
        <v>301</v>
      </c>
      <c r="D8090" s="4" t="s">
        <v>303</v>
      </c>
      <c r="E8090" s="5">
        <v>11.59</v>
      </c>
    </row>
    <row r="8091" spans="1:10" ht="21.95" customHeight="1" x14ac:dyDescent="0.15">
      <c r="A8091" s="6" t="s">
        <v>300</v>
      </c>
      <c r="B8091" s="4" t="s">
        <v>84</v>
      </c>
      <c r="C8091" s="4" t="s">
        <v>301</v>
      </c>
      <c r="D8091" s="4" t="s">
        <v>302</v>
      </c>
      <c r="E8091" s="5">
        <v>12.81</v>
      </c>
      <c r="F8091" t="s">
        <v>353</v>
      </c>
      <c r="G8091" s="17">
        <f>+E8091+E8092+E8093+E8094+E8095+E8096+E8097+E8098</f>
        <v>89.66</v>
      </c>
      <c r="H8091" s="17">
        <f>+E8099+E8100+E8101+E8102</f>
        <v>46.55</v>
      </c>
      <c r="I8091" s="18">
        <f>+(G8091/4)/(H8091/3)</f>
        <v>1.4445757250268529</v>
      </c>
      <c r="J8091" s="21">
        <f>+(B8091-$K$1)/7</f>
        <v>39</v>
      </c>
    </row>
    <row r="8092" spans="1:10" ht="21.95" customHeight="1" x14ac:dyDescent="0.15">
      <c r="A8092" s="6" t="s">
        <v>300</v>
      </c>
      <c r="B8092" s="4" t="s">
        <v>84</v>
      </c>
      <c r="C8092" s="4" t="s">
        <v>301</v>
      </c>
      <c r="D8092" s="4" t="s">
        <v>302</v>
      </c>
      <c r="E8092" s="5">
        <v>10.51</v>
      </c>
    </row>
    <row r="8093" spans="1:10" ht="21.95" customHeight="1" x14ac:dyDescent="0.15">
      <c r="A8093" s="6" t="s">
        <v>300</v>
      </c>
      <c r="B8093" s="4" t="s">
        <v>84</v>
      </c>
      <c r="C8093" s="4" t="s">
        <v>301</v>
      </c>
      <c r="D8093" s="4" t="s">
        <v>303</v>
      </c>
      <c r="E8093" s="5">
        <v>13.37</v>
      </c>
    </row>
    <row r="8094" spans="1:10" ht="21.95" customHeight="1" x14ac:dyDescent="0.15">
      <c r="A8094" s="6" t="s">
        <v>300</v>
      </c>
      <c r="B8094" s="4" t="s">
        <v>84</v>
      </c>
      <c r="C8094" s="4" t="s">
        <v>301</v>
      </c>
      <c r="D8094" s="4" t="s">
        <v>303</v>
      </c>
      <c r="E8094" s="5">
        <v>10.72</v>
      </c>
    </row>
    <row r="8095" spans="1:10" ht="21.95" customHeight="1" x14ac:dyDescent="0.15">
      <c r="A8095" s="6" t="s">
        <v>300</v>
      </c>
      <c r="B8095" s="4" t="s">
        <v>191</v>
      </c>
      <c r="C8095" s="4" t="s">
        <v>301</v>
      </c>
      <c r="D8095" s="4" t="s">
        <v>302</v>
      </c>
      <c r="E8095" s="5">
        <v>13.82</v>
      </c>
    </row>
    <row r="8096" spans="1:10" ht="21.95" customHeight="1" x14ac:dyDescent="0.15">
      <c r="A8096" s="6" t="s">
        <v>300</v>
      </c>
      <c r="B8096" s="4" t="s">
        <v>191</v>
      </c>
      <c r="C8096" s="4" t="s">
        <v>301</v>
      </c>
      <c r="D8096" s="4" t="s">
        <v>302</v>
      </c>
      <c r="E8096" s="5">
        <v>7.71</v>
      </c>
    </row>
    <row r="8097" spans="1:10" ht="21.95" customHeight="1" x14ac:dyDescent="0.15">
      <c r="A8097" s="6" t="s">
        <v>300</v>
      </c>
      <c r="B8097" s="4" t="s">
        <v>191</v>
      </c>
      <c r="C8097" s="4" t="s">
        <v>301</v>
      </c>
      <c r="D8097" s="4" t="s">
        <v>303</v>
      </c>
      <c r="E8097" s="5">
        <v>12.63</v>
      </c>
    </row>
    <row r="8098" spans="1:10" ht="21.95" customHeight="1" x14ac:dyDescent="0.15">
      <c r="A8098" s="6" t="s">
        <v>300</v>
      </c>
      <c r="B8098" s="4" t="s">
        <v>191</v>
      </c>
      <c r="C8098" s="4" t="s">
        <v>301</v>
      </c>
      <c r="D8098" s="4" t="s">
        <v>303</v>
      </c>
      <c r="E8098" s="5">
        <v>8.09</v>
      </c>
    </row>
    <row r="8099" spans="1:10" ht="21.95" customHeight="1" x14ac:dyDescent="0.15">
      <c r="A8099" s="6" t="s">
        <v>300</v>
      </c>
      <c r="B8099" s="4" t="s">
        <v>85</v>
      </c>
      <c r="C8099" s="4" t="s">
        <v>301</v>
      </c>
      <c r="D8099" s="4" t="s">
        <v>302</v>
      </c>
      <c r="E8099" s="5">
        <v>11</v>
      </c>
      <c r="F8099" t="s">
        <v>354</v>
      </c>
    </row>
    <row r="8100" spans="1:10" ht="21.95" customHeight="1" x14ac:dyDescent="0.15">
      <c r="A8100" s="6" t="s">
        <v>300</v>
      </c>
      <c r="B8100" s="4" t="s">
        <v>85</v>
      </c>
      <c r="C8100" s="4" t="s">
        <v>301</v>
      </c>
      <c r="D8100" s="4" t="s">
        <v>303</v>
      </c>
      <c r="E8100" s="5">
        <v>12.71</v>
      </c>
    </row>
    <row r="8101" spans="1:10" ht="21.95" customHeight="1" x14ac:dyDescent="0.15">
      <c r="A8101" s="6" t="s">
        <v>300</v>
      </c>
      <c r="B8101" s="4" t="s">
        <v>192</v>
      </c>
      <c r="C8101" s="4" t="s">
        <v>301</v>
      </c>
      <c r="D8101" s="4" t="s">
        <v>302</v>
      </c>
      <c r="E8101" s="5">
        <v>12.11</v>
      </c>
    </row>
    <row r="8102" spans="1:10" ht="21.95" customHeight="1" x14ac:dyDescent="0.15">
      <c r="A8102" s="6" t="s">
        <v>300</v>
      </c>
      <c r="B8102" s="4" t="s">
        <v>192</v>
      </c>
      <c r="C8102" s="4" t="s">
        <v>301</v>
      </c>
      <c r="D8102" s="4" t="s">
        <v>303</v>
      </c>
      <c r="E8102" s="5">
        <v>10.73</v>
      </c>
    </row>
    <row r="8103" spans="1:10" ht="21.95" customHeight="1" x14ac:dyDescent="0.15">
      <c r="A8103" s="9" t="s">
        <v>300</v>
      </c>
      <c r="B8103" s="4" t="s">
        <v>86</v>
      </c>
      <c r="C8103" s="4" t="s">
        <v>301</v>
      </c>
      <c r="D8103" s="4" t="s">
        <v>302</v>
      </c>
      <c r="E8103" s="5">
        <v>14.26</v>
      </c>
      <c r="F8103" t="s">
        <v>353</v>
      </c>
      <c r="G8103" s="17">
        <f>+E8103+E8104+E8105+E8106+E8107+E8108+E8109+E8110+E8111</f>
        <v>91.1</v>
      </c>
      <c r="H8103" s="17">
        <f>+E8115+E8112+E8113+E8114</f>
        <v>42.58</v>
      </c>
      <c r="I8103" s="18">
        <f>+(G8103/4)/(H8103/3)</f>
        <v>1.6046265852512915</v>
      </c>
      <c r="J8103" s="21">
        <f>+(B8103-$K$1)/7</f>
        <v>40</v>
      </c>
    </row>
    <row r="8104" spans="1:10" ht="21.95" customHeight="1" x14ac:dyDescent="0.15">
      <c r="A8104" s="6" t="s">
        <v>300</v>
      </c>
      <c r="B8104" s="4" t="s">
        <v>86</v>
      </c>
      <c r="C8104" s="4" t="s">
        <v>301</v>
      </c>
      <c r="D8104" s="4" t="s">
        <v>302</v>
      </c>
      <c r="E8104" s="5">
        <v>8.09</v>
      </c>
    </row>
    <row r="8105" spans="1:10" ht="21.95" customHeight="1" x14ac:dyDescent="0.15">
      <c r="A8105" s="6" t="s">
        <v>300</v>
      </c>
      <c r="B8105" s="4" t="s">
        <v>86</v>
      </c>
      <c r="C8105" s="4" t="s">
        <v>301</v>
      </c>
      <c r="D8105" s="4" t="s">
        <v>303</v>
      </c>
      <c r="E8105" s="5">
        <v>12.15</v>
      </c>
    </row>
    <row r="8106" spans="1:10" ht="21.95" customHeight="1" x14ac:dyDescent="0.15">
      <c r="A8106" s="6" t="s">
        <v>300</v>
      </c>
      <c r="B8106" s="4" t="s">
        <v>86</v>
      </c>
      <c r="C8106" s="4" t="s">
        <v>301</v>
      </c>
      <c r="D8106" s="4" t="s">
        <v>303</v>
      </c>
      <c r="E8106" s="5">
        <v>9.15</v>
      </c>
    </row>
    <row r="8107" spans="1:10" ht="21.95" customHeight="1" x14ac:dyDescent="0.15">
      <c r="A8107" s="6" t="s">
        <v>300</v>
      </c>
      <c r="B8107" s="4" t="s">
        <v>193</v>
      </c>
      <c r="C8107" s="4" t="s">
        <v>301</v>
      </c>
      <c r="D8107" s="4" t="s">
        <v>302</v>
      </c>
      <c r="E8107" s="5">
        <v>12.83</v>
      </c>
    </row>
    <row r="8108" spans="1:10" ht="21.95" customHeight="1" x14ac:dyDescent="0.15">
      <c r="A8108" s="6" t="s">
        <v>300</v>
      </c>
      <c r="B8108" s="4" t="s">
        <v>193</v>
      </c>
      <c r="C8108" s="4" t="s">
        <v>301</v>
      </c>
      <c r="D8108" s="4" t="s">
        <v>302</v>
      </c>
      <c r="E8108" s="5">
        <v>10.23</v>
      </c>
    </row>
    <row r="8109" spans="1:10" ht="21.95" customHeight="1" x14ac:dyDescent="0.15">
      <c r="A8109" s="6" t="s">
        <v>300</v>
      </c>
      <c r="B8109" s="4" t="s">
        <v>193</v>
      </c>
      <c r="C8109" s="4" t="s">
        <v>301</v>
      </c>
      <c r="D8109" s="4" t="s">
        <v>303</v>
      </c>
      <c r="E8109" s="5">
        <v>12.33</v>
      </c>
    </row>
    <row r="8110" spans="1:10" ht="21.95" customHeight="1" x14ac:dyDescent="0.15">
      <c r="A8110" s="6" t="s">
        <v>300</v>
      </c>
      <c r="B8110" s="4" t="s">
        <v>193</v>
      </c>
      <c r="C8110" s="4" t="s">
        <v>301</v>
      </c>
      <c r="D8110" s="4" t="s">
        <v>303</v>
      </c>
      <c r="E8110" s="5">
        <v>7.72</v>
      </c>
    </row>
    <row r="8111" spans="1:10" ht="21.95" customHeight="1" x14ac:dyDescent="0.15">
      <c r="A8111" s="6" t="s">
        <v>300</v>
      </c>
      <c r="B8111" s="4" t="s">
        <v>193</v>
      </c>
      <c r="C8111" s="4" t="s">
        <v>301</v>
      </c>
      <c r="D8111" s="4" t="s">
        <v>304</v>
      </c>
      <c r="E8111" s="5">
        <v>4.34</v>
      </c>
    </row>
    <row r="8112" spans="1:10" ht="21.95" customHeight="1" x14ac:dyDescent="0.15">
      <c r="A8112" s="6" t="s">
        <v>300</v>
      </c>
      <c r="B8112" s="4" t="s">
        <v>87</v>
      </c>
      <c r="C8112" s="4" t="s">
        <v>301</v>
      </c>
      <c r="D8112" s="4" t="s">
        <v>302</v>
      </c>
      <c r="E8112" s="5">
        <v>11.25</v>
      </c>
      <c r="F8112" t="s">
        <v>354</v>
      </c>
    </row>
    <row r="8113" spans="1:10" ht="21.95" customHeight="1" x14ac:dyDescent="0.15">
      <c r="A8113" s="6" t="s">
        <v>300</v>
      </c>
      <c r="B8113" s="4" t="s">
        <v>87</v>
      </c>
      <c r="C8113" s="4" t="s">
        <v>301</v>
      </c>
      <c r="D8113" s="4" t="s">
        <v>303</v>
      </c>
      <c r="E8113" s="5">
        <v>7.06</v>
      </c>
    </row>
    <row r="8114" spans="1:10" ht="21.95" customHeight="1" x14ac:dyDescent="0.15">
      <c r="A8114" s="6" t="s">
        <v>300</v>
      </c>
      <c r="B8114" s="4" t="s">
        <v>194</v>
      </c>
      <c r="C8114" s="4" t="s">
        <v>301</v>
      </c>
      <c r="D8114" s="4" t="s">
        <v>302</v>
      </c>
      <c r="E8114" s="5">
        <v>12.56</v>
      </c>
    </row>
    <row r="8115" spans="1:10" ht="21.95" customHeight="1" x14ac:dyDescent="0.15">
      <c r="A8115" s="6" t="s">
        <v>300</v>
      </c>
      <c r="B8115" s="4" t="s">
        <v>194</v>
      </c>
      <c r="C8115" s="4" t="s">
        <v>301</v>
      </c>
      <c r="D8115" s="4" t="s">
        <v>303</v>
      </c>
      <c r="E8115" s="5">
        <v>11.71</v>
      </c>
    </row>
    <row r="8116" spans="1:10" ht="21.95" customHeight="1" x14ac:dyDescent="0.15">
      <c r="A8116" s="6" t="s">
        <v>300</v>
      </c>
      <c r="B8116" s="4" t="s">
        <v>195</v>
      </c>
      <c r="C8116" s="4" t="s">
        <v>301</v>
      </c>
      <c r="D8116" s="4" t="s">
        <v>302</v>
      </c>
      <c r="E8116" s="5">
        <v>13.17</v>
      </c>
      <c r="F8116" s="13" t="s">
        <v>353</v>
      </c>
    </row>
    <row r="8117" spans="1:10" ht="21.95" customHeight="1" x14ac:dyDescent="0.15">
      <c r="A8117" s="6" t="s">
        <v>300</v>
      </c>
      <c r="B8117" s="4" t="s">
        <v>195</v>
      </c>
      <c r="C8117" s="4" t="s">
        <v>301</v>
      </c>
      <c r="D8117" s="4" t="s">
        <v>302</v>
      </c>
      <c r="E8117" s="5">
        <v>11.13</v>
      </c>
      <c r="F8117" s="13"/>
    </row>
    <row r="8118" spans="1:10" ht="21.95" customHeight="1" x14ac:dyDescent="0.15">
      <c r="A8118" s="6" t="s">
        <v>300</v>
      </c>
      <c r="B8118" s="4" t="s">
        <v>195</v>
      </c>
      <c r="C8118" s="4" t="s">
        <v>301</v>
      </c>
      <c r="D8118" s="4" t="s">
        <v>303</v>
      </c>
      <c r="E8118" s="5">
        <v>12.41</v>
      </c>
      <c r="F8118" s="13"/>
    </row>
    <row r="8119" spans="1:10" ht="21.95" customHeight="1" x14ac:dyDescent="0.15">
      <c r="A8119" s="6" t="s">
        <v>300</v>
      </c>
      <c r="B8119" s="4" t="s">
        <v>195</v>
      </c>
      <c r="C8119" s="4" t="s">
        <v>301</v>
      </c>
      <c r="D8119" s="4" t="s">
        <v>303</v>
      </c>
      <c r="E8119" s="5">
        <v>7.02</v>
      </c>
      <c r="F8119" s="13"/>
    </row>
    <row r="8120" spans="1:10" ht="21.95" customHeight="1" x14ac:dyDescent="0.15">
      <c r="A8120" s="6" t="s">
        <v>300</v>
      </c>
      <c r="B8120" s="4" t="s">
        <v>89</v>
      </c>
      <c r="C8120" s="4" t="s">
        <v>301</v>
      </c>
      <c r="D8120" s="4" t="s">
        <v>302</v>
      </c>
      <c r="E8120" s="5">
        <v>14.89</v>
      </c>
      <c r="F8120" s="13" t="s">
        <v>354</v>
      </c>
    </row>
    <row r="8121" spans="1:10" ht="21.95" customHeight="1" x14ac:dyDescent="0.15">
      <c r="A8121" s="6" t="s">
        <v>300</v>
      </c>
      <c r="B8121" s="4" t="s">
        <v>89</v>
      </c>
      <c r="C8121" s="4" t="s">
        <v>301</v>
      </c>
      <c r="D8121" s="4" t="s">
        <v>302</v>
      </c>
      <c r="E8121" s="5">
        <v>10.89</v>
      </c>
    </row>
    <row r="8122" spans="1:10" ht="21.95" customHeight="1" x14ac:dyDescent="0.15">
      <c r="A8122" s="6" t="s">
        <v>300</v>
      </c>
      <c r="B8122" s="4" t="s">
        <v>89</v>
      </c>
      <c r="C8122" s="4" t="s">
        <v>301</v>
      </c>
      <c r="D8122" s="4" t="s">
        <v>303</v>
      </c>
      <c r="E8122" s="5">
        <v>13.61</v>
      </c>
    </row>
    <row r="8123" spans="1:10" ht="21.95" customHeight="1" x14ac:dyDescent="0.15">
      <c r="A8123" s="6" t="s">
        <v>300</v>
      </c>
      <c r="B8123" s="4" t="s">
        <v>89</v>
      </c>
      <c r="C8123" s="4" t="s">
        <v>301</v>
      </c>
      <c r="D8123" s="4" t="s">
        <v>303</v>
      </c>
      <c r="E8123" s="5">
        <v>13.83</v>
      </c>
    </row>
    <row r="8124" spans="1:10" ht="21.95" customHeight="1" x14ac:dyDescent="0.15">
      <c r="A8124" s="6" t="s">
        <v>300</v>
      </c>
      <c r="B8124" s="4" t="s">
        <v>89</v>
      </c>
      <c r="C8124" s="4" t="s">
        <v>301</v>
      </c>
      <c r="D8124" s="4" t="s">
        <v>303</v>
      </c>
      <c r="E8124" s="5">
        <v>6.29</v>
      </c>
    </row>
    <row r="8125" spans="1:10" ht="21.95" customHeight="1" x14ac:dyDescent="0.15">
      <c r="A8125" s="6" t="s">
        <v>300</v>
      </c>
      <c r="B8125" s="4" t="s">
        <v>89</v>
      </c>
      <c r="C8125" s="4" t="s">
        <v>301</v>
      </c>
      <c r="D8125" s="4" t="s">
        <v>304</v>
      </c>
      <c r="E8125" s="5">
        <v>5.91</v>
      </c>
    </row>
    <row r="8126" spans="1:10" ht="21.95" customHeight="1" x14ac:dyDescent="0.15">
      <c r="A8126" s="6" t="s">
        <v>300</v>
      </c>
      <c r="B8126" s="4" t="s">
        <v>196</v>
      </c>
      <c r="C8126" s="4" t="s">
        <v>301</v>
      </c>
      <c r="D8126" s="4" t="s">
        <v>302</v>
      </c>
      <c r="E8126" s="5">
        <v>12.47</v>
      </c>
    </row>
    <row r="8127" spans="1:10" ht="21.95" customHeight="1" x14ac:dyDescent="0.15">
      <c r="A8127" s="6" t="s">
        <v>300</v>
      </c>
      <c r="B8127" s="4" t="s">
        <v>196</v>
      </c>
      <c r="C8127" s="4" t="s">
        <v>301</v>
      </c>
      <c r="D8127" s="4" t="s">
        <v>303</v>
      </c>
      <c r="E8127" s="5">
        <v>13.37</v>
      </c>
    </row>
    <row r="8128" spans="1:10" ht="21.95" customHeight="1" x14ac:dyDescent="0.15">
      <c r="A8128" s="6" t="s">
        <v>300</v>
      </c>
      <c r="B8128" s="4" t="s">
        <v>90</v>
      </c>
      <c r="C8128" s="4" t="s">
        <v>301</v>
      </c>
      <c r="D8128" s="4" t="s">
        <v>302</v>
      </c>
      <c r="E8128" s="5">
        <v>14</v>
      </c>
      <c r="F8128" t="s">
        <v>353</v>
      </c>
      <c r="G8128" s="17">
        <f>+E8128+E8129+E8130+E8131+E8132+E8133+E8134</f>
        <v>73.960000000000008</v>
      </c>
      <c r="H8128" s="17">
        <f>+E8136+E8137+E8138+E8135+E8139+E8140</f>
        <v>60.5</v>
      </c>
      <c r="I8128" s="18">
        <f>+(G8128/4)/(H8128/3)</f>
        <v>0.9168595041322315</v>
      </c>
      <c r="J8128" s="21">
        <f>+(B8128-$K$1)/7</f>
        <v>42</v>
      </c>
    </row>
    <row r="8129" spans="1:10" ht="21.95" customHeight="1" x14ac:dyDescent="0.15">
      <c r="A8129" s="6" t="s">
        <v>300</v>
      </c>
      <c r="B8129" s="4" t="s">
        <v>90</v>
      </c>
      <c r="C8129" s="4" t="s">
        <v>301</v>
      </c>
      <c r="D8129" s="4" t="s">
        <v>302</v>
      </c>
      <c r="E8129" s="5">
        <v>6.5</v>
      </c>
    </row>
    <row r="8130" spans="1:10" ht="21.95" customHeight="1" x14ac:dyDescent="0.15">
      <c r="A8130" s="6" t="s">
        <v>300</v>
      </c>
      <c r="B8130" s="4" t="s">
        <v>90</v>
      </c>
      <c r="C8130" s="4" t="s">
        <v>301</v>
      </c>
      <c r="D8130" s="4" t="s">
        <v>303</v>
      </c>
      <c r="E8130" s="5">
        <v>13.41</v>
      </c>
    </row>
    <row r="8131" spans="1:10" ht="21.95" customHeight="1" x14ac:dyDescent="0.15">
      <c r="A8131" s="6" t="s">
        <v>300</v>
      </c>
      <c r="B8131" s="4" t="s">
        <v>90</v>
      </c>
      <c r="C8131" s="4" t="s">
        <v>301</v>
      </c>
      <c r="D8131" s="4" t="s">
        <v>303</v>
      </c>
      <c r="E8131" s="5">
        <v>8.68</v>
      </c>
    </row>
    <row r="8132" spans="1:10" ht="21.95" customHeight="1" x14ac:dyDescent="0.15">
      <c r="A8132" s="6" t="s">
        <v>300</v>
      </c>
      <c r="B8132" s="4" t="s">
        <v>197</v>
      </c>
      <c r="C8132" s="4" t="s">
        <v>301</v>
      </c>
      <c r="D8132" s="4" t="s">
        <v>302</v>
      </c>
      <c r="E8132" s="5">
        <v>13.78</v>
      </c>
    </row>
    <row r="8133" spans="1:10" ht="21.95" customHeight="1" x14ac:dyDescent="0.15">
      <c r="A8133" s="6" t="s">
        <v>300</v>
      </c>
      <c r="B8133" s="4" t="s">
        <v>197</v>
      </c>
      <c r="C8133" s="4" t="s">
        <v>301</v>
      </c>
      <c r="D8133" s="4" t="s">
        <v>302</v>
      </c>
      <c r="E8133" s="5">
        <v>8.33</v>
      </c>
    </row>
    <row r="8134" spans="1:10" ht="21.95" customHeight="1" x14ac:dyDescent="0.15">
      <c r="A8134" s="6" t="s">
        <v>300</v>
      </c>
      <c r="B8134" s="4" t="s">
        <v>197</v>
      </c>
      <c r="C8134" s="4" t="s">
        <v>301</v>
      </c>
      <c r="D8134" s="4" t="s">
        <v>304</v>
      </c>
      <c r="E8134" s="5">
        <v>9.26</v>
      </c>
    </row>
    <row r="8135" spans="1:10" ht="21.95" customHeight="1" x14ac:dyDescent="0.15">
      <c r="A8135" s="6" t="s">
        <v>300</v>
      </c>
      <c r="B8135" s="4" t="s">
        <v>91</v>
      </c>
      <c r="C8135" s="4" t="s">
        <v>301</v>
      </c>
      <c r="D8135" s="4" t="s">
        <v>302</v>
      </c>
      <c r="E8135" s="5">
        <v>11.53</v>
      </c>
      <c r="F8135" t="s">
        <v>354</v>
      </c>
    </row>
    <row r="8136" spans="1:10" ht="21.95" customHeight="1" x14ac:dyDescent="0.15">
      <c r="A8136" s="6" t="s">
        <v>300</v>
      </c>
      <c r="B8136" s="4" t="s">
        <v>91</v>
      </c>
      <c r="C8136" s="4" t="s">
        <v>301</v>
      </c>
      <c r="D8136" s="4" t="s">
        <v>304</v>
      </c>
      <c r="E8136" s="5">
        <v>10.92</v>
      </c>
    </row>
    <row r="8137" spans="1:10" ht="21.95" customHeight="1" x14ac:dyDescent="0.15">
      <c r="A8137" s="6" t="s">
        <v>300</v>
      </c>
      <c r="B8137" s="4" t="s">
        <v>198</v>
      </c>
      <c r="C8137" s="4" t="s">
        <v>301</v>
      </c>
      <c r="D8137" s="4" t="s">
        <v>302</v>
      </c>
      <c r="E8137" s="5">
        <v>10.91</v>
      </c>
    </row>
    <row r="8138" spans="1:10" ht="21.95" customHeight="1" x14ac:dyDescent="0.15">
      <c r="A8138" s="6" t="s">
        <v>300</v>
      </c>
      <c r="B8138" s="4" t="s">
        <v>198</v>
      </c>
      <c r="C8138" s="4" t="s">
        <v>301</v>
      </c>
      <c r="D8138" s="4" t="s">
        <v>303</v>
      </c>
      <c r="E8138" s="5">
        <v>11.77</v>
      </c>
    </row>
    <row r="8139" spans="1:10" ht="21.95" customHeight="1" x14ac:dyDescent="0.15">
      <c r="A8139" s="6" t="s">
        <v>300</v>
      </c>
      <c r="B8139" s="4" t="s">
        <v>198</v>
      </c>
      <c r="C8139" s="4" t="s">
        <v>301</v>
      </c>
      <c r="D8139" s="4" t="s">
        <v>303</v>
      </c>
      <c r="E8139" s="5">
        <v>5.31</v>
      </c>
    </row>
    <row r="8140" spans="1:10" ht="21.95" customHeight="1" x14ac:dyDescent="0.15">
      <c r="A8140" s="6" t="s">
        <v>300</v>
      </c>
      <c r="B8140" s="4" t="s">
        <v>198</v>
      </c>
      <c r="C8140" s="4" t="s">
        <v>301</v>
      </c>
      <c r="D8140" s="4" t="s">
        <v>304</v>
      </c>
      <c r="E8140" s="5">
        <v>10.06</v>
      </c>
    </row>
    <row r="8141" spans="1:10" ht="21.95" customHeight="1" x14ac:dyDescent="0.15">
      <c r="A8141" s="6" t="s">
        <v>300</v>
      </c>
      <c r="B8141" s="4" t="s">
        <v>92</v>
      </c>
      <c r="C8141" s="4" t="s">
        <v>301</v>
      </c>
      <c r="D8141" s="4" t="s">
        <v>302</v>
      </c>
      <c r="E8141" s="5">
        <v>13.11</v>
      </c>
      <c r="F8141" t="s">
        <v>353</v>
      </c>
      <c r="G8141" s="17">
        <f>+E8141+E8142+E8143+E8144+E8145+E8146+E8147+E8148</f>
        <v>88.519999999999982</v>
      </c>
      <c r="H8141" s="17">
        <f>+E8149+E8150+E8151+E8152+E8153</f>
        <v>49.900000000000006</v>
      </c>
      <c r="I8141" s="18">
        <f>+(G8141/4)/(H8141/3)</f>
        <v>1.3304609218436869</v>
      </c>
      <c r="J8141" s="21">
        <f>+(B8141-$K$1)/7</f>
        <v>43</v>
      </c>
    </row>
    <row r="8142" spans="1:10" ht="21.95" customHeight="1" x14ac:dyDescent="0.15">
      <c r="A8142" s="6" t="s">
        <v>300</v>
      </c>
      <c r="B8142" s="4" t="s">
        <v>92</v>
      </c>
      <c r="C8142" s="4" t="s">
        <v>301</v>
      </c>
      <c r="D8142" s="4" t="s">
        <v>302</v>
      </c>
      <c r="E8142" s="5">
        <v>7.29</v>
      </c>
    </row>
    <row r="8143" spans="1:10" ht="21.95" customHeight="1" x14ac:dyDescent="0.15">
      <c r="A8143" s="6" t="s">
        <v>300</v>
      </c>
      <c r="B8143" s="4" t="s">
        <v>92</v>
      </c>
      <c r="C8143" s="4" t="s">
        <v>301</v>
      </c>
      <c r="D8143" s="4" t="s">
        <v>303</v>
      </c>
      <c r="E8143" s="5">
        <v>11.87</v>
      </c>
    </row>
    <row r="8144" spans="1:10" ht="21.95" customHeight="1" x14ac:dyDescent="0.15">
      <c r="A8144" s="6" t="s">
        <v>300</v>
      </c>
      <c r="B8144" s="4" t="s">
        <v>92</v>
      </c>
      <c r="C8144" s="4" t="s">
        <v>301</v>
      </c>
      <c r="D8144" s="4" t="s">
        <v>303</v>
      </c>
      <c r="E8144" s="5">
        <v>12.32</v>
      </c>
    </row>
    <row r="8145" spans="1:10" ht="21.95" customHeight="1" x14ac:dyDescent="0.15">
      <c r="A8145" s="6" t="s">
        <v>300</v>
      </c>
      <c r="B8145" s="4" t="s">
        <v>199</v>
      </c>
      <c r="C8145" s="4" t="s">
        <v>301</v>
      </c>
      <c r="D8145" s="4" t="s">
        <v>302</v>
      </c>
      <c r="E8145" s="5">
        <v>13.47</v>
      </c>
    </row>
    <row r="8146" spans="1:10" ht="21.95" customHeight="1" x14ac:dyDescent="0.15">
      <c r="A8146" s="6" t="s">
        <v>300</v>
      </c>
      <c r="B8146" s="4" t="s">
        <v>199</v>
      </c>
      <c r="C8146" s="4" t="s">
        <v>301</v>
      </c>
      <c r="D8146" s="4" t="s">
        <v>302</v>
      </c>
      <c r="E8146" s="5">
        <v>9.06</v>
      </c>
    </row>
    <row r="8147" spans="1:10" ht="21.95" customHeight="1" x14ac:dyDescent="0.15">
      <c r="A8147" s="6" t="s">
        <v>300</v>
      </c>
      <c r="B8147" s="4" t="s">
        <v>199</v>
      </c>
      <c r="C8147" s="4" t="s">
        <v>301</v>
      </c>
      <c r="D8147" s="4" t="s">
        <v>303</v>
      </c>
      <c r="E8147" s="5">
        <v>11.77</v>
      </c>
    </row>
    <row r="8148" spans="1:10" ht="21.95" customHeight="1" x14ac:dyDescent="0.15">
      <c r="A8148" s="6" t="s">
        <v>300</v>
      </c>
      <c r="B8148" s="4" t="s">
        <v>199</v>
      </c>
      <c r="C8148" s="4" t="s">
        <v>301</v>
      </c>
      <c r="D8148" s="4" t="s">
        <v>303</v>
      </c>
      <c r="E8148" s="5">
        <v>9.6300000000000008</v>
      </c>
    </row>
    <row r="8149" spans="1:10" ht="21.95" customHeight="1" x14ac:dyDescent="0.15">
      <c r="A8149" s="6" t="s">
        <v>300</v>
      </c>
      <c r="B8149" s="4" t="s">
        <v>93</v>
      </c>
      <c r="C8149" s="4" t="s">
        <v>301</v>
      </c>
      <c r="D8149" s="4" t="s">
        <v>302</v>
      </c>
      <c r="E8149" s="5">
        <v>11.7</v>
      </c>
      <c r="F8149" t="s">
        <v>354</v>
      </c>
    </row>
    <row r="8150" spans="1:10" ht="21.95" customHeight="1" x14ac:dyDescent="0.15">
      <c r="A8150" s="9" t="s">
        <v>300</v>
      </c>
      <c r="B8150" s="4" t="s">
        <v>93</v>
      </c>
      <c r="C8150" s="4" t="s">
        <v>301</v>
      </c>
      <c r="D8150" s="4" t="s">
        <v>303</v>
      </c>
      <c r="E8150" s="5">
        <v>12.44</v>
      </c>
    </row>
    <row r="8151" spans="1:10" ht="21.95" customHeight="1" x14ac:dyDescent="0.15">
      <c r="A8151" s="6" t="s">
        <v>300</v>
      </c>
      <c r="B8151" s="4" t="s">
        <v>201</v>
      </c>
      <c r="C8151" s="4" t="s">
        <v>301</v>
      </c>
      <c r="D8151" s="4" t="s">
        <v>302</v>
      </c>
      <c r="E8151" s="5">
        <v>12.7</v>
      </c>
    </row>
    <row r="8152" spans="1:10" ht="21.95" customHeight="1" x14ac:dyDescent="0.15">
      <c r="A8152" s="6" t="s">
        <v>300</v>
      </c>
      <c r="B8152" s="4" t="s">
        <v>201</v>
      </c>
      <c r="C8152" s="4" t="s">
        <v>301</v>
      </c>
      <c r="D8152" s="4" t="s">
        <v>303</v>
      </c>
      <c r="E8152" s="5">
        <v>11.72</v>
      </c>
    </row>
    <row r="8153" spans="1:10" ht="21.95" customHeight="1" x14ac:dyDescent="0.15">
      <c r="A8153" s="6" t="s">
        <v>300</v>
      </c>
      <c r="B8153" s="4" t="s">
        <v>201</v>
      </c>
      <c r="C8153" s="4" t="s">
        <v>301</v>
      </c>
      <c r="D8153" s="4" t="s">
        <v>304</v>
      </c>
      <c r="E8153" s="5">
        <v>1.34</v>
      </c>
    </row>
    <row r="8154" spans="1:10" ht="21.95" customHeight="1" x14ac:dyDescent="0.15">
      <c r="A8154" s="6" t="s">
        <v>300</v>
      </c>
      <c r="B8154" s="4" t="s">
        <v>94</v>
      </c>
      <c r="C8154" s="4" t="s">
        <v>301</v>
      </c>
      <c r="D8154" s="4" t="s">
        <v>302</v>
      </c>
      <c r="E8154" s="5">
        <v>13.89</v>
      </c>
      <c r="F8154" t="s">
        <v>353</v>
      </c>
      <c r="G8154" s="17">
        <f>+E8154+E8155+E8156+E8157+E8158+E8159+E8160+E8161</f>
        <v>87.580000000000013</v>
      </c>
      <c r="H8154" s="17">
        <f>+E8162+E8163+E8164+E8165+E8166</f>
        <v>56.47</v>
      </c>
      <c r="I8154" s="18">
        <f>+(G8154/4)/(H8154/3)</f>
        <v>1.1631839914999116</v>
      </c>
      <c r="J8154" s="21">
        <f>+(B8154-$K$1)/7</f>
        <v>44</v>
      </c>
    </row>
    <row r="8155" spans="1:10" ht="21.95" customHeight="1" x14ac:dyDescent="0.15">
      <c r="A8155" s="6" t="s">
        <v>300</v>
      </c>
      <c r="B8155" s="4" t="s">
        <v>94</v>
      </c>
      <c r="C8155" s="4" t="s">
        <v>301</v>
      </c>
      <c r="D8155" s="4" t="s">
        <v>302</v>
      </c>
      <c r="E8155" s="5">
        <v>7.2</v>
      </c>
    </row>
    <row r="8156" spans="1:10" ht="21.95" customHeight="1" x14ac:dyDescent="0.15">
      <c r="A8156" s="6" t="s">
        <v>300</v>
      </c>
      <c r="B8156" s="4" t="s">
        <v>94</v>
      </c>
      <c r="C8156" s="4" t="s">
        <v>301</v>
      </c>
      <c r="D8156" s="4" t="s">
        <v>303</v>
      </c>
      <c r="E8156" s="5">
        <v>16.64</v>
      </c>
    </row>
    <row r="8157" spans="1:10" ht="21.95" customHeight="1" x14ac:dyDescent="0.15">
      <c r="A8157" s="6" t="s">
        <v>300</v>
      </c>
      <c r="B8157" s="4" t="s">
        <v>94</v>
      </c>
      <c r="C8157" s="4" t="s">
        <v>301</v>
      </c>
      <c r="D8157" s="4" t="s">
        <v>303</v>
      </c>
      <c r="E8157" s="5">
        <v>5.65</v>
      </c>
    </row>
    <row r="8158" spans="1:10" ht="21.95" customHeight="1" x14ac:dyDescent="0.15">
      <c r="A8158" s="6" t="s">
        <v>300</v>
      </c>
      <c r="B8158" s="4" t="s">
        <v>202</v>
      </c>
      <c r="C8158" s="4" t="s">
        <v>301</v>
      </c>
      <c r="D8158" s="4" t="s">
        <v>302</v>
      </c>
      <c r="E8158" s="5">
        <v>14.52</v>
      </c>
    </row>
    <row r="8159" spans="1:10" ht="21.95" customHeight="1" x14ac:dyDescent="0.15">
      <c r="A8159" s="6" t="s">
        <v>300</v>
      </c>
      <c r="B8159" s="4" t="s">
        <v>202</v>
      </c>
      <c r="C8159" s="4" t="s">
        <v>301</v>
      </c>
      <c r="D8159" s="4" t="s">
        <v>302</v>
      </c>
      <c r="E8159" s="5">
        <v>7.79</v>
      </c>
    </row>
    <row r="8160" spans="1:10" ht="21.95" customHeight="1" x14ac:dyDescent="0.15">
      <c r="A8160" s="6" t="s">
        <v>300</v>
      </c>
      <c r="B8160" s="4" t="s">
        <v>202</v>
      </c>
      <c r="C8160" s="4" t="s">
        <v>301</v>
      </c>
      <c r="D8160" s="4" t="s">
        <v>303</v>
      </c>
      <c r="E8160" s="5">
        <v>12.47</v>
      </c>
    </row>
    <row r="8161" spans="1:10" ht="21.95" customHeight="1" x14ac:dyDescent="0.15">
      <c r="A8161" s="6" t="s">
        <v>300</v>
      </c>
      <c r="B8161" s="4" t="s">
        <v>202</v>
      </c>
      <c r="C8161" s="4" t="s">
        <v>301</v>
      </c>
      <c r="D8161" s="4" t="s">
        <v>303</v>
      </c>
      <c r="E8161" s="5">
        <v>9.42</v>
      </c>
    </row>
    <row r="8162" spans="1:10" ht="21.95" customHeight="1" x14ac:dyDescent="0.15">
      <c r="A8162" s="6" t="s">
        <v>300</v>
      </c>
      <c r="B8162" s="4" t="s">
        <v>95</v>
      </c>
      <c r="C8162" s="4" t="s">
        <v>301</v>
      </c>
      <c r="D8162" s="4" t="s">
        <v>302</v>
      </c>
      <c r="E8162" s="5">
        <v>14.72</v>
      </c>
      <c r="F8162" t="s">
        <v>354</v>
      </c>
    </row>
    <row r="8163" spans="1:10" ht="21.95" customHeight="1" x14ac:dyDescent="0.15">
      <c r="A8163" s="6" t="s">
        <v>300</v>
      </c>
      <c r="B8163" s="4" t="s">
        <v>95</v>
      </c>
      <c r="C8163" s="4" t="s">
        <v>301</v>
      </c>
      <c r="D8163" s="4" t="s">
        <v>303</v>
      </c>
      <c r="E8163" s="5">
        <v>8.32</v>
      </c>
    </row>
    <row r="8164" spans="1:10" ht="21.95" customHeight="1" x14ac:dyDescent="0.15">
      <c r="A8164" s="6" t="s">
        <v>300</v>
      </c>
      <c r="B8164" s="4" t="s">
        <v>95</v>
      </c>
      <c r="C8164" s="4" t="s">
        <v>301</v>
      </c>
      <c r="D8164" s="4" t="s">
        <v>303</v>
      </c>
      <c r="E8164" s="5">
        <v>8.33</v>
      </c>
    </row>
    <row r="8165" spans="1:10" ht="21.95" customHeight="1" x14ac:dyDescent="0.15">
      <c r="A8165" s="6" t="s">
        <v>300</v>
      </c>
      <c r="B8165" s="4" t="s">
        <v>203</v>
      </c>
      <c r="C8165" s="4" t="s">
        <v>301</v>
      </c>
      <c r="D8165" s="4" t="s">
        <v>302</v>
      </c>
      <c r="E8165" s="5">
        <v>12.79</v>
      </c>
    </row>
    <row r="8166" spans="1:10" ht="21.95" customHeight="1" x14ac:dyDescent="0.15">
      <c r="A8166" s="6" t="s">
        <v>300</v>
      </c>
      <c r="B8166" s="4" t="s">
        <v>203</v>
      </c>
      <c r="C8166" s="4" t="s">
        <v>301</v>
      </c>
      <c r="D8166" s="4" t="s">
        <v>303</v>
      </c>
      <c r="E8166" s="5">
        <v>12.31</v>
      </c>
    </row>
    <row r="8167" spans="1:10" ht="21.95" customHeight="1" x14ac:dyDescent="0.15">
      <c r="A8167" s="6" t="s">
        <v>300</v>
      </c>
      <c r="B8167" s="4" t="s">
        <v>96</v>
      </c>
      <c r="C8167" s="4" t="s">
        <v>301</v>
      </c>
      <c r="D8167" s="4" t="s">
        <v>302</v>
      </c>
      <c r="E8167" s="5">
        <v>13.22</v>
      </c>
      <c r="F8167" t="s">
        <v>353</v>
      </c>
      <c r="G8167" s="17">
        <f>+E8167+E8168+E8169+E8170+E8171+E8172+E8173+E8174</f>
        <v>85.100000000000009</v>
      </c>
      <c r="H8167" s="17">
        <f>+E8175+E8176+E8177+E8178+E8179</f>
        <v>48.629999999999995</v>
      </c>
      <c r="I8167" s="18">
        <f>+(G8167/4)/(H8167/3)</f>
        <v>1.3124614435533624</v>
      </c>
      <c r="J8167" s="21">
        <f>+(B8167-$K$1)/7</f>
        <v>45</v>
      </c>
    </row>
    <row r="8168" spans="1:10" ht="21.95" customHeight="1" x14ac:dyDescent="0.15">
      <c r="A8168" s="6" t="s">
        <v>300</v>
      </c>
      <c r="B8168" s="4" t="s">
        <v>96</v>
      </c>
      <c r="C8168" s="4" t="s">
        <v>301</v>
      </c>
      <c r="D8168" s="4" t="s">
        <v>302</v>
      </c>
      <c r="E8168" s="5">
        <v>7.6</v>
      </c>
    </row>
    <row r="8169" spans="1:10" ht="21.95" customHeight="1" x14ac:dyDescent="0.15">
      <c r="A8169" s="6" t="s">
        <v>300</v>
      </c>
      <c r="B8169" s="4" t="s">
        <v>96</v>
      </c>
      <c r="C8169" s="4" t="s">
        <v>301</v>
      </c>
      <c r="D8169" s="4" t="s">
        <v>303</v>
      </c>
      <c r="E8169" s="5">
        <v>10.88</v>
      </c>
    </row>
    <row r="8170" spans="1:10" ht="21.95" customHeight="1" x14ac:dyDescent="0.15">
      <c r="A8170" s="6" t="s">
        <v>300</v>
      </c>
      <c r="B8170" s="4" t="s">
        <v>96</v>
      </c>
      <c r="C8170" s="4" t="s">
        <v>301</v>
      </c>
      <c r="D8170" s="4" t="s">
        <v>303</v>
      </c>
      <c r="E8170" s="5">
        <v>13.09</v>
      </c>
    </row>
    <row r="8171" spans="1:10" ht="21.95" customHeight="1" x14ac:dyDescent="0.15">
      <c r="A8171" s="6" t="s">
        <v>300</v>
      </c>
      <c r="B8171" s="4" t="s">
        <v>205</v>
      </c>
      <c r="C8171" s="4" t="s">
        <v>301</v>
      </c>
      <c r="D8171" s="4" t="s">
        <v>302</v>
      </c>
      <c r="E8171" s="5">
        <v>13.57</v>
      </c>
    </row>
    <row r="8172" spans="1:10" ht="21.95" customHeight="1" x14ac:dyDescent="0.15">
      <c r="A8172" s="6" t="s">
        <v>300</v>
      </c>
      <c r="B8172" s="4" t="s">
        <v>205</v>
      </c>
      <c r="C8172" s="4" t="s">
        <v>301</v>
      </c>
      <c r="D8172" s="4" t="s">
        <v>302</v>
      </c>
      <c r="E8172" s="5">
        <v>6.81</v>
      </c>
    </row>
    <row r="8173" spans="1:10" ht="21.95" customHeight="1" x14ac:dyDescent="0.15">
      <c r="A8173" s="6" t="s">
        <v>300</v>
      </c>
      <c r="B8173" s="4" t="s">
        <v>205</v>
      </c>
      <c r="C8173" s="4" t="s">
        <v>301</v>
      </c>
      <c r="D8173" s="4" t="s">
        <v>303</v>
      </c>
      <c r="E8173" s="5">
        <v>12.06</v>
      </c>
    </row>
    <row r="8174" spans="1:10" ht="21.95" customHeight="1" x14ac:dyDescent="0.15">
      <c r="A8174" s="6" t="s">
        <v>300</v>
      </c>
      <c r="B8174" s="4" t="s">
        <v>205</v>
      </c>
      <c r="C8174" s="4" t="s">
        <v>301</v>
      </c>
      <c r="D8174" s="4" t="s">
        <v>303</v>
      </c>
      <c r="E8174" s="5">
        <v>7.87</v>
      </c>
    </row>
    <row r="8175" spans="1:10" ht="21.95" customHeight="1" x14ac:dyDescent="0.15">
      <c r="A8175" s="6" t="s">
        <v>300</v>
      </c>
      <c r="B8175" s="4" t="s">
        <v>97</v>
      </c>
      <c r="C8175" s="4" t="s">
        <v>301</v>
      </c>
      <c r="D8175" s="4" t="s">
        <v>302</v>
      </c>
      <c r="E8175" s="5">
        <v>10.76</v>
      </c>
      <c r="F8175" t="s">
        <v>354</v>
      </c>
    </row>
    <row r="8176" spans="1:10" ht="21.95" customHeight="1" x14ac:dyDescent="0.15">
      <c r="A8176" s="6" t="s">
        <v>300</v>
      </c>
      <c r="B8176" s="4" t="s">
        <v>97</v>
      </c>
      <c r="C8176" s="4" t="s">
        <v>301</v>
      </c>
      <c r="D8176" s="4" t="s">
        <v>303</v>
      </c>
      <c r="E8176" s="5">
        <v>9.57</v>
      </c>
    </row>
    <row r="8177" spans="1:10" ht="21.95" customHeight="1" x14ac:dyDescent="0.15">
      <c r="A8177" s="6" t="s">
        <v>300</v>
      </c>
      <c r="B8177" s="4" t="s">
        <v>97</v>
      </c>
      <c r="C8177" s="4" t="s">
        <v>301</v>
      </c>
      <c r="D8177" s="4" t="s">
        <v>304</v>
      </c>
      <c r="E8177" s="5">
        <v>3.52</v>
      </c>
    </row>
    <row r="8178" spans="1:10" ht="21.95" customHeight="1" x14ac:dyDescent="0.15">
      <c r="A8178" s="6" t="s">
        <v>300</v>
      </c>
      <c r="B8178" s="4" t="s">
        <v>206</v>
      </c>
      <c r="C8178" s="4" t="s">
        <v>301</v>
      </c>
      <c r="D8178" s="4" t="s">
        <v>302</v>
      </c>
      <c r="E8178" s="5">
        <v>12.76</v>
      </c>
    </row>
    <row r="8179" spans="1:10" ht="21.95" customHeight="1" x14ac:dyDescent="0.15">
      <c r="A8179" s="6" t="s">
        <v>300</v>
      </c>
      <c r="B8179" s="4" t="s">
        <v>206</v>
      </c>
      <c r="C8179" s="4" t="s">
        <v>301</v>
      </c>
      <c r="D8179" s="4" t="s">
        <v>303</v>
      </c>
      <c r="E8179" s="5">
        <v>12.02</v>
      </c>
    </row>
    <row r="8180" spans="1:10" ht="21.95" customHeight="1" x14ac:dyDescent="0.15">
      <c r="A8180" s="6" t="s">
        <v>300</v>
      </c>
      <c r="B8180" s="4" t="s">
        <v>98</v>
      </c>
      <c r="C8180" s="4" t="s">
        <v>301</v>
      </c>
      <c r="D8180" s="4" t="s">
        <v>302</v>
      </c>
      <c r="E8180" s="5">
        <v>13.46</v>
      </c>
      <c r="F8180" t="s">
        <v>353</v>
      </c>
      <c r="G8180" s="17">
        <f>+E8180+E8181+E8182+E8183+E8184+E8185+E8186+E8187</f>
        <v>90.66</v>
      </c>
      <c r="H8180" s="17">
        <f>+E8188+E8189+E8190+E8191</f>
        <v>47.39</v>
      </c>
      <c r="I8180" s="18">
        <f>+(G8180/4)/(H8180/3)</f>
        <v>1.4347963705423084</v>
      </c>
      <c r="J8180" s="21">
        <f>+(B8180-$K$1)/7</f>
        <v>46</v>
      </c>
    </row>
    <row r="8181" spans="1:10" ht="21.95" customHeight="1" x14ac:dyDescent="0.15">
      <c r="A8181" s="6" t="s">
        <v>300</v>
      </c>
      <c r="B8181" s="4" t="s">
        <v>98</v>
      </c>
      <c r="C8181" s="4" t="s">
        <v>301</v>
      </c>
      <c r="D8181" s="4" t="s">
        <v>302</v>
      </c>
      <c r="E8181" s="5">
        <v>9.3000000000000007</v>
      </c>
    </row>
    <row r="8182" spans="1:10" ht="21.95" customHeight="1" x14ac:dyDescent="0.15">
      <c r="A8182" s="6" t="s">
        <v>300</v>
      </c>
      <c r="B8182" s="4" t="s">
        <v>98</v>
      </c>
      <c r="C8182" s="4" t="s">
        <v>301</v>
      </c>
      <c r="D8182" s="4" t="s">
        <v>303</v>
      </c>
      <c r="E8182" s="5">
        <v>11.94</v>
      </c>
    </row>
    <row r="8183" spans="1:10" ht="21.95" customHeight="1" x14ac:dyDescent="0.15">
      <c r="A8183" s="6" t="s">
        <v>300</v>
      </c>
      <c r="B8183" s="4" t="s">
        <v>98</v>
      </c>
      <c r="C8183" s="4" t="s">
        <v>301</v>
      </c>
      <c r="D8183" s="4" t="s">
        <v>303</v>
      </c>
      <c r="E8183" s="5">
        <v>12.32</v>
      </c>
    </row>
    <row r="8184" spans="1:10" ht="21.95" customHeight="1" x14ac:dyDescent="0.15">
      <c r="A8184" s="6" t="s">
        <v>300</v>
      </c>
      <c r="B8184" s="4" t="s">
        <v>207</v>
      </c>
      <c r="C8184" s="4" t="s">
        <v>301</v>
      </c>
      <c r="D8184" s="4" t="s">
        <v>302</v>
      </c>
      <c r="E8184" s="5">
        <v>13.58</v>
      </c>
    </row>
    <row r="8185" spans="1:10" ht="21.95" customHeight="1" x14ac:dyDescent="0.15">
      <c r="A8185" s="6" t="s">
        <v>300</v>
      </c>
      <c r="B8185" s="4" t="s">
        <v>207</v>
      </c>
      <c r="C8185" s="4" t="s">
        <v>301</v>
      </c>
      <c r="D8185" s="4" t="s">
        <v>302</v>
      </c>
      <c r="E8185" s="5">
        <v>8.73</v>
      </c>
    </row>
    <row r="8186" spans="1:10" ht="21.95" customHeight="1" x14ac:dyDescent="0.15">
      <c r="A8186" s="6" t="s">
        <v>300</v>
      </c>
      <c r="B8186" s="4" t="s">
        <v>207</v>
      </c>
      <c r="C8186" s="4" t="s">
        <v>301</v>
      </c>
      <c r="D8186" s="4" t="s">
        <v>303</v>
      </c>
      <c r="E8186" s="5">
        <v>11.85</v>
      </c>
    </row>
    <row r="8187" spans="1:10" ht="21.95" customHeight="1" x14ac:dyDescent="0.15">
      <c r="A8187" s="6" t="s">
        <v>300</v>
      </c>
      <c r="B8187" s="4" t="s">
        <v>207</v>
      </c>
      <c r="C8187" s="4" t="s">
        <v>301</v>
      </c>
      <c r="D8187" s="4" t="s">
        <v>303</v>
      </c>
      <c r="E8187" s="5">
        <v>9.48</v>
      </c>
    </row>
    <row r="8188" spans="1:10" ht="21.95" customHeight="1" x14ac:dyDescent="0.15">
      <c r="A8188" s="6" t="s">
        <v>300</v>
      </c>
      <c r="B8188" s="4" t="s">
        <v>99</v>
      </c>
      <c r="C8188" s="4" t="s">
        <v>301</v>
      </c>
      <c r="D8188" s="4" t="s">
        <v>302</v>
      </c>
      <c r="E8188" s="5">
        <v>10.73</v>
      </c>
      <c r="F8188" t="s">
        <v>354</v>
      </c>
    </row>
    <row r="8189" spans="1:10" ht="21.95" customHeight="1" x14ac:dyDescent="0.15">
      <c r="A8189" s="6" t="s">
        <v>300</v>
      </c>
      <c r="B8189" s="4" t="s">
        <v>99</v>
      </c>
      <c r="C8189" s="4" t="s">
        <v>301</v>
      </c>
      <c r="D8189" s="4" t="s">
        <v>303</v>
      </c>
      <c r="E8189" s="5">
        <v>11.81</v>
      </c>
    </row>
    <row r="8190" spans="1:10" ht="21.95" customHeight="1" x14ac:dyDescent="0.15">
      <c r="A8190" s="6" t="s">
        <v>300</v>
      </c>
      <c r="B8190" s="4" t="s">
        <v>208</v>
      </c>
      <c r="C8190" s="4" t="s">
        <v>301</v>
      </c>
      <c r="D8190" s="4" t="s">
        <v>302</v>
      </c>
      <c r="E8190" s="5">
        <v>12.56</v>
      </c>
    </row>
    <row r="8191" spans="1:10" ht="21.95" customHeight="1" x14ac:dyDescent="0.15">
      <c r="A8191" s="6" t="s">
        <v>300</v>
      </c>
      <c r="B8191" s="4" t="s">
        <v>208</v>
      </c>
      <c r="C8191" s="4" t="s">
        <v>301</v>
      </c>
      <c r="D8191" s="4" t="s">
        <v>303</v>
      </c>
      <c r="E8191" s="5">
        <v>12.29</v>
      </c>
    </row>
    <row r="8192" spans="1:10" ht="21.95" customHeight="1" x14ac:dyDescent="0.15">
      <c r="A8192" s="6" t="s">
        <v>300</v>
      </c>
      <c r="B8192" s="4" t="s">
        <v>100</v>
      </c>
      <c r="C8192" s="4" t="s">
        <v>301</v>
      </c>
      <c r="D8192" s="4" t="s">
        <v>302</v>
      </c>
      <c r="E8192" s="5">
        <v>12.14</v>
      </c>
      <c r="F8192" s="13" t="s">
        <v>353</v>
      </c>
    </row>
    <row r="8193" spans="1:6" ht="21.95" customHeight="1" x14ac:dyDescent="0.15">
      <c r="A8193" s="6" t="s">
        <v>300</v>
      </c>
      <c r="B8193" s="4" t="s">
        <v>100</v>
      </c>
      <c r="C8193" s="4" t="s">
        <v>301</v>
      </c>
      <c r="D8193" s="4" t="s">
        <v>302</v>
      </c>
      <c r="E8193" s="5">
        <v>7.85</v>
      </c>
      <c r="F8193" s="13"/>
    </row>
    <row r="8194" spans="1:6" ht="21.95" customHeight="1" x14ac:dyDescent="0.15">
      <c r="A8194" s="6" t="s">
        <v>300</v>
      </c>
      <c r="B8194" s="4" t="s">
        <v>100</v>
      </c>
      <c r="C8194" s="4" t="s">
        <v>301</v>
      </c>
      <c r="D8194" s="4" t="s">
        <v>303</v>
      </c>
      <c r="E8194" s="5">
        <v>12.81</v>
      </c>
      <c r="F8194" s="13"/>
    </row>
    <row r="8195" spans="1:6" ht="21.95" customHeight="1" x14ac:dyDescent="0.15">
      <c r="A8195" s="6" t="s">
        <v>300</v>
      </c>
      <c r="B8195" s="4" t="s">
        <v>100</v>
      </c>
      <c r="C8195" s="4" t="s">
        <v>301</v>
      </c>
      <c r="D8195" s="4" t="s">
        <v>303</v>
      </c>
      <c r="E8195" s="5">
        <v>12.27</v>
      </c>
      <c r="F8195" s="13"/>
    </row>
    <row r="8196" spans="1:6" ht="21.95" customHeight="1" x14ac:dyDescent="0.15">
      <c r="A8196" s="6" t="s">
        <v>300</v>
      </c>
      <c r="B8196" s="4" t="s">
        <v>209</v>
      </c>
      <c r="C8196" s="4" t="s">
        <v>301</v>
      </c>
      <c r="D8196" s="4" t="s">
        <v>302</v>
      </c>
      <c r="E8196" s="5">
        <v>13.93</v>
      </c>
      <c r="F8196" s="13"/>
    </row>
    <row r="8197" spans="1:6" ht="21.95" customHeight="1" x14ac:dyDescent="0.15">
      <c r="A8197" s="6" t="s">
        <v>300</v>
      </c>
      <c r="B8197" s="4" t="s">
        <v>209</v>
      </c>
      <c r="C8197" s="4" t="s">
        <v>301</v>
      </c>
      <c r="D8197" s="4" t="s">
        <v>302</v>
      </c>
      <c r="E8197" s="5">
        <v>8.3000000000000007</v>
      </c>
      <c r="F8197" s="13"/>
    </row>
    <row r="8198" spans="1:6" ht="21.95" customHeight="1" x14ac:dyDescent="0.15">
      <c r="A8198" s="9" t="s">
        <v>300</v>
      </c>
      <c r="B8198" s="4" t="s">
        <v>209</v>
      </c>
      <c r="C8198" s="4" t="s">
        <v>301</v>
      </c>
      <c r="D8198" s="4" t="s">
        <v>303</v>
      </c>
      <c r="E8198" s="5">
        <v>12.08</v>
      </c>
      <c r="F8198" s="13"/>
    </row>
    <row r="8199" spans="1:6" ht="21.95" customHeight="1" x14ac:dyDescent="0.15">
      <c r="A8199" s="6" t="s">
        <v>300</v>
      </c>
      <c r="B8199" s="4" t="s">
        <v>209</v>
      </c>
      <c r="C8199" s="4" t="s">
        <v>301</v>
      </c>
      <c r="D8199" s="4" t="s">
        <v>303</v>
      </c>
      <c r="E8199" s="5">
        <v>7.2</v>
      </c>
      <c r="F8199" s="13"/>
    </row>
    <row r="8200" spans="1:6" ht="21.95" customHeight="1" x14ac:dyDescent="0.15">
      <c r="A8200" s="6" t="s">
        <v>300</v>
      </c>
      <c r="B8200" s="4" t="s">
        <v>210</v>
      </c>
      <c r="C8200" s="4" t="s">
        <v>301</v>
      </c>
      <c r="D8200" s="4" t="s">
        <v>302</v>
      </c>
      <c r="E8200" s="5">
        <v>9.7100000000000009</v>
      </c>
      <c r="F8200" s="13" t="s">
        <v>354</v>
      </c>
    </row>
    <row r="8201" spans="1:6" ht="21.95" customHeight="1" x14ac:dyDescent="0.15">
      <c r="A8201" s="6" t="s">
        <v>300</v>
      </c>
      <c r="B8201" s="4" t="s">
        <v>210</v>
      </c>
      <c r="C8201" s="4" t="s">
        <v>301</v>
      </c>
      <c r="D8201" s="4" t="s">
        <v>303</v>
      </c>
      <c r="E8201" s="5">
        <v>9.85</v>
      </c>
      <c r="F8201" s="13"/>
    </row>
    <row r="8202" spans="1:6" ht="21.95" customHeight="1" x14ac:dyDescent="0.15">
      <c r="A8202" s="6" t="s">
        <v>300</v>
      </c>
      <c r="B8202" s="4" t="s">
        <v>101</v>
      </c>
      <c r="C8202" s="4" t="s">
        <v>301</v>
      </c>
      <c r="D8202" s="4" t="s">
        <v>302</v>
      </c>
      <c r="E8202" s="5">
        <v>14.82</v>
      </c>
      <c r="F8202" s="13" t="s">
        <v>353</v>
      </c>
    </row>
    <row r="8203" spans="1:6" ht="21.95" customHeight="1" x14ac:dyDescent="0.15">
      <c r="A8203" s="6" t="s">
        <v>300</v>
      </c>
      <c r="B8203" s="4" t="s">
        <v>101</v>
      </c>
      <c r="C8203" s="4" t="s">
        <v>301</v>
      </c>
      <c r="D8203" s="4" t="s">
        <v>302</v>
      </c>
      <c r="E8203" s="5">
        <v>13.2</v>
      </c>
      <c r="F8203" s="13"/>
    </row>
    <row r="8204" spans="1:6" ht="21.95" customHeight="1" x14ac:dyDescent="0.15">
      <c r="A8204" s="6" t="s">
        <v>300</v>
      </c>
      <c r="B8204" s="4" t="s">
        <v>101</v>
      </c>
      <c r="C8204" s="4" t="s">
        <v>301</v>
      </c>
      <c r="D8204" s="4" t="s">
        <v>303</v>
      </c>
      <c r="E8204" s="5">
        <v>14.37</v>
      </c>
      <c r="F8204" s="13"/>
    </row>
    <row r="8205" spans="1:6" ht="21.95" customHeight="1" x14ac:dyDescent="0.15">
      <c r="A8205" s="6" t="s">
        <v>300</v>
      </c>
      <c r="B8205" s="4" t="s">
        <v>101</v>
      </c>
      <c r="C8205" s="4" t="s">
        <v>301</v>
      </c>
      <c r="D8205" s="4" t="s">
        <v>303</v>
      </c>
      <c r="E8205" s="5">
        <v>13.16</v>
      </c>
      <c r="F8205" s="13"/>
    </row>
    <row r="8206" spans="1:6" ht="21.95" customHeight="1" x14ac:dyDescent="0.15">
      <c r="A8206" s="6" t="s">
        <v>300</v>
      </c>
      <c r="B8206" s="4" t="s">
        <v>101</v>
      </c>
      <c r="C8206" s="4" t="s">
        <v>301</v>
      </c>
      <c r="D8206" s="4" t="s">
        <v>303</v>
      </c>
      <c r="E8206" s="5">
        <v>9.49</v>
      </c>
      <c r="F8206" s="13"/>
    </row>
    <row r="8207" spans="1:6" ht="21.95" customHeight="1" x14ac:dyDescent="0.15">
      <c r="A8207" s="6" t="s">
        <v>300</v>
      </c>
      <c r="B8207" s="4" t="s">
        <v>101</v>
      </c>
      <c r="C8207" s="4" t="s">
        <v>301</v>
      </c>
      <c r="D8207" s="4" t="s">
        <v>304</v>
      </c>
      <c r="E8207" s="5">
        <v>4.92</v>
      </c>
      <c r="F8207" s="13"/>
    </row>
    <row r="8208" spans="1:6" ht="21.95" customHeight="1" x14ac:dyDescent="0.15">
      <c r="A8208" s="6" t="s">
        <v>300</v>
      </c>
      <c r="B8208" s="4" t="s">
        <v>211</v>
      </c>
      <c r="C8208" s="4" t="s">
        <v>301</v>
      </c>
      <c r="D8208" s="4" t="s">
        <v>303</v>
      </c>
      <c r="E8208" s="5">
        <v>13.09</v>
      </c>
      <c r="F8208" s="13"/>
    </row>
    <row r="8209" spans="1:10" ht="21.95" customHeight="1" x14ac:dyDescent="0.15">
      <c r="A8209" s="6" t="s">
        <v>300</v>
      </c>
      <c r="B8209" s="4" t="s">
        <v>211</v>
      </c>
      <c r="C8209" s="4" t="s">
        <v>301</v>
      </c>
      <c r="D8209" s="4" t="s">
        <v>303</v>
      </c>
      <c r="E8209" s="5">
        <v>14.47</v>
      </c>
      <c r="F8209" s="13"/>
    </row>
    <row r="8210" spans="1:10" ht="21.95" customHeight="1" x14ac:dyDescent="0.15">
      <c r="A8210" s="6" t="s">
        <v>300</v>
      </c>
      <c r="B8210" s="4" t="s">
        <v>211</v>
      </c>
      <c r="C8210" s="4" t="s">
        <v>301</v>
      </c>
      <c r="D8210" s="4" t="s">
        <v>304</v>
      </c>
      <c r="E8210" s="5">
        <v>12.92</v>
      </c>
      <c r="F8210" s="13"/>
    </row>
    <row r="8211" spans="1:10" ht="21.95" customHeight="1" x14ac:dyDescent="0.15">
      <c r="A8211" s="6" t="s">
        <v>300</v>
      </c>
      <c r="B8211" s="4" t="s">
        <v>211</v>
      </c>
      <c r="C8211" s="4" t="s">
        <v>301</v>
      </c>
      <c r="D8211" s="4" t="s">
        <v>304</v>
      </c>
      <c r="E8211" s="5">
        <v>12.66</v>
      </c>
      <c r="F8211" s="13"/>
    </row>
    <row r="8212" spans="1:10" ht="21.95" customHeight="1" x14ac:dyDescent="0.15">
      <c r="A8212" s="6" t="s">
        <v>300</v>
      </c>
      <c r="B8212" s="4" t="s">
        <v>211</v>
      </c>
      <c r="C8212" s="4" t="s">
        <v>301</v>
      </c>
      <c r="D8212" s="4" t="s">
        <v>304</v>
      </c>
      <c r="E8212" s="5">
        <v>4.08</v>
      </c>
      <c r="F8212" s="13"/>
    </row>
    <row r="8213" spans="1:10" ht="21.95" customHeight="1" x14ac:dyDescent="0.15">
      <c r="A8213" s="6" t="s">
        <v>300</v>
      </c>
      <c r="B8213" s="4" t="s">
        <v>102</v>
      </c>
      <c r="C8213" s="4" t="s">
        <v>301</v>
      </c>
      <c r="D8213" s="4" t="s">
        <v>302</v>
      </c>
      <c r="E8213" s="5">
        <v>10.8</v>
      </c>
      <c r="F8213" s="13" t="s">
        <v>354</v>
      </c>
    </row>
    <row r="8214" spans="1:10" ht="21.95" customHeight="1" x14ac:dyDescent="0.15">
      <c r="A8214" s="6" t="s">
        <v>300</v>
      </c>
      <c r="B8214" s="4" t="s">
        <v>102</v>
      </c>
      <c r="C8214" s="4" t="s">
        <v>301</v>
      </c>
      <c r="D8214" s="4" t="s">
        <v>303</v>
      </c>
      <c r="E8214" s="5">
        <v>11.81</v>
      </c>
    </row>
    <row r="8215" spans="1:10" ht="21.95" customHeight="1" x14ac:dyDescent="0.15">
      <c r="A8215" s="6" t="s">
        <v>300</v>
      </c>
      <c r="B8215" s="4" t="s">
        <v>212</v>
      </c>
      <c r="C8215" s="4" t="s">
        <v>301</v>
      </c>
      <c r="D8215" s="4" t="s">
        <v>302</v>
      </c>
      <c r="E8215" s="5">
        <v>12.39</v>
      </c>
    </row>
    <row r="8216" spans="1:10" ht="21.95" customHeight="1" x14ac:dyDescent="0.15">
      <c r="A8216" s="6" t="s">
        <v>300</v>
      </c>
      <c r="B8216" s="4" t="s">
        <v>212</v>
      </c>
      <c r="C8216" s="4" t="s">
        <v>301</v>
      </c>
      <c r="D8216" s="4" t="s">
        <v>303</v>
      </c>
      <c r="E8216" s="5">
        <v>11.39</v>
      </c>
    </row>
    <row r="8217" spans="1:10" ht="21.95" customHeight="1" x14ac:dyDescent="0.15">
      <c r="A8217" s="6" t="s">
        <v>300</v>
      </c>
      <c r="B8217" s="4" t="s">
        <v>103</v>
      </c>
      <c r="C8217" s="4" t="s">
        <v>301</v>
      </c>
      <c r="D8217" s="4" t="s">
        <v>302</v>
      </c>
      <c r="E8217" s="5">
        <v>14.01</v>
      </c>
      <c r="F8217" t="s">
        <v>353</v>
      </c>
      <c r="G8217" s="17">
        <f>+E8217+E8218+E8219+E8220+E8221+E8222+E8223+E8224</f>
        <v>84.919999999999987</v>
      </c>
      <c r="H8217" s="17">
        <f>+E8225+E8226+E8227+E8228</f>
        <v>40.61</v>
      </c>
      <c r="I8217" s="18">
        <f>+(G8217/4)/(H8217/3)</f>
        <v>1.5683329229253875</v>
      </c>
      <c r="J8217" s="21">
        <f>+(B8217-$K$1)/7</f>
        <v>49</v>
      </c>
    </row>
    <row r="8218" spans="1:10" ht="21.95" customHeight="1" x14ac:dyDescent="0.15">
      <c r="A8218" s="6" t="s">
        <v>300</v>
      </c>
      <c r="B8218" s="4" t="s">
        <v>103</v>
      </c>
      <c r="C8218" s="4" t="s">
        <v>301</v>
      </c>
      <c r="D8218" s="4" t="s">
        <v>302</v>
      </c>
      <c r="E8218" s="5">
        <v>7.33</v>
      </c>
    </row>
    <row r="8219" spans="1:10" ht="21.95" customHeight="1" x14ac:dyDescent="0.15">
      <c r="A8219" s="6" t="s">
        <v>300</v>
      </c>
      <c r="B8219" s="4" t="s">
        <v>103</v>
      </c>
      <c r="C8219" s="4" t="s">
        <v>301</v>
      </c>
      <c r="D8219" s="4" t="s">
        <v>303</v>
      </c>
      <c r="E8219" s="5">
        <v>12.34</v>
      </c>
    </row>
    <row r="8220" spans="1:10" ht="21.95" customHeight="1" x14ac:dyDescent="0.15">
      <c r="A8220" s="6" t="s">
        <v>300</v>
      </c>
      <c r="B8220" s="4" t="s">
        <v>103</v>
      </c>
      <c r="C8220" s="4" t="s">
        <v>301</v>
      </c>
      <c r="D8220" s="4" t="s">
        <v>303</v>
      </c>
      <c r="E8220" s="5">
        <v>11.7</v>
      </c>
    </row>
    <row r="8221" spans="1:10" ht="21.95" customHeight="1" x14ac:dyDescent="0.15">
      <c r="A8221" s="6" t="s">
        <v>300</v>
      </c>
      <c r="B8221" s="4" t="s">
        <v>213</v>
      </c>
      <c r="C8221" s="4" t="s">
        <v>301</v>
      </c>
      <c r="D8221" s="4" t="s">
        <v>302</v>
      </c>
      <c r="E8221" s="5">
        <v>12.82</v>
      </c>
    </row>
    <row r="8222" spans="1:10" ht="21.95" customHeight="1" x14ac:dyDescent="0.15">
      <c r="A8222" s="6" t="s">
        <v>300</v>
      </c>
      <c r="B8222" s="4" t="s">
        <v>213</v>
      </c>
      <c r="C8222" s="4" t="s">
        <v>301</v>
      </c>
      <c r="D8222" s="4" t="s">
        <v>302</v>
      </c>
      <c r="E8222" s="5">
        <v>7.39</v>
      </c>
    </row>
    <row r="8223" spans="1:10" ht="21.95" customHeight="1" x14ac:dyDescent="0.15">
      <c r="A8223" s="6" t="s">
        <v>300</v>
      </c>
      <c r="B8223" s="4" t="s">
        <v>213</v>
      </c>
      <c r="C8223" s="4" t="s">
        <v>301</v>
      </c>
      <c r="D8223" s="4" t="s">
        <v>303</v>
      </c>
      <c r="E8223" s="5">
        <v>12.47</v>
      </c>
    </row>
    <row r="8224" spans="1:10" ht="21.95" customHeight="1" x14ac:dyDescent="0.15">
      <c r="A8224" s="6" t="s">
        <v>300</v>
      </c>
      <c r="B8224" s="4" t="s">
        <v>213</v>
      </c>
      <c r="C8224" s="4" t="s">
        <v>301</v>
      </c>
      <c r="D8224" s="4" t="s">
        <v>303</v>
      </c>
      <c r="E8224" s="5">
        <v>6.86</v>
      </c>
    </row>
    <row r="8225" spans="1:10" ht="21.95" customHeight="1" x14ac:dyDescent="0.15">
      <c r="A8225" s="6" t="s">
        <v>300</v>
      </c>
      <c r="B8225" s="4" t="s">
        <v>104</v>
      </c>
      <c r="C8225" s="4" t="s">
        <v>301</v>
      </c>
      <c r="D8225" s="4" t="s">
        <v>302</v>
      </c>
      <c r="E8225" s="5">
        <v>9.86</v>
      </c>
      <c r="F8225" t="s">
        <v>354</v>
      </c>
    </row>
    <row r="8226" spans="1:10" ht="21.95" customHeight="1" x14ac:dyDescent="0.15">
      <c r="A8226" s="6" t="s">
        <v>300</v>
      </c>
      <c r="B8226" s="4" t="s">
        <v>104</v>
      </c>
      <c r="C8226" s="4" t="s">
        <v>301</v>
      </c>
      <c r="D8226" s="4" t="s">
        <v>303</v>
      </c>
      <c r="E8226" s="5">
        <v>11.25</v>
      </c>
    </row>
    <row r="8227" spans="1:10" ht="21.95" customHeight="1" x14ac:dyDescent="0.15">
      <c r="A8227" s="6" t="s">
        <v>300</v>
      </c>
      <c r="B8227" s="4" t="s">
        <v>214</v>
      </c>
      <c r="C8227" s="4" t="s">
        <v>301</v>
      </c>
      <c r="D8227" s="4" t="s">
        <v>303</v>
      </c>
      <c r="E8227" s="5">
        <v>11.53</v>
      </c>
    </row>
    <row r="8228" spans="1:10" ht="21.95" customHeight="1" x14ac:dyDescent="0.15">
      <c r="A8228" s="6" t="s">
        <v>300</v>
      </c>
      <c r="B8228" s="4" t="s">
        <v>214</v>
      </c>
      <c r="C8228" s="4" t="s">
        <v>301</v>
      </c>
      <c r="D8228" s="4" t="s">
        <v>304</v>
      </c>
      <c r="E8228" s="5">
        <v>7.97</v>
      </c>
    </row>
    <row r="8229" spans="1:10" ht="21.95" customHeight="1" x14ac:dyDescent="0.15">
      <c r="A8229" s="6" t="s">
        <v>300</v>
      </c>
      <c r="B8229" s="4" t="s">
        <v>105</v>
      </c>
      <c r="C8229" s="4" t="s">
        <v>301</v>
      </c>
      <c r="D8229" s="4" t="s">
        <v>302</v>
      </c>
      <c r="E8229" s="5">
        <v>5.21</v>
      </c>
      <c r="F8229" t="s">
        <v>353</v>
      </c>
      <c r="G8229" s="17">
        <f>+E8229+E8230+E8231+E8232+E8233+E8234+E8235+E8236+E8237</f>
        <v>77.050000000000011</v>
      </c>
      <c r="H8229" s="17">
        <f>+E8241+E8238+E8239+E8240</f>
        <v>37.25</v>
      </c>
      <c r="I8229" s="18">
        <f>+(G8229/4)/(H8229/3)</f>
        <v>1.5513422818791949</v>
      </c>
      <c r="J8229" s="21">
        <f>+(B8229-$K$1)/7</f>
        <v>50</v>
      </c>
    </row>
    <row r="8230" spans="1:10" ht="21.95" customHeight="1" x14ac:dyDescent="0.15">
      <c r="A8230" s="6" t="s">
        <v>300</v>
      </c>
      <c r="B8230" s="4" t="s">
        <v>105</v>
      </c>
      <c r="C8230" s="4" t="s">
        <v>301</v>
      </c>
      <c r="D8230" s="4" t="s">
        <v>302</v>
      </c>
      <c r="E8230" s="5">
        <v>9.49</v>
      </c>
    </row>
    <row r="8231" spans="1:10" ht="21.95" customHeight="1" x14ac:dyDescent="0.15">
      <c r="A8231" s="6" t="s">
        <v>300</v>
      </c>
      <c r="B8231" s="4" t="s">
        <v>105</v>
      </c>
      <c r="C8231" s="4" t="s">
        <v>301</v>
      </c>
      <c r="D8231" s="4" t="s">
        <v>303</v>
      </c>
      <c r="E8231" s="5">
        <v>12.55</v>
      </c>
    </row>
    <row r="8232" spans="1:10" ht="21.95" customHeight="1" x14ac:dyDescent="0.15">
      <c r="A8232" s="6" t="s">
        <v>300</v>
      </c>
      <c r="B8232" s="4" t="s">
        <v>105</v>
      </c>
      <c r="C8232" s="4" t="s">
        <v>301</v>
      </c>
      <c r="D8232" s="4" t="s">
        <v>303</v>
      </c>
      <c r="E8232" s="5">
        <v>7.31</v>
      </c>
    </row>
    <row r="8233" spans="1:10" ht="21.95" customHeight="1" x14ac:dyDescent="0.15">
      <c r="A8233" s="6" t="s">
        <v>300</v>
      </c>
      <c r="B8233" s="4" t="s">
        <v>105</v>
      </c>
      <c r="C8233" s="4" t="s">
        <v>301</v>
      </c>
      <c r="D8233" s="4" t="s">
        <v>304</v>
      </c>
      <c r="E8233" s="5">
        <v>8.23</v>
      </c>
    </row>
    <row r="8234" spans="1:10" ht="21.95" customHeight="1" x14ac:dyDescent="0.15">
      <c r="A8234" s="6" t="s">
        <v>300</v>
      </c>
      <c r="B8234" s="4" t="s">
        <v>215</v>
      </c>
      <c r="C8234" s="4" t="s">
        <v>301</v>
      </c>
      <c r="D8234" s="4" t="s">
        <v>302</v>
      </c>
      <c r="E8234" s="5">
        <v>11.1</v>
      </c>
    </row>
    <row r="8235" spans="1:10" ht="21.95" customHeight="1" x14ac:dyDescent="0.15">
      <c r="A8235" s="6" t="s">
        <v>300</v>
      </c>
      <c r="B8235" s="4" t="s">
        <v>215</v>
      </c>
      <c r="C8235" s="4" t="s">
        <v>301</v>
      </c>
      <c r="D8235" s="4" t="s">
        <v>302</v>
      </c>
      <c r="E8235" s="5">
        <v>6.62</v>
      </c>
    </row>
    <row r="8236" spans="1:10" ht="21.95" customHeight="1" x14ac:dyDescent="0.15">
      <c r="A8236" s="6" t="s">
        <v>300</v>
      </c>
      <c r="B8236" s="4" t="s">
        <v>215</v>
      </c>
      <c r="C8236" s="4" t="s">
        <v>301</v>
      </c>
      <c r="D8236" s="4" t="s">
        <v>303</v>
      </c>
      <c r="E8236" s="5">
        <v>8.0299999999999994</v>
      </c>
    </row>
    <row r="8237" spans="1:10" ht="21.95" customHeight="1" x14ac:dyDescent="0.15">
      <c r="A8237" s="6" t="s">
        <v>300</v>
      </c>
      <c r="B8237" s="4" t="s">
        <v>215</v>
      </c>
      <c r="C8237" s="4" t="s">
        <v>301</v>
      </c>
      <c r="D8237" s="4" t="s">
        <v>303</v>
      </c>
      <c r="E8237" s="5">
        <v>8.51</v>
      </c>
    </row>
    <row r="8238" spans="1:10" ht="21.95" customHeight="1" x14ac:dyDescent="0.15">
      <c r="A8238" s="6" t="s">
        <v>300</v>
      </c>
      <c r="B8238" s="4" t="s">
        <v>106</v>
      </c>
      <c r="C8238" s="4" t="s">
        <v>301</v>
      </c>
      <c r="D8238" s="4" t="s">
        <v>302</v>
      </c>
      <c r="E8238" s="5">
        <v>7.68</v>
      </c>
      <c r="F8238" t="s">
        <v>354</v>
      </c>
    </row>
    <row r="8239" spans="1:10" ht="21.95" customHeight="1" x14ac:dyDescent="0.15">
      <c r="A8239" s="6" t="s">
        <v>300</v>
      </c>
      <c r="B8239" s="4" t="s">
        <v>106</v>
      </c>
      <c r="C8239" s="4" t="s">
        <v>301</v>
      </c>
      <c r="D8239" s="4" t="s">
        <v>303</v>
      </c>
      <c r="E8239" s="5">
        <v>9.4600000000000009</v>
      </c>
    </row>
    <row r="8240" spans="1:10" ht="21.95" customHeight="1" x14ac:dyDescent="0.15">
      <c r="A8240" s="6" t="s">
        <v>300</v>
      </c>
      <c r="B8240" s="4" t="s">
        <v>216</v>
      </c>
      <c r="C8240" s="4" t="s">
        <v>301</v>
      </c>
      <c r="D8240" s="4" t="s">
        <v>302</v>
      </c>
      <c r="E8240" s="5">
        <v>10.53</v>
      </c>
    </row>
    <row r="8241" spans="1:10" ht="21.95" customHeight="1" x14ac:dyDescent="0.15">
      <c r="A8241" s="6" t="s">
        <v>300</v>
      </c>
      <c r="B8241" s="4" t="s">
        <v>216</v>
      </c>
      <c r="C8241" s="4" t="s">
        <v>301</v>
      </c>
      <c r="D8241" s="4" t="s">
        <v>303</v>
      </c>
      <c r="E8241" s="5">
        <v>9.58</v>
      </c>
    </row>
    <row r="8242" spans="1:10" ht="21.95" customHeight="1" x14ac:dyDescent="0.15">
      <c r="A8242" s="9" t="s">
        <v>300</v>
      </c>
      <c r="B8242" s="4" t="s">
        <v>107</v>
      </c>
      <c r="C8242" s="4" t="s">
        <v>301</v>
      </c>
      <c r="D8242" s="4" t="s">
        <v>302</v>
      </c>
      <c r="E8242" s="5">
        <v>10.84</v>
      </c>
      <c r="F8242" t="s">
        <v>353</v>
      </c>
      <c r="G8242" s="17">
        <f>+E8242+E8243+E8244+E8245+E8246+E8247+E8248+E8249</f>
        <v>73.14</v>
      </c>
      <c r="H8242" s="17">
        <f>+E8250+E8251+E8252+E8253</f>
        <v>46.26</v>
      </c>
      <c r="I8242" s="18">
        <f>+(G8242/4)/(H8242/3)</f>
        <v>1.1857976653696498</v>
      </c>
      <c r="J8242" s="21">
        <f>+(B8242-$K$1)/7</f>
        <v>51</v>
      </c>
    </row>
    <row r="8243" spans="1:10" ht="21.95" customHeight="1" x14ac:dyDescent="0.15">
      <c r="A8243" s="6" t="s">
        <v>300</v>
      </c>
      <c r="B8243" s="4" t="s">
        <v>107</v>
      </c>
      <c r="C8243" s="4" t="s">
        <v>301</v>
      </c>
      <c r="D8243" s="4" t="s">
        <v>302</v>
      </c>
      <c r="E8243" s="5">
        <v>6.67</v>
      </c>
    </row>
    <row r="8244" spans="1:10" ht="21.95" customHeight="1" x14ac:dyDescent="0.15">
      <c r="A8244" s="6" t="s">
        <v>300</v>
      </c>
      <c r="B8244" s="4" t="s">
        <v>107</v>
      </c>
      <c r="C8244" s="4" t="s">
        <v>301</v>
      </c>
      <c r="D8244" s="4" t="s">
        <v>303</v>
      </c>
      <c r="E8244" s="5">
        <v>11.66</v>
      </c>
    </row>
    <row r="8245" spans="1:10" ht="21.95" customHeight="1" x14ac:dyDescent="0.15">
      <c r="A8245" s="6" t="s">
        <v>300</v>
      </c>
      <c r="B8245" s="4" t="s">
        <v>107</v>
      </c>
      <c r="C8245" s="4" t="s">
        <v>301</v>
      </c>
      <c r="D8245" s="4" t="s">
        <v>303</v>
      </c>
      <c r="E8245" s="5">
        <v>9.06</v>
      </c>
    </row>
    <row r="8246" spans="1:10" ht="21.95" customHeight="1" x14ac:dyDescent="0.15">
      <c r="A8246" s="6" t="s">
        <v>300</v>
      </c>
      <c r="B8246" s="4" t="s">
        <v>217</v>
      </c>
      <c r="C8246" s="4" t="s">
        <v>301</v>
      </c>
      <c r="D8246" s="4" t="s">
        <v>302</v>
      </c>
      <c r="E8246" s="5">
        <v>11.41</v>
      </c>
    </row>
    <row r="8247" spans="1:10" ht="21.95" customHeight="1" x14ac:dyDescent="0.15">
      <c r="A8247" s="6" t="s">
        <v>300</v>
      </c>
      <c r="B8247" s="4" t="s">
        <v>217</v>
      </c>
      <c r="C8247" s="4" t="s">
        <v>301</v>
      </c>
      <c r="D8247" s="4" t="s">
        <v>302</v>
      </c>
      <c r="E8247" s="5">
        <v>6.45</v>
      </c>
    </row>
    <row r="8248" spans="1:10" ht="21.95" customHeight="1" x14ac:dyDescent="0.15">
      <c r="A8248" s="6" t="s">
        <v>300</v>
      </c>
      <c r="B8248" s="4" t="s">
        <v>217</v>
      </c>
      <c r="C8248" s="4" t="s">
        <v>301</v>
      </c>
      <c r="D8248" s="4" t="s">
        <v>303</v>
      </c>
      <c r="E8248" s="5">
        <v>9.39</v>
      </c>
    </row>
    <row r="8249" spans="1:10" ht="21.95" customHeight="1" x14ac:dyDescent="0.15">
      <c r="A8249" s="6" t="s">
        <v>300</v>
      </c>
      <c r="B8249" s="4" t="s">
        <v>217</v>
      </c>
      <c r="C8249" s="4" t="s">
        <v>301</v>
      </c>
      <c r="D8249" s="4" t="s">
        <v>303</v>
      </c>
      <c r="E8249" s="5">
        <v>7.66</v>
      </c>
    </row>
    <row r="8250" spans="1:10" ht="21.95" customHeight="1" x14ac:dyDescent="0.15">
      <c r="A8250" s="6" t="s">
        <v>300</v>
      </c>
      <c r="B8250" s="4" t="s">
        <v>108</v>
      </c>
      <c r="C8250" s="4" t="s">
        <v>301</v>
      </c>
      <c r="D8250" s="4" t="s">
        <v>302</v>
      </c>
      <c r="E8250" s="5">
        <v>11.37</v>
      </c>
      <c r="F8250" t="s">
        <v>354</v>
      </c>
    </row>
    <row r="8251" spans="1:10" ht="21.95" customHeight="1" x14ac:dyDescent="0.15">
      <c r="A8251" s="6" t="s">
        <v>300</v>
      </c>
      <c r="B8251" s="4" t="s">
        <v>108</v>
      </c>
      <c r="C8251" s="4" t="s">
        <v>301</v>
      </c>
      <c r="D8251" s="4" t="s">
        <v>303</v>
      </c>
      <c r="E8251" s="5">
        <v>11.85</v>
      </c>
    </row>
    <row r="8252" spans="1:10" ht="21.95" customHeight="1" x14ac:dyDescent="0.15">
      <c r="A8252" s="6" t="s">
        <v>300</v>
      </c>
      <c r="B8252" s="4" t="s">
        <v>218</v>
      </c>
      <c r="C8252" s="4" t="s">
        <v>301</v>
      </c>
      <c r="D8252" s="4" t="s">
        <v>302</v>
      </c>
      <c r="E8252" s="5">
        <v>11.71</v>
      </c>
    </row>
    <row r="8253" spans="1:10" ht="21.95" customHeight="1" x14ac:dyDescent="0.15">
      <c r="A8253" s="6" t="s">
        <v>300</v>
      </c>
      <c r="B8253" s="4" t="s">
        <v>218</v>
      </c>
      <c r="C8253" s="4" t="s">
        <v>301</v>
      </c>
      <c r="D8253" s="4" t="s">
        <v>303</v>
      </c>
      <c r="E8253" s="5">
        <v>11.33</v>
      </c>
    </row>
    <row r="8254" spans="1:10" ht="21.95" customHeight="1" x14ac:dyDescent="0.15">
      <c r="A8254" s="6" t="s">
        <v>300</v>
      </c>
      <c r="B8254" s="4" t="s">
        <v>219</v>
      </c>
      <c r="C8254" s="4" t="s">
        <v>301</v>
      </c>
      <c r="D8254" s="4" t="s">
        <v>302</v>
      </c>
      <c r="E8254" s="5">
        <v>0.92</v>
      </c>
      <c r="F8254" s="13" t="s">
        <v>353</v>
      </c>
    </row>
    <row r="8255" spans="1:10" ht="21.95" customHeight="1" x14ac:dyDescent="0.15">
      <c r="A8255" s="6" t="s">
        <v>300</v>
      </c>
      <c r="B8255" s="4" t="s">
        <v>219</v>
      </c>
      <c r="C8255" s="4" t="s">
        <v>301</v>
      </c>
      <c r="D8255" s="4" t="s">
        <v>303</v>
      </c>
      <c r="E8255" s="5">
        <v>11.09</v>
      </c>
      <c r="F8255" s="13"/>
    </row>
    <row r="8256" spans="1:10" ht="21.95" customHeight="1" x14ac:dyDescent="0.15">
      <c r="A8256" s="6" t="s">
        <v>300</v>
      </c>
      <c r="B8256" s="4" t="s">
        <v>219</v>
      </c>
      <c r="C8256" s="4" t="s">
        <v>301</v>
      </c>
      <c r="D8256" s="4" t="s">
        <v>303</v>
      </c>
      <c r="E8256" s="5">
        <v>7.66</v>
      </c>
      <c r="F8256" s="13"/>
    </row>
    <row r="8257" spans="1:14" ht="21.95" customHeight="1" x14ac:dyDescent="0.15">
      <c r="A8257" s="6" t="s">
        <v>300</v>
      </c>
      <c r="B8257" s="4" t="s">
        <v>219</v>
      </c>
      <c r="C8257" s="4" t="s">
        <v>301</v>
      </c>
      <c r="D8257" s="4" t="s">
        <v>304</v>
      </c>
      <c r="E8257" s="5">
        <v>11.81</v>
      </c>
      <c r="F8257" s="13"/>
    </row>
    <row r="8258" spans="1:14" ht="21.95" customHeight="1" x14ac:dyDescent="0.15">
      <c r="A8258" s="6" t="s">
        <v>300</v>
      </c>
      <c r="B8258" s="4" t="s">
        <v>219</v>
      </c>
      <c r="C8258" s="4" t="s">
        <v>301</v>
      </c>
      <c r="D8258" s="4" t="s">
        <v>304</v>
      </c>
      <c r="E8258" s="5">
        <v>7.78</v>
      </c>
      <c r="F8258" s="13"/>
    </row>
    <row r="8259" spans="1:14" ht="21.95" customHeight="1" x14ac:dyDescent="0.15">
      <c r="A8259" s="6" t="s">
        <v>300</v>
      </c>
      <c r="B8259" s="4" t="s">
        <v>109</v>
      </c>
      <c r="C8259" s="4" t="s">
        <v>301</v>
      </c>
      <c r="D8259" s="4" t="s">
        <v>302</v>
      </c>
      <c r="E8259" s="5">
        <v>12.08</v>
      </c>
      <c r="F8259" s="13" t="s">
        <v>354</v>
      </c>
    </row>
    <row r="8260" spans="1:14" ht="21.95" customHeight="1" x14ac:dyDescent="0.15">
      <c r="A8260" s="6" t="s">
        <v>300</v>
      </c>
      <c r="B8260" s="4" t="s">
        <v>109</v>
      </c>
      <c r="C8260" s="4" t="s">
        <v>301</v>
      </c>
      <c r="D8260" s="4" t="s">
        <v>302</v>
      </c>
      <c r="E8260" s="5">
        <v>10.6</v>
      </c>
    </row>
    <row r="8261" spans="1:14" ht="21.95" customHeight="1" x14ac:dyDescent="0.15">
      <c r="A8261" s="6" t="s">
        <v>300</v>
      </c>
      <c r="B8261" s="4" t="s">
        <v>109</v>
      </c>
      <c r="C8261" s="4" t="s">
        <v>301</v>
      </c>
      <c r="D8261" s="4" t="s">
        <v>302</v>
      </c>
      <c r="E8261" s="5">
        <v>5.61</v>
      </c>
    </row>
    <row r="8262" spans="1:14" ht="21.95" customHeight="1" x14ac:dyDescent="0.15">
      <c r="A8262" s="6" t="s">
        <v>300</v>
      </c>
      <c r="B8262" s="4" t="s">
        <v>109</v>
      </c>
      <c r="C8262" s="4" t="s">
        <v>301</v>
      </c>
      <c r="D8262" s="4" t="s">
        <v>303</v>
      </c>
      <c r="E8262" s="5">
        <v>12.12</v>
      </c>
    </row>
    <row r="8263" spans="1:14" ht="21.95" customHeight="1" x14ac:dyDescent="0.15">
      <c r="A8263" s="6" t="s">
        <v>300</v>
      </c>
      <c r="B8263" s="4" t="s">
        <v>109</v>
      </c>
      <c r="C8263" s="4" t="s">
        <v>301</v>
      </c>
      <c r="D8263" s="4" t="s">
        <v>303</v>
      </c>
      <c r="E8263" s="5">
        <v>9.42</v>
      </c>
    </row>
    <row r="8264" spans="1:14" ht="21.95" customHeight="1" x14ac:dyDescent="0.15">
      <c r="A8264" s="6" t="s">
        <v>300</v>
      </c>
      <c r="B8264" s="4" t="s">
        <v>109</v>
      </c>
      <c r="C8264" s="4" t="s">
        <v>301</v>
      </c>
      <c r="D8264" s="4" t="s">
        <v>303</v>
      </c>
      <c r="E8264" s="5">
        <v>8.77</v>
      </c>
    </row>
    <row r="8265" spans="1:14" ht="21.95" customHeight="1" x14ac:dyDescent="0.15">
      <c r="A8265" s="6" t="s">
        <v>300</v>
      </c>
      <c r="B8265" s="4" t="s">
        <v>220</v>
      </c>
      <c r="C8265" s="4" t="s">
        <v>301</v>
      </c>
      <c r="D8265" s="4" t="s">
        <v>302</v>
      </c>
      <c r="E8265" s="5">
        <v>10.06</v>
      </c>
    </row>
    <row r="8266" spans="1:14" ht="21.95" customHeight="1" x14ac:dyDescent="0.15">
      <c r="A8266" s="6" t="s">
        <v>300</v>
      </c>
      <c r="B8266" s="4" t="s">
        <v>220</v>
      </c>
      <c r="C8266" s="4" t="s">
        <v>301</v>
      </c>
      <c r="D8266" s="4" t="s">
        <v>302</v>
      </c>
      <c r="E8266" s="5">
        <v>4.12</v>
      </c>
    </row>
    <row r="8267" spans="1:14" ht="21.95" customHeight="1" x14ac:dyDescent="0.15">
      <c r="A8267" s="6" t="s">
        <v>300</v>
      </c>
      <c r="B8267" s="4" t="s">
        <v>220</v>
      </c>
      <c r="C8267" s="4" t="s">
        <v>301</v>
      </c>
      <c r="D8267" s="4" t="s">
        <v>303</v>
      </c>
      <c r="E8267" s="5">
        <v>8.52</v>
      </c>
    </row>
    <row r="8268" spans="1:14" ht="21.95" customHeight="1" x14ac:dyDescent="0.15">
      <c r="A8268" s="6" t="s">
        <v>300</v>
      </c>
      <c r="B8268" s="4" t="s">
        <v>220</v>
      </c>
      <c r="C8268" s="4" t="s">
        <v>301</v>
      </c>
      <c r="D8268" s="4" t="s">
        <v>303</v>
      </c>
      <c r="E8268" s="5">
        <v>7.58</v>
      </c>
    </row>
    <row r="8269" spans="1:14" ht="21.95" customHeight="1" x14ac:dyDescent="0.15">
      <c r="A8269" s="6" t="s">
        <v>300</v>
      </c>
      <c r="E8269" s="15">
        <f>+SUM(E7637:E8268)</f>
        <v>6919.5000000000055</v>
      </c>
      <c r="I8269" s="14">
        <f>AVERAGE(I7637:I8268)</f>
        <v>1.3650349964069959</v>
      </c>
      <c r="J8269" s="14">
        <f>STDEV(I7637:I8268)</f>
        <v>0.34824900650009583</v>
      </c>
      <c r="K8269">
        <f>COUNT(I7637:I8268)</f>
        <v>43</v>
      </c>
      <c r="L8269" s="14">
        <f>+I8269-1</f>
        <v>0.36503499640699588</v>
      </c>
      <c r="M8269">
        <f>+SQRT(K8269)</f>
        <v>6.5574385243020004</v>
      </c>
      <c r="N8269">
        <f>+L8269/(J8269/M8269)</f>
        <v>6.8735143632262403</v>
      </c>
    </row>
    <row r="8270" spans="1:14" ht="21.95" customHeight="1" x14ac:dyDescent="0.15">
      <c r="A8270" s="6" t="s">
        <v>307</v>
      </c>
      <c r="B8270" s="4" t="s">
        <v>113</v>
      </c>
      <c r="C8270" s="4" t="s">
        <v>256</v>
      </c>
      <c r="D8270" s="4" t="s">
        <v>257</v>
      </c>
      <c r="E8270" s="5">
        <v>13.55</v>
      </c>
      <c r="F8270" t="s">
        <v>353</v>
      </c>
      <c r="G8270" s="17">
        <f>+E8270+E8271+E8272+E8273</f>
        <v>47.12</v>
      </c>
      <c r="H8270" s="17">
        <f>+E8274+E8275</f>
        <v>24.7</v>
      </c>
      <c r="I8270" s="18">
        <f>+(G8270/4)/(H8270/3)</f>
        <v>1.4307692307692308</v>
      </c>
      <c r="J8270" s="21">
        <f>+(B8270-$L$1)/7</f>
        <v>1</v>
      </c>
    </row>
    <row r="8271" spans="1:14" ht="21.95" customHeight="1" x14ac:dyDescent="0.15">
      <c r="A8271" s="6" t="s">
        <v>307</v>
      </c>
      <c r="B8271" s="4" t="s">
        <v>113</v>
      </c>
      <c r="C8271" s="4" t="s">
        <v>256</v>
      </c>
      <c r="D8271" s="4" t="s">
        <v>257</v>
      </c>
      <c r="E8271" s="5">
        <v>8.19</v>
      </c>
    </row>
    <row r="8272" spans="1:14" ht="21.95" customHeight="1" x14ac:dyDescent="0.15">
      <c r="A8272" s="6" t="s">
        <v>307</v>
      </c>
      <c r="B8272" s="4" t="s">
        <v>113</v>
      </c>
      <c r="C8272" s="4" t="s">
        <v>256</v>
      </c>
      <c r="D8272" s="4" t="s">
        <v>266</v>
      </c>
      <c r="E8272" s="5">
        <v>14.01</v>
      </c>
    </row>
    <row r="8273" spans="1:10" ht="21.95" customHeight="1" x14ac:dyDescent="0.15">
      <c r="A8273" s="6" t="s">
        <v>307</v>
      </c>
      <c r="B8273" s="4" t="s">
        <v>113</v>
      </c>
      <c r="C8273" s="4" t="s">
        <v>256</v>
      </c>
      <c r="D8273" s="4" t="s">
        <v>266</v>
      </c>
      <c r="E8273" s="5">
        <v>11.37</v>
      </c>
    </row>
    <row r="8274" spans="1:10" ht="21.95" customHeight="1" x14ac:dyDescent="0.15">
      <c r="A8274" s="6" t="s">
        <v>307</v>
      </c>
      <c r="B8274" s="4" t="s">
        <v>114</v>
      </c>
      <c r="C8274" s="4" t="s">
        <v>256</v>
      </c>
      <c r="D8274" s="4" t="s">
        <v>257</v>
      </c>
      <c r="E8274" s="5">
        <v>11.76</v>
      </c>
      <c r="F8274" t="s">
        <v>354</v>
      </c>
    </row>
    <row r="8275" spans="1:10" ht="21.95" customHeight="1" x14ac:dyDescent="0.15">
      <c r="A8275" s="6" t="s">
        <v>307</v>
      </c>
      <c r="B8275" s="4" t="s">
        <v>114</v>
      </c>
      <c r="C8275" s="4" t="s">
        <v>256</v>
      </c>
      <c r="D8275" s="4" t="s">
        <v>260</v>
      </c>
      <c r="E8275" s="5">
        <v>12.94</v>
      </c>
    </row>
    <row r="8276" spans="1:10" ht="21.95" customHeight="1" x14ac:dyDescent="0.15">
      <c r="A8276" s="6" t="s">
        <v>307</v>
      </c>
      <c r="B8276" s="4" t="s">
        <v>115</v>
      </c>
      <c r="C8276" s="4" t="s">
        <v>256</v>
      </c>
      <c r="D8276" s="4" t="s">
        <v>257</v>
      </c>
      <c r="E8276" s="5">
        <v>9.1999999999999993</v>
      </c>
      <c r="F8276" t="s">
        <v>353</v>
      </c>
      <c r="G8276" s="17">
        <f>+E8276+E8277+E8278+E8279</f>
        <v>30.13</v>
      </c>
      <c r="H8276" s="17">
        <f>+E8280+E8281</f>
        <v>28.55</v>
      </c>
      <c r="I8276" s="18">
        <f>+(G8276/4)/(H8276/3)</f>
        <v>0.79150612959719779</v>
      </c>
      <c r="J8276" s="21">
        <f>+(B8276-$L$1)/7</f>
        <v>2</v>
      </c>
    </row>
    <row r="8277" spans="1:10" ht="21.95" customHeight="1" x14ac:dyDescent="0.15">
      <c r="A8277" s="6" t="s">
        <v>307</v>
      </c>
      <c r="B8277" s="4" t="s">
        <v>115</v>
      </c>
      <c r="C8277" s="4" t="s">
        <v>256</v>
      </c>
      <c r="D8277" s="4" t="s">
        <v>257</v>
      </c>
      <c r="E8277" s="5">
        <v>4.5</v>
      </c>
    </row>
    <row r="8278" spans="1:10" ht="21.95" customHeight="1" x14ac:dyDescent="0.15">
      <c r="A8278" s="6" t="s">
        <v>307</v>
      </c>
      <c r="B8278" s="4" t="s">
        <v>115</v>
      </c>
      <c r="C8278" s="4" t="s">
        <v>256</v>
      </c>
      <c r="D8278" s="4" t="s">
        <v>266</v>
      </c>
      <c r="E8278" s="5">
        <v>10.74</v>
      </c>
    </row>
    <row r="8279" spans="1:10" ht="21.95" customHeight="1" x14ac:dyDescent="0.15">
      <c r="A8279" s="6" t="s">
        <v>307</v>
      </c>
      <c r="B8279" s="4" t="s">
        <v>115</v>
      </c>
      <c r="C8279" s="4" t="s">
        <v>256</v>
      </c>
      <c r="D8279" s="4" t="s">
        <v>266</v>
      </c>
      <c r="E8279" s="5">
        <v>5.69</v>
      </c>
    </row>
    <row r="8280" spans="1:10" ht="21.95" customHeight="1" x14ac:dyDescent="0.15">
      <c r="A8280" s="6" t="s">
        <v>307</v>
      </c>
      <c r="B8280" s="4" t="s">
        <v>116</v>
      </c>
      <c r="C8280" s="4" t="s">
        <v>256</v>
      </c>
      <c r="D8280" s="4" t="s">
        <v>257</v>
      </c>
      <c r="E8280" s="5">
        <v>13.74</v>
      </c>
      <c r="F8280" t="s">
        <v>354</v>
      </c>
    </row>
    <row r="8281" spans="1:10" ht="21.95" customHeight="1" x14ac:dyDescent="0.15">
      <c r="A8281" s="6" t="s">
        <v>307</v>
      </c>
      <c r="B8281" s="4" t="s">
        <v>116</v>
      </c>
      <c r="C8281" s="4" t="s">
        <v>256</v>
      </c>
      <c r="D8281" s="4" t="s">
        <v>266</v>
      </c>
      <c r="E8281" s="5">
        <v>14.81</v>
      </c>
    </row>
    <row r="8282" spans="1:10" ht="21.95" customHeight="1" x14ac:dyDescent="0.15">
      <c r="A8282" s="6" t="s">
        <v>307</v>
      </c>
      <c r="B8282" s="4" t="s">
        <v>117</v>
      </c>
      <c r="C8282" s="4" t="s">
        <v>256</v>
      </c>
      <c r="D8282" s="4" t="s">
        <v>257</v>
      </c>
      <c r="E8282" s="5">
        <v>11.43</v>
      </c>
      <c r="F8282" s="13" t="s">
        <v>353</v>
      </c>
    </row>
    <row r="8283" spans="1:10" ht="21.95" customHeight="1" x14ac:dyDescent="0.15">
      <c r="A8283" s="6" t="s">
        <v>307</v>
      </c>
      <c r="B8283" s="4" t="s">
        <v>117</v>
      </c>
      <c r="C8283" s="4" t="s">
        <v>256</v>
      </c>
      <c r="D8283" s="4" t="s">
        <v>257</v>
      </c>
      <c r="E8283" s="5">
        <v>5.81</v>
      </c>
      <c r="F8283" s="13"/>
    </row>
    <row r="8284" spans="1:10" ht="21.95" customHeight="1" x14ac:dyDescent="0.15">
      <c r="A8284" s="6" t="s">
        <v>307</v>
      </c>
      <c r="B8284" s="4" t="s">
        <v>117</v>
      </c>
      <c r="C8284" s="4" t="s">
        <v>256</v>
      </c>
      <c r="D8284" s="4" t="s">
        <v>266</v>
      </c>
      <c r="E8284" s="5">
        <v>12.88</v>
      </c>
      <c r="F8284" s="13"/>
    </row>
    <row r="8285" spans="1:10" ht="21.95" customHeight="1" x14ac:dyDescent="0.15">
      <c r="A8285" s="6" t="s">
        <v>307</v>
      </c>
      <c r="B8285" s="4" t="s">
        <v>117</v>
      </c>
      <c r="C8285" s="4" t="s">
        <v>256</v>
      </c>
      <c r="D8285" s="4" t="s">
        <v>266</v>
      </c>
      <c r="E8285" s="5">
        <v>7.56</v>
      </c>
      <c r="F8285" s="13"/>
    </row>
    <row r="8286" spans="1:10" ht="21.95" customHeight="1" x14ac:dyDescent="0.15">
      <c r="A8286" s="9" t="s">
        <v>307</v>
      </c>
      <c r="B8286" s="4" t="s">
        <v>119</v>
      </c>
      <c r="C8286" s="4" t="s">
        <v>256</v>
      </c>
      <c r="D8286" s="4" t="s">
        <v>257</v>
      </c>
      <c r="E8286" s="5">
        <v>11.74</v>
      </c>
      <c r="F8286" s="13" t="s">
        <v>354</v>
      </c>
    </row>
    <row r="8287" spans="1:10" ht="21.95" customHeight="1" x14ac:dyDescent="0.15">
      <c r="A8287" s="6" t="s">
        <v>307</v>
      </c>
      <c r="B8287" s="4" t="s">
        <v>119</v>
      </c>
      <c r="C8287" s="4" t="s">
        <v>256</v>
      </c>
      <c r="D8287" s="4" t="s">
        <v>260</v>
      </c>
      <c r="E8287" s="5">
        <v>12.6</v>
      </c>
    </row>
    <row r="8288" spans="1:10" ht="21.95" customHeight="1" x14ac:dyDescent="0.15">
      <c r="A8288" s="6" t="s">
        <v>307</v>
      </c>
      <c r="B8288" s="4" t="s">
        <v>120</v>
      </c>
      <c r="C8288" s="4" t="s">
        <v>256</v>
      </c>
      <c r="D8288" s="4" t="s">
        <v>257</v>
      </c>
      <c r="E8288" s="5">
        <v>13.9</v>
      </c>
      <c r="F8288" t="s">
        <v>353</v>
      </c>
      <c r="G8288" s="17">
        <f>+E8288+E8289+E8290</f>
        <v>30.720000000000002</v>
      </c>
      <c r="H8288" s="17">
        <f>+E8292+E8293+E8294+E8291</f>
        <v>31.75</v>
      </c>
      <c r="I8288" s="18">
        <f>+(G8288/4)/(H8288/3)</f>
        <v>0.72566929133858271</v>
      </c>
      <c r="J8288" s="21">
        <f>+(B8288-$L$1)/7</f>
        <v>4</v>
      </c>
    </row>
    <row r="8289" spans="1:10" ht="21.95" customHeight="1" x14ac:dyDescent="0.15">
      <c r="A8289" s="6" t="s">
        <v>307</v>
      </c>
      <c r="B8289" s="4" t="s">
        <v>120</v>
      </c>
      <c r="C8289" s="4" t="s">
        <v>256</v>
      </c>
      <c r="D8289" s="4" t="s">
        <v>266</v>
      </c>
      <c r="E8289" s="5">
        <v>15.23</v>
      </c>
    </row>
    <row r="8290" spans="1:10" ht="21.95" customHeight="1" x14ac:dyDescent="0.15">
      <c r="A8290" s="6" t="s">
        <v>307</v>
      </c>
      <c r="B8290" s="4" t="s">
        <v>120</v>
      </c>
      <c r="C8290" s="4" t="s">
        <v>256</v>
      </c>
      <c r="D8290" s="4" t="s">
        <v>266</v>
      </c>
      <c r="E8290" s="5">
        <v>1.59</v>
      </c>
    </row>
    <row r="8291" spans="1:10" ht="21.95" customHeight="1" x14ac:dyDescent="0.15">
      <c r="A8291" s="6" t="s">
        <v>307</v>
      </c>
      <c r="B8291" s="4" t="s">
        <v>121</v>
      </c>
      <c r="C8291" s="4" t="s">
        <v>256</v>
      </c>
      <c r="D8291" s="4" t="s">
        <v>257</v>
      </c>
      <c r="E8291" s="5">
        <v>12.53</v>
      </c>
      <c r="F8291" t="s">
        <v>354</v>
      </c>
    </row>
    <row r="8292" spans="1:10" ht="21.95" customHeight="1" x14ac:dyDescent="0.15">
      <c r="A8292" s="6" t="s">
        <v>307</v>
      </c>
      <c r="B8292" s="4" t="s">
        <v>121</v>
      </c>
      <c r="C8292" s="4" t="s">
        <v>256</v>
      </c>
      <c r="D8292" s="4" t="s">
        <v>257</v>
      </c>
      <c r="E8292" s="5">
        <v>2.35</v>
      </c>
    </row>
    <row r="8293" spans="1:10" ht="21.95" customHeight="1" x14ac:dyDescent="0.15">
      <c r="A8293" s="6" t="s">
        <v>307</v>
      </c>
      <c r="B8293" s="4" t="s">
        <v>121</v>
      </c>
      <c r="C8293" s="4" t="s">
        <v>256</v>
      </c>
      <c r="D8293" s="4" t="s">
        <v>266</v>
      </c>
      <c r="E8293" s="5">
        <v>13.6</v>
      </c>
    </row>
    <row r="8294" spans="1:10" ht="21.95" customHeight="1" x14ac:dyDescent="0.15">
      <c r="A8294" s="6" t="s">
        <v>307</v>
      </c>
      <c r="B8294" s="4" t="s">
        <v>121</v>
      </c>
      <c r="C8294" s="4" t="s">
        <v>256</v>
      </c>
      <c r="D8294" s="4" t="s">
        <v>266</v>
      </c>
      <c r="E8294" s="5">
        <v>3.27</v>
      </c>
    </row>
    <row r="8295" spans="1:10" ht="21.95" customHeight="1" x14ac:dyDescent="0.15">
      <c r="A8295" s="6" t="s">
        <v>307</v>
      </c>
      <c r="B8295" s="4" t="s">
        <v>122</v>
      </c>
      <c r="C8295" s="4" t="s">
        <v>256</v>
      </c>
      <c r="D8295" s="4" t="s">
        <v>257</v>
      </c>
      <c r="E8295" s="5">
        <v>11.67</v>
      </c>
      <c r="F8295" t="s">
        <v>353</v>
      </c>
      <c r="G8295" s="17">
        <f>+E8295+E8296+E8297+E8298</f>
        <v>38.06</v>
      </c>
      <c r="H8295" s="17">
        <f>+E8299+E8300</f>
        <v>21.450000000000003</v>
      </c>
      <c r="I8295" s="18">
        <f>+(G8295/4)/(H8295/3)</f>
        <v>1.3307692307692307</v>
      </c>
      <c r="J8295" s="21">
        <f>+(B8295-$L$1)/7</f>
        <v>5</v>
      </c>
    </row>
    <row r="8296" spans="1:10" ht="21.95" customHeight="1" x14ac:dyDescent="0.15">
      <c r="A8296" s="6" t="s">
        <v>307</v>
      </c>
      <c r="B8296" s="4" t="s">
        <v>122</v>
      </c>
      <c r="C8296" s="4" t="s">
        <v>256</v>
      </c>
      <c r="D8296" s="4" t="s">
        <v>257</v>
      </c>
      <c r="E8296" s="5">
        <v>5.59</v>
      </c>
    </row>
    <row r="8297" spans="1:10" ht="21.95" customHeight="1" x14ac:dyDescent="0.15">
      <c r="A8297" s="6" t="s">
        <v>307</v>
      </c>
      <c r="B8297" s="4" t="s">
        <v>122</v>
      </c>
      <c r="C8297" s="4" t="s">
        <v>256</v>
      </c>
      <c r="D8297" s="4" t="s">
        <v>266</v>
      </c>
      <c r="E8297" s="5">
        <v>12.66</v>
      </c>
    </row>
    <row r="8298" spans="1:10" ht="21.95" customHeight="1" x14ac:dyDescent="0.15">
      <c r="A8298" s="6" t="s">
        <v>307</v>
      </c>
      <c r="B8298" s="4" t="s">
        <v>122</v>
      </c>
      <c r="C8298" s="4" t="s">
        <v>256</v>
      </c>
      <c r="D8298" s="4" t="s">
        <v>266</v>
      </c>
      <c r="E8298" s="5">
        <v>8.14</v>
      </c>
    </row>
    <row r="8299" spans="1:10" ht="21.95" customHeight="1" x14ac:dyDescent="0.15">
      <c r="A8299" s="6" t="s">
        <v>307</v>
      </c>
      <c r="B8299" s="4" t="s">
        <v>123</v>
      </c>
      <c r="C8299" s="4" t="s">
        <v>256</v>
      </c>
      <c r="D8299" s="4" t="s">
        <v>257</v>
      </c>
      <c r="E8299" s="5">
        <v>10.49</v>
      </c>
      <c r="F8299" t="s">
        <v>354</v>
      </c>
    </row>
    <row r="8300" spans="1:10" ht="21.95" customHeight="1" x14ac:dyDescent="0.15">
      <c r="A8300" s="6" t="s">
        <v>307</v>
      </c>
      <c r="B8300" s="4" t="s">
        <v>123</v>
      </c>
      <c r="C8300" s="4" t="s">
        <v>256</v>
      </c>
      <c r="D8300" s="4" t="s">
        <v>266</v>
      </c>
      <c r="E8300" s="5">
        <v>10.96</v>
      </c>
    </row>
    <row r="8301" spans="1:10" ht="21.95" customHeight="1" x14ac:dyDescent="0.15">
      <c r="A8301" s="6" t="s">
        <v>307</v>
      </c>
      <c r="B8301" s="4" t="s">
        <v>124</v>
      </c>
      <c r="C8301" s="4" t="s">
        <v>256</v>
      </c>
      <c r="D8301" s="4" t="s">
        <v>257</v>
      </c>
      <c r="E8301" s="5">
        <v>10.95</v>
      </c>
      <c r="F8301" t="s">
        <v>353</v>
      </c>
      <c r="G8301" s="17">
        <f>+E8301+E8302+E8303+E8304</f>
        <v>34.799999999999997</v>
      </c>
      <c r="H8301" s="17">
        <f>+E8305+E8306</f>
        <v>6.16</v>
      </c>
      <c r="I8301" s="18">
        <f>+(G8301/4)/(H8301/3)</f>
        <v>4.2370129870129869</v>
      </c>
      <c r="J8301" s="21">
        <f>+(B8301-$L$1)/7</f>
        <v>6</v>
      </c>
    </row>
    <row r="8302" spans="1:10" ht="21.95" customHeight="1" x14ac:dyDescent="0.15">
      <c r="A8302" s="6" t="s">
        <v>307</v>
      </c>
      <c r="B8302" s="4" t="s">
        <v>124</v>
      </c>
      <c r="C8302" s="4" t="s">
        <v>256</v>
      </c>
      <c r="D8302" s="4" t="s">
        <v>257</v>
      </c>
      <c r="E8302" s="5">
        <v>5.87</v>
      </c>
    </row>
    <row r="8303" spans="1:10" ht="21.95" customHeight="1" x14ac:dyDescent="0.15">
      <c r="A8303" s="6" t="s">
        <v>307</v>
      </c>
      <c r="B8303" s="4" t="s">
        <v>124</v>
      </c>
      <c r="C8303" s="4" t="s">
        <v>256</v>
      </c>
      <c r="D8303" s="4" t="s">
        <v>265</v>
      </c>
      <c r="E8303" s="5">
        <v>7.73</v>
      </c>
    </row>
    <row r="8304" spans="1:10" ht="21.95" customHeight="1" x14ac:dyDescent="0.15">
      <c r="A8304" s="6" t="s">
        <v>307</v>
      </c>
      <c r="B8304" s="4" t="s">
        <v>124</v>
      </c>
      <c r="C8304" s="4" t="s">
        <v>256</v>
      </c>
      <c r="D8304" s="4" t="s">
        <v>266</v>
      </c>
      <c r="E8304" s="5">
        <v>10.25</v>
      </c>
    </row>
    <row r="8305" spans="1:10" ht="21.95" customHeight="1" x14ac:dyDescent="0.15">
      <c r="A8305" s="6" t="s">
        <v>307</v>
      </c>
      <c r="B8305" s="4" t="s">
        <v>125</v>
      </c>
      <c r="C8305" s="4" t="s">
        <v>256</v>
      </c>
      <c r="D8305" s="4" t="s">
        <v>257</v>
      </c>
      <c r="E8305" s="5">
        <v>2.89</v>
      </c>
      <c r="F8305" t="s">
        <v>354</v>
      </c>
    </row>
    <row r="8306" spans="1:10" ht="21.95" customHeight="1" x14ac:dyDescent="0.15">
      <c r="A8306" s="6" t="s">
        <v>307</v>
      </c>
      <c r="B8306" s="4" t="s">
        <v>125</v>
      </c>
      <c r="C8306" s="4" t="s">
        <v>256</v>
      </c>
      <c r="D8306" s="4" t="s">
        <v>266</v>
      </c>
      <c r="E8306" s="5">
        <v>3.27</v>
      </c>
    </row>
    <row r="8307" spans="1:10" ht="21.95" customHeight="1" x14ac:dyDescent="0.15">
      <c r="A8307" s="6" t="s">
        <v>307</v>
      </c>
      <c r="B8307" s="4" t="s">
        <v>126</v>
      </c>
      <c r="C8307" s="4" t="s">
        <v>256</v>
      </c>
      <c r="D8307" s="4" t="s">
        <v>266</v>
      </c>
      <c r="E8307" s="5">
        <v>13.64</v>
      </c>
      <c r="F8307" t="s">
        <v>353</v>
      </c>
      <c r="G8307" s="17">
        <f>+E8307+E8308</f>
        <v>23.58</v>
      </c>
      <c r="H8307" s="17">
        <f>+E8309</f>
        <v>11.19</v>
      </c>
      <c r="I8307" s="18">
        <f>+(G8307/4)/(H8307/3)</f>
        <v>1.5804289544235923</v>
      </c>
      <c r="J8307" s="21">
        <f>+(B8307-$L$1)/7</f>
        <v>7</v>
      </c>
    </row>
    <row r="8308" spans="1:10" ht="21.95" customHeight="1" x14ac:dyDescent="0.15">
      <c r="A8308" s="6" t="s">
        <v>307</v>
      </c>
      <c r="B8308" s="4" t="s">
        <v>126</v>
      </c>
      <c r="C8308" s="4" t="s">
        <v>256</v>
      </c>
      <c r="D8308" s="4" t="s">
        <v>266</v>
      </c>
      <c r="E8308" s="5">
        <v>9.94</v>
      </c>
    </row>
    <row r="8309" spans="1:10" ht="21.95" customHeight="1" x14ac:dyDescent="0.15">
      <c r="A8309" s="6" t="s">
        <v>307</v>
      </c>
      <c r="B8309" s="4" t="s">
        <v>127</v>
      </c>
      <c r="C8309" s="4" t="s">
        <v>256</v>
      </c>
      <c r="D8309" s="4" t="s">
        <v>266</v>
      </c>
      <c r="E8309" s="5">
        <v>11.19</v>
      </c>
      <c r="F8309" t="s">
        <v>354</v>
      </c>
    </row>
    <row r="8310" spans="1:10" ht="21.95" customHeight="1" x14ac:dyDescent="0.15">
      <c r="A8310" s="6" t="s">
        <v>307</v>
      </c>
      <c r="B8310" s="4" t="s">
        <v>128</v>
      </c>
      <c r="C8310" s="4" t="s">
        <v>256</v>
      </c>
      <c r="D8310" s="4" t="s">
        <v>266</v>
      </c>
      <c r="E8310" s="5">
        <v>12.36</v>
      </c>
      <c r="F8310" s="13" t="s">
        <v>353</v>
      </c>
    </row>
    <row r="8311" spans="1:10" ht="21.95" customHeight="1" x14ac:dyDescent="0.15">
      <c r="A8311" s="6" t="s">
        <v>307</v>
      </c>
      <c r="B8311" s="4" t="s">
        <v>128</v>
      </c>
      <c r="C8311" s="4" t="s">
        <v>256</v>
      </c>
      <c r="D8311" s="4" t="s">
        <v>266</v>
      </c>
      <c r="E8311" s="5">
        <v>8.06</v>
      </c>
      <c r="F8311" s="13"/>
    </row>
    <row r="8312" spans="1:10" ht="21.95" customHeight="1" x14ac:dyDescent="0.15">
      <c r="A8312" s="6" t="s">
        <v>307</v>
      </c>
      <c r="B8312" s="4" t="s">
        <v>129</v>
      </c>
      <c r="C8312" s="4" t="s">
        <v>256</v>
      </c>
      <c r="D8312" s="4" t="s">
        <v>257</v>
      </c>
      <c r="E8312" s="5">
        <v>11.71</v>
      </c>
      <c r="F8312" s="13" t="s">
        <v>354</v>
      </c>
    </row>
    <row r="8313" spans="1:10" ht="21.95" customHeight="1" x14ac:dyDescent="0.15">
      <c r="A8313" s="6" t="s">
        <v>307</v>
      </c>
      <c r="B8313" s="4" t="s">
        <v>129</v>
      </c>
      <c r="C8313" s="4" t="s">
        <v>256</v>
      </c>
      <c r="D8313" s="4" t="s">
        <v>266</v>
      </c>
      <c r="E8313" s="5">
        <v>13.51</v>
      </c>
    </row>
    <row r="8314" spans="1:10" ht="21.95" customHeight="1" x14ac:dyDescent="0.15">
      <c r="A8314" s="6" t="s">
        <v>307</v>
      </c>
      <c r="B8314" s="4" t="s">
        <v>130</v>
      </c>
      <c r="C8314" s="4" t="s">
        <v>256</v>
      </c>
      <c r="D8314" s="4" t="s">
        <v>257</v>
      </c>
      <c r="E8314" s="5">
        <v>11.57</v>
      </c>
      <c r="F8314" t="s">
        <v>353</v>
      </c>
      <c r="G8314" s="17">
        <f>+E8314+E8315+E8316+E8317</f>
        <v>40.46</v>
      </c>
      <c r="H8314" s="17">
        <f>+E8318+E8319</f>
        <v>21.66</v>
      </c>
      <c r="I8314" s="18">
        <f>+(G8314/4)/(H8314/3)</f>
        <v>1.4009695290858726</v>
      </c>
      <c r="J8314" s="21">
        <f>+(B8314-$L$1)/7</f>
        <v>9</v>
      </c>
    </row>
    <row r="8315" spans="1:10" ht="21.95" customHeight="1" x14ac:dyDescent="0.15">
      <c r="A8315" s="6" t="s">
        <v>307</v>
      </c>
      <c r="B8315" s="4" t="s">
        <v>130</v>
      </c>
      <c r="C8315" s="4" t="s">
        <v>256</v>
      </c>
      <c r="D8315" s="4" t="s">
        <v>257</v>
      </c>
      <c r="E8315" s="5">
        <v>6.03</v>
      </c>
    </row>
    <row r="8316" spans="1:10" ht="21.95" customHeight="1" x14ac:dyDescent="0.15">
      <c r="A8316" s="6" t="s">
        <v>307</v>
      </c>
      <c r="B8316" s="4" t="s">
        <v>130</v>
      </c>
      <c r="C8316" s="4" t="s">
        <v>256</v>
      </c>
      <c r="D8316" s="4" t="s">
        <v>266</v>
      </c>
      <c r="E8316" s="5">
        <v>12.47</v>
      </c>
    </row>
    <row r="8317" spans="1:10" ht="21.95" customHeight="1" x14ac:dyDescent="0.15">
      <c r="A8317" s="6" t="s">
        <v>307</v>
      </c>
      <c r="B8317" s="4" t="s">
        <v>130</v>
      </c>
      <c r="C8317" s="4" t="s">
        <v>256</v>
      </c>
      <c r="D8317" s="4" t="s">
        <v>266</v>
      </c>
      <c r="E8317" s="5">
        <v>10.39</v>
      </c>
    </row>
    <row r="8318" spans="1:10" ht="21.95" customHeight="1" x14ac:dyDescent="0.15">
      <c r="A8318" s="6" t="s">
        <v>307</v>
      </c>
      <c r="B8318" s="4" t="s">
        <v>131</v>
      </c>
      <c r="C8318" s="4" t="s">
        <v>256</v>
      </c>
      <c r="D8318" s="4" t="s">
        <v>257</v>
      </c>
      <c r="E8318" s="5">
        <v>10.92</v>
      </c>
      <c r="F8318" t="s">
        <v>354</v>
      </c>
    </row>
    <row r="8319" spans="1:10" ht="21.95" customHeight="1" x14ac:dyDescent="0.15">
      <c r="A8319" s="6" t="s">
        <v>307</v>
      </c>
      <c r="B8319" s="4" t="s">
        <v>131</v>
      </c>
      <c r="C8319" s="4" t="s">
        <v>256</v>
      </c>
      <c r="D8319" s="4" t="s">
        <v>266</v>
      </c>
      <c r="E8319" s="5">
        <v>10.74</v>
      </c>
    </row>
    <row r="8320" spans="1:10" ht="21.95" customHeight="1" x14ac:dyDescent="0.15">
      <c r="A8320" s="6" t="s">
        <v>307</v>
      </c>
      <c r="B8320" s="4" t="s">
        <v>132</v>
      </c>
      <c r="C8320" s="4" t="s">
        <v>256</v>
      </c>
      <c r="D8320" s="4" t="s">
        <v>257</v>
      </c>
      <c r="E8320" s="5">
        <v>11.05</v>
      </c>
      <c r="F8320" t="s">
        <v>353</v>
      </c>
      <c r="G8320" s="17">
        <f>+E8320+E8321+E8322+E8323</f>
        <v>37.299999999999997</v>
      </c>
      <c r="H8320" s="17">
        <f>+E8324+E8325</f>
        <v>20.350000000000001</v>
      </c>
      <c r="I8320" s="18">
        <f>+(G8320/4)/(H8320/3)</f>
        <v>1.3746928746928744</v>
      </c>
      <c r="J8320" s="21">
        <f>+(B8320-$L$1)/7</f>
        <v>10</v>
      </c>
    </row>
    <row r="8321" spans="1:10" ht="21.95" customHeight="1" x14ac:dyDescent="0.15">
      <c r="A8321" s="6" t="s">
        <v>307</v>
      </c>
      <c r="B8321" s="4" t="s">
        <v>132</v>
      </c>
      <c r="C8321" s="4" t="s">
        <v>256</v>
      </c>
      <c r="D8321" s="4" t="s">
        <v>257</v>
      </c>
      <c r="E8321" s="5">
        <v>5.99</v>
      </c>
    </row>
    <row r="8322" spans="1:10" ht="21.95" customHeight="1" x14ac:dyDescent="0.15">
      <c r="A8322" s="6" t="s">
        <v>307</v>
      </c>
      <c r="B8322" s="4" t="s">
        <v>132</v>
      </c>
      <c r="C8322" s="4" t="s">
        <v>256</v>
      </c>
      <c r="D8322" s="4" t="s">
        <v>266</v>
      </c>
      <c r="E8322" s="5">
        <v>12.04</v>
      </c>
    </row>
    <row r="8323" spans="1:10" ht="21.95" customHeight="1" x14ac:dyDescent="0.15">
      <c r="A8323" s="6" t="s">
        <v>307</v>
      </c>
      <c r="B8323" s="4" t="s">
        <v>132</v>
      </c>
      <c r="C8323" s="4" t="s">
        <v>256</v>
      </c>
      <c r="D8323" s="4" t="s">
        <v>266</v>
      </c>
      <c r="E8323" s="5">
        <v>8.2200000000000006</v>
      </c>
    </row>
    <row r="8324" spans="1:10" ht="21.95" customHeight="1" x14ac:dyDescent="0.15">
      <c r="A8324" s="6" t="s">
        <v>307</v>
      </c>
      <c r="B8324" s="4" t="s">
        <v>133</v>
      </c>
      <c r="C8324" s="4" t="s">
        <v>256</v>
      </c>
      <c r="D8324" s="4" t="s">
        <v>257</v>
      </c>
      <c r="E8324" s="5">
        <v>8.76</v>
      </c>
      <c r="F8324" t="s">
        <v>354</v>
      </c>
    </row>
    <row r="8325" spans="1:10" ht="21.95" customHeight="1" x14ac:dyDescent="0.15">
      <c r="A8325" s="6" t="s">
        <v>307</v>
      </c>
      <c r="B8325" s="4" t="s">
        <v>133</v>
      </c>
      <c r="C8325" s="4" t="s">
        <v>256</v>
      </c>
      <c r="D8325" s="4" t="s">
        <v>266</v>
      </c>
      <c r="E8325" s="5">
        <v>11.59</v>
      </c>
    </row>
    <row r="8326" spans="1:10" ht="21.95" customHeight="1" x14ac:dyDescent="0.15">
      <c r="A8326" s="6" t="s">
        <v>307</v>
      </c>
      <c r="B8326" s="4" t="s">
        <v>135</v>
      </c>
      <c r="C8326" s="4" t="s">
        <v>256</v>
      </c>
      <c r="D8326" s="4" t="s">
        <v>257</v>
      </c>
      <c r="E8326" s="5">
        <v>13.74</v>
      </c>
      <c r="F8326" t="s">
        <v>354</v>
      </c>
      <c r="G8326" s="17">
        <v>0</v>
      </c>
      <c r="H8326" s="17">
        <f>+E8326+E8327+E8328+E8329+E8330</f>
        <v>55.96</v>
      </c>
      <c r="I8326" s="18">
        <f>+(G8326/4)/(H8326/3)</f>
        <v>0</v>
      </c>
      <c r="J8326" s="21">
        <f>+(B8326-$L$1-3)/7</f>
        <v>11</v>
      </c>
    </row>
    <row r="8327" spans="1:10" ht="21.95" customHeight="1" x14ac:dyDescent="0.15">
      <c r="A8327" s="6" t="s">
        <v>307</v>
      </c>
      <c r="B8327" s="4" t="s">
        <v>135</v>
      </c>
      <c r="C8327" s="4" t="s">
        <v>256</v>
      </c>
      <c r="D8327" s="4" t="s">
        <v>257</v>
      </c>
      <c r="E8327" s="5">
        <v>11.1</v>
      </c>
    </row>
    <row r="8328" spans="1:10" ht="21.95" customHeight="1" x14ac:dyDescent="0.15">
      <c r="A8328" s="6" t="s">
        <v>307</v>
      </c>
      <c r="B8328" s="4" t="s">
        <v>135</v>
      </c>
      <c r="C8328" s="4" t="s">
        <v>256</v>
      </c>
      <c r="D8328" s="4" t="s">
        <v>266</v>
      </c>
      <c r="E8328" s="5">
        <v>14.33</v>
      </c>
    </row>
    <row r="8329" spans="1:10" ht="21.95" customHeight="1" x14ac:dyDescent="0.15">
      <c r="A8329" s="6" t="s">
        <v>307</v>
      </c>
      <c r="B8329" s="4" t="s">
        <v>135</v>
      </c>
      <c r="C8329" s="4" t="s">
        <v>256</v>
      </c>
      <c r="D8329" s="4" t="s">
        <v>266</v>
      </c>
      <c r="E8329" s="5">
        <v>13.85</v>
      </c>
    </row>
    <row r="8330" spans="1:10" ht="21.95" customHeight="1" x14ac:dyDescent="0.15">
      <c r="A8330" s="6" t="s">
        <v>307</v>
      </c>
      <c r="B8330" s="4" t="s">
        <v>135</v>
      </c>
      <c r="C8330" s="4" t="s">
        <v>256</v>
      </c>
      <c r="D8330" s="4" t="s">
        <v>266</v>
      </c>
      <c r="E8330" s="5">
        <v>2.94</v>
      </c>
    </row>
    <row r="8331" spans="1:10" ht="21.95" customHeight="1" x14ac:dyDescent="0.15">
      <c r="A8331" s="9" t="s">
        <v>307</v>
      </c>
      <c r="B8331" s="4" t="s">
        <v>136</v>
      </c>
      <c r="C8331" s="4" t="s">
        <v>256</v>
      </c>
      <c r="D8331" s="4" t="s">
        <v>257</v>
      </c>
      <c r="E8331" s="5">
        <v>12.9</v>
      </c>
      <c r="F8331" t="s">
        <v>353</v>
      </c>
      <c r="G8331" s="17">
        <f>+E8331+E8332+E8333+E8334</f>
        <v>40.18</v>
      </c>
      <c r="H8331" s="17">
        <f>+E8335+E8336</f>
        <v>22.29</v>
      </c>
      <c r="I8331" s="18">
        <f>+(G8331/4)/(H8331/3)</f>
        <v>1.3519515477792732</v>
      </c>
      <c r="J8331" s="21">
        <f>+(B8331-$L$1)/7</f>
        <v>12</v>
      </c>
    </row>
    <row r="8332" spans="1:10" ht="21.95" customHeight="1" x14ac:dyDescent="0.15">
      <c r="A8332" s="6" t="s">
        <v>307</v>
      </c>
      <c r="B8332" s="4" t="s">
        <v>136</v>
      </c>
      <c r="C8332" s="4" t="s">
        <v>256</v>
      </c>
      <c r="D8332" s="4" t="s">
        <v>257</v>
      </c>
      <c r="E8332" s="5">
        <v>7.11</v>
      </c>
    </row>
    <row r="8333" spans="1:10" ht="21.95" customHeight="1" x14ac:dyDescent="0.15">
      <c r="A8333" s="6" t="s">
        <v>307</v>
      </c>
      <c r="B8333" s="4" t="s">
        <v>136</v>
      </c>
      <c r="C8333" s="4" t="s">
        <v>256</v>
      </c>
      <c r="D8333" s="4" t="s">
        <v>266</v>
      </c>
      <c r="E8333" s="5">
        <v>12.74</v>
      </c>
    </row>
    <row r="8334" spans="1:10" ht="21.95" customHeight="1" x14ac:dyDescent="0.15">
      <c r="A8334" s="6" t="s">
        <v>307</v>
      </c>
      <c r="B8334" s="4" t="s">
        <v>136</v>
      </c>
      <c r="C8334" s="4" t="s">
        <v>256</v>
      </c>
      <c r="D8334" s="4" t="s">
        <v>266</v>
      </c>
      <c r="E8334" s="5">
        <v>7.43</v>
      </c>
    </row>
    <row r="8335" spans="1:10" ht="21.95" customHeight="1" x14ac:dyDescent="0.15">
      <c r="A8335" s="6" t="s">
        <v>307</v>
      </c>
      <c r="B8335" s="4" t="s">
        <v>137</v>
      </c>
      <c r="C8335" s="4" t="s">
        <v>256</v>
      </c>
      <c r="D8335" s="4" t="s">
        <v>257</v>
      </c>
      <c r="E8335" s="5">
        <v>10.8</v>
      </c>
      <c r="F8335" t="s">
        <v>354</v>
      </c>
    </row>
    <row r="8336" spans="1:10" ht="21.95" customHeight="1" x14ac:dyDescent="0.15">
      <c r="A8336" s="6" t="s">
        <v>307</v>
      </c>
      <c r="B8336" s="4" t="s">
        <v>137</v>
      </c>
      <c r="C8336" s="4" t="s">
        <v>256</v>
      </c>
      <c r="D8336" s="4" t="s">
        <v>266</v>
      </c>
      <c r="E8336" s="5">
        <v>11.49</v>
      </c>
    </row>
    <row r="8337" spans="1:10" ht="21.95" customHeight="1" x14ac:dyDescent="0.15">
      <c r="A8337" s="6" t="s">
        <v>307</v>
      </c>
      <c r="B8337" s="4" t="s">
        <v>138</v>
      </c>
      <c r="C8337" s="4" t="s">
        <v>256</v>
      </c>
      <c r="D8337" s="4" t="s">
        <v>257</v>
      </c>
      <c r="E8337" s="5">
        <v>11.62</v>
      </c>
      <c r="F8337" t="s">
        <v>353</v>
      </c>
      <c r="G8337" s="17">
        <f>+E8337+E8338+E8339+E8340</f>
        <v>38.11</v>
      </c>
      <c r="H8337" s="17">
        <f>+E8341+E8342+E8343</f>
        <v>28.47</v>
      </c>
      <c r="I8337" s="18">
        <f>+(G8337/4)/(H8337/3)</f>
        <v>1.0039515279241307</v>
      </c>
      <c r="J8337" s="21">
        <f>+(B8337-$L$1)/7</f>
        <v>13</v>
      </c>
    </row>
    <row r="8338" spans="1:10" ht="21.95" customHeight="1" x14ac:dyDescent="0.15">
      <c r="A8338" s="6" t="s">
        <v>307</v>
      </c>
      <c r="B8338" s="4" t="s">
        <v>138</v>
      </c>
      <c r="C8338" s="4" t="s">
        <v>256</v>
      </c>
      <c r="D8338" s="4" t="s">
        <v>257</v>
      </c>
      <c r="E8338" s="5">
        <v>3.03</v>
      </c>
    </row>
    <row r="8339" spans="1:10" ht="21.95" customHeight="1" x14ac:dyDescent="0.15">
      <c r="A8339" s="6" t="s">
        <v>307</v>
      </c>
      <c r="B8339" s="4" t="s">
        <v>138</v>
      </c>
      <c r="C8339" s="4" t="s">
        <v>256</v>
      </c>
      <c r="D8339" s="4" t="s">
        <v>266</v>
      </c>
      <c r="E8339" s="5">
        <v>12.66</v>
      </c>
    </row>
    <row r="8340" spans="1:10" ht="21.95" customHeight="1" x14ac:dyDescent="0.15">
      <c r="A8340" s="6" t="s">
        <v>307</v>
      </c>
      <c r="B8340" s="4" t="s">
        <v>138</v>
      </c>
      <c r="C8340" s="4" t="s">
        <v>256</v>
      </c>
      <c r="D8340" s="4" t="s">
        <v>266</v>
      </c>
      <c r="E8340" s="5">
        <v>10.8</v>
      </c>
    </row>
    <row r="8341" spans="1:10" ht="21.95" customHeight="1" x14ac:dyDescent="0.15">
      <c r="A8341" s="6" t="s">
        <v>307</v>
      </c>
      <c r="B8341" s="4" t="s">
        <v>139</v>
      </c>
      <c r="C8341" s="4" t="s">
        <v>256</v>
      </c>
      <c r="D8341" s="4" t="s">
        <v>257</v>
      </c>
      <c r="E8341" s="5">
        <v>12.52</v>
      </c>
      <c r="F8341" t="s">
        <v>354</v>
      </c>
    </row>
    <row r="8342" spans="1:10" ht="21.95" customHeight="1" x14ac:dyDescent="0.15">
      <c r="A8342" s="6" t="s">
        <v>307</v>
      </c>
      <c r="B8342" s="4" t="s">
        <v>139</v>
      </c>
      <c r="C8342" s="4" t="s">
        <v>256</v>
      </c>
      <c r="D8342" s="4" t="s">
        <v>260</v>
      </c>
      <c r="E8342" s="5">
        <v>11.71</v>
      </c>
    </row>
    <row r="8343" spans="1:10" ht="21.95" customHeight="1" x14ac:dyDescent="0.15">
      <c r="A8343" s="6" t="s">
        <v>307</v>
      </c>
      <c r="B8343" s="4" t="s">
        <v>139</v>
      </c>
      <c r="C8343" s="4" t="s">
        <v>256</v>
      </c>
      <c r="D8343" s="4" t="s">
        <v>260</v>
      </c>
      <c r="E8343" s="5">
        <v>4.24</v>
      </c>
    </row>
    <row r="8344" spans="1:10" ht="21.95" customHeight="1" x14ac:dyDescent="0.15">
      <c r="A8344" s="6" t="s">
        <v>307</v>
      </c>
      <c r="B8344" s="4" t="s">
        <v>140</v>
      </c>
      <c r="C8344" s="4" t="s">
        <v>256</v>
      </c>
      <c r="D8344" s="4" t="s">
        <v>257</v>
      </c>
      <c r="E8344" s="5">
        <v>15.19</v>
      </c>
      <c r="F8344" t="s">
        <v>353</v>
      </c>
      <c r="G8344" s="17">
        <f>+E8344+E8345+E8346+E8347</f>
        <v>48.05</v>
      </c>
      <c r="H8344" s="17">
        <f>+E8348+E8349</f>
        <v>25.66</v>
      </c>
      <c r="I8344" s="18">
        <f>+(G8344/4)/(H8344/3)</f>
        <v>1.404423226812159</v>
      </c>
      <c r="J8344" s="21">
        <f>+(B8344-$L$1)/7</f>
        <v>14</v>
      </c>
    </row>
    <row r="8345" spans="1:10" ht="21.95" customHeight="1" x14ac:dyDescent="0.15">
      <c r="A8345" s="6" t="s">
        <v>307</v>
      </c>
      <c r="B8345" s="4" t="s">
        <v>140</v>
      </c>
      <c r="C8345" s="4" t="s">
        <v>256</v>
      </c>
      <c r="D8345" s="4" t="s">
        <v>257</v>
      </c>
      <c r="E8345" s="5">
        <v>8.33</v>
      </c>
    </row>
    <row r="8346" spans="1:10" ht="21.95" customHeight="1" x14ac:dyDescent="0.15">
      <c r="A8346" s="6" t="s">
        <v>307</v>
      </c>
      <c r="B8346" s="4" t="s">
        <v>140</v>
      </c>
      <c r="C8346" s="4" t="s">
        <v>256</v>
      </c>
      <c r="D8346" s="4" t="s">
        <v>266</v>
      </c>
      <c r="E8346" s="5">
        <v>15.02</v>
      </c>
    </row>
    <row r="8347" spans="1:10" ht="21.95" customHeight="1" x14ac:dyDescent="0.15">
      <c r="A8347" s="6" t="s">
        <v>307</v>
      </c>
      <c r="B8347" s="4" t="s">
        <v>140</v>
      </c>
      <c r="C8347" s="4" t="s">
        <v>256</v>
      </c>
      <c r="D8347" s="4" t="s">
        <v>266</v>
      </c>
      <c r="E8347" s="5">
        <v>9.51</v>
      </c>
    </row>
    <row r="8348" spans="1:10" ht="21.95" customHeight="1" x14ac:dyDescent="0.15">
      <c r="A8348" s="6" t="s">
        <v>307</v>
      </c>
      <c r="B8348" s="4" t="s">
        <v>141</v>
      </c>
      <c r="C8348" s="4" t="s">
        <v>256</v>
      </c>
      <c r="D8348" s="4" t="s">
        <v>257</v>
      </c>
      <c r="E8348" s="5">
        <v>11.91</v>
      </c>
      <c r="F8348" t="s">
        <v>354</v>
      </c>
    </row>
    <row r="8349" spans="1:10" ht="21.95" customHeight="1" x14ac:dyDescent="0.15">
      <c r="A8349" s="6" t="s">
        <v>307</v>
      </c>
      <c r="B8349" s="4" t="s">
        <v>141</v>
      </c>
      <c r="C8349" s="4" t="s">
        <v>256</v>
      </c>
      <c r="D8349" s="4" t="s">
        <v>266</v>
      </c>
      <c r="E8349" s="5">
        <v>13.75</v>
      </c>
    </row>
    <row r="8350" spans="1:10" ht="21.95" customHeight="1" x14ac:dyDescent="0.15">
      <c r="A8350" s="6" t="s">
        <v>307</v>
      </c>
      <c r="B8350" s="4" t="s">
        <v>142</v>
      </c>
      <c r="C8350" s="4" t="s">
        <v>256</v>
      </c>
      <c r="D8350" s="4" t="s">
        <v>257</v>
      </c>
      <c r="E8350" s="5">
        <v>12.22</v>
      </c>
      <c r="F8350" t="s">
        <v>353</v>
      </c>
      <c r="G8350" s="17">
        <f>+E8350+E8351+E8352+E8353</f>
        <v>46.400000000000006</v>
      </c>
      <c r="H8350" s="17">
        <f>+E8354+E8355+E8356+E8357</f>
        <v>33.160000000000004</v>
      </c>
      <c r="I8350" s="18">
        <f>+(G8350/4)/(H8350/3)</f>
        <v>1.0494571773220749</v>
      </c>
      <c r="J8350" s="21">
        <f>+(B8350-$L$1)/7</f>
        <v>15</v>
      </c>
    </row>
    <row r="8351" spans="1:10" ht="21.95" customHeight="1" x14ac:dyDescent="0.15">
      <c r="A8351" s="6" t="s">
        <v>307</v>
      </c>
      <c r="B8351" s="4" t="s">
        <v>142</v>
      </c>
      <c r="C8351" s="4" t="s">
        <v>256</v>
      </c>
      <c r="D8351" s="4" t="s">
        <v>257</v>
      </c>
      <c r="E8351" s="5">
        <v>9.5299999999999994</v>
      </c>
    </row>
    <row r="8352" spans="1:10" ht="21.95" customHeight="1" x14ac:dyDescent="0.15">
      <c r="A8352" s="6" t="s">
        <v>307</v>
      </c>
      <c r="B8352" s="4" t="s">
        <v>142</v>
      </c>
      <c r="C8352" s="4" t="s">
        <v>256</v>
      </c>
      <c r="D8352" s="4" t="s">
        <v>266</v>
      </c>
      <c r="E8352" s="5">
        <v>12.59</v>
      </c>
    </row>
    <row r="8353" spans="1:10" ht="21.95" customHeight="1" x14ac:dyDescent="0.15">
      <c r="A8353" s="6" t="s">
        <v>307</v>
      </c>
      <c r="B8353" s="4" t="s">
        <v>142</v>
      </c>
      <c r="C8353" s="4" t="s">
        <v>256</v>
      </c>
      <c r="D8353" s="4" t="s">
        <v>266</v>
      </c>
      <c r="E8353" s="5">
        <v>12.06</v>
      </c>
    </row>
    <row r="8354" spans="1:10" ht="21.95" customHeight="1" x14ac:dyDescent="0.15">
      <c r="A8354" s="6" t="s">
        <v>307</v>
      </c>
      <c r="B8354" s="4" t="s">
        <v>143</v>
      </c>
      <c r="C8354" s="4" t="s">
        <v>256</v>
      </c>
      <c r="D8354" s="4" t="s">
        <v>257</v>
      </c>
      <c r="E8354" s="5">
        <v>10.66</v>
      </c>
      <c r="F8354" t="s">
        <v>354</v>
      </c>
    </row>
    <row r="8355" spans="1:10" ht="21.95" customHeight="1" x14ac:dyDescent="0.15">
      <c r="A8355" s="6" t="s">
        <v>307</v>
      </c>
      <c r="B8355" s="4" t="s">
        <v>143</v>
      </c>
      <c r="C8355" s="4" t="s">
        <v>256</v>
      </c>
      <c r="D8355" s="4" t="s">
        <v>257</v>
      </c>
      <c r="E8355" s="5">
        <v>5.8</v>
      </c>
    </row>
    <row r="8356" spans="1:10" ht="21.95" customHeight="1" x14ac:dyDescent="0.15">
      <c r="A8356" s="6" t="s">
        <v>307</v>
      </c>
      <c r="B8356" s="4" t="s">
        <v>143</v>
      </c>
      <c r="C8356" s="4" t="s">
        <v>256</v>
      </c>
      <c r="D8356" s="4" t="s">
        <v>266</v>
      </c>
      <c r="E8356" s="5">
        <v>10.55</v>
      </c>
    </row>
    <row r="8357" spans="1:10" ht="21.95" customHeight="1" x14ac:dyDescent="0.15">
      <c r="A8357" s="6" t="s">
        <v>307</v>
      </c>
      <c r="B8357" s="4" t="s">
        <v>143</v>
      </c>
      <c r="C8357" s="4" t="s">
        <v>256</v>
      </c>
      <c r="D8357" s="4" t="s">
        <v>266</v>
      </c>
      <c r="E8357" s="5">
        <v>6.15</v>
      </c>
    </row>
    <row r="8358" spans="1:10" ht="21.95" customHeight="1" x14ac:dyDescent="0.15">
      <c r="A8358" s="6" t="s">
        <v>307</v>
      </c>
      <c r="B8358" s="4" t="s">
        <v>144</v>
      </c>
      <c r="C8358" s="4" t="s">
        <v>256</v>
      </c>
      <c r="D8358" s="4" t="s">
        <v>257</v>
      </c>
      <c r="E8358" s="5">
        <v>11.91</v>
      </c>
      <c r="F8358" t="s">
        <v>353</v>
      </c>
      <c r="G8358" s="17">
        <f>+E8358+E8359+E8360+E8361</f>
        <v>46.68</v>
      </c>
      <c r="H8358" s="17">
        <f>+E8362+E8363</f>
        <v>25.75</v>
      </c>
      <c r="I8358" s="18">
        <f>+(G8358/4)/(H8358/3)</f>
        <v>1.3596116504854368</v>
      </c>
      <c r="J8358" s="21">
        <f>+(B8358-$L$1)/7</f>
        <v>16</v>
      </c>
    </row>
    <row r="8359" spans="1:10" ht="21.95" customHeight="1" x14ac:dyDescent="0.15">
      <c r="A8359" s="6" t="s">
        <v>307</v>
      </c>
      <c r="B8359" s="4" t="s">
        <v>144</v>
      </c>
      <c r="C8359" s="4" t="s">
        <v>256</v>
      </c>
      <c r="D8359" s="4" t="s">
        <v>257</v>
      </c>
      <c r="E8359" s="5">
        <v>9.69</v>
      </c>
    </row>
    <row r="8360" spans="1:10" ht="21.95" customHeight="1" x14ac:dyDescent="0.15">
      <c r="A8360" s="6" t="s">
        <v>307</v>
      </c>
      <c r="B8360" s="4" t="s">
        <v>144</v>
      </c>
      <c r="C8360" s="4" t="s">
        <v>256</v>
      </c>
      <c r="D8360" s="4" t="s">
        <v>266</v>
      </c>
      <c r="E8360" s="5">
        <v>12.61</v>
      </c>
    </row>
    <row r="8361" spans="1:10" ht="21.95" customHeight="1" x14ac:dyDescent="0.15">
      <c r="A8361" s="6" t="s">
        <v>307</v>
      </c>
      <c r="B8361" s="4" t="s">
        <v>144</v>
      </c>
      <c r="C8361" s="4" t="s">
        <v>256</v>
      </c>
      <c r="D8361" s="4" t="s">
        <v>266</v>
      </c>
      <c r="E8361" s="5">
        <v>12.47</v>
      </c>
    </row>
    <row r="8362" spans="1:10" ht="21.95" customHeight="1" x14ac:dyDescent="0.15">
      <c r="A8362" s="6" t="s">
        <v>307</v>
      </c>
      <c r="B8362" s="4" t="s">
        <v>145</v>
      </c>
      <c r="C8362" s="4" t="s">
        <v>256</v>
      </c>
      <c r="D8362" s="4" t="s">
        <v>257</v>
      </c>
      <c r="E8362" s="5">
        <v>12.27</v>
      </c>
      <c r="F8362" t="s">
        <v>354</v>
      </c>
    </row>
    <row r="8363" spans="1:10" ht="21.95" customHeight="1" x14ac:dyDescent="0.15">
      <c r="A8363" s="6" t="s">
        <v>307</v>
      </c>
      <c r="B8363" s="4" t="s">
        <v>145</v>
      </c>
      <c r="C8363" s="4" t="s">
        <v>256</v>
      </c>
      <c r="D8363" s="4" t="s">
        <v>266</v>
      </c>
      <c r="E8363" s="5">
        <v>13.48</v>
      </c>
    </row>
    <row r="8364" spans="1:10" ht="21.95" customHeight="1" x14ac:dyDescent="0.15">
      <c r="A8364" s="6" t="s">
        <v>307</v>
      </c>
      <c r="B8364" s="4" t="s">
        <v>147</v>
      </c>
      <c r="C8364" s="4" t="s">
        <v>256</v>
      </c>
      <c r="D8364" s="4" t="s">
        <v>257</v>
      </c>
      <c r="E8364" s="5">
        <v>12.65</v>
      </c>
      <c r="F8364" t="s">
        <v>353</v>
      </c>
      <c r="G8364" s="17">
        <f>+E8364+E8365+E8366+E8367</f>
        <v>46.75</v>
      </c>
      <c r="H8364" s="17">
        <f>+E8368+E8369+E8370</f>
        <v>28.48</v>
      </c>
      <c r="I8364" s="18">
        <f>+(G8364/4)/(H8364/3)</f>
        <v>1.231127106741573</v>
      </c>
      <c r="J8364" s="21">
        <f>+(B8364-$L$1)/7</f>
        <v>17</v>
      </c>
    </row>
    <row r="8365" spans="1:10" ht="21.95" customHeight="1" x14ac:dyDescent="0.15">
      <c r="A8365" s="6" t="s">
        <v>307</v>
      </c>
      <c r="B8365" s="4" t="s">
        <v>147</v>
      </c>
      <c r="C8365" s="4" t="s">
        <v>256</v>
      </c>
      <c r="D8365" s="4" t="s">
        <v>257</v>
      </c>
      <c r="E8365" s="5">
        <v>11.71</v>
      </c>
    </row>
    <row r="8366" spans="1:10" ht="21.95" customHeight="1" x14ac:dyDescent="0.15">
      <c r="A8366" s="6" t="s">
        <v>307</v>
      </c>
      <c r="B8366" s="4" t="s">
        <v>147</v>
      </c>
      <c r="C8366" s="4" t="s">
        <v>256</v>
      </c>
      <c r="D8366" s="4" t="s">
        <v>266</v>
      </c>
      <c r="E8366" s="5">
        <v>13.17</v>
      </c>
    </row>
    <row r="8367" spans="1:10" ht="21.95" customHeight="1" x14ac:dyDescent="0.15">
      <c r="A8367" s="6" t="s">
        <v>307</v>
      </c>
      <c r="B8367" s="4" t="s">
        <v>147</v>
      </c>
      <c r="C8367" s="4" t="s">
        <v>256</v>
      </c>
      <c r="D8367" s="4" t="s">
        <v>266</v>
      </c>
      <c r="E8367" s="5">
        <v>9.2200000000000006</v>
      </c>
    </row>
    <row r="8368" spans="1:10" ht="21.95" customHeight="1" x14ac:dyDescent="0.15">
      <c r="A8368" s="6" t="s">
        <v>307</v>
      </c>
      <c r="B8368" s="4" t="s">
        <v>148</v>
      </c>
      <c r="C8368" s="4" t="s">
        <v>256</v>
      </c>
      <c r="D8368" s="4" t="s">
        <v>257</v>
      </c>
      <c r="E8368" s="5">
        <v>11.52</v>
      </c>
      <c r="F8368" t="s">
        <v>354</v>
      </c>
    </row>
    <row r="8369" spans="1:10" ht="21.95" customHeight="1" x14ac:dyDescent="0.15">
      <c r="A8369" s="6" t="s">
        <v>307</v>
      </c>
      <c r="B8369" s="4" t="s">
        <v>148</v>
      </c>
      <c r="C8369" s="4" t="s">
        <v>256</v>
      </c>
      <c r="D8369" s="4" t="s">
        <v>257</v>
      </c>
      <c r="E8369" s="5">
        <v>3.64</v>
      </c>
    </row>
    <row r="8370" spans="1:10" ht="21.95" customHeight="1" x14ac:dyDescent="0.15">
      <c r="A8370" s="6" t="s">
        <v>307</v>
      </c>
      <c r="B8370" s="4" t="s">
        <v>148</v>
      </c>
      <c r="C8370" s="4" t="s">
        <v>256</v>
      </c>
      <c r="D8370" s="4" t="s">
        <v>266</v>
      </c>
      <c r="E8370" s="5">
        <v>13.32</v>
      </c>
    </row>
    <row r="8371" spans="1:10" ht="21.95" customHeight="1" x14ac:dyDescent="0.15">
      <c r="A8371" s="6" t="s">
        <v>307</v>
      </c>
      <c r="B8371" s="4" t="s">
        <v>149</v>
      </c>
      <c r="C8371" s="4" t="s">
        <v>256</v>
      </c>
      <c r="D8371" s="4" t="s">
        <v>257</v>
      </c>
      <c r="E8371" s="5">
        <v>12.91</v>
      </c>
      <c r="F8371" t="s">
        <v>353</v>
      </c>
      <c r="G8371" s="17">
        <f>+E8371+E8372+E8373+E8374</f>
        <v>47.989999999999995</v>
      </c>
      <c r="H8371" s="17">
        <f>+E8375+E8376+E8377</f>
        <v>27.930000000000003</v>
      </c>
      <c r="I8371" s="18">
        <f>+(G8371/4)/(H8371/3)</f>
        <v>1.2886680988184747</v>
      </c>
      <c r="J8371" s="21">
        <f>+(B8371-$L$1)/7</f>
        <v>18</v>
      </c>
    </row>
    <row r="8372" spans="1:10" ht="21.95" customHeight="1" x14ac:dyDescent="0.15">
      <c r="A8372" s="6" t="s">
        <v>307</v>
      </c>
      <c r="B8372" s="4" t="s">
        <v>149</v>
      </c>
      <c r="C8372" s="4" t="s">
        <v>256</v>
      </c>
      <c r="D8372" s="4" t="s">
        <v>257</v>
      </c>
      <c r="E8372" s="5">
        <v>8.77</v>
      </c>
    </row>
    <row r="8373" spans="1:10" ht="21.95" customHeight="1" x14ac:dyDescent="0.15">
      <c r="A8373" s="6" t="s">
        <v>307</v>
      </c>
      <c r="B8373" s="4" t="s">
        <v>149</v>
      </c>
      <c r="C8373" s="4" t="s">
        <v>256</v>
      </c>
      <c r="D8373" s="4" t="s">
        <v>266</v>
      </c>
      <c r="E8373" s="5">
        <v>14.34</v>
      </c>
    </row>
    <row r="8374" spans="1:10" ht="21.95" customHeight="1" x14ac:dyDescent="0.15">
      <c r="A8374" s="6" t="s">
        <v>307</v>
      </c>
      <c r="B8374" s="4" t="s">
        <v>149</v>
      </c>
      <c r="C8374" s="4" t="s">
        <v>256</v>
      </c>
      <c r="D8374" s="4" t="s">
        <v>266</v>
      </c>
      <c r="E8374" s="5">
        <v>11.97</v>
      </c>
    </row>
    <row r="8375" spans="1:10" ht="21.95" customHeight="1" x14ac:dyDescent="0.15">
      <c r="A8375" s="6" t="s">
        <v>307</v>
      </c>
      <c r="B8375" s="4" t="s">
        <v>150</v>
      </c>
      <c r="C8375" s="4" t="s">
        <v>256</v>
      </c>
      <c r="D8375" s="4" t="s">
        <v>257</v>
      </c>
      <c r="E8375" s="5">
        <v>12.75</v>
      </c>
      <c r="F8375" t="s">
        <v>354</v>
      </c>
    </row>
    <row r="8376" spans="1:10" ht="21.95" customHeight="1" x14ac:dyDescent="0.15">
      <c r="A8376" s="6" t="s">
        <v>307</v>
      </c>
      <c r="B8376" s="4" t="s">
        <v>150</v>
      </c>
      <c r="C8376" s="4" t="s">
        <v>256</v>
      </c>
      <c r="D8376" s="4" t="s">
        <v>266</v>
      </c>
      <c r="E8376" s="5">
        <v>11.38</v>
      </c>
    </row>
    <row r="8377" spans="1:10" ht="21.95" customHeight="1" x14ac:dyDescent="0.15">
      <c r="A8377" s="6" t="s">
        <v>307</v>
      </c>
      <c r="B8377" s="4" t="s">
        <v>150</v>
      </c>
      <c r="C8377" s="4" t="s">
        <v>256</v>
      </c>
      <c r="D8377" s="4" t="s">
        <v>266</v>
      </c>
      <c r="E8377" s="5">
        <v>3.8</v>
      </c>
    </row>
    <row r="8378" spans="1:10" ht="21.95" customHeight="1" x14ac:dyDescent="0.15">
      <c r="A8378" s="6" t="s">
        <v>307</v>
      </c>
      <c r="B8378" s="4" t="s">
        <v>151</v>
      </c>
      <c r="C8378" s="4" t="s">
        <v>256</v>
      </c>
      <c r="D8378" s="4" t="s">
        <v>257</v>
      </c>
      <c r="E8378" s="5">
        <v>12.81</v>
      </c>
      <c r="F8378" t="s">
        <v>353</v>
      </c>
      <c r="G8378" s="17">
        <f>+E8378+E8379+E8380+E8381</f>
        <v>44.97</v>
      </c>
      <c r="H8378" s="17">
        <f>+E8382+E8383+E8384+E8385</f>
        <v>29.150000000000002</v>
      </c>
      <c r="I8378" s="18">
        <f>+(G8378/4)/(H8378/3)</f>
        <v>1.157032590051458</v>
      </c>
      <c r="J8378" s="21">
        <f>+(B8378-$L$1)/7</f>
        <v>19</v>
      </c>
    </row>
    <row r="8379" spans="1:10" ht="21.95" customHeight="1" x14ac:dyDescent="0.15">
      <c r="A8379" s="6" t="s">
        <v>307</v>
      </c>
      <c r="B8379" s="4" t="s">
        <v>151</v>
      </c>
      <c r="C8379" s="4" t="s">
        <v>256</v>
      </c>
      <c r="D8379" s="4" t="s">
        <v>257</v>
      </c>
      <c r="E8379" s="5">
        <v>7.76</v>
      </c>
    </row>
    <row r="8380" spans="1:10" ht="21.95" customHeight="1" x14ac:dyDescent="0.15">
      <c r="A8380" s="9" t="s">
        <v>307</v>
      </c>
      <c r="B8380" s="4" t="s">
        <v>151</v>
      </c>
      <c r="C8380" s="4" t="s">
        <v>256</v>
      </c>
      <c r="D8380" s="4" t="s">
        <v>266</v>
      </c>
      <c r="E8380" s="5">
        <v>12.68</v>
      </c>
    </row>
    <row r="8381" spans="1:10" ht="21.95" customHeight="1" x14ac:dyDescent="0.15">
      <c r="A8381" s="6" t="s">
        <v>307</v>
      </c>
      <c r="B8381" s="4" t="s">
        <v>151</v>
      </c>
      <c r="C8381" s="4" t="s">
        <v>256</v>
      </c>
      <c r="D8381" s="4" t="s">
        <v>266</v>
      </c>
      <c r="E8381" s="5">
        <v>11.72</v>
      </c>
    </row>
    <row r="8382" spans="1:10" ht="21.95" customHeight="1" x14ac:dyDescent="0.15">
      <c r="A8382" s="6" t="s">
        <v>307</v>
      </c>
      <c r="B8382" s="4" t="s">
        <v>152</v>
      </c>
      <c r="C8382" s="4" t="s">
        <v>256</v>
      </c>
      <c r="D8382" s="4" t="s">
        <v>257</v>
      </c>
      <c r="E8382" s="5">
        <v>9.17</v>
      </c>
      <c r="F8382" t="s">
        <v>354</v>
      </c>
    </row>
    <row r="8383" spans="1:10" ht="21.95" customHeight="1" x14ac:dyDescent="0.15">
      <c r="A8383" s="6" t="s">
        <v>307</v>
      </c>
      <c r="B8383" s="4" t="s">
        <v>152</v>
      </c>
      <c r="C8383" s="4" t="s">
        <v>256</v>
      </c>
      <c r="D8383" s="4" t="s">
        <v>257</v>
      </c>
      <c r="E8383" s="5">
        <v>4.99</v>
      </c>
    </row>
    <row r="8384" spans="1:10" ht="21.95" customHeight="1" x14ac:dyDescent="0.15">
      <c r="A8384" s="6" t="s">
        <v>307</v>
      </c>
      <c r="B8384" s="4" t="s">
        <v>152</v>
      </c>
      <c r="C8384" s="4" t="s">
        <v>256</v>
      </c>
      <c r="D8384" s="4" t="s">
        <v>266</v>
      </c>
      <c r="E8384" s="5">
        <v>11.47</v>
      </c>
    </row>
    <row r="8385" spans="1:10" ht="21.95" customHeight="1" x14ac:dyDescent="0.15">
      <c r="A8385" s="6" t="s">
        <v>307</v>
      </c>
      <c r="B8385" s="4" t="s">
        <v>152</v>
      </c>
      <c r="C8385" s="4" t="s">
        <v>256</v>
      </c>
      <c r="D8385" s="4" t="s">
        <v>266</v>
      </c>
      <c r="E8385" s="5">
        <v>3.52</v>
      </c>
    </row>
    <row r="8386" spans="1:10" ht="21.95" customHeight="1" x14ac:dyDescent="0.15">
      <c r="A8386" s="6" t="s">
        <v>307</v>
      </c>
      <c r="B8386" s="4" t="s">
        <v>153</v>
      </c>
      <c r="C8386" s="4" t="s">
        <v>256</v>
      </c>
      <c r="D8386" s="4" t="s">
        <v>257</v>
      </c>
      <c r="E8386" s="5">
        <v>11.92</v>
      </c>
      <c r="F8386" t="s">
        <v>353</v>
      </c>
      <c r="G8386" s="17">
        <f>+E8386+E8387+E8388+E8389</f>
        <v>41.61</v>
      </c>
      <c r="H8386" s="17">
        <f>+E8390+E8391+E8392</f>
        <v>29.380000000000003</v>
      </c>
      <c r="I8386" s="18">
        <f>+(G8386/4)/(H8386/3)</f>
        <v>1.0622021783526208</v>
      </c>
      <c r="J8386" s="21">
        <f>+(B8386-$L$1)/7</f>
        <v>20</v>
      </c>
    </row>
    <row r="8387" spans="1:10" ht="21.95" customHeight="1" x14ac:dyDescent="0.15">
      <c r="A8387" s="6" t="s">
        <v>307</v>
      </c>
      <c r="B8387" s="4" t="s">
        <v>153</v>
      </c>
      <c r="C8387" s="4" t="s">
        <v>256</v>
      </c>
      <c r="D8387" s="4" t="s">
        <v>257</v>
      </c>
      <c r="E8387" s="5">
        <v>7.07</v>
      </c>
    </row>
    <row r="8388" spans="1:10" ht="21.95" customHeight="1" x14ac:dyDescent="0.15">
      <c r="A8388" s="6" t="s">
        <v>307</v>
      </c>
      <c r="B8388" s="4" t="s">
        <v>153</v>
      </c>
      <c r="C8388" s="4" t="s">
        <v>256</v>
      </c>
      <c r="D8388" s="4" t="s">
        <v>266</v>
      </c>
      <c r="E8388" s="5">
        <v>14.2</v>
      </c>
    </row>
    <row r="8389" spans="1:10" ht="21.95" customHeight="1" x14ac:dyDescent="0.15">
      <c r="A8389" s="6" t="s">
        <v>307</v>
      </c>
      <c r="B8389" s="4" t="s">
        <v>153</v>
      </c>
      <c r="C8389" s="4" t="s">
        <v>256</v>
      </c>
      <c r="D8389" s="4" t="s">
        <v>266</v>
      </c>
      <c r="E8389" s="5">
        <v>8.42</v>
      </c>
    </row>
    <row r="8390" spans="1:10" ht="21.95" customHeight="1" x14ac:dyDescent="0.15">
      <c r="A8390" s="6" t="s">
        <v>307</v>
      </c>
      <c r="B8390" s="4" t="s">
        <v>154</v>
      </c>
      <c r="C8390" s="4" t="s">
        <v>256</v>
      </c>
      <c r="D8390" s="4" t="s">
        <v>257</v>
      </c>
      <c r="E8390" s="5">
        <v>10.92</v>
      </c>
      <c r="F8390" t="s">
        <v>354</v>
      </c>
    </row>
    <row r="8391" spans="1:10" ht="21.95" customHeight="1" x14ac:dyDescent="0.15">
      <c r="A8391" s="6" t="s">
        <v>307</v>
      </c>
      <c r="B8391" s="4" t="s">
        <v>154</v>
      </c>
      <c r="C8391" s="4" t="s">
        <v>256</v>
      </c>
      <c r="D8391" s="4" t="s">
        <v>257</v>
      </c>
      <c r="E8391" s="5">
        <v>5.13</v>
      </c>
    </row>
    <row r="8392" spans="1:10" ht="21.95" customHeight="1" x14ac:dyDescent="0.15">
      <c r="A8392" s="6" t="s">
        <v>307</v>
      </c>
      <c r="B8392" s="4" t="s">
        <v>154</v>
      </c>
      <c r="C8392" s="4" t="s">
        <v>256</v>
      </c>
      <c r="D8392" s="4" t="s">
        <v>266</v>
      </c>
      <c r="E8392" s="5">
        <v>13.33</v>
      </c>
    </row>
    <row r="8393" spans="1:10" ht="21.95" customHeight="1" x14ac:dyDescent="0.15">
      <c r="A8393" s="6" t="s">
        <v>307</v>
      </c>
      <c r="B8393" s="4" t="s">
        <v>155</v>
      </c>
      <c r="C8393" s="4" t="s">
        <v>256</v>
      </c>
      <c r="D8393" s="4" t="s">
        <v>257</v>
      </c>
      <c r="E8393" s="5">
        <v>12.74</v>
      </c>
      <c r="F8393" t="s">
        <v>353</v>
      </c>
      <c r="G8393" s="17">
        <f>+E8393+E8394+E8395+E8396</f>
        <v>44.730000000000004</v>
      </c>
      <c r="H8393" s="17">
        <f>+E8397+E8398</f>
        <v>28.38</v>
      </c>
      <c r="I8393" s="18">
        <f>+(G8393/4)/(H8393/3)</f>
        <v>1.1820824524312898</v>
      </c>
      <c r="J8393" s="21">
        <f>+(B8393-$L$1)/7</f>
        <v>21</v>
      </c>
    </row>
    <row r="8394" spans="1:10" ht="21.95" customHeight="1" x14ac:dyDescent="0.15">
      <c r="A8394" s="6" t="s">
        <v>307</v>
      </c>
      <c r="B8394" s="4" t="s">
        <v>155</v>
      </c>
      <c r="C8394" s="4" t="s">
        <v>256</v>
      </c>
      <c r="D8394" s="4" t="s">
        <v>257</v>
      </c>
      <c r="E8394" s="5">
        <v>8.43</v>
      </c>
    </row>
    <row r="8395" spans="1:10" ht="21.95" customHeight="1" x14ac:dyDescent="0.15">
      <c r="A8395" s="6" t="s">
        <v>307</v>
      </c>
      <c r="B8395" s="4" t="s">
        <v>155</v>
      </c>
      <c r="C8395" s="4" t="s">
        <v>256</v>
      </c>
      <c r="D8395" s="4" t="s">
        <v>266</v>
      </c>
      <c r="E8395" s="5">
        <v>13.64</v>
      </c>
    </row>
    <row r="8396" spans="1:10" ht="21.95" customHeight="1" x14ac:dyDescent="0.15">
      <c r="A8396" s="6" t="s">
        <v>307</v>
      </c>
      <c r="B8396" s="4" t="s">
        <v>155</v>
      </c>
      <c r="C8396" s="4" t="s">
        <v>256</v>
      </c>
      <c r="D8396" s="4" t="s">
        <v>266</v>
      </c>
      <c r="E8396" s="5">
        <v>9.92</v>
      </c>
    </row>
    <row r="8397" spans="1:10" ht="21.95" customHeight="1" x14ac:dyDescent="0.15">
      <c r="A8397" s="6" t="s">
        <v>307</v>
      </c>
      <c r="B8397" s="4" t="s">
        <v>156</v>
      </c>
      <c r="C8397" s="4" t="s">
        <v>256</v>
      </c>
      <c r="D8397" s="4" t="s">
        <v>257</v>
      </c>
      <c r="E8397" s="5">
        <v>14.11</v>
      </c>
      <c r="F8397" t="s">
        <v>354</v>
      </c>
    </row>
    <row r="8398" spans="1:10" ht="21.95" customHeight="1" x14ac:dyDescent="0.15">
      <c r="A8398" s="6" t="s">
        <v>307</v>
      </c>
      <c r="B8398" s="4" t="s">
        <v>156</v>
      </c>
      <c r="C8398" s="4" t="s">
        <v>256</v>
      </c>
      <c r="D8398" s="4" t="s">
        <v>260</v>
      </c>
      <c r="E8398" s="5">
        <v>14.27</v>
      </c>
    </row>
    <row r="8399" spans="1:10" ht="21.95" customHeight="1" x14ac:dyDescent="0.15">
      <c r="A8399" s="6" t="s">
        <v>307</v>
      </c>
      <c r="B8399" s="4" t="s">
        <v>157</v>
      </c>
      <c r="C8399" s="4" t="s">
        <v>256</v>
      </c>
      <c r="D8399" s="4" t="s">
        <v>257</v>
      </c>
      <c r="E8399" s="5">
        <v>13.17</v>
      </c>
      <c r="F8399" s="13" t="s">
        <v>353</v>
      </c>
    </row>
    <row r="8400" spans="1:10" ht="21.95" customHeight="1" x14ac:dyDescent="0.15">
      <c r="A8400" s="6" t="s">
        <v>307</v>
      </c>
      <c r="B8400" s="4" t="s">
        <v>157</v>
      </c>
      <c r="C8400" s="4" t="s">
        <v>256</v>
      </c>
      <c r="D8400" s="4" t="s">
        <v>257</v>
      </c>
      <c r="E8400" s="5">
        <v>9.48</v>
      </c>
      <c r="F8400" s="13"/>
    </row>
    <row r="8401" spans="1:10" ht="21.95" customHeight="1" x14ac:dyDescent="0.15">
      <c r="A8401" s="6" t="s">
        <v>307</v>
      </c>
      <c r="B8401" s="4" t="s">
        <v>157</v>
      </c>
      <c r="C8401" s="4" t="s">
        <v>256</v>
      </c>
      <c r="D8401" s="4" t="s">
        <v>266</v>
      </c>
      <c r="E8401" s="5">
        <v>12.98</v>
      </c>
      <c r="F8401" s="13"/>
    </row>
    <row r="8402" spans="1:10" ht="21.95" customHeight="1" x14ac:dyDescent="0.15">
      <c r="A8402" s="6" t="s">
        <v>307</v>
      </c>
      <c r="B8402" s="4" t="s">
        <v>157</v>
      </c>
      <c r="C8402" s="4" t="s">
        <v>256</v>
      </c>
      <c r="D8402" s="4" t="s">
        <v>266</v>
      </c>
      <c r="E8402" s="5">
        <v>11.79</v>
      </c>
      <c r="F8402" s="13"/>
    </row>
    <row r="8403" spans="1:10" ht="21.95" customHeight="1" x14ac:dyDescent="0.15">
      <c r="A8403" s="6" t="s">
        <v>307</v>
      </c>
      <c r="B8403" s="4" t="s">
        <v>158</v>
      </c>
      <c r="C8403" s="4" t="s">
        <v>256</v>
      </c>
      <c r="D8403" s="4" t="s">
        <v>257</v>
      </c>
      <c r="E8403" s="5">
        <v>11.91</v>
      </c>
      <c r="F8403" s="13" t="s">
        <v>354</v>
      </c>
    </row>
    <row r="8404" spans="1:10" ht="21.95" customHeight="1" x14ac:dyDescent="0.15">
      <c r="A8404" s="6" t="s">
        <v>307</v>
      </c>
      <c r="B8404" s="4" t="s">
        <v>158</v>
      </c>
      <c r="C8404" s="4" t="s">
        <v>256</v>
      </c>
      <c r="D8404" s="4" t="s">
        <v>257</v>
      </c>
      <c r="E8404" s="5">
        <v>5.42</v>
      </c>
    </row>
    <row r="8405" spans="1:10" ht="21.95" customHeight="1" x14ac:dyDescent="0.15">
      <c r="A8405" s="6" t="s">
        <v>307</v>
      </c>
      <c r="B8405" s="4" t="s">
        <v>158</v>
      </c>
      <c r="C8405" s="4" t="s">
        <v>256</v>
      </c>
      <c r="D8405" s="4" t="s">
        <v>266</v>
      </c>
      <c r="E8405" s="5">
        <v>13.71</v>
      </c>
    </row>
    <row r="8406" spans="1:10" ht="21.95" customHeight="1" x14ac:dyDescent="0.15">
      <c r="A8406" s="6" t="s">
        <v>307</v>
      </c>
      <c r="B8406" s="4" t="s">
        <v>158</v>
      </c>
      <c r="C8406" s="4" t="s">
        <v>256</v>
      </c>
      <c r="D8406" s="4" t="s">
        <v>266</v>
      </c>
      <c r="E8406" s="5">
        <v>3.46</v>
      </c>
    </row>
    <row r="8407" spans="1:10" ht="21.95" customHeight="1" x14ac:dyDescent="0.15">
      <c r="A8407" s="6" t="s">
        <v>307</v>
      </c>
      <c r="B8407" s="4" t="s">
        <v>159</v>
      </c>
      <c r="C8407" s="4" t="s">
        <v>256</v>
      </c>
      <c r="D8407" s="4" t="s">
        <v>257</v>
      </c>
      <c r="E8407" s="5">
        <v>12.62</v>
      </c>
      <c r="F8407" t="s">
        <v>353</v>
      </c>
      <c r="G8407" s="17">
        <f>+E8407+E8408+E8409+E8410</f>
        <v>46.12</v>
      </c>
      <c r="H8407" s="17">
        <f>+E8411+E8412+E8413+E8414</f>
        <v>32.86</v>
      </c>
      <c r="I8407" s="18">
        <f>+(G8407/4)/(H8407/3)</f>
        <v>1.0526475958612294</v>
      </c>
      <c r="J8407" s="21">
        <f>+(B8407-$L$1)/7</f>
        <v>23</v>
      </c>
    </row>
    <row r="8408" spans="1:10" ht="21.95" customHeight="1" x14ac:dyDescent="0.15">
      <c r="A8408" s="6" t="s">
        <v>307</v>
      </c>
      <c r="B8408" s="4" t="s">
        <v>159</v>
      </c>
      <c r="C8408" s="4" t="s">
        <v>256</v>
      </c>
      <c r="D8408" s="4" t="s">
        <v>257</v>
      </c>
      <c r="E8408" s="5">
        <v>9.5</v>
      </c>
    </row>
    <row r="8409" spans="1:10" ht="21.95" customHeight="1" x14ac:dyDescent="0.15">
      <c r="A8409" s="6" t="s">
        <v>307</v>
      </c>
      <c r="B8409" s="4" t="s">
        <v>159</v>
      </c>
      <c r="C8409" s="4" t="s">
        <v>256</v>
      </c>
      <c r="D8409" s="4" t="s">
        <v>266</v>
      </c>
      <c r="E8409" s="5">
        <v>14.39</v>
      </c>
    </row>
    <row r="8410" spans="1:10" ht="21.95" customHeight="1" x14ac:dyDescent="0.15">
      <c r="A8410" s="6" t="s">
        <v>307</v>
      </c>
      <c r="B8410" s="4" t="s">
        <v>159</v>
      </c>
      <c r="C8410" s="4" t="s">
        <v>256</v>
      </c>
      <c r="D8410" s="4" t="s">
        <v>266</v>
      </c>
      <c r="E8410" s="5">
        <v>9.61</v>
      </c>
    </row>
    <row r="8411" spans="1:10" ht="21.95" customHeight="1" x14ac:dyDescent="0.15">
      <c r="A8411" s="6" t="s">
        <v>307</v>
      </c>
      <c r="B8411" s="4" t="s">
        <v>160</v>
      </c>
      <c r="C8411" s="4" t="s">
        <v>256</v>
      </c>
      <c r="D8411" s="4" t="s">
        <v>257</v>
      </c>
      <c r="E8411" s="5">
        <v>9.1999999999999993</v>
      </c>
      <c r="F8411" t="s">
        <v>354</v>
      </c>
    </row>
    <row r="8412" spans="1:10" ht="21.95" customHeight="1" x14ac:dyDescent="0.15">
      <c r="A8412" s="6" t="s">
        <v>307</v>
      </c>
      <c r="B8412" s="4" t="s">
        <v>160</v>
      </c>
      <c r="C8412" s="4" t="s">
        <v>256</v>
      </c>
      <c r="D8412" s="4" t="s">
        <v>257</v>
      </c>
      <c r="E8412" s="5">
        <v>6.33</v>
      </c>
    </row>
    <row r="8413" spans="1:10" ht="21.95" customHeight="1" x14ac:dyDescent="0.15">
      <c r="A8413" s="6" t="s">
        <v>307</v>
      </c>
      <c r="B8413" s="4" t="s">
        <v>160</v>
      </c>
      <c r="C8413" s="4" t="s">
        <v>256</v>
      </c>
      <c r="D8413" s="4" t="s">
        <v>266</v>
      </c>
      <c r="E8413" s="5">
        <v>12.54</v>
      </c>
    </row>
    <row r="8414" spans="1:10" ht="21.95" customHeight="1" x14ac:dyDescent="0.15">
      <c r="A8414" s="6" t="s">
        <v>307</v>
      </c>
      <c r="B8414" s="4" t="s">
        <v>160</v>
      </c>
      <c r="C8414" s="4" t="s">
        <v>256</v>
      </c>
      <c r="D8414" s="4" t="s">
        <v>266</v>
      </c>
      <c r="E8414" s="5">
        <v>4.79</v>
      </c>
    </row>
    <row r="8415" spans="1:10" ht="21.95" customHeight="1" x14ac:dyDescent="0.15">
      <c r="A8415" s="6" t="s">
        <v>307</v>
      </c>
      <c r="B8415" s="4" t="s">
        <v>161</v>
      </c>
      <c r="C8415" s="4" t="s">
        <v>256</v>
      </c>
      <c r="D8415" s="4" t="s">
        <v>257</v>
      </c>
      <c r="E8415" s="5">
        <v>12.22</v>
      </c>
      <c r="F8415" t="s">
        <v>353</v>
      </c>
      <c r="G8415" s="17">
        <f>+E8415+E8416+E8417+E8418</f>
        <v>43.9</v>
      </c>
      <c r="H8415" s="17">
        <f>+E8419+E8420+E8421+E8422</f>
        <v>31.17</v>
      </c>
      <c r="I8415" s="18">
        <f>+(G8415/4)/(H8415/3)</f>
        <v>1.0563041385948027</v>
      </c>
      <c r="J8415" s="21">
        <f>+(B8415-$L$1)/7</f>
        <v>24</v>
      </c>
    </row>
    <row r="8416" spans="1:10" ht="21.95" customHeight="1" x14ac:dyDescent="0.15">
      <c r="A8416" s="6" t="s">
        <v>307</v>
      </c>
      <c r="B8416" s="4" t="s">
        <v>161</v>
      </c>
      <c r="C8416" s="4" t="s">
        <v>256</v>
      </c>
      <c r="D8416" s="4" t="s">
        <v>257</v>
      </c>
      <c r="E8416" s="5">
        <v>9.0399999999999991</v>
      </c>
    </row>
    <row r="8417" spans="1:10" ht="21.95" customHeight="1" x14ac:dyDescent="0.15">
      <c r="A8417" s="6" t="s">
        <v>307</v>
      </c>
      <c r="B8417" s="4" t="s">
        <v>161</v>
      </c>
      <c r="C8417" s="4" t="s">
        <v>256</v>
      </c>
      <c r="D8417" s="4" t="s">
        <v>266</v>
      </c>
      <c r="E8417" s="5">
        <v>12.6</v>
      </c>
    </row>
    <row r="8418" spans="1:10" ht="21.95" customHeight="1" x14ac:dyDescent="0.15">
      <c r="A8418" s="6" t="s">
        <v>307</v>
      </c>
      <c r="B8418" s="4" t="s">
        <v>161</v>
      </c>
      <c r="C8418" s="4" t="s">
        <v>256</v>
      </c>
      <c r="D8418" s="4" t="s">
        <v>266</v>
      </c>
      <c r="E8418" s="5">
        <v>10.039999999999999</v>
      </c>
    </row>
    <row r="8419" spans="1:10" ht="21.95" customHeight="1" x14ac:dyDescent="0.15">
      <c r="A8419" s="6" t="s">
        <v>307</v>
      </c>
      <c r="B8419" s="4" t="s">
        <v>162</v>
      </c>
      <c r="C8419" s="4" t="s">
        <v>256</v>
      </c>
      <c r="D8419" s="4" t="s">
        <v>257</v>
      </c>
      <c r="E8419" s="5">
        <v>9.16</v>
      </c>
      <c r="F8419" t="s">
        <v>354</v>
      </c>
    </row>
    <row r="8420" spans="1:10" ht="21.95" customHeight="1" x14ac:dyDescent="0.15">
      <c r="A8420" s="6" t="s">
        <v>307</v>
      </c>
      <c r="B8420" s="4" t="s">
        <v>162</v>
      </c>
      <c r="C8420" s="4" t="s">
        <v>256</v>
      </c>
      <c r="D8420" s="4" t="s">
        <v>257</v>
      </c>
      <c r="E8420" s="5">
        <v>5.67</v>
      </c>
    </row>
    <row r="8421" spans="1:10" ht="21.95" customHeight="1" x14ac:dyDescent="0.15">
      <c r="A8421" s="6" t="s">
        <v>307</v>
      </c>
      <c r="B8421" s="4" t="s">
        <v>162</v>
      </c>
      <c r="C8421" s="4" t="s">
        <v>256</v>
      </c>
      <c r="D8421" s="4" t="s">
        <v>266</v>
      </c>
      <c r="E8421" s="5">
        <v>12.73</v>
      </c>
    </row>
    <row r="8422" spans="1:10" ht="21.95" customHeight="1" x14ac:dyDescent="0.15">
      <c r="A8422" s="6" t="s">
        <v>307</v>
      </c>
      <c r="B8422" s="4" t="s">
        <v>162</v>
      </c>
      <c r="C8422" s="4" t="s">
        <v>256</v>
      </c>
      <c r="D8422" s="4" t="s">
        <v>266</v>
      </c>
      <c r="E8422" s="5">
        <v>3.61</v>
      </c>
    </row>
    <row r="8423" spans="1:10" ht="21.95" customHeight="1" x14ac:dyDescent="0.15">
      <c r="A8423" s="6" t="s">
        <v>307</v>
      </c>
      <c r="B8423" s="4" t="s">
        <v>163</v>
      </c>
      <c r="C8423" s="4" t="s">
        <v>256</v>
      </c>
      <c r="D8423" s="4" t="s">
        <v>257</v>
      </c>
      <c r="E8423" s="5">
        <v>14.22</v>
      </c>
      <c r="F8423" t="s">
        <v>353</v>
      </c>
      <c r="G8423" s="17">
        <f>+E8423+E8424+E8425+E8426</f>
        <v>50.64</v>
      </c>
      <c r="H8423" s="17">
        <f>+E8427+E8428+E8429+E8430</f>
        <v>36.01</v>
      </c>
      <c r="I8423" s="18">
        <f>+(G8423/4)/(H8423/3)</f>
        <v>1.0547070258261595</v>
      </c>
      <c r="J8423" s="21">
        <f>+(B8423-$L$1)/7</f>
        <v>25</v>
      </c>
    </row>
    <row r="8424" spans="1:10" ht="21.95" customHeight="1" x14ac:dyDescent="0.15">
      <c r="A8424" s="6" t="s">
        <v>307</v>
      </c>
      <c r="B8424" s="4" t="s">
        <v>163</v>
      </c>
      <c r="C8424" s="4" t="s">
        <v>256</v>
      </c>
      <c r="D8424" s="4" t="s">
        <v>257</v>
      </c>
      <c r="E8424" s="5">
        <v>9.01</v>
      </c>
    </row>
    <row r="8425" spans="1:10" ht="21.95" customHeight="1" x14ac:dyDescent="0.15">
      <c r="A8425" s="9" t="s">
        <v>307</v>
      </c>
      <c r="B8425" s="4" t="s">
        <v>163</v>
      </c>
      <c r="C8425" s="4" t="s">
        <v>256</v>
      </c>
      <c r="D8425" s="4" t="s">
        <v>266</v>
      </c>
      <c r="E8425" s="5">
        <v>14.88</v>
      </c>
    </row>
    <row r="8426" spans="1:10" ht="21.95" customHeight="1" x14ac:dyDescent="0.15">
      <c r="A8426" s="6" t="s">
        <v>307</v>
      </c>
      <c r="B8426" s="4" t="s">
        <v>163</v>
      </c>
      <c r="C8426" s="4" t="s">
        <v>256</v>
      </c>
      <c r="D8426" s="4" t="s">
        <v>266</v>
      </c>
      <c r="E8426" s="5">
        <v>12.53</v>
      </c>
    </row>
    <row r="8427" spans="1:10" ht="21.95" customHeight="1" x14ac:dyDescent="0.15">
      <c r="A8427" s="6" t="s">
        <v>307</v>
      </c>
      <c r="B8427" s="4" t="s">
        <v>164</v>
      </c>
      <c r="C8427" s="4" t="s">
        <v>256</v>
      </c>
      <c r="D8427" s="4" t="s">
        <v>257</v>
      </c>
      <c r="E8427" s="5">
        <v>12.95</v>
      </c>
      <c r="F8427" t="s">
        <v>354</v>
      </c>
    </row>
    <row r="8428" spans="1:10" ht="21.95" customHeight="1" x14ac:dyDescent="0.15">
      <c r="A8428" s="6" t="s">
        <v>307</v>
      </c>
      <c r="B8428" s="4" t="s">
        <v>164</v>
      </c>
      <c r="C8428" s="4" t="s">
        <v>256</v>
      </c>
      <c r="D8428" s="4" t="s">
        <v>257</v>
      </c>
      <c r="E8428" s="5">
        <v>5.65</v>
      </c>
    </row>
    <row r="8429" spans="1:10" ht="21.95" customHeight="1" x14ac:dyDescent="0.15">
      <c r="A8429" s="6" t="s">
        <v>307</v>
      </c>
      <c r="B8429" s="4" t="s">
        <v>164</v>
      </c>
      <c r="C8429" s="4" t="s">
        <v>256</v>
      </c>
      <c r="D8429" s="4" t="s">
        <v>266</v>
      </c>
      <c r="E8429" s="5">
        <v>13.29</v>
      </c>
    </row>
    <row r="8430" spans="1:10" ht="21.95" customHeight="1" x14ac:dyDescent="0.15">
      <c r="A8430" s="6" t="s">
        <v>307</v>
      </c>
      <c r="B8430" s="4" t="s">
        <v>164</v>
      </c>
      <c r="C8430" s="4" t="s">
        <v>256</v>
      </c>
      <c r="D8430" s="4" t="s">
        <v>266</v>
      </c>
      <c r="E8430" s="5">
        <v>4.12</v>
      </c>
    </row>
    <row r="8431" spans="1:10" ht="21.95" customHeight="1" x14ac:dyDescent="0.15">
      <c r="A8431" s="6" t="s">
        <v>307</v>
      </c>
      <c r="B8431" s="4" t="s">
        <v>166</v>
      </c>
      <c r="C8431" s="4" t="s">
        <v>256</v>
      </c>
      <c r="D8431" s="4" t="s">
        <v>257</v>
      </c>
      <c r="E8431" s="5">
        <v>13.46</v>
      </c>
      <c r="F8431" t="s">
        <v>353</v>
      </c>
      <c r="G8431" s="17">
        <f>+E8431+E8432+E8433+E8434</f>
        <v>49.260000000000005</v>
      </c>
      <c r="H8431" s="17">
        <f>+E8435+E8436+E8437+E8438</f>
        <v>33.409999999999997</v>
      </c>
      <c r="I8431" s="18">
        <f>+(G8431/4)/(H8431/3)</f>
        <v>1.1058066447171508</v>
      </c>
      <c r="J8431" s="21">
        <f>+(B8431-$L$1)/7</f>
        <v>26</v>
      </c>
    </row>
    <row r="8432" spans="1:10" ht="21.95" customHeight="1" x14ac:dyDescent="0.15">
      <c r="A8432" s="6" t="s">
        <v>307</v>
      </c>
      <c r="B8432" s="4" t="s">
        <v>166</v>
      </c>
      <c r="C8432" s="4" t="s">
        <v>256</v>
      </c>
      <c r="D8432" s="4" t="s">
        <v>257</v>
      </c>
      <c r="E8432" s="5">
        <v>10.74</v>
      </c>
    </row>
    <row r="8433" spans="1:10" ht="21.95" customHeight="1" x14ac:dyDescent="0.15">
      <c r="A8433" s="6" t="s">
        <v>307</v>
      </c>
      <c r="B8433" s="4" t="s">
        <v>166</v>
      </c>
      <c r="C8433" s="4" t="s">
        <v>256</v>
      </c>
      <c r="D8433" s="4" t="s">
        <v>266</v>
      </c>
      <c r="E8433" s="5">
        <v>14.67</v>
      </c>
    </row>
    <row r="8434" spans="1:10" ht="21.95" customHeight="1" x14ac:dyDescent="0.15">
      <c r="A8434" s="6" t="s">
        <v>307</v>
      </c>
      <c r="B8434" s="4" t="s">
        <v>166</v>
      </c>
      <c r="C8434" s="4" t="s">
        <v>256</v>
      </c>
      <c r="D8434" s="4" t="s">
        <v>266</v>
      </c>
      <c r="E8434" s="5">
        <v>10.39</v>
      </c>
    </row>
    <row r="8435" spans="1:10" ht="21.95" customHeight="1" x14ac:dyDescent="0.15">
      <c r="A8435" s="6" t="s">
        <v>307</v>
      </c>
      <c r="B8435" s="4" t="s">
        <v>167</v>
      </c>
      <c r="C8435" s="4" t="s">
        <v>256</v>
      </c>
      <c r="D8435" s="4" t="s">
        <v>257</v>
      </c>
      <c r="E8435" s="5">
        <v>11.33</v>
      </c>
      <c r="F8435" t="s">
        <v>354</v>
      </c>
    </row>
    <row r="8436" spans="1:10" ht="21.95" customHeight="1" x14ac:dyDescent="0.15">
      <c r="A8436" s="6" t="s">
        <v>307</v>
      </c>
      <c r="B8436" s="4" t="s">
        <v>167</v>
      </c>
      <c r="C8436" s="4" t="s">
        <v>256</v>
      </c>
      <c r="D8436" s="4" t="s">
        <v>266</v>
      </c>
      <c r="E8436" s="5">
        <v>12.33</v>
      </c>
    </row>
    <row r="8437" spans="1:10" ht="21.95" customHeight="1" x14ac:dyDescent="0.15">
      <c r="A8437" s="6" t="s">
        <v>307</v>
      </c>
      <c r="B8437" s="4" t="s">
        <v>167</v>
      </c>
      <c r="C8437" s="4" t="s">
        <v>256</v>
      </c>
      <c r="D8437" s="4" t="s">
        <v>266</v>
      </c>
      <c r="E8437" s="5">
        <v>5.24</v>
      </c>
    </row>
    <row r="8438" spans="1:10" ht="21.95" customHeight="1" x14ac:dyDescent="0.15">
      <c r="A8438" s="6" t="s">
        <v>307</v>
      </c>
      <c r="B8438" s="4" t="s">
        <v>167</v>
      </c>
      <c r="C8438" s="4" t="s">
        <v>256</v>
      </c>
      <c r="D8438" s="4" t="s">
        <v>259</v>
      </c>
      <c r="E8438" s="5">
        <v>4.51</v>
      </c>
    </row>
    <row r="8439" spans="1:10" ht="21.95" customHeight="1" x14ac:dyDescent="0.15">
      <c r="A8439" s="6" t="s">
        <v>307</v>
      </c>
      <c r="B8439" s="4" t="s">
        <v>168</v>
      </c>
      <c r="C8439" s="4" t="s">
        <v>256</v>
      </c>
      <c r="D8439" s="4" t="s">
        <v>257</v>
      </c>
      <c r="E8439" s="5">
        <v>14.02</v>
      </c>
      <c r="F8439" s="13" t="s">
        <v>354</v>
      </c>
    </row>
    <row r="8440" spans="1:10" ht="21.95" customHeight="1" x14ac:dyDescent="0.15">
      <c r="A8440" s="6" t="s">
        <v>307</v>
      </c>
      <c r="B8440" s="4" t="s">
        <v>168</v>
      </c>
      <c r="C8440" s="4" t="s">
        <v>256</v>
      </c>
      <c r="D8440" s="4" t="s">
        <v>257</v>
      </c>
      <c r="E8440" s="5">
        <v>12.68</v>
      </c>
    </row>
    <row r="8441" spans="1:10" ht="21.95" customHeight="1" x14ac:dyDescent="0.15">
      <c r="A8441" s="6" t="s">
        <v>307</v>
      </c>
      <c r="B8441" s="4" t="s">
        <v>168</v>
      </c>
      <c r="C8441" s="4" t="s">
        <v>256</v>
      </c>
      <c r="D8441" s="4" t="s">
        <v>257</v>
      </c>
      <c r="E8441" s="5">
        <v>10.11</v>
      </c>
    </row>
    <row r="8442" spans="1:10" ht="21.95" customHeight="1" x14ac:dyDescent="0.15">
      <c r="A8442" s="6" t="s">
        <v>307</v>
      </c>
      <c r="B8442" s="4" t="s">
        <v>168</v>
      </c>
      <c r="C8442" s="4" t="s">
        <v>256</v>
      </c>
      <c r="D8442" s="4" t="s">
        <v>266</v>
      </c>
      <c r="E8442" s="5">
        <v>14.56</v>
      </c>
    </row>
    <row r="8443" spans="1:10" ht="21.95" customHeight="1" x14ac:dyDescent="0.15">
      <c r="A8443" s="6" t="s">
        <v>307</v>
      </c>
      <c r="B8443" s="4" t="s">
        <v>168</v>
      </c>
      <c r="C8443" s="4" t="s">
        <v>256</v>
      </c>
      <c r="D8443" s="4" t="s">
        <v>260</v>
      </c>
      <c r="E8443" s="5">
        <v>13.94</v>
      </c>
    </row>
    <row r="8444" spans="1:10" ht="21.95" customHeight="1" x14ac:dyDescent="0.15">
      <c r="A8444" s="6" t="s">
        <v>307</v>
      </c>
      <c r="B8444" s="4" t="s">
        <v>63</v>
      </c>
      <c r="C8444" s="4" t="s">
        <v>256</v>
      </c>
      <c r="D8444" s="4" t="s">
        <v>266</v>
      </c>
      <c r="E8444" s="5">
        <v>11.34</v>
      </c>
      <c r="F8444" t="s">
        <v>353</v>
      </c>
      <c r="G8444" s="17">
        <f>+E8444+E8445+E8446+E8447+E8448</f>
        <v>47.679999999999993</v>
      </c>
      <c r="H8444" s="17">
        <f>+E8449</f>
        <v>13.86</v>
      </c>
      <c r="I8444" s="18">
        <f>+(G8444/4)/(H8444/3)</f>
        <v>2.5800865800865798</v>
      </c>
      <c r="J8444" s="21">
        <f>+(B8444-$L$1+1)/7</f>
        <v>28</v>
      </c>
    </row>
    <row r="8445" spans="1:10" ht="21.95" customHeight="1" x14ac:dyDescent="0.15">
      <c r="A8445" s="6" t="s">
        <v>307</v>
      </c>
      <c r="B8445" s="4" t="s">
        <v>169</v>
      </c>
      <c r="C8445" s="4" t="s">
        <v>256</v>
      </c>
      <c r="D8445" s="4" t="s">
        <v>257</v>
      </c>
      <c r="E8445" s="5">
        <v>11.82</v>
      </c>
    </row>
    <row r="8446" spans="1:10" ht="21.95" customHeight="1" x14ac:dyDescent="0.15">
      <c r="A8446" s="6" t="s">
        <v>307</v>
      </c>
      <c r="B8446" s="4" t="s">
        <v>169</v>
      </c>
      <c r="C8446" s="4" t="s">
        <v>256</v>
      </c>
      <c r="D8446" s="4" t="s">
        <v>257</v>
      </c>
      <c r="E8446" s="5">
        <v>5.49</v>
      </c>
    </row>
    <row r="8447" spans="1:10" ht="21.95" customHeight="1" x14ac:dyDescent="0.15">
      <c r="A8447" s="6" t="s">
        <v>307</v>
      </c>
      <c r="B8447" s="4" t="s">
        <v>169</v>
      </c>
      <c r="C8447" s="4" t="s">
        <v>256</v>
      </c>
      <c r="D8447" s="4" t="s">
        <v>266</v>
      </c>
      <c r="E8447" s="5">
        <v>12.45</v>
      </c>
    </row>
    <row r="8448" spans="1:10" ht="21.95" customHeight="1" x14ac:dyDescent="0.15">
      <c r="A8448" s="6" t="s">
        <v>307</v>
      </c>
      <c r="B8448" s="4" t="s">
        <v>169</v>
      </c>
      <c r="C8448" s="4" t="s">
        <v>256</v>
      </c>
      <c r="D8448" s="4" t="s">
        <v>266</v>
      </c>
      <c r="E8448" s="5">
        <v>6.58</v>
      </c>
    </row>
    <row r="8449" spans="1:10" ht="21.95" customHeight="1" x14ac:dyDescent="0.15">
      <c r="A8449" s="6" t="s">
        <v>307</v>
      </c>
      <c r="B8449" s="4" t="s">
        <v>170</v>
      </c>
      <c r="C8449" s="4" t="s">
        <v>256</v>
      </c>
      <c r="D8449" s="4" t="s">
        <v>257</v>
      </c>
      <c r="E8449" s="5">
        <v>13.86</v>
      </c>
      <c r="F8449" t="s">
        <v>354</v>
      </c>
      <c r="J8449" s="21"/>
    </row>
    <row r="8450" spans="1:10" ht="21.95" customHeight="1" x14ac:dyDescent="0.15">
      <c r="A8450" s="6" t="s">
        <v>307</v>
      </c>
      <c r="B8450" s="4" t="s">
        <v>171</v>
      </c>
      <c r="C8450" s="4" t="s">
        <v>256</v>
      </c>
      <c r="D8450" s="4" t="s">
        <v>257</v>
      </c>
      <c r="E8450" s="5">
        <v>12.93</v>
      </c>
      <c r="F8450" t="s">
        <v>353</v>
      </c>
      <c r="G8450" s="17">
        <f>+E8450+E8451+E8452+E8453</f>
        <v>43.47</v>
      </c>
      <c r="H8450" s="17">
        <f>+E8454+E8455+E8456+E8457</f>
        <v>27.35</v>
      </c>
      <c r="I8450" s="18">
        <f>+(G8450/4)/(H8450/3)</f>
        <v>1.1920475319926873</v>
      </c>
      <c r="J8450" s="21">
        <f>+(B8450-$L$1)/7</f>
        <v>29</v>
      </c>
    </row>
    <row r="8451" spans="1:10" ht="21.95" customHeight="1" x14ac:dyDescent="0.15">
      <c r="A8451" s="6" t="s">
        <v>307</v>
      </c>
      <c r="B8451" s="4" t="s">
        <v>171</v>
      </c>
      <c r="C8451" s="4" t="s">
        <v>256</v>
      </c>
      <c r="D8451" s="4" t="s">
        <v>257</v>
      </c>
      <c r="E8451" s="5">
        <v>7.09</v>
      </c>
    </row>
    <row r="8452" spans="1:10" ht="21.95" customHeight="1" x14ac:dyDescent="0.15">
      <c r="A8452" s="6" t="s">
        <v>307</v>
      </c>
      <c r="B8452" s="4" t="s">
        <v>171</v>
      </c>
      <c r="C8452" s="4" t="s">
        <v>256</v>
      </c>
      <c r="D8452" s="4" t="s">
        <v>260</v>
      </c>
      <c r="E8452" s="5">
        <v>12.39</v>
      </c>
    </row>
    <row r="8453" spans="1:10" ht="21.95" customHeight="1" x14ac:dyDescent="0.15">
      <c r="A8453" s="6" t="s">
        <v>307</v>
      </c>
      <c r="B8453" s="4" t="s">
        <v>171</v>
      </c>
      <c r="C8453" s="4" t="s">
        <v>256</v>
      </c>
      <c r="D8453" s="4" t="s">
        <v>260</v>
      </c>
      <c r="E8453" s="5">
        <v>11.06</v>
      </c>
    </row>
    <row r="8454" spans="1:10" ht="21.95" customHeight="1" x14ac:dyDescent="0.15">
      <c r="A8454" s="6" t="s">
        <v>307</v>
      </c>
      <c r="B8454" s="4" t="s">
        <v>172</v>
      </c>
      <c r="C8454" s="4" t="s">
        <v>256</v>
      </c>
      <c r="D8454" s="4" t="s">
        <v>257</v>
      </c>
      <c r="E8454" s="5">
        <v>10.63</v>
      </c>
      <c r="F8454" t="s">
        <v>354</v>
      </c>
    </row>
    <row r="8455" spans="1:10" ht="21.95" customHeight="1" x14ac:dyDescent="0.15">
      <c r="A8455" s="6" t="s">
        <v>307</v>
      </c>
      <c r="B8455" s="4" t="s">
        <v>172</v>
      </c>
      <c r="C8455" s="4" t="s">
        <v>256</v>
      </c>
      <c r="D8455" s="4" t="s">
        <v>257</v>
      </c>
      <c r="E8455" s="5">
        <v>1.98</v>
      </c>
    </row>
    <row r="8456" spans="1:10" ht="21.95" customHeight="1" x14ac:dyDescent="0.15">
      <c r="A8456" s="6" t="s">
        <v>307</v>
      </c>
      <c r="B8456" s="4" t="s">
        <v>172</v>
      </c>
      <c r="C8456" s="4" t="s">
        <v>256</v>
      </c>
      <c r="D8456" s="4" t="s">
        <v>266</v>
      </c>
      <c r="E8456" s="5">
        <v>12.08</v>
      </c>
    </row>
    <row r="8457" spans="1:10" ht="21.95" customHeight="1" x14ac:dyDescent="0.15">
      <c r="A8457" s="6" t="s">
        <v>307</v>
      </c>
      <c r="B8457" s="4" t="s">
        <v>172</v>
      </c>
      <c r="C8457" s="4" t="s">
        <v>256</v>
      </c>
      <c r="D8457" s="4" t="s">
        <v>266</v>
      </c>
      <c r="E8457" s="5">
        <v>2.66</v>
      </c>
    </row>
    <row r="8458" spans="1:10" ht="21.95" customHeight="1" x14ac:dyDescent="0.15">
      <c r="A8458" s="6" t="s">
        <v>307</v>
      </c>
      <c r="B8458" s="4" t="s">
        <v>173</v>
      </c>
      <c r="C8458" s="4" t="s">
        <v>256</v>
      </c>
      <c r="D8458" s="4" t="s">
        <v>257</v>
      </c>
      <c r="E8458" s="5">
        <v>13.45</v>
      </c>
      <c r="F8458" t="s">
        <v>353</v>
      </c>
      <c r="G8458" s="17">
        <f>+E8458+E8459+E8460+E8461</f>
        <v>42.68</v>
      </c>
      <c r="H8458" s="17">
        <f>+E8462+E8463+E8464+E8465</f>
        <v>29.57</v>
      </c>
      <c r="I8458" s="18">
        <f>+(G8458/4)/(H8458/3)</f>
        <v>1.0825160635779505</v>
      </c>
      <c r="J8458" s="21">
        <f>+(B8458-$L$1)/7</f>
        <v>30</v>
      </c>
    </row>
    <row r="8459" spans="1:10" ht="21.95" customHeight="1" x14ac:dyDescent="0.15">
      <c r="A8459" s="6" t="s">
        <v>307</v>
      </c>
      <c r="B8459" s="4" t="s">
        <v>173</v>
      </c>
      <c r="C8459" s="4" t="s">
        <v>256</v>
      </c>
      <c r="D8459" s="4" t="s">
        <v>257</v>
      </c>
      <c r="E8459" s="5">
        <v>6.71</v>
      </c>
    </row>
    <row r="8460" spans="1:10" ht="21.95" customHeight="1" x14ac:dyDescent="0.15">
      <c r="A8460" s="6" t="s">
        <v>307</v>
      </c>
      <c r="B8460" s="4" t="s">
        <v>173</v>
      </c>
      <c r="C8460" s="4" t="s">
        <v>256</v>
      </c>
      <c r="D8460" s="4" t="s">
        <v>266</v>
      </c>
      <c r="E8460" s="5">
        <v>14.15</v>
      </c>
    </row>
    <row r="8461" spans="1:10" ht="21.95" customHeight="1" x14ac:dyDescent="0.15">
      <c r="A8461" s="6" t="s">
        <v>307</v>
      </c>
      <c r="B8461" s="4" t="s">
        <v>173</v>
      </c>
      <c r="C8461" s="4" t="s">
        <v>256</v>
      </c>
      <c r="D8461" s="4" t="s">
        <v>266</v>
      </c>
      <c r="E8461" s="5">
        <v>8.3699999999999992</v>
      </c>
    </row>
    <row r="8462" spans="1:10" ht="21.95" customHeight="1" x14ac:dyDescent="0.15">
      <c r="A8462" s="6" t="s">
        <v>307</v>
      </c>
      <c r="B8462" s="4" t="s">
        <v>174</v>
      </c>
      <c r="C8462" s="4" t="s">
        <v>256</v>
      </c>
      <c r="D8462" s="4" t="s">
        <v>257</v>
      </c>
      <c r="E8462" s="5">
        <v>9.42</v>
      </c>
      <c r="F8462" t="s">
        <v>354</v>
      </c>
    </row>
    <row r="8463" spans="1:10" ht="21.95" customHeight="1" x14ac:dyDescent="0.15">
      <c r="A8463" s="6" t="s">
        <v>307</v>
      </c>
      <c r="B8463" s="4" t="s">
        <v>174</v>
      </c>
      <c r="C8463" s="4" t="s">
        <v>256</v>
      </c>
      <c r="D8463" s="4" t="s">
        <v>257</v>
      </c>
      <c r="E8463" s="5">
        <v>4.26</v>
      </c>
    </row>
    <row r="8464" spans="1:10" ht="21.95" customHeight="1" x14ac:dyDescent="0.15">
      <c r="A8464" s="6" t="s">
        <v>307</v>
      </c>
      <c r="B8464" s="4" t="s">
        <v>174</v>
      </c>
      <c r="C8464" s="4" t="s">
        <v>256</v>
      </c>
      <c r="D8464" s="4" t="s">
        <v>266</v>
      </c>
      <c r="E8464" s="5">
        <v>13</v>
      </c>
    </row>
    <row r="8465" spans="1:10" ht="21.95" customHeight="1" x14ac:dyDescent="0.15">
      <c r="A8465" s="6" t="s">
        <v>307</v>
      </c>
      <c r="B8465" s="4" t="s">
        <v>174</v>
      </c>
      <c r="C8465" s="4" t="s">
        <v>256</v>
      </c>
      <c r="D8465" s="4" t="s">
        <v>266</v>
      </c>
      <c r="E8465" s="5">
        <v>2.89</v>
      </c>
    </row>
    <row r="8466" spans="1:10" ht="21.95" customHeight="1" x14ac:dyDescent="0.15">
      <c r="A8466" s="6" t="s">
        <v>307</v>
      </c>
      <c r="B8466" s="4" t="s">
        <v>175</v>
      </c>
      <c r="C8466" s="4" t="s">
        <v>256</v>
      </c>
      <c r="D8466" s="4" t="s">
        <v>257</v>
      </c>
      <c r="E8466" s="5">
        <v>12.19</v>
      </c>
      <c r="F8466" t="s">
        <v>353</v>
      </c>
      <c r="G8466" s="17">
        <f>+E8466+E8467+E8468+E8469</f>
        <v>41.339999999999996</v>
      </c>
      <c r="H8466" s="17">
        <f>+E8470+E8471</f>
        <v>16.47</v>
      </c>
      <c r="I8466" s="18">
        <f>+(G8466/4)/(H8466/3)</f>
        <v>1.8825136612021858</v>
      </c>
      <c r="J8466" s="21">
        <f>+(B8466-$L$1)/7</f>
        <v>31</v>
      </c>
    </row>
    <row r="8467" spans="1:10" ht="21.95" customHeight="1" x14ac:dyDescent="0.15">
      <c r="A8467" s="6" t="s">
        <v>307</v>
      </c>
      <c r="B8467" s="4" t="s">
        <v>175</v>
      </c>
      <c r="C8467" s="4" t="s">
        <v>256</v>
      </c>
      <c r="D8467" s="4" t="s">
        <v>257</v>
      </c>
      <c r="E8467" s="5">
        <v>6.83</v>
      </c>
    </row>
    <row r="8468" spans="1:10" ht="21.95" customHeight="1" x14ac:dyDescent="0.15">
      <c r="A8468" s="6" t="s">
        <v>307</v>
      </c>
      <c r="B8468" s="4" t="s">
        <v>175</v>
      </c>
      <c r="C8468" s="4" t="s">
        <v>256</v>
      </c>
      <c r="D8468" s="4" t="s">
        <v>266</v>
      </c>
      <c r="E8468" s="5">
        <v>13.45</v>
      </c>
    </row>
    <row r="8469" spans="1:10" ht="21.95" customHeight="1" x14ac:dyDescent="0.15">
      <c r="A8469" s="6" t="s">
        <v>307</v>
      </c>
      <c r="B8469" s="4" t="s">
        <v>175</v>
      </c>
      <c r="C8469" s="4" t="s">
        <v>256</v>
      </c>
      <c r="D8469" s="4" t="s">
        <v>266</v>
      </c>
      <c r="E8469" s="5">
        <v>8.8699999999999992</v>
      </c>
    </row>
    <row r="8470" spans="1:10" ht="21.95" customHeight="1" x14ac:dyDescent="0.15">
      <c r="A8470" s="9" t="s">
        <v>307</v>
      </c>
      <c r="B8470" s="4" t="s">
        <v>176</v>
      </c>
      <c r="C8470" s="4" t="s">
        <v>256</v>
      </c>
      <c r="D8470" s="4" t="s">
        <v>257</v>
      </c>
      <c r="E8470" s="5">
        <v>13.15</v>
      </c>
      <c r="F8470" t="s">
        <v>354</v>
      </c>
    </row>
    <row r="8471" spans="1:10" ht="21.95" customHeight="1" x14ac:dyDescent="0.15">
      <c r="A8471" s="6" t="s">
        <v>307</v>
      </c>
      <c r="B8471" s="4" t="s">
        <v>176</v>
      </c>
      <c r="C8471" s="4" t="s">
        <v>256</v>
      </c>
      <c r="D8471" s="4" t="s">
        <v>266</v>
      </c>
      <c r="E8471" s="5">
        <v>3.32</v>
      </c>
    </row>
    <row r="8472" spans="1:10" ht="21.95" customHeight="1" x14ac:dyDescent="0.15">
      <c r="A8472" s="6" t="s">
        <v>307</v>
      </c>
      <c r="B8472" s="4" t="s">
        <v>177</v>
      </c>
      <c r="C8472" s="4" t="s">
        <v>256</v>
      </c>
      <c r="D8472" s="4" t="s">
        <v>257</v>
      </c>
      <c r="E8472" s="5">
        <v>11.73</v>
      </c>
      <c r="F8472" t="s">
        <v>353</v>
      </c>
      <c r="G8472" s="17">
        <f>+E8472+E8473+E8474+E8475</f>
        <v>39.049999999999997</v>
      </c>
      <c r="H8472" s="17">
        <f>+E8476+E8477</f>
        <v>24.23</v>
      </c>
      <c r="I8472" s="18">
        <f>+(G8472/4)/(H8472/3)</f>
        <v>1.2087288485348742</v>
      </c>
      <c r="J8472" s="21">
        <f>+(B8472-$L$1)/7</f>
        <v>32</v>
      </c>
    </row>
    <row r="8473" spans="1:10" ht="21.95" customHeight="1" x14ac:dyDescent="0.15">
      <c r="A8473" s="6" t="s">
        <v>307</v>
      </c>
      <c r="B8473" s="4" t="s">
        <v>177</v>
      </c>
      <c r="C8473" s="4" t="s">
        <v>256</v>
      </c>
      <c r="D8473" s="4" t="s">
        <v>257</v>
      </c>
      <c r="E8473" s="5">
        <v>5.87</v>
      </c>
    </row>
    <row r="8474" spans="1:10" ht="21.95" customHeight="1" x14ac:dyDescent="0.15">
      <c r="A8474" s="6" t="s">
        <v>307</v>
      </c>
      <c r="B8474" s="4" t="s">
        <v>177</v>
      </c>
      <c r="C8474" s="4" t="s">
        <v>256</v>
      </c>
      <c r="D8474" s="4" t="s">
        <v>266</v>
      </c>
      <c r="E8474" s="5">
        <v>13.36</v>
      </c>
    </row>
    <row r="8475" spans="1:10" ht="21.95" customHeight="1" x14ac:dyDescent="0.15">
      <c r="A8475" s="6" t="s">
        <v>307</v>
      </c>
      <c r="B8475" s="4" t="s">
        <v>177</v>
      </c>
      <c r="C8475" s="4" t="s">
        <v>256</v>
      </c>
      <c r="D8475" s="4" t="s">
        <v>266</v>
      </c>
      <c r="E8475" s="5">
        <v>8.09</v>
      </c>
    </row>
    <row r="8476" spans="1:10" ht="21.95" customHeight="1" x14ac:dyDescent="0.15">
      <c r="A8476" s="6" t="s">
        <v>307</v>
      </c>
      <c r="B8476" s="4" t="s">
        <v>178</v>
      </c>
      <c r="C8476" s="4" t="s">
        <v>256</v>
      </c>
      <c r="D8476" s="4" t="s">
        <v>257</v>
      </c>
      <c r="E8476" s="5">
        <v>12.25</v>
      </c>
      <c r="F8476" t="s">
        <v>354</v>
      </c>
    </row>
    <row r="8477" spans="1:10" ht="21.95" customHeight="1" x14ac:dyDescent="0.15">
      <c r="A8477" s="6" t="s">
        <v>307</v>
      </c>
      <c r="B8477" s="4" t="s">
        <v>178</v>
      </c>
      <c r="C8477" s="4" t="s">
        <v>256</v>
      </c>
      <c r="D8477" s="4" t="s">
        <v>266</v>
      </c>
      <c r="E8477" s="5">
        <v>11.98</v>
      </c>
    </row>
    <row r="8478" spans="1:10" ht="21.95" customHeight="1" x14ac:dyDescent="0.15">
      <c r="A8478" s="6" t="s">
        <v>307</v>
      </c>
      <c r="B8478" s="4" t="s">
        <v>179</v>
      </c>
      <c r="C8478" s="4" t="s">
        <v>256</v>
      </c>
      <c r="D8478" s="4" t="s">
        <v>257</v>
      </c>
      <c r="E8478" s="5">
        <v>12.23</v>
      </c>
      <c r="F8478" t="s">
        <v>353</v>
      </c>
      <c r="G8478" s="17">
        <f>+E8478+E8479+E8480+E8481</f>
        <v>44.55</v>
      </c>
      <c r="H8478" s="17">
        <f>+E8482+E8483+E8484</f>
        <v>26.48</v>
      </c>
      <c r="I8478" s="18">
        <f>+(G8478/4)/(H8478/3)</f>
        <v>1.2618013595166162</v>
      </c>
      <c r="J8478" s="21">
        <f>+(B8478-$L$1)/7</f>
        <v>33</v>
      </c>
    </row>
    <row r="8479" spans="1:10" ht="21.95" customHeight="1" x14ac:dyDescent="0.15">
      <c r="A8479" s="6" t="s">
        <v>307</v>
      </c>
      <c r="B8479" s="4" t="s">
        <v>179</v>
      </c>
      <c r="C8479" s="4" t="s">
        <v>256</v>
      </c>
      <c r="D8479" s="4" t="s">
        <v>257</v>
      </c>
      <c r="E8479" s="5">
        <v>7.85</v>
      </c>
    </row>
    <row r="8480" spans="1:10" ht="21.95" customHeight="1" x14ac:dyDescent="0.15">
      <c r="A8480" s="6" t="s">
        <v>307</v>
      </c>
      <c r="B8480" s="4" t="s">
        <v>179</v>
      </c>
      <c r="C8480" s="4" t="s">
        <v>256</v>
      </c>
      <c r="D8480" s="4" t="s">
        <v>266</v>
      </c>
      <c r="E8480" s="5">
        <v>13.87</v>
      </c>
    </row>
    <row r="8481" spans="1:10" ht="21.95" customHeight="1" x14ac:dyDescent="0.15">
      <c r="A8481" s="6" t="s">
        <v>307</v>
      </c>
      <c r="B8481" s="4" t="s">
        <v>179</v>
      </c>
      <c r="C8481" s="4" t="s">
        <v>256</v>
      </c>
      <c r="D8481" s="4" t="s">
        <v>266</v>
      </c>
      <c r="E8481" s="5">
        <v>10.6</v>
      </c>
    </row>
    <row r="8482" spans="1:10" ht="21.95" customHeight="1" x14ac:dyDescent="0.15">
      <c r="A8482" s="6" t="s">
        <v>307</v>
      </c>
      <c r="B8482" s="4" t="s">
        <v>180</v>
      </c>
      <c r="C8482" s="4" t="s">
        <v>256</v>
      </c>
      <c r="D8482" s="4" t="s">
        <v>257</v>
      </c>
      <c r="E8482" s="5">
        <v>11.33</v>
      </c>
      <c r="F8482" t="s">
        <v>354</v>
      </c>
    </row>
    <row r="8483" spans="1:10" ht="21.95" customHeight="1" x14ac:dyDescent="0.15">
      <c r="A8483" s="6" t="s">
        <v>307</v>
      </c>
      <c r="B8483" s="4" t="s">
        <v>180</v>
      </c>
      <c r="C8483" s="4" t="s">
        <v>256</v>
      </c>
      <c r="D8483" s="4" t="s">
        <v>260</v>
      </c>
      <c r="E8483" s="5">
        <v>11.59</v>
      </c>
    </row>
    <row r="8484" spans="1:10" ht="21.95" customHeight="1" x14ac:dyDescent="0.15">
      <c r="A8484" s="6" t="s">
        <v>307</v>
      </c>
      <c r="B8484" s="4" t="s">
        <v>180</v>
      </c>
      <c r="C8484" s="4" t="s">
        <v>256</v>
      </c>
      <c r="D8484" s="4" t="s">
        <v>260</v>
      </c>
      <c r="E8484" s="5">
        <v>3.56</v>
      </c>
    </row>
    <row r="8485" spans="1:10" ht="21.95" customHeight="1" x14ac:dyDescent="0.15">
      <c r="A8485" s="6" t="s">
        <v>307</v>
      </c>
      <c r="B8485" s="4" t="s">
        <v>181</v>
      </c>
      <c r="C8485" s="4" t="s">
        <v>256</v>
      </c>
      <c r="D8485" s="4" t="s">
        <v>257</v>
      </c>
      <c r="E8485" s="5">
        <v>12.09</v>
      </c>
      <c r="F8485" t="s">
        <v>353</v>
      </c>
      <c r="G8485" s="17">
        <f>+E8485+E8486+E8487+E8488</f>
        <v>42.949999999999996</v>
      </c>
      <c r="H8485" s="17">
        <f>+E8489+E8490</f>
        <v>25.560000000000002</v>
      </c>
      <c r="I8485" s="18">
        <f>+(G8485/4)/(H8485/3)</f>
        <v>1.2602699530516428</v>
      </c>
      <c r="J8485" s="21">
        <f>+(B8485-$L$1)/7</f>
        <v>34</v>
      </c>
    </row>
    <row r="8486" spans="1:10" ht="21.95" customHeight="1" x14ac:dyDescent="0.15">
      <c r="A8486" s="6" t="s">
        <v>307</v>
      </c>
      <c r="B8486" s="4" t="s">
        <v>181</v>
      </c>
      <c r="C8486" s="4" t="s">
        <v>256</v>
      </c>
      <c r="D8486" s="4" t="s">
        <v>257</v>
      </c>
      <c r="E8486" s="5">
        <v>8.5399999999999991</v>
      </c>
    </row>
    <row r="8487" spans="1:10" ht="21.95" customHeight="1" x14ac:dyDescent="0.15">
      <c r="A8487" s="6" t="s">
        <v>307</v>
      </c>
      <c r="B8487" s="4" t="s">
        <v>181</v>
      </c>
      <c r="C8487" s="4" t="s">
        <v>256</v>
      </c>
      <c r="D8487" s="4" t="s">
        <v>266</v>
      </c>
      <c r="E8487" s="5">
        <v>13.53</v>
      </c>
    </row>
    <row r="8488" spans="1:10" ht="21.95" customHeight="1" x14ac:dyDescent="0.15">
      <c r="A8488" s="6" t="s">
        <v>307</v>
      </c>
      <c r="B8488" s="4" t="s">
        <v>181</v>
      </c>
      <c r="C8488" s="4" t="s">
        <v>256</v>
      </c>
      <c r="D8488" s="4" t="s">
        <v>266</v>
      </c>
      <c r="E8488" s="5">
        <v>8.7899999999999991</v>
      </c>
    </row>
    <row r="8489" spans="1:10" ht="21.95" customHeight="1" x14ac:dyDescent="0.15">
      <c r="A8489" s="6" t="s">
        <v>307</v>
      </c>
      <c r="B8489" s="4" t="s">
        <v>182</v>
      </c>
      <c r="C8489" s="4" t="s">
        <v>256</v>
      </c>
      <c r="D8489" s="4" t="s">
        <v>257</v>
      </c>
      <c r="E8489" s="5">
        <v>12.89</v>
      </c>
      <c r="F8489" t="s">
        <v>354</v>
      </c>
    </row>
    <row r="8490" spans="1:10" ht="21.95" customHeight="1" x14ac:dyDescent="0.15">
      <c r="A8490" s="6" t="s">
        <v>307</v>
      </c>
      <c r="B8490" s="4" t="s">
        <v>182</v>
      </c>
      <c r="C8490" s="4" t="s">
        <v>256</v>
      </c>
      <c r="D8490" s="4" t="s">
        <v>266</v>
      </c>
      <c r="E8490" s="5">
        <v>12.67</v>
      </c>
    </row>
    <row r="8491" spans="1:10" ht="21.95" customHeight="1" x14ac:dyDescent="0.15">
      <c r="A8491" s="6" t="s">
        <v>307</v>
      </c>
      <c r="B8491" s="4" t="s">
        <v>183</v>
      </c>
      <c r="C8491" s="4" t="s">
        <v>256</v>
      </c>
      <c r="D8491" s="4" t="s">
        <v>257</v>
      </c>
      <c r="E8491" s="5">
        <v>13.31</v>
      </c>
      <c r="F8491" t="s">
        <v>353</v>
      </c>
      <c r="G8491" s="17">
        <f>+E8491+E8492+E8493</f>
        <v>33.19</v>
      </c>
      <c r="H8491" s="17">
        <f>+E8495+E8496+E8497+E8494</f>
        <v>29.17</v>
      </c>
      <c r="I8491" s="18">
        <f>+(G8491/4)/(H8491/3)</f>
        <v>0.85335961604388055</v>
      </c>
      <c r="J8491" s="21">
        <f>+(B8491-$L$1)/7</f>
        <v>35</v>
      </c>
    </row>
    <row r="8492" spans="1:10" ht="21.95" customHeight="1" x14ac:dyDescent="0.15">
      <c r="A8492" s="6" t="s">
        <v>307</v>
      </c>
      <c r="B8492" s="4" t="s">
        <v>183</v>
      </c>
      <c r="C8492" s="4" t="s">
        <v>256</v>
      </c>
      <c r="D8492" s="4" t="s">
        <v>257</v>
      </c>
      <c r="E8492" s="5">
        <v>7.04</v>
      </c>
    </row>
    <row r="8493" spans="1:10" ht="21.95" customHeight="1" x14ac:dyDescent="0.15">
      <c r="A8493" s="6" t="s">
        <v>307</v>
      </c>
      <c r="B8493" s="4" t="s">
        <v>183</v>
      </c>
      <c r="C8493" s="4" t="s">
        <v>256</v>
      </c>
      <c r="D8493" s="4" t="s">
        <v>266</v>
      </c>
      <c r="E8493" s="5">
        <v>12.84</v>
      </c>
    </row>
    <row r="8494" spans="1:10" ht="21.95" customHeight="1" x14ac:dyDescent="0.15">
      <c r="A8494" s="6" t="s">
        <v>307</v>
      </c>
      <c r="B8494" s="4" t="s">
        <v>184</v>
      </c>
      <c r="C8494" s="4" t="s">
        <v>256</v>
      </c>
      <c r="D8494" s="4" t="s">
        <v>257</v>
      </c>
      <c r="E8494" s="5">
        <v>9.76</v>
      </c>
      <c r="F8494" t="s">
        <v>354</v>
      </c>
    </row>
    <row r="8495" spans="1:10" ht="21.95" customHeight="1" x14ac:dyDescent="0.15">
      <c r="A8495" s="6" t="s">
        <v>307</v>
      </c>
      <c r="B8495" s="4" t="s">
        <v>184</v>
      </c>
      <c r="C8495" s="4" t="s">
        <v>256</v>
      </c>
      <c r="D8495" s="4" t="s">
        <v>257</v>
      </c>
      <c r="E8495" s="5">
        <v>4.8499999999999996</v>
      </c>
    </row>
    <row r="8496" spans="1:10" ht="21.95" customHeight="1" x14ac:dyDescent="0.15">
      <c r="A8496" s="6" t="s">
        <v>307</v>
      </c>
      <c r="B8496" s="4" t="s">
        <v>184</v>
      </c>
      <c r="C8496" s="4" t="s">
        <v>256</v>
      </c>
      <c r="D8496" s="4" t="s">
        <v>266</v>
      </c>
      <c r="E8496" s="5">
        <v>12.14</v>
      </c>
    </row>
    <row r="8497" spans="1:10" ht="21.95" customHeight="1" x14ac:dyDescent="0.15">
      <c r="A8497" s="6" t="s">
        <v>307</v>
      </c>
      <c r="B8497" s="4" t="s">
        <v>184</v>
      </c>
      <c r="C8497" s="4" t="s">
        <v>256</v>
      </c>
      <c r="D8497" s="4" t="s">
        <v>266</v>
      </c>
      <c r="E8497" s="5">
        <v>2.42</v>
      </c>
    </row>
    <row r="8498" spans="1:10" ht="21.95" customHeight="1" x14ac:dyDescent="0.15">
      <c r="A8498" s="6" t="s">
        <v>307</v>
      </c>
      <c r="B8498" s="4" t="s">
        <v>185</v>
      </c>
      <c r="C8498" s="4" t="s">
        <v>256</v>
      </c>
      <c r="D8498" s="4" t="s">
        <v>257</v>
      </c>
      <c r="E8498" s="5">
        <v>14.23</v>
      </c>
      <c r="F8498" s="13" t="s">
        <v>353</v>
      </c>
    </row>
    <row r="8499" spans="1:10" ht="21.95" customHeight="1" x14ac:dyDescent="0.15">
      <c r="A8499" s="6" t="s">
        <v>307</v>
      </c>
      <c r="B8499" s="4" t="s">
        <v>185</v>
      </c>
      <c r="C8499" s="4" t="s">
        <v>256</v>
      </c>
      <c r="D8499" s="4" t="s">
        <v>257</v>
      </c>
      <c r="E8499" s="5">
        <v>9.07</v>
      </c>
      <c r="F8499" s="13"/>
    </row>
    <row r="8500" spans="1:10" ht="21.95" customHeight="1" x14ac:dyDescent="0.15">
      <c r="A8500" s="6" t="s">
        <v>307</v>
      </c>
      <c r="B8500" s="4" t="s">
        <v>185</v>
      </c>
      <c r="C8500" s="4" t="s">
        <v>256</v>
      </c>
      <c r="D8500" s="4" t="s">
        <v>266</v>
      </c>
      <c r="E8500" s="5">
        <v>14.21</v>
      </c>
      <c r="F8500" s="13"/>
    </row>
    <row r="8501" spans="1:10" ht="21.95" customHeight="1" x14ac:dyDescent="0.15">
      <c r="A8501" s="6" t="s">
        <v>307</v>
      </c>
      <c r="B8501" s="4" t="s">
        <v>185</v>
      </c>
      <c r="C8501" s="4" t="s">
        <v>256</v>
      </c>
      <c r="D8501" s="4" t="s">
        <v>266</v>
      </c>
      <c r="E8501" s="5">
        <v>9.56</v>
      </c>
      <c r="F8501" s="13"/>
    </row>
    <row r="8502" spans="1:10" ht="21.95" customHeight="1" x14ac:dyDescent="0.15">
      <c r="A8502" s="6" t="s">
        <v>307</v>
      </c>
      <c r="B8502" s="4" t="s">
        <v>186</v>
      </c>
      <c r="C8502" s="4" t="s">
        <v>256</v>
      </c>
      <c r="D8502" s="4" t="s">
        <v>257</v>
      </c>
      <c r="E8502" s="5">
        <v>10.33</v>
      </c>
      <c r="F8502" s="13" t="s">
        <v>354</v>
      </c>
    </row>
    <row r="8503" spans="1:10" ht="21.95" customHeight="1" x14ac:dyDescent="0.15">
      <c r="A8503" s="6" t="s">
        <v>307</v>
      </c>
      <c r="B8503" s="4" t="s">
        <v>186</v>
      </c>
      <c r="C8503" s="4" t="s">
        <v>256</v>
      </c>
      <c r="D8503" s="4" t="s">
        <v>257</v>
      </c>
      <c r="E8503" s="5">
        <v>4.71</v>
      </c>
    </row>
    <row r="8504" spans="1:10" ht="21.95" customHeight="1" x14ac:dyDescent="0.15">
      <c r="A8504" s="6" t="s">
        <v>307</v>
      </c>
      <c r="B8504" s="4" t="s">
        <v>186</v>
      </c>
      <c r="C8504" s="4" t="s">
        <v>256</v>
      </c>
      <c r="D8504" s="4" t="s">
        <v>266</v>
      </c>
      <c r="E8504" s="5">
        <v>13.64</v>
      </c>
    </row>
    <row r="8505" spans="1:10" ht="21.95" customHeight="1" x14ac:dyDescent="0.15">
      <c r="A8505" s="6" t="s">
        <v>307</v>
      </c>
      <c r="B8505" s="4" t="s">
        <v>186</v>
      </c>
      <c r="C8505" s="4" t="s">
        <v>256</v>
      </c>
      <c r="D8505" s="4" t="s">
        <v>266</v>
      </c>
      <c r="E8505" s="5">
        <v>2.82</v>
      </c>
    </row>
    <row r="8506" spans="1:10" ht="21.95" customHeight="1" x14ac:dyDescent="0.15">
      <c r="A8506" s="6" t="s">
        <v>307</v>
      </c>
      <c r="B8506" s="4" t="s">
        <v>187</v>
      </c>
      <c r="C8506" s="4" t="s">
        <v>256</v>
      </c>
      <c r="D8506" s="4" t="s">
        <v>257</v>
      </c>
      <c r="E8506" s="5">
        <v>12.84</v>
      </c>
      <c r="F8506" t="s">
        <v>353</v>
      </c>
      <c r="G8506" s="17">
        <f>+E8506+E8507+E8508+E8509</f>
        <v>44.83</v>
      </c>
      <c r="H8506" s="17">
        <f>+E8510</f>
        <v>12.34</v>
      </c>
      <c r="I8506" s="18">
        <f>+(G8506/4)/(H8506/3)</f>
        <v>2.7246758508914102</v>
      </c>
      <c r="J8506" s="21">
        <f>+(B8506-$L$1)/7</f>
        <v>37</v>
      </c>
    </row>
    <row r="8507" spans="1:10" ht="21.95" customHeight="1" x14ac:dyDescent="0.15">
      <c r="A8507" s="6" t="s">
        <v>307</v>
      </c>
      <c r="B8507" s="4" t="s">
        <v>187</v>
      </c>
      <c r="C8507" s="4" t="s">
        <v>256</v>
      </c>
      <c r="D8507" s="4" t="s">
        <v>257</v>
      </c>
      <c r="E8507" s="5">
        <v>10.35</v>
      </c>
    </row>
    <row r="8508" spans="1:10" ht="21.95" customHeight="1" x14ac:dyDescent="0.15">
      <c r="A8508" s="6" t="s">
        <v>307</v>
      </c>
      <c r="B8508" s="4" t="s">
        <v>187</v>
      </c>
      <c r="C8508" s="4" t="s">
        <v>256</v>
      </c>
      <c r="D8508" s="4" t="s">
        <v>266</v>
      </c>
      <c r="E8508" s="5">
        <v>13.55</v>
      </c>
    </row>
    <row r="8509" spans="1:10" ht="21.95" customHeight="1" x14ac:dyDescent="0.15">
      <c r="A8509" s="6" t="s">
        <v>307</v>
      </c>
      <c r="B8509" s="4" t="s">
        <v>187</v>
      </c>
      <c r="C8509" s="4" t="s">
        <v>256</v>
      </c>
      <c r="D8509" s="4" t="s">
        <v>266</v>
      </c>
      <c r="E8509" s="5">
        <v>8.09</v>
      </c>
    </row>
    <row r="8510" spans="1:10" ht="21.95" customHeight="1" x14ac:dyDescent="0.15">
      <c r="A8510" s="6" t="s">
        <v>307</v>
      </c>
      <c r="B8510" s="4" t="s">
        <v>188</v>
      </c>
      <c r="C8510" s="4" t="s">
        <v>256</v>
      </c>
      <c r="D8510" s="4" t="s">
        <v>266</v>
      </c>
      <c r="E8510" s="5">
        <v>12.34</v>
      </c>
      <c r="F8510" t="s">
        <v>354</v>
      </c>
    </row>
    <row r="8511" spans="1:10" ht="21.95" customHeight="1" x14ac:dyDescent="0.15">
      <c r="A8511" s="6" t="s">
        <v>307</v>
      </c>
      <c r="B8511" s="4" t="s">
        <v>189</v>
      </c>
      <c r="C8511" s="4" t="s">
        <v>256</v>
      </c>
      <c r="D8511" s="4" t="s">
        <v>257</v>
      </c>
      <c r="E8511" s="5">
        <v>12.25</v>
      </c>
      <c r="F8511" t="s">
        <v>353</v>
      </c>
      <c r="G8511" s="17">
        <f>+E8511+E8512+E8513+E8514</f>
        <v>41.19</v>
      </c>
      <c r="H8511" s="17">
        <f>+E8515+E8516+E8517</f>
        <v>19.600000000000001</v>
      </c>
      <c r="I8511" s="18">
        <f>+(G8511/4)/(H8511/3)</f>
        <v>1.5761479591836731</v>
      </c>
      <c r="J8511" s="21">
        <f>+(B8511-$L$1)/7</f>
        <v>38</v>
      </c>
    </row>
    <row r="8512" spans="1:10" ht="21.95" customHeight="1" x14ac:dyDescent="0.15">
      <c r="A8512" s="6" t="s">
        <v>307</v>
      </c>
      <c r="B8512" s="4" t="s">
        <v>189</v>
      </c>
      <c r="C8512" s="4" t="s">
        <v>256</v>
      </c>
      <c r="D8512" s="4" t="s">
        <v>257</v>
      </c>
      <c r="E8512" s="5">
        <v>7.95</v>
      </c>
    </row>
    <row r="8513" spans="1:10" ht="21.95" customHeight="1" x14ac:dyDescent="0.15">
      <c r="A8513" s="6" t="s">
        <v>307</v>
      </c>
      <c r="B8513" s="4" t="s">
        <v>189</v>
      </c>
      <c r="C8513" s="4" t="s">
        <v>256</v>
      </c>
      <c r="D8513" s="4" t="s">
        <v>266</v>
      </c>
      <c r="E8513" s="5">
        <v>13.31</v>
      </c>
    </row>
    <row r="8514" spans="1:10" ht="21.95" customHeight="1" x14ac:dyDescent="0.15">
      <c r="A8514" s="6" t="s">
        <v>307</v>
      </c>
      <c r="B8514" s="4" t="s">
        <v>189</v>
      </c>
      <c r="C8514" s="4" t="s">
        <v>256</v>
      </c>
      <c r="D8514" s="4" t="s">
        <v>266</v>
      </c>
      <c r="E8514" s="5">
        <v>7.68</v>
      </c>
    </row>
    <row r="8515" spans="1:10" ht="21.95" customHeight="1" x14ac:dyDescent="0.15">
      <c r="A8515" s="6" t="s">
        <v>307</v>
      </c>
      <c r="B8515" s="4" t="s">
        <v>190</v>
      </c>
      <c r="C8515" s="4" t="s">
        <v>256</v>
      </c>
      <c r="D8515" s="4" t="s">
        <v>257</v>
      </c>
      <c r="E8515" s="5">
        <v>9.4</v>
      </c>
      <c r="F8515" t="s">
        <v>354</v>
      </c>
    </row>
    <row r="8516" spans="1:10" ht="21.95" customHeight="1" x14ac:dyDescent="0.15">
      <c r="A8516" s="9" t="s">
        <v>307</v>
      </c>
      <c r="B8516" s="4" t="s">
        <v>190</v>
      </c>
      <c r="C8516" s="4" t="s">
        <v>256</v>
      </c>
      <c r="D8516" s="4" t="s">
        <v>257</v>
      </c>
      <c r="E8516" s="5">
        <v>5.47</v>
      </c>
    </row>
    <row r="8517" spans="1:10" ht="21.95" customHeight="1" x14ac:dyDescent="0.15">
      <c r="A8517" s="6" t="s">
        <v>307</v>
      </c>
      <c r="B8517" s="4" t="s">
        <v>190</v>
      </c>
      <c r="C8517" s="4" t="s">
        <v>256</v>
      </c>
      <c r="D8517" s="4" t="s">
        <v>260</v>
      </c>
      <c r="E8517" s="5">
        <v>4.7300000000000004</v>
      </c>
    </row>
    <row r="8518" spans="1:10" ht="21.95" customHeight="1" x14ac:dyDescent="0.15">
      <c r="A8518" s="6" t="s">
        <v>307</v>
      </c>
      <c r="B8518" s="4" t="s">
        <v>84</v>
      </c>
      <c r="C8518" s="4" t="s">
        <v>256</v>
      </c>
      <c r="D8518" s="4" t="s">
        <v>282</v>
      </c>
      <c r="E8518" s="5">
        <v>10.220000000000001</v>
      </c>
      <c r="F8518" t="s">
        <v>353</v>
      </c>
      <c r="G8518" s="17">
        <f>+E8518+E8519+E8520+E8521+E8522+E8523+E8524</f>
        <v>71.5</v>
      </c>
      <c r="H8518" s="17">
        <f>+E8525+E8526+E8527+E8528</f>
        <v>35.979999999999997</v>
      </c>
      <c r="I8518" s="18">
        <f>+(G8518/4)/(H8518/3)</f>
        <v>1.4904113396331296</v>
      </c>
      <c r="J8518" s="21">
        <f>+(B8518-$L$1+1)/7</f>
        <v>39</v>
      </c>
    </row>
    <row r="8519" spans="1:10" ht="21.95" customHeight="1" x14ac:dyDescent="0.15">
      <c r="A8519" s="6" t="s">
        <v>307</v>
      </c>
      <c r="B8519" s="4" t="s">
        <v>84</v>
      </c>
      <c r="C8519" s="4" t="s">
        <v>256</v>
      </c>
      <c r="D8519" s="4" t="s">
        <v>282</v>
      </c>
      <c r="E8519" s="5">
        <v>9.6999999999999993</v>
      </c>
    </row>
    <row r="8520" spans="1:10" ht="21.95" customHeight="1" x14ac:dyDescent="0.15">
      <c r="A8520" s="6" t="s">
        <v>307</v>
      </c>
      <c r="B8520" s="4" t="s">
        <v>191</v>
      </c>
      <c r="C8520" s="4" t="s">
        <v>256</v>
      </c>
      <c r="D8520" s="4" t="s">
        <v>257</v>
      </c>
      <c r="E8520" s="5">
        <v>12.61</v>
      </c>
    </row>
    <row r="8521" spans="1:10" ht="21.95" customHeight="1" x14ac:dyDescent="0.15">
      <c r="A8521" s="6" t="s">
        <v>307</v>
      </c>
      <c r="B8521" s="4" t="s">
        <v>191</v>
      </c>
      <c r="C8521" s="4" t="s">
        <v>256</v>
      </c>
      <c r="D8521" s="4" t="s">
        <v>257</v>
      </c>
      <c r="E8521" s="5">
        <v>6.63</v>
      </c>
    </row>
    <row r="8522" spans="1:10" ht="21.95" customHeight="1" x14ac:dyDescent="0.15">
      <c r="A8522" s="6" t="s">
        <v>307</v>
      </c>
      <c r="B8522" s="4" t="s">
        <v>191</v>
      </c>
      <c r="C8522" s="4" t="s">
        <v>256</v>
      </c>
      <c r="D8522" s="4" t="s">
        <v>282</v>
      </c>
      <c r="E8522" s="5">
        <v>6.23</v>
      </c>
    </row>
    <row r="8523" spans="1:10" ht="21.95" customHeight="1" x14ac:dyDescent="0.15">
      <c r="A8523" s="6" t="s">
        <v>307</v>
      </c>
      <c r="B8523" s="4" t="s">
        <v>191</v>
      </c>
      <c r="C8523" s="4" t="s">
        <v>256</v>
      </c>
      <c r="D8523" s="4" t="s">
        <v>266</v>
      </c>
      <c r="E8523" s="5">
        <v>14.26</v>
      </c>
    </row>
    <row r="8524" spans="1:10" ht="21.95" customHeight="1" x14ac:dyDescent="0.15">
      <c r="A8524" s="6" t="s">
        <v>307</v>
      </c>
      <c r="B8524" s="4" t="s">
        <v>191</v>
      </c>
      <c r="C8524" s="4" t="s">
        <v>256</v>
      </c>
      <c r="D8524" s="4" t="s">
        <v>266</v>
      </c>
      <c r="E8524" s="5">
        <v>11.85</v>
      </c>
    </row>
    <row r="8525" spans="1:10" ht="21.95" customHeight="1" x14ac:dyDescent="0.15">
      <c r="A8525" s="6" t="s">
        <v>307</v>
      </c>
      <c r="B8525" s="4" t="s">
        <v>85</v>
      </c>
      <c r="C8525" s="4" t="s">
        <v>256</v>
      </c>
      <c r="D8525" s="4" t="s">
        <v>282</v>
      </c>
      <c r="E8525" s="5">
        <v>9.3800000000000008</v>
      </c>
      <c r="F8525" t="s">
        <v>354</v>
      </c>
    </row>
    <row r="8526" spans="1:10" ht="21.95" customHeight="1" x14ac:dyDescent="0.15">
      <c r="A8526" s="6" t="s">
        <v>307</v>
      </c>
      <c r="B8526" s="4" t="s">
        <v>192</v>
      </c>
      <c r="C8526" s="4" t="s">
        <v>256</v>
      </c>
      <c r="D8526" s="4" t="s">
        <v>257</v>
      </c>
      <c r="E8526" s="5">
        <v>12.34</v>
      </c>
    </row>
    <row r="8527" spans="1:10" ht="21.95" customHeight="1" x14ac:dyDescent="0.15">
      <c r="A8527" s="6" t="s">
        <v>307</v>
      </c>
      <c r="B8527" s="4" t="s">
        <v>192</v>
      </c>
      <c r="C8527" s="4" t="s">
        <v>256</v>
      </c>
      <c r="D8527" s="4" t="s">
        <v>282</v>
      </c>
      <c r="E8527" s="5">
        <v>1.73</v>
      </c>
    </row>
    <row r="8528" spans="1:10" ht="21.95" customHeight="1" x14ac:dyDescent="0.15">
      <c r="A8528" s="6" t="s">
        <v>307</v>
      </c>
      <c r="B8528" s="4" t="s">
        <v>192</v>
      </c>
      <c r="C8528" s="4" t="s">
        <v>256</v>
      </c>
      <c r="D8528" s="4" t="s">
        <v>266</v>
      </c>
      <c r="E8528" s="5">
        <v>12.53</v>
      </c>
    </row>
    <row r="8529" spans="1:10" ht="21.95" customHeight="1" x14ac:dyDescent="0.15">
      <c r="A8529" s="6" t="s">
        <v>307</v>
      </c>
      <c r="B8529" s="4" t="s">
        <v>193</v>
      </c>
      <c r="C8529" s="4" t="s">
        <v>256</v>
      </c>
      <c r="D8529" s="4" t="s">
        <v>257</v>
      </c>
      <c r="E8529" s="5">
        <v>12.94</v>
      </c>
      <c r="F8529" t="s">
        <v>353</v>
      </c>
      <c r="G8529" s="17">
        <f>+E8529+E8530+E8531+E8532+E8533</f>
        <v>45.98</v>
      </c>
      <c r="H8529" s="17">
        <f>+E8536+E8534+E8535+E8537</f>
        <v>29.249999999999996</v>
      </c>
      <c r="I8529" s="18">
        <f>+(G8529/4)/(H8529/3)</f>
        <v>1.1789743589743591</v>
      </c>
      <c r="J8529" s="21">
        <f>+(B8529-$L$1)/7</f>
        <v>40</v>
      </c>
    </row>
    <row r="8530" spans="1:10" ht="21.95" customHeight="1" x14ac:dyDescent="0.15">
      <c r="A8530" s="6" t="s">
        <v>307</v>
      </c>
      <c r="B8530" s="4" t="s">
        <v>193</v>
      </c>
      <c r="C8530" s="4" t="s">
        <v>256</v>
      </c>
      <c r="D8530" s="4" t="s">
        <v>257</v>
      </c>
      <c r="E8530" s="5">
        <v>6.6</v>
      </c>
    </row>
    <row r="8531" spans="1:10" ht="21.95" customHeight="1" x14ac:dyDescent="0.15">
      <c r="A8531" s="6" t="s">
        <v>307</v>
      </c>
      <c r="B8531" s="4" t="s">
        <v>193</v>
      </c>
      <c r="C8531" s="4" t="s">
        <v>256</v>
      </c>
      <c r="D8531" s="4" t="s">
        <v>265</v>
      </c>
      <c r="E8531" s="5">
        <v>3.76</v>
      </c>
    </row>
    <row r="8532" spans="1:10" ht="21.95" customHeight="1" x14ac:dyDescent="0.15">
      <c r="A8532" s="6" t="s">
        <v>307</v>
      </c>
      <c r="B8532" s="4" t="s">
        <v>193</v>
      </c>
      <c r="C8532" s="4" t="s">
        <v>256</v>
      </c>
      <c r="D8532" s="4" t="s">
        <v>266</v>
      </c>
      <c r="E8532" s="5">
        <v>14.26</v>
      </c>
    </row>
    <row r="8533" spans="1:10" ht="21.95" customHeight="1" x14ac:dyDescent="0.15">
      <c r="A8533" s="6" t="s">
        <v>307</v>
      </c>
      <c r="B8533" s="4" t="s">
        <v>193</v>
      </c>
      <c r="C8533" s="4" t="s">
        <v>256</v>
      </c>
      <c r="D8533" s="4" t="s">
        <v>266</v>
      </c>
      <c r="E8533" s="5">
        <v>8.42</v>
      </c>
    </row>
    <row r="8534" spans="1:10" ht="21.95" customHeight="1" x14ac:dyDescent="0.15">
      <c r="A8534" s="6" t="s">
        <v>307</v>
      </c>
      <c r="B8534" s="4" t="s">
        <v>194</v>
      </c>
      <c r="C8534" s="4" t="s">
        <v>256</v>
      </c>
      <c r="D8534" s="4" t="s">
        <v>257</v>
      </c>
      <c r="E8534" s="5">
        <v>11.04</v>
      </c>
      <c r="F8534" t="s">
        <v>354</v>
      </c>
    </row>
    <row r="8535" spans="1:10" ht="21.95" customHeight="1" x14ac:dyDescent="0.15">
      <c r="A8535" s="6" t="s">
        <v>307</v>
      </c>
      <c r="B8535" s="4" t="s">
        <v>194</v>
      </c>
      <c r="C8535" s="4" t="s">
        <v>256</v>
      </c>
      <c r="D8535" s="4" t="s">
        <v>257</v>
      </c>
      <c r="E8535" s="5">
        <v>5.0199999999999996</v>
      </c>
    </row>
    <row r="8536" spans="1:10" ht="21.95" customHeight="1" x14ac:dyDescent="0.15">
      <c r="A8536" s="6" t="s">
        <v>307</v>
      </c>
      <c r="B8536" s="4" t="s">
        <v>194</v>
      </c>
      <c r="C8536" s="4" t="s">
        <v>256</v>
      </c>
      <c r="D8536" s="4" t="s">
        <v>261</v>
      </c>
      <c r="E8536" s="5">
        <v>10.51</v>
      </c>
    </row>
    <row r="8537" spans="1:10" ht="21.95" customHeight="1" x14ac:dyDescent="0.15">
      <c r="A8537" s="6" t="s">
        <v>307</v>
      </c>
      <c r="B8537" s="4" t="s">
        <v>194</v>
      </c>
      <c r="C8537" s="4" t="s">
        <v>256</v>
      </c>
      <c r="D8537" s="4" t="s">
        <v>261</v>
      </c>
      <c r="E8537" s="5">
        <v>2.68</v>
      </c>
    </row>
    <row r="8538" spans="1:10" ht="21.95" customHeight="1" x14ac:dyDescent="0.15">
      <c r="A8538" s="6" t="s">
        <v>307</v>
      </c>
      <c r="B8538" s="4" t="s">
        <v>195</v>
      </c>
      <c r="C8538" s="4" t="s">
        <v>256</v>
      </c>
      <c r="D8538" s="4" t="s">
        <v>257</v>
      </c>
      <c r="E8538" s="5">
        <v>12.14</v>
      </c>
      <c r="F8538" s="13" t="s">
        <v>353</v>
      </c>
    </row>
    <row r="8539" spans="1:10" ht="21.95" customHeight="1" x14ac:dyDescent="0.15">
      <c r="A8539" s="6" t="s">
        <v>307</v>
      </c>
      <c r="B8539" s="4" t="s">
        <v>195</v>
      </c>
      <c r="C8539" s="4" t="s">
        <v>256</v>
      </c>
      <c r="D8539" s="4" t="s">
        <v>257</v>
      </c>
      <c r="E8539" s="5">
        <v>6.6</v>
      </c>
      <c r="F8539" s="13"/>
    </row>
    <row r="8540" spans="1:10" ht="21.95" customHeight="1" x14ac:dyDescent="0.15">
      <c r="A8540" s="6" t="s">
        <v>307</v>
      </c>
      <c r="B8540" s="4" t="s">
        <v>195</v>
      </c>
      <c r="C8540" s="4" t="s">
        <v>256</v>
      </c>
      <c r="D8540" s="4" t="s">
        <v>265</v>
      </c>
      <c r="E8540" s="5">
        <v>3.59</v>
      </c>
      <c r="F8540" s="13"/>
    </row>
    <row r="8541" spans="1:10" ht="21.95" customHeight="1" x14ac:dyDescent="0.15">
      <c r="A8541" s="6" t="s">
        <v>307</v>
      </c>
      <c r="B8541" s="4" t="s">
        <v>195</v>
      </c>
      <c r="C8541" s="4" t="s">
        <v>256</v>
      </c>
      <c r="D8541" s="4" t="s">
        <v>260</v>
      </c>
      <c r="E8541" s="5">
        <v>12.44</v>
      </c>
      <c r="F8541" s="13"/>
    </row>
    <row r="8542" spans="1:10" ht="21.95" customHeight="1" x14ac:dyDescent="0.15">
      <c r="A8542" s="6" t="s">
        <v>307</v>
      </c>
      <c r="B8542" s="4" t="s">
        <v>195</v>
      </c>
      <c r="C8542" s="4" t="s">
        <v>256</v>
      </c>
      <c r="D8542" s="4" t="s">
        <v>260</v>
      </c>
      <c r="E8542" s="5">
        <v>7.29</v>
      </c>
      <c r="F8542" s="13"/>
    </row>
    <row r="8543" spans="1:10" ht="21.95" customHeight="1" x14ac:dyDescent="0.15">
      <c r="A8543" s="6" t="s">
        <v>307</v>
      </c>
      <c r="B8543" s="4" t="s">
        <v>196</v>
      </c>
      <c r="C8543" s="4" t="s">
        <v>256</v>
      </c>
      <c r="D8543" s="4" t="s">
        <v>257</v>
      </c>
      <c r="E8543" s="5">
        <v>12.22</v>
      </c>
      <c r="F8543" s="13" t="s">
        <v>354</v>
      </c>
    </row>
    <row r="8544" spans="1:10" ht="21.95" customHeight="1" x14ac:dyDescent="0.15">
      <c r="A8544" s="6" t="s">
        <v>307</v>
      </c>
      <c r="B8544" s="4" t="s">
        <v>196</v>
      </c>
      <c r="C8544" s="4" t="s">
        <v>256</v>
      </c>
      <c r="D8544" s="4" t="s">
        <v>265</v>
      </c>
      <c r="E8544" s="5">
        <v>2.42</v>
      </c>
    </row>
    <row r="8545" spans="1:10" ht="21.95" customHeight="1" x14ac:dyDescent="0.15">
      <c r="A8545" s="6" t="s">
        <v>307</v>
      </c>
      <c r="B8545" s="4" t="s">
        <v>196</v>
      </c>
      <c r="C8545" s="4" t="s">
        <v>256</v>
      </c>
      <c r="D8545" s="4" t="s">
        <v>266</v>
      </c>
      <c r="E8545" s="5">
        <v>13.95</v>
      </c>
    </row>
    <row r="8546" spans="1:10" ht="21.95" customHeight="1" x14ac:dyDescent="0.15">
      <c r="A8546" s="6" t="s">
        <v>307</v>
      </c>
      <c r="B8546" s="4" t="s">
        <v>197</v>
      </c>
      <c r="C8546" s="4" t="s">
        <v>256</v>
      </c>
      <c r="D8546" s="4" t="s">
        <v>264</v>
      </c>
      <c r="E8546" s="5">
        <v>11.81</v>
      </c>
      <c r="F8546" t="s">
        <v>353</v>
      </c>
      <c r="G8546" s="17">
        <f>+E8546+E8547+E8548+E8549+E8550+E8551</f>
        <v>57.93</v>
      </c>
      <c r="H8546" s="17">
        <f>+E8553+E8554+E8552</f>
        <v>27.42</v>
      </c>
      <c r="I8546" s="18">
        <f>+(G8546/4)/(H8546/3)</f>
        <v>1.5845185995623632</v>
      </c>
      <c r="J8546" s="21">
        <f>+(B8546-$L$1)/7</f>
        <v>42</v>
      </c>
    </row>
    <row r="8547" spans="1:10" ht="21.95" customHeight="1" x14ac:dyDescent="0.15">
      <c r="A8547" s="6" t="s">
        <v>307</v>
      </c>
      <c r="B8547" s="4" t="s">
        <v>197</v>
      </c>
      <c r="C8547" s="4" t="s">
        <v>256</v>
      </c>
      <c r="D8547" s="4" t="s">
        <v>257</v>
      </c>
      <c r="E8547" s="5">
        <v>12.32</v>
      </c>
    </row>
    <row r="8548" spans="1:10" ht="21.95" customHeight="1" x14ac:dyDescent="0.15">
      <c r="A8548" s="6" t="s">
        <v>307</v>
      </c>
      <c r="B8548" s="4" t="s">
        <v>197</v>
      </c>
      <c r="C8548" s="4" t="s">
        <v>256</v>
      </c>
      <c r="D8548" s="4" t="s">
        <v>257</v>
      </c>
      <c r="E8548" s="5">
        <v>7.41</v>
      </c>
    </row>
    <row r="8549" spans="1:10" ht="21.95" customHeight="1" x14ac:dyDescent="0.15">
      <c r="A8549" s="6" t="s">
        <v>307</v>
      </c>
      <c r="B8549" s="4" t="s">
        <v>197</v>
      </c>
      <c r="C8549" s="4" t="s">
        <v>256</v>
      </c>
      <c r="D8549" s="4" t="s">
        <v>265</v>
      </c>
      <c r="E8549" s="5">
        <v>3.64</v>
      </c>
    </row>
    <row r="8550" spans="1:10" ht="21.95" customHeight="1" x14ac:dyDescent="0.15">
      <c r="A8550" s="6" t="s">
        <v>307</v>
      </c>
      <c r="B8550" s="4" t="s">
        <v>197</v>
      </c>
      <c r="C8550" s="4" t="s">
        <v>256</v>
      </c>
      <c r="D8550" s="4" t="s">
        <v>266</v>
      </c>
      <c r="E8550" s="5">
        <v>13.22</v>
      </c>
    </row>
    <row r="8551" spans="1:10" ht="21.95" customHeight="1" x14ac:dyDescent="0.15">
      <c r="A8551" s="6" t="s">
        <v>307</v>
      </c>
      <c r="B8551" s="4" t="s">
        <v>197</v>
      </c>
      <c r="C8551" s="4" t="s">
        <v>256</v>
      </c>
      <c r="D8551" s="4" t="s">
        <v>266</v>
      </c>
      <c r="E8551" s="5">
        <v>9.5299999999999994</v>
      </c>
    </row>
    <row r="8552" spans="1:10" ht="21.95" customHeight="1" x14ac:dyDescent="0.15">
      <c r="A8552" s="6" t="s">
        <v>307</v>
      </c>
      <c r="B8552" s="4" t="s">
        <v>198</v>
      </c>
      <c r="C8552" s="4" t="s">
        <v>256</v>
      </c>
      <c r="D8552" s="4" t="s">
        <v>257</v>
      </c>
      <c r="E8552" s="5">
        <v>12.17</v>
      </c>
      <c r="F8552" t="s">
        <v>354</v>
      </c>
    </row>
    <row r="8553" spans="1:10" ht="21.95" customHeight="1" x14ac:dyDescent="0.15">
      <c r="A8553" s="6" t="s">
        <v>307</v>
      </c>
      <c r="B8553" s="4" t="s">
        <v>198</v>
      </c>
      <c r="C8553" s="4" t="s">
        <v>256</v>
      </c>
      <c r="D8553" s="4" t="s">
        <v>265</v>
      </c>
      <c r="E8553" s="5">
        <v>2.1</v>
      </c>
    </row>
    <row r="8554" spans="1:10" ht="21.95" customHeight="1" x14ac:dyDescent="0.15">
      <c r="A8554" s="6" t="s">
        <v>307</v>
      </c>
      <c r="B8554" s="4" t="s">
        <v>198</v>
      </c>
      <c r="C8554" s="4" t="s">
        <v>256</v>
      </c>
      <c r="D8554" s="4" t="s">
        <v>266</v>
      </c>
      <c r="E8554" s="5">
        <v>13.15</v>
      </c>
    </row>
    <row r="8555" spans="1:10" ht="21.95" customHeight="1" x14ac:dyDescent="0.15">
      <c r="A8555" s="6" t="s">
        <v>307</v>
      </c>
      <c r="B8555" s="4" t="s">
        <v>92</v>
      </c>
      <c r="C8555" s="4" t="s">
        <v>256</v>
      </c>
      <c r="D8555" s="4" t="s">
        <v>282</v>
      </c>
      <c r="E8555" s="5">
        <v>13.33</v>
      </c>
      <c r="F8555" t="s">
        <v>353</v>
      </c>
      <c r="G8555" s="17">
        <f>+E8555+E8556+E8557+E8558+E8559+E8560+E8561</f>
        <v>71.539999999999992</v>
      </c>
      <c r="H8555" s="17">
        <f>+E8562+E8563+E8564</f>
        <v>28.389999999999997</v>
      </c>
      <c r="I8555" s="18">
        <f>+(G8555/4)/(H8555/3)</f>
        <v>1.8899260302923564</v>
      </c>
      <c r="J8555" s="21">
        <f>+(B8555-$L$1+1)/7</f>
        <v>43</v>
      </c>
    </row>
    <row r="8556" spans="1:10" ht="21.95" customHeight="1" x14ac:dyDescent="0.15">
      <c r="A8556" s="6" t="s">
        <v>307</v>
      </c>
      <c r="B8556" s="4" t="s">
        <v>92</v>
      </c>
      <c r="C8556" s="4" t="s">
        <v>256</v>
      </c>
      <c r="D8556" s="4" t="s">
        <v>266</v>
      </c>
      <c r="E8556" s="5">
        <v>13.01</v>
      </c>
    </row>
    <row r="8557" spans="1:10" ht="21.95" customHeight="1" x14ac:dyDescent="0.15">
      <c r="A8557" s="6" t="s">
        <v>307</v>
      </c>
      <c r="B8557" s="4" t="s">
        <v>199</v>
      </c>
      <c r="C8557" s="4" t="s">
        <v>256</v>
      </c>
      <c r="D8557" s="4" t="s">
        <v>257</v>
      </c>
      <c r="E8557" s="5">
        <v>12.72</v>
      </c>
    </row>
    <row r="8558" spans="1:10" ht="21.95" customHeight="1" x14ac:dyDescent="0.15">
      <c r="A8558" s="6" t="s">
        <v>307</v>
      </c>
      <c r="B8558" s="4" t="s">
        <v>199</v>
      </c>
      <c r="C8558" s="4" t="s">
        <v>256</v>
      </c>
      <c r="D8558" s="4" t="s">
        <v>257</v>
      </c>
      <c r="E8558" s="5">
        <v>6.66</v>
      </c>
    </row>
    <row r="8559" spans="1:10" ht="21.95" customHeight="1" x14ac:dyDescent="0.15">
      <c r="A8559" s="6" t="s">
        <v>307</v>
      </c>
      <c r="B8559" s="4" t="s">
        <v>199</v>
      </c>
      <c r="C8559" s="4" t="s">
        <v>256</v>
      </c>
      <c r="D8559" s="4" t="s">
        <v>266</v>
      </c>
      <c r="E8559" s="5">
        <v>12.87</v>
      </c>
    </row>
    <row r="8560" spans="1:10" ht="21.95" customHeight="1" x14ac:dyDescent="0.15">
      <c r="A8560" s="6" t="s">
        <v>307</v>
      </c>
      <c r="B8560" s="4" t="s">
        <v>199</v>
      </c>
      <c r="C8560" s="4" t="s">
        <v>256</v>
      </c>
      <c r="D8560" s="4" t="s">
        <v>266</v>
      </c>
      <c r="E8560" s="5">
        <v>8.9499999999999993</v>
      </c>
    </row>
    <row r="8561" spans="1:10" ht="21.95" customHeight="1" x14ac:dyDescent="0.15">
      <c r="A8561" s="6" t="s">
        <v>307</v>
      </c>
      <c r="B8561" s="4" t="s">
        <v>199</v>
      </c>
      <c r="C8561" s="4" t="s">
        <v>256</v>
      </c>
      <c r="D8561" s="4" t="s">
        <v>260</v>
      </c>
      <c r="E8561" s="5">
        <v>4</v>
      </c>
    </row>
    <row r="8562" spans="1:10" ht="21.95" customHeight="1" x14ac:dyDescent="0.15">
      <c r="A8562" s="6" t="s">
        <v>307</v>
      </c>
      <c r="B8562" s="4" t="s">
        <v>201</v>
      </c>
      <c r="C8562" s="4" t="s">
        <v>256</v>
      </c>
      <c r="D8562" s="4" t="s">
        <v>257</v>
      </c>
      <c r="E8562" s="5">
        <v>12.74</v>
      </c>
      <c r="F8562" t="s">
        <v>354</v>
      </c>
    </row>
    <row r="8563" spans="1:10" ht="21.95" customHeight="1" x14ac:dyDescent="0.15">
      <c r="A8563" s="6" t="s">
        <v>307</v>
      </c>
      <c r="B8563" s="4" t="s">
        <v>201</v>
      </c>
      <c r="C8563" s="4" t="s">
        <v>256</v>
      </c>
      <c r="D8563" s="4" t="s">
        <v>266</v>
      </c>
      <c r="E8563" s="5">
        <v>12.84</v>
      </c>
    </row>
    <row r="8564" spans="1:10" ht="21.95" customHeight="1" x14ac:dyDescent="0.15">
      <c r="A8564" s="9" t="s">
        <v>307</v>
      </c>
      <c r="B8564" s="4" t="s">
        <v>201</v>
      </c>
      <c r="C8564" s="4" t="s">
        <v>256</v>
      </c>
      <c r="D8564" s="4" t="s">
        <v>260</v>
      </c>
      <c r="E8564" s="5">
        <v>2.81</v>
      </c>
    </row>
    <row r="8565" spans="1:10" ht="21.95" customHeight="1" x14ac:dyDescent="0.15">
      <c r="A8565" s="6" t="s">
        <v>307</v>
      </c>
      <c r="B8565" s="4" t="s">
        <v>202</v>
      </c>
      <c r="C8565" s="4" t="s">
        <v>256</v>
      </c>
      <c r="D8565" s="4" t="s">
        <v>257</v>
      </c>
      <c r="E8565" s="5">
        <v>12.97</v>
      </c>
      <c r="F8565" t="s">
        <v>353</v>
      </c>
      <c r="G8565" s="17">
        <f>+E8565+E8566+E8567+E8568+E8569</f>
        <v>46.57</v>
      </c>
      <c r="H8565" s="17">
        <f>+E8572+E8570+E8571</f>
        <v>30.74</v>
      </c>
      <c r="I8565" s="18">
        <f>+(G8565/4)/(H8565/3)</f>
        <v>1.1362231620039038</v>
      </c>
      <c r="J8565" s="21">
        <f>+(B8565-$L$1)/7</f>
        <v>44</v>
      </c>
    </row>
    <row r="8566" spans="1:10" ht="21.95" customHeight="1" x14ac:dyDescent="0.15">
      <c r="A8566" s="6" t="s">
        <v>307</v>
      </c>
      <c r="B8566" s="4" t="s">
        <v>202</v>
      </c>
      <c r="C8566" s="4" t="s">
        <v>256</v>
      </c>
      <c r="D8566" s="4" t="s">
        <v>257</v>
      </c>
      <c r="E8566" s="5">
        <v>6.88</v>
      </c>
    </row>
    <row r="8567" spans="1:10" ht="21.95" customHeight="1" x14ac:dyDescent="0.15">
      <c r="A8567" s="6" t="s">
        <v>307</v>
      </c>
      <c r="B8567" s="4" t="s">
        <v>202</v>
      </c>
      <c r="C8567" s="4" t="s">
        <v>256</v>
      </c>
      <c r="D8567" s="4" t="s">
        <v>266</v>
      </c>
      <c r="E8567" s="5">
        <v>15.33</v>
      </c>
    </row>
    <row r="8568" spans="1:10" ht="21.95" customHeight="1" x14ac:dyDescent="0.15">
      <c r="A8568" s="6" t="s">
        <v>307</v>
      </c>
      <c r="B8568" s="4" t="s">
        <v>202</v>
      </c>
      <c r="C8568" s="4" t="s">
        <v>256</v>
      </c>
      <c r="D8568" s="4" t="s">
        <v>266</v>
      </c>
      <c r="E8568" s="5">
        <v>7.44</v>
      </c>
    </row>
    <row r="8569" spans="1:10" ht="21.95" customHeight="1" x14ac:dyDescent="0.15">
      <c r="A8569" s="6" t="s">
        <v>307</v>
      </c>
      <c r="B8569" s="4" t="s">
        <v>202</v>
      </c>
      <c r="C8569" s="4" t="s">
        <v>256</v>
      </c>
      <c r="D8569" s="4" t="s">
        <v>260</v>
      </c>
      <c r="E8569" s="5">
        <v>3.95</v>
      </c>
    </row>
    <row r="8570" spans="1:10" ht="21.95" customHeight="1" x14ac:dyDescent="0.15">
      <c r="A8570" s="6" t="s">
        <v>307</v>
      </c>
      <c r="B8570" s="4" t="s">
        <v>203</v>
      </c>
      <c r="C8570" s="4" t="s">
        <v>256</v>
      </c>
      <c r="D8570" s="4" t="s">
        <v>257</v>
      </c>
      <c r="E8570" s="5">
        <v>13.51</v>
      </c>
      <c r="F8570" t="s">
        <v>354</v>
      </c>
    </row>
    <row r="8571" spans="1:10" ht="21.95" customHeight="1" x14ac:dyDescent="0.15">
      <c r="A8571" s="6" t="s">
        <v>307</v>
      </c>
      <c r="B8571" s="4" t="s">
        <v>203</v>
      </c>
      <c r="C8571" s="4" t="s">
        <v>256</v>
      </c>
      <c r="D8571" s="4" t="s">
        <v>265</v>
      </c>
      <c r="E8571" s="5">
        <v>3.04</v>
      </c>
    </row>
    <row r="8572" spans="1:10" ht="21.95" customHeight="1" x14ac:dyDescent="0.15">
      <c r="A8572" s="6" t="s">
        <v>307</v>
      </c>
      <c r="B8572" s="4" t="s">
        <v>203</v>
      </c>
      <c r="C8572" s="4" t="s">
        <v>256</v>
      </c>
      <c r="D8572" s="4" t="s">
        <v>266</v>
      </c>
      <c r="E8572" s="5">
        <v>14.19</v>
      </c>
    </row>
    <row r="8573" spans="1:10" ht="21.95" customHeight="1" x14ac:dyDescent="0.15">
      <c r="A8573" s="6" t="s">
        <v>307</v>
      </c>
      <c r="B8573" s="4" t="s">
        <v>205</v>
      </c>
      <c r="C8573" s="4" t="s">
        <v>256</v>
      </c>
      <c r="D8573" s="4" t="s">
        <v>257</v>
      </c>
      <c r="E8573" s="5">
        <v>12.24</v>
      </c>
      <c r="F8573" t="s">
        <v>353</v>
      </c>
      <c r="G8573" s="17">
        <f>+E8573+E8574+E8575+E8576+E8577</f>
        <v>47.68</v>
      </c>
      <c r="H8573" s="17">
        <f>+E8580+E8578+E8579</f>
        <v>28.470000000000002</v>
      </c>
      <c r="I8573" s="18">
        <f>+(G8573/4)/(H8573/3)</f>
        <v>1.256059009483667</v>
      </c>
      <c r="J8573" s="21">
        <f>+(B8573-$L$1)/7</f>
        <v>45</v>
      </c>
    </row>
    <row r="8574" spans="1:10" ht="21.95" customHeight="1" x14ac:dyDescent="0.15">
      <c r="A8574" s="6" t="s">
        <v>307</v>
      </c>
      <c r="B8574" s="4" t="s">
        <v>205</v>
      </c>
      <c r="C8574" s="4" t="s">
        <v>256</v>
      </c>
      <c r="D8574" s="4" t="s">
        <v>257</v>
      </c>
      <c r="E8574" s="5">
        <v>11.35</v>
      </c>
    </row>
    <row r="8575" spans="1:10" ht="21.95" customHeight="1" x14ac:dyDescent="0.15">
      <c r="A8575" s="6" t="s">
        <v>307</v>
      </c>
      <c r="B8575" s="4" t="s">
        <v>205</v>
      </c>
      <c r="C8575" s="4" t="s">
        <v>256</v>
      </c>
      <c r="D8575" s="4" t="s">
        <v>265</v>
      </c>
      <c r="E8575" s="5">
        <v>3.72</v>
      </c>
    </row>
    <row r="8576" spans="1:10" ht="21.95" customHeight="1" x14ac:dyDescent="0.15">
      <c r="A8576" s="6" t="s">
        <v>307</v>
      </c>
      <c r="B8576" s="4" t="s">
        <v>205</v>
      </c>
      <c r="C8576" s="4" t="s">
        <v>256</v>
      </c>
      <c r="D8576" s="4" t="s">
        <v>266</v>
      </c>
      <c r="E8576" s="5">
        <v>13.45</v>
      </c>
    </row>
    <row r="8577" spans="1:10" ht="21.95" customHeight="1" x14ac:dyDescent="0.15">
      <c r="A8577" s="6" t="s">
        <v>307</v>
      </c>
      <c r="B8577" s="4" t="s">
        <v>205</v>
      </c>
      <c r="C8577" s="4" t="s">
        <v>256</v>
      </c>
      <c r="D8577" s="4" t="s">
        <v>266</v>
      </c>
      <c r="E8577" s="5">
        <v>6.92</v>
      </c>
    </row>
    <row r="8578" spans="1:10" ht="21.95" customHeight="1" x14ac:dyDescent="0.15">
      <c r="A8578" s="6" t="s">
        <v>307</v>
      </c>
      <c r="B8578" s="4" t="s">
        <v>206</v>
      </c>
      <c r="C8578" s="4" t="s">
        <v>256</v>
      </c>
      <c r="D8578" s="4" t="s">
        <v>257</v>
      </c>
      <c r="E8578" s="5">
        <v>12.13</v>
      </c>
      <c r="F8578" t="s">
        <v>354</v>
      </c>
    </row>
    <row r="8579" spans="1:10" ht="21.95" customHeight="1" x14ac:dyDescent="0.15">
      <c r="A8579" s="6" t="s">
        <v>307</v>
      </c>
      <c r="B8579" s="4" t="s">
        <v>206</v>
      </c>
      <c r="C8579" s="4" t="s">
        <v>256</v>
      </c>
      <c r="D8579" s="4" t="s">
        <v>265</v>
      </c>
      <c r="E8579" s="5">
        <v>2.77</v>
      </c>
    </row>
    <row r="8580" spans="1:10" ht="21.95" customHeight="1" x14ac:dyDescent="0.15">
      <c r="A8580" s="6" t="s">
        <v>307</v>
      </c>
      <c r="B8580" s="4" t="s">
        <v>206</v>
      </c>
      <c r="C8580" s="4" t="s">
        <v>256</v>
      </c>
      <c r="D8580" s="4" t="s">
        <v>266</v>
      </c>
      <c r="E8580" s="5">
        <v>13.57</v>
      </c>
    </row>
    <row r="8581" spans="1:10" ht="21.95" customHeight="1" x14ac:dyDescent="0.15">
      <c r="A8581" s="6" t="s">
        <v>307</v>
      </c>
      <c r="B8581" s="4" t="s">
        <v>207</v>
      </c>
      <c r="C8581" s="4" t="s">
        <v>256</v>
      </c>
      <c r="D8581" s="4" t="s">
        <v>257</v>
      </c>
      <c r="E8581" s="5">
        <v>12.17</v>
      </c>
      <c r="F8581" t="s">
        <v>353</v>
      </c>
      <c r="G8581" s="17">
        <f>+E8581+E8582+E8583+E8584+E8585</f>
        <v>49.4</v>
      </c>
      <c r="H8581" s="17">
        <f>+E8588+E8586+E8587</f>
        <v>26.490000000000002</v>
      </c>
      <c r="I8581" s="18">
        <f>+(G8581/4)/(H8581/3)</f>
        <v>1.3986409966024915</v>
      </c>
      <c r="J8581" s="21">
        <f>+(B8581-$L$1)/7</f>
        <v>46</v>
      </c>
    </row>
    <row r="8582" spans="1:10" ht="21.95" customHeight="1" x14ac:dyDescent="0.15">
      <c r="A8582" s="6" t="s">
        <v>307</v>
      </c>
      <c r="B8582" s="4" t="s">
        <v>207</v>
      </c>
      <c r="C8582" s="4" t="s">
        <v>256</v>
      </c>
      <c r="D8582" s="4" t="s">
        <v>257</v>
      </c>
      <c r="E8582" s="5">
        <v>9.3800000000000008</v>
      </c>
    </row>
    <row r="8583" spans="1:10" ht="21.95" customHeight="1" x14ac:dyDescent="0.15">
      <c r="A8583" s="6" t="s">
        <v>307</v>
      </c>
      <c r="B8583" s="4" t="s">
        <v>207</v>
      </c>
      <c r="C8583" s="4" t="s">
        <v>256</v>
      </c>
      <c r="D8583" s="4" t="s">
        <v>265</v>
      </c>
      <c r="E8583" s="5">
        <v>4.9800000000000004</v>
      </c>
    </row>
    <row r="8584" spans="1:10" ht="21.95" customHeight="1" x14ac:dyDescent="0.15">
      <c r="A8584" s="6" t="s">
        <v>307</v>
      </c>
      <c r="B8584" s="4" t="s">
        <v>207</v>
      </c>
      <c r="C8584" s="4" t="s">
        <v>256</v>
      </c>
      <c r="D8584" s="4" t="s">
        <v>266</v>
      </c>
      <c r="E8584" s="5">
        <v>13.4</v>
      </c>
    </row>
    <row r="8585" spans="1:10" ht="21.95" customHeight="1" x14ac:dyDescent="0.15">
      <c r="A8585" s="6" t="s">
        <v>307</v>
      </c>
      <c r="B8585" s="4" t="s">
        <v>207</v>
      </c>
      <c r="C8585" s="4" t="s">
        <v>256</v>
      </c>
      <c r="D8585" s="4" t="s">
        <v>266</v>
      </c>
      <c r="E8585" s="5">
        <v>9.4700000000000006</v>
      </c>
    </row>
    <row r="8586" spans="1:10" ht="21.95" customHeight="1" x14ac:dyDescent="0.15">
      <c r="A8586" s="6" t="s">
        <v>307</v>
      </c>
      <c r="B8586" s="4" t="s">
        <v>208</v>
      </c>
      <c r="C8586" s="4" t="s">
        <v>256</v>
      </c>
      <c r="D8586" s="4" t="s">
        <v>257</v>
      </c>
      <c r="E8586" s="5">
        <v>11.55</v>
      </c>
      <c r="F8586" t="s">
        <v>354</v>
      </c>
    </row>
    <row r="8587" spans="1:10" ht="21.95" customHeight="1" x14ac:dyDescent="0.15">
      <c r="A8587" s="6" t="s">
        <v>307</v>
      </c>
      <c r="B8587" s="4" t="s">
        <v>208</v>
      </c>
      <c r="C8587" s="4" t="s">
        <v>256</v>
      </c>
      <c r="D8587" s="4" t="s">
        <v>265</v>
      </c>
      <c r="E8587" s="5">
        <v>2.0499999999999998</v>
      </c>
    </row>
    <row r="8588" spans="1:10" ht="21.95" customHeight="1" x14ac:dyDescent="0.15">
      <c r="A8588" s="6" t="s">
        <v>307</v>
      </c>
      <c r="B8588" s="4" t="s">
        <v>208</v>
      </c>
      <c r="C8588" s="4" t="s">
        <v>256</v>
      </c>
      <c r="D8588" s="4" t="s">
        <v>266</v>
      </c>
      <c r="E8588" s="5">
        <v>12.89</v>
      </c>
    </row>
    <row r="8589" spans="1:10" ht="21.95" customHeight="1" x14ac:dyDescent="0.15">
      <c r="A8589" s="6" t="s">
        <v>307</v>
      </c>
      <c r="B8589" s="4" t="s">
        <v>209</v>
      </c>
      <c r="C8589" s="4" t="s">
        <v>256</v>
      </c>
      <c r="D8589" s="4" t="s">
        <v>257</v>
      </c>
      <c r="E8589" s="5">
        <v>12.7</v>
      </c>
      <c r="F8589" s="13" t="s">
        <v>353</v>
      </c>
    </row>
    <row r="8590" spans="1:10" ht="21.95" customHeight="1" x14ac:dyDescent="0.15">
      <c r="A8590" s="6" t="s">
        <v>307</v>
      </c>
      <c r="B8590" s="4" t="s">
        <v>209</v>
      </c>
      <c r="C8590" s="4" t="s">
        <v>256</v>
      </c>
      <c r="D8590" s="4" t="s">
        <v>257</v>
      </c>
      <c r="E8590" s="5">
        <v>7.37</v>
      </c>
      <c r="F8590" s="13"/>
    </row>
    <row r="8591" spans="1:10" ht="21.95" customHeight="1" x14ac:dyDescent="0.15">
      <c r="A8591" s="6" t="s">
        <v>307</v>
      </c>
      <c r="B8591" s="4" t="s">
        <v>209</v>
      </c>
      <c r="C8591" s="4" t="s">
        <v>256</v>
      </c>
      <c r="D8591" s="4" t="s">
        <v>265</v>
      </c>
      <c r="E8591" s="5">
        <v>4.2300000000000004</v>
      </c>
      <c r="F8591" s="13"/>
    </row>
    <row r="8592" spans="1:10" ht="21.95" customHeight="1" x14ac:dyDescent="0.15">
      <c r="A8592" s="6" t="s">
        <v>307</v>
      </c>
      <c r="B8592" s="4" t="s">
        <v>209</v>
      </c>
      <c r="C8592" s="4" t="s">
        <v>256</v>
      </c>
      <c r="D8592" s="4" t="s">
        <v>266</v>
      </c>
      <c r="E8592" s="5">
        <v>13.01</v>
      </c>
      <c r="F8592" s="13"/>
    </row>
    <row r="8593" spans="1:10" ht="21.95" customHeight="1" x14ac:dyDescent="0.15">
      <c r="A8593" s="6" t="s">
        <v>307</v>
      </c>
      <c r="B8593" s="4" t="s">
        <v>209</v>
      </c>
      <c r="C8593" s="4" t="s">
        <v>256</v>
      </c>
      <c r="D8593" s="4" t="s">
        <v>266</v>
      </c>
      <c r="E8593" s="5">
        <v>9.24</v>
      </c>
      <c r="F8593" s="13"/>
    </row>
    <row r="8594" spans="1:10" ht="21.95" customHeight="1" x14ac:dyDescent="0.15">
      <c r="A8594" s="6" t="s">
        <v>307</v>
      </c>
      <c r="B8594" s="4" t="s">
        <v>210</v>
      </c>
      <c r="C8594" s="4" t="s">
        <v>256</v>
      </c>
      <c r="D8594" s="4" t="s">
        <v>257</v>
      </c>
      <c r="E8594" s="5">
        <v>10.33</v>
      </c>
      <c r="F8594" s="13" t="s">
        <v>354</v>
      </c>
    </row>
    <row r="8595" spans="1:10" ht="21.95" customHeight="1" x14ac:dyDescent="0.15">
      <c r="A8595" s="6" t="s">
        <v>307</v>
      </c>
      <c r="B8595" s="4" t="s">
        <v>210</v>
      </c>
      <c r="C8595" s="4" t="s">
        <v>256</v>
      </c>
      <c r="D8595" s="4" t="s">
        <v>265</v>
      </c>
      <c r="E8595" s="5">
        <v>1.94</v>
      </c>
      <c r="F8595" s="13"/>
    </row>
    <row r="8596" spans="1:10" ht="21.95" customHeight="1" x14ac:dyDescent="0.15">
      <c r="A8596" s="6" t="s">
        <v>307</v>
      </c>
      <c r="B8596" s="4" t="s">
        <v>210</v>
      </c>
      <c r="C8596" s="4" t="s">
        <v>256</v>
      </c>
      <c r="D8596" s="4" t="s">
        <v>266</v>
      </c>
      <c r="E8596" s="5">
        <v>8.75</v>
      </c>
      <c r="F8596" s="13"/>
    </row>
    <row r="8597" spans="1:10" ht="21.95" customHeight="1" x14ac:dyDescent="0.15">
      <c r="A8597" s="6" t="s">
        <v>307</v>
      </c>
      <c r="B8597" s="4" t="s">
        <v>211</v>
      </c>
      <c r="C8597" s="4" t="s">
        <v>256</v>
      </c>
      <c r="D8597" s="4" t="s">
        <v>257</v>
      </c>
      <c r="E8597" s="5">
        <v>14.05</v>
      </c>
      <c r="F8597" s="13" t="s">
        <v>353</v>
      </c>
    </row>
    <row r="8598" spans="1:10" ht="21.95" customHeight="1" x14ac:dyDescent="0.15">
      <c r="A8598" s="6" t="s">
        <v>307</v>
      </c>
      <c r="B8598" s="4" t="s">
        <v>211</v>
      </c>
      <c r="C8598" s="4" t="s">
        <v>256</v>
      </c>
      <c r="D8598" s="4" t="s">
        <v>257</v>
      </c>
      <c r="E8598" s="5">
        <v>9.64</v>
      </c>
      <c r="F8598" s="13"/>
    </row>
    <row r="8599" spans="1:10" ht="21.95" customHeight="1" x14ac:dyDescent="0.15">
      <c r="A8599" s="6" t="s">
        <v>307</v>
      </c>
      <c r="B8599" s="4" t="s">
        <v>211</v>
      </c>
      <c r="C8599" s="4" t="s">
        <v>256</v>
      </c>
      <c r="D8599" s="4" t="s">
        <v>257</v>
      </c>
      <c r="E8599" s="5">
        <v>5.99</v>
      </c>
      <c r="F8599" s="13"/>
    </row>
    <row r="8600" spans="1:10" ht="21.95" customHeight="1" x14ac:dyDescent="0.15">
      <c r="A8600" s="6" t="s">
        <v>307</v>
      </c>
      <c r="B8600" s="4" t="s">
        <v>211</v>
      </c>
      <c r="C8600" s="4" t="s">
        <v>256</v>
      </c>
      <c r="D8600" s="4" t="s">
        <v>265</v>
      </c>
      <c r="E8600" s="5">
        <v>5.34</v>
      </c>
      <c r="F8600" s="13"/>
    </row>
    <row r="8601" spans="1:10" ht="21.95" customHeight="1" x14ac:dyDescent="0.15">
      <c r="A8601" s="6" t="s">
        <v>307</v>
      </c>
      <c r="B8601" s="4" t="s">
        <v>211</v>
      </c>
      <c r="C8601" s="4" t="s">
        <v>256</v>
      </c>
      <c r="D8601" s="4" t="s">
        <v>266</v>
      </c>
      <c r="E8601" s="5">
        <v>12.58</v>
      </c>
      <c r="F8601" s="13"/>
    </row>
    <row r="8602" spans="1:10" ht="21.95" customHeight="1" x14ac:dyDescent="0.15">
      <c r="A8602" s="6" t="s">
        <v>307</v>
      </c>
      <c r="B8602" s="4" t="s">
        <v>211</v>
      </c>
      <c r="C8602" s="4" t="s">
        <v>256</v>
      </c>
      <c r="D8602" s="4" t="s">
        <v>266</v>
      </c>
      <c r="E8602" s="5">
        <v>5.86</v>
      </c>
      <c r="F8602" s="13"/>
    </row>
    <row r="8603" spans="1:10" ht="21.95" customHeight="1" x14ac:dyDescent="0.15">
      <c r="A8603" s="6" t="s">
        <v>307</v>
      </c>
      <c r="B8603" s="4" t="s">
        <v>212</v>
      </c>
      <c r="C8603" s="4" t="s">
        <v>256</v>
      </c>
      <c r="D8603" s="4" t="s">
        <v>257</v>
      </c>
      <c r="E8603" s="5">
        <v>12.38</v>
      </c>
      <c r="F8603" s="13" t="s">
        <v>354</v>
      </c>
    </row>
    <row r="8604" spans="1:10" ht="21.95" customHeight="1" x14ac:dyDescent="0.15">
      <c r="A8604" s="6" t="s">
        <v>307</v>
      </c>
      <c r="B8604" s="4" t="s">
        <v>212</v>
      </c>
      <c r="C8604" s="4" t="s">
        <v>256</v>
      </c>
      <c r="D8604" s="4" t="s">
        <v>265</v>
      </c>
      <c r="E8604" s="5">
        <v>2.63</v>
      </c>
    </row>
    <row r="8605" spans="1:10" ht="21.95" customHeight="1" x14ac:dyDescent="0.15">
      <c r="A8605" s="6" t="s">
        <v>307</v>
      </c>
      <c r="B8605" s="4" t="s">
        <v>212</v>
      </c>
      <c r="C8605" s="4" t="s">
        <v>256</v>
      </c>
      <c r="D8605" s="4" t="s">
        <v>266</v>
      </c>
      <c r="E8605" s="5">
        <v>13.68</v>
      </c>
    </row>
    <row r="8606" spans="1:10" ht="21.95" customHeight="1" x14ac:dyDescent="0.15">
      <c r="A8606" s="9" t="s">
        <v>307</v>
      </c>
      <c r="B8606" s="4" t="s">
        <v>213</v>
      </c>
      <c r="C8606" s="4" t="s">
        <v>256</v>
      </c>
      <c r="D8606" s="4" t="s">
        <v>257</v>
      </c>
      <c r="E8606" s="5">
        <v>12.59</v>
      </c>
      <c r="F8606" t="s">
        <v>353</v>
      </c>
      <c r="G8606" s="17">
        <f>+E8606+E8607+E8608+E8609+E8610</f>
        <v>45.13</v>
      </c>
      <c r="H8606" s="17">
        <f>+E8613+E8611+E8612</f>
        <v>26.560000000000002</v>
      </c>
      <c r="I8606" s="18">
        <f>+(G8606/4)/(H8606/3)</f>
        <v>1.2743787650602409</v>
      </c>
      <c r="J8606" s="21">
        <f>+(B8606-$L$1)/7</f>
        <v>49</v>
      </c>
    </row>
    <row r="8607" spans="1:10" ht="21.95" customHeight="1" x14ac:dyDescent="0.15">
      <c r="A8607" s="6" t="s">
        <v>307</v>
      </c>
      <c r="B8607" s="4" t="s">
        <v>213</v>
      </c>
      <c r="C8607" s="4" t="s">
        <v>256</v>
      </c>
      <c r="D8607" s="4" t="s">
        <v>257</v>
      </c>
      <c r="E8607" s="5">
        <v>7.53</v>
      </c>
    </row>
    <row r="8608" spans="1:10" ht="21.95" customHeight="1" x14ac:dyDescent="0.15">
      <c r="A8608" s="6" t="s">
        <v>307</v>
      </c>
      <c r="B8608" s="4" t="s">
        <v>213</v>
      </c>
      <c r="C8608" s="4" t="s">
        <v>256</v>
      </c>
      <c r="D8608" s="4" t="s">
        <v>265</v>
      </c>
      <c r="E8608" s="5">
        <v>3.71</v>
      </c>
    </row>
    <row r="8609" spans="1:10" ht="21.95" customHeight="1" x14ac:dyDescent="0.15">
      <c r="A8609" s="6" t="s">
        <v>307</v>
      </c>
      <c r="B8609" s="4" t="s">
        <v>213</v>
      </c>
      <c r="C8609" s="4" t="s">
        <v>256</v>
      </c>
      <c r="D8609" s="4" t="s">
        <v>266</v>
      </c>
      <c r="E8609" s="5">
        <v>11.56</v>
      </c>
    </row>
    <row r="8610" spans="1:10" ht="21.95" customHeight="1" x14ac:dyDescent="0.15">
      <c r="A8610" s="6" t="s">
        <v>307</v>
      </c>
      <c r="B8610" s="4" t="s">
        <v>213</v>
      </c>
      <c r="C8610" s="4" t="s">
        <v>256</v>
      </c>
      <c r="D8610" s="4" t="s">
        <v>266</v>
      </c>
      <c r="E8610" s="5">
        <v>9.74</v>
      </c>
    </row>
    <row r="8611" spans="1:10" ht="21.95" customHeight="1" x14ac:dyDescent="0.15">
      <c r="A8611" s="6" t="s">
        <v>307</v>
      </c>
      <c r="B8611" s="4" t="s">
        <v>214</v>
      </c>
      <c r="C8611" s="4" t="s">
        <v>256</v>
      </c>
      <c r="D8611" s="4" t="s">
        <v>257</v>
      </c>
      <c r="E8611" s="5">
        <v>11.7</v>
      </c>
      <c r="F8611" t="s">
        <v>354</v>
      </c>
    </row>
    <row r="8612" spans="1:10" ht="21.95" customHeight="1" x14ac:dyDescent="0.15">
      <c r="A8612" s="6" t="s">
        <v>307</v>
      </c>
      <c r="B8612" s="4" t="s">
        <v>214</v>
      </c>
      <c r="C8612" s="4" t="s">
        <v>256</v>
      </c>
      <c r="D8612" s="4" t="s">
        <v>265</v>
      </c>
      <c r="E8612" s="5">
        <v>2.2799999999999998</v>
      </c>
    </row>
    <row r="8613" spans="1:10" ht="21.95" customHeight="1" x14ac:dyDescent="0.15">
      <c r="A8613" s="6" t="s">
        <v>307</v>
      </c>
      <c r="B8613" s="4" t="s">
        <v>214</v>
      </c>
      <c r="C8613" s="4" t="s">
        <v>256</v>
      </c>
      <c r="D8613" s="4" t="s">
        <v>266</v>
      </c>
      <c r="E8613" s="5">
        <v>12.58</v>
      </c>
    </row>
    <row r="8614" spans="1:10" ht="21.95" customHeight="1" x14ac:dyDescent="0.15">
      <c r="A8614" s="6" t="s">
        <v>307</v>
      </c>
      <c r="B8614" s="4" t="s">
        <v>215</v>
      </c>
      <c r="C8614" s="4" t="s">
        <v>256</v>
      </c>
      <c r="D8614" s="4" t="s">
        <v>257</v>
      </c>
      <c r="E8614" s="5">
        <v>11.35</v>
      </c>
      <c r="F8614" t="s">
        <v>353</v>
      </c>
      <c r="G8614" s="17">
        <f>+E8614+E8615+E8616+E8617+E8618</f>
        <v>39.229999999999997</v>
      </c>
      <c r="H8614" s="17">
        <f>+E8621+E8619+E8620</f>
        <v>21.55</v>
      </c>
      <c r="I8614" s="18">
        <f>+(G8614/4)/(H8614/3)</f>
        <v>1.3653132250580045</v>
      </c>
      <c r="J8614" s="21">
        <f>+(B8614-$L$1)/7</f>
        <v>50</v>
      </c>
    </row>
    <row r="8615" spans="1:10" ht="21.95" customHeight="1" x14ac:dyDescent="0.15">
      <c r="A8615" s="6" t="s">
        <v>307</v>
      </c>
      <c r="B8615" s="4" t="s">
        <v>215</v>
      </c>
      <c r="C8615" s="4" t="s">
        <v>256</v>
      </c>
      <c r="D8615" s="4" t="s">
        <v>257</v>
      </c>
      <c r="E8615" s="5">
        <v>5.69</v>
      </c>
    </row>
    <row r="8616" spans="1:10" ht="21.95" customHeight="1" x14ac:dyDescent="0.15">
      <c r="A8616" s="6" t="s">
        <v>307</v>
      </c>
      <c r="B8616" s="4" t="s">
        <v>215</v>
      </c>
      <c r="C8616" s="4" t="s">
        <v>256</v>
      </c>
      <c r="D8616" s="4" t="s">
        <v>265</v>
      </c>
      <c r="E8616" s="5">
        <v>3.55</v>
      </c>
    </row>
    <row r="8617" spans="1:10" ht="21.95" customHeight="1" x14ac:dyDescent="0.15">
      <c r="A8617" s="6" t="s">
        <v>307</v>
      </c>
      <c r="B8617" s="4" t="s">
        <v>215</v>
      </c>
      <c r="C8617" s="4" t="s">
        <v>256</v>
      </c>
      <c r="D8617" s="4" t="s">
        <v>266</v>
      </c>
      <c r="E8617" s="5">
        <v>11.59</v>
      </c>
    </row>
    <row r="8618" spans="1:10" ht="21.95" customHeight="1" x14ac:dyDescent="0.15">
      <c r="A8618" s="6" t="s">
        <v>307</v>
      </c>
      <c r="B8618" s="4" t="s">
        <v>215</v>
      </c>
      <c r="C8618" s="4" t="s">
        <v>256</v>
      </c>
      <c r="D8618" s="4" t="s">
        <v>266</v>
      </c>
      <c r="E8618" s="5">
        <v>7.05</v>
      </c>
    </row>
    <row r="8619" spans="1:10" ht="21.95" customHeight="1" x14ac:dyDescent="0.15">
      <c r="A8619" s="6" t="s">
        <v>307</v>
      </c>
      <c r="B8619" s="4" t="s">
        <v>216</v>
      </c>
      <c r="C8619" s="4" t="s">
        <v>256</v>
      </c>
      <c r="D8619" s="4" t="s">
        <v>257</v>
      </c>
      <c r="E8619" s="5">
        <v>9.59</v>
      </c>
      <c r="F8619" t="s">
        <v>354</v>
      </c>
    </row>
    <row r="8620" spans="1:10" ht="21.95" customHeight="1" x14ac:dyDescent="0.15">
      <c r="A8620" s="6" t="s">
        <v>307</v>
      </c>
      <c r="B8620" s="4" t="s">
        <v>216</v>
      </c>
      <c r="C8620" s="4" t="s">
        <v>256</v>
      </c>
      <c r="D8620" s="4" t="s">
        <v>265</v>
      </c>
      <c r="E8620" s="5">
        <v>2.0299999999999998</v>
      </c>
    </row>
    <row r="8621" spans="1:10" ht="21.95" customHeight="1" x14ac:dyDescent="0.15">
      <c r="A8621" s="6" t="s">
        <v>307</v>
      </c>
      <c r="B8621" s="4" t="s">
        <v>216</v>
      </c>
      <c r="C8621" s="4" t="s">
        <v>256</v>
      </c>
      <c r="D8621" s="4" t="s">
        <v>266</v>
      </c>
      <c r="E8621" s="5">
        <v>9.93</v>
      </c>
    </row>
    <row r="8622" spans="1:10" ht="21.95" customHeight="1" x14ac:dyDescent="0.15">
      <c r="A8622" s="6" t="s">
        <v>307</v>
      </c>
      <c r="B8622" s="4" t="s">
        <v>217</v>
      </c>
      <c r="C8622" s="4" t="s">
        <v>256</v>
      </c>
      <c r="D8622" s="4" t="s">
        <v>257</v>
      </c>
      <c r="E8622" s="5">
        <v>11.5</v>
      </c>
      <c r="F8622" t="s">
        <v>353</v>
      </c>
      <c r="G8622" s="17">
        <f>+E8622+E8623+E8624+E8625+E8626</f>
        <v>41.540000000000006</v>
      </c>
      <c r="H8622" s="17">
        <f>+E8629+E8627+E8628</f>
        <v>28.89</v>
      </c>
      <c r="I8622" s="18">
        <f>+(G8622/4)/(H8622/3)</f>
        <v>1.0784008307372794</v>
      </c>
      <c r="J8622" s="21">
        <f>+(B8622-$L$1)/7</f>
        <v>51</v>
      </c>
    </row>
    <row r="8623" spans="1:10" ht="21.95" customHeight="1" x14ac:dyDescent="0.15">
      <c r="A8623" s="6" t="s">
        <v>307</v>
      </c>
      <c r="B8623" s="4" t="s">
        <v>217</v>
      </c>
      <c r="C8623" s="4" t="s">
        <v>256</v>
      </c>
      <c r="D8623" s="4" t="s">
        <v>257</v>
      </c>
      <c r="E8623" s="5">
        <v>6.69</v>
      </c>
    </row>
    <row r="8624" spans="1:10" ht="21.95" customHeight="1" x14ac:dyDescent="0.15">
      <c r="A8624" s="6" t="s">
        <v>307</v>
      </c>
      <c r="B8624" s="4" t="s">
        <v>217</v>
      </c>
      <c r="C8624" s="4" t="s">
        <v>256</v>
      </c>
      <c r="D8624" s="4" t="s">
        <v>265</v>
      </c>
      <c r="E8624" s="5">
        <v>3.49</v>
      </c>
    </row>
    <row r="8625" spans="1:14" ht="21.95" customHeight="1" x14ac:dyDescent="0.15">
      <c r="A8625" s="6" t="s">
        <v>307</v>
      </c>
      <c r="B8625" s="4" t="s">
        <v>217</v>
      </c>
      <c r="C8625" s="4" t="s">
        <v>256</v>
      </c>
      <c r="D8625" s="4" t="s">
        <v>266</v>
      </c>
      <c r="E8625" s="5">
        <v>11.8</v>
      </c>
    </row>
    <row r="8626" spans="1:14" ht="21.95" customHeight="1" x14ac:dyDescent="0.15">
      <c r="A8626" s="6" t="s">
        <v>307</v>
      </c>
      <c r="B8626" s="4" t="s">
        <v>217</v>
      </c>
      <c r="C8626" s="4" t="s">
        <v>256</v>
      </c>
      <c r="D8626" s="4" t="s">
        <v>266</v>
      </c>
      <c r="E8626" s="5">
        <v>8.06</v>
      </c>
    </row>
    <row r="8627" spans="1:14" ht="21.95" customHeight="1" x14ac:dyDescent="0.15">
      <c r="A8627" s="6" t="s">
        <v>307</v>
      </c>
      <c r="B8627" s="4" t="s">
        <v>218</v>
      </c>
      <c r="C8627" s="4" t="s">
        <v>256</v>
      </c>
      <c r="D8627" s="4" t="s">
        <v>257</v>
      </c>
      <c r="E8627" s="5">
        <v>12.6</v>
      </c>
      <c r="F8627" t="s">
        <v>354</v>
      </c>
    </row>
    <row r="8628" spans="1:14" ht="21.95" customHeight="1" x14ac:dyDescent="0.15">
      <c r="A8628" s="6" t="s">
        <v>307</v>
      </c>
      <c r="B8628" s="4" t="s">
        <v>218</v>
      </c>
      <c r="C8628" s="4" t="s">
        <v>256</v>
      </c>
      <c r="D8628" s="4" t="s">
        <v>265</v>
      </c>
      <c r="E8628" s="5">
        <v>3.5</v>
      </c>
    </row>
    <row r="8629" spans="1:14" ht="21.95" customHeight="1" x14ac:dyDescent="0.15">
      <c r="A8629" s="6" t="s">
        <v>307</v>
      </c>
      <c r="B8629" s="4" t="s">
        <v>218</v>
      </c>
      <c r="C8629" s="4" t="s">
        <v>256</v>
      </c>
      <c r="D8629" s="4" t="s">
        <v>266</v>
      </c>
      <c r="E8629" s="5">
        <v>12.79</v>
      </c>
    </row>
    <row r="8630" spans="1:14" ht="21.95" customHeight="1" x14ac:dyDescent="0.15">
      <c r="A8630" s="6" t="s">
        <v>307</v>
      </c>
      <c r="B8630" s="4" t="s">
        <v>219</v>
      </c>
      <c r="C8630" s="4" t="s">
        <v>256</v>
      </c>
      <c r="D8630" s="4" t="s">
        <v>257</v>
      </c>
      <c r="E8630" s="5">
        <v>10.79</v>
      </c>
      <c r="F8630" s="13" t="s">
        <v>353</v>
      </c>
    </row>
    <row r="8631" spans="1:14" ht="21.95" customHeight="1" x14ac:dyDescent="0.15">
      <c r="A8631" s="6" t="s">
        <v>307</v>
      </c>
      <c r="B8631" s="4" t="s">
        <v>219</v>
      </c>
      <c r="C8631" s="4" t="s">
        <v>256</v>
      </c>
      <c r="D8631" s="4" t="s">
        <v>257</v>
      </c>
      <c r="E8631" s="5">
        <v>6.1</v>
      </c>
      <c r="F8631" s="13"/>
    </row>
    <row r="8632" spans="1:14" ht="21.95" customHeight="1" x14ac:dyDescent="0.15">
      <c r="A8632" s="6" t="s">
        <v>307</v>
      </c>
      <c r="B8632" s="4" t="s">
        <v>219</v>
      </c>
      <c r="C8632" s="4" t="s">
        <v>256</v>
      </c>
      <c r="D8632" s="4" t="s">
        <v>265</v>
      </c>
      <c r="E8632" s="5">
        <v>3.12</v>
      </c>
      <c r="F8632" s="13"/>
    </row>
    <row r="8633" spans="1:14" ht="21.95" customHeight="1" x14ac:dyDescent="0.15">
      <c r="A8633" s="6" t="s">
        <v>307</v>
      </c>
      <c r="B8633" s="4" t="s">
        <v>219</v>
      </c>
      <c r="C8633" s="4" t="s">
        <v>256</v>
      </c>
      <c r="D8633" s="4" t="s">
        <v>266</v>
      </c>
      <c r="E8633" s="5">
        <v>11.99</v>
      </c>
      <c r="F8633" s="13"/>
    </row>
    <row r="8634" spans="1:14" ht="21.95" customHeight="1" x14ac:dyDescent="0.15">
      <c r="A8634" s="6" t="s">
        <v>307</v>
      </c>
      <c r="B8634" s="4" t="s">
        <v>219</v>
      </c>
      <c r="C8634" s="4" t="s">
        <v>256</v>
      </c>
      <c r="D8634" s="4" t="s">
        <v>266</v>
      </c>
      <c r="E8634" s="5">
        <v>9.18</v>
      </c>
      <c r="F8634" s="13"/>
    </row>
    <row r="8635" spans="1:14" ht="21.95" customHeight="1" x14ac:dyDescent="0.15">
      <c r="A8635" s="6" t="s">
        <v>307</v>
      </c>
      <c r="B8635" s="4" t="s">
        <v>220</v>
      </c>
      <c r="C8635" s="4" t="s">
        <v>256</v>
      </c>
      <c r="D8635" s="4" t="s">
        <v>257</v>
      </c>
      <c r="E8635" s="5">
        <v>9.4499999999999993</v>
      </c>
      <c r="F8635" s="13" t="s">
        <v>354</v>
      </c>
    </row>
    <row r="8636" spans="1:14" ht="21.95" customHeight="1" x14ac:dyDescent="0.15">
      <c r="A8636" s="6" t="s">
        <v>307</v>
      </c>
      <c r="B8636" s="4" t="s">
        <v>220</v>
      </c>
      <c r="C8636" s="4" t="s">
        <v>256</v>
      </c>
      <c r="D8636" s="4" t="s">
        <v>257</v>
      </c>
      <c r="E8636" s="5">
        <v>6.16</v>
      </c>
    </row>
    <row r="8637" spans="1:14" ht="21.95" customHeight="1" x14ac:dyDescent="0.15">
      <c r="A8637" s="6" t="s">
        <v>307</v>
      </c>
      <c r="B8637" s="4" t="s">
        <v>220</v>
      </c>
      <c r="C8637" s="4" t="s">
        <v>256</v>
      </c>
      <c r="D8637" s="4" t="s">
        <v>265</v>
      </c>
      <c r="E8637" s="5">
        <v>2.84</v>
      </c>
    </row>
    <row r="8638" spans="1:14" ht="21.95" customHeight="1" x14ac:dyDescent="0.15">
      <c r="A8638" s="6" t="s">
        <v>307</v>
      </c>
      <c r="B8638" s="4" t="s">
        <v>220</v>
      </c>
      <c r="C8638" s="4" t="s">
        <v>256</v>
      </c>
      <c r="D8638" s="4" t="s">
        <v>266</v>
      </c>
      <c r="E8638" s="5">
        <v>10.42</v>
      </c>
    </row>
    <row r="8639" spans="1:14" ht="21.95" customHeight="1" x14ac:dyDescent="0.15">
      <c r="A8639" s="6" t="s">
        <v>307</v>
      </c>
      <c r="B8639" s="4" t="s">
        <v>220</v>
      </c>
      <c r="C8639" s="4" t="s">
        <v>256</v>
      </c>
      <c r="D8639" s="4" t="s">
        <v>266</v>
      </c>
      <c r="E8639" s="5">
        <v>6.49</v>
      </c>
    </row>
    <row r="8640" spans="1:14" ht="21.95" customHeight="1" x14ac:dyDescent="0.15">
      <c r="A8640" s="6" t="s">
        <v>307</v>
      </c>
      <c r="E8640" s="15">
        <f>+SUM(E8270:E8639)</f>
        <v>3627.6000000000008</v>
      </c>
      <c r="I8640" s="14">
        <f>AVERAGE(I8270:I8639)</f>
        <v>1.3606229053696905</v>
      </c>
      <c r="J8640" s="14">
        <f>STDEV(I8270:I8639)</f>
        <v>0.62233768765704578</v>
      </c>
      <c r="K8640">
        <f>COUNT(I8270:I8639)</f>
        <v>43</v>
      </c>
      <c r="L8640" s="14">
        <f>+I8640-1</f>
        <v>0.36062290536969055</v>
      </c>
      <c r="M8640">
        <f>+SQRT(K8640)</f>
        <v>6.5574385243020004</v>
      </c>
      <c r="N8640">
        <f>+L8640/(J8640/M8640)</f>
        <v>3.7998060848921025</v>
      </c>
    </row>
    <row r="8641" spans="1:10" ht="21.95" customHeight="1" x14ac:dyDescent="0.15">
      <c r="A8641" s="6" t="s">
        <v>308</v>
      </c>
      <c r="B8641" s="4" t="s">
        <v>113</v>
      </c>
      <c r="C8641" s="4" t="s">
        <v>256</v>
      </c>
      <c r="D8641" s="4" t="s">
        <v>264</v>
      </c>
      <c r="E8641" s="5">
        <v>16.09</v>
      </c>
      <c r="F8641" t="s">
        <v>353</v>
      </c>
      <c r="G8641" s="17">
        <f>+E8641+E8642+E8643+E8644+E8645+E8646+E8647+E8648+E8649</f>
        <v>106.58000000000001</v>
      </c>
      <c r="H8641" s="17">
        <f>+E8651+E8652+E8653+E8654+E8650</f>
        <v>55.43</v>
      </c>
      <c r="I8641" s="18">
        <f>+(G8641/4)/(H8641/3)</f>
        <v>1.4420891214143967</v>
      </c>
      <c r="J8641" s="21">
        <f>+(B8641-$L$1)/7</f>
        <v>1</v>
      </c>
    </row>
    <row r="8642" spans="1:10" ht="21.95" customHeight="1" x14ac:dyDescent="0.15">
      <c r="A8642" s="6" t="s">
        <v>308</v>
      </c>
      <c r="B8642" s="4" t="s">
        <v>113</v>
      </c>
      <c r="C8642" s="4" t="s">
        <v>256</v>
      </c>
      <c r="D8642" s="4" t="s">
        <v>281</v>
      </c>
      <c r="E8642" s="5">
        <v>13.3</v>
      </c>
    </row>
    <row r="8643" spans="1:10" ht="21.95" customHeight="1" x14ac:dyDescent="0.15">
      <c r="A8643" s="6" t="s">
        <v>308</v>
      </c>
      <c r="B8643" s="4" t="s">
        <v>113</v>
      </c>
      <c r="C8643" s="4" t="s">
        <v>256</v>
      </c>
      <c r="D8643" s="4" t="s">
        <v>281</v>
      </c>
      <c r="E8643" s="5">
        <v>12.79</v>
      </c>
    </row>
    <row r="8644" spans="1:10" ht="21.95" customHeight="1" x14ac:dyDescent="0.15">
      <c r="A8644" s="6" t="s">
        <v>308</v>
      </c>
      <c r="B8644" s="4" t="s">
        <v>113</v>
      </c>
      <c r="C8644" s="4" t="s">
        <v>256</v>
      </c>
      <c r="D8644" s="4" t="s">
        <v>263</v>
      </c>
      <c r="E8644" s="5">
        <v>12.73</v>
      </c>
    </row>
    <row r="8645" spans="1:10" ht="21.95" customHeight="1" x14ac:dyDescent="0.15">
      <c r="A8645" s="6" t="s">
        <v>308</v>
      </c>
      <c r="B8645" s="4" t="s">
        <v>113</v>
      </c>
      <c r="C8645" s="4" t="s">
        <v>256</v>
      </c>
      <c r="D8645" s="4" t="s">
        <v>282</v>
      </c>
      <c r="E8645" s="5">
        <v>12.65</v>
      </c>
    </row>
    <row r="8646" spans="1:10" ht="21.95" customHeight="1" x14ac:dyDescent="0.15">
      <c r="A8646" s="6" t="s">
        <v>308</v>
      </c>
      <c r="B8646" s="4" t="s">
        <v>113</v>
      </c>
      <c r="C8646" s="4" t="s">
        <v>256</v>
      </c>
      <c r="D8646" s="4" t="s">
        <v>282</v>
      </c>
      <c r="E8646" s="5">
        <v>9.25</v>
      </c>
    </row>
    <row r="8647" spans="1:10" ht="21.95" customHeight="1" x14ac:dyDescent="0.15">
      <c r="A8647" s="6" t="s">
        <v>308</v>
      </c>
      <c r="B8647" s="4" t="s">
        <v>113</v>
      </c>
      <c r="C8647" s="4" t="s">
        <v>256</v>
      </c>
      <c r="D8647" s="4" t="s">
        <v>265</v>
      </c>
      <c r="E8647" s="5">
        <v>7.56</v>
      </c>
    </row>
    <row r="8648" spans="1:10" ht="21.95" customHeight="1" x14ac:dyDescent="0.15">
      <c r="A8648" s="6" t="s">
        <v>308</v>
      </c>
      <c r="B8648" s="4" t="s">
        <v>113</v>
      </c>
      <c r="C8648" s="4" t="s">
        <v>256</v>
      </c>
      <c r="D8648" s="4" t="s">
        <v>259</v>
      </c>
      <c r="E8648" s="5">
        <v>11.67</v>
      </c>
    </row>
    <row r="8649" spans="1:10" ht="21.95" customHeight="1" x14ac:dyDescent="0.15">
      <c r="A8649" s="6" t="s">
        <v>308</v>
      </c>
      <c r="B8649" s="4" t="s">
        <v>113</v>
      </c>
      <c r="C8649" s="4" t="s">
        <v>256</v>
      </c>
      <c r="D8649" s="4" t="s">
        <v>259</v>
      </c>
      <c r="E8649" s="5">
        <v>10.54</v>
      </c>
    </row>
    <row r="8650" spans="1:10" ht="21.95" customHeight="1" x14ac:dyDescent="0.15">
      <c r="A8650" s="6" t="s">
        <v>308</v>
      </c>
      <c r="B8650" s="4" t="s">
        <v>114</v>
      </c>
      <c r="C8650" s="4" t="s">
        <v>256</v>
      </c>
      <c r="D8650" s="4" t="s">
        <v>264</v>
      </c>
      <c r="E8650" s="5">
        <v>10.15</v>
      </c>
      <c r="F8650" t="s">
        <v>354</v>
      </c>
    </row>
    <row r="8651" spans="1:10" ht="21.95" customHeight="1" x14ac:dyDescent="0.15">
      <c r="A8651" s="6" t="s">
        <v>308</v>
      </c>
      <c r="B8651" s="4" t="s">
        <v>114</v>
      </c>
      <c r="C8651" s="4" t="s">
        <v>256</v>
      </c>
      <c r="D8651" s="4" t="s">
        <v>281</v>
      </c>
      <c r="E8651" s="5">
        <v>11.75</v>
      </c>
    </row>
    <row r="8652" spans="1:10" ht="21.95" customHeight="1" x14ac:dyDescent="0.15">
      <c r="A8652" s="6" t="s">
        <v>308</v>
      </c>
      <c r="B8652" s="4" t="s">
        <v>114</v>
      </c>
      <c r="C8652" s="4" t="s">
        <v>256</v>
      </c>
      <c r="D8652" s="4" t="s">
        <v>282</v>
      </c>
      <c r="E8652" s="5">
        <v>11.02</v>
      </c>
    </row>
    <row r="8653" spans="1:10" ht="21.95" customHeight="1" x14ac:dyDescent="0.15">
      <c r="A8653" s="9" t="s">
        <v>308</v>
      </c>
      <c r="B8653" s="4" t="s">
        <v>114</v>
      </c>
      <c r="C8653" s="4" t="s">
        <v>256</v>
      </c>
      <c r="D8653" s="4" t="s">
        <v>265</v>
      </c>
      <c r="E8653" s="5">
        <v>11.92</v>
      </c>
    </row>
    <row r="8654" spans="1:10" ht="21.95" customHeight="1" x14ac:dyDescent="0.15">
      <c r="A8654" s="6" t="s">
        <v>308</v>
      </c>
      <c r="B8654" s="4" t="s">
        <v>114</v>
      </c>
      <c r="C8654" s="4" t="s">
        <v>256</v>
      </c>
      <c r="D8654" s="4" t="s">
        <v>259</v>
      </c>
      <c r="E8654" s="5">
        <v>10.59</v>
      </c>
    </row>
    <row r="8655" spans="1:10" ht="21.95" customHeight="1" x14ac:dyDescent="0.15">
      <c r="A8655" s="6" t="s">
        <v>308</v>
      </c>
      <c r="B8655" s="4" t="s">
        <v>11</v>
      </c>
      <c r="C8655" s="4" t="s">
        <v>256</v>
      </c>
      <c r="D8655" s="4" t="s">
        <v>264</v>
      </c>
      <c r="E8655" s="5">
        <v>13.25</v>
      </c>
      <c r="F8655" t="s">
        <v>353</v>
      </c>
      <c r="G8655" s="17">
        <f>+E8655+E8656+E8657+E8658+E8659+E8660+E8661+E8662+E8663+E8664</f>
        <v>94.289999999999992</v>
      </c>
      <c r="H8655" s="17">
        <f>+E8665+E8666+E8667+E8668+E8669+E8670</f>
        <v>70.430000000000007</v>
      </c>
      <c r="I8655" s="18">
        <f>+(G8655/4)/(H8655/3)</f>
        <v>1.0040820673008659</v>
      </c>
      <c r="J8655" s="21">
        <f>+(B8655-$L$1+1)/7</f>
        <v>2</v>
      </c>
    </row>
    <row r="8656" spans="1:10" ht="21.95" customHeight="1" x14ac:dyDescent="0.15">
      <c r="A8656" s="6" t="s">
        <v>308</v>
      </c>
      <c r="B8656" s="4" t="s">
        <v>11</v>
      </c>
      <c r="C8656" s="4" t="s">
        <v>256</v>
      </c>
      <c r="D8656" s="4" t="s">
        <v>265</v>
      </c>
      <c r="E8656" s="5">
        <v>8.59</v>
      </c>
    </row>
    <row r="8657" spans="1:6" ht="21.95" customHeight="1" x14ac:dyDescent="0.15">
      <c r="A8657" s="6" t="s">
        <v>308</v>
      </c>
      <c r="B8657" s="4" t="s">
        <v>115</v>
      </c>
      <c r="C8657" s="4" t="s">
        <v>256</v>
      </c>
      <c r="D8657" s="4" t="s">
        <v>264</v>
      </c>
      <c r="E8657" s="5">
        <v>10.97</v>
      </c>
    </row>
    <row r="8658" spans="1:6" ht="21.95" customHeight="1" x14ac:dyDescent="0.15">
      <c r="A8658" s="6" t="s">
        <v>308</v>
      </c>
      <c r="B8658" s="4" t="s">
        <v>115</v>
      </c>
      <c r="C8658" s="4" t="s">
        <v>256</v>
      </c>
      <c r="D8658" s="4" t="s">
        <v>281</v>
      </c>
      <c r="E8658" s="5">
        <v>10.26</v>
      </c>
    </row>
    <row r="8659" spans="1:6" ht="21.95" customHeight="1" x14ac:dyDescent="0.15">
      <c r="A8659" s="6" t="s">
        <v>308</v>
      </c>
      <c r="B8659" s="4" t="s">
        <v>115</v>
      </c>
      <c r="C8659" s="4" t="s">
        <v>256</v>
      </c>
      <c r="D8659" s="4" t="s">
        <v>281</v>
      </c>
      <c r="E8659" s="5">
        <v>10.11</v>
      </c>
    </row>
    <row r="8660" spans="1:6" ht="21.95" customHeight="1" x14ac:dyDescent="0.15">
      <c r="A8660" s="6" t="s">
        <v>308</v>
      </c>
      <c r="B8660" s="4" t="s">
        <v>115</v>
      </c>
      <c r="C8660" s="4" t="s">
        <v>256</v>
      </c>
      <c r="D8660" s="4" t="s">
        <v>282</v>
      </c>
      <c r="E8660" s="5">
        <v>11.13</v>
      </c>
    </row>
    <row r="8661" spans="1:6" ht="21.95" customHeight="1" x14ac:dyDescent="0.15">
      <c r="A8661" s="6" t="s">
        <v>308</v>
      </c>
      <c r="B8661" s="4" t="s">
        <v>115</v>
      </c>
      <c r="C8661" s="4" t="s">
        <v>256</v>
      </c>
      <c r="D8661" s="4" t="s">
        <v>282</v>
      </c>
      <c r="E8661" s="5">
        <v>2.97</v>
      </c>
    </row>
    <row r="8662" spans="1:6" ht="21.95" customHeight="1" x14ac:dyDescent="0.15">
      <c r="A8662" s="6" t="s">
        <v>308</v>
      </c>
      <c r="B8662" s="4" t="s">
        <v>115</v>
      </c>
      <c r="C8662" s="4" t="s">
        <v>256</v>
      </c>
      <c r="D8662" s="4" t="s">
        <v>265</v>
      </c>
      <c r="E8662" s="5">
        <v>12.88</v>
      </c>
    </row>
    <row r="8663" spans="1:6" ht="21.95" customHeight="1" x14ac:dyDescent="0.15">
      <c r="A8663" s="6" t="s">
        <v>308</v>
      </c>
      <c r="B8663" s="4" t="s">
        <v>115</v>
      </c>
      <c r="C8663" s="4" t="s">
        <v>256</v>
      </c>
      <c r="D8663" s="4" t="s">
        <v>259</v>
      </c>
      <c r="E8663" s="5">
        <v>11.92</v>
      </c>
    </row>
    <row r="8664" spans="1:6" ht="21.95" customHeight="1" x14ac:dyDescent="0.15">
      <c r="A8664" s="6" t="s">
        <v>308</v>
      </c>
      <c r="B8664" s="4" t="s">
        <v>115</v>
      </c>
      <c r="C8664" s="4" t="s">
        <v>256</v>
      </c>
      <c r="D8664" s="4" t="s">
        <v>259</v>
      </c>
      <c r="E8664" s="5">
        <v>2.21</v>
      </c>
    </row>
    <row r="8665" spans="1:6" ht="21.95" customHeight="1" x14ac:dyDescent="0.15">
      <c r="A8665" s="6" t="s">
        <v>308</v>
      </c>
      <c r="B8665" s="4" t="s">
        <v>116</v>
      </c>
      <c r="C8665" s="4" t="s">
        <v>256</v>
      </c>
      <c r="D8665" s="4" t="s">
        <v>264</v>
      </c>
      <c r="E8665" s="5">
        <v>11.34</v>
      </c>
      <c r="F8665" t="s">
        <v>354</v>
      </c>
    </row>
    <row r="8666" spans="1:6" ht="21.95" customHeight="1" x14ac:dyDescent="0.15">
      <c r="A8666" s="6" t="s">
        <v>308</v>
      </c>
      <c r="B8666" s="4" t="s">
        <v>116</v>
      </c>
      <c r="C8666" s="4" t="s">
        <v>256</v>
      </c>
      <c r="D8666" s="4" t="s">
        <v>281</v>
      </c>
      <c r="E8666" s="5">
        <v>14.32</v>
      </c>
    </row>
    <row r="8667" spans="1:6" ht="21.95" customHeight="1" x14ac:dyDescent="0.15">
      <c r="A8667" s="6" t="s">
        <v>308</v>
      </c>
      <c r="B8667" s="4" t="s">
        <v>116</v>
      </c>
      <c r="C8667" s="4" t="s">
        <v>256</v>
      </c>
      <c r="D8667" s="4" t="s">
        <v>282</v>
      </c>
      <c r="E8667" s="5">
        <v>13.4</v>
      </c>
    </row>
    <row r="8668" spans="1:6" ht="21.95" customHeight="1" x14ac:dyDescent="0.15">
      <c r="A8668" s="6" t="s">
        <v>308</v>
      </c>
      <c r="B8668" s="4" t="s">
        <v>116</v>
      </c>
      <c r="C8668" s="4" t="s">
        <v>256</v>
      </c>
      <c r="D8668" s="4" t="s">
        <v>282</v>
      </c>
      <c r="E8668" s="5">
        <v>1.96</v>
      </c>
    </row>
    <row r="8669" spans="1:6" ht="21.95" customHeight="1" x14ac:dyDescent="0.15">
      <c r="A8669" s="6" t="s">
        <v>308</v>
      </c>
      <c r="B8669" s="4" t="s">
        <v>116</v>
      </c>
      <c r="C8669" s="4" t="s">
        <v>256</v>
      </c>
      <c r="D8669" s="4" t="s">
        <v>265</v>
      </c>
      <c r="E8669" s="5">
        <v>14.91</v>
      </c>
    </row>
    <row r="8670" spans="1:6" ht="21.95" customHeight="1" x14ac:dyDescent="0.15">
      <c r="A8670" s="6" t="s">
        <v>308</v>
      </c>
      <c r="B8670" s="4" t="s">
        <v>116</v>
      </c>
      <c r="C8670" s="4" t="s">
        <v>256</v>
      </c>
      <c r="D8670" s="4" t="s">
        <v>259</v>
      </c>
      <c r="E8670" s="5">
        <v>14.5</v>
      </c>
    </row>
    <row r="8671" spans="1:6" ht="21.95" customHeight="1" x14ac:dyDescent="0.15">
      <c r="A8671" s="6" t="s">
        <v>308</v>
      </c>
      <c r="B8671" s="4" t="s">
        <v>117</v>
      </c>
      <c r="C8671" s="4" t="s">
        <v>256</v>
      </c>
      <c r="D8671" s="4" t="s">
        <v>264</v>
      </c>
      <c r="E8671" s="5">
        <v>12.77</v>
      </c>
      <c r="F8671" s="13" t="s">
        <v>353</v>
      </c>
    </row>
    <row r="8672" spans="1:6" ht="21.95" customHeight="1" x14ac:dyDescent="0.15">
      <c r="A8672" s="6" t="s">
        <v>308</v>
      </c>
      <c r="B8672" s="4" t="s">
        <v>117</v>
      </c>
      <c r="C8672" s="4" t="s">
        <v>256</v>
      </c>
      <c r="D8672" s="4" t="s">
        <v>281</v>
      </c>
      <c r="E8672" s="5">
        <v>10.87</v>
      </c>
      <c r="F8672" s="13"/>
    </row>
    <row r="8673" spans="1:10" ht="21.95" customHeight="1" x14ac:dyDescent="0.15">
      <c r="A8673" s="6" t="s">
        <v>308</v>
      </c>
      <c r="B8673" s="4" t="s">
        <v>117</v>
      </c>
      <c r="C8673" s="4" t="s">
        <v>256</v>
      </c>
      <c r="D8673" s="4" t="s">
        <v>281</v>
      </c>
      <c r="E8673" s="5">
        <v>9.3000000000000007</v>
      </c>
      <c r="F8673" s="13"/>
    </row>
    <row r="8674" spans="1:10" ht="21.95" customHeight="1" x14ac:dyDescent="0.15">
      <c r="A8674" s="6" t="s">
        <v>308</v>
      </c>
      <c r="B8674" s="4" t="s">
        <v>117</v>
      </c>
      <c r="C8674" s="4" t="s">
        <v>256</v>
      </c>
      <c r="D8674" s="4" t="s">
        <v>282</v>
      </c>
      <c r="E8674" s="5">
        <v>13.1</v>
      </c>
      <c r="F8674" s="13"/>
    </row>
    <row r="8675" spans="1:10" ht="21.95" customHeight="1" x14ac:dyDescent="0.15">
      <c r="A8675" s="6" t="s">
        <v>308</v>
      </c>
      <c r="B8675" s="4" t="s">
        <v>117</v>
      </c>
      <c r="C8675" s="4" t="s">
        <v>256</v>
      </c>
      <c r="D8675" s="4" t="s">
        <v>282</v>
      </c>
      <c r="E8675" s="5">
        <v>3.5</v>
      </c>
      <c r="F8675" s="13"/>
    </row>
    <row r="8676" spans="1:10" ht="21.95" customHeight="1" x14ac:dyDescent="0.15">
      <c r="A8676" s="6" t="s">
        <v>308</v>
      </c>
      <c r="B8676" s="4" t="s">
        <v>117</v>
      </c>
      <c r="C8676" s="4" t="s">
        <v>256</v>
      </c>
      <c r="D8676" s="4" t="s">
        <v>265</v>
      </c>
      <c r="E8676" s="5">
        <v>12.1</v>
      </c>
      <c r="F8676" s="13"/>
    </row>
    <row r="8677" spans="1:10" ht="21.95" customHeight="1" x14ac:dyDescent="0.15">
      <c r="A8677" s="6" t="s">
        <v>308</v>
      </c>
      <c r="B8677" s="4" t="s">
        <v>117</v>
      </c>
      <c r="C8677" s="4" t="s">
        <v>256</v>
      </c>
      <c r="D8677" s="4" t="s">
        <v>265</v>
      </c>
      <c r="E8677" s="5">
        <v>6.41</v>
      </c>
      <c r="F8677" s="13"/>
    </row>
    <row r="8678" spans="1:10" ht="21.95" customHeight="1" x14ac:dyDescent="0.15">
      <c r="A8678" s="6" t="s">
        <v>308</v>
      </c>
      <c r="B8678" s="4" t="s">
        <v>117</v>
      </c>
      <c r="C8678" s="4" t="s">
        <v>256</v>
      </c>
      <c r="D8678" s="4" t="s">
        <v>259</v>
      </c>
      <c r="E8678" s="5">
        <v>8.6999999999999993</v>
      </c>
      <c r="F8678" s="13"/>
    </row>
    <row r="8679" spans="1:10" ht="21.95" customHeight="1" x14ac:dyDescent="0.15">
      <c r="A8679" s="6" t="s">
        <v>308</v>
      </c>
      <c r="B8679" s="4" t="s">
        <v>117</v>
      </c>
      <c r="C8679" s="4" t="s">
        <v>256</v>
      </c>
      <c r="D8679" s="4" t="s">
        <v>259</v>
      </c>
      <c r="E8679" s="5">
        <v>8.93</v>
      </c>
      <c r="F8679" s="13"/>
    </row>
    <row r="8680" spans="1:10" ht="21.95" customHeight="1" x14ac:dyDescent="0.15">
      <c r="A8680" s="6" t="s">
        <v>308</v>
      </c>
      <c r="B8680" s="4" t="s">
        <v>119</v>
      </c>
      <c r="C8680" s="4" t="s">
        <v>256</v>
      </c>
      <c r="D8680" s="4" t="s">
        <v>264</v>
      </c>
      <c r="E8680" s="5">
        <v>9.6300000000000008</v>
      </c>
      <c r="F8680" s="13" t="s">
        <v>354</v>
      </c>
    </row>
    <row r="8681" spans="1:10" ht="21.95" customHeight="1" x14ac:dyDescent="0.15">
      <c r="A8681" s="6" t="s">
        <v>308</v>
      </c>
      <c r="B8681" s="4" t="s">
        <v>119</v>
      </c>
      <c r="C8681" s="4" t="s">
        <v>256</v>
      </c>
      <c r="D8681" s="4" t="s">
        <v>281</v>
      </c>
      <c r="E8681" s="5">
        <v>11.81</v>
      </c>
    </row>
    <row r="8682" spans="1:10" ht="21.95" customHeight="1" x14ac:dyDescent="0.15">
      <c r="A8682" s="6" t="s">
        <v>308</v>
      </c>
      <c r="B8682" s="4" t="s">
        <v>119</v>
      </c>
      <c r="C8682" s="4" t="s">
        <v>256</v>
      </c>
      <c r="D8682" s="4" t="s">
        <v>282</v>
      </c>
      <c r="E8682" s="5">
        <v>12.29</v>
      </c>
    </row>
    <row r="8683" spans="1:10" ht="21.95" customHeight="1" x14ac:dyDescent="0.15">
      <c r="A8683" s="6" t="s">
        <v>308</v>
      </c>
      <c r="B8683" s="4" t="s">
        <v>119</v>
      </c>
      <c r="C8683" s="4" t="s">
        <v>256</v>
      </c>
      <c r="D8683" s="4" t="s">
        <v>265</v>
      </c>
      <c r="E8683" s="5">
        <v>10.78</v>
      </c>
    </row>
    <row r="8684" spans="1:10" ht="21.95" customHeight="1" x14ac:dyDescent="0.15">
      <c r="A8684" s="6" t="s">
        <v>308</v>
      </c>
      <c r="B8684" s="4" t="s">
        <v>119</v>
      </c>
      <c r="C8684" s="4" t="s">
        <v>256</v>
      </c>
      <c r="D8684" s="4" t="s">
        <v>259</v>
      </c>
      <c r="E8684" s="5">
        <v>12.59</v>
      </c>
    </row>
    <row r="8685" spans="1:10" ht="21.95" customHeight="1" x14ac:dyDescent="0.15">
      <c r="A8685" s="6" t="s">
        <v>308</v>
      </c>
      <c r="B8685" s="4" t="s">
        <v>120</v>
      </c>
      <c r="C8685" s="4" t="s">
        <v>256</v>
      </c>
      <c r="D8685" s="4" t="s">
        <v>264</v>
      </c>
      <c r="E8685" s="5">
        <v>13.78</v>
      </c>
      <c r="F8685" t="s">
        <v>353</v>
      </c>
      <c r="G8685" s="17">
        <f>+E8685+E8686+E8687+E8688+E8689</f>
        <v>74.87</v>
      </c>
      <c r="H8685" s="17">
        <f>+E8695+E8696+E8692+E8693+E8694+E8691+E8690</f>
        <v>72.53</v>
      </c>
      <c r="I8685" s="18">
        <f>+(G8685/4)/(H8685/3)</f>
        <v>0.77419688404798026</v>
      </c>
      <c r="J8685" s="21">
        <f>+(B8685-$L$1)/7</f>
        <v>4</v>
      </c>
    </row>
    <row r="8686" spans="1:10" ht="21.95" customHeight="1" x14ac:dyDescent="0.15">
      <c r="A8686" s="6" t="s">
        <v>308</v>
      </c>
      <c r="B8686" s="4" t="s">
        <v>120</v>
      </c>
      <c r="C8686" s="4" t="s">
        <v>256</v>
      </c>
      <c r="D8686" s="4" t="s">
        <v>281</v>
      </c>
      <c r="E8686" s="5">
        <v>15.91</v>
      </c>
    </row>
    <row r="8687" spans="1:10" ht="21.95" customHeight="1" x14ac:dyDescent="0.15">
      <c r="A8687" s="6" t="s">
        <v>308</v>
      </c>
      <c r="B8687" s="4" t="s">
        <v>120</v>
      </c>
      <c r="C8687" s="4" t="s">
        <v>256</v>
      </c>
      <c r="D8687" s="4" t="s">
        <v>282</v>
      </c>
      <c r="E8687" s="5">
        <v>13.56</v>
      </c>
    </row>
    <row r="8688" spans="1:10" ht="21.95" customHeight="1" x14ac:dyDescent="0.15">
      <c r="A8688" s="6" t="s">
        <v>308</v>
      </c>
      <c r="B8688" s="4" t="s">
        <v>120</v>
      </c>
      <c r="C8688" s="4" t="s">
        <v>256</v>
      </c>
      <c r="D8688" s="4" t="s">
        <v>265</v>
      </c>
      <c r="E8688" s="5">
        <v>15.82</v>
      </c>
    </row>
    <row r="8689" spans="1:10" ht="21.95" customHeight="1" x14ac:dyDescent="0.15">
      <c r="A8689" s="6" t="s">
        <v>308</v>
      </c>
      <c r="B8689" s="4" t="s">
        <v>120</v>
      </c>
      <c r="C8689" s="4" t="s">
        <v>256</v>
      </c>
      <c r="D8689" s="4" t="s">
        <v>259</v>
      </c>
      <c r="E8689" s="5">
        <v>15.8</v>
      </c>
    </row>
    <row r="8690" spans="1:10" ht="21.95" customHeight="1" x14ac:dyDescent="0.15">
      <c r="A8690" s="6" t="s">
        <v>308</v>
      </c>
      <c r="B8690" s="4" t="s">
        <v>121</v>
      </c>
      <c r="C8690" s="4" t="s">
        <v>256</v>
      </c>
      <c r="D8690" s="4" t="s">
        <v>264</v>
      </c>
      <c r="E8690" s="5">
        <v>11.29</v>
      </c>
      <c r="F8690" t="s">
        <v>354</v>
      </c>
    </row>
    <row r="8691" spans="1:10" ht="21.95" customHeight="1" x14ac:dyDescent="0.15">
      <c r="A8691" s="6" t="s">
        <v>308</v>
      </c>
      <c r="B8691" s="4" t="s">
        <v>121</v>
      </c>
      <c r="C8691" s="4" t="s">
        <v>256</v>
      </c>
      <c r="D8691" s="4" t="s">
        <v>281</v>
      </c>
      <c r="E8691" s="5">
        <v>11.13</v>
      </c>
    </row>
    <row r="8692" spans="1:10" ht="21.95" customHeight="1" x14ac:dyDescent="0.15">
      <c r="A8692" s="6" t="s">
        <v>308</v>
      </c>
      <c r="B8692" s="4" t="s">
        <v>121</v>
      </c>
      <c r="C8692" s="4" t="s">
        <v>256</v>
      </c>
      <c r="D8692" s="4" t="s">
        <v>281</v>
      </c>
      <c r="E8692" s="5">
        <v>4.88</v>
      </c>
    </row>
    <row r="8693" spans="1:10" ht="21.95" customHeight="1" x14ac:dyDescent="0.15">
      <c r="A8693" s="6" t="s">
        <v>308</v>
      </c>
      <c r="B8693" s="4" t="s">
        <v>121</v>
      </c>
      <c r="C8693" s="4" t="s">
        <v>256</v>
      </c>
      <c r="D8693" s="4" t="s">
        <v>282</v>
      </c>
      <c r="E8693" s="5">
        <v>8.85</v>
      </c>
    </row>
    <row r="8694" spans="1:10" ht="21.95" customHeight="1" x14ac:dyDescent="0.15">
      <c r="A8694" s="6" t="s">
        <v>308</v>
      </c>
      <c r="B8694" s="4" t="s">
        <v>121</v>
      </c>
      <c r="C8694" s="4" t="s">
        <v>256</v>
      </c>
      <c r="D8694" s="4" t="s">
        <v>282</v>
      </c>
      <c r="E8694" s="5">
        <v>7.13</v>
      </c>
    </row>
    <row r="8695" spans="1:10" ht="21.95" customHeight="1" x14ac:dyDescent="0.15">
      <c r="A8695" s="6" t="s">
        <v>308</v>
      </c>
      <c r="B8695" s="4" t="s">
        <v>121</v>
      </c>
      <c r="C8695" s="4" t="s">
        <v>256</v>
      </c>
      <c r="D8695" s="4" t="s">
        <v>265</v>
      </c>
      <c r="E8695" s="5">
        <v>14.84</v>
      </c>
    </row>
    <row r="8696" spans="1:10" ht="21.95" customHeight="1" x14ac:dyDescent="0.15">
      <c r="A8696" s="6" t="s">
        <v>308</v>
      </c>
      <c r="B8696" s="4" t="s">
        <v>121</v>
      </c>
      <c r="C8696" s="4" t="s">
        <v>256</v>
      </c>
      <c r="D8696" s="4" t="s">
        <v>259</v>
      </c>
      <c r="E8696" s="5">
        <v>14.41</v>
      </c>
    </row>
    <row r="8697" spans="1:10" ht="21.95" customHeight="1" x14ac:dyDescent="0.15">
      <c r="A8697" s="6" t="s">
        <v>308</v>
      </c>
      <c r="B8697" s="4" t="s">
        <v>122</v>
      </c>
      <c r="C8697" s="4" t="s">
        <v>256</v>
      </c>
      <c r="D8697" s="4" t="s">
        <v>264</v>
      </c>
      <c r="E8697" s="5">
        <v>13.35</v>
      </c>
      <c r="F8697" t="s">
        <v>353</v>
      </c>
      <c r="G8697" s="17">
        <f>+E8697+E8698+E8699+E8700+E8701+E8702+E8703+E8704+E8705</f>
        <v>82.36999999999999</v>
      </c>
      <c r="H8697" s="17">
        <f>+E8707+E8708+E8709+E8710+E8706</f>
        <v>50.02</v>
      </c>
      <c r="I8697" s="18">
        <f>+(G8697/4)/(H8697/3)</f>
        <v>1.235055977608956</v>
      </c>
      <c r="J8697" s="21">
        <f>+(B8697-$L$1)/7</f>
        <v>5</v>
      </c>
    </row>
    <row r="8698" spans="1:10" ht="21.95" customHeight="1" x14ac:dyDescent="0.15">
      <c r="A8698" s="9" t="s">
        <v>308</v>
      </c>
      <c r="B8698" s="4" t="s">
        <v>122</v>
      </c>
      <c r="C8698" s="4" t="s">
        <v>256</v>
      </c>
      <c r="D8698" s="4" t="s">
        <v>281</v>
      </c>
      <c r="E8698" s="5">
        <v>10.42</v>
      </c>
    </row>
    <row r="8699" spans="1:10" ht="21.95" customHeight="1" x14ac:dyDescent="0.15">
      <c r="A8699" s="6" t="s">
        <v>308</v>
      </c>
      <c r="B8699" s="4" t="s">
        <v>122</v>
      </c>
      <c r="C8699" s="4" t="s">
        <v>256</v>
      </c>
      <c r="D8699" s="4" t="s">
        <v>281</v>
      </c>
      <c r="E8699" s="5">
        <v>7.63</v>
      </c>
    </row>
    <row r="8700" spans="1:10" ht="21.95" customHeight="1" x14ac:dyDescent="0.15">
      <c r="A8700" s="6" t="s">
        <v>308</v>
      </c>
      <c r="B8700" s="4" t="s">
        <v>122</v>
      </c>
      <c r="C8700" s="4" t="s">
        <v>256</v>
      </c>
      <c r="D8700" s="4" t="s">
        <v>282</v>
      </c>
      <c r="E8700" s="5">
        <v>12.41</v>
      </c>
    </row>
    <row r="8701" spans="1:10" ht="21.95" customHeight="1" x14ac:dyDescent="0.15">
      <c r="A8701" s="6" t="s">
        <v>308</v>
      </c>
      <c r="B8701" s="4" t="s">
        <v>122</v>
      </c>
      <c r="C8701" s="4" t="s">
        <v>256</v>
      </c>
      <c r="D8701" s="4" t="s">
        <v>282</v>
      </c>
      <c r="E8701" s="5">
        <v>3.5</v>
      </c>
    </row>
    <row r="8702" spans="1:10" ht="21.95" customHeight="1" x14ac:dyDescent="0.15">
      <c r="A8702" s="6" t="s">
        <v>308</v>
      </c>
      <c r="B8702" s="4" t="s">
        <v>122</v>
      </c>
      <c r="C8702" s="4" t="s">
        <v>256</v>
      </c>
      <c r="D8702" s="4" t="s">
        <v>265</v>
      </c>
      <c r="E8702" s="5">
        <v>11.63</v>
      </c>
    </row>
    <row r="8703" spans="1:10" ht="21.95" customHeight="1" x14ac:dyDescent="0.15">
      <c r="A8703" s="6" t="s">
        <v>308</v>
      </c>
      <c r="B8703" s="4" t="s">
        <v>122</v>
      </c>
      <c r="C8703" s="4" t="s">
        <v>256</v>
      </c>
      <c r="D8703" s="4" t="s">
        <v>265</v>
      </c>
      <c r="E8703" s="5">
        <v>5.95</v>
      </c>
    </row>
    <row r="8704" spans="1:10" ht="21.95" customHeight="1" x14ac:dyDescent="0.15">
      <c r="A8704" s="6" t="s">
        <v>308</v>
      </c>
      <c r="B8704" s="4" t="s">
        <v>122</v>
      </c>
      <c r="C8704" s="4" t="s">
        <v>256</v>
      </c>
      <c r="D8704" s="4" t="s">
        <v>259</v>
      </c>
      <c r="E8704" s="5">
        <v>12.35</v>
      </c>
    </row>
    <row r="8705" spans="1:10" ht="21.95" customHeight="1" x14ac:dyDescent="0.15">
      <c r="A8705" s="6" t="s">
        <v>308</v>
      </c>
      <c r="B8705" s="4" t="s">
        <v>122</v>
      </c>
      <c r="C8705" s="4" t="s">
        <v>256</v>
      </c>
      <c r="D8705" s="4" t="s">
        <v>259</v>
      </c>
      <c r="E8705" s="5">
        <v>5.13</v>
      </c>
    </row>
    <row r="8706" spans="1:10" ht="21.95" customHeight="1" x14ac:dyDescent="0.15">
      <c r="A8706" s="6" t="s">
        <v>308</v>
      </c>
      <c r="B8706" s="4" t="s">
        <v>123</v>
      </c>
      <c r="C8706" s="4" t="s">
        <v>256</v>
      </c>
      <c r="D8706" s="4" t="s">
        <v>264</v>
      </c>
      <c r="E8706" s="5">
        <v>9.92</v>
      </c>
      <c r="F8706" t="s">
        <v>354</v>
      </c>
    </row>
    <row r="8707" spans="1:10" ht="21.95" customHeight="1" x14ac:dyDescent="0.15">
      <c r="A8707" s="6" t="s">
        <v>308</v>
      </c>
      <c r="B8707" s="4" t="s">
        <v>123</v>
      </c>
      <c r="C8707" s="4" t="s">
        <v>256</v>
      </c>
      <c r="D8707" s="4" t="s">
        <v>281</v>
      </c>
      <c r="E8707" s="5">
        <v>10.3</v>
      </c>
    </row>
    <row r="8708" spans="1:10" ht="21.95" customHeight="1" x14ac:dyDescent="0.15">
      <c r="A8708" s="6" t="s">
        <v>308</v>
      </c>
      <c r="B8708" s="4" t="s">
        <v>123</v>
      </c>
      <c r="C8708" s="4" t="s">
        <v>256</v>
      </c>
      <c r="D8708" s="4" t="s">
        <v>282</v>
      </c>
      <c r="E8708" s="5">
        <v>9.9499999999999993</v>
      </c>
    </row>
    <row r="8709" spans="1:10" ht="21.95" customHeight="1" x14ac:dyDescent="0.15">
      <c r="A8709" s="6" t="s">
        <v>308</v>
      </c>
      <c r="B8709" s="4" t="s">
        <v>123</v>
      </c>
      <c r="C8709" s="4" t="s">
        <v>256</v>
      </c>
      <c r="D8709" s="4" t="s">
        <v>265</v>
      </c>
      <c r="E8709" s="5">
        <v>9.36</v>
      </c>
    </row>
    <row r="8710" spans="1:10" ht="21.95" customHeight="1" x14ac:dyDescent="0.15">
      <c r="A8710" s="6" t="s">
        <v>308</v>
      </c>
      <c r="B8710" s="4" t="s">
        <v>123</v>
      </c>
      <c r="C8710" s="4" t="s">
        <v>256</v>
      </c>
      <c r="D8710" s="4" t="s">
        <v>259</v>
      </c>
      <c r="E8710" s="5">
        <v>10.49</v>
      </c>
    </row>
    <row r="8711" spans="1:10" ht="21.95" customHeight="1" x14ac:dyDescent="0.15">
      <c r="A8711" s="6" t="s">
        <v>308</v>
      </c>
      <c r="B8711" s="4" t="s">
        <v>124</v>
      </c>
      <c r="C8711" s="4" t="s">
        <v>256</v>
      </c>
      <c r="D8711" s="4" t="s">
        <v>264</v>
      </c>
      <c r="E8711" s="5">
        <v>12.15</v>
      </c>
      <c r="F8711" t="s">
        <v>353</v>
      </c>
      <c r="G8711" s="17">
        <f>+E8711+E8712+E8713+E8714+E8715+E8716+E8717+E8718+E8719</f>
        <v>78.570000000000007</v>
      </c>
      <c r="H8711" s="17">
        <f>+E8721+E8722+E8723+E8724+E8720</f>
        <v>14.55</v>
      </c>
      <c r="I8711" s="18">
        <f>+(G8711/4)/(H8711/3)</f>
        <v>4.05</v>
      </c>
      <c r="J8711" s="21">
        <f>+(B8711-$L$1)/7</f>
        <v>6</v>
      </c>
    </row>
    <row r="8712" spans="1:10" ht="21.95" customHeight="1" x14ac:dyDescent="0.15">
      <c r="A8712" s="6" t="s">
        <v>308</v>
      </c>
      <c r="B8712" s="4" t="s">
        <v>124</v>
      </c>
      <c r="C8712" s="4" t="s">
        <v>256</v>
      </c>
      <c r="D8712" s="4" t="s">
        <v>264</v>
      </c>
      <c r="E8712" s="5">
        <v>3.27</v>
      </c>
    </row>
    <row r="8713" spans="1:10" ht="21.95" customHeight="1" x14ac:dyDescent="0.15">
      <c r="A8713" s="6" t="s">
        <v>308</v>
      </c>
      <c r="B8713" s="4" t="s">
        <v>124</v>
      </c>
      <c r="C8713" s="4" t="s">
        <v>256</v>
      </c>
      <c r="D8713" s="4" t="s">
        <v>281</v>
      </c>
      <c r="E8713" s="5">
        <v>10.65</v>
      </c>
    </row>
    <row r="8714" spans="1:10" ht="21.95" customHeight="1" x14ac:dyDescent="0.15">
      <c r="A8714" s="6" t="s">
        <v>308</v>
      </c>
      <c r="B8714" s="4" t="s">
        <v>124</v>
      </c>
      <c r="C8714" s="4" t="s">
        <v>256</v>
      </c>
      <c r="D8714" s="4" t="s">
        <v>281</v>
      </c>
      <c r="E8714" s="5">
        <v>8.3800000000000008</v>
      </c>
    </row>
    <row r="8715" spans="1:10" ht="21.95" customHeight="1" x14ac:dyDescent="0.15">
      <c r="A8715" s="6" t="s">
        <v>308</v>
      </c>
      <c r="B8715" s="4" t="s">
        <v>124</v>
      </c>
      <c r="C8715" s="4" t="s">
        <v>256</v>
      </c>
      <c r="D8715" s="4" t="s">
        <v>282</v>
      </c>
      <c r="E8715" s="5">
        <v>12.19</v>
      </c>
    </row>
    <row r="8716" spans="1:10" ht="21.95" customHeight="1" x14ac:dyDescent="0.15">
      <c r="A8716" s="6" t="s">
        <v>308</v>
      </c>
      <c r="B8716" s="4" t="s">
        <v>124</v>
      </c>
      <c r="C8716" s="4" t="s">
        <v>256</v>
      </c>
      <c r="D8716" s="4" t="s">
        <v>282</v>
      </c>
      <c r="E8716" s="5">
        <v>3.14</v>
      </c>
    </row>
    <row r="8717" spans="1:10" ht="21.95" customHeight="1" x14ac:dyDescent="0.15">
      <c r="A8717" s="6" t="s">
        <v>308</v>
      </c>
      <c r="B8717" s="4" t="s">
        <v>124</v>
      </c>
      <c r="C8717" s="4" t="s">
        <v>256</v>
      </c>
      <c r="D8717" s="4" t="s">
        <v>265</v>
      </c>
      <c r="E8717" s="5">
        <v>12.72</v>
      </c>
    </row>
    <row r="8718" spans="1:10" ht="21.95" customHeight="1" x14ac:dyDescent="0.15">
      <c r="A8718" s="6" t="s">
        <v>308</v>
      </c>
      <c r="B8718" s="4" t="s">
        <v>124</v>
      </c>
      <c r="C8718" s="4" t="s">
        <v>256</v>
      </c>
      <c r="D8718" s="4" t="s">
        <v>259</v>
      </c>
      <c r="E8718" s="5">
        <v>8.42</v>
      </c>
    </row>
    <row r="8719" spans="1:10" ht="21.95" customHeight="1" x14ac:dyDescent="0.15">
      <c r="A8719" s="6" t="s">
        <v>308</v>
      </c>
      <c r="B8719" s="4" t="s">
        <v>124</v>
      </c>
      <c r="C8719" s="4" t="s">
        <v>256</v>
      </c>
      <c r="D8719" s="4" t="s">
        <v>259</v>
      </c>
      <c r="E8719" s="5">
        <v>7.65</v>
      </c>
    </row>
    <row r="8720" spans="1:10" ht="21.95" customHeight="1" x14ac:dyDescent="0.15">
      <c r="A8720" s="6" t="s">
        <v>308</v>
      </c>
      <c r="B8720" s="4" t="s">
        <v>125</v>
      </c>
      <c r="C8720" s="4" t="s">
        <v>256</v>
      </c>
      <c r="D8720" s="4" t="s">
        <v>264</v>
      </c>
      <c r="E8720" s="5">
        <v>2.38</v>
      </c>
      <c r="F8720" t="s">
        <v>354</v>
      </c>
    </row>
    <row r="8721" spans="1:10" ht="21.95" customHeight="1" x14ac:dyDescent="0.15">
      <c r="A8721" s="6" t="s">
        <v>308</v>
      </c>
      <c r="B8721" s="4" t="s">
        <v>125</v>
      </c>
      <c r="C8721" s="4" t="s">
        <v>256</v>
      </c>
      <c r="D8721" s="4" t="s">
        <v>281</v>
      </c>
      <c r="E8721" s="5">
        <v>3.55</v>
      </c>
    </row>
    <row r="8722" spans="1:10" ht="21.95" customHeight="1" x14ac:dyDescent="0.15">
      <c r="A8722" s="6" t="s">
        <v>308</v>
      </c>
      <c r="B8722" s="4" t="s">
        <v>125</v>
      </c>
      <c r="C8722" s="4" t="s">
        <v>256</v>
      </c>
      <c r="D8722" s="4" t="s">
        <v>282</v>
      </c>
      <c r="E8722" s="5">
        <v>3.32</v>
      </c>
    </row>
    <row r="8723" spans="1:10" ht="21.95" customHeight="1" x14ac:dyDescent="0.15">
      <c r="A8723" s="6" t="s">
        <v>308</v>
      </c>
      <c r="B8723" s="4" t="s">
        <v>125</v>
      </c>
      <c r="C8723" s="4" t="s">
        <v>256</v>
      </c>
      <c r="D8723" s="4" t="s">
        <v>265</v>
      </c>
      <c r="E8723" s="5">
        <v>2.4900000000000002</v>
      </c>
    </row>
    <row r="8724" spans="1:10" ht="21.95" customHeight="1" x14ac:dyDescent="0.15">
      <c r="A8724" s="6" t="s">
        <v>308</v>
      </c>
      <c r="B8724" s="4" t="s">
        <v>125</v>
      </c>
      <c r="C8724" s="4" t="s">
        <v>256</v>
      </c>
      <c r="D8724" s="4" t="s">
        <v>259</v>
      </c>
      <c r="E8724" s="5">
        <v>2.81</v>
      </c>
    </row>
    <row r="8725" spans="1:10" ht="21.95" customHeight="1" x14ac:dyDescent="0.15">
      <c r="A8725" s="6" t="s">
        <v>308</v>
      </c>
      <c r="B8725" s="4" t="s">
        <v>126</v>
      </c>
      <c r="C8725" s="4" t="s">
        <v>256</v>
      </c>
      <c r="D8725" s="4" t="s">
        <v>264</v>
      </c>
      <c r="E8725" s="5">
        <v>15.57</v>
      </c>
      <c r="F8725" t="s">
        <v>353</v>
      </c>
      <c r="G8725" s="17">
        <f>+E8725+E8726+E8727+E8728+E8729+E8730+E8731+E8732+E8733+E8734+E8735</f>
        <v>120.49000000000001</v>
      </c>
      <c r="H8725" s="17">
        <f>+E8740+E8736+E8737+E8738+E8739+E8741</f>
        <v>61.55</v>
      </c>
      <c r="I8725" s="18">
        <f>+(G8725/4)/(H8725/3)</f>
        <v>1.4681965881397241</v>
      </c>
      <c r="J8725" s="21">
        <f>+(B8725-$L$1)/7</f>
        <v>7</v>
      </c>
    </row>
    <row r="8726" spans="1:10" ht="21.95" customHeight="1" x14ac:dyDescent="0.15">
      <c r="A8726" s="6" t="s">
        <v>308</v>
      </c>
      <c r="B8726" s="4" t="s">
        <v>126</v>
      </c>
      <c r="C8726" s="4" t="s">
        <v>256</v>
      </c>
      <c r="D8726" s="4" t="s">
        <v>281</v>
      </c>
      <c r="E8726" s="5">
        <v>13.09</v>
      </c>
    </row>
    <row r="8727" spans="1:10" ht="21.95" customHeight="1" x14ac:dyDescent="0.15">
      <c r="A8727" s="6" t="s">
        <v>308</v>
      </c>
      <c r="B8727" s="4" t="s">
        <v>126</v>
      </c>
      <c r="C8727" s="4" t="s">
        <v>256</v>
      </c>
      <c r="D8727" s="4" t="s">
        <v>281</v>
      </c>
      <c r="E8727" s="5">
        <v>9.6300000000000008</v>
      </c>
    </row>
    <row r="8728" spans="1:10" ht="21.95" customHeight="1" x14ac:dyDescent="0.15">
      <c r="A8728" s="6" t="s">
        <v>308</v>
      </c>
      <c r="B8728" s="4" t="s">
        <v>126</v>
      </c>
      <c r="C8728" s="4" t="s">
        <v>256</v>
      </c>
      <c r="D8728" s="4" t="s">
        <v>257</v>
      </c>
      <c r="E8728" s="5">
        <v>12.47</v>
      </c>
    </row>
    <row r="8729" spans="1:10" ht="21.95" customHeight="1" x14ac:dyDescent="0.15">
      <c r="A8729" s="6" t="s">
        <v>308</v>
      </c>
      <c r="B8729" s="4" t="s">
        <v>126</v>
      </c>
      <c r="C8729" s="4" t="s">
        <v>256</v>
      </c>
      <c r="D8729" s="4" t="s">
        <v>257</v>
      </c>
      <c r="E8729" s="5">
        <v>7.73</v>
      </c>
    </row>
    <row r="8730" spans="1:10" ht="21.95" customHeight="1" x14ac:dyDescent="0.15">
      <c r="A8730" s="6" t="s">
        <v>308</v>
      </c>
      <c r="B8730" s="4" t="s">
        <v>126</v>
      </c>
      <c r="C8730" s="4" t="s">
        <v>256</v>
      </c>
      <c r="D8730" s="4" t="s">
        <v>282</v>
      </c>
      <c r="E8730" s="5">
        <v>13.95</v>
      </c>
    </row>
    <row r="8731" spans="1:10" ht="21.95" customHeight="1" x14ac:dyDescent="0.15">
      <c r="A8731" s="6" t="s">
        <v>308</v>
      </c>
      <c r="B8731" s="4" t="s">
        <v>126</v>
      </c>
      <c r="C8731" s="4" t="s">
        <v>256</v>
      </c>
      <c r="D8731" s="4" t="s">
        <v>282</v>
      </c>
      <c r="E8731" s="5">
        <v>6.26</v>
      </c>
    </row>
    <row r="8732" spans="1:10" ht="21.95" customHeight="1" x14ac:dyDescent="0.15">
      <c r="A8732" s="6" t="s">
        <v>308</v>
      </c>
      <c r="B8732" s="4" t="s">
        <v>126</v>
      </c>
      <c r="C8732" s="4" t="s">
        <v>256</v>
      </c>
      <c r="D8732" s="4" t="s">
        <v>265</v>
      </c>
      <c r="E8732" s="5">
        <v>14.47</v>
      </c>
    </row>
    <row r="8733" spans="1:10" ht="21.95" customHeight="1" x14ac:dyDescent="0.15">
      <c r="A8733" s="6" t="s">
        <v>308</v>
      </c>
      <c r="B8733" s="4" t="s">
        <v>126</v>
      </c>
      <c r="C8733" s="4" t="s">
        <v>256</v>
      </c>
      <c r="D8733" s="4" t="s">
        <v>265</v>
      </c>
      <c r="E8733" s="5">
        <v>6.2</v>
      </c>
    </row>
    <row r="8734" spans="1:10" ht="21.95" customHeight="1" x14ac:dyDescent="0.15">
      <c r="A8734" s="6" t="s">
        <v>308</v>
      </c>
      <c r="B8734" s="4" t="s">
        <v>126</v>
      </c>
      <c r="C8734" s="4" t="s">
        <v>256</v>
      </c>
      <c r="D8734" s="4" t="s">
        <v>259</v>
      </c>
      <c r="E8734" s="5">
        <v>10.55</v>
      </c>
    </row>
    <row r="8735" spans="1:10" ht="21.95" customHeight="1" x14ac:dyDescent="0.15">
      <c r="A8735" s="6" t="s">
        <v>308</v>
      </c>
      <c r="B8735" s="4" t="s">
        <v>126</v>
      </c>
      <c r="C8735" s="4" t="s">
        <v>256</v>
      </c>
      <c r="D8735" s="4" t="s">
        <v>259</v>
      </c>
      <c r="E8735" s="5">
        <v>10.57</v>
      </c>
    </row>
    <row r="8736" spans="1:10" ht="21.95" customHeight="1" x14ac:dyDescent="0.15">
      <c r="A8736" s="6" t="s">
        <v>308</v>
      </c>
      <c r="B8736" s="4" t="s">
        <v>127</v>
      </c>
      <c r="C8736" s="4" t="s">
        <v>256</v>
      </c>
      <c r="D8736" s="4" t="s">
        <v>264</v>
      </c>
      <c r="E8736" s="5">
        <v>8.91</v>
      </c>
      <c r="F8736" t="s">
        <v>354</v>
      </c>
    </row>
    <row r="8737" spans="1:6" ht="21.95" customHeight="1" x14ac:dyDescent="0.15">
      <c r="A8737" s="6" t="s">
        <v>308</v>
      </c>
      <c r="B8737" s="4" t="s">
        <v>127</v>
      </c>
      <c r="C8737" s="4" t="s">
        <v>256</v>
      </c>
      <c r="D8737" s="4" t="s">
        <v>281</v>
      </c>
      <c r="E8737" s="5">
        <v>10.77</v>
      </c>
    </row>
    <row r="8738" spans="1:6" ht="21.95" customHeight="1" x14ac:dyDescent="0.15">
      <c r="A8738" s="6" t="s">
        <v>308</v>
      </c>
      <c r="B8738" s="4" t="s">
        <v>127</v>
      </c>
      <c r="C8738" s="4" t="s">
        <v>256</v>
      </c>
      <c r="D8738" s="4" t="s">
        <v>257</v>
      </c>
      <c r="E8738" s="5">
        <v>10.85</v>
      </c>
    </row>
    <row r="8739" spans="1:6" ht="21.95" customHeight="1" x14ac:dyDescent="0.15">
      <c r="A8739" s="6" t="s">
        <v>308</v>
      </c>
      <c r="B8739" s="4" t="s">
        <v>127</v>
      </c>
      <c r="C8739" s="4" t="s">
        <v>256</v>
      </c>
      <c r="D8739" s="4" t="s">
        <v>282</v>
      </c>
      <c r="E8739" s="5">
        <v>10.44</v>
      </c>
    </row>
    <row r="8740" spans="1:6" ht="21.95" customHeight="1" x14ac:dyDescent="0.15">
      <c r="A8740" s="6" t="s">
        <v>308</v>
      </c>
      <c r="B8740" s="4" t="s">
        <v>127</v>
      </c>
      <c r="C8740" s="4" t="s">
        <v>256</v>
      </c>
      <c r="D8740" s="4" t="s">
        <v>265</v>
      </c>
      <c r="E8740" s="5">
        <v>9.83</v>
      </c>
    </row>
    <row r="8741" spans="1:6" ht="21.95" customHeight="1" x14ac:dyDescent="0.15">
      <c r="A8741" s="6" t="s">
        <v>308</v>
      </c>
      <c r="B8741" s="4" t="s">
        <v>127</v>
      </c>
      <c r="C8741" s="4" t="s">
        <v>256</v>
      </c>
      <c r="D8741" s="4" t="s">
        <v>259</v>
      </c>
      <c r="E8741" s="5">
        <v>10.75</v>
      </c>
    </row>
    <row r="8742" spans="1:6" ht="21.95" customHeight="1" x14ac:dyDescent="0.15">
      <c r="A8742" s="6" t="s">
        <v>308</v>
      </c>
      <c r="B8742" s="4" t="s">
        <v>128</v>
      </c>
      <c r="C8742" s="4" t="s">
        <v>256</v>
      </c>
      <c r="D8742" s="4" t="s">
        <v>264</v>
      </c>
      <c r="E8742" s="5">
        <v>13.87</v>
      </c>
      <c r="F8742" s="13" t="s">
        <v>353</v>
      </c>
    </row>
    <row r="8743" spans="1:6" ht="21.95" customHeight="1" x14ac:dyDescent="0.15">
      <c r="A8743" s="9" t="s">
        <v>308</v>
      </c>
      <c r="B8743" s="4" t="s">
        <v>128</v>
      </c>
      <c r="C8743" s="4" t="s">
        <v>256</v>
      </c>
      <c r="D8743" s="4" t="s">
        <v>281</v>
      </c>
      <c r="E8743" s="5">
        <v>10.83</v>
      </c>
      <c r="F8743" s="13"/>
    </row>
    <row r="8744" spans="1:6" ht="21.95" customHeight="1" x14ac:dyDescent="0.15">
      <c r="A8744" s="6" t="s">
        <v>308</v>
      </c>
      <c r="B8744" s="4" t="s">
        <v>128</v>
      </c>
      <c r="C8744" s="4" t="s">
        <v>256</v>
      </c>
      <c r="D8744" s="4" t="s">
        <v>281</v>
      </c>
      <c r="E8744" s="5">
        <v>9.48</v>
      </c>
      <c r="F8744" s="13"/>
    </row>
    <row r="8745" spans="1:6" ht="21.95" customHeight="1" x14ac:dyDescent="0.15">
      <c r="A8745" s="6" t="s">
        <v>308</v>
      </c>
      <c r="B8745" s="4" t="s">
        <v>128</v>
      </c>
      <c r="C8745" s="4" t="s">
        <v>256</v>
      </c>
      <c r="D8745" s="4" t="s">
        <v>257</v>
      </c>
      <c r="E8745" s="5">
        <v>11.91</v>
      </c>
      <c r="F8745" s="13"/>
    </row>
    <row r="8746" spans="1:6" ht="21.95" customHeight="1" x14ac:dyDescent="0.15">
      <c r="A8746" s="6" t="s">
        <v>308</v>
      </c>
      <c r="B8746" s="4" t="s">
        <v>128</v>
      </c>
      <c r="C8746" s="4" t="s">
        <v>256</v>
      </c>
      <c r="D8746" s="4" t="s">
        <v>257</v>
      </c>
      <c r="E8746" s="5">
        <v>5.51</v>
      </c>
      <c r="F8746" s="13"/>
    </row>
    <row r="8747" spans="1:6" ht="21.95" customHeight="1" x14ac:dyDescent="0.15">
      <c r="A8747" s="6" t="s">
        <v>308</v>
      </c>
      <c r="B8747" s="4" t="s">
        <v>128</v>
      </c>
      <c r="C8747" s="4" t="s">
        <v>256</v>
      </c>
      <c r="D8747" s="4" t="s">
        <v>282</v>
      </c>
      <c r="E8747" s="5">
        <v>11.99</v>
      </c>
      <c r="F8747" s="13"/>
    </row>
    <row r="8748" spans="1:6" ht="21.95" customHeight="1" x14ac:dyDescent="0.15">
      <c r="A8748" s="6" t="s">
        <v>308</v>
      </c>
      <c r="B8748" s="4" t="s">
        <v>128</v>
      </c>
      <c r="C8748" s="4" t="s">
        <v>256</v>
      </c>
      <c r="D8748" s="4" t="s">
        <v>282</v>
      </c>
      <c r="E8748" s="5">
        <v>7.47</v>
      </c>
      <c r="F8748" s="13"/>
    </row>
    <row r="8749" spans="1:6" ht="21.95" customHeight="1" x14ac:dyDescent="0.15">
      <c r="A8749" s="6" t="s">
        <v>308</v>
      </c>
      <c r="B8749" s="4" t="s">
        <v>128</v>
      </c>
      <c r="C8749" s="4" t="s">
        <v>256</v>
      </c>
      <c r="D8749" s="4" t="s">
        <v>265</v>
      </c>
      <c r="E8749" s="5">
        <v>12.6</v>
      </c>
      <c r="F8749" s="13"/>
    </row>
    <row r="8750" spans="1:6" ht="21.95" customHeight="1" x14ac:dyDescent="0.15">
      <c r="A8750" s="6" t="s">
        <v>308</v>
      </c>
      <c r="B8750" s="4" t="s">
        <v>128</v>
      </c>
      <c r="C8750" s="4" t="s">
        <v>256</v>
      </c>
      <c r="D8750" s="4" t="s">
        <v>265</v>
      </c>
      <c r="E8750" s="5">
        <v>6.9</v>
      </c>
      <c r="F8750" s="13"/>
    </row>
    <row r="8751" spans="1:6" ht="21.95" customHeight="1" x14ac:dyDescent="0.15">
      <c r="A8751" s="6" t="s">
        <v>308</v>
      </c>
      <c r="B8751" s="4" t="s">
        <v>128</v>
      </c>
      <c r="C8751" s="4" t="s">
        <v>256</v>
      </c>
      <c r="D8751" s="4" t="s">
        <v>259</v>
      </c>
      <c r="E8751" s="5">
        <v>9.4700000000000006</v>
      </c>
      <c r="F8751" s="13"/>
    </row>
    <row r="8752" spans="1:6" ht="21.95" customHeight="1" x14ac:dyDescent="0.15">
      <c r="A8752" s="6" t="s">
        <v>308</v>
      </c>
      <c r="B8752" s="4" t="s">
        <v>128</v>
      </c>
      <c r="C8752" s="4" t="s">
        <v>256</v>
      </c>
      <c r="D8752" s="4" t="s">
        <v>259</v>
      </c>
      <c r="E8752" s="5">
        <v>9.02</v>
      </c>
      <c r="F8752" s="13"/>
    </row>
    <row r="8753" spans="1:10" ht="21.95" customHeight="1" x14ac:dyDescent="0.15">
      <c r="A8753" s="6" t="s">
        <v>308</v>
      </c>
      <c r="B8753" s="4" t="s">
        <v>129</v>
      </c>
      <c r="C8753" s="4" t="s">
        <v>256</v>
      </c>
      <c r="D8753" s="4" t="s">
        <v>264</v>
      </c>
      <c r="E8753" s="5">
        <v>12.44</v>
      </c>
      <c r="F8753" s="13" t="s">
        <v>354</v>
      </c>
    </row>
    <row r="8754" spans="1:10" ht="21.95" customHeight="1" x14ac:dyDescent="0.15">
      <c r="A8754" s="6" t="s">
        <v>308</v>
      </c>
      <c r="B8754" s="4" t="s">
        <v>129</v>
      </c>
      <c r="C8754" s="4" t="s">
        <v>256</v>
      </c>
      <c r="D8754" s="4" t="s">
        <v>282</v>
      </c>
      <c r="E8754" s="5">
        <v>13.4</v>
      </c>
    </row>
    <row r="8755" spans="1:10" ht="21.95" customHeight="1" x14ac:dyDescent="0.15">
      <c r="A8755" s="6" t="s">
        <v>308</v>
      </c>
      <c r="B8755" s="4" t="s">
        <v>129</v>
      </c>
      <c r="C8755" s="4" t="s">
        <v>256</v>
      </c>
      <c r="D8755" s="4" t="s">
        <v>265</v>
      </c>
      <c r="E8755" s="5">
        <v>12.71</v>
      </c>
    </row>
    <row r="8756" spans="1:10" ht="21.95" customHeight="1" x14ac:dyDescent="0.15">
      <c r="A8756" s="6" t="s">
        <v>308</v>
      </c>
      <c r="B8756" s="4" t="s">
        <v>129</v>
      </c>
      <c r="C8756" s="4" t="s">
        <v>256</v>
      </c>
      <c r="D8756" s="4" t="s">
        <v>259</v>
      </c>
      <c r="E8756" s="5">
        <v>13.01</v>
      </c>
    </row>
    <row r="8757" spans="1:10" ht="21.95" customHeight="1" x14ac:dyDescent="0.15">
      <c r="A8757" s="6" t="s">
        <v>308</v>
      </c>
      <c r="B8757" s="4" t="s">
        <v>130</v>
      </c>
      <c r="C8757" s="4" t="s">
        <v>256</v>
      </c>
      <c r="D8757" s="4" t="s">
        <v>264</v>
      </c>
      <c r="E8757" s="5">
        <v>10.54</v>
      </c>
      <c r="F8757" t="s">
        <v>353</v>
      </c>
      <c r="G8757" s="17">
        <f>+E8757+E8758+E8759+E8760+E8761+E8762+E8763+E8764+E8765+E8766</f>
        <v>98.38</v>
      </c>
      <c r="H8757" s="17">
        <f>+E8767+E8768+E8769+E8770+E8771</f>
        <v>50.339999999999996</v>
      </c>
      <c r="I8757" s="18">
        <f>+(G8757/4)/(H8757/3)</f>
        <v>1.4657330154946366</v>
      </c>
      <c r="J8757" s="21">
        <f>+(B8757-$L$1)/7</f>
        <v>9</v>
      </c>
    </row>
    <row r="8758" spans="1:10" ht="21.95" customHeight="1" x14ac:dyDescent="0.15">
      <c r="A8758" s="6" t="s">
        <v>308</v>
      </c>
      <c r="B8758" s="4" t="s">
        <v>130</v>
      </c>
      <c r="C8758" s="4" t="s">
        <v>256</v>
      </c>
      <c r="D8758" s="4" t="s">
        <v>264</v>
      </c>
      <c r="E8758" s="5">
        <v>3.84</v>
      </c>
    </row>
    <row r="8759" spans="1:10" ht="21.95" customHeight="1" x14ac:dyDescent="0.15">
      <c r="A8759" s="6" t="s">
        <v>308</v>
      </c>
      <c r="B8759" s="4" t="s">
        <v>130</v>
      </c>
      <c r="C8759" s="4" t="s">
        <v>256</v>
      </c>
      <c r="D8759" s="4" t="s">
        <v>281</v>
      </c>
      <c r="E8759" s="5">
        <v>11.68</v>
      </c>
    </row>
    <row r="8760" spans="1:10" ht="21.95" customHeight="1" x14ac:dyDescent="0.15">
      <c r="A8760" s="6" t="s">
        <v>308</v>
      </c>
      <c r="B8760" s="4" t="s">
        <v>130</v>
      </c>
      <c r="C8760" s="4" t="s">
        <v>256</v>
      </c>
      <c r="D8760" s="4" t="s">
        <v>281</v>
      </c>
      <c r="E8760" s="5">
        <v>10.96</v>
      </c>
    </row>
    <row r="8761" spans="1:10" ht="21.95" customHeight="1" x14ac:dyDescent="0.15">
      <c r="A8761" s="6" t="s">
        <v>308</v>
      </c>
      <c r="B8761" s="4" t="s">
        <v>130</v>
      </c>
      <c r="C8761" s="4" t="s">
        <v>256</v>
      </c>
      <c r="D8761" s="4" t="s">
        <v>282</v>
      </c>
      <c r="E8761" s="5">
        <v>12.31</v>
      </c>
    </row>
    <row r="8762" spans="1:10" ht="21.95" customHeight="1" x14ac:dyDescent="0.15">
      <c r="A8762" s="6" t="s">
        <v>308</v>
      </c>
      <c r="B8762" s="4" t="s">
        <v>130</v>
      </c>
      <c r="C8762" s="4" t="s">
        <v>256</v>
      </c>
      <c r="D8762" s="4" t="s">
        <v>282</v>
      </c>
      <c r="E8762" s="5">
        <v>6.65</v>
      </c>
    </row>
    <row r="8763" spans="1:10" ht="21.95" customHeight="1" x14ac:dyDescent="0.15">
      <c r="A8763" s="6" t="s">
        <v>308</v>
      </c>
      <c r="B8763" s="4" t="s">
        <v>130</v>
      </c>
      <c r="C8763" s="4" t="s">
        <v>256</v>
      </c>
      <c r="D8763" s="4" t="s">
        <v>265</v>
      </c>
      <c r="E8763" s="5">
        <v>13.19</v>
      </c>
    </row>
    <row r="8764" spans="1:10" ht="21.95" customHeight="1" x14ac:dyDescent="0.15">
      <c r="A8764" s="6" t="s">
        <v>308</v>
      </c>
      <c r="B8764" s="4" t="s">
        <v>130</v>
      </c>
      <c r="C8764" s="4" t="s">
        <v>256</v>
      </c>
      <c r="D8764" s="4" t="s">
        <v>265</v>
      </c>
      <c r="E8764" s="5">
        <v>9.68</v>
      </c>
    </row>
    <row r="8765" spans="1:10" ht="21.95" customHeight="1" x14ac:dyDescent="0.15">
      <c r="A8765" s="6" t="s">
        <v>308</v>
      </c>
      <c r="B8765" s="4" t="s">
        <v>130</v>
      </c>
      <c r="C8765" s="4" t="s">
        <v>256</v>
      </c>
      <c r="D8765" s="4" t="s">
        <v>259</v>
      </c>
      <c r="E8765" s="5">
        <v>9.49</v>
      </c>
    </row>
    <row r="8766" spans="1:10" ht="21.95" customHeight="1" x14ac:dyDescent="0.15">
      <c r="A8766" s="6" t="s">
        <v>308</v>
      </c>
      <c r="B8766" s="4" t="s">
        <v>130</v>
      </c>
      <c r="C8766" s="4" t="s">
        <v>256</v>
      </c>
      <c r="D8766" s="4" t="s">
        <v>259</v>
      </c>
      <c r="E8766" s="5">
        <v>10.039999999999999</v>
      </c>
    </row>
    <row r="8767" spans="1:10" ht="21.95" customHeight="1" x14ac:dyDescent="0.15">
      <c r="A8767" s="6" t="s">
        <v>308</v>
      </c>
      <c r="B8767" s="4" t="s">
        <v>131</v>
      </c>
      <c r="C8767" s="4" t="s">
        <v>256</v>
      </c>
      <c r="D8767" s="4" t="s">
        <v>264</v>
      </c>
      <c r="E8767" s="5">
        <v>8.67</v>
      </c>
      <c r="F8767" t="s">
        <v>354</v>
      </c>
    </row>
    <row r="8768" spans="1:10" ht="21.95" customHeight="1" x14ac:dyDescent="0.15">
      <c r="A8768" s="6" t="s">
        <v>308</v>
      </c>
      <c r="B8768" s="4" t="s">
        <v>131</v>
      </c>
      <c r="C8768" s="4" t="s">
        <v>256</v>
      </c>
      <c r="D8768" s="4" t="s">
        <v>281</v>
      </c>
      <c r="E8768" s="5">
        <v>9.83</v>
      </c>
    </row>
    <row r="8769" spans="1:10" ht="21.95" customHeight="1" x14ac:dyDescent="0.15">
      <c r="A8769" s="6" t="s">
        <v>308</v>
      </c>
      <c r="B8769" s="4" t="s">
        <v>131</v>
      </c>
      <c r="C8769" s="4" t="s">
        <v>256</v>
      </c>
      <c r="D8769" s="4" t="s">
        <v>282</v>
      </c>
      <c r="E8769" s="5">
        <v>10.94</v>
      </c>
    </row>
    <row r="8770" spans="1:10" ht="21.95" customHeight="1" x14ac:dyDescent="0.15">
      <c r="A8770" s="6" t="s">
        <v>308</v>
      </c>
      <c r="B8770" s="4" t="s">
        <v>131</v>
      </c>
      <c r="C8770" s="4" t="s">
        <v>256</v>
      </c>
      <c r="D8770" s="4" t="s">
        <v>265</v>
      </c>
      <c r="E8770" s="5">
        <v>9.4600000000000009</v>
      </c>
    </row>
    <row r="8771" spans="1:10" ht="21.95" customHeight="1" x14ac:dyDescent="0.15">
      <c r="A8771" s="6" t="s">
        <v>308</v>
      </c>
      <c r="B8771" s="4" t="s">
        <v>131</v>
      </c>
      <c r="C8771" s="4" t="s">
        <v>256</v>
      </c>
      <c r="D8771" s="4" t="s">
        <v>259</v>
      </c>
      <c r="E8771" s="5">
        <v>11.44</v>
      </c>
    </row>
    <row r="8772" spans="1:10" ht="21.95" customHeight="1" x14ac:dyDescent="0.15">
      <c r="A8772" s="6" t="s">
        <v>308</v>
      </c>
      <c r="B8772" s="4" t="s">
        <v>132</v>
      </c>
      <c r="C8772" s="4" t="s">
        <v>256</v>
      </c>
      <c r="D8772" s="4" t="s">
        <v>264</v>
      </c>
      <c r="E8772" s="5">
        <v>12.32</v>
      </c>
      <c r="F8772" t="s">
        <v>353</v>
      </c>
      <c r="G8772" s="17">
        <f>+E8772+E8773+E8774+E8775+E8776+E8777+E8778+E8779+E8780</f>
        <v>81.569999999999993</v>
      </c>
      <c r="H8772" s="17">
        <f>+E8782+E8783+E8784+E8785+E8781</f>
        <v>45.839999999999996</v>
      </c>
      <c r="I8772" s="18">
        <f>+(G8772/4)/(H8772/3)</f>
        <v>1.3345876963350785</v>
      </c>
      <c r="J8772" s="21">
        <f>+(B8772-$L$1)/7</f>
        <v>10</v>
      </c>
    </row>
    <row r="8773" spans="1:10" ht="21.95" customHeight="1" x14ac:dyDescent="0.15">
      <c r="A8773" s="6" t="s">
        <v>308</v>
      </c>
      <c r="B8773" s="4" t="s">
        <v>132</v>
      </c>
      <c r="C8773" s="4" t="s">
        <v>256</v>
      </c>
      <c r="D8773" s="4" t="s">
        <v>281</v>
      </c>
      <c r="E8773" s="5">
        <v>10.4</v>
      </c>
    </row>
    <row r="8774" spans="1:10" ht="21.95" customHeight="1" x14ac:dyDescent="0.15">
      <c r="A8774" s="6" t="s">
        <v>308</v>
      </c>
      <c r="B8774" s="4" t="s">
        <v>132</v>
      </c>
      <c r="C8774" s="4" t="s">
        <v>256</v>
      </c>
      <c r="D8774" s="4" t="s">
        <v>281</v>
      </c>
      <c r="E8774" s="5">
        <v>8.49</v>
      </c>
    </row>
    <row r="8775" spans="1:10" ht="21.95" customHeight="1" x14ac:dyDescent="0.15">
      <c r="A8775" s="6" t="s">
        <v>308</v>
      </c>
      <c r="B8775" s="4" t="s">
        <v>132</v>
      </c>
      <c r="C8775" s="4" t="s">
        <v>256</v>
      </c>
      <c r="D8775" s="4" t="s">
        <v>282</v>
      </c>
      <c r="E8775" s="5">
        <v>12.7</v>
      </c>
    </row>
    <row r="8776" spans="1:10" ht="21.95" customHeight="1" x14ac:dyDescent="0.15">
      <c r="A8776" s="6" t="s">
        <v>308</v>
      </c>
      <c r="B8776" s="4" t="s">
        <v>132</v>
      </c>
      <c r="C8776" s="4" t="s">
        <v>256</v>
      </c>
      <c r="D8776" s="4" t="s">
        <v>282</v>
      </c>
      <c r="E8776" s="5">
        <v>4.66</v>
      </c>
    </row>
    <row r="8777" spans="1:10" ht="21.95" customHeight="1" x14ac:dyDescent="0.15">
      <c r="A8777" s="6" t="s">
        <v>308</v>
      </c>
      <c r="B8777" s="4" t="s">
        <v>132</v>
      </c>
      <c r="C8777" s="4" t="s">
        <v>256</v>
      </c>
      <c r="D8777" s="4" t="s">
        <v>265</v>
      </c>
      <c r="E8777" s="5">
        <v>11.05</v>
      </c>
    </row>
    <row r="8778" spans="1:10" ht="21.95" customHeight="1" x14ac:dyDescent="0.15">
      <c r="A8778" s="6" t="s">
        <v>308</v>
      </c>
      <c r="B8778" s="4" t="s">
        <v>132</v>
      </c>
      <c r="C8778" s="4" t="s">
        <v>256</v>
      </c>
      <c r="D8778" s="4" t="s">
        <v>265</v>
      </c>
      <c r="E8778" s="5">
        <v>4.87</v>
      </c>
    </row>
    <row r="8779" spans="1:10" ht="21.95" customHeight="1" x14ac:dyDescent="0.15">
      <c r="A8779" s="6" t="s">
        <v>308</v>
      </c>
      <c r="B8779" s="4" t="s">
        <v>132</v>
      </c>
      <c r="C8779" s="4" t="s">
        <v>256</v>
      </c>
      <c r="D8779" s="4" t="s">
        <v>259</v>
      </c>
      <c r="E8779" s="5">
        <v>8.5299999999999994</v>
      </c>
    </row>
    <row r="8780" spans="1:10" ht="21.95" customHeight="1" x14ac:dyDescent="0.15">
      <c r="A8780" s="6" t="s">
        <v>308</v>
      </c>
      <c r="B8780" s="4" t="s">
        <v>132</v>
      </c>
      <c r="C8780" s="4" t="s">
        <v>256</v>
      </c>
      <c r="D8780" s="4" t="s">
        <v>259</v>
      </c>
      <c r="E8780" s="5">
        <v>8.5500000000000007</v>
      </c>
    </row>
    <row r="8781" spans="1:10" ht="21.95" customHeight="1" x14ac:dyDescent="0.15">
      <c r="A8781" s="6" t="s">
        <v>308</v>
      </c>
      <c r="B8781" s="4" t="s">
        <v>133</v>
      </c>
      <c r="C8781" s="4" t="s">
        <v>256</v>
      </c>
      <c r="D8781" s="4" t="s">
        <v>264</v>
      </c>
      <c r="E8781" s="5">
        <v>8.61</v>
      </c>
      <c r="F8781" t="s">
        <v>354</v>
      </c>
    </row>
    <row r="8782" spans="1:10" ht="21.95" customHeight="1" x14ac:dyDescent="0.15">
      <c r="A8782" s="6" t="s">
        <v>308</v>
      </c>
      <c r="B8782" s="4" t="s">
        <v>133</v>
      </c>
      <c r="C8782" s="4" t="s">
        <v>256</v>
      </c>
      <c r="D8782" s="4" t="s">
        <v>281</v>
      </c>
      <c r="E8782" s="5">
        <v>8.94</v>
      </c>
    </row>
    <row r="8783" spans="1:10" ht="21.95" customHeight="1" x14ac:dyDescent="0.15">
      <c r="A8783" s="6" t="s">
        <v>308</v>
      </c>
      <c r="B8783" s="4" t="s">
        <v>133</v>
      </c>
      <c r="C8783" s="4" t="s">
        <v>256</v>
      </c>
      <c r="D8783" s="4" t="s">
        <v>282</v>
      </c>
      <c r="E8783" s="5">
        <v>11.07</v>
      </c>
    </row>
    <row r="8784" spans="1:10" ht="21.95" customHeight="1" x14ac:dyDescent="0.15">
      <c r="A8784" s="6" t="s">
        <v>308</v>
      </c>
      <c r="B8784" s="4" t="s">
        <v>133</v>
      </c>
      <c r="C8784" s="4" t="s">
        <v>256</v>
      </c>
      <c r="D8784" s="4" t="s">
        <v>265</v>
      </c>
      <c r="E8784" s="5">
        <v>8.3000000000000007</v>
      </c>
    </row>
    <row r="8785" spans="1:10" ht="21.95" customHeight="1" x14ac:dyDescent="0.15">
      <c r="A8785" s="6" t="s">
        <v>308</v>
      </c>
      <c r="B8785" s="4" t="s">
        <v>133</v>
      </c>
      <c r="C8785" s="4" t="s">
        <v>256</v>
      </c>
      <c r="D8785" s="4" t="s">
        <v>259</v>
      </c>
      <c r="E8785" s="5">
        <v>8.92</v>
      </c>
    </row>
    <row r="8786" spans="1:10" ht="21.95" customHeight="1" x14ac:dyDescent="0.15">
      <c r="A8786" s="6" t="s">
        <v>308</v>
      </c>
      <c r="B8786" s="4" t="s">
        <v>28</v>
      </c>
      <c r="C8786" s="4" t="s">
        <v>256</v>
      </c>
      <c r="D8786" s="4" t="s">
        <v>282</v>
      </c>
      <c r="E8786" s="5">
        <v>8.2799999999999994</v>
      </c>
      <c r="F8786" t="s">
        <v>353</v>
      </c>
      <c r="G8786" s="17">
        <f>+E8786+E8787</f>
        <v>15.94</v>
      </c>
      <c r="H8786" s="17">
        <f>+E8796+E8797+E8793+E8794+E8795+E8792+E8791+E8790+E8789+E8788</f>
        <v>120.27</v>
      </c>
      <c r="I8786" s="18">
        <f>+(G8786/4)/(H8786/3)</f>
        <v>9.9401346969319043E-2</v>
      </c>
      <c r="J8786" s="21">
        <f>+(B8786-$L$1+1)/7</f>
        <v>11</v>
      </c>
    </row>
    <row r="8787" spans="1:10" ht="21.95" customHeight="1" x14ac:dyDescent="0.15">
      <c r="A8787" s="6" t="s">
        <v>308</v>
      </c>
      <c r="B8787" s="4" t="s">
        <v>28</v>
      </c>
      <c r="C8787" s="4" t="s">
        <v>256</v>
      </c>
      <c r="D8787" s="4" t="s">
        <v>282</v>
      </c>
      <c r="E8787" s="5">
        <v>7.66</v>
      </c>
    </row>
    <row r="8788" spans="1:10" ht="21.95" customHeight="1" x14ac:dyDescent="0.15">
      <c r="A8788" s="9" t="s">
        <v>308</v>
      </c>
      <c r="B8788" s="4" t="s">
        <v>135</v>
      </c>
      <c r="C8788" s="4" t="s">
        <v>256</v>
      </c>
      <c r="D8788" s="4" t="s">
        <v>264</v>
      </c>
      <c r="E8788" s="5">
        <v>12.64</v>
      </c>
      <c r="F8788" t="s">
        <v>354</v>
      </c>
    </row>
    <row r="8789" spans="1:10" ht="21.95" customHeight="1" x14ac:dyDescent="0.15">
      <c r="A8789" s="6" t="s">
        <v>308</v>
      </c>
      <c r="B8789" s="4" t="s">
        <v>135</v>
      </c>
      <c r="C8789" s="4" t="s">
        <v>256</v>
      </c>
      <c r="D8789" s="4" t="s">
        <v>264</v>
      </c>
      <c r="E8789" s="5">
        <v>6.35</v>
      </c>
    </row>
    <row r="8790" spans="1:10" ht="21.95" customHeight="1" x14ac:dyDescent="0.15">
      <c r="A8790" s="6" t="s">
        <v>308</v>
      </c>
      <c r="B8790" s="4" t="s">
        <v>135</v>
      </c>
      <c r="C8790" s="4" t="s">
        <v>256</v>
      </c>
      <c r="D8790" s="4" t="s">
        <v>281</v>
      </c>
      <c r="E8790" s="5">
        <v>12.54</v>
      </c>
    </row>
    <row r="8791" spans="1:10" ht="21.95" customHeight="1" x14ac:dyDescent="0.15">
      <c r="A8791" s="6" t="s">
        <v>308</v>
      </c>
      <c r="B8791" s="4" t="s">
        <v>135</v>
      </c>
      <c r="C8791" s="4" t="s">
        <v>256</v>
      </c>
      <c r="D8791" s="4" t="s">
        <v>281</v>
      </c>
      <c r="E8791" s="5">
        <v>12.42</v>
      </c>
    </row>
    <row r="8792" spans="1:10" ht="21.95" customHeight="1" x14ac:dyDescent="0.15">
      <c r="A8792" s="6" t="s">
        <v>308</v>
      </c>
      <c r="B8792" s="4" t="s">
        <v>135</v>
      </c>
      <c r="C8792" s="4" t="s">
        <v>256</v>
      </c>
      <c r="D8792" s="4" t="s">
        <v>282</v>
      </c>
      <c r="E8792" s="5">
        <v>13.11</v>
      </c>
    </row>
    <row r="8793" spans="1:10" ht="21.95" customHeight="1" x14ac:dyDescent="0.15">
      <c r="A8793" s="6" t="s">
        <v>308</v>
      </c>
      <c r="B8793" s="4" t="s">
        <v>135</v>
      </c>
      <c r="C8793" s="4" t="s">
        <v>256</v>
      </c>
      <c r="D8793" s="4" t="s">
        <v>282</v>
      </c>
      <c r="E8793" s="5">
        <v>13.4</v>
      </c>
    </row>
    <row r="8794" spans="1:10" ht="21.95" customHeight="1" x14ac:dyDescent="0.15">
      <c r="A8794" s="6" t="s">
        <v>308</v>
      </c>
      <c r="B8794" s="4" t="s">
        <v>135</v>
      </c>
      <c r="C8794" s="4" t="s">
        <v>256</v>
      </c>
      <c r="D8794" s="4" t="s">
        <v>265</v>
      </c>
      <c r="E8794" s="5">
        <v>13.98</v>
      </c>
    </row>
    <row r="8795" spans="1:10" ht="21.95" customHeight="1" x14ac:dyDescent="0.15">
      <c r="A8795" s="6" t="s">
        <v>308</v>
      </c>
      <c r="B8795" s="4" t="s">
        <v>135</v>
      </c>
      <c r="C8795" s="4" t="s">
        <v>256</v>
      </c>
      <c r="D8795" s="4" t="s">
        <v>265</v>
      </c>
      <c r="E8795" s="5">
        <v>10.210000000000001</v>
      </c>
    </row>
    <row r="8796" spans="1:10" ht="21.95" customHeight="1" x14ac:dyDescent="0.15">
      <c r="A8796" s="6" t="s">
        <v>308</v>
      </c>
      <c r="B8796" s="4" t="s">
        <v>135</v>
      </c>
      <c r="C8796" s="4" t="s">
        <v>256</v>
      </c>
      <c r="D8796" s="4" t="s">
        <v>259</v>
      </c>
      <c r="E8796" s="5">
        <v>12.57</v>
      </c>
    </row>
    <row r="8797" spans="1:10" ht="21.95" customHeight="1" x14ac:dyDescent="0.15">
      <c r="A8797" s="6" t="s">
        <v>308</v>
      </c>
      <c r="B8797" s="4" t="s">
        <v>135</v>
      </c>
      <c r="C8797" s="4" t="s">
        <v>256</v>
      </c>
      <c r="D8797" s="4" t="s">
        <v>259</v>
      </c>
      <c r="E8797" s="5">
        <v>13.05</v>
      </c>
    </row>
    <row r="8798" spans="1:10" ht="21.95" customHeight="1" x14ac:dyDescent="0.15">
      <c r="A8798" s="6" t="s">
        <v>308</v>
      </c>
      <c r="B8798" s="4" t="s">
        <v>136</v>
      </c>
      <c r="C8798" s="4" t="s">
        <v>256</v>
      </c>
      <c r="D8798" s="4" t="s">
        <v>264</v>
      </c>
      <c r="E8798" s="5">
        <v>14.7</v>
      </c>
      <c r="F8798" t="s">
        <v>353</v>
      </c>
      <c r="G8798" s="17">
        <f>+E8798+E8799+E8800+E8801+E8802+E8803+E8804+E8805</f>
        <v>86.77</v>
      </c>
      <c r="H8798" s="17">
        <f>+E8808+E8809+E8810+E8806+E8807</f>
        <v>52.25</v>
      </c>
      <c r="I8798" s="18">
        <f>+(G8798/4)/(H8798/3)</f>
        <v>1.2455023923444974</v>
      </c>
      <c r="J8798" s="21">
        <f>+(B8798-$L$1)/7</f>
        <v>12</v>
      </c>
    </row>
    <row r="8799" spans="1:10" ht="21.95" customHeight="1" x14ac:dyDescent="0.15">
      <c r="A8799" s="6" t="s">
        <v>308</v>
      </c>
      <c r="B8799" s="4" t="s">
        <v>136</v>
      </c>
      <c r="C8799" s="4" t="s">
        <v>256</v>
      </c>
      <c r="D8799" s="4" t="s">
        <v>281</v>
      </c>
      <c r="E8799" s="5">
        <v>11.03</v>
      </c>
    </row>
    <row r="8800" spans="1:10" ht="21.95" customHeight="1" x14ac:dyDescent="0.15">
      <c r="A8800" s="6" t="s">
        <v>308</v>
      </c>
      <c r="B8800" s="4" t="s">
        <v>136</v>
      </c>
      <c r="C8800" s="4" t="s">
        <v>256</v>
      </c>
      <c r="D8800" s="4" t="s">
        <v>281</v>
      </c>
      <c r="E8800" s="5">
        <v>8.9700000000000006</v>
      </c>
    </row>
    <row r="8801" spans="1:10" ht="21.95" customHeight="1" x14ac:dyDescent="0.15">
      <c r="A8801" s="6" t="s">
        <v>308</v>
      </c>
      <c r="B8801" s="4" t="s">
        <v>136</v>
      </c>
      <c r="C8801" s="4" t="s">
        <v>256</v>
      </c>
      <c r="D8801" s="4" t="s">
        <v>282</v>
      </c>
      <c r="E8801" s="5">
        <v>11.69</v>
      </c>
    </row>
    <row r="8802" spans="1:10" ht="21.95" customHeight="1" x14ac:dyDescent="0.15">
      <c r="A8802" s="6" t="s">
        <v>308</v>
      </c>
      <c r="B8802" s="4" t="s">
        <v>136</v>
      </c>
      <c r="C8802" s="4" t="s">
        <v>256</v>
      </c>
      <c r="D8802" s="4" t="s">
        <v>282</v>
      </c>
      <c r="E8802" s="5">
        <v>8.3000000000000007</v>
      </c>
    </row>
    <row r="8803" spans="1:10" ht="21.95" customHeight="1" x14ac:dyDescent="0.15">
      <c r="A8803" s="6" t="s">
        <v>308</v>
      </c>
      <c r="B8803" s="4" t="s">
        <v>136</v>
      </c>
      <c r="C8803" s="4" t="s">
        <v>256</v>
      </c>
      <c r="D8803" s="4" t="s">
        <v>265</v>
      </c>
      <c r="E8803" s="5">
        <v>14.09</v>
      </c>
    </row>
    <row r="8804" spans="1:10" ht="21.95" customHeight="1" x14ac:dyDescent="0.15">
      <c r="A8804" s="6" t="s">
        <v>308</v>
      </c>
      <c r="B8804" s="4" t="s">
        <v>136</v>
      </c>
      <c r="C8804" s="4" t="s">
        <v>256</v>
      </c>
      <c r="D8804" s="4" t="s">
        <v>259</v>
      </c>
      <c r="E8804" s="5">
        <v>12.66</v>
      </c>
    </row>
    <row r="8805" spans="1:10" ht="21.95" customHeight="1" x14ac:dyDescent="0.15">
      <c r="A8805" s="6" t="s">
        <v>308</v>
      </c>
      <c r="B8805" s="4" t="s">
        <v>136</v>
      </c>
      <c r="C8805" s="4" t="s">
        <v>256</v>
      </c>
      <c r="D8805" s="4" t="s">
        <v>259</v>
      </c>
      <c r="E8805" s="5">
        <v>5.33</v>
      </c>
    </row>
    <row r="8806" spans="1:10" ht="21.95" customHeight="1" x14ac:dyDescent="0.15">
      <c r="A8806" s="6" t="s">
        <v>308</v>
      </c>
      <c r="B8806" s="4" t="s">
        <v>137</v>
      </c>
      <c r="C8806" s="4" t="s">
        <v>256</v>
      </c>
      <c r="D8806" s="4" t="s">
        <v>264</v>
      </c>
      <c r="E8806" s="5">
        <v>9.2899999999999991</v>
      </c>
      <c r="F8806" t="s">
        <v>354</v>
      </c>
    </row>
    <row r="8807" spans="1:10" ht="21.95" customHeight="1" x14ac:dyDescent="0.15">
      <c r="A8807" s="6" t="s">
        <v>308</v>
      </c>
      <c r="B8807" s="4" t="s">
        <v>137</v>
      </c>
      <c r="C8807" s="4" t="s">
        <v>256</v>
      </c>
      <c r="D8807" s="4" t="s">
        <v>281</v>
      </c>
      <c r="E8807" s="5">
        <v>10.64</v>
      </c>
    </row>
    <row r="8808" spans="1:10" ht="21.95" customHeight="1" x14ac:dyDescent="0.15">
      <c r="A8808" s="6" t="s">
        <v>308</v>
      </c>
      <c r="B8808" s="4" t="s">
        <v>137</v>
      </c>
      <c r="C8808" s="4" t="s">
        <v>256</v>
      </c>
      <c r="D8808" s="4" t="s">
        <v>282</v>
      </c>
      <c r="E8808" s="5">
        <v>11.01</v>
      </c>
    </row>
    <row r="8809" spans="1:10" ht="21.95" customHeight="1" x14ac:dyDescent="0.15">
      <c r="A8809" s="6" t="s">
        <v>308</v>
      </c>
      <c r="B8809" s="4" t="s">
        <v>137</v>
      </c>
      <c r="C8809" s="4" t="s">
        <v>256</v>
      </c>
      <c r="D8809" s="4" t="s">
        <v>265</v>
      </c>
      <c r="E8809" s="5">
        <v>10.67</v>
      </c>
    </row>
    <row r="8810" spans="1:10" ht="21.95" customHeight="1" x14ac:dyDescent="0.15">
      <c r="A8810" s="6" t="s">
        <v>308</v>
      </c>
      <c r="B8810" s="4" t="s">
        <v>137</v>
      </c>
      <c r="C8810" s="4" t="s">
        <v>256</v>
      </c>
      <c r="D8810" s="4" t="s">
        <v>259</v>
      </c>
      <c r="E8810" s="5">
        <v>10.64</v>
      </c>
    </row>
    <row r="8811" spans="1:10" ht="21.95" customHeight="1" x14ac:dyDescent="0.15">
      <c r="A8811" s="6" t="s">
        <v>308</v>
      </c>
      <c r="B8811" s="4" t="s">
        <v>138</v>
      </c>
      <c r="C8811" s="4" t="s">
        <v>256</v>
      </c>
      <c r="D8811" s="4" t="s">
        <v>264</v>
      </c>
      <c r="E8811" s="5">
        <v>13.29</v>
      </c>
      <c r="F8811" t="s">
        <v>353</v>
      </c>
      <c r="G8811" s="17">
        <f>+E8811+E8812+E8813+E8814+E8815+E8816+E8817+E8818+E8819</f>
        <v>91</v>
      </c>
      <c r="H8811" s="17">
        <f>+E8821+E8822+E8823+E8824+E8820</f>
        <v>62.89</v>
      </c>
      <c r="I8811" s="18">
        <f>+(G8811/4)/(H8811/3)</f>
        <v>1.0852281761806328</v>
      </c>
      <c r="J8811" s="21">
        <f>+(B8811-$L$1)/7</f>
        <v>13</v>
      </c>
    </row>
    <row r="8812" spans="1:10" ht="21.95" customHeight="1" x14ac:dyDescent="0.15">
      <c r="A8812" s="6" t="s">
        <v>308</v>
      </c>
      <c r="B8812" s="4" t="s">
        <v>138</v>
      </c>
      <c r="C8812" s="4" t="s">
        <v>256</v>
      </c>
      <c r="D8812" s="4" t="s">
        <v>281</v>
      </c>
      <c r="E8812" s="5">
        <v>11.12</v>
      </c>
    </row>
    <row r="8813" spans="1:10" ht="21.95" customHeight="1" x14ac:dyDescent="0.15">
      <c r="A8813" s="6" t="s">
        <v>308</v>
      </c>
      <c r="B8813" s="4" t="s">
        <v>138</v>
      </c>
      <c r="C8813" s="4" t="s">
        <v>256</v>
      </c>
      <c r="D8813" s="4" t="s">
        <v>281</v>
      </c>
      <c r="E8813" s="5">
        <v>9.42</v>
      </c>
    </row>
    <row r="8814" spans="1:10" ht="21.95" customHeight="1" x14ac:dyDescent="0.15">
      <c r="A8814" s="6" t="s">
        <v>308</v>
      </c>
      <c r="B8814" s="4" t="s">
        <v>138</v>
      </c>
      <c r="C8814" s="4" t="s">
        <v>256</v>
      </c>
      <c r="D8814" s="4" t="s">
        <v>282</v>
      </c>
      <c r="E8814" s="5">
        <v>12.82</v>
      </c>
    </row>
    <row r="8815" spans="1:10" ht="21.95" customHeight="1" x14ac:dyDescent="0.15">
      <c r="A8815" s="6" t="s">
        <v>308</v>
      </c>
      <c r="B8815" s="4" t="s">
        <v>138</v>
      </c>
      <c r="C8815" s="4" t="s">
        <v>256</v>
      </c>
      <c r="D8815" s="4" t="s">
        <v>282</v>
      </c>
      <c r="E8815" s="5">
        <v>5.98</v>
      </c>
    </row>
    <row r="8816" spans="1:10" ht="21.95" customHeight="1" x14ac:dyDescent="0.15">
      <c r="A8816" s="6" t="s">
        <v>308</v>
      </c>
      <c r="B8816" s="4" t="s">
        <v>138</v>
      </c>
      <c r="C8816" s="4" t="s">
        <v>256</v>
      </c>
      <c r="D8816" s="4" t="s">
        <v>265</v>
      </c>
      <c r="E8816" s="5">
        <v>13.1</v>
      </c>
    </row>
    <row r="8817" spans="1:10" ht="21.95" customHeight="1" x14ac:dyDescent="0.15">
      <c r="A8817" s="6" t="s">
        <v>308</v>
      </c>
      <c r="B8817" s="4" t="s">
        <v>138</v>
      </c>
      <c r="C8817" s="4" t="s">
        <v>256</v>
      </c>
      <c r="D8817" s="4" t="s">
        <v>265</v>
      </c>
      <c r="E8817" s="5">
        <v>7.42</v>
      </c>
    </row>
    <row r="8818" spans="1:10" ht="21.95" customHeight="1" x14ac:dyDescent="0.15">
      <c r="A8818" s="6" t="s">
        <v>308</v>
      </c>
      <c r="B8818" s="4" t="s">
        <v>138</v>
      </c>
      <c r="C8818" s="4" t="s">
        <v>256</v>
      </c>
      <c r="D8818" s="4" t="s">
        <v>259</v>
      </c>
      <c r="E8818" s="5">
        <v>12.53</v>
      </c>
    </row>
    <row r="8819" spans="1:10" ht="21.95" customHeight="1" x14ac:dyDescent="0.15">
      <c r="A8819" s="6" t="s">
        <v>308</v>
      </c>
      <c r="B8819" s="4" t="s">
        <v>138</v>
      </c>
      <c r="C8819" s="4" t="s">
        <v>256</v>
      </c>
      <c r="D8819" s="4" t="s">
        <v>259</v>
      </c>
      <c r="E8819" s="5">
        <v>5.32</v>
      </c>
    </row>
    <row r="8820" spans="1:10" ht="21.95" customHeight="1" x14ac:dyDescent="0.15">
      <c r="A8820" s="6" t="s">
        <v>308</v>
      </c>
      <c r="B8820" s="4" t="s">
        <v>139</v>
      </c>
      <c r="C8820" s="4" t="s">
        <v>256</v>
      </c>
      <c r="D8820" s="4" t="s">
        <v>264</v>
      </c>
      <c r="E8820" s="5">
        <v>12.56</v>
      </c>
      <c r="F8820" t="s">
        <v>354</v>
      </c>
    </row>
    <row r="8821" spans="1:10" ht="21.95" customHeight="1" x14ac:dyDescent="0.15">
      <c r="A8821" s="6" t="s">
        <v>308</v>
      </c>
      <c r="B8821" s="4" t="s">
        <v>139</v>
      </c>
      <c r="C8821" s="4" t="s">
        <v>256</v>
      </c>
      <c r="D8821" s="4" t="s">
        <v>281</v>
      </c>
      <c r="E8821" s="5">
        <v>11.29</v>
      </c>
    </row>
    <row r="8822" spans="1:10" ht="21.95" customHeight="1" x14ac:dyDescent="0.15">
      <c r="A8822" s="6" t="s">
        <v>308</v>
      </c>
      <c r="B8822" s="4" t="s">
        <v>139</v>
      </c>
      <c r="C8822" s="4" t="s">
        <v>256</v>
      </c>
      <c r="D8822" s="4" t="s">
        <v>265</v>
      </c>
      <c r="E8822" s="5">
        <v>14.3</v>
      </c>
    </row>
    <row r="8823" spans="1:10" ht="21.95" customHeight="1" x14ac:dyDescent="0.15">
      <c r="A8823" s="6" t="s">
        <v>308</v>
      </c>
      <c r="B8823" s="4" t="s">
        <v>139</v>
      </c>
      <c r="C8823" s="4" t="s">
        <v>256</v>
      </c>
      <c r="D8823" s="4" t="s">
        <v>266</v>
      </c>
      <c r="E8823" s="5">
        <v>9.52</v>
      </c>
    </row>
    <row r="8824" spans="1:10" ht="21.95" customHeight="1" x14ac:dyDescent="0.15">
      <c r="A8824" s="6" t="s">
        <v>308</v>
      </c>
      <c r="B8824" s="4" t="s">
        <v>139</v>
      </c>
      <c r="C8824" s="4" t="s">
        <v>256</v>
      </c>
      <c r="D8824" s="4" t="s">
        <v>259</v>
      </c>
      <c r="E8824" s="5">
        <v>15.22</v>
      </c>
    </row>
    <row r="8825" spans="1:10" ht="21.95" customHeight="1" x14ac:dyDescent="0.15">
      <c r="A8825" s="6" t="s">
        <v>308</v>
      </c>
      <c r="B8825" s="4" t="s">
        <v>140</v>
      </c>
      <c r="C8825" s="4" t="s">
        <v>256</v>
      </c>
      <c r="D8825" s="4" t="s">
        <v>264</v>
      </c>
      <c r="E8825" s="5">
        <v>16.97</v>
      </c>
      <c r="F8825" t="s">
        <v>353</v>
      </c>
      <c r="G8825" s="17">
        <f>+E8825+E8826+E8827+E8828+E8829+E8830+E8831+E8832+E8833</f>
        <v>109.76</v>
      </c>
      <c r="H8825" s="17">
        <f>+E8835+E8836+E8837+E8838+E8834</f>
        <v>52.88</v>
      </c>
      <c r="I8825" s="18">
        <f>+(G8825/4)/(H8825/3)</f>
        <v>1.5567322239031769</v>
      </c>
      <c r="J8825" s="21">
        <f>+(B8825-$L$1)/7</f>
        <v>14</v>
      </c>
    </row>
    <row r="8826" spans="1:10" ht="21.95" customHeight="1" x14ac:dyDescent="0.15">
      <c r="A8826" s="6" t="s">
        <v>308</v>
      </c>
      <c r="B8826" s="4" t="s">
        <v>140</v>
      </c>
      <c r="C8826" s="4" t="s">
        <v>256</v>
      </c>
      <c r="D8826" s="4" t="s">
        <v>281</v>
      </c>
      <c r="E8826" s="5">
        <v>14.97</v>
      </c>
    </row>
    <row r="8827" spans="1:10" ht="21.95" customHeight="1" x14ac:dyDescent="0.15">
      <c r="A8827" s="6" t="s">
        <v>308</v>
      </c>
      <c r="B8827" s="4" t="s">
        <v>140</v>
      </c>
      <c r="C8827" s="4" t="s">
        <v>256</v>
      </c>
      <c r="D8827" s="4" t="s">
        <v>281</v>
      </c>
      <c r="E8827" s="5">
        <v>11.46</v>
      </c>
    </row>
    <row r="8828" spans="1:10" ht="21.95" customHeight="1" x14ac:dyDescent="0.15">
      <c r="A8828" s="6" t="s">
        <v>308</v>
      </c>
      <c r="B8828" s="4" t="s">
        <v>140</v>
      </c>
      <c r="C8828" s="4" t="s">
        <v>256</v>
      </c>
      <c r="D8828" s="4" t="s">
        <v>265</v>
      </c>
      <c r="E8828" s="5">
        <v>15.11</v>
      </c>
    </row>
    <row r="8829" spans="1:10" ht="21.95" customHeight="1" x14ac:dyDescent="0.15">
      <c r="A8829" s="6" t="s">
        <v>308</v>
      </c>
      <c r="B8829" s="4" t="s">
        <v>140</v>
      </c>
      <c r="C8829" s="4" t="s">
        <v>256</v>
      </c>
      <c r="D8829" s="4" t="s">
        <v>265</v>
      </c>
      <c r="E8829" s="5">
        <v>8.49</v>
      </c>
    </row>
    <row r="8830" spans="1:10" ht="21.95" customHeight="1" x14ac:dyDescent="0.15">
      <c r="A8830" s="6" t="s">
        <v>308</v>
      </c>
      <c r="B8830" s="4" t="s">
        <v>140</v>
      </c>
      <c r="C8830" s="4" t="s">
        <v>256</v>
      </c>
      <c r="D8830" s="4" t="s">
        <v>259</v>
      </c>
      <c r="E8830" s="5">
        <v>15.76</v>
      </c>
    </row>
    <row r="8831" spans="1:10" ht="21.95" customHeight="1" x14ac:dyDescent="0.15">
      <c r="A8831" s="6" t="s">
        <v>308</v>
      </c>
      <c r="B8831" s="4" t="s">
        <v>140</v>
      </c>
      <c r="C8831" s="4" t="s">
        <v>256</v>
      </c>
      <c r="D8831" s="4" t="s">
        <v>259</v>
      </c>
      <c r="E8831" s="5">
        <v>5.72</v>
      </c>
    </row>
    <row r="8832" spans="1:10" ht="21.95" customHeight="1" x14ac:dyDescent="0.15">
      <c r="A8832" s="6" t="s">
        <v>308</v>
      </c>
      <c r="B8832" s="4" t="s">
        <v>140</v>
      </c>
      <c r="C8832" s="4" t="s">
        <v>256</v>
      </c>
      <c r="D8832" s="4" t="s">
        <v>260</v>
      </c>
      <c r="E8832" s="5">
        <v>16.84</v>
      </c>
    </row>
    <row r="8833" spans="1:10" ht="21.95" customHeight="1" x14ac:dyDescent="0.15">
      <c r="A8833" s="6" t="s">
        <v>308</v>
      </c>
      <c r="B8833" s="4" t="s">
        <v>140</v>
      </c>
      <c r="C8833" s="4" t="s">
        <v>256</v>
      </c>
      <c r="D8833" s="4" t="s">
        <v>260</v>
      </c>
      <c r="E8833" s="5">
        <v>4.4400000000000004</v>
      </c>
    </row>
    <row r="8834" spans="1:10" ht="21.95" customHeight="1" x14ac:dyDescent="0.15">
      <c r="A8834" s="6" t="s">
        <v>308</v>
      </c>
      <c r="B8834" s="4" t="s">
        <v>141</v>
      </c>
      <c r="C8834" s="4" t="s">
        <v>256</v>
      </c>
      <c r="D8834" s="4" t="s">
        <v>264</v>
      </c>
      <c r="E8834" s="5">
        <v>12.29</v>
      </c>
      <c r="F8834" t="s">
        <v>354</v>
      </c>
    </row>
    <row r="8835" spans="1:10" ht="21.95" customHeight="1" x14ac:dyDescent="0.15">
      <c r="A8835" s="6" t="s">
        <v>308</v>
      </c>
      <c r="B8835" s="4" t="s">
        <v>141</v>
      </c>
      <c r="C8835" s="4" t="s">
        <v>256</v>
      </c>
      <c r="D8835" s="4" t="s">
        <v>281</v>
      </c>
      <c r="E8835" s="5">
        <v>10.91</v>
      </c>
    </row>
    <row r="8836" spans="1:10" ht="21.95" customHeight="1" x14ac:dyDescent="0.15">
      <c r="A8836" s="6" t="s">
        <v>308</v>
      </c>
      <c r="B8836" s="4" t="s">
        <v>141</v>
      </c>
      <c r="C8836" s="4" t="s">
        <v>256</v>
      </c>
      <c r="D8836" s="4" t="s">
        <v>265</v>
      </c>
      <c r="E8836" s="5">
        <v>13.54</v>
      </c>
    </row>
    <row r="8837" spans="1:10" ht="21.95" customHeight="1" x14ac:dyDescent="0.15">
      <c r="A8837" s="9" t="s">
        <v>308</v>
      </c>
      <c r="B8837" s="4" t="s">
        <v>141</v>
      </c>
      <c r="C8837" s="4" t="s">
        <v>256</v>
      </c>
      <c r="D8837" s="4" t="s">
        <v>261</v>
      </c>
      <c r="E8837" s="5">
        <v>5.03</v>
      </c>
    </row>
    <row r="8838" spans="1:10" ht="21.95" customHeight="1" x14ac:dyDescent="0.15">
      <c r="A8838" s="6" t="s">
        <v>308</v>
      </c>
      <c r="B8838" s="4" t="s">
        <v>141</v>
      </c>
      <c r="C8838" s="4" t="s">
        <v>256</v>
      </c>
      <c r="D8838" s="4" t="s">
        <v>260</v>
      </c>
      <c r="E8838" s="5">
        <v>11.11</v>
      </c>
    </row>
    <row r="8839" spans="1:10" ht="21.95" customHeight="1" x14ac:dyDescent="0.15">
      <c r="A8839" s="6" t="s">
        <v>308</v>
      </c>
      <c r="B8839" s="4" t="s">
        <v>142</v>
      </c>
      <c r="C8839" s="4" t="s">
        <v>256</v>
      </c>
      <c r="D8839" s="4" t="s">
        <v>264</v>
      </c>
      <c r="E8839" s="5">
        <v>11.03</v>
      </c>
      <c r="F8839" t="s">
        <v>353</v>
      </c>
      <c r="G8839" s="17">
        <f>+E8839+E8840+E8841+E8842+E8843+E8844+E8845+E8846+E8847</f>
        <v>99.64</v>
      </c>
      <c r="H8839" s="17">
        <f>+E8849+E8850+E8851+E8852+E8853+E8848</f>
        <v>70.63</v>
      </c>
      <c r="I8839" s="18">
        <f>+(G8839/4)/(H8839/3)</f>
        <v>1.0580489876822881</v>
      </c>
      <c r="J8839" s="21">
        <f>+(B8839-$L$1)/7</f>
        <v>15</v>
      </c>
    </row>
    <row r="8840" spans="1:10" ht="21.95" customHeight="1" x14ac:dyDescent="0.15">
      <c r="A8840" s="6" t="s">
        <v>308</v>
      </c>
      <c r="B8840" s="4" t="s">
        <v>142</v>
      </c>
      <c r="C8840" s="4" t="s">
        <v>256</v>
      </c>
      <c r="D8840" s="4" t="s">
        <v>264</v>
      </c>
      <c r="E8840" s="5">
        <v>10.24</v>
      </c>
    </row>
    <row r="8841" spans="1:10" ht="21.95" customHeight="1" x14ac:dyDescent="0.15">
      <c r="A8841" s="6" t="s">
        <v>308</v>
      </c>
      <c r="B8841" s="4" t="s">
        <v>142</v>
      </c>
      <c r="C8841" s="4" t="s">
        <v>256</v>
      </c>
      <c r="D8841" s="4" t="s">
        <v>281</v>
      </c>
      <c r="E8841" s="5">
        <v>11.85</v>
      </c>
    </row>
    <row r="8842" spans="1:10" ht="21.95" customHeight="1" x14ac:dyDescent="0.15">
      <c r="A8842" s="6" t="s">
        <v>308</v>
      </c>
      <c r="B8842" s="4" t="s">
        <v>142</v>
      </c>
      <c r="C8842" s="4" t="s">
        <v>256</v>
      </c>
      <c r="D8842" s="4" t="s">
        <v>281</v>
      </c>
      <c r="E8842" s="5">
        <v>11.62</v>
      </c>
    </row>
    <row r="8843" spans="1:10" ht="21.95" customHeight="1" x14ac:dyDescent="0.15">
      <c r="A8843" s="6" t="s">
        <v>308</v>
      </c>
      <c r="B8843" s="4" t="s">
        <v>142</v>
      </c>
      <c r="C8843" s="4" t="s">
        <v>256</v>
      </c>
      <c r="D8843" s="4" t="s">
        <v>282</v>
      </c>
      <c r="E8843" s="5">
        <v>11.73</v>
      </c>
    </row>
    <row r="8844" spans="1:10" ht="21.95" customHeight="1" x14ac:dyDescent="0.15">
      <c r="A8844" s="6" t="s">
        <v>308</v>
      </c>
      <c r="B8844" s="4" t="s">
        <v>142</v>
      </c>
      <c r="C8844" s="4" t="s">
        <v>256</v>
      </c>
      <c r="D8844" s="4" t="s">
        <v>265</v>
      </c>
      <c r="E8844" s="5">
        <v>12.79</v>
      </c>
    </row>
    <row r="8845" spans="1:10" ht="21.95" customHeight="1" x14ac:dyDescent="0.15">
      <c r="A8845" s="6" t="s">
        <v>308</v>
      </c>
      <c r="B8845" s="4" t="s">
        <v>142</v>
      </c>
      <c r="C8845" s="4" t="s">
        <v>256</v>
      </c>
      <c r="D8845" s="4" t="s">
        <v>265</v>
      </c>
      <c r="E8845" s="5">
        <v>10.56</v>
      </c>
    </row>
    <row r="8846" spans="1:10" ht="21.95" customHeight="1" x14ac:dyDescent="0.15">
      <c r="A8846" s="6" t="s">
        <v>308</v>
      </c>
      <c r="B8846" s="4" t="s">
        <v>142</v>
      </c>
      <c r="C8846" s="4" t="s">
        <v>256</v>
      </c>
      <c r="D8846" s="4" t="s">
        <v>261</v>
      </c>
      <c r="E8846" s="5">
        <v>10.62</v>
      </c>
    </row>
    <row r="8847" spans="1:10" ht="21.95" customHeight="1" x14ac:dyDescent="0.15">
      <c r="A8847" s="6" t="s">
        <v>308</v>
      </c>
      <c r="B8847" s="4" t="s">
        <v>142</v>
      </c>
      <c r="C8847" s="4" t="s">
        <v>256</v>
      </c>
      <c r="D8847" s="4" t="s">
        <v>261</v>
      </c>
      <c r="E8847" s="5">
        <v>9.1999999999999993</v>
      </c>
    </row>
    <row r="8848" spans="1:10" ht="21.95" customHeight="1" x14ac:dyDescent="0.15">
      <c r="A8848" s="6" t="s">
        <v>308</v>
      </c>
      <c r="B8848" s="4" t="s">
        <v>143</v>
      </c>
      <c r="C8848" s="4" t="s">
        <v>256</v>
      </c>
      <c r="D8848" s="4" t="s">
        <v>264</v>
      </c>
      <c r="E8848" s="5">
        <v>12.41</v>
      </c>
      <c r="F8848" t="s">
        <v>354</v>
      </c>
    </row>
    <row r="8849" spans="1:10" ht="21.95" customHeight="1" x14ac:dyDescent="0.15">
      <c r="A8849" s="6" t="s">
        <v>308</v>
      </c>
      <c r="B8849" s="4" t="s">
        <v>143</v>
      </c>
      <c r="C8849" s="4" t="s">
        <v>256</v>
      </c>
      <c r="D8849" s="4" t="s">
        <v>281</v>
      </c>
      <c r="E8849" s="5">
        <v>11.52</v>
      </c>
    </row>
    <row r="8850" spans="1:10" ht="21.95" customHeight="1" x14ac:dyDescent="0.15">
      <c r="A8850" s="6" t="s">
        <v>308</v>
      </c>
      <c r="B8850" s="4" t="s">
        <v>143</v>
      </c>
      <c r="C8850" s="4" t="s">
        <v>256</v>
      </c>
      <c r="D8850" s="4" t="s">
        <v>282</v>
      </c>
      <c r="E8850" s="5">
        <v>10.68</v>
      </c>
    </row>
    <row r="8851" spans="1:10" ht="21.95" customHeight="1" x14ac:dyDescent="0.15">
      <c r="A8851" s="6" t="s">
        <v>308</v>
      </c>
      <c r="B8851" s="4" t="s">
        <v>143</v>
      </c>
      <c r="C8851" s="4" t="s">
        <v>256</v>
      </c>
      <c r="D8851" s="4" t="s">
        <v>282</v>
      </c>
      <c r="E8851" s="5">
        <v>11.63</v>
      </c>
    </row>
    <row r="8852" spans="1:10" ht="21.95" customHeight="1" x14ac:dyDescent="0.15">
      <c r="A8852" s="6" t="s">
        <v>308</v>
      </c>
      <c r="B8852" s="4" t="s">
        <v>143</v>
      </c>
      <c r="C8852" s="4" t="s">
        <v>256</v>
      </c>
      <c r="D8852" s="4" t="s">
        <v>265</v>
      </c>
      <c r="E8852" s="5">
        <v>12.87</v>
      </c>
    </row>
    <row r="8853" spans="1:10" ht="21.95" customHeight="1" x14ac:dyDescent="0.15">
      <c r="A8853" s="6" t="s">
        <v>308</v>
      </c>
      <c r="B8853" s="4" t="s">
        <v>143</v>
      </c>
      <c r="C8853" s="4" t="s">
        <v>256</v>
      </c>
      <c r="D8853" s="4" t="s">
        <v>260</v>
      </c>
      <c r="E8853" s="5">
        <v>11.52</v>
      </c>
    </row>
    <row r="8854" spans="1:10" ht="21.95" customHeight="1" x14ac:dyDescent="0.15">
      <c r="A8854" s="6" t="s">
        <v>308</v>
      </c>
      <c r="B8854" s="4" t="s">
        <v>144</v>
      </c>
      <c r="C8854" s="4" t="s">
        <v>256</v>
      </c>
      <c r="D8854" s="4" t="s">
        <v>264</v>
      </c>
      <c r="E8854" s="5">
        <v>8.94</v>
      </c>
      <c r="F8854" t="s">
        <v>353</v>
      </c>
      <c r="G8854" s="17">
        <f>+E8854+E8855+E8856+E8857+E8858+E8859+E8860+E8861+E8862</f>
        <v>99.41</v>
      </c>
      <c r="H8854" s="17">
        <f>+E8864+E8865+E8866+E8867+E8863</f>
        <v>60.599999999999994</v>
      </c>
      <c r="I8854" s="18">
        <f>+(G8854/4)/(H8854/3)</f>
        <v>1.2303217821782177</v>
      </c>
      <c r="J8854" s="21">
        <f>+(B8854-$L$1)/7</f>
        <v>16</v>
      </c>
    </row>
    <row r="8855" spans="1:10" ht="21.95" customHeight="1" x14ac:dyDescent="0.15">
      <c r="A8855" s="6" t="s">
        <v>308</v>
      </c>
      <c r="B8855" s="4" t="s">
        <v>144</v>
      </c>
      <c r="C8855" s="4" t="s">
        <v>256</v>
      </c>
      <c r="D8855" s="4" t="s">
        <v>281</v>
      </c>
      <c r="E8855" s="5">
        <v>12.94</v>
      </c>
    </row>
    <row r="8856" spans="1:10" ht="21.95" customHeight="1" x14ac:dyDescent="0.15">
      <c r="A8856" s="6" t="s">
        <v>308</v>
      </c>
      <c r="B8856" s="4" t="s">
        <v>144</v>
      </c>
      <c r="C8856" s="4" t="s">
        <v>256</v>
      </c>
      <c r="D8856" s="4" t="s">
        <v>281</v>
      </c>
      <c r="E8856" s="5">
        <v>11.59</v>
      </c>
    </row>
    <row r="8857" spans="1:10" ht="21.95" customHeight="1" x14ac:dyDescent="0.15">
      <c r="A8857" s="6" t="s">
        <v>308</v>
      </c>
      <c r="B8857" s="4" t="s">
        <v>144</v>
      </c>
      <c r="C8857" s="4" t="s">
        <v>256</v>
      </c>
      <c r="D8857" s="4" t="s">
        <v>282</v>
      </c>
      <c r="E8857" s="5">
        <v>12.92</v>
      </c>
    </row>
    <row r="8858" spans="1:10" ht="21.95" customHeight="1" x14ac:dyDescent="0.15">
      <c r="A8858" s="6" t="s">
        <v>308</v>
      </c>
      <c r="B8858" s="4" t="s">
        <v>144</v>
      </c>
      <c r="C8858" s="4" t="s">
        <v>256</v>
      </c>
      <c r="D8858" s="4" t="s">
        <v>282</v>
      </c>
      <c r="E8858" s="5">
        <v>9.93</v>
      </c>
    </row>
    <row r="8859" spans="1:10" ht="21.95" customHeight="1" x14ac:dyDescent="0.15">
      <c r="A8859" s="6" t="s">
        <v>308</v>
      </c>
      <c r="B8859" s="4" t="s">
        <v>144</v>
      </c>
      <c r="C8859" s="4" t="s">
        <v>256</v>
      </c>
      <c r="D8859" s="4" t="s">
        <v>265</v>
      </c>
      <c r="E8859" s="5">
        <v>13</v>
      </c>
    </row>
    <row r="8860" spans="1:10" ht="21.95" customHeight="1" x14ac:dyDescent="0.15">
      <c r="A8860" s="6" t="s">
        <v>308</v>
      </c>
      <c r="B8860" s="4" t="s">
        <v>144</v>
      </c>
      <c r="C8860" s="4" t="s">
        <v>256</v>
      </c>
      <c r="D8860" s="4" t="s">
        <v>265</v>
      </c>
      <c r="E8860" s="5">
        <v>8.9600000000000009</v>
      </c>
    </row>
    <row r="8861" spans="1:10" ht="21.95" customHeight="1" x14ac:dyDescent="0.15">
      <c r="A8861" s="6" t="s">
        <v>308</v>
      </c>
      <c r="B8861" s="4" t="s">
        <v>144</v>
      </c>
      <c r="C8861" s="4" t="s">
        <v>256</v>
      </c>
      <c r="D8861" s="4" t="s">
        <v>260</v>
      </c>
      <c r="E8861" s="5">
        <v>10.61</v>
      </c>
    </row>
    <row r="8862" spans="1:10" ht="21.95" customHeight="1" x14ac:dyDescent="0.15">
      <c r="A8862" s="6" t="s">
        <v>308</v>
      </c>
      <c r="B8862" s="4" t="s">
        <v>144</v>
      </c>
      <c r="C8862" s="4" t="s">
        <v>256</v>
      </c>
      <c r="D8862" s="4" t="s">
        <v>260</v>
      </c>
      <c r="E8862" s="5">
        <v>10.52</v>
      </c>
    </row>
    <row r="8863" spans="1:10" ht="21.95" customHeight="1" x14ac:dyDescent="0.15">
      <c r="A8863" s="6" t="s">
        <v>308</v>
      </c>
      <c r="B8863" s="4" t="s">
        <v>145</v>
      </c>
      <c r="C8863" s="4" t="s">
        <v>256</v>
      </c>
      <c r="D8863" s="4" t="s">
        <v>264</v>
      </c>
      <c r="E8863" s="5">
        <v>12.66</v>
      </c>
      <c r="F8863" t="s">
        <v>354</v>
      </c>
    </row>
    <row r="8864" spans="1:10" ht="21.95" customHeight="1" x14ac:dyDescent="0.15">
      <c r="A8864" s="6" t="s">
        <v>308</v>
      </c>
      <c r="B8864" s="4" t="s">
        <v>145</v>
      </c>
      <c r="C8864" s="4" t="s">
        <v>256</v>
      </c>
      <c r="D8864" s="4" t="s">
        <v>281</v>
      </c>
      <c r="E8864" s="5">
        <v>12.55</v>
      </c>
    </row>
    <row r="8865" spans="1:10" ht="21.95" customHeight="1" x14ac:dyDescent="0.15">
      <c r="A8865" s="6" t="s">
        <v>308</v>
      </c>
      <c r="B8865" s="4" t="s">
        <v>145</v>
      </c>
      <c r="C8865" s="4" t="s">
        <v>256</v>
      </c>
      <c r="D8865" s="4" t="s">
        <v>282</v>
      </c>
      <c r="E8865" s="5">
        <v>11.07</v>
      </c>
    </row>
    <row r="8866" spans="1:10" ht="21.95" customHeight="1" x14ac:dyDescent="0.15">
      <c r="A8866" s="6" t="s">
        <v>308</v>
      </c>
      <c r="B8866" s="4" t="s">
        <v>145</v>
      </c>
      <c r="C8866" s="4" t="s">
        <v>256</v>
      </c>
      <c r="D8866" s="4" t="s">
        <v>265</v>
      </c>
      <c r="E8866" s="5">
        <v>12.55</v>
      </c>
    </row>
    <row r="8867" spans="1:10" ht="21.95" customHeight="1" x14ac:dyDescent="0.15">
      <c r="A8867" s="6" t="s">
        <v>308</v>
      </c>
      <c r="B8867" s="4" t="s">
        <v>145</v>
      </c>
      <c r="C8867" s="4" t="s">
        <v>256</v>
      </c>
      <c r="D8867" s="4" t="s">
        <v>260</v>
      </c>
      <c r="E8867" s="5">
        <v>11.77</v>
      </c>
    </row>
    <row r="8868" spans="1:10" ht="21.95" customHeight="1" x14ac:dyDescent="0.15">
      <c r="A8868" s="6" t="s">
        <v>308</v>
      </c>
      <c r="B8868" s="4" t="s">
        <v>147</v>
      </c>
      <c r="C8868" s="4" t="s">
        <v>256</v>
      </c>
      <c r="D8868" s="4" t="s">
        <v>264</v>
      </c>
      <c r="E8868" s="5">
        <v>8.86</v>
      </c>
      <c r="F8868" t="s">
        <v>353</v>
      </c>
      <c r="G8868" s="17">
        <f>+E8868+E8869+E8870+E8871+E8872+E8873+E8874+E8875+E8876+E8877</f>
        <v>108.26</v>
      </c>
      <c r="H8868" s="17">
        <f>+E8878+E8879+E8880+E8881+E8882</f>
        <v>63.61</v>
      </c>
      <c r="I8868" s="18">
        <f>+(G8868/4)/(H8868/3)</f>
        <v>1.2764502436723786</v>
      </c>
      <c r="J8868" s="21">
        <f>+(B8868-$L$1)/7</f>
        <v>17</v>
      </c>
    </row>
    <row r="8869" spans="1:10" ht="21.95" customHeight="1" x14ac:dyDescent="0.15">
      <c r="A8869" s="6" t="s">
        <v>308</v>
      </c>
      <c r="B8869" s="4" t="s">
        <v>147</v>
      </c>
      <c r="C8869" s="4" t="s">
        <v>256</v>
      </c>
      <c r="D8869" s="4" t="s">
        <v>264</v>
      </c>
      <c r="E8869" s="5">
        <v>9.69</v>
      </c>
    </row>
    <row r="8870" spans="1:10" ht="21.95" customHeight="1" x14ac:dyDescent="0.15">
      <c r="A8870" s="6" t="s">
        <v>308</v>
      </c>
      <c r="B8870" s="4" t="s">
        <v>147</v>
      </c>
      <c r="C8870" s="4" t="s">
        <v>256</v>
      </c>
      <c r="D8870" s="4" t="s">
        <v>281</v>
      </c>
      <c r="E8870" s="5">
        <v>12.76</v>
      </c>
    </row>
    <row r="8871" spans="1:10" ht="21.95" customHeight="1" x14ac:dyDescent="0.15">
      <c r="A8871" s="6" t="s">
        <v>308</v>
      </c>
      <c r="B8871" s="4" t="s">
        <v>147</v>
      </c>
      <c r="C8871" s="4" t="s">
        <v>256</v>
      </c>
      <c r="D8871" s="4" t="s">
        <v>281</v>
      </c>
      <c r="E8871" s="5">
        <v>10.99</v>
      </c>
    </row>
    <row r="8872" spans="1:10" ht="21.95" customHeight="1" x14ac:dyDescent="0.15">
      <c r="A8872" s="6" t="s">
        <v>308</v>
      </c>
      <c r="B8872" s="4" t="s">
        <v>147</v>
      </c>
      <c r="C8872" s="4" t="s">
        <v>256</v>
      </c>
      <c r="D8872" s="4" t="s">
        <v>282</v>
      </c>
      <c r="E8872" s="5">
        <v>14.04</v>
      </c>
    </row>
    <row r="8873" spans="1:10" ht="21.95" customHeight="1" x14ac:dyDescent="0.15">
      <c r="A8873" s="6" t="s">
        <v>308</v>
      </c>
      <c r="B8873" s="4" t="s">
        <v>147</v>
      </c>
      <c r="C8873" s="4" t="s">
        <v>256</v>
      </c>
      <c r="D8873" s="4" t="s">
        <v>282</v>
      </c>
      <c r="E8873" s="5">
        <v>10.83</v>
      </c>
    </row>
    <row r="8874" spans="1:10" ht="21.95" customHeight="1" x14ac:dyDescent="0.15">
      <c r="A8874" s="6" t="s">
        <v>308</v>
      </c>
      <c r="B8874" s="4" t="s">
        <v>147</v>
      </c>
      <c r="C8874" s="4" t="s">
        <v>256</v>
      </c>
      <c r="D8874" s="4" t="s">
        <v>265</v>
      </c>
      <c r="E8874" s="5">
        <v>13.98</v>
      </c>
    </row>
    <row r="8875" spans="1:10" ht="21.95" customHeight="1" x14ac:dyDescent="0.15">
      <c r="A8875" s="6" t="s">
        <v>308</v>
      </c>
      <c r="B8875" s="4" t="s">
        <v>147</v>
      </c>
      <c r="C8875" s="4" t="s">
        <v>256</v>
      </c>
      <c r="D8875" s="4" t="s">
        <v>265</v>
      </c>
      <c r="E8875" s="5">
        <v>6.29</v>
      </c>
    </row>
    <row r="8876" spans="1:10" ht="21.95" customHeight="1" x14ac:dyDescent="0.15">
      <c r="A8876" s="6" t="s">
        <v>308</v>
      </c>
      <c r="B8876" s="4" t="s">
        <v>147</v>
      </c>
      <c r="C8876" s="4" t="s">
        <v>256</v>
      </c>
      <c r="D8876" s="4" t="s">
        <v>260</v>
      </c>
      <c r="E8876" s="5">
        <v>9.83</v>
      </c>
    </row>
    <row r="8877" spans="1:10" ht="21.95" customHeight="1" x14ac:dyDescent="0.15">
      <c r="A8877" s="6" t="s">
        <v>308</v>
      </c>
      <c r="B8877" s="4" t="s">
        <v>147</v>
      </c>
      <c r="C8877" s="4" t="s">
        <v>256</v>
      </c>
      <c r="D8877" s="4" t="s">
        <v>260</v>
      </c>
      <c r="E8877" s="5">
        <v>10.99</v>
      </c>
    </row>
    <row r="8878" spans="1:10" ht="21.95" customHeight="1" x14ac:dyDescent="0.15">
      <c r="A8878" s="6" t="s">
        <v>308</v>
      </c>
      <c r="B8878" s="4" t="s">
        <v>148</v>
      </c>
      <c r="C8878" s="4" t="s">
        <v>256</v>
      </c>
      <c r="D8878" s="4" t="s">
        <v>264</v>
      </c>
      <c r="E8878" s="5">
        <v>11.51</v>
      </c>
      <c r="F8878" t="s">
        <v>354</v>
      </c>
    </row>
    <row r="8879" spans="1:10" ht="21.95" customHeight="1" x14ac:dyDescent="0.15">
      <c r="A8879" s="6" t="s">
        <v>308</v>
      </c>
      <c r="B8879" s="4" t="s">
        <v>148</v>
      </c>
      <c r="C8879" s="4" t="s">
        <v>256</v>
      </c>
      <c r="D8879" s="4" t="s">
        <v>281</v>
      </c>
      <c r="E8879" s="5">
        <v>12.66</v>
      </c>
    </row>
    <row r="8880" spans="1:10" ht="21.95" customHeight="1" x14ac:dyDescent="0.15">
      <c r="A8880" s="9" t="s">
        <v>308</v>
      </c>
      <c r="B8880" s="4" t="s">
        <v>148</v>
      </c>
      <c r="C8880" s="4" t="s">
        <v>256</v>
      </c>
      <c r="D8880" s="4" t="s">
        <v>282</v>
      </c>
      <c r="E8880" s="5">
        <v>12.67</v>
      </c>
    </row>
    <row r="8881" spans="1:10" ht="21.95" customHeight="1" x14ac:dyDescent="0.15">
      <c r="A8881" s="6" t="s">
        <v>308</v>
      </c>
      <c r="B8881" s="4" t="s">
        <v>148</v>
      </c>
      <c r="C8881" s="4" t="s">
        <v>256</v>
      </c>
      <c r="D8881" s="4" t="s">
        <v>265</v>
      </c>
      <c r="E8881" s="5">
        <v>13.61</v>
      </c>
    </row>
    <row r="8882" spans="1:10" ht="21.95" customHeight="1" x14ac:dyDescent="0.15">
      <c r="A8882" s="6" t="s">
        <v>308</v>
      </c>
      <c r="B8882" s="4" t="s">
        <v>148</v>
      </c>
      <c r="C8882" s="4" t="s">
        <v>256</v>
      </c>
      <c r="D8882" s="4" t="s">
        <v>260</v>
      </c>
      <c r="E8882" s="5">
        <v>13.16</v>
      </c>
    </row>
    <row r="8883" spans="1:10" ht="21.95" customHeight="1" x14ac:dyDescent="0.15">
      <c r="A8883" s="6" t="s">
        <v>308</v>
      </c>
      <c r="B8883" s="4" t="s">
        <v>149</v>
      </c>
      <c r="C8883" s="4" t="s">
        <v>256</v>
      </c>
      <c r="D8883" s="4" t="s">
        <v>264</v>
      </c>
      <c r="E8883" s="5">
        <v>11.5</v>
      </c>
      <c r="F8883" t="s">
        <v>353</v>
      </c>
      <c r="G8883" s="17">
        <f>+E8883+E8884+E8885+E8886+E8887+E8888+E8889+E8890+E8891+E8892+E8893</f>
        <v>120.61</v>
      </c>
      <c r="H8883" s="17">
        <f>+E8894+E8895+E8896+E8897+E8898+E8899+E8900</f>
        <v>73.92</v>
      </c>
      <c r="I8883" s="18">
        <f>+(G8883/4)/(H8883/3)</f>
        <v>1.2237215909090908</v>
      </c>
      <c r="J8883" s="21">
        <f>+(B8883-$L$1)/7</f>
        <v>18</v>
      </c>
    </row>
    <row r="8884" spans="1:10" ht="21.95" customHeight="1" x14ac:dyDescent="0.15">
      <c r="A8884" s="6" t="s">
        <v>308</v>
      </c>
      <c r="B8884" s="4" t="s">
        <v>149</v>
      </c>
      <c r="C8884" s="4" t="s">
        <v>256</v>
      </c>
      <c r="D8884" s="4" t="s">
        <v>264</v>
      </c>
      <c r="E8884" s="5">
        <v>8.85</v>
      </c>
    </row>
    <row r="8885" spans="1:10" ht="21.95" customHeight="1" x14ac:dyDescent="0.15">
      <c r="A8885" s="6" t="s">
        <v>308</v>
      </c>
      <c r="B8885" s="4" t="s">
        <v>149</v>
      </c>
      <c r="C8885" s="4" t="s">
        <v>256</v>
      </c>
      <c r="D8885" s="4" t="s">
        <v>281</v>
      </c>
      <c r="E8885" s="5">
        <v>13.39</v>
      </c>
    </row>
    <row r="8886" spans="1:10" ht="21.95" customHeight="1" x14ac:dyDescent="0.15">
      <c r="A8886" s="6" t="s">
        <v>308</v>
      </c>
      <c r="B8886" s="4" t="s">
        <v>149</v>
      </c>
      <c r="C8886" s="4" t="s">
        <v>256</v>
      </c>
      <c r="D8886" s="4" t="s">
        <v>281</v>
      </c>
      <c r="E8886" s="5">
        <v>12.64</v>
      </c>
    </row>
    <row r="8887" spans="1:10" ht="21.95" customHeight="1" x14ac:dyDescent="0.15">
      <c r="A8887" s="6" t="s">
        <v>308</v>
      </c>
      <c r="B8887" s="4" t="s">
        <v>149</v>
      </c>
      <c r="C8887" s="4" t="s">
        <v>256</v>
      </c>
      <c r="D8887" s="4" t="s">
        <v>282</v>
      </c>
      <c r="E8887" s="5">
        <v>13.92</v>
      </c>
    </row>
    <row r="8888" spans="1:10" ht="21.95" customHeight="1" x14ac:dyDescent="0.15">
      <c r="A8888" s="6" t="s">
        <v>308</v>
      </c>
      <c r="B8888" s="4" t="s">
        <v>149</v>
      </c>
      <c r="C8888" s="4" t="s">
        <v>256</v>
      </c>
      <c r="D8888" s="4" t="s">
        <v>282</v>
      </c>
      <c r="E8888" s="5">
        <v>11.24</v>
      </c>
    </row>
    <row r="8889" spans="1:10" ht="21.95" customHeight="1" x14ac:dyDescent="0.15">
      <c r="A8889" s="6" t="s">
        <v>308</v>
      </c>
      <c r="B8889" s="4" t="s">
        <v>149</v>
      </c>
      <c r="C8889" s="4" t="s">
        <v>256</v>
      </c>
      <c r="D8889" s="4" t="s">
        <v>265</v>
      </c>
      <c r="E8889" s="5">
        <v>15.46</v>
      </c>
    </row>
    <row r="8890" spans="1:10" ht="21.95" customHeight="1" x14ac:dyDescent="0.15">
      <c r="A8890" s="6" t="s">
        <v>308</v>
      </c>
      <c r="B8890" s="4" t="s">
        <v>149</v>
      </c>
      <c r="C8890" s="4" t="s">
        <v>256</v>
      </c>
      <c r="D8890" s="4" t="s">
        <v>265</v>
      </c>
      <c r="E8890" s="5">
        <v>7.42</v>
      </c>
    </row>
    <row r="8891" spans="1:10" ht="21.95" customHeight="1" x14ac:dyDescent="0.15">
      <c r="A8891" s="6" t="s">
        <v>308</v>
      </c>
      <c r="B8891" s="4" t="s">
        <v>149</v>
      </c>
      <c r="C8891" s="4" t="s">
        <v>256</v>
      </c>
      <c r="D8891" s="4" t="s">
        <v>260</v>
      </c>
      <c r="E8891" s="5">
        <v>10.38</v>
      </c>
    </row>
    <row r="8892" spans="1:10" ht="21.95" customHeight="1" x14ac:dyDescent="0.15">
      <c r="A8892" s="6" t="s">
        <v>308</v>
      </c>
      <c r="B8892" s="4" t="s">
        <v>149</v>
      </c>
      <c r="C8892" s="4" t="s">
        <v>256</v>
      </c>
      <c r="D8892" s="4" t="s">
        <v>260</v>
      </c>
      <c r="E8892" s="5">
        <v>10.83</v>
      </c>
    </row>
    <row r="8893" spans="1:10" ht="21.95" customHeight="1" x14ac:dyDescent="0.15">
      <c r="A8893" s="6" t="s">
        <v>308</v>
      </c>
      <c r="B8893" s="4" t="s">
        <v>309</v>
      </c>
      <c r="C8893" s="4" t="s">
        <v>256</v>
      </c>
      <c r="D8893" s="4" t="s">
        <v>259</v>
      </c>
      <c r="E8893" s="5">
        <v>4.9800000000000004</v>
      </c>
    </row>
    <row r="8894" spans="1:10" ht="21.95" customHeight="1" x14ac:dyDescent="0.15">
      <c r="A8894" s="6" t="s">
        <v>308</v>
      </c>
      <c r="B8894" s="4" t="s">
        <v>45</v>
      </c>
      <c r="C8894" s="4" t="s">
        <v>256</v>
      </c>
      <c r="D8894" s="4" t="s">
        <v>264</v>
      </c>
      <c r="E8894" s="5">
        <v>13.65</v>
      </c>
      <c r="F8894" t="s">
        <v>354</v>
      </c>
    </row>
    <row r="8895" spans="1:10" ht="21.95" customHeight="1" x14ac:dyDescent="0.15">
      <c r="A8895" s="6" t="s">
        <v>308</v>
      </c>
      <c r="B8895" s="4" t="s">
        <v>150</v>
      </c>
      <c r="C8895" s="4" t="s">
        <v>256</v>
      </c>
      <c r="D8895" s="4" t="s">
        <v>264</v>
      </c>
      <c r="E8895" s="5">
        <v>10.01</v>
      </c>
    </row>
    <row r="8896" spans="1:10" ht="21.95" customHeight="1" x14ac:dyDescent="0.15">
      <c r="A8896" s="6" t="s">
        <v>308</v>
      </c>
      <c r="B8896" s="4" t="s">
        <v>150</v>
      </c>
      <c r="C8896" s="4" t="s">
        <v>256</v>
      </c>
      <c r="D8896" s="4" t="s">
        <v>281</v>
      </c>
      <c r="E8896" s="5">
        <v>12.42</v>
      </c>
    </row>
    <row r="8897" spans="1:10" ht="21.95" customHeight="1" x14ac:dyDescent="0.15">
      <c r="A8897" s="6" t="s">
        <v>308</v>
      </c>
      <c r="B8897" s="4" t="s">
        <v>150</v>
      </c>
      <c r="C8897" s="4" t="s">
        <v>256</v>
      </c>
      <c r="D8897" s="4" t="s">
        <v>282</v>
      </c>
      <c r="E8897" s="5">
        <v>11.1</v>
      </c>
    </row>
    <row r="8898" spans="1:10" ht="21.95" customHeight="1" x14ac:dyDescent="0.15">
      <c r="A8898" s="6" t="s">
        <v>308</v>
      </c>
      <c r="B8898" s="4" t="s">
        <v>150</v>
      </c>
      <c r="C8898" s="4" t="s">
        <v>256</v>
      </c>
      <c r="D8898" s="4" t="s">
        <v>282</v>
      </c>
      <c r="E8898" s="5">
        <v>3.38</v>
      </c>
    </row>
    <row r="8899" spans="1:10" ht="21.95" customHeight="1" x14ac:dyDescent="0.15">
      <c r="A8899" s="6" t="s">
        <v>308</v>
      </c>
      <c r="B8899" s="4" t="s">
        <v>150</v>
      </c>
      <c r="C8899" s="4" t="s">
        <v>256</v>
      </c>
      <c r="D8899" s="4" t="s">
        <v>259</v>
      </c>
      <c r="E8899" s="5">
        <v>10.49</v>
      </c>
    </row>
    <row r="8900" spans="1:10" ht="21.95" customHeight="1" x14ac:dyDescent="0.15">
      <c r="A8900" s="6" t="s">
        <v>308</v>
      </c>
      <c r="B8900" s="4" t="s">
        <v>150</v>
      </c>
      <c r="C8900" s="4" t="s">
        <v>256</v>
      </c>
      <c r="D8900" s="4" t="s">
        <v>260</v>
      </c>
      <c r="E8900" s="5">
        <v>12.87</v>
      </c>
    </row>
    <row r="8901" spans="1:10" ht="21.95" customHeight="1" x14ac:dyDescent="0.15">
      <c r="A8901" s="6" t="s">
        <v>308</v>
      </c>
      <c r="B8901" s="4" t="s">
        <v>151</v>
      </c>
      <c r="C8901" s="4" t="s">
        <v>256</v>
      </c>
      <c r="D8901" s="4" t="s">
        <v>264</v>
      </c>
      <c r="E8901" s="5">
        <v>8.26</v>
      </c>
      <c r="F8901" t="s">
        <v>353</v>
      </c>
      <c r="G8901" s="17">
        <f>+E8901+E8902+E8903+E8904+E8905+E8906+E8907+E8908+E8909+E8910</f>
        <v>103.89000000000001</v>
      </c>
      <c r="H8901" s="17">
        <f>+E8911+E8912+E8913+E8914+E8915+E8916</f>
        <v>78.84</v>
      </c>
      <c r="I8901" s="18">
        <f>+(G8901/4)/(H8901/3)</f>
        <v>0.98829908675799094</v>
      </c>
      <c r="J8901" s="21">
        <f>+(B8901-$L$1)/7</f>
        <v>19</v>
      </c>
    </row>
    <row r="8902" spans="1:10" ht="21.95" customHeight="1" x14ac:dyDescent="0.15">
      <c r="A8902" s="6" t="s">
        <v>308</v>
      </c>
      <c r="B8902" s="4" t="s">
        <v>151</v>
      </c>
      <c r="C8902" s="4" t="s">
        <v>256</v>
      </c>
      <c r="D8902" s="4" t="s">
        <v>264</v>
      </c>
      <c r="E8902" s="5">
        <v>9.49</v>
      </c>
    </row>
    <row r="8903" spans="1:10" ht="21.95" customHeight="1" x14ac:dyDescent="0.15">
      <c r="A8903" s="6" t="s">
        <v>308</v>
      </c>
      <c r="B8903" s="4" t="s">
        <v>151</v>
      </c>
      <c r="C8903" s="4" t="s">
        <v>256</v>
      </c>
      <c r="D8903" s="4" t="s">
        <v>281</v>
      </c>
      <c r="E8903" s="5">
        <v>12.28</v>
      </c>
    </row>
    <row r="8904" spans="1:10" ht="21.95" customHeight="1" x14ac:dyDescent="0.15">
      <c r="A8904" s="6" t="s">
        <v>308</v>
      </c>
      <c r="B8904" s="4" t="s">
        <v>151</v>
      </c>
      <c r="C8904" s="4" t="s">
        <v>256</v>
      </c>
      <c r="D8904" s="4" t="s">
        <v>281</v>
      </c>
      <c r="E8904" s="5">
        <v>11.77</v>
      </c>
    </row>
    <row r="8905" spans="1:10" ht="21.95" customHeight="1" x14ac:dyDescent="0.15">
      <c r="A8905" s="6" t="s">
        <v>308</v>
      </c>
      <c r="B8905" s="4" t="s">
        <v>151</v>
      </c>
      <c r="C8905" s="4" t="s">
        <v>256</v>
      </c>
      <c r="D8905" s="4" t="s">
        <v>282</v>
      </c>
      <c r="E8905" s="5">
        <v>11.42</v>
      </c>
    </row>
    <row r="8906" spans="1:10" ht="21.95" customHeight="1" x14ac:dyDescent="0.15">
      <c r="A8906" s="6" t="s">
        <v>308</v>
      </c>
      <c r="B8906" s="4" t="s">
        <v>151</v>
      </c>
      <c r="C8906" s="4" t="s">
        <v>256</v>
      </c>
      <c r="D8906" s="4" t="s">
        <v>282</v>
      </c>
      <c r="E8906" s="5">
        <v>9.8800000000000008</v>
      </c>
    </row>
    <row r="8907" spans="1:10" ht="21.95" customHeight="1" x14ac:dyDescent="0.15">
      <c r="A8907" s="6" t="s">
        <v>308</v>
      </c>
      <c r="B8907" s="4" t="s">
        <v>151</v>
      </c>
      <c r="C8907" s="4" t="s">
        <v>256</v>
      </c>
      <c r="D8907" s="4" t="s">
        <v>259</v>
      </c>
      <c r="E8907" s="5">
        <v>9.14</v>
      </c>
    </row>
    <row r="8908" spans="1:10" ht="21.95" customHeight="1" x14ac:dyDescent="0.15">
      <c r="A8908" s="6" t="s">
        <v>308</v>
      </c>
      <c r="B8908" s="4" t="s">
        <v>151</v>
      </c>
      <c r="C8908" s="4" t="s">
        <v>256</v>
      </c>
      <c r="D8908" s="4" t="s">
        <v>259</v>
      </c>
      <c r="E8908" s="5">
        <v>10.34</v>
      </c>
    </row>
    <row r="8909" spans="1:10" ht="21.95" customHeight="1" x14ac:dyDescent="0.15">
      <c r="A8909" s="6" t="s">
        <v>308</v>
      </c>
      <c r="B8909" s="4" t="s">
        <v>151</v>
      </c>
      <c r="C8909" s="4" t="s">
        <v>256</v>
      </c>
      <c r="D8909" s="4" t="s">
        <v>260</v>
      </c>
      <c r="E8909" s="5">
        <v>12.36</v>
      </c>
    </row>
    <row r="8910" spans="1:10" ht="21.95" customHeight="1" x14ac:dyDescent="0.15">
      <c r="A8910" s="6" t="s">
        <v>308</v>
      </c>
      <c r="B8910" s="4" t="s">
        <v>151</v>
      </c>
      <c r="C8910" s="4" t="s">
        <v>256</v>
      </c>
      <c r="D8910" s="4" t="s">
        <v>260</v>
      </c>
      <c r="E8910" s="5">
        <v>8.9499999999999993</v>
      </c>
    </row>
    <row r="8911" spans="1:10" ht="21.95" customHeight="1" x14ac:dyDescent="0.15">
      <c r="A8911" s="6" t="s">
        <v>308</v>
      </c>
      <c r="B8911" s="4" t="s">
        <v>47</v>
      </c>
      <c r="C8911" s="4" t="s">
        <v>256</v>
      </c>
      <c r="D8911" s="4" t="s">
        <v>264</v>
      </c>
      <c r="E8911" s="5">
        <v>12.89</v>
      </c>
      <c r="F8911" t="s">
        <v>354</v>
      </c>
    </row>
    <row r="8912" spans="1:10" ht="21.95" customHeight="1" x14ac:dyDescent="0.15">
      <c r="A8912" s="6" t="s">
        <v>308</v>
      </c>
      <c r="B8912" s="4" t="s">
        <v>152</v>
      </c>
      <c r="C8912" s="4" t="s">
        <v>256</v>
      </c>
      <c r="D8912" s="4" t="s">
        <v>264</v>
      </c>
      <c r="E8912" s="5">
        <v>13.11</v>
      </c>
    </row>
    <row r="8913" spans="1:10" ht="21.95" customHeight="1" x14ac:dyDescent="0.15">
      <c r="A8913" s="6" t="s">
        <v>308</v>
      </c>
      <c r="B8913" s="4" t="s">
        <v>152</v>
      </c>
      <c r="C8913" s="4" t="s">
        <v>256</v>
      </c>
      <c r="D8913" s="4" t="s">
        <v>281</v>
      </c>
      <c r="E8913" s="5">
        <v>13.16</v>
      </c>
    </row>
    <row r="8914" spans="1:10" ht="21.95" customHeight="1" x14ac:dyDescent="0.15">
      <c r="A8914" s="6" t="s">
        <v>308</v>
      </c>
      <c r="B8914" s="4" t="s">
        <v>152</v>
      </c>
      <c r="C8914" s="4" t="s">
        <v>256</v>
      </c>
      <c r="D8914" s="4" t="s">
        <v>282</v>
      </c>
      <c r="E8914" s="5">
        <v>12.9</v>
      </c>
    </row>
    <row r="8915" spans="1:10" ht="21.95" customHeight="1" x14ac:dyDescent="0.15">
      <c r="A8915" s="6" t="s">
        <v>308</v>
      </c>
      <c r="B8915" s="4" t="s">
        <v>152</v>
      </c>
      <c r="C8915" s="4" t="s">
        <v>256</v>
      </c>
      <c r="D8915" s="4" t="s">
        <v>265</v>
      </c>
      <c r="E8915" s="5">
        <v>14.6</v>
      </c>
    </row>
    <row r="8916" spans="1:10" ht="21.95" customHeight="1" x14ac:dyDescent="0.15">
      <c r="A8916" s="6" t="s">
        <v>308</v>
      </c>
      <c r="B8916" s="4" t="s">
        <v>152</v>
      </c>
      <c r="C8916" s="4" t="s">
        <v>256</v>
      </c>
      <c r="D8916" s="4" t="s">
        <v>259</v>
      </c>
      <c r="E8916" s="5">
        <v>12.18</v>
      </c>
    </row>
    <row r="8917" spans="1:10" ht="21.95" customHeight="1" x14ac:dyDescent="0.15">
      <c r="A8917" s="6" t="s">
        <v>308</v>
      </c>
      <c r="B8917" s="4" t="s">
        <v>153</v>
      </c>
      <c r="C8917" s="4" t="s">
        <v>256</v>
      </c>
      <c r="D8917" s="4" t="s">
        <v>264</v>
      </c>
      <c r="E8917" s="5">
        <v>11.73</v>
      </c>
      <c r="F8917" t="s">
        <v>353</v>
      </c>
      <c r="G8917" s="17">
        <f>+E8917+E8918+E8919+E8920+E8921+E8922+E8923+E8924+E8925+E8926</f>
        <v>97.160000000000025</v>
      </c>
      <c r="H8917" s="17">
        <f>+E8927+E8928+E8929+E8930+E8931</f>
        <v>63.04</v>
      </c>
      <c r="I8917" s="18">
        <f>+(G8917/4)/(H8917/3)</f>
        <v>1.1559327411167517</v>
      </c>
      <c r="J8917" s="21">
        <f>+(B8917-$L$1)/7</f>
        <v>20</v>
      </c>
    </row>
    <row r="8918" spans="1:10" ht="21.95" customHeight="1" x14ac:dyDescent="0.15">
      <c r="A8918" s="6" t="s">
        <v>308</v>
      </c>
      <c r="B8918" s="4" t="s">
        <v>153</v>
      </c>
      <c r="C8918" s="4" t="s">
        <v>256</v>
      </c>
      <c r="D8918" s="4" t="s">
        <v>264</v>
      </c>
      <c r="E8918" s="5">
        <v>3.81</v>
      </c>
    </row>
    <row r="8919" spans="1:10" ht="21.95" customHeight="1" x14ac:dyDescent="0.15">
      <c r="A8919" s="6" t="s">
        <v>308</v>
      </c>
      <c r="B8919" s="4" t="s">
        <v>153</v>
      </c>
      <c r="C8919" s="4" t="s">
        <v>256</v>
      </c>
      <c r="D8919" s="4" t="s">
        <v>281</v>
      </c>
      <c r="E8919" s="5">
        <v>11.94</v>
      </c>
    </row>
    <row r="8920" spans="1:10" ht="21.95" customHeight="1" x14ac:dyDescent="0.15">
      <c r="A8920" s="6" t="s">
        <v>308</v>
      </c>
      <c r="B8920" s="4" t="s">
        <v>153</v>
      </c>
      <c r="C8920" s="4" t="s">
        <v>256</v>
      </c>
      <c r="D8920" s="4" t="s">
        <v>281</v>
      </c>
      <c r="E8920" s="5">
        <v>9.26</v>
      </c>
    </row>
    <row r="8921" spans="1:10" ht="21.95" customHeight="1" x14ac:dyDescent="0.15">
      <c r="A8921" s="6" t="s">
        <v>308</v>
      </c>
      <c r="B8921" s="4" t="s">
        <v>153</v>
      </c>
      <c r="C8921" s="4" t="s">
        <v>256</v>
      </c>
      <c r="D8921" s="4" t="s">
        <v>265</v>
      </c>
      <c r="E8921" s="5">
        <v>13.3</v>
      </c>
    </row>
    <row r="8922" spans="1:10" ht="21.95" customHeight="1" x14ac:dyDescent="0.15">
      <c r="A8922" s="6" t="s">
        <v>308</v>
      </c>
      <c r="B8922" s="4" t="s">
        <v>153</v>
      </c>
      <c r="C8922" s="4" t="s">
        <v>256</v>
      </c>
      <c r="D8922" s="4" t="s">
        <v>265</v>
      </c>
      <c r="E8922" s="5">
        <v>7.84</v>
      </c>
    </row>
    <row r="8923" spans="1:10" ht="21.95" customHeight="1" x14ac:dyDescent="0.15">
      <c r="A8923" s="6" t="s">
        <v>308</v>
      </c>
      <c r="B8923" s="4" t="s">
        <v>153</v>
      </c>
      <c r="C8923" s="4" t="s">
        <v>256</v>
      </c>
      <c r="D8923" s="4" t="s">
        <v>259</v>
      </c>
      <c r="E8923" s="5">
        <v>9.65</v>
      </c>
    </row>
    <row r="8924" spans="1:10" ht="21.95" customHeight="1" x14ac:dyDescent="0.15">
      <c r="A8924" s="6" t="s">
        <v>308</v>
      </c>
      <c r="B8924" s="4" t="s">
        <v>153</v>
      </c>
      <c r="C8924" s="4" t="s">
        <v>256</v>
      </c>
      <c r="D8924" s="4" t="s">
        <v>259</v>
      </c>
      <c r="E8924" s="5">
        <v>11.37</v>
      </c>
    </row>
    <row r="8925" spans="1:10" ht="21.95" customHeight="1" x14ac:dyDescent="0.15">
      <c r="A8925" s="6" t="s">
        <v>308</v>
      </c>
      <c r="B8925" s="4" t="s">
        <v>153</v>
      </c>
      <c r="C8925" s="4" t="s">
        <v>256</v>
      </c>
      <c r="D8925" s="4" t="s">
        <v>260</v>
      </c>
      <c r="E8925" s="5">
        <v>10.72</v>
      </c>
    </row>
    <row r="8926" spans="1:10" ht="21.95" customHeight="1" x14ac:dyDescent="0.15">
      <c r="A8926" s="6" t="s">
        <v>308</v>
      </c>
      <c r="B8926" s="4" t="s">
        <v>153</v>
      </c>
      <c r="C8926" s="4" t="s">
        <v>256</v>
      </c>
      <c r="D8926" s="4" t="s">
        <v>260</v>
      </c>
      <c r="E8926" s="5">
        <v>7.54</v>
      </c>
    </row>
    <row r="8927" spans="1:10" ht="21.95" customHeight="1" x14ac:dyDescent="0.15">
      <c r="A8927" s="6" t="s">
        <v>308</v>
      </c>
      <c r="B8927" s="4" t="s">
        <v>154</v>
      </c>
      <c r="C8927" s="4" t="s">
        <v>256</v>
      </c>
      <c r="D8927" s="4" t="s">
        <v>264</v>
      </c>
      <c r="E8927" s="5">
        <v>11.92</v>
      </c>
      <c r="F8927" t="s">
        <v>354</v>
      </c>
    </row>
    <row r="8928" spans="1:10" ht="21.95" customHeight="1" x14ac:dyDescent="0.15">
      <c r="A8928" s="6" t="s">
        <v>308</v>
      </c>
      <c r="B8928" s="4" t="s">
        <v>154</v>
      </c>
      <c r="C8928" s="4" t="s">
        <v>256</v>
      </c>
      <c r="D8928" s="4" t="s">
        <v>282</v>
      </c>
      <c r="E8928" s="5">
        <v>12.5</v>
      </c>
    </row>
    <row r="8929" spans="1:10" ht="21.95" customHeight="1" x14ac:dyDescent="0.15">
      <c r="A8929" s="6" t="s">
        <v>308</v>
      </c>
      <c r="B8929" s="4" t="s">
        <v>154</v>
      </c>
      <c r="C8929" s="4" t="s">
        <v>256</v>
      </c>
      <c r="D8929" s="4" t="s">
        <v>265</v>
      </c>
      <c r="E8929" s="5">
        <v>13.58</v>
      </c>
    </row>
    <row r="8930" spans="1:10" ht="21.95" customHeight="1" x14ac:dyDescent="0.15">
      <c r="A8930" s="9" t="s">
        <v>308</v>
      </c>
      <c r="B8930" s="4" t="s">
        <v>154</v>
      </c>
      <c r="C8930" s="4" t="s">
        <v>256</v>
      </c>
      <c r="D8930" s="4" t="s">
        <v>259</v>
      </c>
      <c r="E8930" s="5">
        <v>11.79</v>
      </c>
    </row>
    <row r="8931" spans="1:10" ht="21.95" customHeight="1" x14ac:dyDescent="0.15">
      <c r="A8931" s="6" t="s">
        <v>308</v>
      </c>
      <c r="B8931" s="4" t="s">
        <v>154</v>
      </c>
      <c r="C8931" s="4" t="s">
        <v>256</v>
      </c>
      <c r="D8931" s="4" t="s">
        <v>260</v>
      </c>
      <c r="E8931" s="5">
        <v>13.25</v>
      </c>
    </row>
    <row r="8932" spans="1:10" ht="21.95" customHeight="1" x14ac:dyDescent="0.15">
      <c r="A8932" s="6" t="s">
        <v>308</v>
      </c>
      <c r="B8932" s="4" t="s">
        <v>155</v>
      </c>
      <c r="C8932" s="4" t="s">
        <v>256</v>
      </c>
      <c r="D8932" s="4" t="s">
        <v>264</v>
      </c>
      <c r="E8932" s="5">
        <v>8.57</v>
      </c>
      <c r="F8932" t="s">
        <v>353</v>
      </c>
      <c r="G8932" s="17">
        <f>+E8932+E8933+E8934+E8935+E8936+E8937+E8938+E8939+E8940+E8941</f>
        <v>108.53</v>
      </c>
      <c r="H8932" s="17">
        <f>+E8942+E8943+E8944+E8945</f>
        <v>57.879999999999995</v>
      </c>
      <c r="I8932" s="18">
        <f>+(G8932/4)/(H8932/3)</f>
        <v>1.4063147892190739</v>
      </c>
      <c r="J8932" s="21">
        <f>+(B8932-$L$1)/7</f>
        <v>21</v>
      </c>
    </row>
    <row r="8933" spans="1:10" ht="21.95" customHeight="1" x14ac:dyDescent="0.15">
      <c r="A8933" s="6" t="s">
        <v>308</v>
      </c>
      <c r="B8933" s="4" t="s">
        <v>155</v>
      </c>
      <c r="C8933" s="4" t="s">
        <v>256</v>
      </c>
      <c r="D8933" s="4" t="s">
        <v>264</v>
      </c>
      <c r="E8933" s="5">
        <v>10.4</v>
      </c>
    </row>
    <row r="8934" spans="1:10" ht="21.95" customHeight="1" x14ac:dyDescent="0.15">
      <c r="A8934" s="6" t="s">
        <v>308</v>
      </c>
      <c r="B8934" s="4" t="s">
        <v>155</v>
      </c>
      <c r="C8934" s="4" t="s">
        <v>256</v>
      </c>
      <c r="D8934" s="4" t="s">
        <v>281</v>
      </c>
      <c r="E8934" s="5">
        <v>12.12</v>
      </c>
    </row>
    <row r="8935" spans="1:10" ht="21.95" customHeight="1" x14ac:dyDescent="0.15">
      <c r="A8935" s="6" t="s">
        <v>308</v>
      </c>
      <c r="B8935" s="4" t="s">
        <v>155</v>
      </c>
      <c r="C8935" s="4" t="s">
        <v>256</v>
      </c>
      <c r="D8935" s="4" t="s">
        <v>281</v>
      </c>
      <c r="E8935" s="5">
        <v>11.96</v>
      </c>
    </row>
    <row r="8936" spans="1:10" ht="21.95" customHeight="1" x14ac:dyDescent="0.15">
      <c r="A8936" s="6" t="s">
        <v>308</v>
      </c>
      <c r="B8936" s="4" t="s">
        <v>155</v>
      </c>
      <c r="C8936" s="4" t="s">
        <v>256</v>
      </c>
      <c r="D8936" s="4" t="s">
        <v>282</v>
      </c>
      <c r="E8936" s="5">
        <v>12.06</v>
      </c>
    </row>
    <row r="8937" spans="1:10" ht="21.95" customHeight="1" x14ac:dyDescent="0.15">
      <c r="A8937" s="6" t="s">
        <v>308</v>
      </c>
      <c r="B8937" s="4" t="s">
        <v>155</v>
      </c>
      <c r="C8937" s="4" t="s">
        <v>256</v>
      </c>
      <c r="D8937" s="4" t="s">
        <v>282</v>
      </c>
      <c r="E8937" s="5">
        <v>9.65</v>
      </c>
    </row>
    <row r="8938" spans="1:10" ht="21.95" customHeight="1" x14ac:dyDescent="0.15">
      <c r="A8938" s="6" t="s">
        <v>308</v>
      </c>
      <c r="B8938" s="4" t="s">
        <v>155</v>
      </c>
      <c r="C8938" s="4" t="s">
        <v>256</v>
      </c>
      <c r="D8938" s="4" t="s">
        <v>265</v>
      </c>
      <c r="E8938" s="5">
        <v>14.02</v>
      </c>
    </row>
    <row r="8939" spans="1:10" ht="21.95" customHeight="1" x14ac:dyDescent="0.15">
      <c r="A8939" s="6" t="s">
        <v>308</v>
      </c>
      <c r="B8939" s="4" t="s">
        <v>155</v>
      </c>
      <c r="C8939" s="4" t="s">
        <v>256</v>
      </c>
      <c r="D8939" s="4" t="s">
        <v>265</v>
      </c>
      <c r="E8939" s="5">
        <v>9.9700000000000006</v>
      </c>
    </row>
    <row r="8940" spans="1:10" ht="21.95" customHeight="1" x14ac:dyDescent="0.15">
      <c r="A8940" s="6" t="s">
        <v>308</v>
      </c>
      <c r="B8940" s="4" t="s">
        <v>155</v>
      </c>
      <c r="C8940" s="4" t="s">
        <v>256</v>
      </c>
      <c r="D8940" s="4" t="s">
        <v>259</v>
      </c>
      <c r="E8940" s="5">
        <v>10.06</v>
      </c>
    </row>
    <row r="8941" spans="1:10" ht="21.95" customHeight="1" x14ac:dyDescent="0.15">
      <c r="A8941" s="6" t="s">
        <v>308</v>
      </c>
      <c r="B8941" s="4" t="s">
        <v>155</v>
      </c>
      <c r="C8941" s="4" t="s">
        <v>256</v>
      </c>
      <c r="D8941" s="4" t="s">
        <v>259</v>
      </c>
      <c r="E8941" s="5">
        <v>9.7200000000000006</v>
      </c>
    </row>
    <row r="8942" spans="1:10" ht="21.95" customHeight="1" x14ac:dyDescent="0.15">
      <c r="A8942" s="6" t="s">
        <v>308</v>
      </c>
      <c r="B8942" s="4" t="s">
        <v>156</v>
      </c>
      <c r="C8942" s="4" t="s">
        <v>256</v>
      </c>
      <c r="D8942" s="4" t="s">
        <v>281</v>
      </c>
      <c r="E8942" s="5">
        <v>13.62</v>
      </c>
      <c r="F8942" t="s">
        <v>354</v>
      </c>
    </row>
    <row r="8943" spans="1:10" ht="21.95" customHeight="1" x14ac:dyDescent="0.15">
      <c r="A8943" s="6" t="s">
        <v>308</v>
      </c>
      <c r="B8943" s="4" t="s">
        <v>156</v>
      </c>
      <c r="C8943" s="4" t="s">
        <v>256</v>
      </c>
      <c r="D8943" s="4" t="s">
        <v>282</v>
      </c>
      <c r="E8943" s="5">
        <v>13.83</v>
      </c>
    </row>
    <row r="8944" spans="1:10" ht="21.95" customHeight="1" x14ac:dyDescent="0.15">
      <c r="A8944" s="6" t="s">
        <v>308</v>
      </c>
      <c r="B8944" s="4" t="s">
        <v>156</v>
      </c>
      <c r="C8944" s="4" t="s">
        <v>256</v>
      </c>
      <c r="D8944" s="4" t="s">
        <v>265</v>
      </c>
      <c r="E8944" s="5">
        <v>16.09</v>
      </c>
    </row>
    <row r="8945" spans="1:6" ht="21.95" customHeight="1" x14ac:dyDescent="0.15">
      <c r="A8945" s="6" t="s">
        <v>308</v>
      </c>
      <c r="B8945" s="4" t="s">
        <v>156</v>
      </c>
      <c r="C8945" s="4" t="s">
        <v>256</v>
      </c>
      <c r="D8945" s="4" t="s">
        <v>259</v>
      </c>
      <c r="E8945" s="5">
        <v>14.34</v>
      </c>
    </row>
    <row r="8946" spans="1:6" ht="21.95" customHeight="1" x14ac:dyDescent="0.15">
      <c r="A8946" s="6" t="s">
        <v>308</v>
      </c>
      <c r="B8946" s="4" t="s">
        <v>157</v>
      </c>
      <c r="C8946" s="4" t="s">
        <v>256</v>
      </c>
      <c r="D8946" s="4" t="s">
        <v>264</v>
      </c>
      <c r="E8946" s="5">
        <v>13.24</v>
      </c>
      <c r="F8946" s="13" t="s">
        <v>353</v>
      </c>
    </row>
    <row r="8947" spans="1:6" ht="21.95" customHeight="1" x14ac:dyDescent="0.15">
      <c r="A8947" s="6" t="s">
        <v>308</v>
      </c>
      <c r="B8947" s="4" t="s">
        <v>157</v>
      </c>
      <c r="C8947" s="4" t="s">
        <v>256</v>
      </c>
      <c r="D8947" s="4" t="s">
        <v>264</v>
      </c>
      <c r="E8947" s="5">
        <v>4.12</v>
      </c>
      <c r="F8947" s="13"/>
    </row>
    <row r="8948" spans="1:6" ht="21.95" customHeight="1" x14ac:dyDescent="0.15">
      <c r="A8948" s="6" t="s">
        <v>308</v>
      </c>
      <c r="B8948" s="4" t="s">
        <v>157</v>
      </c>
      <c r="C8948" s="4" t="s">
        <v>256</v>
      </c>
      <c r="D8948" s="4" t="s">
        <v>281</v>
      </c>
      <c r="E8948" s="5">
        <v>13.21</v>
      </c>
      <c r="F8948" s="13"/>
    </row>
    <row r="8949" spans="1:6" ht="21.95" customHeight="1" x14ac:dyDescent="0.15">
      <c r="A8949" s="6" t="s">
        <v>308</v>
      </c>
      <c r="B8949" s="4" t="s">
        <v>157</v>
      </c>
      <c r="C8949" s="4" t="s">
        <v>256</v>
      </c>
      <c r="D8949" s="4" t="s">
        <v>281</v>
      </c>
      <c r="E8949" s="5">
        <v>12.97</v>
      </c>
      <c r="F8949" s="13"/>
    </row>
    <row r="8950" spans="1:6" ht="21.95" customHeight="1" x14ac:dyDescent="0.15">
      <c r="A8950" s="6" t="s">
        <v>308</v>
      </c>
      <c r="B8950" s="4" t="s">
        <v>157</v>
      </c>
      <c r="C8950" s="4" t="s">
        <v>256</v>
      </c>
      <c r="D8950" s="4" t="s">
        <v>282</v>
      </c>
      <c r="E8950" s="5">
        <v>13.69</v>
      </c>
      <c r="F8950" s="13"/>
    </row>
    <row r="8951" spans="1:6" ht="21.95" customHeight="1" x14ac:dyDescent="0.15">
      <c r="A8951" s="6" t="s">
        <v>308</v>
      </c>
      <c r="B8951" s="4" t="s">
        <v>157</v>
      </c>
      <c r="C8951" s="4" t="s">
        <v>256</v>
      </c>
      <c r="D8951" s="4" t="s">
        <v>282</v>
      </c>
      <c r="E8951" s="5">
        <v>10.19</v>
      </c>
      <c r="F8951" s="13"/>
    </row>
    <row r="8952" spans="1:6" ht="21.95" customHeight="1" x14ac:dyDescent="0.15">
      <c r="A8952" s="6" t="s">
        <v>308</v>
      </c>
      <c r="B8952" s="4" t="s">
        <v>157</v>
      </c>
      <c r="C8952" s="4" t="s">
        <v>256</v>
      </c>
      <c r="D8952" s="4" t="s">
        <v>265</v>
      </c>
      <c r="E8952" s="5">
        <v>13.35</v>
      </c>
      <c r="F8952" s="13"/>
    </row>
    <row r="8953" spans="1:6" ht="21.95" customHeight="1" x14ac:dyDescent="0.15">
      <c r="A8953" s="6" t="s">
        <v>308</v>
      </c>
      <c r="B8953" s="4" t="s">
        <v>157</v>
      </c>
      <c r="C8953" s="4" t="s">
        <v>256</v>
      </c>
      <c r="D8953" s="4" t="s">
        <v>265</v>
      </c>
      <c r="E8953" s="5">
        <v>8.59</v>
      </c>
      <c r="F8953" s="13"/>
    </row>
    <row r="8954" spans="1:6" ht="21.95" customHeight="1" x14ac:dyDescent="0.15">
      <c r="A8954" s="6" t="s">
        <v>308</v>
      </c>
      <c r="B8954" s="4" t="s">
        <v>157</v>
      </c>
      <c r="C8954" s="4" t="s">
        <v>256</v>
      </c>
      <c r="D8954" s="4" t="s">
        <v>259</v>
      </c>
      <c r="E8954" s="5">
        <v>11</v>
      </c>
      <c r="F8954" s="13"/>
    </row>
    <row r="8955" spans="1:6" ht="21.95" customHeight="1" x14ac:dyDescent="0.15">
      <c r="A8955" s="6" t="s">
        <v>308</v>
      </c>
      <c r="B8955" s="4" t="s">
        <v>157</v>
      </c>
      <c r="C8955" s="4" t="s">
        <v>256</v>
      </c>
      <c r="D8955" s="4" t="s">
        <v>259</v>
      </c>
      <c r="E8955" s="5">
        <v>12.34</v>
      </c>
      <c r="F8955" s="13"/>
    </row>
    <row r="8956" spans="1:6" ht="21.95" customHeight="1" x14ac:dyDescent="0.15">
      <c r="A8956" s="6" t="s">
        <v>308</v>
      </c>
      <c r="B8956" s="4" t="s">
        <v>158</v>
      </c>
      <c r="C8956" s="4" t="s">
        <v>256</v>
      </c>
      <c r="D8956" s="4" t="s">
        <v>264</v>
      </c>
      <c r="E8956" s="5">
        <v>12.94</v>
      </c>
      <c r="F8956" s="13" t="s">
        <v>354</v>
      </c>
    </row>
    <row r="8957" spans="1:6" ht="21.95" customHeight="1" x14ac:dyDescent="0.15">
      <c r="A8957" s="6" t="s">
        <v>308</v>
      </c>
      <c r="B8957" s="4" t="s">
        <v>158</v>
      </c>
      <c r="C8957" s="4" t="s">
        <v>256</v>
      </c>
      <c r="D8957" s="4" t="s">
        <v>281</v>
      </c>
      <c r="E8957" s="5">
        <v>13.47</v>
      </c>
    </row>
    <row r="8958" spans="1:6" ht="21.95" customHeight="1" x14ac:dyDescent="0.15">
      <c r="A8958" s="6" t="s">
        <v>308</v>
      </c>
      <c r="B8958" s="4" t="s">
        <v>158</v>
      </c>
      <c r="C8958" s="4" t="s">
        <v>256</v>
      </c>
      <c r="D8958" s="4" t="s">
        <v>281</v>
      </c>
      <c r="E8958" s="5">
        <v>3.8</v>
      </c>
    </row>
    <row r="8959" spans="1:6" ht="21.95" customHeight="1" x14ac:dyDescent="0.15">
      <c r="A8959" s="6" t="s">
        <v>308</v>
      </c>
      <c r="B8959" s="4" t="s">
        <v>158</v>
      </c>
      <c r="C8959" s="4" t="s">
        <v>256</v>
      </c>
      <c r="D8959" s="4" t="s">
        <v>282</v>
      </c>
      <c r="E8959" s="5">
        <v>14.16</v>
      </c>
    </row>
    <row r="8960" spans="1:6" ht="21.95" customHeight="1" x14ac:dyDescent="0.15">
      <c r="A8960" s="6" t="s">
        <v>308</v>
      </c>
      <c r="B8960" s="4" t="s">
        <v>158</v>
      </c>
      <c r="C8960" s="4" t="s">
        <v>256</v>
      </c>
      <c r="D8960" s="4" t="s">
        <v>265</v>
      </c>
      <c r="E8960" s="5">
        <v>12.78</v>
      </c>
    </row>
    <row r="8961" spans="1:10" ht="21.95" customHeight="1" x14ac:dyDescent="0.15">
      <c r="A8961" s="6" t="s">
        <v>308</v>
      </c>
      <c r="B8961" s="4" t="s">
        <v>158</v>
      </c>
      <c r="C8961" s="4" t="s">
        <v>256</v>
      </c>
      <c r="D8961" s="4" t="s">
        <v>265</v>
      </c>
      <c r="E8961" s="5">
        <v>3.22</v>
      </c>
    </row>
    <row r="8962" spans="1:10" ht="21.95" customHeight="1" x14ac:dyDescent="0.15">
      <c r="A8962" s="6" t="s">
        <v>308</v>
      </c>
      <c r="B8962" s="4" t="s">
        <v>158</v>
      </c>
      <c r="C8962" s="4" t="s">
        <v>256</v>
      </c>
      <c r="D8962" s="4" t="s">
        <v>259</v>
      </c>
      <c r="E8962" s="5">
        <v>14.05</v>
      </c>
    </row>
    <row r="8963" spans="1:10" ht="21.95" customHeight="1" x14ac:dyDescent="0.15">
      <c r="A8963" s="6" t="s">
        <v>308</v>
      </c>
      <c r="B8963" s="4" t="s">
        <v>159</v>
      </c>
      <c r="C8963" s="4" t="s">
        <v>256</v>
      </c>
      <c r="D8963" s="4" t="s">
        <v>264</v>
      </c>
      <c r="E8963" s="5">
        <v>9.5399999999999991</v>
      </c>
      <c r="F8963" t="s">
        <v>353</v>
      </c>
      <c r="G8963" s="17">
        <f>+E8963+E8964+E8965+E8966+E8967+E8968+E8969+E8970+E8971+E8972</f>
        <v>114.4</v>
      </c>
      <c r="H8963" s="17">
        <f>+E8973+E8974+E8975+E8976</f>
        <v>55.17</v>
      </c>
      <c r="I8963" s="18">
        <f>+(G8963/4)/(H8963/3)</f>
        <v>1.5551930396954867</v>
      </c>
      <c r="J8963" s="21">
        <f>+(B8963-$L$1)/7</f>
        <v>23</v>
      </c>
    </row>
    <row r="8964" spans="1:10" ht="21.95" customHeight="1" x14ac:dyDescent="0.15">
      <c r="A8964" s="6" t="s">
        <v>308</v>
      </c>
      <c r="B8964" s="4" t="s">
        <v>159</v>
      </c>
      <c r="C8964" s="4" t="s">
        <v>256</v>
      </c>
      <c r="D8964" s="4" t="s">
        <v>264</v>
      </c>
      <c r="E8964" s="5">
        <v>8.1999999999999993</v>
      </c>
    </row>
    <row r="8965" spans="1:10" ht="21.95" customHeight="1" x14ac:dyDescent="0.15">
      <c r="A8965" s="6" t="s">
        <v>308</v>
      </c>
      <c r="B8965" s="4" t="s">
        <v>159</v>
      </c>
      <c r="C8965" s="4" t="s">
        <v>256</v>
      </c>
      <c r="D8965" s="4" t="s">
        <v>281</v>
      </c>
      <c r="E8965" s="5">
        <v>12.9</v>
      </c>
    </row>
    <row r="8966" spans="1:10" ht="21.95" customHeight="1" x14ac:dyDescent="0.15">
      <c r="A8966" s="6" t="s">
        <v>308</v>
      </c>
      <c r="B8966" s="4" t="s">
        <v>159</v>
      </c>
      <c r="C8966" s="4" t="s">
        <v>256</v>
      </c>
      <c r="D8966" s="4" t="s">
        <v>281</v>
      </c>
      <c r="E8966" s="5">
        <v>10.26</v>
      </c>
    </row>
    <row r="8967" spans="1:10" ht="21.95" customHeight="1" x14ac:dyDescent="0.15">
      <c r="A8967" s="6" t="s">
        <v>308</v>
      </c>
      <c r="B8967" s="4" t="s">
        <v>159</v>
      </c>
      <c r="C8967" s="4" t="s">
        <v>256</v>
      </c>
      <c r="D8967" s="4" t="s">
        <v>282</v>
      </c>
      <c r="E8967" s="5">
        <v>13.93</v>
      </c>
    </row>
    <row r="8968" spans="1:10" ht="21.95" customHeight="1" x14ac:dyDescent="0.15">
      <c r="A8968" s="6" t="s">
        <v>308</v>
      </c>
      <c r="B8968" s="4" t="s">
        <v>159</v>
      </c>
      <c r="C8968" s="4" t="s">
        <v>256</v>
      </c>
      <c r="D8968" s="4" t="s">
        <v>282</v>
      </c>
      <c r="E8968" s="5">
        <v>12.11</v>
      </c>
    </row>
    <row r="8969" spans="1:10" ht="21.95" customHeight="1" x14ac:dyDescent="0.15">
      <c r="A8969" s="6" t="s">
        <v>308</v>
      </c>
      <c r="B8969" s="4" t="s">
        <v>159</v>
      </c>
      <c r="C8969" s="4" t="s">
        <v>256</v>
      </c>
      <c r="D8969" s="4" t="s">
        <v>265</v>
      </c>
      <c r="E8969" s="5">
        <v>13.76</v>
      </c>
    </row>
    <row r="8970" spans="1:10" ht="21.95" customHeight="1" x14ac:dyDescent="0.15">
      <c r="A8970" s="6" t="s">
        <v>308</v>
      </c>
      <c r="B8970" s="4" t="s">
        <v>159</v>
      </c>
      <c r="C8970" s="4" t="s">
        <v>256</v>
      </c>
      <c r="D8970" s="4" t="s">
        <v>265</v>
      </c>
      <c r="E8970" s="5">
        <v>11.37</v>
      </c>
    </row>
    <row r="8971" spans="1:10" ht="21.95" customHeight="1" x14ac:dyDescent="0.15">
      <c r="A8971" s="6" t="s">
        <v>308</v>
      </c>
      <c r="B8971" s="4" t="s">
        <v>159</v>
      </c>
      <c r="C8971" s="4" t="s">
        <v>256</v>
      </c>
      <c r="D8971" s="4" t="s">
        <v>259</v>
      </c>
      <c r="E8971" s="5">
        <v>11.08</v>
      </c>
    </row>
    <row r="8972" spans="1:10" ht="21.95" customHeight="1" x14ac:dyDescent="0.15">
      <c r="A8972" s="6" t="s">
        <v>308</v>
      </c>
      <c r="B8972" s="4" t="s">
        <v>159</v>
      </c>
      <c r="C8972" s="4" t="s">
        <v>256</v>
      </c>
      <c r="D8972" s="4" t="s">
        <v>259</v>
      </c>
      <c r="E8972" s="5">
        <v>11.25</v>
      </c>
    </row>
    <row r="8973" spans="1:10" ht="21.95" customHeight="1" x14ac:dyDescent="0.15">
      <c r="A8973" s="9" t="s">
        <v>308</v>
      </c>
      <c r="B8973" s="4" t="s">
        <v>160</v>
      </c>
      <c r="C8973" s="4" t="s">
        <v>256</v>
      </c>
      <c r="D8973" s="4" t="s">
        <v>264</v>
      </c>
      <c r="E8973" s="5">
        <v>14.3</v>
      </c>
      <c r="F8973" t="s">
        <v>354</v>
      </c>
    </row>
    <row r="8974" spans="1:10" ht="21.95" customHeight="1" x14ac:dyDescent="0.15">
      <c r="A8974" s="6" t="s">
        <v>308</v>
      </c>
      <c r="B8974" s="4" t="s">
        <v>160</v>
      </c>
      <c r="C8974" s="4" t="s">
        <v>256</v>
      </c>
      <c r="D8974" s="4" t="s">
        <v>281</v>
      </c>
      <c r="E8974" s="5">
        <v>13.02</v>
      </c>
    </row>
    <row r="8975" spans="1:10" ht="21.95" customHeight="1" x14ac:dyDescent="0.15">
      <c r="A8975" s="6" t="s">
        <v>308</v>
      </c>
      <c r="B8975" s="4" t="s">
        <v>160</v>
      </c>
      <c r="C8975" s="4" t="s">
        <v>256</v>
      </c>
      <c r="D8975" s="4" t="s">
        <v>282</v>
      </c>
      <c r="E8975" s="5">
        <v>13.18</v>
      </c>
    </row>
    <row r="8976" spans="1:10" ht="21.95" customHeight="1" x14ac:dyDescent="0.15">
      <c r="A8976" s="6" t="s">
        <v>308</v>
      </c>
      <c r="B8976" s="4" t="s">
        <v>160</v>
      </c>
      <c r="C8976" s="4" t="s">
        <v>256</v>
      </c>
      <c r="D8976" s="4" t="s">
        <v>265</v>
      </c>
      <c r="E8976" s="5">
        <v>14.67</v>
      </c>
    </row>
    <row r="8977" spans="1:10" ht="21.95" customHeight="1" x14ac:dyDescent="0.15">
      <c r="A8977" s="6" t="s">
        <v>308</v>
      </c>
      <c r="B8977" s="4" t="s">
        <v>161</v>
      </c>
      <c r="C8977" s="4" t="s">
        <v>256</v>
      </c>
      <c r="D8977" s="4" t="s">
        <v>264</v>
      </c>
      <c r="E8977" s="5">
        <v>9.58</v>
      </c>
      <c r="F8977" t="s">
        <v>353</v>
      </c>
      <c r="G8977" s="17">
        <f>+E8977+E8978+E8979+E8980+E8981+E8982+E8983+E8984+E8985+E8986</f>
        <v>105.84</v>
      </c>
      <c r="H8977" s="17">
        <f>+E8987+E8988+E8989+E8990+E8991</f>
        <v>66.12</v>
      </c>
      <c r="I8977" s="18">
        <f>+(G8977/4)/(H8977/3)</f>
        <v>1.2005444646098002</v>
      </c>
      <c r="J8977" s="21">
        <f>+(B8977-$L$1)/7</f>
        <v>24</v>
      </c>
    </row>
    <row r="8978" spans="1:10" ht="21.95" customHeight="1" x14ac:dyDescent="0.15">
      <c r="A8978" s="6" t="s">
        <v>308</v>
      </c>
      <c r="B8978" s="4" t="s">
        <v>161</v>
      </c>
      <c r="C8978" s="4" t="s">
        <v>256</v>
      </c>
      <c r="D8978" s="4" t="s">
        <v>264</v>
      </c>
      <c r="E8978" s="5">
        <v>7.08</v>
      </c>
    </row>
    <row r="8979" spans="1:10" ht="21.95" customHeight="1" x14ac:dyDescent="0.15">
      <c r="A8979" s="6" t="s">
        <v>308</v>
      </c>
      <c r="B8979" s="4" t="s">
        <v>161</v>
      </c>
      <c r="C8979" s="4" t="s">
        <v>256</v>
      </c>
      <c r="D8979" s="4" t="s">
        <v>281</v>
      </c>
      <c r="E8979" s="5">
        <v>12.52</v>
      </c>
    </row>
    <row r="8980" spans="1:10" ht="21.95" customHeight="1" x14ac:dyDescent="0.15">
      <c r="A8980" s="6" t="s">
        <v>308</v>
      </c>
      <c r="B8980" s="4" t="s">
        <v>161</v>
      </c>
      <c r="C8980" s="4" t="s">
        <v>256</v>
      </c>
      <c r="D8980" s="4" t="s">
        <v>281</v>
      </c>
      <c r="E8980" s="5">
        <v>10.97</v>
      </c>
    </row>
    <row r="8981" spans="1:10" ht="21.95" customHeight="1" x14ac:dyDescent="0.15">
      <c r="A8981" s="6" t="s">
        <v>308</v>
      </c>
      <c r="B8981" s="4" t="s">
        <v>161</v>
      </c>
      <c r="C8981" s="4" t="s">
        <v>256</v>
      </c>
      <c r="D8981" s="4" t="s">
        <v>282</v>
      </c>
      <c r="E8981" s="5">
        <v>11.88</v>
      </c>
    </row>
    <row r="8982" spans="1:10" ht="21.95" customHeight="1" x14ac:dyDescent="0.15">
      <c r="A8982" s="6" t="s">
        <v>308</v>
      </c>
      <c r="B8982" s="4" t="s">
        <v>161</v>
      </c>
      <c r="C8982" s="4" t="s">
        <v>256</v>
      </c>
      <c r="D8982" s="4" t="s">
        <v>282</v>
      </c>
      <c r="E8982" s="5">
        <v>10.73</v>
      </c>
    </row>
    <row r="8983" spans="1:10" ht="21.95" customHeight="1" x14ac:dyDescent="0.15">
      <c r="A8983" s="6" t="s">
        <v>308</v>
      </c>
      <c r="B8983" s="4" t="s">
        <v>161</v>
      </c>
      <c r="C8983" s="4" t="s">
        <v>256</v>
      </c>
      <c r="D8983" s="4" t="s">
        <v>265</v>
      </c>
      <c r="E8983" s="5">
        <v>12.08</v>
      </c>
    </row>
    <row r="8984" spans="1:10" ht="21.95" customHeight="1" x14ac:dyDescent="0.15">
      <c r="A8984" s="6" t="s">
        <v>308</v>
      </c>
      <c r="B8984" s="4" t="s">
        <v>161</v>
      </c>
      <c r="C8984" s="4" t="s">
        <v>256</v>
      </c>
      <c r="D8984" s="4" t="s">
        <v>265</v>
      </c>
      <c r="E8984" s="5">
        <v>9.75</v>
      </c>
    </row>
    <row r="8985" spans="1:10" ht="21.95" customHeight="1" x14ac:dyDescent="0.15">
      <c r="A8985" s="6" t="s">
        <v>308</v>
      </c>
      <c r="B8985" s="4" t="s">
        <v>161</v>
      </c>
      <c r="C8985" s="4" t="s">
        <v>256</v>
      </c>
      <c r="D8985" s="4" t="s">
        <v>259</v>
      </c>
      <c r="E8985" s="5">
        <v>11.46</v>
      </c>
    </row>
    <row r="8986" spans="1:10" ht="21.95" customHeight="1" x14ac:dyDescent="0.15">
      <c r="A8986" s="6" t="s">
        <v>308</v>
      </c>
      <c r="B8986" s="4" t="s">
        <v>161</v>
      </c>
      <c r="C8986" s="4" t="s">
        <v>256</v>
      </c>
      <c r="D8986" s="4" t="s">
        <v>259</v>
      </c>
      <c r="E8986" s="5">
        <v>9.7899999999999991</v>
      </c>
    </row>
    <row r="8987" spans="1:10" ht="21.95" customHeight="1" x14ac:dyDescent="0.15">
      <c r="A8987" s="6" t="s">
        <v>308</v>
      </c>
      <c r="B8987" s="4" t="s">
        <v>162</v>
      </c>
      <c r="C8987" s="4" t="s">
        <v>256</v>
      </c>
      <c r="D8987" s="4" t="s">
        <v>264</v>
      </c>
      <c r="E8987" s="5">
        <v>11.71</v>
      </c>
      <c r="F8987" t="s">
        <v>354</v>
      </c>
    </row>
    <row r="8988" spans="1:10" ht="21.95" customHeight="1" x14ac:dyDescent="0.15">
      <c r="A8988" s="6" t="s">
        <v>308</v>
      </c>
      <c r="B8988" s="4" t="s">
        <v>162</v>
      </c>
      <c r="C8988" s="4" t="s">
        <v>256</v>
      </c>
      <c r="D8988" s="4" t="s">
        <v>281</v>
      </c>
      <c r="E8988" s="5">
        <v>13.81</v>
      </c>
    </row>
    <row r="8989" spans="1:10" ht="21.95" customHeight="1" x14ac:dyDescent="0.15">
      <c r="A8989" s="6" t="s">
        <v>308</v>
      </c>
      <c r="B8989" s="4" t="s">
        <v>162</v>
      </c>
      <c r="C8989" s="4" t="s">
        <v>256</v>
      </c>
      <c r="D8989" s="4" t="s">
        <v>282</v>
      </c>
      <c r="E8989" s="5">
        <v>13.12</v>
      </c>
    </row>
    <row r="8990" spans="1:10" ht="21.95" customHeight="1" x14ac:dyDescent="0.15">
      <c r="A8990" s="6" t="s">
        <v>308</v>
      </c>
      <c r="B8990" s="4" t="s">
        <v>162</v>
      </c>
      <c r="C8990" s="4" t="s">
        <v>256</v>
      </c>
      <c r="D8990" s="4" t="s">
        <v>265</v>
      </c>
      <c r="E8990" s="5">
        <v>14.65</v>
      </c>
    </row>
    <row r="8991" spans="1:10" ht="21.95" customHeight="1" x14ac:dyDescent="0.15">
      <c r="A8991" s="6" t="s">
        <v>308</v>
      </c>
      <c r="B8991" s="4" t="s">
        <v>162</v>
      </c>
      <c r="C8991" s="4" t="s">
        <v>256</v>
      </c>
      <c r="D8991" s="4" t="s">
        <v>259</v>
      </c>
      <c r="E8991" s="5">
        <v>12.83</v>
      </c>
    </row>
    <row r="8992" spans="1:10" ht="21.95" customHeight="1" x14ac:dyDescent="0.15">
      <c r="A8992" s="6" t="s">
        <v>308</v>
      </c>
      <c r="B8992" s="4" t="s">
        <v>57</v>
      </c>
      <c r="C8992" s="4" t="s">
        <v>256</v>
      </c>
      <c r="D8992" s="4" t="s">
        <v>264</v>
      </c>
      <c r="E8992" s="5">
        <v>10.95</v>
      </c>
      <c r="F8992" t="s">
        <v>353</v>
      </c>
      <c r="G8992" s="17">
        <f>+E8992+E8993+E8994+E8995+E8996+E8997+E8998+E8999+E9000+E9001+E9002</f>
        <v>135.08000000000001</v>
      </c>
      <c r="H8992" s="17">
        <f>+E9007+E9003+E9004+E9005+E9006</f>
        <v>72.3</v>
      </c>
      <c r="I8992" s="18">
        <f>+(G8992/4)/(H8992/3)</f>
        <v>1.4012448132780086</v>
      </c>
      <c r="J8992" s="21">
        <f>+(B8992-$L$1+1)/7</f>
        <v>25</v>
      </c>
    </row>
    <row r="8993" spans="1:10" ht="21.95" customHeight="1" x14ac:dyDescent="0.15">
      <c r="A8993" s="6" t="s">
        <v>308</v>
      </c>
      <c r="B8993" s="4" t="s">
        <v>163</v>
      </c>
      <c r="C8993" s="4" t="s">
        <v>256</v>
      </c>
      <c r="D8993" s="4" t="s">
        <v>281</v>
      </c>
      <c r="E8993" s="5">
        <v>14.31</v>
      </c>
    </row>
    <row r="8994" spans="1:10" ht="21.95" customHeight="1" x14ac:dyDescent="0.15">
      <c r="A8994" s="6" t="s">
        <v>308</v>
      </c>
      <c r="B8994" s="4" t="s">
        <v>163</v>
      </c>
      <c r="C8994" s="4" t="s">
        <v>256</v>
      </c>
      <c r="D8994" s="4" t="s">
        <v>281</v>
      </c>
      <c r="E8994" s="5">
        <v>12.56</v>
      </c>
    </row>
    <row r="8995" spans="1:10" ht="21.95" customHeight="1" x14ac:dyDescent="0.15">
      <c r="A8995" s="6" t="s">
        <v>308</v>
      </c>
      <c r="B8995" s="4" t="s">
        <v>163</v>
      </c>
      <c r="C8995" s="4" t="s">
        <v>256</v>
      </c>
      <c r="D8995" s="4" t="s">
        <v>282</v>
      </c>
      <c r="E8995" s="5">
        <v>14.8</v>
      </c>
    </row>
    <row r="8996" spans="1:10" ht="21.95" customHeight="1" x14ac:dyDescent="0.15">
      <c r="A8996" s="6" t="s">
        <v>308</v>
      </c>
      <c r="B8996" s="4" t="s">
        <v>163</v>
      </c>
      <c r="C8996" s="4" t="s">
        <v>256</v>
      </c>
      <c r="D8996" s="4" t="s">
        <v>282</v>
      </c>
      <c r="E8996" s="5">
        <v>12.9</v>
      </c>
    </row>
    <row r="8997" spans="1:10" ht="21.95" customHeight="1" x14ac:dyDescent="0.15">
      <c r="A8997" s="6" t="s">
        <v>308</v>
      </c>
      <c r="B8997" s="4" t="s">
        <v>163</v>
      </c>
      <c r="C8997" s="4" t="s">
        <v>256</v>
      </c>
      <c r="D8997" s="4" t="s">
        <v>265</v>
      </c>
      <c r="E8997" s="5">
        <v>14.82</v>
      </c>
    </row>
    <row r="8998" spans="1:10" ht="21.95" customHeight="1" x14ac:dyDescent="0.15">
      <c r="A8998" s="6" t="s">
        <v>308</v>
      </c>
      <c r="B8998" s="4" t="s">
        <v>163</v>
      </c>
      <c r="C8998" s="4" t="s">
        <v>256</v>
      </c>
      <c r="D8998" s="4" t="s">
        <v>265</v>
      </c>
      <c r="E8998" s="5">
        <v>11.53</v>
      </c>
    </row>
    <row r="8999" spans="1:10" ht="21.95" customHeight="1" x14ac:dyDescent="0.15">
      <c r="A8999" s="6" t="s">
        <v>308</v>
      </c>
      <c r="B8999" s="4" t="s">
        <v>163</v>
      </c>
      <c r="C8999" s="4" t="s">
        <v>256</v>
      </c>
      <c r="D8999" s="4" t="s">
        <v>259</v>
      </c>
      <c r="E8999" s="5">
        <v>11.26</v>
      </c>
    </row>
    <row r="9000" spans="1:10" ht="21.95" customHeight="1" x14ac:dyDescent="0.15">
      <c r="A9000" s="6" t="s">
        <v>308</v>
      </c>
      <c r="B9000" s="4" t="s">
        <v>163</v>
      </c>
      <c r="C9000" s="4" t="s">
        <v>256</v>
      </c>
      <c r="D9000" s="4" t="s">
        <v>259</v>
      </c>
      <c r="E9000" s="5">
        <v>12.37</v>
      </c>
    </row>
    <row r="9001" spans="1:10" ht="21.95" customHeight="1" x14ac:dyDescent="0.15">
      <c r="A9001" s="6" t="s">
        <v>308</v>
      </c>
      <c r="B9001" s="4" t="s">
        <v>163</v>
      </c>
      <c r="C9001" s="4" t="s">
        <v>256</v>
      </c>
      <c r="D9001" s="4" t="s">
        <v>260</v>
      </c>
      <c r="E9001" s="5">
        <v>13.24</v>
      </c>
    </row>
    <row r="9002" spans="1:10" ht="21.95" customHeight="1" x14ac:dyDescent="0.15">
      <c r="A9002" s="6" t="s">
        <v>308</v>
      </c>
      <c r="B9002" s="4" t="s">
        <v>163</v>
      </c>
      <c r="C9002" s="4" t="s">
        <v>256</v>
      </c>
      <c r="D9002" s="4" t="s">
        <v>260</v>
      </c>
      <c r="E9002" s="5">
        <v>6.34</v>
      </c>
    </row>
    <row r="9003" spans="1:10" ht="21.95" customHeight="1" x14ac:dyDescent="0.15">
      <c r="A9003" s="6" t="s">
        <v>308</v>
      </c>
      <c r="B9003" s="4" t="s">
        <v>164</v>
      </c>
      <c r="C9003" s="4" t="s">
        <v>256</v>
      </c>
      <c r="D9003" s="4" t="s">
        <v>264</v>
      </c>
      <c r="E9003" s="5">
        <v>13.29</v>
      </c>
      <c r="F9003" t="s">
        <v>354</v>
      </c>
    </row>
    <row r="9004" spans="1:10" ht="21.95" customHeight="1" x14ac:dyDescent="0.15">
      <c r="A9004" s="6" t="s">
        <v>308</v>
      </c>
      <c r="B9004" s="4" t="s">
        <v>164</v>
      </c>
      <c r="C9004" s="4" t="s">
        <v>256</v>
      </c>
      <c r="D9004" s="4" t="s">
        <v>282</v>
      </c>
      <c r="E9004" s="5">
        <v>14.79</v>
      </c>
    </row>
    <row r="9005" spans="1:10" ht="21.95" customHeight="1" x14ac:dyDescent="0.15">
      <c r="A9005" s="6" t="s">
        <v>308</v>
      </c>
      <c r="B9005" s="4" t="s">
        <v>164</v>
      </c>
      <c r="C9005" s="4" t="s">
        <v>256</v>
      </c>
      <c r="D9005" s="4" t="s">
        <v>265</v>
      </c>
      <c r="E9005" s="5">
        <v>15.09</v>
      </c>
    </row>
    <row r="9006" spans="1:10" ht="21.95" customHeight="1" x14ac:dyDescent="0.15">
      <c r="A9006" s="6" t="s">
        <v>308</v>
      </c>
      <c r="B9006" s="4" t="s">
        <v>164</v>
      </c>
      <c r="C9006" s="4" t="s">
        <v>256</v>
      </c>
      <c r="D9006" s="4" t="s">
        <v>259</v>
      </c>
      <c r="E9006" s="5">
        <v>14.99</v>
      </c>
    </row>
    <row r="9007" spans="1:10" ht="21.95" customHeight="1" x14ac:dyDescent="0.15">
      <c r="A9007" s="6" t="s">
        <v>308</v>
      </c>
      <c r="B9007" s="4" t="s">
        <v>164</v>
      </c>
      <c r="C9007" s="4" t="s">
        <v>256</v>
      </c>
      <c r="D9007" s="4" t="s">
        <v>260</v>
      </c>
      <c r="E9007" s="5">
        <v>14.14</v>
      </c>
    </row>
    <row r="9008" spans="1:10" ht="21.95" customHeight="1" x14ac:dyDescent="0.15">
      <c r="A9008" s="6" t="s">
        <v>308</v>
      </c>
      <c r="B9008" s="4" t="s">
        <v>59</v>
      </c>
      <c r="C9008" s="4" t="s">
        <v>256</v>
      </c>
      <c r="D9008" s="4" t="s">
        <v>281</v>
      </c>
      <c r="E9008" s="5">
        <v>13.7</v>
      </c>
      <c r="F9008" t="s">
        <v>353</v>
      </c>
      <c r="G9008" s="17">
        <f>+E9008+E9009+E9010+E9011+E9012+E9013+E9014+E9015+E9016+E9017+E9018+E9019</f>
        <v>140.68</v>
      </c>
      <c r="H9008" s="17">
        <f>+E9023+E9024+E9020+E9021+E9022+E9025</f>
        <v>60.359999999999992</v>
      </c>
      <c r="I9008" s="18">
        <f>+(G9008/4)/(H9008/3)</f>
        <v>1.7480119284294238</v>
      </c>
      <c r="J9008" s="21">
        <f>+(B9008-$L$1+1)/7</f>
        <v>26</v>
      </c>
    </row>
    <row r="9009" spans="1:6" ht="21.95" customHeight="1" x14ac:dyDescent="0.15">
      <c r="A9009" s="6" t="s">
        <v>308</v>
      </c>
      <c r="B9009" s="4" t="s">
        <v>59</v>
      </c>
      <c r="C9009" s="4" t="s">
        <v>256</v>
      </c>
      <c r="D9009" s="4" t="s">
        <v>281</v>
      </c>
      <c r="E9009" s="5">
        <v>10.61</v>
      </c>
    </row>
    <row r="9010" spans="1:6" ht="21.95" customHeight="1" x14ac:dyDescent="0.15">
      <c r="A9010" s="6" t="s">
        <v>308</v>
      </c>
      <c r="B9010" s="4" t="s">
        <v>166</v>
      </c>
      <c r="C9010" s="4" t="s">
        <v>256</v>
      </c>
      <c r="D9010" s="4" t="s">
        <v>264</v>
      </c>
      <c r="E9010" s="5">
        <v>12.57</v>
      </c>
    </row>
    <row r="9011" spans="1:6" ht="21.95" customHeight="1" x14ac:dyDescent="0.15">
      <c r="A9011" s="6" t="s">
        <v>308</v>
      </c>
      <c r="B9011" s="4" t="s">
        <v>166</v>
      </c>
      <c r="C9011" s="4" t="s">
        <v>256</v>
      </c>
      <c r="D9011" s="4" t="s">
        <v>264</v>
      </c>
      <c r="E9011" s="5">
        <v>7.23</v>
      </c>
    </row>
    <row r="9012" spans="1:6" ht="21.95" customHeight="1" x14ac:dyDescent="0.15">
      <c r="A9012" s="6" t="s">
        <v>308</v>
      </c>
      <c r="B9012" s="4" t="s">
        <v>166</v>
      </c>
      <c r="C9012" s="4" t="s">
        <v>256</v>
      </c>
      <c r="D9012" s="4" t="s">
        <v>281</v>
      </c>
      <c r="E9012" s="5">
        <v>14.65</v>
      </c>
    </row>
    <row r="9013" spans="1:6" ht="21.95" customHeight="1" x14ac:dyDescent="0.15">
      <c r="A9013" s="6" t="s">
        <v>308</v>
      </c>
      <c r="B9013" s="4" t="s">
        <v>166</v>
      </c>
      <c r="C9013" s="4" t="s">
        <v>256</v>
      </c>
      <c r="D9013" s="4" t="s">
        <v>281</v>
      </c>
      <c r="E9013" s="5">
        <v>10.32</v>
      </c>
    </row>
    <row r="9014" spans="1:6" ht="21.95" customHeight="1" x14ac:dyDescent="0.15">
      <c r="A9014" s="6" t="s">
        <v>308</v>
      </c>
      <c r="B9014" s="4" t="s">
        <v>166</v>
      </c>
      <c r="C9014" s="4" t="s">
        <v>256</v>
      </c>
      <c r="D9014" s="4" t="s">
        <v>282</v>
      </c>
      <c r="E9014" s="5">
        <v>12.63</v>
      </c>
    </row>
    <row r="9015" spans="1:6" ht="21.95" customHeight="1" x14ac:dyDescent="0.15">
      <c r="A9015" s="6" t="s">
        <v>308</v>
      </c>
      <c r="B9015" s="4" t="s">
        <v>166</v>
      </c>
      <c r="C9015" s="4" t="s">
        <v>256</v>
      </c>
      <c r="D9015" s="4" t="s">
        <v>282</v>
      </c>
      <c r="E9015" s="5">
        <v>11.04</v>
      </c>
    </row>
    <row r="9016" spans="1:6" ht="21.95" customHeight="1" x14ac:dyDescent="0.15">
      <c r="A9016" s="6" t="s">
        <v>308</v>
      </c>
      <c r="B9016" s="4" t="s">
        <v>166</v>
      </c>
      <c r="C9016" s="4" t="s">
        <v>256</v>
      </c>
      <c r="D9016" s="4" t="s">
        <v>265</v>
      </c>
      <c r="E9016" s="5">
        <v>14.14</v>
      </c>
    </row>
    <row r="9017" spans="1:6" ht="21.95" customHeight="1" x14ac:dyDescent="0.15">
      <c r="A9017" s="6" t="s">
        <v>308</v>
      </c>
      <c r="B9017" s="4" t="s">
        <v>166</v>
      </c>
      <c r="C9017" s="4" t="s">
        <v>256</v>
      </c>
      <c r="D9017" s="4" t="s">
        <v>265</v>
      </c>
      <c r="E9017" s="5">
        <v>8.89</v>
      </c>
    </row>
    <row r="9018" spans="1:6" ht="21.95" customHeight="1" x14ac:dyDescent="0.15">
      <c r="A9018" s="6" t="s">
        <v>308</v>
      </c>
      <c r="B9018" s="4" t="s">
        <v>166</v>
      </c>
      <c r="C9018" s="4" t="s">
        <v>256</v>
      </c>
      <c r="D9018" s="4" t="s">
        <v>260</v>
      </c>
      <c r="E9018" s="5">
        <v>13.44</v>
      </c>
    </row>
    <row r="9019" spans="1:6" ht="21.95" customHeight="1" x14ac:dyDescent="0.15">
      <c r="A9019" s="6" t="s">
        <v>308</v>
      </c>
      <c r="B9019" s="4" t="s">
        <v>166</v>
      </c>
      <c r="C9019" s="4" t="s">
        <v>256</v>
      </c>
      <c r="D9019" s="4" t="s">
        <v>260</v>
      </c>
      <c r="E9019" s="5">
        <v>11.46</v>
      </c>
    </row>
    <row r="9020" spans="1:6" ht="21.95" customHeight="1" x14ac:dyDescent="0.15">
      <c r="A9020" s="9" t="s">
        <v>308</v>
      </c>
      <c r="B9020" s="4" t="s">
        <v>167</v>
      </c>
      <c r="C9020" s="4" t="s">
        <v>256</v>
      </c>
      <c r="D9020" s="4" t="s">
        <v>281</v>
      </c>
      <c r="E9020" s="5">
        <v>11.73</v>
      </c>
      <c r="F9020" t="s">
        <v>354</v>
      </c>
    </row>
    <row r="9021" spans="1:6" ht="21.95" customHeight="1" x14ac:dyDescent="0.15">
      <c r="A9021" s="6" t="s">
        <v>308</v>
      </c>
      <c r="B9021" s="4" t="s">
        <v>167</v>
      </c>
      <c r="C9021" s="4" t="s">
        <v>256</v>
      </c>
      <c r="D9021" s="4" t="s">
        <v>281</v>
      </c>
      <c r="E9021" s="5">
        <v>5.69</v>
      </c>
    </row>
    <row r="9022" spans="1:6" ht="21.95" customHeight="1" x14ac:dyDescent="0.15">
      <c r="A9022" s="6" t="s">
        <v>308</v>
      </c>
      <c r="B9022" s="4" t="s">
        <v>167</v>
      </c>
      <c r="C9022" s="4" t="s">
        <v>256</v>
      </c>
      <c r="D9022" s="4" t="s">
        <v>282</v>
      </c>
      <c r="E9022" s="5">
        <v>14.57</v>
      </c>
    </row>
    <row r="9023" spans="1:6" ht="21.95" customHeight="1" x14ac:dyDescent="0.15">
      <c r="A9023" s="6" t="s">
        <v>308</v>
      </c>
      <c r="B9023" s="4" t="s">
        <v>167</v>
      </c>
      <c r="C9023" s="4" t="s">
        <v>256</v>
      </c>
      <c r="D9023" s="4" t="s">
        <v>259</v>
      </c>
      <c r="E9023" s="5">
        <v>13.4</v>
      </c>
    </row>
    <row r="9024" spans="1:6" ht="21.95" customHeight="1" x14ac:dyDescent="0.15">
      <c r="A9024" s="6" t="s">
        <v>308</v>
      </c>
      <c r="B9024" s="4" t="s">
        <v>167</v>
      </c>
      <c r="C9024" s="4" t="s">
        <v>256</v>
      </c>
      <c r="D9024" s="4" t="s">
        <v>260</v>
      </c>
      <c r="E9024" s="5">
        <v>13.67</v>
      </c>
    </row>
    <row r="9025" spans="1:10" ht="21.95" customHeight="1" x14ac:dyDescent="0.15">
      <c r="A9025" s="6" t="s">
        <v>308</v>
      </c>
      <c r="B9025" s="4" t="s">
        <v>167</v>
      </c>
      <c r="C9025" s="4" t="s">
        <v>256</v>
      </c>
      <c r="D9025" s="4" t="s">
        <v>260</v>
      </c>
      <c r="E9025" s="5">
        <v>1.3</v>
      </c>
    </row>
    <row r="9026" spans="1:10" ht="21.95" customHeight="1" x14ac:dyDescent="0.15">
      <c r="A9026" s="6" t="s">
        <v>308</v>
      </c>
      <c r="B9026" s="4" t="s">
        <v>168</v>
      </c>
      <c r="C9026" s="4" t="s">
        <v>256</v>
      </c>
      <c r="D9026" s="4" t="s">
        <v>264</v>
      </c>
      <c r="E9026" s="5">
        <v>14.71</v>
      </c>
      <c r="F9026" s="13" t="s">
        <v>354</v>
      </c>
    </row>
    <row r="9027" spans="1:10" ht="21.95" customHeight="1" x14ac:dyDescent="0.15">
      <c r="A9027" s="6" t="s">
        <v>308</v>
      </c>
      <c r="B9027" s="4" t="s">
        <v>168</v>
      </c>
      <c r="C9027" s="4" t="s">
        <v>256</v>
      </c>
      <c r="D9027" s="4" t="s">
        <v>264</v>
      </c>
      <c r="E9027" s="5">
        <v>10.92</v>
      </c>
    </row>
    <row r="9028" spans="1:10" ht="21.95" customHeight="1" x14ac:dyDescent="0.15">
      <c r="A9028" s="6" t="s">
        <v>308</v>
      </c>
      <c r="B9028" s="4" t="s">
        <v>168</v>
      </c>
      <c r="C9028" s="4" t="s">
        <v>256</v>
      </c>
      <c r="D9028" s="4" t="s">
        <v>281</v>
      </c>
      <c r="E9028" s="5">
        <v>15.96</v>
      </c>
    </row>
    <row r="9029" spans="1:10" ht="21.95" customHeight="1" x14ac:dyDescent="0.15">
      <c r="A9029" s="6" t="s">
        <v>308</v>
      </c>
      <c r="B9029" s="4" t="s">
        <v>168</v>
      </c>
      <c r="C9029" s="4" t="s">
        <v>256</v>
      </c>
      <c r="D9029" s="4" t="s">
        <v>281</v>
      </c>
      <c r="E9029" s="5">
        <v>13.2</v>
      </c>
    </row>
    <row r="9030" spans="1:10" ht="21.95" customHeight="1" x14ac:dyDescent="0.15">
      <c r="A9030" s="6" t="s">
        <v>308</v>
      </c>
      <c r="B9030" s="4" t="s">
        <v>168</v>
      </c>
      <c r="C9030" s="4" t="s">
        <v>256</v>
      </c>
      <c r="D9030" s="4" t="s">
        <v>282</v>
      </c>
      <c r="E9030" s="5">
        <v>13.63</v>
      </c>
    </row>
    <row r="9031" spans="1:10" ht="21.95" customHeight="1" x14ac:dyDescent="0.15">
      <c r="A9031" s="6" t="s">
        <v>308</v>
      </c>
      <c r="B9031" s="4" t="s">
        <v>168</v>
      </c>
      <c r="C9031" s="4" t="s">
        <v>256</v>
      </c>
      <c r="D9031" s="4" t="s">
        <v>282</v>
      </c>
      <c r="E9031" s="5">
        <v>14.24</v>
      </c>
    </row>
    <row r="9032" spans="1:10" ht="21.95" customHeight="1" x14ac:dyDescent="0.15">
      <c r="A9032" s="6" t="s">
        <v>308</v>
      </c>
      <c r="B9032" s="4" t="s">
        <v>168</v>
      </c>
      <c r="C9032" s="4" t="s">
        <v>256</v>
      </c>
      <c r="D9032" s="4" t="s">
        <v>282</v>
      </c>
      <c r="E9032" s="5">
        <v>5.95</v>
      </c>
    </row>
    <row r="9033" spans="1:10" ht="21.95" customHeight="1" x14ac:dyDescent="0.15">
      <c r="A9033" s="6" t="s">
        <v>308</v>
      </c>
      <c r="B9033" s="4" t="s">
        <v>168</v>
      </c>
      <c r="C9033" s="4" t="s">
        <v>256</v>
      </c>
      <c r="D9033" s="4" t="s">
        <v>265</v>
      </c>
      <c r="E9033" s="5">
        <v>15.3</v>
      </c>
    </row>
    <row r="9034" spans="1:10" ht="21.95" customHeight="1" x14ac:dyDescent="0.15">
      <c r="A9034" s="6" t="s">
        <v>308</v>
      </c>
      <c r="B9034" s="4" t="s">
        <v>168</v>
      </c>
      <c r="C9034" s="4" t="s">
        <v>256</v>
      </c>
      <c r="D9034" s="4" t="s">
        <v>265</v>
      </c>
      <c r="E9034" s="5">
        <v>15.06</v>
      </c>
    </row>
    <row r="9035" spans="1:10" ht="21.95" customHeight="1" x14ac:dyDescent="0.15">
      <c r="A9035" s="6" t="s">
        <v>308</v>
      </c>
      <c r="B9035" s="4" t="s">
        <v>168</v>
      </c>
      <c r="C9035" s="4" t="s">
        <v>256</v>
      </c>
      <c r="D9035" s="4" t="s">
        <v>265</v>
      </c>
      <c r="E9035" s="5">
        <v>4.66</v>
      </c>
    </row>
    <row r="9036" spans="1:10" ht="21.95" customHeight="1" x14ac:dyDescent="0.15">
      <c r="A9036" s="6" t="s">
        <v>308</v>
      </c>
      <c r="B9036" s="4" t="s">
        <v>168</v>
      </c>
      <c r="C9036" s="4" t="s">
        <v>256</v>
      </c>
      <c r="D9036" s="4" t="s">
        <v>259</v>
      </c>
      <c r="E9036" s="5">
        <v>12.74</v>
      </c>
    </row>
    <row r="9037" spans="1:10" ht="21.95" customHeight="1" x14ac:dyDescent="0.15">
      <c r="A9037" s="6" t="s">
        <v>308</v>
      </c>
      <c r="B9037" s="4" t="s">
        <v>168</v>
      </c>
      <c r="C9037" s="4" t="s">
        <v>256</v>
      </c>
      <c r="D9037" s="4" t="s">
        <v>259</v>
      </c>
      <c r="E9037" s="5">
        <v>12.34</v>
      </c>
    </row>
    <row r="9038" spans="1:10" ht="21.95" customHeight="1" x14ac:dyDescent="0.15">
      <c r="A9038" s="6" t="s">
        <v>308</v>
      </c>
      <c r="B9038" s="4" t="s">
        <v>168</v>
      </c>
      <c r="C9038" s="4" t="s">
        <v>256</v>
      </c>
      <c r="D9038" s="4" t="s">
        <v>259</v>
      </c>
      <c r="E9038" s="5">
        <v>9.19</v>
      </c>
    </row>
    <row r="9039" spans="1:10" ht="21.95" customHeight="1" x14ac:dyDescent="0.15">
      <c r="A9039" s="6" t="s">
        <v>308</v>
      </c>
      <c r="B9039" s="4" t="s">
        <v>169</v>
      </c>
      <c r="C9039" s="4" t="s">
        <v>256</v>
      </c>
      <c r="D9039" s="4" t="s">
        <v>264</v>
      </c>
      <c r="E9039" s="5">
        <v>9.76</v>
      </c>
      <c r="F9039" t="s">
        <v>353</v>
      </c>
      <c r="G9039" s="17">
        <f>+E9039+E9040+E9041+E9042+E9043+E9044+E9045+E9046+E9047+E9048</f>
        <v>109.18</v>
      </c>
      <c r="H9039" s="17">
        <f>+E9049+E9050+E9051+E9052+E9053</f>
        <v>65.81</v>
      </c>
      <c r="I9039" s="18">
        <f>+(G9039/4)/(H9039/3)</f>
        <v>1.2442637896976143</v>
      </c>
      <c r="J9039" s="21">
        <f>+(B9039-$L$1)/7</f>
        <v>28</v>
      </c>
    </row>
    <row r="9040" spans="1:10" ht="21.95" customHeight="1" x14ac:dyDescent="0.15">
      <c r="A9040" s="6" t="s">
        <v>308</v>
      </c>
      <c r="B9040" s="4" t="s">
        <v>169</v>
      </c>
      <c r="C9040" s="4" t="s">
        <v>256</v>
      </c>
      <c r="D9040" s="4" t="s">
        <v>264</v>
      </c>
      <c r="E9040" s="5">
        <v>9.5500000000000007</v>
      </c>
    </row>
    <row r="9041" spans="1:10" ht="21.95" customHeight="1" x14ac:dyDescent="0.15">
      <c r="A9041" s="6" t="s">
        <v>308</v>
      </c>
      <c r="B9041" s="4" t="s">
        <v>169</v>
      </c>
      <c r="C9041" s="4" t="s">
        <v>256</v>
      </c>
      <c r="D9041" s="4" t="s">
        <v>281</v>
      </c>
      <c r="E9041" s="5">
        <v>12.72</v>
      </c>
    </row>
    <row r="9042" spans="1:10" ht="21.95" customHeight="1" x14ac:dyDescent="0.15">
      <c r="A9042" s="6" t="s">
        <v>308</v>
      </c>
      <c r="B9042" s="4" t="s">
        <v>169</v>
      </c>
      <c r="C9042" s="4" t="s">
        <v>256</v>
      </c>
      <c r="D9042" s="4" t="s">
        <v>281</v>
      </c>
      <c r="E9042" s="5">
        <v>9.61</v>
      </c>
    </row>
    <row r="9043" spans="1:10" ht="21.95" customHeight="1" x14ac:dyDescent="0.15">
      <c r="A9043" s="6" t="s">
        <v>308</v>
      </c>
      <c r="B9043" s="4" t="s">
        <v>169</v>
      </c>
      <c r="C9043" s="4" t="s">
        <v>256</v>
      </c>
      <c r="D9043" s="4" t="s">
        <v>282</v>
      </c>
      <c r="E9043" s="5">
        <v>12.39</v>
      </c>
    </row>
    <row r="9044" spans="1:10" ht="21.95" customHeight="1" x14ac:dyDescent="0.15">
      <c r="A9044" s="6" t="s">
        <v>308</v>
      </c>
      <c r="B9044" s="4" t="s">
        <v>169</v>
      </c>
      <c r="C9044" s="4" t="s">
        <v>256</v>
      </c>
      <c r="D9044" s="4" t="s">
        <v>282</v>
      </c>
      <c r="E9044" s="5">
        <v>8.34</v>
      </c>
    </row>
    <row r="9045" spans="1:10" ht="21.95" customHeight="1" x14ac:dyDescent="0.15">
      <c r="A9045" s="6" t="s">
        <v>308</v>
      </c>
      <c r="B9045" s="4" t="s">
        <v>169</v>
      </c>
      <c r="C9045" s="4" t="s">
        <v>256</v>
      </c>
      <c r="D9045" s="4" t="s">
        <v>265</v>
      </c>
      <c r="E9045" s="5">
        <v>12.88</v>
      </c>
    </row>
    <row r="9046" spans="1:10" ht="21.95" customHeight="1" x14ac:dyDescent="0.15">
      <c r="A9046" s="6" t="s">
        <v>308</v>
      </c>
      <c r="B9046" s="4" t="s">
        <v>169</v>
      </c>
      <c r="C9046" s="4" t="s">
        <v>256</v>
      </c>
      <c r="D9046" s="4" t="s">
        <v>265</v>
      </c>
      <c r="E9046" s="5">
        <v>10.029999999999999</v>
      </c>
    </row>
    <row r="9047" spans="1:10" ht="21.95" customHeight="1" x14ac:dyDescent="0.15">
      <c r="A9047" s="6" t="s">
        <v>308</v>
      </c>
      <c r="B9047" s="4" t="s">
        <v>169</v>
      </c>
      <c r="C9047" s="4" t="s">
        <v>256</v>
      </c>
      <c r="D9047" s="4" t="s">
        <v>259</v>
      </c>
      <c r="E9047" s="5">
        <v>12.78</v>
      </c>
    </row>
    <row r="9048" spans="1:10" ht="21.95" customHeight="1" x14ac:dyDescent="0.15">
      <c r="A9048" s="6" t="s">
        <v>308</v>
      </c>
      <c r="B9048" s="4" t="s">
        <v>169</v>
      </c>
      <c r="C9048" s="4" t="s">
        <v>256</v>
      </c>
      <c r="D9048" s="4" t="s">
        <v>259</v>
      </c>
      <c r="E9048" s="5">
        <v>11.12</v>
      </c>
    </row>
    <row r="9049" spans="1:10" ht="21.95" customHeight="1" x14ac:dyDescent="0.15">
      <c r="A9049" s="6" t="s">
        <v>308</v>
      </c>
      <c r="B9049" s="4" t="s">
        <v>170</v>
      </c>
      <c r="C9049" s="4" t="s">
        <v>256</v>
      </c>
      <c r="D9049" s="4" t="s">
        <v>264</v>
      </c>
      <c r="E9049" s="5">
        <v>11.54</v>
      </c>
      <c r="F9049" t="s">
        <v>354</v>
      </c>
    </row>
    <row r="9050" spans="1:10" ht="21.95" customHeight="1" x14ac:dyDescent="0.15">
      <c r="A9050" s="6" t="s">
        <v>308</v>
      </c>
      <c r="B9050" s="4" t="s">
        <v>170</v>
      </c>
      <c r="C9050" s="4" t="s">
        <v>256</v>
      </c>
      <c r="D9050" s="4" t="s">
        <v>281</v>
      </c>
      <c r="E9050" s="5">
        <v>12.85</v>
      </c>
    </row>
    <row r="9051" spans="1:10" ht="21.95" customHeight="1" x14ac:dyDescent="0.15">
      <c r="A9051" s="6" t="s">
        <v>308</v>
      </c>
      <c r="B9051" s="4" t="s">
        <v>170</v>
      </c>
      <c r="C9051" s="4" t="s">
        <v>256</v>
      </c>
      <c r="D9051" s="4" t="s">
        <v>282</v>
      </c>
      <c r="E9051" s="5">
        <v>12.3</v>
      </c>
    </row>
    <row r="9052" spans="1:10" ht="21.95" customHeight="1" x14ac:dyDescent="0.15">
      <c r="A9052" s="6" t="s">
        <v>308</v>
      </c>
      <c r="B9052" s="4" t="s">
        <v>170</v>
      </c>
      <c r="C9052" s="4" t="s">
        <v>256</v>
      </c>
      <c r="D9052" s="4" t="s">
        <v>265</v>
      </c>
      <c r="E9052" s="5">
        <v>15.34</v>
      </c>
    </row>
    <row r="9053" spans="1:10" ht="21.95" customHeight="1" x14ac:dyDescent="0.15">
      <c r="A9053" s="6" t="s">
        <v>308</v>
      </c>
      <c r="B9053" s="4" t="s">
        <v>170</v>
      </c>
      <c r="C9053" s="4" t="s">
        <v>256</v>
      </c>
      <c r="D9053" s="4" t="s">
        <v>259</v>
      </c>
      <c r="E9053" s="5">
        <v>13.78</v>
      </c>
    </row>
    <row r="9054" spans="1:10" ht="21.95" customHeight="1" x14ac:dyDescent="0.15">
      <c r="A9054" s="6" t="s">
        <v>308</v>
      </c>
      <c r="B9054" s="4" t="s">
        <v>171</v>
      </c>
      <c r="C9054" s="4" t="s">
        <v>256</v>
      </c>
      <c r="D9054" s="4" t="s">
        <v>264</v>
      </c>
      <c r="E9054" s="5">
        <v>10.85</v>
      </c>
      <c r="F9054" t="s">
        <v>353</v>
      </c>
      <c r="G9054" s="17">
        <f>+E9054+E9055+E9056+E9057+E9058+E9059+E9060+E9061+E9062+E9063</f>
        <v>100.12</v>
      </c>
      <c r="H9054" s="17">
        <f>+E9064+E9065+E9066+E9067+E9068</f>
        <v>60.960000000000008</v>
      </c>
      <c r="I9054" s="18">
        <f>+(G9054/4)/(H9054/3)</f>
        <v>1.2317913385826771</v>
      </c>
      <c r="J9054" s="21">
        <f>+(B9054-$L$1)/7</f>
        <v>29</v>
      </c>
    </row>
    <row r="9055" spans="1:10" ht="21.95" customHeight="1" x14ac:dyDescent="0.15">
      <c r="A9055" s="6" t="s">
        <v>308</v>
      </c>
      <c r="B9055" s="4" t="s">
        <v>171</v>
      </c>
      <c r="C9055" s="4" t="s">
        <v>256</v>
      </c>
      <c r="D9055" s="4" t="s">
        <v>264</v>
      </c>
      <c r="E9055" s="5">
        <v>5.41</v>
      </c>
    </row>
    <row r="9056" spans="1:10" ht="21.95" customHeight="1" x14ac:dyDescent="0.15">
      <c r="A9056" s="6" t="s">
        <v>308</v>
      </c>
      <c r="B9056" s="4" t="s">
        <v>171</v>
      </c>
      <c r="C9056" s="4" t="s">
        <v>256</v>
      </c>
      <c r="D9056" s="4" t="s">
        <v>281</v>
      </c>
      <c r="E9056" s="5">
        <v>12.64</v>
      </c>
    </row>
    <row r="9057" spans="1:10" ht="21.95" customHeight="1" x14ac:dyDescent="0.15">
      <c r="A9057" s="6" t="s">
        <v>308</v>
      </c>
      <c r="B9057" s="4" t="s">
        <v>171</v>
      </c>
      <c r="C9057" s="4" t="s">
        <v>256</v>
      </c>
      <c r="D9057" s="4" t="s">
        <v>281</v>
      </c>
      <c r="E9057" s="5">
        <v>10.119999999999999</v>
      </c>
    </row>
    <row r="9058" spans="1:10" ht="21.95" customHeight="1" x14ac:dyDescent="0.15">
      <c r="A9058" s="6" t="s">
        <v>308</v>
      </c>
      <c r="B9058" s="4" t="s">
        <v>171</v>
      </c>
      <c r="C9058" s="4" t="s">
        <v>256</v>
      </c>
      <c r="D9058" s="4" t="s">
        <v>282</v>
      </c>
      <c r="E9058" s="5">
        <v>11.88</v>
      </c>
    </row>
    <row r="9059" spans="1:10" ht="21.95" customHeight="1" x14ac:dyDescent="0.15">
      <c r="A9059" s="6" t="s">
        <v>308</v>
      </c>
      <c r="B9059" s="4" t="s">
        <v>171</v>
      </c>
      <c r="C9059" s="4" t="s">
        <v>256</v>
      </c>
      <c r="D9059" s="4" t="s">
        <v>282</v>
      </c>
      <c r="E9059" s="5">
        <v>8.98</v>
      </c>
    </row>
    <row r="9060" spans="1:10" ht="21.95" customHeight="1" x14ac:dyDescent="0.15">
      <c r="A9060" s="6" t="s">
        <v>308</v>
      </c>
      <c r="B9060" s="4" t="s">
        <v>171</v>
      </c>
      <c r="C9060" s="4" t="s">
        <v>256</v>
      </c>
      <c r="D9060" s="4" t="s">
        <v>265</v>
      </c>
      <c r="E9060" s="5">
        <v>12.96</v>
      </c>
    </row>
    <row r="9061" spans="1:10" ht="21.95" customHeight="1" x14ac:dyDescent="0.15">
      <c r="A9061" s="6" t="s">
        <v>308</v>
      </c>
      <c r="B9061" s="4" t="s">
        <v>171</v>
      </c>
      <c r="C9061" s="4" t="s">
        <v>256</v>
      </c>
      <c r="D9061" s="4" t="s">
        <v>265</v>
      </c>
      <c r="E9061" s="5">
        <v>7.4</v>
      </c>
    </row>
    <row r="9062" spans="1:10" ht="21.95" customHeight="1" x14ac:dyDescent="0.15">
      <c r="A9062" s="6" t="s">
        <v>308</v>
      </c>
      <c r="B9062" s="4" t="s">
        <v>171</v>
      </c>
      <c r="C9062" s="4" t="s">
        <v>256</v>
      </c>
      <c r="D9062" s="4" t="s">
        <v>259</v>
      </c>
      <c r="E9062" s="5">
        <v>9.67</v>
      </c>
    </row>
    <row r="9063" spans="1:10" ht="21.95" customHeight="1" x14ac:dyDescent="0.15">
      <c r="A9063" s="6" t="s">
        <v>308</v>
      </c>
      <c r="B9063" s="4" t="s">
        <v>171</v>
      </c>
      <c r="C9063" s="4" t="s">
        <v>256</v>
      </c>
      <c r="D9063" s="4" t="s">
        <v>259</v>
      </c>
      <c r="E9063" s="5">
        <v>10.210000000000001</v>
      </c>
    </row>
    <row r="9064" spans="1:10" ht="21.95" customHeight="1" x14ac:dyDescent="0.15">
      <c r="A9064" s="6" t="s">
        <v>308</v>
      </c>
      <c r="B9064" s="4" t="s">
        <v>172</v>
      </c>
      <c r="C9064" s="4" t="s">
        <v>256</v>
      </c>
      <c r="D9064" s="4" t="s">
        <v>264</v>
      </c>
      <c r="E9064" s="5">
        <v>10.45</v>
      </c>
      <c r="F9064" t="s">
        <v>354</v>
      </c>
    </row>
    <row r="9065" spans="1:10" ht="21.95" customHeight="1" x14ac:dyDescent="0.15">
      <c r="A9065" s="6" t="s">
        <v>308</v>
      </c>
      <c r="B9065" s="4" t="s">
        <v>172</v>
      </c>
      <c r="C9065" s="4" t="s">
        <v>256</v>
      </c>
      <c r="D9065" s="4" t="s">
        <v>281</v>
      </c>
      <c r="E9065" s="5">
        <v>12.72</v>
      </c>
    </row>
    <row r="9066" spans="1:10" ht="21.95" customHeight="1" x14ac:dyDescent="0.15">
      <c r="A9066" s="6" t="s">
        <v>308</v>
      </c>
      <c r="B9066" s="4" t="s">
        <v>172</v>
      </c>
      <c r="C9066" s="4" t="s">
        <v>256</v>
      </c>
      <c r="D9066" s="4" t="s">
        <v>282</v>
      </c>
      <c r="E9066" s="5">
        <v>12.5</v>
      </c>
    </row>
    <row r="9067" spans="1:10" ht="21.95" customHeight="1" x14ac:dyDescent="0.15">
      <c r="A9067" s="9" t="s">
        <v>308</v>
      </c>
      <c r="B9067" s="4" t="s">
        <v>172</v>
      </c>
      <c r="C9067" s="4" t="s">
        <v>256</v>
      </c>
      <c r="D9067" s="4" t="s">
        <v>265</v>
      </c>
      <c r="E9067" s="5">
        <v>13.13</v>
      </c>
    </row>
    <row r="9068" spans="1:10" ht="21.95" customHeight="1" x14ac:dyDescent="0.15">
      <c r="A9068" s="6" t="s">
        <v>308</v>
      </c>
      <c r="B9068" s="4" t="s">
        <v>172</v>
      </c>
      <c r="C9068" s="4" t="s">
        <v>256</v>
      </c>
      <c r="D9068" s="4" t="s">
        <v>259</v>
      </c>
      <c r="E9068" s="5">
        <v>12.16</v>
      </c>
    </row>
    <row r="9069" spans="1:10" ht="21.95" customHeight="1" x14ac:dyDescent="0.15">
      <c r="A9069" s="6" t="s">
        <v>308</v>
      </c>
      <c r="B9069" s="4" t="s">
        <v>173</v>
      </c>
      <c r="C9069" s="4" t="s">
        <v>256</v>
      </c>
      <c r="D9069" s="4" t="s">
        <v>264</v>
      </c>
      <c r="E9069" s="5">
        <v>9.2100000000000009</v>
      </c>
      <c r="F9069" t="s">
        <v>353</v>
      </c>
      <c r="G9069" s="17">
        <f>+E9069+E9070+E9071+E9072+E9073+E9074+E9075+E9076+E9077+E9078</f>
        <v>102.39</v>
      </c>
      <c r="H9069" s="17">
        <f>+E9079+E9080+E9081+E9082+E9083</f>
        <v>65.27000000000001</v>
      </c>
      <c r="I9069" s="18">
        <f>+(G9069/4)/(H9069/3)</f>
        <v>1.1765359276850005</v>
      </c>
      <c r="J9069" s="21">
        <f>+(B9069-$L$1)/7</f>
        <v>30</v>
      </c>
    </row>
    <row r="9070" spans="1:10" ht="21.95" customHeight="1" x14ac:dyDescent="0.15">
      <c r="A9070" s="6" t="s">
        <v>308</v>
      </c>
      <c r="B9070" s="4" t="s">
        <v>173</v>
      </c>
      <c r="C9070" s="4" t="s">
        <v>256</v>
      </c>
      <c r="D9070" s="4" t="s">
        <v>264</v>
      </c>
      <c r="E9070" s="5">
        <v>6.82</v>
      </c>
    </row>
    <row r="9071" spans="1:10" ht="21.95" customHeight="1" x14ac:dyDescent="0.15">
      <c r="A9071" s="6" t="s">
        <v>308</v>
      </c>
      <c r="B9071" s="4" t="s">
        <v>173</v>
      </c>
      <c r="C9071" s="4" t="s">
        <v>256</v>
      </c>
      <c r="D9071" s="4" t="s">
        <v>281</v>
      </c>
      <c r="E9071" s="5">
        <v>13.28</v>
      </c>
    </row>
    <row r="9072" spans="1:10" ht="21.95" customHeight="1" x14ac:dyDescent="0.15">
      <c r="A9072" s="6" t="s">
        <v>308</v>
      </c>
      <c r="B9072" s="4" t="s">
        <v>173</v>
      </c>
      <c r="C9072" s="4" t="s">
        <v>256</v>
      </c>
      <c r="D9072" s="4" t="s">
        <v>281</v>
      </c>
      <c r="E9072" s="5">
        <v>9.57</v>
      </c>
    </row>
    <row r="9073" spans="1:10" ht="21.95" customHeight="1" x14ac:dyDescent="0.15">
      <c r="A9073" s="6" t="s">
        <v>308</v>
      </c>
      <c r="B9073" s="4" t="s">
        <v>173</v>
      </c>
      <c r="C9073" s="4" t="s">
        <v>256</v>
      </c>
      <c r="D9073" s="4" t="s">
        <v>282</v>
      </c>
      <c r="E9073" s="5">
        <v>10.98</v>
      </c>
    </row>
    <row r="9074" spans="1:10" ht="21.95" customHeight="1" x14ac:dyDescent="0.15">
      <c r="A9074" s="6" t="s">
        <v>308</v>
      </c>
      <c r="B9074" s="4" t="s">
        <v>173</v>
      </c>
      <c r="C9074" s="4" t="s">
        <v>256</v>
      </c>
      <c r="D9074" s="4" t="s">
        <v>282</v>
      </c>
      <c r="E9074" s="5">
        <v>9.36</v>
      </c>
    </row>
    <row r="9075" spans="1:10" ht="21.95" customHeight="1" x14ac:dyDescent="0.15">
      <c r="A9075" s="6" t="s">
        <v>308</v>
      </c>
      <c r="B9075" s="4" t="s">
        <v>173</v>
      </c>
      <c r="C9075" s="4" t="s">
        <v>256</v>
      </c>
      <c r="D9075" s="4" t="s">
        <v>265</v>
      </c>
      <c r="E9075" s="5">
        <v>14.02</v>
      </c>
    </row>
    <row r="9076" spans="1:10" ht="21.95" customHeight="1" x14ac:dyDescent="0.15">
      <c r="A9076" s="6" t="s">
        <v>308</v>
      </c>
      <c r="B9076" s="4" t="s">
        <v>173</v>
      </c>
      <c r="C9076" s="4" t="s">
        <v>256</v>
      </c>
      <c r="D9076" s="4" t="s">
        <v>265</v>
      </c>
      <c r="E9076" s="5">
        <v>7.89</v>
      </c>
    </row>
    <row r="9077" spans="1:10" ht="21.95" customHeight="1" x14ac:dyDescent="0.15">
      <c r="A9077" s="6" t="s">
        <v>308</v>
      </c>
      <c r="B9077" s="4" t="s">
        <v>173</v>
      </c>
      <c r="C9077" s="4" t="s">
        <v>256</v>
      </c>
      <c r="D9077" s="4" t="s">
        <v>259</v>
      </c>
      <c r="E9077" s="5">
        <v>10.9</v>
      </c>
    </row>
    <row r="9078" spans="1:10" ht="21.95" customHeight="1" x14ac:dyDescent="0.15">
      <c r="A9078" s="6" t="s">
        <v>308</v>
      </c>
      <c r="B9078" s="4" t="s">
        <v>173</v>
      </c>
      <c r="C9078" s="4" t="s">
        <v>256</v>
      </c>
      <c r="D9078" s="4" t="s">
        <v>259</v>
      </c>
      <c r="E9078" s="5">
        <v>10.36</v>
      </c>
    </row>
    <row r="9079" spans="1:10" ht="21.95" customHeight="1" x14ac:dyDescent="0.15">
      <c r="A9079" s="6" t="s">
        <v>308</v>
      </c>
      <c r="B9079" s="4" t="s">
        <v>174</v>
      </c>
      <c r="C9079" s="4" t="s">
        <v>256</v>
      </c>
      <c r="D9079" s="4" t="s">
        <v>264</v>
      </c>
      <c r="E9079" s="5">
        <v>11.53</v>
      </c>
      <c r="F9079" t="s">
        <v>354</v>
      </c>
    </row>
    <row r="9080" spans="1:10" ht="21.95" customHeight="1" x14ac:dyDescent="0.15">
      <c r="A9080" s="6" t="s">
        <v>308</v>
      </c>
      <c r="B9080" s="4" t="s">
        <v>174</v>
      </c>
      <c r="C9080" s="4" t="s">
        <v>256</v>
      </c>
      <c r="D9080" s="4" t="s">
        <v>281</v>
      </c>
      <c r="E9080" s="5">
        <v>14.21</v>
      </c>
    </row>
    <row r="9081" spans="1:10" ht="21.95" customHeight="1" x14ac:dyDescent="0.15">
      <c r="A9081" s="6" t="s">
        <v>308</v>
      </c>
      <c r="B9081" s="4" t="s">
        <v>174</v>
      </c>
      <c r="C9081" s="4" t="s">
        <v>256</v>
      </c>
      <c r="D9081" s="4" t="s">
        <v>282</v>
      </c>
      <c r="E9081" s="5">
        <v>13.49</v>
      </c>
    </row>
    <row r="9082" spans="1:10" ht="21.95" customHeight="1" x14ac:dyDescent="0.15">
      <c r="A9082" s="6" t="s">
        <v>308</v>
      </c>
      <c r="B9082" s="4" t="s">
        <v>174</v>
      </c>
      <c r="C9082" s="4" t="s">
        <v>256</v>
      </c>
      <c r="D9082" s="4" t="s">
        <v>265</v>
      </c>
      <c r="E9082" s="5">
        <v>13.03</v>
      </c>
    </row>
    <row r="9083" spans="1:10" ht="21.95" customHeight="1" x14ac:dyDescent="0.15">
      <c r="A9083" s="6" t="s">
        <v>308</v>
      </c>
      <c r="B9083" s="4" t="s">
        <v>174</v>
      </c>
      <c r="C9083" s="4" t="s">
        <v>256</v>
      </c>
      <c r="D9083" s="4" t="s">
        <v>259</v>
      </c>
      <c r="E9083" s="5">
        <v>13.01</v>
      </c>
    </row>
    <row r="9084" spans="1:10" ht="21.95" customHeight="1" x14ac:dyDescent="0.15">
      <c r="A9084" s="6" t="s">
        <v>308</v>
      </c>
      <c r="B9084" s="4" t="s">
        <v>175</v>
      </c>
      <c r="C9084" s="4" t="s">
        <v>256</v>
      </c>
      <c r="D9084" s="4" t="s">
        <v>264</v>
      </c>
      <c r="E9084" s="5">
        <v>10.73</v>
      </c>
      <c r="F9084" t="s">
        <v>353</v>
      </c>
      <c r="G9084" s="17">
        <f>+E9084+E9085+E9086+E9087+E9088+E9089+E9090+E9091+E9092+E9093</f>
        <v>108.96999999999998</v>
      </c>
      <c r="H9084" s="17">
        <f>+E9094+E9095+E9096+E9097+E9098</f>
        <v>59.7</v>
      </c>
      <c r="I9084" s="18">
        <f>+(G9084/4)/(H9084/3)</f>
        <v>1.3689698492462308</v>
      </c>
      <c r="J9084" s="21">
        <f>+(B9084-$L$1)/7</f>
        <v>31</v>
      </c>
    </row>
    <row r="9085" spans="1:10" ht="21.95" customHeight="1" x14ac:dyDescent="0.15">
      <c r="A9085" s="6" t="s">
        <v>308</v>
      </c>
      <c r="B9085" s="4" t="s">
        <v>175</v>
      </c>
      <c r="C9085" s="4" t="s">
        <v>256</v>
      </c>
      <c r="D9085" s="4" t="s">
        <v>264</v>
      </c>
      <c r="E9085" s="5">
        <v>9.33</v>
      </c>
    </row>
    <row r="9086" spans="1:10" ht="21.95" customHeight="1" x14ac:dyDescent="0.15">
      <c r="A9086" s="6" t="s">
        <v>308</v>
      </c>
      <c r="B9086" s="4" t="s">
        <v>175</v>
      </c>
      <c r="C9086" s="4" t="s">
        <v>256</v>
      </c>
      <c r="D9086" s="4" t="s">
        <v>281</v>
      </c>
      <c r="E9086" s="5">
        <v>12.01</v>
      </c>
    </row>
    <row r="9087" spans="1:10" ht="21.95" customHeight="1" x14ac:dyDescent="0.15">
      <c r="A9087" s="6" t="s">
        <v>308</v>
      </c>
      <c r="B9087" s="4" t="s">
        <v>175</v>
      </c>
      <c r="C9087" s="4" t="s">
        <v>256</v>
      </c>
      <c r="D9087" s="4" t="s">
        <v>281</v>
      </c>
      <c r="E9087" s="5">
        <v>11.87</v>
      </c>
    </row>
    <row r="9088" spans="1:10" ht="21.95" customHeight="1" x14ac:dyDescent="0.15">
      <c r="A9088" s="6" t="s">
        <v>308</v>
      </c>
      <c r="B9088" s="4" t="s">
        <v>175</v>
      </c>
      <c r="C9088" s="4" t="s">
        <v>256</v>
      </c>
      <c r="D9088" s="4" t="s">
        <v>282</v>
      </c>
      <c r="E9088" s="5">
        <v>11.19</v>
      </c>
    </row>
    <row r="9089" spans="1:10" ht="21.95" customHeight="1" x14ac:dyDescent="0.15">
      <c r="A9089" s="6" t="s">
        <v>308</v>
      </c>
      <c r="B9089" s="4" t="s">
        <v>175</v>
      </c>
      <c r="C9089" s="4" t="s">
        <v>256</v>
      </c>
      <c r="D9089" s="4" t="s">
        <v>282</v>
      </c>
      <c r="E9089" s="5">
        <v>10.83</v>
      </c>
    </row>
    <row r="9090" spans="1:10" ht="21.95" customHeight="1" x14ac:dyDescent="0.15">
      <c r="A9090" s="6" t="s">
        <v>308</v>
      </c>
      <c r="B9090" s="4" t="s">
        <v>175</v>
      </c>
      <c r="C9090" s="4" t="s">
        <v>256</v>
      </c>
      <c r="D9090" s="4" t="s">
        <v>265</v>
      </c>
      <c r="E9090" s="5">
        <v>12.97</v>
      </c>
    </row>
    <row r="9091" spans="1:10" ht="21.95" customHeight="1" x14ac:dyDescent="0.15">
      <c r="A9091" s="6" t="s">
        <v>308</v>
      </c>
      <c r="B9091" s="4" t="s">
        <v>175</v>
      </c>
      <c r="C9091" s="4" t="s">
        <v>256</v>
      </c>
      <c r="D9091" s="4" t="s">
        <v>265</v>
      </c>
      <c r="E9091" s="5">
        <v>7.49</v>
      </c>
    </row>
    <row r="9092" spans="1:10" ht="21.95" customHeight="1" x14ac:dyDescent="0.15">
      <c r="A9092" s="6" t="s">
        <v>308</v>
      </c>
      <c r="B9092" s="4" t="s">
        <v>175</v>
      </c>
      <c r="C9092" s="4" t="s">
        <v>256</v>
      </c>
      <c r="D9092" s="4" t="s">
        <v>259</v>
      </c>
      <c r="E9092" s="5">
        <v>11.75</v>
      </c>
    </row>
    <row r="9093" spans="1:10" ht="21.95" customHeight="1" x14ac:dyDescent="0.15">
      <c r="A9093" s="6" t="s">
        <v>308</v>
      </c>
      <c r="B9093" s="4" t="s">
        <v>175</v>
      </c>
      <c r="C9093" s="4" t="s">
        <v>256</v>
      </c>
      <c r="D9093" s="4" t="s">
        <v>259</v>
      </c>
      <c r="E9093" s="5">
        <v>10.8</v>
      </c>
    </row>
    <row r="9094" spans="1:10" ht="21.95" customHeight="1" x14ac:dyDescent="0.15">
      <c r="A9094" s="6" t="s">
        <v>308</v>
      </c>
      <c r="B9094" s="4" t="s">
        <v>176</v>
      </c>
      <c r="C9094" s="4" t="s">
        <v>256</v>
      </c>
      <c r="D9094" s="4" t="s">
        <v>264</v>
      </c>
      <c r="E9094" s="5">
        <v>11.24</v>
      </c>
      <c r="F9094" t="s">
        <v>354</v>
      </c>
    </row>
    <row r="9095" spans="1:10" ht="21.95" customHeight="1" x14ac:dyDescent="0.15">
      <c r="A9095" s="6" t="s">
        <v>308</v>
      </c>
      <c r="B9095" s="4" t="s">
        <v>176</v>
      </c>
      <c r="C9095" s="4" t="s">
        <v>256</v>
      </c>
      <c r="D9095" s="4" t="s">
        <v>281</v>
      </c>
      <c r="E9095" s="5">
        <v>12.74</v>
      </c>
    </row>
    <row r="9096" spans="1:10" ht="21.95" customHeight="1" x14ac:dyDescent="0.15">
      <c r="A9096" s="6" t="s">
        <v>308</v>
      </c>
      <c r="B9096" s="4" t="s">
        <v>176</v>
      </c>
      <c r="C9096" s="4" t="s">
        <v>256</v>
      </c>
      <c r="D9096" s="4" t="s">
        <v>282</v>
      </c>
      <c r="E9096" s="5">
        <v>12.02</v>
      </c>
    </row>
    <row r="9097" spans="1:10" ht="21.95" customHeight="1" x14ac:dyDescent="0.15">
      <c r="A9097" s="6" t="s">
        <v>308</v>
      </c>
      <c r="B9097" s="4" t="s">
        <v>176</v>
      </c>
      <c r="C9097" s="4" t="s">
        <v>256</v>
      </c>
      <c r="D9097" s="4" t="s">
        <v>265</v>
      </c>
      <c r="E9097" s="5">
        <v>12.03</v>
      </c>
    </row>
    <row r="9098" spans="1:10" ht="21.95" customHeight="1" x14ac:dyDescent="0.15">
      <c r="A9098" s="6" t="s">
        <v>308</v>
      </c>
      <c r="B9098" s="4" t="s">
        <v>176</v>
      </c>
      <c r="C9098" s="4" t="s">
        <v>256</v>
      </c>
      <c r="D9098" s="4" t="s">
        <v>259</v>
      </c>
      <c r="E9098" s="5">
        <v>11.67</v>
      </c>
    </row>
    <row r="9099" spans="1:10" ht="21.95" customHeight="1" x14ac:dyDescent="0.15">
      <c r="A9099" s="6" t="s">
        <v>308</v>
      </c>
      <c r="B9099" s="4" t="s">
        <v>177</v>
      </c>
      <c r="C9099" s="4" t="s">
        <v>256</v>
      </c>
      <c r="D9099" s="4" t="s">
        <v>264</v>
      </c>
      <c r="E9099" s="5">
        <v>10.15</v>
      </c>
      <c r="F9099" t="s">
        <v>353</v>
      </c>
      <c r="G9099" s="17">
        <f>+E9099+E9100+E9101+E9102+E9103+E9104+E9105+E9106+E9107+E9108</f>
        <v>108.37</v>
      </c>
      <c r="H9099" s="17">
        <f>+E9109+E9110+E9111+E9112+E9113</f>
        <v>63.7</v>
      </c>
      <c r="I9099" s="18">
        <f>+(G9099/4)/(H9099/3)</f>
        <v>1.2759419152276295</v>
      </c>
      <c r="J9099" s="21">
        <f>+(B9099-$L$1)/7</f>
        <v>32</v>
      </c>
    </row>
    <row r="9100" spans="1:10" ht="21.95" customHeight="1" x14ac:dyDescent="0.15">
      <c r="A9100" s="6" t="s">
        <v>308</v>
      </c>
      <c r="B9100" s="4" t="s">
        <v>177</v>
      </c>
      <c r="C9100" s="4" t="s">
        <v>256</v>
      </c>
      <c r="D9100" s="4" t="s">
        <v>264</v>
      </c>
      <c r="E9100" s="5">
        <v>6.14</v>
      </c>
    </row>
    <row r="9101" spans="1:10" ht="21.95" customHeight="1" x14ac:dyDescent="0.15">
      <c r="A9101" s="6" t="s">
        <v>308</v>
      </c>
      <c r="B9101" s="4" t="s">
        <v>177</v>
      </c>
      <c r="C9101" s="4" t="s">
        <v>256</v>
      </c>
      <c r="D9101" s="4" t="s">
        <v>281</v>
      </c>
      <c r="E9101" s="5">
        <v>14.71</v>
      </c>
    </row>
    <row r="9102" spans="1:10" ht="21.95" customHeight="1" x14ac:dyDescent="0.15">
      <c r="A9102" s="6" t="s">
        <v>308</v>
      </c>
      <c r="B9102" s="4" t="s">
        <v>177</v>
      </c>
      <c r="C9102" s="4" t="s">
        <v>256</v>
      </c>
      <c r="D9102" s="4" t="s">
        <v>281</v>
      </c>
      <c r="E9102" s="5">
        <v>6.96</v>
      </c>
    </row>
    <row r="9103" spans="1:10" ht="21.95" customHeight="1" x14ac:dyDescent="0.15">
      <c r="A9103" s="6" t="s">
        <v>308</v>
      </c>
      <c r="B9103" s="4" t="s">
        <v>177</v>
      </c>
      <c r="C9103" s="4" t="s">
        <v>256</v>
      </c>
      <c r="D9103" s="4" t="s">
        <v>282</v>
      </c>
      <c r="E9103" s="5">
        <v>13.96</v>
      </c>
    </row>
    <row r="9104" spans="1:10" ht="21.95" customHeight="1" x14ac:dyDescent="0.15">
      <c r="A9104" s="6" t="s">
        <v>308</v>
      </c>
      <c r="B9104" s="4" t="s">
        <v>177</v>
      </c>
      <c r="C9104" s="4" t="s">
        <v>256</v>
      </c>
      <c r="D9104" s="4" t="s">
        <v>282</v>
      </c>
      <c r="E9104" s="5">
        <v>10.91</v>
      </c>
    </row>
    <row r="9105" spans="1:10" ht="21.95" customHeight="1" x14ac:dyDescent="0.15">
      <c r="A9105" s="6" t="s">
        <v>308</v>
      </c>
      <c r="B9105" s="4" t="s">
        <v>177</v>
      </c>
      <c r="C9105" s="4" t="s">
        <v>256</v>
      </c>
      <c r="D9105" s="4" t="s">
        <v>265</v>
      </c>
      <c r="E9105" s="5">
        <v>14.12</v>
      </c>
    </row>
    <row r="9106" spans="1:10" ht="21.95" customHeight="1" x14ac:dyDescent="0.15">
      <c r="A9106" s="6" t="s">
        <v>308</v>
      </c>
      <c r="B9106" s="4" t="s">
        <v>177</v>
      </c>
      <c r="C9106" s="4" t="s">
        <v>256</v>
      </c>
      <c r="D9106" s="4" t="s">
        <v>265</v>
      </c>
      <c r="E9106" s="5">
        <v>10.95</v>
      </c>
    </row>
    <row r="9107" spans="1:10" ht="21.95" customHeight="1" x14ac:dyDescent="0.15">
      <c r="A9107" s="6" t="s">
        <v>308</v>
      </c>
      <c r="B9107" s="4" t="s">
        <v>177</v>
      </c>
      <c r="C9107" s="4" t="s">
        <v>256</v>
      </c>
      <c r="D9107" s="4" t="s">
        <v>259</v>
      </c>
      <c r="E9107" s="5">
        <v>10.77</v>
      </c>
    </row>
    <row r="9108" spans="1:10" ht="21.95" customHeight="1" x14ac:dyDescent="0.15">
      <c r="A9108" s="6" t="s">
        <v>308</v>
      </c>
      <c r="B9108" s="4" t="s">
        <v>177</v>
      </c>
      <c r="C9108" s="4" t="s">
        <v>256</v>
      </c>
      <c r="D9108" s="4" t="s">
        <v>259</v>
      </c>
      <c r="E9108" s="5">
        <v>9.6999999999999993</v>
      </c>
    </row>
    <row r="9109" spans="1:10" ht="21.95" customHeight="1" x14ac:dyDescent="0.15">
      <c r="A9109" s="6" t="s">
        <v>308</v>
      </c>
      <c r="B9109" s="4" t="s">
        <v>178</v>
      </c>
      <c r="C9109" s="4" t="s">
        <v>256</v>
      </c>
      <c r="D9109" s="4" t="s">
        <v>264</v>
      </c>
      <c r="E9109" s="5">
        <v>11.59</v>
      </c>
      <c r="F9109" t="s">
        <v>354</v>
      </c>
    </row>
    <row r="9110" spans="1:10" ht="21.95" customHeight="1" x14ac:dyDescent="0.15">
      <c r="A9110" s="9" t="s">
        <v>308</v>
      </c>
      <c r="B9110" s="4" t="s">
        <v>178</v>
      </c>
      <c r="C9110" s="4" t="s">
        <v>256</v>
      </c>
      <c r="D9110" s="4" t="s">
        <v>281</v>
      </c>
      <c r="E9110" s="5">
        <v>13.11</v>
      </c>
    </row>
    <row r="9111" spans="1:10" ht="21.95" customHeight="1" x14ac:dyDescent="0.15">
      <c r="A9111" s="6" t="s">
        <v>308</v>
      </c>
      <c r="B9111" s="4" t="s">
        <v>178</v>
      </c>
      <c r="C9111" s="4" t="s">
        <v>256</v>
      </c>
      <c r="D9111" s="4" t="s">
        <v>282</v>
      </c>
      <c r="E9111" s="5">
        <v>12.75</v>
      </c>
    </row>
    <row r="9112" spans="1:10" ht="21.95" customHeight="1" x14ac:dyDescent="0.15">
      <c r="A9112" s="6" t="s">
        <v>308</v>
      </c>
      <c r="B9112" s="4" t="s">
        <v>178</v>
      </c>
      <c r="C9112" s="4" t="s">
        <v>256</v>
      </c>
      <c r="D9112" s="4" t="s">
        <v>265</v>
      </c>
      <c r="E9112" s="5">
        <v>13.66</v>
      </c>
    </row>
    <row r="9113" spans="1:10" ht="21.95" customHeight="1" x14ac:dyDescent="0.15">
      <c r="A9113" s="6" t="s">
        <v>308</v>
      </c>
      <c r="B9113" s="4" t="s">
        <v>178</v>
      </c>
      <c r="C9113" s="4" t="s">
        <v>256</v>
      </c>
      <c r="D9113" s="4" t="s">
        <v>259</v>
      </c>
      <c r="E9113" s="5">
        <v>12.59</v>
      </c>
    </row>
    <row r="9114" spans="1:10" ht="21.95" customHeight="1" x14ac:dyDescent="0.15">
      <c r="A9114" s="6" t="s">
        <v>308</v>
      </c>
      <c r="B9114" s="4" t="s">
        <v>179</v>
      </c>
      <c r="C9114" s="4" t="s">
        <v>256</v>
      </c>
      <c r="D9114" s="4" t="s">
        <v>264</v>
      </c>
      <c r="E9114" s="5">
        <v>10.48</v>
      </c>
      <c r="F9114" t="s">
        <v>353</v>
      </c>
      <c r="G9114" s="17">
        <f>+E9114+E9115+E9116+E9117+E9118+E9119+E9120+E9121+E9122+E9123</f>
        <v>116.60999999999999</v>
      </c>
      <c r="H9114" s="17">
        <f>+E9124+E9125+E9126+E9127+E9128</f>
        <v>68.16</v>
      </c>
      <c r="I9114" s="18">
        <f>+(G9114/4)/(H9114/3)</f>
        <v>1.2831205985915493</v>
      </c>
      <c r="J9114" s="21">
        <f>+(B9114-$L$1)/7</f>
        <v>33</v>
      </c>
    </row>
    <row r="9115" spans="1:10" ht="21.95" customHeight="1" x14ac:dyDescent="0.15">
      <c r="A9115" s="6" t="s">
        <v>308</v>
      </c>
      <c r="B9115" s="4" t="s">
        <v>179</v>
      </c>
      <c r="C9115" s="4" t="s">
        <v>256</v>
      </c>
      <c r="D9115" s="4" t="s">
        <v>264</v>
      </c>
      <c r="E9115" s="5">
        <v>8.48</v>
      </c>
    </row>
    <row r="9116" spans="1:10" ht="21.95" customHeight="1" x14ac:dyDescent="0.15">
      <c r="A9116" s="6" t="s">
        <v>308</v>
      </c>
      <c r="B9116" s="4" t="s">
        <v>179</v>
      </c>
      <c r="C9116" s="4" t="s">
        <v>256</v>
      </c>
      <c r="D9116" s="4" t="s">
        <v>281</v>
      </c>
      <c r="E9116" s="5">
        <v>14.01</v>
      </c>
    </row>
    <row r="9117" spans="1:10" ht="21.95" customHeight="1" x14ac:dyDescent="0.15">
      <c r="A9117" s="6" t="s">
        <v>308</v>
      </c>
      <c r="B9117" s="4" t="s">
        <v>179</v>
      </c>
      <c r="C9117" s="4" t="s">
        <v>256</v>
      </c>
      <c r="D9117" s="4" t="s">
        <v>281</v>
      </c>
      <c r="E9117" s="5">
        <v>11.08</v>
      </c>
    </row>
    <row r="9118" spans="1:10" ht="21.95" customHeight="1" x14ac:dyDescent="0.15">
      <c r="A9118" s="6" t="s">
        <v>308</v>
      </c>
      <c r="B9118" s="4" t="s">
        <v>179</v>
      </c>
      <c r="C9118" s="4" t="s">
        <v>256</v>
      </c>
      <c r="D9118" s="4" t="s">
        <v>263</v>
      </c>
      <c r="E9118" s="5">
        <v>14.22</v>
      </c>
    </row>
    <row r="9119" spans="1:10" ht="21.95" customHeight="1" x14ac:dyDescent="0.15">
      <c r="A9119" s="6" t="s">
        <v>308</v>
      </c>
      <c r="B9119" s="4" t="s">
        <v>179</v>
      </c>
      <c r="C9119" s="4" t="s">
        <v>256</v>
      </c>
      <c r="D9119" s="4" t="s">
        <v>282</v>
      </c>
      <c r="E9119" s="5">
        <v>13.22</v>
      </c>
    </row>
    <row r="9120" spans="1:10" ht="21.95" customHeight="1" x14ac:dyDescent="0.15">
      <c r="A9120" s="6" t="s">
        <v>308</v>
      </c>
      <c r="B9120" s="4" t="s">
        <v>179</v>
      </c>
      <c r="C9120" s="4" t="s">
        <v>256</v>
      </c>
      <c r="D9120" s="4" t="s">
        <v>265</v>
      </c>
      <c r="E9120" s="5">
        <v>13.44</v>
      </c>
    </row>
    <row r="9121" spans="1:10" ht="21.95" customHeight="1" x14ac:dyDescent="0.15">
      <c r="A9121" s="6" t="s">
        <v>308</v>
      </c>
      <c r="B9121" s="4" t="s">
        <v>179</v>
      </c>
      <c r="C9121" s="4" t="s">
        <v>256</v>
      </c>
      <c r="D9121" s="4" t="s">
        <v>265</v>
      </c>
      <c r="E9121" s="5">
        <v>11.25</v>
      </c>
    </row>
    <row r="9122" spans="1:10" ht="21.95" customHeight="1" x14ac:dyDescent="0.15">
      <c r="A9122" s="6" t="s">
        <v>308</v>
      </c>
      <c r="B9122" s="4" t="s">
        <v>179</v>
      </c>
      <c r="C9122" s="4" t="s">
        <v>256</v>
      </c>
      <c r="D9122" s="4" t="s">
        <v>260</v>
      </c>
      <c r="E9122" s="5">
        <v>10.220000000000001</v>
      </c>
    </row>
    <row r="9123" spans="1:10" ht="21.95" customHeight="1" x14ac:dyDescent="0.15">
      <c r="A9123" s="6" t="s">
        <v>308</v>
      </c>
      <c r="B9123" s="4" t="s">
        <v>179</v>
      </c>
      <c r="C9123" s="4" t="s">
        <v>256</v>
      </c>
      <c r="D9123" s="4" t="s">
        <v>260</v>
      </c>
      <c r="E9123" s="5">
        <v>10.210000000000001</v>
      </c>
    </row>
    <row r="9124" spans="1:10" ht="21.95" customHeight="1" x14ac:dyDescent="0.15">
      <c r="A9124" s="6" t="s">
        <v>308</v>
      </c>
      <c r="B9124" s="4" t="s">
        <v>180</v>
      </c>
      <c r="C9124" s="4" t="s">
        <v>256</v>
      </c>
      <c r="D9124" s="4" t="s">
        <v>264</v>
      </c>
      <c r="E9124" s="5">
        <v>13.99</v>
      </c>
      <c r="F9124" t="s">
        <v>354</v>
      </c>
    </row>
    <row r="9125" spans="1:10" ht="21.95" customHeight="1" x14ac:dyDescent="0.15">
      <c r="A9125" s="6" t="s">
        <v>308</v>
      </c>
      <c r="B9125" s="4" t="s">
        <v>180</v>
      </c>
      <c r="C9125" s="4" t="s">
        <v>256</v>
      </c>
      <c r="D9125" s="4" t="s">
        <v>281</v>
      </c>
      <c r="E9125" s="5">
        <v>12.79</v>
      </c>
    </row>
    <row r="9126" spans="1:10" ht="21.95" customHeight="1" x14ac:dyDescent="0.15">
      <c r="A9126" s="6" t="s">
        <v>308</v>
      </c>
      <c r="B9126" s="4" t="s">
        <v>180</v>
      </c>
      <c r="C9126" s="4" t="s">
        <v>256</v>
      </c>
      <c r="D9126" s="4" t="s">
        <v>282</v>
      </c>
      <c r="E9126" s="5">
        <v>14.04</v>
      </c>
    </row>
    <row r="9127" spans="1:10" ht="21.95" customHeight="1" x14ac:dyDescent="0.15">
      <c r="A9127" s="6" t="s">
        <v>308</v>
      </c>
      <c r="B9127" s="4" t="s">
        <v>180</v>
      </c>
      <c r="C9127" s="4" t="s">
        <v>256</v>
      </c>
      <c r="D9127" s="4" t="s">
        <v>265</v>
      </c>
      <c r="E9127" s="5">
        <v>13.58</v>
      </c>
    </row>
    <row r="9128" spans="1:10" ht="21.95" customHeight="1" x14ac:dyDescent="0.15">
      <c r="A9128" s="6" t="s">
        <v>308</v>
      </c>
      <c r="B9128" s="4" t="s">
        <v>180</v>
      </c>
      <c r="C9128" s="4" t="s">
        <v>256</v>
      </c>
      <c r="D9128" s="4" t="s">
        <v>259</v>
      </c>
      <c r="E9128" s="5">
        <v>13.76</v>
      </c>
    </row>
    <row r="9129" spans="1:10" ht="21.95" customHeight="1" x14ac:dyDescent="0.15">
      <c r="A9129" s="6" t="s">
        <v>308</v>
      </c>
      <c r="B9129" s="4" t="s">
        <v>75</v>
      </c>
      <c r="C9129" s="4" t="s">
        <v>256</v>
      </c>
      <c r="D9129" s="4" t="s">
        <v>281</v>
      </c>
      <c r="E9129" s="5">
        <v>9.31</v>
      </c>
      <c r="F9129" t="s">
        <v>353</v>
      </c>
      <c r="G9129" s="17">
        <f>+E9129+E9130+E9131+E9132+E9133+E9134+E9135+E9136+E9137+E9138+E9139</f>
        <v>107.82000000000002</v>
      </c>
      <c r="H9129" s="17">
        <f>+E9140+E9141+E9142+E9143</f>
        <v>50.260000000000005</v>
      </c>
      <c r="I9129" s="18">
        <f>+(G9129/4)/(H9129/3)</f>
        <v>1.6089335455630722</v>
      </c>
      <c r="J9129" s="21">
        <f>+(B9129-$L$1+1)/7</f>
        <v>34</v>
      </c>
    </row>
    <row r="9130" spans="1:10" ht="21.95" customHeight="1" x14ac:dyDescent="0.15">
      <c r="A9130" s="6" t="s">
        <v>308</v>
      </c>
      <c r="B9130" s="4" t="s">
        <v>181</v>
      </c>
      <c r="C9130" s="4" t="s">
        <v>256</v>
      </c>
      <c r="D9130" s="4" t="s">
        <v>264</v>
      </c>
      <c r="E9130" s="5">
        <v>6.02</v>
      </c>
    </row>
    <row r="9131" spans="1:10" ht="21.95" customHeight="1" x14ac:dyDescent="0.15">
      <c r="A9131" s="6" t="s">
        <v>308</v>
      </c>
      <c r="B9131" s="4" t="s">
        <v>181</v>
      </c>
      <c r="C9131" s="4" t="s">
        <v>256</v>
      </c>
      <c r="D9131" s="4" t="s">
        <v>264</v>
      </c>
      <c r="E9131" s="5">
        <v>10.41</v>
      </c>
    </row>
    <row r="9132" spans="1:10" ht="21.95" customHeight="1" x14ac:dyDescent="0.15">
      <c r="A9132" s="6" t="s">
        <v>308</v>
      </c>
      <c r="B9132" s="4" t="s">
        <v>181</v>
      </c>
      <c r="C9132" s="4" t="s">
        <v>256</v>
      </c>
      <c r="D9132" s="4" t="s">
        <v>281</v>
      </c>
      <c r="E9132" s="5">
        <v>14.06</v>
      </c>
    </row>
    <row r="9133" spans="1:10" ht="21.95" customHeight="1" x14ac:dyDescent="0.15">
      <c r="A9133" s="6" t="s">
        <v>308</v>
      </c>
      <c r="B9133" s="4" t="s">
        <v>181</v>
      </c>
      <c r="C9133" s="4" t="s">
        <v>256</v>
      </c>
      <c r="D9133" s="4" t="s">
        <v>281</v>
      </c>
      <c r="E9133" s="5">
        <v>6.2</v>
      </c>
    </row>
    <row r="9134" spans="1:10" ht="21.95" customHeight="1" x14ac:dyDescent="0.15">
      <c r="A9134" s="6" t="s">
        <v>308</v>
      </c>
      <c r="B9134" s="4" t="s">
        <v>181</v>
      </c>
      <c r="C9134" s="4" t="s">
        <v>256</v>
      </c>
      <c r="D9134" s="4" t="s">
        <v>282</v>
      </c>
      <c r="E9134" s="5">
        <v>11.37</v>
      </c>
    </row>
    <row r="9135" spans="1:10" ht="21.95" customHeight="1" x14ac:dyDescent="0.15">
      <c r="A9135" s="6" t="s">
        <v>308</v>
      </c>
      <c r="B9135" s="4" t="s">
        <v>181</v>
      </c>
      <c r="C9135" s="4" t="s">
        <v>256</v>
      </c>
      <c r="D9135" s="4" t="s">
        <v>282</v>
      </c>
      <c r="E9135" s="5">
        <v>10.25</v>
      </c>
    </row>
    <row r="9136" spans="1:10" ht="21.95" customHeight="1" x14ac:dyDescent="0.15">
      <c r="A9136" s="6" t="s">
        <v>308</v>
      </c>
      <c r="B9136" s="4" t="s">
        <v>181</v>
      </c>
      <c r="C9136" s="4" t="s">
        <v>256</v>
      </c>
      <c r="D9136" s="4" t="s">
        <v>265</v>
      </c>
      <c r="E9136" s="5">
        <v>13.37</v>
      </c>
    </row>
    <row r="9137" spans="1:10" ht="21.95" customHeight="1" x14ac:dyDescent="0.15">
      <c r="A9137" s="6" t="s">
        <v>308</v>
      </c>
      <c r="B9137" s="4" t="s">
        <v>181</v>
      </c>
      <c r="C9137" s="4" t="s">
        <v>256</v>
      </c>
      <c r="D9137" s="4" t="s">
        <v>265</v>
      </c>
      <c r="E9137" s="5">
        <v>7.45</v>
      </c>
    </row>
    <row r="9138" spans="1:10" ht="21.95" customHeight="1" x14ac:dyDescent="0.15">
      <c r="A9138" s="6" t="s">
        <v>308</v>
      </c>
      <c r="B9138" s="4" t="s">
        <v>181</v>
      </c>
      <c r="C9138" s="4" t="s">
        <v>256</v>
      </c>
      <c r="D9138" s="4" t="s">
        <v>259</v>
      </c>
      <c r="E9138" s="5">
        <v>9.26</v>
      </c>
    </row>
    <row r="9139" spans="1:10" ht="21.95" customHeight="1" x14ac:dyDescent="0.15">
      <c r="A9139" s="6" t="s">
        <v>308</v>
      </c>
      <c r="B9139" s="4" t="s">
        <v>181</v>
      </c>
      <c r="C9139" s="4" t="s">
        <v>256</v>
      </c>
      <c r="D9139" s="4" t="s">
        <v>259</v>
      </c>
      <c r="E9139" s="5">
        <v>10.119999999999999</v>
      </c>
    </row>
    <row r="9140" spans="1:10" ht="21.95" customHeight="1" x14ac:dyDescent="0.15">
      <c r="A9140" s="6" t="s">
        <v>308</v>
      </c>
      <c r="B9140" s="4" t="s">
        <v>182</v>
      </c>
      <c r="C9140" s="4" t="s">
        <v>256</v>
      </c>
      <c r="D9140" s="4" t="s">
        <v>281</v>
      </c>
      <c r="E9140" s="5">
        <v>11.86</v>
      </c>
      <c r="F9140" t="s">
        <v>354</v>
      </c>
    </row>
    <row r="9141" spans="1:10" ht="21.95" customHeight="1" x14ac:dyDescent="0.15">
      <c r="A9141" s="6" t="s">
        <v>308</v>
      </c>
      <c r="B9141" s="4" t="s">
        <v>182</v>
      </c>
      <c r="C9141" s="4" t="s">
        <v>256</v>
      </c>
      <c r="D9141" s="4" t="s">
        <v>282</v>
      </c>
      <c r="E9141" s="5">
        <v>11.82</v>
      </c>
    </row>
    <row r="9142" spans="1:10" ht="21.95" customHeight="1" x14ac:dyDescent="0.15">
      <c r="A9142" s="6" t="s">
        <v>308</v>
      </c>
      <c r="B9142" s="4" t="s">
        <v>182</v>
      </c>
      <c r="C9142" s="4" t="s">
        <v>256</v>
      </c>
      <c r="D9142" s="4" t="s">
        <v>265</v>
      </c>
      <c r="E9142" s="5">
        <v>13.13</v>
      </c>
    </row>
    <row r="9143" spans="1:10" ht="21.95" customHeight="1" x14ac:dyDescent="0.15">
      <c r="A9143" s="6" t="s">
        <v>308</v>
      </c>
      <c r="B9143" s="4" t="s">
        <v>182</v>
      </c>
      <c r="C9143" s="4" t="s">
        <v>256</v>
      </c>
      <c r="D9143" s="4" t="s">
        <v>259</v>
      </c>
      <c r="E9143" s="5">
        <v>13.45</v>
      </c>
    </row>
    <row r="9144" spans="1:10" ht="21.95" customHeight="1" x14ac:dyDescent="0.15">
      <c r="A9144" s="6" t="s">
        <v>308</v>
      </c>
      <c r="B9144" s="4" t="s">
        <v>183</v>
      </c>
      <c r="C9144" s="4" t="s">
        <v>256</v>
      </c>
      <c r="D9144" s="4" t="s">
        <v>264</v>
      </c>
      <c r="E9144" s="5">
        <v>9.61</v>
      </c>
      <c r="F9144" t="s">
        <v>353</v>
      </c>
      <c r="G9144" s="17">
        <f>+E9144+E9145+E9146+E9147+E9148+E9149+E9150+E9151+E9152+E9153</f>
        <v>98.07</v>
      </c>
      <c r="H9144" s="17">
        <f>+E9154+E9155+E9156+E9157+E9158</f>
        <v>61.769999999999996</v>
      </c>
      <c r="I9144" s="18">
        <f>+(G9144/4)/(H9144/3)</f>
        <v>1.1907479358912092</v>
      </c>
      <c r="J9144" s="21">
        <f>+(B9144-$L$1)/7</f>
        <v>35</v>
      </c>
    </row>
    <row r="9145" spans="1:10" ht="21.95" customHeight="1" x14ac:dyDescent="0.15">
      <c r="A9145" s="6" t="s">
        <v>308</v>
      </c>
      <c r="B9145" s="4" t="s">
        <v>183</v>
      </c>
      <c r="C9145" s="4" t="s">
        <v>256</v>
      </c>
      <c r="D9145" s="4" t="s">
        <v>264</v>
      </c>
      <c r="E9145" s="5">
        <v>6.13</v>
      </c>
    </row>
    <row r="9146" spans="1:10" ht="21.95" customHeight="1" x14ac:dyDescent="0.15">
      <c r="A9146" s="6" t="s">
        <v>308</v>
      </c>
      <c r="B9146" s="4" t="s">
        <v>183</v>
      </c>
      <c r="C9146" s="4" t="s">
        <v>256</v>
      </c>
      <c r="D9146" s="4" t="s">
        <v>281</v>
      </c>
      <c r="E9146" s="5">
        <v>10.88</v>
      </c>
    </row>
    <row r="9147" spans="1:10" ht="21.95" customHeight="1" x14ac:dyDescent="0.15">
      <c r="A9147" s="6" t="s">
        <v>308</v>
      </c>
      <c r="B9147" s="4" t="s">
        <v>183</v>
      </c>
      <c r="C9147" s="4" t="s">
        <v>256</v>
      </c>
      <c r="D9147" s="4" t="s">
        <v>281</v>
      </c>
      <c r="E9147" s="5">
        <v>4.53</v>
      </c>
    </row>
    <row r="9148" spans="1:10" ht="21.95" customHeight="1" x14ac:dyDescent="0.15">
      <c r="A9148" s="6" t="s">
        <v>308</v>
      </c>
      <c r="B9148" s="4" t="s">
        <v>183</v>
      </c>
      <c r="C9148" s="4" t="s">
        <v>256</v>
      </c>
      <c r="D9148" s="4" t="s">
        <v>282</v>
      </c>
      <c r="E9148" s="5">
        <v>11.59</v>
      </c>
    </row>
    <row r="9149" spans="1:10" ht="21.95" customHeight="1" x14ac:dyDescent="0.15">
      <c r="A9149" s="6" t="s">
        <v>308</v>
      </c>
      <c r="B9149" s="4" t="s">
        <v>183</v>
      </c>
      <c r="C9149" s="4" t="s">
        <v>256</v>
      </c>
      <c r="D9149" s="4" t="s">
        <v>282</v>
      </c>
      <c r="E9149" s="5">
        <v>13.1</v>
      </c>
    </row>
    <row r="9150" spans="1:10" ht="21.95" customHeight="1" x14ac:dyDescent="0.15">
      <c r="A9150" s="6" t="s">
        <v>308</v>
      </c>
      <c r="B9150" s="4" t="s">
        <v>183</v>
      </c>
      <c r="C9150" s="4" t="s">
        <v>256</v>
      </c>
      <c r="D9150" s="4" t="s">
        <v>265</v>
      </c>
      <c r="E9150" s="5">
        <v>12.42</v>
      </c>
    </row>
    <row r="9151" spans="1:10" ht="21.95" customHeight="1" x14ac:dyDescent="0.15">
      <c r="A9151" s="6" t="s">
        <v>308</v>
      </c>
      <c r="B9151" s="4" t="s">
        <v>183</v>
      </c>
      <c r="C9151" s="4" t="s">
        <v>256</v>
      </c>
      <c r="D9151" s="4" t="s">
        <v>265</v>
      </c>
      <c r="E9151" s="5">
        <v>6.99</v>
      </c>
    </row>
    <row r="9152" spans="1:10" ht="21.95" customHeight="1" x14ac:dyDescent="0.15">
      <c r="A9152" s="6" t="s">
        <v>308</v>
      </c>
      <c r="B9152" s="4" t="s">
        <v>183</v>
      </c>
      <c r="C9152" s="4" t="s">
        <v>256</v>
      </c>
      <c r="D9152" s="4" t="s">
        <v>259</v>
      </c>
      <c r="E9152" s="5">
        <v>9.8699999999999992</v>
      </c>
    </row>
    <row r="9153" spans="1:6" ht="21.95" customHeight="1" x14ac:dyDescent="0.15">
      <c r="A9153" s="6" t="s">
        <v>308</v>
      </c>
      <c r="B9153" s="4" t="s">
        <v>183</v>
      </c>
      <c r="C9153" s="4" t="s">
        <v>256</v>
      </c>
      <c r="D9153" s="4" t="s">
        <v>259</v>
      </c>
      <c r="E9153" s="5">
        <v>12.95</v>
      </c>
    </row>
    <row r="9154" spans="1:6" ht="21.95" customHeight="1" x14ac:dyDescent="0.15">
      <c r="A9154" s="6" t="s">
        <v>308</v>
      </c>
      <c r="B9154" s="4" t="s">
        <v>184</v>
      </c>
      <c r="C9154" s="4" t="s">
        <v>256</v>
      </c>
      <c r="D9154" s="4" t="s">
        <v>264</v>
      </c>
      <c r="E9154" s="5">
        <v>10.98</v>
      </c>
      <c r="F9154" t="s">
        <v>354</v>
      </c>
    </row>
    <row r="9155" spans="1:6" ht="21.95" customHeight="1" x14ac:dyDescent="0.15">
      <c r="A9155" s="6" t="s">
        <v>308</v>
      </c>
      <c r="B9155" s="4" t="s">
        <v>184</v>
      </c>
      <c r="C9155" s="4" t="s">
        <v>256</v>
      </c>
      <c r="D9155" s="4" t="s">
        <v>281</v>
      </c>
      <c r="E9155" s="5">
        <v>12.81</v>
      </c>
    </row>
    <row r="9156" spans="1:6" ht="21.95" customHeight="1" x14ac:dyDescent="0.15">
      <c r="A9156" s="9" t="s">
        <v>308</v>
      </c>
      <c r="B9156" s="4" t="s">
        <v>184</v>
      </c>
      <c r="C9156" s="4" t="s">
        <v>256</v>
      </c>
      <c r="D9156" s="4" t="s">
        <v>282</v>
      </c>
      <c r="E9156" s="5">
        <v>11.98</v>
      </c>
    </row>
    <row r="9157" spans="1:6" ht="21.95" customHeight="1" x14ac:dyDescent="0.15">
      <c r="A9157" s="6" t="s">
        <v>308</v>
      </c>
      <c r="B9157" s="4" t="s">
        <v>184</v>
      </c>
      <c r="C9157" s="4" t="s">
        <v>256</v>
      </c>
      <c r="D9157" s="4" t="s">
        <v>265</v>
      </c>
      <c r="E9157" s="5">
        <v>12.89</v>
      </c>
    </row>
    <row r="9158" spans="1:6" ht="21.95" customHeight="1" x14ac:dyDescent="0.15">
      <c r="A9158" s="6" t="s">
        <v>308</v>
      </c>
      <c r="B9158" s="4" t="s">
        <v>184</v>
      </c>
      <c r="C9158" s="4" t="s">
        <v>256</v>
      </c>
      <c r="D9158" s="4" t="s">
        <v>259</v>
      </c>
      <c r="E9158" s="5">
        <v>13.11</v>
      </c>
    </row>
    <row r="9159" spans="1:6" ht="21.95" customHeight="1" x14ac:dyDescent="0.15">
      <c r="A9159" s="6" t="s">
        <v>308</v>
      </c>
      <c r="B9159" s="4" t="s">
        <v>185</v>
      </c>
      <c r="C9159" s="4" t="s">
        <v>256</v>
      </c>
      <c r="D9159" s="4" t="s">
        <v>264</v>
      </c>
      <c r="E9159" s="5">
        <v>10.78</v>
      </c>
      <c r="F9159" s="13" t="s">
        <v>353</v>
      </c>
    </row>
    <row r="9160" spans="1:6" ht="21.95" customHeight="1" x14ac:dyDescent="0.15">
      <c r="A9160" s="6" t="s">
        <v>308</v>
      </c>
      <c r="B9160" s="4" t="s">
        <v>185</v>
      </c>
      <c r="C9160" s="4" t="s">
        <v>256</v>
      </c>
      <c r="D9160" s="4" t="s">
        <v>264</v>
      </c>
      <c r="E9160" s="5">
        <v>5.89</v>
      </c>
      <c r="F9160" s="13"/>
    </row>
    <row r="9161" spans="1:6" ht="21.95" customHeight="1" x14ac:dyDescent="0.15">
      <c r="A9161" s="6" t="s">
        <v>308</v>
      </c>
      <c r="B9161" s="4" t="s">
        <v>185</v>
      </c>
      <c r="C9161" s="4" t="s">
        <v>256</v>
      </c>
      <c r="D9161" s="4" t="s">
        <v>281</v>
      </c>
      <c r="E9161" s="5">
        <v>13.95</v>
      </c>
      <c r="F9161" s="13"/>
    </row>
    <row r="9162" spans="1:6" ht="21.95" customHeight="1" x14ac:dyDescent="0.15">
      <c r="A9162" s="6" t="s">
        <v>308</v>
      </c>
      <c r="B9162" s="4" t="s">
        <v>185</v>
      </c>
      <c r="C9162" s="4" t="s">
        <v>256</v>
      </c>
      <c r="D9162" s="4" t="s">
        <v>281</v>
      </c>
      <c r="E9162" s="5">
        <v>12.09</v>
      </c>
      <c r="F9162" s="13"/>
    </row>
    <row r="9163" spans="1:6" ht="21.95" customHeight="1" x14ac:dyDescent="0.15">
      <c r="A9163" s="6" t="s">
        <v>308</v>
      </c>
      <c r="B9163" s="4" t="s">
        <v>185</v>
      </c>
      <c r="C9163" s="4" t="s">
        <v>256</v>
      </c>
      <c r="D9163" s="4" t="s">
        <v>282</v>
      </c>
      <c r="E9163" s="5">
        <v>12.67</v>
      </c>
      <c r="F9163" s="13"/>
    </row>
    <row r="9164" spans="1:6" ht="21.95" customHeight="1" x14ac:dyDescent="0.15">
      <c r="A9164" s="6" t="s">
        <v>308</v>
      </c>
      <c r="B9164" s="4" t="s">
        <v>185</v>
      </c>
      <c r="C9164" s="4" t="s">
        <v>256</v>
      </c>
      <c r="D9164" s="4" t="s">
        <v>282</v>
      </c>
      <c r="E9164" s="5">
        <v>10.18</v>
      </c>
      <c r="F9164" s="13"/>
    </row>
    <row r="9165" spans="1:6" ht="21.95" customHeight="1" x14ac:dyDescent="0.15">
      <c r="A9165" s="6" t="s">
        <v>308</v>
      </c>
      <c r="B9165" s="4" t="s">
        <v>185</v>
      </c>
      <c r="C9165" s="4" t="s">
        <v>256</v>
      </c>
      <c r="D9165" s="4" t="s">
        <v>265</v>
      </c>
      <c r="E9165" s="5">
        <v>13.12</v>
      </c>
      <c r="F9165" s="13"/>
    </row>
    <row r="9166" spans="1:6" ht="21.95" customHeight="1" x14ac:dyDescent="0.15">
      <c r="A9166" s="6" t="s">
        <v>308</v>
      </c>
      <c r="B9166" s="4" t="s">
        <v>185</v>
      </c>
      <c r="C9166" s="4" t="s">
        <v>256</v>
      </c>
      <c r="D9166" s="4" t="s">
        <v>265</v>
      </c>
      <c r="E9166" s="5">
        <v>8.1199999999999992</v>
      </c>
      <c r="F9166" s="13"/>
    </row>
    <row r="9167" spans="1:6" ht="21.95" customHeight="1" x14ac:dyDescent="0.15">
      <c r="A9167" s="6" t="s">
        <v>308</v>
      </c>
      <c r="B9167" s="4" t="s">
        <v>185</v>
      </c>
      <c r="C9167" s="4" t="s">
        <v>256</v>
      </c>
      <c r="D9167" s="4" t="s">
        <v>259</v>
      </c>
      <c r="E9167" s="5">
        <v>11.04</v>
      </c>
      <c r="F9167" s="13"/>
    </row>
    <row r="9168" spans="1:6" ht="21.95" customHeight="1" x14ac:dyDescent="0.15">
      <c r="A9168" s="6" t="s">
        <v>308</v>
      </c>
      <c r="B9168" s="4" t="s">
        <v>185</v>
      </c>
      <c r="C9168" s="4" t="s">
        <v>256</v>
      </c>
      <c r="D9168" s="4" t="s">
        <v>259</v>
      </c>
      <c r="E9168" s="5">
        <v>12.12</v>
      </c>
      <c r="F9168" s="13"/>
    </row>
    <row r="9169" spans="1:10" ht="21.95" customHeight="1" x14ac:dyDescent="0.15">
      <c r="A9169" s="6" t="s">
        <v>308</v>
      </c>
      <c r="B9169" s="4" t="s">
        <v>79</v>
      </c>
      <c r="C9169" s="4" t="s">
        <v>256</v>
      </c>
      <c r="D9169" s="4" t="s">
        <v>264</v>
      </c>
      <c r="E9169" s="5">
        <v>18.309999999999999</v>
      </c>
      <c r="F9169" s="13" t="s">
        <v>354</v>
      </c>
    </row>
    <row r="9170" spans="1:10" ht="21.95" customHeight="1" x14ac:dyDescent="0.15">
      <c r="A9170" s="6" t="s">
        <v>308</v>
      </c>
      <c r="B9170" s="4" t="s">
        <v>186</v>
      </c>
      <c r="C9170" s="4" t="s">
        <v>256</v>
      </c>
      <c r="D9170" s="4" t="s">
        <v>264</v>
      </c>
      <c r="E9170" s="5">
        <v>12.06</v>
      </c>
    </row>
    <row r="9171" spans="1:10" ht="21.95" customHeight="1" x14ac:dyDescent="0.15">
      <c r="A9171" s="6" t="s">
        <v>308</v>
      </c>
      <c r="B9171" s="4" t="s">
        <v>186</v>
      </c>
      <c r="C9171" s="4" t="s">
        <v>256</v>
      </c>
      <c r="D9171" s="4" t="s">
        <v>281</v>
      </c>
      <c r="E9171" s="5">
        <v>14.24</v>
      </c>
    </row>
    <row r="9172" spans="1:10" ht="21.95" customHeight="1" x14ac:dyDescent="0.15">
      <c r="A9172" s="6" t="s">
        <v>308</v>
      </c>
      <c r="B9172" s="4" t="s">
        <v>186</v>
      </c>
      <c r="C9172" s="4" t="s">
        <v>256</v>
      </c>
      <c r="D9172" s="4" t="s">
        <v>282</v>
      </c>
      <c r="E9172" s="5">
        <v>13.64</v>
      </c>
    </row>
    <row r="9173" spans="1:10" ht="21.95" customHeight="1" x14ac:dyDescent="0.15">
      <c r="A9173" s="6" t="s">
        <v>308</v>
      </c>
      <c r="B9173" s="4" t="s">
        <v>186</v>
      </c>
      <c r="C9173" s="4" t="s">
        <v>256</v>
      </c>
      <c r="D9173" s="4" t="s">
        <v>265</v>
      </c>
      <c r="E9173" s="5">
        <v>15.18</v>
      </c>
    </row>
    <row r="9174" spans="1:10" ht="21.95" customHeight="1" x14ac:dyDescent="0.15">
      <c r="A9174" s="6" t="s">
        <v>308</v>
      </c>
      <c r="B9174" s="4" t="s">
        <v>186</v>
      </c>
      <c r="C9174" s="4" t="s">
        <v>256</v>
      </c>
      <c r="D9174" s="4" t="s">
        <v>259</v>
      </c>
      <c r="E9174" s="5">
        <v>14.16</v>
      </c>
    </row>
    <row r="9175" spans="1:10" ht="21.95" customHeight="1" x14ac:dyDescent="0.15">
      <c r="A9175" s="6" t="s">
        <v>308</v>
      </c>
      <c r="B9175" s="4" t="s">
        <v>187</v>
      </c>
      <c r="C9175" s="4" t="s">
        <v>256</v>
      </c>
      <c r="D9175" s="4" t="s">
        <v>264</v>
      </c>
      <c r="E9175" s="5">
        <v>13.09</v>
      </c>
      <c r="F9175" t="s">
        <v>353</v>
      </c>
      <c r="G9175" s="17">
        <f>+E9175+E9176+E9177+E9178+E9179+E9180+E9181+E9182+E9183</f>
        <v>98.720000000000013</v>
      </c>
      <c r="H9175" s="17">
        <f>+E9185+E9186+E9187+E9188+E9184</f>
        <v>60.14</v>
      </c>
      <c r="I9175" s="18">
        <f>+(G9175/4)/(H9175/3)</f>
        <v>1.2311273694712339</v>
      </c>
      <c r="J9175" s="21">
        <f>+(B9175-$L$1)/7</f>
        <v>37</v>
      </c>
    </row>
    <row r="9176" spans="1:10" ht="21.95" customHeight="1" x14ac:dyDescent="0.15">
      <c r="A9176" s="6" t="s">
        <v>308</v>
      </c>
      <c r="B9176" s="4" t="s">
        <v>187</v>
      </c>
      <c r="C9176" s="4" t="s">
        <v>256</v>
      </c>
      <c r="D9176" s="4" t="s">
        <v>264</v>
      </c>
      <c r="E9176" s="5">
        <v>4.5199999999999996</v>
      </c>
    </row>
    <row r="9177" spans="1:10" ht="21.95" customHeight="1" x14ac:dyDescent="0.15">
      <c r="A9177" s="6" t="s">
        <v>308</v>
      </c>
      <c r="B9177" s="4" t="s">
        <v>187</v>
      </c>
      <c r="C9177" s="4" t="s">
        <v>256</v>
      </c>
      <c r="D9177" s="4" t="s">
        <v>281</v>
      </c>
      <c r="E9177" s="5">
        <v>13.62</v>
      </c>
    </row>
    <row r="9178" spans="1:10" ht="21.95" customHeight="1" x14ac:dyDescent="0.15">
      <c r="A9178" s="6" t="s">
        <v>308</v>
      </c>
      <c r="B9178" s="4" t="s">
        <v>187</v>
      </c>
      <c r="C9178" s="4" t="s">
        <v>256</v>
      </c>
      <c r="D9178" s="4" t="s">
        <v>281</v>
      </c>
      <c r="E9178" s="5">
        <v>10.4</v>
      </c>
    </row>
    <row r="9179" spans="1:10" ht="21.95" customHeight="1" x14ac:dyDescent="0.15">
      <c r="A9179" s="6" t="s">
        <v>308</v>
      </c>
      <c r="B9179" s="4" t="s">
        <v>187</v>
      </c>
      <c r="C9179" s="4" t="s">
        <v>256</v>
      </c>
      <c r="D9179" s="4" t="s">
        <v>282</v>
      </c>
      <c r="E9179" s="5">
        <v>12.09</v>
      </c>
    </row>
    <row r="9180" spans="1:10" ht="21.95" customHeight="1" x14ac:dyDescent="0.15">
      <c r="A9180" s="6" t="s">
        <v>308</v>
      </c>
      <c r="B9180" s="4" t="s">
        <v>187</v>
      </c>
      <c r="C9180" s="4" t="s">
        <v>256</v>
      </c>
      <c r="D9180" s="4" t="s">
        <v>282</v>
      </c>
      <c r="E9180" s="5">
        <v>12.06</v>
      </c>
    </row>
    <row r="9181" spans="1:10" ht="21.95" customHeight="1" x14ac:dyDescent="0.15">
      <c r="A9181" s="6" t="s">
        <v>308</v>
      </c>
      <c r="B9181" s="4" t="s">
        <v>187</v>
      </c>
      <c r="C9181" s="4" t="s">
        <v>256</v>
      </c>
      <c r="D9181" s="4" t="s">
        <v>265</v>
      </c>
      <c r="E9181" s="5">
        <v>12.89</v>
      </c>
    </row>
    <row r="9182" spans="1:10" ht="21.95" customHeight="1" x14ac:dyDescent="0.15">
      <c r="A9182" s="6" t="s">
        <v>308</v>
      </c>
      <c r="B9182" s="4" t="s">
        <v>187</v>
      </c>
      <c r="C9182" s="4" t="s">
        <v>256</v>
      </c>
      <c r="D9182" s="4" t="s">
        <v>259</v>
      </c>
      <c r="E9182" s="5">
        <v>10.57</v>
      </c>
    </row>
    <row r="9183" spans="1:10" ht="21.95" customHeight="1" x14ac:dyDescent="0.15">
      <c r="A9183" s="6" t="s">
        <v>308</v>
      </c>
      <c r="B9183" s="4" t="s">
        <v>187</v>
      </c>
      <c r="C9183" s="4" t="s">
        <v>256</v>
      </c>
      <c r="D9183" s="4" t="s">
        <v>259</v>
      </c>
      <c r="E9183" s="5">
        <v>9.48</v>
      </c>
    </row>
    <row r="9184" spans="1:10" ht="21.95" customHeight="1" x14ac:dyDescent="0.15">
      <c r="A9184" s="6" t="s">
        <v>308</v>
      </c>
      <c r="B9184" s="4" t="s">
        <v>188</v>
      </c>
      <c r="C9184" s="4" t="s">
        <v>256</v>
      </c>
      <c r="D9184" s="4" t="s">
        <v>264</v>
      </c>
      <c r="E9184" s="5">
        <v>10.09</v>
      </c>
      <c r="F9184" t="s">
        <v>354</v>
      </c>
    </row>
    <row r="9185" spans="1:10" ht="21.95" customHeight="1" x14ac:dyDescent="0.15">
      <c r="A9185" s="6" t="s">
        <v>308</v>
      </c>
      <c r="B9185" s="4" t="s">
        <v>188</v>
      </c>
      <c r="C9185" s="4" t="s">
        <v>256</v>
      </c>
      <c r="D9185" s="4" t="s">
        <v>281</v>
      </c>
      <c r="E9185" s="5">
        <v>11.84</v>
      </c>
    </row>
    <row r="9186" spans="1:10" ht="21.95" customHeight="1" x14ac:dyDescent="0.15">
      <c r="A9186" s="6" t="s">
        <v>308</v>
      </c>
      <c r="B9186" s="4" t="s">
        <v>188</v>
      </c>
      <c r="C9186" s="4" t="s">
        <v>256</v>
      </c>
      <c r="D9186" s="4" t="s">
        <v>265</v>
      </c>
      <c r="E9186" s="5">
        <v>13.29</v>
      </c>
    </row>
    <row r="9187" spans="1:10" ht="21.95" customHeight="1" x14ac:dyDescent="0.15">
      <c r="A9187" s="6" t="s">
        <v>308</v>
      </c>
      <c r="B9187" s="4" t="s">
        <v>188</v>
      </c>
      <c r="C9187" s="4" t="s">
        <v>256</v>
      </c>
      <c r="D9187" s="4" t="s">
        <v>259</v>
      </c>
      <c r="E9187" s="5">
        <v>12.86</v>
      </c>
    </row>
    <row r="9188" spans="1:10" ht="21.95" customHeight="1" x14ac:dyDescent="0.15">
      <c r="A9188" s="6" t="s">
        <v>308</v>
      </c>
      <c r="B9188" s="4" t="s">
        <v>188</v>
      </c>
      <c r="C9188" s="4" t="s">
        <v>256</v>
      </c>
      <c r="D9188" s="4" t="s">
        <v>260</v>
      </c>
      <c r="E9188" s="5">
        <v>12.06</v>
      </c>
    </row>
    <row r="9189" spans="1:10" ht="21.95" customHeight="1" x14ac:dyDescent="0.15">
      <c r="A9189" s="6" t="s">
        <v>308</v>
      </c>
      <c r="B9189" s="4" t="s">
        <v>189</v>
      </c>
      <c r="C9189" s="4" t="s">
        <v>256</v>
      </c>
      <c r="D9189" s="4" t="s">
        <v>264</v>
      </c>
      <c r="E9189" s="5">
        <v>6.43</v>
      </c>
      <c r="F9189" t="s">
        <v>353</v>
      </c>
      <c r="G9189" s="17">
        <f>+E9189+E9190+E9191+E9192+E9193+E9194+E9195</f>
        <v>71.78</v>
      </c>
      <c r="H9189" s="17">
        <f>+E9199+E9200+E9196+E9197+E9198</f>
        <v>58.100000000000009</v>
      </c>
      <c r="I9189" s="18">
        <f>+(G9189/4)/(H9189/3)</f>
        <v>0.92659208261617887</v>
      </c>
      <c r="J9189" s="21">
        <f>+(B9189-$L$1)/7</f>
        <v>38</v>
      </c>
    </row>
    <row r="9190" spans="1:10" ht="21.95" customHeight="1" x14ac:dyDescent="0.15">
      <c r="A9190" s="6" t="s">
        <v>308</v>
      </c>
      <c r="B9190" s="4" t="s">
        <v>189</v>
      </c>
      <c r="C9190" s="4" t="s">
        <v>256</v>
      </c>
      <c r="D9190" s="4" t="s">
        <v>281</v>
      </c>
      <c r="E9190" s="5">
        <v>11.36</v>
      </c>
    </row>
    <row r="9191" spans="1:10" ht="21.95" customHeight="1" x14ac:dyDescent="0.15">
      <c r="A9191" s="6" t="s">
        <v>308</v>
      </c>
      <c r="B9191" s="4" t="s">
        <v>189</v>
      </c>
      <c r="C9191" s="4" t="s">
        <v>256</v>
      </c>
      <c r="D9191" s="4" t="s">
        <v>282</v>
      </c>
      <c r="E9191" s="5">
        <v>5.6</v>
      </c>
    </row>
    <row r="9192" spans="1:10" ht="21.95" customHeight="1" x14ac:dyDescent="0.15">
      <c r="A9192" s="6" t="s">
        <v>308</v>
      </c>
      <c r="B9192" s="4" t="s">
        <v>189</v>
      </c>
      <c r="C9192" s="4" t="s">
        <v>256</v>
      </c>
      <c r="D9192" s="4" t="s">
        <v>265</v>
      </c>
      <c r="E9192" s="5">
        <v>14.06</v>
      </c>
    </row>
    <row r="9193" spans="1:10" ht="21.95" customHeight="1" x14ac:dyDescent="0.15">
      <c r="A9193" s="6" t="s">
        <v>308</v>
      </c>
      <c r="B9193" s="4" t="s">
        <v>189</v>
      </c>
      <c r="C9193" s="4" t="s">
        <v>256</v>
      </c>
      <c r="D9193" s="4" t="s">
        <v>265</v>
      </c>
      <c r="E9193" s="5">
        <v>14.26</v>
      </c>
    </row>
    <row r="9194" spans="1:10" ht="21.95" customHeight="1" x14ac:dyDescent="0.15">
      <c r="A9194" s="6" t="s">
        <v>308</v>
      </c>
      <c r="B9194" s="4" t="s">
        <v>189</v>
      </c>
      <c r="C9194" s="4" t="s">
        <v>256</v>
      </c>
      <c r="D9194" s="4" t="s">
        <v>259</v>
      </c>
      <c r="E9194" s="5">
        <v>9.4499999999999993</v>
      </c>
    </row>
    <row r="9195" spans="1:10" ht="21.95" customHeight="1" x14ac:dyDescent="0.15">
      <c r="A9195" s="6" t="s">
        <v>308</v>
      </c>
      <c r="B9195" s="4" t="s">
        <v>189</v>
      </c>
      <c r="C9195" s="4" t="s">
        <v>256</v>
      </c>
      <c r="D9195" s="4" t="s">
        <v>259</v>
      </c>
      <c r="E9195" s="5">
        <v>10.62</v>
      </c>
    </row>
    <row r="9196" spans="1:10" ht="21.95" customHeight="1" x14ac:dyDescent="0.15">
      <c r="A9196" s="6" t="s">
        <v>308</v>
      </c>
      <c r="B9196" s="4" t="s">
        <v>190</v>
      </c>
      <c r="C9196" s="4" t="s">
        <v>256</v>
      </c>
      <c r="D9196" s="4" t="s">
        <v>264</v>
      </c>
      <c r="E9196" s="5">
        <v>10.41</v>
      </c>
      <c r="F9196" t="s">
        <v>354</v>
      </c>
    </row>
    <row r="9197" spans="1:10" ht="21.95" customHeight="1" x14ac:dyDescent="0.15">
      <c r="A9197" s="6" t="s">
        <v>308</v>
      </c>
      <c r="B9197" s="4" t="s">
        <v>190</v>
      </c>
      <c r="C9197" s="4" t="s">
        <v>256</v>
      </c>
      <c r="D9197" s="4" t="s">
        <v>281</v>
      </c>
      <c r="E9197" s="5">
        <v>12.48</v>
      </c>
    </row>
    <row r="9198" spans="1:10" ht="21.95" customHeight="1" x14ac:dyDescent="0.15">
      <c r="A9198" s="6" t="s">
        <v>308</v>
      </c>
      <c r="B9198" s="4" t="s">
        <v>190</v>
      </c>
      <c r="C9198" s="4" t="s">
        <v>256</v>
      </c>
      <c r="D9198" s="4" t="s">
        <v>282</v>
      </c>
      <c r="E9198" s="5">
        <v>13.06</v>
      </c>
    </row>
    <row r="9199" spans="1:10" ht="21.95" customHeight="1" x14ac:dyDescent="0.15">
      <c r="A9199" s="6" t="s">
        <v>308</v>
      </c>
      <c r="B9199" s="4" t="s">
        <v>190</v>
      </c>
      <c r="C9199" s="4" t="s">
        <v>256</v>
      </c>
      <c r="D9199" s="4" t="s">
        <v>265</v>
      </c>
      <c r="E9199" s="5">
        <v>10.83</v>
      </c>
    </row>
    <row r="9200" spans="1:10" ht="21.95" customHeight="1" x14ac:dyDescent="0.15">
      <c r="A9200" s="6" t="s">
        <v>308</v>
      </c>
      <c r="B9200" s="4" t="s">
        <v>190</v>
      </c>
      <c r="C9200" s="4" t="s">
        <v>256</v>
      </c>
      <c r="D9200" s="4" t="s">
        <v>259</v>
      </c>
      <c r="E9200" s="5">
        <v>11.32</v>
      </c>
    </row>
    <row r="9201" spans="1:10" ht="21.95" customHeight="1" x14ac:dyDescent="0.15">
      <c r="A9201" s="6" t="s">
        <v>308</v>
      </c>
      <c r="B9201" s="4" t="s">
        <v>191</v>
      </c>
      <c r="C9201" s="4" t="s">
        <v>256</v>
      </c>
      <c r="D9201" s="4" t="s">
        <v>264</v>
      </c>
      <c r="E9201" s="5">
        <v>10.27</v>
      </c>
      <c r="F9201" t="s">
        <v>353</v>
      </c>
      <c r="G9201" s="17">
        <f>+E9201+E9202+E9203+E9204+E9205+E9206+E9207+E9208+E9209</f>
        <v>92.54</v>
      </c>
      <c r="H9201" s="17">
        <f>+E9211+E9212+E9213+E9214+E9210</f>
        <v>53.49</v>
      </c>
      <c r="I9201" s="18">
        <f>+(G9201/4)/(H9201/3)</f>
        <v>1.2975322490185082</v>
      </c>
      <c r="J9201" s="21">
        <f>+(B9201-$L$1)/7</f>
        <v>39</v>
      </c>
    </row>
    <row r="9202" spans="1:10" ht="21.95" customHeight="1" x14ac:dyDescent="0.15">
      <c r="A9202" s="6" t="s">
        <v>308</v>
      </c>
      <c r="B9202" s="4" t="s">
        <v>191</v>
      </c>
      <c r="C9202" s="4" t="s">
        <v>256</v>
      </c>
      <c r="D9202" s="4" t="s">
        <v>264</v>
      </c>
      <c r="E9202" s="5">
        <v>6.91</v>
      </c>
    </row>
    <row r="9203" spans="1:10" ht="21.95" customHeight="1" x14ac:dyDescent="0.15">
      <c r="A9203" s="6" t="s">
        <v>308</v>
      </c>
      <c r="B9203" s="4" t="s">
        <v>191</v>
      </c>
      <c r="C9203" s="4" t="s">
        <v>256</v>
      </c>
      <c r="D9203" s="4" t="s">
        <v>281</v>
      </c>
      <c r="E9203" s="5">
        <v>14.5</v>
      </c>
    </row>
    <row r="9204" spans="1:10" ht="21.95" customHeight="1" x14ac:dyDescent="0.15">
      <c r="A9204" s="6" t="s">
        <v>308</v>
      </c>
      <c r="B9204" s="4" t="s">
        <v>191</v>
      </c>
      <c r="C9204" s="4" t="s">
        <v>256</v>
      </c>
      <c r="D9204" s="4" t="s">
        <v>281</v>
      </c>
      <c r="E9204" s="5">
        <v>7.73</v>
      </c>
    </row>
    <row r="9205" spans="1:10" ht="21.95" customHeight="1" x14ac:dyDescent="0.15">
      <c r="A9205" s="9" t="s">
        <v>308</v>
      </c>
      <c r="B9205" s="4" t="s">
        <v>191</v>
      </c>
      <c r="C9205" s="4" t="s">
        <v>256</v>
      </c>
      <c r="D9205" s="4" t="s">
        <v>282</v>
      </c>
      <c r="E9205" s="5">
        <v>10.24</v>
      </c>
    </row>
    <row r="9206" spans="1:10" ht="21.95" customHeight="1" x14ac:dyDescent="0.15">
      <c r="A9206" s="6" t="s">
        <v>308</v>
      </c>
      <c r="B9206" s="4" t="s">
        <v>191</v>
      </c>
      <c r="C9206" s="4" t="s">
        <v>256</v>
      </c>
      <c r="D9206" s="4" t="s">
        <v>265</v>
      </c>
      <c r="E9206" s="5">
        <v>12.1</v>
      </c>
    </row>
    <row r="9207" spans="1:10" ht="21.95" customHeight="1" x14ac:dyDescent="0.15">
      <c r="A9207" s="6" t="s">
        <v>308</v>
      </c>
      <c r="B9207" s="4" t="s">
        <v>191</v>
      </c>
      <c r="C9207" s="4" t="s">
        <v>256</v>
      </c>
      <c r="D9207" s="4" t="s">
        <v>265</v>
      </c>
      <c r="E9207" s="5">
        <v>9.98</v>
      </c>
    </row>
    <row r="9208" spans="1:10" ht="21.95" customHeight="1" x14ac:dyDescent="0.15">
      <c r="A9208" s="6" t="s">
        <v>308</v>
      </c>
      <c r="B9208" s="4" t="s">
        <v>191</v>
      </c>
      <c r="C9208" s="4" t="s">
        <v>256</v>
      </c>
      <c r="D9208" s="4" t="s">
        <v>259</v>
      </c>
      <c r="E9208" s="5">
        <v>10.039999999999999</v>
      </c>
    </row>
    <row r="9209" spans="1:10" ht="21.95" customHeight="1" x14ac:dyDescent="0.15">
      <c r="A9209" s="6" t="s">
        <v>308</v>
      </c>
      <c r="B9209" s="4" t="s">
        <v>191</v>
      </c>
      <c r="C9209" s="4" t="s">
        <v>256</v>
      </c>
      <c r="D9209" s="4" t="s">
        <v>259</v>
      </c>
      <c r="E9209" s="5">
        <v>10.77</v>
      </c>
    </row>
    <row r="9210" spans="1:10" ht="21.95" customHeight="1" x14ac:dyDescent="0.15">
      <c r="A9210" s="6" t="s">
        <v>308</v>
      </c>
      <c r="B9210" s="4" t="s">
        <v>192</v>
      </c>
      <c r="C9210" s="4" t="s">
        <v>256</v>
      </c>
      <c r="D9210" s="4" t="s">
        <v>264</v>
      </c>
      <c r="E9210" s="5">
        <v>11.1</v>
      </c>
      <c r="F9210" t="s">
        <v>354</v>
      </c>
    </row>
    <row r="9211" spans="1:10" ht="21.95" customHeight="1" x14ac:dyDescent="0.15">
      <c r="A9211" s="6" t="s">
        <v>308</v>
      </c>
      <c r="B9211" s="4" t="s">
        <v>192</v>
      </c>
      <c r="C9211" s="4" t="s">
        <v>256</v>
      </c>
      <c r="D9211" s="4" t="s">
        <v>282</v>
      </c>
      <c r="E9211" s="5">
        <v>7.51</v>
      </c>
    </row>
    <row r="9212" spans="1:10" ht="21.95" customHeight="1" x14ac:dyDescent="0.15">
      <c r="A9212" s="6" t="s">
        <v>308</v>
      </c>
      <c r="B9212" s="4" t="s">
        <v>192</v>
      </c>
      <c r="C9212" s="4" t="s">
        <v>256</v>
      </c>
      <c r="D9212" s="4" t="s">
        <v>265</v>
      </c>
      <c r="E9212" s="5">
        <v>11.97</v>
      </c>
    </row>
    <row r="9213" spans="1:10" ht="21.95" customHeight="1" x14ac:dyDescent="0.15">
      <c r="A9213" s="6" t="s">
        <v>308</v>
      </c>
      <c r="B9213" s="4" t="s">
        <v>192</v>
      </c>
      <c r="C9213" s="4" t="s">
        <v>256</v>
      </c>
      <c r="D9213" s="4" t="s">
        <v>259</v>
      </c>
      <c r="E9213" s="5">
        <v>11.42</v>
      </c>
    </row>
    <row r="9214" spans="1:10" ht="21.95" customHeight="1" x14ac:dyDescent="0.15">
      <c r="A9214" s="6" t="s">
        <v>308</v>
      </c>
      <c r="B9214" s="4" t="s">
        <v>192</v>
      </c>
      <c r="C9214" s="4" t="s">
        <v>256</v>
      </c>
      <c r="D9214" s="4" t="s">
        <v>260</v>
      </c>
      <c r="E9214" s="5">
        <v>11.49</v>
      </c>
    </row>
    <row r="9215" spans="1:10" ht="21.95" customHeight="1" x14ac:dyDescent="0.15">
      <c r="A9215" s="6" t="s">
        <v>308</v>
      </c>
      <c r="B9215" s="4" t="s">
        <v>193</v>
      </c>
      <c r="C9215" s="4" t="s">
        <v>256</v>
      </c>
      <c r="D9215" s="4" t="s">
        <v>264</v>
      </c>
      <c r="E9215" s="5">
        <v>9.7799999999999994</v>
      </c>
      <c r="F9215" t="s">
        <v>353</v>
      </c>
      <c r="G9215" s="17">
        <f>+E9215+E9216+E9217+E9218+E9219+E9220+E9221+E9222+E9223</f>
        <v>92.69</v>
      </c>
      <c r="H9215" s="17">
        <f>+E9225+E9226+E9227+E9228+E9224</f>
        <v>58.72</v>
      </c>
      <c r="I9215" s="18">
        <f>+(G9215/4)/(H9215/3)</f>
        <v>1.1838811307901906</v>
      </c>
      <c r="J9215" s="21">
        <f>+(B9215-$L$1)/7</f>
        <v>40</v>
      </c>
    </row>
    <row r="9216" spans="1:10" ht="21.95" customHeight="1" x14ac:dyDescent="0.15">
      <c r="A9216" s="6" t="s">
        <v>308</v>
      </c>
      <c r="B9216" s="4" t="s">
        <v>193</v>
      </c>
      <c r="C9216" s="4" t="s">
        <v>256</v>
      </c>
      <c r="D9216" s="4" t="s">
        <v>264</v>
      </c>
      <c r="E9216" s="5">
        <v>7.95</v>
      </c>
    </row>
    <row r="9217" spans="1:6" ht="21.95" customHeight="1" x14ac:dyDescent="0.15">
      <c r="A9217" s="6" t="s">
        <v>308</v>
      </c>
      <c r="B9217" s="4" t="s">
        <v>193</v>
      </c>
      <c r="C9217" s="4" t="s">
        <v>256</v>
      </c>
      <c r="D9217" s="4" t="s">
        <v>281</v>
      </c>
      <c r="E9217" s="5">
        <v>12.25</v>
      </c>
    </row>
    <row r="9218" spans="1:6" ht="21.95" customHeight="1" x14ac:dyDescent="0.15">
      <c r="A9218" s="6" t="s">
        <v>308</v>
      </c>
      <c r="B9218" s="4" t="s">
        <v>193</v>
      </c>
      <c r="C9218" s="4" t="s">
        <v>256</v>
      </c>
      <c r="D9218" s="4" t="s">
        <v>281</v>
      </c>
      <c r="E9218" s="5">
        <v>9.56</v>
      </c>
    </row>
    <row r="9219" spans="1:6" ht="21.95" customHeight="1" x14ac:dyDescent="0.15">
      <c r="A9219" s="6" t="s">
        <v>308</v>
      </c>
      <c r="B9219" s="4" t="s">
        <v>193</v>
      </c>
      <c r="C9219" s="4" t="s">
        <v>256</v>
      </c>
      <c r="D9219" s="4" t="s">
        <v>282</v>
      </c>
      <c r="E9219" s="5">
        <v>13.32</v>
      </c>
    </row>
    <row r="9220" spans="1:6" ht="21.95" customHeight="1" x14ac:dyDescent="0.15">
      <c r="A9220" s="6" t="s">
        <v>308</v>
      </c>
      <c r="B9220" s="4" t="s">
        <v>193</v>
      </c>
      <c r="C9220" s="4" t="s">
        <v>256</v>
      </c>
      <c r="D9220" s="4" t="s">
        <v>282</v>
      </c>
      <c r="E9220" s="5">
        <v>10.51</v>
      </c>
    </row>
    <row r="9221" spans="1:6" ht="21.95" customHeight="1" x14ac:dyDescent="0.15">
      <c r="A9221" s="6" t="s">
        <v>308</v>
      </c>
      <c r="B9221" s="4" t="s">
        <v>193</v>
      </c>
      <c r="C9221" s="4" t="s">
        <v>256</v>
      </c>
      <c r="D9221" s="4" t="s">
        <v>265</v>
      </c>
      <c r="E9221" s="5">
        <v>11.49</v>
      </c>
    </row>
    <row r="9222" spans="1:6" ht="21.95" customHeight="1" x14ac:dyDescent="0.15">
      <c r="A9222" s="6" t="s">
        <v>308</v>
      </c>
      <c r="B9222" s="4" t="s">
        <v>193</v>
      </c>
      <c r="C9222" s="4" t="s">
        <v>256</v>
      </c>
      <c r="D9222" s="4" t="s">
        <v>259</v>
      </c>
      <c r="E9222" s="5">
        <v>8.86</v>
      </c>
    </row>
    <row r="9223" spans="1:6" ht="21.95" customHeight="1" x14ac:dyDescent="0.15">
      <c r="A9223" s="6" t="s">
        <v>308</v>
      </c>
      <c r="B9223" s="4" t="s">
        <v>193</v>
      </c>
      <c r="C9223" s="4" t="s">
        <v>256</v>
      </c>
      <c r="D9223" s="4" t="s">
        <v>259</v>
      </c>
      <c r="E9223" s="5">
        <v>8.9700000000000006</v>
      </c>
    </row>
    <row r="9224" spans="1:6" ht="21.95" customHeight="1" x14ac:dyDescent="0.15">
      <c r="A9224" s="6" t="s">
        <v>308</v>
      </c>
      <c r="B9224" s="4" t="s">
        <v>194</v>
      </c>
      <c r="C9224" s="4" t="s">
        <v>256</v>
      </c>
      <c r="D9224" s="4" t="s">
        <v>264</v>
      </c>
      <c r="E9224" s="5">
        <v>12.8</v>
      </c>
      <c r="F9224" t="s">
        <v>354</v>
      </c>
    </row>
    <row r="9225" spans="1:6" ht="21.95" customHeight="1" x14ac:dyDescent="0.15">
      <c r="A9225" s="6" t="s">
        <v>308</v>
      </c>
      <c r="B9225" s="4" t="s">
        <v>194</v>
      </c>
      <c r="C9225" s="4" t="s">
        <v>256</v>
      </c>
      <c r="D9225" s="4" t="s">
        <v>281</v>
      </c>
      <c r="E9225" s="5">
        <v>12.08</v>
      </c>
    </row>
    <row r="9226" spans="1:6" ht="21.95" customHeight="1" x14ac:dyDescent="0.15">
      <c r="A9226" s="6" t="s">
        <v>308</v>
      </c>
      <c r="B9226" s="4" t="s">
        <v>194</v>
      </c>
      <c r="C9226" s="4" t="s">
        <v>256</v>
      </c>
      <c r="D9226" s="4" t="s">
        <v>282</v>
      </c>
      <c r="E9226" s="5">
        <v>11.82</v>
      </c>
    </row>
    <row r="9227" spans="1:6" ht="21.95" customHeight="1" x14ac:dyDescent="0.15">
      <c r="A9227" s="6" t="s">
        <v>308</v>
      </c>
      <c r="B9227" s="4" t="s">
        <v>194</v>
      </c>
      <c r="C9227" s="4" t="s">
        <v>256</v>
      </c>
      <c r="D9227" s="4" t="s">
        <v>265</v>
      </c>
      <c r="E9227" s="5">
        <v>11.75</v>
      </c>
    </row>
    <row r="9228" spans="1:6" ht="21.95" customHeight="1" x14ac:dyDescent="0.15">
      <c r="A9228" s="6" t="s">
        <v>308</v>
      </c>
      <c r="B9228" s="4" t="s">
        <v>194</v>
      </c>
      <c r="C9228" s="4" t="s">
        <v>256</v>
      </c>
      <c r="D9228" s="4" t="s">
        <v>259</v>
      </c>
      <c r="E9228" s="5">
        <v>10.27</v>
      </c>
    </row>
    <row r="9229" spans="1:6" ht="21.95" customHeight="1" x14ac:dyDescent="0.15">
      <c r="A9229" s="6" t="s">
        <v>308</v>
      </c>
      <c r="B9229" s="4" t="s">
        <v>195</v>
      </c>
      <c r="C9229" s="4" t="s">
        <v>256</v>
      </c>
      <c r="D9229" s="4" t="s">
        <v>264</v>
      </c>
      <c r="E9229" s="5">
        <v>10.18</v>
      </c>
      <c r="F9229" s="13" t="s">
        <v>353</v>
      </c>
    </row>
    <row r="9230" spans="1:6" ht="21.95" customHeight="1" x14ac:dyDescent="0.15">
      <c r="A9230" s="6" t="s">
        <v>308</v>
      </c>
      <c r="B9230" s="4" t="s">
        <v>195</v>
      </c>
      <c r="C9230" s="4" t="s">
        <v>256</v>
      </c>
      <c r="D9230" s="4" t="s">
        <v>264</v>
      </c>
      <c r="E9230" s="5">
        <v>6.19</v>
      </c>
      <c r="F9230" s="13"/>
    </row>
    <row r="9231" spans="1:6" ht="21.95" customHeight="1" x14ac:dyDescent="0.15">
      <c r="A9231" s="6" t="s">
        <v>308</v>
      </c>
      <c r="B9231" s="4" t="s">
        <v>195</v>
      </c>
      <c r="C9231" s="4" t="s">
        <v>256</v>
      </c>
      <c r="D9231" s="4" t="s">
        <v>281</v>
      </c>
      <c r="E9231" s="5">
        <v>14.38</v>
      </c>
      <c r="F9231" s="13"/>
    </row>
    <row r="9232" spans="1:6" ht="21.95" customHeight="1" x14ac:dyDescent="0.15">
      <c r="A9232" s="6" t="s">
        <v>308</v>
      </c>
      <c r="B9232" s="4" t="s">
        <v>195</v>
      </c>
      <c r="C9232" s="4" t="s">
        <v>256</v>
      </c>
      <c r="D9232" s="4" t="s">
        <v>281</v>
      </c>
      <c r="E9232" s="5">
        <v>7.08</v>
      </c>
      <c r="F9232" s="13"/>
    </row>
    <row r="9233" spans="1:10" ht="21.95" customHeight="1" x14ac:dyDescent="0.15">
      <c r="A9233" s="6" t="s">
        <v>308</v>
      </c>
      <c r="B9233" s="4" t="s">
        <v>195</v>
      </c>
      <c r="C9233" s="4" t="s">
        <v>256</v>
      </c>
      <c r="D9233" s="4" t="s">
        <v>282</v>
      </c>
      <c r="E9233" s="5">
        <v>8.4700000000000006</v>
      </c>
      <c r="F9233" s="13"/>
    </row>
    <row r="9234" spans="1:10" ht="21.95" customHeight="1" x14ac:dyDescent="0.15">
      <c r="A9234" s="6" t="s">
        <v>308</v>
      </c>
      <c r="B9234" s="4" t="s">
        <v>195</v>
      </c>
      <c r="C9234" s="4" t="s">
        <v>256</v>
      </c>
      <c r="D9234" s="4" t="s">
        <v>282</v>
      </c>
      <c r="E9234" s="5">
        <v>6.9</v>
      </c>
      <c r="F9234" s="13"/>
    </row>
    <row r="9235" spans="1:10" ht="21.95" customHeight="1" x14ac:dyDescent="0.15">
      <c r="A9235" s="6" t="s">
        <v>308</v>
      </c>
      <c r="B9235" s="4" t="s">
        <v>195</v>
      </c>
      <c r="C9235" s="4" t="s">
        <v>256</v>
      </c>
      <c r="D9235" s="4" t="s">
        <v>265</v>
      </c>
      <c r="E9235" s="5">
        <v>12.58</v>
      </c>
      <c r="F9235" s="13"/>
    </row>
    <row r="9236" spans="1:10" ht="21.95" customHeight="1" x14ac:dyDescent="0.15">
      <c r="A9236" s="6" t="s">
        <v>308</v>
      </c>
      <c r="B9236" s="4" t="s">
        <v>195</v>
      </c>
      <c r="C9236" s="4" t="s">
        <v>256</v>
      </c>
      <c r="D9236" s="4" t="s">
        <v>259</v>
      </c>
      <c r="E9236" s="5">
        <v>8.83</v>
      </c>
      <c r="F9236" s="13"/>
    </row>
    <row r="9237" spans="1:10" ht="21.95" customHeight="1" x14ac:dyDescent="0.15">
      <c r="A9237" s="6" t="s">
        <v>308</v>
      </c>
      <c r="B9237" s="4" t="s">
        <v>195</v>
      </c>
      <c r="C9237" s="4" t="s">
        <v>256</v>
      </c>
      <c r="D9237" s="4" t="s">
        <v>259</v>
      </c>
      <c r="E9237" s="5">
        <v>13.97</v>
      </c>
      <c r="F9237" s="13"/>
    </row>
    <row r="9238" spans="1:10" ht="21.95" customHeight="1" x14ac:dyDescent="0.15">
      <c r="A9238" s="6" t="s">
        <v>308</v>
      </c>
      <c r="B9238" s="4" t="s">
        <v>89</v>
      </c>
      <c r="C9238" s="4" t="s">
        <v>256</v>
      </c>
      <c r="D9238" s="4" t="s">
        <v>264</v>
      </c>
      <c r="E9238" s="5">
        <v>10.41</v>
      </c>
      <c r="F9238" s="13" t="s">
        <v>354</v>
      </c>
    </row>
    <row r="9239" spans="1:10" ht="21.95" customHeight="1" x14ac:dyDescent="0.15">
      <c r="A9239" s="6" t="s">
        <v>308</v>
      </c>
      <c r="B9239" s="4" t="s">
        <v>196</v>
      </c>
      <c r="C9239" s="4" t="s">
        <v>256</v>
      </c>
      <c r="D9239" s="4" t="s">
        <v>264</v>
      </c>
      <c r="E9239" s="5">
        <v>11.05</v>
      </c>
    </row>
    <row r="9240" spans="1:10" ht="21.95" customHeight="1" x14ac:dyDescent="0.15">
      <c r="A9240" s="6" t="s">
        <v>308</v>
      </c>
      <c r="B9240" s="4" t="s">
        <v>196</v>
      </c>
      <c r="C9240" s="4" t="s">
        <v>256</v>
      </c>
      <c r="D9240" s="4" t="s">
        <v>281</v>
      </c>
      <c r="E9240" s="5">
        <v>11.98</v>
      </c>
    </row>
    <row r="9241" spans="1:10" ht="21.95" customHeight="1" x14ac:dyDescent="0.15">
      <c r="A9241" s="6" t="s">
        <v>308</v>
      </c>
      <c r="B9241" s="4" t="s">
        <v>196</v>
      </c>
      <c r="C9241" s="4" t="s">
        <v>256</v>
      </c>
      <c r="D9241" s="4" t="s">
        <v>282</v>
      </c>
      <c r="E9241" s="5">
        <v>12.08</v>
      </c>
    </row>
    <row r="9242" spans="1:10" ht="21.95" customHeight="1" x14ac:dyDescent="0.15">
      <c r="A9242" s="6" t="s">
        <v>308</v>
      </c>
      <c r="B9242" s="4" t="s">
        <v>196</v>
      </c>
      <c r="C9242" s="4" t="s">
        <v>256</v>
      </c>
      <c r="D9242" s="4" t="s">
        <v>265</v>
      </c>
      <c r="E9242" s="5">
        <v>8.65</v>
      </c>
    </row>
    <row r="9243" spans="1:10" ht="21.95" customHeight="1" x14ac:dyDescent="0.15">
      <c r="A9243" s="6" t="s">
        <v>308</v>
      </c>
      <c r="B9243" s="4" t="s">
        <v>196</v>
      </c>
      <c r="C9243" s="4" t="s">
        <v>256</v>
      </c>
      <c r="D9243" s="4" t="s">
        <v>259</v>
      </c>
      <c r="E9243" s="5">
        <v>12.86</v>
      </c>
    </row>
    <row r="9244" spans="1:10" ht="21.95" customHeight="1" x14ac:dyDescent="0.15">
      <c r="A9244" s="6" t="s">
        <v>308</v>
      </c>
      <c r="B9244" s="4" t="s">
        <v>90</v>
      </c>
      <c r="C9244" s="4" t="s">
        <v>256</v>
      </c>
      <c r="D9244" s="4" t="s">
        <v>263</v>
      </c>
      <c r="E9244" s="5">
        <v>11.03</v>
      </c>
      <c r="F9244" t="s">
        <v>353</v>
      </c>
      <c r="G9244" s="17">
        <f>+E9244+E9245+E9246+E9247+E9248+E9249+E9250+E9251</f>
        <v>88.2</v>
      </c>
      <c r="H9244" s="17">
        <f>+E9254+E9255+E9256+E9252+E9253</f>
        <v>61.36</v>
      </c>
      <c r="I9244" s="18">
        <f>+(G9244/4)/(H9244/3)</f>
        <v>1.078063885267275</v>
      </c>
      <c r="J9244" s="21">
        <f>+(B9244-$L$1+1)/7</f>
        <v>42</v>
      </c>
    </row>
    <row r="9245" spans="1:10" ht="21.95" customHeight="1" x14ac:dyDescent="0.15">
      <c r="A9245" s="6" t="s">
        <v>308</v>
      </c>
      <c r="B9245" s="4" t="s">
        <v>197</v>
      </c>
      <c r="C9245" s="4" t="s">
        <v>256</v>
      </c>
      <c r="D9245" s="4" t="s">
        <v>264</v>
      </c>
      <c r="E9245" s="5">
        <v>7.43</v>
      </c>
    </row>
    <row r="9246" spans="1:10" ht="21.95" customHeight="1" x14ac:dyDescent="0.15">
      <c r="A9246" s="6" t="s">
        <v>308</v>
      </c>
      <c r="B9246" s="4" t="s">
        <v>197</v>
      </c>
      <c r="C9246" s="4" t="s">
        <v>256</v>
      </c>
      <c r="D9246" s="4" t="s">
        <v>281</v>
      </c>
      <c r="E9246" s="5">
        <v>11.88</v>
      </c>
    </row>
    <row r="9247" spans="1:10" ht="21.95" customHeight="1" x14ac:dyDescent="0.15">
      <c r="A9247" s="9" t="s">
        <v>308</v>
      </c>
      <c r="B9247" s="4" t="s">
        <v>197</v>
      </c>
      <c r="C9247" s="4" t="s">
        <v>256</v>
      </c>
      <c r="D9247" s="4" t="s">
        <v>281</v>
      </c>
      <c r="E9247" s="5">
        <v>9.9600000000000009</v>
      </c>
    </row>
    <row r="9248" spans="1:10" ht="21.95" customHeight="1" x14ac:dyDescent="0.15">
      <c r="A9248" s="6" t="s">
        <v>308</v>
      </c>
      <c r="B9248" s="4" t="s">
        <v>197</v>
      </c>
      <c r="C9248" s="4" t="s">
        <v>256</v>
      </c>
      <c r="D9248" s="4" t="s">
        <v>265</v>
      </c>
      <c r="E9248" s="5">
        <v>13.5</v>
      </c>
    </row>
    <row r="9249" spans="1:10" ht="21.95" customHeight="1" x14ac:dyDescent="0.15">
      <c r="A9249" s="6" t="s">
        <v>308</v>
      </c>
      <c r="B9249" s="4" t="s">
        <v>197</v>
      </c>
      <c r="C9249" s="4" t="s">
        <v>256</v>
      </c>
      <c r="D9249" s="4" t="s">
        <v>259</v>
      </c>
      <c r="E9249" s="5">
        <v>9.5</v>
      </c>
    </row>
    <row r="9250" spans="1:10" ht="21.95" customHeight="1" x14ac:dyDescent="0.15">
      <c r="A9250" s="6" t="s">
        <v>308</v>
      </c>
      <c r="B9250" s="4" t="s">
        <v>197</v>
      </c>
      <c r="C9250" s="4" t="s">
        <v>256</v>
      </c>
      <c r="D9250" s="4" t="s">
        <v>259</v>
      </c>
      <c r="E9250" s="5">
        <v>13.09</v>
      </c>
    </row>
    <row r="9251" spans="1:10" ht="21.95" customHeight="1" x14ac:dyDescent="0.15">
      <c r="A9251" s="6" t="s">
        <v>308</v>
      </c>
      <c r="B9251" s="4" t="s">
        <v>310</v>
      </c>
      <c r="C9251" s="4" t="s">
        <v>256</v>
      </c>
      <c r="D9251" s="4" t="s">
        <v>282</v>
      </c>
      <c r="E9251" s="5">
        <v>11.81</v>
      </c>
    </row>
    <row r="9252" spans="1:10" ht="21.95" customHeight="1" x14ac:dyDescent="0.15">
      <c r="A9252" s="6" t="s">
        <v>308</v>
      </c>
      <c r="B9252" s="4" t="s">
        <v>198</v>
      </c>
      <c r="C9252" s="4" t="s">
        <v>256</v>
      </c>
      <c r="D9252" s="4" t="s">
        <v>264</v>
      </c>
      <c r="E9252" s="5">
        <v>12.14</v>
      </c>
      <c r="F9252" t="s">
        <v>354</v>
      </c>
    </row>
    <row r="9253" spans="1:10" ht="21.95" customHeight="1" x14ac:dyDescent="0.15">
      <c r="A9253" s="6" t="s">
        <v>308</v>
      </c>
      <c r="B9253" s="4" t="s">
        <v>198</v>
      </c>
      <c r="C9253" s="4" t="s">
        <v>256</v>
      </c>
      <c r="D9253" s="4" t="s">
        <v>281</v>
      </c>
      <c r="E9253" s="5">
        <v>12.49</v>
      </c>
    </row>
    <row r="9254" spans="1:10" ht="21.95" customHeight="1" x14ac:dyDescent="0.15">
      <c r="A9254" s="6" t="s">
        <v>308</v>
      </c>
      <c r="B9254" s="4" t="s">
        <v>198</v>
      </c>
      <c r="C9254" s="4" t="s">
        <v>256</v>
      </c>
      <c r="D9254" s="4" t="s">
        <v>265</v>
      </c>
      <c r="E9254" s="5">
        <v>10.69</v>
      </c>
    </row>
    <row r="9255" spans="1:10" ht="21.95" customHeight="1" x14ac:dyDescent="0.15">
      <c r="A9255" s="6" t="s">
        <v>308</v>
      </c>
      <c r="B9255" s="4" t="s">
        <v>198</v>
      </c>
      <c r="C9255" s="4" t="s">
        <v>256</v>
      </c>
      <c r="D9255" s="4" t="s">
        <v>259</v>
      </c>
      <c r="E9255" s="5">
        <v>13.28</v>
      </c>
    </row>
    <row r="9256" spans="1:10" ht="21.95" customHeight="1" x14ac:dyDescent="0.15">
      <c r="A9256" s="6" t="s">
        <v>308</v>
      </c>
      <c r="B9256" s="4" t="s">
        <v>198</v>
      </c>
      <c r="C9256" s="4" t="s">
        <v>256</v>
      </c>
      <c r="D9256" s="4" t="s">
        <v>260</v>
      </c>
      <c r="E9256" s="5">
        <v>12.76</v>
      </c>
    </row>
    <row r="9257" spans="1:10" ht="21.95" customHeight="1" x14ac:dyDescent="0.15">
      <c r="A9257" s="6" t="s">
        <v>308</v>
      </c>
      <c r="B9257" s="4" t="s">
        <v>199</v>
      </c>
      <c r="C9257" s="4" t="s">
        <v>256</v>
      </c>
      <c r="D9257" s="4" t="s">
        <v>264</v>
      </c>
      <c r="E9257" s="5">
        <v>10.38</v>
      </c>
      <c r="F9257" t="s">
        <v>353</v>
      </c>
      <c r="G9257" s="17">
        <f>+E9257+E9258+E9259+E9260+E9261+E9262+E9263+E9264+E9265</f>
        <v>95.660000000000011</v>
      </c>
      <c r="H9257" s="17">
        <f>+E9267+E9268+E9269+E9270+E9266</f>
        <v>55.04</v>
      </c>
      <c r="I9257" s="18">
        <f>+(G9257/4)/(H9257/3)</f>
        <v>1.3035065406976745</v>
      </c>
      <c r="J9257" s="21">
        <f>+(B9257-$L$1)/7</f>
        <v>43</v>
      </c>
    </row>
    <row r="9258" spans="1:10" ht="21.95" customHeight="1" x14ac:dyDescent="0.15">
      <c r="A9258" s="6" t="s">
        <v>308</v>
      </c>
      <c r="B9258" s="4" t="s">
        <v>199</v>
      </c>
      <c r="C9258" s="4" t="s">
        <v>256</v>
      </c>
      <c r="D9258" s="4" t="s">
        <v>264</v>
      </c>
      <c r="E9258" s="5">
        <v>6.89</v>
      </c>
    </row>
    <row r="9259" spans="1:10" ht="21.95" customHeight="1" x14ac:dyDescent="0.15">
      <c r="A9259" s="6" t="s">
        <v>308</v>
      </c>
      <c r="B9259" s="4" t="s">
        <v>199</v>
      </c>
      <c r="C9259" s="4" t="s">
        <v>256</v>
      </c>
      <c r="D9259" s="4" t="s">
        <v>281</v>
      </c>
      <c r="E9259" s="5">
        <v>12.9</v>
      </c>
    </row>
    <row r="9260" spans="1:10" ht="21.95" customHeight="1" x14ac:dyDescent="0.15">
      <c r="A9260" s="6" t="s">
        <v>308</v>
      </c>
      <c r="B9260" s="4" t="s">
        <v>199</v>
      </c>
      <c r="C9260" s="4" t="s">
        <v>256</v>
      </c>
      <c r="D9260" s="4" t="s">
        <v>281</v>
      </c>
      <c r="E9260" s="5">
        <v>11.1</v>
      </c>
    </row>
    <row r="9261" spans="1:10" ht="21.95" customHeight="1" x14ac:dyDescent="0.15">
      <c r="A9261" s="6" t="s">
        <v>308</v>
      </c>
      <c r="B9261" s="4" t="s">
        <v>199</v>
      </c>
      <c r="C9261" s="4" t="s">
        <v>256</v>
      </c>
      <c r="D9261" s="4" t="s">
        <v>282</v>
      </c>
      <c r="E9261" s="5">
        <v>12.91</v>
      </c>
    </row>
    <row r="9262" spans="1:10" ht="21.95" customHeight="1" x14ac:dyDescent="0.15">
      <c r="A9262" s="6" t="s">
        <v>308</v>
      </c>
      <c r="B9262" s="4" t="s">
        <v>199</v>
      </c>
      <c r="C9262" s="4" t="s">
        <v>256</v>
      </c>
      <c r="D9262" s="4" t="s">
        <v>282</v>
      </c>
      <c r="E9262" s="5">
        <v>9.64</v>
      </c>
    </row>
    <row r="9263" spans="1:10" ht="21.95" customHeight="1" x14ac:dyDescent="0.15">
      <c r="A9263" s="6" t="s">
        <v>308</v>
      </c>
      <c r="B9263" s="4" t="s">
        <v>199</v>
      </c>
      <c r="C9263" s="4" t="s">
        <v>256</v>
      </c>
      <c r="D9263" s="4" t="s">
        <v>259</v>
      </c>
      <c r="E9263" s="5">
        <v>8.75</v>
      </c>
    </row>
    <row r="9264" spans="1:10" ht="21.95" customHeight="1" x14ac:dyDescent="0.15">
      <c r="A9264" s="6" t="s">
        <v>308</v>
      </c>
      <c r="B9264" s="4" t="s">
        <v>199</v>
      </c>
      <c r="C9264" s="4" t="s">
        <v>256</v>
      </c>
      <c r="D9264" s="4" t="s">
        <v>259</v>
      </c>
      <c r="E9264" s="5">
        <v>11.11</v>
      </c>
    </row>
    <row r="9265" spans="1:10" ht="21.95" customHeight="1" x14ac:dyDescent="0.15">
      <c r="A9265" s="6" t="s">
        <v>308</v>
      </c>
      <c r="B9265" s="4" t="s">
        <v>199</v>
      </c>
      <c r="C9265" s="4" t="s">
        <v>256</v>
      </c>
      <c r="D9265" s="4" t="s">
        <v>260</v>
      </c>
      <c r="E9265" s="5">
        <v>11.98</v>
      </c>
    </row>
    <row r="9266" spans="1:10" ht="21.95" customHeight="1" x14ac:dyDescent="0.15">
      <c r="A9266" s="6" t="s">
        <v>308</v>
      </c>
      <c r="B9266" s="4" t="s">
        <v>201</v>
      </c>
      <c r="C9266" s="4" t="s">
        <v>256</v>
      </c>
      <c r="D9266" s="4" t="s">
        <v>264</v>
      </c>
      <c r="E9266" s="5">
        <v>11.49</v>
      </c>
      <c r="F9266" t="s">
        <v>354</v>
      </c>
    </row>
    <row r="9267" spans="1:10" ht="21.95" customHeight="1" x14ac:dyDescent="0.15">
      <c r="A9267" s="6" t="s">
        <v>308</v>
      </c>
      <c r="B9267" s="4" t="s">
        <v>201</v>
      </c>
      <c r="C9267" s="4" t="s">
        <v>256</v>
      </c>
      <c r="D9267" s="4" t="s">
        <v>281</v>
      </c>
      <c r="E9267" s="5">
        <v>10.75</v>
      </c>
    </row>
    <row r="9268" spans="1:10" ht="21.95" customHeight="1" x14ac:dyDescent="0.15">
      <c r="A9268" s="6" t="s">
        <v>308</v>
      </c>
      <c r="B9268" s="4" t="s">
        <v>201</v>
      </c>
      <c r="C9268" s="4" t="s">
        <v>256</v>
      </c>
      <c r="D9268" s="4" t="s">
        <v>282</v>
      </c>
      <c r="E9268" s="5">
        <v>12.41</v>
      </c>
    </row>
    <row r="9269" spans="1:10" ht="21.95" customHeight="1" x14ac:dyDescent="0.15">
      <c r="A9269" s="6" t="s">
        <v>308</v>
      </c>
      <c r="B9269" s="4" t="s">
        <v>201</v>
      </c>
      <c r="C9269" s="4" t="s">
        <v>256</v>
      </c>
      <c r="D9269" s="4" t="s">
        <v>259</v>
      </c>
      <c r="E9269" s="5">
        <v>13.09</v>
      </c>
    </row>
    <row r="9270" spans="1:10" ht="21.95" customHeight="1" x14ac:dyDescent="0.15">
      <c r="A9270" s="6" t="s">
        <v>308</v>
      </c>
      <c r="B9270" s="4" t="s">
        <v>201</v>
      </c>
      <c r="C9270" s="4" t="s">
        <v>256</v>
      </c>
      <c r="D9270" s="4" t="s">
        <v>260</v>
      </c>
      <c r="E9270" s="5">
        <v>7.3</v>
      </c>
    </row>
    <row r="9271" spans="1:10" ht="21.95" customHeight="1" x14ac:dyDescent="0.15">
      <c r="A9271" s="6" t="s">
        <v>308</v>
      </c>
      <c r="B9271" s="4" t="s">
        <v>202</v>
      </c>
      <c r="C9271" s="4" t="s">
        <v>256</v>
      </c>
      <c r="D9271" s="4" t="s">
        <v>264</v>
      </c>
      <c r="E9271" s="5">
        <v>10.89</v>
      </c>
      <c r="F9271" t="s">
        <v>353</v>
      </c>
      <c r="G9271" s="17">
        <f>+E9271+E9272+E9273+E9274+E9275+E9276+E9277+E9278+E9279</f>
        <v>105.00999999999999</v>
      </c>
      <c r="H9271" s="17">
        <f>+E9281+E9282+E9283+E9284+E9280</f>
        <v>62.06</v>
      </c>
      <c r="I9271" s="18">
        <f>+(G9271/4)/(H9271/3)</f>
        <v>1.2690541411537219</v>
      </c>
      <c r="J9271" s="21">
        <f>+(B9271-$L$1)/7</f>
        <v>44</v>
      </c>
    </row>
    <row r="9272" spans="1:10" ht="21.95" customHeight="1" x14ac:dyDescent="0.15">
      <c r="A9272" s="6" t="s">
        <v>308</v>
      </c>
      <c r="B9272" s="4" t="s">
        <v>202</v>
      </c>
      <c r="C9272" s="4" t="s">
        <v>256</v>
      </c>
      <c r="D9272" s="4" t="s">
        <v>264</v>
      </c>
      <c r="E9272" s="5">
        <v>8.1</v>
      </c>
    </row>
    <row r="9273" spans="1:10" ht="21.95" customHeight="1" x14ac:dyDescent="0.15">
      <c r="A9273" s="6" t="s">
        <v>308</v>
      </c>
      <c r="B9273" s="4" t="s">
        <v>202</v>
      </c>
      <c r="C9273" s="4" t="s">
        <v>256</v>
      </c>
      <c r="D9273" s="4" t="s">
        <v>281</v>
      </c>
      <c r="E9273" s="5">
        <v>13.26</v>
      </c>
    </row>
    <row r="9274" spans="1:10" ht="21.95" customHeight="1" x14ac:dyDescent="0.15">
      <c r="A9274" s="6" t="s">
        <v>308</v>
      </c>
      <c r="B9274" s="4" t="s">
        <v>202</v>
      </c>
      <c r="C9274" s="4" t="s">
        <v>256</v>
      </c>
      <c r="D9274" s="4" t="s">
        <v>281</v>
      </c>
      <c r="E9274" s="5">
        <v>11.83</v>
      </c>
    </row>
    <row r="9275" spans="1:10" ht="21.95" customHeight="1" x14ac:dyDescent="0.15">
      <c r="A9275" s="6" t="s">
        <v>308</v>
      </c>
      <c r="B9275" s="4" t="s">
        <v>202</v>
      </c>
      <c r="C9275" s="4" t="s">
        <v>256</v>
      </c>
      <c r="D9275" s="4" t="s">
        <v>282</v>
      </c>
      <c r="E9275" s="5">
        <v>14.06</v>
      </c>
    </row>
    <row r="9276" spans="1:10" ht="21.95" customHeight="1" x14ac:dyDescent="0.15">
      <c r="A9276" s="6" t="s">
        <v>308</v>
      </c>
      <c r="B9276" s="4" t="s">
        <v>202</v>
      </c>
      <c r="C9276" s="4" t="s">
        <v>256</v>
      </c>
      <c r="D9276" s="4" t="s">
        <v>282</v>
      </c>
      <c r="E9276" s="5">
        <v>9.35</v>
      </c>
    </row>
    <row r="9277" spans="1:10" ht="21.95" customHeight="1" x14ac:dyDescent="0.15">
      <c r="A9277" s="6" t="s">
        <v>308</v>
      </c>
      <c r="B9277" s="4" t="s">
        <v>202</v>
      </c>
      <c r="C9277" s="4" t="s">
        <v>256</v>
      </c>
      <c r="D9277" s="4" t="s">
        <v>259</v>
      </c>
      <c r="E9277" s="5">
        <v>10.4</v>
      </c>
    </row>
    <row r="9278" spans="1:10" ht="21.95" customHeight="1" x14ac:dyDescent="0.15">
      <c r="A9278" s="6" t="s">
        <v>308</v>
      </c>
      <c r="B9278" s="4" t="s">
        <v>202</v>
      </c>
      <c r="C9278" s="4" t="s">
        <v>256</v>
      </c>
      <c r="D9278" s="4" t="s">
        <v>259</v>
      </c>
      <c r="E9278" s="5">
        <v>13.21</v>
      </c>
    </row>
    <row r="9279" spans="1:10" ht="21.95" customHeight="1" x14ac:dyDescent="0.15">
      <c r="A9279" s="6" t="s">
        <v>308</v>
      </c>
      <c r="B9279" s="4" t="s">
        <v>202</v>
      </c>
      <c r="C9279" s="4" t="s">
        <v>256</v>
      </c>
      <c r="D9279" s="4" t="s">
        <v>260</v>
      </c>
      <c r="E9279" s="5">
        <v>13.91</v>
      </c>
    </row>
    <row r="9280" spans="1:10" ht="21.95" customHeight="1" x14ac:dyDescent="0.15">
      <c r="A9280" s="6" t="s">
        <v>308</v>
      </c>
      <c r="B9280" s="4" t="s">
        <v>203</v>
      </c>
      <c r="C9280" s="4" t="s">
        <v>256</v>
      </c>
      <c r="D9280" s="4" t="s">
        <v>264</v>
      </c>
      <c r="E9280" s="5">
        <v>12.04</v>
      </c>
      <c r="F9280" t="s">
        <v>354</v>
      </c>
    </row>
    <row r="9281" spans="1:10" ht="21.95" customHeight="1" x14ac:dyDescent="0.15">
      <c r="A9281" s="6" t="s">
        <v>308</v>
      </c>
      <c r="B9281" s="4" t="s">
        <v>203</v>
      </c>
      <c r="C9281" s="4" t="s">
        <v>256</v>
      </c>
      <c r="D9281" s="4" t="s">
        <v>281</v>
      </c>
      <c r="E9281" s="5">
        <v>13.74</v>
      </c>
    </row>
    <row r="9282" spans="1:10" ht="21.95" customHeight="1" x14ac:dyDescent="0.15">
      <c r="A9282" s="6" t="s">
        <v>308</v>
      </c>
      <c r="B9282" s="4" t="s">
        <v>203</v>
      </c>
      <c r="C9282" s="4" t="s">
        <v>256</v>
      </c>
      <c r="D9282" s="4" t="s">
        <v>282</v>
      </c>
      <c r="E9282" s="5">
        <v>13.72</v>
      </c>
    </row>
    <row r="9283" spans="1:10" ht="21.95" customHeight="1" x14ac:dyDescent="0.15">
      <c r="A9283" s="6" t="s">
        <v>308</v>
      </c>
      <c r="B9283" s="4" t="s">
        <v>203</v>
      </c>
      <c r="C9283" s="4" t="s">
        <v>256</v>
      </c>
      <c r="D9283" s="4" t="s">
        <v>265</v>
      </c>
      <c r="E9283" s="5">
        <v>9.24</v>
      </c>
    </row>
    <row r="9284" spans="1:10" ht="21.95" customHeight="1" x14ac:dyDescent="0.15">
      <c r="A9284" s="6" t="s">
        <v>308</v>
      </c>
      <c r="B9284" s="4" t="s">
        <v>203</v>
      </c>
      <c r="C9284" s="4" t="s">
        <v>256</v>
      </c>
      <c r="D9284" s="4" t="s">
        <v>259</v>
      </c>
      <c r="E9284" s="5">
        <v>13.32</v>
      </c>
    </row>
    <row r="9285" spans="1:10" ht="21.95" customHeight="1" x14ac:dyDescent="0.15">
      <c r="A9285" s="6" t="s">
        <v>308</v>
      </c>
      <c r="B9285" s="4" t="s">
        <v>205</v>
      </c>
      <c r="C9285" s="4" t="s">
        <v>256</v>
      </c>
      <c r="D9285" s="4" t="s">
        <v>264</v>
      </c>
      <c r="E9285" s="5">
        <v>10.47</v>
      </c>
      <c r="F9285" t="s">
        <v>353</v>
      </c>
      <c r="G9285" s="17">
        <f>+E9285+E9286+E9287+E9288+E9289+E9290+E9291</f>
        <v>71.94</v>
      </c>
      <c r="H9285" s="17">
        <f>+E9295+E9292+E9293+E9294</f>
        <v>47.56</v>
      </c>
      <c r="I9285" s="18">
        <f>+(G9285/4)/(H9285/3)</f>
        <v>1.1344617325483599</v>
      </c>
      <c r="J9285" s="21">
        <f>+(B9285-$L$1)/7</f>
        <v>45</v>
      </c>
    </row>
    <row r="9286" spans="1:10" ht="21.95" customHeight="1" x14ac:dyDescent="0.15">
      <c r="A9286" s="6" t="s">
        <v>308</v>
      </c>
      <c r="B9286" s="4" t="s">
        <v>205</v>
      </c>
      <c r="C9286" s="4" t="s">
        <v>256</v>
      </c>
      <c r="D9286" s="4" t="s">
        <v>264</v>
      </c>
      <c r="E9286" s="5">
        <v>6.87</v>
      </c>
    </row>
    <row r="9287" spans="1:10" ht="21.95" customHeight="1" x14ac:dyDescent="0.15">
      <c r="A9287" s="6" t="s">
        <v>308</v>
      </c>
      <c r="B9287" s="4" t="s">
        <v>205</v>
      </c>
      <c r="C9287" s="4" t="s">
        <v>256</v>
      </c>
      <c r="D9287" s="4" t="s">
        <v>282</v>
      </c>
      <c r="E9287" s="5">
        <v>11.87</v>
      </c>
    </row>
    <row r="9288" spans="1:10" ht="21.95" customHeight="1" x14ac:dyDescent="0.15">
      <c r="A9288" s="6" t="s">
        <v>308</v>
      </c>
      <c r="B9288" s="4" t="s">
        <v>205</v>
      </c>
      <c r="C9288" s="4" t="s">
        <v>256</v>
      </c>
      <c r="D9288" s="4" t="s">
        <v>282</v>
      </c>
      <c r="E9288" s="5">
        <v>9.01</v>
      </c>
    </row>
    <row r="9289" spans="1:10" ht="21.95" customHeight="1" x14ac:dyDescent="0.15">
      <c r="A9289" s="6" t="s">
        <v>308</v>
      </c>
      <c r="B9289" s="4" t="s">
        <v>205</v>
      </c>
      <c r="C9289" s="4" t="s">
        <v>256</v>
      </c>
      <c r="D9289" s="4" t="s">
        <v>259</v>
      </c>
      <c r="E9289" s="5">
        <v>10.24</v>
      </c>
    </row>
    <row r="9290" spans="1:10" ht="21.95" customHeight="1" x14ac:dyDescent="0.15">
      <c r="A9290" s="6" t="s">
        <v>308</v>
      </c>
      <c r="B9290" s="4" t="s">
        <v>205</v>
      </c>
      <c r="C9290" s="4" t="s">
        <v>256</v>
      </c>
      <c r="D9290" s="4" t="s">
        <v>260</v>
      </c>
      <c r="E9290" s="5">
        <v>12.14</v>
      </c>
    </row>
    <row r="9291" spans="1:10" ht="21.95" customHeight="1" x14ac:dyDescent="0.15">
      <c r="A9291" s="6" t="s">
        <v>308</v>
      </c>
      <c r="B9291" s="4" t="s">
        <v>205</v>
      </c>
      <c r="C9291" s="4" t="s">
        <v>256</v>
      </c>
      <c r="D9291" s="4" t="s">
        <v>260</v>
      </c>
      <c r="E9291" s="5">
        <v>11.34</v>
      </c>
    </row>
    <row r="9292" spans="1:10" ht="21.95" customHeight="1" x14ac:dyDescent="0.15">
      <c r="A9292" s="6" t="s">
        <v>308</v>
      </c>
      <c r="B9292" s="4" t="s">
        <v>206</v>
      </c>
      <c r="C9292" s="4" t="s">
        <v>256</v>
      </c>
      <c r="D9292" s="4" t="s">
        <v>264</v>
      </c>
      <c r="E9292" s="5">
        <v>12.13</v>
      </c>
      <c r="F9292" t="s">
        <v>354</v>
      </c>
    </row>
    <row r="9293" spans="1:10" ht="21.95" customHeight="1" x14ac:dyDescent="0.15">
      <c r="A9293" s="6" t="s">
        <v>308</v>
      </c>
      <c r="B9293" s="4" t="s">
        <v>206</v>
      </c>
      <c r="C9293" s="4" t="s">
        <v>256</v>
      </c>
      <c r="D9293" s="4" t="s">
        <v>281</v>
      </c>
      <c r="E9293" s="5">
        <v>13.2</v>
      </c>
    </row>
    <row r="9294" spans="1:10" ht="21.95" customHeight="1" x14ac:dyDescent="0.15">
      <c r="A9294" s="6" t="s">
        <v>308</v>
      </c>
      <c r="B9294" s="4" t="s">
        <v>206</v>
      </c>
      <c r="C9294" s="4" t="s">
        <v>256</v>
      </c>
      <c r="D9294" s="4" t="s">
        <v>282</v>
      </c>
      <c r="E9294" s="5">
        <v>13.23</v>
      </c>
    </row>
    <row r="9295" spans="1:10" ht="21.95" customHeight="1" x14ac:dyDescent="0.15">
      <c r="A9295" s="6" t="s">
        <v>308</v>
      </c>
      <c r="B9295" s="4" t="s">
        <v>206</v>
      </c>
      <c r="C9295" s="4" t="s">
        <v>256</v>
      </c>
      <c r="D9295" s="4" t="s">
        <v>265</v>
      </c>
      <c r="E9295" s="5">
        <v>9</v>
      </c>
    </row>
    <row r="9296" spans="1:10" ht="21.95" customHeight="1" x14ac:dyDescent="0.15">
      <c r="A9296" s="6" t="s">
        <v>308</v>
      </c>
      <c r="B9296" s="4" t="s">
        <v>207</v>
      </c>
      <c r="C9296" s="4" t="s">
        <v>256</v>
      </c>
      <c r="D9296" s="4" t="s">
        <v>264</v>
      </c>
      <c r="E9296" s="5">
        <v>11.19</v>
      </c>
      <c r="F9296" t="s">
        <v>353</v>
      </c>
      <c r="G9296" s="17">
        <f>+E9296+E9297+E9298+E9299+E9300+E9301+E9302+E9303+E9304</f>
        <v>104.6</v>
      </c>
      <c r="H9296" s="17">
        <f>+E9306+E9307+E9308+E9309+E9305</f>
        <v>57.789999999999992</v>
      </c>
      <c r="I9296" s="18">
        <f>+(G9296/4)/(H9296/3)</f>
        <v>1.3575012978023879</v>
      </c>
      <c r="J9296" s="21">
        <f>+(B9296-$L$1)/7</f>
        <v>46</v>
      </c>
    </row>
    <row r="9297" spans="1:6" ht="21.95" customHeight="1" x14ac:dyDescent="0.15">
      <c r="A9297" s="6" t="s">
        <v>308</v>
      </c>
      <c r="B9297" s="4" t="s">
        <v>207</v>
      </c>
      <c r="C9297" s="4" t="s">
        <v>256</v>
      </c>
      <c r="D9297" s="4" t="s">
        <v>264</v>
      </c>
      <c r="E9297" s="5">
        <v>8.33</v>
      </c>
    </row>
    <row r="9298" spans="1:6" ht="21.95" customHeight="1" x14ac:dyDescent="0.15">
      <c r="A9298" s="6" t="s">
        <v>308</v>
      </c>
      <c r="B9298" s="4" t="s">
        <v>207</v>
      </c>
      <c r="C9298" s="4" t="s">
        <v>256</v>
      </c>
      <c r="D9298" s="4" t="s">
        <v>281</v>
      </c>
      <c r="E9298" s="5">
        <v>13.23</v>
      </c>
    </row>
    <row r="9299" spans="1:6" ht="21.95" customHeight="1" x14ac:dyDescent="0.15">
      <c r="A9299" s="6" t="s">
        <v>308</v>
      </c>
      <c r="B9299" s="4" t="s">
        <v>207</v>
      </c>
      <c r="C9299" s="4" t="s">
        <v>256</v>
      </c>
      <c r="D9299" s="4" t="s">
        <v>281</v>
      </c>
      <c r="E9299" s="5">
        <v>11.93</v>
      </c>
    </row>
    <row r="9300" spans="1:6" ht="21.95" customHeight="1" x14ac:dyDescent="0.15">
      <c r="A9300" s="6" t="s">
        <v>308</v>
      </c>
      <c r="B9300" s="4" t="s">
        <v>207</v>
      </c>
      <c r="C9300" s="4" t="s">
        <v>256</v>
      </c>
      <c r="D9300" s="4" t="s">
        <v>282</v>
      </c>
      <c r="E9300" s="5">
        <v>13.46</v>
      </c>
    </row>
    <row r="9301" spans="1:6" ht="21.95" customHeight="1" x14ac:dyDescent="0.15">
      <c r="A9301" s="6" t="s">
        <v>308</v>
      </c>
      <c r="B9301" s="4" t="s">
        <v>207</v>
      </c>
      <c r="C9301" s="4" t="s">
        <v>256</v>
      </c>
      <c r="D9301" s="4" t="s">
        <v>282</v>
      </c>
      <c r="E9301" s="5">
        <v>11.64</v>
      </c>
    </row>
    <row r="9302" spans="1:6" ht="21.95" customHeight="1" x14ac:dyDescent="0.15">
      <c r="A9302" s="6" t="s">
        <v>308</v>
      </c>
      <c r="B9302" s="4" t="s">
        <v>207</v>
      </c>
      <c r="C9302" s="4" t="s">
        <v>256</v>
      </c>
      <c r="D9302" s="4" t="s">
        <v>265</v>
      </c>
      <c r="E9302" s="5">
        <v>11.77</v>
      </c>
    </row>
    <row r="9303" spans="1:6" ht="21.95" customHeight="1" x14ac:dyDescent="0.15">
      <c r="A9303" s="9" t="s">
        <v>308</v>
      </c>
      <c r="B9303" s="4" t="s">
        <v>207</v>
      </c>
      <c r="C9303" s="4" t="s">
        <v>256</v>
      </c>
      <c r="D9303" s="4" t="s">
        <v>259</v>
      </c>
      <c r="E9303" s="5">
        <v>10.78</v>
      </c>
    </row>
    <row r="9304" spans="1:6" ht="21.95" customHeight="1" x14ac:dyDescent="0.15">
      <c r="A9304" s="6" t="s">
        <v>308</v>
      </c>
      <c r="B9304" s="4" t="s">
        <v>207</v>
      </c>
      <c r="C9304" s="4" t="s">
        <v>256</v>
      </c>
      <c r="D9304" s="4" t="s">
        <v>259</v>
      </c>
      <c r="E9304" s="5">
        <v>12.27</v>
      </c>
    </row>
    <row r="9305" spans="1:6" ht="21.95" customHeight="1" x14ac:dyDescent="0.15">
      <c r="A9305" s="6" t="s">
        <v>308</v>
      </c>
      <c r="B9305" s="4" t="s">
        <v>208</v>
      </c>
      <c r="C9305" s="4" t="s">
        <v>256</v>
      </c>
      <c r="D9305" s="4" t="s">
        <v>264</v>
      </c>
      <c r="E9305" s="5">
        <v>11.09</v>
      </c>
      <c r="F9305" t="s">
        <v>354</v>
      </c>
    </row>
    <row r="9306" spans="1:6" ht="21.95" customHeight="1" x14ac:dyDescent="0.15">
      <c r="A9306" s="6" t="s">
        <v>308</v>
      </c>
      <c r="B9306" s="4" t="s">
        <v>208</v>
      </c>
      <c r="C9306" s="4" t="s">
        <v>256</v>
      </c>
      <c r="D9306" s="4" t="s">
        <v>281</v>
      </c>
      <c r="E9306" s="5">
        <v>12.52</v>
      </c>
    </row>
    <row r="9307" spans="1:6" ht="21.95" customHeight="1" x14ac:dyDescent="0.15">
      <c r="A9307" s="6" t="s">
        <v>308</v>
      </c>
      <c r="B9307" s="4" t="s">
        <v>208</v>
      </c>
      <c r="C9307" s="4" t="s">
        <v>256</v>
      </c>
      <c r="D9307" s="4" t="s">
        <v>282</v>
      </c>
      <c r="E9307" s="5">
        <v>12.74</v>
      </c>
    </row>
    <row r="9308" spans="1:6" ht="21.95" customHeight="1" x14ac:dyDescent="0.15">
      <c r="A9308" s="6" t="s">
        <v>308</v>
      </c>
      <c r="B9308" s="4" t="s">
        <v>208</v>
      </c>
      <c r="C9308" s="4" t="s">
        <v>256</v>
      </c>
      <c r="D9308" s="4" t="s">
        <v>265</v>
      </c>
      <c r="E9308" s="5">
        <v>7.93</v>
      </c>
    </row>
    <row r="9309" spans="1:6" ht="21.95" customHeight="1" x14ac:dyDescent="0.15">
      <c r="A9309" s="6" t="s">
        <v>308</v>
      </c>
      <c r="B9309" s="4" t="s">
        <v>208</v>
      </c>
      <c r="C9309" s="4" t="s">
        <v>256</v>
      </c>
      <c r="D9309" s="4" t="s">
        <v>259</v>
      </c>
      <c r="E9309" s="5">
        <v>13.51</v>
      </c>
    </row>
    <row r="9310" spans="1:6" ht="21.95" customHeight="1" x14ac:dyDescent="0.15">
      <c r="A9310" s="6" t="s">
        <v>308</v>
      </c>
      <c r="B9310" s="4" t="s">
        <v>209</v>
      </c>
      <c r="C9310" s="4" t="s">
        <v>256</v>
      </c>
      <c r="D9310" s="4" t="s">
        <v>264</v>
      </c>
      <c r="E9310" s="5">
        <v>12.33</v>
      </c>
      <c r="F9310" s="13" t="s">
        <v>353</v>
      </c>
    </row>
    <row r="9311" spans="1:6" ht="21.95" customHeight="1" x14ac:dyDescent="0.15">
      <c r="A9311" s="6" t="s">
        <v>308</v>
      </c>
      <c r="B9311" s="4" t="s">
        <v>209</v>
      </c>
      <c r="C9311" s="4" t="s">
        <v>256</v>
      </c>
      <c r="D9311" s="4" t="s">
        <v>264</v>
      </c>
      <c r="E9311" s="5">
        <v>7.36</v>
      </c>
      <c r="F9311" s="13"/>
    </row>
    <row r="9312" spans="1:6" ht="21.95" customHeight="1" x14ac:dyDescent="0.15">
      <c r="A9312" s="6" t="s">
        <v>308</v>
      </c>
      <c r="B9312" s="4" t="s">
        <v>209</v>
      </c>
      <c r="C9312" s="4" t="s">
        <v>256</v>
      </c>
      <c r="D9312" s="4" t="s">
        <v>281</v>
      </c>
      <c r="E9312" s="5">
        <v>12.54</v>
      </c>
      <c r="F9312" s="13"/>
    </row>
    <row r="9313" spans="1:6" ht="21.95" customHeight="1" x14ac:dyDescent="0.15">
      <c r="A9313" s="6" t="s">
        <v>308</v>
      </c>
      <c r="B9313" s="4" t="s">
        <v>209</v>
      </c>
      <c r="C9313" s="4" t="s">
        <v>256</v>
      </c>
      <c r="D9313" s="4" t="s">
        <v>281</v>
      </c>
      <c r="E9313" s="5">
        <v>11.03</v>
      </c>
      <c r="F9313" s="13"/>
    </row>
    <row r="9314" spans="1:6" ht="21.95" customHeight="1" x14ac:dyDescent="0.15">
      <c r="A9314" s="6" t="s">
        <v>308</v>
      </c>
      <c r="B9314" s="4" t="s">
        <v>209</v>
      </c>
      <c r="C9314" s="4" t="s">
        <v>256</v>
      </c>
      <c r="D9314" s="4" t="s">
        <v>282</v>
      </c>
      <c r="E9314" s="5">
        <v>12.68</v>
      </c>
      <c r="F9314" s="13"/>
    </row>
    <row r="9315" spans="1:6" ht="21.95" customHeight="1" x14ac:dyDescent="0.15">
      <c r="A9315" s="6" t="s">
        <v>308</v>
      </c>
      <c r="B9315" s="4" t="s">
        <v>209</v>
      </c>
      <c r="C9315" s="4" t="s">
        <v>256</v>
      </c>
      <c r="D9315" s="4" t="s">
        <v>282</v>
      </c>
      <c r="E9315" s="5">
        <v>9.7899999999999991</v>
      </c>
      <c r="F9315" s="13"/>
    </row>
    <row r="9316" spans="1:6" ht="21.95" customHeight="1" x14ac:dyDescent="0.15">
      <c r="A9316" s="6" t="s">
        <v>308</v>
      </c>
      <c r="B9316" s="4" t="s">
        <v>209</v>
      </c>
      <c r="C9316" s="4" t="s">
        <v>256</v>
      </c>
      <c r="D9316" s="4" t="s">
        <v>265</v>
      </c>
      <c r="E9316" s="5">
        <v>12.87</v>
      </c>
      <c r="F9316" s="13"/>
    </row>
    <row r="9317" spans="1:6" ht="21.95" customHeight="1" x14ac:dyDescent="0.15">
      <c r="A9317" s="6" t="s">
        <v>308</v>
      </c>
      <c r="B9317" s="4" t="s">
        <v>209</v>
      </c>
      <c r="C9317" s="4" t="s">
        <v>256</v>
      </c>
      <c r="D9317" s="4" t="s">
        <v>259</v>
      </c>
      <c r="E9317" s="5">
        <v>11.24</v>
      </c>
      <c r="F9317" s="13"/>
    </row>
    <row r="9318" spans="1:6" ht="21.95" customHeight="1" x14ac:dyDescent="0.15">
      <c r="A9318" s="6" t="s">
        <v>308</v>
      </c>
      <c r="B9318" s="4" t="s">
        <v>209</v>
      </c>
      <c r="C9318" s="4" t="s">
        <v>256</v>
      </c>
      <c r="D9318" s="4" t="s">
        <v>259</v>
      </c>
      <c r="E9318" s="5">
        <v>10.54</v>
      </c>
      <c r="F9318" s="13"/>
    </row>
    <row r="9319" spans="1:6" ht="21.95" customHeight="1" x14ac:dyDescent="0.15">
      <c r="A9319" s="6" t="s">
        <v>308</v>
      </c>
      <c r="B9319" s="4" t="s">
        <v>210</v>
      </c>
      <c r="C9319" s="4" t="s">
        <v>256</v>
      </c>
      <c r="D9319" s="4" t="s">
        <v>264</v>
      </c>
      <c r="E9319" s="5">
        <v>9.66</v>
      </c>
      <c r="F9319" s="13" t="s">
        <v>354</v>
      </c>
    </row>
    <row r="9320" spans="1:6" ht="21.95" customHeight="1" x14ac:dyDescent="0.15">
      <c r="A9320" s="6" t="s">
        <v>308</v>
      </c>
      <c r="B9320" s="4" t="s">
        <v>210</v>
      </c>
      <c r="C9320" s="4" t="s">
        <v>256</v>
      </c>
      <c r="D9320" s="4" t="s">
        <v>281</v>
      </c>
      <c r="E9320" s="5">
        <v>10.95</v>
      </c>
      <c r="F9320" s="13"/>
    </row>
    <row r="9321" spans="1:6" ht="21.95" customHeight="1" x14ac:dyDescent="0.15">
      <c r="A9321" s="6" t="s">
        <v>308</v>
      </c>
      <c r="B9321" s="4" t="s">
        <v>210</v>
      </c>
      <c r="C9321" s="4" t="s">
        <v>256</v>
      </c>
      <c r="D9321" s="4" t="s">
        <v>282</v>
      </c>
      <c r="E9321" s="5">
        <v>9.52</v>
      </c>
      <c r="F9321" s="13"/>
    </row>
    <row r="9322" spans="1:6" ht="21.95" customHeight="1" x14ac:dyDescent="0.15">
      <c r="A9322" s="6" t="s">
        <v>308</v>
      </c>
      <c r="B9322" s="4" t="s">
        <v>210</v>
      </c>
      <c r="C9322" s="4" t="s">
        <v>256</v>
      </c>
      <c r="D9322" s="4" t="s">
        <v>265</v>
      </c>
      <c r="E9322" s="5">
        <v>7.38</v>
      </c>
      <c r="F9322" s="13"/>
    </row>
    <row r="9323" spans="1:6" ht="21.95" customHeight="1" x14ac:dyDescent="0.15">
      <c r="A9323" s="6" t="s">
        <v>308</v>
      </c>
      <c r="B9323" s="4" t="s">
        <v>210</v>
      </c>
      <c r="C9323" s="4" t="s">
        <v>256</v>
      </c>
      <c r="D9323" s="4" t="s">
        <v>259</v>
      </c>
      <c r="E9323" s="5">
        <v>9.67</v>
      </c>
      <c r="F9323" s="13"/>
    </row>
    <row r="9324" spans="1:6" ht="21.95" customHeight="1" x14ac:dyDescent="0.15">
      <c r="A9324" s="6" t="s">
        <v>308</v>
      </c>
      <c r="B9324" s="4" t="s">
        <v>211</v>
      </c>
      <c r="C9324" s="4" t="s">
        <v>256</v>
      </c>
      <c r="D9324" s="4" t="s">
        <v>264</v>
      </c>
      <c r="E9324" s="5">
        <v>13.11</v>
      </c>
      <c r="F9324" s="13" t="s">
        <v>353</v>
      </c>
    </row>
    <row r="9325" spans="1:6" ht="21.95" customHeight="1" x14ac:dyDescent="0.15">
      <c r="A9325" s="6" t="s">
        <v>308</v>
      </c>
      <c r="B9325" s="4" t="s">
        <v>211</v>
      </c>
      <c r="C9325" s="4" t="s">
        <v>256</v>
      </c>
      <c r="D9325" s="4" t="s">
        <v>264</v>
      </c>
      <c r="E9325" s="5">
        <v>13.73</v>
      </c>
      <c r="F9325" s="13"/>
    </row>
    <row r="9326" spans="1:6" ht="21.95" customHeight="1" x14ac:dyDescent="0.15">
      <c r="A9326" s="6" t="s">
        <v>308</v>
      </c>
      <c r="B9326" s="4" t="s">
        <v>211</v>
      </c>
      <c r="C9326" s="4" t="s">
        <v>256</v>
      </c>
      <c r="D9326" s="4" t="s">
        <v>281</v>
      </c>
      <c r="E9326" s="5">
        <v>13.81</v>
      </c>
      <c r="F9326" s="13"/>
    </row>
    <row r="9327" spans="1:6" ht="21.95" customHeight="1" x14ac:dyDescent="0.15">
      <c r="A9327" s="6" t="s">
        <v>308</v>
      </c>
      <c r="B9327" s="4" t="s">
        <v>211</v>
      </c>
      <c r="C9327" s="4" t="s">
        <v>256</v>
      </c>
      <c r="D9327" s="4" t="s">
        <v>281</v>
      </c>
      <c r="E9327" s="5">
        <v>14.11</v>
      </c>
      <c r="F9327" s="13"/>
    </row>
    <row r="9328" spans="1:6" ht="21.95" customHeight="1" x14ac:dyDescent="0.15">
      <c r="A9328" s="6" t="s">
        <v>308</v>
      </c>
      <c r="B9328" s="4" t="s">
        <v>211</v>
      </c>
      <c r="C9328" s="4" t="s">
        <v>256</v>
      </c>
      <c r="D9328" s="4" t="s">
        <v>282</v>
      </c>
      <c r="E9328" s="5">
        <v>14.04</v>
      </c>
      <c r="F9328" s="13"/>
    </row>
    <row r="9329" spans="1:10" ht="21.95" customHeight="1" x14ac:dyDescent="0.15">
      <c r="A9329" s="6" t="s">
        <v>308</v>
      </c>
      <c r="B9329" s="4" t="s">
        <v>211</v>
      </c>
      <c r="C9329" s="4" t="s">
        <v>256</v>
      </c>
      <c r="D9329" s="4" t="s">
        <v>282</v>
      </c>
      <c r="E9329" s="5">
        <v>14.83</v>
      </c>
      <c r="F9329" s="13"/>
    </row>
    <row r="9330" spans="1:10" ht="21.95" customHeight="1" x14ac:dyDescent="0.15">
      <c r="A9330" s="6" t="s">
        <v>308</v>
      </c>
      <c r="B9330" s="4" t="s">
        <v>211</v>
      </c>
      <c r="C9330" s="4" t="s">
        <v>256</v>
      </c>
      <c r="D9330" s="4" t="s">
        <v>282</v>
      </c>
      <c r="E9330" s="5">
        <v>3.62</v>
      </c>
      <c r="F9330" s="13"/>
    </row>
    <row r="9331" spans="1:10" ht="21.95" customHeight="1" x14ac:dyDescent="0.15">
      <c r="A9331" s="6" t="s">
        <v>308</v>
      </c>
      <c r="B9331" s="4" t="s">
        <v>211</v>
      </c>
      <c r="C9331" s="4" t="s">
        <v>256</v>
      </c>
      <c r="D9331" s="4" t="s">
        <v>265</v>
      </c>
      <c r="E9331" s="5">
        <v>14.86</v>
      </c>
      <c r="F9331" s="13"/>
    </row>
    <row r="9332" spans="1:10" ht="21.95" customHeight="1" x14ac:dyDescent="0.15">
      <c r="A9332" s="6" t="s">
        <v>308</v>
      </c>
      <c r="B9332" s="4" t="s">
        <v>211</v>
      </c>
      <c r="C9332" s="4" t="s">
        <v>256</v>
      </c>
      <c r="D9332" s="4" t="s">
        <v>265</v>
      </c>
      <c r="E9332" s="5">
        <v>5.44</v>
      </c>
      <c r="F9332" s="13"/>
    </row>
    <row r="9333" spans="1:10" ht="21.95" customHeight="1" x14ac:dyDescent="0.15">
      <c r="A9333" s="6" t="s">
        <v>308</v>
      </c>
      <c r="B9333" s="4" t="s">
        <v>211</v>
      </c>
      <c r="C9333" s="4" t="s">
        <v>256</v>
      </c>
      <c r="D9333" s="4" t="s">
        <v>259</v>
      </c>
      <c r="E9333" s="5">
        <v>14.02</v>
      </c>
      <c r="F9333" s="13"/>
    </row>
    <row r="9334" spans="1:10" ht="21.95" customHeight="1" x14ac:dyDescent="0.15">
      <c r="A9334" s="6" t="s">
        <v>308</v>
      </c>
      <c r="B9334" s="4" t="s">
        <v>212</v>
      </c>
      <c r="C9334" s="4" t="s">
        <v>256</v>
      </c>
      <c r="D9334" s="4" t="s">
        <v>264</v>
      </c>
      <c r="E9334" s="5">
        <v>10.91</v>
      </c>
      <c r="F9334" s="13" t="s">
        <v>354</v>
      </c>
    </row>
    <row r="9335" spans="1:10" ht="21.95" customHeight="1" x14ac:dyDescent="0.15">
      <c r="A9335" s="6" t="s">
        <v>308</v>
      </c>
      <c r="B9335" s="4" t="s">
        <v>212</v>
      </c>
      <c r="C9335" s="4" t="s">
        <v>256</v>
      </c>
      <c r="D9335" s="4" t="s">
        <v>281</v>
      </c>
      <c r="E9335" s="5">
        <v>12.64</v>
      </c>
    </row>
    <row r="9336" spans="1:10" ht="21.95" customHeight="1" x14ac:dyDescent="0.15">
      <c r="A9336" s="6" t="s">
        <v>308</v>
      </c>
      <c r="B9336" s="4" t="s">
        <v>212</v>
      </c>
      <c r="C9336" s="4" t="s">
        <v>256</v>
      </c>
      <c r="D9336" s="4" t="s">
        <v>282</v>
      </c>
      <c r="E9336" s="5">
        <v>13.95</v>
      </c>
    </row>
    <row r="9337" spans="1:10" ht="21.95" customHeight="1" x14ac:dyDescent="0.15">
      <c r="A9337" s="6" t="s">
        <v>308</v>
      </c>
      <c r="B9337" s="4" t="s">
        <v>212</v>
      </c>
      <c r="C9337" s="4" t="s">
        <v>256</v>
      </c>
      <c r="D9337" s="4" t="s">
        <v>265</v>
      </c>
      <c r="E9337" s="5">
        <v>10.199999999999999</v>
      </c>
    </row>
    <row r="9338" spans="1:10" ht="21.95" customHeight="1" x14ac:dyDescent="0.15">
      <c r="A9338" s="6" t="s">
        <v>308</v>
      </c>
      <c r="B9338" s="4" t="s">
        <v>213</v>
      </c>
      <c r="C9338" s="4" t="s">
        <v>256</v>
      </c>
      <c r="D9338" s="4" t="s">
        <v>264</v>
      </c>
      <c r="E9338" s="5">
        <v>11.48</v>
      </c>
      <c r="F9338" t="s">
        <v>353</v>
      </c>
      <c r="G9338" s="17">
        <f>+E9338+E9339+E9340+E9341+E9342+E9343+E9344+E9345+E9346</f>
        <v>97.12</v>
      </c>
      <c r="H9338" s="17">
        <f>+E9348+E9349+E9350+E9351+E9347</f>
        <v>54.83</v>
      </c>
      <c r="I9338" s="18">
        <f>+(G9338/4)/(H9338/3)</f>
        <v>1.3284698157942731</v>
      </c>
      <c r="J9338" s="21">
        <f>+(B9338-$L$1)/7</f>
        <v>49</v>
      </c>
    </row>
    <row r="9339" spans="1:10" ht="21.95" customHeight="1" x14ac:dyDescent="0.15">
      <c r="A9339" s="6" t="s">
        <v>308</v>
      </c>
      <c r="B9339" s="4" t="s">
        <v>213</v>
      </c>
      <c r="C9339" s="4" t="s">
        <v>256</v>
      </c>
      <c r="D9339" s="4" t="s">
        <v>281</v>
      </c>
      <c r="E9339" s="5">
        <v>11.91</v>
      </c>
    </row>
    <row r="9340" spans="1:10" ht="21.95" customHeight="1" x14ac:dyDescent="0.15">
      <c r="A9340" s="6" t="s">
        <v>308</v>
      </c>
      <c r="B9340" s="4" t="s">
        <v>213</v>
      </c>
      <c r="C9340" s="4" t="s">
        <v>256</v>
      </c>
      <c r="D9340" s="4" t="s">
        <v>281</v>
      </c>
      <c r="E9340" s="5">
        <v>9.93</v>
      </c>
    </row>
    <row r="9341" spans="1:10" ht="21.95" customHeight="1" x14ac:dyDescent="0.15">
      <c r="A9341" s="6" t="s">
        <v>308</v>
      </c>
      <c r="B9341" s="4" t="s">
        <v>213</v>
      </c>
      <c r="C9341" s="4" t="s">
        <v>256</v>
      </c>
      <c r="D9341" s="4" t="s">
        <v>282</v>
      </c>
      <c r="E9341" s="5">
        <v>12.4</v>
      </c>
    </row>
    <row r="9342" spans="1:10" ht="21.95" customHeight="1" x14ac:dyDescent="0.15">
      <c r="A9342" s="6" t="s">
        <v>308</v>
      </c>
      <c r="B9342" s="4" t="s">
        <v>213</v>
      </c>
      <c r="C9342" s="4" t="s">
        <v>256</v>
      </c>
      <c r="D9342" s="4" t="s">
        <v>282</v>
      </c>
      <c r="E9342" s="5">
        <v>9.8000000000000007</v>
      </c>
    </row>
    <row r="9343" spans="1:10" ht="21.95" customHeight="1" x14ac:dyDescent="0.15">
      <c r="A9343" s="9" t="s">
        <v>308</v>
      </c>
      <c r="B9343" s="4" t="s">
        <v>213</v>
      </c>
      <c r="C9343" s="4" t="s">
        <v>256</v>
      </c>
      <c r="D9343" s="4" t="s">
        <v>265</v>
      </c>
      <c r="E9343" s="5">
        <v>13.4</v>
      </c>
    </row>
    <row r="9344" spans="1:10" ht="21.95" customHeight="1" x14ac:dyDescent="0.15">
      <c r="A9344" s="6" t="s">
        <v>308</v>
      </c>
      <c r="B9344" s="4" t="s">
        <v>213</v>
      </c>
      <c r="C9344" s="4" t="s">
        <v>256</v>
      </c>
      <c r="D9344" s="4" t="s">
        <v>259</v>
      </c>
      <c r="E9344" s="5">
        <v>9.2799999999999994</v>
      </c>
    </row>
    <row r="9345" spans="1:10" ht="21.95" customHeight="1" x14ac:dyDescent="0.15">
      <c r="A9345" s="6" t="s">
        <v>308</v>
      </c>
      <c r="B9345" s="4" t="s">
        <v>213</v>
      </c>
      <c r="C9345" s="4" t="s">
        <v>256</v>
      </c>
      <c r="D9345" s="4" t="s">
        <v>259</v>
      </c>
      <c r="E9345" s="5">
        <v>12.54</v>
      </c>
    </row>
    <row r="9346" spans="1:10" ht="21.95" customHeight="1" x14ac:dyDescent="0.15">
      <c r="A9346" s="6" t="s">
        <v>308</v>
      </c>
      <c r="B9346" s="4" t="s">
        <v>213</v>
      </c>
      <c r="C9346" s="4" t="s">
        <v>256</v>
      </c>
      <c r="D9346" s="4" t="s">
        <v>258</v>
      </c>
      <c r="E9346" s="5">
        <v>6.38</v>
      </c>
    </row>
    <row r="9347" spans="1:10" ht="21.95" customHeight="1" x14ac:dyDescent="0.15">
      <c r="A9347" s="6" t="s">
        <v>308</v>
      </c>
      <c r="B9347" s="4" t="s">
        <v>214</v>
      </c>
      <c r="C9347" s="4" t="s">
        <v>256</v>
      </c>
      <c r="D9347" s="4" t="s">
        <v>264</v>
      </c>
      <c r="E9347" s="5">
        <v>11.39</v>
      </c>
      <c r="F9347" t="s">
        <v>354</v>
      </c>
    </row>
    <row r="9348" spans="1:10" ht="21.95" customHeight="1" x14ac:dyDescent="0.15">
      <c r="A9348" s="6" t="s">
        <v>308</v>
      </c>
      <c r="B9348" s="4" t="s">
        <v>214</v>
      </c>
      <c r="C9348" s="4" t="s">
        <v>256</v>
      </c>
      <c r="D9348" s="4" t="s">
        <v>281</v>
      </c>
      <c r="E9348" s="5">
        <v>11.74</v>
      </c>
    </row>
    <row r="9349" spans="1:10" ht="21.95" customHeight="1" x14ac:dyDescent="0.15">
      <c r="A9349" s="6" t="s">
        <v>308</v>
      </c>
      <c r="B9349" s="4" t="s">
        <v>214</v>
      </c>
      <c r="C9349" s="4" t="s">
        <v>256</v>
      </c>
      <c r="D9349" s="4" t="s">
        <v>282</v>
      </c>
      <c r="E9349" s="5">
        <v>12.21</v>
      </c>
    </row>
    <row r="9350" spans="1:10" ht="21.95" customHeight="1" x14ac:dyDescent="0.15">
      <c r="A9350" s="6" t="s">
        <v>308</v>
      </c>
      <c r="B9350" s="4" t="s">
        <v>214</v>
      </c>
      <c r="C9350" s="4" t="s">
        <v>256</v>
      </c>
      <c r="D9350" s="4" t="s">
        <v>265</v>
      </c>
      <c r="E9350" s="5">
        <v>7.65</v>
      </c>
    </row>
    <row r="9351" spans="1:10" ht="21.95" customHeight="1" x14ac:dyDescent="0.15">
      <c r="A9351" s="6" t="s">
        <v>308</v>
      </c>
      <c r="B9351" s="4" t="s">
        <v>214</v>
      </c>
      <c r="C9351" s="4" t="s">
        <v>256</v>
      </c>
      <c r="D9351" s="4" t="s">
        <v>259</v>
      </c>
      <c r="E9351" s="5">
        <v>11.84</v>
      </c>
    </row>
    <row r="9352" spans="1:10" ht="21.95" customHeight="1" x14ac:dyDescent="0.15">
      <c r="A9352" s="6" t="s">
        <v>308</v>
      </c>
      <c r="B9352" s="4" t="s">
        <v>215</v>
      </c>
      <c r="C9352" s="4" t="s">
        <v>256</v>
      </c>
      <c r="D9352" s="4" t="s">
        <v>264</v>
      </c>
      <c r="E9352" s="5">
        <v>9.83</v>
      </c>
      <c r="F9352" t="s">
        <v>353</v>
      </c>
      <c r="G9352" s="17">
        <f>+E9352+E9353+E9354+E9355+E9356+E9357+E9358+E9359+E9360</f>
        <v>83.419999999999987</v>
      </c>
      <c r="H9352" s="17">
        <f>+E9362+E9363+E9364+E9365+E9361</f>
        <v>42.55</v>
      </c>
      <c r="I9352" s="18">
        <f>+(G9352/4)/(H9352/3)</f>
        <v>1.4703877790834312</v>
      </c>
      <c r="J9352" s="21">
        <f>+(B9352-$L$1)/7</f>
        <v>50</v>
      </c>
    </row>
    <row r="9353" spans="1:10" ht="21.95" customHeight="1" x14ac:dyDescent="0.15">
      <c r="A9353" s="6" t="s">
        <v>308</v>
      </c>
      <c r="B9353" s="4" t="s">
        <v>215</v>
      </c>
      <c r="C9353" s="4" t="s">
        <v>256</v>
      </c>
      <c r="D9353" s="4" t="s">
        <v>264</v>
      </c>
      <c r="E9353" s="5">
        <v>5.38</v>
      </c>
    </row>
    <row r="9354" spans="1:10" ht="21.95" customHeight="1" x14ac:dyDescent="0.15">
      <c r="A9354" s="6" t="s">
        <v>308</v>
      </c>
      <c r="B9354" s="4" t="s">
        <v>215</v>
      </c>
      <c r="C9354" s="4" t="s">
        <v>256</v>
      </c>
      <c r="D9354" s="4" t="s">
        <v>281</v>
      </c>
      <c r="E9354" s="5">
        <v>10.98</v>
      </c>
    </row>
    <row r="9355" spans="1:10" ht="21.95" customHeight="1" x14ac:dyDescent="0.15">
      <c r="A9355" s="6" t="s">
        <v>308</v>
      </c>
      <c r="B9355" s="4" t="s">
        <v>215</v>
      </c>
      <c r="C9355" s="4" t="s">
        <v>256</v>
      </c>
      <c r="D9355" s="4" t="s">
        <v>281</v>
      </c>
      <c r="E9355" s="5">
        <v>10.73</v>
      </c>
    </row>
    <row r="9356" spans="1:10" ht="21.95" customHeight="1" x14ac:dyDescent="0.15">
      <c r="A9356" s="6" t="s">
        <v>308</v>
      </c>
      <c r="B9356" s="4" t="s">
        <v>215</v>
      </c>
      <c r="C9356" s="4" t="s">
        <v>256</v>
      </c>
      <c r="D9356" s="4" t="s">
        <v>282</v>
      </c>
      <c r="E9356" s="5">
        <v>11.76</v>
      </c>
    </row>
    <row r="9357" spans="1:10" ht="21.95" customHeight="1" x14ac:dyDescent="0.15">
      <c r="A9357" s="6" t="s">
        <v>308</v>
      </c>
      <c r="B9357" s="4" t="s">
        <v>215</v>
      </c>
      <c r="C9357" s="4" t="s">
        <v>256</v>
      </c>
      <c r="D9357" s="4" t="s">
        <v>282</v>
      </c>
      <c r="E9357" s="5">
        <v>6.65</v>
      </c>
    </row>
    <row r="9358" spans="1:10" ht="21.95" customHeight="1" x14ac:dyDescent="0.15">
      <c r="A9358" s="6" t="s">
        <v>308</v>
      </c>
      <c r="B9358" s="4" t="s">
        <v>215</v>
      </c>
      <c r="C9358" s="4" t="s">
        <v>256</v>
      </c>
      <c r="D9358" s="4" t="s">
        <v>265</v>
      </c>
      <c r="E9358" s="5">
        <v>11.24</v>
      </c>
    </row>
    <row r="9359" spans="1:10" ht="21.95" customHeight="1" x14ac:dyDescent="0.15">
      <c r="A9359" s="6" t="s">
        <v>308</v>
      </c>
      <c r="B9359" s="4" t="s">
        <v>215</v>
      </c>
      <c r="C9359" s="4" t="s">
        <v>256</v>
      </c>
      <c r="D9359" s="4" t="s">
        <v>259</v>
      </c>
      <c r="E9359" s="5">
        <v>8.02</v>
      </c>
    </row>
    <row r="9360" spans="1:10" ht="21.95" customHeight="1" x14ac:dyDescent="0.15">
      <c r="A9360" s="6" t="s">
        <v>308</v>
      </c>
      <c r="B9360" s="4" t="s">
        <v>215</v>
      </c>
      <c r="C9360" s="4" t="s">
        <v>256</v>
      </c>
      <c r="D9360" s="4" t="s">
        <v>259</v>
      </c>
      <c r="E9360" s="5">
        <v>8.83</v>
      </c>
    </row>
    <row r="9361" spans="1:10" ht="21.95" customHeight="1" x14ac:dyDescent="0.15">
      <c r="A9361" s="6" t="s">
        <v>308</v>
      </c>
      <c r="B9361" s="4" t="s">
        <v>216</v>
      </c>
      <c r="C9361" s="4" t="s">
        <v>256</v>
      </c>
      <c r="D9361" s="4" t="s">
        <v>264</v>
      </c>
      <c r="E9361" s="5">
        <v>7.28</v>
      </c>
      <c r="F9361" t="s">
        <v>354</v>
      </c>
    </row>
    <row r="9362" spans="1:10" ht="21.95" customHeight="1" x14ac:dyDescent="0.15">
      <c r="A9362" s="6" t="s">
        <v>308</v>
      </c>
      <c r="B9362" s="4" t="s">
        <v>216</v>
      </c>
      <c r="C9362" s="4" t="s">
        <v>256</v>
      </c>
      <c r="D9362" s="4" t="s">
        <v>281</v>
      </c>
      <c r="E9362" s="5">
        <v>9.4</v>
      </c>
    </row>
    <row r="9363" spans="1:10" ht="21.95" customHeight="1" x14ac:dyDescent="0.15">
      <c r="A9363" s="6" t="s">
        <v>308</v>
      </c>
      <c r="B9363" s="4" t="s">
        <v>216</v>
      </c>
      <c r="C9363" s="4" t="s">
        <v>256</v>
      </c>
      <c r="D9363" s="4" t="s">
        <v>282</v>
      </c>
      <c r="E9363" s="5">
        <v>10.5</v>
      </c>
    </row>
    <row r="9364" spans="1:10" ht="21.95" customHeight="1" x14ac:dyDescent="0.15">
      <c r="A9364" s="6" t="s">
        <v>308</v>
      </c>
      <c r="B9364" s="4" t="s">
        <v>216</v>
      </c>
      <c r="C9364" s="4" t="s">
        <v>256</v>
      </c>
      <c r="D9364" s="4" t="s">
        <v>265</v>
      </c>
      <c r="E9364" s="5">
        <v>6.66</v>
      </c>
    </row>
    <row r="9365" spans="1:10" ht="21.95" customHeight="1" x14ac:dyDescent="0.15">
      <c r="A9365" s="6" t="s">
        <v>308</v>
      </c>
      <c r="B9365" s="4" t="s">
        <v>216</v>
      </c>
      <c r="C9365" s="4" t="s">
        <v>256</v>
      </c>
      <c r="D9365" s="4" t="s">
        <v>259</v>
      </c>
      <c r="E9365" s="5">
        <v>8.7100000000000009</v>
      </c>
    </row>
    <row r="9366" spans="1:10" ht="21.95" customHeight="1" x14ac:dyDescent="0.15">
      <c r="A9366" s="6" t="s">
        <v>308</v>
      </c>
      <c r="B9366" s="4" t="s">
        <v>217</v>
      </c>
      <c r="C9366" s="4" t="s">
        <v>256</v>
      </c>
      <c r="D9366" s="4" t="s">
        <v>264</v>
      </c>
      <c r="E9366" s="5">
        <v>10.11</v>
      </c>
      <c r="F9366" t="s">
        <v>353</v>
      </c>
      <c r="G9366" s="17">
        <f>+E9366+E9367+E9368+E9369+E9370+E9371+E9372+E9373+E9374</f>
        <v>81.94</v>
      </c>
      <c r="H9366" s="17">
        <f>+E9376+E9377+E9378+E9379+E9375</f>
        <v>55.04</v>
      </c>
      <c r="I9366" s="18">
        <f>+(G9366/4)/(H9366/3)</f>
        <v>1.1165515988372092</v>
      </c>
      <c r="J9366" s="21">
        <f>+(B9366-$L$1)/7</f>
        <v>51</v>
      </c>
    </row>
    <row r="9367" spans="1:10" ht="21.95" customHeight="1" x14ac:dyDescent="0.15">
      <c r="A9367" s="6" t="s">
        <v>308</v>
      </c>
      <c r="B9367" s="4" t="s">
        <v>217</v>
      </c>
      <c r="C9367" s="4" t="s">
        <v>256</v>
      </c>
      <c r="D9367" s="4" t="s">
        <v>264</v>
      </c>
      <c r="E9367" s="5">
        <v>4.05</v>
      </c>
    </row>
    <row r="9368" spans="1:10" ht="21.95" customHeight="1" x14ac:dyDescent="0.15">
      <c r="A9368" s="6" t="s">
        <v>308</v>
      </c>
      <c r="B9368" s="4" t="s">
        <v>217</v>
      </c>
      <c r="C9368" s="4" t="s">
        <v>256</v>
      </c>
      <c r="D9368" s="4" t="s">
        <v>281</v>
      </c>
      <c r="E9368" s="5">
        <v>11.76</v>
      </c>
    </row>
    <row r="9369" spans="1:10" ht="21.95" customHeight="1" x14ac:dyDescent="0.15">
      <c r="A9369" s="6" t="s">
        <v>308</v>
      </c>
      <c r="B9369" s="4" t="s">
        <v>217</v>
      </c>
      <c r="C9369" s="4" t="s">
        <v>256</v>
      </c>
      <c r="D9369" s="4" t="s">
        <v>281</v>
      </c>
      <c r="E9369" s="5">
        <v>6.61</v>
      </c>
    </row>
    <row r="9370" spans="1:10" ht="21.95" customHeight="1" x14ac:dyDescent="0.15">
      <c r="A9370" s="6" t="s">
        <v>308</v>
      </c>
      <c r="B9370" s="4" t="s">
        <v>217</v>
      </c>
      <c r="C9370" s="4" t="s">
        <v>256</v>
      </c>
      <c r="D9370" s="4" t="s">
        <v>265</v>
      </c>
      <c r="E9370" s="5">
        <v>10.89</v>
      </c>
    </row>
    <row r="9371" spans="1:10" ht="21.95" customHeight="1" x14ac:dyDescent="0.15">
      <c r="A9371" s="6" t="s">
        <v>308</v>
      </c>
      <c r="B9371" s="4" t="s">
        <v>217</v>
      </c>
      <c r="C9371" s="4" t="s">
        <v>256</v>
      </c>
      <c r="D9371" s="4" t="s">
        <v>259</v>
      </c>
      <c r="E9371" s="5">
        <v>8.5</v>
      </c>
    </row>
    <row r="9372" spans="1:10" ht="21.95" customHeight="1" x14ac:dyDescent="0.15">
      <c r="A9372" s="6" t="s">
        <v>308</v>
      </c>
      <c r="B9372" s="4" t="s">
        <v>217</v>
      </c>
      <c r="C9372" s="4" t="s">
        <v>256</v>
      </c>
      <c r="D9372" s="4" t="s">
        <v>259</v>
      </c>
      <c r="E9372" s="5">
        <v>10.47</v>
      </c>
    </row>
    <row r="9373" spans="1:10" ht="21.95" customHeight="1" x14ac:dyDescent="0.15">
      <c r="A9373" s="6" t="s">
        <v>308</v>
      </c>
      <c r="B9373" s="4" t="s">
        <v>217</v>
      </c>
      <c r="C9373" s="4" t="s">
        <v>256</v>
      </c>
      <c r="D9373" s="4" t="s">
        <v>260</v>
      </c>
      <c r="E9373" s="5">
        <v>11.44</v>
      </c>
    </row>
    <row r="9374" spans="1:10" ht="21.95" customHeight="1" x14ac:dyDescent="0.15">
      <c r="A9374" s="6" t="s">
        <v>308</v>
      </c>
      <c r="B9374" s="4" t="s">
        <v>217</v>
      </c>
      <c r="C9374" s="4" t="s">
        <v>256</v>
      </c>
      <c r="D9374" s="4" t="s">
        <v>260</v>
      </c>
      <c r="E9374" s="5">
        <v>8.11</v>
      </c>
    </row>
    <row r="9375" spans="1:10" ht="21.95" customHeight="1" x14ac:dyDescent="0.15">
      <c r="A9375" s="6" t="s">
        <v>308</v>
      </c>
      <c r="B9375" s="4" t="s">
        <v>218</v>
      </c>
      <c r="C9375" s="4" t="s">
        <v>256</v>
      </c>
      <c r="D9375" s="4" t="s">
        <v>264</v>
      </c>
      <c r="E9375" s="5">
        <v>10.5</v>
      </c>
      <c r="F9375" t="s">
        <v>354</v>
      </c>
    </row>
    <row r="9376" spans="1:10" ht="21.95" customHeight="1" x14ac:dyDescent="0.15">
      <c r="A9376" s="6" t="s">
        <v>308</v>
      </c>
      <c r="B9376" s="4" t="s">
        <v>218</v>
      </c>
      <c r="C9376" s="4" t="s">
        <v>256</v>
      </c>
      <c r="D9376" s="4" t="s">
        <v>281</v>
      </c>
      <c r="E9376" s="5">
        <v>12.39</v>
      </c>
    </row>
    <row r="9377" spans="1:6" ht="21.95" customHeight="1" x14ac:dyDescent="0.15">
      <c r="A9377" s="6" t="s">
        <v>308</v>
      </c>
      <c r="B9377" s="4" t="s">
        <v>218</v>
      </c>
      <c r="C9377" s="4" t="s">
        <v>256</v>
      </c>
      <c r="D9377" s="4" t="s">
        <v>265</v>
      </c>
      <c r="E9377" s="5">
        <v>8.2899999999999991</v>
      </c>
    </row>
    <row r="9378" spans="1:6" ht="21.95" customHeight="1" x14ac:dyDescent="0.15">
      <c r="A9378" s="6" t="s">
        <v>308</v>
      </c>
      <c r="B9378" s="4" t="s">
        <v>218</v>
      </c>
      <c r="C9378" s="4" t="s">
        <v>256</v>
      </c>
      <c r="D9378" s="4" t="s">
        <v>259</v>
      </c>
      <c r="E9378" s="5">
        <v>11.62</v>
      </c>
    </row>
    <row r="9379" spans="1:6" ht="21.95" customHeight="1" x14ac:dyDescent="0.15">
      <c r="A9379" s="6" t="s">
        <v>308</v>
      </c>
      <c r="B9379" s="4" t="s">
        <v>218</v>
      </c>
      <c r="C9379" s="4" t="s">
        <v>256</v>
      </c>
      <c r="D9379" s="4" t="s">
        <v>260</v>
      </c>
      <c r="E9379" s="5">
        <v>12.24</v>
      </c>
    </row>
    <row r="9380" spans="1:6" ht="21.95" customHeight="1" x14ac:dyDescent="0.15">
      <c r="A9380" s="6" t="s">
        <v>308</v>
      </c>
      <c r="B9380" s="4" t="s">
        <v>219</v>
      </c>
      <c r="C9380" s="4" t="s">
        <v>256</v>
      </c>
      <c r="D9380" s="4" t="s">
        <v>264</v>
      </c>
      <c r="E9380" s="5">
        <v>14.58</v>
      </c>
      <c r="F9380" s="13" t="s">
        <v>353</v>
      </c>
    </row>
    <row r="9381" spans="1:6" ht="21.95" customHeight="1" x14ac:dyDescent="0.15">
      <c r="A9381" s="6" t="s">
        <v>308</v>
      </c>
      <c r="B9381" s="4" t="s">
        <v>219</v>
      </c>
      <c r="C9381" s="4" t="s">
        <v>256</v>
      </c>
      <c r="D9381" s="4" t="s">
        <v>281</v>
      </c>
      <c r="E9381" s="5">
        <v>12.69</v>
      </c>
      <c r="F9381" s="13"/>
    </row>
    <row r="9382" spans="1:6" ht="21.95" customHeight="1" x14ac:dyDescent="0.15">
      <c r="A9382" s="6" t="s">
        <v>308</v>
      </c>
      <c r="B9382" s="4" t="s">
        <v>219</v>
      </c>
      <c r="C9382" s="4" t="s">
        <v>256</v>
      </c>
      <c r="D9382" s="4" t="s">
        <v>281</v>
      </c>
      <c r="E9382" s="5">
        <v>8.0500000000000007</v>
      </c>
      <c r="F9382" s="13"/>
    </row>
    <row r="9383" spans="1:6" ht="21.95" customHeight="1" x14ac:dyDescent="0.15">
      <c r="A9383" s="6" t="s">
        <v>308</v>
      </c>
      <c r="B9383" s="4" t="s">
        <v>219</v>
      </c>
      <c r="C9383" s="4" t="s">
        <v>256</v>
      </c>
      <c r="D9383" s="4" t="s">
        <v>282</v>
      </c>
      <c r="E9383" s="5">
        <v>11.38</v>
      </c>
      <c r="F9383" s="13"/>
    </row>
    <row r="9384" spans="1:6" ht="21.95" customHeight="1" x14ac:dyDescent="0.15">
      <c r="A9384" s="6" t="s">
        <v>308</v>
      </c>
      <c r="B9384" s="4" t="s">
        <v>219</v>
      </c>
      <c r="C9384" s="4" t="s">
        <v>256</v>
      </c>
      <c r="D9384" s="4" t="s">
        <v>282</v>
      </c>
      <c r="E9384" s="5">
        <v>7.51</v>
      </c>
      <c r="F9384" s="13"/>
    </row>
    <row r="9385" spans="1:6" ht="21.95" customHeight="1" x14ac:dyDescent="0.15">
      <c r="A9385" s="6" t="s">
        <v>308</v>
      </c>
      <c r="B9385" s="4" t="s">
        <v>219</v>
      </c>
      <c r="C9385" s="4" t="s">
        <v>256</v>
      </c>
      <c r="D9385" s="4" t="s">
        <v>265</v>
      </c>
      <c r="E9385" s="5">
        <v>11.91</v>
      </c>
      <c r="F9385" s="13"/>
    </row>
    <row r="9386" spans="1:6" ht="21.95" customHeight="1" x14ac:dyDescent="0.15">
      <c r="A9386" s="6" t="s">
        <v>308</v>
      </c>
      <c r="B9386" s="4" t="s">
        <v>219</v>
      </c>
      <c r="C9386" s="4" t="s">
        <v>256</v>
      </c>
      <c r="D9386" s="4" t="s">
        <v>259</v>
      </c>
      <c r="E9386" s="5">
        <v>7.31</v>
      </c>
      <c r="F9386" s="13"/>
    </row>
    <row r="9387" spans="1:6" ht="21.95" customHeight="1" x14ac:dyDescent="0.15">
      <c r="A9387" s="6" t="s">
        <v>308</v>
      </c>
      <c r="B9387" s="4" t="s">
        <v>219</v>
      </c>
      <c r="C9387" s="4" t="s">
        <v>256</v>
      </c>
      <c r="D9387" s="4" t="s">
        <v>259</v>
      </c>
      <c r="E9387" s="5">
        <v>11.41</v>
      </c>
      <c r="F9387" s="13"/>
    </row>
    <row r="9388" spans="1:6" ht="21.95" customHeight="1" x14ac:dyDescent="0.15">
      <c r="A9388" s="6" t="s">
        <v>308</v>
      </c>
      <c r="B9388" s="4" t="s">
        <v>220</v>
      </c>
      <c r="C9388" s="4" t="s">
        <v>256</v>
      </c>
      <c r="D9388" s="4" t="s">
        <v>264</v>
      </c>
      <c r="E9388" s="5">
        <v>11.7</v>
      </c>
      <c r="F9388" s="13" t="s">
        <v>354</v>
      </c>
    </row>
    <row r="9389" spans="1:6" ht="21.95" customHeight="1" x14ac:dyDescent="0.15">
      <c r="A9389" s="6" t="s">
        <v>308</v>
      </c>
      <c r="B9389" s="4" t="s">
        <v>220</v>
      </c>
      <c r="C9389" s="4" t="s">
        <v>256</v>
      </c>
      <c r="D9389" s="4" t="s">
        <v>281</v>
      </c>
      <c r="E9389" s="5">
        <v>10.15</v>
      </c>
    </row>
    <row r="9390" spans="1:6" ht="21.95" customHeight="1" x14ac:dyDescent="0.15">
      <c r="A9390" s="6" t="s">
        <v>308</v>
      </c>
      <c r="B9390" s="4" t="s">
        <v>220</v>
      </c>
      <c r="C9390" s="4" t="s">
        <v>256</v>
      </c>
      <c r="D9390" s="4" t="s">
        <v>281</v>
      </c>
      <c r="E9390" s="5">
        <v>5.19</v>
      </c>
    </row>
    <row r="9391" spans="1:6" ht="21.95" customHeight="1" x14ac:dyDescent="0.15">
      <c r="A9391" s="9" t="s">
        <v>308</v>
      </c>
      <c r="B9391" s="4" t="s">
        <v>220</v>
      </c>
      <c r="C9391" s="4" t="s">
        <v>256</v>
      </c>
      <c r="D9391" s="4" t="s">
        <v>282</v>
      </c>
      <c r="E9391" s="5">
        <v>10.64</v>
      </c>
    </row>
    <row r="9392" spans="1:6" ht="21.95" customHeight="1" x14ac:dyDescent="0.15">
      <c r="A9392" s="6" t="s">
        <v>308</v>
      </c>
      <c r="B9392" s="4" t="s">
        <v>220</v>
      </c>
      <c r="C9392" s="4" t="s">
        <v>256</v>
      </c>
      <c r="D9392" s="4" t="s">
        <v>282</v>
      </c>
      <c r="E9392" s="5">
        <v>5</v>
      </c>
    </row>
    <row r="9393" spans="1:14" ht="21.95" customHeight="1" x14ac:dyDescent="0.15">
      <c r="A9393" s="6" t="s">
        <v>308</v>
      </c>
      <c r="B9393" s="4" t="s">
        <v>220</v>
      </c>
      <c r="C9393" s="4" t="s">
        <v>256</v>
      </c>
      <c r="D9393" s="4" t="s">
        <v>265</v>
      </c>
      <c r="E9393" s="5">
        <v>10.87</v>
      </c>
    </row>
    <row r="9394" spans="1:14" ht="21.95" customHeight="1" x14ac:dyDescent="0.15">
      <c r="A9394" s="6" t="s">
        <v>308</v>
      </c>
      <c r="B9394" s="4" t="s">
        <v>220</v>
      </c>
      <c r="C9394" s="4" t="s">
        <v>256</v>
      </c>
      <c r="D9394" s="4" t="s">
        <v>259</v>
      </c>
      <c r="E9394" s="5">
        <v>10.69</v>
      </c>
    </row>
    <row r="9395" spans="1:14" ht="21.95" customHeight="1" x14ac:dyDescent="0.15">
      <c r="A9395" s="6" t="s">
        <v>308</v>
      </c>
      <c r="B9395" s="4" t="s">
        <v>220</v>
      </c>
      <c r="C9395" s="4" t="s">
        <v>256</v>
      </c>
      <c r="D9395" s="4" t="s">
        <v>259</v>
      </c>
      <c r="E9395" s="5">
        <v>5.42</v>
      </c>
    </row>
    <row r="9396" spans="1:14" ht="21.95" customHeight="1" x14ac:dyDescent="0.15">
      <c r="A9396" s="6" t="s">
        <v>308</v>
      </c>
      <c r="E9396" s="15">
        <f>+SUM(E8641:E9395)</f>
        <v>8275.8999999999942</v>
      </c>
      <c r="I9396" s="14">
        <f>AVERAGE(I8641:I9395)</f>
        <v>1.3042400809500745</v>
      </c>
      <c r="J9396" s="14">
        <f>STDEV(I8641:I9395)</f>
        <v>0.49968156246453854</v>
      </c>
      <c r="K9396">
        <f>COUNT(I8641:I9395)</f>
        <v>43</v>
      </c>
      <c r="L9396" s="14">
        <f>+I9396-1</f>
        <v>0.30424008095007449</v>
      </c>
      <c r="M9396">
        <f>+SQRT(K9396)</f>
        <v>6.5574385243020004</v>
      </c>
      <c r="N9396">
        <f>+L9396/(J9396/M9396)</f>
        <v>3.9926140512746282</v>
      </c>
    </row>
    <row r="9397" spans="1:14" ht="21.95" customHeight="1" x14ac:dyDescent="0.15">
      <c r="A9397" s="6" t="s">
        <v>311</v>
      </c>
      <c r="B9397" s="4" t="s">
        <v>113</v>
      </c>
      <c r="C9397" s="4" t="s">
        <v>249</v>
      </c>
      <c r="D9397" s="4" t="s">
        <v>251</v>
      </c>
      <c r="E9397" s="5">
        <v>15.62</v>
      </c>
      <c r="F9397" t="s">
        <v>353</v>
      </c>
      <c r="G9397" s="17">
        <f>+E9397+E9398+E9399+E9400</f>
        <v>50.51</v>
      </c>
      <c r="H9397" s="17">
        <f>+E9401+E9402</f>
        <v>26.94</v>
      </c>
      <c r="I9397" s="18">
        <f>+(G9397/4)/(H9397/3)</f>
        <v>1.4061804008908685</v>
      </c>
      <c r="J9397" s="21">
        <f>+(B9397-$L$1)/7</f>
        <v>1</v>
      </c>
    </row>
    <row r="9398" spans="1:14" ht="21.95" customHeight="1" x14ac:dyDescent="0.15">
      <c r="A9398" s="6" t="s">
        <v>311</v>
      </c>
      <c r="B9398" s="4" t="s">
        <v>113</v>
      </c>
      <c r="C9398" s="4" t="s">
        <v>249</v>
      </c>
      <c r="D9398" s="4" t="s">
        <v>251</v>
      </c>
      <c r="E9398" s="5">
        <v>9.0399999999999991</v>
      </c>
    </row>
    <row r="9399" spans="1:14" ht="21.95" customHeight="1" x14ac:dyDescent="0.15">
      <c r="A9399" s="6" t="s">
        <v>311</v>
      </c>
      <c r="B9399" s="4" t="s">
        <v>113</v>
      </c>
      <c r="C9399" s="4" t="s">
        <v>249</v>
      </c>
      <c r="D9399" s="4" t="s">
        <v>250</v>
      </c>
      <c r="E9399" s="5">
        <v>16.09</v>
      </c>
    </row>
    <row r="9400" spans="1:14" ht="21.95" customHeight="1" x14ac:dyDescent="0.15">
      <c r="A9400" s="6" t="s">
        <v>311</v>
      </c>
      <c r="B9400" s="4" t="s">
        <v>113</v>
      </c>
      <c r="C9400" s="4" t="s">
        <v>249</v>
      </c>
      <c r="D9400" s="4" t="s">
        <v>250</v>
      </c>
      <c r="E9400" s="5">
        <v>9.76</v>
      </c>
    </row>
    <row r="9401" spans="1:14" ht="21.95" customHeight="1" x14ac:dyDescent="0.15">
      <c r="A9401" s="6" t="s">
        <v>311</v>
      </c>
      <c r="B9401" s="4" t="s">
        <v>114</v>
      </c>
      <c r="C9401" s="4" t="s">
        <v>249</v>
      </c>
      <c r="D9401" s="4" t="s">
        <v>251</v>
      </c>
      <c r="E9401" s="5">
        <v>13.46</v>
      </c>
      <c r="F9401" t="s">
        <v>354</v>
      </c>
    </row>
    <row r="9402" spans="1:14" ht="21.95" customHeight="1" x14ac:dyDescent="0.15">
      <c r="A9402" s="6" t="s">
        <v>311</v>
      </c>
      <c r="B9402" s="4" t="s">
        <v>114</v>
      </c>
      <c r="C9402" s="4" t="s">
        <v>249</v>
      </c>
      <c r="D9402" s="4" t="s">
        <v>250</v>
      </c>
      <c r="E9402" s="5">
        <v>13.48</v>
      </c>
    </row>
    <row r="9403" spans="1:14" ht="21.95" customHeight="1" x14ac:dyDescent="0.15">
      <c r="A9403" s="6" t="s">
        <v>311</v>
      </c>
      <c r="B9403" s="4" t="s">
        <v>115</v>
      </c>
      <c r="C9403" s="4" t="s">
        <v>249</v>
      </c>
      <c r="D9403" s="4" t="s">
        <v>251</v>
      </c>
      <c r="E9403" s="5">
        <v>16.059999999999999</v>
      </c>
      <c r="F9403" t="s">
        <v>353</v>
      </c>
      <c r="G9403" s="17">
        <f>+E9403+E9404+E9405</f>
        <v>32.53</v>
      </c>
      <c r="H9403" s="17">
        <f>+E9407+E9408+E9406</f>
        <v>31.800000000000004</v>
      </c>
      <c r="I9403" s="18">
        <f>+(G9403/4)/(H9403/3)</f>
        <v>0.76721698113207537</v>
      </c>
      <c r="J9403" s="21">
        <f>+(B9403-$L$1)/7</f>
        <v>2</v>
      </c>
    </row>
    <row r="9404" spans="1:14" ht="21.95" customHeight="1" x14ac:dyDescent="0.15">
      <c r="A9404" s="6" t="s">
        <v>311</v>
      </c>
      <c r="B9404" s="4" t="s">
        <v>115</v>
      </c>
      <c r="C9404" s="4" t="s">
        <v>249</v>
      </c>
      <c r="D9404" s="4" t="s">
        <v>250</v>
      </c>
      <c r="E9404" s="5">
        <v>11.89</v>
      </c>
    </row>
    <row r="9405" spans="1:14" ht="21.95" customHeight="1" x14ac:dyDescent="0.15">
      <c r="A9405" s="6" t="s">
        <v>311</v>
      </c>
      <c r="B9405" s="4" t="s">
        <v>115</v>
      </c>
      <c r="C9405" s="4" t="s">
        <v>249</v>
      </c>
      <c r="D9405" s="4" t="s">
        <v>250</v>
      </c>
      <c r="E9405" s="5">
        <v>4.58</v>
      </c>
    </row>
    <row r="9406" spans="1:14" ht="21.95" customHeight="1" x14ac:dyDescent="0.15">
      <c r="A9406" s="6" t="s">
        <v>311</v>
      </c>
      <c r="B9406" s="4" t="s">
        <v>116</v>
      </c>
      <c r="C9406" s="4" t="s">
        <v>249</v>
      </c>
      <c r="D9406" s="4" t="s">
        <v>253</v>
      </c>
      <c r="E9406" s="5">
        <v>10.24</v>
      </c>
      <c r="F9406" t="s">
        <v>354</v>
      </c>
    </row>
    <row r="9407" spans="1:14" ht="21.95" customHeight="1" x14ac:dyDescent="0.15">
      <c r="A9407" s="6" t="s">
        <v>311</v>
      </c>
      <c r="B9407" s="4" t="s">
        <v>116</v>
      </c>
      <c r="C9407" s="4" t="s">
        <v>249</v>
      </c>
      <c r="D9407" s="4" t="s">
        <v>253</v>
      </c>
      <c r="E9407" s="5">
        <v>6.16</v>
      </c>
    </row>
    <row r="9408" spans="1:14" ht="21.95" customHeight="1" x14ac:dyDescent="0.15">
      <c r="A9408" s="6" t="s">
        <v>311</v>
      </c>
      <c r="B9408" s="4" t="s">
        <v>116</v>
      </c>
      <c r="C9408" s="4" t="s">
        <v>249</v>
      </c>
      <c r="D9408" s="4" t="s">
        <v>250</v>
      </c>
      <c r="E9408" s="5">
        <v>15.4</v>
      </c>
    </row>
    <row r="9409" spans="1:10" ht="21.95" customHeight="1" x14ac:dyDescent="0.15">
      <c r="A9409" s="6" t="s">
        <v>311</v>
      </c>
      <c r="B9409" s="4" t="s">
        <v>117</v>
      </c>
      <c r="C9409" s="4" t="s">
        <v>249</v>
      </c>
      <c r="D9409" s="4" t="s">
        <v>253</v>
      </c>
      <c r="E9409" s="5">
        <v>13.07</v>
      </c>
      <c r="F9409" s="13" t="s">
        <v>353</v>
      </c>
    </row>
    <row r="9410" spans="1:10" ht="21.95" customHeight="1" x14ac:dyDescent="0.15">
      <c r="A9410" s="6" t="s">
        <v>311</v>
      </c>
      <c r="B9410" s="4" t="s">
        <v>117</v>
      </c>
      <c r="C9410" s="4" t="s">
        <v>249</v>
      </c>
      <c r="D9410" s="4" t="s">
        <v>253</v>
      </c>
      <c r="E9410" s="5">
        <v>6.55</v>
      </c>
      <c r="F9410" s="13"/>
    </row>
    <row r="9411" spans="1:10" ht="21.95" customHeight="1" x14ac:dyDescent="0.15">
      <c r="A9411" s="6" t="s">
        <v>311</v>
      </c>
      <c r="B9411" s="4" t="s">
        <v>117</v>
      </c>
      <c r="C9411" s="4" t="s">
        <v>249</v>
      </c>
      <c r="D9411" s="4" t="s">
        <v>252</v>
      </c>
      <c r="E9411" s="5">
        <v>12.15</v>
      </c>
      <c r="F9411" s="13"/>
    </row>
    <row r="9412" spans="1:10" ht="21.95" customHeight="1" x14ac:dyDescent="0.15">
      <c r="A9412" s="6" t="s">
        <v>311</v>
      </c>
      <c r="B9412" s="4" t="s">
        <v>117</v>
      </c>
      <c r="C9412" s="4" t="s">
        <v>249</v>
      </c>
      <c r="D9412" s="4" t="s">
        <v>252</v>
      </c>
      <c r="E9412" s="5">
        <v>8.02</v>
      </c>
      <c r="F9412" s="13"/>
    </row>
    <row r="9413" spans="1:10" ht="21.95" customHeight="1" x14ac:dyDescent="0.15">
      <c r="A9413" s="6" t="s">
        <v>311</v>
      </c>
      <c r="B9413" s="4" t="s">
        <v>119</v>
      </c>
      <c r="C9413" s="4" t="s">
        <v>249</v>
      </c>
      <c r="D9413" s="4" t="s">
        <v>251</v>
      </c>
      <c r="E9413" s="5">
        <v>14.53</v>
      </c>
      <c r="F9413" s="13" t="s">
        <v>354</v>
      </c>
    </row>
    <row r="9414" spans="1:10" ht="21.95" customHeight="1" x14ac:dyDescent="0.15">
      <c r="A9414" s="6" t="s">
        <v>311</v>
      </c>
      <c r="B9414" s="4" t="s">
        <v>119</v>
      </c>
      <c r="C9414" s="4" t="s">
        <v>249</v>
      </c>
      <c r="D9414" s="4" t="s">
        <v>250</v>
      </c>
      <c r="E9414" s="5">
        <v>13.35</v>
      </c>
    </row>
    <row r="9415" spans="1:10" ht="21.95" customHeight="1" x14ac:dyDescent="0.15">
      <c r="A9415" s="6" t="s">
        <v>311</v>
      </c>
      <c r="B9415" s="4" t="s">
        <v>120</v>
      </c>
      <c r="C9415" s="4" t="s">
        <v>249</v>
      </c>
      <c r="D9415" s="4" t="s">
        <v>253</v>
      </c>
      <c r="E9415" s="5">
        <v>12.01</v>
      </c>
      <c r="F9415" t="s">
        <v>353</v>
      </c>
      <c r="G9415" s="17">
        <f>+E9415+E9416+E9417+E9418</f>
        <v>37.069999999999993</v>
      </c>
      <c r="H9415" s="17">
        <f>+E9419+E9420</f>
        <v>31.950000000000003</v>
      </c>
      <c r="I9415" s="18">
        <f>+(G9415/4)/(H9415/3)</f>
        <v>0.87018779342722985</v>
      </c>
      <c r="J9415" s="21">
        <f>+(B9415-$L$1)/7</f>
        <v>4</v>
      </c>
    </row>
    <row r="9416" spans="1:10" ht="21.95" customHeight="1" x14ac:dyDescent="0.15">
      <c r="A9416" s="6" t="s">
        <v>311</v>
      </c>
      <c r="B9416" s="4" t="s">
        <v>120</v>
      </c>
      <c r="C9416" s="4" t="s">
        <v>249</v>
      </c>
      <c r="D9416" s="4" t="s">
        <v>253</v>
      </c>
      <c r="E9416" s="5">
        <v>7.02</v>
      </c>
    </row>
    <row r="9417" spans="1:10" ht="21.95" customHeight="1" x14ac:dyDescent="0.15">
      <c r="A9417" s="6" t="s">
        <v>311</v>
      </c>
      <c r="B9417" s="4" t="s">
        <v>120</v>
      </c>
      <c r="C9417" s="4" t="s">
        <v>249</v>
      </c>
      <c r="D9417" s="4" t="s">
        <v>252</v>
      </c>
      <c r="E9417" s="5">
        <v>13.77</v>
      </c>
    </row>
    <row r="9418" spans="1:10" ht="21.95" customHeight="1" x14ac:dyDescent="0.15">
      <c r="A9418" s="6" t="s">
        <v>311</v>
      </c>
      <c r="B9418" s="4" t="s">
        <v>120</v>
      </c>
      <c r="C9418" s="4" t="s">
        <v>249</v>
      </c>
      <c r="D9418" s="4" t="s">
        <v>252</v>
      </c>
      <c r="E9418" s="5">
        <v>4.2699999999999996</v>
      </c>
    </row>
    <row r="9419" spans="1:10" ht="21.95" customHeight="1" x14ac:dyDescent="0.15">
      <c r="A9419" s="6" t="s">
        <v>311</v>
      </c>
      <c r="B9419" s="4" t="s">
        <v>121</v>
      </c>
      <c r="C9419" s="4" t="s">
        <v>249</v>
      </c>
      <c r="D9419" s="4" t="s">
        <v>251</v>
      </c>
      <c r="E9419" s="5">
        <v>15.96</v>
      </c>
      <c r="F9419" t="s">
        <v>354</v>
      </c>
    </row>
    <row r="9420" spans="1:10" ht="21.95" customHeight="1" x14ac:dyDescent="0.15">
      <c r="A9420" s="6" t="s">
        <v>311</v>
      </c>
      <c r="B9420" s="4" t="s">
        <v>121</v>
      </c>
      <c r="C9420" s="4" t="s">
        <v>249</v>
      </c>
      <c r="D9420" s="4" t="s">
        <v>250</v>
      </c>
      <c r="E9420" s="5">
        <v>15.99</v>
      </c>
    </row>
    <row r="9421" spans="1:10" ht="21.95" customHeight="1" x14ac:dyDescent="0.15">
      <c r="A9421" s="6" t="s">
        <v>311</v>
      </c>
      <c r="B9421" s="4" t="s">
        <v>122</v>
      </c>
      <c r="C9421" s="4" t="s">
        <v>249</v>
      </c>
      <c r="D9421" s="4" t="s">
        <v>253</v>
      </c>
      <c r="E9421" s="5">
        <v>11</v>
      </c>
      <c r="F9421" t="s">
        <v>353</v>
      </c>
      <c r="G9421" s="17">
        <f>+E9421+E9422+E9423+E9424</f>
        <v>37.53</v>
      </c>
      <c r="H9421" s="17">
        <f>+E9425+E9426</f>
        <v>24.54</v>
      </c>
      <c r="I9421" s="18">
        <f>+(G9421/4)/(H9421/3)</f>
        <v>1.1470048899755503</v>
      </c>
      <c r="J9421" s="21">
        <f>+(B9421-$L$1)/7</f>
        <v>5</v>
      </c>
    </row>
    <row r="9422" spans="1:10" ht="21.95" customHeight="1" x14ac:dyDescent="0.15">
      <c r="A9422" s="6" t="s">
        <v>311</v>
      </c>
      <c r="B9422" s="4" t="s">
        <v>122</v>
      </c>
      <c r="C9422" s="4" t="s">
        <v>249</v>
      </c>
      <c r="D9422" s="4" t="s">
        <v>253</v>
      </c>
      <c r="E9422" s="5">
        <v>8.8699999999999992</v>
      </c>
    </row>
    <row r="9423" spans="1:10" ht="21.95" customHeight="1" x14ac:dyDescent="0.15">
      <c r="A9423" s="6" t="s">
        <v>311</v>
      </c>
      <c r="B9423" s="4" t="s">
        <v>122</v>
      </c>
      <c r="C9423" s="4" t="s">
        <v>249</v>
      </c>
      <c r="D9423" s="4" t="s">
        <v>252</v>
      </c>
      <c r="E9423" s="5">
        <v>9.92</v>
      </c>
    </row>
    <row r="9424" spans="1:10" ht="21.95" customHeight="1" x14ac:dyDescent="0.15">
      <c r="A9424" s="6" t="s">
        <v>311</v>
      </c>
      <c r="B9424" s="4" t="s">
        <v>122</v>
      </c>
      <c r="C9424" s="4" t="s">
        <v>249</v>
      </c>
      <c r="D9424" s="4" t="s">
        <v>252</v>
      </c>
      <c r="E9424" s="5">
        <v>7.74</v>
      </c>
    </row>
    <row r="9425" spans="1:10" ht="21.95" customHeight="1" x14ac:dyDescent="0.15">
      <c r="A9425" s="6" t="s">
        <v>311</v>
      </c>
      <c r="B9425" s="4" t="s">
        <v>123</v>
      </c>
      <c r="C9425" s="4" t="s">
        <v>249</v>
      </c>
      <c r="D9425" s="4" t="s">
        <v>251</v>
      </c>
      <c r="E9425" s="5">
        <v>12.47</v>
      </c>
      <c r="F9425" t="s">
        <v>354</v>
      </c>
    </row>
    <row r="9426" spans="1:10" ht="21.95" customHeight="1" x14ac:dyDescent="0.15">
      <c r="A9426" s="6" t="s">
        <v>311</v>
      </c>
      <c r="B9426" s="4" t="s">
        <v>123</v>
      </c>
      <c r="C9426" s="4" t="s">
        <v>249</v>
      </c>
      <c r="D9426" s="4" t="s">
        <v>250</v>
      </c>
      <c r="E9426" s="5">
        <v>12.07</v>
      </c>
    </row>
    <row r="9427" spans="1:10" ht="21.95" customHeight="1" x14ac:dyDescent="0.15">
      <c r="A9427" s="6" t="s">
        <v>311</v>
      </c>
      <c r="B9427" s="4" t="s">
        <v>124</v>
      </c>
      <c r="C9427" s="4" t="s">
        <v>249</v>
      </c>
      <c r="D9427" s="4" t="s">
        <v>253</v>
      </c>
      <c r="E9427" s="5">
        <v>11.26</v>
      </c>
      <c r="F9427" t="s">
        <v>353</v>
      </c>
      <c r="G9427" s="17">
        <f>+E9427+E9428+E9429+E9430</f>
        <v>36.44</v>
      </c>
      <c r="H9427" s="17">
        <f>+E9431+E9432</f>
        <v>6.66</v>
      </c>
      <c r="I9427" s="18">
        <f>+(G9427/4)/(H9427/3)</f>
        <v>4.1036036036036032</v>
      </c>
      <c r="J9427" s="21">
        <f>+(B9427-$L$1)/7</f>
        <v>6</v>
      </c>
    </row>
    <row r="9428" spans="1:10" ht="21.95" customHeight="1" x14ac:dyDescent="0.15">
      <c r="A9428" s="6" t="s">
        <v>311</v>
      </c>
      <c r="B9428" s="4" t="s">
        <v>124</v>
      </c>
      <c r="C9428" s="4" t="s">
        <v>249</v>
      </c>
      <c r="D9428" s="4" t="s">
        <v>253</v>
      </c>
      <c r="E9428" s="5">
        <v>7.25</v>
      </c>
    </row>
    <row r="9429" spans="1:10" ht="21.95" customHeight="1" x14ac:dyDescent="0.15">
      <c r="A9429" s="6" t="s">
        <v>311</v>
      </c>
      <c r="B9429" s="4" t="s">
        <v>124</v>
      </c>
      <c r="C9429" s="4" t="s">
        <v>249</v>
      </c>
      <c r="D9429" s="4" t="s">
        <v>252</v>
      </c>
      <c r="E9429" s="5">
        <v>11.44</v>
      </c>
    </row>
    <row r="9430" spans="1:10" ht="21.95" customHeight="1" x14ac:dyDescent="0.15">
      <c r="A9430" s="6" t="s">
        <v>311</v>
      </c>
      <c r="B9430" s="4" t="s">
        <v>124</v>
      </c>
      <c r="C9430" s="4" t="s">
        <v>249</v>
      </c>
      <c r="D9430" s="4" t="s">
        <v>252</v>
      </c>
      <c r="E9430" s="5">
        <v>6.49</v>
      </c>
    </row>
    <row r="9431" spans="1:10" ht="21.95" customHeight="1" x14ac:dyDescent="0.15">
      <c r="A9431" s="6" t="s">
        <v>311</v>
      </c>
      <c r="B9431" s="4" t="s">
        <v>125</v>
      </c>
      <c r="C9431" s="4" t="s">
        <v>249</v>
      </c>
      <c r="D9431" s="4" t="s">
        <v>253</v>
      </c>
      <c r="E9431" s="5">
        <v>2.96</v>
      </c>
      <c r="F9431" t="s">
        <v>354</v>
      </c>
    </row>
    <row r="9432" spans="1:10" ht="21.95" customHeight="1" x14ac:dyDescent="0.15">
      <c r="A9432" s="9" t="s">
        <v>311</v>
      </c>
      <c r="B9432" s="4" t="s">
        <v>125</v>
      </c>
      <c r="C9432" s="4" t="s">
        <v>249</v>
      </c>
      <c r="D9432" s="4" t="s">
        <v>252</v>
      </c>
      <c r="E9432" s="5">
        <v>3.7</v>
      </c>
    </row>
    <row r="9433" spans="1:10" ht="21.95" customHeight="1" x14ac:dyDescent="0.15">
      <c r="A9433" s="6" t="s">
        <v>311</v>
      </c>
      <c r="B9433" s="4" t="s">
        <v>126</v>
      </c>
      <c r="C9433" s="4" t="s">
        <v>249</v>
      </c>
      <c r="D9433" s="4" t="s">
        <v>253</v>
      </c>
      <c r="E9433" s="5">
        <v>12.44</v>
      </c>
      <c r="F9433" t="s">
        <v>353</v>
      </c>
      <c r="G9433" s="17">
        <f>+E9433+E9434+E9435+E9436</f>
        <v>46.76</v>
      </c>
      <c r="H9433" s="17">
        <f>+E9437+E9438</f>
        <v>23.380000000000003</v>
      </c>
      <c r="I9433" s="18">
        <f>+(G9433/4)/(H9433/3)</f>
        <v>1.4999999999999998</v>
      </c>
      <c r="J9433" s="21">
        <f>+(B9433-$L$1)/7</f>
        <v>7</v>
      </c>
    </row>
    <row r="9434" spans="1:10" ht="21.95" customHeight="1" x14ac:dyDescent="0.15">
      <c r="A9434" s="6" t="s">
        <v>311</v>
      </c>
      <c r="B9434" s="4" t="s">
        <v>126</v>
      </c>
      <c r="C9434" s="4" t="s">
        <v>249</v>
      </c>
      <c r="D9434" s="4" t="s">
        <v>253</v>
      </c>
      <c r="E9434" s="5">
        <v>10.32</v>
      </c>
    </row>
    <row r="9435" spans="1:10" ht="21.95" customHeight="1" x14ac:dyDescent="0.15">
      <c r="A9435" s="6" t="s">
        <v>311</v>
      </c>
      <c r="B9435" s="4" t="s">
        <v>126</v>
      </c>
      <c r="C9435" s="4" t="s">
        <v>249</v>
      </c>
      <c r="D9435" s="4" t="s">
        <v>250</v>
      </c>
      <c r="E9435" s="5">
        <v>15.36</v>
      </c>
    </row>
    <row r="9436" spans="1:10" ht="21.95" customHeight="1" x14ac:dyDescent="0.15">
      <c r="A9436" s="6" t="s">
        <v>311</v>
      </c>
      <c r="B9436" s="4" t="s">
        <v>126</v>
      </c>
      <c r="C9436" s="4" t="s">
        <v>249</v>
      </c>
      <c r="D9436" s="4" t="s">
        <v>250</v>
      </c>
      <c r="E9436" s="5">
        <v>8.64</v>
      </c>
    </row>
    <row r="9437" spans="1:10" ht="21.95" customHeight="1" x14ac:dyDescent="0.15">
      <c r="A9437" s="6" t="s">
        <v>311</v>
      </c>
      <c r="B9437" s="4" t="s">
        <v>127</v>
      </c>
      <c r="C9437" s="4" t="s">
        <v>249</v>
      </c>
      <c r="D9437" s="4" t="s">
        <v>251</v>
      </c>
      <c r="E9437" s="5">
        <v>12.33</v>
      </c>
      <c r="F9437" t="s">
        <v>354</v>
      </c>
    </row>
    <row r="9438" spans="1:10" ht="21.95" customHeight="1" x14ac:dyDescent="0.15">
      <c r="A9438" s="6" t="s">
        <v>311</v>
      </c>
      <c r="B9438" s="4" t="s">
        <v>127</v>
      </c>
      <c r="C9438" s="4" t="s">
        <v>249</v>
      </c>
      <c r="D9438" s="4" t="s">
        <v>250</v>
      </c>
      <c r="E9438" s="5">
        <v>11.05</v>
      </c>
    </row>
    <row r="9439" spans="1:10" ht="21.95" customHeight="1" x14ac:dyDescent="0.15">
      <c r="A9439" s="6" t="s">
        <v>311</v>
      </c>
      <c r="B9439" s="4" t="s">
        <v>128</v>
      </c>
      <c r="C9439" s="4" t="s">
        <v>249</v>
      </c>
      <c r="D9439" s="4" t="s">
        <v>253</v>
      </c>
      <c r="E9439" s="5">
        <v>12.19</v>
      </c>
      <c r="F9439" s="13" t="s">
        <v>353</v>
      </c>
    </row>
    <row r="9440" spans="1:10" ht="21.95" customHeight="1" x14ac:dyDescent="0.15">
      <c r="A9440" s="6" t="s">
        <v>311</v>
      </c>
      <c r="B9440" s="4" t="s">
        <v>128</v>
      </c>
      <c r="C9440" s="4" t="s">
        <v>249</v>
      </c>
      <c r="D9440" s="4" t="s">
        <v>253</v>
      </c>
      <c r="E9440" s="5">
        <v>8.44</v>
      </c>
      <c r="F9440" s="13"/>
    </row>
    <row r="9441" spans="1:10" ht="21.95" customHeight="1" x14ac:dyDescent="0.15">
      <c r="A9441" s="6" t="s">
        <v>311</v>
      </c>
      <c r="B9441" s="4" t="s">
        <v>128</v>
      </c>
      <c r="C9441" s="4" t="s">
        <v>249</v>
      </c>
      <c r="D9441" s="4" t="s">
        <v>252</v>
      </c>
      <c r="E9441" s="5">
        <v>12.06</v>
      </c>
      <c r="F9441" s="13"/>
    </row>
    <row r="9442" spans="1:10" ht="21.95" customHeight="1" x14ac:dyDescent="0.15">
      <c r="A9442" s="6" t="s">
        <v>311</v>
      </c>
      <c r="B9442" s="4" t="s">
        <v>128</v>
      </c>
      <c r="C9442" s="4" t="s">
        <v>249</v>
      </c>
      <c r="D9442" s="4" t="s">
        <v>252</v>
      </c>
      <c r="E9442" s="5">
        <v>10.29</v>
      </c>
      <c r="F9442" s="13"/>
    </row>
    <row r="9443" spans="1:10" ht="21.95" customHeight="1" x14ac:dyDescent="0.15">
      <c r="A9443" s="6" t="s">
        <v>311</v>
      </c>
      <c r="B9443" s="4" t="s">
        <v>129</v>
      </c>
      <c r="C9443" s="4" t="s">
        <v>249</v>
      </c>
      <c r="D9443" s="4" t="s">
        <v>251</v>
      </c>
      <c r="E9443" s="5">
        <v>15.44</v>
      </c>
      <c r="F9443" s="13" t="s">
        <v>354</v>
      </c>
    </row>
    <row r="9444" spans="1:10" ht="21.95" customHeight="1" x14ac:dyDescent="0.15">
      <c r="A9444" s="6" t="s">
        <v>311</v>
      </c>
      <c r="B9444" s="4" t="s">
        <v>129</v>
      </c>
      <c r="C9444" s="4" t="s">
        <v>249</v>
      </c>
      <c r="D9444" s="4" t="s">
        <v>250</v>
      </c>
      <c r="E9444" s="5">
        <v>14.52</v>
      </c>
    </row>
    <row r="9445" spans="1:10" ht="21.95" customHeight="1" x14ac:dyDescent="0.15">
      <c r="A9445" s="6" t="s">
        <v>311</v>
      </c>
      <c r="B9445" s="4" t="s">
        <v>130</v>
      </c>
      <c r="C9445" s="4" t="s">
        <v>249</v>
      </c>
      <c r="D9445" s="4" t="s">
        <v>253</v>
      </c>
      <c r="E9445" s="5">
        <v>12.14</v>
      </c>
      <c r="F9445" t="s">
        <v>353</v>
      </c>
      <c r="G9445" s="17">
        <f>+E9445+E9446+E9447+E9448</f>
        <v>43.11</v>
      </c>
      <c r="H9445" s="17">
        <f>+E9449+E9450</f>
        <v>24.6</v>
      </c>
      <c r="I9445" s="18">
        <f>+(G9445/4)/(H9445/3)</f>
        <v>1.3143292682926828</v>
      </c>
      <c r="J9445" s="21">
        <f>+(B9445-$L$1)/7</f>
        <v>9</v>
      </c>
    </row>
    <row r="9446" spans="1:10" ht="21.95" customHeight="1" x14ac:dyDescent="0.15">
      <c r="A9446" s="6" t="s">
        <v>311</v>
      </c>
      <c r="B9446" s="4" t="s">
        <v>130</v>
      </c>
      <c r="C9446" s="4" t="s">
        <v>249</v>
      </c>
      <c r="D9446" s="4" t="s">
        <v>253</v>
      </c>
      <c r="E9446" s="5">
        <v>8.85</v>
      </c>
    </row>
    <row r="9447" spans="1:10" ht="21.95" customHeight="1" x14ac:dyDescent="0.15">
      <c r="A9447" s="6" t="s">
        <v>311</v>
      </c>
      <c r="B9447" s="4" t="s">
        <v>130</v>
      </c>
      <c r="C9447" s="4" t="s">
        <v>249</v>
      </c>
      <c r="D9447" s="4" t="s">
        <v>252</v>
      </c>
      <c r="E9447" s="5">
        <v>12.11</v>
      </c>
    </row>
    <row r="9448" spans="1:10" ht="21.95" customHeight="1" x14ac:dyDescent="0.15">
      <c r="A9448" s="6" t="s">
        <v>311</v>
      </c>
      <c r="B9448" s="4" t="s">
        <v>130</v>
      </c>
      <c r="C9448" s="4" t="s">
        <v>249</v>
      </c>
      <c r="D9448" s="4" t="s">
        <v>252</v>
      </c>
      <c r="E9448" s="5">
        <v>10.01</v>
      </c>
    </row>
    <row r="9449" spans="1:10" ht="21.95" customHeight="1" x14ac:dyDescent="0.15">
      <c r="A9449" s="6" t="s">
        <v>311</v>
      </c>
      <c r="B9449" s="4" t="s">
        <v>131</v>
      </c>
      <c r="C9449" s="4" t="s">
        <v>249</v>
      </c>
      <c r="D9449" s="4" t="s">
        <v>251</v>
      </c>
      <c r="E9449" s="5">
        <v>12.21</v>
      </c>
      <c r="F9449" t="s">
        <v>354</v>
      </c>
    </row>
    <row r="9450" spans="1:10" ht="21.95" customHeight="1" x14ac:dyDescent="0.15">
      <c r="A9450" s="6" t="s">
        <v>311</v>
      </c>
      <c r="B9450" s="4" t="s">
        <v>131</v>
      </c>
      <c r="C9450" s="4" t="s">
        <v>249</v>
      </c>
      <c r="D9450" s="4" t="s">
        <v>250</v>
      </c>
      <c r="E9450" s="5">
        <v>12.39</v>
      </c>
    </row>
    <row r="9451" spans="1:10" ht="21.95" customHeight="1" x14ac:dyDescent="0.15">
      <c r="A9451" s="6" t="s">
        <v>311</v>
      </c>
      <c r="B9451" s="4" t="s">
        <v>132</v>
      </c>
      <c r="C9451" s="4" t="s">
        <v>249</v>
      </c>
      <c r="D9451" s="4" t="s">
        <v>253</v>
      </c>
      <c r="E9451" s="5">
        <v>11.25</v>
      </c>
      <c r="F9451" t="s">
        <v>353</v>
      </c>
      <c r="G9451" s="17">
        <f>+E9451+E9452+E9453+E9454</f>
        <v>36.340000000000003</v>
      </c>
      <c r="H9451" s="17">
        <f>+E9455+E9456</f>
        <v>22.68</v>
      </c>
      <c r="I9451" s="18">
        <f>+(G9451/4)/(H9451/3)</f>
        <v>1.201719576719577</v>
      </c>
      <c r="J9451" s="21">
        <f>+(B9451-$L$1)/7</f>
        <v>10</v>
      </c>
    </row>
    <row r="9452" spans="1:10" ht="21.95" customHeight="1" x14ac:dyDescent="0.15">
      <c r="A9452" s="6" t="s">
        <v>311</v>
      </c>
      <c r="B9452" s="4" t="s">
        <v>132</v>
      </c>
      <c r="C9452" s="4" t="s">
        <v>249</v>
      </c>
      <c r="D9452" s="4" t="s">
        <v>253</v>
      </c>
      <c r="E9452" s="5">
        <v>6.58</v>
      </c>
    </row>
    <row r="9453" spans="1:10" ht="21.95" customHeight="1" x14ac:dyDescent="0.15">
      <c r="A9453" s="6" t="s">
        <v>311</v>
      </c>
      <c r="B9453" s="4" t="s">
        <v>132</v>
      </c>
      <c r="C9453" s="4" t="s">
        <v>249</v>
      </c>
      <c r="D9453" s="4" t="s">
        <v>252</v>
      </c>
      <c r="E9453" s="5">
        <v>10.6</v>
      </c>
    </row>
    <row r="9454" spans="1:10" ht="21.95" customHeight="1" x14ac:dyDescent="0.15">
      <c r="A9454" s="6" t="s">
        <v>311</v>
      </c>
      <c r="B9454" s="4" t="s">
        <v>132</v>
      </c>
      <c r="C9454" s="4" t="s">
        <v>249</v>
      </c>
      <c r="D9454" s="4" t="s">
        <v>252</v>
      </c>
      <c r="E9454" s="5">
        <v>7.91</v>
      </c>
    </row>
    <row r="9455" spans="1:10" ht="21.95" customHeight="1" x14ac:dyDescent="0.15">
      <c r="A9455" s="6" t="s">
        <v>311</v>
      </c>
      <c r="B9455" s="4" t="s">
        <v>133</v>
      </c>
      <c r="C9455" s="4" t="s">
        <v>249</v>
      </c>
      <c r="D9455" s="4" t="s">
        <v>253</v>
      </c>
      <c r="E9455" s="5">
        <v>11.41</v>
      </c>
      <c r="F9455" t="s">
        <v>354</v>
      </c>
    </row>
    <row r="9456" spans="1:10" ht="21.95" customHeight="1" x14ac:dyDescent="0.15">
      <c r="A9456" s="6" t="s">
        <v>311</v>
      </c>
      <c r="B9456" s="4" t="s">
        <v>133</v>
      </c>
      <c r="C9456" s="4" t="s">
        <v>249</v>
      </c>
      <c r="D9456" s="4" t="s">
        <v>252</v>
      </c>
      <c r="E9456" s="5">
        <v>11.27</v>
      </c>
    </row>
    <row r="9457" spans="1:10" ht="21.95" customHeight="1" x14ac:dyDescent="0.15">
      <c r="A9457" s="6" t="s">
        <v>311</v>
      </c>
      <c r="B9457" s="4" t="s">
        <v>135</v>
      </c>
      <c r="C9457" s="4" t="s">
        <v>249</v>
      </c>
      <c r="D9457" s="4" t="s">
        <v>253</v>
      </c>
      <c r="E9457" s="5">
        <v>13.65</v>
      </c>
      <c r="F9457" t="s">
        <v>354</v>
      </c>
      <c r="G9457" s="17">
        <v>0</v>
      </c>
      <c r="H9457" s="17">
        <f>+E9457+E9458+E9459+E9460+E9461</f>
        <v>61.44</v>
      </c>
      <c r="I9457" s="18">
        <f>+(G9457/4)/(H9457/3)</f>
        <v>0</v>
      </c>
      <c r="J9457" s="21">
        <f>+(B9457-$L$1-3)/7</f>
        <v>11</v>
      </c>
    </row>
    <row r="9458" spans="1:10" ht="21.95" customHeight="1" x14ac:dyDescent="0.15">
      <c r="A9458" s="6" t="s">
        <v>311</v>
      </c>
      <c r="B9458" s="4" t="s">
        <v>135</v>
      </c>
      <c r="C9458" s="4" t="s">
        <v>249</v>
      </c>
      <c r="D9458" s="4" t="s">
        <v>253</v>
      </c>
      <c r="E9458" s="5">
        <v>11.21</v>
      </c>
    </row>
    <row r="9459" spans="1:10" ht="21.95" customHeight="1" x14ac:dyDescent="0.15">
      <c r="A9459" s="6" t="s">
        <v>311</v>
      </c>
      <c r="B9459" s="4" t="s">
        <v>135</v>
      </c>
      <c r="C9459" s="4" t="s">
        <v>249</v>
      </c>
      <c r="D9459" s="4" t="s">
        <v>253</v>
      </c>
      <c r="E9459" s="5">
        <v>6.97</v>
      </c>
    </row>
    <row r="9460" spans="1:10" ht="21.95" customHeight="1" x14ac:dyDescent="0.15">
      <c r="A9460" s="6" t="s">
        <v>311</v>
      </c>
      <c r="B9460" s="4" t="s">
        <v>135</v>
      </c>
      <c r="C9460" s="4" t="s">
        <v>249</v>
      </c>
      <c r="D9460" s="4" t="s">
        <v>252</v>
      </c>
      <c r="E9460" s="5">
        <v>14.82</v>
      </c>
    </row>
    <row r="9461" spans="1:10" ht="21.95" customHeight="1" x14ac:dyDescent="0.15">
      <c r="A9461" s="6" t="s">
        <v>311</v>
      </c>
      <c r="B9461" s="4" t="s">
        <v>135</v>
      </c>
      <c r="C9461" s="4" t="s">
        <v>249</v>
      </c>
      <c r="D9461" s="4" t="s">
        <v>252</v>
      </c>
      <c r="E9461" s="5">
        <v>14.79</v>
      </c>
    </row>
    <row r="9462" spans="1:10" ht="21.95" customHeight="1" x14ac:dyDescent="0.15">
      <c r="A9462" s="6" t="s">
        <v>311</v>
      </c>
      <c r="B9462" s="4" t="s">
        <v>136</v>
      </c>
      <c r="C9462" s="4" t="s">
        <v>249</v>
      </c>
      <c r="D9462" s="4" t="s">
        <v>253</v>
      </c>
      <c r="E9462" s="5">
        <v>12.08</v>
      </c>
      <c r="F9462" t="s">
        <v>353</v>
      </c>
      <c r="G9462" s="17">
        <f>+E9462+E9463+E9464+E9465</f>
        <v>39.849999999999994</v>
      </c>
      <c r="H9462" s="17">
        <f>+E9466+E9467</f>
        <v>25.450000000000003</v>
      </c>
      <c r="I9462" s="18">
        <f>+(G9462/4)/(H9462/3)</f>
        <v>1.1743614931237718</v>
      </c>
      <c r="J9462" s="21">
        <f>+(B9462-$L$1)/7</f>
        <v>12</v>
      </c>
    </row>
    <row r="9463" spans="1:10" ht="21.95" customHeight="1" x14ac:dyDescent="0.15">
      <c r="A9463" s="6" t="s">
        <v>311</v>
      </c>
      <c r="B9463" s="4" t="s">
        <v>136</v>
      </c>
      <c r="C9463" s="4" t="s">
        <v>249</v>
      </c>
      <c r="D9463" s="4" t="s">
        <v>253</v>
      </c>
      <c r="E9463" s="5">
        <v>7.95</v>
      </c>
    </row>
    <row r="9464" spans="1:10" ht="21.95" customHeight="1" x14ac:dyDescent="0.15">
      <c r="A9464" s="6" t="s">
        <v>311</v>
      </c>
      <c r="B9464" s="4" t="s">
        <v>136</v>
      </c>
      <c r="C9464" s="4" t="s">
        <v>249</v>
      </c>
      <c r="D9464" s="4" t="s">
        <v>252</v>
      </c>
      <c r="E9464" s="5">
        <v>12.91</v>
      </c>
    </row>
    <row r="9465" spans="1:10" ht="21.95" customHeight="1" x14ac:dyDescent="0.15">
      <c r="A9465" s="6" t="s">
        <v>311</v>
      </c>
      <c r="B9465" s="4" t="s">
        <v>136</v>
      </c>
      <c r="C9465" s="4" t="s">
        <v>249</v>
      </c>
      <c r="D9465" s="4" t="s">
        <v>252</v>
      </c>
      <c r="E9465" s="5">
        <v>6.91</v>
      </c>
    </row>
    <row r="9466" spans="1:10" ht="21.95" customHeight="1" x14ac:dyDescent="0.15">
      <c r="A9466" s="6" t="s">
        <v>311</v>
      </c>
      <c r="B9466" s="4" t="s">
        <v>137</v>
      </c>
      <c r="C9466" s="4" t="s">
        <v>249</v>
      </c>
      <c r="D9466" s="4" t="s">
        <v>251</v>
      </c>
      <c r="E9466" s="5">
        <v>12.49</v>
      </c>
      <c r="F9466" t="s">
        <v>354</v>
      </c>
    </row>
    <row r="9467" spans="1:10" ht="21.95" customHeight="1" x14ac:dyDescent="0.15">
      <c r="A9467" s="6" t="s">
        <v>311</v>
      </c>
      <c r="B9467" s="4" t="s">
        <v>137</v>
      </c>
      <c r="C9467" s="4" t="s">
        <v>249</v>
      </c>
      <c r="D9467" s="4" t="s">
        <v>250</v>
      </c>
      <c r="E9467" s="5">
        <v>12.96</v>
      </c>
    </row>
    <row r="9468" spans="1:10" ht="21.95" customHeight="1" x14ac:dyDescent="0.15">
      <c r="A9468" s="6" t="s">
        <v>311</v>
      </c>
      <c r="B9468" s="4" t="s">
        <v>138</v>
      </c>
      <c r="C9468" s="4" t="s">
        <v>249</v>
      </c>
      <c r="D9468" s="4" t="s">
        <v>251</v>
      </c>
      <c r="E9468" s="5">
        <v>14.95</v>
      </c>
      <c r="F9468" t="s">
        <v>353</v>
      </c>
      <c r="G9468" s="17">
        <f>+E9468+E9469+E9470+E9471</f>
        <v>44.51</v>
      </c>
      <c r="H9468" s="17">
        <f>+E9472+E9473</f>
        <v>28.740000000000002</v>
      </c>
      <c r="I9468" s="18">
        <f>+(G9468/4)/(H9468/3)</f>
        <v>1.1615344467640918</v>
      </c>
      <c r="J9468" s="21">
        <f>+(B9468-$L$1)/7</f>
        <v>13</v>
      </c>
    </row>
    <row r="9469" spans="1:10" ht="21.95" customHeight="1" x14ac:dyDescent="0.15">
      <c r="A9469" s="6" t="s">
        <v>311</v>
      </c>
      <c r="B9469" s="4" t="s">
        <v>138</v>
      </c>
      <c r="C9469" s="4" t="s">
        <v>249</v>
      </c>
      <c r="D9469" s="4" t="s">
        <v>251</v>
      </c>
      <c r="E9469" s="5">
        <v>8.16</v>
      </c>
    </row>
    <row r="9470" spans="1:10" ht="21.95" customHeight="1" x14ac:dyDescent="0.15">
      <c r="A9470" s="6" t="s">
        <v>311</v>
      </c>
      <c r="B9470" s="4" t="s">
        <v>138</v>
      </c>
      <c r="C9470" s="4" t="s">
        <v>249</v>
      </c>
      <c r="D9470" s="4" t="s">
        <v>250</v>
      </c>
      <c r="E9470" s="5">
        <v>13.69</v>
      </c>
    </row>
    <row r="9471" spans="1:10" ht="21.95" customHeight="1" x14ac:dyDescent="0.15">
      <c r="A9471" s="6" t="s">
        <v>311</v>
      </c>
      <c r="B9471" s="4" t="s">
        <v>138</v>
      </c>
      <c r="C9471" s="4" t="s">
        <v>249</v>
      </c>
      <c r="D9471" s="4" t="s">
        <v>250</v>
      </c>
      <c r="E9471" s="5">
        <v>7.71</v>
      </c>
    </row>
    <row r="9472" spans="1:10" ht="21.95" customHeight="1" x14ac:dyDescent="0.15">
      <c r="A9472" s="6" t="s">
        <v>311</v>
      </c>
      <c r="B9472" s="4" t="s">
        <v>139</v>
      </c>
      <c r="C9472" s="4" t="s">
        <v>249</v>
      </c>
      <c r="D9472" s="4" t="s">
        <v>253</v>
      </c>
      <c r="E9472" s="5">
        <v>12.57</v>
      </c>
      <c r="F9472" t="s">
        <v>354</v>
      </c>
    </row>
    <row r="9473" spans="1:10" ht="21.95" customHeight="1" x14ac:dyDescent="0.15">
      <c r="A9473" s="6" t="s">
        <v>311</v>
      </c>
      <c r="B9473" s="4" t="s">
        <v>139</v>
      </c>
      <c r="C9473" s="4" t="s">
        <v>249</v>
      </c>
      <c r="D9473" s="4" t="s">
        <v>250</v>
      </c>
      <c r="E9473" s="5">
        <v>16.170000000000002</v>
      </c>
    </row>
    <row r="9474" spans="1:10" ht="21.95" customHeight="1" x14ac:dyDescent="0.15">
      <c r="A9474" s="6" t="s">
        <v>311</v>
      </c>
      <c r="B9474" s="4" t="s">
        <v>140</v>
      </c>
      <c r="C9474" s="4" t="s">
        <v>249</v>
      </c>
      <c r="D9474" s="4" t="s">
        <v>253</v>
      </c>
      <c r="E9474" s="5">
        <v>14.14</v>
      </c>
      <c r="F9474" t="s">
        <v>353</v>
      </c>
      <c r="G9474" s="17">
        <f>+E9474+E9475+E9476+E9477</f>
        <v>50.39</v>
      </c>
      <c r="H9474" s="17">
        <f>+E9478+E9479</f>
        <v>27.990000000000002</v>
      </c>
      <c r="I9474" s="18">
        <f>+(G9474/4)/(H9474/3)</f>
        <v>1.35021436227224</v>
      </c>
      <c r="J9474" s="21">
        <f>+(B9474-$L$1)/7</f>
        <v>14</v>
      </c>
    </row>
    <row r="9475" spans="1:10" ht="21.95" customHeight="1" x14ac:dyDescent="0.15">
      <c r="A9475" s="6" t="s">
        <v>311</v>
      </c>
      <c r="B9475" s="4" t="s">
        <v>140</v>
      </c>
      <c r="C9475" s="4" t="s">
        <v>249</v>
      </c>
      <c r="D9475" s="4" t="s">
        <v>253</v>
      </c>
      <c r="E9475" s="5">
        <v>9.24</v>
      </c>
    </row>
    <row r="9476" spans="1:10" ht="21.95" customHeight="1" x14ac:dyDescent="0.15">
      <c r="A9476" s="6" t="s">
        <v>311</v>
      </c>
      <c r="B9476" s="4" t="s">
        <v>140</v>
      </c>
      <c r="C9476" s="4" t="s">
        <v>249</v>
      </c>
      <c r="D9476" s="4" t="s">
        <v>250</v>
      </c>
      <c r="E9476" s="5">
        <v>16.72</v>
      </c>
    </row>
    <row r="9477" spans="1:10" ht="21.95" customHeight="1" x14ac:dyDescent="0.15">
      <c r="A9477" s="6" t="s">
        <v>311</v>
      </c>
      <c r="B9477" s="4" t="s">
        <v>140</v>
      </c>
      <c r="C9477" s="4" t="s">
        <v>249</v>
      </c>
      <c r="D9477" s="4" t="s">
        <v>250</v>
      </c>
      <c r="E9477" s="5">
        <v>10.29</v>
      </c>
    </row>
    <row r="9478" spans="1:10" ht="21.95" customHeight="1" x14ac:dyDescent="0.15">
      <c r="A9478" s="9" t="s">
        <v>311</v>
      </c>
      <c r="B9478" s="4" t="s">
        <v>141</v>
      </c>
      <c r="C9478" s="4" t="s">
        <v>249</v>
      </c>
      <c r="D9478" s="4" t="s">
        <v>251</v>
      </c>
      <c r="E9478" s="5">
        <v>13.42</v>
      </c>
      <c r="F9478" t="s">
        <v>354</v>
      </c>
    </row>
    <row r="9479" spans="1:10" ht="21.95" customHeight="1" x14ac:dyDescent="0.15">
      <c r="A9479" s="6" t="s">
        <v>311</v>
      </c>
      <c r="B9479" s="4" t="s">
        <v>141</v>
      </c>
      <c r="C9479" s="4" t="s">
        <v>249</v>
      </c>
      <c r="D9479" s="4" t="s">
        <v>250</v>
      </c>
      <c r="E9479" s="5">
        <v>14.57</v>
      </c>
    </row>
    <row r="9480" spans="1:10" ht="21.95" customHeight="1" x14ac:dyDescent="0.15">
      <c r="A9480" s="6" t="s">
        <v>311</v>
      </c>
      <c r="B9480" s="4" t="s">
        <v>142</v>
      </c>
      <c r="C9480" s="4" t="s">
        <v>249</v>
      </c>
      <c r="D9480" s="4" t="s">
        <v>253</v>
      </c>
      <c r="E9480" s="5">
        <v>12.17</v>
      </c>
      <c r="F9480" t="s">
        <v>353</v>
      </c>
      <c r="G9480" s="17">
        <f>+E9480+E9481+E9482+E9483</f>
        <v>50.92</v>
      </c>
      <c r="H9480" s="17">
        <f>+E9484+E9485+E9486</f>
        <v>33.22</v>
      </c>
      <c r="I9480" s="18">
        <f>+(G9480/4)/(H9480/3)</f>
        <v>1.1496086694762193</v>
      </c>
      <c r="J9480" s="21">
        <f>+(B9480-$L$1)/7</f>
        <v>15</v>
      </c>
    </row>
    <row r="9481" spans="1:10" ht="21.95" customHeight="1" x14ac:dyDescent="0.15">
      <c r="A9481" s="6" t="s">
        <v>311</v>
      </c>
      <c r="B9481" s="4" t="s">
        <v>142</v>
      </c>
      <c r="C9481" s="4" t="s">
        <v>249</v>
      </c>
      <c r="D9481" s="4" t="s">
        <v>253</v>
      </c>
      <c r="E9481" s="5">
        <v>11.57</v>
      </c>
    </row>
    <row r="9482" spans="1:10" ht="21.95" customHeight="1" x14ac:dyDescent="0.15">
      <c r="A9482" s="6" t="s">
        <v>311</v>
      </c>
      <c r="B9482" s="4" t="s">
        <v>142</v>
      </c>
      <c r="C9482" s="4" t="s">
        <v>249</v>
      </c>
      <c r="D9482" s="4" t="s">
        <v>250</v>
      </c>
      <c r="E9482" s="5">
        <v>15.49</v>
      </c>
    </row>
    <row r="9483" spans="1:10" ht="21.95" customHeight="1" x14ac:dyDescent="0.15">
      <c r="A9483" s="6" t="s">
        <v>311</v>
      </c>
      <c r="B9483" s="4" t="s">
        <v>142</v>
      </c>
      <c r="C9483" s="4" t="s">
        <v>249</v>
      </c>
      <c r="D9483" s="4" t="s">
        <v>250</v>
      </c>
      <c r="E9483" s="5">
        <v>11.69</v>
      </c>
    </row>
    <row r="9484" spans="1:10" ht="21.95" customHeight="1" x14ac:dyDescent="0.15">
      <c r="A9484" s="6" t="s">
        <v>311</v>
      </c>
      <c r="B9484" s="4" t="s">
        <v>143</v>
      </c>
      <c r="C9484" s="4" t="s">
        <v>249</v>
      </c>
      <c r="D9484" s="4" t="s">
        <v>252</v>
      </c>
      <c r="E9484" s="5">
        <v>10.95</v>
      </c>
      <c r="F9484" t="s">
        <v>354</v>
      </c>
    </row>
    <row r="9485" spans="1:10" ht="21.95" customHeight="1" x14ac:dyDescent="0.15">
      <c r="A9485" s="6" t="s">
        <v>311</v>
      </c>
      <c r="B9485" s="4" t="s">
        <v>143</v>
      </c>
      <c r="C9485" s="4" t="s">
        <v>249</v>
      </c>
      <c r="D9485" s="4" t="s">
        <v>250</v>
      </c>
      <c r="E9485" s="5">
        <v>12.37</v>
      </c>
    </row>
    <row r="9486" spans="1:10" ht="21.95" customHeight="1" x14ac:dyDescent="0.15">
      <c r="A9486" s="6" t="s">
        <v>311</v>
      </c>
      <c r="B9486" s="4" t="s">
        <v>143</v>
      </c>
      <c r="C9486" s="4" t="s">
        <v>249</v>
      </c>
      <c r="D9486" s="4" t="s">
        <v>250</v>
      </c>
      <c r="E9486" s="5">
        <v>9.9</v>
      </c>
    </row>
    <row r="9487" spans="1:10" ht="21.95" customHeight="1" x14ac:dyDescent="0.15">
      <c r="A9487" s="6" t="s">
        <v>311</v>
      </c>
      <c r="B9487" s="4" t="s">
        <v>144</v>
      </c>
      <c r="C9487" s="4" t="s">
        <v>249</v>
      </c>
      <c r="D9487" s="4" t="s">
        <v>253</v>
      </c>
      <c r="E9487" s="5">
        <v>12.99</v>
      </c>
      <c r="F9487" t="s">
        <v>353</v>
      </c>
      <c r="G9487" s="17">
        <f>+E9487+E9488+E9489+E9490</f>
        <v>50.42</v>
      </c>
      <c r="H9487" s="17">
        <f>+E9491+E9492</f>
        <v>29.25</v>
      </c>
      <c r="I9487" s="18">
        <f>+(G9487/4)/(H9487/3)</f>
        <v>1.2928205128205128</v>
      </c>
      <c r="J9487" s="21">
        <f>+(B9487-$L$1)/7</f>
        <v>16</v>
      </c>
    </row>
    <row r="9488" spans="1:10" ht="21.95" customHeight="1" x14ac:dyDescent="0.15">
      <c r="A9488" s="6" t="s">
        <v>311</v>
      </c>
      <c r="B9488" s="4" t="s">
        <v>144</v>
      </c>
      <c r="C9488" s="4" t="s">
        <v>249</v>
      </c>
      <c r="D9488" s="4" t="s">
        <v>253</v>
      </c>
      <c r="E9488" s="5">
        <v>11.51</v>
      </c>
    </row>
    <row r="9489" spans="1:10" ht="21.95" customHeight="1" x14ac:dyDescent="0.15">
      <c r="A9489" s="6" t="s">
        <v>311</v>
      </c>
      <c r="B9489" s="4" t="s">
        <v>144</v>
      </c>
      <c r="C9489" s="4" t="s">
        <v>249</v>
      </c>
      <c r="D9489" s="4" t="s">
        <v>250</v>
      </c>
      <c r="E9489" s="5">
        <v>15.2</v>
      </c>
    </row>
    <row r="9490" spans="1:10" ht="21.95" customHeight="1" x14ac:dyDescent="0.15">
      <c r="A9490" s="6" t="s">
        <v>311</v>
      </c>
      <c r="B9490" s="4" t="s">
        <v>144</v>
      </c>
      <c r="C9490" s="4" t="s">
        <v>249</v>
      </c>
      <c r="D9490" s="4" t="s">
        <v>250</v>
      </c>
      <c r="E9490" s="5">
        <v>10.72</v>
      </c>
    </row>
    <row r="9491" spans="1:10" ht="21.95" customHeight="1" x14ac:dyDescent="0.15">
      <c r="A9491" s="6" t="s">
        <v>311</v>
      </c>
      <c r="B9491" s="4" t="s">
        <v>145</v>
      </c>
      <c r="C9491" s="4" t="s">
        <v>249</v>
      </c>
      <c r="D9491" s="4" t="s">
        <v>251</v>
      </c>
      <c r="E9491" s="5">
        <v>14.8</v>
      </c>
      <c r="F9491" t="s">
        <v>354</v>
      </c>
    </row>
    <row r="9492" spans="1:10" ht="21.95" customHeight="1" x14ac:dyDescent="0.15">
      <c r="A9492" s="6" t="s">
        <v>311</v>
      </c>
      <c r="B9492" s="4" t="s">
        <v>145</v>
      </c>
      <c r="C9492" s="4" t="s">
        <v>249</v>
      </c>
      <c r="D9492" s="4" t="s">
        <v>250</v>
      </c>
      <c r="E9492" s="5">
        <v>14.45</v>
      </c>
    </row>
    <row r="9493" spans="1:10" ht="21.95" customHeight="1" x14ac:dyDescent="0.15">
      <c r="A9493" s="6" t="s">
        <v>311</v>
      </c>
      <c r="B9493" s="4" t="s">
        <v>147</v>
      </c>
      <c r="C9493" s="4" t="s">
        <v>249</v>
      </c>
      <c r="D9493" s="4" t="s">
        <v>253</v>
      </c>
      <c r="E9493" s="5">
        <v>12.66</v>
      </c>
      <c r="F9493" t="s">
        <v>353</v>
      </c>
      <c r="G9493" s="17">
        <f>+E9493+E9494+E9495+E9496</f>
        <v>45.649999999999991</v>
      </c>
      <c r="H9493" s="17">
        <f>+E9497+E9498</f>
        <v>31.61</v>
      </c>
      <c r="I9493" s="18">
        <f>+(G9493/4)/(H9493/3)</f>
        <v>1.0831224296108823</v>
      </c>
      <c r="J9493" s="21">
        <f>+(B9493-$L$1)/7</f>
        <v>17</v>
      </c>
    </row>
    <row r="9494" spans="1:10" ht="21.95" customHeight="1" x14ac:dyDescent="0.15">
      <c r="A9494" s="6" t="s">
        <v>311</v>
      </c>
      <c r="B9494" s="4" t="s">
        <v>147</v>
      </c>
      <c r="C9494" s="4" t="s">
        <v>249</v>
      </c>
      <c r="D9494" s="4" t="s">
        <v>253</v>
      </c>
      <c r="E9494" s="5">
        <v>9.6</v>
      </c>
    </row>
    <row r="9495" spans="1:10" ht="21.95" customHeight="1" x14ac:dyDescent="0.15">
      <c r="A9495" s="6" t="s">
        <v>311</v>
      </c>
      <c r="B9495" s="4" t="s">
        <v>147</v>
      </c>
      <c r="C9495" s="4" t="s">
        <v>249</v>
      </c>
      <c r="D9495" s="4" t="s">
        <v>252</v>
      </c>
      <c r="E9495" s="5">
        <v>13.23</v>
      </c>
    </row>
    <row r="9496" spans="1:10" ht="21.95" customHeight="1" x14ac:dyDescent="0.15">
      <c r="A9496" s="6" t="s">
        <v>311</v>
      </c>
      <c r="B9496" s="4" t="s">
        <v>147</v>
      </c>
      <c r="C9496" s="4" t="s">
        <v>249</v>
      </c>
      <c r="D9496" s="4" t="s">
        <v>252</v>
      </c>
      <c r="E9496" s="5">
        <v>10.16</v>
      </c>
    </row>
    <row r="9497" spans="1:10" ht="21.95" customHeight="1" x14ac:dyDescent="0.15">
      <c r="A9497" s="6" t="s">
        <v>311</v>
      </c>
      <c r="B9497" s="4" t="s">
        <v>148</v>
      </c>
      <c r="C9497" s="4" t="s">
        <v>249</v>
      </c>
      <c r="D9497" s="4" t="s">
        <v>251</v>
      </c>
      <c r="E9497" s="5">
        <v>16.010000000000002</v>
      </c>
      <c r="F9497" t="s">
        <v>354</v>
      </c>
    </row>
    <row r="9498" spans="1:10" ht="21.95" customHeight="1" x14ac:dyDescent="0.15">
      <c r="A9498" s="6" t="s">
        <v>311</v>
      </c>
      <c r="B9498" s="4" t="s">
        <v>148</v>
      </c>
      <c r="C9498" s="4" t="s">
        <v>249</v>
      </c>
      <c r="D9498" s="4" t="s">
        <v>250</v>
      </c>
      <c r="E9498" s="5">
        <v>15.6</v>
      </c>
    </row>
    <row r="9499" spans="1:10" ht="21.95" customHeight="1" x14ac:dyDescent="0.15">
      <c r="A9499" s="6" t="s">
        <v>311</v>
      </c>
      <c r="B9499" s="4" t="s">
        <v>149</v>
      </c>
      <c r="C9499" s="4" t="s">
        <v>249</v>
      </c>
      <c r="D9499" s="4" t="s">
        <v>253</v>
      </c>
      <c r="E9499" s="5">
        <v>13.45</v>
      </c>
      <c r="F9499" t="s">
        <v>353</v>
      </c>
      <c r="G9499" s="17">
        <f>+E9499+E9500+E9501+E9502</f>
        <v>49.260000000000005</v>
      </c>
      <c r="H9499" s="17">
        <f>+E9503+E9504</f>
        <v>31.299999999999997</v>
      </c>
      <c r="I9499" s="18">
        <f>+(G9499/4)/(H9499/3)</f>
        <v>1.1803514376996809</v>
      </c>
      <c r="J9499" s="21">
        <f>+(B9499-$L$1)/7</f>
        <v>18</v>
      </c>
    </row>
    <row r="9500" spans="1:10" ht="21.95" customHeight="1" x14ac:dyDescent="0.15">
      <c r="A9500" s="6" t="s">
        <v>311</v>
      </c>
      <c r="B9500" s="4" t="s">
        <v>149</v>
      </c>
      <c r="C9500" s="4" t="s">
        <v>249</v>
      </c>
      <c r="D9500" s="4" t="s">
        <v>253</v>
      </c>
      <c r="E9500" s="5">
        <v>10.87</v>
      </c>
    </row>
    <row r="9501" spans="1:10" ht="21.95" customHeight="1" x14ac:dyDescent="0.15">
      <c r="A9501" s="6" t="s">
        <v>311</v>
      </c>
      <c r="B9501" s="4" t="s">
        <v>149</v>
      </c>
      <c r="C9501" s="4" t="s">
        <v>249</v>
      </c>
      <c r="D9501" s="4" t="s">
        <v>252</v>
      </c>
      <c r="E9501" s="5">
        <v>13.78</v>
      </c>
    </row>
    <row r="9502" spans="1:10" ht="21.95" customHeight="1" x14ac:dyDescent="0.15">
      <c r="A9502" s="6" t="s">
        <v>311</v>
      </c>
      <c r="B9502" s="4" t="s">
        <v>149</v>
      </c>
      <c r="C9502" s="4" t="s">
        <v>249</v>
      </c>
      <c r="D9502" s="4" t="s">
        <v>252</v>
      </c>
      <c r="E9502" s="5">
        <v>11.16</v>
      </c>
    </row>
    <row r="9503" spans="1:10" ht="21.95" customHeight="1" x14ac:dyDescent="0.15">
      <c r="A9503" s="6" t="s">
        <v>311</v>
      </c>
      <c r="B9503" s="4" t="s">
        <v>150</v>
      </c>
      <c r="C9503" s="4" t="s">
        <v>249</v>
      </c>
      <c r="D9503" s="4" t="s">
        <v>251</v>
      </c>
      <c r="E9503" s="5">
        <v>16.149999999999999</v>
      </c>
      <c r="F9503" t="s">
        <v>354</v>
      </c>
    </row>
    <row r="9504" spans="1:10" ht="21.95" customHeight="1" x14ac:dyDescent="0.15">
      <c r="A9504" s="6" t="s">
        <v>311</v>
      </c>
      <c r="B9504" s="4" t="s">
        <v>150</v>
      </c>
      <c r="C9504" s="4" t="s">
        <v>249</v>
      </c>
      <c r="D9504" s="4" t="s">
        <v>250</v>
      </c>
      <c r="E9504" s="5">
        <v>15.15</v>
      </c>
    </row>
    <row r="9505" spans="1:10" ht="21.95" customHeight="1" x14ac:dyDescent="0.15">
      <c r="A9505" s="6" t="s">
        <v>311</v>
      </c>
      <c r="B9505" s="4" t="s">
        <v>151</v>
      </c>
      <c r="C9505" s="4" t="s">
        <v>249</v>
      </c>
      <c r="D9505" s="4" t="s">
        <v>253</v>
      </c>
      <c r="E9505" s="5">
        <v>12.66</v>
      </c>
      <c r="F9505" t="s">
        <v>353</v>
      </c>
      <c r="G9505" s="17">
        <f>+E9505+E9506+E9507+E9508</f>
        <v>47.650000000000006</v>
      </c>
      <c r="H9505" s="17">
        <f>+E9509+E9510+E9511+E9512</f>
        <v>33.54</v>
      </c>
      <c r="I9505" s="18">
        <f>+(G9505/4)/(H9505/3)</f>
        <v>1.0655187835420394</v>
      </c>
      <c r="J9505" s="21">
        <f>+(B9505-$L$1)/7</f>
        <v>19</v>
      </c>
    </row>
    <row r="9506" spans="1:10" ht="21.95" customHeight="1" x14ac:dyDescent="0.15">
      <c r="A9506" s="6" t="s">
        <v>311</v>
      </c>
      <c r="B9506" s="4" t="s">
        <v>151</v>
      </c>
      <c r="C9506" s="4" t="s">
        <v>249</v>
      </c>
      <c r="D9506" s="4" t="s">
        <v>253</v>
      </c>
      <c r="E9506" s="5">
        <v>10.41</v>
      </c>
    </row>
    <row r="9507" spans="1:10" ht="21.95" customHeight="1" x14ac:dyDescent="0.15">
      <c r="A9507" s="6" t="s">
        <v>311</v>
      </c>
      <c r="B9507" s="4" t="s">
        <v>151</v>
      </c>
      <c r="C9507" s="4" t="s">
        <v>249</v>
      </c>
      <c r="D9507" s="4" t="s">
        <v>252</v>
      </c>
      <c r="E9507" s="5">
        <v>13.38</v>
      </c>
    </row>
    <row r="9508" spans="1:10" ht="21.95" customHeight="1" x14ac:dyDescent="0.15">
      <c r="A9508" s="6" t="s">
        <v>311</v>
      </c>
      <c r="B9508" s="4" t="s">
        <v>151</v>
      </c>
      <c r="C9508" s="4" t="s">
        <v>249</v>
      </c>
      <c r="D9508" s="4" t="s">
        <v>252</v>
      </c>
      <c r="E9508" s="5">
        <v>11.2</v>
      </c>
    </row>
    <row r="9509" spans="1:10" ht="21.95" customHeight="1" x14ac:dyDescent="0.15">
      <c r="A9509" s="6" t="s">
        <v>311</v>
      </c>
      <c r="B9509" s="4" t="s">
        <v>152</v>
      </c>
      <c r="C9509" s="4" t="s">
        <v>249</v>
      </c>
      <c r="D9509" s="4" t="s">
        <v>253</v>
      </c>
      <c r="E9509" s="5">
        <v>10.68</v>
      </c>
      <c r="F9509" t="s">
        <v>354</v>
      </c>
    </row>
    <row r="9510" spans="1:10" ht="21.95" customHeight="1" x14ac:dyDescent="0.15">
      <c r="A9510" s="6" t="s">
        <v>311</v>
      </c>
      <c r="B9510" s="4" t="s">
        <v>152</v>
      </c>
      <c r="C9510" s="4" t="s">
        <v>249</v>
      </c>
      <c r="D9510" s="4" t="s">
        <v>253</v>
      </c>
      <c r="E9510" s="5">
        <v>6.06</v>
      </c>
    </row>
    <row r="9511" spans="1:10" ht="21.95" customHeight="1" x14ac:dyDescent="0.15">
      <c r="A9511" s="6" t="s">
        <v>311</v>
      </c>
      <c r="B9511" s="4" t="s">
        <v>152</v>
      </c>
      <c r="C9511" s="4" t="s">
        <v>249</v>
      </c>
      <c r="D9511" s="4" t="s">
        <v>252</v>
      </c>
      <c r="E9511" s="5">
        <v>10.210000000000001</v>
      </c>
    </row>
    <row r="9512" spans="1:10" ht="21.95" customHeight="1" x14ac:dyDescent="0.15">
      <c r="A9512" s="6" t="s">
        <v>311</v>
      </c>
      <c r="B9512" s="4" t="s">
        <v>152</v>
      </c>
      <c r="C9512" s="4" t="s">
        <v>249</v>
      </c>
      <c r="D9512" s="4" t="s">
        <v>252</v>
      </c>
      <c r="E9512" s="5">
        <v>6.59</v>
      </c>
    </row>
    <row r="9513" spans="1:10" ht="21.95" customHeight="1" x14ac:dyDescent="0.15">
      <c r="A9513" s="6" t="s">
        <v>311</v>
      </c>
      <c r="B9513" s="4" t="s">
        <v>153</v>
      </c>
      <c r="C9513" s="4" t="s">
        <v>249</v>
      </c>
      <c r="D9513" s="4" t="s">
        <v>251</v>
      </c>
      <c r="E9513" s="5">
        <v>13.61</v>
      </c>
      <c r="F9513" t="s">
        <v>353</v>
      </c>
      <c r="G9513" s="17">
        <f>+E9513+E9514+E9515+E9516</f>
        <v>44.06</v>
      </c>
      <c r="H9513" s="17">
        <f>+E9517+E9518+E9519+E9520</f>
        <v>35.029999999999994</v>
      </c>
      <c r="I9513" s="18">
        <f>+(G9513/4)/(H9513/3)</f>
        <v>0.94333428489865856</v>
      </c>
      <c r="J9513" s="21">
        <f>+(B9513-$L$1)/7</f>
        <v>20</v>
      </c>
    </row>
    <row r="9514" spans="1:10" ht="21.95" customHeight="1" x14ac:dyDescent="0.15">
      <c r="A9514" s="6" t="s">
        <v>311</v>
      </c>
      <c r="B9514" s="4" t="s">
        <v>153</v>
      </c>
      <c r="C9514" s="4" t="s">
        <v>249</v>
      </c>
      <c r="D9514" s="4" t="s">
        <v>251</v>
      </c>
      <c r="E9514" s="5">
        <v>7.94</v>
      </c>
    </row>
    <row r="9515" spans="1:10" ht="21.95" customHeight="1" x14ac:dyDescent="0.15">
      <c r="A9515" s="6" t="s">
        <v>311</v>
      </c>
      <c r="B9515" s="4" t="s">
        <v>153</v>
      </c>
      <c r="C9515" s="4" t="s">
        <v>249</v>
      </c>
      <c r="D9515" s="4" t="s">
        <v>250</v>
      </c>
      <c r="E9515" s="5">
        <v>14.28</v>
      </c>
    </row>
    <row r="9516" spans="1:10" ht="21.95" customHeight="1" x14ac:dyDescent="0.15">
      <c r="A9516" s="6" t="s">
        <v>311</v>
      </c>
      <c r="B9516" s="4" t="s">
        <v>153</v>
      </c>
      <c r="C9516" s="4" t="s">
        <v>249</v>
      </c>
      <c r="D9516" s="4" t="s">
        <v>250</v>
      </c>
      <c r="E9516" s="5">
        <v>8.23</v>
      </c>
    </row>
    <row r="9517" spans="1:10" ht="21.95" customHeight="1" x14ac:dyDescent="0.15">
      <c r="A9517" s="6" t="s">
        <v>311</v>
      </c>
      <c r="B9517" s="4" t="s">
        <v>154</v>
      </c>
      <c r="C9517" s="4" t="s">
        <v>249</v>
      </c>
      <c r="D9517" s="4" t="s">
        <v>253</v>
      </c>
      <c r="E9517" s="5">
        <v>12.45</v>
      </c>
      <c r="F9517" t="s">
        <v>354</v>
      </c>
    </row>
    <row r="9518" spans="1:10" ht="21.95" customHeight="1" x14ac:dyDescent="0.15">
      <c r="A9518" s="6" t="s">
        <v>311</v>
      </c>
      <c r="B9518" s="4" t="s">
        <v>154</v>
      </c>
      <c r="C9518" s="4" t="s">
        <v>249</v>
      </c>
      <c r="D9518" s="4" t="s">
        <v>253</v>
      </c>
      <c r="E9518" s="5">
        <v>6.35</v>
      </c>
    </row>
    <row r="9519" spans="1:10" ht="21.95" customHeight="1" x14ac:dyDescent="0.15">
      <c r="A9519" s="6" t="s">
        <v>311</v>
      </c>
      <c r="B9519" s="4" t="s">
        <v>154</v>
      </c>
      <c r="C9519" s="4" t="s">
        <v>249</v>
      </c>
      <c r="D9519" s="4" t="s">
        <v>312</v>
      </c>
      <c r="E9519" s="5">
        <v>9.4499999999999993</v>
      </c>
    </row>
    <row r="9520" spans="1:10" ht="21.95" customHeight="1" x14ac:dyDescent="0.15">
      <c r="A9520" s="6" t="s">
        <v>311</v>
      </c>
      <c r="B9520" s="4" t="s">
        <v>154</v>
      </c>
      <c r="C9520" s="4" t="s">
        <v>249</v>
      </c>
      <c r="D9520" s="4" t="s">
        <v>312</v>
      </c>
      <c r="E9520" s="5">
        <v>6.78</v>
      </c>
    </row>
    <row r="9521" spans="1:10" ht="21.95" customHeight="1" x14ac:dyDescent="0.15">
      <c r="A9521" s="6" t="s">
        <v>311</v>
      </c>
      <c r="B9521" s="4" t="s">
        <v>155</v>
      </c>
      <c r="C9521" s="4" t="s">
        <v>249</v>
      </c>
      <c r="D9521" s="4" t="s">
        <v>253</v>
      </c>
      <c r="E9521" s="5">
        <v>12.97</v>
      </c>
      <c r="F9521" t="s">
        <v>353</v>
      </c>
      <c r="G9521" s="17">
        <f>+E9521+E9522+E9523+E9524</f>
        <v>48.800000000000004</v>
      </c>
      <c r="H9521" s="17">
        <f>+E9525+E9526</f>
        <v>29.72</v>
      </c>
      <c r="I9521" s="18">
        <f>+(G9521/4)/(H9521/3)</f>
        <v>1.2314939434724093</v>
      </c>
      <c r="J9521" s="21">
        <f>+(B9521-$L$1)/7</f>
        <v>21</v>
      </c>
    </row>
    <row r="9522" spans="1:10" ht="21.95" customHeight="1" x14ac:dyDescent="0.15">
      <c r="A9522" s="6" t="s">
        <v>311</v>
      </c>
      <c r="B9522" s="4" t="s">
        <v>155</v>
      </c>
      <c r="C9522" s="4" t="s">
        <v>249</v>
      </c>
      <c r="D9522" s="4" t="s">
        <v>253</v>
      </c>
      <c r="E9522" s="5">
        <v>12.66</v>
      </c>
    </row>
    <row r="9523" spans="1:10" ht="21.95" customHeight="1" x14ac:dyDescent="0.15">
      <c r="A9523" s="6" t="s">
        <v>311</v>
      </c>
      <c r="B9523" s="4" t="s">
        <v>155</v>
      </c>
      <c r="C9523" s="4" t="s">
        <v>249</v>
      </c>
      <c r="D9523" s="4" t="s">
        <v>252</v>
      </c>
      <c r="E9523" s="5">
        <v>13.3</v>
      </c>
    </row>
    <row r="9524" spans="1:10" ht="21.95" customHeight="1" x14ac:dyDescent="0.15">
      <c r="A9524" s="9" t="s">
        <v>311</v>
      </c>
      <c r="B9524" s="4" t="s">
        <v>155</v>
      </c>
      <c r="C9524" s="4" t="s">
        <v>249</v>
      </c>
      <c r="D9524" s="4" t="s">
        <v>252</v>
      </c>
      <c r="E9524" s="5">
        <v>9.8699999999999992</v>
      </c>
    </row>
    <row r="9525" spans="1:10" ht="21.95" customHeight="1" x14ac:dyDescent="0.15">
      <c r="A9525" s="6" t="s">
        <v>311</v>
      </c>
      <c r="B9525" s="4" t="s">
        <v>156</v>
      </c>
      <c r="C9525" s="4" t="s">
        <v>249</v>
      </c>
      <c r="D9525" s="4" t="s">
        <v>252</v>
      </c>
      <c r="E9525" s="5">
        <v>14.18</v>
      </c>
      <c r="F9525" t="s">
        <v>354</v>
      </c>
    </row>
    <row r="9526" spans="1:10" ht="21.95" customHeight="1" x14ac:dyDescent="0.15">
      <c r="A9526" s="6" t="s">
        <v>311</v>
      </c>
      <c r="B9526" s="4" t="s">
        <v>156</v>
      </c>
      <c r="C9526" s="4" t="s">
        <v>249</v>
      </c>
      <c r="D9526" s="4" t="s">
        <v>250</v>
      </c>
      <c r="E9526" s="5">
        <v>15.54</v>
      </c>
    </row>
    <row r="9527" spans="1:10" ht="21.95" customHeight="1" x14ac:dyDescent="0.15">
      <c r="A9527" s="6" t="s">
        <v>311</v>
      </c>
      <c r="B9527" s="4" t="s">
        <v>157</v>
      </c>
      <c r="C9527" s="4" t="s">
        <v>249</v>
      </c>
      <c r="D9527" s="4" t="s">
        <v>252</v>
      </c>
      <c r="E9527" s="5">
        <v>13.8</v>
      </c>
      <c r="F9527" s="13" t="s">
        <v>353</v>
      </c>
    </row>
    <row r="9528" spans="1:10" ht="21.95" customHeight="1" x14ac:dyDescent="0.15">
      <c r="A9528" s="6" t="s">
        <v>311</v>
      </c>
      <c r="B9528" s="4" t="s">
        <v>157</v>
      </c>
      <c r="C9528" s="4" t="s">
        <v>249</v>
      </c>
      <c r="D9528" s="4" t="s">
        <v>252</v>
      </c>
      <c r="E9528" s="5">
        <v>11.11</v>
      </c>
      <c r="F9528" s="13"/>
    </row>
    <row r="9529" spans="1:10" ht="21.95" customHeight="1" x14ac:dyDescent="0.15">
      <c r="A9529" s="6" t="s">
        <v>311</v>
      </c>
      <c r="B9529" s="4" t="s">
        <v>157</v>
      </c>
      <c r="C9529" s="4" t="s">
        <v>249</v>
      </c>
      <c r="D9529" s="4" t="s">
        <v>250</v>
      </c>
      <c r="E9529" s="5">
        <v>17.22</v>
      </c>
      <c r="F9529" s="13"/>
    </row>
    <row r="9530" spans="1:10" ht="21.95" customHeight="1" x14ac:dyDescent="0.15">
      <c r="A9530" s="6" t="s">
        <v>311</v>
      </c>
      <c r="B9530" s="4" t="s">
        <v>157</v>
      </c>
      <c r="C9530" s="4" t="s">
        <v>249</v>
      </c>
      <c r="D9530" s="4" t="s">
        <v>250</v>
      </c>
      <c r="E9530" s="5">
        <v>8.77</v>
      </c>
      <c r="F9530" s="13"/>
    </row>
    <row r="9531" spans="1:10" ht="21.95" customHeight="1" x14ac:dyDescent="0.15">
      <c r="A9531" s="6" t="s">
        <v>311</v>
      </c>
      <c r="B9531" s="4" t="s">
        <v>158</v>
      </c>
      <c r="C9531" s="4" t="s">
        <v>249</v>
      </c>
      <c r="D9531" s="4" t="s">
        <v>252</v>
      </c>
      <c r="E9531" s="5">
        <v>10.64</v>
      </c>
      <c r="F9531" s="13" t="s">
        <v>354</v>
      </c>
    </row>
    <row r="9532" spans="1:10" ht="21.95" customHeight="1" x14ac:dyDescent="0.15">
      <c r="A9532" s="6" t="s">
        <v>311</v>
      </c>
      <c r="B9532" s="4" t="s">
        <v>158</v>
      </c>
      <c r="C9532" s="4" t="s">
        <v>249</v>
      </c>
      <c r="D9532" s="4" t="s">
        <v>252</v>
      </c>
      <c r="E9532" s="5">
        <v>8.61</v>
      </c>
    </row>
    <row r="9533" spans="1:10" ht="21.95" customHeight="1" x14ac:dyDescent="0.15">
      <c r="A9533" s="6" t="s">
        <v>311</v>
      </c>
      <c r="B9533" s="4" t="s">
        <v>158</v>
      </c>
      <c r="C9533" s="4" t="s">
        <v>249</v>
      </c>
      <c r="D9533" s="4" t="s">
        <v>250</v>
      </c>
      <c r="E9533" s="5">
        <v>14.9</v>
      </c>
    </row>
    <row r="9534" spans="1:10" ht="21.95" customHeight="1" x14ac:dyDescent="0.15">
      <c r="A9534" s="6" t="s">
        <v>311</v>
      </c>
      <c r="B9534" s="4" t="s">
        <v>158</v>
      </c>
      <c r="C9534" s="4" t="s">
        <v>249</v>
      </c>
      <c r="D9534" s="4" t="s">
        <v>250</v>
      </c>
      <c r="E9534" s="5">
        <v>6.4</v>
      </c>
    </row>
    <row r="9535" spans="1:10" ht="21.95" customHeight="1" x14ac:dyDescent="0.15">
      <c r="A9535" s="6" t="s">
        <v>311</v>
      </c>
      <c r="B9535" s="4" t="s">
        <v>159</v>
      </c>
      <c r="C9535" s="4" t="s">
        <v>249</v>
      </c>
      <c r="D9535" s="4" t="s">
        <v>252</v>
      </c>
      <c r="E9535" s="5">
        <v>13.53</v>
      </c>
      <c r="F9535" t="s">
        <v>353</v>
      </c>
      <c r="G9535" s="17">
        <f>+E9535+E9536+E9537+E9538</f>
        <v>47.05</v>
      </c>
      <c r="H9535" s="17">
        <f>+E9539+E9540+E9541</f>
        <v>31.75</v>
      </c>
      <c r="I9535" s="18">
        <f>+(G9535/4)/(H9535/3)</f>
        <v>1.1114173228346456</v>
      </c>
      <c r="J9535" s="21">
        <f>+(B9535-$L$1)/7</f>
        <v>23</v>
      </c>
    </row>
    <row r="9536" spans="1:10" ht="21.95" customHeight="1" x14ac:dyDescent="0.15">
      <c r="A9536" s="6" t="s">
        <v>311</v>
      </c>
      <c r="B9536" s="4" t="s">
        <v>159</v>
      </c>
      <c r="C9536" s="4" t="s">
        <v>249</v>
      </c>
      <c r="D9536" s="4" t="s">
        <v>252</v>
      </c>
      <c r="E9536" s="5">
        <v>9.92</v>
      </c>
    </row>
    <row r="9537" spans="1:10" ht="21.95" customHeight="1" x14ac:dyDescent="0.15">
      <c r="A9537" s="6" t="s">
        <v>311</v>
      </c>
      <c r="B9537" s="4" t="s">
        <v>159</v>
      </c>
      <c r="C9537" s="4" t="s">
        <v>249</v>
      </c>
      <c r="D9537" s="4" t="s">
        <v>250</v>
      </c>
      <c r="E9537" s="5">
        <v>16.12</v>
      </c>
    </row>
    <row r="9538" spans="1:10" ht="21.95" customHeight="1" x14ac:dyDescent="0.15">
      <c r="A9538" s="6" t="s">
        <v>311</v>
      </c>
      <c r="B9538" s="4" t="s">
        <v>159</v>
      </c>
      <c r="C9538" s="4" t="s">
        <v>249</v>
      </c>
      <c r="D9538" s="4" t="s">
        <v>250</v>
      </c>
      <c r="E9538" s="5">
        <v>7.48</v>
      </c>
    </row>
    <row r="9539" spans="1:10" ht="21.95" customHeight="1" x14ac:dyDescent="0.15">
      <c r="A9539" s="6" t="s">
        <v>311</v>
      </c>
      <c r="B9539" s="4" t="s">
        <v>160</v>
      </c>
      <c r="C9539" s="4" t="s">
        <v>249</v>
      </c>
      <c r="D9539" s="4" t="s">
        <v>252</v>
      </c>
      <c r="E9539" s="5">
        <v>8.4700000000000006</v>
      </c>
      <c r="F9539" t="s">
        <v>354</v>
      </c>
    </row>
    <row r="9540" spans="1:10" ht="21.95" customHeight="1" x14ac:dyDescent="0.15">
      <c r="A9540" s="6" t="s">
        <v>311</v>
      </c>
      <c r="B9540" s="4" t="s">
        <v>160</v>
      </c>
      <c r="C9540" s="4" t="s">
        <v>249</v>
      </c>
      <c r="D9540" s="4" t="s">
        <v>252</v>
      </c>
      <c r="E9540" s="5">
        <v>7.41</v>
      </c>
    </row>
    <row r="9541" spans="1:10" ht="21.95" customHeight="1" x14ac:dyDescent="0.15">
      <c r="A9541" s="6" t="s">
        <v>311</v>
      </c>
      <c r="B9541" s="4" t="s">
        <v>160</v>
      </c>
      <c r="C9541" s="4" t="s">
        <v>249</v>
      </c>
      <c r="D9541" s="4" t="s">
        <v>250</v>
      </c>
      <c r="E9541" s="5">
        <v>15.87</v>
      </c>
    </row>
    <row r="9542" spans="1:10" ht="21.95" customHeight="1" x14ac:dyDescent="0.15">
      <c r="A9542" s="6" t="s">
        <v>311</v>
      </c>
      <c r="B9542" s="4" t="s">
        <v>161</v>
      </c>
      <c r="C9542" s="4" t="s">
        <v>249</v>
      </c>
      <c r="D9542" s="4" t="s">
        <v>252</v>
      </c>
      <c r="E9542" s="5">
        <v>13.39</v>
      </c>
      <c r="F9542" t="s">
        <v>353</v>
      </c>
      <c r="G9542" s="17">
        <f>+E9542+E9543+E9544+E9545</f>
        <v>46.35</v>
      </c>
      <c r="H9542" s="17">
        <f>+E9546+E9547</f>
        <v>32</v>
      </c>
      <c r="I9542" s="18">
        <f>+(G9542/4)/(H9542/3)</f>
        <v>1.0863281250000001</v>
      </c>
      <c r="J9542" s="21">
        <f>+(B9542-$L$1)/7</f>
        <v>24</v>
      </c>
    </row>
    <row r="9543" spans="1:10" ht="21.95" customHeight="1" x14ac:dyDescent="0.15">
      <c r="A9543" s="6" t="s">
        <v>311</v>
      </c>
      <c r="B9543" s="4" t="s">
        <v>161</v>
      </c>
      <c r="C9543" s="4" t="s">
        <v>249</v>
      </c>
      <c r="D9543" s="4" t="s">
        <v>252</v>
      </c>
      <c r="E9543" s="5">
        <v>10.5</v>
      </c>
    </row>
    <row r="9544" spans="1:10" ht="21.95" customHeight="1" x14ac:dyDescent="0.15">
      <c r="A9544" s="6" t="s">
        <v>311</v>
      </c>
      <c r="B9544" s="4" t="s">
        <v>161</v>
      </c>
      <c r="C9544" s="4" t="s">
        <v>249</v>
      </c>
      <c r="D9544" s="4" t="s">
        <v>250</v>
      </c>
      <c r="E9544" s="5">
        <v>15.18</v>
      </c>
    </row>
    <row r="9545" spans="1:10" ht="21.95" customHeight="1" x14ac:dyDescent="0.15">
      <c r="A9545" s="6" t="s">
        <v>311</v>
      </c>
      <c r="B9545" s="4" t="s">
        <v>161</v>
      </c>
      <c r="C9545" s="4" t="s">
        <v>249</v>
      </c>
      <c r="D9545" s="4" t="s">
        <v>250</v>
      </c>
      <c r="E9545" s="5">
        <v>7.28</v>
      </c>
    </row>
    <row r="9546" spans="1:10" ht="21.95" customHeight="1" x14ac:dyDescent="0.15">
      <c r="A9546" s="6" t="s">
        <v>311</v>
      </c>
      <c r="B9546" s="4" t="s">
        <v>162</v>
      </c>
      <c r="C9546" s="4" t="s">
        <v>249</v>
      </c>
      <c r="D9546" s="4" t="s">
        <v>251</v>
      </c>
      <c r="E9546" s="5">
        <v>15.9</v>
      </c>
      <c r="F9546" t="s">
        <v>354</v>
      </c>
    </row>
    <row r="9547" spans="1:10" ht="21.95" customHeight="1" x14ac:dyDescent="0.15">
      <c r="A9547" s="6" t="s">
        <v>311</v>
      </c>
      <c r="B9547" s="4" t="s">
        <v>162</v>
      </c>
      <c r="C9547" s="4" t="s">
        <v>249</v>
      </c>
      <c r="D9547" s="4" t="s">
        <v>250</v>
      </c>
      <c r="E9547" s="5">
        <v>16.100000000000001</v>
      </c>
    </row>
    <row r="9548" spans="1:10" ht="21.95" customHeight="1" x14ac:dyDescent="0.15">
      <c r="A9548" s="6" t="s">
        <v>311</v>
      </c>
      <c r="B9548" s="4" t="s">
        <v>163</v>
      </c>
      <c r="C9548" s="4" t="s">
        <v>249</v>
      </c>
      <c r="D9548" s="4" t="s">
        <v>251</v>
      </c>
      <c r="E9548" s="5">
        <v>15.49</v>
      </c>
      <c r="F9548" t="s">
        <v>353</v>
      </c>
      <c r="G9548" s="17">
        <f>+E9548+E9549+E9550+E9551</f>
        <v>46.809999999999995</v>
      </c>
      <c r="H9548" s="17">
        <f>+E9552+E9553+E9554</f>
        <v>36.549999999999997</v>
      </c>
      <c r="I9548" s="18">
        <f>+(G9548/4)/(H9548/3)</f>
        <v>0.96053351573187418</v>
      </c>
      <c r="J9548" s="21">
        <f>+(B9548-$L$1)/7</f>
        <v>25</v>
      </c>
    </row>
    <row r="9549" spans="1:10" ht="21.95" customHeight="1" x14ac:dyDescent="0.15">
      <c r="A9549" s="6" t="s">
        <v>311</v>
      </c>
      <c r="B9549" s="4" t="s">
        <v>163</v>
      </c>
      <c r="C9549" s="4" t="s">
        <v>249</v>
      </c>
      <c r="D9549" s="4" t="s">
        <v>251</v>
      </c>
      <c r="E9549" s="5">
        <v>8.48</v>
      </c>
    </row>
    <row r="9550" spans="1:10" ht="21.95" customHeight="1" x14ac:dyDescent="0.15">
      <c r="A9550" s="6" t="s">
        <v>311</v>
      </c>
      <c r="B9550" s="4" t="s">
        <v>163</v>
      </c>
      <c r="C9550" s="4" t="s">
        <v>249</v>
      </c>
      <c r="D9550" s="4" t="s">
        <v>250</v>
      </c>
      <c r="E9550" s="5">
        <v>14.83</v>
      </c>
    </row>
    <row r="9551" spans="1:10" ht="21.95" customHeight="1" x14ac:dyDescent="0.15">
      <c r="A9551" s="6" t="s">
        <v>311</v>
      </c>
      <c r="B9551" s="4" t="s">
        <v>163</v>
      </c>
      <c r="C9551" s="4" t="s">
        <v>249</v>
      </c>
      <c r="D9551" s="4" t="s">
        <v>250</v>
      </c>
      <c r="E9551" s="5">
        <v>8.01</v>
      </c>
    </row>
    <row r="9552" spans="1:10" ht="21.95" customHeight="1" x14ac:dyDescent="0.15">
      <c r="A9552" s="6" t="s">
        <v>311</v>
      </c>
      <c r="B9552" s="4" t="s">
        <v>164</v>
      </c>
      <c r="C9552" s="4" t="s">
        <v>249</v>
      </c>
      <c r="D9552" s="4" t="s">
        <v>251</v>
      </c>
      <c r="E9552" s="5">
        <v>12.35</v>
      </c>
      <c r="F9552" t="s">
        <v>354</v>
      </c>
    </row>
    <row r="9553" spans="1:10" ht="21.95" customHeight="1" x14ac:dyDescent="0.15">
      <c r="A9553" s="6" t="s">
        <v>311</v>
      </c>
      <c r="B9553" s="4" t="s">
        <v>164</v>
      </c>
      <c r="C9553" s="4" t="s">
        <v>249</v>
      </c>
      <c r="D9553" s="4" t="s">
        <v>251</v>
      </c>
      <c r="E9553" s="5">
        <v>6.49</v>
      </c>
    </row>
    <row r="9554" spans="1:10" ht="21.95" customHeight="1" x14ac:dyDescent="0.15">
      <c r="A9554" s="6" t="s">
        <v>311</v>
      </c>
      <c r="B9554" s="4" t="s">
        <v>164</v>
      </c>
      <c r="C9554" s="4" t="s">
        <v>249</v>
      </c>
      <c r="D9554" s="4" t="s">
        <v>250</v>
      </c>
      <c r="E9554" s="5">
        <v>17.71</v>
      </c>
    </row>
    <row r="9555" spans="1:10" ht="21.95" customHeight="1" x14ac:dyDescent="0.15">
      <c r="A9555" s="6" t="s">
        <v>311</v>
      </c>
      <c r="B9555" s="4" t="s">
        <v>166</v>
      </c>
      <c r="C9555" s="4" t="s">
        <v>249</v>
      </c>
      <c r="D9555" s="4" t="s">
        <v>251</v>
      </c>
      <c r="E9555" s="5">
        <v>17.399999999999999</v>
      </c>
      <c r="F9555" t="s">
        <v>353</v>
      </c>
      <c r="G9555" s="17">
        <f>+E9555+E9556+E9557+E9558</f>
        <v>54.64</v>
      </c>
      <c r="H9555" s="17">
        <f>+E9559+E9560</f>
        <v>30.77</v>
      </c>
      <c r="I9555" s="18">
        <f>+(G9555/4)/(H9555/3)</f>
        <v>1.3318167045823857</v>
      </c>
      <c r="J9555" s="21">
        <f>+(B9555-$L$1)/7</f>
        <v>26</v>
      </c>
    </row>
    <row r="9556" spans="1:10" ht="21.95" customHeight="1" x14ac:dyDescent="0.15">
      <c r="A9556" s="6" t="s">
        <v>311</v>
      </c>
      <c r="B9556" s="4" t="s">
        <v>166</v>
      </c>
      <c r="C9556" s="4" t="s">
        <v>249</v>
      </c>
      <c r="D9556" s="4" t="s">
        <v>251</v>
      </c>
      <c r="E9556" s="5">
        <v>9.92</v>
      </c>
    </row>
    <row r="9557" spans="1:10" ht="21.95" customHeight="1" x14ac:dyDescent="0.15">
      <c r="A9557" s="6" t="s">
        <v>311</v>
      </c>
      <c r="B9557" s="4" t="s">
        <v>166</v>
      </c>
      <c r="C9557" s="4" t="s">
        <v>249</v>
      </c>
      <c r="D9557" s="4" t="s">
        <v>250</v>
      </c>
      <c r="E9557" s="5">
        <v>16.27</v>
      </c>
    </row>
    <row r="9558" spans="1:10" ht="21.95" customHeight="1" x14ac:dyDescent="0.15">
      <c r="A9558" s="6" t="s">
        <v>311</v>
      </c>
      <c r="B9558" s="4" t="s">
        <v>166</v>
      </c>
      <c r="C9558" s="4" t="s">
        <v>249</v>
      </c>
      <c r="D9558" s="4" t="s">
        <v>250</v>
      </c>
      <c r="E9558" s="5">
        <v>11.05</v>
      </c>
    </row>
    <row r="9559" spans="1:10" ht="21.95" customHeight="1" x14ac:dyDescent="0.15">
      <c r="A9559" s="6" t="s">
        <v>311</v>
      </c>
      <c r="B9559" s="4" t="s">
        <v>167</v>
      </c>
      <c r="C9559" s="4" t="s">
        <v>249</v>
      </c>
      <c r="D9559" s="4" t="s">
        <v>251</v>
      </c>
      <c r="E9559" s="5">
        <v>12.96</v>
      </c>
      <c r="F9559" t="s">
        <v>354</v>
      </c>
    </row>
    <row r="9560" spans="1:10" ht="21.95" customHeight="1" x14ac:dyDescent="0.15">
      <c r="A9560" s="6" t="s">
        <v>311</v>
      </c>
      <c r="B9560" s="4" t="s">
        <v>167</v>
      </c>
      <c r="C9560" s="4" t="s">
        <v>249</v>
      </c>
      <c r="D9560" s="4" t="s">
        <v>250</v>
      </c>
      <c r="E9560" s="5">
        <v>17.809999999999999</v>
      </c>
    </row>
    <row r="9561" spans="1:10" ht="21.95" customHeight="1" x14ac:dyDescent="0.15">
      <c r="A9561" s="6" t="s">
        <v>311</v>
      </c>
      <c r="B9561" s="4" t="s">
        <v>168</v>
      </c>
      <c r="C9561" s="4" t="s">
        <v>249</v>
      </c>
      <c r="D9561" s="4" t="s">
        <v>251</v>
      </c>
      <c r="E9561" s="5">
        <v>18.55</v>
      </c>
      <c r="F9561" s="13" t="s">
        <v>354</v>
      </c>
    </row>
    <row r="9562" spans="1:10" ht="21.95" customHeight="1" x14ac:dyDescent="0.15">
      <c r="A9562" s="6" t="s">
        <v>311</v>
      </c>
      <c r="B9562" s="4" t="s">
        <v>168</v>
      </c>
      <c r="C9562" s="4" t="s">
        <v>249</v>
      </c>
      <c r="D9562" s="4" t="s">
        <v>251</v>
      </c>
      <c r="E9562" s="5">
        <v>19.420000000000002</v>
      </c>
    </row>
    <row r="9563" spans="1:10" ht="21.95" customHeight="1" x14ac:dyDescent="0.15">
      <c r="A9563" s="6" t="s">
        <v>311</v>
      </c>
      <c r="B9563" s="4" t="s">
        <v>168</v>
      </c>
      <c r="C9563" s="4" t="s">
        <v>249</v>
      </c>
      <c r="D9563" s="4" t="s">
        <v>250</v>
      </c>
      <c r="E9563" s="5">
        <v>19.73</v>
      </c>
    </row>
    <row r="9564" spans="1:10" ht="21.95" customHeight="1" x14ac:dyDescent="0.15">
      <c r="A9564" s="6" t="s">
        <v>311</v>
      </c>
      <c r="B9564" s="4" t="s">
        <v>168</v>
      </c>
      <c r="C9564" s="4" t="s">
        <v>249</v>
      </c>
      <c r="D9564" s="4" t="s">
        <v>250</v>
      </c>
      <c r="E9564" s="5">
        <v>20.65</v>
      </c>
    </row>
    <row r="9565" spans="1:10" ht="21.95" customHeight="1" x14ac:dyDescent="0.15">
      <c r="A9565" s="6" t="s">
        <v>311</v>
      </c>
      <c r="B9565" s="4" t="s">
        <v>169</v>
      </c>
      <c r="C9565" s="4" t="s">
        <v>249</v>
      </c>
      <c r="D9565" s="4" t="s">
        <v>253</v>
      </c>
      <c r="E9565" s="5">
        <v>11.65</v>
      </c>
      <c r="F9565" t="s">
        <v>353</v>
      </c>
      <c r="G9565" s="17">
        <f>+E9565+E9566+E9567+E9568</f>
        <v>41.02</v>
      </c>
      <c r="H9565" s="17">
        <f>+E9569+E9570</f>
        <v>30.560000000000002</v>
      </c>
      <c r="I9565" s="18">
        <f>+(G9565/4)/(H9565/3)</f>
        <v>1.006708115183246</v>
      </c>
      <c r="J9565" s="21">
        <f>+(B9565-$L$1)/7</f>
        <v>28</v>
      </c>
    </row>
    <row r="9566" spans="1:10" ht="21.95" customHeight="1" x14ac:dyDescent="0.15">
      <c r="A9566" s="6" t="s">
        <v>311</v>
      </c>
      <c r="B9566" s="4" t="s">
        <v>169</v>
      </c>
      <c r="C9566" s="4" t="s">
        <v>249</v>
      </c>
      <c r="D9566" s="4" t="s">
        <v>253</v>
      </c>
      <c r="E9566" s="5">
        <v>8.4499999999999993</v>
      </c>
    </row>
    <row r="9567" spans="1:10" ht="21.95" customHeight="1" x14ac:dyDescent="0.15">
      <c r="A9567" s="6" t="s">
        <v>311</v>
      </c>
      <c r="B9567" s="4" t="s">
        <v>169</v>
      </c>
      <c r="C9567" s="4" t="s">
        <v>249</v>
      </c>
      <c r="D9567" s="4" t="s">
        <v>250</v>
      </c>
      <c r="E9567" s="5">
        <v>13.46</v>
      </c>
    </row>
    <row r="9568" spans="1:10" ht="21.95" customHeight="1" x14ac:dyDescent="0.15">
      <c r="A9568" s="6" t="s">
        <v>311</v>
      </c>
      <c r="B9568" s="4" t="s">
        <v>169</v>
      </c>
      <c r="C9568" s="4" t="s">
        <v>249</v>
      </c>
      <c r="D9568" s="4" t="s">
        <v>250</v>
      </c>
      <c r="E9568" s="5">
        <v>7.46</v>
      </c>
    </row>
    <row r="9569" spans="1:10" ht="21.95" customHeight="1" x14ac:dyDescent="0.15">
      <c r="A9569" s="9" t="s">
        <v>311</v>
      </c>
      <c r="B9569" s="4" t="s">
        <v>170</v>
      </c>
      <c r="C9569" s="4" t="s">
        <v>249</v>
      </c>
      <c r="D9569" s="4" t="s">
        <v>251</v>
      </c>
      <c r="E9569" s="5">
        <v>15.65</v>
      </c>
      <c r="F9569" t="s">
        <v>354</v>
      </c>
    </row>
    <row r="9570" spans="1:10" ht="21.95" customHeight="1" x14ac:dyDescent="0.15">
      <c r="A9570" s="6" t="s">
        <v>311</v>
      </c>
      <c r="B9570" s="4" t="s">
        <v>170</v>
      </c>
      <c r="C9570" s="4" t="s">
        <v>249</v>
      </c>
      <c r="D9570" s="4" t="s">
        <v>250</v>
      </c>
      <c r="E9570" s="5">
        <v>14.91</v>
      </c>
    </row>
    <row r="9571" spans="1:10" ht="21.95" customHeight="1" x14ac:dyDescent="0.15">
      <c r="A9571" s="6" t="s">
        <v>311</v>
      </c>
      <c r="B9571" s="4" t="s">
        <v>171</v>
      </c>
      <c r="C9571" s="4" t="s">
        <v>249</v>
      </c>
      <c r="D9571" s="4" t="s">
        <v>253</v>
      </c>
      <c r="E9571" s="5">
        <v>12.09</v>
      </c>
      <c r="F9571" t="s">
        <v>353</v>
      </c>
      <c r="G9571" s="17">
        <f>+E9571+E9572+E9573+E9574</f>
        <v>46.89</v>
      </c>
      <c r="H9571" s="17">
        <f>+E9575+E9576</f>
        <v>31.58</v>
      </c>
      <c r="I9571" s="18">
        <f>+(G9571/4)/(H9571/3)</f>
        <v>1.113600379987334</v>
      </c>
      <c r="J9571" s="21">
        <f>+(B9571-$L$1)/7</f>
        <v>29</v>
      </c>
    </row>
    <row r="9572" spans="1:10" ht="21.95" customHeight="1" x14ac:dyDescent="0.15">
      <c r="A9572" s="6" t="s">
        <v>311</v>
      </c>
      <c r="B9572" s="4" t="s">
        <v>171</v>
      </c>
      <c r="C9572" s="4" t="s">
        <v>249</v>
      </c>
      <c r="D9572" s="4" t="s">
        <v>253</v>
      </c>
      <c r="E9572" s="5">
        <v>10.48</v>
      </c>
    </row>
    <row r="9573" spans="1:10" ht="21.95" customHeight="1" x14ac:dyDescent="0.15">
      <c r="A9573" s="6" t="s">
        <v>311</v>
      </c>
      <c r="B9573" s="4" t="s">
        <v>171</v>
      </c>
      <c r="C9573" s="4" t="s">
        <v>249</v>
      </c>
      <c r="D9573" s="4" t="s">
        <v>252</v>
      </c>
      <c r="E9573" s="5">
        <v>13.36</v>
      </c>
    </row>
    <row r="9574" spans="1:10" ht="21.95" customHeight="1" x14ac:dyDescent="0.15">
      <c r="A9574" s="6" t="s">
        <v>311</v>
      </c>
      <c r="B9574" s="4" t="s">
        <v>171</v>
      </c>
      <c r="C9574" s="4" t="s">
        <v>249</v>
      </c>
      <c r="D9574" s="4" t="s">
        <v>252</v>
      </c>
      <c r="E9574" s="5">
        <v>10.96</v>
      </c>
    </row>
    <row r="9575" spans="1:10" ht="21.95" customHeight="1" x14ac:dyDescent="0.15">
      <c r="A9575" s="6" t="s">
        <v>311</v>
      </c>
      <c r="B9575" s="4" t="s">
        <v>172</v>
      </c>
      <c r="C9575" s="4" t="s">
        <v>249</v>
      </c>
      <c r="D9575" s="4" t="s">
        <v>251</v>
      </c>
      <c r="E9575" s="5">
        <v>16.18</v>
      </c>
      <c r="F9575" t="s">
        <v>354</v>
      </c>
    </row>
    <row r="9576" spans="1:10" ht="21.95" customHeight="1" x14ac:dyDescent="0.15">
      <c r="A9576" s="6" t="s">
        <v>311</v>
      </c>
      <c r="B9576" s="4" t="s">
        <v>172</v>
      </c>
      <c r="C9576" s="4" t="s">
        <v>249</v>
      </c>
      <c r="D9576" s="4" t="s">
        <v>250</v>
      </c>
      <c r="E9576" s="5">
        <v>15.4</v>
      </c>
    </row>
    <row r="9577" spans="1:10" ht="21.95" customHeight="1" x14ac:dyDescent="0.15">
      <c r="A9577" s="6" t="s">
        <v>311</v>
      </c>
      <c r="B9577" s="4" t="s">
        <v>173</v>
      </c>
      <c r="C9577" s="4" t="s">
        <v>249</v>
      </c>
      <c r="D9577" s="4" t="s">
        <v>253</v>
      </c>
      <c r="E9577" s="5">
        <v>13.47</v>
      </c>
      <c r="F9577" t="s">
        <v>353</v>
      </c>
      <c r="G9577" s="17">
        <f>+E9577+E9578+E9579+E9580</f>
        <v>47.45</v>
      </c>
      <c r="H9577" s="17">
        <f>+E9581+E9582</f>
        <v>31.980000000000004</v>
      </c>
      <c r="I9577" s="18">
        <f>+(G9577/4)/(H9577/3)</f>
        <v>1.1128048780487803</v>
      </c>
      <c r="J9577" s="21">
        <f>+(B9577-$L$1)/7</f>
        <v>30</v>
      </c>
    </row>
    <row r="9578" spans="1:10" ht="21.95" customHeight="1" x14ac:dyDescent="0.15">
      <c r="A9578" s="6" t="s">
        <v>311</v>
      </c>
      <c r="B9578" s="4" t="s">
        <v>173</v>
      </c>
      <c r="C9578" s="4" t="s">
        <v>249</v>
      </c>
      <c r="D9578" s="4" t="s">
        <v>253</v>
      </c>
      <c r="E9578" s="5">
        <v>11.84</v>
      </c>
    </row>
    <row r="9579" spans="1:10" ht="21.95" customHeight="1" x14ac:dyDescent="0.15">
      <c r="A9579" s="6" t="s">
        <v>311</v>
      </c>
      <c r="B9579" s="4" t="s">
        <v>173</v>
      </c>
      <c r="C9579" s="4" t="s">
        <v>249</v>
      </c>
      <c r="D9579" s="4" t="s">
        <v>252</v>
      </c>
      <c r="E9579" s="5">
        <v>13</v>
      </c>
    </row>
    <row r="9580" spans="1:10" ht="21.95" customHeight="1" x14ac:dyDescent="0.15">
      <c r="A9580" s="6" t="s">
        <v>311</v>
      </c>
      <c r="B9580" s="4" t="s">
        <v>173</v>
      </c>
      <c r="C9580" s="4" t="s">
        <v>249</v>
      </c>
      <c r="D9580" s="4" t="s">
        <v>252</v>
      </c>
      <c r="E9580" s="5">
        <v>9.14</v>
      </c>
    </row>
    <row r="9581" spans="1:10" ht="21.95" customHeight="1" x14ac:dyDescent="0.15">
      <c r="A9581" s="6" t="s">
        <v>311</v>
      </c>
      <c r="B9581" s="4" t="s">
        <v>174</v>
      </c>
      <c r="C9581" s="4" t="s">
        <v>249</v>
      </c>
      <c r="D9581" s="4" t="s">
        <v>251</v>
      </c>
      <c r="E9581" s="5">
        <v>16.600000000000001</v>
      </c>
      <c r="F9581" t="s">
        <v>354</v>
      </c>
    </row>
    <row r="9582" spans="1:10" ht="21.95" customHeight="1" x14ac:dyDescent="0.15">
      <c r="A9582" s="6" t="s">
        <v>311</v>
      </c>
      <c r="B9582" s="4" t="s">
        <v>174</v>
      </c>
      <c r="C9582" s="4" t="s">
        <v>249</v>
      </c>
      <c r="D9582" s="4" t="s">
        <v>250</v>
      </c>
      <c r="E9582" s="5">
        <v>15.38</v>
      </c>
    </row>
    <row r="9583" spans="1:10" ht="21.95" customHeight="1" x14ac:dyDescent="0.15">
      <c r="A9583" s="6" t="s">
        <v>311</v>
      </c>
      <c r="B9583" s="4" t="s">
        <v>175</v>
      </c>
      <c r="C9583" s="4" t="s">
        <v>249</v>
      </c>
      <c r="D9583" s="4" t="s">
        <v>253</v>
      </c>
      <c r="E9583" s="5">
        <v>12.88</v>
      </c>
      <c r="F9583" t="s">
        <v>353</v>
      </c>
      <c r="G9583" s="17">
        <f>+E9583+E9584+E9585+E9586</f>
        <v>46.900000000000006</v>
      </c>
      <c r="H9583" s="17">
        <f>+E9587+E9588</f>
        <v>29.35</v>
      </c>
      <c r="I9583" s="18">
        <f>+(G9583/4)/(H9583/3)</f>
        <v>1.198466780238501</v>
      </c>
      <c r="J9583" s="21">
        <f>+(B9583-$L$1)/7</f>
        <v>31</v>
      </c>
    </row>
    <row r="9584" spans="1:10" ht="21.95" customHeight="1" x14ac:dyDescent="0.15">
      <c r="A9584" s="6" t="s">
        <v>311</v>
      </c>
      <c r="B9584" s="4" t="s">
        <v>175</v>
      </c>
      <c r="C9584" s="4" t="s">
        <v>249</v>
      </c>
      <c r="D9584" s="4" t="s">
        <v>253</v>
      </c>
      <c r="E9584" s="5">
        <v>9.1300000000000008</v>
      </c>
    </row>
    <row r="9585" spans="1:10" ht="21.95" customHeight="1" x14ac:dyDescent="0.15">
      <c r="A9585" s="6" t="s">
        <v>311</v>
      </c>
      <c r="B9585" s="4" t="s">
        <v>175</v>
      </c>
      <c r="C9585" s="4" t="s">
        <v>249</v>
      </c>
      <c r="D9585" s="4" t="s">
        <v>252</v>
      </c>
      <c r="E9585" s="5">
        <v>13.66</v>
      </c>
    </row>
    <row r="9586" spans="1:10" ht="21.95" customHeight="1" x14ac:dyDescent="0.15">
      <c r="A9586" s="6" t="s">
        <v>311</v>
      </c>
      <c r="B9586" s="4" t="s">
        <v>175</v>
      </c>
      <c r="C9586" s="4" t="s">
        <v>249</v>
      </c>
      <c r="D9586" s="4" t="s">
        <v>252</v>
      </c>
      <c r="E9586" s="5">
        <v>11.23</v>
      </c>
    </row>
    <row r="9587" spans="1:10" ht="21.95" customHeight="1" x14ac:dyDescent="0.15">
      <c r="A9587" s="6" t="s">
        <v>311</v>
      </c>
      <c r="B9587" s="4" t="s">
        <v>176</v>
      </c>
      <c r="C9587" s="4" t="s">
        <v>249</v>
      </c>
      <c r="D9587" s="4" t="s">
        <v>251</v>
      </c>
      <c r="E9587" s="5">
        <v>14.76</v>
      </c>
      <c r="F9587" t="s">
        <v>354</v>
      </c>
    </row>
    <row r="9588" spans="1:10" ht="21.95" customHeight="1" x14ac:dyDescent="0.15">
      <c r="A9588" s="6" t="s">
        <v>311</v>
      </c>
      <c r="B9588" s="4" t="s">
        <v>176</v>
      </c>
      <c r="C9588" s="4" t="s">
        <v>249</v>
      </c>
      <c r="D9588" s="4" t="s">
        <v>250</v>
      </c>
      <c r="E9588" s="5">
        <v>14.59</v>
      </c>
    </row>
    <row r="9589" spans="1:10" ht="21.95" customHeight="1" x14ac:dyDescent="0.15">
      <c r="A9589" s="6" t="s">
        <v>311</v>
      </c>
      <c r="B9589" s="4" t="s">
        <v>177</v>
      </c>
      <c r="C9589" s="4" t="s">
        <v>249</v>
      </c>
      <c r="D9589" s="4" t="s">
        <v>252</v>
      </c>
      <c r="E9589" s="5">
        <v>12.33</v>
      </c>
      <c r="F9589" t="s">
        <v>353</v>
      </c>
      <c r="G9589" s="17">
        <f>+E9589+E9590+E9591+E9592</f>
        <v>44.09</v>
      </c>
      <c r="H9589" s="17">
        <f>+E9593+E9594+E9595</f>
        <v>28.799999999999997</v>
      </c>
      <c r="I9589" s="18">
        <f>+(G9589/4)/(H9589/3)</f>
        <v>1.1481770833333336</v>
      </c>
      <c r="J9589" s="21">
        <f>+(B9589-$L$1)/7</f>
        <v>32</v>
      </c>
    </row>
    <row r="9590" spans="1:10" ht="21.95" customHeight="1" x14ac:dyDescent="0.15">
      <c r="A9590" s="6" t="s">
        <v>311</v>
      </c>
      <c r="B9590" s="4" t="s">
        <v>177</v>
      </c>
      <c r="C9590" s="4" t="s">
        <v>249</v>
      </c>
      <c r="D9590" s="4" t="s">
        <v>252</v>
      </c>
      <c r="E9590" s="5">
        <v>9.1999999999999993</v>
      </c>
    </row>
    <row r="9591" spans="1:10" ht="21.95" customHeight="1" x14ac:dyDescent="0.15">
      <c r="A9591" s="6" t="s">
        <v>311</v>
      </c>
      <c r="B9591" s="4" t="s">
        <v>177</v>
      </c>
      <c r="C9591" s="4" t="s">
        <v>249</v>
      </c>
      <c r="D9591" s="4" t="s">
        <v>251</v>
      </c>
      <c r="E9591" s="5">
        <v>14.93</v>
      </c>
    </row>
    <row r="9592" spans="1:10" ht="21.95" customHeight="1" x14ac:dyDescent="0.15">
      <c r="A9592" s="6" t="s">
        <v>311</v>
      </c>
      <c r="B9592" s="4" t="s">
        <v>177</v>
      </c>
      <c r="C9592" s="4" t="s">
        <v>249</v>
      </c>
      <c r="D9592" s="4" t="s">
        <v>251</v>
      </c>
      <c r="E9592" s="5">
        <v>7.63</v>
      </c>
    </row>
    <row r="9593" spans="1:10" ht="21.95" customHeight="1" x14ac:dyDescent="0.15">
      <c r="A9593" s="6" t="s">
        <v>311</v>
      </c>
      <c r="B9593" s="4" t="s">
        <v>178</v>
      </c>
      <c r="C9593" s="4" t="s">
        <v>249</v>
      </c>
      <c r="D9593" s="4" t="s">
        <v>253</v>
      </c>
      <c r="E9593" s="5">
        <v>9.5399999999999991</v>
      </c>
      <c r="F9593" t="s">
        <v>354</v>
      </c>
    </row>
    <row r="9594" spans="1:10" ht="21.95" customHeight="1" x14ac:dyDescent="0.15">
      <c r="A9594" s="6" t="s">
        <v>311</v>
      </c>
      <c r="B9594" s="4" t="s">
        <v>178</v>
      </c>
      <c r="C9594" s="4" t="s">
        <v>249</v>
      </c>
      <c r="D9594" s="4" t="s">
        <v>253</v>
      </c>
      <c r="E9594" s="5">
        <v>4.75</v>
      </c>
    </row>
    <row r="9595" spans="1:10" ht="21.95" customHeight="1" x14ac:dyDescent="0.15">
      <c r="A9595" s="6" t="s">
        <v>311</v>
      </c>
      <c r="B9595" s="4" t="s">
        <v>178</v>
      </c>
      <c r="C9595" s="4" t="s">
        <v>249</v>
      </c>
      <c r="D9595" s="4" t="s">
        <v>250</v>
      </c>
      <c r="E9595" s="5">
        <v>14.51</v>
      </c>
    </row>
    <row r="9596" spans="1:10" ht="21.95" customHeight="1" x14ac:dyDescent="0.15">
      <c r="A9596" s="6" t="s">
        <v>311</v>
      </c>
      <c r="B9596" s="4" t="s">
        <v>179</v>
      </c>
      <c r="C9596" s="4" t="s">
        <v>249</v>
      </c>
      <c r="D9596" s="4" t="s">
        <v>253</v>
      </c>
      <c r="E9596" s="5">
        <v>13.58</v>
      </c>
      <c r="F9596" t="s">
        <v>353</v>
      </c>
      <c r="G9596" s="17">
        <f>+E9596+E9597+E9598+E9599</f>
        <v>43.9</v>
      </c>
      <c r="H9596" s="17">
        <f>+E9600+E9601</f>
        <v>31.82</v>
      </c>
      <c r="I9596" s="18">
        <f>+(G9596/4)/(H9596/3)</f>
        <v>1.0347265870521682</v>
      </c>
      <c r="J9596" s="21">
        <f>+(B9596-$L$1)/7</f>
        <v>33</v>
      </c>
    </row>
    <row r="9597" spans="1:10" ht="21.95" customHeight="1" x14ac:dyDescent="0.15">
      <c r="A9597" s="6" t="s">
        <v>311</v>
      </c>
      <c r="B9597" s="4" t="s">
        <v>179</v>
      </c>
      <c r="C9597" s="4" t="s">
        <v>249</v>
      </c>
      <c r="D9597" s="4" t="s">
        <v>253</v>
      </c>
      <c r="E9597" s="5">
        <v>8.8699999999999992</v>
      </c>
    </row>
    <row r="9598" spans="1:10" ht="21.95" customHeight="1" x14ac:dyDescent="0.15">
      <c r="A9598" s="6" t="s">
        <v>311</v>
      </c>
      <c r="B9598" s="4" t="s">
        <v>179</v>
      </c>
      <c r="C9598" s="4" t="s">
        <v>249</v>
      </c>
      <c r="D9598" s="4" t="s">
        <v>252</v>
      </c>
      <c r="E9598" s="5">
        <v>13.38</v>
      </c>
    </row>
    <row r="9599" spans="1:10" ht="21.95" customHeight="1" x14ac:dyDescent="0.15">
      <c r="A9599" s="6" t="s">
        <v>311</v>
      </c>
      <c r="B9599" s="4" t="s">
        <v>179</v>
      </c>
      <c r="C9599" s="4" t="s">
        <v>249</v>
      </c>
      <c r="D9599" s="4" t="s">
        <v>252</v>
      </c>
      <c r="E9599" s="5">
        <v>8.07</v>
      </c>
    </row>
    <row r="9600" spans="1:10" ht="21.95" customHeight="1" x14ac:dyDescent="0.15">
      <c r="A9600" s="6" t="s">
        <v>311</v>
      </c>
      <c r="B9600" s="4" t="s">
        <v>180</v>
      </c>
      <c r="C9600" s="4" t="s">
        <v>249</v>
      </c>
      <c r="D9600" s="4" t="s">
        <v>251</v>
      </c>
      <c r="E9600" s="5">
        <v>15.54</v>
      </c>
      <c r="F9600" t="s">
        <v>354</v>
      </c>
    </row>
    <row r="9601" spans="1:10" ht="21.95" customHeight="1" x14ac:dyDescent="0.15">
      <c r="A9601" s="6" t="s">
        <v>311</v>
      </c>
      <c r="B9601" s="4" t="s">
        <v>180</v>
      </c>
      <c r="C9601" s="4" t="s">
        <v>249</v>
      </c>
      <c r="D9601" s="4" t="s">
        <v>250</v>
      </c>
      <c r="E9601" s="5">
        <v>16.28</v>
      </c>
    </row>
    <row r="9602" spans="1:10" ht="21.95" customHeight="1" x14ac:dyDescent="0.15">
      <c r="A9602" s="6" t="s">
        <v>311</v>
      </c>
      <c r="B9602" s="4" t="s">
        <v>181</v>
      </c>
      <c r="C9602" s="4" t="s">
        <v>249</v>
      </c>
      <c r="D9602" s="4" t="s">
        <v>253</v>
      </c>
      <c r="E9602" s="5">
        <v>12.63</v>
      </c>
      <c r="F9602" t="s">
        <v>353</v>
      </c>
      <c r="G9602" s="17">
        <f>+E9602+E9603+E9604+E9605</f>
        <v>44.03</v>
      </c>
      <c r="H9602" s="17">
        <f>+E9606+E9607</f>
        <v>27.78</v>
      </c>
      <c r="I9602" s="18">
        <f>+(G9602/4)/(H9602/3)</f>
        <v>1.1887149028077755</v>
      </c>
      <c r="J9602" s="21">
        <f>+(B9602-$L$1)/7</f>
        <v>34</v>
      </c>
    </row>
    <row r="9603" spans="1:10" ht="21.95" customHeight="1" x14ac:dyDescent="0.15">
      <c r="A9603" s="6" t="s">
        <v>311</v>
      </c>
      <c r="B9603" s="4" t="s">
        <v>181</v>
      </c>
      <c r="C9603" s="4" t="s">
        <v>249</v>
      </c>
      <c r="D9603" s="4" t="s">
        <v>253</v>
      </c>
      <c r="E9603" s="5">
        <v>8.43</v>
      </c>
    </row>
    <row r="9604" spans="1:10" ht="21.95" customHeight="1" x14ac:dyDescent="0.15">
      <c r="A9604" s="6" t="s">
        <v>311</v>
      </c>
      <c r="B9604" s="4" t="s">
        <v>181</v>
      </c>
      <c r="C9604" s="4" t="s">
        <v>249</v>
      </c>
      <c r="D9604" s="4" t="s">
        <v>252</v>
      </c>
      <c r="E9604" s="5">
        <v>13.24</v>
      </c>
    </row>
    <row r="9605" spans="1:10" ht="21.95" customHeight="1" x14ac:dyDescent="0.15">
      <c r="A9605" s="6" t="s">
        <v>311</v>
      </c>
      <c r="B9605" s="4" t="s">
        <v>181</v>
      </c>
      <c r="C9605" s="4" t="s">
        <v>249</v>
      </c>
      <c r="D9605" s="4" t="s">
        <v>252</v>
      </c>
      <c r="E9605" s="5">
        <v>9.73</v>
      </c>
    </row>
    <row r="9606" spans="1:10" ht="21.95" customHeight="1" x14ac:dyDescent="0.15">
      <c r="A9606" s="6" t="s">
        <v>311</v>
      </c>
      <c r="B9606" s="4" t="s">
        <v>182</v>
      </c>
      <c r="C9606" s="4" t="s">
        <v>249</v>
      </c>
      <c r="D9606" s="4" t="s">
        <v>251</v>
      </c>
      <c r="E9606" s="5">
        <v>17.45</v>
      </c>
      <c r="F9606" t="s">
        <v>354</v>
      </c>
    </row>
    <row r="9607" spans="1:10" ht="21.95" customHeight="1" x14ac:dyDescent="0.15">
      <c r="A9607" s="6" t="s">
        <v>311</v>
      </c>
      <c r="B9607" s="4" t="s">
        <v>182</v>
      </c>
      <c r="C9607" s="4" t="s">
        <v>249</v>
      </c>
      <c r="D9607" s="4" t="s">
        <v>250</v>
      </c>
      <c r="E9607" s="5">
        <v>10.33</v>
      </c>
    </row>
    <row r="9608" spans="1:10" ht="21.95" customHeight="1" x14ac:dyDescent="0.15">
      <c r="A9608" s="6" t="s">
        <v>311</v>
      </c>
      <c r="B9608" s="4" t="s">
        <v>183</v>
      </c>
      <c r="C9608" s="4" t="s">
        <v>249</v>
      </c>
      <c r="D9608" s="4" t="s">
        <v>252</v>
      </c>
      <c r="E9608" s="5">
        <v>11.82</v>
      </c>
      <c r="F9608" t="s">
        <v>353</v>
      </c>
      <c r="G9608" s="17">
        <f>+E9608+E9609+E9610+E9611</f>
        <v>46.300000000000004</v>
      </c>
      <c r="H9608" s="17">
        <f>+E9612+E9613</f>
        <v>30.520000000000003</v>
      </c>
      <c r="I9608" s="18">
        <f>+(G9608/4)/(H9608/3)</f>
        <v>1.1377785058977721</v>
      </c>
      <c r="J9608" s="21">
        <f>+(B9608-$L$1)/7</f>
        <v>35</v>
      </c>
    </row>
    <row r="9609" spans="1:10" ht="21.95" customHeight="1" x14ac:dyDescent="0.15">
      <c r="A9609" s="6" t="s">
        <v>311</v>
      </c>
      <c r="B9609" s="4" t="s">
        <v>183</v>
      </c>
      <c r="C9609" s="4" t="s">
        <v>249</v>
      </c>
      <c r="D9609" s="4" t="s">
        <v>252</v>
      </c>
      <c r="E9609" s="5">
        <v>9.7799999999999994</v>
      </c>
    </row>
    <row r="9610" spans="1:10" ht="21.95" customHeight="1" x14ac:dyDescent="0.15">
      <c r="A9610" s="6" t="s">
        <v>311</v>
      </c>
      <c r="B9610" s="4" t="s">
        <v>183</v>
      </c>
      <c r="C9610" s="4" t="s">
        <v>249</v>
      </c>
      <c r="D9610" s="4" t="s">
        <v>250</v>
      </c>
      <c r="E9610" s="5">
        <v>15.74</v>
      </c>
    </row>
    <row r="9611" spans="1:10" ht="21.95" customHeight="1" x14ac:dyDescent="0.15">
      <c r="A9611" s="6" t="s">
        <v>311</v>
      </c>
      <c r="B9611" s="4" t="s">
        <v>183</v>
      </c>
      <c r="C9611" s="4" t="s">
        <v>249</v>
      </c>
      <c r="D9611" s="4" t="s">
        <v>250</v>
      </c>
      <c r="E9611" s="5">
        <v>8.9600000000000009</v>
      </c>
    </row>
    <row r="9612" spans="1:10" ht="21.95" customHeight="1" x14ac:dyDescent="0.15">
      <c r="A9612" s="6" t="s">
        <v>311</v>
      </c>
      <c r="B9612" s="4" t="s">
        <v>184</v>
      </c>
      <c r="C9612" s="4" t="s">
        <v>249</v>
      </c>
      <c r="D9612" s="4" t="s">
        <v>251</v>
      </c>
      <c r="E9612" s="5">
        <v>14.1</v>
      </c>
      <c r="F9612" t="s">
        <v>354</v>
      </c>
    </row>
    <row r="9613" spans="1:10" ht="21.95" customHeight="1" x14ac:dyDescent="0.15">
      <c r="A9613" s="6" t="s">
        <v>311</v>
      </c>
      <c r="B9613" s="4" t="s">
        <v>184</v>
      </c>
      <c r="C9613" s="4" t="s">
        <v>249</v>
      </c>
      <c r="D9613" s="4" t="s">
        <v>250</v>
      </c>
      <c r="E9613" s="5">
        <v>16.420000000000002</v>
      </c>
    </row>
    <row r="9614" spans="1:10" ht="21.95" customHeight="1" x14ac:dyDescent="0.15">
      <c r="A9614" s="6" t="s">
        <v>311</v>
      </c>
      <c r="B9614" s="4" t="s">
        <v>185</v>
      </c>
      <c r="C9614" s="4" t="s">
        <v>249</v>
      </c>
      <c r="D9614" s="4" t="s">
        <v>253</v>
      </c>
      <c r="E9614" s="5">
        <v>13.89</v>
      </c>
      <c r="F9614" s="13" t="s">
        <v>353</v>
      </c>
    </row>
    <row r="9615" spans="1:10" ht="21.95" customHeight="1" x14ac:dyDescent="0.15">
      <c r="A9615" s="9" t="s">
        <v>311</v>
      </c>
      <c r="B9615" s="4" t="s">
        <v>185</v>
      </c>
      <c r="C9615" s="4" t="s">
        <v>249</v>
      </c>
      <c r="D9615" s="4" t="s">
        <v>253</v>
      </c>
      <c r="E9615" s="5">
        <v>10.63</v>
      </c>
      <c r="F9615" s="13"/>
    </row>
    <row r="9616" spans="1:10" ht="21.95" customHeight="1" x14ac:dyDescent="0.15">
      <c r="A9616" s="6" t="s">
        <v>311</v>
      </c>
      <c r="B9616" s="4" t="s">
        <v>185</v>
      </c>
      <c r="C9616" s="4" t="s">
        <v>249</v>
      </c>
      <c r="D9616" s="4" t="s">
        <v>252</v>
      </c>
      <c r="E9616" s="5">
        <v>14.12</v>
      </c>
      <c r="F9616" s="13"/>
    </row>
    <row r="9617" spans="1:10" ht="21.95" customHeight="1" x14ac:dyDescent="0.15">
      <c r="A9617" s="6" t="s">
        <v>311</v>
      </c>
      <c r="B9617" s="4" t="s">
        <v>185</v>
      </c>
      <c r="C9617" s="4" t="s">
        <v>249</v>
      </c>
      <c r="D9617" s="4" t="s">
        <v>252</v>
      </c>
      <c r="E9617" s="5">
        <v>10.45</v>
      </c>
      <c r="F9617" s="13"/>
    </row>
    <row r="9618" spans="1:10" ht="21.95" customHeight="1" x14ac:dyDescent="0.15">
      <c r="A9618" s="6" t="s">
        <v>311</v>
      </c>
      <c r="B9618" s="4" t="s">
        <v>186</v>
      </c>
      <c r="C9618" s="4" t="s">
        <v>249</v>
      </c>
      <c r="D9618" s="4" t="s">
        <v>251</v>
      </c>
      <c r="E9618" s="5">
        <v>17.440000000000001</v>
      </c>
      <c r="F9618" s="13" t="s">
        <v>354</v>
      </c>
    </row>
    <row r="9619" spans="1:10" ht="21.95" customHeight="1" x14ac:dyDescent="0.15">
      <c r="A9619" s="6" t="s">
        <v>311</v>
      </c>
      <c r="B9619" s="4" t="s">
        <v>186</v>
      </c>
      <c r="C9619" s="4" t="s">
        <v>249</v>
      </c>
      <c r="D9619" s="4" t="s">
        <v>250</v>
      </c>
      <c r="E9619" s="5">
        <v>16.850000000000001</v>
      </c>
    </row>
    <row r="9620" spans="1:10" ht="21.95" customHeight="1" x14ac:dyDescent="0.15">
      <c r="A9620" s="6" t="s">
        <v>311</v>
      </c>
      <c r="B9620" s="4" t="s">
        <v>187</v>
      </c>
      <c r="C9620" s="4" t="s">
        <v>249</v>
      </c>
      <c r="D9620" s="4" t="s">
        <v>253</v>
      </c>
      <c r="E9620" s="5">
        <v>12.56</v>
      </c>
      <c r="F9620" t="s">
        <v>353</v>
      </c>
      <c r="G9620" s="17">
        <f>+E9620+E9621+E9622+E9623</f>
        <v>45.550000000000004</v>
      </c>
      <c r="H9620" s="17">
        <f>+E9624+E9625</f>
        <v>29.39</v>
      </c>
      <c r="I9620" s="18">
        <f>+(G9620/4)/(H9620/3)</f>
        <v>1.1623851650221164</v>
      </c>
      <c r="J9620" s="21">
        <f>+(B9620-$L$1)/7</f>
        <v>37</v>
      </c>
    </row>
    <row r="9621" spans="1:10" ht="21.95" customHeight="1" x14ac:dyDescent="0.15">
      <c r="A9621" s="6" t="s">
        <v>311</v>
      </c>
      <c r="B9621" s="4" t="s">
        <v>187</v>
      </c>
      <c r="C9621" s="4" t="s">
        <v>249</v>
      </c>
      <c r="D9621" s="4" t="s">
        <v>253</v>
      </c>
      <c r="E9621" s="5">
        <v>10.09</v>
      </c>
    </row>
    <row r="9622" spans="1:10" ht="21.95" customHeight="1" x14ac:dyDescent="0.15">
      <c r="A9622" s="6" t="s">
        <v>311</v>
      </c>
      <c r="B9622" s="4" t="s">
        <v>187</v>
      </c>
      <c r="C9622" s="4" t="s">
        <v>249</v>
      </c>
      <c r="D9622" s="4" t="s">
        <v>252</v>
      </c>
      <c r="E9622" s="5">
        <v>13.27</v>
      </c>
    </row>
    <row r="9623" spans="1:10" ht="21.95" customHeight="1" x14ac:dyDescent="0.15">
      <c r="A9623" s="6" t="s">
        <v>311</v>
      </c>
      <c r="B9623" s="4" t="s">
        <v>187</v>
      </c>
      <c r="C9623" s="4" t="s">
        <v>249</v>
      </c>
      <c r="D9623" s="4" t="s">
        <v>252</v>
      </c>
      <c r="E9623" s="5">
        <v>9.6300000000000008</v>
      </c>
    </row>
    <row r="9624" spans="1:10" ht="21.95" customHeight="1" x14ac:dyDescent="0.15">
      <c r="A9624" s="6" t="s">
        <v>311</v>
      </c>
      <c r="B9624" s="4" t="s">
        <v>188</v>
      </c>
      <c r="C9624" s="4" t="s">
        <v>249</v>
      </c>
      <c r="D9624" s="4" t="s">
        <v>251</v>
      </c>
      <c r="E9624" s="5">
        <v>15.21</v>
      </c>
      <c r="F9624" t="s">
        <v>354</v>
      </c>
    </row>
    <row r="9625" spans="1:10" ht="21.95" customHeight="1" x14ac:dyDescent="0.15">
      <c r="A9625" s="6" t="s">
        <v>311</v>
      </c>
      <c r="B9625" s="4" t="s">
        <v>188</v>
      </c>
      <c r="C9625" s="4" t="s">
        <v>249</v>
      </c>
      <c r="D9625" s="4" t="s">
        <v>250</v>
      </c>
      <c r="E9625" s="5">
        <v>14.18</v>
      </c>
    </row>
    <row r="9626" spans="1:10" ht="21.95" customHeight="1" x14ac:dyDescent="0.15">
      <c r="A9626" s="6" t="s">
        <v>311</v>
      </c>
      <c r="B9626" s="4" t="s">
        <v>189</v>
      </c>
      <c r="C9626" s="4" t="s">
        <v>249</v>
      </c>
      <c r="D9626" s="4" t="s">
        <v>253</v>
      </c>
      <c r="E9626" s="5">
        <v>12.37</v>
      </c>
      <c r="F9626" t="s">
        <v>353</v>
      </c>
      <c r="G9626" s="17">
        <f>+E9626+E9627+E9628+E9629</f>
        <v>44.22</v>
      </c>
      <c r="H9626" s="17">
        <f>+E9630+E9631+E9632</f>
        <v>30.07</v>
      </c>
      <c r="I9626" s="18">
        <f>+(G9626/4)/(H9626/3)</f>
        <v>1.1029265048220818</v>
      </c>
      <c r="J9626" s="21">
        <f>+(B9626-$L$1)/7</f>
        <v>38</v>
      </c>
    </row>
    <row r="9627" spans="1:10" ht="21.95" customHeight="1" x14ac:dyDescent="0.15">
      <c r="A9627" s="6" t="s">
        <v>311</v>
      </c>
      <c r="B9627" s="4" t="s">
        <v>189</v>
      </c>
      <c r="C9627" s="4" t="s">
        <v>249</v>
      </c>
      <c r="D9627" s="4" t="s">
        <v>253</v>
      </c>
      <c r="E9627" s="5">
        <v>8.9499999999999993</v>
      </c>
    </row>
    <row r="9628" spans="1:10" ht="21.95" customHeight="1" x14ac:dyDescent="0.15">
      <c r="A9628" s="6" t="s">
        <v>311</v>
      </c>
      <c r="B9628" s="4" t="s">
        <v>189</v>
      </c>
      <c r="C9628" s="4" t="s">
        <v>249</v>
      </c>
      <c r="D9628" s="4" t="s">
        <v>252</v>
      </c>
      <c r="E9628" s="5">
        <v>12.79</v>
      </c>
    </row>
    <row r="9629" spans="1:10" ht="21.95" customHeight="1" x14ac:dyDescent="0.15">
      <c r="A9629" s="6" t="s">
        <v>311</v>
      </c>
      <c r="B9629" s="4" t="s">
        <v>189</v>
      </c>
      <c r="C9629" s="4" t="s">
        <v>249</v>
      </c>
      <c r="D9629" s="4" t="s">
        <v>252</v>
      </c>
      <c r="E9629" s="5">
        <v>10.11</v>
      </c>
    </row>
    <row r="9630" spans="1:10" ht="21.95" customHeight="1" x14ac:dyDescent="0.15">
      <c r="A9630" s="6" t="s">
        <v>311</v>
      </c>
      <c r="B9630" s="4" t="s">
        <v>190</v>
      </c>
      <c r="C9630" s="4" t="s">
        <v>249</v>
      </c>
      <c r="D9630" s="4" t="s">
        <v>253</v>
      </c>
      <c r="E9630" s="5">
        <v>6.71</v>
      </c>
      <c r="F9630" t="s">
        <v>354</v>
      </c>
    </row>
    <row r="9631" spans="1:10" ht="21.95" customHeight="1" x14ac:dyDescent="0.15">
      <c r="A9631" s="6" t="s">
        <v>311</v>
      </c>
      <c r="B9631" s="4" t="s">
        <v>190</v>
      </c>
      <c r="C9631" s="4" t="s">
        <v>249</v>
      </c>
      <c r="D9631" s="4" t="s">
        <v>251</v>
      </c>
      <c r="E9631" s="5">
        <v>6.78</v>
      </c>
    </row>
    <row r="9632" spans="1:10" ht="21.95" customHeight="1" x14ac:dyDescent="0.15">
      <c r="A9632" s="6" t="s">
        <v>311</v>
      </c>
      <c r="B9632" s="4" t="s">
        <v>190</v>
      </c>
      <c r="C9632" s="4" t="s">
        <v>249</v>
      </c>
      <c r="D9632" s="4" t="s">
        <v>250</v>
      </c>
      <c r="E9632" s="5">
        <v>16.579999999999998</v>
      </c>
    </row>
    <row r="9633" spans="1:10" ht="21.95" customHeight="1" x14ac:dyDescent="0.15">
      <c r="A9633" s="6" t="s">
        <v>311</v>
      </c>
      <c r="B9633" s="4" t="s">
        <v>191</v>
      </c>
      <c r="C9633" s="4" t="s">
        <v>249</v>
      </c>
      <c r="D9633" s="4" t="s">
        <v>253</v>
      </c>
      <c r="E9633" s="5">
        <v>13.22</v>
      </c>
      <c r="F9633" t="s">
        <v>353</v>
      </c>
      <c r="G9633" s="17">
        <f>+E9633+E9634+E9635+E9636</f>
        <v>42.83</v>
      </c>
      <c r="H9633" s="17">
        <f>+E9637+E9638</f>
        <v>28.25</v>
      </c>
      <c r="I9633" s="18">
        <f>+(G9633/4)/(H9633/3)</f>
        <v>1.1370796460176991</v>
      </c>
      <c r="J9633" s="21">
        <f>+(B9633-$L$1)/7</f>
        <v>39</v>
      </c>
    </row>
    <row r="9634" spans="1:10" ht="21.95" customHeight="1" x14ac:dyDescent="0.15">
      <c r="A9634" s="6" t="s">
        <v>311</v>
      </c>
      <c r="B9634" s="4" t="s">
        <v>191</v>
      </c>
      <c r="C9634" s="4" t="s">
        <v>249</v>
      </c>
      <c r="D9634" s="4" t="s">
        <v>253</v>
      </c>
      <c r="E9634" s="5">
        <v>6.85</v>
      </c>
    </row>
    <row r="9635" spans="1:10" ht="21.95" customHeight="1" x14ac:dyDescent="0.15">
      <c r="A9635" s="6" t="s">
        <v>311</v>
      </c>
      <c r="B9635" s="4" t="s">
        <v>191</v>
      </c>
      <c r="C9635" s="4" t="s">
        <v>249</v>
      </c>
      <c r="D9635" s="4" t="s">
        <v>252</v>
      </c>
      <c r="E9635" s="5">
        <v>12.64</v>
      </c>
    </row>
    <row r="9636" spans="1:10" ht="21.95" customHeight="1" x14ac:dyDescent="0.15">
      <c r="A9636" s="6" t="s">
        <v>311</v>
      </c>
      <c r="B9636" s="4" t="s">
        <v>191</v>
      </c>
      <c r="C9636" s="4" t="s">
        <v>249</v>
      </c>
      <c r="D9636" s="4" t="s">
        <v>252</v>
      </c>
      <c r="E9636" s="5">
        <v>10.119999999999999</v>
      </c>
    </row>
    <row r="9637" spans="1:10" ht="21.95" customHeight="1" x14ac:dyDescent="0.15">
      <c r="A9637" s="6" t="s">
        <v>311</v>
      </c>
      <c r="B9637" s="4" t="s">
        <v>192</v>
      </c>
      <c r="C9637" s="4" t="s">
        <v>249</v>
      </c>
      <c r="D9637" s="4" t="s">
        <v>251</v>
      </c>
      <c r="E9637" s="5">
        <v>13.34</v>
      </c>
      <c r="F9637" t="s">
        <v>354</v>
      </c>
    </row>
    <row r="9638" spans="1:10" ht="21.95" customHeight="1" x14ac:dyDescent="0.15">
      <c r="A9638" s="6" t="s">
        <v>311</v>
      </c>
      <c r="B9638" s="4" t="s">
        <v>192</v>
      </c>
      <c r="C9638" s="4" t="s">
        <v>249</v>
      </c>
      <c r="D9638" s="4" t="s">
        <v>250</v>
      </c>
      <c r="E9638" s="5">
        <v>14.91</v>
      </c>
    </row>
    <row r="9639" spans="1:10" ht="21.95" customHeight="1" x14ac:dyDescent="0.15">
      <c r="A9639" s="6" t="s">
        <v>311</v>
      </c>
      <c r="B9639" s="4" t="s">
        <v>193</v>
      </c>
      <c r="C9639" s="4" t="s">
        <v>249</v>
      </c>
      <c r="D9639" s="4" t="s">
        <v>253</v>
      </c>
      <c r="E9639" s="5">
        <v>12.41</v>
      </c>
      <c r="F9639" t="s">
        <v>353</v>
      </c>
      <c r="G9639" s="17">
        <f>+E9639+E9640+E9641+E9642</f>
        <v>43.31</v>
      </c>
      <c r="H9639" s="17">
        <f>+E9643+E9644</f>
        <v>27.549999999999997</v>
      </c>
      <c r="I9639" s="18">
        <f>+(G9639/4)/(H9639/3)</f>
        <v>1.1790381125226863</v>
      </c>
      <c r="J9639" s="21">
        <f>+(B9639-$L$1)/7</f>
        <v>40</v>
      </c>
    </row>
    <row r="9640" spans="1:10" ht="21.95" customHeight="1" x14ac:dyDescent="0.15">
      <c r="A9640" s="6" t="s">
        <v>311</v>
      </c>
      <c r="B9640" s="4" t="s">
        <v>193</v>
      </c>
      <c r="C9640" s="4" t="s">
        <v>249</v>
      </c>
      <c r="D9640" s="4" t="s">
        <v>253</v>
      </c>
      <c r="E9640" s="5">
        <v>9.81</v>
      </c>
    </row>
    <row r="9641" spans="1:10" ht="21.95" customHeight="1" x14ac:dyDescent="0.15">
      <c r="A9641" s="6" t="s">
        <v>311</v>
      </c>
      <c r="B9641" s="4" t="s">
        <v>193</v>
      </c>
      <c r="C9641" s="4" t="s">
        <v>249</v>
      </c>
      <c r="D9641" s="4" t="s">
        <v>252</v>
      </c>
      <c r="E9641" s="5">
        <v>12.81</v>
      </c>
    </row>
    <row r="9642" spans="1:10" ht="21.95" customHeight="1" x14ac:dyDescent="0.15">
      <c r="A9642" s="6" t="s">
        <v>311</v>
      </c>
      <c r="B9642" s="4" t="s">
        <v>193</v>
      </c>
      <c r="C9642" s="4" t="s">
        <v>249</v>
      </c>
      <c r="D9642" s="4" t="s">
        <v>252</v>
      </c>
      <c r="E9642" s="5">
        <v>8.2799999999999994</v>
      </c>
    </row>
    <row r="9643" spans="1:10" ht="21.95" customHeight="1" x14ac:dyDescent="0.15">
      <c r="A9643" s="6" t="s">
        <v>311</v>
      </c>
      <c r="B9643" s="4" t="s">
        <v>194</v>
      </c>
      <c r="C9643" s="4" t="s">
        <v>249</v>
      </c>
      <c r="D9643" s="4" t="s">
        <v>251</v>
      </c>
      <c r="E9643" s="5">
        <v>13.77</v>
      </c>
      <c r="F9643" t="s">
        <v>354</v>
      </c>
    </row>
    <row r="9644" spans="1:10" ht="21.95" customHeight="1" x14ac:dyDescent="0.15">
      <c r="A9644" s="6" t="s">
        <v>311</v>
      </c>
      <c r="B9644" s="4" t="s">
        <v>194</v>
      </c>
      <c r="C9644" s="4" t="s">
        <v>249</v>
      </c>
      <c r="D9644" s="4" t="s">
        <v>250</v>
      </c>
      <c r="E9644" s="5">
        <v>13.78</v>
      </c>
    </row>
    <row r="9645" spans="1:10" ht="21.95" customHeight="1" x14ac:dyDescent="0.15">
      <c r="A9645" s="6" t="s">
        <v>311</v>
      </c>
      <c r="B9645" s="4" t="s">
        <v>195</v>
      </c>
      <c r="C9645" s="4" t="s">
        <v>249</v>
      </c>
      <c r="D9645" s="4" t="s">
        <v>253</v>
      </c>
      <c r="E9645" s="5">
        <v>12.45</v>
      </c>
      <c r="F9645" s="13" t="s">
        <v>353</v>
      </c>
    </row>
    <row r="9646" spans="1:10" ht="21.95" customHeight="1" x14ac:dyDescent="0.15">
      <c r="A9646" s="6" t="s">
        <v>311</v>
      </c>
      <c r="B9646" s="4" t="s">
        <v>195</v>
      </c>
      <c r="C9646" s="4" t="s">
        <v>249</v>
      </c>
      <c r="D9646" s="4" t="s">
        <v>253</v>
      </c>
      <c r="E9646" s="5">
        <v>8.24</v>
      </c>
      <c r="F9646" s="13"/>
    </row>
    <row r="9647" spans="1:10" ht="21.95" customHeight="1" x14ac:dyDescent="0.15">
      <c r="A9647" s="6" t="s">
        <v>311</v>
      </c>
      <c r="B9647" s="4" t="s">
        <v>195</v>
      </c>
      <c r="C9647" s="4" t="s">
        <v>249</v>
      </c>
      <c r="D9647" s="4" t="s">
        <v>252</v>
      </c>
      <c r="E9647" s="5">
        <v>12.83</v>
      </c>
      <c r="F9647" s="13"/>
    </row>
    <row r="9648" spans="1:10" ht="21.95" customHeight="1" x14ac:dyDescent="0.15">
      <c r="A9648" s="6" t="s">
        <v>311</v>
      </c>
      <c r="B9648" s="4" t="s">
        <v>195</v>
      </c>
      <c r="C9648" s="4" t="s">
        <v>249</v>
      </c>
      <c r="D9648" s="4" t="s">
        <v>252</v>
      </c>
      <c r="E9648" s="5">
        <v>7.59</v>
      </c>
      <c r="F9648" s="13"/>
    </row>
    <row r="9649" spans="1:10" ht="21.95" customHeight="1" x14ac:dyDescent="0.15">
      <c r="A9649" s="6" t="s">
        <v>311</v>
      </c>
      <c r="B9649" s="4" t="s">
        <v>196</v>
      </c>
      <c r="C9649" s="4" t="s">
        <v>249</v>
      </c>
      <c r="D9649" s="4" t="s">
        <v>251</v>
      </c>
      <c r="E9649" s="5">
        <v>14.83</v>
      </c>
      <c r="F9649" s="13" t="s">
        <v>354</v>
      </c>
    </row>
    <row r="9650" spans="1:10" ht="21.95" customHeight="1" x14ac:dyDescent="0.15">
      <c r="A9650" s="6" t="s">
        <v>311</v>
      </c>
      <c r="B9650" s="4" t="s">
        <v>196</v>
      </c>
      <c r="C9650" s="4" t="s">
        <v>249</v>
      </c>
      <c r="D9650" s="4" t="s">
        <v>250</v>
      </c>
      <c r="E9650" s="5">
        <v>14.69</v>
      </c>
    </row>
    <row r="9651" spans="1:10" ht="21.95" customHeight="1" x14ac:dyDescent="0.15">
      <c r="A9651" s="6" t="s">
        <v>311</v>
      </c>
      <c r="B9651" s="4" t="s">
        <v>197</v>
      </c>
      <c r="C9651" s="4" t="s">
        <v>249</v>
      </c>
      <c r="D9651" s="4" t="s">
        <v>253</v>
      </c>
      <c r="E9651" s="5">
        <v>12.48</v>
      </c>
      <c r="F9651" t="s">
        <v>353</v>
      </c>
      <c r="G9651" s="17">
        <f>+E9651+E9652+E9653+E9654</f>
        <v>39.21</v>
      </c>
      <c r="H9651" s="17">
        <f>+E9655+E9656</f>
        <v>29.43</v>
      </c>
      <c r="I9651" s="18">
        <f>+(G9651/4)/(H9651/3)</f>
        <v>0.99923547400611623</v>
      </c>
      <c r="J9651" s="21">
        <f>+(B9651-$L$1)/7</f>
        <v>42</v>
      </c>
    </row>
    <row r="9652" spans="1:10" ht="21.95" customHeight="1" x14ac:dyDescent="0.15">
      <c r="A9652" s="6" t="s">
        <v>311</v>
      </c>
      <c r="B9652" s="4" t="s">
        <v>197</v>
      </c>
      <c r="C9652" s="4" t="s">
        <v>249</v>
      </c>
      <c r="D9652" s="4" t="s">
        <v>253</v>
      </c>
      <c r="E9652" s="5">
        <v>7.04</v>
      </c>
    </row>
    <row r="9653" spans="1:10" ht="21.95" customHeight="1" x14ac:dyDescent="0.15">
      <c r="A9653" s="6" t="s">
        <v>311</v>
      </c>
      <c r="B9653" s="4" t="s">
        <v>197</v>
      </c>
      <c r="C9653" s="4" t="s">
        <v>249</v>
      </c>
      <c r="D9653" s="4" t="s">
        <v>252</v>
      </c>
      <c r="E9653" s="5">
        <v>11.76</v>
      </c>
    </row>
    <row r="9654" spans="1:10" ht="21.95" customHeight="1" x14ac:dyDescent="0.15">
      <c r="A9654" s="6" t="s">
        <v>311</v>
      </c>
      <c r="B9654" s="4" t="s">
        <v>197</v>
      </c>
      <c r="C9654" s="4" t="s">
        <v>249</v>
      </c>
      <c r="D9654" s="4" t="s">
        <v>252</v>
      </c>
      <c r="E9654" s="5">
        <v>7.93</v>
      </c>
    </row>
    <row r="9655" spans="1:10" ht="21.95" customHeight="1" x14ac:dyDescent="0.15">
      <c r="A9655" s="6" t="s">
        <v>311</v>
      </c>
      <c r="B9655" s="4" t="s">
        <v>198</v>
      </c>
      <c r="C9655" s="4" t="s">
        <v>249</v>
      </c>
      <c r="D9655" s="4" t="s">
        <v>251</v>
      </c>
      <c r="E9655" s="5">
        <v>13.93</v>
      </c>
      <c r="F9655" t="s">
        <v>354</v>
      </c>
    </row>
    <row r="9656" spans="1:10" ht="21.95" customHeight="1" x14ac:dyDescent="0.15">
      <c r="A9656" s="6" t="s">
        <v>311</v>
      </c>
      <c r="B9656" s="4" t="s">
        <v>198</v>
      </c>
      <c r="C9656" s="4" t="s">
        <v>249</v>
      </c>
      <c r="D9656" s="4" t="s">
        <v>250</v>
      </c>
      <c r="E9656" s="5">
        <v>15.5</v>
      </c>
    </row>
    <row r="9657" spans="1:10" ht="21.95" customHeight="1" x14ac:dyDescent="0.15">
      <c r="A9657" s="6" t="s">
        <v>311</v>
      </c>
      <c r="B9657" s="4" t="s">
        <v>199</v>
      </c>
      <c r="C9657" s="4" t="s">
        <v>249</v>
      </c>
      <c r="D9657" s="4" t="s">
        <v>253</v>
      </c>
      <c r="E9657" s="5">
        <v>12.29</v>
      </c>
      <c r="F9657" t="s">
        <v>353</v>
      </c>
      <c r="G9657" s="17">
        <f>+E9657+E9658+E9659+E9660</f>
        <v>39.379999999999995</v>
      </c>
      <c r="H9657" s="17">
        <f>+E9661+E9662</f>
        <v>27.03</v>
      </c>
      <c r="I9657" s="18">
        <f>+(G9657/4)/(H9657/3)</f>
        <v>1.0926748057713651</v>
      </c>
      <c r="J9657" s="21">
        <f>+(B9657-$L$1)/7</f>
        <v>43</v>
      </c>
    </row>
    <row r="9658" spans="1:10" ht="21.95" customHeight="1" x14ac:dyDescent="0.15">
      <c r="A9658" s="6" t="s">
        <v>311</v>
      </c>
      <c r="B9658" s="4" t="s">
        <v>199</v>
      </c>
      <c r="C9658" s="4" t="s">
        <v>249</v>
      </c>
      <c r="D9658" s="4" t="s">
        <v>253</v>
      </c>
      <c r="E9658" s="5">
        <v>6.85</v>
      </c>
    </row>
    <row r="9659" spans="1:10" ht="21.95" customHeight="1" x14ac:dyDescent="0.15">
      <c r="A9659" s="6" t="s">
        <v>311</v>
      </c>
      <c r="B9659" s="4" t="s">
        <v>199</v>
      </c>
      <c r="C9659" s="4" t="s">
        <v>249</v>
      </c>
      <c r="D9659" s="4" t="s">
        <v>252</v>
      </c>
      <c r="E9659" s="5">
        <v>10.76</v>
      </c>
    </row>
    <row r="9660" spans="1:10" ht="21.95" customHeight="1" x14ac:dyDescent="0.15">
      <c r="A9660" s="6" t="s">
        <v>311</v>
      </c>
      <c r="B9660" s="4" t="s">
        <v>199</v>
      </c>
      <c r="C9660" s="4" t="s">
        <v>249</v>
      </c>
      <c r="D9660" s="4" t="s">
        <v>252</v>
      </c>
      <c r="E9660" s="5">
        <v>9.48</v>
      </c>
    </row>
    <row r="9661" spans="1:10" ht="21.95" customHeight="1" x14ac:dyDescent="0.15">
      <c r="A9661" s="6" t="s">
        <v>311</v>
      </c>
      <c r="B9661" s="4" t="s">
        <v>201</v>
      </c>
      <c r="C9661" s="4" t="s">
        <v>249</v>
      </c>
      <c r="D9661" s="4" t="s">
        <v>251</v>
      </c>
      <c r="E9661" s="5">
        <v>13.31</v>
      </c>
      <c r="F9661" t="s">
        <v>354</v>
      </c>
    </row>
    <row r="9662" spans="1:10" ht="21.95" customHeight="1" x14ac:dyDescent="0.15">
      <c r="A9662" s="9" t="s">
        <v>311</v>
      </c>
      <c r="B9662" s="4" t="s">
        <v>201</v>
      </c>
      <c r="C9662" s="4" t="s">
        <v>249</v>
      </c>
      <c r="D9662" s="4" t="s">
        <v>250</v>
      </c>
      <c r="E9662" s="5">
        <v>13.72</v>
      </c>
    </row>
    <row r="9663" spans="1:10" ht="21.95" customHeight="1" x14ac:dyDescent="0.15">
      <c r="A9663" s="6" t="s">
        <v>311</v>
      </c>
      <c r="B9663" s="4" t="s">
        <v>202</v>
      </c>
      <c r="C9663" s="4" t="s">
        <v>249</v>
      </c>
      <c r="D9663" s="4" t="s">
        <v>253</v>
      </c>
      <c r="E9663" s="5">
        <v>13.06</v>
      </c>
      <c r="F9663" t="s">
        <v>353</v>
      </c>
      <c r="G9663" s="17">
        <f>+E9663+E9664+E9665+E9666</f>
        <v>48.5</v>
      </c>
      <c r="H9663" s="17">
        <f>+E9667+E9668</f>
        <v>31.5</v>
      </c>
      <c r="I9663" s="18">
        <f>+(G9663/4)/(H9663/3)</f>
        <v>1.1547619047619047</v>
      </c>
      <c r="J9663" s="21">
        <f>+(B9663-$L$1)/7</f>
        <v>44</v>
      </c>
    </row>
    <row r="9664" spans="1:10" ht="21.95" customHeight="1" x14ac:dyDescent="0.15">
      <c r="A9664" s="6" t="s">
        <v>311</v>
      </c>
      <c r="B9664" s="4" t="s">
        <v>202</v>
      </c>
      <c r="C9664" s="4" t="s">
        <v>249</v>
      </c>
      <c r="D9664" s="4" t="s">
        <v>253</v>
      </c>
      <c r="E9664" s="5">
        <v>11.22</v>
      </c>
    </row>
    <row r="9665" spans="1:10" ht="21.95" customHeight="1" x14ac:dyDescent="0.15">
      <c r="A9665" s="6" t="s">
        <v>311</v>
      </c>
      <c r="B9665" s="4" t="s">
        <v>202</v>
      </c>
      <c r="C9665" s="4" t="s">
        <v>249</v>
      </c>
      <c r="D9665" s="4" t="s">
        <v>252</v>
      </c>
      <c r="E9665" s="5">
        <v>13.9</v>
      </c>
    </row>
    <row r="9666" spans="1:10" ht="21.95" customHeight="1" x14ac:dyDescent="0.15">
      <c r="A9666" s="6" t="s">
        <v>311</v>
      </c>
      <c r="B9666" s="4" t="s">
        <v>202</v>
      </c>
      <c r="C9666" s="4" t="s">
        <v>249</v>
      </c>
      <c r="D9666" s="4" t="s">
        <v>252</v>
      </c>
      <c r="E9666" s="5">
        <v>10.32</v>
      </c>
    </row>
    <row r="9667" spans="1:10" ht="21.95" customHeight="1" x14ac:dyDescent="0.15">
      <c r="A9667" s="6" t="s">
        <v>311</v>
      </c>
      <c r="B9667" s="4" t="s">
        <v>203</v>
      </c>
      <c r="C9667" s="4" t="s">
        <v>249</v>
      </c>
      <c r="D9667" s="4" t="s">
        <v>251</v>
      </c>
      <c r="E9667" s="5">
        <v>15.83</v>
      </c>
      <c r="F9667" t="s">
        <v>354</v>
      </c>
    </row>
    <row r="9668" spans="1:10" ht="21.95" customHeight="1" x14ac:dyDescent="0.15">
      <c r="A9668" s="6" t="s">
        <v>311</v>
      </c>
      <c r="B9668" s="4" t="s">
        <v>203</v>
      </c>
      <c r="C9668" s="4" t="s">
        <v>249</v>
      </c>
      <c r="D9668" s="4" t="s">
        <v>250</v>
      </c>
      <c r="E9668" s="5">
        <v>15.67</v>
      </c>
    </row>
    <row r="9669" spans="1:10" ht="21.95" customHeight="1" x14ac:dyDescent="0.15">
      <c r="A9669" s="6" t="s">
        <v>311</v>
      </c>
      <c r="B9669" s="4" t="s">
        <v>205</v>
      </c>
      <c r="C9669" s="4" t="s">
        <v>249</v>
      </c>
      <c r="D9669" s="4" t="s">
        <v>253</v>
      </c>
      <c r="E9669" s="5">
        <v>12.33</v>
      </c>
      <c r="F9669" t="s">
        <v>353</v>
      </c>
      <c r="G9669" s="17">
        <f>+E9669+E9670+E9671+E9672</f>
        <v>41.94</v>
      </c>
      <c r="H9669" s="17">
        <f>+E9673+E9674</f>
        <v>26.8</v>
      </c>
      <c r="I9669" s="18">
        <f>+(G9669/4)/(H9669/3)</f>
        <v>1.1736940298507461</v>
      </c>
      <c r="J9669" s="21">
        <f>+(B9669-$L$1)/7</f>
        <v>45</v>
      </c>
    </row>
    <row r="9670" spans="1:10" ht="21.95" customHeight="1" x14ac:dyDescent="0.15">
      <c r="A9670" s="6" t="s">
        <v>311</v>
      </c>
      <c r="B9670" s="4" t="s">
        <v>205</v>
      </c>
      <c r="C9670" s="4" t="s">
        <v>249</v>
      </c>
      <c r="D9670" s="4" t="s">
        <v>253</v>
      </c>
      <c r="E9670" s="5">
        <v>7.89</v>
      </c>
    </row>
    <row r="9671" spans="1:10" ht="21.95" customHeight="1" x14ac:dyDescent="0.15">
      <c r="A9671" s="6" t="s">
        <v>311</v>
      </c>
      <c r="B9671" s="4" t="s">
        <v>205</v>
      </c>
      <c r="C9671" s="4" t="s">
        <v>249</v>
      </c>
      <c r="D9671" s="4" t="s">
        <v>252</v>
      </c>
      <c r="E9671" s="5">
        <v>12.56</v>
      </c>
    </row>
    <row r="9672" spans="1:10" ht="21.95" customHeight="1" x14ac:dyDescent="0.15">
      <c r="A9672" s="6" t="s">
        <v>311</v>
      </c>
      <c r="B9672" s="4" t="s">
        <v>205</v>
      </c>
      <c r="C9672" s="4" t="s">
        <v>249</v>
      </c>
      <c r="D9672" s="4" t="s">
        <v>252</v>
      </c>
      <c r="E9672" s="5">
        <v>9.16</v>
      </c>
    </row>
    <row r="9673" spans="1:10" ht="21.95" customHeight="1" x14ac:dyDescent="0.15">
      <c r="A9673" s="6" t="s">
        <v>311</v>
      </c>
      <c r="B9673" s="4" t="s">
        <v>206</v>
      </c>
      <c r="C9673" s="4" t="s">
        <v>249</v>
      </c>
      <c r="D9673" s="4" t="s">
        <v>251</v>
      </c>
      <c r="E9673" s="5">
        <v>12.59</v>
      </c>
      <c r="F9673" t="s">
        <v>354</v>
      </c>
    </row>
    <row r="9674" spans="1:10" ht="21.95" customHeight="1" x14ac:dyDescent="0.15">
      <c r="A9674" s="6" t="s">
        <v>311</v>
      </c>
      <c r="B9674" s="4" t="s">
        <v>206</v>
      </c>
      <c r="C9674" s="4" t="s">
        <v>249</v>
      </c>
      <c r="D9674" s="4" t="s">
        <v>250</v>
      </c>
      <c r="E9674" s="5">
        <v>14.21</v>
      </c>
    </row>
    <row r="9675" spans="1:10" ht="21.95" customHeight="1" x14ac:dyDescent="0.15">
      <c r="A9675" s="6" t="s">
        <v>311</v>
      </c>
      <c r="B9675" s="4" t="s">
        <v>207</v>
      </c>
      <c r="C9675" s="4" t="s">
        <v>249</v>
      </c>
      <c r="D9675" s="4" t="s">
        <v>253</v>
      </c>
      <c r="E9675" s="5">
        <v>13.22</v>
      </c>
      <c r="F9675" t="s">
        <v>353</v>
      </c>
      <c r="G9675" s="17">
        <f>+E9675+E9676+E9677+E9678</f>
        <v>44.19</v>
      </c>
      <c r="H9675" s="17">
        <f>+E9679+E9680</f>
        <v>27.03</v>
      </c>
      <c r="I9675" s="18">
        <f>+(G9675/4)/(H9675/3)</f>
        <v>1.2261376248612652</v>
      </c>
      <c r="J9675" s="21">
        <f>+(B9675-$L$1)/7</f>
        <v>46</v>
      </c>
    </row>
    <row r="9676" spans="1:10" ht="21.95" customHeight="1" x14ac:dyDescent="0.15">
      <c r="A9676" s="6" t="s">
        <v>311</v>
      </c>
      <c r="B9676" s="4" t="s">
        <v>207</v>
      </c>
      <c r="C9676" s="4" t="s">
        <v>249</v>
      </c>
      <c r="D9676" s="4" t="s">
        <v>253</v>
      </c>
      <c r="E9676" s="5">
        <v>6.36</v>
      </c>
    </row>
    <row r="9677" spans="1:10" ht="21.95" customHeight="1" x14ac:dyDescent="0.15">
      <c r="A9677" s="6" t="s">
        <v>311</v>
      </c>
      <c r="B9677" s="4" t="s">
        <v>207</v>
      </c>
      <c r="C9677" s="4" t="s">
        <v>249</v>
      </c>
      <c r="D9677" s="4" t="s">
        <v>252</v>
      </c>
      <c r="E9677" s="5">
        <v>12.49</v>
      </c>
    </row>
    <row r="9678" spans="1:10" ht="21.95" customHeight="1" x14ac:dyDescent="0.15">
      <c r="A9678" s="6" t="s">
        <v>311</v>
      </c>
      <c r="B9678" s="4" t="s">
        <v>207</v>
      </c>
      <c r="C9678" s="4" t="s">
        <v>249</v>
      </c>
      <c r="D9678" s="4" t="s">
        <v>252</v>
      </c>
      <c r="E9678" s="5">
        <v>12.12</v>
      </c>
    </row>
    <row r="9679" spans="1:10" ht="21.95" customHeight="1" x14ac:dyDescent="0.15">
      <c r="A9679" s="6" t="s">
        <v>311</v>
      </c>
      <c r="B9679" s="4" t="s">
        <v>208</v>
      </c>
      <c r="C9679" s="4" t="s">
        <v>249</v>
      </c>
      <c r="D9679" s="4" t="s">
        <v>251</v>
      </c>
      <c r="E9679" s="5">
        <v>12.99</v>
      </c>
      <c r="F9679" t="s">
        <v>354</v>
      </c>
    </row>
    <row r="9680" spans="1:10" ht="21.95" customHeight="1" x14ac:dyDescent="0.15">
      <c r="A9680" s="6" t="s">
        <v>311</v>
      </c>
      <c r="B9680" s="4" t="s">
        <v>208</v>
      </c>
      <c r="C9680" s="4" t="s">
        <v>249</v>
      </c>
      <c r="D9680" s="4" t="s">
        <v>250</v>
      </c>
      <c r="E9680" s="5">
        <v>14.04</v>
      </c>
    </row>
    <row r="9681" spans="1:10" ht="21.95" customHeight="1" x14ac:dyDescent="0.15">
      <c r="A9681" s="6" t="s">
        <v>311</v>
      </c>
      <c r="B9681" s="4" t="s">
        <v>209</v>
      </c>
      <c r="C9681" s="4" t="s">
        <v>249</v>
      </c>
      <c r="D9681" s="4" t="s">
        <v>253</v>
      </c>
      <c r="E9681" s="5">
        <v>12.8</v>
      </c>
      <c r="F9681" s="13" t="s">
        <v>353</v>
      </c>
    </row>
    <row r="9682" spans="1:10" ht="21.95" customHeight="1" x14ac:dyDescent="0.15">
      <c r="A9682" s="6" t="s">
        <v>311</v>
      </c>
      <c r="B9682" s="4" t="s">
        <v>209</v>
      </c>
      <c r="C9682" s="4" t="s">
        <v>249</v>
      </c>
      <c r="D9682" s="4" t="s">
        <v>253</v>
      </c>
      <c r="E9682" s="5">
        <v>9.91</v>
      </c>
      <c r="F9682" s="13"/>
    </row>
    <row r="9683" spans="1:10" ht="21.95" customHeight="1" x14ac:dyDescent="0.15">
      <c r="A9683" s="6" t="s">
        <v>311</v>
      </c>
      <c r="B9683" s="4" t="s">
        <v>209</v>
      </c>
      <c r="C9683" s="4" t="s">
        <v>249</v>
      </c>
      <c r="D9683" s="4" t="s">
        <v>252</v>
      </c>
      <c r="E9683" s="5">
        <v>12.7</v>
      </c>
      <c r="F9683" s="13"/>
    </row>
    <row r="9684" spans="1:10" ht="21.95" customHeight="1" x14ac:dyDescent="0.15">
      <c r="A9684" s="6" t="s">
        <v>311</v>
      </c>
      <c r="B9684" s="4" t="s">
        <v>209</v>
      </c>
      <c r="C9684" s="4" t="s">
        <v>249</v>
      </c>
      <c r="D9684" s="4" t="s">
        <v>252</v>
      </c>
      <c r="E9684" s="5">
        <v>9.7899999999999991</v>
      </c>
      <c r="F9684" s="13"/>
    </row>
    <row r="9685" spans="1:10" ht="21.95" customHeight="1" x14ac:dyDescent="0.15">
      <c r="A9685" s="6" t="s">
        <v>311</v>
      </c>
      <c r="B9685" s="4" t="s">
        <v>210</v>
      </c>
      <c r="C9685" s="4" t="s">
        <v>249</v>
      </c>
      <c r="D9685" s="4" t="s">
        <v>253</v>
      </c>
      <c r="E9685" s="5">
        <v>10.17</v>
      </c>
      <c r="F9685" s="13" t="s">
        <v>354</v>
      </c>
    </row>
    <row r="9686" spans="1:10" ht="21.95" customHeight="1" x14ac:dyDescent="0.15">
      <c r="A9686" s="6" t="s">
        <v>311</v>
      </c>
      <c r="B9686" s="4" t="s">
        <v>210</v>
      </c>
      <c r="C9686" s="4" t="s">
        <v>249</v>
      </c>
      <c r="D9686" s="4" t="s">
        <v>252</v>
      </c>
      <c r="E9686" s="5">
        <v>10.54</v>
      </c>
      <c r="F9686" s="13"/>
    </row>
    <row r="9687" spans="1:10" ht="21.95" customHeight="1" x14ac:dyDescent="0.15">
      <c r="A9687" s="6" t="s">
        <v>311</v>
      </c>
      <c r="B9687" s="4" t="s">
        <v>211</v>
      </c>
      <c r="C9687" s="4" t="s">
        <v>249</v>
      </c>
      <c r="D9687" s="4" t="s">
        <v>253</v>
      </c>
      <c r="E9687" s="5">
        <v>14.21</v>
      </c>
      <c r="F9687" s="13" t="s">
        <v>353</v>
      </c>
    </row>
    <row r="9688" spans="1:10" ht="21.95" customHeight="1" x14ac:dyDescent="0.15">
      <c r="A9688" s="6" t="s">
        <v>311</v>
      </c>
      <c r="B9688" s="4" t="s">
        <v>211</v>
      </c>
      <c r="C9688" s="4" t="s">
        <v>249</v>
      </c>
      <c r="D9688" s="4" t="s">
        <v>253</v>
      </c>
      <c r="E9688" s="5">
        <v>14.53</v>
      </c>
      <c r="F9688" s="13"/>
    </row>
    <row r="9689" spans="1:10" ht="21.95" customHeight="1" x14ac:dyDescent="0.15">
      <c r="A9689" s="6" t="s">
        <v>311</v>
      </c>
      <c r="B9689" s="4" t="s">
        <v>211</v>
      </c>
      <c r="C9689" s="4" t="s">
        <v>249</v>
      </c>
      <c r="D9689" s="4" t="s">
        <v>250</v>
      </c>
      <c r="E9689" s="5">
        <v>17.78</v>
      </c>
      <c r="F9689" s="13"/>
    </row>
    <row r="9690" spans="1:10" ht="21.95" customHeight="1" x14ac:dyDescent="0.15">
      <c r="A9690" s="6" t="s">
        <v>311</v>
      </c>
      <c r="B9690" s="4" t="s">
        <v>211</v>
      </c>
      <c r="C9690" s="4" t="s">
        <v>249</v>
      </c>
      <c r="D9690" s="4" t="s">
        <v>250</v>
      </c>
      <c r="E9690" s="5">
        <v>13.11</v>
      </c>
      <c r="F9690" s="13"/>
    </row>
    <row r="9691" spans="1:10" ht="21.95" customHeight="1" x14ac:dyDescent="0.15">
      <c r="A9691" s="6" t="s">
        <v>311</v>
      </c>
      <c r="B9691" s="4" t="s">
        <v>212</v>
      </c>
      <c r="C9691" s="4" t="s">
        <v>249</v>
      </c>
      <c r="D9691" s="4" t="s">
        <v>253</v>
      </c>
      <c r="E9691" s="5">
        <v>8.64</v>
      </c>
      <c r="F9691" s="13" t="s">
        <v>354</v>
      </c>
    </row>
    <row r="9692" spans="1:10" ht="21.95" customHeight="1" x14ac:dyDescent="0.15">
      <c r="A9692" s="6" t="s">
        <v>311</v>
      </c>
      <c r="B9692" s="4" t="s">
        <v>212</v>
      </c>
      <c r="C9692" s="4" t="s">
        <v>249</v>
      </c>
      <c r="D9692" s="4" t="s">
        <v>253</v>
      </c>
      <c r="E9692" s="5">
        <v>5.45</v>
      </c>
    </row>
    <row r="9693" spans="1:10" ht="21.95" customHeight="1" x14ac:dyDescent="0.15">
      <c r="A9693" s="6" t="s">
        <v>311</v>
      </c>
      <c r="B9693" s="4" t="s">
        <v>212</v>
      </c>
      <c r="C9693" s="4" t="s">
        <v>249</v>
      </c>
      <c r="D9693" s="4" t="s">
        <v>250</v>
      </c>
      <c r="E9693" s="5">
        <v>15.37</v>
      </c>
    </row>
    <row r="9694" spans="1:10" ht="21.95" customHeight="1" x14ac:dyDescent="0.15">
      <c r="A9694" s="6" t="s">
        <v>311</v>
      </c>
      <c r="B9694" s="4" t="s">
        <v>213</v>
      </c>
      <c r="C9694" s="4" t="s">
        <v>249</v>
      </c>
      <c r="D9694" s="4" t="s">
        <v>253</v>
      </c>
      <c r="E9694" s="5">
        <v>11.83</v>
      </c>
      <c r="F9694" t="s">
        <v>353</v>
      </c>
      <c r="G9694" s="17">
        <f>+E9694+E9695+E9696+E9697</f>
        <v>42.79</v>
      </c>
      <c r="H9694" s="17">
        <f>+E9698+E9699</f>
        <v>26.31</v>
      </c>
      <c r="I9694" s="18">
        <f>+(G9694/4)/(H9694/3)</f>
        <v>1.2197833523375143</v>
      </c>
      <c r="J9694" s="21">
        <f>+(B9694-$L$1)/7</f>
        <v>49</v>
      </c>
    </row>
    <row r="9695" spans="1:10" ht="21.95" customHeight="1" x14ac:dyDescent="0.15">
      <c r="A9695" s="6" t="s">
        <v>311</v>
      </c>
      <c r="B9695" s="4" t="s">
        <v>213</v>
      </c>
      <c r="C9695" s="4" t="s">
        <v>249</v>
      </c>
      <c r="D9695" s="4" t="s">
        <v>253</v>
      </c>
      <c r="E9695" s="5">
        <v>9.44</v>
      </c>
    </row>
    <row r="9696" spans="1:10" ht="21.95" customHeight="1" x14ac:dyDescent="0.15">
      <c r="A9696" s="6" t="s">
        <v>311</v>
      </c>
      <c r="B9696" s="4" t="s">
        <v>213</v>
      </c>
      <c r="C9696" s="4" t="s">
        <v>249</v>
      </c>
      <c r="D9696" s="4" t="s">
        <v>252</v>
      </c>
      <c r="E9696" s="5">
        <v>12.03</v>
      </c>
    </row>
    <row r="9697" spans="1:10" ht="21.95" customHeight="1" x14ac:dyDescent="0.15">
      <c r="A9697" s="6" t="s">
        <v>311</v>
      </c>
      <c r="B9697" s="4" t="s">
        <v>213</v>
      </c>
      <c r="C9697" s="4" t="s">
        <v>249</v>
      </c>
      <c r="D9697" s="4" t="s">
        <v>252</v>
      </c>
      <c r="E9697" s="5">
        <v>9.49</v>
      </c>
    </row>
    <row r="9698" spans="1:10" ht="21.95" customHeight="1" x14ac:dyDescent="0.15">
      <c r="A9698" s="6" t="s">
        <v>311</v>
      </c>
      <c r="B9698" s="4" t="s">
        <v>214</v>
      </c>
      <c r="C9698" s="4" t="s">
        <v>249</v>
      </c>
      <c r="D9698" s="4" t="s">
        <v>251</v>
      </c>
      <c r="E9698" s="5">
        <v>13.11</v>
      </c>
      <c r="F9698" t="s">
        <v>354</v>
      </c>
    </row>
    <row r="9699" spans="1:10" ht="21.95" customHeight="1" x14ac:dyDescent="0.15">
      <c r="A9699" s="6" t="s">
        <v>311</v>
      </c>
      <c r="B9699" s="4" t="s">
        <v>214</v>
      </c>
      <c r="C9699" s="4" t="s">
        <v>249</v>
      </c>
      <c r="D9699" s="4" t="s">
        <v>250</v>
      </c>
      <c r="E9699" s="5">
        <v>13.2</v>
      </c>
    </row>
    <row r="9700" spans="1:10" ht="21.95" customHeight="1" x14ac:dyDescent="0.15">
      <c r="A9700" s="6" t="s">
        <v>311</v>
      </c>
      <c r="B9700" s="4" t="s">
        <v>215</v>
      </c>
      <c r="C9700" s="4" t="s">
        <v>249</v>
      </c>
      <c r="D9700" s="4" t="s">
        <v>253</v>
      </c>
      <c r="E9700" s="5">
        <v>12.37</v>
      </c>
      <c r="F9700" t="s">
        <v>353</v>
      </c>
      <c r="G9700" s="17">
        <f>+E9700+E9701+E9702+E9703</f>
        <v>38.35</v>
      </c>
      <c r="H9700" s="17">
        <f>+E9704+E9705+E9706</f>
        <v>20.6</v>
      </c>
      <c r="I9700" s="18">
        <f>+(G9700/4)/(H9700/3)</f>
        <v>1.3962378640776698</v>
      </c>
      <c r="J9700" s="21">
        <f>+(B9700-$L$1)/7</f>
        <v>50</v>
      </c>
    </row>
    <row r="9701" spans="1:10" ht="21.95" customHeight="1" x14ac:dyDescent="0.15">
      <c r="A9701" s="6" t="s">
        <v>311</v>
      </c>
      <c r="B9701" s="4" t="s">
        <v>215</v>
      </c>
      <c r="C9701" s="4" t="s">
        <v>249</v>
      </c>
      <c r="D9701" s="4" t="s">
        <v>253</v>
      </c>
      <c r="E9701" s="5">
        <v>7.16</v>
      </c>
    </row>
    <row r="9702" spans="1:10" ht="21.95" customHeight="1" x14ac:dyDescent="0.15">
      <c r="A9702" s="6" t="s">
        <v>311</v>
      </c>
      <c r="B9702" s="4" t="s">
        <v>215</v>
      </c>
      <c r="C9702" s="4" t="s">
        <v>249</v>
      </c>
      <c r="D9702" s="4" t="s">
        <v>252</v>
      </c>
      <c r="E9702" s="5">
        <v>10.58</v>
      </c>
    </row>
    <row r="9703" spans="1:10" ht="21.95" customHeight="1" x14ac:dyDescent="0.15">
      <c r="A9703" s="6" t="s">
        <v>311</v>
      </c>
      <c r="B9703" s="4" t="s">
        <v>215</v>
      </c>
      <c r="C9703" s="4" t="s">
        <v>249</v>
      </c>
      <c r="D9703" s="4" t="s">
        <v>252</v>
      </c>
      <c r="E9703" s="5">
        <v>8.24</v>
      </c>
    </row>
    <row r="9704" spans="1:10" ht="21.95" customHeight="1" x14ac:dyDescent="0.15">
      <c r="A9704" s="6" t="s">
        <v>311</v>
      </c>
      <c r="B9704" s="4" t="s">
        <v>216</v>
      </c>
      <c r="C9704" s="4" t="s">
        <v>249</v>
      </c>
      <c r="D9704" s="4" t="s">
        <v>253</v>
      </c>
      <c r="E9704" s="5">
        <v>6.52</v>
      </c>
      <c r="F9704" t="s">
        <v>354</v>
      </c>
    </row>
    <row r="9705" spans="1:10" ht="21.95" customHeight="1" x14ac:dyDescent="0.15">
      <c r="A9705" s="6" t="s">
        <v>311</v>
      </c>
      <c r="B9705" s="4" t="s">
        <v>216</v>
      </c>
      <c r="C9705" s="4" t="s">
        <v>249</v>
      </c>
      <c r="D9705" s="4" t="s">
        <v>252</v>
      </c>
      <c r="E9705" s="5">
        <v>3.15</v>
      </c>
    </row>
    <row r="9706" spans="1:10" ht="21.95" customHeight="1" x14ac:dyDescent="0.15">
      <c r="A9706" s="6" t="s">
        <v>311</v>
      </c>
      <c r="B9706" s="4" t="s">
        <v>216</v>
      </c>
      <c r="C9706" s="4" t="s">
        <v>249</v>
      </c>
      <c r="D9706" s="4" t="s">
        <v>250</v>
      </c>
      <c r="E9706" s="5">
        <v>10.93</v>
      </c>
    </row>
    <row r="9707" spans="1:10" ht="21.95" customHeight="1" x14ac:dyDescent="0.15">
      <c r="A9707" s="9" t="s">
        <v>311</v>
      </c>
      <c r="B9707" s="4" t="s">
        <v>217</v>
      </c>
      <c r="C9707" s="4" t="s">
        <v>249</v>
      </c>
      <c r="D9707" s="4" t="s">
        <v>253</v>
      </c>
      <c r="E9707" s="5">
        <v>11.57</v>
      </c>
      <c r="F9707" t="s">
        <v>353</v>
      </c>
      <c r="G9707" s="17">
        <f>+E9707+E9708+E9709+E9710</f>
        <v>39.889999999999993</v>
      </c>
      <c r="H9707" s="17">
        <f>+E9711+E9712</f>
        <v>27.82</v>
      </c>
      <c r="I9707" s="18">
        <f>+(G9707/4)/(H9707/3)</f>
        <v>1.0753953989935296</v>
      </c>
      <c r="J9707" s="21">
        <f>+(B9707-$L$1)/7</f>
        <v>51</v>
      </c>
    </row>
    <row r="9708" spans="1:10" ht="21.95" customHeight="1" x14ac:dyDescent="0.15">
      <c r="A9708" s="6" t="s">
        <v>311</v>
      </c>
      <c r="B9708" s="4" t="s">
        <v>217</v>
      </c>
      <c r="C9708" s="4" t="s">
        <v>249</v>
      </c>
      <c r="D9708" s="4" t="s">
        <v>253</v>
      </c>
      <c r="E9708" s="5">
        <v>9.4</v>
      </c>
    </row>
    <row r="9709" spans="1:10" ht="21.95" customHeight="1" x14ac:dyDescent="0.15">
      <c r="A9709" s="6" t="s">
        <v>311</v>
      </c>
      <c r="B9709" s="4" t="s">
        <v>217</v>
      </c>
      <c r="C9709" s="4" t="s">
        <v>249</v>
      </c>
      <c r="D9709" s="4" t="s">
        <v>252</v>
      </c>
      <c r="E9709" s="5">
        <v>12.02</v>
      </c>
    </row>
    <row r="9710" spans="1:10" ht="21.95" customHeight="1" x14ac:dyDescent="0.15">
      <c r="A9710" s="6" t="s">
        <v>311</v>
      </c>
      <c r="B9710" s="4" t="s">
        <v>217</v>
      </c>
      <c r="C9710" s="4" t="s">
        <v>249</v>
      </c>
      <c r="D9710" s="4" t="s">
        <v>252</v>
      </c>
      <c r="E9710" s="5">
        <v>6.9</v>
      </c>
    </row>
    <row r="9711" spans="1:10" ht="21.95" customHeight="1" x14ac:dyDescent="0.15">
      <c r="A9711" s="6" t="s">
        <v>311</v>
      </c>
      <c r="B9711" s="4" t="s">
        <v>218</v>
      </c>
      <c r="C9711" s="4" t="s">
        <v>249</v>
      </c>
      <c r="D9711" s="4" t="s">
        <v>251</v>
      </c>
      <c r="E9711" s="5">
        <v>13.24</v>
      </c>
      <c r="F9711" t="s">
        <v>354</v>
      </c>
    </row>
    <row r="9712" spans="1:10" ht="21.95" customHeight="1" x14ac:dyDescent="0.15">
      <c r="A9712" s="6" t="s">
        <v>311</v>
      </c>
      <c r="B9712" s="4" t="s">
        <v>218</v>
      </c>
      <c r="C9712" s="4" t="s">
        <v>249</v>
      </c>
      <c r="D9712" s="4" t="s">
        <v>250</v>
      </c>
      <c r="E9712" s="5">
        <v>14.58</v>
      </c>
    </row>
    <row r="9713" spans="1:14" ht="21.95" customHeight="1" x14ac:dyDescent="0.15">
      <c r="A9713" s="6" t="s">
        <v>311</v>
      </c>
      <c r="B9713" s="4" t="s">
        <v>219</v>
      </c>
      <c r="C9713" s="4" t="s">
        <v>249</v>
      </c>
      <c r="D9713" s="4" t="s">
        <v>253</v>
      </c>
      <c r="E9713" s="5">
        <v>11.84</v>
      </c>
      <c r="F9713" s="13" t="s">
        <v>353</v>
      </c>
    </row>
    <row r="9714" spans="1:14" ht="21.95" customHeight="1" x14ac:dyDescent="0.15">
      <c r="A9714" s="6" t="s">
        <v>311</v>
      </c>
      <c r="B9714" s="4" t="s">
        <v>219</v>
      </c>
      <c r="C9714" s="4" t="s">
        <v>249</v>
      </c>
      <c r="D9714" s="4" t="s">
        <v>253</v>
      </c>
      <c r="E9714" s="5">
        <v>8</v>
      </c>
      <c r="F9714" s="13"/>
    </row>
    <row r="9715" spans="1:14" ht="21.95" customHeight="1" x14ac:dyDescent="0.15">
      <c r="A9715" s="6" t="s">
        <v>311</v>
      </c>
      <c r="B9715" s="4" t="s">
        <v>219</v>
      </c>
      <c r="C9715" s="4" t="s">
        <v>249</v>
      </c>
      <c r="D9715" s="4" t="s">
        <v>252</v>
      </c>
      <c r="E9715" s="5">
        <v>10.98</v>
      </c>
      <c r="F9715" s="13"/>
    </row>
    <row r="9716" spans="1:14" ht="21.95" customHeight="1" x14ac:dyDescent="0.15">
      <c r="A9716" s="6" t="s">
        <v>311</v>
      </c>
      <c r="B9716" s="4" t="s">
        <v>219</v>
      </c>
      <c r="C9716" s="4" t="s">
        <v>249</v>
      </c>
      <c r="D9716" s="4" t="s">
        <v>252</v>
      </c>
      <c r="E9716" s="5">
        <v>8.84</v>
      </c>
      <c r="F9716" s="13"/>
    </row>
    <row r="9717" spans="1:14" ht="21.95" customHeight="1" x14ac:dyDescent="0.15">
      <c r="A9717" s="6" t="s">
        <v>311</v>
      </c>
      <c r="B9717" s="4" t="s">
        <v>220</v>
      </c>
      <c r="C9717" s="4" t="s">
        <v>249</v>
      </c>
      <c r="D9717" s="4" t="s">
        <v>253</v>
      </c>
      <c r="E9717" s="5">
        <v>9.49</v>
      </c>
      <c r="F9717" s="13" t="s">
        <v>354</v>
      </c>
    </row>
    <row r="9718" spans="1:14" ht="21.95" customHeight="1" x14ac:dyDescent="0.15">
      <c r="A9718" s="6" t="s">
        <v>311</v>
      </c>
      <c r="B9718" s="4" t="s">
        <v>220</v>
      </c>
      <c r="C9718" s="4" t="s">
        <v>249</v>
      </c>
      <c r="D9718" s="4" t="s">
        <v>253</v>
      </c>
      <c r="E9718" s="5">
        <v>7.85</v>
      </c>
    </row>
    <row r="9719" spans="1:14" ht="21.95" customHeight="1" x14ac:dyDescent="0.15">
      <c r="A9719" s="6" t="s">
        <v>311</v>
      </c>
      <c r="B9719" s="4" t="s">
        <v>220</v>
      </c>
      <c r="C9719" s="4" t="s">
        <v>249</v>
      </c>
      <c r="D9719" s="4" t="s">
        <v>252</v>
      </c>
      <c r="E9719" s="5">
        <v>10.38</v>
      </c>
    </row>
    <row r="9720" spans="1:14" ht="21.95" customHeight="1" x14ac:dyDescent="0.15">
      <c r="A9720" s="6" t="s">
        <v>311</v>
      </c>
      <c r="B9720" s="4" t="s">
        <v>220</v>
      </c>
      <c r="C9720" s="4" t="s">
        <v>249</v>
      </c>
      <c r="D9720" s="4" t="s">
        <v>252</v>
      </c>
      <c r="E9720" s="5">
        <v>6.79</v>
      </c>
    </row>
    <row r="9721" spans="1:14" ht="21.95" customHeight="1" x14ac:dyDescent="0.15">
      <c r="A9721" s="6" t="s">
        <v>311</v>
      </c>
      <c r="E9721" s="15">
        <f>+SUM(E9397:E9720)</f>
        <v>3816.0599999999986</v>
      </c>
      <c r="I9721" s="14">
        <f>AVERAGE(I9397:I9720)</f>
        <v>1.1928610618945255</v>
      </c>
      <c r="J9721" s="14">
        <f>STDEV(I9397:I9720)</f>
        <v>0.50603217682074841</v>
      </c>
      <c r="K9721">
        <f>COUNT(I9397:I9720)</f>
        <v>43</v>
      </c>
      <c r="L9721" s="14">
        <f>+I9721-1</f>
        <v>0.19286106189452545</v>
      </c>
      <c r="M9721">
        <f>+SQRT(K9721)</f>
        <v>6.5574385243020004</v>
      </c>
      <c r="N9721">
        <f>+L9721/(J9721/M9721)</f>
        <v>2.4991979068416805</v>
      </c>
    </row>
    <row r="9722" spans="1:14" ht="21.95" customHeight="1" x14ac:dyDescent="0.15">
      <c r="A9722" s="6" t="s">
        <v>313</v>
      </c>
      <c r="B9722" s="4" t="s">
        <v>6</v>
      </c>
      <c r="C9722" s="4" t="s">
        <v>256</v>
      </c>
      <c r="D9722" s="4" t="s">
        <v>282</v>
      </c>
      <c r="E9722" s="5">
        <v>7.22</v>
      </c>
      <c r="F9722" t="s">
        <v>353</v>
      </c>
      <c r="G9722" s="17">
        <f>+E9722+E9723+E9724+E9725</f>
        <v>35.409999999999997</v>
      </c>
      <c r="H9722" s="17">
        <f>+E9728+E9729+E9730+E9727+E9726</f>
        <v>42.82</v>
      </c>
      <c r="I9722" s="18">
        <f>+(G9722/4)/(H9722/3)</f>
        <v>0.62021251751517981</v>
      </c>
      <c r="J9722" s="21">
        <f>+(B9722-$K$1)/7</f>
        <v>1</v>
      </c>
    </row>
    <row r="9723" spans="1:14" ht="21.95" customHeight="1" x14ac:dyDescent="0.15">
      <c r="A9723" s="6" t="s">
        <v>313</v>
      </c>
      <c r="B9723" s="4" t="s">
        <v>6</v>
      </c>
      <c r="C9723" s="4" t="s">
        <v>256</v>
      </c>
      <c r="D9723" s="4" t="s">
        <v>265</v>
      </c>
      <c r="E9723" s="5">
        <v>12.89</v>
      </c>
    </row>
    <row r="9724" spans="1:14" ht="21.95" customHeight="1" x14ac:dyDescent="0.15">
      <c r="A9724" s="6" t="s">
        <v>313</v>
      </c>
      <c r="B9724" s="4" t="s">
        <v>6</v>
      </c>
      <c r="C9724" s="4" t="s">
        <v>256</v>
      </c>
      <c r="D9724" s="4" t="s">
        <v>265</v>
      </c>
      <c r="E9724" s="5">
        <v>1.44</v>
      </c>
    </row>
    <row r="9725" spans="1:14" ht="21.95" customHeight="1" x14ac:dyDescent="0.15">
      <c r="A9725" s="6" t="s">
        <v>313</v>
      </c>
      <c r="B9725" s="4" t="s">
        <v>6</v>
      </c>
      <c r="C9725" s="4" t="s">
        <v>256</v>
      </c>
      <c r="D9725" s="4" t="s">
        <v>266</v>
      </c>
      <c r="E9725" s="5">
        <v>13.86</v>
      </c>
    </row>
    <row r="9726" spans="1:14" ht="21.95" customHeight="1" x14ac:dyDescent="0.15">
      <c r="A9726" s="6" t="s">
        <v>313</v>
      </c>
      <c r="B9726" s="4" t="s">
        <v>10</v>
      </c>
      <c r="C9726" s="4" t="s">
        <v>256</v>
      </c>
      <c r="D9726" s="4" t="s">
        <v>282</v>
      </c>
      <c r="E9726" s="5">
        <v>8.0399999999999991</v>
      </c>
      <c r="F9726" t="s">
        <v>354</v>
      </c>
    </row>
    <row r="9727" spans="1:14" ht="21.95" customHeight="1" x14ac:dyDescent="0.15">
      <c r="A9727" s="6" t="s">
        <v>313</v>
      </c>
      <c r="B9727" s="4" t="s">
        <v>10</v>
      </c>
      <c r="C9727" s="4" t="s">
        <v>256</v>
      </c>
      <c r="D9727" s="4" t="s">
        <v>265</v>
      </c>
      <c r="E9727" s="5">
        <v>12.36</v>
      </c>
    </row>
    <row r="9728" spans="1:14" ht="21.95" customHeight="1" x14ac:dyDescent="0.15">
      <c r="A9728" s="6" t="s">
        <v>313</v>
      </c>
      <c r="B9728" s="4" t="s">
        <v>10</v>
      </c>
      <c r="C9728" s="4" t="s">
        <v>256</v>
      </c>
      <c r="D9728" s="4" t="s">
        <v>265</v>
      </c>
      <c r="E9728" s="5">
        <v>5.88</v>
      </c>
    </row>
    <row r="9729" spans="1:10" ht="21.95" customHeight="1" x14ac:dyDescent="0.15">
      <c r="A9729" s="6" t="s">
        <v>313</v>
      </c>
      <c r="B9729" s="4" t="s">
        <v>10</v>
      </c>
      <c r="C9729" s="4" t="s">
        <v>256</v>
      </c>
      <c r="D9729" s="4" t="s">
        <v>260</v>
      </c>
      <c r="E9729" s="5">
        <v>11.64</v>
      </c>
    </row>
    <row r="9730" spans="1:10" ht="21.95" customHeight="1" x14ac:dyDescent="0.15">
      <c r="A9730" s="6" t="s">
        <v>313</v>
      </c>
      <c r="B9730" s="4" t="s">
        <v>10</v>
      </c>
      <c r="C9730" s="4" t="s">
        <v>256</v>
      </c>
      <c r="D9730" s="4" t="s">
        <v>260</v>
      </c>
      <c r="E9730" s="5">
        <v>4.9000000000000004</v>
      </c>
    </row>
    <row r="9731" spans="1:10" ht="21.95" customHeight="1" x14ac:dyDescent="0.15">
      <c r="A9731" s="6" t="s">
        <v>313</v>
      </c>
      <c r="B9731" s="4" t="s">
        <v>11</v>
      </c>
      <c r="C9731" s="4" t="s">
        <v>256</v>
      </c>
      <c r="D9731" s="4" t="s">
        <v>263</v>
      </c>
      <c r="E9731" s="5">
        <v>1.9</v>
      </c>
      <c r="F9731" t="s">
        <v>353</v>
      </c>
      <c r="G9731" s="17">
        <f>+E9731+E9732+E9733+E9734</f>
        <v>23.880000000000003</v>
      </c>
      <c r="H9731" s="17">
        <f>+E9737+E9735+E9736</f>
        <v>42.16</v>
      </c>
      <c r="I9731" s="18">
        <f>+(G9731/4)/(H9731/3)</f>
        <v>0.42481024667931694</v>
      </c>
      <c r="J9731" s="21">
        <f>+(B9731-$K$1)/7</f>
        <v>2</v>
      </c>
    </row>
    <row r="9732" spans="1:10" ht="21.95" customHeight="1" x14ac:dyDescent="0.15">
      <c r="A9732" s="6" t="s">
        <v>313</v>
      </c>
      <c r="B9732" s="4" t="s">
        <v>11</v>
      </c>
      <c r="C9732" s="4" t="s">
        <v>256</v>
      </c>
      <c r="D9732" s="4" t="s">
        <v>282</v>
      </c>
      <c r="E9732" s="5">
        <v>6.34</v>
      </c>
    </row>
    <row r="9733" spans="1:10" ht="21.95" customHeight="1" x14ac:dyDescent="0.15">
      <c r="A9733" s="6" t="s">
        <v>313</v>
      </c>
      <c r="B9733" s="4" t="s">
        <v>11</v>
      </c>
      <c r="C9733" s="4" t="s">
        <v>256</v>
      </c>
      <c r="D9733" s="4" t="s">
        <v>265</v>
      </c>
      <c r="E9733" s="5">
        <v>7.9</v>
      </c>
    </row>
    <row r="9734" spans="1:10" ht="21.95" customHeight="1" x14ac:dyDescent="0.15">
      <c r="A9734" s="6" t="s">
        <v>313</v>
      </c>
      <c r="B9734" s="4" t="s">
        <v>11</v>
      </c>
      <c r="C9734" s="4" t="s">
        <v>256</v>
      </c>
      <c r="D9734" s="4" t="s">
        <v>266</v>
      </c>
      <c r="E9734" s="5">
        <v>7.74</v>
      </c>
    </row>
    <row r="9735" spans="1:10" ht="21.95" customHeight="1" x14ac:dyDescent="0.15">
      <c r="A9735" s="6" t="s">
        <v>313</v>
      </c>
      <c r="B9735" s="4" t="s">
        <v>12</v>
      </c>
      <c r="C9735" s="4" t="s">
        <v>256</v>
      </c>
      <c r="D9735" s="4" t="s">
        <v>282</v>
      </c>
      <c r="E9735" s="5">
        <v>13.15</v>
      </c>
      <c r="F9735" t="s">
        <v>354</v>
      </c>
    </row>
    <row r="9736" spans="1:10" ht="21.95" customHeight="1" x14ac:dyDescent="0.15">
      <c r="A9736" s="6" t="s">
        <v>313</v>
      </c>
      <c r="B9736" s="4" t="s">
        <v>12</v>
      </c>
      <c r="C9736" s="4" t="s">
        <v>256</v>
      </c>
      <c r="D9736" s="4" t="s">
        <v>265</v>
      </c>
      <c r="E9736" s="5">
        <v>15.55</v>
      </c>
    </row>
    <row r="9737" spans="1:10" ht="21.95" customHeight="1" x14ac:dyDescent="0.15">
      <c r="A9737" s="6" t="s">
        <v>313</v>
      </c>
      <c r="B9737" s="4" t="s">
        <v>12</v>
      </c>
      <c r="C9737" s="4" t="s">
        <v>256</v>
      </c>
      <c r="D9737" s="4" t="s">
        <v>266</v>
      </c>
      <c r="E9737" s="5">
        <v>13.46</v>
      </c>
    </row>
    <row r="9738" spans="1:10" ht="21.95" customHeight="1" x14ac:dyDescent="0.15">
      <c r="A9738" s="6" t="s">
        <v>313</v>
      </c>
      <c r="B9738" s="4" t="s">
        <v>13</v>
      </c>
      <c r="C9738" s="4" t="s">
        <v>256</v>
      </c>
      <c r="D9738" s="4" t="s">
        <v>282</v>
      </c>
      <c r="E9738" s="5">
        <v>14.2</v>
      </c>
      <c r="F9738" s="13" t="s">
        <v>354</v>
      </c>
    </row>
    <row r="9739" spans="1:10" ht="21.95" customHeight="1" x14ac:dyDescent="0.15">
      <c r="A9739" s="6" t="s">
        <v>313</v>
      </c>
      <c r="B9739" s="4" t="s">
        <v>13</v>
      </c>
      <c r="C9739" s="4" t="s">
        <v>256</v>
      </c>
      <c r="D9739" s="4" t="s">
        <v>282</v>
      </c>
      <c r="E9739" s="5">
        <v>13.99</v>
      </c>
    </row>
    <row r="9740" spans="1:10" ht="21.95" customHeight="1" x14ac:dyDescent="0.15">
      <c r="A9740" s="6" t="s">
        <v>313</v>
      </c>
      <c r="B9740" s="4" t="s">
        <v>13</v>
      </c>
      <c r="C9740" s="4" t="s">
        <v>256</v>
      </c>
      <c r="D9740" s="4" t="s">
        <v>265</v>
      </c>
      <c r="E9740" s="5">
        <v>13.99</v>
      </c>
    </row>
    <row r="9741" spans="1:10" ht="21.95" customHeight="1" x14ac:dyDescent="0.15">
      <c r="A9741" s="6" t="s">
        <v>313</v>
      </c>
      <c r="B9741" s="4" t="s">
        <v>13</v>
      </c>
      <c r="C9741" s="4" t="s">
        <v>256</v>
      </c>
      <c r="D9741" s="4" t="s">
        <v>265</v>
      </c>
      <c r="E9741" s="5">
        <v>10.71</v>
      </c>
    </row>
    <row r="9742" spans="1:10" ht="21.95" customHeight="1" x14ac:dyDescent="0.15">
      <c r="A9742" s="6" t="s">
        <v>313</v>
      </c>
      <c r="B9742" s="4" t="s">
        <v>13</v>
      </c>
      <c r="C9742" s="4" t="s">
        <v>256</v>
      </c>
      <c r="D9742" s="4" t="s">
        <v>266</v>
      </c>
      <c r="E9742" s="5">
        <v>13.46</v>
      </c>
    </row>
    <row r="9743" spans="1:10" ht="21.95" customHeight="1" x14ac:dyDescent="0.15">
      <c r="A9743" s="6" t="s">
        <v>313</v>
      </c>
      <c r="B9743" s="4" t="s">
        <v>13</v>
      </c>
      <c r="C9743" s="4" t="s">
        <v>256</v>
      </c>
      <c r="D9743" s="4" t="s">
        <v>266</v>
      </c>
      <c r="E9743" s="5">
        <v>12.21</v>
      </c>
    </row>
    <row r="9744" spans="1:10" ht="21.95" customHeight="1" x14ac:dyDescent="0.15">
      <c r="A9744" s="6" t="s">
        <v>313</v>
      </c>
      <c r="B9744" s="4" t="s">
        <v>15</v>
      </c>
      <c r="C9744" s="4" t="s">
        <v>256</v>
      </c>
      <c r="D9744" s="4" t="s">
        <v>282</v>
      </c>
      <c r="E9744" s="5">
        <v>10.4</v>
      </c>
      <c r="F9744" t="s">
        <v>353</v>
      </c>
      <c r="G9744" s="17">
        <f>+E9744+E9745+E9746+E9747+E9748+E9749</f>
        <v>54.720000000000006</v>
      </c>
      <c r="H9744" s="17">
        <f>+E9750+E9751+E9752</f>
        <v>31.200000000000003</v>
      </c>
      <c r="I9744" s="18">
        <f>+(G9744/4)/(H9744/3)</f>
        <v>1.3153846153846154</v>
      </c>
      <c r="J9744" s="21">
        <f>+(B9744-$K$1)/7</f>
        <v>4</v>
      </c>
    </row>
    <row r="9745" spans="1:10" ht="21.95" customHeight="1" x14ac:dyDescent="0.15">
      <c r="A9745" s="6" t="s">
        <v>313</v>
      </c>
      <c r="B9745" s="4" t="s">
        <v>15</v>
      </c>
      <c r="C9745" s="4" t="s">
        <v>256</v>
      </c>
      <c r="D9745" s="4" t="s">
        <v>282</v>
      </c>
      <c r="E9745" s="5">
        <v>8.7200000000000006</v>
      </c>
    </row>
    <row r="9746" spans="1:10" ht="21.95" customHeight="1" x14ac:dyDescent="0.15">
      <c r="A9746" s="6" t="s">
        <v>313</v>
      </c>
      <c r="B9746" s="4" t="s">
        <v>15</v>
      </c>
      <c r="C9746" s="4" t="s">
        <v>256</v>
      </c>
      <c r="D9746" s="4" t="s">
        <v>265</v>
      </c>
      <c r="E9746" s="5">
        <v>12.83</v>
      </c>
    </row>
    <row r="9747" spans="1:10" ht="21.95" customHeight="1" x14ac:dyDescent="0.15">
      <c r="A9747" s="6" t="s">
        <v>313</v>
      </c>
      <c r="B9747" s="4" t="s">
        <v>15</v>
      </c>
      <c r="C9747" s="4" t="s">
        <v>256</v>
      </c>
      <c r="D9747" s="4" t="s">
        <v>265</v>
      </c>
      <c r="E9747" s="5">
        <v>3.96</v>
      </c>
    </row>
    <row r="9748" spans="1:10" ht="21.95" customHeight="1" x14ac:dyDescent="0.15">
      <c r="A9748" s="6" t="s">
        <v>313</v>
      </c>
      <c r="B9748" s="4" t="s">
        <v>15</v>
      </c>
      <c r="C9748" s="4" t="s">
        <v>256</v>
      </c>
      <c r="D9748" s="4" t="s">
        <v>260</v>
      </c>
      <c r="E9748" s="5">
        <v>12.91</v>
      </c>
    </row>
    <row r="9749" spans="1:10" ht="21.95" customHeight="1" x14ac:dyDescent="0.15">
      <c r="A9749" s="6" t="s">
        <v>313</v>
      </c>
      <c r="B9749" s="4" t="s">
        <v>15</v>
      </c>
      <c r="C9749" s="4" t="s">
        <v>256</v>
      </c>
      <c r="D9749" s="4" t="s">
        <v>260</v>
      </c>
      <c r="E9749" s="5">
        <v>5.9</v>
      </c>
    </row>
    <row r="9750" spans="1:10" ht="21.95" customHeight="1" x14ac:dyDescent="0.15">
      <c r="A9750" s="9" t="s">
        <v>313</v>
      </c>
      <c r="B9750" s="4" t="s">
        <v>16</v>
      </c>
      <c r="C9750" s="4" t="s">
        <v>256</v>
      </c>
      <c r="D9750" s="4" t="s">
        <v>282</v>
      </c>
      <c r="E9750" s="5">
        <v>11.36</v>
      </c>
      <c r="F9750" t="s">
        <v>354</v>
      </c>
    </row>
    <row r="9751" spans="1:10" ht="21.95" customHeight="1" x14ac:dyDescent="0.15">
      <c r="A9751" s="6" t="s">
        <v>313</v>
      </c>
      <c r="B9751" s="4" t="s">
        <v>16</v>
      </c>
      <c r="C9751" s="4" t="s">
        <v>256</v>
      </c>
      <c r="D9751" s="4" t="s">
        <v>265</v>
      </c>
      <c r="E9751" s="5">
        <v>9.92</v>
      </c>
    </row>
    <row r="9752" spans="1:10" ht="21.95" customHeight="1" x14ac:dyDescent="0.15">
      <c r="A9752" s="6" t="s">
        <v>313</v>
      </c>
      <c r="B9752" s="4" t="s">
        <v>16</v>
      </c>
      <c r="C9752" s="4" t="s">
        <v>256</v>
      </c>
      <c r="D9752" s="4" t="s">
        <v>260</v>
      </c>
      <c r="E9752" s="5">
        <v>9.92</v>
      </c>
    </row>
    <row r="9753" spans="1:10" ht="21.95" customHeight="1" x14ac:dyDescent="0.15">
      <c r="A9753" s="6" t="s">
        <v>313</v>
      </c>
      <c r="B9753" s="4" t="s">
        <v>17</v>
      </c>
      <c r="C9753" s="4" t="s">
        <v>256</v>
      </c>
      <c r="D9753" s="4" t="s">
        <v>282</v>
      </c>
      <c r="E9753" s="5">
        <v>9.39</v>
      </c>
      <c r="F9753" t="s">
        <v>353</v>
      </c>
      <c r="G9753" s="17">
        <f>+E9753+E9754+E9755+E9756+E9757+E9758</f>
        <v>53.26</v>
      </c>
      <c r="H9753" s="17">
        <f>+E9759+E9760+E9761</f>
        <v>20.34</v>
      </c>
      <c r="I9753" s="18">
        <f>+(G9753/4)/(H9753/3)</f>
        <v>1.9638643067846606</v>
      </c>
      <c r="J9753" s="21">
        <f>+(B9753-$K$1)/7</f>
        <v>5</v>
      </c>
    </row>
    <row r="9754" spans="1:10" ht="21.95" customHeight="1" x14ac:dyDescent="0.15">
      <c r="A9754" s="6" t="s">
        <v>313</v>
      </c>
      <c r="B9754" s="4" t="s">
        <v>17</v>
      </c>
      <c r="C9754" s="4" t="s">
        <v>256</v>
      </c>
      <c r="D9754" s="4" t="s">
        <v>282</v>
      </c>
      <c r="E9754" s="5">
        <v>8.7899999999999991</v>
      </c>
    </row>
    <row r="9755" spans="1:10" ht="21.95" customHeight="1" x14ac:dyDescent="0.15">
      <c r="A9755" s="6" t="s">
        <v>313</v>
      </c>
      <c r="B9755" s="4" t="s">
        <v>17</v>
      </c>
      <c r="C9755" s="4" t="s">
        <v>256</v>
      </c>
      <c r="D9755" s="4" t="s">
        <v>265</v>
      </c>
      <c r="E9755" s="5">
        <v>12.23</v>
      </c>
    </row>
    <row r="9756" spans="1:10" ht="21.95" customHeight="1" x14ac:dyDescent="0.15">
      <c r="A9756" s="6" t="s">
        <v>313</v>
      </c>
      <c r="B9756" s="4" t="s">
        <v>17</v>
      </c>
      <c r="C9756" s="4" t="s">
        <v>256</v>
      </c>
      <c r="D9756" s="4" t="s">
        <v>265</v>
      </c>
      <c r="E9756" s="5">
        <v>5.7</v>
      </c>
    </row>
    <row r="9757" spans="1:10" ht="21.95" customHeight="1" x14ac:dyDescent="0.15">
      <c r="A9757" s="6" t="s">
        <v>313</v>
      </c>
      <c r="B9757" s="4" t="s">
        <v>17</v>
      </c>
      <c r="C9757" s="4" t="s">
        <v>256</v>
      </c>
      <c r="D9757" s="4" t="s">
        <v>266</v>
      </c>
      <c r="E9757" s="5">
        <v>12.11</v>
      </c>
    </row>
    <row r="9758" spans="1:10" ht="21.95" customHeight="1" x14ac:dyDescent="0.15">
      <c r="A9758" s="6" t="s">
        <v>313</v>
      </c>
      <c r="B9758" s="4" t="s">
        <v>17</v>
      </c>
      <c r="C9758" s="4" t="s">
        <v>256</v>
      </c>
      <c r="D9758" s="4" t="s">
        <v>266</v>
      </c>
      <c r="E9758" s="5">
        <v>5.04</v>
      </c>
    </row>
    <row r="9759" spans="1:10" ht="21.95" customHeight="1" x14ac:dyDescent="0.15">
      <c r="A9759" s="6" t="s">
        <v>313</v>
      </c>
      <c r="B9759" s="4" t="s">
        <v>18</v>
      </c>
      <c r="C9759" s="4" t="s">
        <v>256</v>
      </c>
      <c r="D9759" s="4" t="s">
        <v>282</v>
      </c>
      <c r="E9759" s="5">
        <v>4.58</v>
      </c>
      <c r="F9759" t="s">
        <v>354</v>
      </c>
    </row>
    <row r="9760" spans="1:10" ht="21.95" customHeight="1" x14ac:dyDescent="0.15">
      <c r="A9760" s="6" t="s">
        <v>313</v>
      </c>
      <c r="B9760" s="4" t="s">
        <v>18</v>
      </c>
      <c r="C9760" s="4" t="s">
        <v>256</v>
      </c>
      <c r="D9760" s="4" t="s">
        <v>265</v>
      </c>
      <c r="E9760" s="5">
        <v>8.43</v>
      </c>
    </row>
    <row r="9761" spans="1:10" ht="21.95" customHeight="1" x14ac:dyDescent="0.15">
      <c r="A9761" s="6" t="s">
        <v>313</v>
      </c>
      <c r="B9761" s="4" t="s">
        <v>18</v>
      </c>
      <c r="C9761" s="4" t="s">
        <v>256</v>
      </c>
      <c r="D9761" s="4" t="s">
        <v>266</v>
      </c>
      <c r="E9761" s="5">
        <v>7.33</v>
      </c>
    </row>
    <row r="9762" spans="1:10" ht="21.95" customHeight="1" x14ac:dyDescent="0.15">
      <c r="A9762" s="6" t="s">
        <v>313</v>
      </c>
      <c r="B9762" s="4" t="s">
        <v>19</v>
      </c>
      <c r="C9762" s="4" t="s">
        <v>256</v>
      </c>
      <c r="D9762" s="4" t="s">
        <v>282</v>
      </c>
      <c r="E9762" s="5">
        <v>8.94</v>
      </c>
      <c r="F9762" t="s">
        <v>353</v>
      </c>
      <c r="G9762" s="17">
        <f>+E9762+E9763+E9764+E9765+E9766+E9767</f>
        <v>47.77</v>
      </c>
      <c r="H9762" s="17">
        <f>+E9768+E9769+E9770</f>
        <v>13.71</v>
      </c>
      <c r="I9762" s="18">
        <f>+(G9762/4)/(H9762/3)</f>
        <v>2.6132385120350108</v>
      </c>
      <c r="J9762" s="21">
        <f>+(B9762-$K$1)/7</f>
        <v>6</v>
      </c>
    </row>
    <row r="9763" spans="1:10" ht="21.95" customHeight="1" x14ac:dyDescent="0.15">
      <c r="A9763" s="6" t="s">
        <v>313</v>
      </c>
      <c r="B9763" s="4" t="s">
        <v>19</v>
      </c>
      <c r="C9763" s="4" t="s">
        <v>256</v>
      </c>
      <c r="D9763" s="4" t="s">
        <v>282</v>
      </c>
      <c r="E9763" s="5">
        <v>7.02</v>
      </c>
    </row>
    <row r="9764" spans="1:10" ht="21.95" customHeight="1" x14ac:dyDescent="0.15">
      <c r="A9764" s="6" t="s">
        <v>313</v>
      </c>
      <c r="B9764" s="4" t="s">
        <v>19</v>
      </c>
      <c r="C9764" s="4" t="s">
        <v>256</v>
      </c>
      <c r="D9764" s="4" t="s">
        <v>265</v>
      </c>
      <c r="E9764" s="5">
        <v>11.13</v>
      </c>
    </row>
    <row r="9765" spans="1:10" ht="21.95" customHeight="1" x14ac:dyDescent="0.15">
      <c r="A9765" s="6" t="s">
        <v>313</v>
      </c>
      <c r="B9765" s="4" t="s">
        <v>19</v>
      </c>
      <c r="C9765" s="4" t="s">
        <v>256</v>
      </c>
      <c r="D9765" s="4" t="s">
        <v>265</v>
      </c>
      <c r="E9765" s="5">
        <v>5.23</v>
      </c>
    </row>
    <row r="9766" spans="1:10" ht="21.95" customHeight="1" x14ac:dyDescent="0.15">
      <c r="A9766" s="6" t="s">
        <v>313</v>
      </c>
      <c r="B9766" s="4" t="s">
        <v>19</v>
      </c>
      <c r="C9766" s="4" t="s">
        <v>256</v>
      </c>
      <c r="D9766" s="4" t="s">
        <v>266</v>
      </c>
      <c r="E9766" s="5">
        <v>10.66</v>
      </c>
    </row>
    <row r="9767" spans="1:10" ht="21.95" customHeight="1" x14ac:dyDescent="0.15">
      <c r="A9767" s="6" t="s">
        <v>313</v>
      </c>
      <c r="B9767" s="4" t="s">
        <v>19</v>
      </c>
      <c r="C9767" s="4" t="s">
        <v>256</v>
      </c>
      <c r="D9767" s="4" t="s">
        <v>266</v>
      </c>
      <c r="E9767" s="5">
        <v>4.79</v>
      </c>
    </row>
    <row r="9768" spans="1:10" ht="21.95" customHeight="1" x14ac:dyDescent="0.15">
      <c r="A9768" s="6" t="s">
        <v>313</v>
      </c>
      <c r="B9768" s="4" t="s">
        <v>20</v>
      </c>
      <c r="C9768" s="4" t="s">
        <v>256</v>
      </c>
      <c r="D9768" s="4" t="s">
        <v>282</v>
      </c>
      <c r="E9768" s="5">
        <v>3.68</v>
      </c>
      <c r="F9768" t="s">
        <v>354</v>
      </c>
    </row>
    <row r="9769" spans="1:10" ht="21.95" customHeight="1" x14ac:dyDescent="0.15">
      <c r="A9769" s="6" t="s">
        <v>313</v>
      </c>
      <c r="B9769" s="4" t="s">
        <v>20</v>
      </c>
      <c r="C9769" s="4" t="s">
        <v>256</v>
      </c>
      <c r="D9769" s="4" t="s">
        <v>265</v>
      </c>
      <c r="E9769" s="5">
        <v>4.58</v>
      </c>
    </row>
    <row r="9770" spans="1:10" ht="21.95" customHeight="1" x14ac:dyDescent="0.15">
      <c r="A9770" s="6" t="s">
        <v>313</v>
      </c>
      <c r="B9770" s="4" t="s">
        <v>20</v>
      </c>
      <c r="C9770" s="4" t="s">
        <v>256</v>
      </c>
      <c r="D9770" s="4" t="s">
        <v>266</v>
      </c>
      <c r="E9770" s="5">
        <v>5.45</v>
      </c>
    </row>
    <row r="9771" spans="1:10" ht="21.95" customHeight="1" x14ac:dyDescent="0.15">
      <c r="A9771" s="6" t="s">
        <v>313</v>
      </c>
      <c r="B9771" s="4" t="s">
        <v>21</v>
      </c>
      <c r="C9771" s="4" t="s">
        <v>256</v>
      </c>
      <c r="D9771" s="4" t="s">
        <v>282</v>
      </c>
      <c r="E9771" s="5">
        <v>9.0500000000000007</v>
      </c>
      <c r="F9771" t="s">
        <v>353</v>
      </c>
      <c r="G9771" s="17">
        <f>+E9771+E9772+E9773+E9774+E9775</f>
        <v>53.52</v>
      </c>
      <c r="H9771" s="17">
        <f>+E9777+E9776</f>
        <v>19.7</v>
      </c>
      <c r="I9771" s="18">
        <f>+(G9771/4)/(H9771/3)</f>
        <v>2.0375634517766499</v>
      </c>
      <c r="J9771" s="21">
        <f>+(B9771-$K$1)/7</f>
        <v>7</v>
      </c>
    </row>
    <row r="9772" spans="1:10" ht="21.95" customHeight="1" x14ac:dyDescent="0.15">
      <c r="A9772" s="6" t="s">
        <v>313</v>
      </c>
      <c r="B9772" s="4" t="s">
        <v>21</v>
      </c>
      <c r="C9772" s="4" t="s">
        <v>256</v>
      </c>
      <c r="D9772" s="4" t="s">
        <v>282</v>
      </c>
      <c r="E9772" s="5">
        <v>9.4499999999999993</v>
      </c>
    </row>
    <row r="9773" spans="1:10" ht="21.95" customHeight="1" x14ac:dyDescent="0.15">
      <c r="A9773" s="6" t="s">
        <v>313</v>
      </c>
      <c r="B9773" s="4" t="s">
        <v>21</v>
      </c>
      <c r="C9773" s="4" t="s">
        <v>256</v>
      </c>
      <c r="D9773" s="4" t="s">
        <v>265</v>
      </c>
      <c r="E9773" s="5">
        <v>14.64</v>
      </c>
    </row>
    <row r="9774" spans="1:10" ht="21.95" customHeight="1" x14ac:dyDescent="0.15">
      <c r="A9774" s="6" t="s">
        <v>313</v>
      </c>
      <c r="B9774" s="4" t="s">
        <v>21</v>
      </c>
      <c r="C9774" s="4" t="s">
        <v>256</v>
      </c>
      <c r="D9774" s="4" t="s">
        <v>265</v>
      </c>
      <c r="E9774" s="5">
        <v>10.130000000000001</v>
      </c>
    </row>
    <row r="9775" spans="1:10" ht="21.95" customHeight="1" x14ac:dyDescent="0.15">
      <c r="A9775" s="6" t="s">
        <v>313</v>
      </c>
      <c r="B9775" s="4" t="s">
        <v>21</v>
      </c>
      <c r="C9775" s="4" t="s">
        <v>256</v>
      </c>
      <c r="D9775" s="4" t="s">
        <v>283</v>
      </c>
      <c r="E9775" s="5">
        <v>10.25</v>
      </c>
    </row>
    <row r="9776" spans="1:10" ht="21.95" customHeight="1" x14ac:dyDescent="0.15">
      <c r="A9776" s="6" t="s">
        <v>313</v>
      </c>
      <c r="B9776" s="4" t="s">
        <v>22</v>
      </c>
      <c r="C9776" s="4" t="s">
        <v>256</v>
      </c>
      <c r="D9776" s="4" t="s">
        <v>265</v>
      </c>
      <c r="E9776" s="5">
        <v>10.119999999999999</v>
      </c>
      <c r="F9776" t="s">
        <v>354</v>
      </c>
    </row>
    <row r="9777" spans="1:10" ht="21.95" customHeight="1" x14ac:dyDescent="0.15">
      <c r="A9777" s="6" t="s">
        <v>313</v>
      </c>
      <c r="B9777" s="4" t="s">
        <v>22</v>
      </c>
      <c r="C9777" s="4" t="s">
        <v>256</v>
      </c>
      <c r="D9777" s="4" t="s">
        <v>266</v>
      </c>
      <c r="E9777" s="5">
        <v>9.58</v>
      </c>
    </row>
    <row r="9778" spans="1:10" ht="21.95" customHeight="1" x14ac:dyDescent="0.15">
      <c r="A9778" s="6" t="s">
        <v>313</v>
      </c>
      <c r="B9778" s="4" t="s">
        <v>23</v>
      </c>
      <c r="C9778" s="4" t="s">
        <v>256</v>
      </c>
      <c r="D9778" s="4" t="s">
        <v>282</v>
      </c>
      <c r="E9778" s="5">
        <v>13.31</v>
      </c>
      <c r="F9778" s="13" t="s">
        <v>354</v>
      </c>
    </row>
    <row r="9779" spans="1:10" ht="21.95" customHeight="1" x14ac:dyDescent="0.15">
      <c r="A9779" s="6" t="s">
        <v>313</v>
      </c>
      <c r="B9779" s="4" t="s">
        <v>23</v>
      </c>
      <c r="C9779" s="4" t="s">
        <v>256</v>
      </c>
      <c r="D9779" s="4" t="s">
        <v>282</v>
      </c>
      <c r="E9779" s="5">
        <v>13.59</v>
      </c>
    </row>
    <row r="9780" spans="1:10" ht="21.95" customHeight="1" x14ac:dyDescent="0.15">
      <c r="A9780" s="6" t="s">
        <v>313</v>
      </c>
      <c r="B9780" s="4" t="s">
        <v>23</v>
      </c>
      <c r="C9780" s="4" t="s">
        <v>256</v>
      </c>
      <c r="D9780" s="4" t="s">
        <v>265</v>
      </c>
      <c r="E9780" s="5">
        <v>13.47</v>
      </c>
    </row>
    <row r="9781" spans="1:10" ht="21.95" customHeight="1" x14ac:dyDescent="0.15">
      <c r="A9781" s="6" t="s">
        <v>313</v>
      </c>
      <c r="B9781" s="4" t="s">
        <v>23</v>
      </c>
      <c r="C9781" s="4" t="s">
        <v>256</v>
      </c>
      <c r="D9781" s="4" t="s">
        <v>265</v>
      </c>
      <c r="E9781" s="5">
        <v>11.76</v>
      </c>
    </row>
    <row r="9782" spans="1:10" ht="21.95" customHeight="1" x14ac:dyDescent="0.15">
      <c r="A9782" s="6" t="s">
        <v>313</v>
      </c>
      <c r="B9782" s="4" t="s">
        <v>23</v>
      </c>
      <c r="C9782" s="4" t="s">
        <v>256</v>
      </c>
      <c r="D9782" s="4" t="s">
        <v>266</v>
      </c>
      <c r="E9782" s="5">
        <v>12.65</v>
      </c>
    </row>
    <row r="9783" spans="1:10" ht="21.95" customHeight="1" x14ac:dyDescent="0.15">
      <c r="A9783" s="6" t="s">
        <v>313</v>
      </c>
      <c r="B9783" s="4" t="s">
        <v>23</v>
      </c>
      <c r="C9783" s="4" t="s">
        <v>256</v>
      </c>
      <c r="D9783" s="4" t="s">
        <v>266</v>
      </c>
      <c r="E9783" s="5">
        <v>13.25</v>
      </c>
    </row>
    <row r="9784" spans="1:10" ht="21.95" customHeight="1" x14ac:dyDescent="0.15">
      <c r="A9784" s="6" t="s">
        <v>313</v>
      </c>
      <c r="B9784" s="4" t="s">
        <v>24</v>
      </c>
      <c r="C9784" s="4" t="s">
        <v>256</v>
      </c>
      <c r="D9784" s="4" t="s">
        <v>282</v>
      </c>
      <c r="E9784" s="5">
        <v>10.199999999999999</v>
      </c>
      <c r="F9784" t="s">
        <v>353</v>
      </c>
      <c r="G9784" s="17">
        <f>+E9784+E9785+E9786+E9787+E9788+E9789</f>
        <v>61.8</v>
      </c>
      <c r="H9784" s="17">
        <f>+E9790+E9791+E9792</f>
        <v>30.509999999999998</v>
      </c>
      <c r="I9784" s="18">
        <f>+(G9784/4)/(H9784/3)</f>
        <v>1.5191740412979351</v>
      </c>
      <c r="J9784" s="21">
        <f>+(B9784-$K$1)/7</f>
        <v>9</v>
      </c>
    </row>
    <row r="9785" spans="1:10" ht="21.95" customHeight="1" x14ac:dyDescent="0.15">
      <c r="A9785" s="6" t="s">
        <v>313</v>
      </c>
      <c r="B9785" s="4" t="s">
        <v>24</v>
      </c>
      <c r="C9785" s="4" t="s">
        <v>256</v>
      </c>
      <c r="D9785" s="4" t="s">
        <v>282</v>
      </c>
      <c r="E9785" s="5">
        <v>11.14</v>
      </c>
    </row>
    <row r="9786" spans="1:10" ht="21.95" customHeight="1" x14ac:dyDescent="0.15">
      <c r="A9786" s="6" t="s">
        <v>313</v>
      </c>
      <c r="B9786" s="4" t="s">
        <v>24</v>
      </c>
      <c r="C9786" s="4" t="s">
        <v>256</v>
      </c>
      <c r="D9786" s="4" t="s">
        <v>265</v>
      </c>
      <c r="E9786" s="5">
        <v>12.81</v>
      </c>
    </row>
    <row r="9787" spans="1:10" ht="21.95" customHeight="1" x14ac:dyDescent="0.15">
      <c r="A9787" s="6" t="s">
        <v>313</v>
      </c>
      <c r="B9787" s="4" t="s">
        <v>24</v>
      </c>
      <c r="C9787" s="4" t="s">
        <v>256</v>
      </c>
      <c r="D9787" s="4" t="s">
        <v>265</v>
      </c>
      <c r="E9787" s="5">
        <v>8.18</v>
      </c>
    </row>
    <row r="9788" spans="1:10" ht="21.95" customHeight="1" x14ac:dyDescent="0.15">
      <c r="A9788" s="6" t="s">
        <v>313</v>
      </c>
      <c r="B9788" s="4" t="s">
        <v>24</v>
      </c>
      <c r="C9788" s="4" t="s">
        <v>256</v>
      </c>
      <c r="D9788" s="4" t="s">
        <v>266</v>
      </c>
      <c r="E9788" s="5">
        <v>12.61</v>
      </c>
    </row>
    <row r="9789" spans="1:10" ht="21.95" customHeight="1" x14ac:dyDescent="0.15">
      <c r="A9789" s="6" t="s">
        <v>313</v>
      </c>
      <c r="B9789" s="4" t="s">
        <v>24</v>
      </c>
      <c r="C9789" s="4" t="s">
        <v>256</v>
      </c>
      <c r="D9789" s="4" t="s">
        <v>266</v>
      </c>
      <c r="E9789" s="5">
        <v>6.86</v>
      </c>
    </row>
    <row r="9790" spans="1:10" ht="21.95" customHeight="1" x14ac:dyDescent="0.15">
      <c r="A9790" s="6" t="s">
        <v>313</v>
      </c>
      <c r="B9790" s="4" t="s">
        <v>25</v>
      </c>
      <c r="C9790" s="4" t="s">
        <v>256</v>
      </c>
      <c r="D9790" s="4" t="s">
        <v>282</v>
      </c>
      <c r="E9790" s="5">
        <v>10.28</v>
      </c>
      <c r="F9790" t="s">
        <v>354</v>
      </c>
    </row>
    <row r="9791" spans="1:10" ht="21.95" customHeight="1" x14ac:dyDescent="0.15">
      <c r="A9791" s="6" t="s">
        <v>313</v>
      </c>
      <c r="B9791" s="4" t="s">
        <v>25</v>
      </c>
      <c r="C9791" s="4" t="s">
        <v>256</v>
      </c>
      <c r="D9791" s="4" t="s">
        <v>265</v>
      </c>
      <c r="E9791" s="5">
        <v>9.9</v>
      </c>
    </row>
    <row r="9792" spans="1:10" ht="21.95" customHeight="1" x14ac:dyDescent="0.15">
      <c r="A9792" s="6" t="s">
        <v>313</v>
      </c>
      <c r="B9792" s="4" t="s">
        <v>25</v>
      </c>
      <c r="C9792" s="4" t="s">
        <v>256</v>
      </c>
      <c r="D9792" s="4" t="s">
        <v>266</v>
      </c>
      <c r="E9792" s="5">
        <v>10.33</v>
      </c>
    </row>
    <row r="9793" spans="1:10" ht="21.95" customHeight="1" x14ac:dyDescent="0.15">
      <c r="A9793" s="6" t="s">
        <v>313</v>
      </c>
      <c r="B9793" s="4" t="s">
        <v>26</v>
      </c>
      <c r="C9793" s="4" t="s">
        <v>256</v>
      </c>
      <c r="D9793" s="4" t="s">
        <v>265</v>
      </c>
      <c r="E9793" s="5">
        <v>10.33</v>
      </c>
      <c r="F9793" t="s">
        <v>353</v>
      </c>
      <c r="G9793" s="17">
        <f>+E9793+E9794+E9795+E9796+E9797</f>
        <v>42.29</v>
      </c>
      <c r="H9793" s="17">
        <f>+E9799+E9800+E9798</f>
        <v>30</v>
      </c>
      <c r="I9793" s="18">
        <f>+(G9793/4)/(H9793/3)</f>
        <v>1.05725</v>
      </c>
      <c r="J9793" s="21">
        <f>+(B9793-$K$1)/7</f>
        <v>10</v>
      </c>
    </row>
    <row r="9794" spans="1:10" ht="21.95" customHeight="1" x14ac:dyDescent="0.15">
      <c r="A9794" s="6" t="s">
        <v>313</v>
      </c>
      <c r="B9794" s="4" t="s">
        <v>26</v>
      </c>
      <c r="C9794" s="4" t="s">
        <v>256</v>
      </c>
      <c r="D9794" s="4" t="s">
        <v>265</v>
      </c>
      <c r="E9794" s="5">
        <v>4.91</v>
      </c>
    </row>
    <row r="9795" spans="1:10" ht="21.95" customHeight="1" x14ac:dyDescent="0.15">
      <c r="A9795" s="6" t="s">
        <v>313</v>
      </c>
      <c r="B9795" s="4" t="s">
        <v>26</v>
      </c>
      <c r="C9795" s="4" t="s">
        <v>256</v>
      </c>
      <c r="D9795" s="4" t="s">
        <v>266</v>
      </c>
      <c r="E9795" s="5">
        <v>10.96</v>
      </c>
    </row>
    <row r="9796" spans="1:10" ht="21.95" customHeight="1" x14ac:dyDescent="0.15">
      <c r="A9796" s="6" t="s">
        <v>313</v>
      </c>
      <c r="B9796" s="4" t="s">
        <v>26</v>
      </c>
      <c r="C9796" s="4" t="s">
        <v>256</v>
      </c>
      <c r="D9796" s="4" t="s">
        <v>266</v>
      </c>
      <c r="E9796" s="5">
        <v>5.91</v>
      </c>
    </row>
    <row r="9797" spans="1:10" ht="21.95" customHeight="1" x14ac:dyDescent="0.15">
      <c r="A9797" s="6" t="s">
        <v>313</v>
      </c>
      <c r="B9797" s="4" t="s">
        <v>26</v>
      </c>
      <c r="C9797" s="4" t="s">
        <v>256</v>
      </c>
      <c r="D9797" s="4" t="s">
        <v>261</v>
      </c>
      <c r="E9797" s="5">
        <v>10.18</v>
      </c>
    </row>
    <row r="9798" spans="1:10" ht="21.95" customHeight="1" x14ac:dyDescent="0.15">
      <c r="A9798" s="6" t="s">
        <v>313</v>
      </c>
      <c r="B9798" s="4" t="s">
        <v>27</v>
      </c>
      <c r="C9798" s="4" t="s">
        <v>256</v>
      </c>
      <c r="D9798" s="4" t="s">
        <v>282</v>
      </c>
      <c r="E9798" s="5">
        <v>10.26</v>
      </c>
      <c r="F9798" t="s">
        <v>354</v>
      </c>
    </row>
    <row r="9799" spans="1:10" ht="21.95" customHeight="1" x14ac:dyDescent="0.15">
      <c r="A9799" s="9" t="s">
        <v>313</v>
      </c>
      <c r="B9799" s="4" t="s">
        <v>27</v>
      </c>
      <c r="C9799" s="4" t="s">
        <v>256</v>
      </c>
      <c r="D9799" s="4" t="s">
        <v>265</v>
      </c>
      <c r="E9799" s="5">
        <v>10.3</v>
      </c>
    </row>
    <row r="9800" spans="1:10" ht="21.95" customHeight="1" x14ac:dyDescent="0.15">
      <c r="A9800" s="6" t="s">
        <v>313</v>
      </c>
      <c r="B9800" s="4" t="s">
        <v>27</v>
      </c>
      <c r="C9800" s="4" t="s">
        <v>256</v>
      </c>
      <c r="D9800" s="4" t="s">
        <v>266</v>
      </c>
      <c r="E9800" s="5">
        <v>9.44</v>
      </c>
    </row>
    <row r="9801" spans="1:10" ht="21.95" customHeight="1" x14ac:dyDescent="0.15">
      <c r="A9801" s="6" t="s">
        <v>313</v>
      </c>
      <c r="B9801" s="4" t="s">
        <v>28</v>
      </c>
      <c r="C9801" s="4" t="s">
        <v>256</v>
      </c>
      <c r="D9801" s="4" t="s">
        <v>265</v>
      </c>
      <c r="E9801" s="5">
        <v>10.25</v>
      </c>
      <c r="F9801" t="s">
        <v>353</v>
      </c>
      <c r="G9801" s="17">
        <f>+E9801+E9802+E9803+E9804</f>
        <v>32.36</v>
      </c>
      <c r="H9801" s="17">
        <f>+E9807+E9805+E9806</f>
        <v>19.899999999999999</v>
      </c>
      <c r="I9801" s="18">
        <f>+(G9801/4)/(H9801/3)</f>
        <v>1.2195979899497489</v>
      </c>
      <c r="J9801" s="21">
        <f>+(B9801-$K$1)/7</f>
        <v>11</v>
      </c>
    </row>
    <row r="9802" spans="1:10" ht="21.95" customHeight="1" x14ac:dyDescent="0.15">
      <c r="A9802" s="6" t="s">
        <v>313</v>
      </c>
      <c r="B9802" s="4" t="s">
        <v>28</v>
      </c>
      <c r="C9802" s="4" t="s">
        <v>256</v>
      </c>
      <c r="D9802" s="4" t="s">
        <v>265</v>
      </c>
      <c r="E9802" s="5">
        <v>7.53</v>
      </c>
    </row>
    <row r="9803" spans="1:10" ht="21.95" customHeight="1" x14ac:dyDescent="0.15">
      <c r="A9803" s="6" t="s">
        <v>313</v>
      </c>
      <c r="B9803" s="4" t="s">
        <v>28</v>
      </c>
      <c r="C9803" s="4" t="s">
        <v>256</v>
      </c>
      <c r="D9803" s="4" t="s">
        <v>260</v>
      </c>
      <c r="E9803" s="5">
        <v>10.01</v>
      </c>
    </row>
    <row r="9804" spans="1:10" ht="21.95" customHeight="1" x14ac:dyDescent="0.15">
      <c r="A9804" s="6" t="s">
        <v>313</v>
      </c>
      <c r="B9804" s="4" t="s">
        <v>28</v>
      </c>
      <c r="C9804" s="4" t="s">
        <v>256</v>
      </c>
      <c r="D9804" s="4" t="s">
        <v>260</v>
      </c>
      <c r="E9804" s="5">
        <v>4.57</v>
      </c>
    </row>
    <row r="9805" spans="1:10" ht="21.95" customHeight="1" x14ac:dyDescent="0.15">
      <c r="A9805" s="6" t="s">
        <v>313</v>
      </c>
      <c r="B9805" s="4" t="s">
        <v>30</v>
      </c>
      <c r="C9805" s="4" t="s">
        <v>256</v>
      </c>
      <c r="D9805" s="4" t="s">
        <v>282</v>
      </c>
      <c r="E9805" s="5">
        <v>3.84</v>
      </c>
      <c r="F9805" t="s">
        <v>354</v>
      </c>
    </row>
    <row r="9806" spans="1:10" ht="21.95" customHeight="1" x14ac:dyDescent="0.15">
      <c r="A9806" s="6" t="s">
        <v>313</v>
      </c>
      <c r="B9806" s="4" t="s">
        <v>30</v>
      </c>
      <c r="C9806" s="4" t="s">
        <v>256</v>
      </c>
      <c r="D9806" s="4" t="s">
        <v>265</v>
      </c>
      <c r="E9806" s="5">
        <v>7.49</v>
      </c>
    </row>
    <row r="9807" spans="1:10" ht="21.95" customHeight="1" x14ac:dyDescent="0.15">
      <c r="A9807" s="6" t="s">
        <v>313</v>
      </c>
      <c r="B9807" s="4" t="s">
        <v>30</v>
      </c>
      <c r="C9807" s="4" t="s">
        <v>256</v>
      </c>
      <c r="D9807" s="4" t="s">
        <v>266</v>
      </c>
      <c r="E9807" s="5">
        <v>8.57</v>
      </c>
    </row>
    <row r="9808" spans="1:10" ht="21.95" customHeight="1" x14ac:dyDescent="0.15">
      <c r="A9808" s="6" t="s">
        <v>313</v>
      </c>
      <c r="B9808" s="4" t="s">
        <v>31</v>
      </c>
      <c r="C9808" s="4" t="s">
        <v>256</v>
      </c>
      <c r="D9808" s="4" t="s">
        <v>282</v>
      </c>
      <c r="E9808" s="5">
        <v>8.6300000000000008</v>
      </c>
      <c r="F9808" t="s">
        <v>353</v>
      </c>
      <c r="G9808" s="17">
        <f>+E9808+E9809+E9810+E9811+E9812+E9813</f>
        <v>55.62</v>
      </c>
      <c r="H9808" s="17">
        <f>+E9814+E9815+E9816</f>
        <v>27.75</v>
      </c>
      <c r="I9808" s="18">
        <f>+(G9808/4)/(H9808/3)</f>
        <v>1.5032432432432432</v>
      </c>
      <c r="J9808" s="21">
        <f>+(B9808-$K$1)/7</f>
        <v>12</v>
      </c>
    </row>
    <row r="9809" spans="1:10" ht="21.95" customHeight="1" x14ac:dyDescent="0.15">
      <c r="A9809" s="6" t="s">
        <v>313</v>
      </c>
      <c r="B9809" s="4" t="s">
        <v>31</v>
      </c>
      <c r="C9809" s="4" t="s">
        <v>256</v>
      </c>
      <c r="D9809" s="4" t="s">
        <v>282</v>
      </c>
      <c r="E9809" s="5">
        <v>8.5500000000000007</v>
      </c>
    </row>
    <row r="9810" spans="1:10" ht="21.95" customHeight="1" x14ac:dyDescent="0.15">
      <c r="A9810" s="6" t="s">
        <v>313</v>
      </c>
      <c r="B9810" s="4" t="s">
        <v>31</v>
      </c>
      <c r="C9810" s="4" t="s">
        <v>256</v>
      </c>
      <c r="D9810" s="4" t="s">
        <v>265</v>
      </c>
      <c r="E9810" s="5">
        <v>11.76</v>
      </c>
    </row>
    <row r="9811" spans="1:10" ht="21.95" customHeight="1" x14ac:dyDescent="0.15">
      <c r="A9811" s="6" t="s">
        <v>313</v>
      </c>
      <c r="B9811" s="4" t="s">
        <v>31</v>
      </c>
      <c r="C9811" s="4" t="s">
        <v>256</v>
      </c>
      <c r="D9811" s="4" t="s">
        <v>265</v>
      </c>
      <c r="E9811" s="5">
        <v>7.76</v>
      </c>
    </row>
    <row r="9812" spans="1:10" ht="21.95" customHeight="1" x14ac:dyDescent="0.15">
      <c r="A9812" s="6" t="s">
        <v>313</v>
      </c>
      <c r="B9812" s="4" t="s">
        <v>31</v>
      </c>
      <c r="C9812" s="4" t="s">
        <v>256</v>
      </c>
      <c r="D9812" s="4" t="s">
        <v>266</v>
      </c>
      <c r="E9812" s="5">
        <v>13.21</v>
      </c>
    </row>
    <row r="9813" spans="1:10" ht="21.95" customHeight="1" x14ac:dyDescent="0.15">
      <c r="A9813" s="6" t="s">
        <v>313</v>
      </c>
      <c r="B9813" s="4" t="s">
        <v>31</v>
      </c>
      <c r="C9813" s="4" t="s">
        <v>256</v>
      </c>
      <c r="D9813" s="4" t="s">
        <v>266</v>
      </c>
      <c r="E9813" s="5">
        <v>5.71</v>
      </c>
    </row>
    <row r="9814" spans="1:10" ht="21.95" customHeight="1" x14ac:dyDescent="0.15">
      <c r="A9814" s="6" t="s">
        <v>313</v>
      </c>
      <c r="B9814" s="4" t="s">
        <v>33</v>
      </c>
      <c r="C9814" s="4" t="s">
        <v>256</v>
      </c>
      <c r="D9814" s="4" t="s">
        <v>282</v>
      </c>
      <c r="E9814" s="5">
        <v>9.34</v>
      </c>
      <c r="F9814" t="s">
        <v>354</v>
      </c>
    </row>
    <row r="9815" spans="1:10" ht="21.95" customHeight="1" x14ac:dyDescent="0.15">
      <c r="A9815" s="6" t="s">
        <v>313</v>
      </c>
      <c r="B9815" s="4" t="s">
        <v>33</v>
      </c>
      <c r="C9815" s="4" t="s">
        <v>256</v>
      </c>
      <c r="D9815" s="4" t="s">
        <v>265</v>
      </c>
      <c r="E9815" s="5">
        <v>8.6</v>
      </c>
    </row>
    <row r="9816" spans="1:10" ht="21.95" customHeight="1" x14ac:dyDescent="0.15">
      <c r="A9816" s="6" t="s">
        <v>313</v>
      </c>
      <c r="B9816" s="4" t="s">
        <v>33</v>
      </c>
      <c r="C9816" s="4" t="s">
        <v>256</v>
      </c>
      <c r="D9816" s="4" t="s">
        <v>266</v>
      </c>
      <c r="E9816" s="5">
        <v>9.81</v>
      </c>
    </row>
    <row r="9817" spans="1:10" ht="21.95" customHeight="1" x14ac:dyDescent="0.15">
      <c r="A9817" s="6" t="s">
        <v>313</v>
      </c>
      <c r="B9817" s="4" t="s">
        <v>34</v>
      </c>
      <c r="C9817" s="4" t="s">
        <v>256</v>
      </c>
      <c r="D9817" s="4" t="s">
        <v>282</v>
      </c>
      <c r="E9817" s="5">
        <v>9.9</v>
      </c>
      <c r="F9817" t="s">
        <v>353</v>
      </c>
      <c r="G9817" s="17">
        <f>+E9817+E9818+E9819+E9820+E9821+E9822</f>
        <v>58.31</v>
      </c>
      <c r="H9817" s="17">
        <f>+E9823+E9824+E9825</f>
        <v>34.92</v>
      </c>
      <c r="I9817" s="18">
        <f>+(G9817/4)/(H9817/3)</f>
        <v>1.2523625429553265</v>
      </c>
      <c r="J9817" s="21">
        <f>+(B9817-$K$1)/7</f>
        <v>13</v>
      </c>
    </row>
    <row r="9818" spans="1:10" ht="21.95" customHeight="1" x14ac:dyDescent="0.15">
      <c r="A9818" s="6" t="s">
        <v>313</v>
      </c>
      <c r="B9818" s="4" t="s">
        <v>34</v>
      </c>
      <c r="C9818" s="4" t="s">
        <v>256</v>
      </c>
      <c r="D9818" s="4" t="s">
        <v>282</v>
      </c>
      <c r="E9818" s="5">
        <v>9.75</v>
      </c>
    </row>
    <row r="9819" spans="1:10" ht="21.95" customHeight="1" x14ac:dyDescent="0.15">
      <c r="A9819" s="6" t="s">
        <v>313</v>
      </c>
      <c r="B9819" s="4" t="s">
        <v>34</v>
      </c>
      <c r="C9819" s="4" t="s">
        <v>256</v>
      </c>
      <c r="D9819" s="4" t="s">
        <v>265</v>
      </c>
      <c r="E9819" s="5">
        <v>12.84</v>
      </c>
    </row>
    <row r="9820" spans="1:10" ht="21.95" customHeight="1" x14ac:dyDescent="0.15">
      <c r="A9820" s="6" t="s">
        <v>313</v>
      </c>
      <c r="B9820" s="4" t="s">
        <v>34</v>
      </c>
      <c r="C9820" s="4" t="s">
        <v>256</v>
      </c>
      <c r="D9820" s="4" t="s">
        <v>265</v>
      </c>
      <c r="E9820" s="5">
        <v>6.56</v>
      </c>
    </row>
    <row r="9821" spans="1:10" ht="21.95" customHeight="1" x14ac:dyDescent="0.15">
      <c r="A9821" s="6" t="s">
        <v>313</v>
      </c>
      <c r="B9821" s="4" t="s">
        <v>34</v>
      </c>
      <c r="C9821" s="4" t="s">
        <v>256</v>
      </c>
      <c r="D9821" s="4" t="s">
        <v>266</v>
      </c>
      <c r="E9821" s="5">
        <v>11.81</v>
      </c>
    </row>
    <row r="9822" spans="1:10" ht="21.95" customHeight="1" x14ac:dyDescent="0.15">
      <c r="A9822" s="6" t="s">
        <v>313</v>
      </c>
      <c r="B9822" s="4" t="s">
        <v>34</v>
      </c>
      <c r="C9822" s="4" t="s">
        <v>256</v>
      </c>
      <c r="D9822" s="4" t="s">
        <v>266</v>
      </c>
      <c r="E9822" s="5">
        <v>7.45</v>
      </c>
    </row>
    <row r="9823" spans="1:10" ht="21.95" customHeight="1" x14ac:dyDescent="0.15">
      <c r="A9823" s="6" t="s">
        <v>313</v>
      </c>
      <c r="B9823" s="4" t="s">
        <v>35</v>
      </c>
      <c r="C9823" s="4" t="s">
        <v>256</v>
      </c>
      <c r="D9823" s="4" t="s">
        <v>282</v>
      </c>
      <c r="E9823" s="5">
        <v>11.84</v>
      </c>
      <c r="F9823" t="s">
        <v>354</v>
      </c>
    </row>
    <row r="9824" spans="1:10" ht="21.95" customHeight="1" x14ac:dyDescent="0.15">
      <c r="A9824" s="6" t="s">
        <v>313</v>
      </c>
      <c r="B9824" s="4" t="s">
        <v>35</v>
      </c>
      <c r="C9824" s="4" t="s">
        <v>256</v>
      </c>
      <c r="D9824" s="4" t="s">
        <v>265</v>
      </c>
      <c r="E9824" s="5">
        <v>12.44</v>
      </c>
    </row>
    <row r="9825" spans="1:10" ht="21.95" customHeight="1" x14ac:dyDescent="0.15">
      <c r="A9825" s="6" t="s">
        <v>313</v>
      </c>
      <c r="B9825" s="4" t="s">
        <v>35</v>
      </c>
      <c r="C9825" s="4" t="s">
        <v>256</v>
      </c>
      <c r="D9825" s="4" t="s">
        <v>266</v>
      </c>
      <c r="E9825" s="5">
        <v>10.64</v>
      </c>
    </row>
    <row r="9826" spans="1:10" ht="21.95" customHeight="1" x14ac:dyDescent="0.15">
      <c r="A9826" s="6" t="s">
        <v>313</v>
      </c>
      <c r="B9826" s="4" t="s">
        <v>36</v>
      </c>
      <c r="C9826" s="4" t="s">
        <v>256</v>
      </c>
      <c r="D9826" s="4" t="s">
        <v>265</v>
      </c>
      <c r="E9826" s="5">
        <v>13.06</v>
      </c>
      <c r="F9826" t="s">
        <v>353</v>
      </c>
      <c r="G9826" s="17">
        <f>+E9826+E9827+E9828+E9829+E9830</f>
        <v>51.660000000000004</v>
      </c>
      <c r="H9826" s="17">
        <f>+E9832+E9833+E9831</f>
        <v>29.61</v>
      </c>
      <c r="I9826" s="18">
        <f>+(G9826/4)/(H9826/3)</f>
        <v>1.3085106382978726</v>
      </c>
      <c r="J9826" s="21">
        <f>+(B9826-$K$1)/7</f>
        <v>14</v>
      </c>
    </row>
    <row r="9827" spans="1:10" ht="21.95" customHeight="1" x14ac:dyDescent="0.15">
      <c r="A9827" s="6" t="s">
        <v>313</v>
      </c>
      <c r="B9827" s="4" t="s">
        <v>36</v>
      </c>
      <c r="C9827" s="4" t="s">
        <v>256</v>
      </c>
      <c r="D9827" s="4" t="s">
        <v>265</v>
      </c>
      <c r="E9827" s="5">
        <v>8.24</v>
      </c>
    </row>
    <row r="9828" spans="1:10" ht="21.95" customHeight="1" x14ac:dyDescent="0.15">
      <c r="A9828" s="6" t="s">
        <v>313</v>
      </c>
      <c r="B9828" s="4" t="s">
        <v>36</v>
      </c>
      <c r="C9828" s="4" t="s">
        <v>256</v>
      </c>
      <c r="D9828" s="4" t="s">
        <v>266</v>
      </c>
      <c r="E9828" s="5">
        <v>13.62</v>
      </c>
    </row>
    <row r="9829" spans="1:10" ht="21.95" customHeight="1" x14ac:dyDescent="0.15">
      <c r="A9829" s="6" t="s">
        <v>313</v>
      </c>
      <c r="B9829" s="4" t="s">
        <v>36</v>
      </c>
      <c r="C9829" s="4" t="s">
        <v>256</v>
      </c>
      <c r="D9829" s="4" t="s">
        <v>266</v>
      </c>
      <c r="E9829" s="5">
        <v>10.34</v>
      </c>
    </row>
    <row r="9830" spans="1:10" ht="21.95" customHeight="1" x14ac:dyDescent="0.15">
      <c r="A9830" s="6" t="s">
        <v>313</v>
      </c>
      <c r="B9830" s="4" t="s">
        <v>36</v>
      </c>
      <c r="C9830" s="4" t="s">
        <v>256</v>
      </c>
      <c r="D9830" s="4" t="s">
        <v>260</v>
      </c>
      <c r="E9830" s="5">
        <v>6.4</v>
      </c>
    </row>
    <row r="9831" spans="1:10" ht="21.95" customHeight="1" x14ac:dyDescent="0.15">
      <c r="A9831" s="6" t="s">
        <v>313</v>
      </c>
      <c r="B9831" s="4" t="s">
        <v>37</v>
      </c>
      <c r="C9831" s="4" t="s">
        <v>256</v>
      </c>
      <c r="D9831" s="4" t="s">
        <v>265</v>
      </c>
      <c r="E9831" s="5">
        <v>9.27</v>
      </c>
      <c r="F9831" t="s">
        <v>354</v>
      </c>
    </row>
    <row r="9832" spans="1:10" ht="21.95" customHeight="1" x14ac:dyDescent="0.15">
      <c r="A9832" s="6" t="s">
        <v>313</v>
      </c>
      <c r="B9832" s="4" t="s">
        <v>37</v>
      </c>
      <c r="C9832" s="4" t="s">
        <v>256</v>
      </c>
      <c r="D9832" s="4" t="s">
        <v>266</v>
      </c>
      <c r="E9832" s="5">
        <v>9.77</v>
      </c>
    </row>
    <row r="9833" spans="1:10" ht="21.95" customHeight="1" x14ac:dyDescent="0.15">
      <c r="A9833" s="6" t="s">
        <v>313</v>
      </c>
      <c r="B9833" s="4" t="s">
        <v>37</v>
      </c>
      <c r="C9833" s="4" t="s">
        <v>256</v>
      </c>
      <c r="D9833" s="4" t="s">
        <v>260</v>
      </c>
      <c r="E9833" s="5">
        <v>10.57</v>
      </c>
    </row>
    <row r="9834" spans="1:10" ht="21.95" customHeight="1" x14ac:dyDescent="0.15">
      <c r="A9834" s="6" t="s">
        <v>313</v>
      </c>
      <c r="B9834" s="4" t="s">
        <v>38</v>
      </c>
      <c r="C9834" s="4" t="s">
        <v>256</v>
      </c>
      <c r="D9834" s="4" t="s">
        <v>265</v>
      </c>
      <c r="E9834" s="5">
        <v>11.85</v>
      </c>
      <c r="F9834" t="s">
        <v>353</v>
      </c>
      <c r="G9834" s="17">
        <f>+E9834+E9835+E9836+E9837+E9838+E9839+E9840</f>
        <v>81.19</v>
      </c>
      <c r="H9834" s="17">
        <f>+E9844+E9841+E9842+E9843+E9845</f>
        <v>32.65</v>
      </c>
      <c r="I9834" s="18">
        <f>+(G9834/4)/(H9834/3)</f>
        <v>1.8650076569678407</v>
      </c>
      <c r="J9834" s="21">
        <f>+(B9834-$K$1)/7</f>
        <v>15</v>
      </c>
    </row>
    <row r="9835" spans="1:10" ht="21.95" customHeight="1" x14ac:dyDescent="0.15">
      <c r="A9835" s="6" t="s">
        <v>313</v>
      </c>
      <c r="B9835" s="4" t="s">
        <v>38</v>
      </c>
      <c r="C9835" s="4" t="s">
        <v>256</v>
      </c>
      <c r="D9835" s="4" t="s">
        <v>265</v>
      </c>
      <c r="E9835" s="5">
        <v>12.43</v>
      </c>
    </row>
    <row r="9836" spans="1:10" ht="21.95" customHeight="1" x14ac:dyDescent="0.15">
      <c r="A9836" s="6" t="s">
        <v>313</v>
      </c>
      <c r="B9836" s="4" t="s">
        <v>38</v>
      </c>
      <c r="C9836" s="4" t="s">
        <v>256</v>
      </c>
      <c r="D9836" s="4" t="s">
        <v>266</v>
      </c>
      <c r="E9836" s="5">
        <v>12.42</v>
      </c>
    </row>
    <row r="9837" spans="1:10" ht="21.95" customHeight="1" x14ac:dyDescent="0.15">
      <c r="A9837" s="6" t="s">
        <v>313</v>
      </c>
      <c r="B9837" s="4" t="s">
        <v>38</v>
      </c>
      <c r="C9837" s="4" t="s">
        <v>256</v>
      </c>
      <c r="D9837" s="4" t="s">
        <v>266</v>
      </c>
      <c r="E9837" s="5">
        <v>12.8</v>
      </c>
    </row>
    <row r="9838" spans="1:10" ht="21.95" customHeight="1" x14ac:dyDescent="0.15">
      <c r="A9838" s="6" t="s">
        <v>313</v>
      </c>
      <c r="B9838" s="4" t="s">
        <v>38</v>
      </c>
      <c r="C9838" s="4" t="s">
        <v>256</v>
      </c>
      <c r="D9838" s="4" t="s">
        <v>261</v>
      </c>
      <c r="E9838" s="5">
        <v>10.52</v>
      </c>
    </row>
    <row r="9839" spans="1:10" ht="21.95" customHeight="1" x14ac:dyDescent="0.15">
      <c r="A9839" s="6" t="s">
        <v>313</v>
      </c>
      <c r="B9839" s="4" t="s">
        <v>38</v>
      </c>
      <c r="C9839" s="4" t="s">
        <v>256</v>
      </c>
      <c r="D9839" s="4" t="s">
        <v>261</v>
      </c>
      <c r="E9839" s="5">
        <v>8.6</v>
      </c>
    </row>
    <row r="9840" spans="1:10" ht="21.95" customHeight="1" x14ac:dyDescent="0.15">
      <c r="A9840" s="6" t="s">
        <v>313</v>
      </c>
      <c r="B9840" s="4" t="s">
        <v>142</v>
      </c>
      <c r="C9840" s="4" t="s">
        <v>256</v>
      </c>
      <c r="D9840" s="4" t="s">
        <v>282</v>
      </c>
      <c r="E9840" s="5">
        <v>12.57</v>
      </c>
    </row>
    <row r="9841" spans="1:10" ht="21.95" customHeight="1" x14ac:dyDescent="0.15">
      <c r="A9841" s="9" t="s">
        <v>313</v>
      </c>
      <c r="B9841" s="4" t="s">
        <v>39</v>
      </c>
      <c r="C9841" s="4" t="s">
        <v>256</v>
      </c>
      <c r="D9841" s="4" t="s">
        <v>265</v>
      </c>
      <c r="E9841" s="5">
        <v>2.67</v>
      </c>
      <c r="F9841" t="s">
        <v>354</v>
      </c>
    </row>
    <row r="9842" spans="1:10" ht="21.95" customHeight="1" x14ac:dyDescent="0.15">
      <c r="A9842" s="6" t="s">
        <v>313</v>
      </c>
      <c r="B9842" s="4" t="s">
        <v>39</v>
      </c>
      <c r="C9842" s="4" t="s">
        <v>256</v>
      </c>
      <c r="D9842" s="4" t="s">
        <v>266</v>
      </c>
      <c r="E9842" s="5">
        <v>10.92</v>
      </c>
    </row>
    <row r="9843" spans="1:10" ht="21.95" customHeight="1" x14ac:dyDescent="0.15">
      <c r="A9843" s="6" t="s">
        <v>313</v>
      </c>
      <c r="B9843" s="4" t="s">
        <v>39</v>
      </c>
      <c r="C9843" s="4" t="s">
        <v>256</v>
      </c>
      <c r="D9843" s="4" t="s">
        <v>266</v>
      </c>
      <c r="E9843" s="5">
        <v>2.4300000000000002</v>
      </c>
    </row>
    <row r="9844" spans="1:10" ht="21.95" customHeight="1" x14ac:dyDescent="0.15">
      <c r="A9844" s="6" t="s">
        <v>313</v>
      </c>
      <c r="B9844" s="4" t="s">
        <v>39</v>
      </c>
      <c r="C9844" s="4" t="s">
        <v>256</v>
      </c>
      <c r="D9844" s="4" t="s">
        <v>261</v>
      </c>
      <c r="E9844" s="5">
        <v>9.6300000000000008</v>
      </c>
    </row>
    <row r="9845" spans="1:10" ht="21.95" customHeight="1" x14ac:dyDescent="0.15">
      <c r="A9845" s="6" t="s">
        <v>313</v>
      </c>
      <c r="B9845" s="4" t="s">
        <v>39</v>
      </c>
      <c r="C9845" s="4" t="s">
        <v>256</v>
      </c>
      <c r="D9845" s="4" t="s">
        <v>283</v>
      </c>
      <c r="E9845" s="5">
        <v>7</v>
      </c>
    </row>
    <row r="9846" spans="1:10" ht="21.95" customHeight="1" x14ac:dyDescent="0.15">
      <c r="A9846" s="6" t="s">
        <v>313</v>
      </c>
      <c r="B9846" s="4" t="s">
        <v>40</v>
      </c>
      <c r="C9846" s="4" t="s">
        <v>256</v>
      </c>
      <c r="D9846" s="4" t="s">
        <v>265</v>
      </c>
      <c r="E9846" s="5">
        <v>12.75</v>
      </c>
      <c r="F9846" t="s">
        <v>353</v>
      </c>
      <c r="G9846" s="17">
        <f>+E9846+E9847+E9848+E9849</f>
        <v>45.39</v>
      </c>
      <c r="H9846" s="17">
        <f>+E9852+E9850+E9851</f>
        <v>30.800000000000004</v>
      </c>
      <c r="I9846" s="18">
        <f>+(G9846/4)/(H9846/3)</f>
        <v>1.1052759740259739</v>
      </c>
      <c r="J9846" s="21">
        <f>+(B9846-$K$1)/7</f>
        <v>16</v>
      </c>
    </row>
    <row r="9847" spans="1:10" ht="21.95" customHeight="1" x14ac:dyDescent="0.15">
      <c r="A9847" s="6" t="s">
        <v>313</v>
      </c>
      <c r="B9847" s="4" t="s">
        <v>40</v>
      </c>
      <c r="C9847" s="4" t="s">
        <v>256</v>
      </c>
      <c r="D9847" s="4" t="s">
        <v>265</v>
      </c>
      <c r="E9847" s="5">
        <v>9.89</v>
      </c>
    </row>
    <row r="9848" spans="1:10" ht="21.95" customHeight="1" x14ac:dyDescent="0.15">
      <c r="A9848" s="6" t="s">
        <v>313</v>
      </c>
      <c r="B9848" s="4" t="s">
        <v>40</v>
      </c>
      <c r="C9848" s="4" t="s">
        <v>256</v>
      </c>
      <c r="D9848" s="4" t="s">
        <v>266</v>
      </c>
      <c r="E9848" s="5">
        <v>10.72</v>
      </c>
    </row>
    <row r="9849" spans="1:10" ht="21.95" customHeight="1" x14ac:dyDescent="0.15">
      <c r="A9849" s="6" t="s">
        <v>313</v>
      </c>
      <c r="B9849" s="4" t="s">
        <v>40</v>
      </c>
      <c r="C9849" s="4" t="s">
        <v>256</v>
      </c>
      <c r="D9849" s="4" t="s">
        <v>266</v>
      </c>
      <c r="E9849" s="5">
        <v>12.03</v>
      </c>
    </row>
    <row r="9850" spans="1:10" ht="21.95" customHeight="1" x14ac:dyDescent="0.15">
      <c r="A9850" s="6" t="s">
        <v>313</v>
      </c>
      <c r="B9850" s="4" t="s">
        <v>41</v>
      </c>
      <c r="C9850" s="4" t="s">
        <v>256</v>
      </c>
      <c r="D9850" s="4" t="s">
        <v>282</v>
      </c>
      <c r="E9850" s="5">
        <v>7.77</v>
      </c>
      <c r="F9850" t="s">
        <v>354</v>
      </c>
    </row>
    <row r="9851" spans="1:10" ht="21.95" customHeight="1" x14ac:dyDescent="0.15">
      <c r="A9851" s="6" t="s">
        <v>313</v>
      </c>
      <c r="B9851" s="4" t="s">
        <v>41</v>
      </c>
      <c r="C9851" s="4" t="s">
        <v>256</v>
      </c>
      <c r="D9851" s="4" t="s">
        <v>265</v>
      </c>
      <c r="E9851" s="5">
        <v>12.63</v>
      </c>
    </row>
    <row r="9852" spans="1:10" ht="21.95" customHeight="1" x14ac:dyDescent="0.15">
      <c r="A9852" s="6" t="s">
        <v>313</v>
      </c>
      <c r="B9852" s="4" t="s">
        <v>41</v>
      </c>
      <c r="C9852" s="4" t="s">
        <v>256</v>
      </c>
      <c r="D9852" s="4" t="s">
        <v>266</v>
      </c>
      <c r="E9852" s="5">
        <v>10.4</v>
      </c>
    </row>
    <row r="9853" spans="1:10" ht="21.95" customHeight="1" x14ac:dyDescent="0.15">
      <c r="A9853" s="6" t="s">
        <v>313</v>
      </c>
      <c r="B9853" s="4" t="s">
        <v>42</v>
      </c>
      <c r="C9853" s="4" t="s">
        <v>256</v>
      </c>
      <c r="D9853" s="4" t="s">
        <v>282</v>
      </c>
      <c r="E9853" s="5">
        <v>11.96</v>
      </c>
      <c r="F9853" t="s">
        <v>353</v>
      </c>
      <c r="G9853" s="17">
        <f>+E9853+E9854+E9855+E9856+E9857+E9858</f>
        <v>70.86</v>
      </c>
      <c r="H9853" s="17">
        <f>+E9859+E9860</f>
        <v>21.46</v>
      </c>
      <c r="I9853" s="18">
        <f>+(G9853/4)/(H9853/3)</f>
        <v>2.4764678471575023</v>
      </c>
      <c r="J9853" s="21">
        <f>+(B9853-$K$1)/7</f>
        <v>17</v>
      </c>
    </row>
    <row r="9854" spans="1:10" ht="21.95" customHeight="1" x14ac:dyDescent="0.15">
      <c r="A9854" s="6" t="s">
        <v>313</v>
      </c>
      <c r="B9854" s="4" t="s">
        <v>42</v>
      </c>
      <c r="C9854" s="4" t="s">
        <v>256</v>
      </c>
      <c r="D9854" s="4" t="s">
        <v>282</v>
      </c>
      <c r="E9854" s="5">
        <v>13.52</v>
      </c>
    </row>
    <row r="9855" spans="1:10" ht="21.95" customHeight="1" x14ac:dyDescent="0.15">
      <c r="A9855" s="6" t="s">
        <v>313</v>
      </c>
      <c r="B9855" s="4" t="s">
        <v>42</v>
      </c>
      <c r="C9855" s="4" t="s">
        <v>256</v>
      </c>
      <c r="D9855" s="4" t="s">
        <v>265</v>
      </c>
      <c r="E9855" s="5">
        <v>12.66</v>
      </c>
    </row>
    <row r="9856" spans="1:10" ht="21.95" customHeight="1" x14ac:dyDescent="0.15">
      <c r="A9856" s="6" t="s">
        <v>313</v>
      </c>
      <c r="B9856" s="4" t="s">
        <v>42</v>
      </c>
      <c r="C9856" s="4" t="s">
        <v>256</v>
      </c>
      <c r="D9856" s="4" t="s">
        <v>265</v>
      </c>
      <c r="E9856" s="5">
        <v>11.87</v>
      </c>
    </row>
    <row r="9857" spans="1:10" ht="21.95" customHeight="1" x14ac:dyDescent="0.15">
      <c r="A9857" s="6" t="s">
        <v>313</v>
      </c>
      <c r="B9857" s="4" t="s">
        <v>42</v>
      </c>
      <c r="C9857" s="4" t="s">
        <v>256</v>
      </c>
      <c r="D9857" s="4" t="s">
        <v>266</v>
      </c>
      <c r="E9857" s="5">
        <v>10.96</v>
      </c>
    </row>
    <row r="9858" spans="1:10" ht="21.95" customHeight="1" x14ac:dyDescent="0.15">
      <c r="A9858" s="6" t="s">
        <v>313</v>
      </c>
      <c r="B9858" s="4" t="s">
        <v>42</v>
      </c>
      <c r="C9858" s="4" t="s">
        <v>256</v>
      </c>
      <c r="D9858" s="4" t="s">
        <v>266</v>
      </c>
      <c r="E9858" s="5">
        <v>9.89</v>
      </c>
    </row>
    <row r="9859" spans="1:10" ht="21.95" customHeight="1" x14ac:dyDescent="0.15">
      <c r="A9859" s="6" t="s">
        <v>313</v>
      </c>
      <c r="B9859" s="4" t="s">
        <v>43</v>
      </c>
      <c r="C9859" s="4" t="s">
        <v>256</v>
      </c>
      <c r="D9859" s="4" t="s">
        <v>265</v>
      </c>
      <c r="E9859" s="5">
        <v>10.74</v>
      </c>
      <c r="F9859" t="s">
        <v>354</v>
      </c>
    </row>
    <row r="9860" spans="1:10" ht="21.95" customHeight="1" x14ac:dyDescent="0.15">
      <c r="A9860" s="6" t="s">
        <v>313</v>
      </c>
      <c r="B9860" s="4" t="s">
        <v>43</v>
      </c>
      <c r="C9860" s="4" t="s">
        <v>256</v>
      </c>
      <c r="D9860" s="4" t="s">
        <v>266</v>
      </c>
      <c r="E9860" s="5">
        <v>10.72</v>
      </c>
    </row>
    <row r="9861" spans="1:10" ht="21.95" customHeight="1" x14ac:dyDescent="0.15">
      <c r="A9861" s="6" t="s">
        <v>313</v>
      </c>
      <c r="B9861" s="4" t="s">
        <v>44</v>
      </c>
      <c r="C9861" s="4" t="s">
        <v>256</v>
      </c>
      <c r="D9861" s="4" t="s">
        <v>282</v>
      </c>
      <c r="E9861" s="5">
        <v>12.32</v>
      </c>
      <c r="F9861" t="s">
        <v>353</v>
      </c>
      <c r="G9861" s="17">
        <f>+E9861+E9862+E9863+E9864+E9865+E9866</f>
        <v>69.759999999999991</v>
      </c>
      <c r="H9861" s="17">
        <f>+E9867+E9868+E9869</f>
        <v>38.72</v>
      </c>
      <c r="I9861" s="18">
        <f>+(G9861/4)/(H9861/3)</f>
        <v>1.3512396694214874</v>
      </c>
      <c r="J9861" s="21">
        <f>+(B9861-$K$1)/7</f>
        <v>18</v>
      </c>
    </row>
    <row r="9862" spans="1:10" ht="21.95" customHeight="1" x14ac:dyDescent="0.15">
      <c r="A9862" s="6" t="s">
        <v>313</v>
      </c>
      <c r="B9862" s="4" t="s">
        <v>44</v>
      </c>
      <c r="C9862" s="4" t="s">
        <v>256</v>
      </c>
      <c r="D9862" s="4" t="s">
        <v>282</v>
      </c>
      <c r="E9862" s="5">
        <v>11.9</v>
      </c>
    </row>
    <row r="9863" spans="1:10" ht="21.95" customHeight="1" x14ac:dyDescent="0.15">
      <c r="A9863" s="6" t="s">
        <v>313</v>
      </c>
      <c r="B9863" s="4" t="s">
        <v>44</v>
      </c>
      <c r="C9863" s="4" t="s">
        <v>256</v>
      </c>
      <c r="D9863" s="4" t="s">
        <v>265</v>
      </c>
      <c r="E9863" s="5">
        <v>13.26</v>
      </c>
    </row>
    <row r="9864" spans="1:10" ht="21.95" customHeight="1" x14ac:dyDescent="0.15">
      <c r="A9864" s="6" t="s">
        <v>313</v>
      </c>
      <c r="B9864" s="4" t="s">
        <v>44</v>
      </c>
      <c r="C9864" s="4" t="s">
        <v>256</v>
      </c>
      <c r="D9864" s="4" t="s">
        <v>265</v>
      </c>
      <c r="E9864" s="5">
        <v>9.5299999999999994</v>
      </c>
    </row>
    <row r="9865" spans="1:10" ht="21.95" customHeight="1" x14ac:dyDescent="0.15">
      <c r="A9865" s="6" t="s">
        <v>313</v>
      </c>
      <c r="B9865" s="4" t="s">
        <v>44</v>
      </c>
      <c r="C9865" s="4" t="s">
        <v>256</v>
      </c>
      <c r="D9865" s="4" t="s">
        <v>266</v>
      </c>
      <c r="E9865" s="5">
        <v>13</v>
      </c>
    </row>
    <row r="9866" spans="1:10" ht="21.95" customHeight="1" x14ac:dyDescent="0.15">
      <c r="A9866" s="6" t="s">
        <v>313</v>
      </c>
      <c r="B9866" s="4" t="s">
        <v>44</v>
      </c>
      <c r="C9866" s="4" t="s">
        <v>256</v>
      </c>
      <c r="D9866" s="4" t="s">
        <v>266</v>
      </c>
      <c r="E9866" s="5">
        <v>9.75</v>
      </c>
    </row>
    <row r="9867" spans="1:10" ht="21.95" customHeight="1" x14ac:dyDescent="0.15">
      <c r="A9867" s="6" t="s">
        <v>313</v>
      </c>
      <c r="B9867" s="4" t="s">
        <v>45</v>
      </c>
      <c r="C9867" s="4" t="s">
        <v>256</v>
      </c>
      <c r="D9867" s="4" t="s">
        <v>282</v>
      </c>
      <c r="E9867" s="5">
        <v>12.15</v>
      </c>
      <c r="F9867" t="s">
        <v>354</v>
      </c>
    </row>
    <row r="9868" spans="1:10" ht="21.95" customHeight="1" x14ac:dyDescent="0.15">
      <c r="A9868" s="6" t="s">
        <v>313</v>
      </c>
      <c r="B9868" s="4" t="s">
        <v>45</v>
      </c>
      <c r="C9868" s="4" t="s">
        <v>256</v>
      </c>
      <c r="D9868" s="4" t="s">
        <v>266</v>
      </c>
      <c r="E9868" s="5">
        <v>13.78</v>
      </c>
    </row>
    <row r="9869" spans="1:10" ht="21.95" customHeight="1" x14ac:dyDescent="0.15">
      <c r="A9869" s="6" t="s">
        <v>313</v>
      </c>
      <c r="B9869" s="4" t="s">
        <v>45</v>
      </c>
      <c r="C9869" s="4" t="s">
        <v>256</v>
      </c>
      <c r="D9869" s="4" t="s">
        <v>260</v>
      </c>
      <c r="E9869" s="5">
        <v>12.79</v>
      </c>
    </row>
    <row r="9870" spans="1:10" ht="21.95" customHeight="1" x14ac:dyDescent="0.15">
      <c r="A9870" s="6" t="s">
        <v>313</v>
      </c>
      <c r="B9870" s="4" t="s">
        <v>46</v>
      </c>
      <c r="C9870" s="4" t="s">
        <v>256</v>
      </c>
      <c r="D9870" s="4" t="s">
        <v>282</v>
      </c>
      <c r="E9870" s="5">
        <v>12.94</v>
      </c>
      <c r="F9870" t="s">
        <v>353</v>
      </c>
      <c r="G9870" s="17">
        <f>+E9870+E9871+E9872+E9873+E9874+E9875</f>
        <v>67.2</v>
      </c>
      <c r="H9870" s="17">
        <f>+E9876+E9877+E9878</f>
        <v>37.980000000000004</v>
      </c>
      <c r="I9870" s="18">
        <f>+(G9870/4)/(H9870/3)</f>
        <v>1.3270142180094786</v>
      </c>
      <c r="J9870" s="21">
        <f>+(B9870-$K$1)/7</f>
        <v>19</v>
      </c>
    </row>
    <row r="9871" spans="1:10" ht="21.95" customHeight="1" x14ac:dyDescent="0.15">
      <c r="A9871" s="6" t="s">
        <v>313</v>
      </c>
      <c r="B9871" s="4" t="s">
        <v>46</v>
      </c>
      <c r="C9871" s="4" t="s">
        <v>256</v>
      </c>
      <c r="D9871" s="4" t="s">
        <v>282</v>
      </c>
      <c r="E9871" s="5">
        <v>11.65</v>
      </c>
    </row>
    <row r="9872" spans="1:10" ht="21.95" customHeight="1" x14ac:dyDescent="0.15">
      <c r="A9872" s="6" t="s">
        <v>313</v>
      </c>
      <c r="B9872" s="4" t="s">
        <v>46</v>
      </c>
      <c r="C9872" s="4" t="s">
        <v>256</v>
      </c>
      <c r="D9872" s="4" t="s">
        <v>266</v>
      </c>
      <c r="E9872" s="5">
        <v>12.13</v>
      </c>
    </row>
    <row r="9873" spans="1:10" ht="21.95" customHeight="1" x14ac:dyDescent="0.15">
      <c r="A9873" s="6" t="s">
        <v>313</v>
      </c>
      <c r="B9873" s="4" t="s">
        <v>46</v>
      </c>
      <c r="C9873" s="4" t="s">
        <v>256</v>
      </c>
      <c r="D9873" s="4" t="s">
        <v>266</v>
      </c>
      <c r="E9873" s="5">
        <v>10.28</v>
      </c>
    </row>
    <row r="9874" spans="1:10" ht="21.95" customHeight="1" x14ac:dyDescent="0.15">
      <c r="A9874" s="6" t="s">
        <v>313</v>
      </c>
      <c r="B9874" s="4" t="s">
        <v>46</v>
      </c>
      <c r="C9874" s="4" t="s">
        <v>256</v>
      </c>
      <c r="D9874" s="4" t="s">
        <v>260</v>
      </c>
      <c r="E9874" s="5">
        <v>12.67</v>
      </c>
    </row>
    <row r="9875" spans="1:10" ht="21.95" customHeight="1" x14ac:dyDescent="0.15">
      <c r="A9875" s="6" t="s">
        <v>313</v>
      </c>
      <c r="B9875" s="4" t="s">
        <v>46</v>
      </c>
      <c r="C9875" s="4" t="s">
        <v>256</v>
      </c>
      <c r="D9875" s="4" t="s">
        <v>260</v>
      </c>
      <c r="E9875" s="5">
        <v>7.53</v>
      </c>
    </row>
    <row r="9876" spans="1:10" ht="21.95" customHeight="1" x14ac:dyDescent="0.15">
      <c r="A9876" s="6" t="s">
        <v>313</v>
      </c>
      <c r="B9876" s="4" t="s">
        <v>47</v>
      </c>
      <c r="C9876" s="4" t="s">
        <v>256</v>
      </c>
      <c r="D9876" s="4" t="s">
        <v>282</v>
      </c>
      <c r="E9876" s="5">
        <v>11.48</v>
      </c>
      <c r="F9876" t="s">
        <v>354</v>
      </c>
    </row>
    <row r="9877" spans="1:10" ht="21.95" customHeight="1" x14ac:dyDescent="0.15">
      <c r="A9877" s="6" t="s">
        <v>313</v>
      </c>
      <c r="B9877" s="4" t="s">
        <v>47</v>
      </c>
      <c r="C9877" s="4" t="s">
        <v>256</v>
      </c>
      <c r="D9877" s="4" t="s">
        <v>265</v>
      </c>
      <c r="E9877" s="5">
        <v>13.95</v>
      </c>
    </row>
    <row r="9878" spans="1:10" ht="21.95" customHeight="1" x14ac:dyDescent="0.15">
      <c r="A9878" s="6" t="s">
        <v>313</v>
      </c>
      <c r="B9878" s="4" t="s">
        <v>47</v>
      </c>
      <c r="C9878" s="4" t="s">
        <v>256</v>
      </c>
      <c r="D9878" s="4" t="s">
        <v>266</v>
      </c>
      <c r="E9878" s="5">
        <v>12.55</v>
      </c>
    </row>
    <row r="9879" spans="1:10" ht="21.95" customHeight="1" x14ac:dyDescent="0.15">
      <c r="A9879" s="6" t="s">
        <v>313</v>
      </c>
      <c r="B9879" s="4" t="s">
        <v>48</v>
      </c>
      <c r="C9879" s="4" t="s">
        <v>256</v>
      </c>
      <c r="D9879" s="4" t="s">
        <v>282</v>
      </c>
      <c r="E9879" s="5">
        <v>10.98</v>
      </c>
      <c r="F9879" t="s">
        <v>353</v>
      </c>
      <c r="G9879" s="17">
        <f>+E9879+E9880+E9881+E9882+E9883+E9884</f>
        <v>61.26</v>
      </c>
      <c r="H9879" s="17">
        <f>+E9885+E9886+E9887</f>
        <v>37.29</v>
      </c>
      <c r="I9879" s="18">
        <f>+(G9879/4)/(H9879/3)</f>
        <v>1.2320997586484312</v>
      </c>
      <c r="J9879" s="21">
        <f>+(B9879-$K$1)/7</f>
        <v>20</v>
      </c>
    </row>
    <row r="9880" spans="1:10" ht="21.95" customHeight="1" x14ac:dyDescent="0.15">
      <c r="A9880" s="6" t="s">
        <v>313</v>
      </c>
      <c r="B9880" s="4" t="s">
        <v>48</v>
      </c>
      <c r="C9880" s="4" t="s">
        <v>256</v>
      </c>
      <c r="D9880" s="4" t="s">
        <v>282</v>
      </c>
      <c r="E9880" s="5">
        <v>10.1</v>
      </c>
    </row>
    <row r="9881" spans="1:10" ht="21.95" customHeight="1" x14ac:dyDescent="0.15">
      <c r="A9881" s="6" t="s">
        <v>313</v>
      </c>
      <c r="B9881" s="4" t="s">
        <v>48</v>
      </c>
      <c r="C9881" s="4" t="s">
        <v>256</v>
      </c>
      <c r="D9881" s="4" t="s">
        <v>265</v>
      </c>
      <c r="E9881" s="5">
        <v>12.77</v>
      </c>
    </row>
    <row r="9882" spans="1:10" ht="21.95" customHeight="1" x14ac:dyDescent="0.15">
      <c r="A9882" s="6" t="s">
        <v>313</v>
      </c>
      <c r="B9882" s="4" t="s">
        <v>48</v>
      </c>
      <c r="C9882" s="4" t="s">
        <v>256</v>
      </c>
      <c r="D9882" s="4" t="s">
        <v>265</v>
      </c>
      <c r="E9882" s="5">
        <v>7.23</v>
      </c>
    </row>
    <row r="9883" spans="1:10" ht="21.95" customHeight="1" x14ac:dyDescent="0.15">
      <c r="A9883" s="6" t="s">
        <v>313</v>
      </c>
      <c r="B9883" s="4" t="s">
        <v>48</v>
      </c>
      <c r="C9883" s="4" t="s">
        <v>256</v>
      </c>
      <c r="D9883" s="4" t="s">
        <v>266</v>
      </c>
      <c r="E9883" s="5">
        <v>13.03</v>
      </c>
    </row>
    <row r="9884" spans="1:10" ht="21.95" customHeight="1" x14ac:dyDescent="0.15">
      <c r="A9884" s="6" t="s">
        <v>313</v>
      </c>
      <c r="B9884" s="4" t="s">
        <v>48</v>
      </c>
      <c r="C9884" s="4" t="s">
        <v>256</v>
      </c>
      <c r="D9884" s="4" t="s">
        <v>266</v>
      </c>
      <c r="E9884" s="5">
        <v>7.15</v>
      </c>
    </row>
    <row r="9885" spans="1:10" ht="21.95" customHeight="1" x14ac:dyDescent="0.15">
      <c r="A9885" s="6" t="s">
        <v>313</v>
      </c>
      <c r="B9885" s="4" t="s">
        <v>49</v>
      </c>
      <c r="C9885" s="4" t="s">
        <v>256</v>
      </c>
      <c r="D9885" s="4" t="s">
        <v>282</v>
      </c>
      <c r="E9885" s="5">
        <v>12.18</v>
      </c>
      <c r="F9885" t="s">
        <v>354</v>
      </c>
    </row>
    <row r="9886" spans="1:10" ht="21.95" customHeight="1" x14ac:dyDescent="0.15">
      <c r="A9886" s="6" t="s">
        <v>313</v>
      </c>
      <c r="B9886" s="4" t="s">
        <v>49</v>
      </c>
      <c r="C9886" s="4" t="s">
        <v>256</v>
      </c>
      <c r="D9886" s="4" t="s">
        <v>265</v>
      </c>
      <c r="E9886" s="5">
        <v>13.42</v>
      </c>
    </row>
    <row r="9887" spans="1:10" ht="21.95" customHeight="1" x14ac:dyDescent="0.15">
      <c r="A9887" s="6" t="s">
        <v>313</v>
      </c>
      <c r="B9887" s="4" t="s">
        <v>49</v>
      </c>
      <c r="C9887" s="4" t="s">
        <v>256</v>
      </c>
      <c r="D9887" s="4" t="s">
        <v>266</v>
      </c>
      <c r="E9887" s="5">
        <v>11.69</v>
      </c>
    </row>
    <row r="9888" spans="1:10" ht="21.95" customHeight="1" x14ac:dyDescent="0.15">
      <c r="A9888" s="6" t="s">
        <v>313</v>
      </c>
      <c r="B9888" s="4" t="s">
        <v>50</v>
      </c>
      <c r="C9888" s="4" t="s">
        <v>256</v>
      </c>
      <c r="D9888" s="4" t="s">
        <v>282</v>
      </c>
      <c r="E9888" s="5">
        <v>12.48</v>
      </c>
      <c r="F9888" t="s">
        <v>353</v>
      </c>
      <c r="G9888" s="17">
        <f>+E9888+E9889+E9890+E9891+E9892+E9893</f>
        <v>75.930000000000007</v>
      </c>
      <c r="H9888" s="17">
        <f>+E9894+E9895+E9896</f>
        <v>41.089999999999996</v>
      </c>
      <c r="I9888" s="18">
        <f>+(G9888/4)/(H9888/3)</f>
        <v>1.3859211486979803</v>
      </c>
      <c r="J9888" s="21">
        <f>+(B9888-$K$1)/7</f>
        <v>21</v>
      </c>
    </row>
    <row r="9889" spans="1:10" ht="21.95" customHeight="1" x14ac:dyDescent="0.15">
      <c r="A9889" s="6" t="s">
        <v>313</v>
      </c>
      <c r="B9889" s="4" t="s">
        <v>50</v>
      </c>
      <c r="C9889" s="4" t="s">
        <v>256</v>
      </c>
      <c r="D9889" s="4" t="s">
        <v>282</v>
      </c>
      <c r="E9889" s="5">
        <v>10.02</v>
      </c>
    </row>
    <row r="9890" spans="1:10" ht="21.95" customHeight="1" x14ac:dyDescent="0.15">
      <c r="A9890" s="6" t="s">
        <v>313</v>
      </c>
      <c r="B9890" s="4" t="s">
        <v>50</v>
      </c>
      <c r="C9890" s="4" t="s">
        <v>256</v>
      </c>
      <c r="D9890" s="4" t="s">
        <v>265</v>
      </c>
      <c r="E9890" s="5">
        <v>13.83</v>
      </c>
    </row>
    <row r="9891" spans="1:10" ht="21.95" customHeight="1" x14ac:dyDescent="0.15">
      <c r="A9891" s="6" t="s">
        <v>313</v>
      </c>
      <c r="B9891" s="4" t="s">
        <v>50</v>
      </c>
      <c r="C9891" s="4" t="s">
        <v>256</v>
      </c>
      <c r="D9891" s="4" t="s">
        <v>265</v>
      </c>
      <c r="E9891" s="5">
        <v>12.82</v>
      </c>
    </row>
    <row r="9892" spans="1:10" ht="21.95" customHeight="1" x14ac:dyDescent="0.15">
      <c r="A9892" s="9" t="s">
        <v>313</v>
      </c>
      <c r="B9892" s="4" t="s">
        <v>50</v>
      </c>
      <c r="C9892" s="4" t="s">
        <v>256</v>
      </c>
      <c r="D9892" s="4" t="s">
        <v>266</v>
      </c>
      <c r="E9892" s="5">
        <v>12.74</v>
      </c>
    </row>
    <row r="9893" spans="1:10" ht="21.95" customHeight="1" x14ac:dyDescent="0.15">
      <c r="A9893" s="6" t="s">
        <v>313</v>
      </c>
      <c r="B9893" s="4" t="s">
        <v>50</v>
      </c>
      <c r="C9893" s="4" t="s">
        <v>256</v>
      </c>
      <c r="D9893" s="4" t="s">
        <v>266</v>
      </c>
      <c r="E9893" s="5">
        <v>14.04</v>
      </c>
    </row>
    <row r="9894" spans="1:10" ht="21.95" customHeight="1" x14ac:dyDescent="0.15">
      <c r="A9894" s="6" t="s">
        <v>313</v>
      </c>
      <c r="B9894" s="4" t="s">
        <v>51</v>
      </c>
      <c r="C9894" s="4" t="s">
        <v>256</v>
      </c>
      <c r="D9894" s="4" t="s">
        <v>282</v>
      </c>
      <c r="E9894" s="5">
        <v>12.62</v>
      </c>
      <c r="F9894" t="s">
        <v>354</v>
      </c>
    </row>
    <row r="9895" spans="1:10" ht="21.95" customHeight="1" x14ac:dyDescent="0.15">
      <c r="A9895" s="6" t="s">
        <v>313</v>
      </c>
      <c r="B9895" s="4" t="s">
        <v>51</v>
      </c>
      <c r="C9895" s="4" t="s">
        <v>256</v>
      </c>
      <c r="D9895" s="4" t="s">
        <v>265</v>
      </c>
      <c r="E9895" s="5">
        <v>14.62</v>
      </c>
    </row>
    <row r="9896" spans="1:10" ht="21.95" customHeight="1" x14ac:dyDescent="0.15">
      <c r="A9896" s="6" t="s">
        <v>313</v>
      </c>
      <c r="B9896" s="4" t="s">
        <v>51</v>
      </c>
      <c r="C9896" s="4" t="s">
        <v>256</v>
      </c>
      <c r="D9896" s="4" t="s">
        <v>266</v>
      </c>
      <c r="E9896" s="5">
        <v>13.85</v>
      </c>
    </row>
    <row r="9897" spans="1:10" ht="21.95" customHeight="1" x14ac:dyDescent="0.15">
      <c r="A9897" s="6" t="s">
        <v>313</v>
      </c>
      <c r="B9897" s="4" t="s">
        <v>52</v>
      </c>
      <c r="C9897" s="4" t="s">
        <v>256</v>
      </c>
      <c r="D9897" s="4" t="s">
        <v>282</v>
      </c>
      <c r="E9897" s="5">
        <v>15.55</v>
      </c>
      <c r="F9897" s="13" t="s">
        <v>354</v>
      </c>
    </row>
    <row r="9898" spans="1:10" ht="21.95" customHeight="1" x14ac:dyDescent="0.15">
      <c r="A9898" s="6" t="s">
        <v>313</v>
      </c>
      <c r="B9898" s="4" t="s">
        <v>52</v>
      </c>
      <c r="C9898" s="4" t="s">
        <v>256</v>
      </c>
      <c r="D9898" s="4" t="s">
        <v>282</v>
      </c>
      <c r="E9898" s="5">
        <v>14.81</v>
      </c>
    </row>
    <row r="9899" spans="1:10" ht="21.95" customHeight="1" x14ac:dyDescent="0.15">
      <c r="A9899" s="6" t="s">
        <v>313</v>
      </c>
      <c r="B9899" s="4" t="s">
        <v>52</v>
      </c>
      <c r="C9899" s="4" t="s">
        <v>256</v>
      </c>
      <c r="D9899" s="4" t="s">
        <v>265</v>
      </c>
      <c r="E9899" s="5">
        <v>14.61</v>
      </c>
    </row>
    <row r="9900" spans="1:10" ht="21.95" customHeight="1" x14ac:dyDescent="0.15">
      <c r="A9900" s="6" t="s">
        <v>313</v>
      </c>
      <c r="B9900" s="4" t="s">
        <v>52</v>
      </c>
      <c r="C9900" s="4" t="s">
        <v>256</v>
      </c>
      <c r="D9900" s="4" t="s">
        <v>265</v>
      </c>
      <c r="E9900" s="5">
        <v>16.66</v>
      </c>
    </row>
    <row r="9901" spans="1:10" ht="21.95" customHeight="1" x14ac:dyDescent="0.15">
      <c r="A9901" s="6" t="s">
        <v>313</v>
      </c>
      <c r="B9901" s="4" t="s">
        <v>52</v>
      </c>
      <c r="C9901" s="4" t="s">
        <v>256</v>
      </c>
      <c r="D9901" s="4" t="s">
        <v>266</v>
      </c>
      <c r="E9901" s="5">
        <v>13.11</v>
      </c>
    </row>
    <row r="9902" spans="1:10" ht="21.95" customHeight="1" x14ac:dyDescent="0.15">
      <c r="A9902" s="6" t="s">
        <v>313</v>
      </c>
      <c r="B9902" s="4" t="s">
        <v>52</v>
      </c>
      <c r="C9902" s="4" t="s">
        <v>256</v>
      </c>
      <c r="D9902" s="4" t="s">
        <v>266</v>
      </c>
      <c r="E9902" s="5">
        <v>13.89</v>
      </c>
    </row>
    <row r="9903" spans="1:10" ht="21.95" customHeight="1" x14ac:dyDescent="0.15">
      <c r="A9903" s="6" t="s">
        <v>313</v>
      </c>
      <c r="B9903" s="4" t="s">
        <v>52</v>
      </c>
      <c r="C9903" s="4" t="s">
        <v>256</v>
      </c>
      <c r="D9903" s="4" t="s">
        <v>266</v>
      </c>
      <c r="E9903" s="5">
        <v>7.18</v>
      </c>
    </row>
    <row r="9904" spans="1:10" ht="21.95" customHeight="1" x14ac:dyDescent="0.15">
      <c r="A9904" s="6" t="s">
        <v>313</v>
      </c>
      <c r="B9904" s="4" t="s">
        <v>53</v>
      </c>
      <c r="C9904" s="4" t="s">
        <v>256</v>
      </c>
      <c r="D9904" s="4" t="s">
        <v>282</v>
      </c>
      <c r="E9904" s="5">
        <v>13.74</v>
      </c>
      <c r="F9904" t="s">
        <v>353</v>
      </c>
      <c r="G9904" s="17">
        <f>+E9904+E9905+E9906+E9907+E9908+E9909</f>
        <v>69.19</v>
      </c>
      <c r="H9904" s="17">
        <f>+E9910+E9911+E9912+E9913+E9914+E9915</f>
        <v>59.32</v>
      </c>
      <c r="I9904" s="18">
        <f>+(G9904/4)/(H9904/3)</f>
        <v>0.87478927848954813</v>
      </c>
      <c r="J9904" s="21">
        <f>+(B9904-$K$1)/7</f>
        <v>23</v>
      </c>
    </row>
    <row r="9905" spans="1:10" ht="21.95" customHeight="1" x14ac:dyDescent="0.15">
      <c r="A9905" s="6" t="s">
        <v>313</v>
      </c>
      <c r="B9905" s="4" t="s">
        <v>53</v>
      </c>
      <c r="C9905" s="4" t="s">
        <v>256</v>
      </c>
      <c r="D9905" s="4" t="s">
        <v>282</v>
      </c>
      <c r="E9905" s="5">
        <v>12.17</v>
      </c>
    </row>
    <row r="9906" spans="1:10" ht="21.95" customHeight="1" x14ac:dyDescent="0.15">
      <c r="A9906" s="6" t="s">
        <v>313</v>
      </c>
      <c r="B9906" s="4" t="s">
        <v>53</v>
      </c>
      <c r="C9906" s="4" t="s">
        <v>256</v>
      </c>
      <c r="D9906" s="4" t="s">
        <v>265</v>
      </c>
      <c r="E9906" s="5">
        <v>13.41</v>
      </c>
    </row>
    <row r="9907" spans="1:10" ht="21.95" customHeight="1" x14ac:dyDescent="0.15">
      <c r="A9907" s="6" t="s">
        <v>313</v>
      </c>
      <c r="B9907" s="4" t="s">
        <v>53</v>
      </c>
      <c r="C9907" s="4" t="s">
        <v>256</v>
      </c>
      <c r="D9907" s="4" t="s">
        <v>265</v>
      </c>
      <c r="E9907" s="5">
        <v>10.35</v>
      </c>
    </row>
    <row r="9908" spans="1:10" ht="21.95" customHeight="1" x14ac:dyDescent="0.15">
      <c r="A9908" s="6" t="s">
        <v>313</v>
      </c>
      <c r="B9908" s="4" t="s">
        <v>53</v>
      </c>
      <c r="C9908" s="4" t="s">
        <v>256</v>
      </c>
      <c r="D9908" s="4" t="s">
        <v>266</v>
      </c>
      <c r="E9908" s="5">
        <v>12.45</v>
      </c>
    </row>
    <row r="9909" spans="1:10" ht="21.95" customHeight="1" x14ac:dyDescent="0.15">
      <c r="A9909" s="6" t="s">
        <v>313</v>
      </c>
      <c r="B9909" s="4" t="s">
        <v>53</v>
      </c>
      <c r="C9909" s="4" t="s">
        <v>256</v>
      </c>
      <c r="D9909" s="4" t="s">
        <v>266</v>
      </c>
      <c r="E9909" s="5">
        <v>7.07</v>
      </c>
    </row>
    <row r="9910" spans="1:10" ht="21.95" customHeight="1" x14ac:dyDescent="0.15">
      <c r="A9910" s="6" t="s">
        <v>313</v>
      </c>
      <c r="B9910" s="4" t="s">
        <v>54</v>
      </c>
      <c r="C9910" s="4" t="s">
        <v>256</v>
      </c>
      <c r="D9910" s="4" t="s">
        <v>282</v>
      </c>
      <c r="E9910" s="5">
        <v>12.83</v>
      </c>
      <c r="F9910" t="s">
        <v>354</v>
      </c>
    </row>
    <row r="9911" spans="1:10" ht="21.95" customHeight="1" x14ac:dyDescent="0.15">
      <c r="A9911" s="6" t="s">
        <v>313</v>
      </c>
      <c r="B9911" s="4" t="s">
        <v>54</v>
      </c>
      <c r="C9911" s="4" t="s">
        <v>256</v>
      </c>
      <c r="D9911" s="4" t="s">
        <v>265</v>
      </c>
      <c r="E9911" s="5">
        <v>13.49</v>
      </c>
    </row>
    <row r="9912" spans="1:10" ht="21.95" customHeight="1" x14ac:dyDescent="0.15">
      <c r="A9912" s="6" t="s">
        <v>313</v>
      </c>
      <c r="B9912" s="4" t="s">
        <v>54</v>
      </c>
      <c r="C9912" s="4" t="s">
        <v>256</v>
      </c>
      <c r="D9912" s="4" t="s">
        <v>265</v>
      </c>
      <c r="E9912" s="5">
        <v>4.01</v>
      </c>
    </row>
    <row r="9913" spans="1:10" ht="21.95" customHeight="1" x14ac:dyDescent="0.15">
      <c r="A9913" s="6" t="s">
        <v>313</v>
      </c>
      <c r="B9913" s="4" t="s">
        <v>54</v>
      </c>
      <c r="C9913" s="4" t="s">
        <v>256</v>
      </c>
      <c r="D9913" s="4" t="s">
        <v>260</v>
      </c>
      <c r="E9913" s="5">
        <v>11.88</v>
      </c>
    </row>
    <row r="9914" spans="1:10" ht="21.95" customHeight="1" x14ac:dyDescent="0.15">
      <c r="A9914" s="6" t="s">
        <v>313</v>
      </c>
      <c r="B9914" s="4" t="s">
        <v>54</v>
      </c>
      <c r="C9914" s="4" t="s">
        <v>256</v>
      </c>
      <c r="D9914" s="4" t="s">
        <v>260</v>
      </c>
      <c r="E9914" s="5">
        <v>3.25</v>
      </c>
    </row>
    <row r="9915" spans="1:10" ht="21.95" customHeight="1" x14ac:dyDescent="0.15">
      <c r="A9915" s="6" t="s">
        <v>313</v>
      </c>
      <c r="B9915" s="4" t="s">
        <v>160</v>
      </c>
      <c r="C9915" s="4" t="s">
        <v>256</v>
      </c>
      <c r="D9915" s="4" t="s">
        <v>259</v>
      </c>
      <c r="E9915" s="5">
        <v>13.86</v>
      </c>
    </row>
    <row r="9916" spans="1:10" ht="21.95" customHeight="1" x14ac:dyDescent="0.15">
      <c r="A9916" s="6" t="s">
        <v>313</v>
      </c>
      <c r="B9916" s="4" t="s">
        <v>55</v>
      </c>
      <c r="C9916" s="4" t="s">
        <v>256</v>
      </c>
      <c r="D9916" s="4" t="s">
        <v>282</v>
      </c>
      <c r="E9916" s="5">
        <v>11.44</v>
      </c>
      <c r="F9916" t="s">
        <v>353</v>
      </c>
      <c r="G9916" s="17">
        <f>+E9916+E9917+E9918+E9919+E9920+E9921</f>
        <v>65.430000000000007</v>
      </c>
      <c r="H9916" s="17">
        <f>+E9922+E9923+E9924+E9925</f>
        <v>38.21</v>
      </c>
      <c r="I9916" s="18">
        <f>+(G9916/4)/(H9916/3)</f>
        <v>1.2842842187908925</v>
      </c>
      <c r="J9916" s="21">
        <f>+(B9916-$K$1)/7</f>
        <v>24</v>
      </c>
    </row>
    <row r="9917" spans="1:10" ht="21.95" customHeight="1" x14ac:dyDescent="0.15">
      <c r="A9917" s="6" t="s">
        <v>313</v>
      </c>
      <c r="B9917" s="4" t="s">
        <v>55</v>
      </c>
      <c r="C9917" s="4" t="s">
        <v>256</v>
      </c>
      <c r="D9917" s="4" t="s">
        <v>282</v>
      </c>
      <c r="E9917" s="5">
        <v>11.12</v>
      </c>
    </row>
    <row r="9918" spans="1:10" ht="21.95" customHeight="1" x14ac:dyDescent="0.15">
      <c r="A9918" s="6" t="s">
        <v>313</v>
      </c>
      <c r="B9918" s="4" t="s">
        <v>55</v>
      </c>
      <c r="C9918" s="4" t="s">
        <v>256</v>
      </c>
      <c r="D9918" s="4" t="s">
        <v>265</v>
      </c>
      <c r="E9918" s="5">
        <v>13.75</v>
      </c>
    </row>
    <row r="9919" spans="1:10" ht="21.95" customHeight="1" x14ac:dyDescent="0.15">
      <c r="A9919" s="6" t="s">
        <v>313</v>
      </c>
      <c r="B9919" s="4" t="s">
        <v>55</v>
      </c>
      <c r="C9919" s="4" t="s">
        <v>256</v>
      </c>
      <c r="D9919" s="4" t="s">
        <v>265</v>
      </c>
      <c r="E9919" s="5">
        <v>8.83</v>
      </c>
    </row>
    <row r="9920" spans="1:10" ht="21.95" customHeight="1" x14ac:dyDescent="0.15">
      <c r="A9920" s="6" t="s">
        <v>313</v>
      </c>
      <c r="B9920" s="4" t="s">
        <v>55</v>
      </c>
      <c r="C9920" s="4" t="s">
        <v>256</v>
      </c>
      <c r="D9920" s="4" t="s">
        <v>266</v>
      </c>
      <c r="E9920" s="5">
        <v>11.21</v>
      </c>
    </row>
    <row r="9921" spans="1:10" ht="21.95" customHeight="1" x14ac:dyDescent="0.15">
      <c r="A9921" s="6" t="s">
        <v>313</v>
      </c>
      <c r="B9921" s="4" t="s">
        <v>55</v>
      </c>
      <c r="C9921" s="4" t="s">
        <v>256</v>
      </c>
      <c r="D9921" s="4" t="s">
        <v>266</v>
      </c>
      <c r="E9921" s="5">
        <v>9.08</v>
      </c>
    </row>
    <row r="9922" spans="1:10" ht="21.95" customHeight="1" x14ac:dyDescent="0.15">
      <c r="A9922" s="6" t="s">
        <v>313</v>
      </c>
      <c r="B9922" s="4" t="s">
        <v>56</v>
      </c>
      <c r="C9922" s="4" t="s">
        <v>256</v>
      </c>
      <c r="D9922" s="4" t="s">
        <v>282</v>
      </c>
      <c r="E9922" s="5">
        <v>10.3</v>
      </c>
      <c r="F9922" t="s">
        <v>354</v>
      </c>
    </row>
    <row r="9923" spans="1:10" ht="21.95" customHeight="1" x14ac:dyDescent="0.15">
      <c r="A9923" s="6" t="s">
        <v>313</v>
      </c>
      <c r="B9923" s="4" t="s">
        <v>56</v>
      </c>
      <c r="C9923" s="4" t="s">
        <v>256</v>
      </c>
      <c r="D9923" s="4" t="s">
        <v>282</v>
      </c>
      <c r="E9923" s="5">
        <v>1.67</v>
      </c>
    </row>
    <row r="9924" spans="1:10" ht="21.95" customHeight="1" x14ac:dyDescent="0.15">
      <c r="A9924" s="6" t="s">
        <v>313</v>
      </c>
      <c r="B9924" s="4" t="s">
        <v>56</v>
      </c>
      <c r="C9924" s="4" t="s">
        <v>256</v>
      </c>
      <c r="D9924" s="4" t="s">
        <v>265</v>
      </c>
      <c r="E9924" s="5">
        <v>13.38</v>
      </c>
    </row>
    <row r="9925" spans="1:10" ht="21.95" customHeight="1" x14ac:dyDescent="0.15">
      <c r="A9925" s="6" t="s">
        <v>313</v>
      </c>
      <c r="B9925" s="4" t="s">
        <v>56</v>
      </c>
      <c r="C9925" s="4" t="s">
        <v>256</v>
      </c>
      <c r="D9925" s="4" t="s">
        <v>266</v>
      </c>
      <c r="E9925" s="5">
        <v>12.86</v>
      </c>
    </row>
    <row r="9926" spans="1:10" ht="21.95" customHeight="1" x14ac:dyDescent="0.15">
      <c r="A9926" s="6" t="s">
        <v>313</v>
      </c>
      <c r="B9926" s="4" t="s">
        <v>57</v>
      </c>
      <c r="C9926" s="4" t="s">
        <v>256</v>
      </c>
      <c r="D9926" s="4" t="s">
        <v>282</v>
      </c>
      <c r="E9926" s="5">
        <v>11.72</v>
      </c>
      <c r="F9926" t="s">
        <v>353</v>
      </c>
      <c r="G9926" s="17">
        <f>+E9926+E9927+E9928+E9929+E9930+E9931</f>
        <v>70.27</v>
      </c>
      <c r="H9926" s="17">
        <f>+E9932+E9933+E9934+E9935</f>
        <v>46.889999999999993</v>
      </c>
      <c r="I9926" s="18">
        <f>+(G9926/4)/(H9926/3)</f>
        <v>1.1239603326935381</v>
      </c>
      <c r="J9926" s="21">
        <f>+(B9926-$K$1)/7</f>
        <v>25</v>
      </c>
    </row>
    <row r="9927" spans="1:10" ht="21.95" customHeight="1" x14ac:dyDescent="0.15">
      <c r="A9927" s="6" t="s">
        <v>313</v>
      </c>
      <c r="B9927" s="4" t="s">
        <v>57</v>
      </c>
      <c r="C9927" s="4" t="s">
        <v>256</v>
      </c>
      <c r="D9927" s="4" t="s">
        <v>282</v>
      </c>
      <c r="E9927" s="5">
        <v>13.14</v>
      </c>
    </row>
    <row r="9928" spans="1:10" ht="21.95" customHeight="1" x14ac:dyDescent="0.15">
      <c r="A9928" s="6" t="s">
        <v>313</v>
      </c>
      <c r="B9928" s="4" t="s">
        <v>57</v>
      </c>
      <c r="C9928" s="4" t="s">
        <v>256</v>
      </c>
      <c r="D9928" s="4" t="s">
        <v>265</v>
      </c>
      <c r="E9928" s="5">
        <v>14.51</v>
      </c>
    </row>
    <row r="9929" spans="1:10" ht="21.95" customHeight="1" x14ac:dyDescent="0.15">
      <c r="A9929" s="6" t="s">
        <v>313</v>
      </c>
      <c r="B9929" s="4" t="s">
        <v>57</v>
      </c>
      <c r="C9929" s="4" t="s">
        <v>256</v>
      </c>
      <c r="D9929" s="4" t="s">
        <v>265</v>
      </c>
      <c r="E9929" s="5">
        <v>8.07</v>
      </c>
    </row>
    <row r="9930" spans="1:10" ht="21.95" customHeight="1" x14ac:dyDescent="0.15">
      <c r="A9930" s="6" t="s">
        <v>313</v>
      </c>
      <c r="B9930" s="4" t="s">
        <v>57</v>
      </c>
      <c r="C9930" s="4" t="s">
        <v>256</v>
      </c>
      <c r="D9930" s="4" t="s">
        <v>266</v>
      </c>
      <c r="E9930" s="5">
        <v>13.49</v>
      </c>
    </row>
    <row r="9931" spans="1:10" ht="21.95" customHeight="1" x14ac:dyDescent="0.15">
      <c r="A9931" s="6" t="s">
        <v>313</v>
      </c>
      <c r="B9931" s="4" t="s">
        <v>57</v>
      </c>
      <c r="C9931" s="4" t="s">
        <v>256</v>
      </c>
      <c r="D9931" s="4" t="s">
        <v>266</v>
      </c>
      <c r="E9931" s="5">
        <v>9.34</v>
      </c>
    </row>
    <row r="9932" spans="1:10" ht="21.95" customHeight="1" x14ac:dyDescent="0.15">
      <c r="A9932" s="6" t="s">
        <v>313</v>
      </c>
      <c r="B9932" s="4" t="s">
        <v>58</v>
      </c>
      <c r="C9932" s="4" t="s">
        <v>256</v>
      </c>
      <c r="D9932" s="4" t="s">
        <v>282</v>
      </c>
      <c r="E9932" s="5">
        <v>14.37</v>
      </c>
      <c r="F9932" t="s">
        <v>354</v>
      </c>
    </row>
    <row r="9933" spans="1:10" ht="21.95" customHeight="1" x14ac:dyDescent="0.15">
      <c r="A9933" s="6" t="s">
        <v>313</v>
      </c>
      <c r="B9933" s="4" t="s">
        <v>58</v>
      </c>
      <c r="C9933" s="4" t="s">
        <v>256</v>
      </c>
      <c r="D9933" s="4" t="s">
        <v>265</v>
      </c>
      <c r="E9933" s="5">
        <v>14.58</v>
      </c>
    </row>
    <row r="9934" spans="1:10" ht="21.95" customHeight="1" x14ac:dyDescent="0.15">
      <c r="A9934" s="6" t="s">
        <v>313</v>
      </c>
      <c r="B9934" s="4" t="s">
        <v>58</v>
      </c>
      <c r="C9934" s="4" t="s">
        <v>256</v>
      </c>
      <c r="D9934" s="4" t="s">
        <v>266</v>
      </c>
      <c r="E9934" s="5">
        <v>14.46</v>
      </c>
    </row>
    <row r="9935" spans="1:10" ht="21.95" customHeight="1" x14ac:dyDescent="0.15">
      <c r="A9935" s="6" t="s">
        <v>313</v>
      </c>
      <c r="B9935" s="4" t="s">
        <v>58</v>
      </c>
      <c r="C9935" s="4" t="s">
        <v>256</v>
      </c>
      <c r="D9935" s="4" t="s">
        <v>266</v>
      </c>
      <c r="E9935" s="5">
        <v>3.48</v>
      </c>
    </row>
    <row r="9936" spans="1:10" ht="21.95" customHeight="1" x14ac:dyDescent="0.15">
      <c r="A9936" s="9" t="s">
        <v>313</v>
      </c>
      <c r="B9936" s="4" t="s">
        <v>59</v>
      </c>
      <c r="C9936" s="4" t="s">
        <v>256</v>
      </c>
      <c r="D9936" s="4" t="s">
        <v>282</v>
      </c>
      <c r="E9936" s="5">
        <v>12.61</v>
      </c>
      <c r="F9936" t="s">
        <v>353</v>
      </c>
      <c r="G9936" s="17">
        <f>+E9936+E9937+E9938+E9939+E9940+E9941</f>
        <v>76.72</v>
      </c>
      <c r="H9936" s="17">
        <f>+E9942+E9943</f>
        <v>26.4</v>
      </c>
      <c r="I9936" s="18">
        <f>+(G9936/4)/(H9936/3)</f>
        <v>2.1795454545454547</v>
      </c>
      <c r="J9936" s="21">
        <f>+(B9936-$K$1)/7</f>
        <v>26</v>
      </c>
    </row>
    <row r="9937" spans="1:6" ht="21.95" customHeight="1" x14ac:dyDescent="0.15">
      <c r="A9937" s="6" t="s">
        <v>313</v>
      </c>
      <c r="B9937" s="4" t="s">
        <v>59</v>
      </c>
      <c r="C9937" s="4" t="s">
        <v>256</v>
      </c>
      <c r="D9937" s="4" t="s">
        <v>282</v>
      </c>
      <c r="E9937" s="5">
        <v>13.07</v>
      </c>
    </row>
    <row r="9938" spans="1:6" ht="21.95" customHeight="1" x14ac:dyDescent="0.15">
      <c r="A9938" s="6" t="s">
        <v>313</v>
      </c>
      <c r="B9938" s="4" t="s">
        <v>59</v>
      </c>
      <c r="C9938" s="4" t="s">
        <v>256</v>
      </c>
      <c r="D9938" s="4" t="s">
        <v>265</v>
      </c>
      <c r="E9938" s="5">
        <v>15.18</v>
      </c>
    </row>
    <row r="9939" spans="1:6" ht="21.95" customHeight="1" x14ac:dyDescent="0.15">
      <c r="A9939" s="6" t="s">
        <v>313</v>
      </c>
      <c r="B9939" s="4" t="s">
        <v>59</v>
      </c>
      <c r="C9939" s="4" t="s">
        <v>256</v>
      </c>
      <c r="D9939" s="4" t="s">
        <v>265</v>
      </c>
      <c r="E9939" s="5">
        <v>10.65</v>
      </c>
    </row>
    <row r="9940" spans="1:6" ht="21.95" customHeight="1" x14ac:dyDescent="0.15">
      <c r="A9940" s="6" t="s">
        <v>313</v>
      </c>
      <c r="B9940" s="4" t="s">
        <v>59</v>
      </c>
      <c r="C9940" s="4" t="s">
        <v>256</v>
      </c>
      <c r="D9940" s="4" t="s">
        <v>266</v>
      </c>
      <c r="E9940" s="5">
        <v>13.86</v>
      </c>
    </row>
    <row r="9941" spans="1:6" ht="21.95" customHeight="1" x14ac:dyDescent="0.15">
      <c r="A9941" s="6" t="s">
        <v>313</v>
      </c>
      <c r="B9941" s="4" t="s">
        <v>59</v>
      </c>
      <c r="C9941" s="4" t="s">
        <v>256</v>
      </c>
      <c r="D9941" s="4" t="s">
        <v>266</v>
      </c>
      <c r="E9941" s="5">
        <v>11.35</v>
      </c>
    </row>
    <row r="9942" spans="1:6" ht="21.95" customHeight="1" x14ac:dyDescent="0.15">
      <c r="A9942" s="6" t="s">
        <v>313</v>
      </c>
      <c r="B9942" s="4" t="s">
        <v>60</v>
      </c>
      <c r="C9942" s="4" t="s">
        <v>256</v>
      </c>
      <c r="D9942" s="4" t="s">
        <v>265</v>
      </c>
      <c r="E9942" s="5">
        <v>13.27</v>
      </c>
      <c r="F9942" t="s">
        <v>354</v>
      </c>
    </row>
    <row r="9943" spans="1:6" ht="21.95" customHeight="1" x14ac:dyDescent="0.15">
      <c r="A9943" s="6" t="s">
        <v>313</v>
      </c>
      <c r="B9943" s="4" t="s">
        <v>60</v>
      </c>
      <c r="C9943" s="4" t="s">
        <v>256</v>
      </c>
      <c r="D9943" s="4" t="s">
        <v>266</v>
      </c>
      <c r="E9943" s="5">
        <v>13.13</v>
      </c>
    </row>
    <row r="9944" spans="1:6" ht="21.95" customHeight="1" x14ac:dyDescent="0.15">
      <c r="A9944" s="6" t="s">
        <v>313</v>
      </c>
      <c r="B9944" s="4" t="s">
        <v>61</v>
      </c>
      <c r="C9944" s="4" t="s">
        <v>256</v>
      </c>
      <c r="D9944" s="4" t="s">
        <v>282</v>
      </c>
      <c r="E9944" s="5">
        <v>10.19</v>
      </c>
      <c r="F9944" s="13" t="s">
        <v>353</v>
      </c>
    </row>
    <row r="9945" spans="1:6" ht="21.95" customHeight="1" x14ac:dyDescent="0.15">
      <c r="A9945" s="6" t="s">
        <v>313</v>
      </c>
      <c r="B9945" s="4" t="s">
        <v>61</v>
      </c>
      <c r="C9945" s="4" t="s">
        <v>256</v>
      </c>
      <c r="D9945" s="4" t="s">
        <v>282</v>
      </c>
      <c r="E9945" s="5">
        <v>11.67</v>
      </c>
      <c r="F9945" s="13"/>
    </row>
    <row r="9946" spans="1:6" ht="21.95" customHeight="1" x14ac:dyDescent="0.15">
      <c r="A9946" s="6" t="s">
        <v>313</v>
      </c>
      <c r="B9946" s="4" t="s">
        <v>61</v>
      </c>
      <c r="C9946" s="4" t="s">
        <v>256</v>
      </c>
      <c r="D9946" s="4" t="s">
        <v>265</v>
      </c>
      <c r="E9946" s="5">
        <v>12.54</v>
      </c>
      <c r="F9946" s="13"/>
    </row>
    <row r="9947" spans="1:6" ht="21.95" customHeight="1" x14ac:dyDescent="0.15">
      <c r="A9947" s="6" t="s">
        <v>313</v>
      </c>
      <c r="B9947" s="4" t="s">
        <v>61</v>
      </c>
      <c r="C9947" s="4" t="s">
        <v>256</v>
      </c>
      <c r="D9947" s="4" t="s">
        <v>265</v>
      </c>
      <c r="E9947" s="5">
        <v>10.5</v>
      </c>
      <c r="F9947" s="13"/>
    </row>
    <row r="9948" spans="1:6" ht="21.95" customHeight="1" x14ac:dyDescent="0.15">
      <c r="A9948" s="6" t="s">
        <v>313</v>
      </c>
      <c r="B9948" s="4" t="s">
        <v>61</v>
      </c>
      <c r="C9948" s="4" t="s">
        <v>256</v>
      </c>
      <c r="D9948" s="4" t="s">
        <v>266</v>
      </c>
      <c r="E9948" s="5">
        <v>11.9</v>
      </c>
      <c r="F9948" s="13"/>
    </row>
    <row r="9949" spans="1:6" ht="21.95" customHeight="1" x14ac:dyDescent="0.15">
      <c r="A9949" s="6" t="s">
        <v>313</v>
      </c>
      <c r="B9949" s="4" t="s">
        <v>61</v>
      </c>
      <c r="C9949" s="4" t="s">
        <v>256</v>
      </c>
      <c r="D9949" s="4" t="s">
        <v>266</v>
      </c>
      <c r="E9949" s="5">
        <v>9.3699999999999992</v>
      </c>
      <c r="F9949" s="13"/>
    </row>
    <row r="9950" spans="1:6" ht="21.95" customHeight="1" x14ac:dyDescent="0.15">
      <c r="A9950" s="6" t="s">
        <v>313</v>
      </c>
      <c r="B9950" s="4" t="s">
        <v>62</v>
      </c>
      <c r="C9950" s="4" t="s">
        <v>256</v>
      </c>
      <c r="D9950" s="4" t="s">
        <v>282</v>
      </c>
      <c r="E9950" s="5">
        <v>8.8699999999999992</v>
      </c>
      <c r="F9950" s="13" t="s">
        <v>354</v>
      </c>
    </row>
    <row r="9951" spans="1:6" ht="21.95" customHeight="1" x14ac:dyDescent="0.15">
      <c r="A9951" s="6" t="s">
        <v>313</v>
      </c>
      <c r="B9951" s="4" t="s">
        <v>62</v>
      </c>
      <c r="C9951" s="4" t="s">
        <v>256</v>
      </c>
      <c r="D9951" s="4" t="s">
        <v>282</v>
      </c>
      <c r="E9951" s="5">
        <v>9.0399999999999991</v>
      </c>
    </row>
    <row r="9952" spans="1:6" ht="21.95" customHeight="1" x14ac:dyDescent="0.15">
      <c r="A9952" s="6" t="s">
        <v>313</v>
      </c>
      <c r="B9952" s="4" t="s">
        <v>62</v>
      </c>
      <c r="C9952" s="4" t="s">
        <v>256</v>
      </c>
      <c r="D9952" s="4" t="s">
        <v>265</v>
      </c>
      <c r="E9952" s="5">
        <v>11.72</v>
      </c>
    </row>
    <row r="9953" spans="1:10" ht="21.95" customHeight="1" x14ac:dyDescent="0.15">
      <c r="A9953" s="6" t="s">
        <v>313</v>
      </c>
      <c r="B9953" s="4" t="s">
        <v>62</v>
      </c>
      <c r="C9953" s="4" t="s">
        <v>256</v>
      </c>
      <c r="D9953" s="4" t="s">
        <v>265</v>
      </c>
      <c r="E9953" s="5">
        <v>4.74</v>
      </c>
    </row>
    <row r="9954" spans="1:10" ht="21.95" customHeight="1" x14ac:dyDescent="0.15">
      <c r="A9954" s="6" t="s">
        <v>313</v>
      </c>
      <c r="B9954" s="4" t="s">
        <v>62</v>
      </c>
      <c r="C9954" s="4" t="s">
        <v>256</v>
      </c>
      <c r="D9954" s="4" t="s">
        <v>266</v>
      </c>
      <c r="E9954" s="5">
        <v>11.13</v>
      </c>
    </row>
    <row r="9955" spans="1:10" ht="21.95" customHeight="1" x14ac:dyDescent="0.15">
      <c r="A9955" s="6" t="s">
        <v>313</v>
      </c>
      <c r="B9955" s="4" t="s">
        <v>62</v>
      </c>
      <c r="C9955" s="4" t="s">
        <v>256</v>
      </c>
      <c r="D9955" s="4" t="s">
        <v>266</v>
      </c>
      <c r="E9955" s="5">
        <v>4.8499999999999996</v>
      </c>
    </row>
    <row r="9956" spans="1:10" ht="21.95" customHeight="1" x14ac:dyDescent="0.15">
      <c r="A9956" s="6" t="s">
        <v>313</v>
      </c>
      <c r="B9956" s="4" t="s">
        <v>63</v>
      </c>
      <c r="C9956" s="4" t="s">
        <v>256</v>
      </c>
      <c r="D9956" s="4" t="s">
        <v>282</v>
      </c>
      <c r="E9956" s="5">
        <v>12.46</v>
      </c>
      <c r="F9956" t="s">
        <v>353</v>
      </c>
      <c r="G9956" s="17">
        <f>+E9956+E9957+E9958+E9959+E9960+E9961</f>
        <v>70.84</v>
      </c>
      <c r="H9956" s="17">
        <f>+E9962+E9963+E9964+E9965</f>
        <v>52.63</v>
      </c>
      <c r="I9956" s="18">
        <f>+(G9956/4)/(H9956/3)</f>
        <v>1.0095002850085504</v>
      </c>
      <c r="J9956" s="21">
        <f>+(B9956-$K$1)/7</f>
        <v>28</v>
      </c>
    </row>
    <row r="9957" spans="1:10" ht="21.95" customHeight="1" x14ac:dyDescent="0.15">
      <c r="A9957" s="6" t="s">
        <v>313</v>
      </c>
      <c r="B9957" s="4" t="s">
        <v>63</v>
      </c>
      <c r="C9957" s="4" t="s">
        <v>256</v>
      </c>
      <c r="D9957" s="4" t="s">
        <v>282</v>
      </c>
      <c r="E9957" s="5">
        <v>12.64</v>
      </c>
    </row>
    <row r="9958" spans="1:10" ht="21.95" customHeight="1" x14ac:dyDescent="0.15">
      <c r="A9958" s="6" t="s">
        <v>313</v>
      </c>
      <c r="B9958" s="4" t="s">
        <v>63</v>
      </c>
      <c r="C9958" s="4" t="s">
        <v>256</v>
      </c>
      <c r="D9958" s="4" t="s">
        <v>265</v>
      </c>
      <c r="E9958" s="5">
        <v>13.17</v>
      </c>
    </row>
    <row r="9959" spans="1:10" ht="21.95" customHeight="1" x14ac:dyDescent="0.15">
      <c r="A9959" s="6" t="s">
        <v>313</v>
      </c>
      <c r="B9959" s="4" t="s">
        <v>63</v>
      </c>
      <c r="C9959" s="4" t="s">
        <v>256</v>
      </c>
      <c r="D9959" s="4" t="s">
        <v>265</v>
      </c>
      <c r="E9959" s="5">
        <v>11.82</v>
      </c>
    </row>
    <row r="9960" spans="1:10" ht="21.95" customHeight="1" x14ac:dyDescent="0.15">
      <c r="A9960" s="6" t="s">
        <v>313</v>
      </c>
      <c r="B9960" s="4" t="s">
        <v>63</v>
      </c>
      <c r="C9960" s="4" t="s">
        <v>256</v>
      </c>
      <c r="D9960" s="4" t="s">
        <v>266</v>
      </c>
      <c r="E9960" s="5">
        <v>13.71</v>
      </c>
    </row>
    <row r="9961" spans="1:10" ht="21.95" customHeight="1" x14ac:dyDescent="0.15">
      <c r="A9961" s="6" t="s">
        <v>313</v>
      </c>
      <c r="B9961" s="4" t="s">
        <v>63</v>
      </c>
      <c r="C9961" s="4" t="s">
        <v>256</v>
      </c>
      <c r="D9961" s="4" t="s">
        <v>266</v>
      </c>
      <c r="E9961" s="5">
        <v>7.04</v>
      </c>
    </row>
    <row r="9962" spans="1:10" ht="21.95" customHeight="1" x14ac:dyDescent="0.15">
      <c r="A9962" s="6" t="s">
        <v>313</v>
      </c>
      <c r="B9962" s="4" t="s">
        <v>64</v>
      </c>
      <c r="C9962" s="4" t="s">
        <v>256</v>
      </c>
      <c r="D9962" s="4" t="s">
        <v>282</v>
      </c>
      <c r="E9962" s="5">
        <v>12.14</v>
      </c>
      <c r="F9962" t="s">
        <v>354</v>
      </c>
    </row>
    <row r="9963" spans="1:10" ht="21.95" customHeight="1" x14ac:dyDescent="0.15">
      <c r="A9963" s="6" t="s">
        <v>313</v>
      </c>
      <c r="B9963" s="4" t="s">
        <v>64</v>
      </c>
      <c r="C9963" s="4" t="s">
        <v>256</v>
      </c>
      <c r="D9963" s="4" t="s">
        <v>265</v>
      </c>
      <c r="E9963" s="5">
        <v>14.14</v>
      </c>
    </row>
    <row r="9964" spans="1:10" ht="21.95" customHeight="1" x14ac:dyDescent="0.15">
      <c r="A9964" s="6" t="s">
        <v>313</v>
      </c>
      <c r="B9964" s="4" t="s">
        <v>64</v>
      </c>
      <c r="C9964" s="4" t="s">
        <v>256</v>
      </c>
      <c r="D9964" s="4" t="s">
        <v>266</v>
      </c>
      <c r="E9964" s="5">
        <v>12.22</v>
      </c>
    </row>
    <row r="9965" spans="1:10" ht="21.95" customHeight="1" x14ac:dyDescent="0.15">
      <c r="A9965" s="6" t="s">
        <v>313</v>
      </c>
      <c r="B9965" s="4" t="s">
        <v>170</v>
      </c>
      <c r="C9965" s="4" t="s">
        <v>256</v>
      </c>
      <c r="D9965" s="4" t="s">
        <v>266</v>
      </c>
      <c r="E9965" s="5">
        <v>14.13</v>
      </c>
      <c r="G9965" s="17"/>
      <c r="H9965" s="17"/>
      <c r="I9965" s="18"/>
      <c r="J9965" s="21"/>
    </row>
    <row r="9966" spans="1:10" ht="21.95" customHeight="1" x14ac:dyDescent="0.15">
      <c r="A9966" s="6" t="s">
        <v>313</v>
      </c>
      <c r="B9966" s="4" t="s">
        <v>65</v>
      </c>
      <c r="C9966" s="4" t="s">
        <v>256</v>
      </c>
      <c r="D9966" s="4" t="s">
        <v>282</v>
      </c>
      <c r="E9966" s="5">
        <v>11.36</v>
      </c>
      <c r="F9966" t="s">
        <v>353</v>
      </c>
      <c r="G9966" s="17">
        <f>+E9966+E9967+E9968+E9969+E9970+E9971</f>
        <v>62.1</v>
      </c>
      <c r="H9966" s="17">
        <f>+E9974+E9973+E9975+E9972</f>
        <v>37.269999999999996</v>
      </c>
      <c r="I9966" s="18">
        <f>+(G9966/4)/(H9966/3)</f>
        <v>1.249664609605581</v>
      </c>
      <c r="J9966" s="21">
        <f>+(B9966-$K$1)/7</f>
        <v>29</v>
      </c>
    </row>
    <row r="9967" spans="1:10" ht="21.95" customHeight="1" x14ac:dyDescent="0.15">
      <c r="A9967" s="6" t="s">
        <v>313</v>
      </c>
      <c r="B9967" s="4" t="s">
        <v>65</v>
      </c>
      <c r="C9967" s="4" t="s">
        <v>256</v>
      </c>
      <c r="D9967" s="4" t="s">
        <v>282</v>
      </c>
      <c r="E9967" s="5">
        <v>10.96</v>
      </c>
    </row>
    <row r="9968" spans="1:10" ht="21.95" customHeight="1" x14ac:dyDescent="0.15">
      <c r="A9968" s="6" t="s">
        <v>313</v>
      </c>
      <c r="B9968" s="4" t="s">
        <v>65</v>
      </c>
      <c r="C9968" s="4" t="s">
        <v>256</v>
      </c>
      <c r="D9968" s="4" t="s">
        <v>265</v>
      </c>
      <c r="E9968" s="5">
        <v>13.85</v>
      </c>
    </row>
    <row r="9969" spans="1:10" ht="21.95" customHeight="1" x14ac:dyDescent="0.15">
      <c r="A9969" s="6" t="s">
        <v>313</v>
      </c>
      <c r="B9969" s="4" t="s">
        <v>65</v>
      </c>
      <c r="C9969" s="4" t="s">
        <v>256</v>
      </c>
      <c r="D9969" s="4" t="s">
        <v>265</v>
      </c>
      <c r="E9969" s="5">
        <v>5.6</v>
      </c>
    </row>
    <row r="9970" spans="1:10" ht="21.95" customHeight="1" x14ac:dyDescent="0.15">
      <c r="A9970" s="6" t="s">
        <v>313</v>
      </c>
      <c r="B9970" s="4" t="s">
        <v>65</v>
      </c>
      <c r="C9970" s="4" t="s">
        <v>256</v>
      </c>
      <c r="D9970" s="4" t="s">
        <v>266</v>
      </c>
      <c r="E9970" s="5">
        <v>12.84</v>
      </c>
    </row>
    <row r="9971" spans="1:10" ht="21.95" customHeight="1" x14ac:dyDescent="0.15">
      <c r="A9971" s="6" t="s">
        <v>313</v>
      </c>
      <c r="B9971" s="4" t="s">
        <v>65</v>
      </c>
      <c r="C9971" s="4" t="s">
        <v>256</v>
      </c>
      <c r="D9971" s="4" t="s">
        <v>266</v>
      </c>
      <c r="E9971" s="5">
        <v>7.49</v>
      </c>
    </row>
    <row r="9972" spans="1:10" ht="21.95" customHeight="1" x14ac:dyDescent="0.15">
      <c r="A9972" s="6" t="s">
        <v>313</v>
      </c>
      <c r="B9972" s="4" t="s">
        <v>66</v>
      </c>
      <c r="C9972" s="4" t="s">
        <v>256</v>
      </c>
      <c r="D9972" s="4" t="s">
        <v>265</v>
      </c>
      <c r="E9972" s="5">
        <v>12.32</v>
      </c>
      <c r="F9972" t="s">
        <v>354</v>
      </c>
    </row>
    <row r="9973" spans="1:10" ht="21.95" customHeight="1" x14ac:dyDescent="0.15">
      <c r="A9973" s="6" t="s">
        <v>313</v>
      </c>
      <c r="B9973" s="4" t="s">
        <v>66</v>
      </c>
      <c r="C9973" s="4" t="s">
        <v>256</v>
      </c>
      <c r="D9973" s="4" t="s">
        <v>265</v>
      </c>
      <c r="E9973" s="5">
        <v>2.2799999999999998</v>
      </c>
    </row>
    <row r="9974" spans="1:10" ht="21.95" customHeight="1" x14ac:dyDescent="0.15">
      <c r="A9974" s="6" t="s">
        <v>313</v>
      </c>
      <c r="B9974" s="4" t="s">
        <v>66</v>
      </c>
      <c r="C9974" s="4" t="s">
        <v>256</v>
      </c>
      <c r="D9974" s="4" t="s">
        <v>266</v>
      </c>
      <c r="E9974" s="5">
        <v>12.9</v>
      </c>
    </row>
    <row r="9975" spans="1:10" ht="21.95" customHeight="1" x14ac:dyDescent="0.15">
      <c r="A9975" s="6" t="s">
        <v>313</v>
      </c>
      <c r="B9975" s="4" t="s">
        <v>66</v>
      </c>
      <c r="C9975" s="4" t="s">
        <v>256</v>
      </c>
      <c r="D9975" s="4" t="s">
        <v>260</v>
      </c>
      <c r="E9975" s="5">
        <v>9.77</v>
      </c>
    </row>
    <row r="9976" spans="1:10" ht="21.95" customHeight="1" x14ac:dyDescent="0.15">
      <c r="A9976" s="6" t="s">
        <v>313</v>
      </c>
      <c r="B9976" s="4" t="s">
        <v>67</v>
      </c>
      <c r="C9976" s="4" t="s">
        <v>256</v>
      </c>
      <c r="D9976" s="4" t="s">
        <v>282</v>
      </c>
      <c r="E9976" s="5">
        <v>11.46</v>
      </c>
      <c r="F9976" t="s">
        <v>353</v>
      </c>
      <c r="G9976" s="17">
        <f>+E9976+E9977+E9978+E9979+E9980+E9981</f>
        <v>65.81</v>
      </c>
      <c r="H9976" s="17">
        <f>+E9982+E9983+E9984</f>
        <v>35.909999999999997</v>
      </c>
      <c r="I9976" s="18">
        <f>+(G9976/4)/(H9976/3)</f>
        <v>1.3744778613199669</v>
      </c>
      <c r="J9976" s="21">
        <f>+(B9976-$K$1)/7</f>
        <v>30</v>
      </c>
    </row>
    <row r="9977" spans="1:10" ht="21.95" customHeight="1" x14ac:dyDescent="0.15">
      <c r="A9977" s="6" t="s">
        <v>313</v>
      </c>
      <c r="B9977" s="4" t="s">
        <v>67</v>
      </c>
      <c r="C9977" s="4" t="s">
        <v>256</v>
      </c>
      <c r="D9977" s="4" t="s">
        <v>282</v>
      </c>
      <c r="E9977" s="5">
        <v>10.72</v>
      </c>
    </row>
    <row r="9978" spans="1:10" ht="21.95" customHeight="1" x14ac:dyDescent="0.15">
      <c r="A9978" s="6" t="s">
        <v>313</v>
      </c>
      <c r="B9978" s="4" t="s">
        <v>67</v>
      </c>
      <c r="C9978" s="4" t="s">
        <v>256</v>
      </c>
      <c r="D9978" s="4" t="s">
        <v>265</v>
      </c>
      <c r="E9978" s="5">
        <v>14.24</v>
      </c>
    </row>
    <row r="9979" spans="1:10" ht="21.95" customHeight="1" x14ac:dyDescent="0.15">
      <c r="A9979" s="6" t="s">
        <v>313</v>
      </c>
      <c r="B9979" s="4" t="s">
        <v>67</v>
      </c>
      <c r="C9979" s="4" t="s">
        <v>256</v>
      </c>
      <c r="D9979" s="4" t="s">
        <v>266</v>
      </c>
      <c r="E9979" s="5">
        <v>13.34</v>
      </c>
    </row>
    <row r="9980" spans="1:10" ht="21.95" customHeight="1" x14ac:dyDescent="0.15">
      <c r="A9980" s="6" t="s">
        <v>313</v>
      </c>
      <c r="B9980" s="4" t="s">
        <v>67</v>
      </c>
      <c r="C9980" s="4" t="s">
        <v>256</v>
      </c>
      <c r="D9980" s="4" t="s">
        <v>266</v>
      </c>
      <c r="E9980" s="5">
        <v>13.59</v>
      </c>
    </row>
    <row r="9981" spans="1:10" ht="21.95" customHeight="1" x14ac:dyDescent="0.15">
      <c r="A9981" s="6" t="s">
        <v>313</v>
      </c>
      <c r="B9981" s="4" t="s">
        <v>67</v>
      </c>
      <c r="C9981" s="4" t="s">
        <v>256</v>
      </c>
      <c r="D9981" s="4" t="s">
        <v>260</v>
      </c>
      <c r="E9981" s="5">
        <v>2.46</v>
      </c>
    </row>
    <row r="9982" spans="1:10" ht="21.95" customHeight="1" x14ac:dyDescent="0.15">
      <c r="A9982" s="6" t="s">
        <v>313</v>
      </c>
      <c r="B9982" s="4" t="s">
        <v>68</v>
      </c>
      <c r="C9982" s="4" t="s">
        <v>256</v>
      </c>
      <c r="D9982" s="4" t="s">
        <v>282</v>
      </c>
      <c r="E9982" s="5">
        <v>11.42</v>
      </c>
      <c r="F9982" t="s">
        <v>354</v>
      </c>
    </row>
    <row r="9983" spans="1:10" ht="21.95" customHeight="1" x14ac:dyDescent="0.15">
      <c r="A9983" s="6" t="s">
        <v>313</v>
      </c>
      <c r="B9983" s="4" t="s">
        <v>68</v>
      </c>
      <c r="C9983" s="4" t="s">
        <v>256</v>
      </c>
      <c r="D9983" s="4" t="s">
        <v>265</v>
      </c>
      <c r="E9983" s="5">
        <v>12.1</v>
      </c>
    </row>
    <row r="9984" spans="1:10" ht="21.95" customHeight="1" x14ac:dyDescent="0.15">
      <c r="A9984" s="9" t="s">
        <v>313</v>
      </c>
      <c r="B9984" s="4" t="s">
        <v>68</v>
      </c>
      <c r="C9984" s="4" t="s">
        <v>256</v>
      </c>
      <c r="D9984" s="4" t="s">
        <v>260</v>
      </c>
      <c r="E9984" s="5">
        <v>12.39</v>
      </c>
    </row>
    <row r="9985" spans="1:10" ht="21.95" customHeight="1" x14ac:dyDescent="0.15">
      <c r="A9985" s="6" t="s">
        <v>313</v>
      </c>
      <c r="B9985" s="4" t="s">
        <v>69</v>
      </c>
      <c r="C9985" s="4" t="s">
        <v>256</v>
      </c>
      <c r="D9985" s="4" t="s">
        <v>282</v>
      </c>
      <c r="E9985" s="5">
        <v>12.16</v>
      </c>
      <c r="F9985" t="s">
        <v>353</v>
      </c>
      <c r="G9985" s="17">
        <f>+E9985+E9986+E9987+E9988+E9989+E9990</f>
        <v>63.76</v>
      </c>
      <c r="H9985" s="17">
        <f>+E9991+E9992+E9993+E9994</f>
        <v>49.519999999999996</v>
      </c>
      <c r="I9985" s="18">
        <f>+(G9985/4)/(H9985/3)</f>
        <v>0.96567043618739912</v>
      </c>
      <c r="J9985" s="21">
        <f>+(B9985-$K$1)/7</f>
        <v>31</v>
      </c>
    </row>
    <row r="9986" spans="1:10" ht="21.95" customHeight="1" x14ac:dyDescent="0.15">
      <c r="A9986" s="6" t="s">
        <v>313</v>
      </c>
      <c r="B9986" s="4" t="s">
        <v>69</v>
      </c>
      <c r="C9986" s="4" t="s">
        <v>256</v>
      </c>
      <c r="D9986" s="4" t="s">
        <v>282</v>
      </c>
      <c r="E9986" s="5">
        <v>11.12</v>
      </c>
    </row>
    <row r="9987" spans="1:10" ht="21.95" customHeight="1" x14ac:dyDescent="0.15">
      <c r="A9987" s="6" t="s">
        <v>313</v>
      </c>
      <c r="B9987" s="4" t="s">
        <v>69</v>
      </c>
      <c r="C9987" s="4" t="s">
        <v>256</v>
      </c>
      <c r="D9987" s="4" t="s">
        <v>265</v>
      </c>
      <c r="E9987" s="5">
        <v>14.31</v>
      </c>
    </row>
    <row r="9988" spans="1:10" ht="21.95" customHeight="1" x14ac:dyDescent="0.15">
      <c r="A9988" s="6" t="s">
        <v>313</v>
      </c>
      <c r="B9988" s="4" t="s">
        <v>69</v>
      </c>
      <c r="C9988" s="4" t="s">
        <v>256</v>
      </c>
      <c r="D9988" s="4" t="s">
        <v>265</v>
      </c>
      <c r="E9988" s="5">
        <v>5.29</v>
      </c>
    </row>
    <row r="9989" spans="1:10" ht="21.95" customHeight="1" x14ac:dyDescent="0.15">
      <c r="A9989" s="6" t="s">
        <v>313</v>
      </c>
      <c r="B9989" s="4" t="s">
        <v>69</v>
      </c>
      <c r="C9989" s="4" t="s">
        <v>256</v>
      </c>
      <c r="D9989" s="4" t="s">
        <v>266</v>
      </c>
      <c r="E9989" s="5">
        <v>12.01</v>
      </c>
    </row>
    <row r="9990" spans="1:10" ht="21.95" customHeight="1" x14ac:dyDescent="0.15">
      <c r="A9990" s="6" t="s">
        <v>313</v>
      </c>
      <c r="B9990" s="4" t="s">
        <v>69</v>
      </c>
      <c r="C9990" s="4" t="s">
        <v>256</v>
      </c>
      <c r="D9990" s="4" t="s">
        <v>266</v>
      </c>
      <c r="E9990" s="5">
        <v>8.8699999999999992</v>
      </c>
    </row>
    <row r="9991" spans="1:10" ht="21.95" customHeight="1" x14ac:dyDescent="0.15">
      <c r="A9991" s="6" t="s">
        <v>313</v>
      </c>
      <c r="B9991" s="4" t="s">
        <v>70</v>
      </c>
      <c r="C9991" s="4" t="s">
        <v>256</v>
      </c>
      <c r="D9991" s="4" t="s">
        <v>282</v>
      </c>
      <c r="E9991" s="5">
        <v>11.77</v>
      </c>
      <c r="F9991" t="s">
        <v>354</v>
      </c>
    </row>
    <row r="9992" spans="1:10" ht="21.95" customHeight="1" x14ac:dyDescent="0.15">
      <c r="A9992" s="6" t="s">
        <v>313</v>
      </c>
      <c r="B9992" s="4" t="s">
        <v>70</v>
      </c>
      <c r="C9992" s="4" t="s">
        <v>256</v>
      </c>
      <c r="D9992" s="4" t="s">
        <v>265</v>
      </c>
      <c r="E9992" s="5">
        <v>12.37</v>
      </c>
    </row>
    <row r="9993" spans="1:10" ht="21.95" customHeight="1" x14ac:dyDescent="0.15">
      <c r="A9993" s="6" t="s">
        <v>313</v>
      </c>
      <c r="B9993" s="4" t="s">
        <v>70</v>
      </c>
      <c r="C9993" s="4" t="s">
        <v>256</v>
      </c>
      <c r="D9993" s="4" t="s">
        <v>266</v>
      </c>
      <c r="E9993" s="5">
        <v>12.52</v>
      </c>
    </row>
    <row r="9994" spans="1:10" ht="21.95" customHeight="1" x14ac:dyDescent="0.15">
      <c r="A9994" s="6" t="s">
        <v>313</v>
      </c>
      <c r="B9994" s="4" t="s">
        <v>176</v>
      </c>
      <c r="C9994" s="4" t="s">
        <v>256</v>
      </c>
      <c r="D9994" s="4" t="s">
        <v>266</v>
      </c>
      <c r="E9994" s="5">
        <v>12.86</v>
      </c>
    </row>
    <row r="9995" spans="1:10" ht="21.95" customHeight="1" x14ac:dyDescent="0.15">
      <c r="A9995" s="6" t="s">
        <v>313</v>
      </c>
      <c r="B9995" s="4" t="s">
        <v>71</v>
      </c>
      <c r="C9995" s="4" t="s">
        <v>256</v>
      </c>
      <c r="D9995" s="4" t="s">
        <v>282</v>
      </c>
      <c r="E9995" s="5">
        <v>11.47</v>
      </c>
      <c r="F9995" t="s">
        <v>353</v>
      </c>
      <c r="G9995" s="17">
        <f>+E9995+E9996+E9997+E9998+E9999+E10000</f>
        <v>67.179999999999993</v>
      </c>
      <c r="H9995" s="17">
        <f>+E10001+E10002+E10003+E10004</f>
        <v>37.4</v>
      </c>
      <c r="I9995" s="18">
        <f>+(G9995/4)/(H9995/3)</f>
        <v>1.3471925133689837</v>
      </c>
      <c r="J9995" s="21">
        <f>+(B9995-$K$1)/7</f>
        <v>32</v>
      </c>
    </row>
    <row r="9996" spans="1:10" ht="21.95" customHeight="1" x14ac:dyDescent="0.15">
      <c r="A9996" s="6" t="s">
        <v>313</v>
      </c>
      <c r="B9996" s="4" t="s">
        <v>71</v>
      </c>
      <c r="C9996" s="4" t="s">
        <v>256</v>
      </c>
      <c r="D9996" s="4" t="s">
        <v>282</v>
      </c>
      <c r="E9996" s="5">
        <v>11.76</v>
      </c>
    </row>
    <row r="9997" spans="1:10" ht="21.95" customHeight="1" x14ac:dyDescent="0.15">
      <c r="A9997" s="6" t="s">
        <v>313</v>
      </c>
      <c r="B9997" s="4" t="s">
        <v>71</v>
      </c>
      <c r="C9997" s="4" t="s">
        <v>256</v>
      </c>
      <c r="D9997" s="4" t="s">
        <v>265</v>
      </c>
      <c r="E9997" s="5">
        <v>14.04</v>
      </c>
    </row>
    <row r="9998" spans="1:10" ht="21.95" customHeight="1" x14ac:dyDescent="0.15">
      <c r="A9998" s="6" t="s">
        <v>313</v>
      </c>
      <c r="B9998" s="4" t="s">
        <v>71</v>
      </c>
      <c r="C9998" s="4" t="s">
        <v>256</v>
      </c>
      <c r="D9998" s="4" t="s">
        <v>265</v>
      </c>
      <c r="E9998" s="5">
        <v>8.24</v>
      </c>
    </row>
    <row r="9999" spans="1:10" ht="21.95" customHeight="1" x14ac:dyDescent="0.15">
      <c r="A9999" s="6" t="s">
        <v>313</v>
      </c>
      <c r="B9999" s="4" t="s">
        <v>71</v>
      </c>
      <c r="C9999" s="4" t="s">
        <v>256</v>
      </c>
      <c r="D9999" s="4" t="s">
        <v>266</v>
      </c>
      <c r="E9999" s="5">
        <v>12.54</v>
      </c>
    </row>
    <row r="10000" spans="1:10" ht="21.95" customHeight="1" x14ac:dyDescent="0.15">
      <c r="A10000" s="6" t="s">
        <v>313</v>
      </c>
      <c r="B10000" s="4" t="s">
        <v>71</v>
      </c>
      <c r="C10000" s="4" t="s">
        <v>256</v>
      </c>
      <c r="D10000" s="4" t="s">
        <v>266</v>
      </c>
      <c r="E10000" s="5">
        <v>9.1300000000000008</v>
      </c>
    </row>
    <row r="10001" spans="1:10" ht="21.95" customHeight="1" x14ac:dyDescent="0.15">
      <c r="A10001" s="6" t="s">
        <v>313</v>
      </c>
      <c r="B10001" s="4" t="s">
        <v>72</v>
      </c>
      <c r="C10001" s="4" t="s">
        <v>256</v>
      </c>
      <c r="D10001" s="4" t="s">
        <v>282</v>
      </c>
      <c r="E10001" s="5">
        <v>11.33</v>
      </c>
      <c r="F10001" t="s">
        <v>354</v>
      </c>
    </row>
    <row r="10002" spans="1:10" ht="21.95" customHeight="1" x14ac:dyDescent="0.15">
      <c r="A10002" s="6" t="s">
        <v>313</v>
      </c>
      <c r="B10002" s="4" t="s">
        <v>72</v>
      </c>
      <c r="C10002" s="4" t="s">
        <v>256</v>
      </c>
      <c r="D10002" s="4" t="s">
        <v>265</v>
      </c>
      <c r="E10002" s="5">
        <v>11.5</v>
      </c>
    </row>
    <row r="10003" spans="1:10" ht="21.95" customHeight="1" x14ac:dyDescent="0.15">
      <c r="A10003" s="6" t="s">
        <v>313</v>
      </c>
      <c r="B10003" s="4" t="s">
        <v>72</v>
      </c>
      <c r="C10003" s="4" t="s">
        <v>256</v>
      </c>
      <c r="D10003" s="4" t="s">
        <v>266</v>
      </c>
      <c r="E10003" s="5">
        <v>11.12</v>
      </c>
    </row>
    <row r="10004" spans="1:10" ht="21.95" customHeight="1" x14ac:dyDescent="0.15">
      <c r="A10004" s="6" t="s">
        <v>313</v>
      </c>
      <c r="B10004" s="4" t="s">
        <v>178</v>
      </c>
      <c r="C10004" s="4" t="s">
        <v>256</v>
      </c>
      <c r="D10004" s="4" t="s">
        <v>266</v>
      </c>
      <c r="E10004" s="5">
        <v>3.45</v>
      </c>
    </row>
    <row r="10005" spans="1:10" ht="21.95" customHeight="1" x14ac:dyDescent="0.15">
      <c r="A10005" s="6" t="s">
        <v>313</v>
      </c>
      <c r="B10005" s="4" t="s">
        <v>73</v>
      </c>
      <c r="C10005" s="4" t="s">
        <v>256</v>
      </c>
      <c r="D10005" s="4" t="s">
        <v>282</v>
      </c>
      <c r="E10005" s="5">
        <v>12.31</v>
      </c>
      <c r="F10005" t="s">
        <v>353</v>
      </c>
      <c r="G10005" s="17">
        <f>+E10005+E10006+E10007+E10008+E10009+E10010+E10011</f>
        <v>81.410000000000011</v>
      </c>
      <c r="H10005" s="17">
        <f>E10012+E10013+E10014</f>
        <v>36.380000000000003</v>
      </c>
      <c r="I10005" s="18">
        <f>+(G10005/4)/(H10005/3)</f>
        <v>1.6783260032985159</v>
      </c>
      <c r="J10005" s="21">
        <f>+(B10005-$K$1)/7</f>
        <v>33</v>
      </c>
    </row>
    <row r="10006" spans="1:10" ht="21.95" customHeight="1" x14ac:dyDescent="0.15">
      <c r="A10006" s="6" t="s">
        <v>313</v>
      </c>
      <c r="B10006" s="4" t="s">
        <v>73</v>
      </c>
      <c r="C10006" s="4" t="s">
        <v>256</v>
      </c>
      <c r="D10006" s="4" t="s">
        <v>282</v>
      </c>
      <c r="E10006" s="5">
        <v>12.08</v>
      </c>
    </row>
    <row r="10007" spans="1:10" ht="21.95" customHeight="1" x14ac:dyDescent="0.15">
      <c r="A10007" s="6" t="s">
        <v>313</v>
      </c>
      <c r="B10007" s="4" t="s">
        <v>73</v>
      </c>
      <c r="C10007" s="4" t="s">
        <v>256</v>
      </c>
      <c r="D10007" s="4" t="s">
        <v>265</v>
      </c>
      <c r="E10007" s="5">
        <v>13.78</v>
      </c>
    </row>
    <row r="10008" spans="1:10" ht="21.95" customHeight="1" x14ac:dyDescent="0.15">
      <c r="A10008" s="6" t="s">
        <v>313</v>
      </c>
      <c r="B10008" s="4" t="s">
        <v>73</v>
      </c>
      <c r="C10008" s="4" t="s">
        <v>256</v>
      </c>
      <c r="D10008" s="4" t="s">
        <v>265</v>
      </c>
      <c r="E10008" s="5">
        <v>8.23</v>
      </c>
    </row>
    <row r="10009" spans="1:10" ht="21.95" customHeight="1" x14ac:dyDescent="0.15">
      <c r="A10009" s="6" t="s">
        <v>313</v>
      </c>
      <c r="B10009" s="4" t="s">
        <v>73</v>
      </c>
      <c r="C10009" s="4" t="s">
        <v>256</v>
      </c>
      <c r="D10009" s="4" t="s">
        <v>266</v>
      </c>
      <c r="E10009" s="5">
        <v>13.35</v>
      </c>
    </row>
    <row r="10010" spans="1:10" ht="21.95" customHeight="1" x14ac:dyDescent="0.15">
      <c r="A10010" s="6" t="s">
        <v>313</v>
      </c>
      <c r="B10010" s="4" t="s">
        <v>73</v>
      </c>
      <c r="C10010" s="4" t="s">
        <v>256</v>
      </c>
      <c r="D10010" s="4" t="s">
        <v>266</v>
      </c>
      <c r="E10010" s="5">
        <v>8.74</v>
      </c>
    </row>
    <row r="10011" spans="1:10" ht="21.95" customHeight="1" x14ac:dyDescent="0.15">
      <c r="A10011" s="6" t="s">
        <v>313</v>
      </c>
      <c r="B10011" s="4" t="s">
        <v>179</v>
      </c>
      <c r="C10011" s="4" t="s">
        <v>256</v>
      </c>
      <c r="D10011" s="4" t="s">
        <v>282</v>
      </c>
      <c r="E10011" s="5">
        <v>12.92</v>
      </c>
    </row>
    <row r="10012" spans="1:10" ht="21.95" customHeight="1" x14ac:dyDescent="0.15">
      <c r="A10012" s="6" t="s">
        <v>313</v>
      </c>
      <c r="B10012" s="4" t="s">
        <v>74</v>
      </c>
      <c r="C10012" s="4" t="s">
        <v>256</v>
      </c>
      <c r="D10012" s="4" t="s">
        <v>282</v>
      </c>
      <c r="E10012" s="5">
        <v>12.21</v>
      </c>
      <c r="F10012" t="s">
        <v>354</v>
      </c>
    </row>
    <row r="10013" spans="1:10" ht="21.95" customHeight="1" x14ac:dyDescent="0.15">
      <c r="A10013" s="6" t="s">
        <v>313</v>
      </c>
      <c r="B10013" s="4" t="s">
        <v>74</v>
      </c>
      <c r="C10013" s="4" t="s">
        <v>256</v>
      </c>
      <c r="D10013" s="4" t="s">
        <v>265</v>
      </c>
      <c r="E10013" s="5">
        <v>12.46</v>
      </c>
    </row>
    <row r="10014" spans="1:10" ht="21.95" customHeight="1" x14ac:dyDescent="0.15">
      <c r="A10014" s="6" t="s">
        <v>313</v>
      </c>
      <c r="B10014" s="4" t="s">
        <v>74</v>
      </c>
      <c r="C10014" s="4" t="s">
        <v>256</v>
      </c>
      <c r="D10014" s="4" t="s">
        <v>266</v>
      </c>
      <c r="E10014" s="5">
        <v>11.71</v>
      </c>
    </row>
    <row r="10015" spans="1:10" ht="21.95" customHeight="1" x14ac:dyDescent="0.15">
      <c r="A10015" s="6" t="s">
        <v>313</v>
      </c>
      <c r="B10015" s="4" t="s">
        <v>75</v>
      </c>
      <c r="C10015" s="4" t="s">
        <v>256</v>
      </c>
      <c r="D10015" s="4" t="s">
        <v>282</v>
      </c>
      <c r="E10015" s="5">
        <v>12.67</v>
      </c>
      <c r="F10015" t="s">
        <v>353</v>
      </c>
      <c r="G10015" s="17">
        <f>+E10015+E10016+E10017+E10018+E10019+E10020</f>
        <v>66.210000000000008</v>
      </c>
      <c r="H10015" s="17">
        <f>+E10021+E10022+E10023</f>
        <v>34.82</v>
      </c>
      <c r="I10015" s="18">
        <f>+(G10015/4)/(H10015/3)</f>
        <v>1.4261200459506032</v>
      </c>
      <c r="J10015" s="21">
        <f>+(B10015-$K$1)/7</f>
        <v>34</v>
      </c>
    </row>
    <row r="10016" spans="1:10" ht="21.95" customHeight="1" x14ac:dyDescent="0.15">
      <c r="A10016" s="6" t="s">
        <v>313</v>
      </c>
      <c r="B10016" s="4" t="s">
        <v>75</v>
      </c>
      <c r="C10016" s="4" t="s">
        <v>256</v>
      </c>
      <c r="D10016" s="4" t="s">
        <v>282</v>
      </c>
      <c r="E10016" s="5">
        <v>10.06</v>
      </c>
    </row>
    <row r="10017" spans="1:10" ht="21.95" customHeight="1" x14ac:dyDescent="0.15">
      <c r="A10017" s="6" t="s">
        <v>313</v>
      </c>
      <c r="B10017" s="4" t="s">
        <v>75</v>
      </c>
      <c r="C10017" s="4" t="s">
        <v>256</v>
      </c>
      <c r="D10017" s="4" t="s">
        <v>265</v>
      </c>
      <c r="E10017" s="5">
        <v>14.01</v>
      </c>
    </row>
    <row r="10018" spans="1:10" ht="21.95" customHeight="1" x14ac:dyDescent="0.15">
      <c r="A10018" s="6" t="s">
        <v>313</v>
      </c>
      <c r="B10018" s="4" t="s">
        <v>75</v>
      </c>
      <c r="C10018" s="4" t="s">
        <v>256</v>
      </c>
      <c r="D10018" s="4" t="s">
        <v>265</v>
      </c>
      <c r="E10018" s="5">
        <v>7.46</v>
      </c>
    </row>
    <row r="10019" spans="1:10" ht="21.95" customHeight="1" x14ac:dyDescent="0.15">
      <c r="A10019" s="6" t="s">
        <v>313</v>
      </c>
      <c r="B10019" s="4" t="s">
        <v>75</v>
      </c>
      <c r="C10019" s="4" t="s">
        <v>256</v>
      </c>
      <c r="D10019" s="4" t="s">
        <v>266</v>
      </c>
      <c r="E10019" s="5">
        <v>13.98</v>
      </c>
    </row>
    <row r="10020" spans="1:10" ht="21.95" customHeight="1" x14ac:dyDescent="0.15">
      <c r="A10020" s="6" t="s">
        <v>313</v>
      </c>
      <c r="B10020" s="4" t="s">
        <v>75</v>
      </c>
      <c r="C10020" s="4" t="s">
        <v>256</v>
      </c>
      <c r="D10020" s="4" t="s">
        <v>266</v>
      </c>
      <c r="E10020" s="5">
        <v>8.0299999999999994</v>
      </c>
    </row>
    <row r="10021" spans="1:10" ht="21.95" customHeight="1" x14ac:dyDescent="0.15">
      <c r="A10021" s="6" t="s">
        <v>313</v>
      </c>
      <c r="B10021" s="4" t="s">
        <v>76</v>
      </c>
      <c r="C10021" s="4" t="s">
        <v>256</v>
      </c>
      <c r="D10021" s="4" t="s">
        <v>282</v>
      </c>
      <c r="E10021" s="5">
        <v>11.54</v>
      </c>
      <c r="F10021" t="s">
        <v>354</v>
      </c>
    </row>
    <row r="10022" spans="1:10" ht="21.95" customHeight="1" x14ac:dyDescent="0.15">
      <c r="A10022" s="6" t="s">
        <v>313</v>
      </c>
      <c r="B10022" s="4" t="s">
        <v>76</v>
      </c>
      <c r="C10022" s="4" t="s">
        <v>256</v>
      </c>
      <c r="D10022" s="4" t="s">
        <v>265</v>
      </c>
      <c r="E10022" s="5">
        <v>11.05</v>
      </c>
    </row>
    <row r="10023" spans="1:10" ht="21.95" customHeight="1" x14ac:dyDescent="0.15">
      <c r="A10023" s="6" t="s">
        <v>313</v>
      </c>
      <c r="B10023" s="4" t="s">
        <v>76</v>
      </c>
      <c r="C10023" s="4" t="s">
        <v>256</v>
      </c>
      <c r="D10023" s="4" t="s">
        <v>266</v>
      </c>
      <c r="E10023" s="5">
        <v>12.23</v>
      </c>
    </row>
    <row r="10024" spans="1:10" ht="21.95" customHeight="1" x14ac:dyDescent="0.15">
      <c r="A10024" s="6" t="s">
        <v>313</v>
      </c>
      <c r="B10024" s="4" t="s">
        <v>77</v>
      </c>
      <c r="C10024" s="4" t="s">
        <v>256</v>
      </c>
      <c r="D10024" s="4" t="s">
        <v>282</v>
      </c>
      <c r="E10024" s="5">
        <v>12.29</v>
      </c>
      <c r="F10024" t="s">
        <v>353</v>
      </c>
      <c r="G10024" s="17">
        <f>+E10024+E10025+E10026+E10027+E10028+E10029</f>
        <v>64.64</v>
      </c>
      <c r="H10024" s="17">
        <f>+E10030+E10031+E10032+E10033</f>
        <v>46.24</v>
      </c>
      <c r="I10024" s="18">
        <f>+(G10024/4)/(H10024/3)</f>
        <v>1.0484429065743943</v>
      </c>
      <c r="J10024" s="21">
        <f>+(B10024-$K$1)/7</f>
        <v>35</v>
      </c>
    </row>
    <row r="10025" spans="1:10" ht="21.95" customHeight="1" x14ac:dyDescent="0.15">
      <c r="A10025" s="6" t="s">
        <v>313</v>
      </c>
      <c r="B10025" s="4" t="s">
        <v>77</v>
      </c>
      <c r="C10025" s="4" t="s">
        <v>256</v>
      </c>
      <c r="D10025" s="4" t="s">
        <v>282</v>
      </c>
      <c r="E10025" s="5">
        <v>10.07</v>
      </c>
    </row>
    <row r="10026" spans="1:10" ht="21.95" customHeight="1" x14ac:dyDescent="0.15">
      <c r="A10026" s="6" t="s">
        <v>313</v>
      </c>
      <c r="B10026" s="4" t="s">
        <v>77</v>
      </c>
      <c r="C10026" s="4" t="s">
        <v>256</v>
      </c>
      <c r="D10026" s="4" t="s">
        <v>265</v>
      </c>
      <c r="E10026" s="5">
        <v>13.02</v>
      </c>
    </row>
    <row r="10027" spans="1:10" ht="21.95" customHeight="1" x14ac:dyDescent="0.15">
      <c r="A10027" s="6" t="s">
        <v>313</v>
      </c>
      <c r="B10027" s="4" t="s">
        <v>77</v>
      </c>
      <c r="C10027" s="4" t="s">
        <v>256</v>
      </c>
      <c r="D10027" s="4" t="s">
        <v>265</v>
      </c>
      <c r="E10027" s="5">
        <v>7.95</v>
      </c>
    </row>
    <row r="10028" spans="1:10" ht="21.95" customHeight="1" x14ac:dyDescent="0.15">
      <c r="A10028" s="6" t="s">
        <v>313</v>
      </c>
      <c r="B10028" s="4" t="s">
        <v>77</v>
      </c>
      <c r="C10028" s="4" t="s">
        <v>256</v>
      </c>
      <c r="D10028" s="4" t="s">
        <v>266</v>
      </c>
      <c r="E10028" s="5">
        <v>12.23</v>
      </c>
    </row>
    <row r="10029" spans="1:10" ht="21.95" customHeight="1" x14ac:dyDescent="0.15">
      <c r="A10029" s="9" t="s">
        <v>313</v>
      </c>
      <c r="B10029" s="4" t="s">
        <v>77</v>
      </c>
      <c r="C10029" s="4" t="s">
        <v>256</v>
      </c>
      <c r="D10029" s="4" t="s">
        <v>266</v>
      </c>
      <c r="E10029" s="5">
        <v>9.08</v>
      </c>
    </row>
    <row r="10030" spans="1:10" ht="21.95" customHeight="1" x14ac:dyDescent="0.15">
      <c r="A10030" s="6" t="s">
        <v>313</v>
      </c>
      <c r="B10030" s="4" t="s">
        <v>183</v>
      </c>
      <c r="C10030" s="4" t="s">
        <v>256</v>
      </c>
      <c r="D10030" s="4" t="s">
        <v>266</v>
      </c>
      <c r="E10030" s="5">
        <v>7.91</v>
      </c>
      <c r="F10030" t="s">
        <v>354</v>
      </c>
    </row>
    <row r="10031" spans="1:10" ht="21.95" customHeight="1" x14ac:dyDescent="0.15">
      <c r="A10031" s="6" t="s">
        <v>313</v>
      </c>
      <c r="B10031" s="4" t="s">
        <v>78</v>
      </c>
      <c r="C10031" s="4" t="s">
        <v>256</v>
      </c>
      <c r="D10031" s="4" t="s">
        <v>282</v>
      </c>
      <c r="E10031" s="5">
        <v>12.88</v>
      </c>
    </row>
    <row r="10032" spans="1:10" ht="21.95" customHeight="1" x14ac:dyDescent="0.15">
      <c r="A10032" s="6" t="s">
        <v>313</v>
      </c>
      <c r="B10032" s="4" t="s">
        <v>78</v>
      </c>
      <c r="C10032" s="4" t="s">
        <v>256</v>
      </c>
      <c r="D10032" s="4" t="s">
        <v>265</v>
      </c>
      <c r="E10032" s="5">
        <v>12.85</v>
      </c>
    </row>
    <row r="10033" spans="1:10" ht="21.95" customHeight="1" x14ac:dyDescent="0.15">
      <c r="A10033" s="6" t="s">
        <v>313</v>
      </c>
      <c r="B10033" s="4" t="s">
        <v>78</v>
      </c>
      <c r="C10033" s="4" t="s">
        <v>256</v>
      </c>
      <c r="D10033" s="4" t="s">
        <v>266</v>
      </c>
      <c r="E10033" s="5">
        <v>12.6</v>
      </c>
    </row>
    <row r="10034" spans="1:10" ht="21.95" customHeight="1" x14ac:dyDescent="0.15">
      <c r="A10034" s="6" t="s">
        <v>313</v>
      </c>
      <c r="B10034" s="4" t="s">
        <v>79</v>
      </c>
      <c r="C10034" s="4" t="s">
        <v>256</v>
      </c>
      <c r="D10034" s="4" t="s">
        <v>282</v>
      </c>
      <c r="E10034" s="5">
        <v>15.63</v>
      </c>
      <c r="F10034" s="13" t="s">
        <v>354</v>
      </c>
    </row>
    <row r="10035" spans="1:10" ht="21.95" customHeight="1" x14ac:dyDescent="0.15">
      <c r="A10035" s="6" t="s">
        <v>313</v>
      </c>
      <c r="B10035" s="4" t="s">
        <v>79</v>
      </c>
      <c r="C10035" s="4" t="s">
        <v>256</v>
      </c>
      <c r="D10035" s="4" t="s">
        <v>282</v>
      </c>
      <c r="E10035" s="5">
        <v>14.74</v>
      </c>
    </row>
    <row r="10036" spans="1:10" ht="21.95" customHeight="1" x14ac:dyDescent="0.15">
      <c r="A10036" s="6" t="s">
        <v>313</v>
      </c>
      <c r="B10036" s="4" t="s">
        <v>79</v>
      </c>
      <c r="C10036" s="4" t="s">
        <v>256</v>
      </c>
      <c r="D10036" s="4" t="s">
        <v>265</v>
      </c>
      <c r="E10036" s="5">
        <v>16.010000000000002</v>
      </c>
    </row>
    <row r="10037" spans="1:10" ht="21.95" customHeight="1" x14ac:dyDescent="0.15">
      <c r="A10037" s="6" t="s">
        <v>313</v>
      </c>
      <c r="B10037" s="4" t="s">
        <v>79</v>
      </c>
      <c r="C10037" s="4" t="s">
        <v>256</v>
      </c>
      <c r="D10037" s="4" t="s">
        <v>265</v>
      </c>
      <c r="E10037" s="5">
        <v>16.23</v>
      </c>
    </row>
    <row r="10038" spans="1:10" ht="21.95" customHeight="1" x14ac:dyDescent="0.15">
      <c r="A10038" s="6" t="s">
        <v>313</v>
      </c>
      <c r="B10038" s="4" t="s">
        <v>79</v>
      </c>
      <c r="C10038" s="4" t="s">
        <v>256</v>
      </c>
      <c r="D10038" s="4" t="s">
        <v>266</v>
      </c>
      <c r="E10038" s="5">
        <v>15.47</v>
      </c>
    </row>
    <row r="10039" spans="1:10" ht="21.95" customHeight="1" x14ac:dyDescent="0.15">
      <c r="A10039" s="6" t="s">
        <v>313</v>
      </c>
      <c r="B10039" s="4" t="s">
        <v>79</v>
      </c>
      <c r="C10039" s="4" t="s">
        <v>256</v>
      </c>
      <c r="D10039" s="4" t="s">
        <v>266</v>
      </c>
      <c r="E10039" s="5">
        <v>18.100000000000001</v>
      </c>
    </row>
    <row r="10040" spans="1:10" ht="21.95" customHeight="1" x14ac:dyDescent="0.15">
      <c r="A10040" s="6" t="s">
        <v>313</v>
      </c>
      <c r="B10040" s="4" t="s">
        <v>80</v>
      </c>
      <c r="C10040" s="4" t="s">
        <v>256</v>
      </c>
      <c r="D10040" s="4" t="s">
        <v>282</v>
      </c>
      <c r="E10040" s="5">
        <v>13.45</v>
      </c>
      <c r="F10040" t="s">
        <v>353</v>
      </c>
      <c r="G10040" s="17">
        <f>+E10040+E10041+E10042+E10043+E10044+E10045</f>
        <v>71.710000000000008</v>
      </c>
      <c r="H10040" s="17">
        <f>+E10046+E10047</f>
        <v>24.86</v>
      </c>
      <c r="I10040" s="18">
        <f>+(G10040/4)/(H10040/3)</f>
        <v>2.1634151246983109</v>
      </c>
      <c r="J10040" s="21">
        <f>+(B10040-$K$1)/7</f>
        <v>37</v>
      </c>
    </row>
    <row r="10041" spans="1:10" ht="21.95" customHeight="1" x14ac:dyDescent="0.15">
      <c r="A10041" s="6" t="s">
        <v>313</v>
      </c>
      <c r="B10041" s="4" t="s">
        <v>80</v>
      </c>
      <c r="C10041" s="4" t="s">
        <v>256</v>
      </c>
      <c r="D10041" s="4" t="s">
        <v>282</v>
      </c>
      <c r="E10041" s="5">
        <v>12.74</v>
      </c>
    </row>
    <row r="10042" spans="1:10" ht="21.95" customHeight="1" x14ac:dyDescent="0.15">
      <c r="A10042" s="6" t="s">
        <v>313</v>
      </c>
      <c r="B10042" s="4" t="s">
        <v>80</v>
      </c>
      <c r="C10042" s="4" t="s">
        <v>256</v>
      </c>
      <c r="D10042" s="4" t="s">
        <v>265</v>
      </c>
      <c r="E10042" s="5">
        <v>13.78</v>
      </c>
    </row>
    <row r="10043" spans="1:10" ht="21.95" customHeight="1" x14ac:dyDescent="0.15">
      <c r="A10043" s="6" t="s">
        <v>313</v>
      </c>
      <c r="B10043" s="4" t="s">
        <v>80</v>
      </c>
      <c r="C10043" s="4" t="s">
        <v>256</v>
      </c>
      <c r="D10043" s="4" t="s">
        <v>265</v>
      </c>
      <c r="E10043" s="5">
        <v>8.09</v>
      </c>
    </row>
    <row r="10044" spans="1:10" ht="21.95" customHeight="1" x14ac:dyDescent="0.15">
      <c r="A10044" s="6" t="s">
        <v>313</v>
      </c>
      <c r="B10044" s="4" t="s">
        <v>80</v>
      </c>
      <c r="C10044" s="4" t="s">
        <v>256</v>
      </c>
      <c r="D10044" s="4" t="s">
        <v>266</v>
      </c>
      <c r="E10044" s="5">
        <v>12.18</v>
      </c>
    </row>
    <row r="10045" spans="1:10" ht="21.95" customHeight="1" x14ac:dyDescent="0.15">
      <c r="A10045" s="6" t="s">
        <v>313</v>
      </c>
      <c r="B10045" s="4" t="s">
        <v>80</v>
      </c>
      <c r="C10045" s="4" t="s">
        <v>256</v>
      </c>
      <c r="D10045" s="4" t="s">
        <v>266</v>
      </c>
      <c r="E10045" s="5">
        <v>11.47</v>
      </c>
    </row>
    <row r="10046" spans="1:10" ht="21.95" customHeight="1" x14ac:dyDescent="0.15">
      <c r="A10046" s="6" t="s">
        <v>313</v>
      </c>
      <c r="B10046" s="4" t="s">
        <v>81</v>
      </c>
      <c r="C10046" s="4" t="s">
        <v>256</v>
      </c>
      <c r="D10046" s="4" t="s">
        <v>265</v>
      </c>
      <c r="E10046" s="5">
        <v>12.73</v>
      </c>
      <c r="F10046" t="s">
        <v>354</v>
      </c>
    </row>
    <row r="10047" spans="1:10" ht="21.95" customHeight="1" x14ac:dyDescent="0.15">
      <c r="A10047" s="6" t="s">
        <v>313</v>
      </c>
      <c r="B10047" s="4" t="s">
        <v>81</v>
      </c>
      <c r="C10047" s="4" t="s">
        <v>256</v>
      </c>
      <c r="D10047" s="4" t="s">
        <v>266</v>
      </c>
      <c r="E10047" s="5">
        <v>12.13</v>
      </c>
    </row>
    <row r="10048" spans="1:10" ht="21.95" customHeight="1" x14ac:dyDescent="0.15">
      <c r="A10048" s="6" t="s">
        <v>313</v>
      </c>
      <c r="B10048" s="4" t="s">
        <v>82</v>
      </c>
      <c r="C10048" s="4" t="s">
        <v>256</v>
      </c>
      <c r="D10048" s="4" t="s">
        <v>282</v>
      </c>
      <c r="E10048" s="5">
        <v>9.82</v>
      </c>
      <c r="F10048" t="s">
        <v>353</v>
      </c>
      <c r="G10048" s="17">
        <f>+E10048+E10049+E10050+E10051+E10052+E10053</f>
        <v>58.19</v>
      </c>
      <c r="H10048" s="17">
        <f>+E10054+E10055+E10056</f>
        <v>31.930000000000003</v>
      </c>
      <c r="I10048" s="18">
        <f>+(G10048/4)/(H10048/3)</f>
        <v>1.3668180394613214</v>
      </c>
      <c r="J10048" s="21">
        <f>+(B10048-$K$1)/7</f>
        <v>38</v>
      </c>
    </row>
    <row r="10049" spans="1:10" ht="21.95" customHeight="1" x14ac:dyDescent="0.15">
      <c r="A10049" s="6" t="s">
        <v>313</v>
      </c>
      <c r="B10049" s="4" t="s">
        <v>82</v>
      </c>
      <c r="C10049" s="4" t="s">
        <v>256</v>
      </c>
      <c r="D10049" s="4" t="s">
        <v>282</v>
      </c>
      <c r="E10049" s="5">
        <v>9.1</v>
      </c>
    </row>
    <row r="10050" spans="1:10" ht="21.95" customHeight="1" x14ac:dyDescent="0.15">
      <c r="A10050" s="6" t="s">
        <v>313</v>
      </c>
      <c r="B10050" s="4" t="s">
        <v>82</v>
      </c>
      <c r="C10050" s="4" t="s">
        <v>256</v>
      </c>
      <c r="D10050" s="4" t="s">
        <v>265</v>
      </c>
      <c r="E10050" s="5">
        <v>13.54</v>
      </c>
    </row>
    <row r="10051" spans="1:10" ht="21.95" customHeight="1" x14ac:dyDescent="0.15">
      <c r="A10051" s="6" t="s">
        <v>313</v>
      </c>
      <c r="B10051" s="4" t="s">
        <v>82</v>
      </c>
      <c r="C10051" s="4" t="s">
        <v>256</v>
      </c>
      <c r="D10051" s="4" t="s">
        <v>265</v>
      </c>
      <c r="E10051" s="5">
        <v>8.61</v>
      </c>
    </row>
    <row r="10052" spans="1:10" ht="21.95" customHeight="1" x14ac:dyDescent="0.15">
      <c r="A10052" s="6" t="s">
        <v>313</v>
      </c>
      <c r="B10052" s="4" t="s">
        <v>82</v>
      </c>
      <c r="C10052" s="4" t="s">
        <v>256</v>
      </c>
      <c r="D10052" s="4" t="s">
        <v>266</v>
      </c>
      <c r="E10052" s="5">
        <v>13</v>
      </c>
    </row>
    <row r="10053" spans="1:10" ht="21.95" customHeight="1" x14ac:dyDescent="0.15">
      <c r="A10053" s="6" t="s">
        <v>313</v>
      </c>
      <c r="B10053" s="4" t="s">
        <v>82</v>
      </c>
      <c r="C10053" s="4" t="s">
        <v>256</v>
      </c>
      <c r="D10053" s="4" t="s">
        <v>266</v>
      </c>
      <c r="E10053" s="5">
        <v>4.12</v>
      </c>
    </row>
    <row r="10054" spans="1:10" ht="21.95" customHeight="1" x14ac:dyDescent="0.15">
      <c r="A10054" s="6" t="s">
        <v>313</v>
      </c>
      <c r="B10054" s="4" t="s">
        <v>83</v>
      </c>
      <c r="C10054" s="4" t="s">
        <v>256</v>
      </c>
      <c r="D10054" s="4" t="s">
        <v>282</v>
      </c>
      <c r="E10054" s="5">
        <v>10.64</v>
      </c>
      <c r="F10054" t="s">
        <v>354</v>
      </c>
    </row>
    <row r="10055" spans="1:10" ht="21.95" customHeight="1" x14ac:dyDescent="0.15">
      <c r="A10055" s="6" t="s">
        <v>313</v>
      </c>
      <c r="B10055" s="4" t="s">
        <v>83</v>
      </c>
      <c r="C10055" s="4" t="s">
        <v>256</v>
      </c>
      <c r="D10055" s="4" t="s">
        <v>265</v>
      </c>
      <c r="E10055" s="5">
        <v>13.24</v>
      </c>
    </row>
    <row r="10056" spans="1:10" ht="21.95" customHeight="1" x14ac:dyDescent="0.15">
      <c r="A10056" s="6" t="s">
        <v>313</v>
      </c>
      <c r="B10056" s="4" t="s">
        <v>83</v>
      </c>
      <c r="C10056" s="4" t="s">
        <v>256</v>
      </c>
      <c r="D10056" s="4" t="s">
        <v>260</v>
      </c>
      <c r="E10056" s="5">
        <v>8.0500000000000007</v>
      </c>
    </row>
    <row r="10057" spans="1:10" ht="21.95" customHeight="1" x14ac:dyDescent="0.15">
      <c r="A10057" s="6" t="s">
        <v>313</v>
      </c>
      <c r="B10057" s="4" t="s">
        <v>84</v>
      </c>
      <c r="C10057" s="4" t="s">
        <v>256</v>
      </c>
      <c r="D10057" s="4" t="s">
        <v>265</v>
      </c>
      <c r="E10057" s="5">
        <v>13.61</v>
      </c>
      <c r="F10057" t="s">
        <v>353</v>
      </c>
      <c r="G10057" s="17">
        <f>+E10057+E10058+E10059+E10060</f>
        <v>41.32</v>
      </c>
      <c r="H10057" s="17">
        <f>E10061+E10062</f>
        <v>21.7</v>
      </c>
      <c r="I10057" s="18">
        <f>+(G10057/4)/(H10057/3)</f>
        <v>1.4281105990783409</v>
      </c>
      <c r="J10057" s="21">
        <f>+(B10057-$K$1)/7</f>
        <v>39</v>
      </c>
    </row>
    <row r="10058" spans="1:10" ht="21.95" customHeight="1" x14ac:dyDescent="0.15">
      <c r="A10058" s="6" t="s">
        <v>313</v>
      </c>
      <c r="B10058" s="4" t="s">
        <v>84</v>
      </c>
      <c r="C10058" s="4" t="s">
        <v>256</v>
      </c>
      <c r="D10058" s="4" t="s">
        <v>265</v>
      </c>
      <c r="E10058" s="5">
        <v>8.06</v>
      </c>
    </row>
    <row r="10059" spans="1:10" ht="21.95" customHeight="1" x14ac:dyDescent="0.15">
      <c r="A10059" s="6" t="s">
        <v>313</v>
      </c>
      <c r="B10059" s="4" t="s">
        <v>84</v>
      </c>
      <c r="C10059" s="4" t="s">
        <v>256</v>
      </c>
      <c r="D10059" s="4" t="s">
        <v>260</v>
      </c>
      <c r="E10059" s="5">
        <v>11.29</v>
      </c>
    </row>
    <row r="10060" spans="1:10" ht="21.95" customHeight="1" x14ac:dyDescent="0.15">
      <c r="A10060" s="6" t="s">
        <v>313</v>
      </c>
      <c r="B10060" s="4" t="s">
        <v>84</v>
      </c>
      <c r="C10060" s="4" t="s">
        <v>256</v>
      </c>
      <c r="D10060" s="4" t="s">
        <v>260</v>
      </c>
      <c r="E10060" s="5">
        <v>8.36</v>
      </c>
    </row>
    <row r="10061" spans="1:10" ht="21.95" customHeight="1" x14ac:dyDescent="0.15">
      <c r="A10061" s="6" t="s">
        <v>313</v>
      </c>
      <c r="B10061" s="4" t="s">
        <v>85</v>
      </c>
      <c r="C10061" s="4" t="s">
        <v>256</v>
      </c>
      <c r="D10061" s="4" t="s">
        <v>265</v>
      </c>
      <c r="E10061" s="5">
        <v>11.2</v>
      </c>
      <c r="F10061" t="s">
        <v>354</v>
      </c>
    </row>
    <row r="10062" spans="1:10" ht="21.95" customHeight="1" x14ac:dyDescent="0.15">
      <c r="A10062" s="6" t="s">
        <v>313</v>
      </c>
      <c r="B10062" s="4" t="s">
        <v>85</v>
      </c>
      <c r="C10062" s="4" t="s">
        <v>256</v>
      </c>
      <c r="D10062" s="4" t="s">
        <v>266</v>
      </c>
      <c r="E10062" s="5">
        <v>10.5</v>
      </c>
    </row>
    <row r="10063" spans="1:10" ht="21.95" customHeight="1" x14ac:dyDescent="0.15">
      <c r="A10063" s="6" t="s">
        <v>313</v>
      </c>
      <c r="B10063" s="4" t="s">
        <v>86</v>
      </c>
      <c r="C10063" s="4" t="s">
        <v>256</v>
      </c>
      <c r="D10063" s="4" t="s">
        <v>282</v>
      </c>
      <c r="E10063" s="5">
        <v>11.07</v>
      </c>
      <c r="F10063" t="s">
        <v>353</v>
      </c>
      <c r="G10063" s="17">
        <f>+E10063+E10064+E10065+E10066+E10067+E10068</f>
        <v>63.010000000000005</v>
      </c>
      <c r="H10063" s="17">
        <f>+E10069+E10070+E10071</f>
        <v>33.53</v>
      </c>
      <c r="I10063" s="18">
        <f>+(G10063/4)/(H10063/3)</f>
        <v>1.4094094840441396</v>
      </c>
      <c r="J10063" s="21">
        <f>+(B10063-$K$1)/7</f>
        <v>40</v>
      </c>
    </row>
    <row r="10064" spans="1:10" ht="21.95" customHeight="1" x14ac:dyDescent="0.15">
      <c r="A10064" s="6" t="s">
        <v>313</v>
      </c>
      <c r="B10064" s="4" t="s">
        <v>86</v>
      </c>
      <c r="C10064" s="4" t="s">
        <v>256</v>
      </c>
      <c r="D10064" s="4" t="s">
        <v>282</v>
      </c>
      <c r="E10064" s="5">
        <v>10.67</v>
      </c>
    </row>
    <row r="10065" spans="1:10" ht="21.95" customHeight="1" x14ac:dyDescent="0.15">
      <c r="A10065" s="6" t="s">
        <v>313</v>
      </c>
      <c r="B10065" s="4" t="s">
        <v>86</v>
      </c>
      <c r="C10065" s="4" t="s">
        <v>256</v>
      </c>
      <c r="D10065" s="4" t="s">
        <v>265</v>
      </c>
      <c r="E10065" s="5">
        <v>13.07</v>
      </c>
    </row>
    <row r="10066" spans="1:10" ht="21.95" customHeight="1" x14ac:dyDescent="0.15">
      <c r="A10066" s="6" t="s">
        <v>313</v>
      </c>
      <c r="B10066" s="4" t="s">
        <v>86</v>
      </c>
      <c r="C10066" s="4" t="s">
        <v>256</v>
      </c>
      <c r="D10066" s="4" t="s">
        <v>265</v>
      </c>
      <c r="E10066" s="5">
        <v>7.46</v>
      </c>
    </row>
    <row r="10067" spans="1:10" ht="21.95" customHeight="1" x14ac:dyDescent="0.15">
      <c r="A10067" s="6" t="s">
        <v>313</v>
      </c>
      <c r="B10067" s="4" t="s">
        <v>86</v>
      </c>
      <c r="C10067" s="4" t="s">
        <v>256</v>
      </c>
      <c r="D10067" s="4" t="s">
        <v>266</v>
      </c>
      <c r="E10067" s="5">
        <v>11.41</v>
      </c>
    </row>
    <row r="10068" spans="1:10" ht="21.95" customHeight="1" x14ac:dyDescent="0.15">
      <c r="A10068" s="6" t="s">
        <v>313</v>
      </c>
      <c r="B10068" s="4" t="s">
        <v>86</v>
      </c>
      <c r="C10068" s="4" t="s">
        <v>256</v>
      </c>
      <c r="D10068" s="4" t="s">
        <v>266</v>
      </c>
      <c r="E10068" s="5">
        <v>9.33</v>
      </c>
    </row>
    <row r="10069" spans="1:10" ht="21.95" customHeight="1" x14ac:dyDescent="0.15">
      <c r="A10069" s="6" t="s">
        <v>313</v>
      </c>
      <c r="B10069" s="4" t="s">
        <v>87</v>
      </c>
      <c r="C10069" s="4" t="s">
        <v>256</v>
      </c>
      <c r="D10069" s="4" t="s">
        <v>263</v>
      </c>
      <c r="E10069" s="5">
        <v>11.53</v>
      </c>
      <c r="F10069" t="s">
        <v>354</v>
      </c>
    </row>
    <row r="10070" spans="1:10" ht="21.95" customHeight="1" x14ac:dyDescent="0.15">
      <c r="A10070" s="6" t="s">
        <v>313</v>
      </c>
      <c r="B10070" s="4" t="s">
        <v>87</v>
      </c>
      <c r="C10070" s="4" t="s">
        <v>256</v>
      </c>
      <c r="D10070" s="4" t="s">
        <v>282</v>
      </c>
      <c r="E10070" s="5">
        <v>10.28</v>
      </c>
    </row>
    <row r="10071" spans="1:10" ht="21.95" customHeight="1" x14ac:dyDescent="0.15">
      <c r="A10071" s="6" t="s">
        <v>313</v>
      </c>
      <c r="B10071" s="4" t="s">
        <v>87</v>
      </c>
      <c r="C10071" s="4" t="s">
        <v>256</v>
      </c>
      <c r="D10071" s="4" t="s">
        <v>283</v>
      </c>
      <c r="E10071" s="5">
        <v>11.72</v>
      </c>
    </row>
    <row r="10072" spans="1:10" ht="21.95" customHeight="1" x14ac:dyDescent="0.15">
      <c r="A10072" s="9" t="s">
        <v>313</v>
      </c>
      <c r="B10072" s="4" t="s">
        <v>89</v>
      </c>
      <c r="C10072" s="4" t="s">
        <v>256</v>
      </c>
      <c r="D10072" s="4" t="s">
        <v>282</v>
      </c>
      <c r="E10072" s="5">
        <v>14.65</v>
      </c>
      <c r="F10072" s="13" t="s">
        <v>354</v>
      </c>
    </row>
    <row r="10073" spans="1:10" ht="21.95" customHeight="1" x14ac:dyDescent="0.15">
      <c r="A10073" s="6" t="s">
        <v>313</v>
      </c>
      <c r="B10073" s="4" t="s">
        <v>89</v>
      </c>
      <c r="C10073" s="4" t="s">
        <v>256</v>
      </c>
      <c r="D10073" s="4" t="s">
        <v>282</v>
      </c>
      <c r="E10073" s="5">
        <v>12.98</v>
      </c>
    </row>
    <row r="10074" spans="1:10" ht="21.95" customHeight="1" x14ac:dyDescent="0.15">
      <c r="A10074" s="6" t="s">
        <v>313</v>
      </c>
      <c r="B10074" s="4" t="s">
        <v>89</v>
      </c>
      <c r="C10074" s="4" t="s">
        <v>256</v>
      </c>
      <c r="D10074" s="4" t="s">
        <v>265</v>
      </c>
      <c r="E10074" s="5">
        <v>15.03</v>
      </c>
    </row>
    <row r="10075" spans="1:10" ht="21.95" customHeight="1" x14ac:dyDescent="0.15">
      <c r="A10075" s="6" t="s">
        <v>313</v>
      </c>
      <c r="B10075" s="4" t="s">
        <v>89</v>
      </c>
      <c r="C10075" s="4" t="s">
        <v>256</v>
      </c>
      <c r="D10075" s="4" t="s">
        <v>265</v>
      </c>
      <c r="E10075" s="5">
        <v>10.26</v>
      </c>
    </row>
    <row r="10076" spans="1:10" ht="21.95" customHeight="1" x14ac:dyDescent="0.15">
      <c r="A10076" s="6" t="s">
        <v>313</v>
      </c>
      <c r="B10076" s="4" t="s">
        <v>89</v>
      </c>
      <c r="C10076" s="4" t="s">
        <v>256</v>
      </c>
      <c r="D10076" s="4" t="s">
        <v>266</v>
      </c>
      <c r="E10076" s="5">
        <v>14.29</v>
      </c>
    </row>
    <row r="10077" spans="1:10" ht="21.95" customHeight="1" x14ac:dyDescent="0.15">
      <c r="A10077" s="6" t="s">
        <v>313</v>
      </c>
      <c r="B10077" s="4" t="s">
        <v>89</v>
      </c>
      <c r="C10077" s="4" t="s">
        <v>256</v>
      </c>
      <c r="D10077" s="4" t="s">
        <v>266</v>
      </c>
      <c r="E10077" s="5">
        <v>13.94</v>
      </c>
    </row>
    <row r="10078" spans="1:10" ht="21.95" customHeight="1" x14ac:dyDescent="0.15">
      <c r="A10078" s="6" t="s">
        <v>313</v>
      </c>
      <c r="B10078" s="4" t="s">
        <v>90</v>
      </c>
      <c r="C10078" s="4" t="s">
        <v>256</v>
      </c>
      <c r="D10078" s="4" t="s">
        <v>282</v>
      </c>
      <c r="E10078" s="5">
        <v>11.07</v>
      </c>
      <c r="F10078" t="s">
        <v>353</v>
      </c>
      <c r="G10078" s="17">
        <f>+E10078+E10079+E10080+E10081+E10082+E10083</f>
        <v>59.980000000000004</v>
      </c>
      <c r="H10078" s="17">
        <f>+E10084+E10085+E10086</f>
        <v>33.840000000000003</v>
      </c>
      <c r="I10078" s="18">
        <f>+(G10078/4)/(H10078/3)</f>
        <v>1.3293439716312057</v>
      </c>
      <c r="J10078" s="21">
        <f>+(B10078-$K$1)/7</f>
        <v>42</v>
      </c>
    </row>
    <row r="10079" spans="1:10" ht="21.95" customHeight="1" x14ac:dyDescent="0.15">
      <c r="A10079" s="6" t="s">
        <v>313</v>
      </c>
      <c r="B10079" s="4" t="s">
        <v>90</v>
      </c>
      <c r="C10079" s="4" t="s">
        <v>256</v>
      </c>
      <c r="D10079" s="4" t="s">
        <v>282</v>
      </c>
      <c r="E10079" s="5">
        <v>9.2200000000000006</v>
      </c>
    </row>
    <row r="10080" spans="1:10" ht="21.95" customHeight="1" x14ac:dyDescent="0.15">
      <c r="A10080" s="6" t="s">
        <v>313</v>
      </c>
      <c r="B10080" s="4" t="s">
        <v>90</v>
      </c>
      <c r="C10080" s="4" t="s">
        <v>256</v>
      </c>
      <c r="D10080" s="4" t="s">
        <v>265</v>
      </c>
      <c r="E10080" s="5">
        <v>13.46</v>
      </c>
    </row>
    <row r="10081" spans="1:10" ht="21.95" customHeight="1" x14ac:dyDescent="0.15">
      <c r="A10081" s="6" t="s">
        <v>313</v>
      </c>
      <c r="B10081" s="4" t="s">
        <v>90</v>
      </c>
      <c r="C10081" s="4" t="s">
        <v>256</v>
      </c>
      <c r="D10081" s="4" t="s">
        <v>265</v>
      </c>
      <c r="E10081" s="5">
        <v>6.41</v>
      </c>
    </row>
    <row r="10082" spans="1:10" ht="21.95" customHeight="1" x14ac:dyDescent="0.15">
      <c r="A10082" s="6" t="s">
        <v>313</v>
      </c>
      <c r="B10082" s="4" t="s">
        <v>90</v>
      </c>
      <c r="C10082" s="4" t="s">
        <v>256</v>
      </c>
      <c r="D10082" s="4" t="s">
        <v>266</v>
      </c>
      <c r="E10082" s="5">
        <v>12.73</v>
      </c>
    </row>
    <row r="10083" spans="1:10" ht="21.95" customHeight="1" x14ac:dyDescent="0.15">
      <c r="A10083" s="6" t="s">
        <v>313</v>
      </c>
      <c r="B10083" s="4" t="s">
        <v>90</v>
      </c>
      <c r="C10083" s="4" t="s">
        <v>256</v>
      </c>
      <c r="D10083" s="4" t="s">
        <v>266</v>
      </c>
      <c r="E10083" s="5">
        <v>7.09</v>
      </c>
    </row>
    <row r="10084" spans="1:10" ht="21.95" customHeight="1" x14ac:dyDescent="0.15">
      <c r="A10084" s="6" t="s">
        <v>313</v>
      </c>
      <c r="B10084" s="4" t="s">
        <v>91</v>
      </c>
      <c r="C10084" s="4" t="s">
        <v>256</v>
      </c>
      <c r="D10084" s="4" t="s">
        <v>265</v>
      </c>
      <c r="E10084" s="5">
        <v>12.21</v>
      </c>
      <c r="F10084" t="s">
        <v>354</v>
      </c>
    </row>
    <row r="10085" spans="1:10" ht="21.95" customHeight="1" x14ac:dyDescent="0.15">
      <c r="A10085" s="6" t="s">
        <v>313</v>
      </c>
      <c r="B10085" s="4" t="s">
        <v>91</v>
      </c>
      <c r="C10085" s="4" t="s">
        <v>256</v>
      </c>
      <c r="D10085" s="4" t="s">
        <v>266</v>
      </c>
      <c r="E10085" s="5">
        <v>11.04</v>
      </c>
    </row>
    <row r="10086" spans="1:10" ht="21.95" customHeight="1" x14ac:dyDescent="0.15">
      <c r="A10086" s="6" t="s">
        <v>313</v>
      </c>
      <c r="B10086" s="4" t="s">
        <v>91</v>
      </c>
      <c r="C10086" s="4" t="s">
        <v>256</v>
      </c>
      <c r="D10086" s="4" t="s">
        <v>260</v>
      </c>
      <c r="E10086" s="5">
        <v>10.59</v>
      </c>
    </row>
    <row r="10087" spans="1:10" ht="21.95" customHeight="1" x14ac:dyDescent="0.15">
      <c r="A10087" s="6" t="s">
        <v>313</v>
      </c>
      <c r="B10087" s="4" t="s">
        <v>92</v>
      </c>
      <c r="C10087" s="4" t="s">
        <v>256</v>
      </c>
      <c r="D10087" s="4" t="s">
        <v>266</v>
      </c>
      <c r="E10087" s="5">
        <v>12.58</v>
      </c>
      <c r="F10087" t="s">
        <v>353</v>
      </c>
      <c r="G10087" s="17">
        <f>+E10087+E10088+E10089</f>
        <v>32.659999999999997</v>
      </c>
      <c r="H10087" s="17">
        <f>+E10090+E10091+E10092</f>
        <v>36.46</v>
      </c>
      <c r="I10087" s="18">
        <f>+(G10087/4)/(H10087/3)</f>
        <v>0.67183214481623688</v>
      </c>
      <c r="J10087" s="21">
        <f>+(B10087-$K$1)/7</f>
        <v>43</v>
      </c>
    </row>
    <row r="10088" spans="1:10" ht="21.95" customHeight="1" x14ac:dyDescent="0.15">
      <c r="A10088" s="6" t="s">
        <v>313</v>
      </c>
      <c r="B10088" s="4" t="s">
        <v>92</v>
      </c>
      <c r="C10088" s="4" t="s">
        <v>256</v>
      </c>
      <c r="D10088" s="4" t="s">
        <v>260</v>
      </c>
      <c r="E10088" s="5">
        <v>11.82</v>
      </c>
    </row>
    <row r="10089" spans="1:10" ht="21.95" customHeight="1" x14ac:dyDescent="0.15">
      <c r="A10089" s="6" t="s">
        <v>313</v>
      </c>
      <c r="B10089" s="4" t="s">
        <v>92</v>
      </c>
      <c r="C10089" s="4" t="s">
        <v>256</v>
      </c>
      <c r="D10089" s="4" t="s">
        <v>260</v>
      </c>
      <c r="E10089" s="5">
        <v>8.26</v>
      </c>
    </row>
    <row r="10090" spans="1:10" ht="21.95" customHeight="1" x14ac:dyDescent="0.15">
      <c r="A10090" s="6" t="s">
        <v>313</v>
      </c>
      <c r="B10090" s="4" t="s">
        <v>93</v>
      </c>
      <c r="C10090" s="4" t="s">
        <v>256</v>
      </c>
      <c r="D10090" s="4" t="s">
        <v>282</v>
      </c>
      <c r="E10090" s="5">
        <v>12.74</v>
      </c>
      <c r="F10090" t="s">
        <v>354</v>
      </c>
    </row>
    <row r="10091" spans="1:10" ht="21.95" customHeight="1" x14ac:dyDescent="0.15">
      <c r="A10091" s="6" t="s">
        <v>313</v>
      </c>
      <c r="B10091" s="4" t="s">
        <v>93</v>
      </c>
      <c r="C10091" s="4" t="s">
        <v>256</v>
      </c>
      <c r="D10091" s="4" t="s">
        <v>265</v>
      </c>
      <c r="E10091" s="5">
        <v>13.01</v>
      </c>
    </row>
    <row r="10092" spans="1:10" ht="21.95" customHeight="1" x14ac:dyDescent="0.15">
      <c r="A10092" s="6" t="s">
        <v>313</v>
      </c>
      <c r="B10092" s="4" t="s">
        <v>93</v>
      </c>
      <c r="C10092" s="4" t="s">
        <v>256</v>
      </c>
      <c r="D10092" s="4" t="s">
        <v>266</v>
      </c>
      <c r="E10092" s="5">
        <v>10.71</v>
      </c>
    </row>
    <row r="10093" spans="1:10" ht="21.95" customHeight="1" x14ac:dyDescent="0.15">
      <c r="A10093" s="6" t="s">
        <v>313</v>
      </c>
      <c r="B10093" s="4" t="s">
        <v>94</v>
      </c>
      <c r="C10093" s="4" t="s">
        <v>256</v>
      </c>
      <c r="D10093" s="4" t="s">
        <v>282</v>
      </c>
      <c r="E10093" s="5">
        <v>10.82</v>
      </c>
      <c r="F10093" t="s">
        <v>353</v>
      </c>
      <c r="G10093" s="17">
        <f>+E10093+E10094+E10095+E10096</f>
        <v>56.24</v>
      </c>
      <c r="H10093" s="17">
        <f>+E10099+E10100+E10097+E10098</f>
        <v>43.22</v>
      </c>
      <c r="I10093" s="18">
        <f>+(G10093/4)/(H10093/3)</f>
        <v>0.97593706617306808</v>
      </c>
      <c r="J10093" s="21">
        <f>+(B10093-$K$1)/7</f>
        <v>44</v>
      </c>
    </row>
    <row r="10094" spans="1:10" ht="21.95" customHeight="1" x14ac:dyDescent="0.15">
      <c r="A10094" s="6" t="s">
        <v>313</v>
      </c>
      <c r="B10094" s="4" t="s">
        <v>94</v>
      </c>
      <c r="C10094" s="4" t="s">
        <v>256</v>
      </c>
      <c r="D10094" s="4" t="s">
        <v>282</v>
      </c>
      <c r="E10094" s="5">
        <v>9.92</v>
      </c>
    </row>
    <row r="10095" spans="1:10" ht="21.95" customHeight="1" x14ac:dyDescent="0.15">
      <c r="A10095" s="6" t="s">
        <v>313</v>
      </c>
      <c r="B10095" s="4" t="s">
        <v>94</v>
      </c>
      <c r="C10095" s="4" t="s">
        <v>256</v>
      </c>
      <c r="D10095" s="4" t="s">
        <v>266</v>
      </c>
      <c r="E10095" s="5">
        <v>17.649999999999999</v>
      </c>
    </row>
    <row r="10096" spans="1:10" ht="21.95" customHeight="1" x14ac:dyDescent="0.15">
      <c r="A10096" s="6" t="s">
        <v>313</v>
      </c>
      <c r="B10096" s="4" t="s">
        <v>94</v>
      </c>
      <c r="C10096" s="4" t="s">
        <v>256</v>
      </c>
      <c r="D10096" s="4" t="s">
        <v>260</v>
      </c>
      <c r="E10096" s="5">
        <v>17.850000000000001</v>
      </c>
    </row>
    <row r="10097" spans="1:10" ht="21.95" customHeight="1" x14ac:dyDescent="0.15">
      <c r="A10097" s="6" t="s">
        <v>313</v>
      </c>
      <c r="B10097" s="4" t="s">
        <v>95</v>
      </c>
      <c r="C10097" s="4" t="s">
        <v>256</v>
      </c>
      <c r="D10097" s="4" t="s">
        <v>282</v>
      </c>
      <c r="E10097" s="5">
        <v>13.75</v>
      </c>
      <c r="F10097" t="s">
        <v>354</v>
      </c>
    </row>
    <row r="10098" spans="1:10" ht="21.95" customHeight="1" x14ac:dyDescent="0.15">
      <c r="A10098" s="6" t="s">
        <v>313</v>
      </c>
      <c r="B10098" s="4" t="s">
        <v>95</v>
      </c>
      <c r="C10098" s="4" t="s">
        <v>256</v>
      </c>
      <c r="D10098" s="4" t="s">
        <v>265</v>
      </c>
      <c r="E10098" s="5">
        <v>14.55</v>
      </c>
    </row>
    <row r="10099" spans="1:10" ht="21.95" customHeight="1" x14ac:dyDescent="0.15">
      <c r="A10099" s="6" t="s">
        <v>313</v>
      </c>
      <c r="B10099" s="4" t="s">
        <v>95</v>
      </c>
      <c r="C10099" s="4" t="s">
        <v>256</v>
      </c>
      <c r="D10099" s="4" t="s">
        <v>266</v>
      </c>
      <c r="E10099" s="5">
        <v>13.03</v>
      </c>
    </row>
    <row r="10100" spans="1:10" ht="21.95" customHeight="1" x14ac:dyDescent="0.15">
      <c r="A10100" s="6" t="s">
        <v>313</v>
      </c>
      <c r="B10100" s="4" t="s">
        <v>95</v>
      </c>
      <c r="C10100" s="4" t="s">
        <v>256</v>
      </c>
      <c r="D10100" s="4" t="s">
        <v>266</v>
      </c>
      <c r="E10100" s="5">
        <v>1.89</v>
      </c>
    </row>
    <row r="10101" spans="1:10" ht="21.95" customHeight="1" x14ac:dyDescent="0.15">
      <c r="A10101" s="6" t="s">
        <v>313</v>
      </c>
      <c r="B10101" s="4" t="s">
        <v>96</v>
      </c>
      <c r="C10101" s="4" t="s">
        <v>256</v>
      </c>
      <c r="D10101" s="4" t="s">
        <v>282</v>
      </c>
      <c r="E10101" s="5">
        <v>10.45</v>
      </c>
      <c r="F10101" t="s">
        <v>353</v>
      </c>
      <c r="G10101" s="17">
        <f>+E10101+E10102+E10103+E10104+E10105+E10106</f>
        <v>61.3</v>
      </c>
      <c r="H10101" s="17">
        <f>+E10107+E10108+E10109</f>
        <v>36.4</v>
      </c>
      <c r="I10101" s="18">
        <f>+(G10101/4)/(H10101/3)</f>
        <v>1.2630494505494505</v>
      </c>
      <c r="J10101" s="21">
        <f>+(B10101-$K$1)/7</f>
        <v>45</v>
      </c>
    </row>
    <row r="10102" spans="1:10" ht="21.95" customHeight="1" x14ac:dyDescent="0.15">
      <c r="A10102" s="6" t="s">
        <v>313</v>
      </c>
      <c r="B10102" s="4" t="s">
        <v>96</v>
      </c>
      <c r="C10102" s="4" t="s">
        <v>256</v>
      </c>
      <c r="D10102" s="4" t="s">
        <v>282</v>
      </c>
      <c r="E10102" s="5">
        <v>9.83</v>
      </c>
    </row>
    <row r="10103" spans="1:10" ht="21.95" customHeight="1" x14ac:dyDescent="0.15">
      <c r="A10103" s="6" t="s">
        <v>313</v>
      </c>
      <c r="B10103" s="4" t="s">
        <v>96</v>
      </c>
      <c r="C10103" s="4" t="s">
        <v>256</v>
      </c>
      <c r="D10103" s="4" t="s">
        <v>265</v>
      </c>
      <c r="E10103" s="5">
        <v>12.96</v>
      </c>
    </row>
    <row r="10104" spans="1:10" ht="21.95" customHeight="1" x14ac:dyDescent="0.15">
      <c r="A10104" s="6" t="s">
        <v>313</v>
      </c>
      <c r="B10104" s="4" t="s">
        <v>96</v>
      </c>
      <c r="C10104" s="4" t="s">
        <v>256</v>
      </c>
      <c r="D10104" s="4" t="s">
        <v>265</v>
      </c>
      <c r="E10104" s="5">
        <v>7.55</v>
      </c>
    </row>
    <row r="10105" spans="1:10" ht="21.95" customHeight="1" x14ac:dyDescent="0.15">
      <c r="A10105" s="6" t="s">
        <v>313</v>
      </c>
      <c r="B10105" s="4" t="s">
        <v>96</v>
      </c>
      <c r="C10105" s="4" t="s">
        <v>256</v>
      </c>
      <c r="D10105" s="4" t="s">
        <v>266</v>
      </c>
      <c r="E10105" s="5">
        <v>13.04</v>
      </c>
    </row>
    <row r="10106" spans="1:10" ht="21.95" customHeight="1" x14ac:dyDescent="0.15">
      <c r="A10106" s="6" t="s">
        <v>313</v>
      </c>
      <c r="B10106" s="4" t="s">
        <v>96</v>
      </c>
      <c r="C10106" s="4" t="s">
        <v>256</v>
      </c>
      <c r="D10106" s="4" t="s">
        <v>266</v>
      </c>
      <c r="E10106" s="5">
        <v>7.47</v>
      </c>
    </row>
    <row r="10107" spans="1:10" ht="21.95" customHeight="1" x14ac:dyDescent="0.15">
      <c r="A10107" s="6" t="s">
        <v>313</v>
      </c>
      <c r="B10107" s="4" t="s">
        <v>97</v>
      </c>
      <c r="C10107" s="4" t="s">
        <v>256</v>
      </c>
      <c r="D10107" s="4" t="s">
        <v>282</v>
      </c>
      <c r="E10107" s="5">
        <v>11.76</v>
      </c>
      <c r="F10107" t="s">
        <v>354</v>
      </c>
    </row>
    <row r="10108" spans="1:10" ht="21.95" customHeight="1" x14ac:dyDescent="0.15">
      <c r="A10108" s="6" t="s">
        <v>313</v>
      </c>
      <c r="B10108" s="4" t="s">
        <v>97</v>
      </c>
      <c r="C10108" s="4" t="s">
        <v>256</v>
      </c>
      <c r="D10108" s="4" t="s">
        <v>265</v>
      </c>
      <c r="E10108" s="5">
        <v>11.71</v>
      </c>
    </row>
    <row r="10109" spans="1:10" ht="21.95" customHeight="1" x14ac:dyDescent="0.15">
      <c r="A10109" s="6" t="s">
        <v>313</v>
      </c>
      <c r="B10109" s="4" t="s">
        <v>97</v>
      </c>
      <c r="C10109" s="4" t="s">
        <v>256</v>
      </c>
      <c r="D10109" s="4" t="s">
        <v>266</v>
      </c>
      <c r="E10109" s="5">
        <v>12.93</v>
      </c>
    </row>
    <row r="10110" spans="1:10" ht="21.95" customHeight="1" x14ac:dyDescent="0.15">
      <c r="A10110" s="6" t="s">
        <v>313</v>
      </c>
      <c r="B10110" s="4" t="s">
        <v>98</v>
      </c>
      <c r="C10110" s="4" t="s">
        <v>256</v>
      </c>
      <c r="D10110" s="4" t="s">
        <v>282</v>
      </c>
      <c r="E10110" s="5">
        <v>11.28</v>
      </c>
      <c r="F10110" t="s">
        <v>353</v>
      </c>
      <c r="G10110" s="17">
        <f>+E10110+E10111+E10112+E10113+E10114+E10115</f>
        <v>62.15</v>
      </c>
      <c r="H10110" s="17">
        <f>+E10116+E10117+E10118</f>
        <v>34.9</v>
      </c>
      <c r="I10110" s="18">
        <f>+(G10110/4)/(H10110/3)</f>
        <v>1.3356017191977079</v>
      </c>
      <c r="J10110" s="21">
        <f>+(B10110-$K$1)/7</f>
        <v>46</v>
      </c>
    </row>
    <row r="10111" spans="1:10" ht="21.95" customHeight="1" x14ac:dyDescent="0.15">
      <c r="A10111" s="6" t="s">
        <v>313</v>
      </c>
      <c r="B10111" s="4" t="s">
        <v>98</v>
      </c>
      <c r="C10111" s="4" t="s">
        <v>256</v>
      </c>
      <c r="D10111" s="4" t="s">
        <v>282</v>
      </c>
      <c r="E10111" s="5">
        <v>10.19</v>
      </c>
    </row>
    <row r="10112" spans="1:10" ht="21.95" customHeight="1" x14ac:dyDescent="0.15">
      <c r="A10112" s="6" t="s">
        <v>313</v>
      </c>
      <c r="B10112" s="4" t="s">
        <v>98</v>
      </c>
      <c r="C10112" s="4" t="s">
        <v>256</v>
      </c>
      <c r="D10112" s="4" t="s">
        <v>265</v>
      </c>
      <c r="E10112" s="5">
        <v>13.16</v>
      </c>
    </row>
    <row r="10113" spans="1:6" ht="21.95" customHeight="1" x14ac:dyDescent="0.15">
      <c r="A10113" s="6" t="s">
        <v>313</v>
      </c>
      <c r="B10113" s="4" t="s">
        <v>98</v>
      </c>
      <c r="C10113" s="4" t="s">
        <v>256</v>
      </c>
      <c r="D10113" s="4" t="s">
        <v>265</v>
      </c>
      <c r="E10113" s="5">
        <v>7.51</v>
      </c>
    </row>
    <row r="10114" spans="1:6" ht="21.95" customHeight="1" x14ac:dyDescent="0.15">
      <c r="A10114" s="6" t="s">
        <v>313</v>
      </c>
      <c r="B10114" s="4" t="s">
        <v>98</v>
      </c>
      <c r="C10114" s="4" t="s">
        <v>256</v>
      </c>
      <c r="D10114" s="4" t="s">
        <v>266</v>
      </c>
      <c r="E10114" s="5">
        <v>12.3</v>
      </c>
    </row>
    <row r="10115" spans="1:6" ht="21.95" customHeight="1" x14ac:dyDescent="0.15">
      <c r="A10115" s="6" t="s">
        <v>313</v>
      </c>
      <c r="B10115" s="4" t="s">
        <v>98</v>
      </c>
      <c r="C10115" s="4" t="s">
        <v>256</v>
      </c>
      <c r="D10115" s="4" t="s">
        <v>266</v>
      </c>
      <c r="E10115" s="5">
        <v>7.71</v>
      </c>
    </row>
    <row r="10116" spans="1:6" ht="21.95" customHeight="1" x14ac:dyDescent="0.15">
      <c r="A10116" s="6" t="s">
        <v>313</v>
      </c>
      <c r="B10116" s="4" t="s">
        <v>99</v>
      </c>
      <c r="C10116" s="4" t="s">
        <v>256</v>
      </c>
      <c r="D10116" s="4" t="s">
        <v>282</v>
      </c>
      <c r="E10116" s="5">
        <v>12.35</v>
      </c>
      <c r="F10116" t="s">
        <v>354</v>
      </c>
    </row>
    <row r="10117" spans="1:6" ht="21.95" customHeight="1" x14ac:dyDescent="0.15">
      <c r="A10117" s="6" t="s">
        <v>313</v>
      </c>
      <c r="B10117" s="4" t="s">
        <v>99</v>
      </c>
      <c r="C10117" s="4" t="s">
        <v>256</v>
      </c>
      <c r="D10117" s="4" t="s">
        <v>265</v>
      </c>
      <c r="E10117" s="5">
        <v>11.92</v>
      </c>
    </row>
    <row r="10118" spans="1:6" ht="21.95" customHeight="1" x14ac:dyDescent="0.15">
      <c r="A10118" s="6" t="s">
        <v>313</v>
      </c>
      <c r="B10118" s="4" t="s">
        <v>99</v>
      </c>
      <c r="C10118" s="4" t="s">
        <v>256</v>
      </c>
      <c r="D10118" s="4" t="s">
        <v>266</v>
      </c>
      <c r="E10118" s="5">
        <v>10.63</v>
      </c>
    </row>
    <row r="10119" spans="1:6" ht="21.95" customHeight="1" x14ac:dyDescent="0.15">
      <c r="A10119" s="6" t="s">
        <v>313</v>
      </c>
      <c r="B10119" s="4" t="s">
        <v>100</v>
      </c>
      <c r="C10119" s="4" t="s">
        <v>256</v>
      </c>
      <c r="D10119" s="4" t="s">
        <v>282</v>
      </c>
      <c r="E10119" s="5">
        <v>11.06</v>
      </c>
      <c r="F10119" s="13" t="s">
        <v>353</v>
      </c>
    </row>
    <row r="10120" spans="1:6" ht="21.95" customHeight="1" x14ac:dyDescent="0.15">
      <c r="A10120" s="6" t="s">
        <v>313</v>
      </c>
      <c r="B10120" s="4" t="s">
        <v>100</v>
      </c>
      <c r="C10120" s="4" t="s">
        <v>256</v>
      </c>
      <c r="D10120" s="4" t="s">
        <v>282</v>
      </c>
      <c r="E10120" s="5">
        <v>10.34</v>
      </c>
      <c r="F10120" s="13"/>
    </row>
    <row r="10121" spans="1:6" ht="21.95" customHeight="1" x14ac:dyDescent="0.15">
      <c r="A10121" s="6" t="s">
        <v>313</v>
      </c>
      <c r="B10121" s="4" t="s">
        <v>100</v>
      </c>
      <c r="C10121" s="4" t="s">
        <v>256</v>
      </c>
      <c r="D10121" s="4" t="s">
        <v>265</v>
      </c>
      <c r="E10121" s="5">
        <v>13.21</v>
      </c>
      <c r="F10121" s="13"/>
    </row>
    <row r="10122" spans="1:6" ht="21.95" customHeight="1" x14ac:dyDescent="0.15">
      <c r="A10122" s="6" t="s">
        <v>313</v>
      </c>
      <c r="B10122" s="4" t="s">
        <v>100</v>
      </c>
      <c r="C10122" s="4" t="s">
        <v>256</v>
      </c>
      <c r="D10122" s="4" t="s">
        <v>265</v>
      </c>
      <c r="E10122" s="5">
        <v>8.0500000000000007</v>
      </c>
      <c r="F10122" s="13"/>
    </row>
    <row r="10123" spans="1:6" ht="21.95" customHeight="1" x14ac:dyDescent="0.15">
      <c r="A10123" s="9" t="s">
        <v>313</v>
      </c>
      <c r="B10123" s="4" t="s">
        <v>100</v>
      </c>
      <c r="C10123" s="4" t="s">
        <v>256</v>
      </c>
      <c r="D10123" s="4" t="s">
        <v>266</v>
      </c>
      <c r="E10123" s="5">
        <v>12.41</v>
      </c>
      <c r="F10123" s="13"/>
    </row>
    <row r="10124" spans="1:6" ht="21.95" customHeight="1" x14ac:dyDescent="0.15">
      <c r="A10124" s="6" t="s">
        <v>313</v>
      </c>
      <c r="B10124" s="4" t="s">
        <v>100</v>
      </c>
      <c r="C10124" s="4" t="s">
        <v>256</v>
      </c>
      <c r="D10124" s="4" t="s">
        <v>266</v>
      </c>
      <c r="E10124" s="5">
        <v>7.91</v>
      </c>
      <c r="F10124" s="13"/>
    </row>
    <row r="10125" spans="1:6" ht="21.95" customHeight="1" x14ac:dyDescent="0.15">
      <c r="A10125" s="6" t="s">
        <v>313</v>
      </c>
      <c r="B10125" s="4" t="s">
        <v>101</v>
      </c>
      <c r="C10125" s="4" t="s">
        <v>256</v>
      </c>
      <c r="D10125" s="4" t="s">
        <v>282</v>
      </c>
      <c r="E10125" s="5">
        <v>14.29</v>
      </c>
      <c r="F10125" s="13" t="s">
        <v>353</v>
      </c>
    </row>
    <row r="10126" spans="1:6" ht="21.95" customHeight="1" x14ac:dyDescent="0.15">
      <c r="A10126" s="6" t="s">
        <v>313</v>
      </c>
      <c r="B10126" s="4" t="s">
        <v>101</v>
      </c>
      <c r="C10126" s="4" t="s">
        <v>256</v>
      </c>
      <c r="D10126" s="4" t="s">
        <v>282</v>
      </c>
      <c r="E10126" s="5">
        <v>14.37</v>
      </c>
      <c r="F10126" s="13"/>
    </row>
    <row r="10127" spans="1:6" ht="21.95" customHeight="1" x14ac:dyDescent="0.15">
      <c r="A10127" s="6" t="s">
        <v>313</v>
      </c>
      <c r="B10127" s="4" t="s">
        <v>101</v>
      </c>
      <c r="C10127" s="4" t="s">
        <v>256</v>
      </c>
      <c r="D10127" s="4" t="s">
        <v>282</v>
      </c>
      <c r="E10127" s="5">
        <v>8.35</v>
      </c>
      <c r="F10127" s="13"/>
    </row>
    <row r="10128" spans="1:6" ht="21.95" customHeight="1" x14ac:dyDescent="0.15">
      <c r="A10128" s="6" t="s">
        <v>313</v>
      </c>
      <c r="B10128" s="4" t="s">
        <v>101</v>
      </c>
      <c r="C10128" s="4" t="s">
        <v>256</v>
      </c>
      <c r="D10128" s="4" t="s">
        <v>265</v>
      </c>
      <c r="E10128" s="5">
        <v>13.84</v>
      </c>
      <c r="F10128" s="13"/>
    </row>
    <row r="10129" spans="1:10" ht="21.95" customHeight="1" x14ac:dyDescent="0.15">
      <c r="A10129" s="6" t="s">
        <v>313</v>
      </c>
      <c r="B10129" s="4" t="s">
        <v>101</v>
      </c>
      <c r="C10129" s="4" t="s">
        <v>256</v>
      </c>
      <c r="D10129" s="4" t="s">
        <v>265</v>
      </c>
      <c r="E10129" s="5">
        <v>13.72</v>
      </c>
      <c r="F10129" s="13"/>
    </row>
    <row r="10130" spans="1:10" ht="21.95" customHeight="1" x14ac:dyDescent="0.15">
      <c r="A10130" s="6" t="s">
        <v>313</v>
      </c>
      <c r="B10130" s="4" t="s">
        <v>101</v>
      </c>
      <c r="C10130" s="4" t="s">
        <v>256</v>
      </c>
      <c r="D10130" s="4" t="s">
        <v>265</v>
      </c>
      <c r="E10130" s="5">
        <v>6.43</v>
      </c>
      <c r="F10130" s="13"/>
    </row>
    <row r="10131" spans="1:10" ht="21.95" customHeight="1" x14ac:dyDescent="0.15">
      <c r="A10131" s="6" t="s">
        <v>313</v>
      </c>
      <c r="B10131" s="4" t="s">
        <v>101</v>
      </c>
      <c r="C10131" s="4" t="s">
        <v>256</v>
      </c>
      <c r="D10131" s="4" t="s">
        <v>266</v>
      </c>
      <c r="E10131" s="5">
        <v>15.44</v>
      </c>
      <c r="F10131" s="13"/>
    </row>
    <row r="10132" spans="1:10" ht="21.95" customHeight="1" x14ac:dyDescent="0.15">
      <c r="A10132" s="6" t="s">
        <v>313</v>
      </c>
      <c r="B10132" s="4" t="s">
        <v>101</v>
      </c>
      <c r="C10132" s="4" t="s">
        <v>256</v>
      </c>
      <c r="D10132" s="4" t="s">
        <v>266</v>
      </c>
      <c r="E10132" s="5">
        <v>15.48</v>
      </c>
      <c r="F10132" s="13"/>
    </row>
    <row r="10133" spans="1:10" ht="21.95" customHeight="1" x14ac:dyDescent="0.15">
      <c r="A10133" s="6" t="s">
        <v>313</v>
      </c>
      <c r="B10133" s="4" t="s">
        <v>101</v>
      </c>
      <c r="C10133" s="4" t="s">
        <v>256</v>
      </c>
      <c r="D10133" s="4" t="s">
        <v>266</v>
      </c>
      <c r="E10133" s="5">
        <v>4.25</v>
      </c>
      <c r="F10133" s="13"/>
    </row>
    <row r="10134" spans="1:10" ht="21.95" customHeight="1" x14ac:dyDescent="0.15">
      <c r="A10134" s="6" t="s">
        <v>313</v>
      </c>
      <c r="B10134" s="4" t="s">
        <v>102</v>
      </c>
      <c r="C10134" s="4" t="s">
        <v>256</v>
      </c>
      <c r="D10134" s="4" t="s">
        <v>282</v>
      </c>
      <c r="E10134" s="5">
        <v>12.13</v>
      </c>
      <c r="F10134" s="13" t="s">
        <v>354</v>
      </c>
    </row>
    <row r="10135" spans="1:10" ht="21.95" customHeight="1" x14ac:dyDescent="0.15">
      <c r="A10135" s="6" t="s">
        <v>313</v>
      </c>
      <c r="B10135" s="4" t="s">
        <v>102</v>
      </c>
      <c r="C10135" s="4" t="s">
        <v>256</v>
      </c>
      <c r="D10135" s="4" t="s">
        <v>265</v>
      </c>
      <c r="E10135" s="5">
        <v>12.06</v>
      </c>
    </row>
    <row r="10136" spans="1:10" ht="21.95" customHeight="1" x14ac:dyDescent="0.15">
      <c r="A10136" s="6" t="s">
        <v>313</v>
      </c>
      <c r="B10136" s="4" t="s">
        <v>102</v>
      </c>
      <c r="C10136" s="4" t="s">
        <v>256</v>
      </c>
      <c r="D10136" s="4" t="s">
        <v>266</v>
      </c>
      <c r="E10136" s="5">
        <v>10.199999999999999</v>
      </c>
    </row>
    <row r="10137" spans="1:10" ht="21.95" customHeight="1" x14ac:dyDescent="0.15">
      <c r="A10137" s="6" t="s">
        <v>313</v>
      </c>
      <c r="B10137" s="4" t="s">
        <v>103</v>
      </c>
      <c r="C10137" s="4" t="s">
        <v>256</v>
      </c>
      <c r="D10137" s="4" t="s">
        <v>282</v>
      </c>
      <c r="E10137" s="5">
        <v>11.71</v>
      </c>
      <c r="F10137" t="s">
        <v>353</v>
      </c>
      <c r="G10137" s="17">
        <f>+E10137+E10138+E10139+E10140+E10141+E10142</f>
        <v>64.12</v>
      </c>
      <c r="H10137" s="17">
        <f>+E10143+E10144+E10145</f>
        <v>30.39</v>
      </c>
      <c r="I10137" s="18">
        <f>+(G10137/4)/(H10137/3)</f>
        <v>1.5824284304047385</v>
      </c>
      <c r="J10137" s="21">
        <f>+(B10137-$K$1)/7</f>
        <v>49</v>
      </c>
    </row>
    <row r="10138" spans="1:10" ht="21.95" customHeight="1" x14ac:dyDescent="0.15">
      <c r="A10138" s="6" t="s">
        <v>313</v>
      </c>
      <c r="B10138" s="4" t="s">
        <v>103</v>
      </c>
      <c r="C10138" s="4" t="s">
        <v>256</v>
      </c>
      <c r="D10138" s="4" t="s">
        <v>282</v>
      </c>
      <c r="E10138" s="5">
        <v>11.23</v>
      </c>
    </row>
    <row r="10139" spans="1:10" ht="21.95" customHeight="1" x14ac:dyDescent="0.15">
      <c r="A10139" s="6" t="s">
        <v>313</v>
      </c>
      <c r="B10139" s="4" t="s">
        <v>103</v>
      </c>
      <c r="C10139" s="4" t="s">
        <v>256</v>
      </c>
      <c r="D10139" s="4" t="s">
        <v>265</v>
      </c>
      <c r="E10139" s="5">
        <v>11.91</v>
      </c>
    </row>
    <row r="10140" spans="1:10" ht="21.95" customHeight="1" x14ac:dyDescent="0.15">
      <c r="A10140" s="6" t="s">
        <v>313</v>
      </c>
      <c r="B10140" s="4" t="s">
        <v>103</v>
      </c>
      <c r="C10140" s="4" t="s">
        <v>256</v>
      </c>
      <c r="D10140" s="4" t="s">
        <v>265</v>
      </c>
      <c r="E10140" s="5">
        <v>7.74</v>
      </c>
    </row>
    <row r="10141" spans="1:10" ht="21.95" customHeight="1" x14ac:dyDescent="0.15">
      <c r="A10141" s="6" t="s">
        <v>313</v>
      </c>
      <c r="B10141" s="4" t="s">
        <v>103</v>
      </c>
      <c r="C10141" s="4" t="s">
        <v>256</v>
      </c>
      <c r="D10141" s="4" t="s">
        <v>266</v>
      </c>
      <c r="E10141" s="5">
        <v>12.04</v>
      </c>
    </row>
    <row r="10142" spans="1:10" ht="21.95" customHeight="1" x14ac:dyDescent="0.15">
      <c r="A10142" s="6" t="s">
        <v>313</v>
      </c>
      <c r="B10142" s="4" t="s">
        <v>103</v>
      </c>
      <c r="C10142" s="4" t="s">
        <v>256</v>
      </c>
      <c r="D10142" s="4" t="s">
        <v>266</v>
      </c>
      <c r="E10142" s="5">
        <v>9.49</v>
      </c>
    </row>
    <row r="10143" spans="1:10" ht="21.95" customHeight="1" x14ac:dyDescent="0.15">
      <c r="A10143" s="6" t="s">
        <v>313</v>
      </c>
      <c r="B10143" s="4" t="s">
        <v>104</v>
      </c>
      <c r="C10143" s="4" t="s">
        <v>256</v>
      </c>
      <c r="D10143" s="4" t="s">
        <v>282</v>
      </c>
      <c r="E10143" s="5">
        <v>10.38</v>
      </c>
      <c r="F10143" t="s">
        <v>354</v>
      </c>
    </row>
    <row r="10144" spans="1:10" ht="21.95" customHeight="1" x14ac:dyDescent="0.15">
      <c r="A10144" s="6" t="s">
        <v>313</v>
      </c>
      <c r="B10144" s="4" t="s">
        <v>104</v>
      </c>
      <c r="C10144" s="4" t="s">
        <v>256</v>
      </c>
      <c r="D10144" s="4" t="s">
        <v>265</v>
      </c>
      <c r="E10144" s="5">
        <v>10.37</v>
      </c>
    </row>
    <row r="10145" spans="1:10" ht="21.95" customHeight="1" x14ac:dyDescent="0.15">
      <c r="A10145" s="6" t="s">
        <v>313</v>
      </c>
      <c r="B10145" s="4" t="s">
        <v>104</v>
      </c>
      <c r="C10145" s="4" t="s">
        <v>256</v>
      </c>
      <c r="D10145" s="4" t="s">
        <v>266</v>
      </c>
      <c r="E10145" s="5">
        <v>9.64</v>
      </c>
    </row>
    <row r="10146" spans="1:10" ht="21.95" customHeight="1" x14ac:dyDescent="0.15">
      <c r="A10146" s="6" t="s">
        <v>313</v>
      </c>
      <c r="B10146" s="4" t="s">
        <v>105</v>
      </c>
      <c r="C10146" s="4" t="s">
        <v>256</v>
      </c>
      <c r="D10146" s="4" t="s">
        <v>282</v>
      </c>
      <c r="E10146" s="5">
        <v>9.2200000000000006</v>
      </c>
      <c r="F10146" t="s">
        <v>353</v>
      </c>
      <c r="G10146" s="17">
        <f>+E10146+E10147+E10148+E10149+E10150+E10151</f>
        <v>51.36</v>
      </c>
      <c r="H10146" s="17">
        <f>+E10152+E10153+E10154</f>
        <v>26.160000000000004</v>
      </c>
      <c r="I10146" s="18">
        <f>+(G10146/4)/(H10146/3)</f>
        <v>1.4724770642201834</v>
      </c>
      <c r="J10146" s="21">
        <f>+(B10146-$K$1)/7</f>
        <v>50</v>
      </c>
    </row>
    <row r="10147" spans="1:10" ht="21.95" customHeight="1" x14ac:dyDescent="0.15">
      <c r="A10147" s="6" t="s">
        <v>313</v>
      </c>
      <c r="B10147" s="4" t="s">
        <v>105</v>
      </c>
      <c r="C10147" s="4" t="s">
        <v>256</v>
      </c>
      <c r="D10147" s="4" t="s">
        <v>282</v>
      </c>
      <c r="E10147" s="5">
        <v>8.1</v>
      </c>
    </row>
    <row r="10148" spans="1:10" ht="21.95" customHeight="1" x14ac:dyDescent="0.15">
      <c r="A10148" s="6" t="s">
        <v>313</v>
      </c>
      <c r="B10148" s="4" t="s">
        <v>105</v>
      </c>
      <c r="C10148" s="4" t="s">
        <v>256</v>
      </c>
      <c r="D10148" s="4" t="s">
        <v>265</v>
      </c>
      <c r="E10148" s="5">
        <v>10.74</v>
      </c>
    </row>
    <row r="10149" spans="1:10" ht="21.95" customHeight="1" x14ac:dyDescent="0.15">
      <c r="A10149" s="6" t="s">
        <v>313</v>
      </c>
      <c r="B10149" s="4" t="s">
        <v>105</v>
      </c>
      <c r="C10149" s="4" t="s">
        <v>256</v>
      </c>
      <c r="D10149" s="4" t="s">
        <v>265</v>
      </c>
      <c r="E10149" s="5">
        <v>6.68</v>
      </c>
    </row>
    <row r="10150" spans="1:10" ht="21.95" customHeight="1" x14ac:dyDescent="0.15">
      <c r="A10150" s="6" t="s">
        <v>313</v>
      </c>
      <c r="B10150" s="4" t="s">
        <v>105</v>
      </c>
      <c r="C10150" s="4" t="s">
        <v>256</v>
      </c>
      <c r="D10150" s="4" t="s">
        <v>266</v>
      </c>
      <c r="E10150" s="5">
        <v>9.14</v>
      </c>
    </row>
    <row r="10151" spans="1:10" ht="21.95" customHeight="1" x14ac:dyDescent="0.15">
      <c r="A10151" s="6" t="s">
        <v>313</v>
      </c>
      <c r="B10151" s="4" t="s">
        <v>105</v>
      </c>
      <c r="C10151" s="4" t="s">
        <v>256</v>
      </c>
      <c r="D10151" s="4" t="s">
        <v>266</v>
      </c>
      <c r="E10151" s="5">
        <v>7.48</v>
      </c>
    </row>
    <row r="10152" spans="1:10" ht="21.95" customHeight="1" x14ac:dyDescent="0.15">
      <c r="A10152" s="6" t="s">
        <v>313</v>
      </c>
      <c r="B10152" s="4" t="s">
        <v>106</v>
      </c>
      <c r="C10152" s="4" t="s">
        <v>256</v>
      </c>
      <c r="D10152" s="4" t="s">
        <v>282</v>
      </c>
      <c r="E10152" s="5">
        <v>9.73</v>
      </c>
      <c r="F10152" t="s">
        <v>354</v>
      </c>
    </row>
    <row r="10153" spans="1:10" ht="21.95" customHeight="1" x14ac:dyDescent="0.15">
      <c r="A10153" s="6" t="s">
        <v>313</v>
      </c>
      <c r="B10153" s="4" t="s">
        <v>106</v>
      </c>
      <c r="C10153" s="4" t="s">
        <v>256</v>
      </c>
      <c r="D10153" s="4" t="s">
        <v>265</v>
      </c>
      <c r="E10153" s="5">
        <v>8.4700000000000006</v>
      </c>
    </row>
    <row r="10154" spans="1:10" ht="21.95" customHeight="1" x14ac:dyDescent="0.15">
      <c r="A10154" s="6" t="s">
        <v>313</v>
      </c>
      <c r="B10154" s="4" t="s">
        <v>106</v>
      </c>
      <c r="C10154" s="4" t="s">
        <v>256</v>
      </c>
      <c r="D10154" s="4" t="s">
        <v>266</v>
      </c>
      <c r="E10154" s="5">
        <v>7.96</v>
      </c>
    </row>
    <row r="10155" spans="1:10" ht="21.95" customHeight="1" x14ac:dyDescent="0.15">
      <c r="A10155" s="6" t="s">
        <v>313</v>
      </c>
      <c r="B10155" s="4" t="s">
        <v>107</v>
      </c>
      <c r="C10155" s="4" t="s">
        <v>256</v>
      </c>
      <c r="D10155" s="4" t="s">
        <v>265</v>
      </c>
      <c r="E10155" s="5">
        <v>12.42</v>
      </c>
      <c r="F10155" t="s">
        <v>353</v>
      </c>
      <c r="G10155" s="17">
        <f>+E10155+E10156+E10157+E10158+E10159</f>
        <v>45.63</v>
      </c>
      <c r="H10155" s="17">
        <f>+E10161+E10162+E10160</f>
        <v>32.519999999999996</v>
      </c>
      <c r="I10155" s="18">
        <f>+(G10155/4)/(H10155/3)</f>
        <v>1.0523523985239855</v>
      </c>
      <c r="J10155" s="21">
        <f>+(B10155-$K$1)/7</f>
        <v>51</v>
      </c>
    </row>
    <row r="10156" spans="1:10" ht="21.95" customHeight="1" x14ac:dyDescent="0.15">
      <c r="A10156" s="6" t="s">
        <v>313</v>
      </c>
      <c r="B10156" s="4" t="s">
        <v>107</v>
      </c>
      <c r="C10156" s="4" t="s">
        <v>256</v>
      </c>
      <c r="D10156" s="4" t="s">
        <v>265</v>
      </c>
      <c r="E10156" s="5">
        <v>6.4</v>
      </c>
    </row>
    <row r="10157" spans="1:10" ht="21.95" customHeight="1" x14ac:dyDescent="0.15">
      <c r="A10157" s="6" t="s">
        <v>313</v>
      </c>
      <c r="B10157" s="4" t="s">
        <v>107</v>
      </c>
      <c r="C10157" s="4" t="s">
        <v>256</v>
      </c>
      <c r="D10157" s="4" t="s">
        <v>266</v>
      </c>
      <c r="E10157" s="5">
        <v>11.14</v>
      </c>
    </row>
    <row r="10158" spans="1:10" ht="21.95" customHeight="1" x14ac:dyDescent="0.15">
      <c r="A10158" s="6" t="s">
        <v>313</v>
      </c>
      <c r="B10158" s="4" t="s">
        <v>107</v>
      </c>
      <c r="C10158" s="4" t="s">
        <v>256</v>
      </c>
      <c r="D10158" s="4" t="s">
        <v>266</v>
      </c>
      <c r="E10158" s="5">
        <v>7.71</v>
      </c>
    </row>
    <row r="10159" spans="1:10" ht="21.95" customHeight="1" x14ac:dyDescent="0.15">
      <c r="A10159" s="6" t="s">
        <v>313</v>
      </c>
      <c r="B10159" s="4" t="s">
        <v>107</v>
      </c>
      <c r="C10159" s="4" t="s">
        <v>256</v>
      </c>
      <c r="D10159" s="4" t="s">
        <v>260</v>
      </c>
      <c r="E10159" s="5">
        <v>7.96</v>
      </c>
    </row>
    <row r="10160" spans="1:10" ht="21.95" customHeight="1" x14ac:dyDescent="0.15">
      <c r="A10160" s="6" t="s">
        <v>313</v>
      </c>
      <c r="B10160" s="4" t="s">
        <v>108</v>
      </c>
      <c r="C10160" s="4" t="s">
        <v>256</v>
      </c>
      <c r="D10160" s="4" t="s">
        <v>265</v>
      </c>
      <c r="E10160" s="5">
        <v>10.14</v>
      </c>
      <c r="F10160" t="s">
        <v>354</v>
      </c>
    </row>
    <row r="10161" spans="1:14" ht="21.95" customHeight="1" x14ac:dyDescent="0.15">
      <c r="A10161" s="6" t="s">
        <v>313</v>
      </c>
      <c r="B10161" s="4" t="s">
        <v>108</v>
      </c>
      <c r="C10161" s="4" t="s">
        <v>256</v>
      </c>
      <c r="D10161" s="4" t="s">
        <v>266</v>
      </c>
      <c r="E10161" s="5">
        <v>10.62</v>
      </c>
    </row>
    <row r="10162" spans="1:14" ht="21.95" customHeight="1" x14ac:dyDescent="0.15">
      <c r="A10162" s="6" t="s">
        <v>313</v>
      </c>
      <c r="B10162" s="4" t="s">
        <v>108</v>
      </c>
      <c r="C10162" s="4" t="s">
        <v>256</v>
      </c>
      <c r="D10162" s="4" t="s">
        <v>260</v>
      </c>
      <c r="E10162" s="5">
        <v>11.76</v>
      </c>
    </row>
    <row r="10163" spans="1:14" ht="21.95" customHeight="1" x14ac:dyDescent="0.15">
      <c r="A10163" s="6" t="s">
        <v>313</v>
      </c>
      <c r="B10163" s="4" t="s">
        <v>219</v>
      </c>
      <c r="C10163" s="4" t="s">
        <v>256</v>
      </c>
      <c r="D10163" s="4" t="s">
        <v>282</v>
      </c>
      <c r="E10163" s="5">
        <v>8.26</v>
      </c>
      <c r="F10163" s="13" t="s">
        <v>353</v>
      </c>
    </row>
    <row r="10164" spans="1:14" ht="21.95" customHeight="1" x14ac:dyDescent="0.15">
      <c r="A10164" s="6" t="s">
        <v>313</v>
      </c>
      <c r="B10164" s="4" t="s">
        <v>109</v>
      </c>
      <c r="C10164" s="4" t="s">
        <v>256</v>
      </c>
      <c r="D10164" s="4" t="s">
        <v>257</v>
      </c>
      <c r="E10164" s="5">
        <v>6.92</v>
      </c>
      <c r="F10164" s="13" t="s">
        <v>354</v>
      </c>
    </row>
    <row r="10165" spans="1:14" ht="21.95" customHeight="1" x14ac:dyDescent="0.15">
      <c r="A10165" s="6" t="s">
        <v>313</v>
      </c>
      <c r="B10165" s="4" t="s">
        <v>109</v>
      </c>
      <c r="C10165" s="4" t="s">
        <v>256</v>
      </c>
      <c r="D10165" s="4" t="s">
        <v>282</v>
      </c>
      <c r="E10165" s="5">
        <v>11.78</v>
      </c>
    </row>
    <row r="10166" spans="1:14" ht="21.95" customHeight="1" x14ac:dyDescent="0.15">
      <c r="A10166" s="6" t="s">
        <v>313</v>
      </c>
      <c r="B10166" s="4" t="s">
        <v>109</v>
      </c>
      <c r="C10166" s="4" t="s">
        <v>256</v>
      </c>
      <c r="D10166" s="4" t="s">
        <v>282</v>
      </c>
      <c r="E10166" s="5">
        <v>11.22</v>
      </c>
    </row>
    <row r="10167" spans="1:14" ht="21.95" customHeight="1" x14ac:dyDescent="0.15">
      <c r="A10167" s="6" t="s">
        <v>313</v>
      </c>
      <c r="B10167" s="4" t="s">
        <v>109</v>
      </c>
      <c r="C10167" s="4" t="s">
        <v>256</v>
      </c>
      <c r="D10167" s="4" t="s">
        <v>282</v>
      </c>
      <c r="E10167" s="5">
        <v>4.54</v>
      </c>
    </row>
    <row r="10168" spans="1:14" ht="21.95" customHeight="1" x14ac:dyDescent="0.15">
      <c r="A10168" s="9" t="s">
        <v>313</v>
      </c>
      <c r="B10168" s="4" t="s">
        <v>109</v>
      </c>
      <c r="C10168" s="4" t="s">
        <v>256</v>
      </c>
      <c r="D10168" s="4" t="s">
        <v>265</v>
      </c>
      <c r="E10168" s="5">
        <v>11.06</v>
      </c>
    </row>
    <row r="10169" spans="1:14" ht="21.95" customHeight="1" x14ac:dyDescent="0.15">
      <c r="A10169" s="6" t="s">
        <v>313</v>
      </c>
      <c r="B10169" s="4" t="s">
        <v>109</v>
      </c>
      <c r="C10169" s="4" t="s">
        <v>256</v>
      </c>
      <c r="D10169" s="4" t="s">
        <v>265</v>
      </c>
      <c r="E10169" s="5">
        <v>10.47</v>
      </c>
    </row>
    <row r="10170" spans="1:14" ht="21.95" customHeight="1" x14ac:dyDescent="0.15">
      <c r="A10170" s="6" t="s">
        <v>313</v>
      </c>
      <c r="B10170" s="4" t="s">
        <v>109</v>
      </c>
      <c r="C10170" s="4" t="s">
        <v>256</v>
      </c>
      <c r="D10170" s="4" t="s">
        <v>265</v>
      </c>
      <c r="E10170" s="5">
        <v>6.56</v>
      </c>
    </row>
    <row r="10171" spans="1:14" ht="21.95" customHeight="1" x14ac:dyDescent="0.15">
      <c r="A10171" s="6" t="s">
        <v>313</v>
      </c>
      <c r="B10171" s="4" t="s">
        <v>109</v>
      </c>
      <c r="C10171" s="4" t="s">
        <v>256</v>
      </c>
      <c r="D10171" s="4" t="s">
        <v>266</v>
      </c>
      <c r="E10171" s="5">
        <v>11.43</v>
      </c>
    </row>
    <row r="10172" spans="1:14" ht="21.95" customHeight="1" x14ac:dyDescent="0.15">
      <c r="A10172" s="6" t="s">
        <v>313</v>
      </c>
      <c r="B10172" s="4" t="s">
        <v>109</v>
      </c>
      <c r="C10172" s="4" t="s">
        <v>256</v>
      </c>
      <c r="D10172" s="4" t="s">
        <v>266</v>
      </c>
      <c r="E10172" s="5">
        <v>8.7200000000000006</v>
      </c>
    </row>
    <row r="10173" spans="1:14" ht="21.95" customHeight="1" x14ac:dyDescent="0.15">
      <c r="A10173" s="6" t="s">
        <v>313</v>
      </c>
      <c r="E10173" s="15">
        <f>+SUM(E9722:E10172)</f>
        <v>4843.6800000000057</v>
      </c>
      <c r="I10173" s="14">
        <f>AVERAGE(I9722:I10172)</f>
        <v>1.3765346004065204</v>
      </c>
      <c r="J10173" s="14">
        <f>STDEV(I9722:I10172)</f>
        <v>0.44897002412337222</v>
      </c>
      <c r="K10173">
        <f>COUNT(I9722:I10172)</f>
        <v>43</v>
      </c>
      <c r="L10173" s="14">
        <f>+I10173-1</f>
        <v>0.37653460040652043</v>
      </c>
      <c r="M10173">
        <f>+SQRT(K10173)</f>
        <v>6.5574385243020004</v>
      </c>
      <c r="N10173">
        <f>+L10173/(J10173/M10173)</f>
        <v>5.4994818401504082</v>
      </c>
    </row>
    <row r="10174" spans="1:14" ht="21.95" customHeight="1" x14ac:dyDescent="0.15">
      <c r="A10174" s="6" t="s">
        <v>314</v>
      </c>
      <c r="B10174" s="4" t="s">
        <v>113</v>
      </c>
      <c r="C10174" s="4" t="s">
        <v>256</v>
      </c>
      <c r="D10174" s="4" t="s">
        <v>263</v>
      </c>
      <c r="E10174" s="5">
        <v>13.55</v>
      </c>
      <c r="F10174" t="s">
        <v>353</v>
      </c>
      <c r="G10174" s="17">
        <f>+E10174+E10175+E10176+E10177</f>
        <v>46.7</v>
      </c>
      <c r="H10174" s="17">
        <f>+E10178+E10179</f>
        <v>23.83</v>
      </c>
      <c r="I10174" s="18">
        <f>+(G10174/4)/(H10174/3)</f>
        <v>1.469785984053714</v>
      </c>
      <c r="J10174" s="21">
        <f>+(B10174-$L$1)/7</f>
        <v>1</v>
      </c>
    </row>
    <row r="10175" spans="1:14" ht="21.95" customHeight="1" x14ac:dyDescent="0.15">
      <c r="A10175" s="6" t="s">
        <v>314</v>
      </c>
      <c r="B10175" s="4" t="s">
        <v>113</v>
      </c>
      <c r="C10175" s="4" t="s">
        <v>256</v>
      </c>
      <c r="D10175" s="4" t="s">
        <v>263</v>
      </c>
      <c r="E10175" s="5">
        <v>11.86</v>
      </c>
    </row>
    <row r="10176" spans="1:14" ht="21.95" customHeight="1" x14ac:dyDescent="0.15">
      <c r="A10176" s="6" t="s">
        <v>314</v>
      </c>
      <c r="B10176" s="4" t="s">
        <v>113</v>
      </c>
      <c r="C10176" s="4" t="s">
        <v>256</v>
      </c>
      <c r="D10176" s="4" t="s">
        <v>258</v>
      </c>
      <c r="E10176" s="5">
        <v>11.05</v>
      </c>
    </row>
    <row r="10177" spans="1:10" ht="21.95" customHeight="1" x14ac:dyDescent="0.15">
      <c r="A10177" s="6" t="s">
        <v>314</v>
      </c>
      <c r="B10177" s="4" t="s">
        <v>113</v>
      </c>
      <c r="C10177" s="4" t="s">
        <v>256</v>
      </c>
      <c r="D10177" s="4" t="s">
        <v>258</v>
      </c>
      <c r="E10177" s="5">
        <v>10.24</v>
      </c>
    </row>
    <row r="10178" spans="1:10" ht="21.95" customHeight="1" x14ac:dyDescent="0.15">
      <c r="A10178" s="6" t="s">
        <v>314</v>
      </c>
      <c r="B10178" s="4" t="s">
        <v>114</v>
      </c>
      <c r="C10178" s="4" t="s">
        <v>256</v>
      </c>
      <c r="D10178" s="4" t="s">
        <v>263</v>
      </c>
      <c r="E10178" s="5">
        <v>13.01</v>
      </c>
      <c r="F10178" t="s">
        <v>354</v>
      </c>
    </row>
    <row r="10179" spans="1:10" ht="21.95" customHeight="1" x14ac:dyDescent="0.15">
      <c r="A10179" s="6" t="s">
        <v>314</v>
      </c>
      <c r="B10179" s="4" t="s">
        <v>114</v>
      </c>
      <c r="C10179" s="4" t="s">
        <v>256</v>
      </c>
      <c r="D10179" s="4" t="s">
        <v>258</v>
      </c>
      <c r="E10179" s="5">
        <v>10.82</v>
      </c>
    </row>
    <row r="10180" spans="1:10" ht="21.95" customHeight="1" x14ac:dyDescent="0.15">
      <c r="A10180" s="6" t="s">
        <v>314</v>
      </c>
      <c r="B10180" s="4" t="s">
        <v>115</v>
      </c>
      <c r="C10180" s="4" t="s">
        <v>256</v>
      </c>
      <c r="D10180" s="4" t="s">
        <v>263</v>
      </c>
      <c r="E10180" s="5">
        <v>9.18</v>
      </c>
      <c r="F10180" t="s">
        <v>353</v>
      </c>
      <c r="G10180" s="17">
        <f>+E10180+E10181+E10182+E10183</f>
        <v>30.080000000000002</v>
      </c>
      <c r="H10180" s="17">
        <f>+E10184+E10185+E10186</f>
        <v>31.669999999999998</v>
      </c>
      <c r="I10180" s="18">
        <f>+(G10180/4)/(H10180/3)</f>
        <v>0.71234606883485951</v>
      </c>
      <c r="J10180" s="21">
        <f>+(B10180-$L$1)/7</f>
        <v>2</v>
      </c>
    </row>
    <row r="10181" spans="1:10" ht="21.95" customHeight="1" x14ac:dyDescent="0.15">
      <c r="A10181" s="6" t="s">
        <v>314</v>
      </c>
      <c r="B10181" s="4" t="s">
        <v>115</v>
      </c>
      <c r="C10181" s="4" t="s">
        <v>256</v>
      </c>
      <c r="D10181" s="4" t="s">
        <v>263</v>
      </c>
      <c r="E10181" s="5">
        <v>7.24</v>
      </c>
    </row>
    <row r="10182" spans="1:10" ht="21.95" customHeight="1" x14ac:dyDescent="0.15">
      <c r="A10182" s="6" t="s">
        <v>314</v>
      </c>
      <c r="B10182" s="4" t="s">
        <v>115</v>
      </c>
      <c r="C10182" s="4" t="s">
        <v>256</v>
      </c>
      <c r="D10182" s="4" t="s">
        <v>258</v>
      </c>
      <c r="E10182" s="5">
        <v>7.13</v>
      </c>
    </row>
    <row r="10183" spans="1:10" ht="21.95" customHeight="1" x14ac:dyDescent="0.15">
      <c r="A10183" s="6" t="s">
        <v>314</v>
      </c>
      <c r="B10183" s="4" t="s">
        <v>115</v>
      </c>
      <c r="C10183" s="4" t="s">
        <v>256</v>
      </c>
      <c r="D10183" s="4" t="s">
        <v>258</v>
      </c>
      <c r="E10183" s="5">
        <v>6.53</v>
      </c>
    </row>
    <row r="10184" spans="1:10" ht="21.95" customHeight="1" x14ac:dyDescent="0.15">
      <c r="A10184" s="6" t="s">
        <v>314</v>
      </c>
      <c r="B10184" s="4" t="s">
        <v>116</v>
      </c>
      <c r="C10184" s="4" t="s">
        <v>256</v>
      </c>
      <c r="D10184" s="4" t="s">
        <v>263</v>
      </c>
      <c r="E10184" s="5">
        <v>8.1999999999999993</v>
      </c>
      <c r="F10184" t="s">
        <v>354</v>
      </c>
    </row>
    <row r="10185" spans="1:10" ht="21.95" customHeight="1" x14ac:dyDescent="0.15">
      <c r="A10185" s="6" t="s">
        <v>314</v>
      </c>
      <c r="B10185" s="4" t="s">
        <v>116</v>
      </c>
      <c r="C10185" s="4" t="s">
        <v>256</v>
      </c>
      <c r="D10185" s="4" t="s">
        <v>263</v>
      </c>
      <c r="E10185" s="5">
        <v>9.6300000000000008</v>
      </c>
    </row>
    <row r="10186" spans="1:10" ht="21.95" customHeight="1" x14ac:dyDescent="0.15">
      <c r="A10186" s="6" t="s">
        <v>314</v>
      </c>
      <c r="B10186" s="4" t="s">
        <v>116</v>
      </c>
      <c r="C10186" s="4" t="s">
        <v>256</v>
      </c>
      <c r="D10186" s="4" t="s">
        <v>258</v>
      </c>
      <c r="E10186" s="5">
        <v>13.84</v>
      </c>
    </row>
    <row r="10187" spans="1:10" ht="21.95" customHeight="1" x14ac:dyDescent="0.15">
      <c r="A10187" s="6" t="s">
        <v>314</v>
      </c>
      <c r="B10187" s="4" t="s">
        <v>117</v>
      </c>
      <c r="C10187" s="4" t="s">
        <v>256</v>
      </c>
      <c r="D10187" s="4" t="s">
        <v>263</v>
      </c>
      <c r="E10187" s="5">
        <v>11.43</v>
      </c>
      <c r="F10187" s="13" t="s">
        <v>353</v>
      </c>
    </row>
    <row r="10188" spans="1:10" ht="21.95" customHeight="1" x14ac:dyDescent="0.15">
      <c r="A10188" s="6" t="s">
        <v>314</v>
      </c>
      <c r="B10188" s="4" t="s">
        <v>117</v>
      </c>
      <c r="C10188" s="4" t="s">
        <v>256</v>
      </c>
      <c r="D10188" s="4" t="s">
        <v>263</v>
      </c>
      <c r="E10188" s="5">
        <v>10.64</v>
      </c>
      <c r="F10188" s="13"/>
    </row>
    <row r="10189" spans="1:10" ht="21.95" customHeight="1" x14ac:dyDescent="0.15">
      <c r="A10189" s="6" t="s">
        <v>314</v>
      </c>
      <c r="B10189" s="4" t="s">
        <v>117</v>
      </c>
      <c r="C10189" s="4" t="s">
        <v>256</v>
      </c>
      <c r="D10189" s="4" t="s">
        <v>258</v>
      </c>
      <c r="E10189" s="5">
        <v>8.16</v>
      </c>
      <c r="F10189" s="13"/>
    </row>
    <row r="10190" spans="1:10" ht="21.95" customHeight="1" x14ac:dyDescent="0.15">
      <c r="A10190" s="6" t="s">
        <v>314</v>
      </c>
      <c r="B10190" s="4" t="s">
        <v>117</v>
      </c>
      <c r="C10190" s="4" t="s">
        <v>256</v>
      </c>
      <c r="D10190" s="4" t="s">
        <v>258</v>
      </c>
      <c r="E10190" s="5">
        <v>7.99</v>
      </c>
      <c r="F10190" s="13"/>
    </row>
    <row r="10191" spans="1:10" ht="21.95" customHeight="1" x14ac:dyDescent="0.15">
      <c r="A10191" s="6" t="s">
        <v>314</v>
      </c>
      <c r="B10191" s="4" t="s">
        <v>119</v>
      </c>
      <c r="C10191" s="4" t="s">
        <v>256</v>
      </c>
      <c r="D10191" s="4" t="s">
        <v>263</v>
      </c>
      <c r="E10191" s="5">
        <v>7.57</v>
      </c>
      <c r="F10191" s="13" t="s">
        <v>354</v>
      </c>
    </row>
    <row r="10192" spans="1:10" ht="21.95" customHeight="1" x14ac:dyDescent="0.15">
      <c r="A10192" s="6" t="s">
        <v>314</v>
      </c>
      <c r="B10192" s="4" t="s">
        <v>119</v>
      </c>
      <c r="C10192" s="4" t="s">
        <v>256</v>
      </c>
      <c r="D10192" s="4" t="s">
        <v>263</v>
      </c>
      <c r="E10192" s="5">
        <v>6.5</v>
      </c>
    </row>
    <row r="10193" spans="1:10" ht="21.95" customHeight="1" x14ac:dyDescent="0.15">
      <c r="A10193" s="6" t="s">
        <v>314</v>
      </c>
      <c r="B10193" s="4" t="s">
        <v>119</v>
      </c>
      <c r="C10193" s="4" t="s">
        <v>256</v>
      </c>
      <c r="D10193" s="4" t="s">
        <v>258</v>
      </c>
      <c r="E10193" s="5">
        <v>12.55</v>
      </c>
    </row>
    <row r="10194" spans="1:10" ht="21.95" customHeight="1" x14ac:dyDescent="0.15">
      <c r="A10194" s="6" t="s">
        <v>314</v>
      </c>
      <c r="B10194" s="4" t="s">
        <v>120</v>
      </c>
      <c r="C10194" s="4" t="s">
        <v>256</v>
      </c>
      <c r="D10194" s="4" t="s">
        <v>263</v>
      </c>
      <c r="E10194" s="5">
        <v>11.47</v>
      </c>
      <c r="F10194" t="s">
        <v>353</v>
      </c>
      <c r="G10194" s="17">
        <f>+E10194+E10195+E10196+E10197</f>
        <v>37.58</v>
      </c>
      <c r="H10194" s="17">
        <f>+E10198+E10199+E10200+E10201</f>
        <v>33.159999999999997</v>
      </c>
      <c r="I10194" s="18">
        <f>+(G10194/4)/(H10194/3)</f>
        <v>0.8499698431845597</v>
      </c>
      <c r="J10194" s="21">
        <f>+(B10194-$L$1)/7</f>
        <v>4</v>
      </c>
    </row>
    <row r="10195" spans="1:10" ht="21.95" customHeight="1" x14ac:dyDescent="0.15">
      <c r="A10195" s="6" t="s">
        <v>314</v>
      </c>
      <c r="B10195" s="4" t="s">
        <v>120</v>
      </c>
      <c r="C10195" s="4" t="s">
        <v>256</v>
      </c>
      <c r="D10195" s="4" t="s">
        <v>263</v>
      </c>
      <c r="E10195" s="5">
        <v>9.0299999999999994</v>
      </c>
    </row>
    <row r="10196" spans="1:10" ht="21.95" customHeight="1" x14ac:dyDescent="0.15">
      <c r="A10196" s="6" t="s">
        <v>314</v>
      </c>
      <c r="B10196" s="4" t="s">
        <v>120</v>
      </c>
      <c r="C10196" s="4" t="s">
        <v>256</v>
      </c>
      <c r="D10196" s="4" t="s">
        <v>258</v>
      </c>
      <c r="E10196" s="5">
        <v>8.59</v>
      </c>
    </row>
    <row r="10197" spans="1:10" ht="21.95" customHeight="1" x14ac:dyDescent="0.15">
      <c r="A10197" s="6" t="s">
        <v>314</v>
      </c>
      <c r="B10197" s="4" t="s">
        <v>120</v>
      </c>
      <c r="C10197" s="4" t="s">
        <v>256</v>
      </c>
      <c r="D10197" s="4" t="s">
        <v>258</v>
      </c>
      <c r="E10197" s="5">
        <v>8.49</v>
      </c>
    </row>
    <row r="10198" spans="1:10" ht="21.95" customHeight="1" x14ac:dyDescent="0.15">
      <c r="A10198" s="6" t="s">
        <v>314</v>
      </c>
      <c r="B10198" s="4" t="s">
        <v>121</v>
      </c>
      <c r="C10198" s="4" t="s">
        <v>256</v>
      </c>
      <c r="D10198" s="4" t="s">
        <v>263</v>
      </c>
      <c r="E10198" s="5">
        <v>11.04</v>
      </c>
      <c r="F10198" t="s">
        <v>354</v>
      </c>
    </row>
    <row r="10199" spans="1:10" ht="21.95" customHeight="1" x14ac:dyDescent="0.15">
      <c r="A10199" s="6" t="s">
        <v>314</v>
      </c>
      <c r="B10199" s="4" t="s">
        <v>121</v>
      </c>
      <c r="C10199" s="4" t="s">
        <v>256</v>
      </c>
      <c r="D10199" s="4" t="s">
        <v>263</v>
      </c>
      <c r="E10199" s="5">
        <v>6.73</v>
      </c>
    </row>
    <row r="10200" spans="1:10" ht="21.95" customHeight="1" x14ac:dyDescent="0.15">
      <c r="A10200" s="6" t="s">
        <v>314</v>
      </c>
      <c r="B10200" s="4" t="s">
        <v>121</v>
      </c>
      <c r="C10200" s="4" t="s">
        <v>256</v>
      </c>
      <c r="D10200" s="4" t="s">
        <v>258</v>
      </c>
      <c r="E10200" s="5">
        <v>7.24</v>
      </c>
    </row>
    <row r="10201" spans="1:10" ht="21.95" customHeight="1" x14ac:dyDescent="0.15">
      <c r="A10201" s="6" t="s">
        <v>314</v>
      </c>
      <c r="B10201" s="4" t="s">
        <v>121</v>
      </c>
      <c r="C10201" s="4" t="s">
        <v>256</v>
      </c>
      <c r="D10201" s="4" t="s">
        <v>258</v>
      </c>
      <c r="E10201" s="5">
        <v>8.15</v>
      </c>
    </row>
    <row r="10202" spans="1:10" ht="21.95" customHeight="1" x14ac:dyDescent="0.15">
      <c r="A10202" s="6" t="s">
        <v>314</v>
      </c>
      <c r="B10202" s="4" t="s">
        <v>122</v>
      </c>
      <c r="C10202" s="4" t="s">
        <v>256</v>
      </c>
      <c r="D10202" s="4" t="s">
        <v>263</v>
      </c>
      <c r="E10202" s="5">
        <v>11.45</v>
      </c>
      <c r="F10202" t="s">
        <v>353</v>
      </c>
      <c r="G10202" s="17">
        <f>+E10202+E10203+E10204+E10205</f>
        <v>35.979999999999997</v>
      </c>
      <c r="H10202" s="17">
        <f>+E10206+E10207</f>
        <v>21.93</v>
      </c>
      <c r="I10202" s="18">
        <f>+(G10202/4)/(H10202/3)</f>
        <v>1.2305061559507524</v>
      </c>
      <c r="J10202" s="21">
        <f>+(B10202-$L$1)/7</f>
        <v>5</v>
      </c>
    </row>
    <row r="10203" spans="1:10" ht="21.95" customHeight="1" x14ac:dyDescent="0.15">
      <c r="A10203" s="6" t="s">
        <v>314</v>
      </c>
      <c r="B10203" s="4" t="s">
        <v>122</v>
      </c>
      <c r="C10203" s="4" t="s">
        <v>256</v>
      </c>
      <c r="D10203" s="4" t="s">
        <v>263</v>
      </c>
      <c r="E10203" s="5">
        <v>8.6</v>
      </c>
    </row>
    <row r="10204" spans="1:10" ht="21.95" customHeight="1" x14ac:dyDescent="0.15">
      <c r="A10204" s="6" t="s">
        <v>314</v>
      </c>
      <c r="B10204" s="4" t="s">
        <v>122</v>
      </c>
      <c r="C10204" s="4" t="s">
        <v>256</v>
      </c>
      <c r="D10204" s="4" t="s">
        <v>260</v>
      </c>
      <c r="E10204" s="5">
        <v>9.16</v>
      </c>
    </row>
    <row r="10205" spans="1:10" ht="21.95" customHeight="1" x14ac:dyDescent="0.15">
      <c r="A10205" s="6" t="s">
        <v>314</v>
      </c>
      <c r="B10205" s="4" t="s">
        <v>122</v>
      </c>
      <c r="C10205" s="4" t="s">
        <v>256</v>
      </c>
      <c r="D10205" s="4" t="s">
        <v>260</v>
      </c>
      <c r="E10205" s="5">
        <v>6.77</v>
      </c>
    </row>
    <row r="10206" spans="1:10" ht="21.95" customHeight="1" x14ac:dyDescent="0.15">
      <c r="A10206" s="6" t="s">
        <v>314</v>
      </c>
      <c r="B10206" s="4" t="s">
        <v>123</v>
      </c>
      <c r="C10206" s="4" t="s">
        <v>256</v>
      </c>
      <c r="D10206" s="4" t="s">
        <v>263</v>
      </c>
      <c r="E10206" s="5">
        <v>12.29</v>
      </c>
      <c r="F10206" t="s">
        <v>354</v>
      </c>
    </row>
    <row r="10207" spans="1:10" ht="21.95" customHeight="1" x14ac:dyDescent="0.15">
      <c r="A10207" s="6" t="s">
        <v>314</v>
      </c>
      <c r="B10207" s="4" t="s">
        <v>123</v>
      </c>
      <c r="C10207" s="4" t="s">
        <v>256</v>
      </c>
      <c r="D10207" s="4" t="s">
        <v>258</v>
      </c>
      <c r="E10207" s="5">
        <v>9.64</v>
      </c>
    </row>
    <row r="10208" spans="1:10" ht="21.95" customHeight="1" x14ac:dyDescent="0.15">
      <c r="A10208" s="6" t="s">
        <v>314</v>
      </c>
      <c r="B10208" s="4" t="s">
        <v>124</v>
      </c>
      <c r="C10208" s="4" t="s">
        <v>256</v>
      </c>
      <c r="D10208" s="4" t="s">
        <v>263</v>
      </c>
      <c r="E10208" s="5">
        <v>11</v>
      </c>
      <c r="F10208" t="s">
        <v>353</v>
      </c>
      <c r="G10208" s="17">
        <f>+E10208+E10209+E10210+E10211</f>
        <v>35.519999999999996</v>
      </c>
      <c r="H10208" s="17">
        <f>+E10212+E10213</f>
        <v>5.85</v>
      </c>
      <c r="I10208" s="18">
        <f>+(G10208/4)/(H10208/3)</f>
        <v>4.5538461538461537</v>
      </c>
      <c r="J10208" s="21">
        <f>+(B10208-$L$1)/7</f>
        <v>6</v>
      </c>
    </row>
    <row r="10209" spans="1:10" ht="21.95" customHeight="1" x14ac:dyDescent="0.15">
      <c r="A10209" s="9" t="s">
        <v>314</v>
      </c>
      <c r="B10209" s="4" t="s">
        <v>124</v>
      </c>
      <c r="C10209" s="4" t="s">
        <v>256</v>
      </c>
      <c r="D10209" s="4" t="s">
        <v>263</v>
      </c>
      <c r="E10209" s="5">
        <v>8.3699999999999992</v>
      </c>
    </row>
    <row r="10210" spans="1:10" ht="21.95" customHeight="1" x14ac:dyDescent="0.15">
      <c r="A10210" s="6" t="s">
        <v>314</v>
      </c>
      <c r="B10210" s="4" t="s">
        <v>124</v>
      </c>
      <c r="C10210" s="4" t="s">
        <v>256</v>
      </c>
      <c r="D10210" s="4" t="s">
        <v>260</v>
      </c>
      <c r="E10210" s="5">
        <v>8.06</v>
      </c>
    </row>
    <row r="10211" spans="1:10" ht="21.95" customHeight="1" x14ac:dyDescent="0.15">
      <c r="A10211" s="6" t="s">
        <v>314</v>
      </c>
      <c r="B10211" s="4" t="s">
        <v>124</v>
      </c>
      <c r="C10211" s="4" t="s">
        <v>256</v>
      </c>
      <c r="D10211" s="4" t="s">
        <v>260</v>
      </c>
      <c r="E10211" s="5">
        <v>8.09</v>
      </c>
    </row>
    <row r="10212" spans="1:10" ht="21.95" customHeight="1" x14ac:dyDescent="0.15">
      <c r="A10212" s="6" t="s">
        <v>314</v>
      </c>
      <c r="B10212" s="4" t="s">
        <v>125</v>
      </c>
      <c r="C10212" s="4" t="s">
        <v>256</v>
      </c>
      <c r="D10212" s="4" t="s">
        <v>263</v>
      </c>
      <c r="E10212" s="5">
        <v>3.35</v>
      </c>
      <c r="F10212" t="s">
        <v>354</v>
      </c>
    </row>
    <row r="10213" spans="1:10" ht="21.95" customHeight="1" x14ac:dyDescent="0.15">
      <c r="A10213" s="6" t="s">
        <v>314</v>
      </c>
      <c r="B10213" s="4" t="s">
        <v>125</v>
      </c>
      <c r="C10213" s="4" t="s">
        <v>256</v>
      </c>
      <c r="D10213" s="4" t="s">
        <v>260</v>
      </c>
      <c r="E10213" s="5">
        <v>2.5</v>
      </c>
    </row>
    <row r="10214" spans="1:10" ht="21.95" customHeight="1" x14ac:dyDescent="0.15">
      <c r="A10214" s="6" t="s">
        <v>314</v>
      </c>
      <c r="B10214" s="4" t="s">
        <v>126</v>
      </c>
      <c r="C10214" s="4" t="s">
        <v>256</v>
      </c>
      <c r="D10214" s="4" t="s">
        <v>263</v>
      </c>
      <c r="E10214" s="5">
        <v>12.94</v>
      </c>
      <c r="F10214" t="s">
        <v>353</v>
      </c>
      <c r="G10214" s="17">
        <f>+E10214+E10215+E10216+E10217</f>
        <v>45.72999999999999</v>
      </c>
      <c r="H10214" s="17">
        <f>+E10218+E10219</f>
        <v>22.21</v>
      </c>
      <c r="I10214" s="18">
        <f>+(G10214/4)/(H10214/3)</f>
        <v>1.5442368302566407</v>
      </c>
      <c r="J10214" s="21">
        <f>+(B10214-$L$1)/7</f>
        <v>7</v>
      </c>
    </row>
    <row r="10215" spans="1:10" ht="21.95" customHeight="1" x14ac:dyDescent="0.15">
      <c r="A10215" s="6" t="s">
        <v>314</v>
      </c>
      <c r="B10215" s="4" t="s">
        <v>126</v>
      </c>
      <c r="C10215" s="4" t="s">
        <v>256</v>
      </c>
      <c r="D10215" s="4" t="s">
        <v>263</v>
      </c>
      <c r="E10215" s="5">
        <v>14.25</v>
      </c>
    </row>
    <row r="10216" spans="1:10" ht="21.95" customHeight="1" x14ac:dyDescent="0.15">
      <c r="A10216" s="6" t="s">
        <v>314</v>
      </c>
      <c r="B10216" s="4" t="s">
        <v>126</v>
      </c>
      <c r="C10216" s="4" t="s">
        <v>256</v>
      </c>
      <c r="D10216" s="4" t="s">
        <v>260</v>
      </c>
      <c r="E10216" s="5">
        <v>10.02</v>
      </c>
    </row>
    <row r="10217" spans="1:10" ht="21.95" customHeight="1" x14ac:dyDescent="0.15">
      <c r="A10217" s="6" t="s">
        <v>314</v>
      </c>
      <c r="B10217" s="4" t="s">
        <v>126</v>
      </c>
      <c r="C10217" s="4" t="s">
        <v>256</v>
      </c>
      <c r="D10217" s="4" t="s">
        <v>260</v>
      </c>
      <c r="E10217" s="5">
        <v>8.52</v>
      </c>
    </row>
    <row r="10218" spans="1:10" ht="21.95" customHeight="1" x14ac:dyDescent="0.15">
      <c r="A10218" s="6" t="s">
        <v>314</v>
      </c>
      <c r="B10218" s="4" t="s">
        <v>127</v>
      </c>
      <c r="C10218" s="4" t="s">
        <v>256</v>
      </c>
      <c r="D10218" s="4" t="s">
        <v>263</v>
      </c>
      <c r="E10218" s="5">
        <v>11.75</v>
      </c>
      <c r="F10218" t="s">
        <v>354</v>
      </c>
    </row>
    <row r="10219" spans="1:10" ht="21.95" customHeight="1" x14ac:dyDescent="0.15">
      <c r="A10219" s="6" t="s">
        <v>314</v>
      </c>
      <c r="B10219" s="4" t="s">
        <v>127</v>
      </c>
      <c r="C10219" s="4" t="s">
        <v>256</v>
      </c>
      <c r="D10219" s="4" t="s">
        <v>260</v>
      </c>
      <c r="E10219" s="5">
        <v>10.46</v>
      </c>
    </row>
    <row r="10220" spans="1:10" ht="21.95" customHeight="1" x14ac:dyDescent="0.15">
      <c r="A10220" s="6" t="s">
        <v>314</v>
      </c>
      <c r="B10220" s="4" t="s">
        <v>128</v>
      </c>
      <c r="C10220" s="4" t="s">
        <v>256</v>
      </c>
      <c r="D10220" s="4" t="s">
        <v>263</v>
      </c>
      <c r="E10220" s="5">
        <v>11.62</v>
      </c>
      <c r="F10220" s="13" t="s">
        <v>353</v>
      </c>
    </row>
    <row r="10221" spans="1:10" ht="21.95" customHeight="1" x14ac:dyDescent="0.15">
      <c r="A10221" s="6" t="s">
        <v>314</v>
      </c>
      <c r="B10221" s="4" t="s">
        <v>128</v>
      </c>
      <c r="C10221" s="4" t="s">
        <v>256</v>
      </c>
      <c r="D10221" s="4" t="s">
        <v>263</v>
      </c>
      <c r="E10221" s="5">
        <v>10.029999999999999</v>
      </c>
      <c r="F10221" s="13"/>
    </row>
    <row r="10222" spans="1:10" ht="21.95" customHeight="1" x14ac:dyDescent="0.15">
      <c r="A10222" s="6" t="s">
        <v>314</v>
      </c>
      <c r="B10222" s="4" t="s">
        <v>128</v>
      </c>
      <c r="C10222" s="4" t="s">
        <v>256</v>
      </c>
      <c r="D10222" s="4" t="s">
        <v>260</v>
      </c>
      <c r="E10222" s="5">
        <v>9.1300000000000008</v>
      </c>
      <c r="F10222" s="13"/>
    </row>
    <row r="10223" spans="1:10" ht="21.95" customHeight="1" x14ac:dyDescent="0.15">
      <c r="A10223" s="6" t="s">
        <v>314</v>
      </c>
      <c r="B10223" s="4" t="s">
        <v>128</v>
      </c>
      <c r="C10223" s="4" t="s">
        <v>256</v>
      </c>
      <c r="D10223" s="4" t="s">
        <v>260</v>
      </c>
      <c r="E10223" s="5">
        <v>8.14</v>
      </c>
      <c r="F10223" s="13"/>
    </row>
    <row r="10224" spans="1:10" ht="21.95" customHeight="1" x14ac:dyDescent="0.15">
      <c r="A10224" s="6" t="s">
        <v>314</v>
      </c>
      <c r="B10224" s="4" t="s">
        <v>129</v>
      </c>
      <c r="C10224" s="4" t="s">
        <v>256</v>
      </c>
      <c r="D10224" s="4" t="s">
        <v>263</v>
      </c>
      <c r="E10224" s="5">
        <v>10.01</v>
      </c>
      <c r="F10224" s="13" t="s">
        <v>354</v>
      </c>
    </row>
    <row r="10225" spans="1:10" ht="21.95" customHeight="1" x14ac:dyDescent="0.15">
      <c r="A10225" s="6" t="s">
        <v>314</v>
      </c>
      <c r="B10225" s="4" t="s">
        <v>129</v>
      </c>
      <c r="C10225" s="4" t="s">
        <v>256</v>
      </c>
      <c r="D10225" s="4" t="s">
        <v>263</v>
      </c>
      <c r="E10225" s="5">
        <v>4.26</v>
      </c>
    </row>
    <row r="10226" spans="1:10" ht="21.95" customHeight="1" x14ac:dyDescent="0.15">
      <c r="A10226" s="6" t="s">
        <v>314</v>
      </c>
      <c r="B10226" s="4" t="s">
        <v>129</v>
      </c>
      <c r="C10226" s="4" t="s">
        <v>256</v>
      </c>
      <c r="D10226" s="4" t="s">
        <v>260</v>
      </c>
      <c r="E10226" s="5">
        <v>11.47</v>
      </c>
    </row>
    <row r="10227" spans="1:10" ht="21.95" customHeight="1" x14ac:dyDescent="0.15">
      <c r="A10227" s="6" t="s">
        <v>314</v>
      </c>
      <c r="B10227" s="4" t="s">
        <v>130</v>
      </c>
      <c r="C10227" s="4" t="s">
        <v>256</v>
      </c>
      <c r="D10227" s="4" t="s">
        <v>263</v>
      </c>
      <c r="E10227" s="5">
        <v>11.79</v>
      </c>
      <c r="F10227" t="s">
        <v>353</v>
      </c>
      <c r="G10227" s="17">
        <f>+E10227+E10228+E10229+E10230</f>
        <v>41.22</v>
      </c>
      <c r="H10227" s="17">
        <f>+E10231+E10232</f>
        <v>21.130000000000003</v>
      </c>
      <c r="I10227" s="18">
        <f>+(G10227/4)/(H10227/3)</f>
        <v>1.4630856601987694</v>
      </c>
      <c r="J10227" s="21">
        <f>+(B10227-$L$1)/7</f>
        <v>9</v>
      </c>
    </row>
    <row r="10228" spans="1:10" ht="21.95" customHeight="1" x14ac:dyDescent="0.15">
      <c r="A10228" s="6" t="s">
        <v>314</v>
      </c>
      <c r="B10228" s="4" t="s">
        <v>130</v>
      </c>
      <c r="C10228" s="4" t="s">
        <v>256</v>
      </c>
      <c r="D10228" s="4" t="s">
        <v>263</v>
      </c>
      <c r="E10228" s="5">
        <v>10.08</v>
      </c>
    </row>
    <row r="10229" spans="1:10" ht="21.95" customHeight="1" x14ac:dyDescent="0.15">
      <c r="A10229" s="6" t="s">
        <v>314</v>
      </c>
      <c r="B10229" s="4" t="s">
        <v>130</v>
      </c>
      <c r="C10229" s="4" t="s">
        <v>256</v>
      </c>
      <c r="D10229" s="4" t="s">
        <v>260</v>
      </c>
      <c r="E10229" s="5">
        <v>10.06</v>
      </c>
    </row>
    <row r="10230" spans="1:10" ht="21.95" customHeight="1" x14ac:dyDescent="0.15">
      <c r="A10230" s="6" t="s">
        <v>314</v>
      </c>
      <c r="B10230" s="4" t="s">
        <v>130</v>
      </c>
      <c r="C10230" s="4" t="s">
        <v>256</v>
      </c>
      <c r="D10230" s="4" t="s">
        <v>260</v>
      </c>
      <c r="E10230" s="5">
        <v>9.2899999999999991</v>
      </c>
    </row>
    <row r="10231" spans="1:10" ht="21.95" customHeight="1" x14ac:dyDescent="0.15">
      <c r="A10231" s="6" t="s">
        <v>314</v>
      </c>
      <c r="B10231" s="4" t="s">
        <v>131</v>
      </c>
      <c r="C10231" s="4" t="s">
        <v>256</v>
      </c>
      <c r="D10231" s="4" t="s">
        <v>263</v>
      </c>
      <c r="E10231" s="5">
        <v>11.31</v>
      </c>
      <c r="F10231" t="s">
        <v>354</v>
      </c>
    </row>
    <row r="10232" spans="1:10" ht="21.95" customHeight="1" x14ac:dyDescent="0.15">
      <c r="A10232" s="6" t="s">
        <v>314</v>
      </c>
      <c r="B10232" s="4" t="s">
        <v>131</v>
      </c>
      <c r="C10232" s="4" t="s">
        <v>256</v>
      </c>
      <c r="D10232" s="4" t="s">
        <v>260</v>
      </c>
      <c r="E10232" s="5">
        <v>9.82</v>
      </c>
    </row>
    <row r="10233" spans="1:10" ht="21.95" customHeight="1" x14ac:dyDescent="0.15">
      <c r="A10233" s="6" t="s">
        <v>314</v>
      </c>
      <c r="B10233" s="4" t="s">
        <v>132</v>
      </c>
      <c r="C10233" s="4" t="s">
        <v>256</v>
      </c>
      <c r="D10233" s="4" t="s">
        <v>263</v>
      </c>
      <c r="E10233" s="5">
        <v>11.43</v>
      </c>
      <c r="F10233" t="s">
        <v>353</v>
      </c>
      <c r="G10233" s="17">
        <f>+E10233+E10234+E10235+E10236</f>
        <v>37.1</v>
      </c>
      <c r="H10233" s="17">
        <f>+E10237+E10238</f>
        <v>20.67</v>
      </c>
      <c r="I10233" s="18">
        <f>+(G10233/4)/(H10233/3)</f>
        <v>1.346153846153846</v>
      </c>
      <c r="J10233" s="21">
        <f>+(B10233-$L$1)/7</f>
        <v>10</v>
      </c>
    </row>
    <row r="10234" spans="1:10" ht="21.95" customHeight="1" x14ac:dyDescent="0.15">
      <c r="A10234" s="6" t="s">
        <v>314</v>
      </c>
      <c r="B10234" s="4" t="s">
        <v>132</v>
      </c>
      <c r="C10234" s="4" t="s">
        <v>256</v>
      </c>
      <c r="D10234" s="4" t="s">
        <v>263</v>
      </c>
      <c r="E10234" s="5">
        <v>9.48</v>
      </c>
    </row>
    <row r="10235" spans="1:10" ht="21.95" customHeight="1" x14ac:dyDescent="0.15">
      <c r="A10235" s="6" t="s">
        <v>314</v>
      </c>
      <c r="B10235" s="4" t="s">
        <v>132</v>
      </c>
      <c r="C10235" s="4" t="s">
        <v>256</v>
      </c>
      <c r="D10235" s="4" t="s">
        <v>260</v>
      </c>
      <c r="E10235" s="5">
        <v>8.07</v>
      </c>
    </row>
    <row r="10236" spans="1:10" ht="21.95" customHeight="1" x14ac:dyDescent="0.15">
      <c r="A10236" s="6" t="s">
        <v>314</v>
      </c>
      <c r="B10236" s="4" t="s">
        <v>132</v>
      </c>
      <c r="C10236" s="4" t="s">
        <v>256</v>
      </c>
      <c r="D10236" s="4" t="s">
        <v>260</v>
      </c>
      <c r="E10236" s="5">
        <v>8.1199999999999992</v>
      </c>
    </row>
    <row r="10237" spans="1:10" ht="21.95" customHeight="1" x14ac:dyDescent="0.15">
      <c r="A10237" s="6" t="s">
        <v>314</v>
      </c>
      <c r="B10237" s="4" t="s">
        <v>133</v>
      </c>
      <c r="C10237" s="4" t="s">
        <v>256</v>
      </c>
      <c r="D10237" s="4" t="s">
        <v>263</v>
      </c>
      <c r="E10237" s="5">
        <v>11.48</v>
      </c>
      <c r="F10237" t="s">
        <v>354</v>
      </c>
    </row>
    <row r="10238" spans="1:10" ht="21.95" customHeight="1" x14ac:dyDescent="0.15">
      <c r="A10238" s="6" t="s">
        <v>314</v>
      </c>
      <c r="B10238" s="4" t="s">
        <v>133</v>
      </c>
      <c r="C10238" s="4" t="s">
        <v>256</v>
      </c>
      <c r="D10238" s="4" t="s">
        <v>260</v>
      </c>
      <c r="E10238" s="5">
        <v>9.19</v>
      </c>
    </row>
    <row r="10239" spans="1:10" ht="21.95" customHeight="1" x14ac:dyDescent="0.15">
      <c r="A10239" s="6" t="s">
        <v>314</v>
      </c>
      <c r="B10239" s="4" t="s">
        <v>135</v>
      </c>
      <c r="C10239" s="4" t="s">
        <v>256</v>
      </c>
      <c r="D10239" s="4" t="s">
        <v>263</v>
      </c>
      <c r="E10239" s="5">
        <v>12.42</v>
      </c>
      <c r="F10239" t="s">
        <v>354</v>
      </c>
      <c r="G10239" s="17">
        <f>0</f>
        <v>0</v>
      </c>
      <c r="H10239" s="17">
        <f>+E10239+E10240+E10241+E10242</f>
        <v>51.86</v>
      </c>
      <c r="I10239" s="18">
        <f>+(G10239/4)/(H10239/3)</f>
        <v>0</v>
      </c>
      <c r="J10239" s="21">
        <f>+(B10239-$L$1-3)/7</f>
        <v>11</v>
      </c>
    </row>
    <row r="10240" spans="1:10" ht="21.95" customHeight="1" x14ac:dyDescent="0.15">
      <c r="A10240" s="6" t="s">
        <v>314</v>
      </c>
      <c r="B10240" s="4" t="s">
        <v>135</v>
      </c>
      <c r="C10240" s="4" t="s">
        <v>256</v>
      </c>
      <c r="D10240" s="4" t="s">
        <v>263</v>
      </c>
      <c r="E10240" s="5">
        <v>14.82</v>
      </c>
    </row>
    <row r="10241" spans="1:10" ht="21.95" customHeight="1" x14ac:dyDescent="0.15">
      <c r="A10241" s="6" t="s">
        <v>314</v>
      </c>
      <c r="B10241" s="4" t="s">
        <v>135</v>
      </c>
      <c r="C10241" s="4" t="s">
        <v>256</v>
      </c>
      <c r="D10241" s="4" t="s">
        <v>258</v>
      </c>
      <c r="E10241" s="5">
        <v>12.48</v>
      </c>
    </row>
    <row r="10242" spans="1:10" ht="21.95" customHeight="1" x14ac:dyDescent="0.15">
      <c r="A10242" s="6" t="s">
        <v>314</v>
      </c>
      <c r="B10242" s="4" t="s">
        <v>135</v>
      </c>
      <c r="C10242" s="4" t="s">
        <v>256</v>
      </c>
      <c r="D10242" s="4" t="s">
        <v>258</v>
      </c>
      <c r="E10242" s="5">
        <v>12.14</v>
      </c>
    </row>
    <row r="10243" spans="1:10" ht="21.95" customHeight="1" x14ac:dyDescent="0.15">
      <c r="A10243" s="6" t="s">
        <v>314</v>
      </c>
      <c r="B10243" s="4" t="s">
        <v>136</v>
      </c>
      <c r="C10243" s="4" t="s">
        <v>256</v>
      </c>
      <c r="D10243" s="4" t="s">
        <v>263</v>
      </c>
      <c r="E10243" s="5">
        <v>12.74</v>
      </c>
      <c r="F10243" t="s">
        <v>353</v>
      </c>
      <c r="G10243" s="17">
        <f>+E10243+E10244+E10245+E10246</f>
        <v>38.369999999999997</v>
      </c>
      <c r="H10243" s="17">
        <f>+E10247+E10248</f>
        <v>21.14</v>
      </c>
      <c r="I10243" s="18">
        <f>+(G10243/4)/(H10243/3)</f>
        <v>1.3612819299905392</v>
      </c>
      <c r="J10243" s="21">
        <f>+(B10243-$L$1)/7</f>
        <v>12</v>
      </c>
    </row>
    <row r="10244" spans="1:10" ht="21.95" customHeight="1" x14ac:dyDescent="0.15">
      <c r="A10244" s="6" t="s">
        <v>314</v>
      </c>
      <c r="B10244" s="4" t="s">
        <v>136</v>
      </c>
      <c r="C10244" s="4" t="s">
        <v>256</v>
      </c>
      <c r="D10244" s="4" t="s">
        <v>263</v>
      </c>
      <c r="E10244" s="5">
        <v>9.84</v>
      </c>
    </row>
    <row r="10245" spans="1:10" ht="21.95" customHeight="1" x14ac:dyDescent="0.15">
      <c r="A10245" s="6" t="s">
        <v>314</v>
      </c>
      <c r="B10245" s="4" t="s">
        <v>136</v>
      </c>
      <c r="C10245" s="4" t="s">
        <v>256</v>
      </c>
      <c r="D10245" s="4" t="s">
        <v>258</v>
      </c>
      <c r="E10245" s="5">
        <v>8.59</v>
      </c>
    </row>
    <row r="10246" spans="1:10" ht="21.95" customHeight="1" x14ac:dyDescent="0.15">
      <c r="A10246" s="6" t="s">
        <v>314</v>
      </c>
      <c r="B10246" s="4" t="s">
        <v>136</v>
      </c>
      <c r="C10246" s="4" t="s">
        <v>256</v>
      </c>
      <c r="D10246" s="4" t="s">
        <v>258</v>
      </c>
      <c r="E10246" s="5">
        <v>7.2</v>
      </c>
    </row>
    <row r="10247" spans="1:10" ht="21.95" customHeight="1" x14ac:dyDescent="0.15">
      <c r="A10247" s="6" t="s">
        <v>314</v>
      </c>
      <c r="B10247" s="4" t="s">
        <v>137</v>
      </c>
      <c r="C10247" s="4" t="s">
        <v>256</v>
      </c>
      <c r="D10247" s="4" t="s">
        <v>263</v>
      </c>
      <c r="E10247" s="5">
        <v>12.39</v>
      </c>
      <c r="F10247" t="s">
        <v>354</v>
      </c>
    </row>
    <row r="10248" spans="1:10" ht="21.95" customHeight="1" x14ac:dyDescent="0.15">
      <c r="A10248" s="6" t="s">
        <v>314</v>
      </c>
      <c r="B10248" s="4" t="s">
        <v>137</v>
      </c>
      <c r="C10248" s="4" t="s">
        <v>256</v>
      </c>
      <c r="D10248" s="4" t="s">
        <v>258</v>
      </c>
      <c r="E10248" s="5">
        <v>8.75</v>
      </c>
    </row>
    <row r="10249" spans="1:10" ht="21.95" customHeight="1" x14ac:dyDescent="0.15">
      <c r="A10249" s="6" t="s">
        <v>314</v>
      </c>
      <c r="B10249" s="4" t="s">
        <v>138</v>
      </c>
      <c r="C10249" s="4" t="s">
        <v>256</v>
      </c>
      <c r="D10249" s="4" t="s">
        <v>263</v>
      </c>
      <c r="E10249" s="5">
        <v>11.6</v>
      </c>
      <c r="F10249" t="s">
        <v>353</v>
      </c>
      <c r="G10249" s="17">
        <f>+E10249+E10250+E10251+E10252</f>
        <v>40.350000000000009</v>
      </c>
      <c r="H10249" s="17">
        <f>+E10253+E10254+E10255</f>
        <v>28.92</v>
      </c>
      <c r="I10249" s="18">
        <f>+(G10249/4)/(H10249/3)</f>
        <v>1.0464211618257262</v>
      </c>
      <c r="J10249" s="21">
        <f>+(B10249-$L$1)/7</f>
        <v>13</v>
      </c>
    </row>
    <row r="10250" spans="1:10" ht="21.95" customHeight="1" x14ac:dyDescent="0.15">
      <c r="A10250" s="6" t="s">
        <v>314</v>
      </c>
      <c r="B10250" s="4" t="s">
        <v>138</v>
      </c>
      <c r="C10250" s="4" t="s">
        <v>256</v>
      </c>
      <c r="D10250" s="4" t="s">
        <v>263</v>
      </c>
      <c r="E10250" s="5">
        <v>11.39</v>
      </c>
    </row>
    <row r="10251" spans="1:10" ht="21.95" customHeight="1" x14ac:dyDescent="0.15">
      <c r="A10251" s="6" t="s">
        <v>314</v>
      </c>
      <c r="B10251" s="4" t="s">
        <v>138</v>
      </c>
      <c r="C10251" s="4" t="s">
        <v>256</v>
      </c>
      <c r="D10251" s="4" t="s">
        <v>258</v>
      </c>
      <c r="E10251" s="5">
        <v>9.66</v>
      </c>
    </row>
    <row r="10252" spans="1:10" ht="21.95" customHeight="1" x14ac:dyDescent="0.15">
      <c r="A10252" s="6" t="s">
        <v>314</v>
      </c>
      <c r="B10252" s="4" t="s">
        <v>138</v>
      </c>
      <c r="C10252" s="4" t="s">
        <v>256</v>
      </c>
      <c r="D10252" s="4" t="s">
        <v>258</v>
      </c>
      <c r="E10252" s="5">
        <v>7.7</v>
      </c>
    </row>
    <row r="10253" spans="1:10" ht="21.95" customHeight="1" x14ac:dyDescent="0.15">
      <c r="A10253" s="6" t="s">
        <v>314</v>
      </c>
      <c r="B10253" s="4" t="s">
        <v>139</v>
      </c>
      <c r="C10253" s="4" t="s">
        <v>256</v>
      </c>
      <c r="D10253" s="4" t="s">
        <v>263</v>
      </c>
      <c r="E10253" s="5">
        <v>12.02</v>
      </c>
      <c r="F10253" t="s">
        <v>354</v>
      </c>
    </row>
    <row r="10254" spans="1:10" ht="21.95" customHeight="1" x14ac:dyDescent="0.15">
      <c r="A10254" s="6" t="s">
        <v>314</v>
      </c>
      <c r="B10254" s="4" t="s">
        <v>139</v>
      </c>
      <c r="C10254" s="4" t="s">
        <v>256</v>
      </c>
      <c r="D10254" s="4" t="s">
        <v>263</v>
      </c>
      <c r="E10254" s="5">
        <v>5.96</v>
      </c>
    </row>
    <row r="10255" spans="1:10" ht="21.95" customHeight="1" x14ac:dyDescent="0.15">
      <c r="A10255" s="6" t="s">
        <v>314</v>
      </c>
      <c r="B10255" s="4" t="s">
        <v>139</v>
      </c>
      <c r="C10255" s="4" t="s">
        <v>256</v>
      </c>
      <c r="D10255" s="4" t="s">
        <v>258</v>
      </c>
      <c r="E10255" s="5">
        <v>10.94</v>
      </c>
    </row>
    <row r="10256" spans="1:10" ht="21.95" customHeight="1" x14ac:dyDescent="0.15">
      <c r="A10256" s="6" t="s">
        <v>314</v>
      </c>
      <c r="B10256" s="4" t="s">
        <v>140</v>
      </c>
      <c r="C10256" s="4" t="s">
        <v>256</v>
      </c>
      <c r="D10256" s="4" t="s">
        <v>263</v>
      </c>
      <c r="E10256" s="5">
        <v>14.94</v>
      </c>
      <c r="F10256" t="s">
        <v>353</v>
      </c>
      <c r="G10256" s="17">
        <f>+E10256+E10257+E10258+E10259</f>
        <v>47.199999999999996</v>
      </c>
      <c r="H10256" s="17">
        <f>+E10260+E10261</f>
        <v>24.869999999999997</v>
      </c>
      <c r="I10256" s="18">
        <f>+(G10256/4)/(H10256/3)</f>
        <v>1.4234016887816647</v>
      </c>
      <c r="J10256" s="21">
        <f>+(B10256-$L$1)/7</f>
        <v>14</v>
      </c>
    </row>
    <row r="10257" spans="1:10" ht="21.95" customHeight="1" x14ac:dyDescent="0.15">
      <c r="A10257" s="6" t="s">
        <v>314</v>
      </c>
      <c r="B10257" s="4" t="s">
        <v>140</v>
      </c>
      <c r="C10257" s="4" t="s">
        <v>256</v>
      </c>
      <c r="D10257" s="4" t="s">
        <v>263</v>
      </c>
      <c r="E10257" s="5">
        <v>10.75</v>
      </c>
    </row>
    <row r="10258" spans="1:10" ht="21.95" customHeight="1" x14ac:dyDescent="0.15">
      <c r="A10258" s="9" t="s">
        <v>314</v>
      </c>
      <c r="B10258" s="4" t="s">
        <v>140</v>
      </c>
      <c r="C10258" s="4" t="s">
        <v>256</v>
      </c>
      <c r="D10258" s="4" t="s">
        <v>258</v>
      </c>
      <c r="E10258" s="5">
        <v>10.3</v>
      </c>
    </row>
    <row r="10259" spans="1:10" ht="21.95" customHeight="1" x14ac:dyDescent="0.15">
      <c r="A10259" s="6" t="s">
        <v>314</v>
      </c>
      <c r="B10259" s="4" t="s">
        <v>140</v>
      </c>
      <c r="C10259" s="4" t="s">
        <v>256</v>
      </c>
      <c r="D10259" s="4" t="s">
        <v>258</v>
      </c>
      <c r="E10259" s="5">
        <v>11.21</v>
      </c>
    </row>
    <row r="10260" spans="1:10" ht="21.95" customHeight="1" x14ac:dyDescent="0.15">
      <c r="A10260" s="6" t="s">
        <v>314</v>
      </c>
      <c r="B10260" s="4" t="s">
        <v>141</v>
      </c>
      <c r="C10260" s="4" t="s">
        <v>256</v>
      </c>
      <c r="D10260" s="4" t="s">
        <v>263</v>
      </c>
      <c r="E10260" s="5">
        <v>14.62</v>
      </c>
      <c r="F10260" t="s">
        <v>354</v>
      </c>
    </row>
    <row r="10261" spans="1:10" ht="21.95" customHeight="1" x14ac:dyDescent="0.15">
      <c r="A10261" s="6" t="s">
        <v>314</v>
      </c>
      <c r="B10261" s="4" t="s">
        <v>141</v>
      </c>
      <c r="C10261" s="4" t="s">
        <v>256</v>
      </c>
      <c r="D10261" s="4" t="s">
        <v>258</v>
      </c>
      <c r="E10261" s="5">
        <v>10.25</v>
      </c>
    </row>
    <row r="10262" spans="1:10" ht="21.95" customHeight="1" x14ac:dyDescent="0.15">
      <c r="A10262" s="6" t="s">
        <v>314</v>
      </c>
      <c r="B10262" s="4" t="s">
        <v>142</v>
      </c>
      <c r="C10262" s="4" t="s">
        <v>256</v>
      </c>
      <c r="D10262" s="4" t="s">
        <v>263</v>
      </c>
      <c r="E10262" s="5">
        <v>13.3</v>
      </c>
      <c r="F10262" t="s">
        <v>353</v>
      </c>
      <c r="G10262" s="17">
        <f>+E10262+E10263+E10264+E10265</f>
        <v>44.83</v>
      </c>
      <c r="H10262" s="17">
        <f>+E10266+E10267</f>
        <v>21.33</v>
      </c>
      <c r="I10262" s="18">
        <f>+(G10262/4)/(H10262/3)</f>
        <v>1.5763009845288327</v>
      </c>
      <c r="J10262" s="21">
        <f>+(B10262-$L$1)/7</f>
        <v>15</v>
      </c>
    </row>
    <row r="10263" spans="1:10" ht="21.95" customHeight="1" x14ac:dyDescent="0.15">
      <c r="A10263" s="6" t="s">
        <v>314</v>
      </c>
      <c r="B10263" s="4" t="s">
        <v>142</v>
      </c>
      <c r="C10263" s="4" t="s">
        <v>256</v>
      </c>
      <c r="D10263" s="4" t="s">
        <v>263</v>
      </c>
      <c r="E10263" s="5">
        <v>11.34</v>
      </c>
    </row>
    <row r="10264" spans="1:10" ht="21.95" customHeight="1" x14ac:dyDescent="0.15">
      <c r="A10264" s="6" t="s">
        <v>314</v>
      </c>
      <c r="B10264" s="4" t="s">
        <v>142</v>
      </c>
      <c r="C10264" s="4" t="s">
        <v>256</v>
      </c>
      <c r="D10264" s="4" t="s">
        <v>258</v>
      </c>
      <c r="E10264" s="5">
        <v>10.49</v>
      </c>
    </row>
    <row r="10265" spans="1:10" ht="21.95" customHeight="1" x14ac:dyDescent="0.15">
      <c r="A10265" s="6" t="s">
        <v>314</v>
      </c>
      <c r="B10265" s="4" t="s">
        <v>142</v>
      </c>
      <c r="C10265" s="4" t="s">
        <v>256</v>
      </c>
      <c r="D10265" s="4" t="s">
        <v>258</v>
      </c>
      <c r="E10265" s="5">
        <v>9.6999999999999993</v>
      </c>
    </row>
    <row r="10266" spans="1:10" ht="21.95" customHeight="1" x14ac:dyDescent="0.15">
      <c r="A10266" s="6" t="s">
        <v>314</v>
      </c>
      <c r="B10266" s="4" t="s">
        <v>143</v>
      </c>
      <c r="C10266" s="4" t="s">
        <v>256</v>
      </c>
      <c r="D10266" s="4" t="s">
        <v>263</v>
      </c>
      <c r="E10266" s="5">
        <v>11.38</v>
      </c>
      <c r="F10266" t="s">
        <v>354</v>
      </c>
    </row>
    <row r="10267" spans="1:10" ht="21.95" customHeight="1" x14ac:dyDescent="0.15">
      <c r="A10267" s="6" t="s">
        <v>314</v>
      </c>
      <c r="B10267" s="4" t="s">
        <v>143</v>
      </c>
      <c r="C10267" s="4" t="s">
        <v>256</v>
      </c>
      <c r="D10267" s="4" t="s">
        <v>258</v>
      </c>
      <c r="E10267" s="5">
        <v>9.9499999999999993</v>
      </c>
    </row>
    <row r="10268" spans="1:10" ht="21.95" customHeight="1" x14ac:dyDescent="0.15">
      <c r="A10268" s="6" t="s">
        <v>314</v>
      </c>
      <c r="B10268" s="4" t="s">
        <v>144</v>
      </c>
      <c r="C10268" s="4" t="s">
        <v>256</v>
      </c>
      <c r="D10268" s="4" t="s">
        <v>263</v>
      </c>
      <c r="E10268" s="5">
        <v>12.17</v>
      </c>
      <c r="F10268" t="s">
        <v>353</v>
      </c>
      <c r="G10268" s="17">
        <f>+E10268+E10269+E10270+E10271</f>
        <v>43.58</v>
      </c>
      <c r="H10268" s="17">
        <f>+E10272+E10273</f>
        <v>24</v>
      </c>
      <c r="I10268" s="18">
        <f>+(G10268/4)/(H10268/3)</f>
        <v>1.3618749999999999</v>
      </c>
      <c r="J10268" s="21">
        <f>+(B10268-$L$1)/7</f>
        <v>16</v>
      </c>
    </row>
    <row r="10269" spans="1:10" ht="21.95" customHeight="1" x14ac:dyDescent="0.15">
      <c r="A10269" s="6" t="s">
        <v>314</v>
      </c>
      <c r="B10269" s="4" t="s">
        <v>144</v>
      </c>
      <c r="C10269" s="4" t="s">
        <v>256</v>
      </c>
      <c r="D10269" s="4" t="s">
        <v>263</v>
      </c>
      <c r="E10269" s="5">
        <v>12.44</v>
      </c>
    </row>
    <row r="10270" spans="1:10" ht="21.95" customHeight="1" x14ac:dyDescent="0.15">
      <c r="A10270" s="6" t="s">
        <v>314</v>
      </c>
      <c r="B10270" s="4" t="s">
        <v>144</v>
      </c>
      <c r="C10270" s="4" t="s">
        <v>256</v>
      </c>
      <c r="D10270" s="4" t="s">
        <v>258</v>
      </c>
      <c r="E10270" s="5">
        <v>9.83</v>
      </c>
    </row>
    <row r="10271" spans="1:10" ht="21.95" customHeight="1" x14ac:dyDescent="0.15">
      <c r="A10271" s="6" t="s">
        <v>314</v>
      </c>
      <c r="B10271" s="4" t="s">
        <v>144</v>
      </c>
      <c r="C10271" s="4" t="s">
        <v>256</v>
      </c>
      <c r="D10271" s="4" t="s">
        <v>258</v>
      </c>
      <c r="E10271" s="5">
        <v>9.14</v>
      </c>
    </row>
    <row r="10272" spans="1:10" ht="21.95" customHeight="1" x14ac:dyDescent="0.15">
      <c r="A10272" s="6" t="s">
        <v>314</v>
      </c>
      <c r="B10272" s="4" t="s">
        <v>145</v>
      </c>
      <c r="C10272" s="4" t="s">
        <v>256</v>
      </c>
      <c r="D10272" s="4" t="s">
        <v>263</v>
      </c>
      <c r="E10272" s="5">
        <v>13.71</v>
      </c>
      <c r="F10272" t="s">
        <v>354</v>
      </c>
    </row>
    <row r="10273" spans="1:10" ht="21.95" customHeight="1" x14ac:dyDescent="0.15">
      <c r="A10273" s="6" t="s">
        <v>314</v>
      </c>
      <c r="B10273" s="4" t="s">
        <v>145</v>
      </c>
      <c r="C10273" s="4" t="s">
        <v>256</v>
      </c>
      <c r="D10273" s="4" t="s">
        <v>258</v>
      </c>
      <c r="E10273" s="5">
        <v>10.29</v>
      </c>
    </row>
    <row r="10274" spans="1:10" ht="21.95" customHeight="1" x14ac:dyDescent="0.15">
      <c r="A10274" s="6" t="s">
        <v>314</v>
      </c>
      <c r="B10274" s="4" t="s">
        <v>147</v>
      </c>
      <c r="C10274" s="4" t="s">
        <v>256</v>
      </c>
      <c r="D10274" s="4" t="s">
        <v>263</v>
      </c>
      <c r="E10274" s="5">
        <v>12.26</v>
      </c>
      <c r="F10274" t="s">
        <v>353</v>
      </c>
      <c r="G10274" s="17">
        <f>+E10274+E10275+E10276+E10277</f>
        <v>40.86</v>
      </c>
      <c r="H10274" s="17">
        <f>+E10278+E10279</f>
        <v>27.27</v>
      </c>
      <c r="I10274" s="18">
        <f>+(G10274/4)/(H10274/3)</f>
        <v>1.1237623762376239</v>
      </c>
      <c r="J10274" s="21">
        <f>+(B10274-$L$1)/7</f>
        <v>17</v>
      </c>
    </row>
    <row r="10275" spans="1:10" ht="21.95" customHeight="1" x14ac:dyDescent="0.15">
      <c r="A10275" s="6" t="s">
        <v>314</v>
      </c>
      <c r="B10275" s="4" t="s">
        <v>147</v>
      </c>
      <c r="C10275" s="4" t="s">
        <v>256</v>
      </c>
      <c r="D10275" s="4" t="s">
        <v>263</v>
      </c>
      <c r="E10275" s="5">
        <v>9.6999999999999993</v>
      </c>
    </row>
    <row r="10276" spans="1:10" ht="21.95" customHeight="1" x14ac:dyDescent="0.15">
      <c r="A10276" s="6" t="s">
        <v>314</v>
      </c>
      <c r="B10276" s="4" t="s">
        <v>147</v>
      </c>
      <c r="C10276" s="4" t="s">
        <v>256</v>
      </c>
      <c r="D10276" s="4" t="s">
        <v>258</v>
      </c>
      <c r="E10276" s="5">
        <v>10.02</v>
      </c>
    </row>
    <row r="10277" spans="1:10" ht="21.95" customHeight="1" x14ac:dyDescent="0.15">
      <c r="A10277" s="6" t="s">
        <v>314</v>
      </c>
      <c r="B10277" s="4" t="s">
        <v>147</v>
      </c>
      <c r="C10277" s="4" t="s">
        <v>256</v>
      </c>
      <c r="D10277" s="4" t="s">
        <v>258</v>
      </c>
      <c r="E10277" s="5">
        <v>8.8800000000000008</v>
      </c>
    </row>
    <row r="10278" spans="1:10" ht="21.95" customHeight="1" x14ac:dyDescent="0.15">
      <c r="A10278" s="6" t="s">
        <v>314</v>
      </c>
      <c r="B10278" s="4" t="s">
        <v>148</v>
      </c>
      <c r="C10278" s="4" t="s">
        <v>256</v>
      </c>
      <c r="D10278" s="4" t="s">
        <v>263</v>
      </c>
      <c r="E10278" s="5">
        <v>14.09</v>
      </c>
      <c r="F10278" t="s">
        <v>354</v>
      </c>
    </row>
    <row r="10279" spans="1:10" ht="21.95" customHeight="1" x14ac:dyDescent="0.15">
      <c r="A10279" s="6" t="s">
        <v>314</v>
      </c>
      <c r="B10279" s="4" t="s">
        <v>148</v>
      </c>
      <c r="C10279" s="4" t="s">
        <v>256</v>
      </c>
      <c r="D10279" s="4" t="s">
        <v>258</v>
      </c>
      <c r="E10279" s="5">
        <v>13.18</v>
      </c>
    </row>
    <row r="10280" spans="1:10" ht="21.95" customHeight="1" x14ac:dyDescent="0.15">
      <c r="A10280" s="6" t="s">
        <v>314</v>
      </c>
      <c r="B10280" s="4" t="s">
        <v>149</v>
      </c>
      <c r="C10280" s="4" t="s">
        <v>256</v>
      </c>
      <c r="D10280" s="4" t="s">
        <v>263</v>
      </c>
      <c r="E10280" s="5">
        <v>13.46</v>
      </c>
      <c r="F10280" t="s">
        <v>353</v>
      </c>
      <c r="G10280" s="17">
        <f>+E10280+E10281+E10282+E10283</f>
        <v>46.51</v>
      </c>
      <c r="H10280" s="17">
        <f>+E10284+E10285+E10286</f>
        <v>24.79</v>
      </c>
      <c r="I10280" s="18">
        <f>+(G10280/4)/(H10280/3)</f>
        <v>1.4071198063735375</v>
      </c>
      <c r="J10280" s="21">
        <f>+(B10280-$L$1)/7</f>
        <v>18</v>
      </c>
    </row>
    <row r="10281" spans="1:10" ht="21.95" customHeight="1" x14ac:dyDescent="0.15">
      <c r="A10281" s="6" t="s">
        <v>314</v>
      </c>
      <c r="B10281" s="4" t="s">
        <v>149</v>
      </c>
      <c r="C10281" s="4" t="s">
        <v>256</v>
      </c>
      <c r="D10281" s="4" t="s">
        <v>263</v>
      </c>
      <c r="E10281" s="5">
        <v>13.32</v>
      </c>
    </row>
    <row r="10282" spans="1:10" ht="21.95" customHeight="1" x14ac:dyDescent="0.15">
      <c r="A10282" s="6" t="s">
        <v>314</v>
      </c>
      <c r="B10282" s="4" t="s">
        <v>149</v>
      </c>
      <c r="C10282" s="4" t="s">
        <v>256</v>
      </c>
      <c r="D10282" s="4" t="s">
        <v>258</v>
      </c>
      <c r="E10282" s="5">
        <v>9.9</v>
      </c>
    </row>
    <row r="10283" spans="1:10" ht="21.95" customHeight="1" x14ac:dyDescent="0.15">
      <c r="A10283" s="6" t="s">
        <v>314</v>
      </c>
      <c r="B10283" s="4" t="s">
        <v>149</v>
      </c>
      <c r="C10283" s="4" t="s">
        <v>256</v>
      </c>
      <c r="D10283" s="4" t="s">
        <v>258</v>
      </c>
      <c r="E10283" s="5">
        <v>9.83</v>
      </c>
    </row>
    <row r="10284" spans="1:10" ht="21.95" customHeight="1" x14ac:dyDescent="0.15">
      <c r="A10284" s="6" t="s">
        <v>314</v>
      </c>
      <c r="B10284" s="4" t="s">
        <v>150</v>
      </c>
      <c r="C10284" s="4" t="s">
        <v>256</v>
      </c>
      <c r="D10284" s="4" t="s">
        <v>263</v>
      </c>
      <c r="E10284" s="5">
        <v>12.09</v>
      </c>
      <c r="F10284" t="s">
        <v>354</v>
      </c>
    </row>
    <row r="10285" spans="1:10" ht="21.95" customHeight="1" x14ac:dyDescent="0.15">
      <c r="A10285" s="6" t="s">
        <v>314</v>
      </c>
      <c r="B10285" s="4" t="s">
        <v>150</v>
      </c>
      <c r="C10285" s="4" t="s">
        <v>256</v>
      </c>
      <c r="D10285" s="4" t="s">
        <v>263</v>
      </c>
      <c r="E10285" s="5">
        <v>1.83</v>
      </c>
    </row>
    <row r="10286" spans="1:10" ht="21.95" customHeight="1" x14ac:dyDescent="0.15">
      <c r="A10286" s="6" t="s">
        <v>314</v>
      </c>
      <c r="B10286" s="4" t="s">
        <v>150</v>
      </c>
      <c r="C10286" s="4" t="s">
        <v>256</v>
      </c>
      <c r="D10286" s="4" t="s">
        <v>258</v>
      </c>
      <c r="E10286" s="5">
        <v>10.87</v>
      </c>
    </row>
    <row r="10287" spans="1:10" ht="21.95" customHeight="1" x14ac:dyDescent="0.15">
      <c r="A10287" s="6" t="s">
        <v>314</v>
      </c>
      <c r="B10287" s="4" t="s">
        <v>151</v>
      </c>
      <c r="C10287" s="4" t="s">
        <v>256</v>
      </c>
      <c r="D10287" s="4" t="s">
        <v>263</v>
      </c>
      <c r="E10287" s="5">
        <v>12.17</v>
      </c>
      <c r="F10287" t="s">
        <v>353</v>
      </c>
      <c r="G10287" s="17">
        <f>+E10287+E10288+E10289+E10290</f>
        <v>46.9</v>
      </c>
      <c r="H10287" s="17">
        <f>+E10291+E10292+E10293</f>
        <v>26.130000000000003</v>
      </c>
      <c r="I10287" s="18">
        <f>+(G10287/4)/(H10287/3)</f>
        <v>1.346153846153846</v>
      </c>
      <c r="J10287" s="21">
        <f>+(B10287-$L$1)/7</f>
        <v>19</v>
      </c>
    </row>
    <row r="10288" spans="1:10" ht="21.95" customHeight="1" x14ac:dyDescent="0.15">
      <c r="A10288" s="6" t="s">
        <v>314</v>
      </c>
      <c r="B10288" s="4" t="s">
        <v>151</v>
      </c>
      <c r="C10288" s="4" t="s">
        <v>256</v>
      </c>
      <c r="D10288" s="4" t="s">
        <v>263</v>
      </c>
      <c r="E10288" s="5">
        <v>12.45</v>
      </c>
    </row>
    <row r="10289" spans="1:10" ht="21.95" customHeight="1" x14ac:dyDescent="0.15">
      <c r="A10289" s="6" t="s">
        <v>314</v>
      </c>
      <c r="B10289" s="4" t="s">
        <v>151</v>
      </c>
      <c r="C10289" s="4" t="s">
        <v>256</v>
      </c>
      <c r="D10289" s="4" t="s">
        <v>258</v>
      </c>
      <c r="E10289" s="5">
        <v>10.9</v>
      </c>
    </row>
    <row r="10290" spans="1:10" ht="21.95" customHeight="1" x14ac:dyDescent="0.15">
      <c r="A10290" s="6" t="s">
        <v>314</v>
      </c>
      <c r="B10290" s="4" t="s">
        <v>151</v>
      </c>
      <c r="C10290" s="4" t="s">
        <v>256</v>
      </c>
      <c r="D10290" s="4" t="s">
        <v>258</v>
      </c>
      <c r="E10290" s="5">
        <v>11.38</v>
      </c>
    </row>
    <row r="10291" spans="1:10" ht="21.95" customHeight="1" x14ac:dyDescent="0.15">
      <c r="A10291" s="6" t="s">
        <v>314</v>
      </c>
      <c r="B10291" s="4" t="s">
        <v>152</v>
      </c>
      <c r="C10291" s="4" t="s">
        <v>256</v>
      </c>
      <c r="D10291" s="4" t="s">
        <v>263</v>
      </c>
      <c r="E10291" s="5">
        <v>13.1</v>
      </c>
      <c r="F10291" t="s">
        <v>354</v>
      </c>
    </row>
    <row r="10292" spans="1:10" ht="21.95" customHeight="1" x14ac:dyDescent="0.15">
      <c r="A10292" s="6" t="s">
        <v>314</v>
      </c>
      <c r="B10292" s="4" t="s">
        <v>152</v>
      </c>
      <c r="C10292" s="4" t="s">
        <v>256</v>
      </c>
      <c r="D10292" s="4" t="s">
        <v>258</v>
      </c>
      <c r="E10292" s="5">
        <v>5.75</v>
      </c>
    </row>
    <row r="10293" spans="1:10" ht="21.95" customHeight="1" x14ac:dyDescent="0.15">
      <c r="A10293" s="6" t="s">
        <v>314</v>
      </c>
      <c r="B10293" s="4" t="s">
        <v>152</v>
      </c>
      <c r="C10293" s="4" t="s">
        <v>256</v>
      </c>
      <c r="D10293" s="4" t="s">
        <v>258</v>
      </c>
      <c r="E10293" s="5">
        <v>7.28</v>
      </c>
    </row>
    <row r="10294" spans="1:10" ht="21.95" customHeight="1" x14ac:dyDescent="0.15">
      <c r="A10294" s="6" t="s">
        <v>314</v>
      </c>
      <c r="B10294" s="4" t="s">
        <v>153</v>
      </c>
      <c r="C10294" s="4" t="s">
        <v>256</v>
      </c>
      <c r="D10294" s="4" t="s">
        <v>263</v>
      </c>
      <c r="E10294" s="5">
        <v>13.47</v>
      </c>
      <c r="F10294" t="s">
        <v>353</v>
      </c>
      <c r="G10294" s="17">
        <f>+E10294+E10295+E10296+E10297</f>
        <v>43</v>
      </c>
      <c r="H10294" s="17">
        <f>+E10298+E10299+E10300</f>
        <v>27.9</v>
      </c>
      <c r="I10294" s="18">
        <f>+(G10294/4)/(H10294/3)</f>
        <v>1.1559139784946237</v>
      </c>
      <c r="J10294" s="21">
        <f>+(B10294-$L$1)/7</f>
        <v>20</v>
      </c>
    </row>
    <row r="10295" spans="1:10" ht="21.95" customHeight="1" x14ac:dyDescent="0.15">
      <c r="A10295" s="6" t="s">
        <v>314</v>
      </c>
      <c r="B10295" s="4" t="s">
        <v>153</v>
      </c>
      <c r="C10295" s="4" t="s">
        <v>256</v>
      </c>
      <c r="D10295" s="4" t="s">
        <v>263</v>
      </c>
      <c r="E10295" s="5">
        <v>11.34</v>
      </c>
    </row>
    <row r="10296" spans="1:10" ht="21.95" customHeight="1" x14ac:dyDescent="0.15">
      <c r="A10296" s="6" t="s">
        <v>314</v>
      </c>
      <c r="B10296" s="4" t="s">
        <v>153</v>
      </c>
      <c r="C10296" s="4" t="s">
        <v>256</v>
      </c>
      <c r="D10296" s="4" t="s">
        <v>258</v>
      </c>
      <c r="E10296" s="5">
        <v>9.2200000000000006</v>
      </c>
    </row>
    <row r="10297" spans="1:10" ht="21.95" customHeight="1" x14ac:dyDescent="0.15">
      <c r="A10297" s="6" t="s">
        <v>314</v>
      </c>
      <c r="B10297" s="4" t="s">
        <v>153</v>
      </c>
      <c r="C10297" s="4" t="s">
        <v>256</v>
      </c>
      <c r="D10297" s="4" t="s">
        <v>258</v>
      </c>
      <c r="E10297" s="5">
        <v>8.9700000000000006</v>
      </c>
    </row>
    <row r="10298" spans="1:10" ht="21.95" customHeight="1" x14ac:dyDescent="0.15">
      <c r="A10298" s="6" t="s">
        <v>314</v>
      </c>
      <c r="B10298" s="4" t="s">
        <v>154</v>
      </c>
      <c r="C10298" s="4" t="s">
        <v>256</v>
      </c>
      <c r="D10298" s="4" t="s">
        <v>263</v>
      </c>
      <c r="E10298" s="5">
        <v>10.39</v>
      </c>
      <c r="F10298" t="s">
        <v>354</v>
      </c>
    </row>
    <row r="10299" spans="1:10" ht="21.95" customHeight="1" x14ac:dyDescent="0.15">
      <c r="A10299" s="6" t="s">
        <v>314</v>
      </c>
      <c r="B10299" s="4" t="s">
        <v>154</v>
      </c>
      <c r="C10299" s="4" t="s">
        <v>256</v>
      </c>
      <c r="D10299" s="4" t="s">
        <v>263</v>
      </c>
      <c r="E10299" s="5">
        <v>5.42</v>
      </c>
    </row>
    <row r="10300" spans="1:10" ht="21.95" customHeight="1" x14ac:dyDescent="0.15">
      <c r="A10300" s="6" t="s">
        <v>314</v>
      </c>
      <c r="B10300" s="4" t="s">
        <v>154</v>
      </c>
      <c r="C10300" s="4" t="s">
        <v>256</v>
      </c>
      <c r="D10300" s="4" t="s">
        <v>258</v>
      </c>
      <c r="E10300" s="5">
        <v>12.09</v>
      </c>
    </row>
    <row r="10301" spans="1:10" ht="21.95" customHeight="1" x14ac:dyDescent="0.15">
      <c r="A10301" s="6" t="s">
        <v>314</v>
      </c>
      <c r="B10301" s="4" t="s">
        <v>155</v>
      </c>
      <c r="C10301" s="4" t="s">
        <v>256</v>
      </c>
      <c r="D10301" s="4" t="s">
        <v>263</v>
      </c>
      <c r="E10301" s="5">
        <v>12.87</v>
      </c>
      <c r="F10301" t="s">
        <v>353</v>
      </c>
      <c r="G10301" s="17">
        <f>+E10301+E10302+E10303+E10304</f>
        <v>48.830000000000005</v>
      </c>
      <c r="H10301" s="17">
        <f>+E10305+E10306</f>
        <v>26.450000000000003</v>
      </c>
      <c r="I10301" s="18">
        <f>+(G10301/4)/(H10301/3)</f>
        <v>1.3845935727788279</v>
      </c>
      <c r="J10301" s="21">
        <f>+(B10301-$L$1)/7</f>
        <v>21</v>
      </c>
    </row>
    <row r="10302" spans="1:10" ht="21.95" customHeight="1" x14ac:dyDescent="0.15">
      <c r="A10302" s="6" t="s">
        <v>314</v>
      </c>
      <c r="B10302" s="4" t="s">
        <v>155</v>
      </c>
      <c r="C10302" s="4" t="s">
        <v>256</v>
      </c>
      <c r="D10302" s="4" t="s">
        <v>263</v>
      </c>
      <c r="E10302" s="5">
        <v>11.27</v>
      </c>
    </row>
    <row r="10303" spans="1:10" ht="21.95" customHeight="1" x14ac:dyDescent="0.15">
      <c r="A10303" s="9" t="s">
        <v>314</v>
      </c>
      <c r="B10303" s="4" t="s">
        <v>155</v>
      </c>
      <c r="C10303" s="4" t="s">
        <v>256</v>
      </c>
      <c r="D10303" s="4" t="s">
        <v>260</v>
      </c>
      <c r="E10303" s="5">
        <v>12.81</v>
      </c>
    </row>
    <row r="10304" spans="1:10" ht="21.95" customHeight="1" x14ac:dyDescent="0.15">
      <c r="A10304" s="6" t="s">
        <v>314</v>
      </c>
      <c r="B10304" s="4" t="s">
        <v>155</v>
      </c>
      <c r="C10304" s="4" t="s">
        <v>256</v>
      </c>
      <c r="D10304" s="4" t="s">
        <v>260</v>
      </c>
      <c r="E10304" s="5">
        <v>11.88</v>
      </c>
    </row>
    <row r="10305" spans="1:10" ht="21.95" customHeight="1" x14ac:dyDescent="0.15">
      <c r="A10305" s="6" t="s">
        <v>314</v>
      </c>
      <c r="B10305" s="4" t="s">
        <v>156</v>
      </c>
      <c r="C10305" s="4" t="s">
        <v>256</v>
      </c>
      <c r="D10305" s="4" t="s">
        <v>263</v>
      </c>
      <c r="E10305" s="5">
        <v>14.99</v>
      </c>
      <c r="F10305" t="s">
        <v>354</v>
      </c>
    </row>
    <row r="10306" spans="1:10" ht="21.95" customHeight="1" x14ac:dyDescent="0.15">
      <c r="A10306" s="6" t="s">
        <v>314</v>
      </c>
      <c r="B10306" s="4" t="s">
        <v>156</v>
      </c>
      <c r="C10306" s="4" t="s">
        <v>256</v>
      </c>
      <c r="D10306" s="4" t="s">
        <v>258</v>
      </c>
      <c r="E10306" s="5">
        <v>11.46</v>
      </c>
    </row>
    <row r="10307" spans="1:10" ht="21.95" customHeight="1" x14ac:dyDescent="0.15">
      <c r="A10307" s="6" t="s">
        <v>314</v>
      </c>
      <c r="B10307" s="4" t="s">
        <v>157</v>
      </c>
      <c r="C10307" s="4" t="s">
        <v>256</v>
      </c>
      <c r="D10307" s="4" t="s">
        <v>263</v>
      </c>
      <c r="E10307" s="5">
        <v>12.76</v>
      </c>
      <c r="F10307" s="13" t="s">
        <v>353</v>
      </c>
    </row>
    <row r="10308" spans="1:10" ht="21.95" customHeight="1" x14ac:dyDescent="0.15">
      <c r="A10308" s="6" t="s">
        <v>314</v>
      </c>
      <c r="B10308" s="4" t="s">
        <v>157</v>
      </c>
      <c r="C10308" s="4" t="s">
        <v>256</v>
      </c>
      <c r="D10308" s="4" t="s">
        <v>263</v>
      </c>
      <c r="E10308" s="5">
        <v>10.92</v>
      </c>
      <c r="F10308" s="13"/>
    </row>
    <row r="10309" spans="1:10" ht="21.95" customHeight="1" x14ac:dyDescent="0.15">
      <c r="A10309" s="6" t="s">
        <v>314</v>
      </c>
      <c r="B10309" s="4" t="s">
        <v>157</v>
      </c>
      <c r="C10309" s="4" t="s">
        <v>256</v>
      </c>
      <c r="D10309" s="4" t="s">
        <v>258</v>
      </c>
      <c r="E10309" s="5">
        <v>9.64</v>
      </c>
      <c r="F10309" s="13"/>
    </row>
    <row r="10310" spans="1:10" ht="21.95" customHeight="1" x14ac:dyDescent="0.15">
      <c r="A10310" s="6" t="s">
        <v>314</v>
      </c>
      <c r="B10310" s="4" t="s">
        <v>157</v>
      </c>
      <c r="C10310" s="4" t="s">
        <v>256</v>
      </c>
      <c r="D10310" s="4" t="s">
        <v>258</v>
      </c>
      <c r="E10310" s="5">
        <v>10.130000000000001</v>
      </c>
      <c r="F10310" s="13"/>
    </row>
    <row r="10311" spans="1:10" ht="21.95" customHeight="1" x14ac:dyDescent="0.15">
      <c r="A10311" s="6" t="s">
        <v>314</v>
      </c>
      <c r="B10311" s="4" t="s">
        <v>158</v>
      </c>
      <c r="C10311" s="4" t="s">
        <v>256</v>
      </c>
      <c r="D10311" s="4" t="s">
        <v>263</v>
      </c>
      <c r="E10311" s="5">
        <v>12.22</v>
      </c>
      <c r="F10311" s="13" t="s">
        <v>354</v>
      </c>
    </row>
    <row r="10312" spans="1:10" ht="21.95" customHeight="1" x14ac:dyDescent="0.15">
      <c r="A10312" s="6" t="s">
        <v>314</v>
      </c>
      <c r="B10312" s="4" t="s">
        <v>158</v>
      </c>
      <c r="C10312" s="4" t="s">
        <v>256</v>
      </c>
      <c r="D10312" s="4" t="s">
        <v>263</v>
      </c>
      <c r="E10312" s="5">
        <v>4.6900000000000004</v>
      </c>
    </row>
    <row r="10313" spans="1:10" ht="21.95" customHeight="1" x14ac:dyDescent="0.15">
      <c r="A10313" s="6" t="s">
        <v>314</v>
      </c>
      <c r="B10313" s="4" t="s">
        <v>158</v>
      </c>
      <c r="C10313" s="4" t="s">
        <v>256</v>
      </c>
      <c r="D10313" s="4" t="s">
        <v>258</v>
      </c>
      <c r="E10313" s="5">
        <v>13.4</v>
      </c>
    </row>
    <row r="10314" spans="1:10" ht="21.95" customHeight="1" x14ac:dyDescent="0.15">
      <c r="A10314" s="6" t="s">
        <v>314</v>
      </c>
      <c r="B10314" s="4" t="s">
        <v>159</v>
      </c>
      <c r="C10314" s="4" t="s">
        <v>256</v>
      </c>
      <c r="D10314" s="4" t="s">
        <v>263</v>
      </c>
      <c r="E10314" s="5">
        <v>13.4</v>
      </c>
      <c r="F10314" t="s">
        <v>353</v>
      </c>
      <c r="G10314" s="17">
        <f>+E10314+E10315+E10316+E10317</f>
        <v>46.6</v>
      </c>
      <c r="H10314" s="17">
        <f>+E10318+E10319+E10320+E10321</f>
        <v>28.56</v>
      </c>
      <c r="I10314" s="18">
        <f>+(G10314/4)/(H10314/3)</f>
        <v>1.2237394957983194</v>
      </c>
      <c r="J10314" s="21">
        <f>+(B10314-$L$1)/7</f>
        <v>23</v>
      </c>
    </row>
    <row r="10315" spans="1:10" ht="21.95" customHeight="1" x14ac:dyDescent="0.15">
      <c r="A10315" s="6" t="s">
        <v>314</v>
      </c>
      <c r="B10315" s="4" t="s">
        <v>159</v>
      </c>
      <c r="C10315" s="4" t="s">
        <v>256</v>
      </c>
      <c r="D10315" s="4" t="s">
        <v>263</v>
      </c>
      <c r="E10315" s="5">
        <v>11.87</v>
      </c>
    </row>
    <row r="10316" spans="1:10" ht="21.95" customHeight="1" x14ac:dyDescent="0.15">
      <c r="A10316" s="6" t="s">
        <v>314</v>
      </c>
      <c r="B10316" s="4" t="s">
        <v>159</v>
      </c>
      <c r="C10316" s="4" t="s">
        <v>256</v>
      </c>
      <c r="D10316" s="4" t="s">
        <v>258</v>
      </c>
      <c r="E10316" s="5">
        <v>11.08</v>
      </c>
    </row>
    <row r="10317" spans="1:10" ht="21.95" customHeight="1" x14ac:dyDescent="0.15">
      <c r="A10317" s="6" t="s">
        <v>314</v>
      </c>
      <c r="B10317" s="4" t="s">
        <v>159</v>
      </c>
      <c r="C10317" s="4" t="s">
        <v>256</v>
      </c>
      <c r="D10317" s="4" t="s">
        <v>258</v>
      </c>
      <c r="E10317" s="5">
        <v>10.25</v>
      </c>
    </row>
    <row r="10318" spans="1:10" ht="21.95" customHeight="1" x14ac:dyDescent="0.15">
      <c r="A10318" s="6" t="s">
        <v>314</v>
      </c>
      <c r="B10318" s="4" t="s">
        <v>160</v>
      </c>
      <c r="C10318" s="4" t="s">
        <v>256</v>
      </c>
      <c r="D10318" s="4" t="s">
        <v>258</v>
      </c>
      <c r="E10318" s="5">
        <v>5.82</v>
      </c>
      <c r="F10318" t="s">
        <v>354</v>
      </c>
    </row>
    <row r="10319" spans="1:10" ht="21.95" customHeight="1" x14ac:dyDescent="0.15">
      <c r="A10319" s="6" t="s">
        <v>314</v>
      </c>
      <c r="B10319" s="4" t="s">
        <v>160</v>
      </c>
      <c r="C10319" s="4" t="s">
        <v>256</v>
      </c>
      <c r="D10319" s="4" t="s">
        <v>258</v>
      </c>
      <c r="E10319" s="5">
        <v>7</v>
      </c>
    </row>
    <row r="10320" spans="1:10" ht="21.95" customHeight="1" x14ac:dyDescent="0.15">
      <c r="A10320" s="6" t="s">
        <v>314</v>
      </c>
      <c r="B10320" s="4" t="s">
        <v>160</v>
      </c>
      <c r="C10320" s="4" t="s">
        <v>256</v>
      </c>
      <c r="D10320" s="4" t="s">
        <v>260</v>
      </c>
      <c r="E10320" s="5">
        <v>11.01</v>
      </c>
    </row>
    <row r="10321" spans="1:10" ht="21.95" customHeight="1" x14ac:dyDescent="0.15">
      <c r="A10321" s="6" t="s">
        <v>314</v>
      </c>
      <c r="B10321" s="4" t="s">
        <v>160</v>
      </c>
      <c r="C10321" s="4" t="s">
        <v>256</v>
      </c>
      <c r="D10321" s="4" t="s">
        <v>260</v>
      </c>
      <c r="E10321" s="5">
        <v>4.7300000000000004</v>
      </c>
    </row>
    <row r="10322" spans="1:10" ht="21.95" customHeight="1" x14ac:dyDescent="0.15">
      <c r="A10322" s="6" t="s">
        <v>314</v>
      </c>
      <c r="B10322" s="4" t="s">
        <v>161</v>
      </c>
      <c r="C10322" s="4" t="s">
        <v>256</v>
      </c>
      <c r="D10322" s="4" t="s">
        <v>263</v>
      </c>
      <c r="E10322" s="5">
        <v>12.21</v>
      </c>
      <c r="F10322" t="s">
        <v>353</v>
      </c>
      <c r="G10322" s="17">
        <f>+E10322+E10323+E10324+E10325</f>
        <v>43.15</v>
      </c>
      <c r="H10322" s="17">
        <f>+E10326+E10327+E10328</f>
        <v>29.5</v>
      </c>
      <c r="I10322" s="18">
        <f>+(G10322/4)/(H10322/3)</f>
        <v>1.0970338983050847</v>
      </c>
      <c r="J10322" s="21">
        <f>+(B10322-$L$1)/7</f>
        <v>24</v>
      </c>
    </row>
    <row r="10323" spans="1:10" ht="21.95" customHeight="1" x14ac:dyDescent="0.15">
      <c r="A10323" s="6" t="s">
        <v>314</v>
      </c>
      <c r="B10323" s="4" t="s">
        <v>161</v>
      </c>
      <c r="C10323" s="4" t="s">
        <v>256</v>
      </c>
      <c r="D10323" s="4" t="s">
        <v>263</v>
      </c>
      <c r="E10323" s="5">
        <v>10.24</v>
      </c>
    </row>
    <row r="10324" spans="1:10" ht="21.95" customHeight="1" x14ac:dyDescent="0.15">
      <c r="A10324" s="6" t="s">
        <v>314</v>
      </c>
      <c r="B10324" s="4" t="s">
        <v>161</v>
      </c>
      <c r="C10324" s="4" t="s">
        <v>256</v>
      </c>
      <c r="D10324" s="4" t="s">
        <v>258</v>
      </c>
      <c r="E10324" s="5">
        <v>11.76</v>
      </c>
    </row>
    <row r="10325" spans="1:10" ht="21.95" customHeight="1" x14ac:dyDescent="0.15">
      <c r="A10325" s="6" t="s">
        <v>314</v>
      </c>
      <c r="B10325" s="4" t="s">
        <v>161</v>
      </c>
      <c r="C10325" s="4" t="s">
        <v>256</v>
      </c>
      <c r="D10325" s="4" t="s">
        <v>258</v>
      </c>
      <c r="E10325" s="5">
        <v>8.94</v>
      </c>
    </row>
    <row r="10326" spans="1:10" ht="21.95" customHeight="1" x14ac:dyDescent="0.15">
      <c r="A10326" s="6" t="s">
        <v>314</v>
      </c>
      <c r="B10326" s="4" t="s">
        <v>162</v>
      </c>
      <c r="C10326" s="4" t="s">
        <v>256</v>
      </c>
      <c r="D10326" s="4" t="s">
        <v>263</v>
      </c>
      <c r="E10326" s="5">
        <v>10.32</v>
      </c>
      <c r="F10326" t="s">
        <v>354</v>
      </c>
    </row>
    <row r="10327" spans="1:10" ht="21.95" customHeight="1" x14ac:dyDescent="0.15">
      <c r="A10327" s="6" t="s">
        <v>314</v>
      </c>
      <c r="B10327" s="4" t="s">
        <v>162</v>
      </c>
      <c r="C10327" s="4" t="s">
        <v>256</v>
      </c>
      <c r="D10327" s="4" t="s">
        <v>263</v>
      </c>
      <c r="E10327" s="5">
        <v>7.48</v>
      </c>
    </row>
    <row r="10328" spans="1:10" ht="21.95" customHeight="1" x14ac:dyDescent="0.15">
      <c r="A10328" s="6" t="s">
        <v>314</v>
      </c>
      <c r="B10328" s="4" t="s">
        <v>162</v>
      </c>
      <c r="C10328" s="4" t="s">
        <v>256</v>
      </c>
      <c r="D10328" s="4" t="s">
        <v>258</v>
      </c>
      <c r="E10328" s="5">
        <v>11.7</v>
      </c>
    </row>
    <row r="10329" spans="1:10" ht="21.95" customHeight="1" x14ac:dyDescent="0.15">
      <c r="A10329" s="6" t="s">
        <v>314</v>
      </c>
      <c r="B10329" s="4" t="s">
        <v>163</v>
      </c>
      <c r="C10329" s="4" t="s">
        <v>256</v>
      </c>
      <c r="D10329" s="4" t="s">
        <v>263</v>
      </c>
      <c r="E10329" s="5">
        <v>14.43</v>
      </c>
      <c r="F10329" t="s">
        <v>353</v>
      </c>
      <c r="G10329" s="17">
        <f>+E10329+E10330+E10331+E10332</f>
        <v>47.769999999999996</v>
      </c>
      <c r="H10329" s="17">
        <f>+E10333+E10334+E10335</f>
        <v>34.11</v>
      </c>
      <c r="I10329" s="18">
        <f>+(G10329/4)/(H10329/3)</f>
        <v>1.0503518029903254</v>
      </c>
      <c r="J10329" s="21">
        <f>+(B10329-$L$1)/7</f>
        <v>25</v>
      </c>
    </row>
    <row r="10330" spans="1:10" ht="21.95" customHeight="1" x14ac:dyDescent="0.15">
      <c r="A10330" s="6" t="s">
        <v>314</v>
      </c>
      <c r="B10330" s="4" t="s">
        <v>163</v>
      </c>
      <c r="C10330" s="4" t="s">
        <v>256</v>
      </c>
      <c r="D10330" s="4" t="s">
        <v>263</v>
      </c>
      <c r="E10330" s="5">
        <v>11.72</v>
      </c>
    </row>
    <row r="10331" spans="1:10" ht="21.95" customHeight="1" x14ac:dyDescent="0.15">
      <c r="A10331" s="6" t="s">
        <v>314</v>
      </c>
      <c r="B10331" s="4" t="s">
        <v>163</v>
      </c>
      <c r="C10331" s="4" t="s">
        <v>256</v>
      </c>
      <c r="D10331" s="4" t="s">
        <v>258</v>
      </c>
      <c r="E10331" s="5">
        <v>11.2</v>
      </c>
    </row>
    <row r="10332" spans="1:10" ht="21.95" customHeight="1" x14ac:dyDescent="0.15">
      <c r="A10332" s="6" t="s">
        <v>314</v>
      </c>
      <c r="B10332" s="4" t="s">
        <v>163</v>
      </c>
      <c r="C10332" s="4" t="s">
        <v>256</v>
      </c>
      <c r="D10332" s="4" t="s">
        <v>258</v>
      </c>
      <c r="E10332" s="5">
        <v>10.42</v>
      </c>
    </row>
    <row r="10333" spans="1:10" ht="21.95" customHeight="1" x14ac:dyDescent="0.15">
      <c r="A10333" s="6" t="s">
        <v>314</v>
      </c>
      <c r="B10333" s="4" t="s">
        <v>164</v>
      </c>
      <c r="C10333" s="4" t="s">
        <v>256</v>
      </c>
      <c r="D10333" s="4" t="s">
        <v>263</v>
      </c>
      <c r="E10333" s="5">
        <v>11.92</v>
      </c>
      <c r="F10333" t="s">
        <v>354</v>
      </c>
    </row>
    <row r="10334" spans="1:10" ht="21.95" customHeight="1" x14ac:dyDescent="0.15">
      <c r="A10334" s="6" t="s">
        <v>314</v>
      </c>
      <c r="B10334" s="4" t="s">
        <v>164</v>
      </c>
      <c r="C10334" s="4" t="s">
        <v>256</v>
      </c>
      <c r="D10334" s="4" t="s">
        <v>263</v>
      </c>
      <c r="E10334" s="5">
        <v>8.9</v>
      </c>
    </row>
    <row r="10335" spans="1:10" ht="21.95" customHeight="1" x14ac:dyDescent="0.15">
      <c r="A10335" s="6" t="s">
        <v>314</v>
      </c>
      <c r="B10335" s="4" t="s">
        <v>164</v>
      </c>
      <c r="C10335" s="4" t="s">
        <v>256</v>
      </c>
      <c r="D10335" s="4" t="s">
        <v>258</v>
      </c>
      <c r="E10335" s="5">
        <v>13.29</v>
      </c>
    </row>
    <row r="10336" spans="1:10" ht="21.95" customHeight="1" x14ac:dyDescent="0.15">
      <c r="A10336" s="6" t="s">
        <v>314</v>
      </c>
      <c r="B10336" s="4" t="s">
        <v>166</v>
      </c>
      <c r="C10336" s="4" t="s">
        <v>256</v>
      </c>
      <c r="D10336" s="4" t="s">
        <v>263</v>
      </c>
      <c r="E10336" s="5">
        <v>13.99</v>
      </c>
      <c r="F10336" t="s">
        <v>353</v>
      </c>
      <c r="G10336" s="17">
        <f>+E10336+E10337+E10338+E10339</f>
        <v>47.58</v>
      </c>
      <c r="H10336" s="17">
        <f>+E10340+E10341+E10342</f>
        <v>29.6</v>
      </c>
      <c r="I10336" s="18">
        <f>+(G10336/4)/(H10336/3)</f>
        <v>1.2055743243243242</v>
      </c>
      <c r="J10336" s="21">
        <f>+(B10336-$L$1)/7</f>
        <v>26</v>
      </c>
    </row>
    <row r="10337" spans="1:10" ht="21.95" customHeight="1" x14ac:dyDescent="0.15">
      <c r="A10337" s="6" t="s">
        <v>314</v>
      </c>
      <c r="B10337" s="4" t="s">
        <v>166</v>
      </c>
      <c r="C10337" s="4" t="s">
        <v>256</v>
      </c>
      <c r="D10337" s="4" t="s">
        <v>263</v>
      </c>
      <c r="E10337" s="5">
        <v>14.38</v>
      </c>
    </row>
    <row r="10338" spans="1:10" ht="21.95" customHeight="1" x14ac:dyDescent="0.15">
      <c r="A10338" s="6" t="s">
        <v>314</v>
      </c>
      <c r="B10338" s="4" t="s">
        <v>166</v>
      </c>
      <c r="C10338" s="4" t="s">
        <v>256</v>
      </c>
      <c r="D10338" s="4" t="s">
        <v>258</v>
      </c>
      <c r="E10338" s="5">
        <v>11.24</v>
      </c>
    </row>
    <row r="10339" spans="1:10" ht="21.95" customHeight="1" x14ac:dyDescent="0.15">
      <c r="A10339" s="6" t="s">
        <v>314</v>
      </c>
      <c r="B10339" s="4" t="s">
        <v>166</v>
      </c>
      <c r="C10339" s="4" t="s">
        <v>256</v>
      </c>
      <c r="D10339" s="4" t="s">
        <v>258</v>
      </c>
      <c r="E10339" s="5">
        <v>7.97</v>
      </c>
    </row>
    <row r="10340" spans="1:10" ht="21.95" customHeight="1" x14ac:dyDescent="0.15">
      <c r="A10340" s="6" t="s">
        <v>314</v>
      </c>
      <c r="B10340" s="4" t="s">
        <v>167</v>
      </c>
      <c r="C10340" s="4" t="s">
        <v>256</v>
      </c>
      <c r="D10340" s="4" t="s">
        <v>263</v>
      </c>
      <c r="E10340" s="5">
        <v>9.74</v>
      </c>
      <c r="F10340" t="s">
        <v>354</v>
      </c>
    </row>
    <row r="10341" spans="1:10" ht="21.95" customHeight="1" x14ac:dyDescent="0.15">
      <c r="A10341" s="6" t="s">
        <v>314</v>
      </c>
      <c r="B10341" s="4" t="s">
        <v>167</v>
      </c>
      <c r="C10341" s="4" t="s">
        <v>256</v>
      </c>
      <c r="D10341" s="4" t="s">
        <v>263</v>
      </c>
      <c r="E10341" s="5">
        <v>7.13</v>
      </c>
    </row>
    <row r="10342" spans="1:10" ht="21.95" customHeight="1" x14ac:dyDescent="0.15">
      <c r="A10342" s="6" t="s">
        <v>314</v>
      </c>
      <c r="B10342" s="4" t="s">
        <v>167</v>
      </c>
      <c r="C10342" s="4" t="s">
        <v>256</v>
      </c>
      <c r="D10342" s="4" t="s">
        <v>258</v>
      </c>
      <c r="E10342" s="5">
        <v>12.73</v>
      </c>
    </row>
    <row r="10343" spans="1:10" ht="21.95" customHeight="1" x14ac:dyDescent="0.15">
      <c r="A10343" s="6" t="s">
        <v>314</v>
      </c>
      <c r="B10343" s="4" t="s">
        <v>168</v>
      </c>
      <c r="C10343" s="4" t="s">
        <v>256</v>
      </c>
      <c r="D10343" s="4" t="s">
        <v>263</v>
      </c>
      <c r="E10343" s="5">
        <v>13.76</v>
      </c>
      <c r="F10343" s="13" t="s">
        <v>354</v>
      </c>
    </row>
    <row r="10344" spans="1:10" ht="21.95" customHeight="1" x14ac:dyDescent="0.15">
      <c r="A10344" s="6" t="s">
        <v>314</v>
      </c>
      <c r="B10344" s="4" t="s">
        <v>168</v>
      </c>
      <c r="C10344" s="4" t="s">
        <v>256</v>
      </c>
      <c r="D10344" s="4" t="s">
        <v>263</v>
      </c>
      <c r="E10344" s="5">
        <v>13.61</v>
      </c>
    </row>
    <row r="10345" spans="1:10" ht="21.95" customHeight="1" x14ac:dyDescent="0.15">
      <c r="A10345" s="6" t="s">
        <v>314</v>
      </c>
      <c r="B10345" s="4" t="s">
        <v>168</v>
      </c>
      <c r="C10345" s="4" t="s">
        <v>256</v>
      </c>
      <c r="D10345" s="4" t="s">
        <v>263</v>
      </c>
      <c r="E10345" s="5">
        <v>12.99</v>
      </c>
    </row>
    <row r="10346" spans="1:10" ht="21.95" customHeight="1" x14ac:dyDescent="0.15">
      <c r="A10346" s="6" t="s">
        <v>314</v>
      </c>
      <c r="B10346" s="4" t="s">
        <v>168</v>
      </c>
      <c r="C10346" s="4" t="s">
        <v>256</v>
      </c>
      <c r="D10346" s="4" t="s">
        <v>258</v>
      </c>
      <c r="E10346" s="5">
        <v>14.13</v>
      </c>
    </row>
    <row r="10347" spans="1:10" ht="21.95" customHeight="1" x14ac:dyDescent="0.15">
      <c r="A10347" s="6" t="s">
        <v>314</v>
      </c>
      <c r="B10347" s="4" t="s">
        <v>168</v>
      </c>
      <c r="C10347" s="4" t="s">
        <v>256</v>
      </c>
      <c r="D10347" s="4" t="s">
        <v>258</v>
      </c>
      <c r="E10347" s="5">
        <v>15.17</v>
      </c>
    </row>
    <row r="10348" spans="1:10" ht="21.95" customHeight="1" x14ac:dyDescent="0.15">
      <c r="A10348" s="9" t="s">
        <v>314</v>
      </c>
      <c r="B10348" s="4" t="s">
        <v>169</v>
      </c>
      <c r="C10348" s="4" t="s">
        <v>256</v>
      </c>
      <c r="D10348" s="4" t="s">
        <v>263</v>
      </c>
      <c r="E10348" s="5">
        <v>12.95</v>
      </c>
      <c r="F10348" t="s">
        <v>353</v>
      </c>
      <c r="G10348" s="17">
        <f>+E10348+E10349+E10350+E10351</f>
        <v>42.88</v>
      </c>
      <c r="H10348" s="17">
        <f>+E10352+E10353+E10354</f>
        <v>29.68</v>
      </c>
      <c r="I10348" s="18">
        <f>+(G10348/4)/(H10348/3)</f>
        <v>1.08355795148248</v>
      </c>
      <c r="J10348" s="21">
        <f>+(B10348-$L$1)/7</f>
        <v>28</v>
      </c>
    </row>
    <row r="10349" spans="1:10" ht="21.95" customHeight="1" x14ac:dyDescent="0.15">
      <c r="A10349" s="6" t="s">
        <v>314</v>
      </c>
      <c r="B10349" s="4" t="s">
        <v>169</v>
      </c>
      <c r="C10349" s="4" t="s">
        <v>256</v>
      </c>
      <c r="D10349" s="4" t="s">
        <v>263</v>
      </c>
      <c r="E10349" s="5">
        <v>9.4499999999999993</v>
      </c>
    </row>
    <row r="10350" spans="1:10" ht="21.95" customHeight="1" x14ac:dyDescent="0.15">
      <c r="A10350" s="6" t="s">
        <v>314</v>
      </c>
      <c r="B10350" s="4" t="s">
        <v>169</v>
      </c>
      <c r="C10350" s="4" t="s">
        <v>256</v>
      </c>
      <c r="D10350" s="4" t="s">
        <v>258</v>
      </c>
      <c r="E10350" s="5">
        <v>10.02</v>
      </c>
    </row>
    <row r="10351" spans="1:10" ht="21.95" customHeight="1" x14ac:dyDescent="0.15">
      <c r="A10351" s="6" t="s">
        <v>314</v>
      </c>
      <c r="B10351" s="4" t="s">
        <v>169</v>
      </c>
      <c r="C10351" s="4" t="s">
        <v>256</v>
      </c>
      <c r="D10351" s="4" t="s">
        <v>258</v>
      </c>
      <c r="E10351" s="5">
        <v>10.46</v>
      </c>
    </row>
    <row r="10352" spans="1:10" ht="21.95" customHeight="1" x14ac:dyDescent="0.15">
      <c r="A10352" s="6" t="s">
        <v>314</v>
      </c>
      <c r="B10352" s="4" t="s">
        <v>170</v>
      </c>
      <c r="C10352" s="4" t="s">
        <v>256</v>
      </c>
      <c r="D10352" s="4" t="s">
        <v>263</v>
      </c>
      <c r="E10352" s="5">
        <v>11.16</v>
      </c>
      <c r="F10352" t="s">
        <v>354</v>
      </c>
    </row>
    <row r="10353" spans="1:10" ht="21.95" customHeight="1" x14ac:dyDescent="0.15">
      <c r="A10353" s="6" t="s">
        <v>314</v>
      </c>
      <c r="B10353" s="4" t="s">
        <v>170</v>
      </c>
      <c r="C10353" s="4" t="s">
        <v>256</v>
      </c>
      <c r="D10353" s="4" t="s">
        <v>263</v>
      </c>
      <c r="E10353" s="5">
        <v>6.88</v>
      </c>
    </row>
    <row r="10354" spans="1:10" ht="21.95" customHeight="1" x14ac:dyDescent="0.15">
      <c r="A10354" s="6" t="s">
        <v>314</v>
      </c>
      <c r="B10354" s="4" t="s">
        <v>170</v>
      </c>
      <c r="C10354" s="4" t="s">
        <v>256</v>
      </c>
      <c r="D10354" s="4" t="s">
        <v>258</v>
      </c>
      <c r="E10354" s="5">
        <v>11.64</v>
      </c>
    </row>
    <row r="10355" spans="1:10" ht="21.95" customHeight="1" x14ac:dyDescent="0.15">
      <c r="A10355" s="6" t="s">
        <v>314</v>
      </c>
      <c r="B10355" s="4" t="s">
        <v>171</v>
      </c>
      <c r="C10355" s="4" t="s">
        <v>256</v>
      </c>
      <c r="D10355" s="4" t="s">
        <v>263</v>
      </c>
      <c r="E10355" s="5">
        <v>14.01</v>
      </c>
      <c r="F10355" t="s">
        <v>353</v>
      </c>
      <c r="G10355" s="17">
        <f>+E10355+E10356+E10357+E10358</f>
        <v>43.85</v>
      </c>
      <c r="H10355" s="17">
        <f>+E10359+E10360</f>
        <v>24.35</v>
      </c>
      <c r="I10355" s="18">
        <f>+(G10355/4)/(H10355/3)</f>
        <v>1.3506160164271046</v>
      </c>
      <c r="J10355" s="21">
        <f>+(B10355-$L$1)/7</f>
        <v>29</v>
      </c>
    </row>
    <row r="10356" spans="1:10" ht="21.95" customHeight="1" x14ac:dyDescent="0.15">
      <c r="A10356" s="6" t="s">
        <v>314</v>
      </c>
      <c r="B10356" s="4" t="s">
        <v>171</v>
      </c>
      <c r="C10356" s="4" t="s">
        <v>256</v>
      </c>
      <c r="D10356" s="4" t="s">
        <v>263</v>
      </c>
      <c r="E10356" s="5">
        <v>11.72</v>
      </c>
    </row>
    <row r="10357" spans="1:10" ht="21.95" customHeight="1" x14ac:dyDescent="0.15">
      <c r="A10357" s="6" t="s">
        <v>314</v>
      </c>
      <c r="B10357" s="4" t="s">
        <v>171</v>
      </c>
      <c r="C10357" s="4" t="s">
        <v>256</v>
      </c>
      <c r="D10357" s="4" t="s">
        <v>258</v>
      </c>
      <c r="E10357" s="5">
        <v>8.86</v>
      </c>
    </row>
    <row r="10358" spans="1:10" ht="21.95" customHeight="1" x14ac:dyDescent="0.15">
      <c r="A10358" s="6" t="s">
        <v>314</v>
      </c>
      <c r="B10358" s="4" t="s">
        <v>171</v>
      </c>
      <c r="C10358" s="4" t="s">
        <v>256</v>
      </c>
      <c r="D10358" s="4" t="s">
        <v>258</v>
      </c>
      <c r="E10358" s="5">
        <v>9.26</v>
      </c>
    </row>
    <row r="10359" spans="1:10" ht="21.95" customHeight="1" x14ac:dyDescent="0.15">
      <c r="A10359" s="6" t="s">
        <v>314</v>
      </c>
      <c r="B10359" s="4" t="s">
        <v>172</v>
      </c>
      <c r="C10359" s="4" t="s">
        <v>256</v>
      </c>
      <c r="D10359" s="4" t="s">
        <v>263</v>
      </c>
      <c r="E10359" s="5">
        <v>13.25</v>
      </c>
      <c r="F10359" t="s">
        <v>354</v>
      </c>
    </row>
    <row r="10360" spans="1:10" ht="21.95" customHeight="1" x14ac:dyDescent="0.15">
      <c r="A10360" s="6" t="s">
        <v>314</v>
      </c>
      <c r="B10360" s="4" t="s">
        <v>172</v>
      </c>
      <c r="C10360" s="4" t="s">
        <v>256</v>
      </c>
      <c r="D10360" s="4" t="s">
        <v>258</v>
      </c>
      <c r="E10360" s="5">
        <v>11.1</v>
      </c>
    </row>
    <row r="10361" spans="1:10" ht="21.95" customHeight="1" x14ac:dyDescent="0.15">
      <c r="A10361" s="6" t="s">
        <v>314</v>
      </c>
      <c r="B10361" s="4" t="s">
        <v>173</v>
      </c>
      <c r="C10361" s="4" t="s">
        <v>256</v>
      </c>
      <c r="D10361" s="4" t="s">
        <v>263</v>
      </c>
      <c r="E10361" s="5">
        <v>13.76</v>
      </c>
      <c r="F10361" t="s">
        <v>353</v>
      </c>
      <c r="G10361" s="17">
        <f>+E10361+E10362+E10363+E10364</f>
        <v>43.870000000000005</v>
      </c>
      <c r="H10361" s="17">
        <f>+E10365+E10366</f>
        <v>26.9</v>
      </c>
      <c r="I10361" s="18">
        <f>+(G10361/4)/(H10361/3)</f>
        <v>1.2231412639405206</v>
      </c>
      <c r="J10361" s="21">
        <f>+(B10361-$L$1)/7</f>
        <v>30</v>
      </c>
    </row>
    <row r="10362" spans="1:10" ht="21.95" customHeight="1" x14ac:dyDescent="0.15">
      <c r="A10362" s="6" t="s">
        <v>314</v>
      </c>
      <c r="B10362" s="4" t="s">
        <v>173</v>
      </c>
      <c r="C10362" s="4" t="s">
        <v>256</v>
      </c>
      <c r="D10362" s="4" t="s">
        <v>263</v>
      </c>
      <c r="E10362" s="5">
        <v>11.1</v>
      </c>
    </row>
    <row r="10363" spans="1:10" ht="21.95" customHeight="1" x14ac:dyDescent="0.15">
      <c r="A10363" s="6" t="s">
        <v>314</v>
      </c>
      <c r="B10363" s="4" t="s">
        <v>173</v>
      </c>
      <c r="C10363" s="4" t="s">
        <v>256</v>
      </c>
      <c r="D10363" s="4" t="s">
        <v>258</v>
      </c>
      <c r="E10363" s="5">
        <v>9.0299999999999994</v>
      </c>
    </row>
    <row r="10364" spans="1:10" ht="21.95" customHeight="1" x14ac:dyDescent="0.15">
      <c r="A10364" s="6" t="s">
        <v>314</v>
      </c>
      <c r="B10364" s="4" t="s">
        <v>173</v>
      </c>
      <c r="C10364" s="4" t="s">
        <v>256</v>
      </c>
      <c r="D10364" s="4" t="s">
        <v>258</v>
      </c>
      <c r="E10364" s="5">
        <v>9.98</v>
      </c>
    </row>
    <row r="10365" spans="1:10" ht="21.95" customHeight="1" x14ac:dyDescent="0.15">
      <c r="A10365" s="6" t="s">
        <v>314</v>
      </c>
      <c r="B10365" s="4" t="s">
        <v>174</v>
      </c>
      <c r="C10365" s="4" t="s">
        <v>256</v>
      </c>
      <c r="D10365" s="4" t="s">
        <v>263</v>
      </c>
      <c r="E10365" s="5">
        <v>14.69</v>
      </c>
      <c r="F10365" t="s">
        <v>354</v>
      </c>
    </row>
    <row r="10366" spans="1:10" ht="21.95" customHeight="1" x14ac:dyDescent="0.15">
      <c r="A10366" s="6" t="s">
        <v>314</v>
      </c>
      <c r="B10366" s="4" t="s">
        <v>174</v>
      </c>
      <c r="C10366" s="4" t="s">
        <v>256</v>
      </c>
      <c r="D10366" s="4" t="s">
        <v>258</v>
      </c>
      <c r="E10366" s="5">
        <v>12.21</v>
      </c>
    </row>
    <row r="10367" spans="1:10" ht="21.95" customHeight="1" x14ac:dyDescent="0.15">
      <c r="A10367" s="6" t="s">
        <v>314</v>
      </c>
      <c r="B10367" s="4" t="s">
        <v>175</v>
      </c>
      <c r="C10367" s="4" t="s">
        <v>256</v>
      </c>
      <c r="D10367" s="4" t="s">
        <v>263</v>
      </c>
      <c r="E10367" s="5">
        <v>13.63</v>
      </c>
      <c r="F10367" t="s">
        <v>353</v>
      </c>
      <c r="G10367" s="17">
        <f>+E10367+E10368+E10369+E10370</f>
        <v>44.989999999999995</v>
      </c>
      <c r="H10367" s="17">
        <f>+E10371+E10372</f>
        <v>24.86</v>
      </c>
      <c r="I10367" s="18">
        <f>+(G10367/4)/(H10367/3)</f>
        <v>1.357300884955752</v>
      </c>
      <c r="J10367" s="21">
        <f>+(B10367-$L$1)/7</f>
        <v>31</v>
      </c>
    </row>
    <row r="10368" spans="1:10" ht="21.95" customHeight="1" x14ac:dyDescent="0.15">
      <c r="A10368" s="6" t="s">
        <v>314</v>
      </c>
      <c r="B10368" s="4" t="s">
        <v>175</v>
      </c>
      <c r="C10368" s="4" t="s">
        <v>256</v>
      </c>
      <c r="D10368" s="4" t="s">
        <v>263</v>
      </c>
      <c r="E10368" s="5">
        <v>11.1</v>
      </c>
    </row>
    <row r="10369" spans="1:10" ht="21.95" customHeight="1" x14ac:dyDescent="0.15">
      <c r="A10369" s="6" t="s">
        <v>314</v>
      </c>
      <c r="B10369" s="4" t="s">
        <v>175</v>
      </c>
      <c r="C10369" s="4" t="s">
        <v>256</v>
      </c>
      <c r="D10369" s="4" t="s">
        <v>258</v>
      </c>
      <c r="E10369" s="5">
        <v>9.82</v>
      </c>
    </row>
    <row r="10370" spans="1:10" ht="21.95" customHeight="1" x14ac:dyDescent="0.15">
      <c r="A10370" s="6" t="s">
        <v>314</v>
      </c>
      <c r="B10370" s="4" t="s">
        <v>175</v>
      </c>
      <c r="C10370" s="4" t="s">
        <v>256</v>
      </c>
      <c r="D10370" s="4" t="s">
        <v>258</v>
      </c>
      <c r="E10370" s="5">
        <v>10.44</v>
      </c>
    </row>
    <row r="10371" spans="1:10" ht="21.95" customHeight="1" x14ac:dyDescent="0.15">
      <c r="A10371" s="6" t="s">
        <v>314</v>
      </c>
      <c r="B10371" s="4" t="s">
        <v>176</v>
      </c>
      <c r="C10371" s="4" t="s">
        <v>256</v>
      </c>
      <c r="D10371" s="4" t="s">
        <v>263</v>
      </c>
      <c r="E10371" s="5">
        <v>13.63</v>
      </c>
      <c r="F10371" t="s">
        <v>354</v>
      </c>
    </row>
    <row r="10372" spans="1:10" ht="21.95" customHeight="1" x14ac:dyDescent="0.15">
      <c r="A10372" s="6" t="s">
        <v>314</v>
      </c>
      <c r="B10372" s="4" t="s">
        <v>176</v>
      </c>
      <c r="C10372" s="4" t="s">
        <v>256</v>
      </c>
      <c r="D10372" s="4" t="s">
        <v>258</v>
      </c>
      <c r="E10372" s="5">
        <v>11.23</v>
      </c>
    </row>
    <row r="10373" spans="1:10" ht="21.95" customHeight="1" x14ac:dyDescent="0.15">
      <c r="A10373" s="6" t="s">
        <v>314</v>
      </c>
      <c r="B10373" s="4" t="s">
        <v>177</v>
      </c>
      <c r="C10373" s="4" t="s">
        <v>256</v>
      </c>
      <c r="D10373" s="4" t="s">
        <v>263</v>
      </c>
      <c r="E10373" s="5">
        <v>13.47</v>
      </c>
      <c r="F10373" t="s">
        <v>353</v>
      </c>
      <c r="G10373" s="17">
        <f>+E10373+E10374+E10375+E10376</f>
        <v>45.29</v>
      </c>
      <c r="H10373" s="17">
        <f>+E10377+E10378+E10379</f>
        <v>28.65</v>
      </c>
      <c r="I10373" s="18">
        <f>+(G10373/4)/(H10373/3)</f>
        <v>1.1856020942408378</v>
      </c>
      <c r="J10373" s="21">
        <f>+(B10373-$L$1)/7</f>
        <v>32</v>
      </c>
    </row>
    <row r="10374" spans="1:10" ht="21.95" customHeight="1" x14ac:dyDescent="0.15">
      <c r="A10374" s="6" t="s">
        <v>314</v>
      </c>
      <c r="B10374" s="4" t="s">
        <v>177</v>
      </c>
      <c r="C10374" s="4" t="s">
        <v>256</v>
      </c>
      <c r="D10374" s="4" t="s">
        <v>263</v>
      </c>
      <c r="E10374" s="5">
        <v>11.72</v>
      </c>
    </row>
    <row r="10375" spans="1:10" ht="21.95" customHeight="1" x14ac:dyDescent="0.15">
      <c r="A10375" s="6" t="s">
        <v>314</v>
      </c>
      <c r="B10375" s="4" t="s">
        <v>177</v>
      </c>
      <c r="C10375" s="4" t="s">
        <v>256</v>
      </c>
      <c r="D10375" s="4" t="s">
        <v>258</v>
      </c>
      <c r="E10375" s="5">
        <v>9.52</v>
      </c>
    </row>
    <row r="10376" spans="1:10" ht="21.95" customHeight="1" x14ac:dyDescent="0.15">
      <c r="A10376" s="6" t="s">
        <v>314</v>
      </c>
      <c r="B10376" s="4" t="s">
        <v>177</v>
      </c>
      <c r="C10376" s="4" t="s">
        <v>256</v>
      </c>
      <c r="D10376" s="4" t="s">
        <v>258</v>
      </c>
      <c r="E10376" s="5">
        <v>10.58</v>
      </c>
    </row>
    <row r="10377" spans="1:10" ht="21.95" customHeight="1" x14ac:dyDescent="0.15">
      <c r="A10377" s="6" t="s">
        <v>314</v>
      </c>
      <c r="B10377" s="4" t="s">
        <v>178</v>
      </c>
      <c r="C10377" s="4" t="s">
        <v>256</v>
      </c>
      <c r="D10377" s="4" t="s">
        <v>263</v>
      </c>
      <c r="E10377" s="5">
        <v>11.4</v>
      </c>
      <c r="F10377" t="s">
        <v>354</v>
      </c>
    </row>
    <row r="10378" spans="1:10" ht="21.95" customHeight="1" x14ac:dyDescent="0.15">
      <c r="A10378" s="6" t="s">
        <v>314</v>
      </c>
      <c r="B10378" s="4" t="s">
        <v>178</v>
      </c>
      <c r="C10378" s="4" t="s">
        <v>256</v>
      </c>
      <c r="D10378" s="4" t="s">
        <v>263</v>
      </c>
      <c r="E10378" s="5">
        <v>4.49</v>
      </c>
    </row>
    <row r="10379" spans="1:10" ht="21.95" customHeight="1" x14ac:dyDescent="0.15">
      <c r="A10379" s="6" t="s">
        <v>314</v>
      </c>
      <c r="B10379" s="4" t="s">
        <v>178</v>
      </c>
      <c r="C10379" s="4" t="s">
        <v>256</v>
      </c>
      <c r="D10379" s="4" t="s">
        <v>258</v>
      </c>
      <c r="E10379" s="5">
        <v>12.76</v>
      </c>
    </row>
    <row r="10380" spans="1:10" ht="21.95" customHeight="1" x14ac:dyDescent="0.15">
      <c r="A10380" s="6" t="s">
        <v>314</v>
      </c>
      <c r="B10380" s="4" t="s">
        <v>179</v>
      </c>
      <c r="C10380" s="4" t="s">
        <v>256</v>
      </c>
      <c r="D10380" s="4" t="s">
        <v>263</v>
      </c>
      <c r="E10380" s="5">
        <v>11.26</v>
      </c>
      <c r="F10380" t="s">
        <v>353</v>
      </c>
      <c r="G10380" s="17">
        <f>+E10380+E10381+E10382</f>
        <v>33</v>
      </c>
      <c r="H10380" s="17">
        <f>+E10384+E10383</f>
        <v>27.7</v>
      </c>
      <c r="I10380" s="18">
        <f>+(G10380/4)/(H10380/3)</f>
        <v>0.89350180505415167</v>
      </c>
      <c r="J10380" s="21">
        <f>+(B10380-$L$1)/7</f>
        <v>33</v>
      </c>
    </row>
    <row r="10381" spans="1:10" ht="21.95" customHeight="1" x14ac:dyDescent="0.15">
      <c r="A10381" s="6" t="s">
        <v>314</v>
      </c>
      <c r="B10381" s="4" t="s">
        <v>179</v>
      </c>
      <c r="C10381" s="4" t="s">
        <v>256</v>
      </c>
      <c r="D10381" s="4" t="s">
        <v>258</v>
      </c>
      <c r="E10381" s="5">
        <v>11.79</v>
      </c>
    </row>
    <row r="10382" spans="1:10" ht="21.95" customHeight="1" x14ac:dyDescent="0.15">
      <c r="A10382" s="6" t="s">
        <v>314</v>
      </c>
      <c r="B10382" s="4" t="s">
        <v>179</v>
      </c>
      <c r="C10382" s="4" t="s">
        <v>256</v>
      </c>
      <c r="D10382" s="4" t="s">
        <v>258</v>
      </c>
      <c r="E10382" s="5">
        <v>9.9499999999999993</v>
      </c>
    </row>
    <row r="10383" spans="1:10" ht="21.95" customHeight="1" x14ac:dyDescent="0.15">
      <c r="A10383" s="6" t="s">
        <v>314</v>
      </c>
      <c r="B10383" s="4" t="s">
        <v>180</v>
      </c>
      <c r="C10383" s="4" t="s">
        <v>256</v>
      </c>
      <c r="D10383" s="4" t="s">
        <v>263</v>
      </c>
      <c r="E10383" s="5">
        <v>14.04</v>
      </c>
      <c r="F10383" t="s">
        <v>354</v>
      </c>
    </row>
    <row r="10384" spans="1:10" ht="21.95" customHeight="1" x14ac:dyDescent="0.15">
      <c r="A10384" s="6" t="s">
        <v>314</v>
      </c>
      <c r="B10384" s="4" t="s">
        <v>180</v>
      </c>
      <c r="C10384" s="4" t="s">
        <v>256</v>
      </c>
      <c r="D10384" s="4" t="s">
        <v>258</v>
      </c>
      <c r="E10384" s="5">
        <v>13.66</v>
      </c>
    </row>
    <row r="10385" spans="1:10" ht="21.95" customHeight="1" x14ac:dyDescent="0.15">
      <c r="A10385" s="6" t="s">
        <v>314</v>
      </c>
      <c r="B10385" s="4" t="s">
        <v>181</v>
      </c>
      <c r="C10385" s="4" t="s">
        <v>256</v>
      </c>
      <c r="D10385" s="4" t="s">
        <v>263</v>
      </c>
      <c r="E10385" s="5">
        <v>13.06</v>
      </c>
      <c r="F10385" t="s">
        <v>353</v>
      </c>
      <c r="G10385" s="17">
        <f>+E10385+E10386+E10387+E10388</f>
        <v>45.45</v>
      </c>
      <c r="H10385" s="17">
        <f>+E10389+E10390+E10391</f>
        <v>26.48</v>
      </c>
      <c r="I10385" s="18">
        <f>+(G10385/4)/(H10385/3)</f>
        <v>1.2872922960725077</v>
      </c>
      <c r="J10385" s="21">
        <f>+(B10385-$L$1)/7</f>
        <v>34</v>
      </c>
    </row>
    <row r="10386" spans="1:10" ht="21.95" customHeight="1" x14ac:dyDescent="0.15">
      <c r="A10386" s="6" t="s">
        <v>314</v>
      </c>
      <c r="B10386" s="4" t="s">
        <v>181</v>
      </c>
      <c r="C10386" s="4" t="s">
        <v>256</v>
      </c>
      <c r="D10386" s="4" t="s">
        <v>263</v>
      </c>
      <c r="E10386" s="5">
        <v>13.33</v>
      </c>
    </row>
    <row r="10387" spans="1:10" ht="21.95" customHeight="1" x14ac:dyDescent="0.15">
      <c r="A10387" s="6" t="s">
        <v>314</v>
      </c>
      <c r="B10387" s="4" t="s">
        <v>181</v>
      </c>
      <c r="C10387" s="4" t="s">
        <v>256</v>
      </c>
      <c r="D10387" s="4" t="s">
        <v>258</v>
      </c>
      <c r="E10387" s="5">
        <v>9.5299999999999994</v>
      </c>
    </row>
    <row r="10388" spans="1:10" ht="21.95" customHeight="1" x14ac:dyDescent="0.15">
      <c r="A10388" s="6" t="s">
        <v>314</v>
      </c>
      <c r="B10388" s="4" t="s">
        <v>181</v>
      </c>
      <c r="C10388" s="4" t="s">
        <v>256</v>
      </c>
      <c r="D10388" s="4" t="s">
        <v>258</v>
      </c>
      <c r="E10388" s="5">
        <v>9.5299999999999994</v>
      </c>
    </row>
    <row r="10389" spans="1:10" ht="21.95" customHeight="1" x14ac:dyDescent="0.15">
      <c r="A10389" s="6" t="s">
        <v>314</v>
      </c>
      <c r="B10389" s="4" t="s">
        <v>182</v>
      </c>
      <c r="C10389" s="4" t="s">
        <v>256</v>
      </c>
      <c r="D10389" s="4" t="s">
        <v>263</v>
      </c>
      <c r="E10389" s="5">
        <v>9.08</v>
      </c>
      <c r="F10389" t="s">
        <v>354</v>
      </c>
    </row>
    <row r="10390" spans="1:10" ht="21.95" customHeight="1" x14ac:dyDescent="0.15">
      <c r="A10390" s="6" t="s">
        <v>314</v>
      </c>
      <c r="B10390" s="4" t="s">
        <v>182</v>
      </c>
      <c r="C10390" s="4" t="s">
        <v>256</v>
      </c>
      <c r="D10390" s="4" t="s">
        <v>263</v>
      </c>
      <c r="E10390" s="5">
        <v>5.58</v>
      </c>
    </row>
    <row r="10391" spans="1:10" ht="21.95" customHeight="1" x14ac:dyDescent="0.15">
      <c r="A10391" s="6" t="s">
        <v>314</v>
      </c>
      <c r="B10391" s="4" t="s">
        <v>182</v>
      </c>
      <c r="C10391" s="4" t="s">
        <v>256</v>
      </c>
      <c r="D10391" s="4" t="s">
        <v>258</v>
      </c>
      <c r="E10391" s="5">
        <v>11.82</v>
      </c>
    </row>
    <row r="10392" spans="1:10" ht="21.95" customHeight="1" x14ac:dyDescent="0.15">
      <c r="A10392" s="6" t="s">
        <v>314</v>
      </c>
      <c r="B10392" s="4" t="s">
        <v>183</v>
      </c>
      <c r="C10392" s="4" t="s">
        <v>256</v>
      </c>
      <c r="D10392" s="4" t="s">
        <v>263</v>
      </c>
      <c r="E10392" s="5">
        <v>12.27</v>
      </c>
      <c r="F10392" t="s">
        <v>353</v>
      </c>
      <c r="G10392" s="17">
        <f>+E10392+E10393+E10394+E10395</f>
        <v>42.57</v>
      </c>
      <c r="H10392" s="17">
        <f>+E10396+E10397</f>
        <v>25.67</v>
      </c>
      <c r="I10392" s="18">
        <f>+(G10392/4)/(H10392/3)</f>
        <v>1.2437670432411376</v>
      </c>
      <c r="J10392" s="21">
        <f>+(B10392-$L$1)/7</f>
        <v>35</v>
      </c>
    </row>
    <row r="10393" spans="1:10" ht="21.95" customHeight="1" x14ac:dyDescent="0.15">
      <c r="A10393" s="6" t="s">
        <v>314</v>
      </c>
      <c r="B10393" s="4" t="s">
        <v>183</v>
      </c>
      <c r="C10393" s="4" t="s">
        <v>256</v>
      </c>
      <c r="D10393" s="4" t="s">
        <v>263</v>
      </c>
      <c r="E10393" s="5">
        <v>11.74</v>
      </c>
    </row>
    <row r="10394" spans="1:10" ht="21.95" customHeight="1" x14ac:dyDescent="0.15">
      <c r="A10394" s="6" t="s">
        <v>314</v>
      </c>
      <c r="B10394" s="4" t="s">
        <v>183</v>
      </c>
      <c r="C10394" s="4" t="s">
        <v>256</v>
      </c>
      <c r="D10394" s="4" t="s">
        <v>258</v>
      </c>
      <c r="E10394" s="5">
        <v>9.07</v>
      </c>
    </row>
    <row r="10395" spans="1:10" ht="21.95" customHeight="1" x14ac:dyDescent="0.15">
      <c r="A10395" s="9" t="s">
        <v>314</v>
      </c>
      <c r="B10395" s="4" t="s">
        <v>183</v>
      </c>
      <c r="C10395" s="4" t="s">
        <v>256</v>
      </c>
      <c r="D10395" s="4" t="s">
        <v>258</v>
      </c>
      <c r="E10395" s="5">
        <v>9.49</v>
      </c>
    </row>
    <row r="10396" spans="1:10" ht="21.95" customHeight="1" x14ac:dyDescent="0.15">
      <c r="A10396" s="6" t="s">
        <v>314</v>
      </c>
      <c r="B10396" s="4" t="s">
        <v>184</v>
      </c>
      <c r="C10396" s="4" t="s">
        <v>256</v>
      </c>
      <c r="D10396" s="4" t="s">
        <v>263</v>
      </c>
      <c r="E10396" s="5">
        <v>13.7</v>
      </c>
      <c r="F10396" t="s">
        <v>354</v>
      </c>
    </row>
    <row r="10397" spans="1:10" ht="21.95" customHeight="1" x14ac:dyDescent="0.15">
      <c r="A10397" s="6" t="s">
        <v>314</v>
      </c>
      <c r="B10397" s="4" t="s">
        <v>184</v>
      </c>
      <c r="C10397" s="4" t="s">
        <v>256</v>
      </c>
      <c r="D10397" s="4" t="s">
        <v>258</v>
      </c>
      <c r="E10397" s="5">
        <v>11.97</v>
      </c>
    </row>
    <row r="10398" spans="1:10" ht="21.95" customHeight="1" x14ac:dyDescent="0.15">
      <c r="A10398" s="6" t="s">
        <v>314</v>
      </c>
      <c r="B10398" s="4" t="s">
        <v>185</v>
      </c>
      <c r="C10398" s="4" t="s">
        <v>256</v>
      </c>
      <c r="D10398" s="4" t="s">
        <v>263</v>
      </c>
      <c r="E10398" s="5">
        <v>13.12</v>
      </c>
      <c r="F10398" s="13" t="s">
        <v>353</v>
      </c>
    </row>
    <row r="10399" spans="1:10" ht="21.95" customHeight="1" x14ac:dyDescent="0.15">
      <c r="A10399" s="6" t="s">
        <v>314</v>
      </c>
      <c r="B10399" s="4" t="s">
        <v>185</v>
      </c>
      <c r="C10399" s="4" t="s">
        <v>256</v>
      </c>
      <c r="D10399" s="4" t="s">
        <v>263</v>
      </c>
      <c r="E10399" s="5">
        <v>13.58</v>
      </c>
      <c r="F10399" s="13"/>
    </row>
    <row r="10400" spans="1:10" ht="21.95" customHeight="1" x14ac:dyDescent="0.15">
      <c r="A10400" s="6" t="s">
        <v>314</v>
      </c>
      <c r="B10400" s="4" t="s">
        <v>185</v>
      </c>
      <c r="C10400" s="4" t="s">
        <v>256</v>
      </c>
      <c r="D10400" s="4" t="s">
        <v>258</v>
      </c>
      <c r="E10400" s="5">
        <v>9.85</v>
      </c>
      <c r="F10400" s="13"/>
    </row>
    <row r="10401" spans="1:10" ht="21.95" customHeight="1" x14ac:dyDescent="0.15">
      <c r="A10401" s="6" t="s">
        <v>314</v>
      </c>
      <c r="B10401" s="4" t="s">
        <v>185</v>
      </c>
      <c r="C10401" s="4" t="s">
        <v>256</v>
      </c>
      <c r="D10401" s="4" t="s">
        <v>258</v>
      </c>
      <c r="E10401" s="5">
        <v>10.039999999999999</v>
      </c>
      <c r="F10401" s="13"/>
    </row>
    <row r="10402" spans="1:10" ht="21.95" customHeight="1" x14ac:dyDescent="0.15">
      <c r="A10402" s="6" t="s">
        <v>314</v>
      </c>
      <c r="B10402" s="4" t="s">
        <v>186</v>
      </c>
      <c r="C10402" s="4" t="s">
        <v>256</v>
      </c>
      <c r="D10402" s="4" t="s">
        <v>263</v>
      </c>
      <c r="E10402" s="5">
        <v>14.94</v>
      </c>
      <c r="F10402" s="13" t="s">
        <v>354</v>
      </c>
    </row>
    <row r="10403" spans="1:10" ht="21.95" customHeight="1" x14ac:dyDescent="0.15">
      <c r="A10403" s="6" t="s">
        <v>314</v>
      </c>
      <c r="B10403" s="4" t="s">
        <v>186</v>
      </c>
      <c r="C10403" s="4" t="s">
        <v>256</v>
      </c>
      <c r="D10403" s="4" t="s">
        <v>258</v>
      </c>
      <c r="E10403" s="5">
        <v>12.75</v>
      </c>
    </row>
    <row r="10404" spans="1:10" ht="21.95" customHeight="1" x14ac:dyDescent="0.15">
      <c r="A10404" s="6" t="s">
        <v>314</v>
      </c>
      <c r="B10404" s="4" t="s">
        <v>187</v>
      </c>
      <c r="C10404" s="4" t="s">
        <v>256</v>
      </c>
      <c r="D10404" s="4" t="s">
        <v>263</v>
      </c>
      <c r="E10404" s="5">
        <v>12.32</v>
      </c>
      <c r="F10404" t="s">
        <v>353</v>
      </c>
      <c r="G10404" s="17">
        <f>+E10404+E10405+E10406+E10407</f>
        <v>46.18</v>
      </c>
      <c r="H10404" s="17">
        <f>+E10408+E10409</f>
        <v>25.75</v>
      </c>
      <c r="I10404" s="18">
        <f>+(G10404/4)/(H10404/3)</f>
        <v>1.3450485436893203</v>
      </c>
      <c r="J10404" s="21">
        <f>+(B10404-$L$1)/7</f>
        <v>37</v>
      </c>
    </row>
    <row r="10405" spans="1:10" ht="21.95" customHeight="1" x14ac:dyDescent="0.15">
      <c r="A10405" s="6" t="s">
        <v>314</v>
      </c>
      <c r="B10405" s="4" t="s">
        <v>187</v>
      </c>
      <c r="C10405" s="4" t="s">
        <v>256</v>
      </c>
      <c r="D10405" s="4" t="s">
        <v>263</v>
      </c>
      <c r="E10405" s="5">
        <v>13.61</v>
      </c>
    </row>
    <row r="10406" spans="1:10" ht="21.95" customHeight="1" x14ac:dyDescent="0.15">
      <c r="A10406" s="6" t="s">
        <v>314</v>
      </c>
      <c r="B10406" s="4" t="s">
        <v>187</v>
      </c>
      <c r="C10406" s="4" t="s">
        <v>256</v>
      </c>
      <c r="D10406" s="4" t="s">
        <v>258</v>
      </c>
      <c r="E10406" s="5">
        <v>10.32</v>
      </c>
    </row>
    <row r="10407" spans="1:10" ht="21.95" customHeight="1" x14ac:dyDescent="0.15">
      <c r="A10407" s="6" t="s">
        <v>314</v>
      </c>
      <c r="B10407" s="4" t="s">
        <v>187</v>
      </c>
      <c r="C10407" s="4" t="s">
        <v>256</v>
      </c>
      <c r="D10407" s="4" t="s">
        <v>258</v>
      </c>
      <c r="E10407" s="5">
        <v>9.93</v>
      </c>
    </row>
    <row r="10408" spans="1:10" ht="21.95" customHeight="1" x14ac:dyDescent="0.15">
      <c r="A10408" s="6" t="s">
        <v>314</v>
      </c>
      <c r="B10408" s="4" t="s">
        <v>188</v>
      </c>
      <c r="C10408" s="4" t="s">
        <v>256</v>
      </c>
      <c r="D10408" s="4" t="s">
        <v>263</v>
      </c>
      <c r="E10408" s="5">
        <v>13.21</v>
      </c>
      <c r="F10408" t="s">
        <v>354</v>
      </c>
    </row>
    <row r="10409" spans="1:10" ht="21.95" customHeight="1" x14ac:dyDescent="0.15">
      <c r="A10409" s="6" t="s">
        <v>314</v>
      </c>
      <c r="B10409" s="4" t="s">
        <v>188</v>
      </c>
      <c r="C10409" s="4" t="s">
        <v>256</v>
      </c>
      <c r="D10409" s="4" t="s">
        <v>258</v>
      </c>
      <c r="E10409" s="5">
        <v>12.54</v>
      </c>
    </row>
    <row r="10410" spans="1:10" ht="21.95" customHeight="1" x14ac:dyDescent="0.15">
      <c r="A10410" s="6" t="s">
        <v>314</v>
      </c>
      <c r="B10410" s="4" t="s">
        <v>189</v>
      </c>
      <c r="C10410" s="4" t="s">
        <v>256</v>
      </c>
      <c r="D10410" s="4" t="s">
        <v>263</v>
      </c>
      <c r="E10410" s="5">
        <v>12.62</v>
      </c>
      <c r="F10410" t="s">
        <v>353</v>
      </c>
      <c r="G10410" s="17">
        <f>+E10410+E10411+E10412+E10413</f>
        <v>39.33</v>
      </c>
      <c r="H10410" s="17">
        <f>+E10414+E10415</f>
        <v>25.26</v>
      </c>
      <c r="I10410" s="18">
        <f>+(G10410/4)/(H10410/3)</f>
        <v>1.1677553444180522</v>
      </c>
      <c r="J10410" s="21">
        <f>+(B10410-$L$1)/7</f>
        <v>38</v>
      </c>
    </row>
    <row r="10411" spans="1:10" ht="21.95" customHeight="1" x14ac:dyDescent="0.15">
      <c r="A10411" s="6" t="s">
        <v>314</v>
      </c>
      <c r="B10411" s="4" t="s">
        <v>189</v>
      </c>
      <c r="C10411" s="4" t="s">
        <v>256</v>
      </c>
      <c r="D10411" s="4" t="s">
        <v>263</v>
      </c>
      <c r="E10411" s="5">
        <v>10.37</v>
      </c>
    </row>
    <row r="10412" spans="1:10" ht="21.95" customHeight="1" x14ac:dyDescent="0.15">
      <c r="A10412" s="6" t="s">
        <v>314</v>
      </c>
      <c r="B10412" s="4" t="s">
        <v>189</v>
      </c>
      <c r="C10412" s="4" t="s">
        <v>256</v>
      </c>
      <c r="D10412" s="4" t="s">
        <v>258</v>
      </c>
      <c r="E10412" s="5">
        <v>10.78</v>
      </c>
    </row>
    <row r="10413" spans="1:10" ht="21.95" customHeight="1" x14ac:dyDescent="0.15">
      <c r="A10413" s="6" t="s">
        <v>314</v>
      </c>
      <c r="B10413" s="4" t="s">
        <v>189</v>
      </c>
      <c r="C10413" s="4" t="s">
        <v>256</v>
      </c>
      <c r="D10413" s="4" t="s">
        <v>258</v>
      </c>
      <c r="E10413" s="5">
        <v>5.56</v>
      </c>
    </row>
    <row r="10414" spans="1:10" ht="21.95" customHeight="1" x14ac:dyDescent="0.15">
      <c r="A10414" s="6" t="s">
        <v>314</v>
      </c>
      <c r="B10414" s="4" t="s">
        <v>190</v>
      </c>
      <c r="C10414" s="4" t="s">
        <v>256</v>
      </c>
      <c r="D10414" s="4" t="s">
        <v>263</v>
      </c>
      <c r="E10414" s="5">
        <v>13.46</v>
      </c>
      <c r="F10414" t="s">
        <v>354</v>
      </c>
    </row>
    <row r="10415" spans="1:10" ht="21.95" customHeight="1" x14ac:dyDescent="0.15">
      <c r="A10415" s="6" t="s">
        <v>314</v>
      </c>
      <c r="B10415" s="4" t="s">
        <v>190</v>
      </c>
      <c r="C10415" s="4" t="s">
        <v>256</v>
      </c>
      <c r="D10415" s="4" t="s">
        <v>258</v>
      </c>
      <c r="E10415" s="5">
        <v>11.8</v>
      </c>
    </row>
    <row r="10416" spans="1:10" ht="21.95" customHeight="1" x14ac:dyDescent="0.15">
      <c r="A10416" s="6" t="s">
        <v>314</v>
      </c>
      <c r="B10416" s="4" t="s">
        <v>191</v>
      </c>
      <c r="C10416" s="4" t="s">
        <v>256</v>
      </c>
      <c r="D10416" s="4" t="s">
        <v>263</v>
      </c>
      <c r="E10416" s="5">
        <v>12.59</v>
      </c>
      <c r="F10416" t="s">
        <v>353</v>
      </c>
      <c r="G10416" s="17">
        <f>+E10416+E10417+E10418+E10419</f>
        <v>42.1</v>
      </c>
      <c r="H10416" s="17">
        <f>+E10420+E10421</f>
        <v>23.490000000000002</v>
      </c>
      <c r="I10416" s="18">
        <f>+(G10416/4)/(H10416/3)</f>
        <v>1.3441890166028096</v>
      </c>
      <c r="J10416" s="21">
        <f>+(B10416-$L$1)/7</f>
        <v>39</v>
      </c>
    </row>
    <row r="10417" spans="1:10" ht="21.95" customHeight="1" x14ac:dyDescent="0.15">
      <c r="A10417" s="6" t="s">
        <v>314</v>
      </c>
      <c r="B10417" s="4" t="s">
        <v>191</v>
      </c>
      <c r="C10417" s="4" t="s">
        <v>256</v>
      </c>
      <c r="D10417" s="4" t="s">
        <v>263</v>
      </c>
      <c r="E10417" s="5">
        <v>10.96</v>
      </c>
    </row>
    <row r="10418" spans="1:10" ht="21.95" customHeight="1" x14ac:dyDescent="0.15">
      <c r="A10418" s="6" t="s">
        <v>314</v>
      </c>
      <c r="B10418" s="4" t="s">
        <v>191</v>
      </c>
      <c r="C10418" s="4" t="s">
        <v>256</v>
      </c>
      <c r="D10418" s="4" t="s">
        <v>258</v>
      </c>
      <c r="E10418" s="5">
        <v>9.1300000000000008</v>
      </c>
    </row>
    <row r="10419" spans="1:10" ht="21.95" customHeight="1" x14ac:dyDescent="0.15">
      <c r="A10419" s="6" t="s">
        <v>314</v>
      </c>
      <c r="B10419" s="4" t="s">
        <v>191</v>
      </c>
      <c r="C10419" s="4" t="s">
        <v>256</v>
      </c>
      <c r="D10419" s="4" t="s">
        <v>258</v>
      </c>
      <c r="E10419" s="5">
        <v>9.42</v>
      </c>
    </row>
    <row r="10420" spans="1:10" ht="21.95" customHeight="1" x14ac:dyDescent="0.15">
      <c r="A10420" s="6" t="s">
        <v>314</v>
      </c>
      <c r="B10420" s="4" t="s">
        <v>192</v>
      </c>
      <c r="C10420" s="4" t="s">
        <v>256</v>
      </c>
      <c r="D10420" s="4" t="s">
        <v>263</v>
      </c>
      <c r="E10420" s="5">
        <v>11.71</v>
      </c>
      <c r="F10420" t="s">
        <v>354</v>
      </c>
    </row>
    <row r="10421" spans="1:10" ht="21.95" customHeight="1" x14ac:dyDescent="0.15">
      <c r="A10421" s="6" t="s">
        <v>314</v>
      </c>
      <c r="B10421" s="4" t="s">
        <v>192</v>
      </c>
      <c r="C10421" s="4" t="s">
        <v>256</v>
      </c>
      <c r="D10421" s="4" t="s">
        <v>258</v>
      </c>
      <c r="E10421" s="5">
        <v>11.78</v>
      </c>
    </row>
    <row r="10422" spans="1:10" ht="21.95" customHeight="1" x14ac:dyDescent="0.15">
      <c r="A10422" s="6" t="s">
        <v>314</v>
      </c>
      <c r="B10422" s="4" t="s">
        <v>193</v>
      </c>
      <c r="C10422" s="4" t="s">
        <v>256</v>
      </c>
      <c r="D10422" s="4" t="s">
        <v>263</v>
      </c>
      <c r="E10422" s="5">
        <v>11.78</v>
      </c>
      <c r="F10422" t="s">
        <v>353</v>
      </c>
      <c r="G10422" s="17">
        <f>+E10422+E10423+E10424+E10425</f>
        <v>43.51</v>
      </c>
      <c r="H10422" s="17">
        <f>+E10426+E10427</f>
        <v>23.89</v>
      </c>
      <c r="I10422" s="18">
        <f>+(G10422/4)/(H10422/3)</f>
        <v>1.3659480954374215</v>
      </c>
      <c r="J10422" s="21">
        <f>+(B10422-$L$1)/7</f>
        <v>40</v>
      </c>
    </row>
    <row r="10423" spans="1:10" ht="21.95" customHeight="1" x14ac:dyDescent="0.15">
      <c r="A10423" s="6" t="s">
        <v>314</v>
      </c>
      <c r="B10423" s="4" t="s">
        <v>193</v>
      </c>
      <c r="C10423" s="4" t="s">
        <v>256</v>
      </c>
      <c r="D10423" s="4" t="s">
        <v>263</v>
      </c>
      <c r="E10423" s="5">
        <v>11.35</v>
      </c>
    </row>
    <row r="10424" spans="1:10" ht="21.95" customHeight="1" x14ac:dyDescent="0.15">
      <c r="A10424" s="6" t="s">
        <v>314</v>
      </c>
      <c r="B10424" s="4" t="s">
        <v>193</v>
      </c>
      <c r="C10424" s="4" t="s">
        <v>256</v>
      </c>
      <c r="D10424" s="4" t="s">
        <v>260</v>
      </c>
      <c r="E10424" s="5">
        <v>10.16</v>
      </c>
    </row>
    <row r="10425" spans="1:10" ht="21.95" customHeight="1" x14ac:dyDescent="0.15">
      <c r="A10425" s="6" t="s">
        <v>314</v>
      </c>
      <c r="B10425" s="4" t="s">
        <v>193</v>
      </c>
      <c r="C10425" s="4" t="s">
        <v>256</v>
      </c>
      <c r="D10425" s="4" t="s">
        <v>260</v>
      </c>
      <c r="E10425" s="5">
        <v>10.220000000000001</v>
      </c>
    </row>
    <row r="10426" spans="1:10" ht="21.95" customHeight="1" x14ac:dyDescent="0.15">
      <c r="A10426" s="6" t="s">
        <v>314</v>
      </c>
      <c r="B10426" s="4" t="s">
        <v>194</v>
      </c>
      <c r="C10426" s="4" t="s">
        <v>256</v>
      </c>
      <c r="D10426" s="4" t="s">
        <v>263</v>
      </c>
      <c r="E10426" s="5">
        <v>12.11</v>
      </c>
      <c r="F10426" t="s">
        <v>354</v>
      </c>
    </row>
    <row r="10427" spans="1:10" ht="21.95" customHeight="1" x14ac:dyDescent="0.15">
      <c r="A10427" s="6" t="s">
        <v>314</v>
      </c>
      <c r="B10427" s="4" t="s">
        <v>194</v>
      </c>
      <c r="C10427" s="4" t="s">
        <v>256</v>
      </c>
      <c r="D10427" s="4" t="s">
        <v>260</v>
      </c>
      <c r="E10427" s="5">
        <v>11.78</v>
      </c>
    </row>
    <row r="10428" spans="1:10" ht="21.95" customHeight="1" x14ac:dyDescent="0.15">
      <c r="A10428" s="6" t="s">
        <v>314</v>
      </c>
      <c r="B10428" s="4" t="s">
        <v>195</v>
      </c>
      <c r="C10428" s="4" t="s">
        <v>256</v>
      </c>
      <c r="D10428" s="4" t="s">
        <v>263</v>
      </c>
      <c r="E10428" s="5">
        <v>12.61</v>
      </c>
      <c r="F10428" s="13" t="s">
        <v>353</v>
      </c>
    </row>
    <row r="10429" spans="1:10" ht="21.95" customHeight="1" x14ac:dyDescent="0.15">
      <c r="A10429" s="6" t="s">
        <v>314</v>
      </c>
      <c r="B10429" s="4" t="s">
        <v>195</v>
      </c>
      <c r="C10429" s="4" t="s">
        <v>256</v>
      </c>
      <c r="D10429" s="4" t="s">
        <v>263</v>
      </c>
      <c r="E10429" s="5">
        <v>13.69</v>
      </c>
      <c r="F10429" s="13"/>
    </row>
    <row r="10430" spans="1:10" ht="21.95" customHeight="1" x14ac:dyDescent="0.15">
      <c r="A10430" s="6" t="s">
        <v>314</v>
      </c>
      <c r="B10430" s="4" t="s">
        <v>195</v>
      </c>
      <c r="C10430" s="4" t="s">
        <v>256</v>
      </c>
      <c r="D10430" s="4" t="s">
        <v>261</v>
      </c>
      <c r="E10430" s="5">
        <v>8.26</v>
      </c>
      <c r="F10430" s="13"/>
    </row>
    <row r="10431" spans="1:10" ht="21.95" customHeight="1" x14ac:dyDescent="0.15">
      <c r="A10431" s="6" t="s">
        <v>314</v>
      </c>
      <c r="B10431" s="4" t="s">
        <v>195</v>
      </c>
      <c r="C10431" s="4" t="s">
        <v>256</v>
      </c>
      <c r="D10431" s="4" t="s">
        <v>261</v>
      </c>
      <c r="E10431" s="5">
        <v>6.41</v>
      </c>
      <c r="F10431" s="13"/>
    </row>
    <row r="10432" spans="1:10" ht="21.95" customHeight="1" x14ac:dyDescent="0.15">
      <c r="A10432" s="6" t="s">
        <v>314</v>
      </c>
      <c r="B10432" s="4" t="s">
        <v>196</v>
      </c>
      <c r="C10432" s="4" t="s">
        <v>256</v>
      </c>
      <c r="D10432" s="4" t="s">
        <v>263</v>
      </c>
      <c r="E10432" s="5">
        <v>13.72</v>
      </c>
      <c r="F10432" s="13" t="s">
        <v>354</v>
      </c>
    </row>
    <row r="10433" spans="1:10" ht="21.95" customHeight="1" x14ac:dyDescent="0.15">
      <c r="A10433" s="6" t="s">
        <v>314</v>
      </c>
      <c r="B10433" s="4" t="s">
        <v>196</v>
      </c>
      <c r="C10433" s="4" t="s">
        <v>256</v>
      </c>
      <c r="D10433" s="4" t="s">
        <v>258</v>
      </c>
      <c r="E10433" s="5">
        <v>11.65</v>
      </c>
    </row>
    <row r="10434" spans="1:10" ht="21.95" customHeight="1" x14ac:dyDescent="0.15">
      <c r="A10434" s="6" t="s">
        <v>314</v>
      </c>
      <c r="B10434" s="4" t="s">
        <v>197</v>
      </c>
      <c r="C10434" s="4" t="s">
        <v>256</v>
      </c>
      <c r="D10434" s="4" t="s">
        <v>263</v>
      </c>
      <c r="E10434" s="5">
        <v>11.67</v>
      </c>
      <c r="F10434" t="s">
        <v>353</v>
      </c>
      <c r="G10434" s="17">
        <f>+E10434+E10435+E10436+E10437</f>
        <v>39.019999999999996</v>
      </c>
      <c r="H10434" s="17">
        <f>+E10438+E10439</f>
        <v>23.1</v>
      </c>
      <c r="I10434" s="18">
        <f>+(G10434/4)/(H10434/3)</f>
        <v>1.2668831168831167</v>
      </c>
      <c r="J10434" s="21">
        <f>+(B10434-$L$1)/7</f>
        <v>42</v>
      </c>
    </row>
    <row r="10435" spans="1:10" ht="21.95" customHeight="1" x14ac:dyDescent="0.15">
      <c r="A10435" s="6" t="s">
        <v>314</v>
      </c>
      <c r="B10435" s="4" t="s">
        <v>197</v>
      </c>
      <c r="C10435" s="4" t="s">
        <v>256</v>
      </c>
      <c r="D10435" s="4" t="s">
        <v>263</v>
      </c>
      <c r="E10435" s="5">
        <v>8.98</v>
      </c>
    </row>
    <row r="10436" spans="1:10" ht="21.95" customHeight="1" x14ac:dyDescent="0.15">
      <c r="A10436" s="6" t="s">
        <v>314</v>
      </c>
      <c r="B10436" s="4" t="s">
        <v>197</v>
      </c>
      <c r="C10436" s="4" t="s">
        <v>256</v>
      </c>
      <c r="D10436" s="4" t="s">
        <v>258</v>
      </c>
      <c r="E10436" s="5">
        <v>9.2100000000000009</v>
      </c>
    </row>
    <row r="10437" spans="1:10" ht="21.95" customHeight="1" x14ac:dyDescent="0.15">
      <c r="A10437" s="6" t="s">
        <v>314</v>
      </c>
      <c r="B10437" s="4" t="s">
        <v>197</v>
      </c>
      <c r="C10437" s="4" t="s">
        <v>256</v>
      </c>
      <c r="D10437" s="4" t="s">
        <v>258</v>
      </c>
      <c r="E10437" s="5">
        <v>9.16</v>
      </c>
    </row>
    <row r="10438" spans="1:10" ht="21.95" customHeight="1" x14ac:dyDescent="0.15">
      <c r="A10438" s="6" t="s">
        <v>314</v>
      </c>
      <c r="B10438" s="4" t="s">
        <v>198</v>
      </c>
      <c r="C10438" s="4" t="s">
        <v>256</v>
      </c>
      <c r="D10438" s="4" t="s">
        <v>263</v>
      </c>
      <c r="E10438" s="5">
        <v>12.48</v>
      </c>
      <c r="F10438" t="s">
        <v>354</v>
      </c>
    </row>
    <row r="10439" spans="1:10" ht="21.95" customHeight="1" x14ac:dyDescent="0.15">
      <c r="A10439" s="6" t="s">
        <v>314</v>
      </c>
      <c r="B10439" s="4" t="s">
        <v>198</v>
      </c>
      <c r="C10439" s="4" t="s">
        <v>256</v>
      </c>
      <c r="D10439" s="4" t="s">
        <v>258</v>
      </c>
      <c r="E10439" s="5">
        <v>10.62</v>
      </c>
    </row>
    <row r="10440" spans="1:10" ht="21.95" customHeight="1" x14ac:dyDescent="0.15">
      <c r="A10440" s="9" t="s">
        <v>314</v>
      </c>
      <c r="B10440" s="4" t="s">
        <v>199</v>
      </c>
      <c r="C10440" s="4" t="s">
        <v>256</v>
      </c>
      <c r="D10440" s="4" t="s">
        <v>263</v>
      </c>
      <c r="E10440" s="5">
        <v>11.74</v>
      </c>
      <c r="F10440" t="s">
        <v>353</v>
      </c>
      <c r="G10440" s="17">
        <f>+E10440+E10441+E10442+E10443</f>
        <v>41.85</v>
      </c>
      <c r="H10440" s="17">
        <f>+E10444+E10445</f>
        <v>22.9</v>
      </c>
      <c r="I10440" s="18">
        <f>+(G10440/4)/(H10440/3)</f>
        <v>1.3706331877729259</v>
      </c>
      <c r="J10440" s="21">
        <f>+(B10440-$L$1)/7</f>
        <v>43</v>
      </c>
    </row>
    <row r="10441" spans="1:10" ht="21.95" customHeight="1" x14ac:dyDescent="0.15">
      <c r="A10441" s="6" t="s">
        <v>314</v>
      </c>
      <c r="B10441" s="4" t="s">
        <v>199</v>
      </c>
      <c r="C10441" s="4" t="s">
        <v>256</v>
      </c>
      <c r="D10441" s="4" t="s">
        <v>263</v>
      </c>
      <c r="E10441" s="5">
        <v>11.23</v>
      </c>
    </row>
    <row r="10442" spans="1:10" ht="21.95" customHeight="1" x14ac:dyDescent="0.15">
      <c r="A10442" s="6" t="s">
        <v>314</v>
      </c>
      <c r="B10442" s="4" t="s">
        <v>199</v>
      </c>
      <c r="C10442" s="4" t="s">
        <v>256</v>
      </c>
      <c r="D10442" s="4" t="s">
        <v>258</v>
      </c>
      <c r="E10442" s="5">
        <v>8.8800000000000008</v>
      </c>
    </row>
    <row r="10443" spans="1:10" ht="21.95" customHeight="1" x14ac:dyDescent="0.15">
      <c r="A10443" s="6" t="s">
        <v>314</v>
      </c>
      <c r="B10443" s="4" t="s">
        <v>199</v>
      </c>
      <c r="C10443" s="4" t="s">
        <v>256</v>
      </c>
      <c r="D10443" s="4" t="s">
        <v>258</v>
      </c>
      <c r="E10443" s="5">
        <v>10</v>
      </c>
    </row>
    <row r="10444" spans="1:10" ht="21.95" customHeight="1" x14ac:dyDescent="0.15">
      <c r="A10444" s="6" t="s">
        <v>314</v>
      </c>
      <c r="B10444" s="4" t="s">
        <v>201</v>
      </c>
      <c r="C10444" s="4" t="s">
        <v>256</v>
      </c>
      <c r="D10444" s="4" t="s">
        <v>263</v>
      </c>
      <c r="E10444" s="5">
        <v>12.25</v>
      </c>
      <c r="F10444" t="s">
        <v>354</v>
      </c>
    </row>
    <row r="10445" spans="1:10" ht="21.95" customHeight="1" x14ac:dyDescent="0.15">
      <c r="A10445" s="6" t="s">
        <v>314</v>
      </c>
      <c r="B10445" s="4" t="s">
        <v>201</v>
      </c>
      <c r="C10445" s="4" t="s">
        <v>256</v>
      </c>
      <c r="D10445" s="4" t="s">
        <v>258</v>
      </c>
      <c r="E10445" s="5">
        <v>10.65</v>
      </c>
    </row>
    <row r="10446" spans="1:10" ht="21.95" customHeight="1" x14ac:dyDescent="0.15">
      <c r="A10446" s="6" t="s">
        <v>314</v>
      </c>
      <c r="B10446" s="4" t="s">
        <v>202</v>
      </c>
      <c r="C10446" s="4" t="s">
        <v>256</v>
      </c>
      <c r="D10446" s="4" t="s">
        <v>263</v>
      </c>
      <c r="E10446" s="5">
        <v>14.82</v>
      </c>
      <c r="F10446" t="s">
        <v>353</v>
      </c>
      <c r="G10446" s="17">
        <f>+E10446+E10447+E10448+E10449</f>
        <v>47.4</v>
      </c>
      <c r="H10446" s="17">
        <f>+E10450+E10451</f>
        <v>24.869999999999997</v>
      </c>
      <c r="I10446" s="18">
        <f>+(G10446/4)/(H10446/3)</f>
        <v>1.4294330518697227</v>
      </c>
      <c r="J10446" s="21">
        <f>+(B10446-$L$1)/7</f>
        <v>44</v>
      </c>
    </row>
    <row r="10447" spans="1:10" ht="21.95" customHeight="1" x14ac:dyDescent="0.15">
      <c r="A10447" s="6" t="s">
        <v>314</v>
      </c>
      <c r="B10447" s="4" t="s">
        <v>202</v>
      </c>
      <c r="C10447" s="4" t="s">
        <v>256</v>
      </c>
      <c r="D10447" s="4" t="s">
        <v>263</v>
      </c>
      <c r="E10447" s="5">
        <v>12.3</v>
      </c>
    </row>
    <row r="10448" spans="1:10" ht="21.95" customHeight="1" x14ac:dyDescent="0.15">
      <c r="A10448" s="6" t="s">
        <v>314</v>
      </c>
      <c r="B10448" s="4" t="s">
        <v>202</v>
      </c>
      <c r="C10448" s="4" t="s">
        <v>256</v>
      </c>
      <c r="D10448" s="4" t="s">
        <v>258</v>
      </c>
      <c r="E10448" s="5">
        <v>8.7899999999999991</v>
      </c>
    </row>
    <row r="10449" spans="1:10" ht="21.95" customHeight="1" x14ac:dyDescent="0.15">
      <c r="A10449" s="6" t="s">
        <v>314</v>
      </c>
      <c r="B10449" s="4" t="s">
        <v>202</v>
      </c>
      <c r="C10449" s="4" t="s">
        <v>256</v>
      </c>
      <c r="D10449" s="4" t="s">
        <v>258</v>
      </c>
      <c r="E10449" s="5">
        <v>11.49</v>
      </c>
    </row>
    <row r="10450" spans="1:10" ht="21.95" customHeight="1" x14ac:dyDescent="0.15">
      <c r="A10450" s="6" t="s">
        <v>314</v>
      </c>
      <c r="B10450" s="4" t="s">
        <v>203</v>
      </c>
      <c r="C10450" s="4" t="s">
        <v>256</v>
      </c>
      <c r="D10450" s="4" t="s">
        <v>263</v>
      </c>
      <c r="E10450" s="5">
        <v>13.59</v>
      </c>
      <c r="F10450" t="s">
        <v>354</v>
      </c>
    </row>
    <row r="10451" spans="1:10" ht="21.95" customHeight="1" x14ac:dyDescent="0.15">
      <c r="A10451" s="6" t="s">
        <v>314</v>
      </c>
      <c r="B10451" s="4" t="s">
        <v>203</v>
      </c>
      <c r="C10451" s="4" t="s">
        <v>256</v>
      </c>
      <c r="D10451" s="4" t="s">
        <v>258</v>
      </c>
      <c r="E10451" s="5">
        <v>11.28</v>
      </c>
    </row>
    <row r="10452" spans="1:10" ht="21.95" customHeight="1" x14ac:dyDescent="0.15">
      <c r="A10452" s="6" t="s">
        <v>314</v>
      </c>
      <c r="B10452" s="4" t="s">
        <v>205</v>
      </c>
      <c r="C10452" s="4" t="s">
        <v>256</v>
      </c>
      <c r="D10452" s="4" t="s">
        <v>263</v>
      </c>
      <c r="E10452" s="5">
        <v>12.99</v>
      </c>
      <c r="F10452" t="s">
        <v>353</v>
      </c>
      <c r="G10452" s="17">
        <f>+E10452+E10453+E10454+E10455</f>
        <v>39.519999999999996</v>
      </c>
      <c r="H10452" s="17">
        <f>+E10456+E10457</f>
        <v>22.12</v>
      </c>
      <c r="I10452" s="18">
        <f>+(G10452/4)/(H10452/3)</f>
        <v>1.3399638336347195</v>
      </c>
      <c r="J10452" s="21">
        <f>+(B10452-$L$1)/7</f>
        <v>45</v>
      </c>
    </row>
    <row r="10453" spans="1:10" ht="21.95" customHeight="1" x14ac:dyDescent="0.15">
      <c r="A10453" s="6" t="s">
        <v>314</v>
      </c>
      <c r="B10453" s="4" t="s">
        <v>205</v>
      </c>
      <c r="C10453" s="4" t="s">
        <v>256</v>
      </c>
      <c r="D10453" s="4" t="s">
        <v>263</v>
      </c>
      <c r="E10453" s="5">
        <v>9.8800000000000008</v>
      </c>
    </row>
    <row r="10454" spans="1:10" ht="21.95" customHeight="1" x14ac:dyDescent="0.15">
      <c r="A10454" s="6" t="s">
        <v>314</v>
      </c>
      <c r="B10454" s="4" t="s">
        <v>205</v>
      </c>
      <c r="C10454" s="4" t="s">
        <v>256</v>
      </c>
      <c r="D10454" s="4" t="s">
        <v>258</v>
      </c>
      <c r="E10454" s="5">
        <v>8.49</v>
      </c>
    </row>
    <row r="10455" spans="1:10" ht="21.95" customHeight="1" x14ac:dyDescent="0.15">
      <c r="A10455" s="6" t="s">
        <v>314</v>
      </c>
      <c r="B10455" s="4" t="s">
        <v>205</v>
      </c>
      <c r="C10455" s="4" t="s">
        <v>256</v>
      </c>
      <c r="D10455" s="4" t="s">
        <v>258</v>
      </c>
      <c r="E10455" s="5">
        <v>8.16</v>
      </c>
    </row>
    <row r="10456" spans="1:10" ht="21.95" customHeight="1" x14ac:dyDescent="0.15">
      <c r="A10456" s="6" t="s">
        <v>314</v>
      </c>
      <c r="B10456" s="4" t="s">
        <v>206</v>
      </c>
      <c r="C10456" s="4" t="s">
        <v>256</v>
      </c>
      <c r="D10456" s="4" t="s">
        <v>263</v>
      </c>
      <c r="E10456" s="5">
        <v>11.47</v>
      </c>
      <c r="F10456" t="s">
        <v>354</v>
      </c>
    </row>
    <row r="10457" spans="1:10" ht="21.95" customHeight="1" x14ac:dyDescent="0.15">
      <c r="A10457" s="6" t="s">
        <v>314</v>
      </c>
      <c r="B10457" s="4" t="s">
        <v>206</v>
      </c>
      <c r="C10457" s="4" t="s">
        <v>256</v>
      </c>
      <c r="D10457" s="4" t="s">
        <v>258</v>
      </c>
      <c r="E10457" s="5">
        <v>10.65</v>
      </c>
    </row>
    <row r="10458" spans="1:10" ht="21.95" customHeight="1" x14ac:dyDescent="0.15">
      <c r="A10458" s="6" t="s">
        <v>314</v>
      </c>
      <c r="B10458" s="4" t="s">
        <v>207</v>
      </c>
      <c r="C10458" s="4" t="s">
        <v>256</v>
      </c>
      <c r="D10458" s="4" t="s">
        <v>263</v>
      </c>
      <c r="E10458" s="5">
        <v>12.41</v>
      </c>
      <c r="F10458" t="s">
        <v>353</v>
      </c>
      <c r="G10458" s="17">
        <f>+E10458+E10459+E10460+E10461+E10462</f>
        <v>42.230000000000004</v>
      </c>
      <c r="H10458" s="17">
        <f>E10463+E10464</f>
        <v>22.35</v>
      </c>
      <c r="I10458" s="18">
        <f>+(G10458/4)/(H10458/3)</f>
        <v>1.4171140939597315</v>
      </c>
      <c r="J10458" s="21">
        <f>+(B10458-$L$1)/7</f>
        <v>46</v>
      </c>
    </row>
    <row r="10459" spans="1:10" ht="21.95" customHeight="1" x14ac:dyDescent="0.15">
      <c r="A10459" s="6" t="s">
        <v>314</v>
      </c>
      <c r="B10459" s="4" t="s">
        <v>207</v>
      </c>
      <c r="C10459" s="4" t="s">
        <v>256</v>
      </c>
      <c r="D10459" s="4" t="s">
        <v>263</v>
      </c>
      <c r="E10459" s="5">
        <v>7.37</v>
      </c>
    </row>
    <row r="10460" spans="1:10" ht="21.95" customHeight="1" x14ac:dyDescent="0.15">
      <c r="A10460" s="6" t="s">
        <v>314</v>
      </c>
      <c r="B10460" s="4" t="s">
        <v>207</v>
      </c>
      <c r="C10460" s="4" t="s">
        <v>256</v>
      </c>
      <c r="D10460" s="4" t="s">
        <v>265</v>
      </c>
      <c r="E10460" s="5">
        <v>1.73</v>
      </c>
    </row>
    <row r="10461" spans="1:10" ht="21.95" customHeight="1" x14ac:dyDescent="0.15">
      <c r="A10461" s="6" t="s">
        <v>314</v>
      </c>
      <c r="B10461" s="4" t="s">
        <v>207</v>
      </c>
      <c r="C10461" s="4" t="s">
        <v>256</v>
      </c>
      <c r="D10461" s="4" t="s">
        <v>258</v>
      </c>
      <c r="E10461" s="5">
        <v>9.43</v>
      </c>
    </row>
    <row r="10462" spans="1:10" ht="21.95" customHeight="1" x14ac:dyDescent="0.15">
      <c r="A10462" s="6" t="s">
        <v>314</v>
      </c>
      <c r="B10462" s="4" t="s">
        <v>207</v>
      </c>
      <c r="C10462" s="4" t="s">
        <v>256</v>
      </c>
      <c r="D10462" s="4" t="s">
        <v>258</v>
      </c>
      <c r="E10462" s="5">
        <v>11.29</v>
      </c>
    </row>
    <row r="10463" spans="1:10" ht="21.95" customHeight="1" x14ac:dyDescent="0.15">
      <c r="A10463" s="6" t="s">
        <v>314</v>
      </c>
      <c r="B10463" s="4" t="s">
        <v>208</v>
      </c>
      <c r="C10463" s="4" t="s">
        <v>256</v>
      </c>
      <c r="D10463" s="4" t="s">
        <v>258</v>
      </c>
      <c r="E10463" s="5">
        <v>10.48</v>
      </c>
      <c r="F10463" t="s">
        <v>354</v>
      </c>
    </row>
    <row r="10464" spans="1:10" ht="21.95" customHeight="1" x14ac:dyDescent="0.15">
      <c r="A10464" s="6" t="s">
        <v>314</v>
      </c>
      <c r="B10464" s="4" t="s">
        <v>208</v>
      </c>
      <c r="C10464" s="4" t="s">
        <v>256</v>
      </c>
      <c r="D10464" s="4" t="s">
        <v>260</v>
      </c>
      <c r="E10464" s="5">
        <v>11.87</v>
      </c>
    </row>
    <row r="10465" spans="1:10" ht="21.95" customHeight="1" x14ac:dyDescent="0.15">
      <c r="A10465" s="6" t="s">
        <v>314</v>
      </c>
      <c r="B10465" s="4" t="s">
        <v>209</v>
      </c>
      <c r="C10465" s="4" t="s">
        <v>256</v>
      </c>
      <c r="D10465" s="4" t="s">
        <v>258</v>
      </c>
      <c r="E10465" s="5">
        <v>8.8000000000000007</v>
      </c>
      <c r="F10465" s="13" t="s">
        <v>353</v>
      </c>
    </row>
    <row r="10466" spans="1:10" ht="21.95" customHeight="1" x14ac:dyDescent="0.15">
      <c r="A10466" s="6" t="s">
        <v>314</v>
      </c>
      <c r="B10466" s="4" t="s">
        <v>209</v>
      </c>
      <c r="C10466" s="4" t="s">
        <v>256</v>
      </c>
      <c r="D10466" s="4" t="s">
        <v>258</v>
      </c>
      <c r="E10466" s="5">
        <v>9.19</v>
      </c>
      <c r="F10466" s="13"/>
    </row>
    <row r="10467" spans="1:10" ht="21.95" customHeight="1" x14ac:dyDescent="0.15">
      <c r="A10467" s="6" t="s">
        <v>314</v>
      </c>
      <c r="B10467" s="4" t="s">
        <v>209</v>
      </c>
      <c r="C10467" s="4" t="s">
        <v>256</v>
      </c>
      <c r="D10467" s="4" t="s">
        <v>260</v>
      </c>
      <c r="E10467" s="5">
        <v>12.13</v>
      </c>
      <c r="F10467" s="13"/>
    </row>
    <row r="10468" spans="1:10" ht="21.95" customHeight="1" x14ac:dyDescent="0.15">
      <c r="A10468" s="6" t="s">
        <v>314</v>
      </c>
      <c r="B10468" s="4" t="s">
        <v>209</v>
      </c>
      <c r="C10468" s="4" t="s">
        <v>256</v>
      </c>
      <c r="D10468" s="4" t="s">
        <v>260</v>
      </c>
      <c r="E10468" s="5">
        <v>10.63</v>
      </c>
      <c r="F10468" s="13"/>
    </row>
    <row r="10469" spans="1:10" ht="21.95" customHeight="1" x14ac:dyDescent="0.15">
      <c r="A10469" s="6" t="s">
        <v>314</v>
      </c>
      <c r="B10469" s="4" t="s">
        <v>210</v>
      </c>
      <c r="C10469" s="4" t="s">
        <v>256</v>
      </c>
      <c r="D10469" s="4" t="s">
        <v>258</v>
      </c>
      <c r="E10469" s="5">
        <v>6.84</v>
      </c>
      <c r="F10469" s="13" t="s">
        <v>354</v>
      </c>
    </row>
    <row r="10470" spans="1:10" ht="21.95" customHeight="1" x14ac:dyDescent="0.15">
      <c r="A10470" s="6" t="s">
        <v>314</v>
      </c>
      <c r="B10470" s="4" t="s">
        <v>210</v>
      </c>
      <c r="C10470" s="4" t="s">
        <v>256</v>
      </c>
      <c r="D10470" s="4" t="s">
        <v>260</v>
      </c>
      <c r="E10470" s="5">
        <v>9.02</v>
      </c>
      <c r="F10470" s="13"/>
    </row>
    <row r="10471" spans="1:10" ht="21.95" customHeight="1" x14ac:dyDescent="0.15">
      <c r="A10471" s="6" t="s">
        <v>314</v>
      </c>
      <c r="B10471" s="4" t="s">
        <v>211</v>
      </c>
      <c r="C10471" s="4" t="s">
        <v>256</v>
      </c>
      <c r="D10471" s="4" t="s">
        <v>263</v>
      </c>
      <c r="E10471" s="5">
        <v>12.6</v>
      </c>
      <c r="F10471" s="13" t="s">
        <v>353</v>
      </c>
    </row>
    <row r="10472" spans="1:10" ht="21.95" customHeight="1" x14ac:dyDescent="0.15">
      <c r="A10472" s="6" t="s">
        <v>314</v>
      </c>
      <c r="B10472" s="4" t="s">
        <v>211</v>
      </c>
      <c r="C10472" s="4" t="s">
        <v>256</v>
      </c>
      <c r="D10472" s="4" t="s">
        <v>263</v>
      </c>
      <c r="E10472" s="5">
        <v>12.7</v>
      </c>
      <c r="F10472" s="13"/>
    </row>
    <row r="10473" spans="1:10" ht="21.95" customHeight="1" x14ac:dyDescent="0.15">
      <c r="A10473" s="6" t="s">
        <v>314</v>
      </c>
      <c r="B10473" s="4" t="s">
        <v>211</v>
      </c>
      <c r="C10473" s="4" t="s">
        <v>256</v>
      </c>
      <c r="D10473" s="4" t="s">
        <v>263</v>
      </c>
      <c r="E10473" s="5">
        <v>5.93</v>
      </c>
      <c r="F10473" s="13"/>
    </row>
    <row r="10474" spans="1:10" ht="21.95" customHeight="1" x14ac:dyDescent="0.15">
      <c r="A10474" s="6" t="s">
        <v>314</v>
      </c>
      <c r="B10474" s="4" t="s">
        <v>211</v>
      </c>
      <c r="C10474" s="4" t="s">
        <v>256</v>
      </c>
      <c r="D10474" s="4" t="s">
        <v>258</v>
      </c>
      <c r="E10474" s="5">
        <v>13.53</v>
      </c>
      <c r="F10474" s="13"/>
    </row>
    <row r="10475" spans="1:10" ht="21.95" customHeight="1" x14ac:dyDescent="0.15">
      <c r="A10475" s="6" t="s">
        <v>314</v>
      </c>
      <c r="B10475" s="4" t="s">
        <v>211</v>
      </c>
      <c r="C10475" s="4" t="s">
        <v>256</v>
      </c>
      <c r="D10475" s="4" t="s">
        <v>258</v>
      </c>
      <c r="E10475" s="5">
        <v>13.8</v>
      </c>
      <c r="F10475" s="13"/>
    </row>
    <row r="10476" spans="1:10" ht="21.95" customHeight="1" x14ac:dyDescent="0.15">
      <c r="A10476" s="6" t="s">
        <v>314</v>
      </c>
      <c r="B10476" s="4" t="s">
        <v>211</v>
      </c>
      <c r="C10476" s="4" t="s">
        <v>256</v>
      </c>
      <c r="D10476" s="4" t="s">
        <v>258</v>
      </c>
      <c r="E10476" s="5">
        <v>2.06</v>
      </c>
      <c r="F10476" s="13"/>
    </row>
    <row r="10477" spans="1:10" ht="21.95" customHeight="1" x14ac:dyDescent="0.15">
      <c r="A10477" s="6" t="s">
        <v>314</v>
      </c>
      <c r="B10477" s="4" t="s">
        <v>212</v>
      </c>
      <c r="C10477" s="4" t="s">
        <v>256</v>
      </c>
      <c r="D10477" s="4" t="s">
        <v>263</v>
      </c>
      <c r="E10477" s="5">
        <v>13.01</v>
      </c>
      <c r="F10477" s="13" t="s">
        <v>354</v>
      </c>
    </row>
    <row r="10478" spans="1:10" ht="21.95" customHeight="1" x14ac:dyDescent="0.15">
      <c r="A10478" s="6" t="s">
        <v>314</v>
      </c>
      <c r="B10478" s="4" t="s">
        <v>212</v>
      </c>
      <c r="C10478" s="4" t="s">
        <v>256</v>
      </c>
      <c r="D10478" s="4" t="s">
        <v>258</v>
      </c>
      <c r="E10478" s="5">
        <v>11.86</v>
      </c>
    </row>
    <row r="10479" spans="1:10" ht="21.95" customHeight="1" x14ac:dyDescent="0.15">
      <c r="A10479" s="6" t="s">
        <v>314</v>
      </c>
      <c r="B10479" s="4" t="s">
        <v>213</v>
      </c>
      <c r="C10479" s="4" t="s">
        <v>256</v>
      </c>
      <c r="D10479" s="4" t="s">
        <v>263</v>
      </c>
      <c r="E10479" s="5">
        <v>12.1</v>
      </c>
      <c r="F10479" t="s">
        <v>353</v>
      </c>
      <c r="G10479" s="17">
        <f>+E10479+E10480+E10481+E10482</f>
        <v>40.31</v>
      </c>
      <c r="H10479" s="17">
        <f>+E10483+E10484</f>
        <v>22.17</v>
      </c>
      <c r="I10479" s="18">
        <f>+(G10479/4)/(H10479/3)</f>
        <v>1.3636671177266577</v>
      </c>
      <c r="J10479" s="21">
        <f>+(B10479-$L$1)/7</f>
        <v>49</v>
      </c>
    </row>
    <row r="10480" spans="1:10" ht="21.95" customHeight="1" x14ac:dyDescent="0.15">
      <c r="A10480" s="6" t="s">
        <v>314</v>
      </c>
      <c r="B10480" s="4" t="s">
        <v>213</v>
      </c>
      <c r="C10480" s="4" t="s">
        <v>256</v>
      </c>
      <c r="D10480" s="4" t="s">
        <v>263</v>
      </c>
      <c r="E10480" s="5">
        <v>11.88</v>
      </c>
    </row>
    <row r="10481" spans="1:10" ht="21.95" customHeight="1" x14ac:dyDescent="0.15">
      <c r="A10481" s="6" t="s">
        <v>314</v>
      </c>
      <c r="B10481" s="4" t="s">
        <v>213</v>
      </c>
      <c r="C10481" s="4" t="s">
        <v>256</v>
      </c>
      <c r="D10481" s="4" t="s">
        <v>260</v>
      </c>
      <c r="E10481" s="5">
        <v>7.63</v>
      </c>
    </row>
    <row r="10482" spans="1:10" ht="21.95" customHeight="1" x14ac:dyDescent="0.15">
      <c r="A10482" s="6" t="s">
        <v>314</v>
      </c>
      <c r="B10482" s="4" t="s">
        <v>213</v>
      </c>
      <c r="C10482" s="4" t="s">
        <v>256</v>
      </c>
      <c r="D10482" s="4" t="s">
        <v>260</v>
      </c>
      <c r="E10482" s="5">
        <v>8.6999999999999993</v>
      </c>
    </row>
    <row r="10483" spans="1:10" ht="21.95" customHeight="1" x14ac:dyDescent="0.15">
      <c r="A10483" s="6" t="s">
        <v>314</v>
      </c>
      <c r="B10483" s="4" t="s">
        <v>214</v>
      </c>
      <c r="C10483" s="4" t="s">
        <v>256</v>
      </c>
      <c r="D10483" s="4" t="s">
        <v>258</v>
      </c>
      <c r="E10483" s="5">
        <v>11.96</v>
      </c>
      <c r="F10483" t="s">
        <v>354</v>
      </c>
    </row>
    <row r="10484" spans="1:10" ht="21.95" customHeight="1" x14ac:dyDescent="0.15">
      <c r="A10484" s="6" t="s">
        <v>314</v>
      </c>
      <c r="B10484" s="4" t="s">
        <v>214</v>
      </c>
      <c r="C10484" s="4" t="s">
        <v>256</v>
      </c>
      <c r="D10484" s="4" t="s">
        <v>260</v>
      </c>
      <c r="E10484" s="5">
        <v>10.210000000000001</v>
      </c>
    </row>
    <row r="10485" spans="1:10" ht="21.95" customHeight="1" x14ac:dyDescent="0.15">
      <c r="A10485" s="6" t="s">
        <v>314</v>
      </c>
      <c r="B10485" s="4" t="s">
        <v>215</v>
      </c>
      <c r="C10485" s="4" t="s">
        <v>256</v>
      </c>
      <c r="D10485" s="4" t="s">
        <v>263</v>
      </c>
      <c r="E10485" s="5">
        <v>11.68</v>
      </c>
      <c r="F10485" t="s">
        <v>353</v>
      </c>
      <c r="G10485" s="17">
        <f>+E10485+E10486+E10487+E10488</f>
        <v>36.950000000000003</v>
      </c>
      <c r="H10485" s="17">
        <f>+E10489+E10490</f>
        <v>18.259999999999998</v>
      </c>
      <c r="I10485" s="18">
        <f>+(G10485/4)/(H10485/3)</f>
        <v>1.517661555312158</v>
      </c>
      <c r="J10485" s="21">
        <f>+(B10485-$L$1)/7</f>
        <v>50</v>
      </c>
    </row>
    <row r="10486" spans="1:10" ht="21.95" customHeight="1" x14ac:dyDescent="0.15">
      <c r="A10486" s="6" t="s">
        <v>314</v>
      </c>
      <c r="B10486" s="4" t="s">
        <v>215</v>
      </c>
      <c r="C10486" s="4" t="s">
        <v>256</v>
      </c>
      <c r="D10486" s="4" t="s">
        <v>263</v>
      </c>
      <c r="E10486" s="5">
        <v>9.25</v>
      </c>
    </row>
    <row r="10487" spans="1:10" ht="21.95" customHeight="1" x14ac:dyDescent="0.15">
      <c r="A10487" s="9" t="s">
        <v>314</v>
      </c>
      <c r="B10487" s="4" t="s">
        <v>215</v>
      </c>
      <c r="C10487" s="4" t="s">
        <v>256</v>
      </c>
      <c r="D10487" s="4" t="s">
        <v>258</v>
      </c>
      <c r="E10487" s="5">
        <v>11.17</v>
      </c>
    </row>
    <row r="10488" spans="1:10" ht="21.95" customHeight="1" x14ac:dyDescent="0.15">
      <c r="A10488" s="6" t="s">
        <v>314</v>
      </c>
      <c r="B10488" s="4" t="s">
        <v>215</v>
      </c>
      <c r="C10488" s="4" t="s">
        <v>256</v>
      </c>
      <c r="D10488" s="4" t="s">
        <v>258</v>
      </c>
      <c r="E10488" s="5">
        <v>4.8499999999999996</v>
      </c>
    </row>
    <row r="10489" spans="1:10" ht="21.95" customHeight="1" x14ac:dyDescent="0.15">
      <c r="A10489" s="6" t="s">
        <v>314</v>
      </c>
      <c r="B10489" s="4" t="s">
        <v>216</v>
      </c>
      <c r="C10489" s="4" t="s">
        <v>256</v>
      </c>
      <c r="D10489" s="4" t="s">
        <v>263</v>
      </c>
      <c r="E10489" s="5">
        <v>10.49</v>
      </c>
      <c r="F10489" t="s">
        <v>354</v>
      </c>
    </row>
    <row r="10490" spans="1:10" ht="21.95" customHeight="1" x14ac:dyDescent="0.15">
      <c r="A10490" s="6" t="s">
        <v>314</v>
      </c>
      <c r="B10490" s="4" t="s">
        <v>216</v>
      </c>
      <c r="C10490" s="4" t="s">
        <v>256</v>
      </c>
      <c r="D10490" s="4" t="s">
        <v>258</v>
      </c>
      <c r="E10490" s="5">
        <v>7.77</v>
      </c>
    </row>
    <row r="10491" spans="1:10" ht="21.95" customHeight="1" x14ac:dyDescent="0.15">
      <c r="A10491" s="6" t="s">
        <v>314</v>
      </c>
      <c r="B10491" s="4" t="s">
        <v>217</v>
      </c>
      <c r="C10491" s="4" t="s">
        <v>256</v>
      </c>
      <c r="D10491" s="4" t="s">
        <v>263</v>
      </c>
      <c r="E10491" s="5">
        <v>12.19</v>
      </c>
      <c r="F10491" t="s">
        <v>353</v>
      </c>
      <c r="G10491" s="17">
        <f>+E10491+E10492+E10493+E10494</f>
        <v>39.33</v>
      </c>
      <c r="H10491" s="17">
        <f>+E10495+E10496</f>
        <v>22.740000000000002</v>
      </c>
      <c r="I10491" s="18">
        <f>+(G10491/4)/(H10491/3)</f>
        <v>1.2971635883905011</v>
      </c>
      <c r="J10491" s="21">
        <f>+(B10491-$L$1)/7</f>
        <v>51</v>
      </c>
    </row>
    <row r="10492" spans="1:10" ht="21.95" customHeight="1" x14ac:dyDescent="0.15">
      <c r="A10492" s="6" t="s">
        <v>314</v>
      </c>
      <c r="B10492" s="4" t="s">
        <v>217</v>
      </c>
      <c r="C10492" s="4" t="s">
        <v>256</v>
      </c>
      <c r="D10492" s="4" t="s">
        <v>263</v>
      </c>
      <c r="E10492" s="5">
        <v>10.35</v>
      </c>
    </row>
    <row r="10493" spans="1:10" ht="21.95" customHeight="1" x14ac:dyDescent="0.15">
      <c r="A10493" s="6" t="s">
        <v>314</v>
      </c>
      <c r="B10493" s="4" t="s">
        <v>217</v>
      </c>
      <c r="C10493" s="4" t="s">
        <v>256</v>
      </c>
      <c r="D10493" s="4" t="s">
        <v>258</v>
      </c>
      <c r="E10493" s="5">
        <v>8.51</v>
      </c>
    </row>
    <row r="10494" spans="1:10" ht="21.95" customHeight="1" x14ac:dyDescent="0.15">
      <c r="A10494" s="6" t="s">
        <v>314</v>
      </c>
      <c r="B10494" s="4" t="s">
        <v>217</v>
      </c>
      <c r="C10494" s="4" t="s">
        <v>256</v>
      </c>
      <c r="D10494" s="4" t="s">
        <v>258</v>
      </c>
      <c r="E10494" s="5">
        <v>8.2799999999999994</v>
      </c>
    </row>
    <row r="10495" spans="1:10" ht="21.95" customHeight="1" x14ac:dyDescent="0.15">
      <c r="A10495" s="6" t="s">
        <v>314</v>
      </c>
      <c r="B10495" s="4" t="s">
        <v>218</v>
      </c>
      <c r="C10495" s="4" t="s">
        <v>256</v>
      </c>
      <c r="D10495" s="4" t="s">
        <v>263</v>
      </c>
      <c r="E10495" s="5">
        <v>12.34</v>
      </c>
      <c r="F10495" t="s">
        <v>354</v>
      </c>
    </row>
    <row r="10496" spans="1:10" ht="21.95" customHeight="1" x14ac:dyDescent="0.15">
      <c r="A10496" s="6" t="s">
        <v>314</v>
      </c>
      <c r="B10496" s="4" t="s">
        <v>218</v>
      </c>
      <c r="C10496" s="4" t="s">
        <v>256</v>
      </c>
      <c r="D10496" s="4" t="s">
        <v>258</v>
      </c>
      <c r="E10496" s="5">
        <v>10.4</v>
      </c>
    </row>
    <row r="10497" spans="1:14" ht="21.95" customHeight="1" x14ac:dyDescent="0.15">
      <c r="A10497" s="6" t="s">
        <v>314</v>
      </c>
      <c r="B10497" s="4" t="s">
        <v>219</v>
      </c>
      <c r="C10497" s="4" t="s">
        <v>256</v>
      </c>
      <c r="D10497" s="4" t="s">
        <v>263</v>
      </c>
      <c r="E10497" s="5">
        <v>11.45</v>
      </c>
      <c r="F10497" s="13" t="s">
        <v>353</v>
      </c>
    </row>
    <row r="10498" spans="1:14" ht="21.95" customHeight="1" x14ac:dyDescent="0.15">
      <c r="A10498" s="6" t="s">
        <v>314</v>
      </c>
      <c r="B10498" s="4" t="s">
        <v>219</v>
      </c>
      <c r="C10498" s="4" t="s">
        <v>256</v>
      </c>
      <c r="D10498" s="4" t="s">
        <v>263</v>
      </c>
      <c r="E10498" s="5">
        <v>9.23</v>
      </c>
      <c r="F10498" s="13"/>
    </row>
    <row r="10499" spans="1:14" ht="21.95" customHeight="1" x14ac:dyDescent="0.15">
      <c r="A10499" s="6" t="s">
        <v>314</v>
      </c>
      <c r="B10499" s="4" t="s">
        <v>219</v>
      </c>
      <c r="C10499" s="4" t="s">
        <v>256</v>
      </c>
      <c r="D10499" s="4" t="s">
        <v>258</v>
      </c>
      <c r="E10499" s="5">
        <v>7.19</v>
      </c>
      <c r="F10499" s="13"/>
    </row>
    <row r="10500" spans="1:14" ht="21.95" customHeight="1" x14ac:dyDescent="0.15">
      <c r="A10500" s="6" t="s">
        <v>314</v>
      </c>
      <c r="B10500" s="4" t="s">
        <v>219</v>
      </c>
      <c r="C10500" s="4" t="s">
        <v>256</v>
      </c>
      <c r="D10500" s="4" t="s">
        <v>258</v>
      </c>
      <c r="E10500" s="5">
        <v>8.18</v>
      </c>
      <c r="F10500" s="13"/>
    </row>
    <row r="10501" spans="1:14" ht="21.95" customHeight="1" x14ac:dyDescent="0.15">
      <c r="A10501" s="6" t="s">
        <v>314</v>
      </c>
      <c r="B10501" s="4" t="s">
        <v>220</v>
      </c>
      <c r="C10501" s="4" t="s">
        <v>256</v>
      </c>
      <c r="D10501" s="4" t="s">
        <v>263</v>
      </c>
      <c r="E10501" s="5">
        <v>9.26</v>
      </c>
      <c r="F10501" s="13" t="s">
        <v>354</v>
      </c>
    </row>
    <row r="10502" spans="1:14" ht="21.95" customHeight="1" x14ac:dyDescent="0.15">
      <c r="A10502" s="6" t="s">
        <v>314</v>
      </c>
      <c r="B10502" s="4" t="s">
        <v>220</v>
      </c>
      <c r="C10502" s="4" t="s">
        <v>256</v>
      </c>
      <c r="D10502" s="4" t="s">
        <v>263</v>
      </c>
      <c r="E10502" s="5">
        <v>4.63</v>
      </c>
    </row>
    <row r="10503" spans="1:14" ht="21.95" customHeight="1" x14ac:dyDescent="0.15">
      <c r="A10503" s="6" t="s">
        <v>314</v>
      </c>
      <c r="B10503" s="4" t="s">
        <v>220</v>
      </c>
      <c r="C10503" s="4" t="s">
        <v>256</v>
      </c>
      <c r="D10503" s="4" t="s">
        <v>258</v>
      </c>
      <c r="E10503" s="5">
        <v>6.55</v>
      </c>
    </row>
    <row r="10504" spans="1:14" ht="21.95" customHeight="1" x14ac:dyDescent="0.15">
      <c r="A10504" s="6" t="s">
        <v>314</v>
      </c>
      <c r="B10504" s="4" t="s">
        <v>220</v>
      </c>
      <c r="C10504" s="4" t="s">
        <v>256</v>
      </c>
      <c r="D10504" s="4" t="s">
        <v>258</v>
      </c>
      <c r="E10504" s="5">
        <v>9.5399999999999991</v>
      </c>
    </row>
    <row r="10505" spans="1:14" ht="21.95" customHeight="1" x14ac:dyDescent="0.15">
      <c r="A10505" s="6" t="s">
        <v>314</v>
      </c>
      <c r="E10505" s="15">
        <f>+SUM(E10174:E10504)</f>
        <v>3494.8100000000027</v>
      </c>
      <c r="I10505" s="14">
        <f>AVERAGE(I10174:I10504)</f>
        <v>1.3205510304691677</v>
      </c>
      <c r="J10505" s="14">
        <f>STDEV(I10174:I10504)</f>
        <v>0.56986220874266413</v>
      </c>
      <c r="K10505">
        <f>COUNT(I10174:I10504)</f>
        <v>43</v>
      </c>
      <c r="L10505" s="14">
        <f>+I10505-1</f>
        <v>0.32055103046916766</v>
      </c>
      <c r="M10505">
        <f>+SQRT(K10505)</f>
        <v>6.5574385243020004</v>
      </c>
      <c r="N10505">
        <f>+L10505/(J10505/M10505)</f>
        <v>3.6885998824891955</v>
      </c>
    </row>
    <row r="10506" spans="1:14" ht="21.95" customHeight="1" x14ac:dyDescent="0.15">
      <c r="A10506" s="6" t="s">
        <v>315</v>
      </c>
      <c r="B10506" s="4" t="s">
        <v>6</v>
      </c>
      <c r="C10506" s="4" t="s">
        <v>316</v>
      </c>
      <c r="D10506" s="4" t="s">
        <v>317</v>
      </c>
      <c r="E10506" s="5">
        <v>15.88</v>
      </c>
      <c r="F10506" t="s">
        <v>353</v>
      </c>
      <c r="G10506" s="17">
        <f>+E10506</f>
        <v>15.88</v>
      </c>
      <c r="H10506" s="17">
        <f>+E10509+E10507+E10508</f>
        <v>21.34</v>
      </c>
      <c r="I10506" s="18">
        <f>+(G10506/4)/(H10506/3)</f>
        <v>0.55810684161199631</v>
      </c>
      <c r="J10506" s="21">
        <f>+(B10506-$K$1)/7</f>
        <v>1</v>
      </c>
    </row>
    <row r="10507" spans="1:14" ht="21.95" customHeight="1" x14ac:dyDescent="0.15">
      <c r="A10507" s="6" t="s">
        <v>315</v>
      </c>
      <c r="B10507" s="4" t="s">
        <v>10</v>
      </c>
      <c r="C10507" s="4" t="s">
        <v>316</v>
      </c>
      <c r="D10507" s="4" t="s">
        <v>318</v>
      </c>
      <c r="E10507" s="5">
        <v>2.0099999999999998</v>
      </c>
      <c r="F10507" t="s">
        <v>354</v>
      </c>
    </row>
    <row r="10508" spans="1:14" ht="21.95" customHeight="1" x14ac:dyDescent="0.15">
      <c r="A10508" s="6" t="s">
        <v>315</v>
      </c>
      <c r="B10508" s="4" t="s">
        <v>10</v>
      </c>
      <c r="C10508" s="4" t="s">
        <v>316</v>
      </c>
      <c r="D10508" s="4" t="s">
        <v>317</v>
      </c>
      <c r="E10508" s="5">
        <v>12.26</v>
      </c>
    </row>
    <row r="10509" spans="1:14" ht="21.95" customHeight="1" x14ac:dyDescent="0.15">
      <c r="A10509" s="6" t="s">
        <v>315</v>
      </c>
      <c r="B10509" s="4" t="s">
        <v>10</v>
      </c>
      <c r="C10509" s="4" t="s">
        <v>316</v>
      </c>
      <c r="D10509" s="4" t="s">
        <v>317</v>
      </c>
      <c r="E10509" s="5">
        <v>7.07</v>
      </c>
    </row>
    <row r="10510" spans="1:14" ht="21.95" customHeight="1" x14ac:dyDescent="0.15">
      <c r="A10510" s="6" t="s">
        <v>315</v>
      </c>
      <c r="B10510" s="4" t="s">
        <v>11</v>
      </c>
      <c r="C10510" s="4" t="s">
        <v>316</v>
      </c>
      <c r="D10510" s="4" t="s">
        <v>317</v>
      </c>
      <c r="E10510" s="5">
        <v>13.81</v>
      </c>
      <c r="F10510" t="s">
        <v>353</v>
      </c>
      <c r="G10510" s="17">
        <f>+E10510</f>
        <v>13.81</v>
      </c>
      <c r="H10510" s="17">
        <f>+E10511</f>
        <v>14.08</v>
      </c>
      <c r="I10510" s="18">
        <f>+(G10510/4)/(H10510/3)</f>
        <v>0.73561789772727271</v>
      </c>
      <c r="J10510" s="21">
        <f>+(B10510-$K$1)/7</f>
        <v>2</v>
      </c>
    </row>
    <row r="10511" spans="1:14" ht="21.95" customHeight="1" x14ac:dyDescent="0.15">
      <c r="A10511" s="6" t="s">
        <v>315</v>
      </c>
      <c r="B10511" s="4" t="s">
        <v>12</v>
      </c>
      <c r="C10511" s="4" t="s">
        <v>316</v>
      </c>
      <c r="D10511" s="4" t="s">
        <v>317</v>
      </c>
      <c r="E10511" s="5">
        <v>14.08</v>
      </c>
      <c r="F10511" t="s">
        <v>354</v>
      </c>
    </row>
    <row r="10512" spans="1:14" ht="21.95" customHeight="1" x14ac:dyDescent="0.15">
      <c r="A10512" s="6" t="s">
        <v>315</v>
      </c>
      <c r="B10512" s="4" t="s">
        <v>13</v>
      </c>
      <c r="C10512" s="4" t="s">
        <v>316</v>
      </c>
      <c r="D10512" s="4" t="s">
        <v>318</v>
      </c>
      <c r="E10512" s="5">
        <v>11.02</v>
      </c>
      <c r="F10512" s="13" t="s">
        <v>354</v>
      </c>
    </row>
    <row r="10513" spans="1:10" ht="21.95" customHeight="1" x14ac:dyDescent="0.15">
      <c r="A10513" s="6" t="s">
        <v>315</v>
      </c>
      <c r="B10513" s="4" t="s">
        <v>13</v>
      </c>
      <c r="C10513" s="4" t="s">
        <v>316</v>
      </c>
      <c r="D10513" s="4" t="s">
        <v>317</v>
      </c>
      <c r="E10513" s="5">
        <v>16.29</v>
      </c>
    </row>
    <row r="10514" spans="1:10" ht="21.95" customHeight="1" x14ac:dyDescent="0.15">
      <c r="A10514" s="6" t="s">
        <v>315</v>
      </c>
      <c r="B10514" s="4" t="s">
        <v>13</v>
      </c>
      <c r="C10514" s="4" t="s">
        <v>316</v>
      </c>
      <c r="D10514" s="4" t="s">
        <v>317</v>
      </c>
      <c r="E10514" s="5">
        <v>13.17</v>
      </c>
    </row>
    <row r="10515" spans="1:10" ht="21.95" customHeight="1" x14ac:dyDescent="0.15">
      <c r="A10515" s="6" t="s">
        <v>315</v>
      </c>
      <c r="B10515" s="4" t="s">
        <v>15</v>
      </c>
      <c r="C10515" s="4" t="s">
        <v>316</v>
      </c>
      <c r="D10515" s="4" t="s">
        <v>319</v>
      </c>
      <c r="E10515" s="5">
        <v>6.07</v>
      </c>
      <c r="F10515" t="s">
        <v>353</v>
      </c>
      <c r="G10515" s="17">
        <f>+E10515+E10516+E10517</f>
        <v>25.16</v>
      </c>
      <c r="H10515" s="17">
        <f>+E10518</f>
        <v>11.62</v>
      </c>
      <c r="I10515" s="18">
        <f>+(G10515/4)/(H10515/3)</f>
        <v>1.6239242685025819</v>
      </c>
      <c r="J10515" s="21">
        <f>+(B10515-$K$1)/7</f>
        <v>4</v>
      </c>
    </row>
    <row r="10516" spans="1:10" ht="21.95" customHeight="1" x14ac:dyDescent="0.15">
      <c r="A10516" s="6" t="s">
        <v>315</v>
      </c>
      <c r="B10516" s="4" t="s">
        <v>15</v>
      </c>
      <c r="C10516" s="4" t="s">
        <v>316</v>
      </c>
      <c r="D10516" s="4" t="s">
        <v>317</v>
      </c>
      <c r="E10516" s="5">
        <v>11.65</v>
      </c>
    </row>
    <row r="10517" spans="1:10" ht="21.95" customHeight="1" x14ac:dyDescent="0.15">
      <c r="A10517" s="6" t="s">
        <v>315</v>
      </c>
      <c r="B10517" s="4" t="s">
        <v>15</v>
      </c>
      <c r="C10517" s="4" t="s">
        <v>316</v>
      </c>
      <c r="D10517" s="4" t="s">
        <v>317</v>
      </c>
      <c r="E10517" s="5">
        <v>7.44</v>
      </c>
    </row>
    <row r="10518" spans="1:10" ht="21.95" customHeight="1" x14ac:dyDescent="0.15">
      <c r="A10518" s="6" t="s">
        <v>315</v>
      </c>
      <c r="B10518" s="4" t="s">
        <v>16</v>
      </c>
      <c r="C10518" s="4" t="s">
        <v>316</v>
      </c>
      <c r="D10518" s="4" t="s">
        <v>317</v>
      </c>
      <c r="E10518" s="5">
        <v>11.62</v>
      </c>
      <c r="F10518" t="s">
        <v>354</v>
      </c>
    </row>
    <row r="10519" spans="1:10" ht="21.95" customHeight="1" x14ac:dyDescent="0.15">
      <c r="A10519" s="6" t="s">
        <v>315</v>
      </c>
      <c r="B10519" s="4" t="s">
        <v>17</v>
      </c>
      <c r="C10519" s="4" t="s">
        <v>316</v>
      </c>
      <c r="D10519" s="4" t="s">
        <v>317</v>
      </c>
      <c r="E10519" s="5">
        <v>11.75</v>
      </c>
      <c r="F10519" t="s">
        <v>353</v>
      </c>
      <c r="G10519" s="17">
        <f>+E10519+E10520</f>
        <v>17.68</v>
      </c>
      <c r="H10519" s="17">
        <f>+E10521</f>
        <v>10.19</v>
      </c>
      <c r="I10519" s="18">
        <f>+(G10519/4)/(H10519/3)</f>
        <v>1.3012757605495584</v>
      </c>
      <c r="J10519" s="21">
        <f>+(B10519-$K$1)/7</f>
        <v>5</v>
      </c>
    </row>
    <row r="10520" spans="1:10" ht="21.95" customHeight="1" x14ac:dyDescent="0.15">
      <c r="A10520" s="6" t="s">
        <v>315</v>
      </c>
      <c r="B10520" s="4" t="s">
        <v>17</v>
      </c>
      <c r="C10520" s="4" t="s">
        <v>316</v>
      </c>
      <c r="D10520" s="4" t="s">
        <v>317</v>
      </c>
      <c r="E10520" s="5">
        <v>5.93</v>
      </c>
    </row>
    <row r="10521" spans="1:10" ht="21.95" customHeight="1" x14ac:dyDescent="0.15">
      <c r="A10521" s="6" t="s">
        <v>315</v>
      </c>
      <c r="B10521" s="4" t="s">
        <v>18</v>
      </c>
      <c r="C10521" s="4" t="s">
        <v>316</v>
      </c>
      <c r="D10521" s="4" t="s">
        <v>317</v>
      </c>
      <c r="E10521" s="5">
        <v>10.19</v>
      </c>
      <c r="F10521" t="s">
        <v>354</v>
      </c>
    </row>
    <row r="10522" spans="1:10" ht="21.95" customHeight="1" x14ac:dyDescent="0.15">
      <c r="A10522" s="6" t="s">
        <v>315</v>
      </c>
      <c r="B10522" s="4" t="s">
        <v>19</v>
      </c>
      <c r="C10522" s="4" t="s">
        <v>316</v>
      </c>
      <c r="D10522" s="4" t="s">
        <v>318</v>
      </c>
      <c r="E10522" s="5">
        <v>7</v>
      </c>
      <c r="F10522" t="s">
        <v>353</v>
      </c>
      <c r="G10522" s="17">
        <f>+E10522+E10523+E10524</f>
        <v>24.51</v>
      </c>
      <c r="H10522" s="17">
        <f>+E10525</f>
        <v>3.42</v>
      </c>
      <c r="I10522" s="18">
        <f>+(G10522/4)/(H10522/3)</f>
        <v>5.3750000000000009</v>
      </c>
      <c r="J10522" s="21">
        <f>+(B10522-$K$1)/7</f>
        <v>6</v>
      </c>
    </row>
    <row r="10523" spans="1:10" ht="21.95" customHeight="1" x14ac:dyDescent="0.15">
      <c r="A10523" s="6" t="s">
        <v>315</v>
      </c>
      <c r="B10523" s="4" t="s">
        <v>19</v>
      </c>
      <c r="C10523" s="4" t="s">
        <v>316</v>
      </c>
      <c r="D10523" s="4" t="s">
        <v>317</v>
      </c>
      <c r="E10523" s="5">
        <v>11.07</v>
      </c>
    </row>
    <row r="10524" spans="1:10" ht="21.95" customHeight="1" x14ac:dyDescent="0.15">
      <c r="A10524" s="6" t="s">
        <v>315</v>
      </c>
      <c r="B10524" s="4" t="s">
        <v>19</v>
      </c>
      <c r="C10524" s="4" t="s">
        <v>316</v>
      </c>
      <c r="D10524" s="4" t="s">
        <v>317</v>
      </c>
      <c r="E10524" s="5">
        <v>6.44</v>
      </c>
    </row>
    <row r="10525" spans="1:10" ht="21.95" customHeight="1" x14ac:dyDescent="0.15">
      <c r="A10525" s="6" t="s">
        <v>315</v>
      </c>
      <c r="B10525" s="4" t="s">
        <v>20</v>
      </c>
      <c r="C10525" s="4" t="s">
        <v>316</v>
      </c>
      <c r="D10525" s="4" t="s">
        <v>317</v>
      </c>
      <c r="E10525" s="5">
        <v>3.42</v>
      </c>
      <c r="F10525" t="s">
        <v>354</v>
      </c>
    </row>
    <row r="10526" spans="1:10" ht="21.95" customHeight="1" x14ac:dyDescent="0.15">
      <c r="A10526" s="6" t="s">
        <v>315</v>
      </c>
      <c r="B10526" s="4" t="s">
        <v>21</v>
      </c>
      <c r="C10526" s="4" t="s">
        <v>316</v>
      </c>
      <c r="D10526" s="4" t="s">
        <v>317</v>
      </c>
      <c r="E10526" s="5">
        <v>12.57</v>
      </c>
      <c r="F10526" t="s">
        <v>353</v>
      </c>
      <c r="G10526" s="17">
        <f>+E10526+E10527+E10528</f>
        <v>26.69</v>
      </c>
      <c r="H10526" s="17">
        <f>+E10529</f>
        <v>11.33</v>
      </c>
      <c r="I10526" s="18">
        <f>+(G10526/4)/(H10526/3)</f>
        <v>1.7667696381288613</v>
      </c>
      <c r="J10526" s="21">
        <f>+(B10526-$K$1)/7</f>
        <v>7</v>
      </c>
    </row>
    <row r="10527" spans="1:10" ht="21.95" customHeight="1" x14ac:dyDescent="0.15">
      <c r="A10527" s="6" t="s">
        <v>315</v>
      </c>
      <c r="B10527" s="4" t="s">
        <v>21</v>
      </c>
      <c r="C10527" s="4" t="s">
        <v>316</v>
      </c>
      <c r="D10527" s="4" t="s">
        <v>317</v>
      </c>
      <c r="E10527" s="5">
        <v>8.5</v>
      </c>
    </row>
    <row r="10528" spans="1:10" ht="21.95" customHeight="1" x14ac:dyDescent="0.15">
      <c r="A10528" s="6" t="s">
        <v>315</v>
      </c>
      <c r="B10528" s="4" t="s">
        <v>21</v>
      </c>
      <c r="C10528" s="4" t="s">
        <v>316</v>
      </c>
      <c r="D10528" s="4" t="s">
        <v>320</v>
      </c>
      <c r="E10528" s="5">
        <v>5.62</v>
      </c>
    </row>
    <row r="10529" spans="1:10" ht="21.95" customHeight="1" x14ac:dyDescent="0.15">
      <c r="A10529" s="6" t="s">
        <v>315</v>
      </c>
      <c r="B10529" s="4" t="s">
        <v>22</v>
      </c>
      <c r="C10529" s="4" t="s">
        <v>316</v>
      </c>
      <c r="D10529" s="4" t="s">
        <v>317</v>
      </c>
      <c r="E10529" s="5">
        <v>11.33</v>
      </c>
      <c r="F10529" t="s">
        <v>354</v>
      </c>
    </row>
    <row r="10530" spans="1:10" ht="21.95" customHeight="1" x14ac:dyDescent="0.15">
      <c r="A10530" s="9" t="s">
        <v>315</v>
      </c>
      <c r="B10530" s="4" t="s">
        <v>23</v>
      </c>
      <c r="C10530" s="4" t="s">
        <v>316</v>
      </c>
      <c r="D10530" s="4" t="s">
        <v>321</v>
      </c>
      <c r="E10530" s="5">
        <v>16.82</v>
      </c>
      <c r="F10530" s="13" t="s">
        <v>354</v>
      </c>
    </row>
    <row r="10531" spans="1:10" ht="21.95" customHeight="1" x14ac:dyDescent="0.15">
      <c r="A10531" s="6" t="s">
        <v>315</v>
      </c>
      <c r="B10531" s="4" t="s">
        <v>23</v>
      </c>
      <c r="C10531" s="4" t="s">
        <v>316</v>
      </c>
      <c r="D10531" s="4" t="s">
        <v>321</v>
      </c>
      <c r="E10531" s="5">
        <v>11.2</v>
      </c>
    </row>
    <row r="10532" spans="1:10" ht="21.95" customHeight="1" x14ac:dyDescent="0.15">
      <c r="A10532" s="6" t="s">
        <v>315</v>
      </c>
      <c r="B10532" s="4" t="s">
        <v>23</v>
      </c>
      <c r="C10532" s="4" t="s">
        <v>316</v>
      </c>
      <c r="D10532" s="4" t="s">
        <v>319</v>
      </c>
      <c r="E10532" s="5">
        <v>11.22</v>
      </c>
    </row>
    <row r="10533" spans="1:10" ht="21.95" customHeight="1" x14ac:dyDescent="0.15">
      <c r="A10533" s="6" t="s">
        <v>315</v>
      </c>
      <c r="B10533" s="4" t="s">
        <v>24</v>
      </c>
      <c r="C10533" s="4" t="s">
        <v>316</v>
      </c>
      <c r="D10533" s="4" t="s">
        <v>321</v>
      </c>
      <c r="E10533" s="5">
        <v>8.06</v>
      </c>
      <c r="F10533" t="s">
        <v>353</v>
      </c>
      <c r="G10533" s="17">
        <f>+E10533+E10534+E10535</f>
        <v>29.68</v>
      </c>
      <c r="H10533" s="17">
        <f>+E10536</f>
        <v>10.87</v>
      </c>
      <c r="I10533" s="18">
        <f>+(G10533/4)/(H10533/3)</f>
        <v>2.0478380864765411</v>
      </c>
      <c r="J10533" s="21">
        <f>+(B10533-$K$1)/7</f>
        <v>9</v>
      </c>
    </row>
    <row r="10534" spans="1:10" ht="21.95" customHeight="1" x14ac:dyDescent="0.15">
      <c r="A10534" s="6" t="s">
        <v>315</v>
      </c>
      <c r="B10534" s="4" t="s">
        <v>24</v>
      </c>
      <c r="C10534" s="4" t="s">
        <v>316</v>
      </c>
      <c r="D10534" s="4" t="s">
        <v>317</v>
      </c>
      <c r="E10534" s="5">
        <v>12.76</v>
      </c>
    </row>
    <row r="10535" spans="1:10" ht="21.95" customHeight="1" x14ac:dyDescent="0.15">
      <c r="A10535" s="6" t="s">
        <v>315</v>
      </c>
      <c r="B10535" s="4" t="s">
        <v>24</v>
      </c>
      <c r="C10535" s="4" t="s">
        <v>316</v>
      </c>
      <c r="D10535" s="4" t="s">
        <v>317</v>
      </c>
      <c r="E10535" s="5">
        <v>8.86</v>
      </c>
    </row>
    <row r="10536" spans="1:10" ht="21.95" customHeight="1" x14ac:dyDescent="0.15">
      <c r="A10536" s="6" t="s">
        <v>315</v>
      </c>
      <c r="B10536" s="4" t="s">
        <v>25</v>
      </c>
      <c r="C10536" s="4" t="s">
        <v>316</v>
      </c>
      <c r="D10536" s="4" t="s">
        <v>317</v>
      </c>
      <c r="E10536" s="5">
        <v>10.87</v>
      </c>
      <c r="F10536" t="s">
        <v>354</v>
      </c>
    </row>
    <row r="10537" spans="1:10" ht="21.95" customHeight="1" x14ac:dyDescent="0.15">
      <c r="A10537" s="6" t="s">
        <v>315</v>
      </c>
      <c r="B10537" s="4" t="s">
        <v>26</v>
      </c>
      <c r="C10537" s="4" t="s">
        <v>316</v>
      </c>
      <c r="D10537" s="4" t="s">
        <v>318</v>
      </c>
      <c r="E10537" s="5">
        <v>6.53</v>
      </c>
      <c r="F10537" t="s">
        <v>353</v>
      </c>
      <c r="G10537" s="17">
        <f>+E10537+E10538+E10539</f>
        <v>23.57</v>
      </c>
      <c r="H10537" s="17">
        <f>+E10540</f>
        <v>11.83</v>
      </c>
      <c r="I10537" s="18">
        <f>+(G10537/4)/(H10537/3)</f>
        <v>1.4942941673710906</v>
      </c>
      <c r="J10537" s="21">
        <f>+(B10537-$K$1)/7</f>
        <v>10</v>
      </c>
    </row>
    <row r="10538" spans="1:10" ht="21.95" customHeight="1" x14ac:dyDescent="0.15">
      <c r="A10538" s="6" t="s">
        <v>315</v>
      </c>
      <c r="B10538" s="4" t="s">
        <v>26</v>
      </c>
      <c r="C10538" s="4" t="s">
        <v>316</v>
      </c>
      <c r="D10538" s="4" t="s">
        <v>317</v>
      </c>
      <c r="E10538" s="5">
        <v>10.61</v>
      </c>
    </row>
    <row r="10539" spans="1:10" ht="21.95" customHeight="1" x14ac:dyDescent="0.15">
      <c r="A10539" s="6" t="s">
        <v>315</v>
      </c>
      <c r="B10539" s="4" t="s">
        <v>26</v>
      </c>
      <c r="C10539" s="4" t="s">
        <v>316</v>
      </c>
      <c r="D10539" s="4" t="s">
        <v>317</v>
      </c>
      <c r="E10539" s="5">
        <v>6.43</v>
      </c>
    </row>
    <row r="10540" spans="1:10" ht="21.95" customHeight="1" x14ac:dyDescent="0.15">
      <c r="A10540" s="6" t="s">
        <v>315</v>
      </c>
      <c r="B10540" s="4" t="s">
        <v>27</v>
      </c>
      <c r="C10540" s="4" t="s">
        <v>316</v>
      </c>
      <c r="D10540" s="4" t="s">
        <v>317</v>
      </c>
      <c r="E10540" s="5">
        <v>11.83</v>
      </c>
      <c r="F10540" t="s">
        <v>354</v>
      </c>
    </row>
    <row r="10541" spans="1:10" ht="21.95" customHeight="1" x14ac:dyDescent="0.15">
      <c r="A10541" s="6" t="s">
        <v>315</v>
      </c>
      <c r="B10541" s="4" t="s">
        <v>28</v>
      </c>
      <c r="C10541" s="4" t="s">
        <v>316</v>
      </c>
      <c r="D10541" s="4" t="s">
        <v>317</v>
      </c>
      <c r="E10541" s="5">
        <v>10.82</v>
      </c>
      <c r="F10541" t="s">
        <v>353</v>
      </c>
      <c r="G10541" s="17">
        <f>+E10541+E10542</f>
        <v>17.13</v>
      </c>
      <c r="H10541" s="17">
        <f>+E10543</f>
        <v>9.51</v>
      </c>
      <c r="I10541" s="18">
        <f>+(G10541/4)/(H10541/3)</f>
        <v>1.3509463722397477</v>
      </c>
      <c r="J10541" s="21">
        <f>+(B10541-$K$1)/7</f>
        <v>11</v>
      </c>
    </row>
    <row r="10542" spans="1:10" ht="21.95" customHeight="1" x14ac:dyDescent="0.15">
      <c r="A10542" s="6" t="s">
        <v>315</v>
      </c>
      <c r="B10542" s="4" t="s">
        <v>28</v>
      </c>
      <c r="C10542" s="4" t="s">
        <v>316</v>
      </c>
      <c r="D10542" s="4" t="s">
        <v>317</v>
      </c>
      <c r="E10542" s="5">
        <v>6.31</v>
      </c>
    </row>
    <row r="10543" spans="1:10" ht="21.95" customHeight="1" x14ac:dyDescent="0.15">
      <c r="A10543" s="6" t="s">
        <v>315</v>
      </c>
      <c r="B10543" s="4" t="s">
        <v>30</v>
      </c>
      <c r="C10543" s="4" t="s">
        <v>316</v>
      </c>
      <c r="D10543" s="4" t="s">
        <v>317</v>
      </c>
      <c r="E10543" s="5">
        <v>9.51</v>
      </c>
      <c r="F10543" t="s">
        <v>354</v>
      </c>
    </row>
    <row r="10544" spans="1:10" ht="21.95" customHeight="1" x14ac:dyDescent="0.15">
      <c r="A10544" s="6" t="s">
        <v>315</v>
      </c>
      <c r="B10544" s="4" t="s">
        <v>31</v>
      </c>
      <c r="C10544" s="4" t="s">
        <v>316</v>
      </c>
      <c r="D10544" s="4" t="s">
        <v>317</v>
      </c>
      <c r="E10544" s="5">
        <v>12.18</v>
      </c>
      <c r="F10544" t="s">
        <v>353</v>
      </c>
      <c r="G10544" s="17">
        <f>+E10544+E10545</f>
        <v>20.09</v>
      </c>
      <c r="H10544" s="17">
        <f>+E10547+E10546</f>
        <v>14</v>
      </c>
      <c r="I10544" s="18">
        <f>+(G10544/4)/(H10544/3)</f>
        <v>1.0762499999999999</v>
      </c>
      <c r="J10544" s="21">
        <f>+(B10544-$K$1)/7</f>
        <v>12</v>
      </c>
    </row>
    <row r="10545" spans="1:10" ht="21.95" customHeight="1" x14ac:dyDescent="0.15">
      <c r="A10545" s="6" t="s">
        <v>315</v>
      </c>
      <c r="B10545" s="4" t="s">
        <v>31</v>
      </c>
      <c r="C10545" s="4" t="s">
        <v>316</v>
      </c>
      <c r="D10545" s="4" t="s">
        <v>317</v>
      </c>
      <c r="E10545" s="5">
        <v>7.91</v>
      </c>
    </row>
    <row r="10546" spans="1:10" ht="21.95" customHeight="1" x14ac:dyDescent="0.15">
      <c r="A10546" s="6" t="s">
        <v>315</v>
      </c>
      <c r="B10546" s="4" t="s">
        <v>33</v>
      </c>
      <c r="C10546" s="4" t="s">
        <v>316</v>
      </c>
      <c r="D10546" s="4" t="s">
        <v>321</v>
      </c>
      <c r="E10546" s="5">
        <v>3.86</v>
      </c>
      <c r="F10546" t="s">
        <v>354</v>
      </c>
    </row>
    <row r="10547" spans="1:10" ht="21.95" customHeight="1" x14ac:dyDescent="0.15">
      <c r="A10547" s="6" t="s">
        <v>315</v>
      </c>
      <c r="B10547" s="4" t="s">
        <v>33</v>
      </c>
      <c r="C10547" s="4" t="s">
        <v>316</v>
      </c>
      <c r="D10547" s="4" t="s">
        <v>317</v>
      </c>
      <c r="E10547" s="5">
        <v>10.14</v>
      </c>
    </row>
    <row r="10548" spans="1:10" ht="21.95" customHeight="1" x14ac:dyDescent="0.15">
      <c r="A10548" s="6" t="s">
        <v>315</v>
      </c>
      <c r="B10548" s="4" t="s">
        <v>34</v>
      </c>
      <c r="C10548" s="4" t="s">
        <v>316</v>
      </c>
      <c r="D10548" s="4" t="s">
        <v>318</v>
      </c>
      <c r="E10548" s="5">
        <v>6.88</v>
      </c>
      <c r="F10548" t="s">
        <v>353</v>
      </c>
      <c r="G10548" s="17">
        <f>+E10548+E10549+E10550</f>
        <v>25.51</v>
      </c>
      <c r="H10548" s="17">
        <f>+E10551+E10552</f>
        <v>18.39</v>
      </c>
      <c r="I10548" s="18">
        <f>+(G10548/4)/(H10548/3)</f>
        <v>1.0403752039151715</v>
      </c>
      <c r="J10548" s="21">
        <f>+(B10548-$K$1)/7</f>
        <v>13</v>
      </c>
    </row>
    <row r="10549" spans="1:10" ht="21.95" customHeight="1" x14ac:dyDescent="0.15">
      <c r="A10549" s="6" t="s">
        <v>315</v>
      </c>
      <c r="B10549" s="4" t="s">
        <v>34</v>
      </c>
      <c r="C10549" s="4" t="s">
        <v>316</v>
      </c>
      <c r="D10549" s="4" t="s">
        <v>317</v>
      </c>
      <c r="E10549" s="5">
        <v>11.76</v>
      </c>
    </row>
    <row r="10550" spans="1:10" ht="21.95" customHeight="1" x14ac:dyDescent="0.15">
      <c r="A10550" s="6" t="s">
        <v>315</v>
      </c>
      <c r="B10550" s="4" t="s">
        <v>34</v>
      </c>
      <c r="C10550" s="4" t="s">
        <v>316</v>
      </c>
      <c r="D10550" s="4" t="s">
        <v>317</v>
      </c>
      <c r="E10550" s="5">
        <v>6.87</v>
      </c>
    </row>
    <row r="10551" spans="1:10" ht="21.95" customHeight="1" x14ac:dyDescent="0.15">
      <c r="A10551" s="6" t="s">
        <v>315</v>
      </c>
      <c r="B10551" s="4" t="s">
        <v>35</v>
      </c>
      <c r="C10551" s="4" t="s">
        <v>316</v>
      </c>
      <c r="D10551" s="4" t="s">
        <v>318</v>
      </c>
      <c r="E10551" s="5">
        <v>5.46</v>
      </c>
      <c r="F10551" t="s">
        <v>354</v>
      </c>
    </row>
    <row r="10552" spans="1:10" ht="21.95" customHeight="1" x14ac:dyDescent="0.15">
      <c r="A10552" s="6" t="s">
        <v>315</v>
      </c>
      <c r="B10552" s="4" t="s">
        <v>35</v>
      </c>
      <c r="C10552" s="4" t="s">
        <v>316</v>
      </c>
      <c r="D10552" s="4" t="s">
        <v>317</v>
      </c>
      <c r="E10552" s="5">
        <v>12.93</v>
      </c>
    </row>
    <row r="10553" spans="1:10" ht="21.95" customHeight="1" x14ac:dyDescent="0.15">
      <c r="A10553" s="6" t="s">
        <v>315</v>
      </c>
      <c r="B10553" s="4" t="s">
        <v>36</v>
      </c>
      <c r="C10553" s="4" t="s">
        <v>316</v>
      </c>
      <c r="D10553" s="4" t="s">
        <v>318</v>
      </c>
      <c r="E10553" s="5">
        <v>8.4600000000000009</v>
      </c>
      <c r="F10553" t="s">
        <v>353</v>
      </c>
      <c r="G10553" s="17">
        <f>+E10553+E10554+E10555</f>
        <v>29.77</v>
      </c>
      <c r="H10553" s="17">
        <f>+E10556+E10557</f>
        <v>16.27</v>
      </c>
      <c r="I10553" s="18">
        <f>+(G10553/4)/(H10553/3)</f>
        <v>1.3723110018438844</v>
      </c>
      <c r="J10553" s="21">
        <f>+(B10553-$K$1)/7</f>
        <v>14</v>
      </c>
    </row>
    <row r="10554" spans="1:10" ht="21.95" customHeight="1" x14ac:dyDescent="0.15">
      <c r="A10554" s="6" t="s">
        <v>315</v>
      </c>
      <c r="B10554" s="4" t="s">
        <v>36</v>
      </c>
      <c r="C10554" s="4" t="s">
        <v>316</v>
      </c>
      <c r="D10554" s="4" t="s">
        <v>317</v>
      </c>
      <c r="E10554" s="5">
        <v>13.04</v>
      </c>
    </row>
    <row r="10555" spans="1:10" ht="21.95" customHeight="1" x14ac:dyDescent="0.15">
      <c r="A10555" s="6" t="s">
        <v>315</v>
      </c>
      <c r="B10555" s="4" t="s">
        <v>36</v>
      </c>
      <c r="C10555" s="4" t="s">
        <v>316</v>
      </c>
      <c r="D10555" s="4" t="s">
        <v>317</v>
      </c>
      <c r="E10555" s="5">
        <v>8.27</v>
      </c>
    </row>
    <row r="10556" spans="1:10" ht="21.95" customHeight="1" x14ac:dyDescent="0.15">
      <c r="A10556" s="6" t="s">
        <v>315</v>
      </c>
      <c r="B10556" s="4" t="s">
        <v>37</v>
      </c>
      <c r="C10556" s="4" t="s">
        <v>316</v>
      </c>
      <c r="D10556" s="4" t="s">
        <v>318</v>
      </c>
      <c r="E10556" s="5">
        <v>4.67</v>
      </c>
      <c r="F10556" t="s">
        <v>354</v>
      </c>
    </row>
    <row r="10557" spans="1:10" ht="21.95" customHeight="1" x14ac:dyDescent="0.15">
      <c r="A10557" s="6" t="s">
        <v>315</v>
      </c>
      <c r="B10557" s="4" t="s">
        <v>37</v>
      </c>
      <c r="C10557" s="4" t="s">
        <v>316</v>
      </c>
      <c r="D10557" s="4" t="s">
        <v>317</v>
      </c>
      <c r="E10557" s="5">
        <v>11.6</v>
      </c>
    </row>
    <row r="10558" spans="1:10" ht="21.95" customHeight="1" x14ac:dyDescent="0.15">
      <c r="A10558" s="6" t="s">
        <v>315</v>
      </c>
      <c r="B10558" s="4" t="s">
        <v>38</v>
      </c>
      <c r="C10558" s="4" t="s">
        <v>316</v>
      </c>
      <c r="D10558" s="4" t="s">
        <v>318</v>
      </c>
      <c r="E10558" s="5">
        <v>8.34</v>
      </c>
      <c r="F10558" t="s">
        <v>353</v>
      </c>
      <c r="G10558" s="17">
        <f>+E10558+E10559+E10560</f>
        <v>32.96</v>
      </c>
      <c r="H10558" s="17">
        <f>+E10561+E10562+E10563</f>
        <v>20.350000000000001</v>
      </c>
      <c r="I10558" s="18">
        <f>+(G10558/4)/(H10558/3)</f>
        <v>1.2147420147420147</v>
      </c>
      <c r="J10558" s="21">
        <f>+(B10558-$K$1)/7</f>
        <v>15</v>
      </c>
    </row>
    <row r="10559" spans="1:10" ht="21.95" customHeight="1" x14ac:dyDescent="0.15">
      <c r="A10559" s="6" t="s">
        <v>315</v>
      </c>
      <c r="B10559" s="4" t="s">
        <v>38</v>
      </c>
      <c r="C10559" s="4" t="s">
        <v>316</v>
      </c>
      <c r="D10559" s="4" t="s">
        <v>317</v>
      </c>
      <c r="E10559" s="5">
        <v>13.62</v>
      </c>
    </row>
    <row r="10560" spans="1:10" ht="21.95" customHeight="1" x14ac:dyDescent="0.15">
      <c r="A10560" s="6" t="s">
        <v>315</v>
      </c>
      <c r="B10560" s="4" t="s">
        <v>38</v>
      </c>
      <c r="C10560" s="4" t="s">
        <v>316</v>
      </c>
      <c r="D10560" s="4" t="s">
        <v>317</v>
      </c>
      <c r="E10560" s="5">
        <v>11</v>
      </c>
    </row>
    <row r="10561" spans="1:10" ht="21.95" customHeight="1" x14ac:dyDescent="0.15">
      <c r="A10561" s="6" t="s">
        <v>315</v>
      </c>
      <c r="B10561" s="4" t="s">
        <v>39</v>
      </c>
      <c r="C10561" s="4" t="s">
        <v>316</v>
      </c>
      <c r="D10561" s="4" t="s">
        <v>318</v>
      </c>
      <c r="E10561" s="5">
        <v>5.37</v>
      </c>
      <c r="F10561" t="s">
        <v>354</v>
      </c>
    </row>
    <row r="10562" spans="1:10" ht="21.95" customHeight="1" x14ac:dyDescent="0.15">
      <c r="A10562" s="6" t="s">
        <v>315</v>
      </c>
      <c r="B10562" s="4" t="s">
        <v>39</v>
      </c>
      <c r="C10562" s="4" t="s">
        <v>316</v>
      </c>
      <c r="D10562" s="4" t="s">
        <v>317</v>
      </c>
      <c r="E10562" s="5">
        <v>13.7</v>
      </c>
    </row>
    <row r="10563" spans="1:10" ht="21.95" customHeight="1" x14ac:dyDescent="0.15">
      <c r="A10563" s="6" t="s">
        <v>315</v>
      </c>
      <c r="B10563" s="4" t="s">
        <v>39</v>
      </c>
      <c r="C10563" s="4" t="s">
        <v>316</v>
      </c>
      <c r="D10563" s="4" t="s">
        <v>317</v>
      </c>
      <c r="E10563" s="5">
        <v>1.28</v>
      </c>
    </row>
    <row r="10564" spans="1:10" ht="21.95" customHeight="1" x14ac:dyDescent="0.15">
      <c r="A10564" s="6" t="s">
        <v>315</v>
      </c>
      <c r="B10564" s="4" t="s">
        <v>40</v>
      </c>
      <c r="C10564" s="4" t="s">
        <v>316</v>
      </c>
      <c r="D10564" s="4" t="s">
        <v>321</v>
      </c>
      <c r="E10564" s="5">
        <v>8.51</v>
      </c>
      <c r="F10564" t="s">
        <v>353</v>
      </c>
      <c r="G10564" s="17">
        <f>+E10564+E10565+E10566</f>
        <v>29.96</v>
      </c>
      <c r="H10564" s="17">
        <f>+E10567+E10568</f>
        <v>18.399999999999999</v>
      </c>
      <c r="I10564" s="18">
        <f>+(G10564/4)/(H10564/3)</f>
        <v>1.2211956521739131</v>
      </c>
      <c r="J10564" s="21">
        <f>+(B10564-$K$1)/7</f>
        <v>16</v>
      </c>
    </row>
    <row r="10565" spans="1:10" ht="21.95" customHeight="1" x14ac:dyDescent="0.15">
      <c r="A10565" s="6" t="s">
        <v>315</v>
      </c>
      <c r="B10565" s="4" t="s">
        <v>40</v>
      </c>
      <c r="C10565" s="4" t="s">
        <v>316</v>
      </c>
      <c r="D10565" s="4" t="s">
        <v>317</v>
      </c>
      <c r="E10565" s="5">
        <v>6.77</v>
      </c>
    </row>
    <row r="10566" spans="1:10" ht="21.95" customHeight="1" x14ac:dyDescent="0.15">
      <c r="A10566" s="6" t="s">
        <v>315</v>
      </c>
      <c r="B10566" s="4" t="s">
        <v>40</v>
      </c>
      <c r="C10566" s="4" t="s">
        <v>316</v>
      </c>
      <c r="D10566" s="4" t="s">
        <v>317</v>
      </c>
      <c r="E10566" s="5">
        <v>14.68</v>
      </c>
    </row>
    <row r="10567" spans="1:10" ht="21.95" customHeight="1" x14ac:dyDescent="0.15">
      <c r="A10567" s="6" t="s">
        <v>315</v>
      </c>
      <c r="B10567" s="4" t="s">
        <v>41</v>
      </c>
      <c r="C10567" s="4" t="s">
        <v>316</v>
      </c>
      <c r="D10567" s="4" t="s">
        <v>318</v>
      </c>
      <c r="E10567" s="5">
        <v>5</v>
      </c>
      <c r="F10567" t="s">
        <v>354</v>
      </c>
    </row>
    <row r="10568" spans="1:10" ht="21.95" customHeight="1" x14ac:dyDescent="0.15">
      <c r="A10568" s="6" t="s">
        <v>315</v>
      </c>
      <c r="B10568" s="4" t="s">
        <v>41</v>
      </c>
      <c r="C10568" s="4" t="s">
        <v>316</v>
      </c>
      <c r="D10568" s="4" t="s">
        <v>317</v>
      </c>
      <c r="E10568" s="5">
        <v>13.4</v>
      </c>
    </row>
    <row r="10569" spans="1:10" ht="21.95" customHeight="1" x14ac:dyDescent="0.15">
      <c r="A10569" s="6" t="s">
        <v>315</v>
      </c>
      <c r="B10569" s="4" t="s">
        <v>42</v>
      </c>
      <c r="C10569" s="4" t="s">
        <v>316</v>
      </c>
      <c r="D10569" s="4" t="s">
        <v>318</v>
      </c>
      <c r="E10569" s="5">
        <v>8.6</v>
      </c>
      <c r="F10569" t="s">
        <v>353</v>
      </c>
      <c r="G10569" s="17">
        <f>+E10569+E10570+E10571+E10572+E10573</f>
        <v>55.66</v>
      </c>
      <c r="H10569" s="17">
        <f>+E10574</f>
        <v>12.41</v>
      </c>
      <c r="I10569" s="18">
        <f>+(G10569/4)/(H10569/3)</f>
        <v>3.3638195004029008</v>
      </c>
      <c r="J10569" s="21">
        <f>+(B10569-$K$1)/7</f>
        <v>17</v>
      </c>
    </row>
    <row r="10570" spans="1:10" ht="21.95" customHeight="1" x14ac:dyDescent="0.15">
      <c r="A10570" s="6" t="s">
        <v>315</v>
      </c>
      <c r="B10570" s="4" t="s">
        <v>42</v>
      </c>
      <c r="C10570" s="4" t="s">
        <v>316</v>
      </c>
      <c r="D10570" s="4" t="s">
        <v>317</v>
      </c>
      <c r="E10570" s="5">
        <v>14.6</v>
      </c>
    </row>
    <row r="10571" spans="1:10" ht="21.95" customHeight="1" x14ac:dyDescent="0.15">
      <c r="A10571" s="6" t="s">
        <v>315</v>
      </c>
      <c r="B10571" s="4" t="s">
        <v>42</v>
      </c>
      <c r="C10571" s="4" t="s">
        <v>316</v>
      </c>
      <c r="D10571" s="4" t="s">
        <v>317</v>
      </c>
      <c r="E10571" s="5">
        <v>9.42</v>
      </c>
    </row>
    <row r="10572" spans="1:10" ht="21.95" customHeight="1" x14ac:dyDescent="0.15">
      <c r="A10572" s="6" t="s">
        <v>315</v>
      </c>
      <c r="B10572" s="4" t="s">
        <v>147</v>
      </c>
      <c r="C10572" s="4" t="s">
        <v>316</v>
      </c>
      <c r="D10572" s="4" t="s">
        <v>317</v>
      </c>
      <c r="E10572" s="5">
        <v>15.61</v>
      </c>
    </row>
    <row r="10573" spans="1:10" ht="21.95" customHeight="1" x14ac:dyDescent="0.15">
      <c r="A10573" s="6" t="s">
        <v>315</v>
      </c>
      <c r="B10573" s="4" t="s">
        <v>147</v>
      </c>
      <c r="C10573" s="4" t="s">
        <v>316</v>
      </c>
      <c r="D10573" s="4" t="s">
        <v>317</v>
      </c>
      <c r="E10573" s="5">
        <v>7.43</v>
      </c>
    </row>
    <row r="10574" spans="1:10" ht="21.95" customHeight="1" x14ac:dyDescent="0.15">
      <c r="A10574" s="6" t="s">
        <v>315</v>
      </c>
      <c r="B10574" s="4" t="s">
        <v>43</v>
      </c>
      <c r="C10574" s="4" t="s">
        <v>316</v>
      </c>
      <c r="D10574" s="4" t="s">
        <v>317</v>
      </c>
      <c r="E10574" s="5">
        <v>12.41</v>
      </c>
      <c r="F10574" t="s">
        <v>354</v>
      </c>
    </row>
    <row r="10575" spans="1:10" ht="21.95" customHeight="1" x14ac:dyDescent="0.15">
      <c r="A10575" s="6" t="s">
        <v>315</v>
      </c>
      <c r="B10575" s="4" t="s">
        <v>44</v>
      </c>
      <c r="C10575" s="4" t="s">
        <v>316</v>
      </c>
      <c r="D10575" s="4" t="s">
        <v>318</v>
      </c>
      <c r="E10575" s="5">
        <v>8.6</v>
      </c>
      <c r="F10575" t="s">
        <v>353</v>
      </c>
      <c r="G10575" s="17">
        <f>+E10575+E10576+E10577</f>
        <v>31.439999999999998</v>
      </c>
      <c r="H10575" s="17">
        <f>+E10578</f>
        <v>13.37</v>
      </c>
      <c r="I10575" s="18">
        <f>+(G10575/4)/(H10575/3)</f>
        <v>1.7636499626028423</v>
      </c>
      <c r="J10575" s="21">
        <f>+(B10575-$K$1)/7</f>
        <v>18</v>
      </c>
    </row>
    <row r="10576" spans="1:10" ht="21.95" customHeight="1" x14ac:dyDescent="0.15">
      <c r="A10576" s="6" t="s">
        <v>315</v>
      </c>
      <c r="B10576" s="4" t="s">
        <v>44</v>
      </c>
      <c r="C10576" s="4" t="s">
        <v>316</v>
      </c>
      <c r="D10576" s="4" t="s">
        <v>317</v>
      </c>
      <c r="E10576" s="5">
        <v>14.67</v>
      </c>
    </row>
    <row r="10577" spans="1:10" ht="21.95" customHeight="1" x14ac:dyDescent="0.15">
      <c r="A10577" s="9" t="s">
        <v>315</v>
      </c>
      <c r="B10577" s="4" t="s">
        <v>44</v>
      </c>
      <c r="C10577" s="4" t="s">
        <v>316</v>
      </c>
      <c r="D10577" s="4" t="s">
        <v>317</v>
      </c>
      <c r="E10577" s="5">
        <v>8.17</v>
      </c>
    </row>
    <row r="10578" spans="1:10" ht="21.95" customHeight="1" x14ac:dyDescent="0.15">
      <c r="A10578" s="6" t="s">
        <v>315</v>
      </c>
      <c r="B10578" s="4" t="s">
        <v>45</v>
      </c>
      <c r="C10578" s="4" t="s">
        <v>316</v>
      </c>
      <c r="D10578" s="4" t="s">
        <v>317</v>
      </c>
      <c r="E10578" s="5">
        <v>13.37</v>
      </c>
      <c r="F10578" t="s">
        <v>354</v>
      </c>
    </row>
    <row r="10579" spans="1:10" ht="21.95" customHeight="1" x14ac:dyDescent="0.15">
      <c r="A10579" s="6" t="s">
        <v>315</v>
      </c>
      <c r="B10579" s="4" t="s">
        <v>46</v>
      </c>
      <c r="C10579" s="4" t="s">
        <v>316</v>
      </c>
      <c r="D10579" s="4" t="s">
        <v>317</v>
      </c>
      <c r="E10579" s="5">
        <v>13.92</v>
      </c>
      <c r="F10579" t="s">
        <v>353</v>
      </c>
      <c r="G10579" s="17">
        <f>+E10579+E10580+E10581</f>
        <v>38.07</v>
      </c>
      <c r="H10579" s="17">
        <f>+E10582</f>
        <v>11.64</v>
      </c>
      <c r="I10579" s="18">
        <f>+(G10579/4)/(H10579/3)</f>
        <v>2.4529639175257731</v>
      </c>
      <c r="J10579" s="21">
        <f>+(B10579-$K$1)/7</f>
        <v>19</v>
      </c>
    </row>
    <row r="10580" spans="1:10" ht="21.95" customHeight="1" x14ac:dyDescent="0.15">
      <c r="A10580" s="6" t="s">
        <v>315</v>
      </c>
      <c r="B10580" s="4" t="s">
        <v>46</v>
      </c>
      <c r="C10580" s="4" t="s">
        <v>316</v>
      </c>
      <c r="D10580" s="4" t="s">
        <v>317</v>
      </c>
      <c r="E10580" s="5">
        <v>10.32</v>
      </c>
    </row>
    <row r="10581" spans="1:10" ht="21.95" customHeight="1" x14ac:dyDescent="0.15">
      <c r="A10581" s="6" t="s">
        <v>315</v>
      </c>
      <c r="B10581" s="4" t="s">
        <v>151</v>
      </c>
      <c r="C10581" s="4" t="s">
        <v>316</v>
      </c>
      <c r="D10581" s="4" t="s">
        <v>319</v>
      </c>
      <c r="E10581" s="5">
        <v>13.83</v>
      </c>
    </row>
    <row r="10582" spans="1:10" ht="21.95" customHeight="1" x14ac:dyDescent="0.15">
      <c r="A10582" s="6" t="s">
        <v>315</v>
      </c>
      <c r="B10582" s="4" t="s">
        <v>47</v>
      </c>
      <c r="C10582" s="4" t="s">
        <v>316</v>
      </c>
      <c r="D10582" s="4" t="s">
        <v>317</v>
      </c>
      <c r="E10582" s="5">
        <v>11.64</v>
      </c>
      <c r="F10582" t="s">
        <v>354</v>
      </c>
    </row>
    <row r="10583" spans="1:10" ht="21.95" customHeight="1" x14ac:dyDescent="0.15">
      <c r="A10583" s="6" t="s">
        <v>315</v>
      </c>
      <c r="B10583" s="4" t="s">
        <v>48</v>
      </c>
      <c r="C10583" s="4" t="s">
        <v>316</v>
      </c>
      <c r="D10583" s="4" t="s">
        <v>321</v>
      </c>
      <c r="E10583" s="5">
        <v>12.81</v>
      </c>
      <c r="F10583" t="s">
        <v>353</v>
      </c>
      <c r="G10583" s="17">
        <f>+E10583+E10584+E10585</f>
        <v>28.31</v>
      </c>
      <c r="H10583" s="17">
        <f>+E10586</f>
        <v>12.74</v>
      </c>
      <c r="I10583" s="18">
        <f>+(G10583/4)/(H10583/3)</f>
        <v>1.6666012558869701</v>
      </c>
      <c r="J10583" s="21">
        <f>+(B10583-$K$1)/7</f>
        <v>20</v>
      </c>
    </row>
    <row r="10584" spans="1:10" ht="21.95" customHeight="1" x14ac:dyDescent="0.15">
      <c r="A10584" s="6" t="s">
        <v>315</v>
      </c>
      <c r="B10584" s="4" t="s">
        <v>48</v>
      </c>
      <c r="C10584" s="4" t="s">
        <v>316</v>
      </c>
      <c r="D10584" s="4" t="s">
        <v>321</v>
      </c>
      <c r="E10584" s="5">
        <v>7.39</v>
      </c>
    </row>
    <row r="10585" spans="1:10" ht="21.95" customHeight="1" x14ac:dyDescent="0.15">
      <c r="A10585" s="6" t="s">
        <v>315</v>
      </c>
      <c r="B10585" s="4" t="s">
        <v>48</v>
      </c>
      <c r="C10585" s="4" t="s">
        <v>316</v>
      </c>
      <c r="D10585" s="4" t="s">
        <v>318</v>
      </c>
      <c r="E10585" s="5">
        <v>8.11</v>
      </c>
    </row>
    <row r="10586" spans="1:10" ht="21.95" customHeight="1" x14ac:dyDescent="0.15">
      <c r="A10586" s="6" t="s">
        <v>315</v>
      </c>
      <c r="B10586" s="4" t="s">
        <v>49</v>
      </c>
      <c r="C10586" s="4" t="s">
        <v>316</v>
      </c>
      <c r="D10586" s="4" t="s">
        <v>317</v>
      </c>
      <c r="E10586" s="5">
        <v>12.74</v>
      </c>
      <c r="F10586" t="s">
        <v>354</v>
      </c>
    </row>
    <row r="10587" spans="1:10" ht="21.95" customHeight="1" x14ac:dyDescent="0.15">
      <c r="A10587" s="6" t="s">
        <v>315</v>
      </c>
      <c r="B10587" s="4" t="s">
        <v>50</v>
      </c>
      <c r="C10587" s="4" t="s">
        <v>316</v>
      </c>
      <c r="D10587" s="4" t="s">
        <v>318</v>
      </c>
      <c r="E10587" s="5">
        <v>7.82</v>
      </c>
      <c r="F10587" t="s">
        <v>353</v>
      </c>
      <c r="G10587" s="17">
        <f>+E10587+E10588+E10589</f>
        <v>31.73</v>
      </c>
      <c r="H10587" s="17">
        <f>+E10590</f>
        <v>14.07</v>
      </c>
      <c r="I10587" s="18">
        <f>+(G10587/4)/(H10587/3)</f>
        <v>1.6913646055437099</v>
      </c>
      <c r="J10587" s="21">
        <f>+(B10587-$K$1)/7</f>
        <v>21</v>
      </c>
    </row>
    <row r="10588" spans="1:10" ht="21.95" customHeight="1" x14ac:dyDescent="0.15">
      <c r="A10588" s="6" t="s">
        <v>315</v>
      </c>
      <c r="B10588" s="4" t="s">
        <v>50</v>
      </c>
      <c r="C10588" s="4" t="s">
        <v>316</v>
      </c>
      <c r="D10588" s="4" t="s">
        <v>317</v>
      </c>
      <c r="E10588" s="5">
        <v>13.16</v>
      </c>
    </row>
    <row r="10589" spans="1:10" ht="21.95" customHeight="1" x14ac:dyDescent="0.15">
      <c r="A10589" s="6" t="s">
        <v>315</v>
      </c>
      <c r="B10589" s="4" t="s">
        <v>50</v>
      </c>
      <c r="C10589" s="4" t="s">
        <v>316</v>
      </c>
      <c r="D10589" s="4" t="s">
        <v>317</v>
      </c>
      <c r="E10589" s="5">
        <v>10.75</v>
      </c>
    </row>
    <row r="10590" spans="1:10" ht="21.95" customHeight="1" x14ac:dyDescent="0.15">
      <c r="A10590" s="6" t="s">
        <v>315</v>
      </c>
      <c r="B10590" s="4" t="s">
        <v>51</v>
      </c>
      <c r="C10590" s="4" t="s">
        <v>316</v>
      </c>
      <c r="D10590" s="4" t="s">
        <v>317</v>
      </c>
      <c r="E10590" s="5">
        <v>14.07</v>
      </c>
      <c r="F10590" t="s">
        <v>354</v>
      </c>
    </row>
    <row r="10591" spans="1:10" ht="21.95" customHeight="1" x14ac:dyDescent="0.15">
      <c r="A10591" s="6" t="s">
        <v>315</v>
      </c>
      <c r="B10591" s="4" t="s">
        <v>52</v>
      </c>
      <c r="C10591" s="4" t="s">
        <v>316</v>
      </c>
      <c r="D10591" s="4" t="s">
        <v>321</v>
      </c>
      <c r="E10591" s="5">
        <v>17.989999999999998</v>
      </c>
      <c r="F10591" s="13" t="s">
        <v>354</v>
      </c>
    </row>
    <row r="10592" spans="1:10" ht="21.95" customHeight="1" x14ac:dyDescent="0.15">
      <c r="A10592" s="6" t="s">
        <v>315</v>
      </c>
      <c r="B10592" s="4" t="s">
        <v>52</v>
      </c>
      <c r="C10592" s="4" t="s">
        <v>316</v>
      </c>
      <c r="D10592" s="4" t="s">
        <v>321</v>
      </c>
      <c r="E10592" s="5">
        <v>15.07</v>
      </c>
    </row>
    <row r="10593" spans="1:10" ht="21.95" customHeight="1" x14ac:dyDescent="0.15">
      <c r="A10593" s="6" t="s">
        <v>315</v>
      </c>
      <c r="B10593" s="4" t="s">
        <v>52</v>
      </c>
      <c r="C10593" s="4" t="s">
        <v>316</v>
      </c>
      <c r="D10593" s="4" t="s">
        <v>319</v>
      </c>
      <c r="E10593" s="5">
        <v>14.3</v>
      </c>
    </row>
    <row r="10594" spans="1:10" ht="21.95" customHeight="1" x14ac:dyDescent="0.15">
      <c r="A10594" s="6" t="s">
        <v>315</v>
      </c>
      <c r="B10594" s="4" t="s">
        <v>53</v>
      </c>
      <c r="C10594" s="4" t="s">
        <v>316</v>
      </c>
      <c r="D10594" s="4" t="s">
        <v>318</v>
      </c>
      <c r="E10594" s="5">
        <v>10.08</v>
      </c>
      <c r="F10594" t="s">
        <v>353</v>
      </c>
      <c r="G10594" s="17">
        <f>+E10594+E10595+E10596</f>
        <v>32.78</v>
      </c>
      <c r="H10594" s="17">
        <f>+E10597</f>
        <v>13.65</v>
      </c>
      <c r="I10594" s="18">
        <f>+(G10594/4)/(H10594/3)</f>
        <v>1.8010989010989011</v>
      </c>
      <c r="J10594" s="21">
        <f>+(B10594-$K$1)/7</f>
        <v>23</v>
      </c>
    </row>
    <row r="10595" spans="1:10" ht="21.95" customHeight="1" x14ac:dyDescent="0.15">
      <c r="A10595" s="6" t="s">
        <v>315</v>
      </c>
      <c r="B10595" s="4" t="s">
        <v>53</v>
      </c>
      <c r="C10595" s="4" t="s">
        <v>316</v>
      </c>
      <c r="D10595" s="4" t="s">
        <v>317</v>
      </c>
      <c r="E10595" s="5">
        <v>14.97</v>
      </c>
    </row>
    <row r="10596" spans="1:10" ht="21.95" customHeight="1" x14ac:dyDescent="0.15">
      <c r="A10596" s="6" t="s">
        <v>315</v>
      </c>
      <c r="B10596" s="4" t="s">
        <v>53</v>
      </c>
      <c r="C10596" s="4" t="s">
        <v>316</v>
      </c>
      <c r="D10596" s="4" t="s">
        <v>317</v>
      </c>
      <c r="E10596" s="5">
        <v>7.73</v>
      </c>
    </row>
    <row r="10597" spans="1:10" ht="21.95" customHeight="1" x14ac:dyDescent="0.15">
      <c r="A10597" s="6" t="s">
        <v>315</v>
      </c>
      <c r="B10597" s="4" t="s">
        <v>54</v>
      </c>
      <c r="C10597" s="4" t="s">
        <v>316</v>
      </c>
      <c r="D10597" s="4" t="s">
        <v>317</v>
      </c>
      <c r="E10597" s="5">
        <v>13.65</v>
      </c>
      <c r="F10597" t="s">
        <v>354</v>
      </c>
    </row>
    <row r="10598" spans="1:10" ht="21.95" customHeight="1" x14ac:dyDescent="0.15">
      <c r="A10598" s="6" t="s">
        <v>315</v>
      </c>
      <c r="B10598" s="4" t="s">
        <v>55</v>
      </c>
      <c r="C10598" s="4" t="s">
        <v>316</v>
      </c>
      <c r="D10598" s="4" t="s">
        <v>318</v>
      </c>
      <c r="E10598" s="5">
        <v>8.76</v>
      </c>
      <c r="F10598" t="s">
        <v>353</v>
      </c>
      <c r="G10598" s="17">
        <f>+E10598+E10599+E10600</f>
        <v>30.47</v>
      </c>
      <c r="H10598" s="17">
        <f>+E10601</f>
        <v>13.51</v>
      </c>
      <c r="I10598" s="18">
        <f>+(G10598/4)/(H10598/3)</f>
        <v>1.6915247964470763</v>
      </c>
      <c r="J10598" s="21">
        <f>+(B10598-$K$1)/7</f>
        <v>24</v>
      </c>
    </row>
    <row r="10599" spans="1:10" ht="21.95" customHeight="1" x14ac:dyDescent="0.15">
      <c r="A10599" s="6" t="s">
        <v>315</v>
      </c>
      <c r="B10599" s="4" t="s">
        <v>55</v>
      </c>
      <c r="C10599" s="4" t="s">
        <v>316</v>
      </c>
      <c r="D10599" s="4" t="s">
        <v>317</v>
      </c>
      <c r="E10599" s="5">
        <v>13.94</v>
      </c>
    </row>
    <row r="10600" spans="1:10" ht="21.95" customHeight="1" x14ac:dyDescent="0.15">
      <c r="A10600" s="6" t="s">
        <v>315</v>
      </c>
      <c r="B10600" s="4" t="s">
        <v>55</v>
      </c>
      <c r="C10600" s="4" t="s">
        <v>316</v>
      </c>
      <c r="D10600" s="4" t="s">
        <v>317</v>
      </c>
      <c r="E10600" s="5">
        <v>7.77</v>
      </c>
    </row>
    <row r="10601" spans="1:10" ht="21.95" customHeight="1" x14ac:dyDescent="0.15">
      <c r="A10601" s="6" t="s">
        <v>315</v>
      </c>
      <c r="B10601" s="4" t="s">
        <v>56</v>
      </c>
      <c r="C10601" s="4" t="s">
        <v>316</v>
      </c>
      <c r="D10601" s="4" t="s">
        <v>319</v>
      </c>
      <c r="E10601" s="5">
        <v>13.51</v>
      </c>
      <c r="F10601" t="s">
        <v>354</v>
      </c>
    </row>
    <row r="10602" spans="1:10" ht="21.95" customHeight="1" x14ac:dyDescent="0.15">
      <c r="A10602" s="6" t="s">
        <v>315</v>
      </c>
      <c r="B10602" s="4" t="s">
        <v>57</v>
      </c>
      <c r="C10602" s="4" t="s">
        <v>316</v>
      </c>
      <c r="D10602" s="4" t="s">
        <v>318</v>
      </c>
      <c r="E10602" s="5">
        <v>10.49</v>
      </c>
      <c r="F10602" t="s">
        <v>353</v>
      </c>
      <c r="G10602" s="17">
        <f>+E10602+E10603+E10604</f>
        <v>33.550000000000004</v>
      </c>
      <c r="H10602" s="17">
        <f>+E10605</f>
        <v>14.43</v>
      </c>
      <c r="I10602" s="18">
        <f>+(G10602/4)/(H10602/3)</f>
        <v>1.7437629937629942</v>
      </c>
      <c r="J10602" s="21">
        <f>+(B10602-$K$1)/7</f>
        <v>25</v>
      </c>
    </row>
    <row r="10603" spans="1:10" ht="21.95" customHeight="1" x14ac:dyDescent="0.15">
      <c r="A10603" s="6" t="s">
        <v>315</v>
      </c>
      <c r="B10603" s="4" t="s">
        <v>57</v>
      </c>
      <c r="C10603" s="4" t="s">
        <v>316</v>
      </c>
      <c r="D10603" s="4" t="s">
        <v>317</v>
      </c>
      <c r="E10603" s="5">
        <v>14.39</v>
      </c>
    </row>
    <row r="10604" spans="1:10" ht="21.95" customHeight="1" x14ac:dyDescent="0.15">
      <c r="A10604" s="6" t="s">
        <v>315</v>
      </c>
      <c r="B10604" s="4" t="s">
        <v>57</v>
      </c>
      <c r="C10604" s="4" t="s">
        <v>316</v>
      </c>
      <c r="D10604" s="4" t="s">
        <v>317</v>
      </c>
      <c r="E10604" s="5">
        <v>8.67</v>
      </c>
    </row>
    <row r="10605" spans="1:10" ht="21.95" customHeight="1" x14ac:dyDescent="0.15">
      <c r="A10605" s="6" t="s">
        <v>315</v>
      </c>
      <c r="B10605" s="4" t="s">
        <v>58</v>
      </c>
      <c r="C10605" s="4" t="s">
        <v>316</v>
      </c>
      <c r="D10605" s="4" t="s">
        <v>317</v>
      </c>
      <c r="E10605" s="5">
        <v>14.43</v>
      </c>
      <c r="F10605" t="s">
        <v>354</v>
      </c>
    </row>
    <row r="10606" spans="1:10" ht="21.95" customHeight="1" x14ac:dyDescent="0.15">
      <c r="A10606" s="6" t="s">
        <v>315</v>
      </c>
      <c r="B10606" s="4" t="s">
        <v>59</v>
      </c>
      <c r="C10606" s="4" t="s">
        <v>316</v>
      </c>
      <c r="D10606" s="4" t="s">
        <v>318</v>
      </c>
      <c r="E10606" s="5">
        <v>9.93</v>
      </c>
      <c r="F10606" t="s">
        <v>353</v>
      </c>
      <c r="G10606" s="17">
        <f>+E10606+E10607+E10608</f>
        <v>33.760000000000005</v>
      </c>
      <c r="H10606" s="17">
        <f>+E10609</f>
        <v>13.68</v>
      </c>
      <c r="I10606" s="18">
        <f>+(G10606/4)/(H10606/3)</f>
        <v>1.8508771929824566</v>
      </c>
      <c r="J10606" s="21">
        <f>+(B10606-$K$1)/7</f>
        <v>26</v>
      </c>
    </row>
    <row r="10607" spans="1:10" ht="21.95" customHeight="1" x14ac:dyDescent="0.15">
      <c r="A10607" s="6" t="s">
        <v>315</v>
      </c>
      <c r="B10607" s="4" t="s">
        <v>59</v>
      </c>
      <c r="C10607" s="4" t="s">
        <v>316</v>
      </c>
      <c r="D10607" s="4" t="s">
        <v>317</v>
      </c>
      <c r="E10607" s="5">
        <v>13.63</v>
      </c>
    </row>
    <row r="10608" spans="1:10" ht="21.95" customHeight="1" x14ac:dyDescent="0.15">
      <c r="A10608" s="6" t="s">
        <v>315</v>
      </c>
      <c r="B10608" s="4" t="s">
        <v>59</v>
      </c>
      <c r="C10608" s="4" t="s">
        <v>316</v>
      </c>
      <c r="D10608" s="4" t="s">
        <v>317</v>
      </c>
      <c r="E10608" s="5">
        <v>10.199999999999999</v>
      </c>
    </row>
    <row r="10609" spans="1:10" ht="21.95" customHeight="1" x14ac:dyDescent="0.15">
      <c r="A10609" s="6" t="s">
        <v>315</v>
      </c>
      <c r="B10609" s="4" t="s">
        <v>60</v>
      </c>
      <c r="C10609" s="4" t="s">
        <v>316</v>
      </c>
      <c r="D10609" s="4" t="s">
        <v>317</v>
      </c>
      <c r="E10609" s="5">
        <v>13.68</v>
      </c>
      <c r="F10609" t="s">
        <v>354</v>
      </c>
    </row>
    <row r="10610" spans="1:10" ht="21.95" customHeight="1" x14ac:dyDescent="0.15">
      <c r="A10610" s="6" t="s">
        <v>315</v>
      </c>
      <c r="B10610" s="4" t="s">
        <v>61</v>
      </c>
      <c r="C10610" s="4" t="s">
        <v>316</v>
      </c>
      <c r="D10610" s="4" t="s">
        <v>318</v>
      </c>
      <c r="E10610" s="5">
        <v>8.48</v>
      </c>
      <c r="F10610" s="13" t="s">
        <v>353</v>
      </c>
    </row>
    <row r="10611" spans="1:10" ht="21.95" customHeight="1" x14ac:dyDescent="0.15">
      <c r="A10611" s="6" t="s">
        <v>315</v>
      </c>
      <c r="B10611" s="4" t="s">
        <v>61</v>
      </c>
      <c r="C10611" s="4" t="s">
        <v>316</v>
      </c>
      <c r="D10611" s="4" t="s">
        <v>317</v>
      </c>
      <c r="E10611" s="5">
        <v>13.25</v>
      </c>
      <c r="F10611" s="13"/>
    </row>
    <row r="10612" spans="1:10" ht="21.95" customHeight="1" x14ac:dyDescent="0.15">
      <c r="A10612" s="6" t="s">
        <v>315</v>
      </c>
      <c r="B10612" s="4" t="s">
        <v>61</v>
      </c>
      <c r="C10612" s="4" t="s">
        <v>316</v>
      </c>
      <c r="D10612" s="4" t="s">
        <v>317</v>
      </c>
      <c r="E10612" s="5">
        <v>7.91</v>
      </c>
      <c r="F10612" s="13"/>
    </row>
    <row r="10613" spans="1:10" ht="21.95" customHeight="1" x14ac:dyDescent="0.15">
      <c r="A10613" s="6" t="s">
        <v>315</v>
      </c>
      <c r="B10613" s="4" t="s">
        <v>62</v>
      </c>
      <c r="C10613" s="4" t="s">
        <v>316</v>
      </c>
      <c r="D10613" s="4" t="s">
        <v>317</v>
      </c>
      <c r="E10613" s="5">
        <v>12.05</v>
      </c>
      <c r="F10613" s="13" t="s">
        <v>354</v>
      </c>
    </row>
    <row r="10614" spans="1:10" ht="21.95" customHeight="1" x14ac:dyDescent="0.15">
      <c r="A10614" s="6" t="s">
        <v>315</v>
      </c>
      <c r="B10614" s="4" t="s">
        <v>62</v>
      </c>
      <c r="C10614" s="4" t="s">
        <v>316</v>
      </c>
      <c r="D10614" s="4" t="s">
        <v>317</v>
      </c>
      <c r="E10614" s="5">
        <v>6.26</v>
      </c>
    </row>
    <row r="10615" spans="1:10" ht="21.95" customHeight="1" x14ac:dyDescent="0.15">
      <c r="A10615" s="6" t="s">
        <v>315</v>
      </c>
      <c r="B10615" s="4" t="s">
        <v>63</v>
      </c>
      <c r="C10615" s="4" t="s">
        <v>316</v>
      </c>
      <c r="D10615" s="4" t="s">
        <v>318</v>
      </c>
      <c r="E10615" s="5">
        <v>8.42</v>
      </c>
      <c r="F10615" t="s">
        <v>353</v>
      </c>
      <c r="G10615" s="17">
        <f>+E10615+E10616+E10617</f>
        <v>32.35</v>
      </c>
      <c r="H10615" s="17">
        <f>+E10618</f>
        <v>13.22</v>
      </c>
      <c r="I10615" s="18">
        <f>+(G10615/4)/(H10615/3)</f>
        <v>1.8352874432677759</v>
      </c>
      <c r="J10615" s="21">
        <f>+(B10615-$K$1)/7</f>
        <v>28</v>
      </c>
    </row>
    <row r="10616" spans="1:10" ht="21.95" customHeight="1" x14ac:dyDescent="0.15">
      <c r="A10616" s="6" t="s">
        <v>315</v>
      </c>
      <c r="B10616" s="4" t="s">
        <v>63</v>
      </c>
      <c r="C10616" s="4" t="s">
        <v>316</v>
      </c>
      <c r="D10616" s="4" t="s">
        <v>317</v>
      </c>
      <c r="E10616" s="5">
        <v>14.12</v>
      </c>
    </row>
    <row r="10617" spans="1:10" ht="21.95" customHeight="1" x14ac:dyDescent="0.15">
      <c r="A10617" s="6" t="s">
        <v>315</v>
      </c>
      <c r="B10617" s="4" t="s">
        <v>63</v>
      </c>
      <c r="C10617" s="4" t="s">
        <v>316</v>
      </c>
      <c r="D10617" s="4" t="s">
        <v>317</v>
      </c>
      <c r="E10617" s="5">
        <v>9.81</v>
      </c>
    </row>
    <row r="10618" spans="1:10" ht="21.95" customHeight="1" x14ac:dyDescent="0.15">
      <c r="A10618" s="6" t="s">
        <v>315</v>
      </c>
      <c r="B10618" s="4" t="s">
        <v>64</v>
      </c>
      <c r="C10618" s="4" t="s">
        <v>316</v>
      </c>
      <c r="D10618" s="4" t="s">
        <v>317</v>
      </c>
      <c r="E10618" s="5">
        <v>13.22</v>
      </c>
      <c r="F10618" t="s">
        <v>354</v>
      </c>
    </row>
    <row r="10619" spans="1:10" ht="21.95" customHeight="1" x14ac:dyDescent="0.15">
      <c r="A10619" s="6" t="s">
        <v>315</v>
      </c>
      <c r="B10619" s="4" t="s">
        <v>65</v>
      </c>
      <c r="C10619" s="4" t="s">
        <v>316</v>
      </c>
      <c r="D10619" s="4" t="s">
        <v>318</v>
      </c>
      <c r="E10619" s="5">
        <v>8.1199999999999992</v>
      </c>
      <c r="F10619" t="s">
        <v>353</v>
      </c>
      <c r="G10619" s="17">
        <f>+E10619+E10620+E10621</f>
        <v>29.849999999999998</v>
      </c>
      <c r="H10619" s="17">
        <f>+E10622</f>
        <v>12.5</v>
      </c>
      <c r="I10619" s="18">
        <f>+(G10619/4)/(H10619/3)</f>
        <v>1.7909999999999997</v>
      </c>
      <c r="J10619" s="21">
        <f>+(B10619-$K$1)/7</f>
        <v>29</v>
      </c>
    </row>
    <row r="10620" spans="1:10" ht="21.95" customHeight="1" x14ac:dyDescent="0.15">
      <c r="A10620" s="6" t="s">
        <v>315</v>
      </c>
      <c r="B10620" s="4" t="s">
        <v>65</v>
      </c>
      <c r="C10620" s="4" t="s">
        <v>316</v>
      </c>
      <c r="D10620" s="4" t="s">
        <v>317</v>
      </c>
      <c r="E10620" s="5">
        <v>13.85</v>
      </c>
    </row>
    <row r="10621" spans="1:10" ht="21.95" customHeight="1" x14ac:dyDescent="0.15">
      <c r="A10621" s="6" t="s">
        <v>315</v>
      </c>
      <c r="B10621" s="4" t="s">
        <v>65</v>
      </c>
      <c r="C10621" s="4" t="s">
        <v>316</v>
      </c>
      <c r="D10621" s="4" t="s">
        <v>317</v>
      </c>
      <c r="E10621" s="5">
        <v>7.88</v>
      </c>
    </row>
    <row r="10622" spans="1:10" ht="21.95" customHeight="1" x14ac:dyDescent="0.15">
      <c r="A10622" s="9" t="s">
        <v>315</v>
      </c>
      <c r="B10622" s="4" t="s">
        <v>66</v>
      </c>
      <c r="C10622" s="4" t="s">
        <v>316</v>
      </c>
      <c r="D10622" s="4" t="s">
        <v>317</v>
      </c>
      <c r="E10622" s="5">
        <v>12.5</v>
      </c>
      <c r="F10622" t="s">
        <v>354</v>
      </c>
    </row>
    <row r="10623" spans="1:10" ht="21.95" customHeight="1" x14ac:dyDescent="0.15">
      <c r="A10623" s="6" t="s">
        <v>315</v>
      </c>
      <c r="B10623" s="4" t="s">
        <v>67</v>
      </c>
      <c r="C10623" s="4" t="s">
        <v>316</v>
      </c>
      <c r="D10623" s="4" t="s">
        <v>318</v>
      </c>
      <c r="E10623" s="5">
        <v>7.98</v>
      </c>
      <c r="F10623" t="s">
        <v>353</v>
      </c>
      <c r="G10623" s="17">
        <f>+E10623+E10624+E10625</f>
        <v>29.6</v>
      </c>
      <c r="H10623" s="17">
        <f>+E10626+E10627</f>
        <v>26.96</v>
      </c>
      <c r="I10623" s="18">
        <f>+(G10623/4)/(H10623/3)</f>
        <v>0.82344213649851639</v>
      </c>
      <c r="J10623" s="21">
        <f>+(B10623-$K$1)/7</f>
        <v>30</v>
      </c>
    </row>
    <row r="10624" spans="1:10" ht="21.95" customHeight="1" x14ac:dyDescent="0.15">
      <c r="A10624" s="6" t="s">
        <v>315</v>
      </c>
      <c r="B10624" s="4" t="s">
        <v>67</v>
      </c>
      <c r="C10624" s="4" t="s">
        <v>316</v>
      </c>
      <c r="D10624" s="4" t="s">
        <v>317</v>
      </c>
      <c r="E10624" s="5">
        <v>13.49</v>
      </c>
    </row>
    <row r="10625" spans="1:10" ht="21.95" customHeight="1" x14ac:dyDescent="0.15">
      <c r="A10625" s="6" t="s">
        <v>315</v>
      </c>
      <c r="B10625" s="4" t="s">
        <v>67</v>
      </c>
      <c r="C10625" s="4" t="s">
        <v>316</v>
      </c>
      <c r="D10625" s="4" t="s">
        <v>317</v>
      </c>
      <c r="E10625" s="5">
        <v>8.1300000000000008</v>
      </c>
    </row>
    <row r="10626" spans="1:10" ht="21.95" customHeight="1" x14ac:dyDescent="0.15">
      <c r="A10626" s="6" t="s">
        <v>315</v>
      </c>
      <c r="B10626" s="4" t="s">
        <v>68</v>
      </c>
      <c r="C10626" s="4" t="s">
        <v>316</v>
      </c>
      <c r="D10626" s="4" t="s">
        <v>318</v>
      </c>
      <c r="E10626" s="5">
        <v>12.74</v>
      </c>
      <c r="F10626" t="s">
        <v>354</v>
      </c>
    </row>
    <row r="10627" spans="1:10" ht="21.95" customHeight="1" x14ac:dyDescent="0.15">
      <c r="A10627" s="6" t="s">
        <v>315</v>
      </c>
      <c r="B10627" s="4" t="s">
        <v>68</v>
      </c>
      <c r="C10627" s="4" t="s">
        <v>316</v>
      </c>
      <c r="D10627" s="4" t="s">
        <v>317</v>
      </c>
      <c r="E10627" s="5">
        <v>14.22</v>
      </c>
    </row>
    <row r="10628" spans="1:10" ht="21.95" customHeight="1" x14ac:dyDescent="0.15">
      <c r="A10628" s="6" t="s">
        <v>315</v>
      </c>
      <c r="B10628" s="4" t="s">
        <v>69</v>
      </c>
      <c r="C10628" s="4" t="s">
        <v>316</v>
      </c>
      <c r="D10628" s="4" t="s">
        <v>318</v>
      </c>
      <c r="E10628" s="5">
        <v>8.07</v>
      </c>
      <c r="F10628" t="s">
        <v>353</v>
      </c>
      <c r="G10628" s="17">
        <f>+E10628+E10629+E10630</f>
        <v>29.259999999999998</v>
      </c>
      <c r="H10628" s="17">
        <f>+E10631</f>
        <v>13.33</v>
      </c>
      <c r="I10628" s="18">
        <f>+(G10628/4)/(H10628/3)</f>
        <v>1.6462865716429107</v>
      </c>
      <c r="J10628" s="21">
        <f>+(B10628-$K$1)/7</f>
        <v>31</v>
      </c>
    </row>
    <row r="10629" spans="1:10" ht="21.95" customHeight="1" x14ac:dyDescent="0.15">
      <c r="A10629" s="6" t="s">
        <v>315</v>
      </c>
      <c r="B10629" s="4" t="s">
        <v>69</v>
      </c>
      <c r="C10629" s="4" t="s">
        <v>316</v>
      </c>
      <c r="D10629" s="4" t="s">
        <v>317</v>
      </c>
      <c r="E10629" s="5">
        <v>12.94</v>
      </c>
    </row>
    <row r="10630" spans="1:10" ht="21.95" customHeight="1" x14ac:dyDescent="0.15">
      <c r="A10630" s="6" t="s">
        <v>315</v>
      </c>
      <c r="B10630" s="4" t="s">
        <v>69</v>
      </c>
      <c r="C10630" s="4" t="s">
        <v>316</v>
      </c>
      <c r="D10630" s="4" t="s">
        <v>317</v>
      </c>
      <c r="E10630" s="5">
        <v>8.25</v>
      </c>
    </row>
    <row r="10631" spans="1:10" ht="21.95" customHeight="1" x14ac:dyDescent="0.15">
      <c r="A10631" s="6" t="s">
        <v>315</v>
      </c>
      <c r="B10631" s="4" t="s">
        <v>70</v>
      </c>
      <c r="C10631" s="4" t="s">
        <v>316</v>
      </c>
      <c r="D10631" s="4" t="s">
        <v>317</v>
      </c>
      <c r="E10631" s="5">
        <v>13.33</v>
      </c>
      <c r="F10631" t="s">
        <v>354</v>
      </c>
    </row>
    <row r="10632" spans="1:10" ht="21.95" customHeight="1" x14ac:dyDescent="0.15">
      <c r="A10632" s="6" t="s">
        <v>315</v>
      </c>
      <c r="B10632" s="4" t="s">
        <v>71</v>
      </c>
      <c r="C10632" s="4" t="s">
        <v>316</v>
      </c>
      <c r="D10632" s="4" t="s">
        <v>318</v>
      </c>
      <c r="E10632" s="5">
        <v>7.31</v>
      </c>
      <c r="F10632" t="s">
        <v>353</v>
      </c>
      <c r="G10632" s="17">
        <f>+E10632+E10633+E10634</f>
        <v>28.14</v>
      </c>
      <c r="H10632" s="17">
        <f>+E10635</f>
        <v>12.31</v>
      </c>
      <c r="I10632" s="18">
        <f>+(G10632/4)/(H10632/3)</f>
        <v>1.7144597887896018</v>
      </c>
      <c r="J10632" s="21">
        <f>+(B10632-$K$1)/7</f>
        <v>32</v>
      </c>
    </row>
    <row r="10633" spans="1:10" ht="21.95" customHeight="1" x14ac:dyDescent="0.15">
      <c r="A10633" s="6" t="s">
        <v>315</v>
      </c>
      <c r="B10633" s="4" t="s">
        <v>71</v>
      </c>
      <c r="C10633" s="4" t="s">
        <v>316</v>
      </c>
      <c r="D10633" s="4" t="s">
        <v>317</v>
      </c>
      <c r="E10633" s="5">
        <v>13.05</v>
      </c>
    </row>
    <row r="10634" spans="1:10" ht="21.95" customHeight="1" x14ac:dyDescent="0.15">
      <c r="A10634" s="6" t="s">
        <v>315</v>
      </c>
      <c r="B10634" s="4" t="s">
        <v>71</v>
      </c>
      <c r="C10634" s="4" t="s">
        <v>316</v>
      </c>
      <c r="D10634" s="4" t="s">
        <v>317</v>
      </c>
      <c r="E10634" s="5">
        <v>7.78</v>
      </c>
    </row>
    <row r="10635" spans="1:10" ht="21.95" customHeight="1" x14ac:dyDescent="0.15">
      <c r="A10635" s="6" t="s">
        <v>315</v>
      </c>
      <c r="B10635" s="4" t="s">
        <v>72</v>
      </c>
      <c r="C10635" s="4" t="s">
        <v>316</v>
      </c>
      <c r="D10635" s="4" t="s">
        <v>317</v>
      </c>
      <c r="E10635" s="5">
        <v>12.31</v>
      </c>
      <c r="F10635" t="s">
        <v>354</v>
      </c>
    </row>
    <row r="10636" spans="1:10" ht="21.95" customHeight="1" x14ac:dyDescent="0.15">
      <c r="A10636" s="6" t="s">
        <v>315</v>
      </c>
      <c r="B10636" s="4" t="s">
        <v>73</v>
      </c>
      <c r="C10636" s="4" t="s">
        <v>316</v>
      </c>
      <c r="D10636" s="4" t="s">
        <v>319</v>
      </c>
      <c r="E10636" s="5">
        <v>9.17</v>
      </c>
      <c r="F10636" t="s">
        <v>353</v>
      </c>
      <c r="G10636" s="17">
        <f>+E10636+E10637+E10638</f>
        <v>32.14</v>
      </c>
      <c r="H10636" s="17">
        <f>+E10639</f>
        <v>12.99</v>
      </c>
      <c r="I10636" s="18">
        <f>+(G10636/4)/(H10636/3)</f>
        <v>1.8556581986143188</v>
      </c>
      <c r="J10636" s="21">
        <f>+(B10636-$K$1)/7</f>
        <v>33</v>
      </c>
    </row>
    <row r="10637" spans="1:10" ht="21.95" customHeight="1" x14ac:dyDescent="0.15">
      <c r="A10637" s="6" t="s">
        <v>315</v>
      </c>
      <c r="B10637" s="4" t="s">
        <v>73</v>
      </c>
      <c r="C10637" s="4" t="s">
        <v>316</v>
      </c>
      <c r="D10637" s="4" t="s">
        <v>320</v>
      </c>
      <c r="E10637" s="5">
        <v>14.57</v>
      </c>
    </row>
    <row r="10638" spans="1:10" ht="21.95" customHeight="1" x14ac:dyDescent="0.15">
      <c r="A10638" s="6" t="s">
        <v>315</v>
      </c>
      <c r="B10638" s="4" t="s">
        <v>73</v>
      </c>
      <c r="C10638" s="4" t="s">
        <v>316</v>
      </c>
      <c r="D10638" s="4" t="s">
        <v>320</v>
      </c>
      <c r="E10638" s="5">
        <v>8.4</v>
      </c>
    </row>
    <row r="10639" spans="1:10" ht="21.95" customHeight="1" x14ac:dyDescent="0.15">
      <c r="A10639" s="6" t="s">
        <v>315</v>
      </c>
      <c r="B10639" s="4" t="s">
        <v>74</v>
      </c>
      <c r="C10639" s="4" t="s">
        <v>316</v>
      </c>
      <c r="D10639" s="4" t="s">
        <v>317</v>
      </c>
      <c r="E10639" s="5">
        <v>12.99</v>
      </c>
      <c r="F10639" t="s">
        <v>354</v>
      </c>
    </row>
    <row r="10640" spans="1:10" ht="21.95" customHeight="1" x14ac:dyDescent="0.15">
      <c r="A10640" s="6" t="s">
        <v>315</v>
      </c>
      <c r="B10640" s="4" t="s">
        <v>75</v>
      </c>
      <c r="C10640" s="4" t="s">
        <v>316</v>
      </c>
      <c r="D10640" s="4" t="s">
        <v>321</v>
      </c>
      <c r="E10640" s="5">
        <v>9.5299999999999994</v>
      </c>
      <c r="F10640" t="s">
        <v>353</v>
      </c>
      <c r="G10640" s="17">
        <f>+E10640+E10641+E10642</f>
        <v>29.97</v>
      </c>
      <c r="H10640" s="17">
        <f>+E10643+E10644</f>
        <v>10.02</v>
      </c>
      <c r="I10640" s="18">
        <f>+(G10640/4)/(H10640/3)</f>
        <v>2.2432634730538923</v>
      </c>
      <c r="J10640" s="21">
        <f>+(B10640-$K$1)/7</f>
        <v>34</v>
      </c>
    </row>
    <row r="10641" spans="1:10" ht="21.95" customHeight="1" x14ac:dyDescent="0.15">
      <c r="A10641" s="6" t="s">
        <v>315</v>
      </c>
      <c r="B10641" s="4" t="s">
        <v>75</v>
      </c>
      <c r="C10641" s="4" t="s">
        <v>316</v>
      </c>
      <c r="D10641" s="4" t="s">
        <v>317</v>
      </c>
      <c r="E10641" s="5">
        <v>12.94</v>
      </c>
    </row>
    <row r="10642" spans="1:10" ht="21.95" customHeight="1" x14ac:dyDescent="0.15">
      <c r="A10642" s="6" t="s">
        <v>315</v>
      </c>
      <c r="B10642" s="4" t="s">
        <v>75</v>
      </c>
      <c r="C10642" s="4" t="s">
        <v>316</v>
      </c>
      <c r="D10642" s="4" t="s">
        <v>317</v>
      </c>
      <c r="E10642" s="5">
        <v>7.5</v>
      </c>
    </row>
    <row r="10643" spans="1:10" ht="21.95" customHeight="1" x14ac:dyDescent="0.15">
      <c r="A10643" s="6" t="s">
        <v>315</v>
      </c>
      <c r="B10643" s="4" t="s">
        <v>76</v>
      </c>
      <c r="C10643" s="4" t="s">
        <v>316</v>
      </c>
      <c r="D10643" s="4" t="s">
        <v>321</v>
      </c>
      <c r="E10643" s="5">
        <v>3.59</v>
      </c>
      <c r="F10643" t="s">
        <v>354</v>
      </c>
    </row>
    <row r="10644" spans="1:10" ht="21.95" customHeight="1" x14ac:dyDescent="0.15">
      <c r="A10644" s="6" t="s">
        <v>315</v>
      </c>
      <c r="B10644" s="4" t="s">
        <v>76</v>
      </c>
      <c r="C10644" s="4" t="s">
        <v>316</v>
      </c>
      <c r="D10644" s="4" t="s">
        <v>317</v>
      </c>
      <c r="E10644" s="5">
        <v>6.43</v>
      </c>
    </row>
    <row r="10645" spans="1:10" ht="21.95" customHeight="1" x14ac:dyDescent="0.15">
      <c r="A10645" s="6" t="s">
        <v>315</v>
      </c>
      <c r="B10645" s="4" t="s">
        <v>77</v>
      </c>
      <c r="C10645" s="4" t="s">
        <v>316</v>
      </c>
      <c r="D10645" s="4" t="s">
        <v>318</v>
      </c>
      <c r="E10645" s="5">
        <v>8.27</v>
      </c>
      <c r="F10645" t="s">
        <v>353</v>
      </c>
      <c r="G10645" s="17">
        <f>+E10645+E10646+E10647</f>
        <v>30.549999999999997</v>
      </c>
      <c r="H10645" s="17">
        <f>+E10648+E10649</f>
        <v>18.3</v>
      </c>
      <c r="I10645" s="18">
        <f>+(G10645/4)/(H10645/3)</f>
        <v>1.2520491803278686</v>
      </c>
      <c r="J10645" s="21">
        <f>+(B10645-$K$1)/7</f>
        <v>35</v>
      </c>
    </row>
    <row r="10646" spans="1:10" ht="21.95" customHeight="1" x14ac:dyDescent="0.15">
      <c r="A10646" s="6" t="s">
        <v>315</v>
      </c>
      <c r="B10646" s="4" t="s">
        <v>77</v>
      </c>
      <c r="C10646" s="4" t="s">
        <v>316</v>
      </c>
      <c r="D10646" s="4" t="s">
        <v>319</v>
      </c>
      <c r="E10646" s="5">
        <v>14.03</v>
      </c>
    </row>
    <row r="10647" spans="1:10" ht="21.95" customHeight="1" x14ac:dyDescent="0.15">
      <c r="A10647" s="6" t="s">
        <v>315</v>
      </c>
      <c r="B10647" s="4" t="s">
        <v>77</v>
      </c>
      <c r="C10647" s="4" t="s">
        <v>316</v>
      </c>
      <c r="D10647" s="4" t="s">
        <v>319</v>
      </c>
      <c r="E10647" s="5">
        <v>8.25</v>
      </c>
    </row>
    <row r="10648" spans="1:10" ht="21.95" customHeight="1" x14ac:dyDescent="0.15">
      <c r="A10648" s="6" t="s">
        <v>315</v>
      </c>
      <c r="B10648" s="4" t="s">
        <v>78</v>
      </c>
      <c r="C10648" s="4" t="s">
        <v>316</v>
      </c>
      <c r="D10648" s="4" t="s">
        <v>318</v>
      </c>
      <c r="E10648" s="5">
        <v>5.54</v>
      </c>
      <c r="F10648" t="s">
        <v>354</v>
      </c>
    </row>
    <row r="10649" spans="1:10" ht="21.95" customHeight="1" x14ac:dyDescent="0.15">
      <c r="A10649" s="6" t="s">
        <v>315</v>
      </c>
      <c r="B10649" s="4" t="s">
        <v>78</v>
      </c>
      <c r="C10649" s="4" t="s">
        <v>316</v>
      </c>
      <c r="D10649" s="4" t="s">
        <v>317</v>
      </c>
      <c r="E10649" s="5">
        <v>12.76</v>
      </c>
    </row>
    <row r="10650" spans="1:10" ht="21.95" customHeight="1" x14ac:dyDescent="0.15">
      <c r="A10650" s="6" t="s">
        <v>315</v>
      </c>
      <c r="B10650" s="4" t="s">
        <v>79</v>
      </c>
      <c r="C10650" s="4" t="s">
        <v>316</v>
      </c>
      <c r="D10650" s="4" t="s">
        <v>321</v>
      </c>
      <c r="E10650" s="5">
        <v>13.41</v>
      </c>
      <c r="F10650" s="13" t="s">
        <v>354</v>
      </c>
    </row>
    <row r="10651" spans="1:10" ht="21.95" customHeight="1" x14ac:dyDescent="0.15">
      <c r="A10651" s="6" t="s">
        <v>315</v>
      </c>
      <c r="B10651" s="4" t="s">
        <v>79</v>
      </c>
      <c r="C10651" s="4" t="s">
        <v>316</v>
      </c>
      <c r="D10651" s="4" t="s">
        <v>320</v>
      </c>
      <c r="E10651" s="5">
        <v>19.02</v>
      </c>
    </row>
    <row r="10652" spans="1:10" ht="21.95" customHeight="1" x14ac:dyDescent="0.15">
      <c r="A10652" s="6" t="s">
        <v>315</v>
      </c>
      <c r="B10652" s="4" t="s">
        <v>79</v>
      </c>
      <c r="C10652" s="4" t="s">
        <v>316</v>
      </c>
      <c r="D10652" s="4" t="s">
        <v>320</v>
      </c>
      <c r="E10652" s="5">
        <v>14.72</v>
      </c>
    </row>
    <row r="10653" spans="1:10" ht="21.95" customHeight="1" x14ac:dyDescent="0.15">
      <c r="A10653" s="6" t="s">
        <v>315</v>
      </c>
      <c r="B10653" s="4" t="s">
        <v>80</v>
      </c>
      <c r="C10653" s="4" t="s">
        <v>316</v>
      </c>
      <c r="D10653" s="4" t="s">
        <v>321</v>
      </c>
      <c r="E10653" s="5">
        <v>7.99</v>
      </c>
      <c r="F10653" t="s">
        <v>353</v>
      </c>
      <c r="G10653" s="17">
        <f>+E10653+E10654+E10655</f>
        <v>31.46</v>
      </c>
      <c r="H10653" s="17">
        <f>+E10656+E10657</f>
        <v>19.09</v>
      </c>
      <c r="I10653" s="18">
        <f>+(G10653/4)/(H10653/3)</f>
        <v>1.2359874279727607</v>
      </c>
      <c r="J10653" s="21">
        <f>+(B10653-$K$1)/7</f>
        <v>37</v>
      </c>
    </row>
    <row r="10654" spans="1:10" ht="21.95" customHeight="1" x14ac:dyDescent="0.15">
      <c r="A10654" s="6" t="s">
        <v>315</v>
      </c>
      <c r="B10654" s="4" t="s">
        <v>80</v>
      </c>
      <c r="C10654" s="4" t="s">
        <v>316</v>
      </c>
      <c r="D10654" s="4" t="s">
        <v>317</v>
      </c>
      <c r="E10654" s="5">
        <v>13.9</v>
      </c>
    </row>
    <row r="10655" spans="1:10" ht="21.95" customHeight="1" x14ac:dyDescent="0.15">
      <c r="A10655" s="6" t="s">
        <v>315</v>
      </c>
      <c r="B10655" s="4" t="s">
        <v>80</v>
      </c>
      <c r="C10655" s="4" t="s">
        <v>316</v>
      </c>
      <c r="D10655" s="4" t="s">
        <v>317</v>
      </c>
      <c r="E10655" s="5">
        <v>9.57</v>
      </c>
    </row>
    <row r="10656" spans="1:10" ht="21.95" customHeight="1" x14ac:dyDescent="0.15">
      <c r="A10656" s="6" t="s">
        <v>315</v>
      </c>
      <c r="B10656" s="4" t="s">
        <v>81</v>
      </c>
      <c r="C10656" s="4" t="s">
        <v>316</v>
      </c>
      <c r="D10656" s="4" t="s">
        <v>321</v>
      </c>
      <c r="E10656" s="5">
        <v>6.24</v>
      </c>
      <c r="F10656" t="s">
        <v>354</v>
      </c>
    </row>
    <row r="10657" spans="1:10" ht="21.95" customHeight="1" x14ac:dyDescent="0.15">
      <c r="A10657" s="6" t="s">
        <v>315</v>
      </c>
      <c r="B10657" s="4" t="s">
        <v>81</v>
      </c>
      <c r="C10657" s="4" t="s">
        <v>316</v>
      </c>
      <c r="D10657" s="4" t="s">
        <v>317</v>
      </c>
      <c r="E10657" s="5">
        <v>12.85</v>
      </c>
    </row>
    <row r="10658" spans="1:10" ht="21.95" customHeight="1" x14ac:dyDescent="0.15">
      <c r="A10658" s="6" t="s">
        <v>315</v>
      </c>
      <c r="B10658" s="4" t="s">
        <v>82</v>
      </c>
      <c r="C10658" s="4" t="s">
        <v>316</v>
      </c>
      <c r="D10658" s="4" t="s">
        <v>321</v>
      </c>
      <c r="E10658" s="5">
        <v>8.31</v>
      </c>
      <c r="F10658" t="s">
        <v>353</v>
      </c>
      <c r="G10658" s="17">
        <f>+E10658+E10659+E10660</f>
        <v>27.410000000000004</v>
      </c>
      <c r="H10658" s="17">
        <f>+E10661+E10662</f>
        <v>16.939999999999998</v>
      </c>
      <c r="I10658" s="18">
        <f>+(G10658/4)/(H10658/3)</f>
        <v>1.2135478158205435</v>
      </c>
      <c r="J10658" s="21">
        <f>+(B10658-$K$1)/7</f>
        <v>38</v>
      </c>
    </row>
    <row r="10659" spans="1:10" ht="21.95" customHeight="1" x14ac:dyDescent="0.15">
      <c r="A10659" s="6" t="s">
        <v>315</v>
      </c>
      <c r="B10659" s="4" t="s">
        <v>82</v>
      </c>
      <c r="C10659" s="4" t="s">
        <v>316</v>
      </c>
      <c r="D10659" s="4" t="s">
        <v>317</v>
      </c>
      <c r="E10659" s="5">
        <v>11.68</v>
      </c>
    </row>
    <row r="10660" spans="1:10" ht="21.95" customHeight="1" x14ac:dyDescent="0.15">
      <c r="A10660" s="6" t="s">
        <v>315</v>
      </c>
      <c r="B10660" s="4" t="s">
        <v>82</v>
      </c>
      <c r="C10660" s="4" t="s">
        <v>316</v>
      </c>
      <c r="D10660" s="4" t="s">
        <v>317</v>
      </c>
      <c r="E10660" s="5">
        <v>7.42</v>
      </c>
    </row>
    <row r="10661" spans="1:10" ht="21.95" customHeight="1" x14ac:dyDescent="0.15">
      <c r="A10661" s="6" t="s">
        <v>315</v>
      </c>
      <c r="B10661" s="4" t="s">
        <v>83</v>
      </c>
      <c r="C10661" s="4" t="s">
        <v>316</v>
      </c>
      <c r="D10661" s="4" t="s">
        <v>321</v>
      </c>
      <c r="E10661" s="5">
        <v>4.5199999999999996</v>
      </c>
      <c r="F10661" t="s">
        <v>354</v>
      </c>
    </row>
    <row r="10662" spans="1:10" ht="21.95" customHeight="1" x14ac:dyDescent="0.15">
      <c r="A10662" s="6" t="s">
        <v>315</v>
      </c>
      <c r="B10662" s="4" t="s">
        <v>83</v>
      </c>
      <c r="C10662" s="4" t="s">
        <v>316</v>
      </c>
      <c r="D10662" s="4" t="s">
        <v>317</v>
      </c>
      <c r="E10662" s="5">
        <v>12.42</v>
      </c>
    </row>
    <row r="10663" spans="1:10" ht="21.95" customHeight="1" x14ac:dyDescent="0.15">
      <c r="A10663" s="6" t="s">
        <v>315</v>
      </c>
      <c r="B10663" s="4" t="s">
        <v>84</v>
      </c>
      <c r="C10663" s="4" t="s">
        <v>316</v>
      </c>
      <c r="D10663" s="4" t="s">
        <v>321</v>
      </c>
      <c r="E10663" s="5">
        <v>7.27</v>
      </c>
      <c r="F10663" t="s">
        <v>353</v>
      </c>
      <c r="G10663" s="17">
        <f>+E10663+E10664+E10665</f>
        <v>27.68</v>
      </c>
      <c r="H10663" s="17">
        <f>+E10666+E10667</f>
        <v>16.670000000000002</v>
      </c>
      <c r="I10663" s="18">
        <f>+(G10663/4)/(H10663/3)</f>
        <v>1.2453509298140371</v>
      </c>
      <c r="J10663" s="21">
        <f>+(B10663-$K$1)/7</f>
        <v>39</v>
      </c>
    </row>
    <row r="10664" spans="1:10" ht="21.95" customHeight="1" x14ac:dyDescent="0.15">
      <c r="A10664" s="6" t="s">
        <v>315</v>
      </c>
      <c r="B10664" s="4" t="s">
        <v>84</v>
      </c>
      <c r="C10664" s="4" t="s">
        <v>316</v>
      </c>
      <c r="D10664" s="4" t="s">
        <v>317</v>
      </c>
      <c r="E10664" s="5">
        <v>12.58</v>
      </c>
    </row>
    <row r="10665" spans="1:10" ht="21.95" customHeight="1" x14ac:dyDescent="0.15">
      <c r="A10665" s="6" t="s">
        <v>315</v>
      </c>
      <c r="B10665" s="4" t="s">
        <v>84</v>
      </c>
      <c r="C10665" s="4" t="s">
        <v>316</v>
      </c>
      <c r="D10665" s="4" t="s">
        <v>317</v>
      </c>
      <c r="E10665" s="5">
        <v>7.83</v>
      </c>
    </row>
    <row r="10666" spans="1:10" ht="21.95" customHeight="1" x14ac:dyDescent="0.15">
      <c r="A10666" s="6" t="s">
        <v>315</v>
      </c>
      <c r="B10666" s="4" t="s">
        <v>85</v>
      </c>
      <c r="C10666" s="4" t="s">
        <v>316</v>
      </c>
      <c r="D10666" s="4" t="s">
        <v>318</v>
      </c>
      <c r="E10666" s="5">
        <v>4.54</v>
      </c>
      <c r="F10666" t="s">
        <v>354</v>
      </c>
    </row>
    <row r="10667" spans="1:10" ht="21.95" customHeight="1" x14ac:dyDescent="0.15">
      <c r="A10667" s="6" t="s">
        <v>315</v>
      </c>
      <c r="B10667" s="4" t="s">
        <v>85</v>
      </c>
      <c r="C10667" s="4" t="s">
        <v>316</v>
      </c>
      <c r="D10667" s="4" t="s">
        <v>317</v>
      </c>
      <c r="E10667" s="5">
        <v>12.13</v>
      </c>
    </row>
    <row r="10668" spans="1:10" ht="21.95" customHeight="1" x14ac:dyDescent="0.15">
      <c r="A10668" s="6" t="s">
        <v>315</v>
      </c>
      <c r="B10668" s="4" t="s">
        <v>86</v>
      </c>
      <c r="C10668" s="4" t="s">
        <v>316</v>
      </c>
      <c r="D10668" s="4" t="s">
        <v>318</v>
      </c>
      <c r="E10668" s="5">
        <v>7.28</v>
      </c>
      <c r="F10668" t="s">
        <v>353</v>
      </c>
      <c r="G10668" s="17">
        <f>+E10668+E10669+E10670</f>
        <v>29.09</v>
      </c>
      <c r="H10668" s="17">
        <f>+E10671+E10672</f>
        <v>17.84</v>
      </c>
      <c r="I10668" s="18">
        <f>+(G10668/4)/(H10668/3)</f>
        <v>1.2229540358744395</v>
      </c>
      <c r="J10668" s="21">
        <f>+(B10668-$K$1)/7</f>
        <v>40</v>
      </c>
    </row>
    <row r="10669" spans="1:10" ht="21.95" customHeight="1" x14ac:dyDescent="0.15">
      <c r="A10669" s="9" t="s">
        <v>315</v>
      </c>
      <c r="B10669" s="4" t="s">
        <v>86</v>
      </c>
      <c r="C10669" s="4" t="s">
        <v>316</v>
      </c>
      <c r="D10669" s="4" t="s">
        <v>317</v>
      </c>
      <c r="E10669" s="5">
        <v>13.74</v>
      </c>
    </row>
    <row r="10670" spans="1:10" ht="21.95" customHeight="1" x14ac:dyDescent="0.15">
      <c r="A10670" s="6" t="s">
        <v>315</v>
      </c>
      <c r="B10670" s="4" t="s">
        <v>86</v>
      </c>
      <c r="C10670" s="4" t="s">
        <v>316</v>
      </c>
      <c r="D10670" s="4" t="s">
        <v>317</v>
      </c>
      <c r="E10670" s="5">
        <v>8.07</v>
      </c>
    </row>
    <row r="10671" spans="1:10" ht="21.95" customHeight="1" x14ac:dyDescent="0.15">
      <c r="A10671" s="6" t="s">
        <v>315</v>
      </c>
      <c r="B10671" s="4" t="s">
        <v>87</v>
      </c>
      <c r="C10671" s="4" t="s">
        <v>316</v>
      </c>
      <c r="D10671" s="4" t="s">
        <v>318</v>
      </c>
      <c r="E10671" s="5">
        <v>5.86</v>
      </c>
      <c r="F10671" t="s">
        <v>354</v>
      </c>
    </row>
    <row r="10672" spans="1:10" ht="21.95" customHeight="1" x14ac:dyDescent="0.15">
      <c r="A10672" s="6" t="s">
        <v>315</v>
      </c>
      <c r="B10672" s="4" t="s">
        <v>87</v>
      </c>
      <c r="C10672" s="4" t="s">
        <v>316</v>
      </c>
      <c r="D10672" s="4" t="s">
        <v>317</v>
      </c>
      <c r="E10672" s="5">
        <v>11.98</v>
      </c>
    </row>
    <row r="10673" spans="1:10" ht="21.95" customHeight="1" x14ac:dyDescent="0.15">
      <c r="A10673" s="6" t="s">
        <v>315</v>
      </c>
      <c r="B10673" s="4" t="s">
        <v>89</v>
      </c>
      <c r="C10673" s="4" t="s">
        <v>316</v>
      </c>
      <c r="D10673" s="4" t="s">
        <v>321</v>
      </c>
      <c r="E10673" s="5">
        <v>17.89</v>
      </c>
      <c r="F10673" s="13" t="s">
        <v>354</v>
      </c>
    </row>
    <row r="10674" spans="1:10" ht="21.95" customHeight="1" x14ac:dyDescent="0.15">
      <c r="A10674" s="6" t="s">
        <v>315</v>
      </c>
      <c r="B10674" s="4" t="s">
        <v>89</v>
      </c>
      <c r="C10674" s="4" t="s">
        <v>316</v>
      </c>
      <c r="D10674" s="4" t="s">
        <v>321</v>
      </c>
      <c r="E10674" s="5">
        <v>11.13</v>
      </c>
    </row>
    <row r="10675" spans="1:10" ht="21.95" customHeight="1" x14ac:dyDescent="0.15">
      <c r="A10675" s="6" t="s">
        <v>315</v>
      </c>
      <c r="B10675" s="4" t="s">
        <v>89</v>
      </c>
      <c r="C10675" s="4" t="s">
        <v>316</v>
      </c>
      <c r="D10675" s="4" t="s">
        <v>319</v>
      </c>
      <c r="E10675" s="5">
        <v>11.18</v>
      </c>
    </row>
    <row r="10676" spans="1:10" ht="21.95" customHeight="1" x14ac:dyDescent="0.15">
      <c r="A10676" s="6" t="s">
        <v>315</v>
      </c>
      <c r="B10676" s="4" t="s">
        <v>90</v>
      </c>
      <c r="C10676" s="4" t="s">
        <v>316</v>
      </c>
      <c r="D10676" s="4" t="s">
        <v>318</v>
      </c>
      <c r="E10676" s="5">
        <v>6.88</v>
      </c>
      <c r="F10676" t="s">
        <v>353</v>
      </c>
      <c r="G10676" s="17">
        <f>+E10676+E10677+E10678</f>
        <v>26.64</v>
      </c>
      <c r="H10676" s="17">
        <f>+E10679+E10680</f>
        <v>19.54</v>
      </c>
      <c r="I10676" s="18">
        <f>+(G10676/4)/(H10676/3)</f>
        <v>1.0225179119754351</v>
      </c>
      <c r="J10676" s="21">
        <f>+(B10676-$K$1)/7</f>
        <v>42</v>
      </c>
    </row>
    <row r="10677" spans="1:10" ht="21.95" customHeight="1" x14ac:dyDescent="0.15">
      <c r="A10677" s="6" t="s">
        <v>315</v>
      </c>
      <c r="B10677" s="4" t="s">
        <v>90</v>
      </c>
      <c r="C10677" s="4" t="s">
        <v>316</v>
      </c>
      <c r="D10677" s="4" t="s">
        <v>317</v>
      </c>
      <c r="E10677" s="5">
        <v>11.31</v>
      </c>
    </row>
    <row r="10678" spans="1:10" ht="21.95" customHeight="1" x14ac:dyDescent="0.15">
      <c r="A10678" s="6" t="s">
        <v>315</v>
      </c>
      <c r="B10678" s="4" t="s">
        <v>90</v>
      </c>
      <c r="C10678" s="4" t="s">
        <v>316</v>
      </c>
      <c r="D10678" s="4" t="s">
        <v>317</v>
      </c>
      <c r="E10678" s="5">
        <v>8.4499999999999993</v>
      </c>
    </row>
    <row r="10679" spans="1:10" ht="21.95" customHeight="1" x14ac:dyDescent="0.15">
      <c r="A10679" s="6" t="s">
        <v>315</v>
      </c>
      <c r="B10679" s="4" t="s">
        <v>91</v>
      </c>
      <c r="C10679" s="4" t="s">
        <v>316</v>
      </c>
      <c r="D10679" s="4" t="s">
        <v>318</v>
      </c>
      <c r="E10679" s="5">
        <v>5.94</v>
      </c>
      <c r="F10679" t="s">
        <v>354</v>
      </c>
    </row>
    <row r="10680" spans="1:10" ht="21.95" customHeight="1" x14ac:dyDescent="0.15">
      <c r="A10680" s="6" t="s">
        <v>315</v>
      </c>
      <c r="B10680" s="4" t="s">
        <v>91</v>
      </c>
      <c r="C10680" s="4" t="s">
        <v>316</v>
      </c>
      <c r="D10680" s="4" t="s">
        <v>317</v>
      </c>
      <c r="E10680" s="5">
        <v>13.6</v>
      </c>
    </row>
    <row r="10681" spans="1:10" ht="21.95" customHeight="1" x14ac:dyDescent="0.15">
      <c r="A10681" s="6" t="s">
        <v>315</v>
      </c>
      <c r="B10681" s="4" t="s">
        <v>92</v>
      </c>
      <c r="C10681" s="4" t="s">
        <v>316</v>
      </c>
      <c r="D10681" s="4" t="s">
        <v>318</v>
      </c>
      <c r="E10681" s="5">
        <v>7.26</v>
      </c>
      <c r="F10681" t="s">
        <v>353</v>
      </c>
      <c r="G10681" s="17">
        <f>+E10681+E10682+E10683</f>
        <v>29.759999999999998</v>
      </c>
      <c r="H10681" s="17">
        <f>+E10684+E10685</f>
        <v>15.73</v>
      </c>
      <c r="I10681" s="18">
        <f>+(G10681/4)/(H10681/3)</f>
        <v>1.4189446916719644</v>
      </c>
      <c r="J10681" s="21">
        <f>+(B10681-$K$1)/7</f>
        <v>43</v>
      </c>
    </row>
    <row r="10682" spans="1:10" ht="21.95" customHeight="1" x14ac:dyDescent="0.15">
      <c r="A10682" s="6" t="s">
        <v>315</v>
      </c>
      <c r="B10682" s="4" t="s">
        <v>92</v>
      </c>
      <c r="C10682" s="4" t="s">
        <v>316</v>
      </c>
      <c r="D10682" s="4" t="s">
        <v>317</v>
      </c>
      <c r="E10682" s="5">
        <v>13.62</v>
      </c>
    </row>
    <row r="10683" spans="1:10" ht="21.95" customHeight="1" x14ac:dyDescent="0.15">
      <c r="A10683" s="6" t="s">
        <v>315</v>
      </c>
      <c r="B10683" s="4" t="s">
        <v>92</v>
      </c>
      <c r="C10683" s="4" t="s">
        <v>316</v>
      </c>
      <c r="D10683" s="4" t="s">
        <v>317</v>
      </c>
      <c r="E10683" s="5">
        <v>8.8800000000000008</v>
      </c>
    </row>
    <row r="10684" spans="1:10" ht="21.95" customHeight="1" x14ac:dyDescent="0.15">
      <c r="A10684" s="6" t="s">
        <v>315</v>
      </c>
      <c r="B10684" s="4" t="s">
        <v>93</v>
      </c>
      <c r="C10684" s="4" t="s">
        <v>316</v>
      </c>
      <c r="D10684" s="4" t="s">
        <v>321</v>
      </c>
      <c r="E10684" s="5">
        <v>11.58</v>
      </c>
      <c r="F10684" t="s">
        <v>354</v>
      </c>
    </row>
    <row r="10685" spans="1:10" ht="21.95" customHeight="1" x14ac:dyDescent="0.15">
      <c r="A10685" s="6" t="s">
        <v>315</v>
      </c>
      <c r="B10685" s="4" t="s">
        <v>93</v>
      </c>
      <c r="C10685" s="4" t="s">
        <v>316</v>
      </c>
      <c r="D10685" s="4" t="s">
        <v>318</v>
      </c>
      <c r="E10685" s="5">
        <v>4.1500000000000004</v>
      </c>
    </row>
    <row r="10686" spans="1:10" ht="21.95" customHeight="1" x14ac:dyDescent="0.15">
      <c r="A10686" s="6" t="s">
        <v>315</v>
      </c>
      <c r="B10686" s="4" t="s">
        <v>94</v>
      </c>
      <c r="C10686" s="4" t="s">
        <v>316</v>
      </c>
      <c r="D10686" s="4" t="s">
        <v>318</v>
      </c>
      <c r="E10686" s="5">
        <v>7.82</v>
      </c>
      <c r="F10686" t="s">
        <v>353</v>
      </c>
      <c r="G10686" s="17">
        <f>+E10686+E10687+E10688</f>
        <v>27.29</v>
      </c>
      <c r="H10686" s="17">
        <f>+E10689+E10690</f>
        <v>22.06</v>
      </c>
      <c r="I10686" s="18">
        <f>+(G10686/4)/(H10686/3)</f>
        <v>0.92781051677243886</v>
      </c>
      <c r="J10686" s="21">
        <f>+(B10686-$K$1)/7</f>
        <v>44</v>
      </c>
    </row>
    <row r="10687" spans="1:10" ht="21.95" customHeight="1" x14ac:dyDescent="0.15">
      <c r="A10687" s="6" t="s">
        <v>315</v>
      </c>
      <c r="B10687" s="4" t="s">
        <v>94</v>
      </c>
      <c r="C10687" s="4" t="s">
        <v>316</v>
      </c>
      <c r="D10687" s="4" t="s">
        <v>317</v>
      </c>
      <c r="E10687" s="5">
        <v>12.86</v>
      </c>
    </row>
    <row r="10688" spans="1:10" ht="21.95" customHeight="1" x14ac:dyDescent="0.15">
      <c r="A10688" s="6" t="s">
        <v>315</v>
      </c>
      <c r="B10688" s="4" t="s">
        <v>94</v>
      </c>
      <c r="C10688" s="4" t="s">
        <v>316</v>
      </c>
      <c r="D10688" s="4" t="s">
        <v>317</v>
      </c>
      <c r="E10688" s="5">
        <v>6.61</v>
      </c>
    </row>
    <row r="10689" spans="1:10" ht="21.95" customHeight="1" x14ac:dyDescent="0.15">
      <c r="A10689" s="6" t="s">
        <v>315</v>
      </c>
      <c r="B10689" s="4" t="s">
        <v>95</v>
      </c>
      <c r="C10689" s="4" t="s">
        <v>316</v>
      </c>
      <c r="D10689" s="4" t="s">
        <v>318</v>
      </c>
      <c r="E10689" s="5">
        <v>6.13</v>
      </c>
      <c r="F10689" t="s">
        <v>354</v>
      </c>
    </row>
    <row r="10690" spans="1:10" ht="21.95" customHeight="1" x14ac:dyDescent="0.15">
      <c r="A10690" s="6" t="s">
        <v>315</v>
      </c>
      <c r="B10690" s="4" t="s">
        <v>95</v>
      </c>
      <c r="C10690" s="4" t="s">
        <v>316</v>
      </c>
      <c r="D10690" s="4" t="s">
        <v>317</v>
      </c>
      <c r="E10690" s="5">
        <v>15.93</v>
      </c>
    </row>
    <row r="10691" spans="1:10" ht="21.95" customHeight="1" x14ac:dyDescent="0.15">
      <c r="A10691" s="6" t="s">
        <v>315</v>
      </c>
      <c r="B10691" s="4" t="s">
        <v>96</v>
      </c>
      <c r="C10691" s="4" t="s">
        <v>316</v>
      </c>
      <c r="D10691" s="4" t="s">
        <v>318</v>
      </c>
      <c r="E10691" s="5">
        <v>8.02</v>
      </c>
      <c r="F10691" t="s">
        <v>353</v>
      </c>
      <c r="G10691" s="17">
        <f>+E10691+E10692+E10693</f>
        <v>31.410000000000004</v>
      </c>
      <c r="H10691" s="17">
        <f>+E10694</f>
        <v>11.93</v>
      </c>
      <c r="I10691" s="18">
        <f>+(G10691/4)/(H10691/3)</f>
        <v>1.9746437552388938</v>
      </c>
      <c r="J10691" s="21">
        <f>+(B10691-$K$1)/7</f>
        <v>45</v>
      </c>
    </row>
    <row r="10692" spans="1:10" ht="21.95" customHeight="1" x14ac:dyDescent="0.15">
      <c r="A10692" s="6" t="s">
        <v>315</v>
      </c>
      <c r="B10692" s="4" t="s">
        <v>96</v>
      </c>
      <c r="C10692" s="4" t="s">
        <v>316</v>
      </c>
      <c r="D10692" s="4" t="s">
        <v>317</v>
      </c>
      <c r="E10692" s="5">
        <v>13.76</v>
      </c>
    </row>
    <row r="10693" spans="1:10" ht="21.95" customHeight="1" x14ac:dyDescent="0.15">
      <c r="A10693" s="6" t="s">
        <v>315</v>
      </c>
      <c r="B10693" s="4" t="s">
        <v>96</v>
      </c>
      <c r="C10693" s="4" t="s">
        <v>316</v>
      </c>
      <c r="D10693" s="4" t="s">
        <v>317</v>
      </c>
      <c r="E10693" s="5">
        <v>9.6300000000000008</v>
      </c>
    </row>
    <row r="10694" spans="1:10" ht="21.95" customHeight="1" x14ac:dyDescent="0.15">
      <c r="A10694" s="6" t="s">
        <v>315</v>
      </c>
      <c r="B10694" s="4" t="s">
        <v>97</v>
      </c>
      <c r="C10694" s="4" t="s">
        <v>316</v>
      </c>
      <c r="D10694" s="4" t="s">
        <v>317</v>
      </c>
      <c r="E10694" s="5">
        <v>11.93</v>
      </c>
      <c r="F10694" t="s">
        <v>354</v>
      </c>
    </row>
    <row r="10695" spans="1:10" ht="21.95" customHeight="1" x14ac:dyDescent="0.15">
      <c r="A10695" s="6" t="s">
        <v>315</v>
      </c>
      <c r="B10695" s="4" t="s">
        <v>98</v>
      </c>
      <c r="C10695" s="4" t="s">
        <v>316</v>
      </c>
      <c r="D10695" s="4" t="s">
        <v>318</v>
      </c>
      <c r="E10695" s="5">
        <v>8.64</v>
      </c>
      <c r="F10695" t="s">
        <v>353</v>
      </c>
      <c r="G10695" s="17">
        <f>+E10695+E10696+E10697+E10698</f>
        <v>47.12</v>
      </c>
      <c r="H10695" s="17">
        <f>+E10699</f>
        <v>11.88</v>
      </c>
      <c r="I10695" s="18">
        <f>+(G10695/4)/(H10695/3)</f>
        <v>2.9747474747474745</v>
      </c>
      <c r="J10695" s="21">
        <f>+(B10695-$K$1)/7</f>
        <v>46</v>
      </c>
    </row>
    <row r="10696" spans="1:10" ht="21.95" customHeight="1" x14ac:dyDescent="0.15">
      <c r="A10696" s="6" t="s">
        <v>315</v>
      </c>
      <c r="B10696" s="4" t="s">
        <v>98</v>
      </c>
      <c r="C10696" s="4" t="s">
        <v>316</v>
      </c>
      <c r="D10696" s="4" t="s">
        <v>317</v>
      </c>
      <c r="E10696" s="5">
        <v>13.2</v>
      </c>
    </row>
    <row r="10697" spans="1:10" ht="21.95" customHeight="1" x14ac:dyDescent="0.15">
      <c r="A10697" s="6" t="s">
        <v>315</v>
      </c>
      <c r="B10697" s="4" t="s">
        <v>98</v>
      </c>
      <c r="C10697" s="4" t="s">
        <v>316</v>
      </c>
      <c r="D10697" s="4" t="s">
        <v>317</v>
      </c>
      <c r="E10697" s="5">
        <v>9.5399999999999991</v>
      </c>
    </row>
    <row r="10698" spans="1:10" ht="21.95" customHeight="1" x14ac:dyDescent="0.15">
      <c r="A10698" s="6" t="s">
        <v>315</v>
      </c>
      <c r="B10698" s="4" t="s">
        <v>207</v>
      </c>
      <c r="C10698" s="4" t="s">
        <v>316</v>
      </c>
      <c r="D10698" s="4" t="s">
        <v>319</v>
      </c>
      <c r="E10698" s="5">
        <v>15.74</v>
      </c>
    </row>
    <row r="10699" spans="1:10" ht="21.95" customHeight="1" x14ac:dyDescent="0.15">
      <c r="A10699" s="6" t="s">
        <v>315</v>
      </c>
      <c r="B10699" s="4" t="s">
        <v>99</v>
      </c>
      <c r="C10699" s="4" t="s">
        <v>316</v>
      </c>
      <c r="D10699" s="4" t="s">
        <v>317</v>
      </c>
      <c r="E10699" s="5">
        <v>11.88</v>
      </c>
      <c r="F10699" t="s">
        <v>354</v>
      </c>
    </row>
    <row r="10700" spans="1:10" ht="21.95" customHeight="1" x14ac:dyDescent="0.15">
      <c r="A10700" s="6" t="s">
        <v>315</v>
      </c>
      <c r="B10700" s="4" t="s">
        <v>100</v>
      </c>
      <c r="C10700" s="4" t="s">
        <v>316</v>
      </c>
      <c r="D10700" s="4" t="s">
        <v>318</v>
      </c>
      <c r="E10700" s="5">
        <v>9.73</v>
      </c>
      <c r="F10700" s="13" t="s">
        <v>353</v>
      </c>
    </row>
    <row r="10701" spans="1:10" ht="21.95" customHeight="1" x14ac:dyDescent="0.15">
      <c r="A10701" s="6" t="s">
        <v>315</v>
      </c>
      <c r="B10701" s="4" t="s">
        <v>100</v>
      </c>
      <c r="C10701" s="4" t="s">
        <v>316</v>
      </c>
      <c r="D10701" s="4" t="s">
        <v>317</v>
      </c>
      <c r="E10701" s="5">
        <v>13.28</v>
      </c>
      <c r="F10701" s="13"/>
    </row>
    <row r="10702" spans="1:10" ht="21.95" customHeight="1" x14ac:dyDescent="0.15">
      <c r="A10702" s="6" t="s">
        <v>315</v>
      </c>
      <c r="B10702" s="4" t="s">
        <v>100</v>
      </c>
      <c r="C10702" s="4" t="s">
        <v>316</v>
      </c>
      <c r="D10702" s="4" t="s">
        <v>317</v>
      </c>
      <c r="E10702" s="5">
        <v>8.14</v>
      </c>
      <c r="F10702" s="13"/>
    </row>
    <row r="10703" spans="1:10" ht="21.95" customHeight="1" x14ac:dyDescent="0.15">
      <c r="A10703" s="6" t="s">
        <v>315</v>
      </c>
      <c r="B10703" s="4" t="s">
        <v>101</v>
      </c>
      <c r="C10703" s="4" t="s">
        <v>316</v>
      </c>
      <c r="D10703" s="4" t="s">
        <v>318</v>
      </c>
      <c r="E10703" s="5">
        <v>15.49</v>
      </c>
      <c r="F10703" s="13" t="s">
        <v>353</v>
      </c>
    </row>
    <row r="10704" spans="1:10" ht="21.95" customHeight="1" x14ac:dyDescent="0.15">
      <c r="A10704" s="6" t="s">
        <v>315</v>
      </c>
      <c r="B10704" s="4" t="s">
        <v>101</v>
      </c>
      <c r="C10704" s="4" t="s">
        <v>316</v>
      </c>
      <c r="D10704" s="4" t="s">
        <v>317</v>
      </c>
      <c r="E10704" s="5">
        <v>16.91</v>
      </c>
      <c r="F10704" s="13"/>
    </row>
    <row r="10705" spans="1:10" ht="21.95" customHeight="1" x14ac:dyDescent="0.15">
      <c r="A10705" s="6" t="s">
        <v>315</v>
      </c>
      <c r="B10705" s="4" t="s">
        <v>101</v>
      </c>
      <c r="C10705" s="4" t="s">
        <v>316</v>
      </c>
      <c r="D10705" s="4" t="s">
        <v>317</v>
      </c>
      <c r="E10705" s="5">
        <v>16.690000000000001</v>
      </c>
      <c r="F10705" s="13"/>
    </row>
    <row r="10706" spans="1:10" ht="21.95" customHeight="1" x14ac:dyDescent="0.15">
      <c r="A10706" s="6" t="s">
        <v>315</v>
      </c>
      <c r="B10706" s="4" t="s">
        <v>102</v>
      </c>
      <c r="C10706" s="4" t="s">
        <v>316</v>
      </c>
      <c r="D10706" s="4" t="s">
        <v>317</v>
      </c>
      <c r="E10706" s="5">
        <v>12.61</v>
      </c>
      <c r="F10706" s="13" t="s">
        <v>354</v>
      </c>
    </row>
    <row r="10707" spans="1:10" ht="21.95" customHeight="1" x14ac:dyDescent="0.15">
      <c r="A10707" s="6" t="s">
        <v>315</v>
      </c>
      <c r="B10707" s="4" t="s">
        <v>103</v>
      </c>
      <c r="C10707" s="4" t="s">
        <v>316</v>
      </c>
      <c r="D10707" s="4" t="s">
        <v>318</v>
      </c>
      <c r="E10707" s="5">
        <v>9.64</v>
      </c>
      <c r="F10707" t="s">
        <v>353</v>
      </c>
      <c r="G10707" s="17">
        <f>+E10707+E10708+E10709</f>
        <v>32.36</v>
      </c>
      <c r="H10707" s="17">
        <f>+E10710</f>
        <v>11.79</v>
      </c>
      <c r="I10707" s="18">
        <f>+(G10707/4)/(H10707/3)</f>
        <v>2.05852417302799</v>
      </c>
      <c r="J10707" s="21">
        <f>+(B10707-$K$1)/7</f>
        <v>49</v>
      </c>
    </row>
    <row r="10708" spans="1:10" ht="21.95" customHeight="1" x14ac:dyDescent="0.15">
      <c r="A10708" s="6" t="s">
        <v>315</v>
      </c>
      <c r="B10708" s="4" t="s">
        <v>103</v>
      </c>
      <c r="C10708" s="4" t="s">
        <v>316</v>
      </c>
      <c r="D10708" s="4" t="s">
        <v>317</v>
      </c>
      <c r="E10708" s="5">
        <v>13.52</v>
      </c>
    </row>
    <row r="10709" spans="1:10" ht="21.95" customHeight="1" x14ac:dyDescent="0.15">
      <c r="A10709" s="6" t="s">
        <v>315</v>
      </c>
      <c r="B10709" s="4" t="s">
        <v>103</v>
      </c>
      <c r="C10709" s="4" t="s">
        <v>316</v>
      </c>
      <c r="D10709" s="4" t="s">
        <v>317</v>
      </c>
      <c r="E10709" s="5">
        <v>9.1999999999999993</v>
      </c>
    </row>
    <row r="10710" spans="1:10" ht="21.95" customHeight="1" x14ac:dyDescent="0.15">
      <c r="A10710" s="6" t="s">
        <v>315</v>
      </c>
      <c r="B10710" s="4" t="s">
        <v>104</v>
      </c>
      <c r="C10710" s="4" t="s">
        <v>316</v>
      </c>
      <c r="D10710" s="4" t="s">
        <v>317</v>
      </c>
      <c r="E10710" s="5">
        <v>11.79</v>
      </c>
      <c r="F10710" t="s">
        <v>354</v>
      </c>
    </row>
    <row r="10711" spans="1:10" ht="21.95" customHeight="1" x14ac:dyDescent="0.15">
      <c r="A10711" s="6" t="s">
        <v>315</v>
      </c>
      <c r="B10711" s="4" t="s">
        <v>105</v>
      </c>
      <c r="C10711" s="4" t="s">
        <v>316</v>
      </c>
      <c r="D10711" s="4" t="s">
        <v>318</v>
      </c>
      <c r="E10711" s="5">
        <v>6.8</v>
      </c>
      <c r="F10711" t="s">
        <v>353</v>
      </c>
      <c r="G10711" s="17">
        <f>+E10711+E10712+E10713</f>
        <v>27.93</v>
      </c>
      <c r="H10711" s="17">
        <f>+E10714</f>
        <v>9.23</v>
      </c>
      <c r="I10711" s="18">
        <f>+(G10711/4)/(H10711/3)</f>
        <v>2.2695016251354279</v>
      </c>
      <c r="J10711" s="21">
        <f>+(B10711-$K$1)/7</f>
        <v>50</v>
      </c>
    </row>
    <row r="10712" spans="1:10" ht="21.95" customHeight="1" x14ac:dyDescent="0.15">
      <c r="A10712" s="6" t="s">
        <v>315</v>
      </c>
      <c r="B10712" s="4" t="s">
        <v>105</v>
      </c>
      <c r="C10712" s="4" t="s">
        <v>316</v>
      </c>
      <c r="D10712" s="4" t="s">
        <v>317</v>
      </c>
      <c r="E10712" s="5">
        <v>12.5</v>
      </c>
    </row>
    <row r="10713" spans="1:10" ht="21.95" customHeight="1" x14ac:dyDescent="0.15">
      <c r="A10713" s="6" t="s">
        <v>315</v>
      </c>
      <c r="B10713" s="4" t="s">
        <v>105</v>
      </c>
      <c r="C10713" s="4" t="s">
        <v>316</v>
      </c>
      <c r="D10713" s="4" t="s">
        <v>317</v>
      </c>
      <c r="E10713" s="5">
        <v>8.6300000000000008</v>
      </c>
    </row>
    <row r="10714" spans="1:10" ht="21.95" customHeight="1" x14ac:dyDescent="0.15">
      <c r="A10714" s="9" t="s">
        <v>315</v>
      </c>
      <c r="B10714" s="4" t="s">
        <v>106</v>
      </c>
      <c r="C10714" s="4" t="s">
        <v>316</v>
      </c>
      <c r="D10714" s="4" t="s">
        <v>317</v>
      </c>
      <c r="E10714" s="5">
        <v>9.23</v>
      </c>
      <c r="F10714" t="s">
        <v>354</v>
      </c>
    </row>
    <row r="10715" spans="1:10" ht="21.95" customHeight="1" x14ac:dyDescent="0.15">
      <c r="A10715" s="6" t="s">
        <v>315</v>
      </c>
      <c r="B10715" s="4" t="s">
        <v>107</v>
      </c>
      <c r="C10715" s="4" t="s">
        <v>316</v>
      </c>
      <c r="D10715" s="4" t="s">
        <v>318</v>
      </c>
      <c r="E10715" s="5">
        <v>7.77</v>
      </c>
      <c r="F10715" t="s">
        <v>353</v>
      </c>
      <c r="G10715" s="17">
        <f>+E10715+E10716</f>
        <v>25.349999999999998</v>
      </c>
      <c r="H10715" s="17">
        <f>E10717</f>
        <v>12.35</v>
      </c>
      <c r="I10715" s="18">
        <f>+(G10715/4)/(H10715/3)</f>
        <v>1.5394736842105263</v>
      </c>
      <c r="J10715" s="21">
        <f>+(B10715-$K$1)/7</f>
        <v>51</v>
      </c>
    </row>
    <row r="10716" spans="1:10" ht="21.95" customHeight="1" x14ac:dyDescent="0.15">
      <c r="A10716" s="6" t="s">
        <v>315</v>
      </c>
      <c r="B10716" s="4" t="s">
        <v>107</v>
      </c>
      <c r="C10716" s="4" t="s">
        <v>316</v>
      </c>
      <c r="D10716" s="4" t="s">
        <v>319</v>
      </c>
      <c r="E10716" s="5">
        <v>17.579999999999998</v>
      </c>
    </row>
    <row r="10717" spans="1:10" ht="21.95" customHeight="1" x14ac:dyDescent="0.15">
      <c r="A10717" s="6" t="s">
        <v>315</v>
      </c>
      <c r="B10717" s="4" t="s">
        <v>108</v>
      </c>
      <c r="C10717" s="4" t="s">
        <v>316</v>
      </c>
      <c r="D10717" s="4" t="s">
        <v>317</v>
      </c>
      <c r="E10717" s="5">
        <v>12.35</v>
      </c>
      <c r="F10717" t="s">
        <v>354</v>
      </c>
    </row>
    <row r="10718" spans="1:10" ht="21.95" customHeight="1" x14ac:dyDescent="0.15">
      <c r="A10718" s="6" t="s">
        <v>315</v>
      </c>
      <c r="B10718" s="4" t="s">
        <v>109</v>
      </c>
      <c r="C10718" s="4" t="s">
        <v>316</v>
      </c>
      <c r="D10718" s="4" t="s">
        <v>318</v>
      </c>
      <c r="E10718" s="5">
        <v>11.21</v>
      </c>
      <c r="F10718" s="13" t="s">
        <v>354</v>
      </c>
    </row>
    <row r="10719" spans="1:10" ht="21.95" customHeight="1" x14ac:dyDescent="0.15">
      <c r="A10719" s="6" t="s">
        <v>315</v>
      </c>
      <c r="B10719" s="4" t="s">
        <v>109</v>
      </c>
      <c r="C10719" s="4" t="s">
        <v>316</v>
      </c>
      <c r="D10719" s="4" t="s">
        <v>317</v>
      </c>
      <c r="E10719" s="5">
        <v>7.69</v>
      </c>
    </row>
    <row r="10720" spans="1:10" ht="21.95" customHeight="1" x14ac:dyDescent="0.15">
      <c r="A10720" s="6" t="s">
        <v>315</v>
      </c>
      <c r="B10720" s="4" t="s">
        <v>109</v>
      </c>
      <c r="C10720" s="4" t="s">
        <v>316</v>
      </c>
      <c r="D10720" s="4" t="s">
        <v>317</v>
      </c>
      <c r="E10720" s="5">
        <v>7.74</v>
      </c>
    </row>
    <row r="10721" spans="1:14" ht="21.95" customHeight="1" x14ac:dyDescent="0.15">
      <c r="A10721" s="6" t="s">
        <v>315</v>
      </c>
      <c r="B10721" s="4" t="s">
        <v>109</v>
      </c>
      <c r="C10721" s="4" t="s">
        <v>316</v>
      </c>
      <c r="D10721" s="4" t="s">
        <v>317</v>
      </c>
      <c r="E10721" s="5">
        <v>14.48</v>
      </c>
    </row>
    <row r="10722" spans="1:14" ht="21.95" customHeight="1" x14ac:dyDescent="0.15">
      <c r="A10722" s="6" t="s">
        <v>315</v>
      </c>
      <c r="E10722" s="15">
        <f>+SUM(E10506:E10721)</f>
        <v>2265.6600000000003</v>
      </c>
      <c r="I10722" s="14">
        <f>AVERAGE(I10506:I10721)</f>
        <v>1.6853432759533271</v>
      </c>
      <c r="J10722" s="14">
        <f>STDEV(I10506:I10721)</f>
        <v>0.79393583745610863</v>
      </c>
      <c r="K10722">
        <f>COUNT(I10506:I10721)</f>
        <v>43</v>
      </c>
      <c r="L10722" s="14">
        <f>+I10722-1</f>
        <v>0.68534327595332711</v>
      </c>
      <c r="M10722">
        <f>+SQRT(K10722)</f>
        <v>6.5574385243020004</v>
      </c>
      <c r="N10722">
        <f>+L10722/(J10722/M10722)</f>
        <v>5.660528455936003</v>
      </c>
    </row>
    <row r="10723" spans="1:14" ht="21.95" customHeight="1" x14ac:dyDescent="0.15">
      <c r="A10723" s="6" t="s">
        <v>322</v>
      </c>
      <c r="B10723" s="4" t="s">
        <v>6</v>
      </c>
      <c r="C10723" s="4" t="s">
        <v>271</v>
      </c>
      <c r="D10723" s="4" t="s">
        <v>279</v>
      </c>
      <c r="E10723" s="5">
        <v>8.68</v>
      </c>
      <c r="F10723" t="s">
        <v>353</v>
      </c>
      <c r="G10723" s="17">
        <f>+E10723+E10724+E10725+E10726+E10727</f>
        <v>49.019999999999996</v>
      </c>
      <c r="H10723" s="17">
        <f>E10728+E10729+E10730+E10731+E10732</f>
        <v>48.400000000000006</v>
      </c>
      <c r="I10723" s="18">
        <f>+(G10723/4)/(H10723/3)</f>
        <v>0.75960743801652875</v>
      </c>
      <c r="J10723" s="21">
        <f>+(B10723-$K$1)/7</f>
        <v>1</v>
      </c>
    </row>
    <row r="10724" spans="1:14" ht="21.95" customHeight="1" x14ac:dyDescent="0.15">
      <c r="A10724" s="6" t="s">
        <v>322</v>
      </c>
      <c r="B10724" s="4" t="s">
        <v>6</v>
      </c>
      <c r="C10724" s="4" t="s">
        <v>271</v>
      </c>
      <c r="D10724" s="4" t="s">
        <v>279</v>
      </c>
      <c r="E10724" s="5">
        <v>9.24</v>
      </c>
    </row>
    <row r="10725" spans="1:14" ht="21.95" customHeight="1" x14ac:dyDescent="0.15">
      <c r="A10725" s="6" t="s">
        <v>322</v>
      </c>
      <c r="B10725" s="4" t="s">
        <v>6</v>
      </c>
      <c r="C10725" s="4" t="s">
        <v>271</v>
      </c>
      <c r="D10725" s="4" t="s">
        <v>277</v>
      </c>
      <c r="E10725" s="5">
        <v>7.08</v>
      </c>
    </row>
    <row r="10726" spans="1:14" ht="21.95" customHeight="1" x14ac:dyDescent="0.15">
      <c r="A10726" s="6" t="s">
        <v>322</v>
      </c>
      <c r="B10726" s="4" t="s">
        <v>113</v>
      </c>
      <c r="C10726" s="4" t="s">
        <v>271</v>
      </c>
      <c r="D10726" s="4" t="s">
        <v>279</v>
      </c>
      <c r="E10726" s="5">
        <v>13.77</v>
      </c>
    </row>
    <row r="10727" spans="1:14" ht="21.95" customHeight="1" x14ac:dyDescent="0.15">
      <c r="A10727" s="6" t="s">
        <v>322</v>
      </c>
      <c r="B10727" s="4" t="s">
        <v>113</v>
      </c>
      <c r="C10727" s="4" t="s">
        <v>271</v>
      </c>
      <c r="D10727" s="4" t="s">
        <v>277</v>
      </c>
      <c r="E10727" s="5">
        <v>10.25</v>
      </c>
    </row>
    <row r="10728" spans="1:14" ht="21.95" customHeight="1" x14ac:dyDescent="0.15">
      <c r="A10728" s="6" t="s">
        <v>322</v>
      </c>
      <c r="B10728" s="4" t="s">
        <v>10</v>
      </c>
      <c r="C10728" s="4" t="s">
        <v>271</v>
      </c>
      <c r="D10728" s="4" t="s">
        <v>279</v>
      </c>
      <c r="E10728" s="5">
        <v>10.17</v>
      </c>
      <c r="F10728" t="s">
        <v>354</v>
      </c>
    </row>
    <row r="10729" spans="1:14" ht="21.95" customHeight="1" x14ac:dyDescent="0.15">
      <c r="A10729" s="6" t="s">
        <v>322</v>
      </c>
      <c r="B10729" s="4" t="s">
        <v>10</v>
      </c>
      <c r="C10729" s="4" t="s">
        <v>271</v>
      </c>
      <c r="D10729" s="4" t="s">
        <v>279</v>
      </c>
      <c r="E10729" s="5">
        <v>8.99</v>
      </c>
    </row>
    <row r="10730" spans="1:14" ht="21.95" customHeight="1" x14ac:dyDescent="0.15">
      <c r="A10730" s="6" t="s">
        <v>322</v>
      </c>
      <c r="B10730" s="4" t="s">
        <v>10</v>
      </c>
      <c r="C10730" s="4" t="s">
        <v>271</v>
      </c>
      <c r="D10730" s="4" t="s">
        <v>277</v>
      </c>
      <c r="E10730" s="5">
        <v>10.01</v>
      </c>
    </row>
    <row r="10731" spans="1:14" ht="21.95" customHeight="1" x14ac:dyDescent="0.15">
      <c r="A10731" s="6" t="s">
        <v>322</v>
      </c>
      <c r="B10731" s="4" t="s">
        <v>114</v>
      </c>
      <c r="C10731" s="4" t="s">
        <v>271</v>
      </c>
      <c r="D10731" s="4" t="s">
        <v>279</v>
      </c>
      <c r="E10731" s="5">
        <v>12.75</v>
      </c>
    </row>
    <row r="10732" spans="1:14" ht="21.95" customHeight="1" x14ac:dyDescent="0.15">
      <c r="A10732" s="6" t="s">
        <v>322</v>
      </c>
      <c r="B10732" s="4" t="s">
        <v>114</v>
      </c>
      <c r="C10732" s="4" t="s">
        <v>271</v>
      </c>
      <c r="D10732" s="4" t="s">
        <v>277</v>
      </c>
      <c r="E10732" s="5">
        <v>6.48</v>
      </c>
    </row>
    <row r="10733" spans="1:14" ht="21.95" customHeight="1" x14ac:dyDescent="0.15">
      <c r="A10733" s="6" t="s">
        <v>322</v>
      </c>
      <c r="B10733" s="4" t="s">
        <v>11</v>
      </c>
      <c r="C10733" s="4" t="s">
        <v>271</v>
      </c>
      <c r="D10733" s="4" t="s">
        <v>279</v>
      </c>
      <c r="E10733" s="5">
        <v>13.46</v>
      </c>
      <c r="F10733" t="s">
        <v>353</v>
      </c>
      <c r="G10733" s="17">
        <f>+E10733+E10734+E10735+E10736</f>
        <v>38.150000000000006</v>
      </c>
      <c r="H10733" s="17">
        <f>E10738+E10739+E10740+E10741+E10737</f>
        <v>52.05</v>
      </c>
      <c r="I10733" s="18">
        <f>+(G10733/4)/(H10733/3)</f>
        <v>0.5497118155619598</v>
      </c>
      <c r="J10733" s="21">
        <f>+(B10733-$K$1)/7</f>
        <v>2</v>
      </c>
    </row>
    <row r="10734" spans="1:14" ht="21.95" customHeight="1" x14ac:dyDescent="0.15">
      <c r="A10734" s="6" t="s">
        <v>322</v>
      </c>
      <c r="B10734" s="4" t="s">
        <v>11</v>
      </c>
      <c r="C10734" s="4" t="s">
        <v>271</v>
      </c>
      <c r="D10734" s="4" t="s">
        <v>277</v>
      </c>
      <c r="E10734" s="5">
        <v>6.6</v>
      </c>
    </row>
    <row r="10735" spans="1:14" ht="21.95" customHeight="1" x14ac:dyDescent="0.15">
      <c r="A10735" s="6" t="s">
        <v>322</v>
      </c>
      <c r="B10735" s="4" t="s">
        <v>115</v>
      </c>
      <c r="C10735" s="4" t="s">
        <v>271</v>
      </c>
      <c r="D10735" s="4" t="s">
        <v>279</v>
      </c>
      <c r="E10735" s="5">
        <v>11.02</v>
      </c>
    </row>
    <row r="10736" spans="1:14" ht="21.95" customHeight="1" x14ac:dyDescent="0.15">
      <c r="A10736" s="6" t="s">
        <v>322</v>
      </c>
      <c r="B10736" s="4" t="s">
        <v>115</v>
      </c>
      <c r="C10736" s="4" t="s">
        <v>271</v>
      </c>
      <c r="D10736" s="4" t="s">
        <v>277</v>
      </c>
      <c r="E10736" s="5">
        <v>7.07</v>
      </c>
    </row>
    <row r="10737" spans="1:10" ht="21.95" customHeight="1" x14ac:dyDescent="0.15">
      <c r="A10737" s="6" t="s">
        <v>322</v>
      </c>
      <c r="B10737" s="4" t="s">
        <v>12</v>
      </c>
      <c r="C10737" s="4" t="s">
        <v>271</v>
      </c>
      <c r="D10737" s="4" t="s">
        <v>279</v>
      </c>
      <c r="E10737" s="5">
        <v>14.89</v>
      </c>
      <c r="F10737" t="s">
        <v>354</v>
      </c>
    </row>
    <row r="10738" spans="1:10" ht="21.95" customHeight="1" x14ac:dyDescent="0.15">
      <c r="A10738" s="6" t="s">
        <v>322</v>
      </c>
      <c r="B10738" s="4" t="s">
        <v>12</v>
      </c>
      <c r="C10738" s="4" t="s">
        <v>271</v>
      </c>
      <c r="D10738" s="4" t="s">
        <v>277</v>
      </c>
      <c r="E10738" s="5">
        <v>7.57</v>
      </c>
    </row>
    <row r="10739" spans="1:10" ht="21.95" customHeight="1" x14ac:dyDescent="0.15">
      <c r="A10739" s="6" t="s">
        <v>322</v>
      </c>
      <c r="B10739" s="4" t="s">
        <v>12</v>
      </c>
      <c r="C10739" s="4" t="s">
        <v>271</v>
      </c>
      <c r="D10739" s="4" t="s">
        <v>274</v>
      </c>
      <c r="E10739" s="5">
        <v>12.51</v>
      </c>
    </row>
    <row r="10740" spans="1:10" ht="21.95" customHeight="1" x14ac:dyDescent="0.15">
      <c r="A10740" s="6" t="s">
        <v>322</v>
      </c>
      <c r="B10740" s="4" t="s">
        <v>116</v>
      </c>
      <c r="C10740" s="4" t="s">
        <v>271</v>
      </c>
      <c r="D10740" s="4" t="s">
        <v>279</v>
      </c>
      <c r="E10740" s="5">
        <v>9.48</v>
      </c>
    </row>
    <row r="10741" spans="1:10" ht="21.95" customHeight="1" x14ac:dyDescent="0.15">
      <c r="A10741" s="6" t="s">
        <v>322</v>
      </c>
      <c r="B10741" s="4" t="s">
        <v>116</v>
      </c>
      <c r="C10741" s="4" t="s">
        <v>271</v>
      </c>
      <c r="D10741" s="4" t="s">
        <v>277</v>
      </c>
      <c r="E10741" s="5">
        <v>7.6</v>
      </c>
    </row>
    <row r="10742" spans="1:10" ht="21.95" customHeight="1" x14ac:dyDescent="0.15">
      <c r="A10742" s="6" t="s">
        <v>322</v>
      </c>
      <c r="B10742" s="4" t="s">
        <v>117</v>
      </c>
      <c r="C10742" s="4" t="s">
        <v>271</v>
      </c>
      <c r="D10742" s="4" t="s">
        <v>277</v>
      </c>
      <c r="E10742" s="5">
        <v>8.9499999999999993</v>
      </c>
      <c r="F10742" s="13" t="s">
        <v>353</v>
      </c>
    </row>
    <row r="10743" spans="1:10" ht="21.95" customHeight="1" x14ac:dyDescent="0.15">
      <c r="A10743" s="6" t="s">
        <v>322</v>
      </c>
      <c r="B10743" s="4" t="s">
        <v>117</v>
      </c>
      <c r="C10743" s="4" t="s">
        <v>271</v>
      </c>
      <c r="D10743" s="4" t="s">
        <v>274</v>
      </c>
      <c r="E10743" s="5">
        <v>11.37</v>
      </c>
      <c r="F10743" s="13"/>
    </row>
    <row r="10744" spans="1:10" ht="21.95" customHeight="1" x14ac:dyDescent="0.15">
      <c r="A10744" s="6" t="s">
        <v>322</v>
      </c>
      <c r="B10744" s="4" t="s">
        <v>13</v>
      </c>
      <c r="C10744" s="4" t="s">
        <v>271</v>
      </c>
      <c r="D10744" s="4" t="s">
        <v>279</v>
      </c>
      <c r="E10744" s="5">
        <v>15.79</v>
      </c>
      <c r="F10744" s="13" t="s">
        <v>354</v>
      </c>
    </row>
    <row r="10745" spans="1:10" ht="21.95" customHeight="1" x14ac:dyDescent="0.15">
      <c r="A10745" s="6" t="s">
        <v>322</v>
      </c>
      <c r="B10745" s="4" t="s">
        <v>13</v>
      </c>
      <c r="C10745" s="4" t="s">
        <v>271</v>
      </c>
      <c r="D10745" s="4" t="s">
        <v>279</v>
      </c>
      <c r="E10745" s="5">
        <v>11.44</v>
      </c>
    </row>
    <row r="10746" spans="1:10" ht="21.95" customHeight="1" x14ac:dyDescent="0.15">
      <c r="A10746" s="6" t="s">
        <v>322</v>
      </c>
      <c r="B10746" s="4" t="s">
        <v>13</v>
      </c>
      <c r="C10746" s="4" t="s">
        <v>271</v>
      </c>
      <c r="D10746" s="4" t="s">
        <v>277</v>
      </c>
      <c r="E10746" s="5">
        <v>14.82</v>
      </c>
    </row>
    <row r="10747" spans="1:10" ht="21.95" customHeight="1" x14ac:dyDescent="0.15">
      <c r="A10747" s="6" t="s">
        <v>322</v>
      </c>
      <c r="B10747" s="4" t="s">
        <v>13</v>
      </c>
      <c r="C10747" s="4" t="s">
        <v>271</v>
      </c>
      <c r="D10747" s="4" t="s">
        <v>275</v>
      </c>
      <c r="E10747" s="5">
        <v>11.01</v>
      </c>
    </row>
    <row r="10748" spans="1:10" ht="21.95" customHeight="1" x14ac:dyDescent="0.15">
      <c r="A10748" s="6" t="s">
        <v>322</v>
      </c>
      <c r="B10748" s="4" t="s">
        <v>119</v>
      </c>
      <c r="C10748" s="4" t="s">
        <v>271</v>
      </c>
      <c r="D10748" s="4" t="s">
        <v>279</v>
      </c>
      <c r="E10748" s="5">
        <v>8.5500000000000007</v>
      </c>
    </row>
    <row r="10749" spans="1:10" ht="21.95" customHeight="1" x14ac:dyDescent="0.15">
      <c r="A10749" s="6" t="s">
        <v>322</v>
      </c>
      <c r="B10749" s="4" t="s">
        <v>119</v>
      </c>
      <c r="C10749" s="4" t="s">
        <v>271</v>
      </c>
      <c r="D10749" s="4" t="s">
        <v>277</v>
      </c>
      <c r="E10749" s="5">
        <v>6.74</v>
      </c>
    </row>
    <row r="10750" spans="1:10" ht="21.95" customHeight="1" x14ac:dyDescent="0.15">
      <c r="A10750" s="6" t="s">
        <v>322</v>
      </c>
      <c r="B10750" s="4" t="s">
        <v>15</v>
      </c>
      <c r="C10750" s="4" t="s">
        <v>271</v>
      </c>
      <c r="D10750" s="4" t="s">
        <v>279</v>
      </c>
      <c r="E10750" s="5">
        <v>13.23</v>
      </c>
      <c r="F10750" t="s">
        <v>353</v>
      </c>
      <c r="G10750" s="17">
        <f>+E10750+E10751+E10752+E10753+E10754</f>
        <v>52.760000000000005</v>
      </c>
      <c r="H10750" s="17">
        <f>E10755+E10756+E10757+E10758</f>
        <v>42.74</v>
      </c>
      <c r="I10750" s="18">
        <f>+(G10750/4)/(H10750/3)</f>
        <v>0.9258306036499766</v>
      </c>
      <c r="J10750" s="21">
        <f>+(B10750-$K$1)/7</f>
        <v>4</v>
      </c>
    </row>
    <row r="10751" spans="1:10" ht="21.95" customHeight="1" x14ac:dyDescent="0.15">
      <c r="A10751" s="6" t="s">
        <v>322</v>
      </c>
      <c r="B10751" s="4" t="s">
        <v>15</v>
      </c>
      <c r="C10751" s="4" t="s">
        <v>271</v>
      </c>
      <c r="D10751" s="4" t="s">
        <v>279</v>
      </c>
      <c r="E10751" s="5">
        <v>7.39</v>
      </c>
    </row>
    <row r="10752" spans="1:10" ht="21.95" customHeight="1" x14ac:dyDescent="0.15">
      <c r="A10752" s="6" t="s">
        <v>322</v>
      </c>
      <c r="B10752" s="4" t="s">
        <v>15</v>
      </c>
      <c r="C10752" s="4" t="s">
        <v>271</v>
      </c>
      <c r="D10752" s="4" t="s">
        <v>277</v>
      </c>
      <c r="E10752" s="5">
        <v>9.9499999999999993</v>
      </c>
    </row>
    <row r="10753" spans="1:10" ht="21.95" customHeight="1" x14ac:dyDescent="0.15">
      <c r="A10753" s="6" t="s">
        <v>322</v>
      </c>
      <c r="B10753" s="4" t="s">
        <v>120</v>
      </c>
      <c r="C10753" s="4" t="s">
        <v>271</v>
      </c>
      <c r="D10753" s="4" t="s">
        <v>279</v>
      </c>
      <c r="E10753" s="5">
        <v>14.38</v>
      </c>
    </row>
    <row r="10754" spans="1:10" ht="21.95" customHeight="1" x14ac:dyDescent="0.15">
      <c r="A10754" s="6" t="s">
        <v>322</v>
      </c>
      <c r="B10754" s="4" t="s">
        <v>120</v>
      </c>
      <c r="C10754" s="4" t="s">
        <v>271</v>
      </c>
      <c r="D10754" s="4" t="s">
        <v>277</v>
      </c>
      <c r="E10754" s="5">
        <v>7.81</v>
      </c>
    </row>
    <row r="10755" spans="1:10" ht="21.95" customHeight="1" x14ac:dyDescent="0.15">
      <c r="A10755" s="6" t="s">
        <v>322</v>
      </c>
      <c r="B10755" s="4" t="s">
        <v>16</v>
      </c>
      <c r="C10755" s="4" t="s">
        <v>271</v>
      </c>
      <c r="D10755" s="4" t="s">
        <v>279</v>
      </c>
      <c r="E10755" s="5">
        <v>13.49</v>
      </c>
      <c r="F10755" t="s">
        <v>354</v>
      </c>
    </row>
    <row r="10756" spans="1:10" ht="21.95" customHeight="1" x14ac:dyDescent="0.15">
      <c r="A10756" s="6" t="s">
        <v>322</v>
      </c>
      <c r="B10756" s="4" t="s">
        <v>16</v>
      </c>
      <c r="C10756" s="4" t="s">
        <v>271</v>
      </c>
      <c r="D10756" s="4" t="s">
        <v>277</v>
      </c>
      <c r="E10756" s="5">
        <v>5.87</v>
      </c>
    </row>
    <row r="10757" spans="1:10" ht="21.95" customHeight="1" x14ac:dyDescent="0.15">
      <c r="A10757" s="9" t="s">
        <v>322</v>
      </c>
      <c r="B10757" s="4" t="s">
        <v>121</v>
      </c>
      <c r="C10757" s="4" t="s">
        <v>271</v>
      </c>
      <c r="D10757" s="4" t="s">
        <v>279</v>
      </c>
      <c r="E10757" s="5">
        <v>15.48</v>
      </c>
    </row>
    <row r="10758" spans="1:10" ht="21.95" customHeight="1" x14ac:dyDescent="0.15">
      <c r="A10758" s="6" t="s">
        <v>322</v>
      </c>
      <c r="B10758" s="4" t="s">
        <v>121</v>
      </c>
      <c r="C10758" s="4" t="s">
        <v>271</v>
      </c>
      <c r="D10758" s="4" t="s">
        <v>277</v>
      </c>
      <c r="E10758" s="5">
        <v>7.9</v>
      </c>
    </row>
    <row r="10759" spans="1:10" ht="21.95" customHeight="1" x14ac:dyDescent="0.15">
      <c r="A10759" s="6" t="s">
        <v>322</v>
      </c>
      <c r="B10759" s="4" t="s">
        <v>17</v>
      </c>
      <c r="C10759" s="4" t="s">
        <v>271</v>
      </c>
      <c r="D10759" s="4" t="s">
        <v>279</v>
      </c>
      <c r="E10759" s="5">
        <v>10.32</v>
      </c>
      <c r="F10759" t="s">
        <v>353</v>
      </c>
      <c r="G10759" s="17">
        <f>+E10759+E10760+E10761+E10762+E10763</f>
        <v>46.71</v>
      </c>
      <c r="H10759" s="17">
        <f>E10764+E10765+E10766+E10767</f>
        <v>26.78</v>
      </c>
      <c r="I10759" s="18">
        <f>+(G10759/4)/(H10759/3)</f>
        <v>1.3081590739357729</v>
      </c>
      <c r="J10759" s="21">
        <f>+(B10759-$K$1)/7</f>
        <v>5</v>
      </c>
    </row>
    <row r="10760" spans="1:10" ht="21.95" customHeight="1" x14ac:dyDescent="0.15">
      <c r="A10760" s="6" t="s">
        <v>322</v>
      </c>
      <c r="B10760" s="4" t="s">
        <v>17</v>
      </c>
      <c r="C10760" s="4" t="s">
        <v>271</v>
      </c>
      <c r="D10760" s="4" t="s">
        <v>278</v>
      </c>
      <c r="E10760" s="5">
        <v>3.78</v>
      </c>
    </row>
    <row r="10761" spans="1:10" ht="21.95" customHeight="1" x14ac:dyDescent="0.15">
      <c r="A10761" s="6" t="s">
        <v>322</v>
      </c>
      <c r="B10761" s="4" t="s">
        <v>17</v>
      </c>
      <c r="C10761" s="4" t="s">
        <v>271</v>
      </c>
      <c r="D10761" s="4" t="s">
        <v>277</v>
      </c>
      <c r="E10761" s="5">
        <v>10.63</v>
      </c>
    </row>
    <row r="10762" spans="1:10" ht="21.95" customHeight="1" x14ac:dyDescent="0.15">
      <c r="A10762" s="6" t="s">
        <v>322</v>
      </c>
      <c r="B10762" s="4" t="s">
        <v>122</v>
      </c>
      <c r="C10762" s="4" t="s">
        <v>271</v>
      </c>
      <c r="D10762" s="4" t="s">
        <v>279</v>
      </c>
      <c r="E10762" s="5">
        <v>13.3</v>
      </c>
    </row>
    <row r="10763" spans="1:10" ht="21.95" customHeight="1" x14ac:dyDescent="0.15">
      <c r="A10763" s="6" t="s">
        <v>322</v>
      </c>
      <c r="B10763" s="4" t="s">
        <v>122</v>
      </c>
      <c r="C10763" s="4" t="s">
        <v>271</v>
      </c>
      <c r="D10763" s="4" t="s">
        <v>277</v>
      </c>
      <c r="E10763" s="5">
        <v>8.68</v>
      </c>
    </row>
    <row r="10764" spans="1:10" ht="21.95" customHeight="1" x14ac:dyDescent="0.15">
      <c r="A10764" s="6" t="s">
        <v>322</v>
      </c>
      <c r="B10764" s="4" t="s">
        <v>18</v>
      </c>
      <c r="C10764" s="4" t="s">
        <v>271</v>
      </c>
      <c r="D10764" s="4" t="s">
        <v>279</v>
      </c>
      <c r="E10764" s="5">
        <v>10.26</v>
      </c>
      <c r="F10764" t="s">
        <v>354</v>
      </c>
    </row>
    <row r="10765" spans="1:10" ht="21.95" customHeight="1" x14ac:dyDescent="0.15">
      <c r="A10765" s="6" t="s">
        <v>322</v>
      </c>
      <c r="B10765" s="4" t="s">
        <v>18</v>
      </c>
      <c r="C10765" s="4" t="s">
        <v>271</v>
      </c>
      <c r="D10765" s="4" t="s">
        <v>277</v>
      </c>
      <c r="E10765" s="5">
        <v>4.7</v>
      </c>
    </row>
    <row r="10766" spans="1:10" ht="21.95" customHeight="1" x14ac:dyDescent="0.15">
      <c r="A10766" s="6" t="s">
        <v>322</v>
      </c>
      <c r="B10766" s="4" t="s">
        <v>123</v>
      </c>
      <c r="C10766" s="4" t="s">
        <v>271</v>
      </c>
      <c r="D10766" s="4" t="s">
        <v>279</v>
      </c>
      <c r="E10766" s="5">
        <v>7.18</v>
      </c>
    </row>
    <row r="10767" spans="1:10" ht="21.95" customHeight="1" x14ac:dyDescent="0.15">
      <c r="A10767" s="6" t="s">
        <v>322</v>
      </c>
      <c r="B10767" s="4" t="s">
        <v>123</v>
      </c>
      <c r="C10767" s="4" t="s">
        <v>271</v>
      </c>
      <c r="D10767" s="4" t="s">
        <v>277</v>
      </c>
      <c r="E10767" s="5">
        <v>4.6399999999999997</v>
      </c>
    </row>
    <row r="10768" spans="1:10" ht="21.95" customHeight="1" x14ac:dyDescent="0.15">
      <c r="A10768" s="6" t="s">
        <v>322</v>
      </c>
      <c r="B10768" s="4" t="s">
        <v>19</v>
      </c>
      <c r="C10768" s="4" t="s">
        <v>271</v>
      </c>
      <c r="D10768" s="4" t="s">
        <v>279</v>
      </c>
      <c r="E10768" s="5">
        <v>9.68</v>
      </c>
      <c r="F10768" t="s">
        <v>353</v>
      </c>
      <c r="G10768" s="17">
        <f>+E10768+E10769+E10770+E10771+E10772</f>
        <v>46.35</v>
      </c>
      <c r="H10768" s="17">
        <f>E10773+E10774+E10775+E10776</f>
        <v>15.209999999999999</v>
      </c>
      <c r="I10768" s="18">
        <f>+(G10768/4)/(H10768/3)</f>
        <v>2.2855029585798818</v>
      </c>
      <c r="J10768" s="21">
        <f>+(B10768-$K$1)/7</f>
        <v>6</v>
      </c>
    </row>
    <row r="10769" spans="1:10" ht="21.95" customHeight="1" x14ac:dyDescent="0.15">
      <c r="A10769" s="6" t="s">
        <v>322</v>
      </c>
      <c r="B10769" s="4" t="s">
        <v>19</v>
      </c>
      <c r="C10769" s="4" t="s">
        <v>271</v>
      </c>
      <c r="D10769" s="4" t="s">
        <v>279</v>
      </c>
      <c r="E10769" s="5">
        <v>8.32</v>
      </c>
    </row>
    <row r="10770" spans="1:10" ht="21.95" customHeight="1" x14ac:dyDescent="0.15">
      <c r="A10770" s="6" t="s">
        <v>322</v>
      </c>
      <c r="B10770" s="4" t="s">
        <v>19</v>
      </c>
      <c r="C10770" s="4" t="s">
        <v>271</v>
      </c>
      <c r="D10770" s="4" t="s">
        <v>277</v>
      </c>
      <c r="E10770" s="5">
        <v>8.35</v>
      </c>
    </row>
    <row r="10771" spans="1:10" ht="21.95" customHeight="1" x14ac:dyDescent="0.15">
      <c r="A10771" s="6" t="s">
        <v>322</v>
      </c>
      <c r="B10771" s="4" t="s">
        <v>124</v>
      </c>
      <c r="C10771" s="4" t="s">
        <v>271</v>
      </c>
      <c r="D10771" s="4" t="s">
        <v>279</v>
      </c>
      <c r="E10771" s="5">
        <v>11.12</v>
      </c>
    </row>
    <row r="10772" spans="1:10" ht="21.95" customHeight="1" x14ac:dyDescent="0.15">
      <c r="A10772" s="6" t="s">
        <v>322</v>
      </c>
      <c r="B10772" s="4" t="s">
        <v>124</v>
      </c>
      <c r="C10772" s="4" t="s">
        <v>271</v>
      </c>
      <c r="D10772" s="4" t="s">
        <v>277</v>
      </c>
      <c r="E10772" s="5">
        <v>8.8800000000000008</v>
      </c>
    </row>
    <row r="10773" spans="1:10" ht="21.95" customHeight="1" x14ac:dyDescent="0.15">
      <c r="A10773" s="6" t="s">
        <v>322</v>
      </c>
      <c r="B10773" s="4" t="s">
        <v>20</v>
      </c>
      <c r="C10773" s="4" t="s">
        <v>271</v>
      </c>
      <c r="D10773" s="4" t="s">
        <v>279</v>
      </c>
      <c r="E10773" s="5">
        <v>5.8</v>
      </c>
      <c r="F10773" t="s">
        <v>354</v>
      </c>
    </row>
    <row r="10774" spans="1:10" ht="21.95" customHeight="1" x14ac:dyDescent="0.15">
      <c r="A10774" s="6" t="s">
        <v>322</v>
      </c>
      <c r="B10774" s="4" t="s">
        <v>20</v>
      </c>
      <c r="C10774" s="4" t="s">
        <v>271</v>
      </c>
      <c r="D10774" s="4" t="s">
        <v>277</v>
      </c>
      <c r="E10774" s="5">
        <v>3.32</v>
      </c>
    </row>
    <row r="10775" spans="1:10" ht="21.95" customHeight="1" x14ac:dyDescent="0.15">
      <c r="A10775" s="6" t="s">
        <v>322</v>
      </c>
      <c r="B10775" s="4" t="s">
        <v>125</v>
      </c>
      <c r="C10775" s="4" t="s">
        <v>271</v>
      </c>
      <c r="D10775" s="4" t="s">
        <v>279</v>
      </c>
      <c r="E10775" s="5">
        <v>3.87</v>
      </c>
    </row>
    <row r="10776" spans="1:10" ht="21.95" customHeight="1" x14ac:dyDescent="0.15">
      <c r="A10776" s="6" t="s">
        <v>322</v>
      </c>
      <c r="B10776" s="4" t="s">
        <v>125</v>
      </c>
      <c r="C10776" s="4" t="s">
        <v>271</v>
      </c>
      <c r="D10776" s="4" t="s">
        <v>277</v>
      </c>
      <c r="E10776" s="5">
        <v>2.2200000000000002</v>
      </c>
    </row>
    <row r="10777" spans="1:10" ht="21.95" customHeight="1" x14ac:dyDescent="0.15">
      <c r="A10777" s="6" t="s">
        <v>322</v>
      </c>
      <c r="B10777" s="4" t="s">
        <v>21</v>
      </c>
      <c r="C10777" s="4" t="s">
        <v>271</v>
      </c>
      <c r="D10777" s="4" t="s">
        <v>279</v>
      </c>
      <c r="E10777" s="5">
        <v>14.63</v>
      </c>
      <c r="F10777" t="s">
        <v>353</v>
      </c>
      <c r="G10777" s="17">
        <f>+E10777+E10778+E10779+E10780+E10781+E10782</f>
        <v>61.809999999999995</v>
      </c>
      <c r="H10777" s="17">
        <f>+E10783+E10784+E10785+E10786</f>
        <v>32.61</v>
      </c>
      <c r="I10777" s="18">
        <f>+(G10777/4)/(H10777/3)</f>
        <v>1.421573137074517</v>
      </c>
      <c r="J10777" s="21">
        <f>+(B10777-$K$1)/7</f>
        <v>7</v>
      </c>
    </row>
    <row r="10778" spans="1:10" ht="21.95" customHeight="1" x14ac:dyDescent="0.15">
      <c r="A10778" s="6" t="s">
        <v>322</v>
      </c>
      <c r="B10778" s="4" t="s">
        <v>21</v>
      </c>
      <c r="C10778" s="4" t="s">
        <v>271</v>
      </c>
      <c r="D10778" s="4" t="s">
        <v>323</v>
      </c>
      <c r="E10778" s="5">
        <v>4.92</v>
      </c>
    </row>
    <row r="10779" spans="1:10" ht="21.95" customHeight="1" x14ac:dyDescent="0.15">
      <c r="A10779" s="6" t="s">
        <v>322</v>
      </c>
      <c r="B10779" s="4" t="s">
        <v>21</v>
      </c>
      <c r="C10779" s="4" t="s">
        <v>271</v>
      </c>
      <c r="D10779" s="4" t="s">
        <v>277</v>
      </c>
      <c r="E10779" s="5">
        <v>8.9600000000000009</v>
      </c>
    </row>
    <row r="10780" spans="1:10" ht="21.95" customHeight="1" x14ac:dyDescent="0.15">
      <c r="A10780" s="6" t="s">
        <v>322</v>
      </c>
      <c r="B10780" s="4" t="s">
        <v>126</v>
      </c>
      <c r="C10780" s="4" t="s">
        <v>271</v>
      </c>
      <c r="D10780" s="4" t="s">
        <v>279</v>
      </c>
      <c r="E10780" s="5">
        <v>13.79</v>
      </c>
    </row>
    <row r="10781" spans="1:10" ht="21.95" customHeight="1" x14ac:dyDescent="0.15">
      <c r="A10781" s="6" t="s">
        <v>322</v>
      </c>
      <c r="B10781" s="4" t="s">
        <v>126</v>
      </c>
      <c r="C10781" s="4" t="s">
        <v>271</v>
      </c>
      <c r="D10781" s="4" t="s">
        <v>279</v>
      </c>
      <c r="E10781" s="5">
        <v>9.64</v>
      </c>
    </row>
    <row r="10782" spans="1:10" ht="21.95" customHeight="1" x14ac:dyDescent="0.15">
      <c r="A10782" s="6" t="s">
        <v>322</v>
      </c>
      <c r="B10782" s="4" t="s">
        <v>126</v>
      </c>
      <c r="C10782" s="4" t="s">
        <v>271</v>
      </c>
      <c r="D10782" s="4" t="s">
        <v>277</v>
      </c>
      <c r="E10782" s="5">
        <v>9.8699999999999992</v>
      </c>
    </row>
    <row r="10783" spans="1:10" ht="21.95" customHeight="1" x14ac:dyDescent="0.15">
      <c r="A10783" s="6" t="s">
        <v>322</v>
      </c>
      <c r="B10783" s="4" t="s">
        <v>22</v>
      </c>
      <c r="C10783" s="4" t="s">
        <v>271</v>
      </c>
      <c r="D10783" s="4" t="s">
        <v>279</v>
      </c>
      <c r="E10783" s="5">
        <v>10.57</v>
      </c>
      <c r="F10783" t="s">
        <v>354</v>
      </c>
    </row>
    <row r="10784" spans="1:10" ht="21.95" customHeight="1" x14ac:dyDescent="0.15">
      <c r="A10784" s="6" t="s">
        <v>322</v>
      </c>
      <c r="B10784" s="4" t="s">
        <v>22</v>
      </c>
      <c r="C10784" s="4" t="s">
        <v>271</v>
      </c>
      <c r="D10784" s="4" t="s">
        <v>277</v>
      </c>
      <c r="E10784" s="5">
        <v>5.9</v>
      </c>
    </row>
    <row r="10785" spans="1:10" ht="21.95" customHeight="1" x14ac:dyDescent="0.15">
      <c r="A10785" s="6" t="s">
        <v>322</v>
      </c>
      <c r="B10785" s="4" t="s">
        <v>127</v>
      </c>
      <c r="C10785" s="4" t="s">
        <v>271</v>
      </c>
      <c r="D10785" s="4" t="s">
        <v>279</v>
      </c>
      <c r="E10785" s="5">
        <v>10.45</v>
      </c>
    </row>
    <row r="10786" spans="1:10" ht="21.95" customHeight="1" x14ac:dyDescent="0.15">
      <c r="A10786" s="6" t="s">
        <v>322</v>
      </c>
      <c r="B10786" s="4" t="s">
        <v>127</v>
      </c>
      <c r="C10786" s="4" t="s">
        <v>271</v>
      </c>
      <c r="D10786" s="4" t="s">
        <v>277</v>
      </c>
      <c r="E10786" s="5">
        <v>5.69</v>
      </c>
    </row>
    <row r="10787" spans="1:10" ht="21.95" customHeight="1" x14ac:dyDescent="0.15">
      <c r="A10787" s="6" t="s">
        <v>322</v>
      </c>
      <c r="B10787" s="4" t="s">
        <v>128</v>
      </c>
      <c r="C10787" s="4" t="s">
        <v>271</v>
      </c>
      <c r="D10787" s="4" t="s">
        <v>279</v>
      </c>
      <c r="E10787" s="5">
        <v>11.68</v>
      </c>
      <c r="F10787" s="13" t="s">
        <v>353</v>
      </c>
    </row>
    <row r="10788" spans="1:10" ht="21.95" customHeight="1" x14ac:dyDescent="0.15">
      <c r="A10788" s="6" t="s">
        <v>322</v>
      </c>
      <c r="B10788" s="4" t="s">
        <v>128</v>
      </c>
      <c r="C10788" s="4" t="s">
        <v>271</v>
      </c>
      <c r="D10788" s="4" t="s">
        <v>277</v>
      </c>
      <c r="E10788" s="5">
        <v>10.25</v>
      </c>
      <c r="F10788" s="13"/>
    </row>
    <row r="10789" spans="1:10" ht="21.95" customHeight="1" x14ac:dyDescent="0.15">
      <c r="A10789" s="6" t="s">
        <v>322</v>
      </c>
      <c r="B10789" s="4" t="s">
        <v>23</v>
      </c>
      <c r="C10789" s="4" t="s">
        <v>271</v>
      </c>
      <c r="D10789" s="4" t="s">
        <v>279</v>
      </c>
      <c r="E10789" s="5">
        <v>13.92</v>
      </c>
      <c r="F10789" s="13" t="s">
        <v>354</v>
      </c>
    </row>
    <row r="10790" spans="1:10" ht="21.95" customHeight="1" x14ac:dyDescent="0.15">
      <c r="A10790" s="6" t="s">
        <v>322</v>
      </c>
      <c r="B10790" s="4" t="s">
        <v>23</v>
      </c>
      <c r="C10790" s="4" t="s">
        <v>271</v>
      </c>
      <c r="D10790" s="4" t="s">
        <v>279</v>
      </c>
      <c r="E10790" s="5">
        <v>14.78</v>
      </c>
    </row>
    <row r="10791" spans="1:10" ht="21.95" customHeight="1" x14ac:dyDescent="0.15">
      <c r="A10791" s="6" t="s">
        <v>322</v>
      </c>
      <c r="B10791" s="4" t="s">
        <v>23</v>
      </c>
      <c r="C10791" s="4" t="s">
        <v>271</v>
      </c>
      <c r="D10791" s="4" t="s">
        <v>277</v>
      </c>
      <c r="E10791" s="5">
        <v>12.1</v>
      </c>
    </row>
    <row r="10792" spans="1:10" ht="21.95" customHeight="1" x14ac:dyDescent="0.15">
      <c r="A10792" s="6" t="s">
        <v>322</v>
      </c>
      <c r="B10792" s="4" t="s">
        <v>23</v>
      </c>
      <c r="C10792" s="4" t="s">
        <v>271</v>
      </c>
      <c r="D10792" s="4" t="s">
        <v>277</v>
      </c>
      <c r="E10792" s="5">
        <v>2.61</v>
      </c>
    </row>
    <row r="10793" spans="1:10" ht="21.95" customHeight="1" x14ac:dyDescent="0.15">
      <c r="A10793" s="6" t="s">
        <v>322</v>
      </c>
      <c r="B10793" s="4" t="s">
        <v>129</v>
      </c>
      <c r="C10793" s="4" t="s">
        <v>271</v>
      </c>
      <c r="D10793" s="4" t="s">
        <v>279</v>
      </c>
      <c r="E10793" s="5">
        <v>14.16</v>
      </c>
    </row>
    <row r="10794" spans="1:10" ht="21.95" customHeight="1" x14ac:dyDescent="0.15">
      <c r="A10794" s="6" t="s">
        <v>322</v>
      </c>
      <c r="B10794" s="4" t="s">
        <v>129</v>
      </c>
      <c r="C10794" s="4" t="s">
        <v>271</v>
      </c>
      <c r="D10794" s="4" t="s">
        <v>277</v>
      </c>
      <c r="E10794" s="5">
        <v>6.39</v>
      </c>
    </row>
    <row r="10795" spans="1:10" ht="21.95" customHeight="1" x14ac:dyDescent="0.15">
      <c r="A10795" s="6" t="s">
        <v>322</v>
      </c>
      <c r="B10795" s="4" t="s">
        <v>24</v>
      </c>
      <c r="C10795" s="4" t="s">
        <v>271</v>
      </c>
      <c r="D10795" s="4" t="s">
        <v>279</v>
      </c>
      <c r="E10795" s="5">
        <v>10.66</v>
      </c>
      <c r="F10795" t="s">
        <v>353</v>
      </c>
      <c r="G10795" s="17">
        <f>+E10795+E10796+E10797+E10798+E10799</f>
        <v>51.44</v>
      </c>
      <c r="H10795" s="17">
        <f>E10800+E10801+E10802+E10803</f>
        <v>33.22</v>
      </c>
      <c r="I10795" s="18">
        <f>+(G10795/4)/(H10795/3)</f>
        <v>1.1613485851896448</v>
      </c>
      <c r="J10795" s="21">
        <f>+(B10795-$K$1)/7</f>
        <v>9</v>
      </c>
    </row>
    <row r="10796" spans="1:10" ht="21.95" customHeight="1" x14ac:dyDescent="0.15">
      <c r="A10796" s="6" t="s">
        <v>322</v>
      </c>
      <c r="B10796" s="4" t="s">
        <v>24</v>
      </c>
      <c r="C10796" s="4" t="s">
        <v>271</v>
      </c>
      <c r="D10796" s="4" t="s">
        <v>279</v>
      </c>
      <c r="E10796" s="5">
        <v>9.8000000000000007</v>
      </c>
    </row>
    <row r="10797" spans="1:10" ht="21.95" customHeight="1" x14ac:dyDescent="0.15">
      <c r="A10797" s="6" t="s">
        <v>322</v>
      </c>
      <c r="B10797" s="4" t="s">
        <v>24</v>
      </c>
      <c r="C10797" s="4" t="s">
        <v>271</v>
      </c>
      <c r="D10797" s="4" t="s">
        <v>277</v>
      </c>
      <c r="E10797" s="5">
        <v>9.6999999999999993</v>
      </c>
    </row>
    <row r="10798" spans="1:10" ht="21.95" customHeight="1" x14ac:dyDescent="0.15">
      <c r="A10798" s="6" t="s">
        <v>322</v>
      </c>
      <c r="B10798" s="4" t="s">
        <v>130</v>
      </c>
      <c r="C10798" s="4" t="s">
        <v>271</v>
      </c>
      <c r="D10798" s="4" t="s">
        <v>279</v>
      </c>
      <c r="E10798" s="5">
        <v>12.16</v>
      </c>
    </row>
    <row r="10799" spans="1:10" ht="21.95" customHeight="1" x14ac:dyDescent="0.15">
      <c r="A10799" s="6" t="s">
        <v>322</v>
      </c>
      <c r="B10799" s="4" t="s">
        <v>130</v>
      </c>
      <c r="C10799" s="4" t="s">
        <v>271</v>
      </c>
      <c r="D10799" s="4" t="s">
        <v>277</v>
      </c>
      <c r="E10799" s="5">
        <v>9.1199999999999992</v>
      </c>
    </row>
    <row r="10800" spans="1:10" ht="21.95" customHeight="1" x14ac:dyDescent="0.15">
      <c r="A10800" s="6" t="s">
        <v>322</v>
      </c>
      <c r="B10800" s="4" t="s">
        <v>25</v>
      </c>
      <c r="C10800" s="4" t="s">
        <v>271</v>
      </c>
      <c r="D10800" s="4" t="s">
        <v>279</v>
      </c>
      <c r="E10800" s="5">
        <v>11.94</v>
      </c>
      <c r="F10800" t="s">
        <v>354</v>
      </c>
    </row>
    <row r="10801" spans="1:10" ht="21.95" customHeight="1" x14ac:dyDescent="0.15">
      <c r="A10801" s="6" t="s">
        <v>322</v>
      </c>
      <c r="B10801" s="4" t="s">
        <v>25</v>
      </c>
      <c r="C10801" s="4" t="s">
        <v>271</v>
      </c>
      <c r="D10801" s="4" t="s">
        <v>277</v>
      </c>
      <c r="E10801" s="5">
        <v>5.17</v>
      </c>
    </row>
    <row r="10802" spans="1:10" ht="21.95" customHeight="1" x14ac:dyDescent="0.15">
      <c r="A10802" s="6" t="s">
        <v>322</v>
      </c>
      <c r="B10802" s="4" t="s">
        <v>131</v>
      </c>
      <c r="C10802" s="4" t="s">
        <v>271</v>
      </c>
      <c r="D10802" s="4" t="s">
        <v>279</v>
      </c>
      <c r="E10802" s="5">
        <v>11.11</v>
      </c>
    </row>
    <row r="10803" spans="1:10" ht="21.95" customHeight="1" x14ac:dyDescent="0.15">
      <c r="A10803" s="6" t="s">
        <v>322</v>
      </c>
      <c r="B10803" s="4" t="s">
        <v>131</v>
      </c>
      <c r="C10803" s="4" t="s">
        <v>271</v>
      </c>
      <c r="D10803" s="4" t="s">
        <v>277</v>
      </c>
      <c r="E10803" s="5">
        <v>5</v>
      </c>
    </row>
    <row r="10804" spans="1:10" ht="21.95" customHeight="1" x14ac:dyDescent="0.15">
      <c r="A10804" s="9" t="s">
        <v>322</v>
      </c>
      <c r="B10804" s="4" t="s">
        <v>26</v>
      </c>
      <c r="C10804" s="4" t="s">
        <v>271</v>
      </c>
      <c r="D10804" s="4" t="s">
        <v>279</v>
      </c>
      <c r="E10804" s="5">
        <v>9.44</v>
      </c>
      <c r="F10804" t="s">
        <v>353</v>
      </c>
      <c r="G10804" s="17">
        <f>+E10804+E10805+E10806+E10807+E10808</f>
        <v>46.8</v>
      </c>
      <c r="H10804" s="17">
        <f>E10809+E10810+E10811+E10812</f>
        <v>32.190000000000005</v>
      </c>
      <c r="I10804" s="18">
        <f>+(G10804/4)/(H10804/3)</f>
        <v>1.090400745573159</v>
      </c>
      <c r="J10804" s="21">
        <f>+(B10804-$K$1)/7</f>
        <v>10</v>
      </c>
    </row>
    <row r="10805" spans="1:10" ht="21.95" customHeight="1" x14ac:dyDescent="0.15">
      <c r="A10805" s="6" t="s">
        <v>322</v>
      </c>
      <c r="B10805" s="4" t="s">
        <v>26</v>
      </c>
      <c r="C10805" s="4" t="s">
        <v>271</v>
      </c>
      <c r="D10805" s="4" t="s">
        <v>279</v>
      </c>
      <c r="E10805" s="5">
        <v>8.64</v>
      </c>
    </row>
    <row r="10806" spans="1:10" ht="21.95" customHeight="1" x14ac:dyDescent="0.15">
      <c r="A10806" s="6" t="s">
        <v>322</v>
      </c>
      <c r="B10806" s="4" t="s">
        <v>26</v>
      </c>
      <c r="C10806" s="4" t="s">
        <v>271</v>
      </c>
      <c r="D10806" s="4" t="s">
        <v>277</v>
      </c>
      <c r="E10806" s="5">
        <v>8.33</v>
      </c>
    </row>
    <row r="10807" spans="1:10" ht="21.95" customHeight="1" x14ac:dyDescent="0.15">
      <c r="A10807" s="6" t="s">
        <v>322</v>
      </c>
      <c r="B10807" s="4" t="s">
        <v>132</v>
      </c>
      <c r="C10807" s="4" t="s">
        <v>271</v>
      </c>
      <c r="D10807" s="4" t="s">
        <v>279</v>
      </c>
      <c r="E10807" s="5">
        <v>11.99</v>
      </c>
    </row>
    <row r="10808" spans="1:10" ht="21.95" customHeight="1" x14ac:dyDescent="0.15">
      <c r="A10808" s="6" t="s">
        <v>322</v>
      </c>
      <c r="B10808" s="4" t="s">
        <v>132</v>
      </c>
      <c r="C10808" s="4" t="s">
        <v>271</v>
      </c>
      <c r="D10808" s="4" t="s">
        <v>277</v>
      </c>
      <c r="E10808" s="5">
        <v>8.4</v>
      </c>
    </row>
    <row r="10809" spans="1:10" ht="21.95" customHeight="1" x14ac:dyDescent="0.15">
      <c r="A10809" s="6" t="s">
        <v>322</v>
      </c>
      <c r="B10809" s="4" t="s">
        <v>27</v>
      </c>
      <c r="C10809" s="4" t="s">
        <v>271</v>
      </c>
      <c r="D10809" s="4" t="s">
        <v>279</v>
      </c>
      <c r="E10809" s="5">
        <v>12.13</v>
      </c>
      <c r="F10809" t="s">
        <v>354</v>
      </c>
    </row>
    <row r="10810" spans="1:10" ht="21.95" customHeight="1" x14ac:dyDescent="0.15">
      <c r="A10810" s="6" t="s">
        <v>322</v>
      </c>
      <c r="B10810" s="4" t="s">
        <v>27</v>
      </c>
      <c r="C10810" s="4" t="s">
        <v>271</v>
      </c>
      <c r="D10810" s="4" t="s">
        <v>277</v>
      </c>
      <c r="E10810" s="5">
        <v>5.3</v>
      </c>
    </row>
    <row r="10811" spans="1:10" ht="21.95" customHeight="1" x14ac:dyDescent="0.15">
      <c r="A10811" s="6" t="s">
        <v>322</v>
      </c>
      <c r="B10811" s="4" t="s">
        <v>133</v>
      </c>
      <c r="C10811" s="4" t="s">
        <v>271</v>
      </c>
      <c r="D10811" s="4" t="s">
        <v>279</v>
      </c>
      <c r="E10811" s="5">
        <v>9.6300000000000008</v>
      </c>
    </row>
    <row r="10812" spans="1:10" ht="21.95" customHeight="1" x14ac:dyDescent="0.15">
      <c r="A10812" s="6" t="s">
        <v>322</v>
      </c>
      <c r="B10812" s="4" t="s">
        <v>133</v>
      </c>
      <c r="C10812" s="4" t="s">
        <v>271</v>
      </c>
      <c r="D10812" s="4" t="s">
        <v>277</v>
      </c>
      <c r="E10812" s="5">
        <v>5.13</v>
      </c>
    </row>
    <row r="10813" spans="1:10" ht="21.95" customHeight="1" x14ac:dyDescent="0.15">
      <c r="A10813" s="6" t="s">
        <v>322</v>
      </c>
      <c r="B10813" s="4" t="s">
        <v>28</v>
      </c>
      <c r="C10813" s="4" t="s">
        <v>271</v>
      </c>
      <c r="D10813" s="4" t="s">
        <v>279</v>
      </c>
      <c r="E10813" s="5">
        <v>9.48</v>
      </c>
      <c r="F10813" t="s">
        <v>353</v>
      </c>
      <c r="G10813" s="17">
        <f>+E10813+E10814+E10815+E10816</f>
        <v>26.090000000000003</v>
      </c>
      <c r="H10813" s="17">
        <f>E10818+E10819+E10820+E10821+E10817</f>
        <v>56.910000000000004</v>
      </c>
      <c r="I10813" s="18">
        <f>+(G10813/4)/(H10813/3)</f>
        <v>0.3438323668950975</v>
      </c>
      <c r="J10813" s="21">
        <f>+(B10813-$K$1)/7</f>
        <v>11</v>
      </c>
    </row>
    <row r="10814" spans="1:10" ht="21.95" customHeight="1" x14ac:dyDescent="0.15">
      <c r="A10814" s="6" t="s">
        <v>322</v>
      </c>
      <c r="B10814" s="4" t="s">
        <v>28</v>
      </c>
      <c r="C10814" s="4" t="s">
        <v>271</v>
      </c>
      <c r="D10814" s="4" t="s">
        <v>279</v>
      </c>
      <c r="E10814" s="5">
        <v>6.43</v>
      </c>
    </row>
    <row r="10815" spans="1:10" ht="21.95" customHeight="1" x14ac:dyDescent="0.15">
      <c r="A10815" s="6" t="s">
        <v>322</v>
      </c>
      <c r="B10815" s="4" t="s">
        <v>28</v>
      </c>
      <c r="C10815" s="4" t="s">
        <v>271</v>
      </c>
      <c r="D10815" s="4" t="s">
        <v>276</v>
      </c>
      <c r="E10815" s="5">
        <v>2.2599999999999998</v>
      </c>
    </row>
    <row r="10816" spans="1:10" ht="21.95" customHeight="1" x14ac:dyDescent="0.15">
      <c r="A10816" s="6" t="s">
        <v>322</v>
      </c>
      <c r="B10816" s="4" t="s">
        <v>28</v>
      </c>
      <c r="C10816" s="4" t="s">
        <v>271</v>
      </c>
      <c r="D10816" s="4" t="s">
        <v>277</v>
      </c>
      <c r="E10816" s="5">
        <v>7.92</v>
      </c>
    </row>
    <row r="10817" spans="1:10" ht="21.95" customHeight="1" x14ac:dyDescent="0.15">
      <c r="A10817" s="6" t="s">
        <v>322</v>
      </c>
      <c r="B10817" s="4" t="s">
        <v>30</v>
      </c>
      <c r="C10817" s="4" t="s">
        <v>271</v>
      </c>
      <c r="D10817" s="4" t="s">
        <v>279</v>
      </c>
      <c r="E10817" s="5">
        <v>9.85</v>
      </c>
      <c r="F10817" t="s">
        <v>354</v>
      </c>
    </row>
    <row r="10818" spans="1:10" ht="21.95" customHeight="1" x14ac:dyDescent="0.15">
      <c r="A10818" s="6" t="s">
        <v>322</v>
      </c>
      <c r="B10818" s="4" t="s">
        <v>30</v>
      </c>
      <c r="C10818" s="4" t="s">
        <v>271</v>
      </c>
      <c r="D10818" s="4" t="s">
        <v>277</v>
      </c>
      <c r="E10818" s="5">
        <v>4.6399999999999997</v>
      </c>
    </row>
    <row r="10819" spans="1:10" ht="21.95" customHeight="1" x14ac:dyDescent="0.15">
      <c r="A10819" s="6" t="s">
        <v>322</v>
      </c>
      <c r="B10819" s="4" t="s">
        <v>135</v>
      </c>
      <c r="C10819" s="4" t="s">
        <v>271</v>
      </c>
      <c r="D10819" s="4" t="s">
        <v>279</v>
      </c>
      <c r="E10819" s="5">
        <v>13.96</v>
      </c>
    </row>
    <row r="10820" spans="1:10" ht="21.95" customHeight="1" x14ac:dyDescent="0.15">
      <c r="A10820" s="6" t="s">
        <v>322</v>
      </c>
      <c r="B10820" s="4" t="s">
        <v>135</v>
      </c>
      <c r="C10820" s="4" t="s">
        <v>271</v>
      </c>
      <c r="D10820" s="4" t="s">
        <v>279</v>
      </c>
      <c r="E10820" s="5">
        <v>14.76</v>
      </c>
    </row>
    <row r="10821" spans="1:10" ht="21.95" customHeight="1" x14ac:dyDescent="0.15">
      <c r="A10821" s="6" t="s">
        <v>322</v>
      </c>
      <c r="B10821" s="4" t="s">
        <v>135</v>
      </c>
      <c r="C10821" s="4" t="s">
        <v>271</v>
      </c>
      <c r="D10821" s="4" t="s">
        <v>277</v>
      </c>
      <c r="E10821" s="5">
        <v>13.7</v>
      </c>
    </row>
    <row r="10822" spans="1:10" ht="21.95" customHeight="1" x14ac:dyDescent="0.15">
      <c r="A10822" s="6" t="s">
        <v>322</v>
      </c>
      <c r="B10822" s="4" t="s">
        <v>31</v>
      </c>
      <c r="C10822" s="4" t="s">
        <v>271</v>
      </c>
      <c r="D10822" s="4" t="s">
        <v>279</v>
      </c>
      <c r="E10822" s="5">
        <v>10.95</v>
      </c>
      <c r="F10822" t="s">
        <v>353</v>
      </c>
      <c r="G10822" s="17">
        <f>+E10822+E10823+E10824+E10825+E10826</f>
        <v>53.17</v>
      </c>
      <c r="H10822" s="17">
        <f>E10827+E10828+E10829+E10830</f>
        <v>32.150000000000006</v>
      </c>
      <c r="I10822" s="18">
        <f>+(G10822/4)/(H10822/3)</f>
        <v>1.2403576982892688</v>
      </c>
      <c r="J10822" s="21">
        <f>+(B10822-$K$1)/7</f>
        <v>12</v>
      </c>
    </row>
    <row r="10823" spans="1:10" ht="21.95" customHeight="1" x14ac:dyDescent="0.15">
      <c r="A10823" s="6" t="s">
        <v>322</v>
      </c>
      <c r="B10823" s="4" t="s">
        <v>31</v>
      </c>
      <c r="C10823" s="4" t="s">
        <v>271</v>
      </c>
      <c r="D10823" s="4" t="s">
        <v>279</v>
      </c>
      <c r="E10823" s="5">
        <v>10.83</v>
      </c>
    </row>
    <row r="10824" spans="1:10" ht="21.95" customHeight="1" x14ac:dyDescent="0.15">
      <c r="A10824" s="6" t="s">
        <v>322</v>
      </c>
      <c r="B10824" s="4" t="s">
        <v>31</v>
      </c>
      <c r="C10824" s="4" t="s">
        <v>271</v>
      </c>
      <c r="D10824" s="4" t="s">
        <v>277</v>
      </c>
      <c r="E10824" s="5">
        <v>10.64</v>
      </c>
    </row>
    <row r="10825" spans="1:10" ht="21.95" customHeight="1" x14ac:dyDescent="0.15">
      <c r="A10825" s="6" t="s">
        <v>322</v>
      </c>
      <c r="B10825" s="4" t="s">
        <v>136</v>
      </c>
      <c r="C10825" s="4" t="s">
        <v>271</v>
      </c>
      <c r="D10825" s="4" t="s">
        <v>279</v>
      </c>
      <c r="E10825" s="5">
        <v>12.01</v>
      </c>
    </row>
    <row r="10826" spans="1:10" ht="21.95" customHeight="1" x14ac:dyDescent="0.15">
      <c r="A10826" s="6" t="s">
        <v>322</v>
      </c>
      <c r="B10826" s="4" t="s">
        <v>136</v>
      </c>
      <c r="C10826" s="4" t="s">
        <v>271</v>
      </c>
      <c r="D10826" s="4" t="s">
        <v>277</v>
      </c>
      <c r="E10826" s="5">
        <v>8.74</v>
      </c>
    </row>
    <row r="10827" spans="1:10" ht="21.95" customHeight="1" x14ac:dyDescent="0.15">
      <c r="A10827" s="6" t="s">
        <v>322</v>
      </c>
      <c r="B10827" s="4" t="s">
        <v>33</v>
      </c>
      <c r="C10827" s="4" t="s">
        <v>271</v>
      </c>
      <c r="D10827" s="4" t="s">
        <v>279</v>
      </c>
      <c r="E10827" s="5">
        <v>10.63</v>
      </c>
      <c r="F10827" t="s">
        <v>354</v>
      </c>
    </row>
    <row r="10828" spans="1:10" ht="21.95" customHeight="1" x14ac:dyDescent="0.15">
      <c r="A10828" s="6" t="s">
        <v>322</v>
      </c>
      <c r="B10828" s="4" t="s">
        <v>33</v>
      </c>
      <c r="C10828" s="4" t="s">
        <v>271</v>
      </c>
      <c r="D10828" s="4" t="s">
        <v>277</v>
      </c>
      <c r="E10828" s="5">
        <v>5.19</v>
      </c>
    </row>
    <row r="10829" spans="1:10" ht="21.95" customHeight="1" x14ac:dyDescent="0.15">
      <c r="A10829" s="6" t="s">
        <v>322</v>
      </c>
      <c r="B10829" s="4" t="s">
        <v>137</v>
      </c>
      <c r="C10829" s="4" t="s">
        <v>271</v>
      </c>
      <c r="D10829" s="4" t="s">
        <v>279</v>
      </c>
      <c r="E10829" s="5">
        <v>10.81</v>
      </c>
    </row>
    <row r="10830" spans="1:10" ht="21.95" customHeight="1" x14ac:dyDescent="0.15">
      <c r="A10830" s="6" t="s">
        <v>322</v>
      </c>
      <c r="B10830" s="4" t="s">
        <v>137</v>
      </c>
      <c r="C10830" s="4" t="s">
        <v>271</v>
      </c>
      <c r="D10830" s="4" t="s">
        <v>277</v>
      </c>
      <c r="E10830" s="5">
        <v>5.52</v>
      </c>
    </row>
    <row r="10831" spans="1:10" ht="21.95" customHeight="1" x14ac:dyDescent="0.15">
      <c r="A10831" s="6" t="s">
        <v>322</v>
      </c>
      <c r="B10831" s="4" t="s">
        <v>34</v>
      </c>
      <c r="C10831" s="4" t="s">
        <v>271</v>
      </c>
      <c r="D10831" s="4" t="s">
        <v>279</v>
      </c>
      <c r="E10831" s="5">
        <v>12.67</v>
      </c>
      <c r="F10831" t="s">
        <v>353</v>
      </c>
      <c r="G10831" s="17">
        <f>+E10831+E10832+E10833+E10834+E10835</f>
        <v>48.9</v>
      </c>
      <c r="H10831" s="17">
        <f>E10836+E10837+E10838+E10839</f>
        <v>33.96</v>
      </c>
      <c r="I10831" s="18">
        <f>+(G10831/4)/(H10831/3)</f>
        <v>1.079946996466431</v>
      </c>
      <c r="J10831" s="21">
        <f>+(B10831-$K$1)/7</f>
        <v>13</v>
      </c>
    </row>
    <row r="10832" spans="1:10" ht="21.95" customHeight="1" x14ac:dyDescent="0.15">
      <c r="A10832" s="6" t="s">
        <v>322</v>
      </c>
      <c r="B10832" s="4" t="s">
        <v>34</v>
      </c>
      <c r="C10832" s="4" t="s">
        <v>271</v>
      </c>
      <c r="D10832" s="4" t="s">
        <v>279</v>
      </c>
      <c r="E10832" s="5">
        <v>6.2</v>
      </c>
    </row>
    <row r="10833" spans="1:10" ht="21.95" customHeight="1" x14ac:dyDescent="0.15">
      <c r="A10833" s="6" t="s">
        <v>322</v>
      </c>
      <c r="B10833" s="4" t="s">
        <v>34</v>
      </c>
      <c r="C10833" s="4" t="s">
        <v>271</v>
      </c>
      <c r="D10833" s="4" t="s">
        <v>277</v>
      </c>
      <c r="E10833" s="5">
        <v>8.9499999999999993</v>
      </c>
    </row>
    <row r="10834" spans="1:10" ht="21.95" customHeight="1" x14ac:dyDescent="0.15">
      <c r="A10834" s="6" t="s">
        <v>322</v>
      </c>
      <c r="B10834" s="4" t="s">
        <v>138</v>
      </c>
      <c r="C10834" s="4" t="s">
        <v>271</v>
      </c>
      <c r="D10834" s="4" t="s">
        <v>279</v>
      </c>
      <c r="E10834" s="5">
        <v>12.04</v>
      </c>
    </row>
    <row r="10835" spans="1:10" ht="21.95" customHeight="1" x14ac:dyDescent="0.15">
      <c r="A10835" s="6" t="s">
        <v>322</v>
      </c>
      <c r="B10835" s="4" t="s">
        <v>138</v>
      </c>
      <c r="C10835" s="4" t="s">
        <v>271</v>
      </c>
      <c r="D10835" s="4" t="s">
        <v>277</v>
      </c>
      <c r="E10835" s="5">
        <v>9.0399999999999991</v>
      </c>
    </row>
    <row r="10836" spans="1:10" ht="21.95" customHeight="1" x14ac:dyDescent="0.15">
      <c r="A10836" s="6" t="s">
        <v>322</v>
      </c>
      <c r="B10836" s="4" t="s">
        <v>35</v>
      </c>
      <c r="C10836" s="4" t="s">
        <v>271</v>
      </c>
      <c r="D10836" s="4" t="s">
        <v>279</v>
      </c>
      <c r="E10836" s="5">
        <v>13.46</v>
      </c>
      <c r="F10836" t="s">
        <v>354</v>
      </c>
    </row>
    <row r="10837" spans="1:10" ht="21.95" customHeight="1" x14ac:dyDescent="0.15">
      <c r="A10837" s="6" t="s">
        <v>322</v>
      </c>
      <c r="B10837" s="4" t="s">
        <v>35</v>
      </c>
      <c r="C10837" s="4" t="s">
        <v>271</v>
      </c>
      <c r="D10837" s="4" t="s">
        <v>277</v>
      </c>
      <c r="E10837" s="5">
        <v>6.33</v>
      </c>
    </row>
    <row r="10838" spans="1:10" ht="21.95" customHeight="1" x14ac:dyDescent="0.15">
      <c r="A10838" s="6" t="s">
        <v>322</v>
      </c>
      <c r="B10838" s="4" t="s">
        <v>139</v>
      </c>
      <c r="C10838" s="4" t="s">
        <v>271</v>
      </c>
      <c r="D10838" s="4" t="s">
        <v>279</v>
      </c>
      <c r="E10838" s="5">
        <v>8.3000000000000007</v>
      </c>
    </row>
    <row r="10839" spans="1:10" ht="21.95" customHeight="1" x14ac:dyDescent="0.15">
      <c r="A10839" s="6" t="s">
        <v>322</v>
      </c>
      <c r="B10839" s="4" t="s">
        <v>139</v>
      </c>
      <c r="C10839" s="4" t="s">
        <v>271</v>
      </c>
      <c r="D10839" s="4" t="s">
        <v>277</v>
      </c>
      <c r="E10839" s="5">
        <v>5.87</v>
      </c>
    </row>
    <row r="10840" spans="1:10" ht="21.95" customHeight="1" x14ac:dyDescent="0.15">
      <c r="A10840" s="6" t="s">
        <v>322</v>
      </c>
      <c r="B10840" s="4" t="s">
        <v>36</v>
      </c>
      <c r="C10840" s="4" t="s">
        <v>271</v>
      </c>
      <c r="D10840" s="4" t="s">
        <v>279</v>
      </c>
      <c r="E10840" s="5">
        <v>12.6</v>
      </c>
      <c r="F10840" t="s">
        <v>353</v>
      </c>
      <c r="G10840" s="17">
        <f>+E10840+E10841+E10842+E10843+E10844</f>
        <v>56.95</v>
      </c>
      <c r="H10840" s="17">
        <f>E10845+E10846+E10847+E10848</f>
        <v>34.589999999999996</v>
      </c>
      <c r="I10840" s="18">
        <f>+(G10840/4)/(H10840/3)</f>
        <v>1.2348222029488292</v>
      </c>
      <c r="J10840" s="21">
        <f>+(B10840-$K$1)/7</f>
        <v>14</v>
      </c>
    </row>
    <row r="10841" spans="1:10" ht="21.95" customHeight="1" x14ac:dyDescent="0.15">
      <c r="A10841" s="6" t="s">
        <v>322</v>
      </c>
      <c r="B10841" s="4" t="s">
        <v>36</v>
      </c>
      <c r="C10841" s="4" t="s">
        <v>271</v>
      </c>
      <c r="D10841" s="4" t="s">
        <v>279</v>
      </c>
      <c r="E10841" s="5">
        <v>10.11</v>
      </c>
    </row>
    <row r="10842" spans="1:10" ht="21.95" customHeight="1" x14ac:dyDescent="0.15">
      <c r="A10842" s="6" t="s">
        <v>322</v>
      </c>
      <c r="B10842" s="4" t="s">
        <v>36</v>
      </c>
      <c r="C10842" s="4" t="s">
        <v>271</v>
      </c>
      <c r="D10842" s="4" t="s">
        <v>277</v>
      </c>
      <c r="E10842" s="5">
        <v>10.54</v>
      </c>
    </row>
    <row r="10843" spans="1:10" ht="21.95" customHeight="1" x14ac:dyDescent="0.15">
      <c r="A10843" s="6" t="s">
        <v>322</v>
      </c>
      <c r="B10843" s="4" t="s">
        <v>140</v>
      </c>
      <c r="C10843" s="4" t="s">
        <v>271</v>
      </c>
      <c r="D10843" s="4" t="s">
        <v>279</v>
      </c>
      <c r="E10843" s="5">
        <v>13.59</v>
      </c>
    </row>
    <row r="10844" spans="1:10" ht="21.95" customHeight="1" x14ac:dyDescent="0.15">
      <c r="A10844" s="6" t="s">
        <v>322</v>
      </c>
      <c r="B10844" s="4" t="s">
        <v>140</v>
      </c>
      <c r="C10844" s="4" t="s">
        <v>271</v>
      </c>
      <c r="D10844" s="4" t="s">
        <v>277</v>
      </c>
      <c r="E10844" s="5">
        <v>10.11</v>
      </c>
    </row>
    <row r="10845" spans="1:10" ht="21.95" customHeight="1" x14ac:dyDescent="0.15">
      <c r="A10845" s="6" t="s">
        <v>322</v>
      </c>
      <c r="B10845" s="4" t="s">
        <v>37</v>
      </c>
      <c r="C10845" s="4" t="s">
        <v>271</v>
      </c>
      <c r="D10845" s="4" t="s">
        <v>279</v>
      </c>
      <c r="E10845" s="5">
        <v>11.07</v>
      </c>
      <c r="F10845" t="s">
        <v>354</v>
      </c>
    </row>
    <row r="10846" spans="1:10" ht="21.95" customHeight="1" x14ac:dyDescent="0.15">
      <c r="A10846" s="6" t="s">
        <v>322</v>
      </c>
      <c r="B10846" s="4" t="s">
        <v>37</v>
      </c>
      <c r="C10846" s="4" t="s">
        <v>271</v>
      </c>
      <c r="D10846" s="4" t="s">
        <v>277</v>
      </c>
      <c r="E10846" s="5">
        <v>5.97</v>
      </c>
    </row>
    <row r="10847" spans="1:10" ht="21.95" customHeight="1" x14ac:dyDescent="0.15">
      <c r="A10847" s="6" t="s">
        <v>322</v>
      </c>
      <c r="B10847" s="4" t="s">
        <v>141</v>
      </c>
      <c r="C10847" s="4" t="s">
        <v>271</v>
      </c>
      <c r="D10847" s="4" t="s">
        <v>279</v>
      </c>
      <c r="E10847" s="5">
        <v>11.7</v>
      </c>
    </row>
    <row r="10848" spans="1:10" ht="21.95" customHeight="1" x14ac:dyDescent="0.15">
      <c r="A10848" s="6" t="s">
        <v>322</v>
      </c>
      <c r="B10848" s="4" t="s">
        <v>141</v>
      </c>
      <c r="C10848" s="4" t="s">
        <v>271</v>
      </c>
      <c r="D10848" s="4" t="s">
        <v>277</v>
      </c>
      <c r="E10848" s="5">
        <v>5.85</v>
      </c>
    </row>
    <row r="10849" spans="1:10" ht="21.95" customHeight="1" x14ac:dyDescent="0.15">
      <c r="A10849" s="6" t="s">
        <v>322</v>
      </c>
      <c r="B10849" s="4" t="s">
        <v>38</v>
      </c>
      <c r="C10849" s="4" t="s">
        <v>271</v>
      </c>
      <c r="D10849" s="4" t="s">
        <v>279</v>
      </c>
      <c r="E10849" s="5">
        <v>11.99</v>
      </c>
      <c r="F10849" t="s">
        <v>353</v>
      </c>
      <c r="G10849" s="17">
        <f>+E10849+E10850+E10851+E10852</f>
        <v>50.03</v>
      </c>
      <c r="H10849" s="17">
        <f>E10854+E10855+E10856+E10853</f>
        <v>39.450000000000003</v>
      </c>
      <c r="I10849" s="18">
        <f>+(G10849/4)/(H10849/3)</f>
        <v>0.95114068441064636</v>
      </c>
      <c r="J10849" s="21">
        <f>+(B10849-$K$1)/7</f>
        <v>15</v>
      </c>
    </row>
    <row r="10850" spans="1:10" ht="21.95" customHeight="1" x14ac:dyDescent="0.15">
      <c r="A10850" s="9" t="s">
        <v>322</v>
      </c>
      <c r="B10850" s="4" t="s">
        <v>38</v>
      </c>
      <c r="C10850" s="4" t="s">
        <v>271</v>
      </c>
      <c r="D10850" s="4" t="s">
        <v>279</v>
      </c>
      <c r="E10850" s="5">
        <v>13.25</v>
      </c>
    </row>
    <row r="10851" spans="1:10" ht="21.95" customHeight="1" x14ac:dyDescent="0.15">
      <c r="A10851" s="6" t="s">
        <v>322</v>
      </c>
      <c r="B10851" s="4" t="s">
        <v>142</v>
      </c>
      <c r="C10851" s="4" t="s">
        <v>271</v>
      </c>
      <c r="D10851" s="4" t="s">
        <v>279</v>
      </c>
      <c r="E10851" s="5">
        <v>14.43</v>
      </c>
    </row>
    <row r="10852" spans="1:10" ht="21.95" customHeight="1" x14ac:dyDescent="0.15">
      <c r="A10852" s="6" t="s">
        <v>322</v>
      </c>
      <c r="B10852" s="4" t="s">
        <v>142</v>
      </c>
      <c r="C10852" s="4" t="s">
        <v>271</v>
      </c>
      <c r="D10852" s="4" t="s">
        <v>277</v>
      </c>
      <c r="E10852" s="5">
        <v>10.36</v>
      </c>
    </row>
    <row r="10853" spans="1:10" ht="21.95" customHeight="1" x14ac:dyDescent="0.15">
      <c r="A10853" s="6" t="s">
        <v>322</v>
      </c>
      <c r="B10853" s="4" t="s">
        <v>39</v>
      </c>
      <c r="C10853" s="4" t="s">
        <v>271</v>
      </c>
      <c r="D10853" s="4" t="s">
        <v>279</v>
      </c>
      <c r="E10853" s="5">
        <v>12.81</v>
      </c>
      <c r="F10853" t="s">
        <v>354</v>
      </c>
    </row>
    <row r="10854" spans="1:10" ht="21.95" customHeight="1" x14ac:dyDescent="0.15">
      <c r="A10854" s="6" t="s">
        <v>322</v>
      </c>
      <c r="B10854" s="4" t="s">
        <v>39</v>
      </c>
      <c r="C10854" s="4" t="s">
        <v>271</v>
      </c>
      <c r="D10854" s="4" t="s">
        <v>277</v>
      </c>
      <c r="E10854" s="5">
        <v>6.81</v>
      </c>
    </row>
    <row r="10855" spans="1:10" ht="21.95" customHeight="1" x14ac:dyDescent="0.15">
      <c r="A10855" s="6" t="s">
        <v>322</v>
      </c>
      <c r="B10855" s="4" t="s">
        <v>143</v>
      </c>
      <c r="C10855" s="4" t="s">
        <v>271</v>
      </c>
      <c r="D10855" s="4" t="s">
        <v>279</v>
      </c>
      <c r="E10855" s="5">
        <v>13.41</v>
      </c>
    </row>
    <row r="10856" spans="1:10" ht="21.95" customHeight="1" x14ac:dyDescent="0.15">
      <c r="A10856" s="6" t="s">
        <v>322</v>
      </c>
      <c r="B10856" s="4" t="s">
        <v>143</v>
      </c>
      <c r="C10856" s="4" t="s">
        <v>271</v>
      </c>
      <c r="D10856" s="4" t="s">
        <v>277</v>
      </c>
      <c r="E10856" s="5">
        <v>6.42</v>
      </c>
    </row>
    <row r="10857" spans="1:10" ht="21.95" customHeight="1" x14ac:dyDescent="0.15">
      <c r="A10857" s="6" t="s">
        <v>322</v>
      </c>
      <c r="B10857" s="4" t="s">
        <v>40</v>
      </c>
      <c r="C10857" s="4" t="s">
        <v>271</v>
      </c>
      <c r="D10857" s="4" t="s">
        <v>279</v>
      </c>
      <c r="E10857" s="5">
        <v>14.2</v>
      </c>
      <c r="F10857" t="s">
        <v>353</v>
      </c>
      <c r="G10857" s="17">
        <f>+E10857+E10858+E10859+E10860+E10861</f>
        <v>61.03</v>
      </c>
      <c r="H10857" s="17">
        <f>E10862+E10863+E10864+E10865</f>
        <v>39.659999999999997</v>
      </c>
      <c r="I10857" s="18">
        <f>+(G10857/4)/(H10857/3)</f>
        <v>1.1541225416036309</v>
      </c>
      <c r="J10857" s="21">
        <f>+(B10857-$K$1)/7</f>
        <v>16</v>
      </c>
    </row>
    <row r="10858" spans="1:10" ht="21.95" customHeight="1" x14ac:dyDescent="0.15">
      <c r="A10858" s="6" t="s">
        <v>322</v>
      </c>
      <c r="B10858" s="4" t="s">
        <v>40</v>
      </c>
      <c r="C10858" s="4" t="s">
        <v>271</v>
      </c>
      <c r="D10858" s="4" t="s">
        <v>279</v>
      </c>
      <c r="E10858" s="5">
        <v>12.32</v>
      </c>
    </row>
    <row r="10859" spans="1:10" ht="21.95" customHeight="1" x14ac:dyDescent="0.15">
      <c r="A10859" s="6" t="s">
        <v>322</v>
      </c>
      <c r="B10859" s="4" t="s">
        <v>40</v>
      </c>
      <c r="C10859" s="4" t="s">
        <v>271</v>
      </c>
      <c r="D10859" s="4" t="s">
        <v>277</v>
      </c>
      <c r="E10859" s="5">
        <v>10.43</v>
      </c>
    </row>
    <row r="10860" spans="1:10" ht="21.95" customHeight="1" x14ac:dyDescent="0.15">
      <c r="A10860" s="6" t="s">
        <v>322</v>
      </c>
      <c r="B10860" s="4" t="s">
        <v>144</v>
      </c>
      <c r="C10860" s="4" t="s">
        <v>271</v>
      </c>
      <c r="D10860" s="4" t="s">
        <v>279</v>
      </c>
      <c r="E10860" s="5">
        <v>13.65</v>
      </c>
    </row>
    <row r="10861" spans="1:10" ht="21.95" customHeight="1" x14ac:dyDescent="0.15">
      <c r="A10861" s="6" t="s">
        <v>322</v>
      </c>
      <c r="B10861" s="4" t="s">
        <v>144</v>
      </c>
      <c r="C10861" s="4" t="s">
        <v>271</v>
      </c>
      <c r="D10861" s="4" t="s">
        <v>277</v>
      </c>
      <c r="E10861" s="5">
        <v>10.43</v>
      </c>
    </row>
    <row r="10862" spans="1:10" ht="21.95" customHeight="1" x14ac:dyDescent="0.15">
      <c r="A10862" s="6" t="s">
        <v>322</v>
      </c>
      <c r="B10862" s="4" t="s">
        <v>41</v>
      </c>
      <c r="C10862" s="4" t="s">
        <v>271</v>
      </c>
      <c r="D10862" s="4" t="s">
        <v>279</v>
      </c>
      <c r="E10862" s="5">
        <v>12.67</v>
      </c>
      <c r="F10862" t="s">
        <v>354</v>
      </c>
    </row>
    <row r="10863" spans="1:10" ht="21.95" customHeight="1" x14ac:dyDescent="0.15">
      <c r="A10863" s="6" t="s">
        <v>322</v>
      </c>
      <c r="B10863" s="4" t="s">
        <v>41</v>
      </c>
      <c r="C10863" s="4" t="s">
        <v>271</v>
      </c>
      <c r="D10863" s="4" t="s">
        <v>277</v>
      </c>
      <c r="E10863" s="5">
        <v>6.87</v>
      </c>
    </row>
    <row r="10864" spans="1:10" ht="21.95" customHeight="1" x14ac:dyDescent="0.15">
      <c r="A10864" s="6" t="s">
        <v>322</v>
      </c>
      <c r="B10864" s="4" t="s">
        <v>145</v>
      </c>
      <c r="C10864" s="4" t="s">
        <v>271</v>
      </c>
      <c r="D10864" s="4" t="s">
        <v>279</v>
      </c>
      <c r="E10864" s="5">
        <v>14</v>
      </c>
    </row>
    <row r="10865" spans="1:10" ht="21.95" customHeight="1" x14ac:dyDescent="0.15">
      <c r="A10865" s="6" t="s">
        <v>322</v>
      </c>
      <c r="B10865" s="4" t="s">
        <v>145</v>
      </c>
      <c r="C10865" s="4" t="s">
        <v>271</v>
      </c>
      <c r="D10865" s="4" t="s">
        <v>277</v>
      </c>
      <c r="E10865" s="5">
        <v>6.12</v>
      </c>
    </row>
    <row r="10866" spans="1:10" ht="21.95" customHeight="1" x14ac:dyDescent="0.15">
      <c r="A10866" s="6" t="s">
        <v>322</v>
      </c>
      <c r="B10866" s="4" t="s">
        <v>42</v>
      </c>
      <c r="C10866" s="4" t="s">
        <v>271</v>
      </c>
      <c r="D10866" s="4" t="s">
        <v>279</v>
      </c>
      <c r="E10866" s="5">
        <v>10.9</v>
      </c>
      <c r="F10866" t="s">
        <v>353</v>
      </c>
      <c r="G10866" s="17">
        <f>+E10866+E10867+E10868+E10869+E10870</f>
        <v>56.300000000000004</v>
      </c>
      <c r="H10866" s="17">
        <f>E10871+E10872+E10873+E10874</f>
        <v>40.98</v>
      </c>
      <c r="I10866" s="18">
        <f>+(G10866/4)/(H10866/3)</f>
        <v>1.0303806734992682</v>
      </c>
      <c r="J10866" s="21">
        <f>+(B10866-$K$1)/7</f>
        <v>17</v>
      </c>
    </row>
    <row r="10867" spans="1:10" ht="21.95" customHeight="1" x14ac:dyDescent="0.15">
      <c r="A10867" s="6" t="s">
        <v>322</v>
      </c>
      <c r="B10867" s="4" t="s">
        <v>42</v>
      </c>
      <c r="C10867" s="4" t="s">
        <v>271</v>
      </c>
      <c r="D10867" s="4" t="s">
        <v>279</v>
      </c>
      <c r="E10867" s="5">
        <v>10.59</v>
      </c>
    </row>
    <row r="10868" spans="1:10" ht="21.95" customHeight="1" x14ac:dyDescent="0.15">
      <c r="A10868" s="6" t="s">
        <v>322</v>
      </c>
      <c r="B10868" s="4" t="s">
        <v>42</v>
      </c>
      <c r="C10868" s="4" t="s">
        <v>271</v>
      </c>
      <c r="D10868" s="4" t="s">
        <v>277</v>
      </c>
      <c r="E10868" s="5">
        <v>9.86</v>
      </c>
    </row>
    <row r="10869" spans="1:10" ht="21.95" customHeight="1" x14ac:dyDescent="0.15">
      <c r="A10869" s="6" t="s">
        <v>322</v>
      </c>
      <c r="B10869" s="4" t="s">
        <v>147</v>
      </c>
      <c r="C10869" s="4" t="s">
        <v>271</v>
      </c>
      <c r="D10869" s="4" t="s">
        <v>279</v>
      </c>
      <c r="E10869" s="5">
        <v>15.14</v>
      </c>
    </row>
    <row r="10870" spans="1:10" ht="21.95" customHeight="1" x14ac:dyDescent="0.15">
      <c r="A10870" s="6" t="s">
        <v>322</v>
      </c>
      <c r="B10870" s="4" t="s">
        <v>147</v>
      </c>
      <c r="C10870" s="4" t="s">
        <v>271</v>
      </c>
      <c r="D10870" s="4" t="s">
        <v>277</v>
      </c>
      <c r="E10870" s="5">
        <v>9.81</v>
      </c>
    </row>
    <row r="10871" spans="1:10" ht="21.95" customHeight="1" x14ac:dyDescent="0.15">
      <c r="A10871" s="6" t="s">
        <v>322</v>
      </c>
      <c r="B10871" s="4" t="s">
        <v>43</v>
      </c>
      <c r="C10871" s="4" t="s">
        <v>271</v>
      </c>
      <c r="D10871" s="4" t="s">
        <v>279</v>
      </c>
      <c r="E10871" s="5">
        <v>13.23</v>
      </c>
      <c r="F10871" t="s">
        <v>354</v>
      </c>
    </row>
    <row r="10872" spans="1:10" ht="21.95" customHeight="1" x14ac:dyDescent="0.15">
      <c r="A10872" s="6" t="s">
        <v>322</v>
      </c>
      <c r="B10872" s="4" t="s">
        <v>43</v>
      </c>
      <c r="C10872" s="4" t="s">
        <v>271</v>
      </c>
      <c r="D10872" s="4" t="s">
        <v>277</v>
      </c>
      <c r="E10872" s="5">
        <v>5.86</v>
      </c>
    </row>
    <row r="10873" spans="1:10" ht="21.95" customHeight="1" x14ac:dyDescent="0.15">
      <c r="A10873" s="6" t="s">
        <v>322</v>
      </c>
      <c r="B10873" s="4" t="s">
        <v>148</v>
      </c>
      <c r="C10873" s="4" t="s">
        <v>271</v>
      </c>
      <c r="D10873" s="4" t="s">
        <v>279</v>
      </c>
      <c r="E10873" s="5">
        <v>14.63</v>
      </c>
    </row>
    <row r="10874" spans="1:10" ht="21.95" customHeight="1" x14ac:dyDescent="0.15">
      <c r="A10874" s="6" t="s">
        <v>322</v>
      </c>
      <c r="B10874" s="4" t="s">
        <v>148</v>
      </c>
      <c r="C10874" s="4" t="s">
        <v>271</v>
      </c>
      <c r="D10874" s="4" t="s">
        <v>277</v>
      </c>
      <c r="E10874" s="5">
        <v>7.26</v>
      </c>
    </row>
    <row r="10875" spans="1:10" ht="21.95" customHeight="1" x14ac:dyDescent="0.15">
      <c r="A10875" s="6" t="s">
        <v>322</v>
      </c>
      <c r="B10875" s="4" t="s">
        <v>44</v>
      </c>
      <c r="C10875" s="4" t="s">
        <v>271</v>
      </c>
      <c r="D10875" s="4" t="s">
        <v>277</v>
      </c>
      <c r="E10875" s="5">
        <v>10.59</v>
      </c>
      <c r="F10875" t="s">
        <v>353</v>
      </c>
      <c r="G10875" s="17">
        <f>+E10875+E10876+E10877+E10878+E10879</f>
        <v>58.199999999999996</v>
      </c>
      <c r="H10875" s="17">
        <f>E10880+E10881+E10882+E10883+E10884</f>
        <v>45.92</v>
      </c>
      <c r="I10875" s="18">
        <f>+(G10875/4)/(H10875/3)</f>
        <v>0.95056620209059228</v>
      </c>
      <c r="J10875" s="21">
        <f>+(B10875-$K$1)/7</f>
        <v>18</v>
      </c>
    </row>
    <row r="10876" spans="1:10" ht="21.95" customHeight="1" x14ac:dyDescent="0.15">
      <c r="A10876" s="6" t="s">
        <v>322</v>
      </c>
      <c r="B10876" s="4" t="s">
        <v>44</v>
      </c>
      <c r="C10876" s="4" t="s">
        <v>271</v>
      </c>
      <c r="D10876" s="4" t="s">
        <v>274</v>
      </c>
      <c r="E10876" s="5">
        <v>13.37</v>
      </c>
    </row>
    <row r="10877" spans="1:10" ht="21.95" customHeight="1" x14ac:dyDescent="0.15">
      <c r="A10877" s="6" t="s">
        <v>322</v>
      </c>
      <c r="B10877" s="4" t="s">
        <v>149</v>
      </c>
      <c r="C10877" s="4" t="s">
        <v>271</v>
      </c>
      <c r="D10877" s="4" t="s">
        <v>279</v>
      </c>
      <c r="E10877" s="5">
        <v>14.43</v>
      </c>
    </row>
    <row r="10878" spans="1:10" ht="21.95" customHeight="1" x14ac:dyDescent="0.15">
      <c r="A10878" s="6" t="s">
        <v>322</v>
      </c>
      <c r="B10878" s="4" t="s">
        <v>149</v>
      </c>
      <c r="C10878" s="4" t="s">
        <v>271</v>
      </c>
      <c r="D10878" s="4" t="s">
        <v>277</v>
      </c>
      <c r="E10878" s="5">
        <v>11.37</v>
      </c>
    </row>
    <row r="10879" spans="1:10" ht="21.95" customHeight="1" x14ac:dyDescent="0.15">
      <c r="A10879" s="6" t="s">
        <v>322</v>
      </c>
      <c r="B10879" s="4" t="s">
        <v>149</v>
      </c>
      <c r="C10879" s="4" t="s">
        <v>271</v>
      </c>
      <c r="D10879" s="4" t="s">
        <v>277</v>
      </c>
      <c r="E10879" s="5">
        <v>8.44</v>
      </c>
    </row>
    <row r="10880" spans="1:10" ht="21.95" customHeight="1" x14ac:dyDescent="0.15">
      <c r="A10880" s="6" t="s">
        <v>322</v>
      </c>
      <c r="B10880" s="4" t="s">
        <v>45</v>
      </c>
      <c r="C10880" s="4" t="s">
        <v>271</v>
      </c>
      <c r="D10880" s="4" t="s">
        <v>279</v>
      </c>
      <c r="E10880" s="5">
        <v>13.74</v>
      </c>
      <c r="F10880" t="s">
        <v>354</v>
      </c>
    </row>
    <row r="10881" spans="1:10" ht="21.95" customHeight="1" x14ac:dyDescent="0.15">
      <c r="A10881" s="6" t="s">
        <v>322</v>
      </c>
      <c r="B10881" s="4" t="s">
        <v>45</v>
      </c>
      <c r="C10881" s="4" t="s">
        <v>271</v>
      </c>
      <c r="D10881" s="4" t="s">
        <v>273</v>
      </c>
      <c r="E10881" s="5">
        <v>5.86</v>
      </c>
    </row>
    <row r="10882" spans="1:10" ht="21.95" customHeight="1" x14ac:dyDescent="0.15">
      <c r="A10882" s="6" t="s">
        <v>322</v>
      </c>
      <c r="B10882" s="4" t="s">
        <v>45</v>
      </c>
      <c r="C10882" s="4" t="s">
        <v>271</v>
      </c>
      <c r="D10882" s="4" t="s">
        <v>277</v>
      </c>
      <c r="E10882" s="5">
        <v>6.16</v>
      </c>
    </row>
    <row r="10883" spans="1:10" ht="21.95" customHeight="1" x14ac:dyDescent="0.15">
      <c r="A10883" s="6" t="s">
        <v>322</v>
      </c>
      <c r="B10883" s="4" t="s">
        <v>150</v>
      </c>
      <c r="C10883" s="4" t="s">
        <v>271</v>
      </c>
      <c r="D10883" s="4" t="s">
        <v>279</v>
      </c>
      <c r="E10883" s="5">
        <v>13.23</v>
      </c>
    </row>
    <row r="10884" spans="1:10" ht="21.95" customHeight="1" x14ac:dyDescent="0.15">
      <c r="A10884" s="6" t="s">
        <v>322</v>
      </c>
      <c r="B10884" s="4" t="s">
        <v>150</v>
      </c>
      <c r="C10884" s="4" t="s">
        <v>271</v>
      </c>
      <c r="D10884" s="4" t="s">
        <v>277</v>
      </c>
      <c r="E10884" s="5">
        <v>6.93</v>
      </c>
    </row>
    <row r="10885" spans="1:10" ht="21.95" customHeight="1" x14ac:dyDescent="0.15">
      <c r="A10885" s="6" t="s">
        <v>322</v>
      </c>
      <c r="B10885" s="4" t="s">
        <v>46</v>
      </c>
      <c r="C10885" s="4" t="s">
        <v>271</v>
      </c>
      <c r="D10885" s="4" t="s">
        <v>279</v>
      </c>
      <c r="E10885" s="5">
        <v>12.05</v>
      </c>
      <c r="F10885" t="s">
        <v>353</v>
      </c>
      <c r="G10885" s="17">
        <f>+E10885+E10886+E10887+E10888+E10889</f>
        <v>58.570000000000007</v>
      </c>
      <c r="H10885" s="17">
        <f>E10890+E10891+E10892+E10893</f>
        <v>36.49</v>
      </c>
      <c r="I10885" s="18">
        <f>+(G10885/4)/(H10885/3)</f>
        <v>1.2038229651959442</v>
      </c>
      <c r="J10885" s="21">
        <f>+(B10885-$K$1)/7</f>
        <v>19</v>
      </c>
    </row>
    <row r="10886" spans="1:10" ht="21.95" customHeight="1" x14ac:dyDescent="0.15">
      <c r="A10886" s="6" t="s">
        <v>322</v>
      </c>
      <c r="B10886" s="4" t="s">
        <v>46</v>
      </c>
      <c r="C10886" s="4" t="s">
        <v>271</v>
      </c>
      <c r="D10886" s="4" t="s">
        <v>279</v>
      </c>
      <c r="E10886" s="5">
        <v>11.47</v>
      </c>
    </row>
    <row r="10887" spans="1:10" ht="21.95" customHeight="1" x14ac:dyDescent="0.15">
      <c r="A10887" s="6" t="s">
        <v>322</v>
      </c>
      <c r="B10887" s="4" t="s">
        <v>46</v>
      </c>
      <c r="C10887" s="4" t="s">
        <v>271</v>
      </c>
      <c r="D10887" s="4" t="s">
        <v>277</v>
      </c>
      <c r="E10887" s="5">
        <v>11.53</v>
      </c>
    </row>
    <row r="10888" spans="1:10" ht="21.95" customHeight="1" x14ac:dyDescent="0.15">
      <c r="A10888" s="6" t="s">
        <v>322</v>
      </c>
      <c r="B10888" s="4" t="s">
        <v>151</v>
      </c>
      <c r="C10888" s="4" t="s">
        <v>271</v>
      </c>
      <c r="D10888" s="4" t="s">
        <v>279</v>
      </c>
      <c r="E10888" s="5">
        <v>13.38</v>
      </c>
    </row>
    <row r="10889" spans="1:10" ht="21.95" customHeight="1" x14ac:dyDescent="0.15">
      <c r="A10889" s="6" t="s">
        <v>322</v>
      </c>
      <c r="B10889" s="4" t="s">
        <v>151</v>
      </c>
      <c r="C10889" s="4" t="s">
        <v>271</v>
      </c>
      <c r="D10889" s="4" t="s">
        <v>277</v>
      </c>
      <c r="E10889" s="5">
        <v>10.14</v>
      </c>
    </row>
    <row r="10890" spans="1:10" ht="21.95" customHeight="1" x14ac:dyDescent="0.15">
      <c r="A10890" s="6" t="s">
        <v>322</v>
      </c>
      <c r="B10890" s="4" t="s">
        <v>47</v>
      </c>
      <c r="C10890" s="4" t="s">
        <v>271</v>
      </c>
      <c r="D10890" s="4" t="s">
        <v>279</v>
      </c>
      <c r="E10890" s="5">
        <v>11.93</v>
      </c>
      <c r="F10890" t="s">
        <v>354</v>
      </c>
    </row>
    <row r="10891" spans="1:10" ht="21.95" customHeight="1" x14ac:dyDescent="0.15">
      <c r="A10891" s="6" t="s">
        <v>322</v>
      </c>
      <c r="B10891" s="4" t="s">
        <v>47</v>
      </c>
      <c r="C10891" s="4" t="s">
        <v>271</v>
      </c>
      <c r="D10891" s="4" t="s">
        <v>277</v>
      </c>
      <c r="E10891" s="5">
        <v>6.36</v>
      </c>
    </row>
    <row r="10892" spans="1:10" ht="21.95" customHeight="1" x14ac:dyDescent="0.15">
      <c r="A10892" s="6" t="s">
        <v>322</v>
      </c>
      <c r="B10892" s="4" t="s">
        <v>152</v>
      </c>
      <c r="C10892" s="4" t="s">
        <v>271</v>
      </c>
      <c r="D10892" s="4" t="s">
        <v>279</v>
      </c>
      <c r="E10892" s="5">
        <v>11.63</v>
      </c>
    </row>
    <row r="10893" spans="1:10" ht="21.95" customHeight="1" x14ac:dyDescent="0.15">
      <c r="A10893" s="6" t="s">
        <v>322</v>
      </c>
      <c r="B10893" s="4" t="s">
        <v>152</v>
      </c>
      <c r="C10893" s="4" t="s">
        <v>271</v>
      </c>
      <c r="D10893" s="4" t="s">
        <v>277</v>
      </c>
      <c r="E10893" s="5">
        <v>6.57</v>
      </c>
    </row>
    <row r="10894" spans="1:10" ht="21.95" customHeight="1" x14ac:dyDescent="0.15">
      <c r="A10894" s="6" t="s">
        <v>322</v>
      </c>
      <c r="B10894" s="4" t="s">
        <v>48</v>
      </c>
      <c r="C10894" s="4" t="s">
        <v>271</v>
      </c>
      <c r="D10894" s="4" t="s">
        <v>279</v>
      </c>
      <c r="E10894" s="5">
        <v>10.65</v>
      </c>
      <c r="F10894" t="s">
        <v>353</v>
      </c>
      <c r="G10894" s="17">
        <f>+E10894+E10895+E10896+E10897+E10898</f>
        <v>53.23</v>
      </c>
      <c r="H10894" s="17">
        <f>E10899+E10900+E10901+E10902</f>
        <v>41.72</v>
      </c>
      <c r="I10894" s="18">
        <f>+(G10894/4)/(H10894/3)</f>
        <v>0.95691514860977944</v>
      </c>
      <c r="J10894" s="21">
        <f>+(B10894-$K$1)/7</f>
        <v>20</v>
      </c>
    </row>
    <row r="10895" spans="1:10" ht="21.95" customHeight="1" x14ac:dyDescent="0.15">
      <c r="A10895" s="9" t="s">
        <v>322</v>
      </c>
      <c r="B10895" s="4" t="s">
        <v>48</v>
      </c>
      <c r="C10895" s="4" t="s">
        <v>271</v>
      </c>
      <c r="D10895" s="4" t="s">
        <v>279</v>
      </c>
      <c r="E10895" s="5">
        <v>11.36</v>
      </c>
    </row>
    <row r="10896" spans="1:10" ht="21.95" customHeight="1" x14ac:dyDescent="0.15">
      <c r="A10896" s="6" t="s">
        <v>322</v>
      </c>
      <c r="B10896" s="4" t="s">
        <v>48</v>
      </c>
      <c r="C10896" s="4" t="s">
        <v>271</v>
      </c>
      <c r="D10896" s="4" t="s">
        <v>277</v>
      </c>
      <c r="E10896" s="5">
        <v>9.41</v>
      </c>
    </row>
    <row r="10897" spans="1:10" ht="21.95" customHeight="1" x14ac:dyDescent="0.15">
      <c r="A10897" s="6" t="s">
        <v>322</v>
      </c>
      <c r="B10897" s="4" t="s">
        <v>153</v>
      </c>
      <c r="C10897" s="4" t="s">
        <v>271</v>
      </c>
      <c r="D10897" s="4" t="s">
        <v>279</v>
      </c>
      <c r="E10897" s="5">
        <v>11.8</v>
      </c>
    </row>
    <row r="10898" spans="1:10" ht="21.95" customHeight="1" x14ac:dyDescent="0.15">
      <c r="A10898" s="6" t="s">
        <v>322</v>
      </c>
      <c r="B10898" s="4" t="s">
        <v>153</v>
      </c>
      <c r="C10898" s="4" t="s">
        <v>271</v>
      </c>
      <c r="D10898" s="4" t="s">
        <v>277</v>
      </c>
      <c r="E10898" s="5">
        <v>10.01</v>
      </c>
    </row>
    <row r="10899" spans="1:10" ht="21.95" customHeight="1" x14ac:dyDescent="0.15">
      <c r="A10899" s="6" t="s">
        <v>322</v>
      </c>
      <c r="B10899" s="4" t="s">
        <v>49</v>
      </c>
      <c r="C10899" s="4" t="s">
        <v>271</v>
      </c>
      <c r="D10899" s="4" t="s">
        <v>279</v>
      </c>
      <c r="E10899" s="5">
        <v>12.31</v>
      </c>
      <c r="F10899" t="s">
        <v>354</v>
      </c>
    </row>
    <row r="10900" spans="1:10" ht="21.95" customHeight="1" x14ac:dyDescent="0.15">
      <c r="A10900" s="6" t="s">
        <v>322</v>
      </c>
      <c r="B10900" s="4" t="s">
        <v>49</v>
      </c>
      <c r="C10900" s="4" t="s">
        <v>271</v>
      </c>
      <c r="D10900" s="4" t="s">
        <v>277</v>
      </c>
      <c r="E10900" s="5">
        <v>6.98</v>
      </c>
    </row>
    <row r="10901" spans="1:10" ht="21.95" customHeight="1" x14ac:dyDescent="0.15">
      <c r="A10901" s="6" t="s">
        <v>322</v>
      </c>
      <c r="B10901" s="4" t="s">
        <v>154</v>
      </c>
      <c r="C10901" s="4" t="s">
        <v>271</v>
      </c>
      <c r="D10901" s="4" t="s">
        <v>279</v>
      </c>
      <c r="E10901" s="5">
        <v>15.26</v>
      </c>
    </row>
    <row r="10902" spans="1:10" ht="21.95" customHeight="1" x14ac:dyDescent="0.15">
      <c r="A10902" s="6" t="s">
        <v>322</v>
      </c>
      <c r="B10902" s="4" t="s">
        <v>154</v>
      </c>
      <c r="C10902" s="4" t="s">
        <v>271</v>
      </c>
      <c r="D10902" s="4" t="s">
        <v>277</v>
      </c>
      <c r="E10902" s="5">
        <v>7.17</v>
      </c>
    </row>
    <row r="10903" spans="1:10" ht="21.95" customHeight="1" x14ac:dyDescent="0.15">
      <c r="A10903" s="6" t="s">
        <v>322</v>
      </c>
      <c r="B10903" s="4" t="s">
        <v>50</v>
      </c>
      <c r="C10903" s="4" t="s">
        <v>271</v>
      </c>
      <c r="D10903" s="4" t="s">
        <v>279</v>
      </c>
      <c r="E10903" s="5">
        <v>10.73</v>
      </c>
      <c r="F10903" t="s">
        <v>353</v>
      </c>
      <c r="G10903" s="17">
        <f>+E10903+E10904+E10905+E10906+E10907</f>
        <v>57.480000000000004</v>
      </c>
      <c r="H10903" s="17">
        <f>E10908+E10909+E10910+E10911</f>
        <v>42.260000000000005</v>
      </c>
      <c r="I10903" s="18">
        <f>+(G10903/4)/(H10903/3)</f>
        <v>1.0201135825840038</v>
      </c>
      <c r="J10903" s="21">
        <f>+(B10903-$K$1)/7</f>
        <v>21</v>
      </c>
    </row>
    <row r="10904" spans="1:10" ht="21.95" customHeight="1" x14ac:dyDescent="0.15">
      <c r="A10904" s="6" t="s">
        <v>322</v>
      </c>
      <c r="B10904" s="4" t="s">
        <v>50</v>
      </c>
      <c r="C10904" s="4" t="s">
        <v>271</v>
      </c>
      <c r="D10904" s="4" t="s">
        <v>279</v>
      </c>
      <c r="E10904" s="5">
        <v>13.48</v>
      </c>
    </row>
    <row r="10905" spans="1:10" ht="21.95" customHeight="1" x14ac:dyDescent="0.15">
      <c r="A10905" s="6" t="s">
        <v>322</v>
      </c>
      <c r="B10905" s="4" t="s">
        <v>50</v>
      </c>
      <c r="C10905" s="4" t="s">
        <v>271</v>
      </c>
      <c r="D10905" s="4" t="s">
        <v>277</v>
      </c>
      <c r="E10905" s="5">
        <v>10.8</v>
      </c>
    </row>
    <row r="10906" spans="1:10" ht="21.95" customHeight="1" x14ac:dyDescent="0.15">
      <c r="A10906" s="6" t="s">
        <v>322</v>
      </c>
      <c r="B10906" s="4" t="s">
        <v>155</v>
      </c>
      <c r="C10906" s="4" t="s">
        <v>271</v>
      </c>
      <c r="D10906" s="4" t="s">
        <v>279</v>
      </c>
      <c r="E10906" s="5">
        <v>12.77</v>
      </c>
    </row>
    <row r="10907" spans="1:10" ht="21.95" customHeight="1" x14ac:dyDescent="0.15">
      <c r="A10907" s="6" t="s">
        <v>322</v>
      </c>
      <c r="B10907" s="4" t="s">
        <v>155</v>
      </c>
      <c r="C10907" s="4" t="s">
        <v>271</v>
      </c>
      <c r="D10907" s="4" t="s">
        <v>277</v>
      </c>
      <c r="E10907" s="5">
        <v>9.6999999999999993</v>
      </c>
    </row>
    <row r="10908" spans="1:10" ht="21.95" customHeight="1" x14ac:dyDescent="0.15">
      <c r="A10908" s="6" t="s">
        <v>322</v>
      </c>
      <c r="B10908" s="4" t="s">
        <v>51</v>
      </c>
      <c r="C10908" s="4" t="s">
        <v>271</v>
      </c>
      <c r="D10908" s="4" t="s">
        <v>279</v>
      </c>
      <c r="E10908" s="5">
        <v>12.98</v>
      </c>
      <c r="F10908" t="s">
        <v>354</v>
      </c>
    </row>
    <row r="10909" spans="1:10" ht="21.95" customHeight="1" x14ac:dyDescent="0.15">
      <c r="A10909" s="6" t="s">
        <v>322</v>
      </c>
      <c r="B10909" s="4" t="s">
        <v>51</v>
      </c>
      <c r="C10909" s="4" t="s">
        <v>271</v>
      </c>
      <c r="D10909" s="4" t="s">
        <v>277</v>
      </c>
      <c r="E10909" s="5">
        <v>6.98</v>
      </c>
    </row>
    <row r="10910" spans="1:10" ht="21.95" customHeight="1" x14ac:dyDescent="0.15">
      <c r="A10910" s="6" t="s">
        <v>322</v>
      </c>
      <c r="B10910" s="4" t="s">
        <v>156</v>
      </c>
      <c r="C10910" s="4" t="s">
        <v>271</v>
      </c>
      <c r="D10910" s="4" t="s">
        <v>279</v>
      </c>
      <c r="E10910" s="5">
        <v>15.31</v>
      </c>
    </row>
    <row r="10911" spans="1:10" ht="21.95" customHeight="1" x14ac:dyDescent="0.15">
      <c r="A10911" s="6" t="s">
        <v>322</v>
      </c>
      <c r="B10911" s="4" t="s">
        <v>156</v>
      </c>
      <c r="C10911" s="4" t="s">
        <v>271</v>
      </c>
      <c r="D10911" s="4" t="s">
        <v>277</v>
      </c>
      <c r="E10911" s="5">
        <v>6.99</v>
      </c>
    </row>
    <row r="10912" spans="1:10" ht="21.95" customHeight="1" x14ac:dyDescent="0.15">
      <c r="A10912" s="6" t="s">
        <v>322</v>
      </c>
      <c r="B10912" s="4" t="s">
        <v>157</v>
      </c>
      <c r="C10912" s="4" t="s">
        <v>271</v>
      </c>
      <c r="D10912" s="4" t="s">
        <v>279</v>
      </c>
      <c r="E10912" s="5">
        <v>14.75</v>
      </c>
      <c r="F10912" s="13" t="s">
        <v>353</v>
      </c>
    </row>
    <row r="10913" spans="1:10" ht="21.95" customHeight="1" x14ac:dyDescent="0.15">
      <c r="A10913" s="6" t="s">
        <v>322</v>
      </c>
      <c r="B10913" s="4" t="s">
        <v>157</v>
      </c>
      <c r="C10913" s="4" t="s">
        <v>271</v>
      </c>
      <c r="D10913" s="4" t="s">
        <v>277</v>
      </c>
      <c r="E10913" s="5">
        <v>11.13</v>
      </c>
      <c r="F10913" s="13"/>
    </row>
    <row r="10914" spans="1:10" ht="21.95" customHeight="1" x14ac:dyDescent="0.15">
      <c r="A10914" s="6" t="s">
        <v>322</v>
      </c>
      <c r="B10914" s="4" t="s">
        <v>52</v>
      </c>
      <c r="C10914" s="4" t="s">
        <v>271</v>
      </c>
      <c r="D10914" s="4" t="s">
        <v>279</v>
      </c>
      <c r="E10914" s="5">
        <v>16.46</v>
      </c>
      <c r="F10914" s="13" t="s">
        <v>354</v>
      </c>
    </row>
    <row r="10915" spans="1:10" ht="21.95" customHeight="1" x14ac:dyDescent="0.15">
      <c r="A10915" s="6" t="s">
        <v>322</v>
      </c>
      <c r="B10915" s="4" t="s">
        <v>52</v>
      </c>
      <c r="C10915" s="4" t="s">
        <v>271</v>
      </c>
      <c r="D10915" s="4" t="s">
        <v>279</v>
      </c>
      <c r="E10915" s="5">
        <v>16.809999999999999</v>
      </c>
    </row>
    <row r="10916" spans="1:10" ht="21.95" customHeight="1" x14ac:dyDescent="0.15">
      <c r="A10916" s="6" t="s">
        <v>322</v>
      </c>
      <c r="B10916" s="4" t="s">
        <v>52</v>
      </c>
      <c r="C10916" s="4" t="s">
        <v>271</v>
      </c>
      <c r="D10916" s="4" t="s">
        <v>277</v>
      </c>
      <c r="E10916" s="5">
        <v>12.33</v>
      </c>
    </row>
    <row r="10917" spans="1:10" ht="21.95" customHeight="1" x14ac:dyDescent="0.15">
      <c r="A10917" s="6" t="s">
        <v>322</v>
      </c>
      <c r="B10917" s="4" t="s">
        <v>52</v>
      </c>
      <c r="C10917" s="4" t="s">
        <v>271</v>
      </c>
      <c r="D10917" s="4" t="s">
        <v>277</v>
      </c>
      <c r="E10917" s="5">
        <v>3.93</v>
      </c>
    </row>
    <row r="10918" spans="1:10" ht="21.95" customHeight="1" x14ac:dyDescent="0.15">
      <c r="A10918" s="6" t="s">
        <v>322</v>
      </c>
      <c r="B10918" s="4" t="s">
        <v>158</v>
      </c>
      <c r="C10918" s="4" t="s">
        <v>271</v>
      </c>
      <c r="D10918" s="4" t="s">
        <v>279</v>
      </c>
      <c r="E10918" s="5">
        <v>11.87</v>
      </c>
    </row>
    <row r="10919" spans="1:10" ht="21.95" customHeight="1" x14ac:dyDescent="0.15">
      <c r="A10919" s="6" t="s">
        <v>322</v>
      </c>
      <c r="B10919" s="4" t="s">
        <v>158</v>
      </c>
      <c r="C10919" s="4" t="s">
        <v>271</v>
      </c>
      <c r="D10919" s="4" t="s">
        <v>277</v>
      </c>
      <c r="E10919" s="5">
        <v>9.02</v>
      </c>
    </row>
    <row r="10920" spans="1:10" ht="21.95" customHeight="1" x14ac:dyDescent="0.15">
      <c r="A10920" s="6" t="s">
        <v>322</v>
      </c>
      <c r="B10920" s="4" t="s">
        <v>53</v>
      </c>
      <c r="C10920" s="4" t="s">
        <v>271</v>
      </c>
      <c r="D10920" s="4" t="s">
        <v>279</v>
      </c>
      <c r="E10920" s="5">
        <v>12.34</v>
      </c>
      <c r="F10920" t="s">
        <v>353</v>
      </c>
      <c r="G10920" s="17">
        <f>+E10920+E10921+E10922+E10923+E10924</f>
        <v>54.88000000000001</v>
      </c>
      <c r="H10920" s="17">
        <f>E10925+E10926+E10927+E10928</f>
        <v>38.379999999999995</v>
      </c>
      <c r="I10920" s="18">
        <f>+(G10920/4)/(H10920/3)</f>
        <v>1.0724335591453886</v>
      </c>
      <c r="J10920" s="21">
        <f>+(B10920-$K$1)/7</f>
        <v>23</v>
      </c>
    </row>
    <row r="10921" spans="1:10" ht="21.95" customHeight="1" x14ac:dyDescent="0.15">
      <c r="A10921" s="6" t="s">
        <v>322</v>
      </c>
      <c r="B10921" s="4" t="s">
        <v>53</v>
      </c>
      <c r="C10921" s="4" t="s">
        <v>271</v>
      </c>
      <c r="D10921" s="4" t="s">
        <v>279</v>
      </c>
      <c r="E10921" s="5">
        <v>10.33</v>
      </c>
    </row>
    <row r="10922" spans="1:10" ht="21.95" customHeight="1" x14ac:dyDescent="0.15">
      <c r="A10922" s="6" t="s">
        <v>322</v>
      </c>
      <c r="B10922" s="4" t="s">
        <v>53</v>
      </c>
      <c r="C10922" s="4" t="s">
        <v>271</v>
      </c>
      <c r="D10922" s="4" t="s">
        <v>277</v>
      </c>
      <c r="E10922" s="5">
        <v>9.7799999999999994</v>
      </c>
    </row>
    <row r="10923" spans="1:10" ht="21.95" customHeight="1" x14ac:dyDescent="0.15">
      <c r="A10923" s="6" t="s">
        <v>322</v>
      </c>
      <c r="B10923" s="4" t="s">
        <v>159</v>
      </c>
      <c r="C10923" s="4" t="s">
        <v>271</v>
      </c>
      <c r="D10923" s="4" t="s">
        <v>279</v>
      </c>
      <c r="E10923" s="5">
        <v>12.73</v>
      </c>
    </row>
    <row r="10924" spans="1:10" ht="21.95" customHeight="1" x14ac:dyDescent="0.15">
      <c r="A10924" s="6" t="s">
        <v>322</v>
      </c>
      <c r="B10924" s="4" t="s">
        <v>159</v>
      </c>
      <c r="C10924" s="4" t="s">
        <v>271</v>
      </c>
      <c r="D10924" s="4" t="s">
        <v>277</v>
      </c>
      <c r="E10924" s="5">
        <v>9.6999999999999993</v>
      </c>
    </row>
    <row r="10925" spans="1:10" ht="21.95" customHeight="1" x14ac:dyDescent="0.15">
      <c r="A10925" s="6" t="s">
        <v>322</v>
      </c>
      <c r="B10925" s="4" t="s">
        <v>54</v>
      </c>
      <c r="C10925" s="4" t="s">
        <v>271</v>
      </c>
      <c r="D10925" s="4" t="s">
        <v>279</v>
      </c>
      <c r="E10925" s="5">
        <v>14.12</v>
      </c>
      <c r="F10925" t="s">
        <v>354</v>
      </c>
    </row>
    <row r="10926" spans="1:10" ht="21.95" customHeight="1" x14ac:dyDescent="0.15">
      <c r="A10926" s="6" t="s">
        <v>322</v>
      </c>
      <c r="B10926" s="4" t="s">
        <v>54</v>
      </c>
      <c r="C10926" s="4" t="s">
        <v>271</v>
      </c>
      <c r="D10926" s="4" t="s">
        <v>277</v>
      </c>
      <c r="E10926" s="5">
        <v>6.5</v>
      </c>
    </row>
    <row r="10927" spans="1:10" ht="21.95" customHeight="1" x14ac:dyDescent="0.15">
      <c r="A10927" s="6" t="s">
        <v>322</v>
      </c>
      <c r="B10927" s="4" t="s">
        <v>160</v>
      </c>
      <c r="C10927" s="4" t="s">
        <v>271</v>
      </c>
      <c r="D10927" s="4" t="s">
        <v>279</v>
      </c>
      <c r="E10927" s="5">
        <v>9.7200000000000006</v>
      </c>
    </row>
    <row r="10928" spans="1:10" ht="21.95" customHeight="1" x14ac:dyDescent="0.15">
      <c r="A10928" s="6" t="s">
        <v>322</v>
      </c>
      <c r="B10928" s="4" t="s">
        <v>160</v>
      </c>
      <c r="C10928" s="4" t="s">
        <v>271</v>
      </c>
      <c r="D10928" s="4" t="s">
        <v>277</v>
      </c>
      <c r="E10928" s="5">
        <v>8.0399999999999991</v>
      </c>
    </row>
    <row r="10929" spans="1:10" ht="21.95" customHeight="1" x14ac:dyDescent="0.15">
      <c r="A10929" s="6" t="s">
        <v>322</v>
      </c>
      <c r="B10929" s="4" t="s">
        <v>55</v>
      </c>
      <c r="C10929" s="4" t="s">
        <v>271</v>
      </c>
      <c r="D10929" s="4" t="s">
        <v>279</v>
      </c>
      <c r="E10929" s="5">
        <v>10.81</v>
      </c>
      <c r="F10929" t="s">
        <v>353</v>
      </c>
      <c r="G10929" s="17">
        <f>+E10929+E10930+E10931+E10932+E10933</f>
        <v>55.11</v>
      </c>
      <c r="H10929" s="17">
        <f>E10934+E10935+E10936+E10937+E10938</f>
        <v>44.07</v>
      </c>
      <c r="I10929" s="18">
        <f>+(G10929/4)/(H10929/3)</f>
        <v>0.93788291354663034</v>
      </c>
      <c r="J10929" s="21">
        <f>+(B10929-$K$1)/7</f>
        <v>24</v>
      </c>
    </row>
    <row r="10930" spans="1:10" ht="21.95" customHeight="1" x14ac:dyDescent="0.15">
      <c r="A10930" s="6" t="s">
        <v>322</v>
      </c>
      <c r="B10930" s="4" t="s">
        <v>55</v>
      </c>
      <c r="C10930" s="4" t="s">
        <v>271</v>
      </c>
      <c r="D10930" s="4" t="s">
        <v>279</v>
      </c>
      <c r="E10930" s="5">
        <v>11.19</v>
      </c>
    </row>
    <row r="10931" spans="1:10" ht="21.95" customHeight="1" x14ac:dyDescent="0.15">
      <c r="A10931" s="6" t="s">
        <v>322</v>
      </c>
      <c r="B10931" s="4" t="s">
        <v>55</v>
      </c>
      <c r="C10931" s="4" t="s">
        <v>271</v>
      </c>
      <c r="D10931" s="4" t="s">
        <v>277</v>
      </c>
      <c r="E10931" s="5">
        <v>10.5</v>
      </c>
    </row>
    <row r="10932" spans="1:10" ht="21.95" customHeight="1" x14ac:dyDescent="0.15">
      <c r="A10932" s="6" t="s">
        <v>322</v>
      </c>
      <c r="B10932" s="4" t="s">
        <v>161</v>
      </c>
      <c r="C10932" s="4" t="s">
        <v>271</v>
      </c>
      <c r="D10932" s="4" t="s">
        <v>279</v>
      </c>
      <c r="E10932" s="5">
        <v>12.62</v>
      </c>
    </row>
    <row r="10933" spans="1:10" ht="21.95" customHeight="1" x14ac:dyDescent="0.15">
      <c r="A10933" s="6" t="s">
        <v>322</v>
      </c>
      <c r="B10933" s="4" t="s">
        <v>161</v>
      </c>
      <c r="C10933" s="4" t="s">
        <v>271</v>
      </c>
      <c r="D10933" s="4" t="s">
        <v>277</v>
      </c>
      <c r="E10933" s="5">
        <v>9.99</v>
      </c>
    </row>
    <row r="10934" spans="1:10" ht="21.95" customHeight="1" x14ac:dyDescent="0.15">
      <c r="A10934" s="6" t="s">
        <v>322</v>
      </c>
      <c r="B10934" s="4" t="s">
        <v>56</v>
      </c>
      <c r="C10934" s="4" t="s">
        <v>271</v>
      </c>
      <c r="D10934" s="4" t="s">
        <v>279</v>
      </c>
      <c r="E10934" s="5">
        <v>10.31</v>
      </c>
      <c r="F10934" t="s">
        <v>354</v>
      </c>
    </row>
    <row r="10935" spans="1:10" ht="21.95" customHeight="1" x14ac:dyDescent="0.15">
      <c r="A10935" s="6" t="s">
        <v>322</v>
      </c>
      <c r="B10935" s="4" t="s">
        <v>56</v>
      </c>
      <c r="C10935" s="4" t="s">
        <v>271</v>
      </c>
      <c r="D10935" s="4" t="s">
        <v>279</v>
      </c>
      <c r="E10935" s="5">
        <v>5.01</v>
      </c>
    </row>
    <row r="10936" spans="1:10" ht="21.95" customHeight="1" x14ac:dyDescent="0.15">
      <c r="A10936" s="6" t="s">
        <v>322</v>
      </c>
      <c r="B10936" s="4" t="s">
        <v>56</v>
      </c>
      <c r="C10936" s="4" t="s">
        <v>271</v>
      </c>
      <c r="D10936" s="4" t="s">
        <v>277</v>
      </c>
      <c r="E10936" s="5">
        <v>7.13</v>
      </c>
    </row>
    <row r="10937" spans="1:10" ht="21.95" customHeight="1" x14ac:dyDescent="0.15">
      <c r="A10937" s="6" t="s">
        <v>322</v>
      </c>
      <c r="B10937" s="4" t="s">
        <v>162</v>
      </c>
      <c r="C10937" s="4" t="s">
        <v>271</v>
      </c>
      <c r="D10937" s="4" t="s">
        <v>279</v>
      </c>
      <c r="E10937" s="5">
        <v>14.63</v>
      </c>
    </row>
    <row r="10938" spans="1:10" ht="21.95" customHeight="1" x14ac:dyDescent="0.15">
      <c r="A10938" s="6" t="s">
        <v>322</v>
      </c>
      <c r="B10938" s="4" t="s">
        <v>162</v>
      </c>
      <c r="C10938" s="4" t="s">
        <v>271</v>
      </c>
      <c r="D10938" s="4" t="s">
        <v>277</v>
      </c>
      <c r="E10938" s="5">
        <v>6.99</v>
      </c>
    </row>
    <row r="10939" spans="1:10" ht="21.95" customHeight="1" x14ac:dyDescent="0.15">
      <c r="A10939" s="6" t="s">
        <v>322</v>
      </c>
      <c r="B10939" s="4" t="s">
        <v>57</v>
      </c>
      <c r="C10939" s="4" t="s">
        <v>271</v>
      </c>
      <c r="D10939" s="4" t="s">
        <v>279</v>
      </c>
      <c r="E10939" s="5">
        <v>12.07</v>
      </c>
      <c r="F10939" t="s">
        <v>353</v>
      </c>
      <c r="G10939" s="17">
        <f>+E10939+E10940+E10941+E10942+E10943</f>
        <v>58.280000000000008</v>
      </c>
      <c r="H10939" s="17">
        <f>E10944+E10945+E10946+E10947</f>
        <v>40.760000000000005</v>
      </c>
      <c r="I10939" s="18">
        <f>+(G10939/4)/(H10939/3)</f>
        <v>1.0723748773307165</v>
      </c>
      <c r="J10939" s="21">
        <f>+(B10939-$K$1)/7</f>
        <v>25</v>
      </c>
    </row>
    <row r="10940" spans="1:10" ht="21.95" customHeight="1" x14ac:dyDescent="0.15">
      <c r="A10940" s="6" t="s">
        <v>322</v>
      </c>
      <c r="B10940" s="4" t="s">
        <v>57</v>
      </c>
      <c r="C10940" s="4" t="s">
        <v>271</v>
      </c>
      <c r="D10940" s="4" t="s">
        <v>279</v>
      </c>
      <c r="E10940" s="5">
        <v>10.91</v>
      </c>
    </row>
    <row r="10941" spans="1:10" ht="21.95" customHeight="1" x14ac:dyDescent="0.15">
      <c r="A10941" s="6" t="s">
        <v>322</v>
      </c>
      <c r="B10941" s="4" t="s">
        <v>57</v>
      </c>
      <c r="C10941" s="4" t="s">
        <v>271</v>
      </c>
      <c r="D10941" s="4" t="s">
        <v>277</v>
      </c>
      <c r="E10941" s="5">
        <v>10.65</v>
      </c>
    </row>
    <row r="10942" spans="1:10" ht="21.95" customHeight="1" x14ac:dyDescent="0.15">
      <c r="A10942" s="6" t="s">
        <v>322</v>
      </c>
      <c r="B10942" s="4" t="s">
        <v>163</v>
      </c>
      <c r="C10942" s="4" t="s">
        <v>271</v>
      </c>
      <c r="D10942" s="4" t="s">
        <v>279</v>
      </c>
      <c r="E10942" s="5">
        <v>14.3</v>
      </c>
    </row>
    <row r="10943" spans="1:10" ht="21.95" customHeight="1" x14ac:dyDescent="0.15">
      <c r="A10943" s="9" t="s">
        <v>322</v>
      </c>
      <c r="B10943" s="4" t="s">
        <v>163</v>
      </c>
      <c r="C10943" s="4" t="s">
        <v>271</v>
      </c>
      <c r="D10943" s="4" t="s">
        <v>277</v>
      </c>
      <c r="E10943" s="5">
        <v>10.35</v>
      </c>
    </row>
    <row r="10944" spans="1:10" ht="21.95" customHeight="1" x14ac:dyDescent="0.15">
      <c r="A10944" s="6" t="s">
        <v>322</v>
      </c>
      <c r="B10944" s="4" t="s">
        <v>58</v>
      </c>
      <c r="C10944" s="4" t="s">
        <v>271</v>
      </c>
      <c r="D10944" s="4" t="s">
        <v>279</v>
      </c>
      <c r="E10944" s="5">
        <v>13.72</v>
      </c>
      <c r="F10944" t="s">
        <v>354</v>
      </c>
    </row>
    <row r="10945" spans="1:10" ht="21.95" customHeight="1" x14ac:dyDescent="0.15">
      <c r="A10945" s="6" t="s">
        <v>322</v>
      </c>
      <c r="B10945" s="4" t="s">
        <v>58</v>
      </c>
      <c r="C10945" s="4" t="s">
        <v>271</v>
      </c>
      <c r="D10945" s="4" t="s">
        <v>277</v>
      </c>
      <c r="E10945" s="5">
        <v>8.6300000000000008</v>
      </c>
    </row>
    <row r="10946" spans="1:10" ht="21.95" customHeight="1" x14ac:dyDescent="0.15">
      <c r="A10946" s="6" t="s">
        <v>322</v>
      </c>
      <c r="B10946" s="4" t="s">
        <v>164</v>
      </c>
      <c r="C10946" s="4" t="s">
        <v>271</v>
      </c>
      <c r="D10946" s="4" t="s">
        <v>279</v>
      </c>
      <c r="E10946" s="5">
        <v>10.43</v>
      </c>
    </row>
    <row r="10947" spans="1:10" ht="21.95" customHeight="1" x14ac:dyDescent="0.15">
      <c r="A10947" s="6" t="s">
        <v>322</v>
      </c>
      <c r="B10947" s="4" t="s">
        <v>164</v>
      </c>
      <c r="C10947" s="4" t="s">
        <v>271</v>
      </c>
      <c r="D10947" s="4" t="s">
        <v>277</v>
      </c>
      <c r="E10947" s="5">
        <v>7.98</v>
      </c>
    </row>
    <row r="10948" spans="1:10" ht="21.95" customHeight="1" x14ac:dyDescent="0.15">
      <c r="A10948" s="6" t="s">
        <v>322</v>
      </c>
      <c r="B10948" s="4" t="s">
        <v>59</v>
      </c>
      <c r="C10948" s="4" t="s">
        <v>271</v>
      </c>
      <c r="D10948" s="4" t="s">
        <v>279</v>
      </c>
      <c r="E10948" s="5">
        <v>12.37</v>
      </c>
      <c r="F10948" t="s">
        <v>353</v>
      </c>
      <c r="G10948" s="17">
        <f>+E10948+E10949+E10950+E10951+E10952</f>
        <v>61.12</v>
      </c>
      <c r="H10948" s="17">
        <f>E10953+E10954+E10955+E10956+E10957</f>
        <v>43.78</v>
      </c>
      <c r="I10948" s="18">
        <f>+(G10948/4)/(H10948/3)</f>
        <v>1.0470534490634993</v>
      </c>
      <c r="J10948" s="21">
        <f>+(B10948-$K$1)/7</f>
        <v>26</v>
      </c>
    </row>
    <row r="10949" spans="1:10" ht="21.95" customHeight="1" x14ac:dyDescent="0.15">
      <c r="A10949" s="6" t="s">
        <v>322</v>
      </c>
      <c r="B10949" s="4" t="s">
        <v>59</v>
      </c>
      <c r="C10949" s="4" t="s">
        <v>271</v>
      </c>
      <c r="D10949" s="4" t="s">
        <v>279</v>
      </c>
      <c r="E10949" s="5">
        <v>11.51</v>
      </c>
    </row>
    <row r="10950" spans="1:10" ht="21.95" customHeight="1" x14ac:dyDescent="0.15">
      <c r="A10950" s="6" t="s">
        <v>322</v>
      </c>
      <c r="B10950" s="4" t="s">
        <v>59</v>
      </c>
      <c r="C10950" s="4" t="s">
        <v>271</v>
      </c>
      <c r="D10950" s="4" t="s">
        <v>277</v>
      </c>
      <c r="E10950" s="5">
        <v>11.81</v>
      </c>
    </row>
    <row r="10951" spans="1:10" ht="21.95" customHeight="1" x14ac:dyDescent="0.15">
      <c r="A10951" s="6" t="s">
        <v>322</v>
      </c>
      <c r="B10951" s="4" t="s">
        <v>166</v>
      </c>
      <c r="C10951" s="4" t="s">
        <v>271</v>
      </c>
      <c r="D10951" s="4" t="s">
        <v>279</v>
      </c>
      <c r="E10951" s="5">
        <v>14.19</v>
      </c>
    </row>
    <row r="10952" spans="1:10" ht="21.95" customHeight="1" x14ac:dyDescent="0.15">
      <c r="A10952" s="6" t="s">
        <v>322</v>
      </c>
      <c r="B10952" s="4" t="s">
        <v>166</v>
      </c>
      <c r="C10952" s="4" t="s">
        <v>271</v>
      </c>
      <c r="D10952" s="4" t="s">
        <v>277</v>
      </c>
      <c r="E10952" s="5">
        <v>11.24</v>
      </c>
    </row>
    <row r="10953" spans="1:10" ht="21.95" customHeight="1" x14ac:dyDescent="0.15">
      <c r="A10953" s="6" t="s">
        <v>322</v>
      </c>
      <c r="B10953" s="4" t="s">
        <v>60</v>
      </c>
      <c r="C10953" s="4" t="s">
        <v>271</v>
      </c>
      <c r="D10953" s="4" t="s">
        <v>279</v>
      </c>
      <c r="E10953" s="5">
        <v>8.99</v>
      </c>
      <c r="F10953" t="s">
        <v>354</v>
      </c>
    </row>
    <row r="10954" spans="1:10" ht="21.95" customHeight="1" x14ac:dyDescent="0.15">
      <c r="A10954" s="6" t="s">
        <v>322</v>
      </c>
      <c r="B10954" s="4" t="s">
        <v>60</v>
      </c>
      <c r="C10954" s="4" t="s">
        <v>271</v>
      </c>
      <c r="D10954" s="4" t="s">
        <v>279</v>
      </c>
      <c r="E10954" s="5">
        <v>8.4</v>
      </c>
    </row>
    <row r="10955" spans="1:10" ht="21.95" customHeight="1" x14ac:dyDescent="0.15">
      <c r="A10955" s="6" t="s">
        <v>322</v>
      </c>
      <c r="B10955" s="4" t="s">
        <v>60</v>
      </c>
      <c r="C10955" s="4" t="s">
        <v>271</v>
      </c>
      <c r="D10955" s="4" t="s">
        <v>277</v>
      </c>
      <c r="E10955" s="5">
        <v>7.86</v>
      </c>
    </row>
    <row r="10956" spans="1:10" ht="21.95" customHeight="1" x14ac:dyDescent="0.15">
      <c r="A10956" s="6" t="s">
        <v>322</v>
      </c>
      <c r="B10956" s="4" t="s">
        <v>167</v>
      </c>
      <c r="C10956" s="4" t="s">
        <v>271</v>
      </c>
      <c r="D10956" s="4" t="s">
        <v>279</v>
      </c>
      <c r="E10956" s="5">
        <v>10.49</v>
      </c>
    </row>
    <row r="10957" spans="1:10" ht="21.95" customHeight="1" x14ac:dyDescent="0.15">
      <c r="A10957" s="6" t="s">
        <v>322</v>
      </c>
      <c r="B10957" s="4" t="s">
        <v>167</v>
      </c>
      <c r="C10957" s="4" t="s">
        <v>271</v>
      </c>
      <c r="D10957" s="4" t="s">
        <v>277</v>
      </c>
      <c r="E10957" s="5">
        <v>8.0399999999999991</v>
      </c>
    </row>
    <row r="10958" spans="1:10" ht="21.95" customHeight="1" x14ac:dyDescent="0.15">
      <c r="A10958" s="6" t="s">
        <v>322</v>
      </c>
      <c r="B10958" s="4" t="s">
        <v>61</v>
      </c>
      <c r="C10958" s="4" t="s">
        <v>271</v>
      </c>
      <c r="D10958" s="4" t="s">
        <v>279</v>
      </c>
      <c r="E10958" s="5">
        <v>11.22</v>
      </c>
      <c r="F10958" s="13" t="s">
        <v>353</v>
      </c>
    </row>
    <row r="10959" spans="1:10" ht="21.95" customHeight="1" x14ac:dyDescent="0.15">
      <c r="A10959" s="6" t="s">
        <v>322</v>
      </c>
      <c r="B10959" s="4" t="s">
        <v>61</v>
      </c>
      <c r="C10959" s="4" t="s">
        <v>271</v>
      </c>
      <c r="D10959" s="4" t="s">
        <v>279</v>
      </c>
      <c r="E10959" s="5">
        <v>11.72</v>
      </c>
      <c r="F10959" s="13"/>
    </row>
    <row r="10960" spans="1:10" ht="21.95" customHeight="1" x14ac:dyDescent="0.15">
      <c r="A10960" s="6" t="s">
        <v>322</v>
      </c>
      <c r="B10960" s="4" t="s">
        <v>61</v>
      </c>
      <c r="C10960" s="4" t="s">
        <v>271</v>
      </c>
      <c r="D10960" s="4" t="s">
        <v>277</v>
      </c>
      <c r="E10960" s="5">
        <v>9.09</v>
      </c>
      <c r="F10960" s="13"/>
    </row>
    <row r="10961" spans="1:10" ht="21.95" customHeight="1" x14ac:dyDescent="0.15">
      <c r="A10961" s="6" t="s">
        <v>322</v>
      </c>
      <c r="B10961" s="4" t="s">
        <v>62</v>
      </c>
      <c r="C10961" s="4" t="s">
        <v>271</v>
      </c>
      <c r="D10961" s="4" t="s">
        <v>279</v>
      </c>
      <c r="E10961" s="5">
        <v>10.24</v>
      </c>
      <c r="F10961" s="13" t="s">
        <v>354</v>
      </c>
    </row>
    <row r="10962" spans="1:10" ht="21.95" customHeight="1" x14ac:dyDescent="0.15">
      <c r="A10962" s="6" t="s">
        <v>322</v>
      </c>
      <c r="B10962" s="4" t="s">
        <v>62</v>
      </c>
      <c r="C10962" s="4" t="s">
        <v>271</v>
      </c>
      <c r="D10962" s="4" t="s">
        <v>279</v>
      </c>
      <c r="E10962" s="5">
        <v>8.98</v>
      </c>
    </row>
    <row r="10963" spans="1:10" ht="21.95" customHeight="1" x14ac:dyDescent="0.15">
      <c r="A10963" s="6" t="s">
        <v>322</v>
      </c>
      <c r="B10963" s="4" t="s">
        <v>62</v>
      </c>
      <c r="C10963" s="4" t="s">
        <v>271</v>
      </c>
      <c r="D10963" s="4" t="s">
        <v>277</v>
      </c>
      <c r="E10963" s="5">
        <v>9.42</v>
      </c>
    </row>
    <row r="10964" spans="1:10" ht="21.95" customHeight="1" x14ac:dyDescent="0.15">
      <c r="A10964" s="6" t="s">
        <v>322</v>
      </c>
      <c r="B10964" s="4" t="s">
        <v>168</v>
      </c>
      <c r="C10964" s="4" t="s">
        <v>271</v>
      </c>
      <c r="D10964" s="4" t="s">
        <v>279</v>
      </c>
      <c r="E10964" s="5">
        <v>15.57</v>
      </c>
    </row>
    <row r="10965" spans="1:10" ht="21.95" customHeight="1" x14ac:dyDescent="0.15">
      <c r="A10965" s="6" t="s">
        <v>322</v>
      </c>
      <c r="B10965" s="4" t="s">
        <v>168</v>
      </c>
      <c r="C10965" s="4" t="s">
        <v>271</v>
      </c>
      <c r="D10965" s="4" t="s">
        <v>277</v>
      </c>
      <c r="E10965" s="5">
        <v>17.350000000000001</v>
      </c>
    </row>
    <row r="10966" spans="1:10" ht="21.95" customHeight="1" x14ac:dyDescent="0.15">
      <c r="A10966" s="6" t="s">
        <v>322</v>
      </c>
      <c r="B10966" s="4" t="s">
        <v>63</v>
      </c>
      <c r="C10966" s="4" t="s">
        <v>271</v>
      </c>
      <c r="D10966" s="4" t="s">
        <v>279</v>
      </c>
      <c r="E10966" s="5">
        <v>10.29</v>
      </c>
      <c r="F10966" t="s">
        <v>353</v>
      </c>
      <c r="G10966" s="17">
        <f>+E10966+E10967+E10968+E10969+E10970</f>
        <v>54.35</v>
      </c>
      <c r="H10966" s="17">
        <f>E10971+E10972+E10973+E10974</f>
        <v>35.180000000000007</v>
      </c>
      <c r="I10966" s="18">
        <f>+(G10966/4)/(H10966/3)</f>
        <v>1.1586839113132461</v>
      </c>
      <c r="J10966" s="21">
        <f>+(B10966-$K$1)/7</f>
        <v>28</v>
      </c>
    </row>
    <row r="10967" spans="1:10" ht="21.95" customHeight="1" x14ac:dyDescent="0.15">
      <c r="A10967" s="6" t="s">
        <v>322</v>
      </c>
      <c r="B10967" s="4" t="s">
        <v>63</v>
      </c>
      <c r="C10967" s="4" t="s">
        <v>271</v>
      </c>
      <c r="D10967" s="4" t="s">
        <v>279</v>
      </c>
      <c r="E10967" s="5">
        <v>13.26</v>
      </c>
    </row>
    <row r="10968" spans="1:10" ht="21.95" customHeight="1" x14ac:dyDescent="0.15">
      <c r="A10968" s="6" t="s">
        <v>322</v>
      </c>
      <c r="B10968" s="4" t="s">
        <v>63</v>
      </c>
      <c r="C10968" s="4" t="s">
        <v>271</v>
      </c>
      <c r="D10968" s="4" t="s">
        <v>277</v>
      </c>
      <c r="E10968" s="5">
        <v>10.62</v>
      </c>
    </row>
    <row r="10969" spans="1:10" ht="21.95" customHeight="1" x14ac:dyDescent="0.15">
      <c r="A10969" s="6" t="s">
        <v>322</v>
      </c>
      <c r="B10969" s="4" t="s">
        <v>169</v>
      </c>
      <c r="C10969" s="4" t="s">
        <v>271</v>
      </c>
      <c r="D10969" s="4" t="s">
        <v>279</v>
      </c>
      <c r="E10969" s="5">
        <v>10.050000000000001</v>
      </c>
    </row>
    <row r="10970" spans="1:10" ht="21.95" customHeight="1" x14ac:dyDescent="0.15">
      <c r="A10970" s="6" t="s">
        <v>322</v>
      </c>
      <c r="B10970" s="4" t="s">
        <v>169</v>
      </c>
      <c r="C10970" s="4" t="s">
        <v>271</v>
      </c>
      <c r="D10970" s="4" t="s">
        <v>277</v>
      </c>
      <c r="E10970" s="5">
        <v>10.130000000000001</v>
      </c>
    </row>
    <row r="10971" spans="1:10" ht="21.95" customHeight="1" x14ac:dyDescent="0.15">
      <c r="A10971" s="6" t="s">
        <v>322</v>
      </c>
      <c r="B10971" s="4" t="s">
        <v>64</v>
      </c>
      <c r="C10971" s="4" t="s">
        <v>271</v>
      </c>
      <c r="D10971" s="4" t="s">
        <v>279</v>
      </c>
      <c r="E10971" s="5">
        <v>9.8000000000000007</v>
      </c>
      <c r="F10971" t="s">
        <v>354</v>
      </c>
    </row>
    <row r="10972" spans="1:10" ht="21.95" customHeight="1" x14ac:dyDescent="0.15">
      <c r="A10972" s="6" t="s">
        <v>322</v>
      </c>
      <c r="B10972" s="4" t="s">
        <v>64</v>
      </c>
      <c r="C10972" s="4" t="s">
        <v>271</v>
      </c>
      <c r="D10972" s="4" t="s">
        <v>277</v>
      </c>
      <c r="E10972" s="5">
        <v>6.16</v>
      </c>
    </row>
    <row r="10973" spans="1:10" ht="21.95" customHeight="1" x14ac:dyDescent="0.15">
      <c r="A10973" s="6" t="s">
        <v>322</v>
      </c>
      <c r="B10973" s="4" t="s">
        <v>170</v>
      </c>
      <c r="C10973" s="4" t="s">
        <v>271</v>
      </c>
      <c r="D10973" s="4" t="s">
        <v>279</v>
      </c>
      <c r="E10973" s="5">
        <v>12.49</v>
      </c>
    </row>
    <row r="10974" spans="1:10" ht="21.95" customHeight="1" x14ac:dyDescent="0.15">
      <c r="A10974" s="6" t="s">
        <v>322</v>
      </c>
      <c r="B10974" s="4" t="s">
        <v>170</v>
      </c>
      <c r="C10974" s="4" t="s">
        <v>271</v>
      </c>
      <c r="D10974" s="4" t="s">
        <v>277</v>
      </c>
      <c r="E10974" s="5">
        <v>6.73</v>
      </c>
    </row>
    <row r="10975" spans="1:10" ht="21.95" customHeight="1" x14ac:dyDescent="0.15">
      <c r="A10975" s="6" t="s">
        <v>322</v>
      </c>
      <c r="B10975" s="4" t="s">
        <v>65</v>
      </c>
      <c r="C10975" s="4" t="s">
        <v>271</v>
      </c>
      <c r="D10975" s="4" t="s">
        <v>279</v>
      </c>
      <c r="E10975" s="5">
        <v>11.13</v>
      </c>
      <c r="F10975" t="s">
        <v>353</v>
      </c>
      <c r="G10975" s="17">
        <f>+E10975+E10976+E10977+E10978+E10979</f>
        <v>57.04</v>
      </c>
      <c r="H10975" s="17">
        <f>E10980+E10981+E10982+E10983</f>
        <v>38.56</v>
      </c>
      <c r="I10975" s="18">
        <f>+(G10975/4)/(H10975/3)</f>
        <v>1.1094398340248963</v>
      </c>
      <c r="J10975" s="21">
        <f>+(B10975-$K$1)/7</f>
        <v>29</v>
      </c>
    </row>
    <row r="10976" spans="1:10" ht="21.95" customHeight="1" x14ac:dyDescent="0.15">
      <c r="A10976" s="6" t="s">
        <v>322</v>
      </c>
      <c r="B10976" s="4" t="s">
        <v>65</v>
      </c>
      <c r="C10976" s="4" t="s">
        <v>271</v>
      </c>
      <c r="D10976" s="4" t="s">
        <v>279</v>
      </c>
      <c r="E10976" s="5">
        <v>11.6</v>
      </c>
    </row>
    <row r="10977" spans="1:10" ht="21.95" customHeight="1" x14ac:dyDescent="0.15">
      <c r="A10977" s="6" t="s">
        <v>322</v>
      </c>
      <c r="B10977" s="4" t="s">
        <v>65</v>
      </c>
      <c r="C10977" s="4" t="s">
        <v>271</v>
      </c>
      <c r="D10977" s="4" t="s">
        <v>277</v>
      </c>
      <c r="E10977" s="5">
        <v>10.6</v>
      </c>
    </row>
    <row r="10978" spans="1:10" ht="21.95" customHeight="1" x14ac:dyDescent="0.15">
      <c r="A10978" s="6" t="s">
        <v>322</v>
      </c>
      <c r="B10978" s="4" t="s">
        <v>171</v>
      </c>
      <c r="C10978" s="4" t="s">
        <v>271</v>
      </c>
      <c r="D10978" s="4" t="s">
        <v>279</v>
      </c>
      <c r="E10978" s="5">
        <v>14.15</v>
      </c>
    </row>
    <row r="10979" spans="1:10" ht="21.95" customHeight="1" x14ac:dyDescent="0.15">
      <c r="A10979" s="6" t="s">
        <v>322</v>
      </c>
      <c r="B10979" s="4" t="s">
        <v>171</v>
      </c>
      <c r="C10979" s="4" t="s">
        <v>271</v>
      </c>
      <c r="D10979" s="4" t="s">
        <v>277</v>
      </c>
      <c r="E10979" s="5">
        <v>9.56</v>
      </c>
    </row>
    <row r="10980" spans="1:10" ht="21.95" customHeight="1" x14ac:dyDescent="0.15">
      <c r="A10980" s="6" t="s">
        <v>322</v>
      </c>
      <c r="B10980" s="4" t="s">
        <v>66</v>
      </c>
      <c r="C10980" s="4" t="s">
        <v>271</v>
      </c>
      <c r="D10980" s="4" t="s">
        <v>279</v>
      </c>
      <c r="E10980" s="5">
        <v>12.46</v>
      </c>
      <c r="F10980" t="s">
        <v>354</v>
      </c>
    </row>
    <row r="10981" spans="1:10" ht="21.95" customHeight="1" x14ac:dyDescent="0.15">
      <c r="A10981" s="6" t="s">
        <v>322</v>
      </c>
      <c r="B10981" s="4" t="s">
        <v>66</v>
      </c>
      <c r="C10981" s="4" t="s">
        <v>271</v>
      </c>
      <c r="D10981" s="4" t="s">
        <v>277</v>
      </c>
      <c r="E10981" s="5">
        <v>5.53</v>
      </c>
    </row>
    <row r="10982" spans="1:10" ht="21.95" customHeight="1" x14ac:dyDescent="0.15">
      <c r="A10982" s="6" t="s">
        <v>322</v>
      </c>
      <c r="B10982" s="4" t="s">
        <v>172</v>
      </c>
      <c r="C10982" s="4" t="s">
        <v>271</v>
      </c>
      <c r="D10982" s="4" t="s">
        <v>279</v>
      </c>
      <c r="E10982" s="5">
        <v>14.39</v>
      </c>
    </row>
    <row r="10983" spans="1:10" ht="21.95" customHeight="1" x14ac:dyDescent="0.15">
      <c r="A10983" s="6" t="s">
        <v>322</v>
      </c>
      <c r="B10983" s="4" t="s">
        <v>172</v>
      </c>
      <c r="C10983" s="4" t="s">
        <v>271</v>
      </c>
      <c r="D10983" s="4" t="s">
        <v>277</v>
      </c>
      <c r="E10983" s="5">
        <v>6.18</v>
      </c>
    </row>
    <row r="10984" spans="1:10" ht="21.95" customHeight="1" x14ac:dyDescent="0.15">
      <c r="A10984" s="6" t="s">
        <v>322</v>
      </c>
      <c r="B10984" s="4" t="s">
        <v>67</v>
      </c>
      <c r="C10984" s="4" t="s">
        <v>271</v>
      </c>
      <c r="D10984" s="4" t="s">
        <v>279</v>
      </c>
      <c r="E10984" s="5">
        <v>8.59</v>
      </c>
      <c r="F10984" t="s">
        <v>353</v>
      </c>
      <c r="G10984" s="17">
        <f>+E10984+E10985+E10986+E10987+E10988</f>
        <v>57.9</v>
      </c>
      <c r="H10984" s="17">
        <f>E10989+E10990+E10991+E10992</f>
        <v>43.33</v>
      </c>
      <c r="I10984" s="18">
        <f>+(G10984/4)/(H10984/3)</f>
        <v>1.0021924763443342</v>
      </c>
      <c r="J10984" s="21">
        <f>+(B10984-$K$1)/7</f>
        <v>30</v>
      </c>
    </row>
    <row r="10985" spans="1:10" ht="21.95" customHeight="1" x14ac:dyDescent="0.15">
      <c r="A10985" s="6" t="s">
        <v>322</v>
      </c>
      <c r="B10985" s="4" t="s">
        <v>67</v>
      </c>
      <c r="C10985" s="4" t="s">
        <v>271</v>
      </c>
      <c r="D10985" s="4" t="s">
        <v>279</v>
      </c>
      <c r="E10985" s="5">
        <v>12.17</v>
      </c>
    </row>
    <row r="10986" spans="1:10" ht="21.95" customHeight="1" x14ac:dyDescent="0.15">
      <c r="A10986" s="6" t="s">
        <v>322</v>
      </c>
      <c r="B10986" s="4" t="s">
        <v>67</v>
      </c>
      <c r="C10986" s="4" t="s">
        <v>271</v>
      </c>
      <c r="D10986" s="4" t="s">
        <v>277</v>
      </c>
      <c r="E10986" s="5">
        <v>11.21</v>
      </c>
    </row>
    <row r="10987" spans="1:10" ht="21.95" customHeight="1" x14ac:dyDescent="0.15">
      <c r="A10987" s="9" t="s">
        <v>322</v>
      </c>
      <c r="B10987" s="4" t="s">
        <v>173</v>
      </c>
      <c r="C10987" s="4" t="s">
        <v>271</v>
      </c>
      <c r="D10987" s="4" t="s">
        <v>279</v>
      </c>
      <c r="E10987" s="5">
        <v>15.65</v>
      </c>
    </row>
    <row r="10988" spans="1:10" ht="21.95" customHeight="1" x14ac:dyDescent="0.15">
      <c r="A10988" s="6" t="s">
        <v>322</v>
      </c>
      <c r="B10988" s="4" t="s">
        <v>173</v>
      </c>
      <c r="C10988" s="4" t="s">
        <v>271</v>
      </c>
      <c r="D10988" s="4" t="s">
        <v>277</v>
      </c>
      <c r="E10988" s="5">
        <v>10.28</v>
      </c>
    </row>
    <row r="10989" spans="1:10" ht="21.95" customHeight="1" x14ac:dyDescent="0.15">
      <c r="A10989" s="6" t="s">
        <v>322</v>
      </c>
      <c r="B10989" s="4" t="s">
        <v>68</v>
      </c>
      <c r="C10989" s="4" t="s">
        <v>271</v>
      </c>
      <c r="D10989" s="4" t="s">
        <v>279</v>
      </c>
      <c r="E10989" s="5">
        <v>14.22</v>
      </c>
      <c r="F10989" t="s">
        <v>354</v>
      </c>
    </row>
    <row r="10990" spans="1:10" ht="21.95" customHeight="1" x14ac:dyDescent="0.15">
      <c r="A10990" s="6" t="s">
        <v>322</v>
      </c>
      <c r="B10990" s="4" t="s">
        <v>68</v>
      </c>
      <c r="C10990" s="4" t="s">
        <v>271</v>
      </c>
      <c r="D10990" s="4" t="s">
        <v>277</v>
      </c>
      <c r="E10990" s="5">
        <v>7.17</v>
      </c>
    </row>
    <row r="10991" spans="1:10" ht="21.95" customHeight="1" x14ac:dyDescent="0.15">
      <c r="A10991" s="6" t="s">
        <v>322</v>
      </c>
      <c r="B10991" s="4" t="s">
        <v>174</v>
      </c>
      <c r="C10991" s="4" t="s">
        <v>271</v>
      </c>
      <c r="D10991" s="4" t="s">
        <v>279</v>
      </c>
      <c r="E10991" s="5">
        <v>15</v>
      </c>
    </row>
    <row r="10992" spans="1:10" ht="21.95" customHeight="1" x14ac:dyDescent="0.15">
      <c r="A10992" s="6" t="s">
        <v>322</v>
      </c>
      <c r="B10992" s="4" t="s">
        <v>174</v>
      </c>
      <c r="C10992" s="4" t="s">
        <v>271</v>
      </c>
      <c r="D10992" s="4" t="s">
        <v>277</v>
      </c>
      <c r="E10992" s="5">
        <v>6.94</v>
      </c>
    </row>
    <row r="10993" spans="1:10" ht="21.95" customHeight="1" x14ac:dyDescent="0.15">
      <c r="A10993" s="6" t="s">
        <v>322</v>
      </c>
      <c r="B10993" s="4" t="s">
        <v>69</v>
      </c>
      <c r="C10993" s="4" t="s">
        <v>271</v>
      </c>
      <c r="D10993" s="4" t="s">
        <v>279</v>
      </c>
      <c r="E10993" s="5">
        <v>12.85</v>
      </c>
      <c r="F10993" t="s">
        <v>353</v>
      </c>
      <c r="G10993" s="17">
        <f>+E10993+E10994+E10995+E10996+E10997+E10998</f>
        <v>68.400000000000006</v>
      </c>
      <c r="H10993" s="17">
        <f>E11002+E10999+E11000+E11001</f>
        <v>41.37</v>
      </c>
      <c r="I10993" s="18">
        <f>+(G10993/4)/(H10993/3)</f>
        <v>1.2400290065264685</v>
      </c>
      <c r="J10993" s="21">
        <f>+(B10993-$K$1)/7</f>
        <v>31</v>
      </c>
    </row>
    <row r="10994" spans="1:10" ht="21.95" customHeight="1" x14ac:dyDescent="0.15">
      <c r="A10994" s="6" t="s">
        <v>322</v>
      </c>
      <c r="B10994" s="4" t="s">
        <v>69</v>
      </c>
      <c r="C10994" s="4" t="s">
        <v>271</v>
      </c>
      <c r="D10994" s="4" t="s">
        <v>279</v>
      </c>
      <c r="E10994" s="5">
        <v>11.14</v>
      </c>
    </row>
    <row r="10995" spans="1:10" ht="21.95" customHeight="1" x14ac:dyDescent="0.15">
      <c r="A10995" s="6" t="s">
        <v>322</v>
      </c>
      <c r="B10995" s="4" t="s">
        <v>69</v>
      </c>
      <c r="C10995" s="4" t="s">
        <v>271</v>
      </c>
      <c r="D10995" s="4" t="s">
        <v>277</v>
      </c>
      <c r="E10995" s="5">
        <v>10.62</v>
      </c>
    </row>
    <row r="10996" spans="1:10" ht="21.95" customHeight="1" x14ac:dyDescent="0.15">
      <c r="A10996" s="6" t="s">
        <v>322</v>
      </c>
      <c r="B10996" s="4" t="s">
        <v>175</v>
      </c>
      <c r="C10996" s="4" t="s">
        <v>271</v>
      </c>
      <c r="D10996" s="4" t="s">
        <v>279</v>
      </c>
      <c r="E10996" s="5">
        <v>14.45</v>
      </c>
    </row>
    <row r="10997" spans="1:10" ht="21.95" customHeight="1" x14ac:dyDescent="0.15">
      <c r="A10997" s="6" t="s">
        <v>322</v>
      </c>
      <c r="B10997" s="4" t="s">
        <v>175</v>
      </c>
      <c r="C10997" s="4" t="s">
        <v>271</v>
      </c>
      <c r="D10997" s="4" t="s">
        <v>279</v>
      </c>
      <c r="E10997" s="5">
        <v>9.4</v>
      </c>
    </row>
    <row r="10998" spans="1:10" ht="21.95" customHeight="1" x14ac:dyDescent="0.15">
      <c r="A10998" s="6" t="s">
        <v>322</v>
      </c>
      <c r="B10998" s="4" t="s">
        <v>175</v>
      </c>
      <c r="C10998" s="4" t="s">
        <v>271</v>
      </c>
      <c r="D10998" s="4" t="s">
        <v>277</v>
      </c>
      <c r="E10998" s="5">
        <v>9.94</v>
      </c>
    </row>
    <row r="10999" spans="1:10" ht="21.95" customHeight="1" x14ac:dyDescent="0.15">
      <c r="A10999" s="6" t="s">
        <v>322</v>
      </c>
      <c r="B10999" s="4" t="s">
        <v>70</v>
      </c>
      <c r="C10999" s="4" t="s">
        <v>271</v>
      </c>
      <c r="D10999" s="4" t="s">
        <v>279</v>
      </c>
      <c r="E10999" s="5">
        <v>12.82</v>
      </c>
      <c r="F10999" t="s">
        <v>354</v>
      </c>
    </row>
    <row r="11000" spans="1:10" ht="21.95" customHeight="1" x14ac:dyDescent="0.15">
      <c r="A11000" s="6" t="s">
        <v>322</v>
      </c>
      <c r="B11000" s="4" t="s">
        <v>70</v>
      </c>
      <c r="C11000" s="4" t="s">
        <v>271</v>
      </c>
      <c r="D11000" s="4" t="s">
        <v>277</v>
      </c>
      <c r="E11000" s="5">
        <v>7.27</v>
      </c>
    </row>
    <row r="11001" spans="1:10" ht="21.95" customHeight="1" x14ac:dyDescent="0.15">
      <c r="A11001" s="6" t="s">
        <v>322</v>
      </c>
      <c r="B11001" s="4" t="s">
        <v>176</v>
      </c>
      <c r="C11001" s="4" t="s">
        <v>271</v>
      </c>
      <c r="D11001" s="4" t="s">
        <v>279</v>
      </c>
      <c r="E11001" s="5">
        <v>14.87</v>
      </c>
    </row>
    <row r="11002" spans="1:10" ht="21.95" customHeight="1" x14ac:dyDescent="0.15">
      <c r="A11002" s="6" t="s">
        <v>322</v>
      </c>
      <c r="B11002" s="4" t="s">
        <v>176</v>
      </c>
      <c r="C11002" s="4" t="s">
        <v>271</v>
      </c>
      <c r="D11002" s="4" t="s">
        <v>277</v>
      </c>
      <c r="E11002" s="5">
        <v>6.41</v>
      </c>
    </row>
    <row r="11003" spans="1:10" ht="21.95" customHeight="1" x14ac:dyDescent="0.15">
      <c r="A11003" s="6" t="s">
        <v>322</v>
      </c>
      <c r="B11003" s="4" t="s">
        <v>71</v>
      </c>
      <c r="C11003" s="4" t="s">
        <v>271</v>
      </c>
      <c r="D11003" s="4" t="s">
        <v>279</v>
      </c>
      <c r="E11003" s="5">
        <v>14.37</v>
      </c>
      <c r="F11003" t="s">
        <v>353</v>
      </c>
      <c r="G11003" s="17">
        <f>+E11003+E11004+E11005+E11006+E11007</f>
        <v>54.289999999999992</v>
      </c>
      <c r="H11003" s="17">
        <f>E11008+E11009+E11010+E11011</f>
        <v>41.88</v>
      </c>
      <c r="I11003" s="18">
        <f>+(G11003/4)/(H11003/3)</f>
        <v>0.97224212034383939</v>
      </c>
      <c r="J11003" s="21">
        <f>+(B11003-$K$1)/7</f>
        <v>32</v>
      </c>
    </row>
    <row r="11004" spans="1:10" ht="21.95" customHeight="1" x14ac:dyDescent="0.15">
      <c r="A11004" s="6" t="s">
        <v>322</v>
      </c>
      <c r="B11004" s="4" t="s">
        <v>71</v>
      </c>
      <c r="C11004" s="4" t="s">
        <v>271</v>
      </c>
      <c r="D11004" s="4" t="s">
        <v>279</v>
      </c>
      <c r="E11004" s="5">
        <v>8.2100000000000009</v>
      </c>
    </row>
    <row r="11005" spans="1:10" ht="21.95" customHeight="1" x14ac:dyDescent="0.15">
      <c r="A11005" s="6" t="s">
        <v>322</v>
      </c>
      <c r="B11005" s="4" t="s">
        <v>71</v>
      </c>
      <c r="C11005" s="4" t="s">
        <v>271</v>
      </c>
      <c r="D11005" s="4" t="s">
        <v>277</v>
      </c>
      <c r="E11005" s="5">
        <v>9.52</v>
      </c>
    </row>
    <row r="11006" spans="1:10" ht="21.95" customHeight="1" x14ac:dyDescent="0.15">
      <c r="A11006" s="6" t="s">
        <v>322</v>
      </c>
      <c r="B11006" s="4" t="s">
        <v>177</v>
      </c>
      <c r="C11006" s="4" t="s">
        <v>271</v>
      </c>
      <c r="D11006" s="4" t="s">
        <v>279</v>
      </c>
      <c r="E11006" s="5">
        <v>13.08</v>
      </c>
    </row>
    <row r="11007" spans="1:10" ht="21.95" customHeight="1" x14ac:dyDescent="0.15">
      <c r="A11007" s="6" t="s">
        <v>322</v>
      </c>
      <c r="B11007" s="4" t="s">
        <v>177</v>
      </c>
      <c r="C11007" s="4" t="s">
        <v>271</v>
      </c>
      <c r="D11007" s="4" t="s">
        <v>277</v>
      </c>
      <c r="E11007" s="5">
        <v>9.11</v>
      </c>
    </row>
    <row r="11008" spans="1:10" ht="21.95" customHeight="1" x14ac:dyDescent="0.15">
      <c r="A11008" s="6" t="s">
        <v>322</v>
      </c>
      <c r="B11008" s="4" t="s">
        <v>72</v>
      </c>
      <c r="C11008" s="4" t="s">
        <v>271</v>
      </c>
      <c r="D11008" s="4" t="s">
        <v>279</v>
      </c>
      <c r="E11008" s="5">
        <v>13.58</v>
      </c>
      <c r="F11008" t="s">
        <v>354</v>
      </c>
    </row>
    <row r="11009" spans="1:10" ht="21.95" customHeight="1" x14ac:dyDescent="0.15">
      <c r="A11009" s="6" t="s">
        <v>322</v>
      </c>
      <c r="B11009" s="4" t="s">
        <v>72</v>
      </c>
      <c r="C11009" s="4" t="s">
        <v>271</v>
      </c>
      <c r="D11009" s="4" t="s">
        <v>277</v>
      </c>
      <c r="E11009" s="5">
        <v>6.81</v>
      </c>
    </row>
    <row r="11010" spans="1:10" ht="21.95" customHeight="1" x14ac:dyDescent="0.15">
      <c r="A11010" s="6" t="s">
        <v>322</v>
      </c>
      <c r="B11010" s="4" t="s">
        <v>178</v>
      </c>
      <c r="C11010" s="4" t="s">
        <v>271</v>
      </c>
      <c r="D11010" s="4" t="s">
        <v>279</v>
      </c>
      <c r="E11010" s="5">
        <v>14.07</v>
      </c>
    </row>
    <row r="11011" spans="1:10" ht="21.95" customHeight="1" x14ac:dyDescent="0.15">
      <c r="A11011" s="6" t="s">
        <v>322</v>
      </c>
      <c r="B11011" s="4" t="s">
        <v>178</v>
      </c>
      <c r="C11011" s="4" t="s">
        <v>271</v>
      </c>
      <c r="D11011" s="4" t="s">
        <v>277</v>
      </c>
      <c r="E11011" s="5">
        <v>7.42</v>
      </c>
    </row>
    <row r="11012" spans="1:10" ht="21.95" customHeight="1" x14ac:dyDescent="0.15">
      <c r="A11012" s="6" t="s">
        <v>322</v>
      </c>
      <c r="B11012" s="4" t="s">
        <v>73</v>
      </c>
      <c r="C11012" s="4" t="s">
        <v>271</v>
      </c>
      <c r="D11012" s="4" t="s">
        <v>279</v>
      </c>
      <c r="E11012" s="5">
        <v>14.23</v>
      </c>
      <c r="F11012" t="s">
        <v>353</v>
      </c>
      <c r="G11012" s="17">
        <f>+E11012+E11013+E11014+E11015+E11016+E11017</f>
        <v>62.410000000000004</v>
      </c>
      <c r="H11012" s="17">
        <f>E11021+E11018+E11019+E11020</f>
        <v>39.39</v>
      </c>
      <c r="I11012" s="18">
        <f>+(G11012/4)/(H11012/3)</f>
        <v>1.1883092155369384</v>
      </c>
      <c r="J11012" s="21">
        <f>+(B11012-$K$1)/7</f>
        <v>33</v>
      </c>
    </row>
    <row r="11013" spans="1:10" ht="21.95" customHeight="1" x14ac:dyDescent="0.15">
      <c r="A11013" s="6" t="s">
        <v>322</v>
      </c>
      <c r="B11013" s="4" t="s">
        <v>73</v>
      </c>
      <c r="C11013" s="4" t="s">
        <v>271</v>
      </c>
      <c r="D11013" s="4" t="s">
        <v>279</v>
      </c>
      <c r="E11013" s="5">
        <v>7.14</v>
      </c>
    </row>
    <row r="11014" spans="1:10" ht="21.95" customHeight="1" x14ac:dyDescent="0.15">
      <c r="A11014" s="6" t="s">
        <v>322</v>
      </c>
      <c r="B11014" s="4" t="s">
        <v>73</v>
      </c>
      <c r="C11014" s="4" t="s">
        <v>271</v>
      </c>
      <c r="D11014" s="4" t="s">
        <v>277</v>
      </c>
      <c r="E11014" s="5">
        <v>9.91</v>
      </c>
    </row>
    <row r="11015" spans="1:10" ht="21.95" customHeight="1" x14ac:dyDescent="0.15">
      <c r="A11015" s="6" t="s">
        <v>322</v>
      </c>
      <c r="B11015" s="4" t="s">
        <v>179</v>
      </c>
      <c r="C11015" s="4" t="s">
        <v>271</v>
      </c>
      <c r="D11015" s="4" t="s">
        <v>279</v>
      </c>
      <c r="E11015" s="5">
        <v>11.47</v>
      </c>
    </row>
    <row r="11016" spans="1:10" ht="21.95" customHeight="1" x14ac:dyDescent="0.15">
      <c r="A11016" s="6" t="s">
        <v>322</v>
      </c>
      <c r="B11016" s="4" t="s">
        <v>179</v>
      </c>
      <c r="C11016" s="4" t="s">
        <v>271</v>
      </c>
      <c r="D11016" s="4" t="s">
        <v>279</v>
      </c>
      <c r="E11016" s="5">
        <v>8.67</v>
      </c>
    </row>
    <row r="11017" spans="1:10" ht="21.95" customHeight="1" x14ac:dyDescent="0.15">
      <c r="A11017" s="6" t="s">
        <v>322</v>
      </c>
      <c r="B11017" s="4" t="s">
        <v>179</v>
      </c>
      <c r="C11017" s="4" t="s">
        <v>271</v>
      </c>
      <c r="D11017" s="4" t="s">
        <v>277</v>
      </c>
      <c r="E11017" s="5">
        <v>10.99</v>
      </c>
    </row>
    <row r="11018" spans="1:10" ht="21.95" customHeight="1" x14ac:dyDescent="0.15">
      <c r="A11018" s="6" t="s">
        <v>322</v>
      </c>
      <c r="B11018" s="4" t="s">
        <v>74</v>
      </c>
      <c r="C11018" s="4" t="s">
        <v>271</v>
      </c>
      <c r="D11018" s="4" t="s">
        <v>279</v>
      </c>
      <c r="E11018" s="5">
        <v>12.72</v>
      </c>
      <c r="F11018" t="s">
        <v>354</v>
      </c>
    </row>
    <row r="11019" spans="1:10" ht="21.95" customHeight="1" x14ac:dyDescent="0.15">
      <c r="A11019" s="6" t="s">
        <v>322</v>
      </c>
      <c r="B11019" s="4" t="s">
        <v>74</v>
      </c>
      <c r="C11019" s="4" t="s">
        <v>271</v>
      </c>
      <c r="D11019" s="4" t="s">
        <v>277</v>
      </c>
      <c r="E11019" s="5">
        <v>6.06</v>
      </c>
    </row>
    <row r="11020" spans="1:10" ht="21.95" customHeight="1" x14ac:dyDescent="0.15">
      <c r="A11020" s="6" t="s">
        <v>322</v>
      </c>
      <c r="B11020" s="4" t="s">
        <v>180</v>
      </c>
      <c r="C11020" s="4" t="s">
        <v>271</v>
      </c>
      <c r="D11020" s="4" t="s">
        <v>279</v>
      </c>
      <c r="E11020" s="5">
        <v>13.05</v>
      </c>
    </row>
    <row r="11021" spans="1:10" ht="21.95" customHeight="1" x14ac:dyDescent="0.15">
      <c r="A11021" s="6" t="s">
        <v>322</v>
      </c>
      <c r="B11021" s="4" t="s">
        <v>180</v>
      </c>
      <c r="C11021" s="4" t="s">
        <v>271</v>
      </c>
      <c r="D11021" s="4" t="s">
        <v>277</v>
      </c>
      <c r="E11021" s="5">
        <v>7.56</v>
      </c>
      <c r="J11021" s="21"/>
    </row>
    <row r="11022" spans="1:10" ht="21.95" customHeight="1" x14ac:dyDescent="0.15">
      <c r="A11022" s="6" t="s">
        <v>322</v>
      </c>
      <c r="B11022" s="4" t="s">
        <v>75</v>
      </c>
      <c r="C11022" s="4" t="s">
        <v>271</v>
      </c>
      <c r="D11022" s="4" t="s">
        <v>279</v>
      </c>
      <c r="E11022" s="5">
        <v>11.36</v>
      </c>
      <c r="F11022" t="s">
        <v>353</v>
      </c>
      <c r="G11022" s="17">
        <f>+E11022+E11023+E11024+E11025</f>
        <v>46.769999999999996</v>
      </c>
      <c r="H11022" s="17">
        <f>E11027+E11028+E11029+E11030+E11026</f>
        <v>38.549999999999997</v>
      </c>
      <c r="I11022" s="18">
        <f>+(G11022/4)/(H11022/3)</f>
        <v>0.90992217898832684</v>
      </c>
      <c r="J11022" s="21">
        <f>+(B11022-$K$1)/7</f>
        <v>34</v>
      </c>
    </row>
    <row r="11023" spans="1:10" ht="21.95" customHeight="1" x14ac:dyDescent="0.15">
      <c r="A11023" s="6" t="s">
        <v>322</v>
      </c>
      <c r="B11023" s="4" t="s">
        <v>75</v>
      </c>
      <c r="C11023" s="4" t="s">
        <v>271</v>
      </c>
      <c r="D11023" s="4" t="s">
        <v>277</v>
      </c>
      <c r="E11023" s="5">
        <v>10.3</v>
      </c>
    </row>
    <row r="11024" spans="1:10" ht="21.95" customHeight="1" x14ac:dyDescent="0.15">
      <c r="A11024" s="6" t="s">
        <v>322</v>
      </c>
      <c r="B11024" s="4" t="s">
        <v>181</v>
      </c>
      <c r="C11024" s="4" t="s">
        <v>271</v>
      </c>
      <c r="D11024" s="4" t="s">
        <v>279</v>
      </c>
      <c r="E11024" s="5">
        <v>15.86</v>
      </c>
    </row>
    <row r="11025" spans="1:10" ht="21.95" customHeight="1" x14ac:dyDescent="0.15">
      <c r="A11025" s="6" t="s">
        <v>322</v>
      </c>
      <c r="B11025" s="4" t="s">
        <v>181</v>
      </c>
      <c r="C11025" s="4" t="s">
        <v>271</v>
      </c>
      <c r="D11025" s="4" t="s">
        <v>277</v>
      </c>
      <c r="E11025" s="5">
        <v>9.25</v>
      </c>
    </row>
    <row r="11026" spans="1:10" ht="21.95" customHeight="1" x14ac:dyDescent="0.15">
      <c r="A11026" s="6" t="s">
        <v>322</v>
      </c>
      <c r="B11026" s="4" t="s">
        <v>76</v>
      </c>
      <c r="C11026" s="4" t="s">
        <v>271</v>
      </c>
      <c r="D11026" s="4" t="s">
        <v>279</v>
      </c>
      <c r="E11026" s="5">
        <v>14.64</v>
      </c>
      <c r="F11026" t="s">
        <v>354</v>
      </c>
    </row>
    <row r="11027" spans="1:10" ht="21.95" customHeight="1" x14ac:dyDescent="0.15">
      <c r="A11027" s="6" t="s">
        <v>322</v>
      </c>
      <c r="B11027" s="4" t="s">
        <v>76</v>
      </c>
      <c r="C11027" s="4" t="s">
        <v>271</v>
      </c>
      <c r="D11027" s="4" t="s">
        <v>278</v>
      </c>
      <c r="E11027" s="5">
        <v>2.5299999999999998</v>
      </c>
    </row>
    <row r="11028" spans="1:10" ht="21.95" customHeight="1" x14ac:dyDescent="0.15">
      <c r="A11028" s="6" t="s">
        <v>322</v>
      </c>
      <c r="B11028" s="4" t="s">
        <v>182</v>
      </c>
      <c r="C11028" s="4" t="s">
        <v>271</v>
      </c>
      <c r="D11028" s="4" t="s">
        <v>279</v>
      </c>
      <c r="E11028" s="5">
        <v>11.5</v>
      </c>
    </row>
    <row r="11029" spans="1:10" ht="21.95" customHeight="1" x14ac:dyDescent="0.15">
      <c r="A11029" s="6" t="s">
        <v>322</v>
      </c>
      <c r="B11029" s="4" t="s">
        <v>182</v>
      </c>
      <c r="C11029" s="4" t="s">
        <v>271</v>
      </c>
      <c r="D11029" s="4" t="s">
        <v>279</v>
      </c>
      <c r="E11029" s="5">
        <v>2.81</v>
      </c>
    </row>
    <row r="11030" spans="1:10" ht="21.95" customHeight="1" x14ac:dyDescent="0.15">
      <c r="A11030" s="6" t="s">
        <v>322</v>
      </c>
      <c r="B11030" s="4" t="s">
        <v>182</v>
      </c>
      <c r="C11030" s="4" t="s">
        <v>271</v>
      </c>
      <c r="D11030" s="4" t="s">
        <v>277</v>
      </c>
      <c r="E11030" s="5">
        <v>7.07</v>
      </c>
    </row>
    <row r="11031" spans="1:10" ht="21.95" customHeight="1" x14ac:dyDescent="0.15">
      <c r="A11031" s="6" t="s">
        <v>322</v>
      </c>
      <c r="B11031" s="4" t="s">
        <v>77</v>
      </c>
      <c r="C11031" s="4" t="s">
        <v>271</v>
      </c>
      <c r="D11031" s="4" t="s">
        <v>279</v>
      </c>
      <c r="E11031" s="5">
        <v>12.88</v>
      </c>
      <c r="F11031" t="s">
        <v>353</v>
      </c>
      <c r="G11031" s="17">
        <f>+E11031+E11032+E11033+E11034+E11035</f>
        <v>54.070000000000007</v>
      </c>
      <c r="H11031" s="17">
        <f>E11036+E11037+E11038+E11039</f>
        <v>42.599999999999994</v>
      </c>
      <c r="I11031" s="18">
        <f>+(G11031/4)/(H11031/3)</f>
        <v>0.95193661971831012</v>
      </c>
      <c r="J11031" s="21">
        <f>+(B11031-$K$1)/7</f>
        <v>35</v>
      </c>
    </row>
    <row r="11032" spans="1:10" ht="21.95" customHeight="1" x14ac:dyDescent="0.15">
      <c r="A11032" s="6" t="s">
        <v>322</v>
      </c>
      <c r="B11032" s="4" t="s">
        <v>77</v>
      </c>
      <c r="C11032" s="4" t="s">
        <v>271</v>
      </c>
      <c r="D11032" s="4" t="s">
        <v>279</v>
      </c>
      <c r="E11032" s="5">
        <v>9.6300000000000008</v>
      </c>
    </row>
    <row r="11033" spans="1:10" ht="21.95" customHeight="1" x14ac:dyDescent="0.15">
      <c r="A11033" s="6" t="s">
        <v>322</v>
      </c>
      <c r="B11033" s="4" t="s">
        <v>77</v>
      </c>
      <c r="C11033" s="4" t="s">
        <v>271</v>
      </c>
      <c r="D11033" s="4" t="s">
        <v>277</v>
      </c>
      <c r="E11033" s="5">
        <v>10.14</v>
      </c>
    </row>
    <row r="11034" spans="1:10" ht="21.95" customHeight="1" x14ac:dyDescent="0.15">
      <c r="A11034" s="9" t="s">
        <v>322</v>
      </c>
      <c r="B11034" s="4" t="s">
        <v>183</v>
      </c>
      <c r="C11034" s="4" t="s">
        <v>271</v>
      </c>
      <c r="D11034" s="4" t="s">
        <v>279</v>
      </c>
      <c r="E11034" s="5">
        <v>11.29</v>
      </c>
    </row>
    <row r="11035" spans="1:10" ht="21.95" customHeight="1" x14ac:dyDescent="0.15">
      <c r="A11035" s="6" t="s">
        <v>322</v>
      </c>
      <c r="B11035" s="4" t="s">
        <v>183</v>
      </c>
      <c r="C11035" s="4" t="s">
        <v>271</v>
      </c>
      <c r="D11035" s="4" t="s">
        <v>277</v>
      </c>
      <c r="E11035" s="5">
        <v>10.130000000000001</v>
      </c>
    </row>
    <row r="11036" spans="1:10" ht="21.95" customHeight="1" x14ac:dyDescent="0.15">
      <c r="A11036" s="6" t="s">
        <v>322</v>
      </c>
      <c r="B11036" s="4" t="s">
        <v>78</v>
      </c>
      <c r="C11036" s="4" t="s">
        <v>271</v>
      </c>
      <c r="D11036" s="4" t="s">
        <v>279</v>
      </c>
      <c r="E11036" s="5">
        <v>15.22</v>
      </c>
      <c r="F11036" t="s">
        <v>354</v>
      </c>
    </row>
    <row r="11037" spans="1:10" ht="21.95" customHeight="1" x14ac:dyDescent="0.15">
      <c r="A11037" s="6" t="s">
        <v>322</v>
      </c>
      <c r="B11037" s="4" t="s">
        <v>78</v>
      </c>
      <c r="C11037" s="4" t="s">
        <v>271</v>
      </c>
      <c r="D11037" s="4" t="s">
        <v>277</v>
      </c>
      <c r="E11037" s="5">
        <v>7.25</v>
      </c>
    </row>
    <row r="11038" spans="1:10" ht="21.95" customHeight="1" x14ac:dyDescent="0.15">
      <c r="A11038" s="6" t="s">
        <v>322</v>
      </c>
      <c r="B11038" s="4" t="s">
        <v>184</v>
      </c>
      <c r="C11038" s="4" t="s">
        <v>271</v>
      </c>
      <c r="D11038" s="4" t="s">
        <v>279</v>
      </c>
      <c r="E11038" s="5">
        <v>13.3</v>
      </c>
    </row>
    <row r="11039" spans="1:10" ht="21.95" customHeight="1" x14ac:dyDescent="0.15">
      <c r="A11039" s="6" t="s">
        <v>322</v>
      </c>
      <c r="B11039" s="4" t="s">
        <v>184</v>
      </c>
      <c r="C11039" s="4" t="s">
        <v>271</v>
      </c>
      <c r="D11039" s="4" t="s">
        <v>277</v>
      </c>
      <c r="E11039" s="5">
        <v>6.83</v>
      </c>
    </row>
    <row r="11040" spans="1:10" ht="21.95" customHeight="1" x14ac:dyDescent="0.15">
      <c r="A11040" s="6" t="s">
        <v>322</v>
      </c>
      <c r="B11040" s="4" t="s">
        <v>185</v>
      </c>
      <c r="C11040" s="4" t="s">
        <v>271</v>
      </c>
      <c r="D11040" s="4" t="s">
        <v>279</v>
      </c>
      <c r="E11040" s="5">
        <v>13.26</v>
      </c>
      <c r="F11040" s="13" t="s">
        <v>353</v>
      </c>
    </row>
    <row r="11041" spans="1:10" ht="21.95" customHeight="1" x14ac:dyDescent="0.15">
      <c r="A11041" s="6" t="s">
        <v>322</v>
      </c>
      <c r="B11041" s="4" t="s">
        <v>185</v>
      </c>
      <c r="C11041" s="4" t="s">
        <v>271</v>
      </c>
      <c r="D11041" s="4" t="s">
        <v>277</v>
      </c>
      <c r="E11041" s="5">
        <v>10.050000000000001</v>
      </c>
      <c r="F11041" s="13"/>
    </row>
    <row r="11042" spans="1:10" ht="21.95" customHeight="1" x14ac:dyDescent="0.15">
      <c r="A11042" s="6" t="s">
        <v>322</v>
      </c>
      <c r="B11042" s="4" t="s">
        <v>79</v>
      </c>
      <c r="C11042" s="4" t="s">
        <v>271</v>
      </c>
      <c r="D11042" s="4" t="s">
        <v>279</v>
      </c>
      <c r="E11042" s="5">
        <v>17.309999999999999</v>
      </c>
      <c r="F11042" s="13" t="s">
        <v>354</v>
      </c>
    </row>
    <row r="11043" spans="1:10" ht="21.95" customHeight="1" x14ac:dyDescent="0.15">
      <c r="A11043" s="6" t="s">
        <v>322</v>
      </c>
      <c r="B11043" s="4" t="s">
        <v>79</v>
      </c>
      <c r="C11043" s="4" t="s">
        <v>271</v>
      </c>
      <c r="D11043" s="4" t="s">
        <v>279</v>
      </c>
      <c r="E11043" s="5">
        <v>11.22</v>
      </c>
    </row>
    <row r="11044" spans="1:10" ht="21.95" customHeight="1" x14ac:dyDescent="0.15">
      <c r="A11044" s="6" t="s">
        <v>322</v>
      </c>
      <c r="B11044" s="4" t="s">
        <v>79</v>
      </c>
      <c r="C11044" s="4" t="s">
        <v>271</v>
      </c>
      <c r="D11044" s="4" t="s">
        <v>277</v>
      </c>
      <c r="E11044" s="5">
        <v>12.91</v>
      </c>
    </row>
    <row r="11045" spans="1:10" ht="21.95" customHeight="1" x14ac:dyDescent="0.15">
      <c r="A11045" s="6" t="s">
        <v>322</v>
      </c>
      <c r="B11045" s="4" t="s">
        <v>79</v>
      </c>
      <c r="C11045" s="4" t="s">
        <v>271</v>
      </c>
      <c r="D11045" s="4" t="s">
        <v>277</v>
      </c>
      <c r="E11045" s="5">
        <v>4.22</v>
      </c>
    </row>
    <row r="11046" spans="1:10" ht="21.95" customHeight="1" x14ac:dyDescent="0.15">
      <c r="A11046" s="6" t="s">
        <v>322</v>
      </c>
      <c r="B11046" s="4" t="s">
        <v>79</v>
      </c>
      <c r="C11046" s="4" t="s">
        <v>271</v>
      </c>
      <c r="D11046" s="4" t="s">
        <v>275</v>
      </c>
      <c r="E11046" s="5">
        <v>8.06</v>
      </c>
    </row>
    <row r="11047" spans="1:10" ht="21.95" customHeight="1" x14ac:dyDescent="0.15">
      <c r="A11047" s="6" t="s">
        <v>322</v>
      </c>
      <c r="B11047" s="4" t="s">
        <v>186</v>
      </c>
      <c r="C11047" s="4" t="s">
        <v>271</v>
      </c>
      <c r="D11047" s="4" t="s">
        <v>279</v>
      </c>
      <c r="E11047" s="5">
        <v>10.61</v>
      </c>
    </row>
    <row r="11048" spans="1:10" ht="21.95" customHeight="1" x14ac:dyDescent="0.15">
      <c r="A11048" s="6" t="s">
        <v>322</v>
      </c>
      <c r="B11048" s="4" t="s">
        <v>186</v>
      </c>
      <c r="C11048" s="4" t="s">
        <v>271</v>
      </c>
      <c r="D11048" s="4" t="s">
        <v>277</v>
      </c>
      <c r="E11048" s="5">
        <v>8.2100000000000009</v>
      </c>
    </row>
    <row r="11049" spans="1:10" ht="21.95" customHeight="1" x14ac:dyDescent="0.15">
      <c r="A11049" s="6" t="s">
        <v>322</v>
      </c>
      <c r="B11049" s="4" t="s">
        <v>80</v>
      </c>
      <c r="C11049" s="4" t="s">
        <v>271</v>
      </c>
      <c r="D11049" s="4" t="s">
        <v>279</v>
      </c>
      <c r="E11049" s="5">
        <v>11.43</v>
      </c>
      <c r="F11049" t="s">
        <v>353</v>
      </c>
      <c r="G11049" s="17">
        <f>+E11049+E11050+E11051+E11052+E11053</f>
        <v>58.080000000000005</v>
      </c>
      <c r="H11049" s="17">
        <f>E11054+E11055+E11056+E11057</f>
        <v>39.769999999999996</v>
      </c>
      <c r="I11049" s="18">
        <f>+(G11049/4)/(H11049/3)</f>
        <v>1.0952979632889115</v>
      </c>
      <c r="J11049" s="21">
        <f>+(B11049-$K$1)/7</f>
        <v>37</v>
      </c>
    </row>
    <row r="11050" spans="1:10" ht="21.95" customHeight="1" x14ac:dyDescent="0.15">
      <c r="A11050" s="6" t="s">
        <v>322</v>
      </c>
      <c r="B11050" s="4" t="s">
        <v>80</v>
      </c>
      <c r="C11050" s="4" t="s">
        <v>271</v>
      </c>
      <c r="D11050" s="4" t="s">
        <v>279</v>
      </c>
      <c r="E11050" s="5">
        <v>10.55</v>
      </c>
    </row>
    <row r="11051" spans="1:10" ht="21.95" customHeight="1" x14ac:dyDescent="0.15">
      <c r="A11051" s="6" t="s">
        <v>322</v>
      </c>
      <c r="B11051" s="4" t="s">
        <v>80</v>
      </c>
      <c r="C11051" s="4" t="s">
        <v>271</v>
      </c>
      <c r="D11051" s="4" t="s">
        <v>277</v>
      </c>
      <c r="E11051" s="5">
        <v>10.220000000000001</v>
      </c>
    </row>
    <row r="11052" spans="1:10" ht="21.95" customHeight="1" x14ac:dyDescent="0.15">
      <c r="A11052" s="6" t="s">
        <v>322</v>
      </c>
      <c r="B11052" s="4" t="s">
        <v>187</v>
      </c>
      <c r="C11052" s="4" t="s">
        <v>271</v>
      </c>
      <c r="D11052" s="4" t="s">
        <v>279</v>
      </c>
      <c r="E11052" s="5">
        <v>15.53</v>
      </c>
    </row>
    <row r="11053" spans="1:10" ht="21.95" customHeight="1" x14ac:dyDescent="0.15">
      <c r="A11053" s="6" t="s">
        <v>322</v>
      </c>
      <c r="B11053" s="4" t="s">
        <v>187</v>
      </c>
      <c r="C11053" s="4" t="s">
        <v>271</v>
      </c>
      <c r="D11053" s="4" t="s">
        <v>277</v>
      </c>
      <c r="E11053" s="5">
        <v>10.35</v>
      </c>
    </row>
    <row r="11054" spans="1:10" ht="21.95" customHeight="1" x14ac:dyDescent="0.15">
      <c r="A11054" s="6" t="s">
        <v>322</v>
      </c>
      <c r="B11054" s="4" t="s">
        <v>81</v>
      </c>
      <c r="C11054" s="4" t="s">
        <v>271</v>
      </c>
      <c r="D11054" s="4" t="s">
        <v>279</v>
      </c>
      <c r="E11054" s="5">
        <v>13.72</v>
      </c>
      <c r="F11054" t="s">
        <v>354</v>
      </c>
    </row>
    <row r="11055" spans="1:10" ht="21.95" customHeight="1" x14ac:dyDescent="0.15">
      <c r="A11055" s="6" t="s">
        <v>322</v>
      </c>
      <c r="B11055" s="4" t="s">
        <v>81</v>
      </c>
      <c r="C11055" s="4" t="s">
        <v>271</v>
      </c>
      <c r="D11055" s="4" t="s">
        <v>277</v>
      </c>
      <c r="E11055" s="5">
        <v>6.39</v>
      </c>
    </row>
    <row r="11056" spans="1:10" ht="21.95" customHeight="1" x14ac:dyDescent="0.15">
      <c r="A11056" s="6" t="s">
        <v>322</v>
      </c>
      <c r="B11056" s="4" t="s">
        <v>188</v>
      </c>
      <c r="C11056" s="4" t="s">
        <v>271</v>
      </c>
      <c r="D11056" s="4" t="s">
        <v>279</v>
      </c>
      <c r="E11056" s="5">
        <v>13.47</v>
      </c>
    </row>
    <row r="11057" spans="1:10" ht="21.95" customHeight="1" x14ac:dyDescent="0.15">
      <c r="A11057" s="6" t="s">
        <v>322</v>
      </c>
      <c r="B11057" s="4" t="s">
        <v>188</v>
      </c>
      <c r="C11057" s="4" t="s">
        <v>271</v>
      </c>
      <c r="D11057" s="4" t="s">
        <v>277</v>
      </c>
      <c r="E11057" s="5">
        <v>6.19</v>
      </c>
    </row>
    <row r="11058" spans="1:10" ht="21.95" customHeight="1" x14ac:dyDescent="0.15">
      <c r="A11058" s="6" t="s">
        <v>322</v>
      </c>
      <c r="B11058" s="4" t="s">
        <v>82</v>
      </c>
      <c r="C11058" s="4" t="s">
        <v>271</v>
      </c>
      <c r="D11058" s="4" t="s">
        <v>279</v>
      </c>
      <c r="E11058" s="5">
        <v>11.05</v>
      </c>
      <c r="F11058" t="s">
        <v>353</v>
      </c>
      <c r="G11058" s="17">
        <f>+E11058+E11059+E11060+E11061+E11062</f>
        <v>52.100000000000009</v>
      </c>
      <c r="H11058" s="17">
        <f>E11063+E11064+E11065+E11066</f>
        <v>36.56</v>
      </c>
      <c r="I11058" s="18">
        <f>+(G11058/4)/(H11058/3)</f>
        <v>1.0687910284463895</v>
      </c>
      <c r="J11058" s="21">
        <f>+(B11058-$K$1)/7</f>
        <v>38</v>
      </c>
    </row>
    <row r="11059" spans="1:10" ht="21.95" customHeight="1" x14ac:dyDescent="0.15">
      <c r="A11059" s="6" t="s">
        <v>322</v>
      </c>
      <c r="B11059" s="4" t="s">
        <v>82</v>
      </c>
      <c r="C11059" s="4" t="s">
        <v>271</v>
      </c>
      <c r="D11059" s="4" t="s">
        <v>279</v>
      </c>
      <c r="E11059" s="5">
        <v>10.19</v>
      </c>
    </row>
    <row r="11060" spans="1:10" ht="21.95" customHeight="1" x14ac:dyDescent="0.15">
      <c r="A11060" s="6" t="s">
        <v>322</v>
      </c>
      <c r="B11060" s="4" t="s">
        <v>82</v>
      </c>
      <c r="C11060" s="4" t="s">
        <v>271</v>
      </c>
      <c r="D11060" s="4" t="s">
        <v>277</v>
      </c>
      <c r="E11060" s="5">
        <v>9.6999999999999993</v>
      </c>
    </row>
    <row r="11061" spans="1:10" ht="21.95" customHeight="1" x14ac:dyDescent="0.15">
      <c r="A11061" s="6" t="s">
        <v>322</v>
      </c>
      <c r="B11061" s="4" t="s">
        <v>189</v>
      </c>
      <c r="C11061" s="4" t="s">
        <v>271</v>
      </c>
      <c r="D11061" s="4" t="s">
        <v>279</v>
      </c>
      <c r="E11061" s="5">
        <v>12.21</v>
      </c>
    </row>
    <row r="11062" spans="1:10" ht="21.95" customHeight="1" x14ac:dyDescent="0.15">
      <c r="A11062" s="6" t="s">
        <v>322</v>
      </c>
      <c r="B11062" s="4" t="s">
        <v>189</v>
      </c>
      <c r="C11062" s="4" t="s">
        <v>271</v>
      </c>
      <c r="D11062" s="4" t="s">
        <v>277</v>
      </c>
      <c r="E11062" s="5">
        <v>8.9499999999999993</v>
      </c>
    </row>
    <row r="11063" spans="1:10" ht="21.95" customHeight="1" x14ac:dyDescent="0.15">
      <c r="A11063" s="6" t="s">
        <v>322</v>
      </c>
      <c r="B11063" s="4" t="s">
        <v>83</v>
      </c>
      <c r="C11063" s="4" t="s">
        <v>271</v>
      </c>
      <c r="D11063" s="4" t="s">
        <v>279</v>
      </c>
      <c r="E11063" s="5">
        <v>11.95</v>
      </c>
      <c r="F11063" t="s">
        <v>354</v>
      </c>
    </row>
    <row r="11064" spans="1:10" ht="21.95" customHeight="1" x14ac:dyDescent="0.15">
      <c r="A11064" s="6" t="s">
        <v>322</v>
      </c>
      <c r="B11064" s="4" t="s">
        <v>83</v>
      </c>
      <c r="C11064" s="4" t="s">
        <v>271</v>
      </c>
      <c r="D11064" s="4" t="s">
        <v>277</v>
      </c>
      <c r="E11064" s="5">
        <v>5.0599999999999996</v>
      </c>
    </row>
    <row r="11065" spans="1:10" ht="21.95" customHeight="1" x14ac:dyDescent="0.15">
      <c r="A11065" s="6" t="s">
        <v>322</v>
      </c>
      <c r="B11065" s="4" t="s">
        <v>190</v>
      </c>
      <c r="C11065" s="4" t="s">
        <v>271</v>
      </c>
      <c r="D11065" s="4" t="s">
        <v>279</v>
      </c>
      <c r="E11065" s="5">
        <v>13.55</v>
      </c>
    </row>
    <row r="11066" spans="1:10" ht="21.95" customHeight="1" x14ac:dyDescent="0.15">
      <c r="A11066" s="6" t="s">
        <v>322</v>
      </c>
      <c r="B11066" s="4" t="s">
        <v>190</v>
      </c>
      <c r="C11066" s="4" t="s">
        <v>271</v>
      </c>
      <c r="D11066" s="4" t="s">
        <v>277</v>
      </c>
      <c r="E11066" s="5">
        <v>6</v>
      </c>
    </row>
    <row r="11067" spans="1:10" ht="21.95" customHeight="1" x14ac:dyDescent="0.15">
      <c r="A11067" s="6" t="s">
        <v>322</v>
      </c>
      <c r="B11067" s="4" t="s">
        <v>84</v>
      </c>
      <c r="C11067" s="4" t="s">
        <v>271</v>
      </c>
      <c r="D11067" s="4" t="s">
        <v>279</v>
      </c>
      <c r="E11067" s="5">
        <v>9.25</v>
      </c>
      <c r="F11067" t="s">
        <v>353</v>
      </c>
      <c r="G11067" s="17">
        <f>+E11067+E11068+E11069+E11070+E11071</f>
        <v>54.919999999999995</v>
      </c>
      <c r="H11067" s="17">
        <f>E11072+E11073+E11074+E11075</f>
        <v>35.53</v>
      </c>
      <c r="I11067" s="18">
        <f>+(G11067/4)/(H11067/3)</f>
        <v>1.159301998311286</v>
      </c>
      <c r="J11067" s="21">
        <f>+(B11067-$K$1)/7</f>
        <v>39</v>
      </c>
    </row>
    <row r="11068" spans="1:10" ht="21.95" customHeight="1" x14ac:dyDescent="0.15">
      <c r="A11068" s="6" t="s">
        <v>322</v>
      </c>
      <c r="B11068" s="4" t="s">
        <v>84</v>
      </c>
      <c r="C11068" s="4" t="s">
        <v>271</v>
      </c>
      <c r="D11068" s="4" t="s">
        <v>279</v>
      </c>
      <c r="E11068" s="5">
        <v>13.58</v>
      </c>
    </row>
    <row r="11069" spans="1:10" ht="21.95" customHeight="1" x14ac:dyDescent="0.15">
      <c r="A11069" s="6" t="s">
        <v>322</v>
      </c>
      <c r="B11069" s="4" t="s">
        <v>84</v>
      </c>
      <c r="C11069" s="4" t="s">
        <v>271</v>
      </c>
      <c r="D11069" s="4" t="s">
        <v>277</v>
      </c>
      <c r="E11069" s="5">
        <v>10.5</v>
      </c>
    </row>
    <row r="11070" spans="1:10" ht="21.95" customHeight="1" x14ac:dyDescent="0.15">
      <c r="A11070" s="6" t="s">
        <v>322</v>
      </c>
      <c r="B11070" s="4" t="s">
        <v>191</v>
      </c>
      <c r="C11070" s="4" t="s">
        <v>271</v>
      </c>
      <c r="D11070" s="4" t="s">
        <v>279</v>
      </c>
      <c r="E11070" s="5">
        <v>11.87</v>
      </c>
    </row>
    <row r="11071" spans="1:10" ht="21.95" customHeight="1" x14ac:dyDescent="0.15">
      <c r="A11071" s="6" t="s">
        <v>322</v>
      </c>
      <c r="B11071" s="4" t="s">
        <v>191</v>
      </c>
      <c r="C11071" s="4" t="s">
        <v>271</v>
      </c>
      <c r="D11071" s="4" t="s">
        <v>277</v>
      </c>
      <c r="E11071" s="5">
        <v>9.7200000000000006</v>
      </c>
    </row>
    <row r="11072" spans="1:10" ht="21.95" customHeight="1" x14ac:dyDescent="0.15">
      <c r="A11072" s="6" t="s">
        <v>322</v>
      </c>
      <c r="B11072" s="4" t="s">
        <v>85</v>
      </c>
      <c r="C11072" s="4" t="s">
        <v>271</v>
      </c>
      <c r="D11072" s="4" t="s">
        <v>279</v>
      </c>
      <c r="E11072" s="5">
        <v>11.55</v>
      </c>
      <c r="F11072" t="s">
        <v>354</v>
      </c>
    </row>
    <row r="11073" spans="1:10" ht="21.95" customHeight="1" x14ac:dyDescent="0.15">
      <c r="A11073" s="6" t="s">
        <v>322</v>
      </c>
      <c r="B11073" s="4" t="s">
        <v>85</v>
      </c>
      <c r="C11073" s="4" t="s">
        <v>271</v>
      </c>
      <c r="D11073" s="4" t="s">
        <v>277</v>
      </c>
      <c r="E11073" s="5">
        <v>6.11</v>
      </c>
    </row>
    <row r="11074" spans="1:10" ht="21.95" customHeight="1" x14ac:dyDescent="0.15">
      <c r="A11074" s="6" t="s">
        <v>322</v>
      </c>
      <c r="B11074" s="4" t="s">
        <v>192</v>
      </c>
      <c r="C11074" s="4" t="s">
        <v>271</v>
      </c>
      <c r="D11074" s="4" t="s">
        <v>279</v>
      </c>
      <c r="E11074" s="5">
        <v>10.75</v>
      </c>
    </row>
    <row r="11075" spans="1:10" ht="21.95" customHeight="1" x14ac:dyDescent="0.15">
      <c r="A11075" s="6" t="s">
        <v>322</v>
      </c>
      <c r="B11075" s="4" t="s">
        <v>192</v>
      </c>
      <c r="C11075" s="4" t="s">
        <v>271</v>
      </c>
      <c r="D11075" s="4" t="s">
        <v>277</v>
      </c>
      <c r="E11075" s="5">
        <v>7.12</v>
      </c>
    </row>
    <row r="11076" spans="1:10" ht="21.95" customHeight="1" x14ac:dyDescent="0.15">
      <c r="A11076" s="6" t="s">
        <v>322</v>
      </c>
      <c r="B11076" s="4" t="s">
        <v>86</v>
      </c>
      <c r="C11076" s="4" t="s">
        <v>271</v>
      </c>
      <c r="D11076" s="4" t="s">
        <v>279</v>
      </c>
      <c r="E11076" s="5">
        <v>11.82</v>
      </c>
      <c r="F11076" t="s">
        <v>353</v>
      </c>
      <c r="G11076" s="17">
        <f>+E11076+E11077+E11078+E11079+E11080</f>
        <v>53.68</v>
      </c>
      <c r="H11076" s="17">
        <f>E11081+E11082+E11083+E11084</f>
        <v>38.85</v>
      </c>
      <c r="I11076" s="18">
        <f>+(G11076/4)/(H11076/3)</f>
        <v>1.0362934362934362</v>
      </c>
      <c r="J11076" s="21">
        <f>+(B11076-$K$1)/7</f>
        <v>40</v>
      </c>
    </row>
    <row r="11077" spans="1:10" ht="21.95" customHeight="1" x14ac:dyDescent="0.15">
      <c r="A11077" s="6" t="s">
        <v>322</v>
      </c>
      <c r="B11077" s="4" t="s">
        <v>86</v>
      </c>
      <c r="C11077" s="4" t="s">
        <v>271</v>
      </c>
      <c r="D11077" s="4" t="s">
        <v>279</v>
      </c>
      <c r="E11077" s="5">
        <v>9.27</v>
      </c>
    </row>
    <row r="11078" spans="1:10" ht="21.95" customHeight="1" x14ac:dyDescent="0.15">
      <c r="A11078" s="6" t="s">
        <v>322</v>
      </c>
      <c r="B11078" s="4" t="s">
        <v>86</v>
      </c>
      <c r="C11078" s="4" t="s">
        <v>271</v>
      </c>
      <c r="D11078" s="4" t="s">
        <v>277</v>
      </c>
      <c r="E11078" s="5">
        <v>10.07</v>
      </c>
    </row>
    <row r="11079" spans="1:10" ht="21.95" customHeight="1" x14ac:dyDescent="0.15">
      <c r="A11079" s="9" t="s">
        <v>322</v>
      </c>
      <c r="B11079" s="4" t="s">
        <v>193</v>
      </c>
      <c r="C11079" s="4" t="s">
        <v>271</v>
      </c>
      <c r="D11079" s="4" t="s">
        <v>279</v>
      </c>
      <c r="E11079" s="5">
        <v>12.06</v>
      </c>
    </row>
    <row r="11080" spans="1:10" ht="21.95" customHeight="1" x14ac:dyDescent="0.15">
      <c r="A11080" s="6" t="s">
        <v>322</v>
      </c>
      <c r="B11080" s="4" t="s">
        <v>193</v>
      </c>
      <c r="C11080" s="4" t="s">
        <v>271</v>
      </c>
      <c r="D11080" s="4" t="s">
        <v>277</v>
      </c>
      <c r="E11080" s="5">
        <v>10.46</v>
      </c>
    </row>
    <row r="11081" spans="1:10" ht="21.95" customHeight="1" x14ac:dyDescent="0.15">
      <c r="A11081" s="6" t="s">
        <v>322</v>
      </c>
      <c r="B11081" s="4" t="s">
        <v>87</v>
      </c>
      <c r="C11081" s="4" t="s">
        <v>271</v>
      </c>
      <c r="D11081" s="4" t="s">
        <v>279</v>
      </c>
      <c r="E11081" s="5">
        <v>12.21</v>
      </c>
      <c r="F11081" t="s">
        <v>354</v>
      </c>
    </row>
    <row r="11082" spans="1:10" ht="21.95" customHeight="1" x14ac:dyDescent="0.15">
      <c r="A11082" s="6" t="s">
        <v>322</v>
      </c>
      <c r="B11082" s="4" t="s">
        <v>87</v>
      </c>
      <c r="C11082" s="4" t="s">
        <v>271</v>
      </c>
      <c r="D11082" s="4" t="s">
        <v>277</v>
      </c>
      <c r="E11082" s="5">
        <v>6.16</v>
      </c>
    </row>
    <row r="11083" spans="1:10" ht="21.95" customHeight="1" x14ac:dyDescent="0.15">
      <c r="A11083" s="6" t="s">
        <v>322</v>
      </c>
      <c r="B11083" s="4" t="s">
        <v>194</v>
      </c>
      <c r="C11083" s="4" t="s">
        <v>271</v>
      </c>
      <c r="D11083" s="4" t="s">
        <v>279</v>
      </c>
      <c r="E11083" s="5">
        <v>14.48</v>
      </c>
    </row>
    <row r="11084" spans="1:10" ht="21.95" customHeight="1" x14ac:dyDescent="0.15">
      <c r="A11084" s="6" t="s">
        <v>322</v>
      </c>
      <c r="B11084" s="4" t="s">
        <v>194</v>
      </c>
      <c r="C11084" s="4" t="s">
        <v>271</v>
      </c>
      <c r="D11084" s="4" t="s">
        <v>277</v>
      </c>
      <c r="E11084" s="5">
        <v>6</v>
      </c>
    </row>
    <row r="11085" spans="1:10" ht="21.95" customHeight="1" x14ac:dyDescent="0.15">
      <c r="A11085" s="6" t="s">
        <v>322</v>
      </c>
      <c r="B11085" s="4" t="s">
        <v>195</v>
      </c>
      <c r="C11085" s="4" t="s">
        <v>271</v>
      </c>
      <c r="D11085" s="4" t="s">
        <v>279</v>
      </c>
      <c r="E11085" s="5">
        <v>16.420000000000002</v>
      </c>
      <c r="F11085" s="13" t="s">
        <v>353</v>
      </c>
    </row>
    <row r="11086" spans="1:10" ht="21.95" customHeight="1" x14ac:dyDescent="0.15">
      <c r="A11086" s="6" t="s">
        <v>322</v>
      </c>
      <c r="B11086" s="4" t="s">
        <v>195</v>
      </c>
      <c r="C11086" s="4" t="s">
        <v>271</v>
      </c>
      <c r="D11086" s="4" t="s">
        <v>277</v>
      </c>
      <c r="E11086" s="5">
        <v>9.1300000000000008</v>
      </c>
      <c r="F11086" s="13"/>
    </row>
    <row r="11087" spans="1:10" ht="21.95" customHeight="1" x14ac:dyDescent="0.15">
      <c r="A11087" s="6" t="s">
        <v>322</v>
      </c>
      <c r="B11087" s="4" t="s">
        <v>89</v>
      </c>
      <c r="C11087" s="4" t="s">
        <v>271</v>
      </c>
      <c r="D11087" s="4" t="s">
        <v>279</v>
      </c>
      <c r="E11087" s="5">
        <v>13.97</v>
      </c>
      <c r="F11087" s="13" t="s">
        <v>354</v>
      </c>
    </row>
    <row r="11088" spans="1:10" ht="21.95" customHeight="1" x14ac:dyDescent="0.15">
      <c r="A11088" s="6" t="s">
        <v>322</v>
      </c>
      <c r="B11088" s="4" t="s">
        <v>89</v>
      </c>
      <c r="C11088" s="4" t="s">
        <v>271</v>
      </c>
      <c r="D11088" s="4" t="s">
        <v>279</v>
      </c>
      <c r="E11088" s="5">
        <v>9.77</v>
      </c>
    </row>
    <row r="11089" spans="1:10" ht="21.95" customHeight="1" x14ac:dyDescent="0.15">
      <c r="A11089" s="6" t="s">
        <v>322</v>
      </c>
      <c r="B11089" s="4" t="s">
        <v>89</v>
      </c>
      <c r="C11089" s="4" t="s">
        <v>271</v>
      </c>
      <c r="D11089" s="4" t="s">
        <v>277</v>
      </c>
      <c r="E11089" s="5">
        <v>13.05</v>
      </c>
    </row>
    <row r="11090" spans="1:10" ht="21.95" customHeight="1" x14ac:dyDescent="0.15">
      <c r="A11090" s="6" t="s">
        <v>322</v>
      </c>
      <c r="B11090" s="4" t="s">
        <v>89</v>
      </c>
      <c r="C11090" s="4" t="s">
        <v>271</v>
      </c>
      <c r="D11090" s="4" t="s">
        <v>277</v>
      </c>
      <c r="E11090" s="5">
        <v>2.66</v>
      </c>
    </row>
    <row r="11091" spans="1:10" ht="21.95" customHeight="1" x14ac:dyDescent="0.15">
      <c r="A11091" s="6" t="s">
        <v>322</v>
      </c>
      <c r="B11091" s="4" t="s">
        <v>89</v>
      </c>
      <c r="C11091" s="4" t="s">
        <v>271</v>
      </c>
      <c r="D11091" s="4" t="s">
        <v>274</v>
      </c>
      <c r="E11091" s="5">
        <v>11.76</v>
      </c>
    </row>
    <row r="11092" spans="1:10" ht="21.95" customHeight="1" x14ac:dyDescent="0.15">
      <c r="A11092" s="6" t="s">
        <v>322</v>
      </c>
      <c r="B11092" s="4" t="s">
        <v>196</v>
      </c>
      <c r="C11092" s="4" t="s">
        <v>271</v>
      </c>
      <c r="D11092" s="4" t="s">
        <v>279</v>
      </c>
      <c r="E11092" s="5">
        <v>15.07</v>
      </c>
    </row>
    <row r="11093" spans="1:10" ht="21.95" customHeight="1" x14ac:dyDescent="0.15">
      <c r="A11093" s="6" t="s">
        <v>322</v>
      </c>
      <c r="B11093" s="4" t="s">
        <v>196</v>
      </c>
      <c r="C11093" s="4" t="s">
        <v>271</v>
      </c>
      <c r="D11093" s="4" t="s">
        <v>277</v>
      </c>
      <c r="E11093" s="5">
        <v>6.73</v>
      </c>
    </row>
    <row r="11094" spans="1:10" ht="21.95" customHeight="1" x14ac:dyDescent="0.15">
      <c r="A11094" s="6" t="s">
        <v>322</v>
      </c>
      <c r="B11094" s="4" t="s">
        <v>90</v>
      </c>
      <c r="C11094" s="4" t="s">
        <v>271</v>
      </c>
      <c r="D11094" s="4" t="s">
        <v>279</v>
      </c>
      <c r="E11094" s="5">
        <v>11.01</v>
      </c>
      <c r="F11094" t="s">
        <v>353</v>
      </c>
      <c r="G11094" s="17">
        <f>+E11094+E11095+E11096+E11097+E11098</f>
        <v>54.1</v>
      </c>
      <c r="H11094" s="17">
        <f>E11099+E11100+E11101+E11102</f>
        <v>35.619999999999997</v>
      </c>
      <c r="I11094" s="18">
        <f>+(G11094/4)/(H11094/3)</f>
        <v>1.1391072431218416</v>
      </c>
      <c r="J11094" s="21">
        <f>+(B11094-$K$1)/7</f>
        <v>42</v>
      </c>
    </row>
    <row r="11095" spans="1:10" ht="21.95" customHeight="1" x14ac:dyDescent="0.15">
      <c r="A11095" s="6" t="s">
        <v>322</v>
      </c>
      <c r="B11095" s="4" t="s">
        <v>90</v>
      </c>
      <c r="C11095" s="4" t="s">
        <v>271</v>
      </c>
      <c r="D11095" s="4" t="s">
        <v>279</v>
      </c>
      <c r="E11095" s="5">
        <v>10.24</v>
      </c>
    </row>
    <row r="11096" spans="1:10" ht="21.95" customHeight="1" x14ac:dyDescent="0.15">
      <c r="A11096" s="6" t="s">
        <v>322</v>
      </c>
      <c r="B11096" s="4" t="s">
        <v>90</v>
      </c>
      <c r="C11096" s="4" t="s">
        <v>271</v>
      </c>
      <c r="D11096" s="4" t="s">
        <v>277</v>
      </c>
      <c r="E11096" s="5">
        <v>9.82</v>
      </c>
    </row>
    <row r="11097" spans="1:10" ht="21.95" customHeight="1" x14ac:dyDescent="0.15">
      <c r="A11097" s="6" t="s">
        <v>322</v>
      </c>
      <c r="B11097" s="4" t="s">
        <v>197</v>
      </c>
      <c r="C11097" s="4" t="s">
        <v>271</v>
      </c>
      <c r="D11097" s="4" t="s">
        <v>279</v>
      </c>
      <c r="E11097" s="5">
        <v>13.29</v>
      </c>
    </row>
    <row r="11098" spans="1:10" ht="21.95" customHeight="1" x14ac:dyDescent="0.15">
      <c r="A11098" s="6" t="s">
        <v>322</v>
      </c>
      <c r="B11098" s="4" t="s">
        <v>197</v>
      </c>
      <c r="C11098" s="4" t="s">
        <v>271</v>
      </c>
      <c r="D11098" s="4" t="s">
        <v>277</v>
      </c>
      <c r="E11098" s="5">
        <v>9.74</v>
      </c>
    </row>
    <row r="11099" spans="1:10" ht="21.95" customHeight="1" x14ac:dyDescent="0.15">
      <c r="A11099" s="6" t="s">
        <v>322</v>
      </c>
      <c r="B11099" s="4" t="s">
        <v>91</v>
      </c>
      <c r="C11099" s="4" t="s">
        <v>271</v>
      </c>
      <c r="D11099" s="4" t="s">
        <v>279</v>
      </c>
      <c r="E11099" s="5">
        <v>11.89</v>
      </c>
      <c r="F11099" t="s">
        <v>354</v>
      </c>
    </row>
    <row r="11100" spans="1:10" ht="21.95" customHeight="1" x14ac:dyDescent="0.15">
      <c r="A11100" s="6" t="s">
        <v>322</v>
      </c>
      <c r="B11100" s="4" t="s">
        <v>91</v>
      </c>
      <c r="C11100" s="4" t="s">
        <v>271</v>
      </c>
      <c r="D11100" s="4" t="s">
        <v>277</v>
      </c>
      <c r="E11100" s="5">
        <v>6.43</v>
      </c>
    </row>
    <row r="11101" spans="1:10" ht="21.95" customHeight="1" x14ac:dyDescent="0.15">
      <c r="A11101" s="6" t="s">
        <v>322</v>
      </c>
      <c r="B11101" s="4" t="s">
        <v>198</v>
      </c>
      <c r="C11101" s="4" t="s">
        <v>271</v>
      </c>
      <c r="D11101" s="4" t="s">
        <v>279</v>
      </c>
      <c r="E11101" s="5">
        <v>10.87</v>
      </c>
    </row>
    <row r="11102" spans="1:10" ht="21.95" customHeight="1" x14ac:dyDescent="0.15">
      <c r="A11102" s="6" t="s">
        <v>322</v>
      </c>
      <c r="B11102" s="4" t="s">
        <v>198</v>
      </c>
      <c r="C11102" s="4" t="s">
        <v>271</v>
      </c>
      <c r="D11102" s="4" t="s">
        <v>277</v>
      </c>
      <c r="E11102" s="5">
        <v>6.43</v>
      </c>
    </row>
    <row r="11103" spans="1:10" ht="21.95" customHeight="1" x14ac:dyDescent="0.15">
      <c r="A11103" s="6" t="s">
        <v>322</v>
      </c>
      <c r="B11103" s="4" t="s">
        <v>92</v>
      </c>
      <c r="C11103" s="4" t="s">
        <v>271</v>
      </c>
      <c r="D11103" s="4" t="s">
        <v>279</v>
      </c>
      <c r="E11103" s="5">
        <v>7.66</v>
      </c>
      <c r="F11103" t="s">
        <v>353</v>
      </c>
      <c r="G11103" s="17">
        <f>+E11103+E11104+E11105+E11106+E11107</f>
        <v>53.510000000000005</v>
      </c>
      <c r="H11103" s="17">
        <f>E11108+E11109+E11110+E11111</f>
        <v>38.190000000000005</v>
      </c>
      <c r="I11103" s="18">
        <f>+(G11103/4)/(H11103/3)</f>
        <v>1.050864100549882</v>
      </c>
      <c r="J11103" s="21">
        <f>+(B11103-$K$1)/7</f>
        <v>43</v>
      </c>
    </row>
    <row r="11104" spans="1:10" ht="21.95" customHeight="1" x14ac:dyDescent="0.15">
      <c r="A11104" s="6" t="s">
        <v>322</v>
      </c>
      <c r="B11104" s="4" t="s">
        <v>92</v>
      </c>
      <c r="C11104" s="4" t="s">
        <v>271</v>
      </c>
      <c r="D11104" s="4" t="s">
        <v>279</v>
      </c>
      <c r="E11104" s="5">
        <v>13.44</v>
      </c>
    </row>
    <row r="11105" spans="1:10" ht="21.95" customHeight="1" x14ac:dyDescent="0.15">
      <c r="A11105" s="6" t="s">
        <v>322</v>
      </c>
      <c r="B11105" s="4" t="s">
        <v>92</v>
      </c>
      <c r="C11105" s="4" t="s">
        <v>271</v>
      </c>
      <c r="D11105" s="4" t="s">
        <v>277</v>
      </c>
      <c r="E11105" s="5">
        <v>10.35</v>
      </c>
    </row>
    <row r="11106" spans="1:10" ht="21.95" customHeight="1" x14ac:dyDescent="0.15">
      <c r="A11106" s="6" t="s">
        <v>322</v>
      </c>
      <c r="B11106" s="4" t="s">
        <v>199</v>
      </c>
      <c r="C11106" s="4" t="s">
        <v>271</v>
      </c>
      <c r="D11106" s="4" t="s">
        <v>279</v>
      </c>
      <c r="E11106" s="5">
        <v>12.9</v>
      </c>
    </row>
    <row r="11107" spans="1:10" ht="21.95" customHeight="1" x14ac:dyDescent="0.15">
      <c r="A11107" s="6" t="s">
        <v>322</v>
      </c>
      <c r="B11107" s="4" t="s">
        <v>199</v>
      </c>
      <c r="C11107" s="4" t="s">
        <v>271</v>
      </c>
      <c r="D11107" s="4" t="s">
        <v>277</v>
      </c>
      <c r="E11107" s="5">
        <v>9.16</v>
      </c>
    </row>
    <row r="11108" spans="1:10" ht="21.95" customHeight="1" x14ac:dyDescent="0.15">
      <c r="A11108" s="6" t="s">
        <v>322</v>
      </c>
      <c r="B11108" s="4" t="s">
        <v>93</v>
      </c>
      <c r="C11108" s="4" t="s">
        <v>271</v>
      </c>
      <c r="D11108" s="4" t="s">
        <v>279</v>
      </c>
      <c r="E11108" s="5">
        <v>11.92</v>
      </c>
      <c r="F11108" t="s">
        <v>354</v>
      </c>
    </row>
    <row r="11109" spans="1:10" ht="21.95" customHeight="1" x14ac:dyDescent="0.15">
      <c r="A11109" s="6" t="s">
        <v>322</v>
      </c>
      <c r="B11109" s="4" t="s">
        <v>93</v>
      </c>
      <c r="C11109" s="4" t="s">
        <v>271</v>
      </c>
      <c r="D11109" s="4" t="s">
        <v>277</v>
      </c>
      <c r="E11109" s="5">
        <v>5.82</v>
      </c>
    </row>
    <row r="11110" spans="1:10" ht="21.95" customHeight="1" x14ac:dyDescent="0.15">
      <c r="A11110" s="6" t="s">
        <v>322</v>
      </c>
      <c r="B11110" s="4" t="s">
        <v>201</v>
      </c>
      <c r="C11110" s="4" t="s">
        <v>271</v>
      </c>
      <c r="D11110" s="4" t="s">
        <v>279</v>
      </c>
      <c r="E11110" s="5">
        <v>13.06</v>
      </c>
    </row>
    <row r="11111" spans="1:10" ht="21.95" customHeight="1" x14ac:dyDescent="0.15">
      <c r="A11111" s="6" t="s">
        <v>322</v>
      </c>
      <c r="B11111" s="4" t="s">
        <v>201</v>
      </c>
      <c r="C11111" s="4" t="s">
        <v>271</v>
      </c>
      <c r="D11111" s="4" t="s">
        <v>277</v>
      </c>
      <c r="E11111" s="5">
        <v>7.39</v>
      </c>
    </row>
    <row r="11112" spans="1:10" ht="21.95" customHeight="1" x14ac:dyDescent="0.15">
      <c r="A11112" s="6" t="s">
        <v>322</v>
      </c>
      <c r="B11112" s="4" t="s">
        <v>94</v>
      </c>
      <c r="C11112" s="4" t="s">
        <v>271</v>
      </c>
      <c r="D11112" s="4" t="s">
        <v>279</v>
      </c>
      <c r="E11112" s="5">
        <v>10.57</v>
      </c>
      <c r="F11112" t="s">
        <v>353</v>
      </c>
      <c r="G11112" s="17">
        <f>+E11112+E11113+E11114+E11115+E11116</f>
        <v>56.410000000000004</v>
      </c>
      <c r="H11112" s="17">
        <f>E11117+E11118+E11119+E11120</f>
        <v>43.45</v>
      </c>
      <c r="I11112" s="18">
        <f>+(G11112/4)/(H11112/3)</f>
        <v>0.97370540851553511</v>
      </c>
      <c r="J11112" s="21">
        <f>+(B11112-$K$1)/7</f>
        <v>44</v>
      </c>
    </row>
    <row r="11113" spans="1:10" ht="21.95" customHeight="1" x14ac:dyDescent="0.15">
      <c r="A11113" s="6" t="s">
        <v>322</v>
      </c>
      <c r="B11113" s="4" t="s">
        <v>94</v>
      </c>
      <c r="C11113" s="4" t="s">
        <v>271</v>
      </c>
      <c r="D11113" s="4" t="s">
        <v>279</v>
      </c>
      <c r="E11113" s="5">
        <v>11.06</v>
      </c>
    </row>
    <row r="11114" spans="1:10" ht="21.95" customHeight="1" x14ac:dyDescent="0.15">
      <c r="A11114" s="6" t="s">
        <v>322</v>
      </c>
      <c r="B11114" s="4" t="s">
        <v>94</v>
      </c>
      <c r="C11114" s="4" t="s">
        <v>271</v>
      </c>
      <c r="D11114" s="4" t="s">
        <v>277</v>
      </c>
      <c r="E11114" s="5">
        <v>9.2899999999999991</v>
      </c>
    </row>
    <row r="11115" spans="1:10" ht="21.95" customHeight="1" x14ac:dyDescent="0.15">
      <c r="A11115" s="6" t="s">
        <v>322</v>
      </c>
      <c r="B11115" s="4" t="s">
        <v>202</v>
      </c>
      <c r="C11115" s="4" t="s">
        <v>271</v>
      </c>
      <c r="D11115" s="4" t="s">
        <v>279</v>
      </c>
      <c r="E11115" s="5">
        <v>14.31</v>
      </c>
    </row>
    <row r="11116" spans="1:10" ht="21.95" customHeight="1" x14ac:dyDescent="0.15">
      <c r="A11116" s="6" t="s">
        <v>322</v>
      </c>
      <c r="B11116" s="4" t="s">
        <v>202</v>
      </c>
      <c r="C11116" s="4" t="s">
        <v>271</v>
      </c>
      <c r="D11116" s="4" t="s">
        <v>277</v>
      </c>
      <c r="E11116" s="5">
        <v>11.18</v>
      </c>
    </row>
    <row r="11117" spans="1:10" ht="21.95" customHeight="1" x14ac:dyDescent="0.15">
      <c r="A11117" s="6" t="s">
        <v>322</v>
      </c>
      <c r="B11117" s="4" t="s">
        <v>95</v>
      </c>
      <c r="C11117" s="4" t="s">
        <v>271</v>
      </c>
      <c r="D11117" s="4" t="s">
        <v>279</v>
      </c>
      <c r="E11117" s="5">
        <v>14.84</v>
      </c>
      <c r="F11117" t="s">
        <v>354</v>
      </c>
    </row>
    <row r="11118" spans="1:10" ht="21.95" customHeight="1" x14ac:dyDescent="0.15">
      <c r="A11118" s="6" t="s">
        <v>322</v>
      </c>
      <c r="B11118" s="4" t="s">
        <v>95</v>
      </c>
      <c r="C11118" s="4" t="s">
        <v>271</v>
      </c>
      <c r="D11118" s="4" t="s">
        <v>277</v>
      </c>
      <c r="E11118" s="5">
        <v>8.5</v>
      </c>
    </row>
    <row r="11119" spans="1:10" ht="21.95" customHeight="1" x14ac:dyDescent="0.15">
      <c r="A11119" s="6" t="s">
        <v>322</v>
      </c>
      <c r="B11119" s="4" t="s">
        <v>203</v>
      </c>
      <c r="C11119" s="4" t="s">
        <v>271</v>
      </c>
      <c r="D11119" s="4" t="s">
        <v>279</v>
      </c>
      <c r="E11119" s="5">
        <v>13.02</v>
      </c>
    </row>
    <row r="11120" spans="1:10" ht="21.95" customHeight="1" x14ac:dyDescent="0.15">
      <c r="A11120" s="6" t="s">
        <v>322</v>
      </c>
      <c r="B11120" s="4" t="s">
        <v>203</v>
      </c>
      <c r="C11120" s="4" t="s">
        <v>271</v>
      </c>
      <c r="D11120" s="4" t="s">
        <v>277</v>
      </c>
      <c r="E11120" s="5">
        <v>7.09</v>
      </c>
    </row>
    <row r="11121" spans="1:10" ht="21.95" customHeight="1" x14ac:dyDescent="0.15">
      <c r="A11121" s="6" t="s">
        <v>322</v>
      </c>
      <c r="B11121" s="4" t="s">
        <v>96</v>
      </c>
      <c r="C11121" s="4" t="s">
        <v>271</v>
      </c>
      <c r="D11121" s="4" t="s">
        <v>279</v>
      </c>
      <c r="E11121" s="5">
        <v>7.5</v>
      </c>
      <c r="F11121" t="s">
        <v>353</v>
      </c>
      <c r="G11121" s="17">
        <f>+E11121+E11122+E11123+E11124+E11125+E11126</f>
        <v>61.599999999999994</v>
      </c>
      <c r="H11121" s="17">
        <f>E11127+E11128+E11129</f>
        <v>26.22</v>
      </c>
      <c r="I11121" s="18">
        <f>+(G11121/4)/(H11121/3)</f>
        <v>1.7620137299771166</v>
      </c>
      <c r="J11121" s="21">
        <f>+(B11121-$K$1)/7</f>
        <v>45</v>
      </c>
    </row>
    <row r="11122" spans="1:10" ht="21.95" customHeight="1" x14ac:dyDescent="0.15">
      <c r="A11122" s="6" t="s">
        <v>322</v>
      </c>
      <c r="B11122" s="4" t="s">
        <v>96</v>
      </c>
      <c r="C11122" s="4" t="s">
        <v>271</v>
      </c>
      <c r="D11122" s="4" t="s">
        <v>277</v>
      </c>
      <c r="E11122" s="5">
        <v>9.2799999999999994</v>
      </c>
    </row>
    <row r="11123" spans="1:10" ht="21.95" customHeight="1" x14ac:dyDescent="0.15">
      <c r="A11123" s="6" t="s">
        <v>322</v>
      </c>
      <c r="B11123" s="4" t="s">
        <v>96</v>
      </c>
      <c r="C11123" s="4" t="s">
        <v>271</v>
      </c>
      <c r="D11123" s="4" t="s">
        <v>275</v>
      </c>
      <c r="E11123" s="5">
        <v>9.69</v>
      </c>
    </row>
    <row r="11124" spans="1:10" ht="21.95" customHeight="1" x14ac:dyDescent="0.15">
      <c r="A11124" s="6" t="s">
        <v>322</v>
      </c>
      <c r="B11124" s="4" t="s">
        <v>96</v>
      </c>
      <c r="C11124" s="4" t="s">
        <v>271</v>
      </c>
      <c r="D11124" s="4" t="s">
        <v>274</v>
      </c>
      <c r="E11124" s="5">
        <v>13.66</v>
      </c>
    </row>
    <row r="11125" spans="1:10" ht="21.95" customHeight="1" x14ac:dyDescent="0.15">
      <c r="A11125" s="9" t="s">
        <v>322</v>
      </c>
      <c r="B11125" s="4" t="s">
        <v>205</v>
      </c>
      <c r="C11125" s="4" t="s">
        <v>271</v>
      </c>
      <c r="D11125" s="4" t="s">
        <v>279</v>
      </c>
      <c r="E11125" s="5">
        <v>11.81</v>
      </c>
    </row>
    <row r="11126" spans="1:10" ht="21.95" customHeight="1" x14ac:dyDescent="0.15">
      <c r="A11126" s="6" t="s">
        <v>322</v>
      </c>
      <c r="B11126" s="4" t="s">
        <v>205</v>
      </c>
      <c r="C11126" s="4" t="s">
        <v>271</v>
      </c>
      <c r="D11126" s="4" t="s">
        <v>277</v>
      </c>
      <c r="E11126" s="5">
        <v>9.66</v>
      </c>
    </row>
    <row r="11127" spans="1:10" ht="21.95" customHeight="1" x14ac:dyDescent="0.15">
      <c r="A11127" s="6" t="s">
        <v>322</v>
      </c>
      <c r="B11127" s="4" t="s">
        <v>97</v>
      </c>
      <c r="C11127" s="4" t="s">
        <v>271</v>
      </c>
      <c r="D11127" s="4" t="s">
        <v>279</v>
      </c>
      <c r="E11127" s="5">
        <v>13.18</v>
      </c>
      <c r="F11127" t="s">
        <v>354</v>
      </c>
    </row>
    <row r="11128" spans="1:10" ht="21.95" customHeight="1" x14ac:dyDescent="0.15">
      <c r="A11128" s="6" t="s">
        <v>322</v>
      </c>
      <c r="B11128" s="4" t="s">
        <v>97</v>
      </c>
      <c r="C11128" s="4" t="s">
        <v>271</v>
      </c>
      <c r="D11128" s="4" t="s">
        <v>277</v>
      </c>
      <c r="E11128" s="5">
        <v>6.68</v>
      </c>
    </row>
    <row r="11129" spans="1:10" ht="21.95" customHeight="1" x14ac:dyDescent="0.15">
      <c r="A11129" s="6" t="s">
        <v>322</v>
      </c>
      <c r="B11129" s="4" t="s">
        <v>206</v>
      </c>
      <c r="C11129" s="4" t="s">
        <v>271</v>
      </c>
      <c r="D11129" s="4" t="s">
        <v>277</v>
      </c>
      <c r="E11129" s="5">
        <v>6.36</v>
      </c>
    </row>
    <row r="11130" spans="1:10" ht="21.95" customHeight="1" x14ac:dyDescent="0.15">
      <c r="A11130" s="6" t="s">
        <v>322</v>
      </c>
      <c r="B11130" s="4" t="s">
        <v>98</v>
      </c>
      <c r="C11130" s="4" t="s">
        <v>271</v>
      </c>
      <c r="D11130" s="4" t="s">
        <v>279</v>
      </c>
      <c r="E11130" s="5">
        <v>12.36</v>
      </c>
      <c r="F11130" t="s">
        <v>353</v>
      </c>
      <c r="G11130" s="17">
        <f>+E11130+E11131+E11132+E11133+E11134</f>
        <v>57.629999999999995</v>
      </c>
      <c r="H11130" s="17">
        <f>E11135+E11136+E11137+E11138</f>
        <v>37.15</v>
      </c>
      <c r="I11130" s="18">
        <f>+(G11130/4)/(H11130/3)</f>
        <v>1.1634589502018842</v>
      </c>
      <c r="J11130" s="21">
        <f>+(B11130-$K$1)/7</f>
        <v>46</v>
      </c>
    </row>
    <row r="11131" spans="1:10" ht="21.95" customHeight="1" x14ac:dyDescent="0.15">
      <c r="A11131" s="6" t="s">
        <v>322</v>
      </c>
      <c r="B11131" s="4" t="s">
        <v>98</v>
      </c>
      <c r="C11131" s="4" t="s">
        <v>271</v>
      </c>
      <c r="D11131" s="4" t="s">
        <v>279</v>
      </c>
      <c r="E11131" s="5">
        <v>11.74</v>
      </c>
    </row>
    <row r="11132" spans="1:10" ht="21.95" customHeight="1" x14ac:dyDescent="0.15">
      <c r="A11132" s="6" t="s">
        <v>322</v>
      </c>
      <c r="B11132" s="4" t="s">
        <v>98</v>
      </c>
      <c r="C11132" s="4" t="s">
        <v>271</v>
      </c>
      <c r="D11132" s="4" t="s">
        <v>277</v>
      </c>
      <c r="E11132" s="5">
        <v>9.5399999999999991</v>
      </c>
    </row>
    <row r="11133" spans="1:10" ht="21.95" customHeight="1" x14ac:dyDescent="0.15">
      <c r="A11133" s="6" t="s">
        <v>322</v>
      </c>
      <c r="B11133" s="4" t="s">
        <v>207</v>
      </c>
      <c r="C11133" s="4" t="s">
        <v>271</v>
      </c>
      <c r="D11133" s="4" t="s">
        <v>279</v>
      </c>
      <c r="E11133" s="5">
        <v>13.65</v>
      </c>
    </row>
    <row r="11134" spans="1:10" ht="21.95" customHeight="1" x14ac:dyDescent="0.15">
      <c r="A11134" s="6" t="s">
        <v>322</v>
      </c>
      <c r="B11134" s="4" t="s">
        <v>207</v>
      </c>
      <c r="C11134" s="4" t="s">
        <v>271</v>
      </c>
      <c r="D11134" s="4" t="s">
        <v>277</v>
      </c>
      <c r="E11134" s="5">
        <v>10.34</v>
      </c>
    </row>
    <row r="11135" spans="1:10" ht="21.95" customHeight="1" x14ac:dyDescent="0.15">
      <c r="A11135" s="6" t="s">
        <v>322</v>
      </c>
      <c r="B11135" s="4" t="s">
        <v>99</v>
      </c>
      <c r="C11135" s="4" t="s">
        <v>271</v>
      </c>
      <c r="D11135" s="4" t="s">
        <v>279</v>
      </c>
      <c r="E11135" s="5">
        <v>11.59</v>
      </c>
      <c r="F11135" t="s">
        <v>354</v>
      </c>
    </row>
    <row r="11136" spans="1:10" ht="21.95" customHeight="1" x14ac:dyDescent="0.15">
      <c r="A11136" s="6" t="s">
        <v>322</v>
      </c>
      <c r="B11136" s="4" t="s">
        <v>99</v>
      </c>
      <c r="C11136" s="4" t="s">
        <v>271</v>
      </c>
      <c r="D11136" s="4" t="s">
        <v>277</v>
      </c>
      <c r="E11136" s="5">
        <v>6.49</v>
      </c>
    </row>
    <row r="11137" spans="1:6" ht="21.95" customHeight="1" x14ac:dyDescent="0.15">
      <c r="A11137" s="6" t="s">
        <v>322</v>
      </c>
      <c r="B11137" s="4" t="s">
        <v>208</v>
      </c>
      <c r="C11137" s="4" t="s">
        <v>271</v>
      </c>
      <c r="D11137" s="4" t="s">
        <v>279</v>
      </c>
      <c r="E11137" s="5">
        <v>12.68</v>
      </c>
    </row>
    <row r="11138" spans="1:6" ht="21.95" customHeight="1" x14ac:dyDescent="0.15">
      <c r="A11138" s="6" t="s">
        <v>322</v>
      </c>
      <c r="B11138" s="4" t="s">
        <v>208</v>
      </c>
      <c r="C11138" s="4" t="s">
        <v>271</v>
      </c>
      <c r="D11138" s="4" t="s">
        <v>277</v>
      </c>
      <c r="E11138" s="5">
        <v>6.39</v>
      </c>
    </row>
    <row r="11139" spans="1:6" ht="21.95" customHeight="1" x14ac:dyDescent="0.15">
      <c r="A11139" s="6" t="s">
        <v>322</v>
      </c>
      <c r="B11139" s="4" t="s">
        <v>100</v>
      </c>
      <c r="C11139" s="4" t="s">
        <v>271</v>
      </c>
      <c r="D11139" s="4" t="s">
        <v>279</v>
      </c>
      <c r="E11139" s="5">
        <v>11.8</v>
      </c>
      <c r="F11139" s="13" t="s">
        <v>353</v>
      </c>
    </row>
    <row r="11140" spans="1:6" ht="21.95" customHeight="1" x14ac:dyDescent="0.15">
      <c r="A11140" s="6" t="s">
        <v>322</v>
      </c>
      <c r="B11140" s="4" t="s">
        <v>100</v>
      </c>
      <c r="C11140" s="4" t="s">
        <v>271</v>
      </c>
      <c r="D11140" s="4" t="s">
        <v>279</v>
      </c>
      <c r="E11140" s="5">
        <v>12.17</v>
      </c>
      <c r="F11140" s="13"/>
    </row>
    <row r="11141" spans="1:6" ht="21.95" customHeight="1" x14ac:dyDescent="0.15">
      <c r="A11141" s="6" t="s">
        <v>322</v>
      </c>
      <c r="B11141" s="4" t="s">
        <v>100</v>
      </c>
      <c r="C11141" s="4" t="s">
        <v>271</v>
      </c>
      <c r="D11141" s="4" t="s">
        <v>277</v>
      </c>
      <c r="E11141" s="5">
        <v>9.65</v>
      </c>
      <c r="F11141" s="13"/>
    </row>
    <row r="11142" spans="1:6" ht="21.95" customHeight="1" x14ac:dyDescent="0.15">
      <c r="A11142" s="6" t="s">
        <v>322</v>
      </c>
      <c r="B11142" s="4" t="s">
        <v>209</v>
      </c>
      <c r="C11142" s="4" t="s">
        <v>271</v>
      </c>
      <c r="D11142" s="4" t="s">
        <v>279</v>
      </c>
      <c r="E11142" s="5">
        <v>11.69</v>
      </c>
      <c r="F11142" s="13"/>
    </row>
    <row r="11143" spans="1:6" ht="21.95" customHeight="1" x14ac:dyDescent="0.15">
      <c r="A11143" s="6" t="s">
        <v>322</v>
      </c>
      <c r="B11143" s="4" t="s">
        <v>209</v>
      </c>
      <c r="C11143" s="4" t="s">
        <v>271</v>
      </c>
      <c r="D11143" s="4" t="s">
        <v>277</v>
      </c>
      <c r="E11143" s="5">
        <v>9.14</v>
      </c>
      <c r="F11143" s="13"/>
    </row>
    <row r="11144" spans="1:6" ht="21.95" customHeight="1" x14ac:dyDescent="0.15">
      <c r="A11144" s="6" t="s">
        <v>322</v>
      </c>
      <c r="B11144" s="4" t="s">
        <v>210</v>
      </c>
      <c r="C11144" s="4" t="s">
        <v>271</v>
      </c>
      <c r="D11144" s="4" t="s">
        <v>279</v>
      </c>
      <c r="E11144" s="5">
        <v>9.8000000000000007</v>
      </c>
      <c r="F11144" s="13" t="s">
        <v>354</v>
      </c>
    </row>
    <row r="11145" spans="1:6" ht="21.95" customHeight="1" x14ac:dyDescent="0.15">
      <c r="A11145" s="6" t="s">
        <v>322</v>
      </c>
      <c r="B11145" s="4" t="s">
        <v>210</v>
      </c>
      <c r="C11145" s="4" t="s">
        <v>271</v>
      </c>
      <c r="D11145" s="4" t="s">
        <v>277</v>
      </c>
      <c r="E11145" s="5">
        <v>4.5599999999999996</v>
      </c>
      <c r="F11145" s="13"/>
    </row>
    <row r="11146" spans="1:6" ht="21.95" customHeight="1" x14ac:dyDescent="0.15">
      <c r="A11146" s="6" t="s">
        <v>322</v>
      </c>
      <c r="B11146" s="4" t="s">
        <v>101</v>
      </c>
      <c r="C11146" s="4" t="s">
        <v>271</v>
      </c>
      <c r="D11146" s="4" t="s">
        <v>279</v>
      </c>
      <c r="E11146" s="5">
        <v>15.47</v>
      </c>
      <c r="F11146" s="13" t="s">
        <v>353</v>
      </c>
    </row>
    <row r="11147" spans="1:6" ht="21.95" customHeight="1" x14ac:dyDescent="0.15">
      <c r="A11147" s="6" t="s">
        <v>322</v>
      </c>
      <c r="B11147" s="4" t="s">
        <v>101</v>
      </c>
      <c r="C11147" s="4" t="s">
        <v>271</v>
      </c>
      <c r="D11147" s="4" t="s">
        <v>279</v>
      </c>
      <c r="E11147" s="5">
        <v>14.82</v>
      </c>
      <c r="F11147" s="13"/>
    </row>
    <row r="11148" spans="1:6" ht="21.95" customHeight="1" x14ac:dyDescent="0.15">
      <c r="A11148" s="6" t="s">
        <v>322</v>
      </c>
      <c r="B11148" s="4" t="s">
        <v>101</v>
      </c>
      <c r="C11148" s="4" t="s">
        <v>271</v>
      </c>
      <c r="D11148" s="4" t="s">
        <v>277</v>
      </c>
      <c r="E11148" s="5">
        <v>11.42</v>
      </c>
      <c r="F11148" s="13"/>
    </row>
    <row r="11149" spans="1:6" ht="21.95" customHeight="1" x14ac:dyDescent="0.15">
      <c r="A11149" s="6" t="s">
        <v>322</v>
      </c>
      <c r="B11149" s="4" t="s">
        <v>101</v>
      </c>
      <c r="C11149" s="4" t="s">
        <v>271</v>
      </c>
      <c r="D11149" s="4" t="s">
        <v>277</v>
      </c>
      <c r="E11149" s="5">
        <v>6.6</v>
      </c>
      <c r="F11149" s="13"/>
    </row>
    <row r="11150" spans="1:6" ht="21.95" customHeight="1" x14ac:dyDescent="0.15">
      <c r="A11150" s="6" t="s">
        <v>322</v>
      </c>
      <c r="B11150" s="4" t="s">
        <v>101</v>
      </c>
      <c r="C11150" s="4" t="s">
        <v>271</v>
      </c>
      <c r="D11150" s="4" t="s">
        <v>274</v>
      </c>
      <c r="E11150" s="5">
        <v>7.27</v>
      </c>
      <c r="F11150" s="13"/>
    </row>
    <row r="11151" spans="1:6" ht="21.95" customHeight="1" x14ac:dyDescent="0.15">
      <c r="A11151" s="6" t="s">
        <v>322</v>
      </c>
      <c r="B11151" s="4" t="s">
        <v>211</v>
      </c>
      <c r="C11151" s="4" t="s">
        <v>271</v>
      </c>
      <c r="D11151" s="4" t="s">
        <v>279</v>
      </c>
      <c r="E11151" s="5">
        <v>16.39</v>
      </c>
      <c r="F11151" s="13"/>
    </row>
    <row r="11152" spans="1:6" ht="21.95" customHeight="1" x14ac:dyDescent="0.15">
      <c r="A11152" s="6" t="s">
        <v>322</v>
      </c>
      <c r="B11152" s="4" t="s">
        <v>211</v>
      </c>
      <c r="C11152" s="4" t="s">
        <v>271</v>
      </c>
      <c r="D11152" s="4" t="s">
        <v>277</v>
      </c>
      <c r="E11152" s="5">
        <v>12.67</v>
      </c>
      <c r="F11152" s="13"/>
    </row>
    <row r="11153" spans="1:10" ht="21.95" customHeight="1" x14ac:dyDescent="0.15">
      <c r="A11153" s="6" t="s">
        <v>322</v>
      </c>
      <c r="B11153" s="4" t="s">
        <v>102</v>
      </c>
      <c r="C11153" s="4" t="s">
        <v>271</v>
      </c>
      <c r="D11153" s="4" t="s">
        <v>279</v>
      </c>
      <c r="E11153" s="5">
        <v>12.95</v>
      </c>
      <c r="F11153" s="13" t="s">
        <v>354</v>
      </c>
    </row>
    <row r="11154" spans="1:10" ht="21.95" customHeight="1" x14ac:dyDescent="0.15">
      <c r="A11154" s="6" t="s">
        <v>322</v>
      </c>
      <c r="B11154" s="4" t="s">
        <v>102</v>
      </c>
      <c r="C11154" s="4" t="s">
        <v>271</v>
      </c>
      <c r="D11154" s="4" t="s">
        <v>277</v>
      </c>
      <c r="E11154" s="5">
        <v>5.7</v>
      </c>
    </row>
    <row r="11155" spans="1:10" ht="21.95" customHeight="1" x14ac:dyDescent="0.15">
      <c r="A11155" s="6" t="s">
        <v>322</v>
      </c>
      <c r="B11155" s="4" t="s">
        <v>212</v>
      </c>
      <c r="C11155" s="4" t="s">
        <v>271</v>
      </c>
      <c r="D11155" s="4" t="s">
        <v>279</v>
      </c>
      <c r="E11155" s="5">
        <v>13.4</v>
      </c>
    </row>
    <row r="11156" spans="1:10" ht="21.95" customHeight="1" x14ac:dyDescent="0.15">
      <c r="A11156" s="6" t="s">
        <v>322</v>
      </c>
      <c r="B11156" s="4" t="s">
        <v>212</v>
      </c>
      <c r="C11156" s="4" t="s">
        <v>271</v>
      </c>
      <c r="D11156" s="4" t="s">
        <v>277</v>
      </c>
      <c r="E11156" s="5">
        <v>6.22</v>
      </c>
    </row>
    <row r="11157" spans="1:10" ht="21.95" customHeight="1" x14ac:dyDescent="0.15">
      <c r="A11157" s="6" t="s">
        <v>322</v>
      </c>
      <c r="B11157" s="4" t="s">
        <v>103</v>
      </c>
      <c r="C11157" s="4" t="s">
        <v>271</v>
      </c>
      <c r="D11157" s="4" t="s">
        <v>279</v>
      </c>
      <c r="E11157" s="5">
        <v>10.19</v>
      </c>
      <c r="F11157" t="s">
        <v>353</v>
      </c>
      <c r="G11157" s="17">
        <f>+E11157+E11158+E11159+E11160+E11161</f>
        <v>53.959999999999994</v>
      </c>
      <c r="H11157" s="17">
        <f>E11162+E11163+E11164+E11165</f>
        <v>37.31</v>
      </c>
      <c r="I11157" s="18">
        <f>+(G11157/4)/(H11157/3)</f>
        <v>1.084695792012865</v>
      </c>
      <c r="J11157" s="21">
        <f>+(B11157-$K$1)/7</f>
        <v>49</v>
      </c>
    </row>
    <row r="11158" spans="1:10" ht="21.95" customHeight="1" x14ac:dyDescent="0.15">
      <c r="A11158" s="6" t="s">
        <v>322</v>
      </c>
      <c r="B11158" s="4" t="s">
        <v>103</v>
      </c>
      <c r="C11158" s="4" t="s">
        <v>271</v>
      </c>
      <c r="D11158" s="4" t="s">
        <v>279</v>
      </c>
      <c r="E11158" s="5">
        <v>12.49</v>
      </c>
    </row>
    <row r="11159" spans="1:10" ht="21.95" customHeight="1" x14ac:dyDescent="0.15">
      <c r="A11159" s="6" t="s">
        <v>322</v>
      </c>
      <c r="B11159" s="4" t="s">
        <v>103</v>
      </c>
      <c r="C11159" s="4" t="s">
        <v>271</v>
      </c>
      <c r="D11159" s="4" t="s">
        <v>277</v>
      </c>
      <c r="E11159" s="5">
        <v>9.25</v>
      </c>
    </row>
    <row r="11160" spans="1:10" ht="21.95" customHeight="1" x14ac:dyDescent="0.15">
      <c r="A11160" s="6" t="s">
        <v>322</v>
      </c>
      <c r="B11160" s="4" t="s">
        <v>213</v>
      </c>
      <c r="C11160" s="4" t="s">
        <v>271</v>
      </c>
      <c r="D11160" s="4" t="s">
        <v>279</v>
      </c>
      <c r="E11160" s="5">
        <v>12.48</v>
      </c>
    </row>
    <row r="11161" spans="1:10" ht="21.95" customHeight="1" x14ac:dyDescent="0.15">
      <c r="A11161" s="6" t="s">
        <v>322</v>
      </c>
      <c r="B11161" s="4" t="s">
        <v>213</v>
      </c>
      <c r="C11161" s="4" t="s">
        <v>271</v>
      </c>
      <c r="D11161" s="4" t="s">
        <v>277</v>
      </c>
      <c r="E11161" s="5">
        <v>9.5500000000000007</v>
      </c>
    </row>
    <row r="11162" spans="1:10" ht="21.95" customHeight="1" x14ac:dyDescent="0.15">
      <c r="A11162" s="6" t="s">
        <v>322</v>
      </c>
      <c r="B11162" s="4" t="s">
        <v>104</v>
      </c>
      <c r="C11162" s="4" t="s">
        <v>271</v>
      </c>
      <c r="D11162" s="4" t="s">
        <v>279</v>
      </c>
      <c r="E11162" s="5">
        <v>11.61</v>
      </c>
      <c r="F11162" t="s">
        <v>354</v>
      </c>
    </row>
    <row r="11163" spans="1:10" ht="21.95" customHeight="1" x14ac:dyDescent="0.15">
      <c r="A11163" s="6" t="s">
        <v>322</v>
      </c>
      <c r="B11163" s="4" t="s">
        <v>104</v>
      </c>
      <c r="C11163" s="4" t="s">
        <v>271</v>
      </c>
      <c r="D11163" s="4" t="s">
        <v>277</v>
      </c>
      <c r="E11163" s="5">
        <v>5.67</v>
      </c>
    </row>
    <row r="11164" spans="1:10" ht="21.95" customHeight="1" x14ac:dyDescent="0.15">
      <c r="A11164" s="6" t="s">
        <v>322</v>
      </c>
      <c r="B11164" s="4" t="s">
        <v>214</v>
      </c>
      <c r="C11164" s="4" t="s">
        <v>271</v>
      </c>
      <c r="D11164" s="4" t="s">
        <v>279</v>
      </c>
      <c r="E11164" s="5">
        <v>13.95</v>
      </c>
    </row>
    <row r="11165" spans="1:10" ht="21.95" customHeight="1" x14ac:dyDescent="0.15">
      <c r="A11165" s="6" t="s">
        <v>322</v>
      </c>
      <c r="B11165" s="4" t="s">
        <v>214</v>
      </c>
      <c r="C11165" s="4" t="s">
        <v>271</v>
      </c>
      <c r="D11165" s="4" t="s">
        <v>277</v>
      </c>
      <c r="E11165" s="5">
        <v>6.08</v>
      </c>
    </row>
    <row r="11166" spans="1:10" ht="21.95" customHeight="1" x14ac:dyDescent="0.15">
      <c r="A11166" s="6" t="s">
        <v>322</v>
      </c>
      <c r="B11166" s="4" t="s">
        <v>105</v>
      </c>
      <c r="C11166" s="4" t="s">
        <v>271</v>
      </c>
      <c r="D11166" s="4" t="s">
        <v>279</v>
      </c>
      <c r="E11166" s="5">
        <v>10.23</v>
      </c>
      <c r="F11166" t="s">
        <v>353</v>
      </c>
      <c r="G11166" s="17">
        <f>+E11166+E11167+E11168+E11169+E11170+E11171</f>
        <v>46.410000000000004</v>
      </c>
      <c r="H11166" s="17">
        <f>E11175+E11172+E11173+E11174</f>
        <v>29.57</v>
      </c>
      <c r="I11166" s="18">
        <f>+(G11166/4)/(H11166/3)</f>
        <v>1.1771220831924247</v>
      </c>
      <c r="J11166" s="21">
        <f>+(B11166-$K$1)/7</f>
        <v>50</v>
      </c>
    </row>
    <row r="11167" spans="1:10" ht="21.95" customHeight="1" x14ac:dyDescent="0.15">
      <c r="A11167" s="6" t="s">
        <v>322</v>
      </c>
      <c r="B11167" s="4" t="s">
        <v>105</v>
      </c>
      <c r="C11167" s="4" t="s">
        <v>271</v>
      </c>
      <c r="D11167" s="4" t="s">
        <v>279</v>
      </c>
      <c r="E11167" s="5">
        <v>7.76</v>
      </c>
    </row>
    <row r="11168" spans="1:10" ht="21.95" customHeight="1" x14ac:dyDescent="0.15">
      <c r="A11168" s="6" t="s">
        <v>322</v>
      </c>
      <c r="B11168" s="4" t="s">
        <v>105</v>
      </c>
      <c r="C11168" s="4" t="s">
        <v>271</v>
      </c>
      <c r="D11168" s="4" t="s">
        <v>277</v>
      </c>
      <c r="E11168" s="5">
        <v>7.82</v>
      </c>
    </row>
    <row r="11169" spans="1:10" ht="21.95" customHeight="1" x14ac:dyDescent="0.15">
      <c r="A11169" s="6" t="s">
        <v>322</v>
      </c>
      <c r="B11169" s="4" t="s">
        <v>105</v>
      </c>
      <c r="C11169" s="4" t="s">
        <v>271</v>
      </c>
      <c r="D11169" s="4" t="s">
        <v>274</v>
      </c>
      <c r="E11169" s="5">
        <v>0.78</v>
      </c>
    </row>
    <row r="11170" spans="1:10" ht="21.95" customHeight="1" x14ac:dyDescent="0.15">
      <c r="A11170" s="6" t="s">
        <v>322</v>
      </c>
      <c r="B11170" s="4" t="s">
        <v>215</v>
      </c>
      <c r="C11170" s="4" t="s">
        <v>271</v>
      </c>
      <c r="D11170" s="4" t="s">
        <v>279</v>
      </c>
      <c r="E11170" s="5">
        <v>10.94</v>
      </c>
    </row>
    <row r="11171" spans="1:10" ht="21.95" customHeight="1" x14ac:dyDescent="0.15">
      <c r="A11171" s="6" t="s">
        <v>322</v>
      </c>
      <c r="B11171" s="4" t="s">
        <v>215</v>
      </c>
      <c r="C11171" s="4" t="s">
        <v>271</v>
      </c>
      <c r="D11171" s="4" t="s">
        <v>277</v>
      </c>
      <c r="E11171" s="5">
        <v>8.8800000000000008</v>
      </c>
    </row>
    <row r="11172" spans="1:10" ht="21.95" customHeight="1" x14ac:dyDescent="0.15">
      <c r="A11172" s="6" t="s">
        <v>322</v>
      </c>
      <c r="B11172" s="4" t="s">
        <v>106</v>
      </c>
      <c r="C11172" s="4" t="s">
        <v>271</v>
      </c>
      <c r="D11172" s="4" t="s">
        <v>279</v>
      </c>
      <c r="E11172" s="5">
        <v>9.3800000000000008</v>
      </c>
      <c r="F11172" t="s">
        <v>354</v>
      </c>
    </row>
    <row r="11173" spans="1:10" ht="21.95" customHeight="1" x14ac:dyDescent="0.15">
      <c r="A11173" s="9" t="s">
        <v>322</v>
      </c>
      <c r="B11173" s="4" t="s">
        <v>106</v>
      </c>
      <c r="C11173" s="4" t="s">
        <v>271</v>
      </c>
      <c r="D11173" s="4" t="s">
        <v>277</v>
      </c>
      <c r="E11173" s="5">
        <v>5.17</v>
      </c>
    </row>
    <row r="11174" spans="1:10" ht="21.95" customHeight="1" x14ac:dyDescent="0.15">
      <c r="A11174" s="6" t="s">
        <v>322</v>
      </c>
      <c r="B11174" s="4" t="s">
        <v>216</v>
      </c>
      <c r="C11174" s="4" t="s">
        <v>271</v>
      </c>
      <c r="D11174" s="4" t="s">
        <v>279</v>
      </c>
      <c r="E11174" s="5">
        <v>10.119999999999999</v>
      </c>
    </row>
    <row r="11175" spans="1:10" ht="21.95" customHeight="1" x14ac:dyDescent="0.15">
      <c r="A11175" s="6" t="s">
        <v>322</v>
      </c>
      <c r="B11175" s="4" t="s">
        <v>216</v>
      </c>
      <c r="C11175" s="4" t="s">
        <v>271</v>
      </c>
      <c r="D11175" s="4" t="s">
        <v>277</v>
      </c>
      <c r="E11175" s="5">
        <v>4.9000000000000004</v>
      </c>
    </row>
    <row r="11176" spans="1:10" ht="21.95" customHeight="1" x14ac:dyDescent="0.15">
      <c r="A11176" s="6" t="s">
        <v>322</v>
      </c>
      <c r="B11176" s="4" t="s">
        <v>107</v>
      </c>
      <c r="C11176" s="4" t="s">
        <v>271</v>
      </c>
      <c r="D11176" s="4" t="s">
        <v>279</v>
      </c>
      <c r="E11176" s="5">
        <v>10.35</v>
      </c>
      <c r="F11176" t="s">
        <v>353</v>
      </c>
      <c r="G11176" s="17">
        <f>+E11176+E11177+E11178+E11179+E11180</f>
        <v>49.15</v>
      </c>
      <c r="H11176" s="17">
        <f>E11181+E11182+E11183+E11184</f>
        <v>38.14</v>
      </c>
      <c r="I11176" s="18">
        <f>+(G11176/4)/(H11176/3)</f>
        <v>0.96650498164656529</v>
      </c>
      <c r="J11176" s="21">
        <f>+(B11176-$K$1)/7</f>
        <v>51</v>
      </c>
    </row>
    <row r="11177" spans="1:10" ht="21.95" customHeight="1" x14ac:dyDescent="0.15">
      <c r="A11177" s="6" t="s">
        <v>322</v>
      </c>
      <c r="B11177" s="4" t="s">
        <v>107</v>
      </c>
      <c r="C11177" s="4" t="s">
        <v>271</v>
      </c>
      <c r="D11177" s="4" t="s">
        <v>279</v>
      </c>
      <c r="E11177" s="5">
        <v>10.02</v>
      </c>
    </row>
    <row r="11178" spans="1:10" ht="21.95" customHeight="1" x14ac:dyDescent="0.15">
      <c r="A11178" s="6" t="s">
        <v>322</v>
      </c>
      <c r="B11178" s="4" t="s">
        <v>107</v>
      </c>
      <c r="C11178" s="4" t="s">
        <v>271</v>
      </c>
      <c r="D11178" s="4" t="s">
        <v>277</v>
      </c>
      <c r="E11178" s="5">
        <v>8.19</v>
      </c>
    </row>
    <row r="11179" spans="1:10" ht="21.95" customHeight="1" x14ac:dyDescent="0.15">
      <c r="A11179" s="6" t="s">
        <v>322</v>
      </c>
      <c r="B11179" s="4" t="s">
        <v>217</v>
      </c>
      <c r="C11179" s="4" t="s">
        <v>271</v>
      </c>
      <c r="D11179" s="4" t="s">
        <v>279</v>
      </c>
      <c r="E11179" s="5">
        <v>11.55</v>
      </c>
    </row>
    <row r="11180" spans="1:10" ht="21.95" customHeight="1" x14ac:dyDescent="0.15">
      <c r="A11180" s="6" t="s">
        <v>322</v>
      </c>
      <c r="B11180" s="4" t="s">
        <v>217</v>
      </c>
      <c r="C11180" s="4" t="s">
        <v>271</v>
      </c>
      <c r="D11180" s="4" t="s">
        <v>277</v>
      </c>
      <c r="E11180" s="5">
        <v>9.0399999999999991</v>
      </c>
    </row>
    <row r="11181" spans="1:10" ht="21.95" customHeight="1" x14ac:dyDescent="0.15">
      <c r="A11181" s="6" t="s">
        <v>322</v>
      </c>
      <c r="B11181" s="4" t="s">
        <v>108</v>
      </c>
      <c r="C11181" s="4" t="s">
        <v>271</v>
      </c>
      <c r="D11181" s="4" t="s">
        <v>279</v>
      </c>
      <c r="E11181" s="5">
        <v>12.4</v>
      </c>
      <c r="F11181" t="s">
        <v>354</v>
      </c>
    </row>
    <row r="11182" spans="1:10" ht="21.95" customHeight="1" x14ac:dyDescent="0.15">
      <c r="A11182" s="6" t="s">
        <v>322</v>
      </c>
      <c r="B11182" s="4" t="s">
        <v>108</v>
      </c>
      <c r="C11182" s="4" t="s">
        <v>271</v>
      </c>
      <c r="D11182" s="4" t="s">
        <v>277</v>
      </c>
      <c r="E11182" s="5">
        <v>6.28</v>
      </c>
    </row>
    <row r="11183" spans="1:10" ht="21.95" customHeight="1" x14ac:dyDescent="0.15">
      <c r="A11183" s="6" t="s">
        <v>322</v>
      </c>
      <c r="B11183" s="4" t="s">
        <v>218</v>
      </c>
      <c r="C11183" s="4" t="s">
        <v>271</v>
      </c>
      <c r="D11183" s="4" t="s">
        <v>279</v>
      </c>
      <c r="E11183" s="5">
        <v>13.99</v>
      </c>
    </row>
    <row r="11184" spans="1:10" ht="21.95" customHeight="1" x14ac:dyDescent="0.15">
      <c r="A11184" s="6" t="s">
        <v>322</v>
      </c>
      <c r="B11184" s="4" t="s">
        <v>218</v>
      </c>
      <c r="C11184" s="4" t="s">
        <v>271</v>
      </c>
      <c r="D11184" s="4" t="s">
        <v>277</v>
      </c>
      <c r="E11184" s="5">
        <v>5.47</v>
      </c>
    </row>
    <row r="11185" spans="1:14" ht="21.95" customHeight="1" x14ac:dyDescent="0.15">
      <c r="A11185" s="6" t="s">
        <v>322</v>
      </c>
      <c r="B11185" s="4" t="s">
        <v>219</v>
      </c>
      <c r="C11185" s="4" t="s">
        <v>271</v>
      </c>
      <c r="D11185" s="4" t="s">
        <v>279</v>
      </c>
      <c r="E11185" s="5">
        <v>12.01</v>
      </c>
      <c r="F11185" s="13" t="s">
        <v>353</v>
      </c>
    </row>
    <row r="11186" spans="1:14" ht="21.95" customHeight="1" x14ac:dyDescent="0.15">
      <c r="A11186" s="6" t="s">
        <v>322</v>
      </c>
      <c r="B11186" s="4" t="s">
        <v>219</v>
      </c>
      <c r="C11186" s="4" t="s">
        <v>271</v>
      </c>
      <c r="D11186" s="4" t="s">
        <v>277</v>
      </c>
      <c r="E11186" s="5">
        <v>8.25</v>
      </c>
      <c r="F11186" s="13"/>
    </row>
    <row r="11187" spans="1:14" ht="21.95" customHeight="1" x14ac:dyDescent="0.15">
      <c r="A11187" s="6" t="s">
        <v>322</v>
      </c>
      <c r="B11187" s="4" t="s">
        <v>109</v>
      </c>
      <c r="C11187" s="4" t="s">
        <v>271</v>
      </c>
      <c r="D11187" s="4" t="s">
        <v>279</v>
      </c>
      <c r="E11187" s="5">
        <v>11.79</v>
      </c>
      <c r="F11187" s="13" t="s">
        <v>354</v>
      </c>
    </row>
    <row r="11188" spans="1:14" ht="21.95" customHeight="1" x14ac:dyDescent="0.15">
      <c r="A11188" s="6" t="s">
        <v>322</v>
      </c>
      <c r="B11188" s="4" t="s">
        <v>109</v>
      </c>
      <c r="C11188" s="4" t="s">
        <v>271</v>
      </c>
      <c r="D11188" s="4" t="s">
        <v>279</v>
      </c>
      <c r="E11188" s="5">
        <v>11.78</v>
      </c>
    </row>
    <row r="11189" spans="1:14" ht="21.95" customHeight="1" x14ac:dyDescent="0.15">
      <c r="A11189" s="6" t="s">
        <v>322</v>
      </c>
      <c r="B11189" s="4" t="s">
        <v>109</v>
      </c>
      <c r="C11189" s="4" t="s">
        <v>271</v>
      </c>
      <c r="D11189" s="4" t="s">
        <v>279</v>
      </c>
      <c r="E11189" s="5">
        <v>4.21</v>
      </c>
    </row>
    <row r="11190" spans="1:14" ht="21.95" customHeight="1" x14ac:dyDescent="0.15">
      <c r="A11190" s="6" t="s">
        <v>322</v>
      </c>
      <c r="B11190" s="4" t="s">
        <v>109</v>
      </c>
      <c r="C11190" s="4" t="s">
        <v>271</v>
      </c>
      <c r="D11190" s="4" t="s">
        <v>276</v>
      </c>
      <c r="E11190" s="5">
        <v>8.16</v>
      </c>
    </row>
    <row r="11191" spans="1:14" ht="21.95" customHeight="1" x14ac:dyDescent="0.15">
      <c r="A11191" s="6" t="s">
        <v>322</v>
      </c>
      <c r="B11191" s="4" t="s">
        <v>109</v>
      </c>
      <c r="C11191" s="4" t="s">
        <v>271</v>
      </c>
      <c r="D11191" s="4" t="s">
        <v>277</v>
      </c>
      <c r="E11191" s="5">
        <v>10.38</v>
      </c>
    </row>
    <row r="11192" spans="1:14" ht="21.95" customHeight="1" x14ac:dyDescent="0.15">
      <c r="A11192" s="6" t="s">
        <v>322</v>
      </c>
      <c r="B11192" s="4" t="s">
        <v>109</v>
      </c>
      <c r="C11192" s="4" t="s">
        <v>271</v>
      </c>
      <c r="D11192" s="4" t="s">
        <v>277</v>
      </c>
      <c r="E11192" s="5">
        <v>6.31</v>
      </c>
    </row>
    <row r="11193" spans="1:14" ht="21.95" customHeight="1" x14ac:dyDescent="0.15">
      <c r="A11193" s="6" t="s">
        <v>322</v>
      </c>
      <c r="B11193" s="4" t="s">
        <v>220</v>
      </c>
      <c r="C11193" s="4" t="s">
        <v>271</v>
      </c>
      <c r="D11193" s="4" t="s">
        <v>279</v>
      </c>
      <c r="E11193" s="5">
        <v>10.31</v>
      </c>
    </row>
    <row r="11194" spans="1:14" ht="21.95" customHeight="1" x14ac:dyDescent="0.15">
      <c r="A11194" s="6" t="s">
        <v>322</v>
      </c>
      <c r="B11194" s="4" t="s">
        <v>220</v>
      </c>
      <c r="C11194" s="4" t="s">
        <v>271</v>
      </c>
      <c r="D11194" s="4" t="s">
        <v>277</v>
      </c>
      <c r="E11194" s="5">
        <v>8.27</v>
      </c>
    </row>
    <row r="11195" spans="1:14" ht="21.95" customHeight="1" x14ac:dyDescent="0.15">
      <c r="A11195" s="6" t="s">
        <v>322</v>
      </c>
      <c r="E11195" s="15">
        <f>+SUM(E10723:E11194)</f>
        <v>4802.7099999999964</v>
      </c>
      <c r="I11195" s="14">
        <f>AVERAGE(I10723:I11194)</f>
        <v>1.0932049371538526</v>
      </c>
      <c r="J11195" s="14">
        <f>STDEV(I10723:I11194)</f>
        <v>0.28213730891927752</v>
      </c>
      <c r="K11195">
        <f>COUNT(I10723:I11194)</f>
        <v>43</v>
      </c>
      <c r="L11195" s="14">
        <f>+I11195-1</f>
        <v>9.3204937153852585E-2</v>
      </c>
      <c r="M11195">
        <f>+SQRT(K11195)</f>
        <v>6.5574385243020004</v>
      </c>
      <c r="N11195">
        <f>+L11195/(J11195/M11195)</f>
        <v>2.1662702032884509</v>
      </c>
    </row>
    <row r="11196" spans="1:14" ht="21.95" customHeight="1" x14ac:dyDescent="0.15">
      <c r="A11196" s="6" t="s">
        <v>324</v>
      </c>
      <c r="B11196" s="4" t="s">
        <v>6</v>
      </c>
      <c r="C11196" s="4" t="s">
        <v>249</v>
      </c>
      <c r="D11196" s="4" t="s">
        <v>254</v>
      </c>
      <c r="E11196" s="5">
        <v>8.24</v>
      </c>
      <c r="F11196" t="s">
        <v>353</v>
      </c>
      <c r="G11196" s="17">
        <f>+E11196+E11197+E11198+E11199+E11200+E11201+E11202</f>
        <v>67.22</v>
      </c>
      <c r="H11196" s="17">
        <f>E11204+E11205+E11206+E11207+E11203+E11208</f>
        <v>51.56</v>
      </c>
      <c r="I11196" s="18">
        <f>+(G11196/4)/(H11196/3)</f>
        <v>0.97779286268425125</v>
      </c>
      <c r="J11196" s="21">
        <f>+(B11196-$K$1)/7</f>
        <v>1</v>
      </c>
    </row>
    <row r="11197" spans="1:14" ht="21.95" customHeight="1" x14ac:dyDescent="0.15">
      <c r="A11197" s="6" t="s">
        <v>324</v>
      </c>
      <c r="B11197" s="4" t="s">
        <v>6</v>
      </c>
      <c r="C11197" s="4" t="s">
        <v>249</v>
      </c>
      <c r="D11197" s="4" t="s">
        <v>254</v>
      </c>
      <c r="E11197" s="5">
        <v>5.0199999999999996</v>
      </c>
    </row>
    <row r="11198" spans="1:14" ht="21.95" customHeight="1" x14ac:dyDescent="0.15">
      <c r="A11198" s="6" t="s">
        <v>324</v>
      </c>
      <c r="B11198" s="4" t="s">
        <v>6</v>
      </c>
      <c r="C11198" s="4" t="s">
        <v>249</v>
      </c>
      <c r="D11198" s="4" t="s">
        <v>252</v>
      </c>
      <c r="E11198" s="5">
        <v>9.42</v>
      </c>
    </row>
    <row r="11199" spans="1:14" ht="21.95" customHeight="1" x14ac:dyDescent="0.15">
      <c r="A11199" s="6" t="s">
        <v>324</v>
      </c>
      <c r="B11199" s="4" t="s">
        <v>6</v>
      </c>
      <c r="C11199" s="4" t="s">
        <v>249</v>
      </c>
      <c r="D11199" s="4" t="s">
        <v>252</v>
      </c>
      <c r="E11199" s="5">
        <v>6.4</v>
      </c>
    </row>
    <row r="11200" spans="1:14" ht="21.95" customHeight="1" x14ac:dyDescent="0.15">
      <c r="A11200" s="6" t="s">
        <v>324</v>
      </c>
      <c r="B11200" s="4" t="s">
        <v>113</v>
      </c>
      <c r="C11200" s="4" t="s">
        <v>249</v>
      </c>
      <c r="D11200" s="4" t="s">
        <v>254</v>
      </c>
      <c r="E11200" s="5">
        <v>14.72</v>
      </c>
    </row>
    <row r="11201" spans="1:10" ht="21.95" customHeight="1" x14ac:dyDescent="0.15">
      <c r="A11201" s="6" t="s">
        <v>324</v>
      </c>
      <c r="B11201" s="4" t="s">
        <v>113</v>
      </c>
      <c r="C11201" s="4" t="s">
        <v>249</v>
      </c>
      <c r="D11201" s="4" t="s">
        <v>325</v>
      </c>
      <c r="E11201" s="5">
        <v>12.61</v>
      </c>
    </row>
    <row r="11202" spans="1:10" ht="21.95" customHeight="1" x14ac:dyDescent="0.15">
      <c r="A11202" s="6" t="s">
        <v>324</v>
      </c>
      <c r="B11202" s="4" t="s">
        <v>113</v>
      </c>
      <c r="C11202" s="4" t="s">
        <v>249</v>
      </c>
      <c r="D11202" s="4" t="s">
        <v>325</v>
      </c>
      <c r="E11202" s="5">
        <v>10.81</v>
      </c>
    </row>
    <row r="11203" spans="1:10" ht="21.95" customHeight="1" x14ac:dyDescent="0.15">
      <c r="A11203" s="6" t="s">
        <v>324</v>
      </c>
      <c r="B11203" s="4" t="s">
        <v>10</v>
      </c>
      <c r="C11203" s="4" t="s">
        <v>249</v>
      </c>
      <c r="D11203" s="4" t="s">
        <v>254</v>
      </c>
      <c r="E11203" s="5">
        <v>10.38</v>
      </c>
      <c r="F11203" t="s">
        <v>354</v>
      </c>
    </row>
    <row r="11204" spans="1:10" ht="21.95" customHeight="1" x14ac:dyDescent="0.15">
      <c r="A11204" s="6" t="s">
        <v>324</v>
      </c>
      <c r="B11204" s="4" t="s">
        <v>10</v>
      </c>
      <c r="C11204" s="4" t="s">
        <v>249</v>
      </c>
      <c r="D11204" s="4" t="s">
        <v>254</v>
      </c>
      <c r="E11204" s="5">
        <v>6.02</v>
      </c>
    </row>
    <row r="11205" spans="1:10" ht="21.95" customHeight="1" x14ac:dyDescent="0.15">
      <c r="A11205" s="6" t="s">
        <v>324</v>
      </c>
      <c r="B11205" s="4" t="s">
        <v>10</v>
      </c>
      <c r="C11205" s="4" t="s">
        <v>249</v>
      </c>
      <c r="D11205" s="4" t="s">
        <v>325</v>
      </c>
      <c r="E11205" s="5">
        <v>8.31</v>
      </c>
    </row>
    <row r="11206" spans="1:10" ht="21.95" customHeight="1" x14ac:dyDescent="0.15">
      <c r="A11206" s="6" t="s">
        <v>324</v>
      </c>
      <c r="B11206" s="4" t="s">
        <v>10</v>
      </c>
      <c r="C11206" s="4" t="s">
        <v>249</v>
      </c>
      <c r="D11206" s="4" t="s">
        <v>325</v>
      </c>
      <c r="E11206" s="5">
        <v>7.71</v>
      </c>
    </row>
    <row r="11207" spans="1:10" ht="21.95" customHeight="1" x14ac:dyDescent="0.15">
      <c r="A11207" s="6" t="s">
        <v>324</v>
      </c>
      <c r="B11207" s="4" t="s">
        <v>114</v>
      </c>
      <c r="C11207" s="4" t="s">
        <v>249</v>
      </c>
      <c r="D11207" s="4" t="s">
        <v>254</v>
      </c>
      <c r="E11207" s="5">
        <v>7.86</v>
      </c>
    </row>
    <row r="11208" spans="1:10" ht="21.95" customHeight="1" x14ac:dyDescent="0.15">
      <c r="A11208" s="6" t="s">
        <v>324</v>
      </c>
      <c r="B11208" s="4" t="s">
        <v>114</v>
      </c>
      <c r="C11208" s="4" t="s">
        <v>249</v>
      </c>
      <c r="D11208" s="4" t="s">
        <v>325</v>
      </c>
      <c r="E11208" s="5">
        <v>11.28</v>
      </c>
    </row>
    <row r="11209" spans="1:10" ht="21.95" customHeight="1" x14ac:dyDescent="0.15">
      <c r="A11209" s="6" t="s">
        <v>324</v>
      </c>
      <c r="B11209" s="4" t="s">
        <v>11</v>
      </c>
      <c r="C11209" s="4" t="s">
        <v>249</v>
      </c>
      <c r="D11209" s="4" t="s">
        <v>254</v>
      </c>
      <c r="E11209" s="5">
        <v>12.2</v>
      </c>
      <c r="F11209" t="s">
        <v>353</v>
      </c>
      <c r="G11209" s="17">
        <f>+E11209+E11210+E11211+E11212+E11213+E11214</f>
        <v>51.63</v>
      </c>
      <c r="H11209" s="17">
        <f>E11217+E11218+E11215+E11216</f>
        <v>49.72</v>
      </c>
      <c r="I11209" s="18">
        <f>+(G11209/4)/(H11209/3)</f>
        <v>0.77881134352373294</v>
      </c>
      <c r="J11209" s="21">
        <f>+(B11209-$K$1)/7</f>
        <v>2</v>
      </c>
    </row>
    <row r="11210" spans="1:10" ht="21.95" customHeight="1" x14ac:dyDescent="0.15">
      <c r="A11210" s="6" t="s">
        <v>324</v>
      </c>
      <c r="B11210" s="4" t="s">
        <v>11</v>
      </c>
      <c r="C11210" s="4" t="s">
        <v>249</v>
      </c>
      <c r="D11210" s="4" t="s">
        <v>325</v>
      </c>
      <c r="E11210" s="5">
        <v>7.79</v>
      </c>
    </row>
    <row r="11211" spans="1:10" ht="21.95" customHeight="1" x14ac:dyDescent="0.15">
      <c r="A11211" s="6" t="s">
        <v>324</v>
      </c>
      <c r="B11211" s="4" t="s">
        <v>11</v>
      </c>
      <c r="C11211" s="4" t="s">
        <v>249</v>
      </c>
      <c r="D11211" s="4" t="s">
        <v>325</v>
      </c>
      <c r="E11211" s="5">
        <v>5.4</v>
      </c>
    </row>
    <row r="11212" spans="1:10" ht="21.95" customHeight="1" x14ac:dyDescent="0.15">
      <c r="A11212" s="6" t="s">
        <v>324</v>
      </c>
      <c r="B11212" s="4" t="s">
        <v>115</v>
      </c>
      <c r="C11212" s="4" t="s">
        <v>249</v>
      </c>
      <c r="D11212" s="4" t="s">
        <v>254</v>
      </c>
      <c r="E11212" s="5">
        <v>10.39</v>
      </c>
    </row>
    <row r="11213" spans="1:10" ht="21.95" customHeight="1" x14ac:dyDescent="0.15">
      <c r="A11213" s="6" t="s">
        <v>324</v>
      </c>
      <c r="B11213" s="4" t="s">
        <v>115</v>
      </c>
      <c r="C11213" s="4" t="s">
        <v>249</v>
      </c>
      <c r="D11213" s="4" t="s">
        <v>252</v>
      </c>
      <c r="E11213" s="5">
        <v>8.7799999999999994</v>
      </c>
    </row>
    <row r="11214" spans="1:10" ht="21.95" customHeight="1" x14ac:dyDescent="0.15">
      <c r="A11214" s="6" t="s">
        <v>324</v>
      </c>
      <c r="B11214" s="4" t="s">
        <v>115</v>
      </c>
      <c r="C11214" s="4" t="s">
        <v>249</v>
      </c>
      <c r="D11214" s="4" t="s">
        <v>252</v>
      </c>
      <c r="E11214" s="5">
        <v>7.07</v>
      </c>
    </row>
    <row r="11215" spans="1:10" ht="21.95" customHeight="1" x14ac:dyDescent="0.15">
      <c r="A11215" s="9" t="s">
        <v>324</v>
      </c>
      <c r="B11215" s="4" t="s">
        <v>12</v>
      </c>
      <c r="C11215" s="4" t="s">
        <v>249</v>
      </c>
      <c r="D11215" s="4" t="s">
        <v>253</v>
      </c>
      <c r="E11215" s="5">
        <v>12.14</v>
      </c>
      <c r="F11215" t="s">
        <v>354</v>
      </c>
    </row>
    <row r="11216" spans="1:10" ht="21.95" customHeight="1" x14ac:dyDescent="0.15">
      <c r="A11216" s="6" t="s">
        <v>324</v>
      </c>
      <c r="B11216" s="4" t="s">
        <v>12</v>
      </c>
      <c r="C11216" s="4" t="s">
        <v>249</v>
      </c>
      <c r="D11216" s="4" t="s">
        <v>325</v>
      </c>
      <c r="E11216" s="5">
        <v>12.66</v>
      </c>
    </row>
    <row r="11217" spans="1:10" ht="21.95" customHeight="1" x14ac:dyDescent="0.15">
      <c r="A11217" s="6" t="s">
        <v>324</v>
      </c>
      <c r="B11217" s="4" t="s">
        <v>116</v>
      </c>
      <c r="C11217" s="4" t="s">
        <v>249</v>
      </c>
      <c r="D11217" s="4" t="s">
        <v>254</v>
      </c>
      <c r="E11217" s="5">
        <v>10.14</v>
      </c>
    </row>
    <row r="11218" spans="1:10" ht="21.95" customHeight="1" x14ac:dyDescent="0.15">
      <c r="A11218" s="6" t="s">
        <v>324</v>
      </c>
      <c r="B11218" s="4" t="s">
        <v>116</v>
      </c>
      <c r="C11218" s="4" t="s">
        <v>249</v>
      </c>
      <c r="D11218" s="4" t="s">
        <v>325</v>
      </c>
      <c r="E11218" s="5">
        <v>14.78</v>
      </c>
    </row>
    <row r="11219" spans="1:10" ht="21.95" customHeight="1" x14ac:dyDescent="0.15">
      <c r="A11219" s="6" t="s">
        <v>324</v>
      </c>
      <c r="B11219" s="4" t="s">
        <v>117</v>
      </c>
      <c r="C11219" s="4" t="s">
        <v>249</v>
      </c>
      <c r="D11219" s="4" t="s">
        <v>254</v>
      </c>
      <c r="E11219" s="5">
        <v>12.17</v>
      </c>
      <c r="F11219" s="13" t="s">
        <v>353</v>
      </c>
    </row>
    <row r="11220" spans="1:10" ht="21.95" customHeight="1" x14ac:dyDescent="0.15">
      <c r="A11220" s="6" t="s">
        <v>324</v>
      </c>
      <c r="B11220" s="4" t="s">
        <v>117</v>
      </c>
      <c r="C11220" s="4" t="s">
        <v>249</v>
      </c>
      <c r="D11220" s="4" t="s">
        <v>325</v>
      </c>
      <c r="E11220" s="5">
        <v>11.28</v>
      </c>
      <c r="F11220" s="13"/>
    </row>
    <row r="11221" spans="1:10" ht="21.95" customHeight="1" x14ac:dyDescent="0.15">
      <c r="A11221" s="6" t="s">
        <v>324</v>
      </c>
      <c r="B11221" s="4" t="s">
        <v>117</v>
      </c>
      <c r="C11221" s="4" t="s">
        <v>249</v>
      </c>
      <c r="D11221" s="4" t="s">
        <v>325</v>
      </c>
      <c r="E11221" s="5">
        <v>9.31</v>
      </c>
      <c r="F11221" s="13"/>
    </row>
    <row r="11222" spans="1:10" ht="21.95" customHeight="1" x14ac:dyDescent="0.15">
      <c r="A11222" s="6" t="s">
        <v>324</v>
      </c>
      <c r="B11222" s="4" t="s">
        <v>13</v>
      </c>
      <c r="C11222" s="4" t="s">
        <v>249</v>
      </c>
      <c r="D11222" s="4" t="s">
        <v>325</v>
      </c>
      <c r="E11222" s="5">
        <v>13.01</v>
      </c>
      <c r="F11222" s="13" t="s">
        <v>354</v>
      </c>
    </row>
    <row r="11223" spans="1:10" ht="21.95" customHeight="1" x14ac:dyDescent="0.15">
      <c r="A11223" s="6" t="s">
        <v>324</v>
      </c>
      <c r="B11223" s="4" t="s">
        <v>13</v>
      </c>
      <c r="C11223" s="4" t="s">
        <v>249</v>
      </c>
      <c r="D11223" s="4" t="s">
        <v>325</v>
      </c>
      <c r="E11223" s="5">
        <v>12.42</v>
      </c>
    </row>
    <row r="11224" spans="1:10" ht="21.95" customHeight="1" x14ac:dyDescent="0.15">
      <c r="A11224" s="6" t="s">
        <v>324</v>
      </c>
      <c r="B11224" s="4" t="s">
        <v>13</v>
      </c>
      <c r="C11224" s="4" t="s">
        <v>249</v>
      </c>
      <c r="D11224" s="4" t="s">
        <v>251</v>
      </c>
      <c r="E11224" s="5">
        <v>15.3</v>
      </c>
    </row>
    <row r="11225" spans="1:10" ht="21.95" customHeight="1" x14ac:dyDescent="0.15">
      <c r="A11225" s="6" t="s">
        <v>324</v>
      </c>
      <c r="B11225" s="4" t="s">
        <v>13</v>
      </c>
      <c r="C11225" s="4" t="s">
        <v>249</v>
      </c>
      <c r="D11225" s="4" t="s">
        <v>251</v>
      </c>
      <c r="E11225" s="5">
        <v>9.25</v>
      </c>
    </row>
    <row r="11226" spans="1:10" ht="21.95" customHeight="1" x14ac:dyDescent="0.15">
      <c r="A11226" s="6" t="s">
        <v>324</v>
      </c>
      <c r="B11226" s="4" t="s">
        <v>119</v>
      </c>
      <c r="C11226" s="4" t="s">
        <v>249</v>
      </c>
      <c r="D11226" s="4" t="s">
        <v>254</v>
      </c>
      <c r="E11226" s="5">
        <v>8.4600000000000009</v>
      </c>
    </row>
    <row r="11227" spans="1:10" ht="21.95" customHeight="1" x14ac:dyDescent="0.15">
      <c r="A11227" s="6" t="s">
        <v>324</v>
      </c>
      <c r="B11227" s="4" t="s">
        <v>119</v>
      </c>
      <c r="C11227" s="4" t="s">
        <v>249</v>
      </c>
      <c r="D11227" s="4" t="s">
        <v>325</v>
      </c>
      <c r="E11227" s="5">
        <v>12.01</v>
      </c>
    </row>
    <row r="11228" spans="1:10" ht="21.95" customHeight="1" x14ac:dyDescent="0.15">
      <c r="A11228" s="6" t="s">
        <v>324</v>
      </c>
      <c r="B11228" s="4" t="s">
        <v>15</v>
      </c>
      <c r="C11228" s="4" t="s">
        <v>249</v>
      </c>
      <c r="D11228" s="4" t="s">
        <v>254</v>
      </c>
      <c r="E11228" s="5">
        <v>9.76</v>
      </c>
      <c r="F11228" t="s">
        <v>353</v>
      </c>
      <c r="G11228" s="17">
        <f>+E11228+E11229+E11230+E11231+E11232+E11233</f>
        <v>59.07</v>
      </c>
      <c r="H11228" s="17">
        <f>E11236+E11237+E11238+E11235+E11234</f>
        <v>50.84</v>
      </c>
      <c r="I11228" s="18">
        <f>+(G11228/4)/(H11228/3)</f>
        <v>0.87141030684500387</v>
      </c>
      <c r="J11228" s="21">
        <f>+(B11228-$K$1)/7</f>
        <v>4</v>
      </c>
    </row>
    <row r="11229" spans="1:10" ht="21.95" customHeight="1" x14ac:dyDescent="0.15">
      <c r="A11229" s="6" t="s">
        <v>324</v>
      </c>
      <c r="B11229" s="4" t="s">
        <v>15</v>
      </c>
      <c r="C11229" s="4" t="s">
        <v>249</v>
      </c>
      <c r="D11229" s="4" t="s">
        <v>254</v>
      </c>
      <c r="E11229" s="5">
        <v>5.82</v>
      </c>
    </row>
    <row r="11230" spans="1:10" ht="21.95" customHeight="1" x14ac:dyDescent="0.15">
      <c r="A11230" s="6" t="s">
        <v>324</v>
      </c>
      <c r="B11230" s="4" t="s">
        <v>15</v>
      </c>
      <c r="C11230" s="4" t="s">
        <v>249</v>
      </c>
      <c r="D11230" s="4" t="s">
        <v>325</v>
      </c>
      <c r="E11230" s="5">
        <v>10.07</v>
      </c>
    </row>
    <row r="11231" spans="1:10" ht="21.95" customHeight="1" x14ac:dyDescent="0.15">
      <c r="A11231" s="6" t="s">
        <v>324</v>
      </c>
      <c r="B11231" s="4" t="s">
        <v>15</v>
      </c>
      <c r="C11231" s="4" t="s">
        <v>249</v>
      </c>
      <c r="D11231" s="4" t="s">
        <v>325</v>
      </c>
      <c r="E11231" s="5">
        <v>9.6199999999999992</v>
      </c>
    </row>
    <row r="11232" spans="1:10" ht="21.95" customHeight="1" x14ac:dyDescent="0.15">
      <c r="A11232" s="6" t="s">
        <v>324</v>
      </c>
      <c r="B11232" s="4" t="s">
        <v>120</v>
      </c>
      <c r="C11232" s="4" t="s">
        <v>249</v>
      </c>
      <c r="D11232" s="4" t="s">
        <v>254</v>
      </c>
      <c r="E11232" s="5">
        <v>10.130000000000001</v>
      </c>
    </row>
    <row r="11233" spans="1:10" ht="21.95" customHeight="1" x14ac:dyDescent="0.15">
      <c r="A11233" s="6" t="s">
        <v>324</v>
      </c>
      <c r="B11233" s="4" t="s">
        <v>120</v>
      </c>
      <c r="C11233" s="4" t="s">
        <v>249</v>
      </c>
      <c r="D11233" s="4" t="s">
        <v>325</v>
      </c>
      <c r="E11233" s="5">
        <v>13.67</v>
      </c>
    </row>
    <row r="11234" spans="1:10" ht="21.95" customHeight="1" x14ac:dyDescent="0.15">
      <c r="A11234" s="6" t="s">
        <v>324</v>
      </c>
      <c r="B11234" s="4" t="s">
        <v>16</v>
      </c>
      <c r="C11234" s="4" t="s">
        <v>249</v>
      </c>
      <c r="D11234" s="4" t="s">
        <v>325</v>
      </c>
      <c r="E11234" s="5">
        <v>10.029999999999999</v>
      </c>
      <c r="F11234" t="s">
        <v>354</v>
      </c>
    </row>
    <row r="11235" spans="1:10" ht="21.95" customHeight="1" x14ac:dyDescent="0.15">
      <c r="A11235" s="6" t="s">
        <v>324</v>
      </c>
      <c r="B11235" s="4" t="s">
        <v>16</v>
      </c>
      <c r="C11235" s="4" t="s">
        <v>249</v>
      </c>
      <c r="D11235" s="4" t="s">
        <v>251</v>
      </c>
      <c r="E11235" s="5">
        <v>10.3</v>
      </c>
    </row>
    <row r="11236" spans="1:10" ht="21.95" customHeight="1" x14ac:dyDescent="0.15">
      <c r="A11236" s="6" t="s">
        <v>324</v>
      </c>
      <c r="B11236" s="4" t="s">
        <v>121</v>
      </c>
      <c r="C11236" s="4" t="s">
        <v>249</v>
      </c>
      <c r="D11236" s="4" t="s">
        <v>253</v>
      </c>
      <c r="E11236" s="5">
        <v>11</v>
      </c>
    </row>
    <row r="11237" spans="1:10" ht="21.95" customHeight="1" x14ac:dyDescent="0.15">
      <c r="A11237" s="6" t="s">
        <v>324</v>
      </c>
      <c r="B11237" s="4" t="s">
        <v>121</v>
      </c>
      <c r="C11237" s="4" t="s">
        <v>249</v>
      </c>
      <c r="D11237" s="4" t="s">
        <v>325</v>
      </c>
      <c r="E11237" s="5">
        <v>10.56</v>
      </c>
    </row>
    <row r="11238" spans="1:10" ht="21.95" customHeight="1" x14ac:dyDescent="0.15">
      <c r="A11238" s="6" t="s">
        <v>324</v>
      </c>
      <c r="B11238" s="4" t="s">
        <v>121</v>
      </c>
      <c r="C11238" s="4" t="s">
        <v>249</v>
      </c>
      <c r="D11238" s="4" t="s">
        <v>325</v>
      </c>
      <c r="E11238" s="5">
        <v>8.9499999999999993</v>
      </c>
    </row>
    <row r="11239" spans="1:10" ht="21.95" customHeight="1" x14ac:dyDescent="0.15">
      <c r="A11239" s="6" t="s">
        <v>324</v>
      </c>
      <c r="B11239" s="4" t="s">
        <v>17</v>
      </c>
      <c r="C11239" s="4" t="s">
        <v>249</v>
      </c>
      <c r="D11239" s="4" t="s">
        <v>254</v>
      </c>
      <c r="E11239" s="5">
        <v>10.41</v>
      </c>
      <c r="F11239" t="s">
        <v>353</v>
      </c>
      <c r="G11239" s="17">
        <f>+E11239+E11240+E11241+E11242+E11243+E11244+E11245</f>
        <v>64.94</v>
      </c>
      <c r="H11239" s="17">
        <f>E11247+E11248+E11249+E11246</f>
        <v>35.25</v>
      </c>
      <c r="I11239" s="18">
        <f>+(G11239/4)/(H11239/3)</f>
        <v>1.3817021276595745</v>
      </c>
      <c r="J11239" s="21">
        <f>+(B11239-$K$1)/7</f>
        <v>5</v>
      </c>
    </row>
    <row r="11240" spans="1:10" ht="21.95" customHeight="1" x14ac:dyDescent="0.15">
      <c r="A11240" s="6" t="s">
        <v>324</v>
      </c>
      <c r="B11240" s="4" t="s">
        <v>17</v>
      </c>
      <c r="C11240" s="4" t="s">
        <v>249</v>
      </c>
      <c r="D11240" s="4" t="s">
        <v>254</v>
      </c>
      <c r="E11240" s="5">
        <v>5.96</v>
      </c>
    </row>
    <row r="11241" spans="1:10" ht="21.95" customHeight="1" x14ac:dyDescent="0.15">
      <c r="A11241" s="6" t="s">
        <v>324</v>
      </c>
      <c r="B11241" s="4" t="s">
        <v>17</v>
      </c>
      <c r="C11241" s="4" t="s">
        <v>249</v>
      </c>
      <c r="D11241" s="4" t="s">
        <v>325</v>
      </c>
      <c r="E11241" s="5">
        <v>9.0299999999999994</v>
      </c>
    </row>
    <row r="11242" spans="1:10" ht="21.95" customHeight="1" x14ac:dyDescent="0.15">
      <c r="A11242" s="6" t="s">
        <v>324</v>
      </c>
      <c r="B11242" s="4" t="s">
        <v>17</v>
      </c>
      <c r="C11242" s="4" t="s">
        <v>249</v>
      </c>
      <c r="D11242" s="4" t="s">
        <v>325</v>
      </c>
      <c r="E11242" s="5">
        <v>8.98</v>
      </c>
    </row>
    <row r="11243" spans="1:10" ht="21.95" customHeight="1" x14ac:dyDescent="0.15">
      <c r="A11243" s="6" t="s">
        <v>324</v>
      </c>
      <c r="B11243" s="4" t="s">
        <v>122</v>
      </c>
      <c r="C11243" s="4" t="s">
        <v>249</v>
      </c>
      <c r="D11243" s="4" t="s">
        <v>254</v>
      </c>
      <c r="E11243" s="5">
        <v>12.1</v>
      </c>
    </row>
    <row r="11244" spans="1:10" ht="21.95" customHeight="1" x14ac:dyDescent="0.15">
      <c r="A11244" s="6" t="s">
        <v>324</v>
      </c>
      <c r="B11244" s="4" t="s">
        <v>122</v>
      </c>
      <c r="C11244" s="4" t="s">
        <v>249</v>
      </c>
      <c r="D11244" s="4" t="s">
        <v>325</v>
      </c>
      <c r="E11244" s="5">
        <v>10.27</v>
      </c>
    </row>
    <row r="11245" spans="1:10" ht="21.95" customHeight="1" x14ac:dyDescent="0.15">
      <c r="A11245" s="6" t="s">
        <v>324</v>
      </c>
      <c r="B11245" s="4" t="s">
        <v>122</v>
      </c>
      <c r="C11245" s="4" t="s">
        <v>249</v>
      </c>
      <c r="D11245" s="4" t="s">
        <v>325</v>
      </c>
      <c r="E11245" s="5">
        <v>8.19</v>
      </c>
    </row>
    <row r="11246" spans="1:10" ht="21.95" customHeight="1" x14ac:dyDescent="0.15">
      <c r="A11246" s="6" t="s">
        <v>324</v>
      </c>
      <c r="B11246" s="4" t="s">
        <v>18</v>
      </c>
      <c r="C11246" s="4" t="s">
        <v>249</v>
      </c>
      <c r="D11246" s="4" t="s">
        <v>254</v>
      </c>
      <c r="E11246" s="5">
        <v>9.24</v>
      </c>
      <c r="F11246" t="s">
        <v>354</v>
      </c>
    </row>
    <row r="11247" spans="1:10" ht="21.95" customHeight="1" x14ac:dyDescent="0.15">
      <c r="A11247" s="6" t="s">
        <v>324</v>
      </c>
      <c r="B11247" s="4" t="s">
        <v>18</v>
      </c>
      <c r="C11247" s="4" t="s">
        <v>249</v>
      </c>
      <c r="D11247" s="4" t="s">
        <v>325</v>
      </c>
      <c r="E11247" s="5">
        <v>7.84</v>
      </c>
    </row>
    <row r="11248" spans="1:10" ht="21.95" customHeight="1" x14ac:dyDescent="0.15">
      <c r="A11248" s="6" t="s">
        <v>324</v>
      </c>
      <c r="B11248" s="4" t="s">
        <v>123</v>
      </c>
      <c r="C11248" s="4" t="s">
        <v>249</v>
      </c>
      <c r="D11248" s="4" t="s">
        <v>254</v>
      </c>
      <c r="E11248" s="5">
        <v>7.5</v>
      </c>
    </row>
    <row r="11249" spans="1:10" ht="21.95" customHeight="1" x14ac:dyDescent="0.15">
      <c r="A11249" s="6" t="s">
        <v>324</v>
      </c>
      <c r="B11249" s="4" t="s">
        <v>123</v>
      </c>
      <c r="C11249" s="4" t="s">
        <v>249</v>
      </c>
      <c r="D11249" s="4" t="s">
        <v>325</v>
      </c>
      <c r="E11249" s="5">
        <v>10.67</v>
      </c>
    </row>
    <row r="11250" spans="1:10" ht="21.95" customHeight="1" x14ac:dyDescent="0.15">
      <c r="A11250" s="6" t="s">
        <v>324</v>
      </c>
      <c r="B11250" s="4" t="s">
        <v>19</v>
      </c>
      <c r="C11250" s="4" t="s">
        <v>249</v>
      </c>
      <c r="D11250" s="4" t="s">
        <v>254</v>
      </c>
      <c r="E11250" s="5">
        <v>9.5500000000000007</v>
      </c>
      <c r="F11250" t="s">
        <v>353</v>
      </c>
      <c r="G11250" s="17">
        <f>+E11250+E11251+E11252+E11253+E11254+E11255+E11256</f>
        <v>60.98</v>
      </c>
      <c r="H11250" s="17">
        <f>E11258+E11259+E11260+E11257</f>
        <v>15.84</v>
      </c>
      <c r="I11250" s="18">
        <f>+(G11250/4)/(H11250/3)</f>
        <v>2.887310606060606</v>
      </c>
      <c r="J11250" s="21">
        <f>+(B11250-$K$1)/7</f>
        <v>6</v>
      </c>
    </row>
    <row r="11251" spans="1:10" ht="21.95" customHeight="1" x14ac:dyDescent="0.15">
      <c r="A11251" s="6" t="s">
        <v>324</v>
      </c>
      <c r="B11251" s="4" t="s">
        <v>19</v>
      </c>
      <c r="C11251" s="4" t="s">
        <v>249</v>
      </c>
      <c r="D11251" s="4" t="s">
        <v>254</v>
      </c>
      <c r="E11251" s="5">
        <v>5.48</v>
      </c>
    </row>
    <row r="11252" spans="1:10" ht="21.95" customHeight="1" x14ac:dyDescent="0.15">
      <c r="A11252" s="6" t="s">
        <v>324</v>
      </c>
      <c r="B11252" s="4" t="s">
        <v>19</v>
      </c>
      <c r="C11252" s="4" t="s">
        <v>249</v>
      </c>
      <c r="D11252" s="4" t="s">
        <v>325</v>
      </c>
      <c r="E11252" s="5">
        <v>7.75</v>
      </c>
    </row>
    <row r="11253" spans="1:10" ht="21.95" customHeight="1" x14ac:dyDescent="0.15">
      <c r="A11253" s="6" t="s">
        <v>324</v>
      </c>
      <c r="B11253" s="4" t="s">
        <v>19</v>
      </c>
      <c r="C11253" s="4" t="s">
        <v>249</v>
      </c>
      <c r="D11253" s="4" t="s">
        <v>325</v>
      </c>
      <c r="E11253" s="5">
        <v>7.85</v>
      </c>
    </row>
    <row r="11254" spans="1:10" ht="21.95" customHeight="1" x14ac:dyDescent="0.15">
      <c r="A11254" s="6" t="s">
        <v>324</v>
      </c>
      <c r="B11254" s="4" t="s">
        <v>124</v>
      </c>
      <c r="C11254" s="4" t="s">
        <v>249</v>
      </c>
      <c r="D11254" s="4" t="s">
        <v>254</v>
      </c>
      <c r="E11254" s="5">
        <v>11.79</v>
      </c>
    </row>
    <row r="11255" spans="1:10" ht="21.95" customHeight="1" x14ac:dyDescent="0.15">
      <c r="A11255" s="6" t="s">
        <v>324</v>
      </c>
      <c r="B11255" s="4" t="s">
        <v>124</v>
      </c>
      <c r="C11255" s="4" t="s">
        <v>249</v>
      </c>
      <c r="D11255" s="4" t="s">
        <v>325</v>
      </c>
      <c r="E11255" s="5">
        <v>9.8699999999999992</v>
      </c>
    </row>
    <row r="11256" spans="1:10" ht="21.95" customHeight="1" x14ac:dyDescent="0.15">
      <c r="A11256" s="6" t="s">
        <v>324</v>
      </c>
      <c r="B11256" s="4" t="s">
        <v>124</v>
      </c>
      <c r="C11256" s="4" t="s">
        <v>249</v>
      </c>
      <c r="D11256" s="4" t="s">
        <v>325</v>
      </c>
      <c r="E11256" s="5">
        <v>8.69</v>
      </c>
    </row>
    <row r="11257" spans="1:10" ht="21.95" customHeight="1" x14ac:dyDescent="0.15">
      <c r="A11257" s="6" t="s">
        <v>324</v>
      </c>
      <c r="B11257" s="4" t="s">
        <v>20</v>
      </c>
      <c r="C11257" s="4" t="s">
        <v>249</v>
      </c>
      <c r="D11257" s="4" t="s">
        <v>254</v>
      </c>
      <c r="E11257" s="5">
        <v>5.58</v>
      </c>
      <c r="F11257" t="s">
        <v>354</v>
      </c>
    </row>
    <row r="11258" spans="1:10" ht="21.95" customHeight="1" x14ac:dyDescent="0.15">
      <c r="A11258" s="6" t="s">
        <v>324</v>
      </c>
      <c r="B11258" s="4" t="s">
        <v>20</v>
      </c>
      <c r="C11258" s="4" t="s">
        <v>249</v>
      </c>
      <c r="D11258" s="4" t="s">
        <v>325</v>
      </c>
      <c r="E11258" s="5">
        <v>4.76</v>
      </c>
    </row>
    <row r="11259" spans="1:10" ht="21.95" customHeight="1" x14ac:dyDescent="0.15">
      <c r="A11259" s="6" t="s">
        <v>324</v>
      </c>
      <c r="B11259" s="4" t="s">
        <v>125</v>
      </c>
      <c r="C11259" s="4" t="s">
        <v>249</v>
      </c>
      <c r="D11259" s="4" t="s">
        <v>254</v>
      </c>
      <c r="E11259" s="5">
        <v>2.57</v>
      </c>
    </row>
    <row r="11260" spans="1:10" ht="21.95" customHeight="1" x14ac:dyDescent="0.15">
      <c r="A11260" s="6" t="s">
        <v>324</v>
      </c>
      <c r="B11260" s="4" t="s">
        <v>125</v>
      </c>
      <c r="C11260" s="4" t="s">
        <v>249</v>
      </c>
      <c r="D11260" s="4" t="s">
        <v>325</v>
      </c>
      <c r="E11260" s="5">
        <v>2.93</v>
      </c>
    </row>
    <row r="11261" spans="1:10" ht="21.95" customHeight="1" x14ac:dyDescent="0.15">
      <c r="A11261" s="9" t="s">
        <v>324</v>
      </c>
      <c r="B11261" s="4" t="s">
        <v>21</v>
      </c>
      <c r="C11261" s="4" t="s">
        <v>249</v>
      </c>
      <c r="D11261" s="4" t="s">
        <v>254</v>
      </c>
      <c r="E11261" s="5">
        <v>15.1</v>
      </c>
      <c r="F11261" t="s">
        <v>353</v>
      </c>
      <c r="G11261" s="17">
        <f>+E11261+E11262+E11263+E11264+E11265+E11266</f>
        <v>68.83</v>
      </c>
      <c r="H11261" s="17">
        <f>E11269+E11270+E11267+E11268</f>
        <v>36.06</v>
      </c>
      <c r="I11261" s="18">
        <f>+(G11261/4)/(H11261/3)</f>
        <v>1.4315723793677202</v>
      </c>
      <c r="J11261" s="21">
        <f>+(B11261-$K$1)/7</f>
        <v>7</v>
      </c>
    </row>
    <row r="11262" spans="1:10" ht="21.95" customHeight="1" x14ac:dyDescent="0.15">
      <c r="A11262" s="6" t="s">
        <v>324</v>
      </c>
      <c r="B11262" s="4" t="s">
        <v>21</v>
      </c>
      <c r="C11262" s="4" t="s">
        <v>249</v>
      </c>
      <c r="D11262" s="4" t="s">
        <v>325</v>
      </c>
      <c r="E11262" s="5">
        <v>8.27</v>
      </c>
    </row>
    <row r="11263" spans="1:10" ht="21.95" customHeight="1" x14ac:dyDescent="0.15">
      <c r="A11263" s="6" t="s">
        <v>324</v>
      </c>
      <c r="B11263" s="4" t="s">
        <v>21</v>
      </c>
      <c r="C11263" s="4" t="s">
        <v>249</v>
      </c>
      <c r="D11263" s="4" t="s">
        <v>325</v>
      </c>
      <c r="E11263" s="5">
        <v>8.25</v>
      </c>
    </row>
    <row r="11264" spans="1:10" ht="21.95" customHeight="1" x14ac:dyDescent="0.15">
      <c r="A11264" s="6" t="s">
        <v>324</v>
      </c>
      <c r="B11264" s="4" t="s">
        <v>126</v>
      </c>
      <c r="C11264" s="4" t="s">
        <v>249</v>
      </c>
      <c r="D11264" s="4" t="s">
        <v>254</v>
      </c>
      <c r="E11264" s="5">
        <v>14.82</v>
      </c>
    </row>
    <row r="11265" spans="1:10" ht="21.95" customHeight="1" x14ac:dyDescent="0.15">
      <c r="A11265" s="6" t="s">
        <v>324</v>
      </c>
      <c r="B11265" s="4" t="s">
        <v>126</v>
      </c>
      <c r="C11265" s="4" t="s">
        <v>249</v>
      </c>
      <c r="D11265" s="4" t="s">
        <v>325</v>
      </c>
      <c r="E11265" s="5">
        <v>11.25</v>
      </c>
    </row>
    <row r="11266" spans="1:10" ht="21.95" customHeight="1" x14ac:dyDescent="0.15">
      <c r="A11266" s="6" t="s">
        <v>324</v>
      </c>
      <c r="B11266" s="4" t="s">
        <v>126</v>
      </c>
      <c r="C11266" s="4" t="s">
        <v>249</v>
      </c>
      <c r="D11266" s="4" t="s">
        <v>325</v>
      </c>
      <c r="E11266" s="5">
        <v>11.14</v>
      </c>
    </row>
    <row r="11267" spans="1:10" ht="21.95" customHeight="1" x14ac:dyDescent="0.15">
      <c r="A11267" s="6" t="s">
        <v>324</v>
      </c>
      <c r="B11267" s="4" t="s">
        <v>22</v>
      </c>
      <c r="C11267" s="4" t="s">
        <v>249</v>
      </c>
      <c r="D11267" s="4" t="s">
        <v>254</v>
      </c>
      <c r="E11267" s="5">
        <v>8.93</v>
      </c>
      <c r="F11267" t="s">
        <v>354</v>
      </c>
    </row>
    <row r="11268" spans="1:10" ht="21.95" customHeight="1" x14ac:dyDescent="0.15">
      <c r="A11268" s="6" t="s">
        <v>324</v>
      </c>
      <c r="B11268" s="4" t="s">
        <v>22</v>
      </c>
      <c r="C11268" s="4" t="s">
        <v>249</v>
      </c>
      <c r="D11268" s="4" t="s">
        <v>325</v>
      </c>
      <c r="E11268" s="5">
        <v>9.07</v>
      </c>
    </row>
    <row r="11269" spans="1:10" ht="21.95" customHeight="1" x14ac:dyDescent="0.15">
      <c r="A11269" s="6" t="s">
        <v>324</v>
      </c>
      <c r="B11269" s="4" t="s">
        <v>127</v>
      </c>
      <c r="C11269" s="4" t="s">
        <v>249</v>
      </c>
      <c r="D11269" s="4" t="s">
        <v>254</v>
      </c>
      <c r="E11269" s="5">
        <v>7.72</v>
      </c>
    </row>
    <row r="11270" spans="1:10" ht="21.95" customHeight="1" x14ac:dyDescent="0.15">
      <c r="A11270" s="6" t="s">
        <v>324</v>
      </c>
      <c r="B11270" s="4" t="s">
        <v>127</v>
      </c>
      <c r="C11270" s="4" t="s">
        <v>249</v>
      </c>
      <c r="D11270" s="4" t="s">
        <v>325</v>
      </c>
      <c r="E11270" s="5">
        <v>10.34</v>
      </c>
    </row>
    <row r="11271" spans="1:10" ht="21.95" customHeight="1" x14ac:dyDescent="0.15">
      <c r="A11271" s="6" t="s">
        <v>324</v>
      </c>
      <c r="B11271" s="4" t="s">
        <v>128</v>
      </c>
      <c r="C11271" s="4" t="s">
        <v>249</v>
      </c>
      <c r="D11271" s="4" t="s">
        <v>254</v>
      </c>
      <c r="E11271" s="5">
        <v>12.24</v>
      </c>
      <c r="F11271" s="13" t="s">
        <v>353</v>
      </c>
    </row>
    <row r="11272" spans="1:10" ht="21.95" customHeight="1" x14ac:dyDescent="0.15">
      <c r="A11272" s="6" t="s">
        <v>324</v>
      </c>
      <c r="B11272" s="4" t="s">
        <v>128</v>
      </c>
      <c r="C11272" s="4" t="s">
        <v>249</v>
      </c>
      <c r="D11272" s="4" t="s">
        <v>325</v>
      </c>
      <c r="E11272" s="5">
        <v>10.93</v>
      </c>
      <c r="F11272" s="13"/>
    </row>
    <row r="11273" spans="1:10" ht="21.95" customHeight="1" x14ac:dyDescent="0.15">
      <c r="A11273" s="6" t="s">
        <v>324</v>
      </c>
      <c r="B11273" s="4" t="s">
        <v>128</v>
      </c>
      <c r="C11273" s="4" t="s">
        <v>249</v>
      </c>
      <c r="D11273" s="4" t="s">
        <v>325</v>
      </c>
      <c r="E11273" s="5">
        <v>8.83</v>
      </c>
      <c r="F11273" s="13"/>
    </row>
    <row r="11274" spans="1:10" ht="21.95" customHeight="1" x14ac:dyDescent="0.15">
      <c r="A11274" s="6" t="s">
        <v>324</v>
      </c>
      <c r="B11274" s="4" t="s">
        <v>23</v>
      </c>
      <c r="C11274" s="4" t="s">
        <v>249</v>
      </c>
      <c r="D11274" s="4" t="s">
        <v>325</v>
      </c>
      <c r="E11274" s="5">
        <v>11.31</v>
      </c>
      <c r="F11274" s="13" t="s">
        <v>354</v>
      </c>
    </row>
    <row r="11275" spans="1:10" ht="21.95" customHeight="1" x14ac:dyDescent="0.15">
      <c r="A11275" s="6" t="s">
        <v>324</v>
      </c>
      <c r="B11275" s="4" t="s">
        <v>23</v>
      </c>
      <c r="C11275" s="4" t="s">
        <v>249</v>
      </c>
      <c r="D11275" s="4" t="s">
        <v>325</v>
      </c>
      <c r="E11275" s="5">
        <v>11.89</v>
      </c>
    </row>
    <row r="11276" spans="1:10" ht="21.95" customHeight="1" x14ac:dyDescent="0.15">
      <c r="A11276" s="6" t="s">
        <v>324</v>
      </c>
      <c r="B11276" s="4" t="s">
        <v>23</v>
      </c>
      <c r="C11276" s="4" t="s">
        <v>249</v>
      </c>
      <c r="D11276" s="4" t="s">
        <v>250</v>
      </c>
      <c r="E11276" s="5">
        <v>15.8</v>
      </c>
    </row>
    <row r="11277" spans="1:10" ht="21.95" customHeight="1" x14ac:dyDescent="0.15">
      <c r="A11277" s="6" t="s">
        <v>324</v>
      </c>
      <c r="B11277" s="4" t="s">
        <v>23</v>
      </c>
      <c r="C11277" s="4" t="s">
        <v>249</v>
      </c>
      <c r="D11277" s="4" t="s">
        <v>250</v>
      </c>
      <c r="E11277" s="5">
        <v>9.24</v>
      </c>
    </row>
    <row r="11278" spans="1:10" ht="21.95" customHeight="1" x14ac:dyDescent="0.15">
      <c r="A11278" s="6" t="s">
        <v>324</v>
      </c>
      <c r="B11278" s="4" t="s">
        <v>129</v>
      </c>
      <c r="C11278" s="4" t="s">
        <v>249</v>
      </c>
      <c r="D11278" s="4" t="s">
        <v>253</v>
      </c>
      <c r="E11278" s="5">
        <v>8.73</v>
      </c>
    </row>
    <row r="11279" spans="1:10" ht="21.95" customHeight="1" x14ac:dyDescent="0.15">
      <c r="A11279" s="6" t="s">
        <v>324</v>
      </c>
      <c r="B11279" s="4" t="s">
        <v>129</v>
      </c>
      <c r="C11279" s="4" t="s">
        <v>249</v>
      </c>
      <c r="D11279" s="4" t="s">
        <v>325</v>
      </c>
      <c r="E11279" s="5">
        <v>12.12</v>
      </c>
    </row>
    <row r="11280" spans="1:10" ht="21.95" customHeight="1" x14ac:dyDescent="0.15">
      <c r="A11280" s="6" t="s">
        <v>324</v>
      </c>
      <c r="B11280" s="4" t="s">
        <v>24</v>
      </c>
      <c r="C11280" s="4" t="s">
        <v>249</v>
      </c>
      <c r="D11280" s="4" t="s">
        <v>254</v>
      </c>
      <c r="E11280" s="5">
        <v>11.39</v>
      </c>
      <c r="F11280" t="s">
        <v>353</v>
      </c>
      <c r="G11280" s="17">
        <f>+E11280+E11281+E11282+E11283+E11284+E11285+E11286</f>
        <v>71.719999999999985</v>
      </c>
      <c r="H11280" s="17">
        <f>E11288+E11289+E11290+E11287</f>
        <v>37.81</v>
      </c>
      <c r="I11280" s="18">
        <f>+(G11280/4)/(H11280/3)</f>
        <v>1.4226395133562546</v>
      </c>
      <c r="J11280" s="21">
        <f>+(B11280-$K$1)/7</f>
        <v>9</v>
      </c>
    </row>
    <row r="11281" spans="1:10" ht="21.95" customHeight="1" x14ac:dyDescent="0.15">
      <c r="A11281" s="6" t="s">
        <v>324</v>
      </c>
      <c r="B11281" s="4" t="s">
        <v>24</v>
      </c>
      <c r="C11281" s="4" t="s">
        <v>249</v>
      </c>
      <c r="D11281" s="4" t="s">
        <v>254</v>
      </c>
      <c r="E11281" s="5">
        <v>9.7899999999999991</v>
      </c>
    </row>
    <row r="11282" spans="1:10" ht="21.95" customHeight="1" x14ac:dyDescent="0.15">
      <c r="A11282" s="6" t="s">
        <v>324</v>
      </c>
      <c r="B11282" s="4" t="s">
        <v>24</v>
      </c>
      <c r="C11282" s="4" t="s">
        <v>249</v>
      </c>
      <c r="D11282" s="4" t="s">
        <v>325</v>
      </c>
      <c r="E11282" s="5">
        <v>8.5</v>
      </c>
    </row>
    <row r="11283" spans="1:10" ht="21.95" customHeight="1" x14ac:dyDescent="0.15">
      <c r="A11283" s="6" t="s">
        <v>324</v>
      </c>
      <c r="B11283" s="4" t="s">
        <v>24</v>
      </c>
      <c r="C11283" s="4" t="s">
        <v>249</v>
      </c>
      <c r="D11283" s="4" t="s">
        <v>325</v>
      </c>
      <c r="E11283" s="5">
        <v>9.4499999999999993</v>
      </c>
    </row>
    <row r="11284" spans="1:10" ht="21.95" customHeight="1" x14ac:dyDescent="0.15">
      <c r="A11284" s="6" t="s">
        <v>324</v>
      </c>
      <c r="B11284" s="4" t="s">
        <v>130</v>
      </c>
      <c r="C11284" s="4" t="s">
        <v>249</v>
      </c>
      <c r="D11284" s="4" t="s">
        <v>254</v>
      </c>
      <c r="E11284" s="5">
        <v>13.76</v>
      </c>
    </row>
    <row r="11285" spans="1:10" ht="21.95" customHeight="1" x14ac:dyDescent="0.15">
      <c r="A11285" s="6" t="s">
        <v>324</v>
      </c>
      <c r="B11285" s="4" t="s">
        <v>130</v>
      </c>
      <c r="C11285" s="4" t="s">
        <v>249</v>
      </c>
      <c r="D11285" s="4" t="s">
        <v>325</v>
      </c>
      <c r="E11285" s="5">
        <v>10.23</v>
      </c>
    </row>
    <row r="11286" spans="1:10" ht="21.95" customHeight="1" x14ac:dyDescent="0.15">
      <c r="A11286" s="6" t="s">
        <v>324</v>
      </c>
      <c r="B11286" s="4" t="s">
        <v>130</v>
      </c>
      <c r="C11286" s="4" t="s">
        <v>249</v>
      </c>
      <c r="D11286" s="4" t="s">
        <v>325</v>
      </c>
      <c r="E11286" s="5">
        <v>8.6</v>
      </c>
    </row>
    <row r="11287" spans="1:10" ht="21.95" customHeight="1" x14ac:dyDescent="0.15">
      <c r="A11287" s="6" t="s">
        <v>324</v>
      </c>
      <c r="B11287" s="4" t="s">
        <v>25</v>
      </c>
      <c r="C11287" s="4" t="s">
        <v>249</v>
      </c>
      <c r="D11287" s="4" t="s">
        <v>254</v>
      </c>
      <c r="E11287" s="5">
        <v>9.4</v>
      </c>
      <c r="F11287" t="s">
        <v>354</v>
      </c>
    </row>
    <row r="11288" spans="1:10" ht="21.95" customHeight="1" x14ac:dyDescent="0.15">
      <c r="A11288" s="6" t="s">
        <v>324</v>
      </c>
      <c r="B11288" s="4" t="s">
        <v>25</v>
      </c>
      <c r="C11288" s="4" t="s">
        <v>249</v>
      </c>
      <c r="D11288" s="4" t="s">
        <v>325</v>
      </c>
      <c r="E11288" s="5">
        <v>9.6</v>
      </c>
    </row>
    <row r="11289" spans="1:10" ht="21.95" customHeight="1" x14ac:dyDescent="0.15">
      <c r="A11289" s="6" t="s">
        <v>324</v>
      </c>
      <c r="B11289" s="4" t="s">
        <v>131</v>
      </c>
      <c r="C11289" s="4" t="s">
        <v>249</v>
      </c>
      <c r="D11289" s="4" t="s">
        <v>254</v>
      </c>
      <c r="E11289" s="5">
        <v>9.26</v>
      </c>
    </row>
    <row r="11290" spans="1:10" ht="21.95" customHeight="1" x14ac:dyDescent="0.15">
      <c r="A11290" s="6" t="s">
        <v>324</v>
      </c>
      <c r="B11290" s="4" t="s">
        <v>131</v>
      </c>
      <c r="C11290" s="4" t="s">
        <v>249</v>
      </c>
      <c r="D11290" s="4" t="s">
        <v>325</v>
      </c>
      <c r="E11290" s="5">
        <v>9.5500000000000007</v>
      </c>
    </row>
    <row r="11291" spans="1:10" ht="21.95" customHeight="1" x14ac:dyDescent="0.15">
      <c r="A11291" s="6" t="s">
        <v>324</v>
      </c>
      <c r="B11291" s="4" t="s">
        <v>26</v>
      </c>
      <c r="C11291" s="4" t="s">
        <v>249</v>
      </c>
      <c r="D11291" s="4" t="s">
        <v>254</v>
      </c>
      <c r="E11291" s="5">
        <v>9.48</v>
      </c>
      <c r="F11291" t="s">
        <v>353</v>
      </c>
      <c r="G11291" s="17">
        <f>+E11291+E11292+E11293+E11294+E11295+E11296+E11297</f>
        <v>59.19</v>
      </c>
      <c r="H11291" s="17">
        <f>E11299+E11300+E11301+E11298</f>
        <v>33.82</v>
      </c>
      <c r="I11291" s="18">
        <f>+(G11291/4)/(H11291/3)</f>
        <v>1.3126108811354227</v>
      </c>
      <c r="J11291" s="21">
        <f>+(B11291-$K$1)/7</f>
        <v>10</v>
      </c>
    </row>
    <row r="11292" spans="1:10" ht="21.95" customHeight="1" x14ac:dyDescent="0.15">
      <c r="A11292" s="6" t="s">
        <v>324</v>
      </c>
      <c r="B11292" s="4" t="s">
        <v>26</v>
      </c>
      <c r="C11292" s="4" t="s">
        <v>249</v>
      </c>
      <c r="D11292" s="4" t="s">
        <v>254</v>
      </c>
      <c r="E11292" s="5">
        <v>5.79</v>
      </c>
    </row>
    <row r="11293" spans="1:10" ht="21.95" customHeight="1" x14ac:dyDescent="0.15">
      <c r="A11293" s="6" t="s">
        <v>324</v>
      </c>
      <c r="B11293" s="4" t="s">
        <v>26</v>
      </c>
      <c r="C11293" s="4" t="s">
        <v>249</v>
      </c>
      <c r="D11293" s="4" t="s">
        <v>325</v>
      </c>
      <c r="E11293" s="5">
        <v>7.74</v>
      </c>
    </row>
    <row r="11294" spans="1:10" ht="21.95" customHeight="1" x14ac:dyDescent="0.15">
      <c r="A11294" s="6" t="s">
        <v>324</v>
      </c>
      <c r="B11294" s="4" t="s">
        <v>26</v>
      </c>
      <c r="C11294" s="4" t="s">
        <v>249</v>
      </c>
      <c r="D11294" s="4" t="s">
        <v>325</v>
      </c>
      <c r="E11294" s="5">
        <v>7.51</v>
      </c>
    </row>
    <row r="11295" spans="1:10" ht="21.95" customHeight="1" x14ac:dyDescent="0.15">
      <c r="A11295" s="6" t="s">
        <v>324</v>
      </c>
      <c r="B11295" s="4" t="s">
        <v>132</v>
      </c>
      <c r="C11295" s="4" t="s">
        <v>249</v>
      </c>
      <c r="D11295" s="4" t="s">
        <v>254</v>
      </c>
      <c r="E11295" s="5">
        <v>11.33</v>
      </c>
    </row>
    <row r="11296" spans="1:10" ht="21.95" customHeight="1" x14ac:dyDescent="0.15">
      <c r="A11296" s="6" t="s">
        <v>324</v>
      </c>
      <c r="B11296" s="4" t="s">
        <v>132</v>
      </c>
      <c r="C11296" s="4" t="s">
        <v>249</v>
      </c>
      <c r="D11296" s="4" t="s">
        <v>325</v>
      </c>
      <c r="E11296" s="5">
        <v>9.3800000000000008</v>
      </c>
    </row>
    <row r="11297" spans="1:10" ht="21.95" customHeight="1" x14ac:dyDescent="0.15">
      <c r="A11297" s="6" t="s">
        <v>324</v>
      </c>
      <c r="B11297" s="4" t="s">
        <v>132</v>
      </c>
      <c r="C11297" s="4" t="s">
        <v>249</v>
      </c>
      <c r="D11297" s="4" t="s">
        <v>325</v>
      </c>
      <c r="E11297" s="5">
        <v>7.96</v>
      </c>
    </row>
    <row r="11298" spans="1:10" ht="21.95" customHeight="1" x14ac:dyDescent="0.15">
      <c r="A11298" s="6" t="s">
        <v>324</v>
      </c>
      <c r="B11298" s="4" t="s">
        <v>27</v>
      </c>
      <c r="C11298" s="4" t="s">
        <v>249</v>
      </c>
      <c r="D11298" s="4" t="s">
        <v>254</v>
      </c>
      <c r="E11298" s="5">
        <v>9.11</v>
      </c>
      <c r="F11298" t="s">
        <v>354</v>
      </c>
    </row>
    <row r="11299" spans="1:10" ht="21.95" customHeight="1" x14ac:dyDescent="0.15">
      <c r="A11299" s="6" t="s">
        <v>324</v>
      </c>
      <c r="B11299" s="4" t="s">
        <v>27</v>
      </c>
      <c r="C11299" s="4" t="s">
        <v>249</v>
      </c>
      <c r="D11299" s="4" t="s">
        <v>325</v>
      </c>
      <c r="E11299" s="5">
        <v>9.69</v>
      </c>
    </row>
    <row r="11300" spans="1:10" ht="21.95" customHeight="1" x14ac:dyDescent="0.15">
      <c r="A11300" s="6" t="s">
        <v>324</v>
      </c>
      <c r="B11300" s="4" t="s">
        <v>133</v>
      </c>
      <c r="C11300" s="4" t="s">
        <v>249</v>
      </c>
      <c r="D11300" s="4" t="s">
        <v>254</v>
      </c>
      <c r="E11300" s="5">
        <v>7.06</v>
      </c>
    </row>
    <row r="11301" spans="1:10" ht="21.95" customHeight="1" x14ac:dyDescent="0.15">
      <c r="A11301" s="6" t="s">
        <v>324</v>
      </c>
      <c r="B11301" s="4" t="s">
        <v>133</v>
      </c>
      <c r="C11301" s="4" t="s">
        <v>249</v>
      </c>
      <c r="D11301" s="4" t="s">
        <v>325</v>
      </c>
      <c r="E11301" s="5">
        <v>7.96</v>
      </c>
    </row>
    <row r="11302" spans="1:10" ht="21.95" customHeight="1" x14ac:dyDescent="0.15">
      <c r="A11302" s="6" t="s">
        <v>324</v>
      </c>
      <c r="B11302" s="4" t="s">
        <v>28</v>
      </c>
      <c r="C11302" s="4" t="s">
        <v>249</v>
      </c>
      <c r="D11302" s="4" t="s">
        <v>254</v>
      </c>
      <c r="E11302" s="5">
        <v>8.27</v>
      </c>
      <c r="F11302" t="s">
        <v>353</v>
      </c>
      <c r="G11302" s="17">
        <f>+E11302+E11303+E11304+E11305</f>
        <v>28.21</v>
      </c>
      <c r="H11302" s="17">
        <f>E11310+E11311+E11308+E11309+E11307+E11306</f>
        <v>64.55</v>
      </c>
      <c r="I11302" s="18">
        <f>+(G11302/4)/(H11302/3)</f>
        <v>0.32776917118512783</v>
      </c>
      <c r="J11302" s="21">
        <f>+(B11302-$K$1)/7</f>
        <v>11</v>
      </c>
    </row>
    <row r="11303" spans="1:10" ht="21.95" customHeight="1" x14ac:dyDescent="0.15">
      <c r="A11303" s="6" t="s">
        <v>324</v>
      </c>
      <c r="B11303" s="4" t="s">
        <v>28</v>
      </c>
      <c r="C11303" s="4" t="s">
        <v>249</v>
      </c>
      <c r="D11303" s="4" t="s">
        <v>254</v>
      </c>
      <c r="E11303" s="5">
        <v>5.32</v>
      </c>
    </row>
    <row r="11304" spans="1:10" ht="21.95" customHeight="1" x14ac:dyDescent="0.15">
      <c r="A11304" s="6" t="s">
        <v>324</v>
      </c>
      <c r="B11304" s="4" t="s">
        <v>28</v>
      </c>
      <c r="C11304" s="4" t="s">
        <v>249</v>
      </c>
      <c r="D11304" s="4" t="s">
        <v>325</v>
      </c>
      <c r="E11304" s="5">
        <v>7.32</v>
      </c>
    </row>
    <row r="11305" spans="1:10" ht="21.95" customHeight="1" x14ac:dyDescent="0.15">
      <c r="A11305" s="6" t="s">
        <v>324</v>
      </c>
      <c r="B11305" s="4" t="s">
        <v>28</v>
      </c>
      <c r="C11305" s="4" t="s">
        <v>249</v>
      </c>
      <c r="D11305" s="4" t="s">
        <v>325</v>
      </c>
      <c r="E11305" s="5">
        <v>7.3</v>
      </c>
    </row>
    <row r="11306" spans="1:10" ht="21.95" customHeight="1" x14ac:dyDescent="0.15">
      <c r="A11306" s="6" t="s">
        <v>324</v>
      </c>
      <c r="B11306" s="4" t="s">
        <v>30</v>
      </c>
      <c r="C11306" s="4" t="s">
        <v>249</v>
      </c>
      <c r="D11306" s="4" t="s">
        <v>254</v>
      </c>
      <c r="E11306" s="5">
        <v>7.78</v>
      </c>
      <c r="F11306" t="s">
        <v>354</v>
      </c>
    </row>
    <row r="11307" spans="1:10" ht="21.95" customHeight="1" x14ac:dyDescent="0.15">
      <c r="A11307" s="6" t="s">
        <v>324</v>
      </c>
      <c r="B11307" s="4" t="s">
        <v>30</v>
      </c>
      <c r="C11307" s="4" t="s">
        <v>249</v>
      </c>
      <c r="D11307" s="4" t="s">
        <v>325</v>
      </c>
      <c r="E11307" s="5">
        <v>8.6199999999999992</v>
      </c>
    </row>
    <row r="11308" spans="1:10" ht="21.95" customHeight="1" x14ac:dyDescent="0.15">
      <c r="A11308" s="6" t="s">
        <v>324</v>
      </c>
      <c r="B11308" s="4" t="s">
        <v>135</v>
      </c>
      <c r="C11308" s="4" t="s">
        <v>249</v>
      </c>
      <c r="D11308" s="4" t="s">
        <v>254</v>
      </c>
      <c r="E11308" s="5">
        <v>13.79</v>
      </c>
    </row>
    <row r="11309" spans="1:10" ht="21.95" customHeight="1" x14ac:dyDescent="0.15">
      <c r="A11309" s="6" t="s">
        <v>324</v>
      </c>
      <c r="B11309" s="4" t="s">
        <v>135</v>
      </c>
      <c r="C11309" s="4" t="s">
        <v>249</v>
      </c>
      <c r="D11309" s="4" t="s">
        <v>254</v>
      </c>
      <c r="E11309" s="5">
        <v>5.66</v>
      </c>
    </row>
    <row r="11310" spans="1:10" ht="21.95" customHeight="1" x14ac:dyDescent="0.15">
      <c r="A11310" s="9" t="s">
        <v>324</v>
      </c>
      <c r="B11310" s="4" t="s">
        <v>135</v>
      </c>
      <c r="C11310" s="4" t="s">
        <v>249</v>
      </c>
      <c r="D11310" s="4" t="s">
        <v>325</v>
      </c>
      <c r="E11310" s="5">
        <v>13.98</v>
      </c>
    </row>
    <row r="11311" spans="1:10" ht="21.95" customHeight="1" x14ac:dyDescent="0.15">
      <c r="A11311" s="6" t="s">
        <v>324</v>
      </c>
      <c r="B11311" s="4" t="s">
        <v>135</v>
      </c>
      <c r="C11311" s="4" t="s">
        <v>249</v>
      </c>
      <c r="D11311" s="4" t="s">
        <v>325</v>
      </c>
      <c r="E11311" s="5">
        <v>14.72</v>
      </c>
    </row>
    <row r="11312" spans="1:10" ht="21.95" customHeight="1" x14ac:dyDescent="0.15">
      <c r="A11312" s="6" t="s">
        <v>324</v>
      </c>
      <c r="B11312" s="4" t="s">
        <v>31</v>
      </c>
      <c r="C11312" s="4" t="s">
        <v>249</v>
      </c>
      <c r="D11312" s="4" t="s">
        <v>254</v>
      </c>
      <c r="E11312" s="5">
        <v>10.029999999999999</v>
      </c>
      <c r="F11312" t="s">
        <v>353</v>
      </c>
      <c r="G11312" s="17">
        <f>+E11312+E11313+E11314+E11315+E11316+E11317+E11318</f>
        <v>64.39</v>
      </c>
      <c r="H11312" s="17">
        <f>E11320+E11321+E11322+E11319</f>
        <v>34.300000000000004</v>
      </c>
      <c r="I11312" s="18">
        <f>+(G11312/4)/(H11312/3)</f>
        <v>1.407944606413994</v>
      </c>
      <c r="J11312" s="21">
        <f>+(B11312-$K$1)/7</f>
        <v>12</v>
      </c>
    </row>
    <row r="11313" spans="1:10" ht="21.95" customHeight="1" x14ac:dyDescent="0.15">
      <c r="A11313" s="6" t="s">
        <v>324</v>
      </c>
      <c r="B11313" s="4" t="s">
        <v>31</v>
      </c>
      <c r="C11313" s="4" t="s">
        <v>249</v>
      </c>
      <c r="D11313" s="4" t="s">
        <v>254</v>
      </c>
      <c r="E11313" s="5">
        <v>6.18</v>
      </c>
    </row>
    <row r="11314" spans="1:10" ht="21.95" customHeight="1" x14ac:dyDescent="0.15">
      <c r="A11314" s="6" t="s">
        <v>324</v>
      </c>
      <c r="B11314" s="4" t="s">
        <v>31</v>
      </c>
      <c r="C11314" s="4" t="s">
        <v>249</v>
      </c>
      <c r="D11314" s="4" t="s">
        <v>325</v>
      </c>
      <c r="E11314" s="5">
        <v>8.68</v>
      </c>
    </row>
    <row r="11315" spans="1:10" ht="21.95" customHeight="1" x14ac:dyDescent="0.15">
      <c r="A11315" s="6" t="s">
        <v>324</v>
      </c>
      <c r="B11315" s="4" t="s">
        <v>31</v>
      </c>
      <c r="C11315" s="4" t="s">
        <v>249</v>
      </c>
      <c r="D11315" s="4" t="s">
        <v>325</v>
      </c>
      <c r="E11315" s="5">
        <v>8.34</v>
      </c>
    </row>
    <row r="11316" spans="1:10" ht="21.95" customHeight="1" x14ac:dyDescent="0.15">
      <c r="A11316" s="6" t="s">
        <v>324</v>
      </c>
      <c r="B11316" s="4" t="s">
        <v>136</v>
      </c>
      <c r="C11316" s="4" t="s">
        <v>249</v>
      </c>
      <c r="D11316" s="4" t="s">
        <v>254</v>
      </c>
      <c r="E11316" s="5">
        <v>12.65</v>
      </c>
    </row>
    <row r="11317" spans="1:10" ht="21.95" customHeight="1" x14ac:dyDescent="0.15">
      <c r="A11317" s="6" t="s">
        <v>324</v>
      </c>
      <c r="B11317" s="4" t="s">
        <v>136</v>
      </c>
      <c r="C11317" s="4" t="s">
        <v>249</v>
      </c>
      <c r="D11317" s="4" t="s">
        <v>325</v>
      </c>
      <c r="E11317" s="5">
        <v>10.63</v>
      </c>
    </row>
    <row r="11318" spans="1:10" ht="21.95" customHeight="1" x14ac:dyDescent="0.15">
      <c r="A11318" s="6" t="s">
        <v>324</v>
      </c>
      <c r="B11318" s="4" t="s">
        <v>136</v>
      </c>
      <c r="C11318" s="4" t="s">
        <v>249</v>
      </c>
      <c r="D11318" s="4" t="s">
        <v>325</v>
      </c>
      <c r="E11318" s="5">
        <v>7.88</v>
      </c>
    </row>
    <row r="11319" spans="1:10" ht="21.95" customHeight="1" x14ac:dyDescent="0.15">
      <c r="A11319" s="6" t="s">
        <v>324</v>
      </c>
      <c r="B11319" s="4" t="s">
        <v>33</v>
      </c>
      <c r="C11319" s="4" t="s">
        <v>249</v>
      </c>
      <c r="D11319" s="4" t="s">
        <v>254</v>
      </c>
      <c r="E11319" s="5">
        <v>7.99</v>
      </c>
      <c r="F11319" t="s">
        <v>354</v>
      </c>
      <c r="J11319" s="21"/>
    </row>
    <row r="11320" spans="1:10" ht="21.95" customHeight="1" x14ac:dyDescent="0.15">
      <c r="A11320" s="6" t="s">
        <v>324</v>
      </c>
      <c r="B11320" s="4" t="s">
        <v>33</v>
      </c>
      <c r="C11320" s="4" t="s">
        <v>249</v>
      </c>
      <c r="D11320" s="4" t="s">
        <v>325</v>
      </c>
      <c r="E11320" s="5">
        <v>8.02</v>
      </c>
    </row>
    <row r="11321" spans="1:10" ht="21.95" customHeight="1" x14ac:dyDescent="0.15">
      <c r="A11321" s="6" t="s">
        <v>324</v>
      </c>
      <c r="B11321" s="4" t="s">
        <v>137</v>
      </c>
      <c r="C11321" s="4" t="s">
        <v>249</v>
      </c>
      <c r="D11321" s="4" t="s">
        <v>254</v>
      </c>
      <c r="E11321" s="5">
        <v>7.9</v>
      </c>
    </row>
    <row r="11322" spans="1:10" ht="21.95" customHeight="1" x14ac:dyDescent="0.15">
      <c r="A11322" s="6" t="s">
        <v>324</v>
      </c>
      <c r="B11322" s="4" t="s">
        <v>137</v>
      </c>
      <c r="C11322" s="4" t="s">
        <v>249</v>
      </c>
      <c r="D11322" s="4" t="s">
        <v>325</v>
      </c>
      <c r="E11322" s="5">
        <v>10.39</v>
      </c>
    </row>
    <row r="11323" spans="1:10" ht="21.95" customHeight="1" x14ac:dyDescent="0.15">
      <c r="A11323" s="6" t="s">
        <v>324</v>
      </c>
      <c r="B11323" s="4" t="s">
        <v>34</v>
      </c>
      <c r="C11323" s="4" t="s">
        <v>249</v>
      </c>
      <c r="D11323" s="4" t="s">
        <v>253</v>
      </c>
      <c r="E11323" s="5">
        <v>10.1</v>
      </c>
      <c r="F11323" t="s">
        <v>353</v>
      </c>
      <c r="G11323" s="17">
        <f>+E11323+E11324+E11325+E11326+E11327+E11328+E11329</f>
        <v>65.42</v>
      </c>
      <c r="H11323" s="17">
        <f>E11331+E11332+E11333+E11330</f>
        <v>42.21</v>
      </c>
      <c r="I11323" s="18">
        <f>+(G11323/4)/(H11323/3)</f>
        <v>1.1624022743425728</v>
      </c>
      <c r="J11323" s="21">
        <f>+(B11323-$K$1)/7</f>
        <v>13</v>
      </c>
    </row>
    <row r="11324" spans="1:10" ht="21.95" customHeight="1" x14ac:dyDescent="0.15">
      <c r="A11324" s="6" t="s">
        <v>324</v>
      </c>
      <c r="B11324" s="4" t="s">
        <v>34</v>
      </c>
      <c r="C11324" s="4" t="s">
        <v>249</v>
      </c>
      <c r="D11324" s="4" t="s">
        <v>253</v>
      </c>
      <c r="E11324" s="5">
        <v>5.95</v>
      </c>
    </row>
    <row r="11325" spans="1:10" ht="21.95" customHeight="1" x14ac:dyDescent="0.15">
      <c r="A11325" s="6" t="s">
        <v>324</v>
      </c>
      <c r="B11325" s="4" t="s">
        <v>34</v>
      </c>
      <c r="C11325" s="4" t="s">
        <v>249</v>
      </c>
      <c r="D11325" s="4" t="s">
        <v>325</v>
      </c>
      <c r="E11325" s="5">
        <v>9.4700000000000006</v>
      </c>
    </row>
    <row r="11326" spans="1:10" ht="21.95" customHeight="1" x14ac:dyDescent="0.15">
      <c r="A11326" s="6" t="s">
        <v>324</v>
      </c>
      <c r="B11326" s="4" t="s">
        <v>34</v>
      </c>
      <c r="C11326" s="4" t="s">
        <v>249</v>
      </c>
      <c r="D11326" s="4" t="s">
        <v>325</v>
      </c>
      <c r="E11326" s="5">
        <v>8.07</v>
      </c>
    </row>
    <row r="11327" spans="1:10" ht="21.95" customHeight="1" x14ac:dyDescent="0.15">
      <c r="A11327" s="6" t="s">
        <v>324</v>
      </c>
      <c r="B11327" s="4" t="s">
        <v>138</v>
      </c>
      <c r="C11327" s="4" t="s">
        <v>249</v>
      </c>
      <c r="D11327" s="4" t="s">
        <v>253</v>
      </c>
      <c r="E11327" s="5">
        <v>9.91</v>
      </c>
    </row>
    <row r="11328" spans="1:10" ht="21.95" customHeight="1" x14ac:dyDescent="0.15">
      <c r="A11328" s="6" t="s">
        <v>324</v>
      </c>
      <c r="B11328" s="4" t="s">
        <v>138</v>
      </c>
      <c r="C11328" s="4" t="s">
        <v>249</v>
      </c>
      <c r="D11328" s="4" t="s">
        <v>253</v>
      </c>
      <c r="E11328" s="5">
        <v>9.17</v>
      </c>
    </row>
    <row r="11329" spans="1:10" ht="21.95" customHeight="1" x14ac:dyDescent="0.15">
      <c r="A11329" s="6" t="s">
        <v>324</v>
      </c>
      <c r="B11329" s="4" t="s">
        <v>138</v>
      </c>
      <c r="C11329" s="4" t="s">
        <v>249</v>
      </c>
      <c r="D11329" s="4" t="s">
        <v>254</v>
      </c>
      <c r="E11329" s="5">
        <v>12.75</v>
      </c>
    </row>
    <row r="11330" spans="1:10" ht="21.95" customHeight="1" x14ac:dyDescent="0.15">
      <c r="A11330" s="6" t="s">
        <v>324</v>
      </c>
      <c r="B11330" s="4" t="s">
        <v>35</v>
      </c>
      <c r="C11330" s="4" t="s">
        <v>249</v>
      </c>
      <c r="D11330" s="4" t="s">
        <v>254</v>
      </c>
      <c r="E11330" s="5">
        <v>10.27</v>
      </c>
      <c r="F11330" t="s">
        <v>354</v>
      </c>
    </row>
    <row r="11331" spans="1:10" ht="21.95" customHeight="1" x14ac:dyDescent="0.15">
      <c r="A11331" s="6" t="s">
        <v>324</v>
      </c>
      <c r="B11331" s="4" t="s">
        <v>35</v>
      </c>
      <c r="C11331" s="4" t="s">
        <v>249</v>
      </c>
      <c r="D11331" s="4" t="s">
        <v>250</v>
      </c>
      <c r="E11331" s="5">
        <v>9.41</v>
      </c>
    </row>
    <row r="11332" spans="1:10" ht="21.95" customHeight="1" x14ac:dyDescent="0.15">
      <c r="A11332" s="6" t="s">
        <v>324</v>
      </c>
      <c r="B11332" s="4" t="s">
        <v>139</v>
      </c>
      <c r="C11332" s="4" t="s">
        <v>249</v>
      </c>
      <c r="D11332" s="4" t="s">
        <v>254</v>
      </c>
      <c r="E11332" s="5">
        <v>11.08</v>
      </c>
    </row>
    <row r="11333" spans="1:10" ht="21.95" customHeight="1" x14ac:dyDescent="0.15">
      <c r="A11333" s="6" t="s">
        <v>324</v>
      </c>
      <c r="B11333" s="4" t="s">
        <v>139</v>
      </c>
      <c r="C11333" s="4" t="s">
        <v>249</v>
      </c>
      <c r="D11333" s="4" t="s">
        <v>252</v>
      </c>
      <c r="E11333" s="5">
        <v>11.45</v>
      </c>
    </row>
    <row r="11334" spans="1:10" ht="21.95" customHeight="1" x14ac:dyDescent="0.15">
      <c r="A11334" s="6" t="s">
        <v>324</v>
      </c>
      <c r="B11334" s="4" t="s">
        <v>36</v>
      </c>
      <c r="C11334" s="4" t="s">
        <v>249</v>
      </c>
      <c r="D11334" s="4" t="s">
        <v>253</v>
      </c>
      <c r="E11334" s="5">
        <v>9.0299999999999994</v>
      </c>
      <c r="F11334" t="s">
        <v>353</v>
      </c>
      <c r="G11334" s="17">
        <f>+E11334+E11335+E11336+E11337+E11338+E11339+E11340+E11341</f>
        <v>85.63</v>
      </c>
      <c r="H11334" s="17">
        <f>E11342+E11343+E11344+E11345</f>
        <v>39.61</v>
      </c>
      <c r="I11334" s="18">
        <f>+(G11334/4)/(H11334/3)</f>
        <v>1.6213708659429436</v>
      </c>
      <c r="J11334" s="21">
        <f>+(B11334-$K$1)/7</f>
        <v>14</v>
      </c>
    </row>
    <row r="11335" spans="1:10" ht="21.95" customHeight="1" x14ac:dyDescent="0.15">
      <c r="A11335" s="6" t="s">
        <v>324</v>
      </c>
      <c r="B11335" s="4" t="s">
        <v>36</v>
      </c>
      <c r="C11335" s="4" t="s">
        <v>249</v>
      </c>
      <c r="D11335" s="4" t="s">
        <v>253</v>
      </c>
      <c r="E11335" s="5">
        <v>10.77</v>
      </c>
    </row>
    <row r="11336" spans="1:10" ht="21.95" customHeight="1" x14ac:dyDescent="0.15">
      <c r="A11336" s="6" t="s">
        <v>324</v>
      </c>
      <c r="B11336" s="4" t="s">
        <v>36</v>
      </c>
      <c r="C11336" s="4" t="s">
        <v>249</v>
      </c>
      <c r="D11336" s="4" t="s">
        <v>254</v>
      </c>
      <c r="E11336" s="5">
        <v>10.5</v>
      </c>
    </row>
    <row r="11337" spans="1:10" ht="21.95" customHeight="1" x14ac:dyDescent="0.15">
      <c r="A11337" s="6" t="s">
        <v>324</v>
      </c>
      <c r="B11337" s="4" t="s">
        <v>36</v>
      </c>
      <c r="C11337" s="4" t="s">
        <v>249</v>
      </c>
      <c r="D11337" s="4" t="s">
        <v>254</v>
      </c>
      <c r="E11337" s="5">
        <v>6.51</v>
      </c>
    </row>
    <row r="11338" spans="1:10" ht="21.95" customHeight="1" x14ac:dyDescent="0.15">
      <c r="A11338" s="6" t="s">
        <v>324</v>
      </c>
      <c r="B11338" s="4" t="s">
        <v>140</v>
      </c>
      <c r="C11338" s="4" t="s">
        <v>249</v>
      </c>
      <c r="D11338" s="4" t="s">
        <v>254</v>
      </c>
      <c r="E11338" s="5">
        <v>14.36</v>
      </c>
    </row>
    <row r="11339" spans="1:10" ht="21.95" customHeight="1" x14ac:dyDescent="0.15">
      <c r="A11339" s="6" t="s">
        <v>324</v>
      </c>
      <c r="B11339" s="4" t="s">
        <v>140</v>
      </c>
      <c r="C11339" s="4" t="s">
        <v>249</v>
      </c>
      <c r="D11339" s="4" t="s">
        <v>254</v>
      </c>
      <c r="E11339" s="5">
        <v>9.3800000000000008</v>
      </c>
    </row>
    <row r="11340" spans="1:10" ht="21.95" customHeight="1" x14ac:dyDescent="0.15">
      <c r="A11340" s="6" t="s">
        <v>324</v>
      </c>
      <c r="B11340" s="4" t="s">
        <v>140</v>
      </c>
      <c r="C11340" s="4" t="s">
        <v>249</v>
      </c>
      <c r="D11340" s="4" t="s">
        <v>251</v>
      </c>
      <c r="E11340" s="5">
        <v>11.13</v>
      </c>
    </row>
    <row r="11341" spans="1:10" ht="21.95" customHeight="1" x14ac:dyDescent="0.15">
      <c r="A11341" s="6" t="s">
        <v>324</v>
      </c>
      <c r="B11341" s="4" t="s">
        <v>140</v>
      </c>
      <c r="C11341" s="4" t="s">
        <v>249</v>
      </c>
      <c r="D11341" s="4" t="s">
        <v>251</v>
      </c>
      <c r="E11341" s="5">
        <v>13.95</v>
      </c>
    </row>
    <row r="11342" spans="1:10" ht="21.95" customHeight="1" x14ac:dyDescent="0.15">
      <c r="A11342" s="6" t="s">
        <v>324</v>
      </c>
      <c r="B11342" s="4" t="s">
        <v>37</v>
      </c>
      <c r="C11342" s="4" t="s">
        <v>249</v>
      </c>
      <c r="D11342" s="4" t="s">
        <v>254</v>
      </c>
      <c r="E11342" s="5">
        <v>9.56</v>
      </c>
      <c r="F11342" t="s">
        <v>354</v>
      </c>
    </row>
    <row r="11343" spans="1:10" ht="21.95" customHeight="1" x14ac:dyDescent="0.15">
      <c r="A11343" s="6" t="s">
        <v>324</v>
      </c>
      <c r="B11343" s="4" t="s">
        <v>37</v>
      </c>
      <c r="C11343" s="4" t="s">
        <v>249</v>
      </c>
      <c r="D11343" s="4" t="s">
        <v>251</v>
      </c>
      <c r="E11343" s="5">
        <v>10.220000000000001</v>
      </c>
    </row>
    <row r="11344" spans="1:10" ht="21.95" customHeight="1" x14ac:dyDescent="0.15">
      <c r="A11344" s="6" t="s">
        <v>324</v>
      </c>
      <c r="B11344" s="4" t="s">
        <v>141</v>
      </c>
      <c r="C11344" s="4" t="s">
        <v>249</v>
      </c>
      <c r="D11344" s="4" t="s">
        <v>253</v>
      </c>
      <c r="E11344" s="5">
        <v>10.71</v>
      </c>
    </row>
    <row r="11345" spans="1:10" ht="21.95" customHeight="1" x14ac:dyDescent="0.15">
      <c r="A11345" s="6" t="s">
        <v>324</v>
      </c>
      <c r="B11345" s="4" t="s">
        <v>141</v>
      </c>
      <c r="C11345" s="4" t="s">
        <v>249</v>
      </c>
      <c r="D11345" s="4" t="s">
        <v>254</v>
      </c>
      <c r="E11345" s="5">
        <v>9.1199999999999992</v>
      </c>
    </row>
    <row r="11346" spans="1:10" ht="21.95" customHeight="1" x14ac:dyDescent="0.15">
      <c r="A11346" s="6" t="s">
        <v>324</v>
      </c>
      <c r="B11346" s="4" t="s">
        <v>38</v>
      </c>
      <c r="C11346" s="4" t="s">
        <v>249</v>
      </c>
      <c r="D11346" s="4" t="s">
        <v>254</v>
      </c>
      <c r="E11346" s="5">
        <v>11.46</v>
      </c>
      <c r="F11346" t="s">
        <v>353</v>
      </c>
      <c r="G11346" s="17">
        <f>+E11346+E11347+E11348+E11349+E11350+E11351+E11352+E11353</f>
        <v>78.989999999999995</v>
      </c>
      <c r="H11346" s="17">
        <f>E11354+E11355+E11356+E11357</f>
        <v>47.9</v>
      </c>
      <c r="I11346" s="18">
        <f>+(G11346/4)/(H11346/3)</f>
        <v>1.2367954070981211</v>
      </c>
      <c r="J11346" s="21">
        <f>+(B11346-$K$1)/7</f>
        <v>15</v>
      </c>
    </row>
    <row r="11347" spans="1:10" ht="21.95" customHeight="1" x14ac:dyDescent="0.15">
      <c r="A11347" s="6" t="s">
        <v>324</v>
      </c>
      <c r="B11347" s="4" t="s">
        <v>38</v>
      </c>
      <c r="C11347" s="4" t="s">
        <v>249</v>
      </c>
      <c r="D11347" s="4" t="s">
        <v>254</v>
      </c>
      <c r="E11347" s="5">
        <v>7.86</v>
      </c>
    </row>
    <row r="11348" spans="1:10" ht="21.95" customHeight="1" x14ac:dyDescent="0.15">
      <c r="A11348" s="6" t="s">
        <v>324</v>
      </c>
      <c r="B11348" s="4" t="s">
        <v>38</v>
      </c>
      <c r="C11348" s="4" t="s">
        <v>249</v>
      </c>
      <c r="D11348" s="4" t="s">
        <v>252</v>
      </c>
      <c r="E11348" s="5">
        <v>10.29</v>
      </c>
    </row>
    <row r="11349" spans="1:10" ht="21.95" customHeight="1" x14ac:dyDescent="0.15">
      <c r="A11349" s="6" t="s">
        <v>324</v>
      </c>
      <c r="B11349" s="4" t="s">
        <v>38</v>
      </c>
      <c r="C11349" s="4" t="s">
        <v>249</v>
      </c>
      <c r="D11349" s="4" t="s">
        <v>252</v>
      </c>
      <c r="E11349" s="5">
        <v>10.25</v>
      </c>
    </row>
    <row r="11350" spans="1:10" ht="21.95" customHeight="1" x14ac:dyDescent="0.15">
      <c r="A11350" s="6" t="s">
        <v>324</v>
      </c>
      <c r="B11350" s="4" t="s">
        <v>142</v>
      </c>
      <c r="C11350" s="4" t="s">
        <v>249</v>
      </c>
      <c r="D11350" s="4" t="s">
        <v>254</v>
      </c>
      <c r="E11350" s="5">
        <v>10.69</v>
      </c>
    </row>
    <row r="11351" spans="1:10" ht="21.95" customHeight="1" x14ac:dyDescent="0.15">
      <c r="A11351" s="6" t="s">
        <v>324</v>
      </c>
      <c r="B11351" s="4" t="s">
        <v>142</v>
      </c>
      <c r="C11351" s="4" t="s">
        <v>249</v>
      </c>
      <c r="D11351" s="4" t="s">
        <v>254</v>
      </c>
      <c r="E11351" s="5">
        <v>4.3</v>
      </c>
    </row>
    <row r="11352" spans="1:10" ht="21.95" customHeight="1" x14ac:dyDescent="0.15">
      <c r="A11352" s="6" t="s">
        <v>324</v>
      </c>
      <c r="B11352" s="4" t="s">
        <v>142</v>
      </c>
      <c r="C11352" s="4" t="s">
        <v>249</v>
      </c>
      <c r="D11352" s="4" t="s">
        <v>252</v>
      </c>
      <c r="E11352" s="5">
        <v>11.15</v>
      </c>
    </row>
    <row r="11353" spans="1:10" ht="21.95" customHeight="1" x14ac:dyDescent="0.15">
      <c r="A11353" s="6" t="s">
        <v>324</v>
      </c>
      <c r="B11353" s="4" t="s">
        <v>142</v>
      </c>
      <c r="C11353" s="4" t="s">
        <v>249</v>
      </c>
      <c r="D11353" s="4" t="s">
        <v>252</v>
      </c>
      <c r="E11353" s="5">
        <v>12.99</v>
      </c>
    </row>
    <row r="11354" spans="1:10" ht="21.95" customHeight="1" x14ac:dyDescent="0.15">
      <c r="A11354" s="9" t="s">
        <v>324</v>
      </c>
      <c r="B11354" s="4" t="s">
        <v>39</v>
      </c>
      <c r="C11354" s="4" t="s">
        <v>249</v>
      </c>
      <c r="D11354" s="4" t="s">
        <v>254</v>
      </c>
      <c r="E11354" s="5">
        <v>10.96</v>
      </c>
      <c r="F11354" t="s">
        <v>354</v>
      </c>
    </row>
    <row r="11355" spans="1:10" ht="21.95" customHeight="1" x14ac:dyDescent="0.15">
      <c r="A11355" s="6" t="s">
        <v>324</v>
      </c>
      <c r="B11355" s="4" t="s">
        <v>39</v>
      </c>
      <c r="C11355" s="4" t="s">
        <v>249</v>
      </c>
      <c r="D11355" s="4" t="s">
        <v>325</v>
      </c>
      <c r="E11355" s="5">
        <v>12.96</v>
      </c>
    </row>
    <row r="11356" spans="1:10" ht="21.95" customHeight="1" x14ac:dyDescent="0.15">
      <c r="A11356" s="6" t="s">
        <v>324</v>
      </c>
      <c r="B11356" s="4" t="s">
        <v>143</v>
      </c>
      <c r="C11356" s="4" t="s">
        <v>249</v>
      </c>
      <c r="D11356" s="4" t="s">
        <v>254</v>
      </c>
      <c r="E11356" s="5">
        <v>10.9</v>
      </c>
    </row>
    <row r="11357" spans="1:10" ht="21.95" customHeight="1" x14ac:dyDescent="0.15">
      <c r="A11357" s="6" t="s">
        <v>324</v>
      </c>
      <c r="B11357" s="4" t="s">
        <v>143</v>
      </c>
      <c r="C11357" s="4" t="s">
        <v>249</v>
      </c>
      <c r="D11357" s="4" t="s">
        <v>325</v>
      </c>
      <c r="E11357" s="5">
        <v>13.08</v>
      </c>
    </row>
    <row r="11358" spans="1:10" ht="21.95" customHeight="1" x14ac:dyDescent="0.15">
      <c r="A11358" s="6" t="s">
        <v>324</v>
      </c>
      <c r="B11358" s="4" t="s">
        <v>40</v>
      </c>
      <c r="C11358" s="4" t="s">
        <v>249</v>
      </c>
      <c r="D11358" s="4" t="s">
        <v>254</v>
      </c>
      <c r="E11358" s="5">
        <v>12.46</v>
      </c>
      <c r="F11358" t="s">
        <v>353</v>
      </c>
      <c r="G11358" s="17">
        <f>+E11358+E11359+E11360+E11361+E11362+E11363+E11364</f>
        <v>79.62</v>
      </c>
      <c r="H11358" s="17">
        <f>E11366+E11367+E11368+E11365</f>
        <v>43.099999999999994</v>
      </c>
      <c r="I11358" s="18">
        <f>+(G11358/4)/(H11358/3)</f>
        <v>1.3854988399071928</v>
      </c>
      <c r="J11358" s="21">
        <f>+(B11358-$K$1)/7</f>
        <v>16</v>
      </c>
    </row>
    <row r="11359" spans="1:10" ht="21.95" customHeight="1" x14ac:dyDescent="0.15">
      <c r="A11359" s="6" t="s">
        <v>324</v>
      </c>
      <c r="B11359" s="4" t="s">
        <v>40</v>
      </c>
      <c r="C11359" s="4" t="s">
        <v>249</v>
      </c>
      <c r="D11359" s="4" t="s">
        <v>254</v>
      </c>
      <c r="E11359" s="5">
        <v>7.76</v>
      </c>
    </row>
    <row r="11360" spans="1:10" ht="21.95" customHeight="1" x14ac:dyDescent="0.15">
      <c r="A11360" s="6" t="s">
        <v>324</v>
      </c>
      <c r="B11360" s="4" t="s">
        <v>40</v>
      </c>
      <c r="C11360" s="4" t="s">
        <v>249</v>
      </c>
      <c r="D11360" s="4" t="s">
        <v>325</v>
      </c>
      <c r="E11360" s="5">
        <v>12.35</v>
      </c>
    </row>
    <row r="11361" spans="1:10" ht="21.95" customHeight="1" x14ac:dyDescent="0.15">
      <c r="A11361" s="6" t="s">
        <v>324</v>
      </c>
      <c r="B11361" s="4" t="s">
        <v>40</v>
      </c>
      <c r="C11361" s="4" t="s">
        <v>249</v>
      </c>
      <c r="D11361" s="4" t="s">
        <v>325</v>
      </c>
      <c r="E11361" s="5">
        <v>10.8</v>
      </c>
    </row>
    <row r="11362" spans="1:10" ht="21.95" customHeight="1" x14ac:dyDescent="0.15">
      <c r="A11362" s="6" t="s">
        <v>324</v>
      </c>
      <c r="B11362" s="4" t="s">
        <v>144</v>
      </c>
      <c r="C11362" s="4" t="s">
        <v>249</v>
      </c>
      <c r="D11362" s="4" t="s">
        <v>325</v>
      </c>
      <c r="E11362" s="5">
        <v>9.75</v>
      </c>
    </row>
    <row r="11363" spans="1:10" ht="21.95" customHeight="1" x14ac:dyDescent="0.15">
      <c r="A11363" s="6" t="s">
        <v>324</v>
      </c>
      <c r="B11363" s="4" t="s">
        <v>144</v>
      </c>
      <c r="C11363" s="4" t="s">
        <v>249</v>
      </c>
      <c r="D11363" s="4" t="s">
        <v>325</v>
      </c>
      <c r="E11363" s="5">
        <v>12.92</v>
      </c>
    </row>
    <row r="11364" spans="1:10" ht="21.95" customHeight="1" x14ac:dyDescent="0.15">
      <c r="A11364" s="6" t="s">
        <v>324</v>
      </c>
      <c r="B11364" s="4" t="s">
        <v>144</v>
      </c>
      <c r="C11364" s="4" t="s">
        <v>249</v>
      </c>
      <c r="D11364" s="4" t="s">
        <v>252</v>
      </c>
      <c r="E11364" s="5">
        <v>13.58</v>
      </c>
    </row>
    <row r="11365" spans="1:10" ht="21.95" customHeight="1" x14ac:dyDescent="0.15">
      <c r="A11365" s="6" t="s">
        <v>324</v>
      </c>
      <c r="B11365" s="4" t="s">
        <v>41</v>
      </c>
      <c r="C11365" s="4" t="s">
        <v>249</v>
      </c>
      <c r="D11365" s="4" t="s">
        <v>254</v>
      </c>
      <c r="E11365" s="5">
        <v>10.52</v>
      </c>
      <c r="F11365" t="s">
        <v>354</v>
      </c>
    </row>
    <row r="11366" spans="1:10" ht="21.95" customHeight="1" x14ac:dyDescent="0.15">
      <c r="A11366" s="6" t="s">
        <v>324</v>
      </c>
      <c r="B11366" s="4" t="s">
        <v>41</v>
      </c>
      <c r="C11366" s="4" t="s">
        <v>249</v>
      </c>
      <c r="D11366" s="4" t="s">
        <v>325</v>
      </c>
      <c r="E11366" s="5">
        <v>11.41</v>
      </c>
    </row>
    <row r="11367" spans="1:10" ht="21.95" customHeight="1" x14ac:dyDescent="0.15">
      <c r="A11367" s="6" t="s">
        <v>324</v>
      </c>
      <c r="B11367" s="4" t="s">
        <v>145</v>
      </c>
      <c r="C11367" s="4" t="s">
        <v>249</v>
      </c>
      <c r="D11367" s="4" t="s">
        <v>253</v>
      </c>
      <c r="E11367" s="5">
        <v>12.08</v>
      </c>
    </row>
    <row r="11368" spans="1:10" ht="21.95" customHeight="1" x14ac:dyDescent="0.15">
      <c r="A11368" s="6" t="s">
        <v>324</v>
      </c>
      <c r="B11368" s="4" t="s">
        <v>145</v>
      </c>
      <c r="C11368" s="4" t="s">
        <v>249</v>
      </c>
      <c r="D11368" s="4" t="s">
        <v>254</v>
      </c>
      <c r="E11368" s="5">
        <v>9.09</v>
      </c>
    </row>
    <row r="11369" spans="1:10" ht="21.95" customHeight="1" x14ac:dyDescent="0.15">
      <c r="A11369" s="6" t="s">
        <v>324</v>
      </c>
      <c r="B11369" s="4" t="s">
        <v>42</v>
      </c>
      <c r="C11369" s="4" t="s">
        <v>249</v>
      </c>
      <c r="D11369" s="4" t="s">
        <v>254</v>
      </c>
      <c r="E11369" s="5">
        <v>11.08</v>
      </c>
      <c r="F11369" t="s">
        <v>353</v>
      </c>
      <c r="G11369" s="17">
        <f>+E11369+E11370+E11371+E11372+E11373+E11374+E11375</f>
        <v>80.62</v>
      </c>
      <c r="H11369" s="17">
        <f>E11377+E11378+E11379+E11376</f>
        <v>44.300000000000004</v>
      </c>
      <c r="I11369" s="18">
        <f>+(G11369/4)/(H11369/3)</f>
        <v>1.3648984198645597</v>
      </c>
      <c r="J11369" s="21">
        <f>+(B11369-$K$1)/7</f>
        <v>17</v>
      </c>
    </row>
    <row r="11370" spans="1:10" ht="21.95" customHeight="1" x14ac:dyDescent="0.15">
      <c r="A11370" s="6" t="s">
        <v>324</v>
      </c>
      <c r="B11370" s="4" t="s">
        <v>42</v>
      </c>
      <c r="C11370" s="4" t="s">
        <v>249</v>
      </c>
      <c r="D11370" s="4" t="s">
        <v>254</v>
      </c>
      <c r="E11370" s="5">
        <v>8.3699999999999992</v>
      </c>
    </row>
    <row r="11371" spans="1:10" ht="21.95" customHeight="1" x14ac:dyDescent="0.15">
      <c r="A11371" s="6" t="s">
        <v>324</v>
      </c>
      <c r="B11371" s="4" t="s">
        <v>42</v>
      </c>
      <c r="C11371" s="4" t="s">
        <v>249</v>
      </c>
      <c r="D11371" s="4" t="s">
        <v>325</v>
      </c>
      <c r="E11371" s="5">
        <v>11.16</v>
      </c>
    </row>
    <row r="11372" spans="1:10" ht="21.95" customHeight="1" x14ac:dyDescent="0.15">
      <c r="A11372" s="6" t="s">
        <v>324</v>
      </c>
      <c r="B11372" s="4" t="s">
        <v>42</v>
      </c>
      <c r="C11372" s="4" t="s">
        <v>249</v>
      </c>
      <c r="D11372" s="4" t="s">
        <v>325</v>
      </c>
      <c r="E11372" s="5">
        <v>11.8</v>
      </c>
    </row>
    <row r="11373" spans="1:10" ht="21.95" customHeight="1" x14ac:dyDescent="0.15">
      <c r="A11373" s="6" t="s">
        <v>324</v>
      </c>
      <c r="B11373" s="4" t="s">
        <v>147</v>
      </c>
      <c r="C11373" s="4" t="s">
        <v>249</v>
      </c>
      <c r="D11373" s="4" t="s">
        <v>254</v>
      </c>
      <c r="E11373" s="5">
        <v>13.59</v>
      </c>
    </row>
    <row r="11374" spans="1:10" ht="21.95" customHeight="1" x14ac:dyDescent="0.15">
      <c r="A11374" s="6" t="s">
        <v>324</v>
      </c>
      <c r="B11374" s="4" t="s">
        <v>147</v>
      </c>
      <c r="C11374" s="4" t="s">
        <v>249</v>
      </c>
      <c r="D11374" s="4" t="s">
        <v>325</v>
      </c>
      <c r="E11374" s="5">
        <v>11.42</v>
      </c>
    </row>
    <row r="11375" spans="1:10" ht="21.95" customHeight="1" x14ac:dyDescent="0.15">
      <c r="A11375" s="6" t="s">
        <v>324</v>
      </c>
      <c r="B11375" s="4" t="s">
        <v>147</v>
      </c>
      <c r="C11375" s="4" t="s">
        <v>249</v>
      </c>
      <c r="D11375" s="4" t="s">
        <v>325</v>
      </c>
      <c r="E11375" s="5">
        <v>13.2</v>
      </c>
    </row>
    <row r="11376" spans="1:10" ht="21.95" customHeight="1" x14ac:dyDescent="0.15">
      <c r="A11376" s="6" t="s">
        <v>324</v>
      </c>
      <c r="B11376" s="4" t="s">
        <v>43</v>
      </c>
      <c r="C11376" s="4" t="s">
        <v>249</v>
      </c>
      <c r="D11376" s="4" t="s">
        <v>254</v>
      </c>
      <c r="E11376" s="5">
        <v>11.67</v>
      </c>
      <c r="F11376" t="s">
        <v>354</v>
      </c>
    </row>
    <row r="11377" spans="1:10" ht="21.95" customHeight="1" x14ac:dyDescent="0.15">
      <c r="A11377" s="6" t="s">
        <v>324</v>
      </c>
      <c r="B11377" s="4" t="s">
        <v>43</v>
      </c>
      <c r="C11377" s="4" t="s">
        <v>249</v>
      </c>
      <c r="D11377" s="4" t="s">
        <v>325</v>
      </c>
      <c r="E11377" s="5">
        <v>10.68</v>
      </c>
    </row>
    <row r="11378" spans="1:10" ht="21.95" customHeight="1" x14ac:dyDescent="0.15">
      <c r="A11378" s="6" t="s">
        <v>324</v>
      </c>
      <c r="B11378" s="4" t="s">
        <v>148</v>
      </c>
      <c r="C11378" s="4" t="s">
        <v>249</v>
      </c>
      <c r="D11378" s="4" t="s">
        <v>254</v>
      </c>
      <c r="E11378" s="5">
        <v>10.3</v>
      </c>
    </row>
    <row r="11379" spans="1:10" ht="21.95" customHeight="1" x14ac:dyDescent="0.15">
      <c r="A11379" s="6" t="s">
        <v>324</v>
      </c>
      <c r="B11379" s="4" t="s">
        <v>148</v>
      </c>
      <c r="C11379" s="4" t="s">
        <v>249</v>
      </c>
      <c r="D11379" s="4" t="s">
        <v>325</v>
      </c>
      <c r="E11379" s="5">
        <v>11.65</v>
      </c>
    </row>
    <row r="11380" spans="1:10" ht="21.95" customHeight="1" x14ac:dyDescent="0.15">
      <c r="A11380" s="6" t="s">
        <v>324</v>
      </c>
      <c r="B11380" s="4" t="s">
        <v>44</v>
      </c>
      <c r="C11380" s="4" t="s">
        <v>249</v>
      </c>
      <c r="D11380" s="4" t="s">
        <v>254</v>
      </c>
      <c r="E11380" s="5">
        <v>12.68</v>
      </c>
      <c r="F11380" t="s">
        <v>353</v>
      </c>
      <c r="G11380" s="17">
        <f>+E11380+E11381+E11382+E11383+E11384+E11385+E11386+E11387</f>
        <v>83.28</v>
      </c>
      <c r="H11380" s="17">
        <f>E11388+E11389+E11390+E11391</f>
        <v>47.220000000000006</v>
      </c>
      <c r="I11380" s="18">
        <f>+(G11380/4)/(H11380/3)</f>
        <v>1.3227445997458702</v>
      </c>
      <c r="J11380" s="21">
        <f>+(B11380-$K$1)/7</f>
        <v>18</v>
      </c>
    </row>
    <row r="11381" spans="1:10" ht="21.95" customHeight="1" x14ac:dyDescent="0.15">
      <c r="A11381" s="6" t="s">
        <v>324</v>
      </c>
      <c r="B11381" s="4" t="s">
        <v>44</v>
      </c>
      <c r="C11381" s="4" t="s">
        <v>249</v>
      </c>
      <c r="D11381" s="4" t="s">
        <v>254</v>
      </c>
      <c r="E11381" s="5">
        <v>7.38</v>
      </c>
    </row>
    <row r="11382" spans="1:10" ht="21.95" customHeight="1" x14ac:dyDescent="0.15">
      <c r="A11382" s="6" t="s">
        <v>324</v>
      </c>
      <c r="B11382" s="4" t="s">
        <v>44</v>
      </c>
      <c r="C11382" s="4" t="s">
        <v>249</v>
      </c>
      <c r="D11382" s="4" t="s">
        <v>325</v>
      </c>
      <c r="E11382" s="5">
        <v>11.91</v>
      </c>
    </row>
    <row r="11383" spans="1:10" ht="21.95" customHeight="1" x14ac:dyDescent="0.15">
      <c r="A11383" s="6" t="s">
        <v>324</v>
      </c>
      <c r="B11383" s="4" t="s">
        <v>44</v>
      </c>
      <c r="C11383" s="4" t="s">
        <v>249</v>
      </c>
      <c r="D11383" s="4" t="s">
        <v>325</v>
      </c>
      <c r="E11383" s="5">
        <v>11.39</v>
      </c>
    </row>
    <row r="11384" spans="1:10" ht="21.95" customHeight="1" x14ac:dyDescent="0.15">
      <c r="A11384" s="6" t="s">
        <v>324</v>
      </c>
      <c r="B11384" s="4" t="s">
        <v>149</v>
      </c>
      <c r="C11384" s="4" t="s">
        <v>249</v>
      </c>
      <c r="D11384" s="4" t="s">
        <v>254</v>
      </c>
      <c r="E11384" s="5">
        <v>11.29</v>
      </c>
    </row>
    <row r="11385" spans="1:10" ht="21.95" customHeight="1" x14ac:dyDescent="0.15">
      <c r="A11385" s="6" t="s">
        <v>324</v>
      </c>
      <c r="B11385" s="4" t="s">
        <v>149</v>
      </c>
      <c r="C11385" s="4" t="s">
        <v>249</v>
      </c>
      <c r="D11385" s="4" t="s">
        <v>254</v>
      </c>
      <c r="E11385" s="5">
        <v>5.7</v>
      </c>
    </row>
    <row r="11386" spans="1:10" ht="21.95" customHeight="1" x14ac:dyDescent="0.15">
      <c r="A11386" s="6" t="s">
        <v>324</v>
      </c>
      <c r="B11386" s="4" t="s">
        <v>149</v>
      </c>
      <c r="C11386" s="4" t="s">
        <v>249</v>
      </c>
      <c r="D11386" s="4" t="s">
        <v>325</v>
      </c>
      <c r="E11386" s="5">
        <v>10.17</v>
      </c>
    </row>
    <row r="11387" spans="1:10" ht="21.95" customHeight="1" x14ac:dyDescent="0.15">
      <c r="A11387" s="6" t="s">
        <v>324</v>
      </c>
      <c r="B11387" s="4" t="s">
        <v>149</v>
      </c>
      <c r="C11387" s="4" t="s">
        <v>249</v>
      </c>
      <c r="D11387" s="4" t="s">
        <v>325</v>
      </c>
      <c r="E11387" s="5">
        <v>12.76</v>
      </c>
    </row>
    <row r="11388" spans="1:10" ht="21.95" customHeight="1" x14ac:dyDescent="0.15">
      <c r="A11388" s="6" t="s">
        <v>324</v>
      </c>
      <c r="B11388" s="4" t="s">
        <v>45</v>
      </c>
      <c r="C11388" s="4" t="s">
        <v>249</v>
      </c>
      <c r="D11388" s="4" t="s">
        <v>254</v>
      </c>
      <c r="E11388" s="5">
        <v>13.01</v>
      </c>
      <c r="F11388" t="s">
        <v>354</v>
      </c>
    </row>
    <row r="11389" spans="1:10" ht="21.95" customHeight="1" x14ac:dyDescent="0.15">
      <c r="A11389" s="6" t="s">
        <v>324</v>
      </c>
      <c r="B11389" s="4" t="s">
        <v>45</v>
      </c>
      <c r="C11389" s="4" t="s">
        <v>249</v>
      </c>
      <c r="D11389" s="4" t="s">
        <v>325</v>
      </c>
      <c r="E11389" s="5">
        <v>11.52</v>
      </c>
    </row>
    <row r="11390" spans="1:10" ht="21.95" customHeight="1" x14ac:dyDescent="0.15">
      <c r="A11390" s="6" t="s">
        <v>324</v>
      </c>
      <c r="B11390" s="4" t="s">
        <v>150</v>
      </c>
      <c r="C11390" s="4" t="s">
        <v>249</v>
      </c>
      <c r="D11390" s="4" t="s">
        <v>254</v>
      </c>
      <c r="E11390" s="5">
        <v>10.73</v>
      </c>
    </row>
    <row r="11391" spans="1:10" ht="21.95" customHeight="1" x14ac:dyDescent="0.15">
      <c r="A11391" s="6" t="s">
        <v>324</v>
      </c>
      <c r="B11391" s="4" t="s">
        <v>150</v>
      </c>
      <c r="C11391" s="4" t="s">
        <v>249</v>
      </c>
      <c r="D11391" s="4" t="s">
        <v>325</v>
      </c>
      <c r="E11391" s="5">
        <v>11.96</v>
      </c>
    </row>
    <row r="11392" spans="1:10" ht="21.95" customHeight="1" x14ac:dyDescent="0.15">
      <c r="A11392" s="6" t="s">
        <v>324</v>
      </c>
      <c r="B11392" s="4" t="s">
        <v>46</v>
      </c>
      <c r="C11392" s="4" t="s">
        <v>249</v>
      </c>
      <c r="D11392" s="4" t="s">
        <v>254</v>
      </c>
      <c r="E11392" s="5">
        <v>11.74</v>
      </c>
      <c r="F11392" t="s">
        <v>353</v>
      </c>
      <c r="G11392" s="17">
        <f>+E11392+E11393+E11394+E11395+E11396+E11397+E11398</f>
        <v>76.88</v>
      </c>
      <c r="H11392" s="17">
        <f>E11400+E11401+E11402+E11399</f>
        <v>45.56</v>
      </c>
      <c r="I11392" s="18">
        <f>+(G11392/4)/(H11392/3)</f>
        <v>1.2655838454784898</v>
      </c>
      <c r="J11392" s="21">
        <f>+(B11392-$K$1)/7</f>
        <v>19</v>
      </c>
    </row>
    <row r="11393" spans="1:10" ht="21.95" customHeight="1" x14ac:dyDescent="0.15">
      <c r="A11393" s="6" t="s">
        <v>324</v>
      </c>
      <c r="B11393" s="4" t="s">
        <v>46</v>
      </c>
      <c r="C11393" s="4" t="s">
        <v>249</v>
      </c>
      <c r="D11393" s="4" t="s">
        <v>254</v>
      </c>
      <c r="E11393" s="5">
        <v>7.33</v>
      </c>
    </row>
    <row r="11394" spans="1:10" ht="21.95" customHeight="1" x14ac:dyDescent="0.15">
      <c r="A11394" s="6" t="s">
        <v>324</v>
      </c>
      <c r="B11394" s="4" t="s">
        <v>46</v>
      </c>
      <c r="C11394" s="4" t="s">
        <v>249</v>
      </c>
      <c r="D11394" s="4" t="s">
        <v>325</v>
      </c>
      <c r="E11394" s="5">
        <v>12.01</v>
      </c>
    </row>
    <row r="11395" spans="1:10" ht="21.95" customHeight="1" x14ac:dyDescent="0.15">
      <c r="A11395" s="6" t="s">
        <v>324</v>
      </c>
      <c r="B11395" s="4" t="s">
        <v>46</v>
      </c>
      <c r="C11395" s="4" t="s">
        <v>249</v>
      </c>
      <c r="D11395" s="4" t="s">
        <v>325</v>
      </c>
      <c r="E11395" s="5">
        <v>9.51</v>
      </c>
    </row>
    <row r="11396" spans="1:10" ht="21.95" customHeight="1" x14ac:dyDescent="0.15">
      <c r="A11396" s="6" t="s">
        <v>324</v>
      </c>
      <c r="B11396" s="4" t="s">
        <v>151</v>
      </c>
      <c r="C11396" s="4" t="s">
        <v>249</v>
      </c>
      <c r="D11396" s="4" t="s">
        <v>254</v>
      </c>
      <c r="E11396" s="5">
        <v>13.73</v>
      </c>
    </row>
    <row r="11397" spans="1:10" ht="21.95" customHeight="1" x14ac:dyDescent="0.15">
      <c r="A11397" s="6" t="s">
        <v>324</v>
      </c>
      <c r="B11397" s="4" t="s">
        <v>151</v>
      </c>
      <c r="C11397" s="4" t="s">
        <v>249</v>
      </c>
      <c r="D11397" s="4" t="s">
        <v>325</v>
      </c>
      <c r="E11397" s="5">
        <v>9.9499999999999993</v>
      </c>
    </row>
    <row r="11398" spans="1:10" ht="21.95" customHeight="1" x14ac:dyDescent="0.15">
      <c r="A11398" s="6" t="s">
        <v>324</v>
      </c>
      <c r="B11398" s="4" t="s">
        <v>151</v>
      </c>
      <c r="C11398" s="4" t="s">
        <v>249</v>
      </c>
      <c r="D11398" s="4" t="s">
        <v>325</v>
      </c>
      <c r="E11398" s="5">
        <v>12.61</v>
      </c>
    </row>
    <row r="11399" spans="1:10" ht="21.95" customHeight="1" x14ac:dyDescent="0.15">
      <c r="A11399" s="9" t="s">
        <v>324</v>
      </c>
      <c r="B11399" s="4" t="s">
        <v>47</v>
      </c>
      <c r="C11399" s="4" t="s">
        <v>249</v>
      </c>
      <c r="D11399" s="4" t="s">
        <v>251</v>
      </c>
      <c r="E11399" s="5">
        <v>11.69</v>
      </c>
      <c r="F11399" t="s">
        <v>354</v>
      </c>
    </row>
    <row r="11400" spans="1:10" ht="21.95" customHeight="1" x14ac:dyDescent="0.15">
      <c r="A11400" s="6" t="s">
        <v>324</v>
      </c>
      <c r="B11400" s="4" t="s">
        <v>47</v>
      </c>
      <c r="C11400" s="4" t="s">
        <v>249</v>
      </c>
      <c r="D11400" s="4" t="s">
        <v>250</v>
      </c>
      <c r="E11400" s="5">
        <v>10.42</v>
      </c>
    </row>
    <row r="11401" spans="1:10" ht="21.95" customHeight="1" x14ac:dyDescent="0.15">
      <c r="A11401" s="6" t="s">
        <v>324</v>
      </c>
      <c r="B11401" s="4" t="s">
        <v>152</v>
      </c>
      <c r="C11401" s="4" t="s">
        <v>249</v>
      </c>
      <c r="D11401" s="4" t="s">
        <v>254</v>
      </c>
      <c r="E11401" s="5">
        <v>10</v>
      </c>
    </row>
    <row r="11402" spans="1:10" ht="21.95" customHeight="1" x14ac:dyDescent="0.15">
      <c r="A11402" s="6" t="s">
        <v>324</v>
      </c>
      <c r="B11402" s="4" t="s">
        <v>152</v>
      </c>
      <c r="C11402" s="4" t="s">
        <v>249</v>
      </c>
      <c r="D11402" s="4" t="s">
        <v>251</v>
      </c>
      <c r="E11402" s="5">
        <v>13.45</v>
      </c>
    </row>
    <row r="11403" spans="1:10" ht="21.95" customHeight="1" x14ac:dyDescent="0.15">
      <c r="A11403" s="6" t="s">
        <v>324</v>
      </c>
      <c r="B11403" s="4" t="s">
        <v>48</v>
      </c>
      <c r="C11403" s="4" t="s">
        <v>249</v>
      </c>
      <c r="D11403" s="4" t="s">
        <v>254</v>
      </c>
      <c r="E11403" s="5">
        <v>11.18</v>
      </c>
      <c r="F11403" t="s">
        <v>353</v>
      </c>
      <c r="G11403" s="17">
        <f>+E11403+E11404+E11405+E11406+E11407+E11408+E11409</f>
        <v>73.22</v>
      </c>
      <c r="H11403" s="17">
        <f>E11411+E11412+E11413+E11410</f>
        <v>47.44</v>
      </c>
      <c r="I11403" s="18">
        <f>+(G11403/4)/(H11403/3)</f>
        <v>1.1575674536256324</v>
      </c>
      <c r="J11403" s="21">
        <f>+(B11403-$K$1)/7</f>
        <v>20</v>
      </c>
    </row>
    <row r="11404" spans="1:10" ht="21.95" customHeight="1" x14ac:dyDescent="0.15">
      <c r="A11404" s="6" t="s">
        <v>324</v>
      </c>
      <c r="B11404" s="4" t="s">
        <v>48</v>
      </c>
      <c r="C11404" s="4" t="s">
        <v>249</v>
      </c>
      <c r="D11404" s="4" t="s">
        <v>254</v>
      </c>
      <c r="E11404" s="5">
        <v>7.05</v>
      </c>
    </row>
    <row r="11405" spans="1:10" ht="21.95" customHeight="1" x14ac:dyDescent="0.15">
      <c r="A11405" s="6" t="s">
        <v>324</v>
      </c>
      <c r="B11405" s="4" t="s">
        <v>48</v>
      </c>
      <c r="C11405" s="4" t="s">
        <v>249</v>
      </c>
      <c r="D11405" s="4" t="s">
        <v>325</v>
      </c>
      <c r="E11405" s="5">
        <v>10.34</v>
      </c>
    </row>
    <row r="11406" spans="1:10" ht="21.95" customHeight="1" x14ac:dyDescent="0.15">
      <c r="A11406" s="6" t="s">
        <v>324</v>
      </c>
      <c r="B11406" s="4" t="s">
        <v>48</v>
      </c>
      <c r="C11406" s="4" t="s">
        <v>249</v>
      </c>
      <c r="D11406" s="4" t="s">
        <v>325</v>
      </c>
      <c r="E11406" s="5">
        <v>10.71</v>
      </c>
    </row>
    <row r="11407" spans="1:10" ht="21.95" customHeight="1" x14ac:dyDescent="0.15">
      <c r="A11407" s="6" t="s">
        <v>324</v>
      </c>
      <c r="B11407" s="4" t="s">
        <v>153</v>
      </c>
      <c r="C11407" s="4" t="s">
        <v>249</v>
      </c>
      <c r="D11407" s="4" t="s">
        <v>254</v>
      </c>
      <c r="E11407" s="5">
        <v>13.2</v>
      </c>
    </row>
    <row r="11408" spans="1:10" ht="21.95" customHeight="1" x14ac:dyDescent="0.15">
      <c r="A11408" s="6" t="s">
        <v>324</v>
      </c>
      <c r="B11408" s="4" t="s">
        <v>153</v>
      </c>
      <c r="C11408" s="4" t="s">
        <v>249</v>
      </c>
      <c r="D11408" s="4" t="s">
        <v>325</v>
      </c>
      <c r="E11408" s="5">
        <v>9.57</v>
      </c>
    </row>
    <row r="11409" spans="1:10" ht="21.95" customHeight="1" x14ac:dyDescent="0.15">
      <c r="A11409" s="6" t="s">
        <v>324</v>
      </c>
      <c r="B11409" s="4" t="s">
        <v>153</v>
      </c>
      <c r="C11409" s="4" t="s">
        <v>249</v>
      </c>
      <c r="D11409" s="4" t="s">
        <v>325</v>
      </c>
      <c r="E11409" s="5">
        <v>11.17</v>
      </c>
    </row>
    <row r="11410" spans="1:10" ht="21.95" customHeight="1" x14ac:dyDescent="0.15">
      <c r="A11410" s="6" t="s">
        <v>324</v>
      </c>
      <c r="B11410" s="4" t="s">
        <v>49</v>
      </c>
      <c r="C11410" s="4" t="s">
        <v>249</v>
      </c>
      <c r="D11410" s="4" t="s">
        <v>254</v>
      </c>
      <c r="E11410" s="5">
        <v>14.05</v>
      </c>
      <c r="F11410" t="s">
        <v>354</v>
      </c>
    </row>
    <row r="11411" spans="1:10" ht="21.95" customHeight="1" x14ac:dyDescent="0.15">
      <c r="A11411" s="6" t="s">
        <v>324</v>
      </c>
      <c r="B11411" s="4" t="s">
        <v>49</v>
      </c>
      <c r="C11411" s="4" t="s">
        <v>249</v>
      </c>
      <c r="D11411" s="4" t="s">
        <v>325</v>
      </c>
      <c r="E11411" s="5">
        <v>10.71</v>
      </c>
    </row>
    <row r="11412" spans="1:10" ht="21.95" customHeight="1" x14ac:dyDescent="0.15">
      <c r="A11412" s="6" t="s">
        <v>324</v>
      </c>
      <c r="B11412" s="4" t="s">
        <v>154</v>
      </c>
      <c r="C11412" s="4" t="s">
        <v>249</v>
      </c>
      <c r="D11412" s="4" t="s">
        <v>254</v>
      </c>
      <c r="E11412" s="5">
        <v>9.73</v>
      </c>
    </row>
    <row r="11413" spans="1:10" ht="21.95" customHeight="1" x14ac:dyDescent="0.15">
      <c r="A11413" s="6" t="s">
        <v>324</v>
      </c>
      <c r="B11413" s="4" t="s">
        <v>154</v>
      </c>
      <c r="C11413" s="4" t="s">
        <v>249</v>
      </c>
      <c r="D11413" s="4" t="s">
        <v>325</v>
      </c>
      <c r="E11413" s="5">
        <v>12.95</v>
      </c>
    </row>
    <row r="11414" spans="1:10" ht="21.95" customHeight="1" x14ac:dyDescent="0.15">
      <c r="A11414" s="6" t="s">
        <v>324</v>
      </c>
      <c r="B11414" s="4" t="s">
        <v>50</v>
      </c>
      <c r="C11414" s="4" t="s">
        <v>249</v>
      </c>
      <c r="D11414" s="4" t="s">
        <v>254</v>
      </c>
      <c r="E11414" s="5">
        <v>12.16</v>
      </c>
      <c r="F11414" t="s">
        <v>353</v>
      </c>
      <c r="G11414" s="17">
        <f>+E11414+E11415+E11416+E11417+E11418+E11419+E11420</f>
        <v>80.97999999999999</v>
      </c>
      <c r="H11414" s="17">
        <f>E11422+E11423+E11424+E11421</f>
        <v>47.15</v>
      </c>
      <c r="I11414" s="18">
        <f>+(G11414/4)/(H11414/3)</f>
        <v>1.2881230116648992</v>
      </c>
      <c r="J11414" s="21">
        <f>+(B11414-$K$1)/7</f>
        <v>21</v>
      </c>
    </row>
    <row r="11415" spans="1:10" ht="21.95" customHeight="1" x14ac:dyDescent="0.15">
      <c r="A11415" s="6" t="s">
        <v>324</v>
      </c>
      <c r="B11415" s="4" t="s">
        <v>50</v>
      </c>
      <c r="C11415" s="4" t="s">
        <v>249</v>
      </c>
      <c r="D11415" s="4" t="s">
        <v>254</v>
      </c>
      <c r="E11415" s="5">
        <v>7</v>
      </c>
    </row>
    <row r="11416" spans="1:10" ht="21.95" customHeight="1" x14ac:dyDescent="0.15">
      <c r="A11416" s="6" t="s">
        <v>324</v>
      </c>
      <c r="B11416" s="4" t="s">
        <v>50</v>
      </c>
      <c r="C11416" s="4" t="s">
        <v>249</v>
      </c>
      <c r="D11416" s="4" t="s">
        <v>325</v>
      </c>
      <c r="E11416" s="5">
        <v>11.4</v>
      </c>
    </row>
    <row r="11417" spans="1:10" ht="21.95" customHeight="1" x14ac:dyDescent="0.15">
      <c r="A11417" s="6" t="s">
        <v>324</v>
      </c>
      <c r="B11417" s="4" t="s">
        <v>50</v>
      </c>
      <c r="C11417" s="4" t="s">
        <v>249</v>
      </c>
      <c r="D11417" s="4" t="s">
        <v>325</v>
      </c>
      <c r="E11417" s="5">
        <v>11.99</v>
      </c>
    </row>
    <row r="11418" spans="1:10" ht="21.95" customHeight="1" x14ac:dyDescent="0.15">
      <c r="A11418" s="6" t="s">
        <v>324</v>
      </c>
      <c r="B11418" s="4" t="s">
        <v>155</v>
      </c>
      <c r="C11418" s="4" t="s">
        <v>249</v>
      </c>
      <c r="D11418" s="4" t="s">
        <v>254</v>
      </c>
      <c r="E11418" s="5">
        <v>14.76</v>
      </c>
    </row>
    <row r="11419" spans="1:10" ht="21.95" customHeight="1" x14ac:dyDescent="0.15">
      <c r="A11419" s="6" t="s">
        <v>324</v>
      </c>
      <c r="B11419" s="4" t="s">
        <v>155</v>
      </c>
      <c r="C11419" s="4" t="s">
        <v>249</v>
      </c>
      <c r="D11419" s="4" t="s">
        <v>325</v>
      </c>
      <c r="E11419" s="5">
        <v>10.130000000000001</v>
      </c>
    </row>
    <row r="11420" spans="1:10" ht="21.95" customHeight="1" x14ac:dyDescent="0.15">
      <c r="A11420" s="6" t="s">
        <v>324</v>
      </c>
      <c r="B11420" s="4" t="s">
        <v>155</v>
      </c>
      <c r="C11420" s="4" t="s">
        <v>249</v>
      </c>
      <c r="D11420" s="4" t="s">
        <v>325</v>
      </c>
      <c r="E11420" s="5">
        <v>13.54</v>
      </c>
    </row>
    <row r="11421" spans="1:10" ht="21.95" customHeight="1" x14ac:dyDescent="0.15">
      <c r="A11421" s="6" t="s">
        <v>324</v>
      </c>
      <c r="B11421" s="4" t="s">
        <v>51</v>
      </c>
      <c r="C11421" s="4" t="s">
        <v>249</v>
      </c>
      <c r="D11421" s="4" t="s">
        <v>254</v>
      </c>
      <c r="E11421" s="5">
        <v>12.1</v>
      </c>
      <c r="F11421" t="s">
        <v>354</v>
      </c>
    </row>
    <row r="11422" spans="1:10" ht="21.95" customHeight="1" x14ac:dyDescent="0.15">
      <c r="A11422" s="6" t="s">
        <v>324</v>
      </c>
      <c r="B11422" s="4" t="s">
        <v>51</v>
      </c>
      <c r="C11422" s="4" t="s">
        <v>249</v>
      </c>
      <c r="D11422" s="4" t="s">
        <v>325</v>
      </c>
      <c r="E11422" s="5">
        <v>13.11</v>
      </c>
    </row>
    <row r="11423" spans="1:10" ht="21.95" customHeight="1" x14ac:dyDescent="0.15">
      <c r="A11423" s="6" t="s">
        <v>324</v>
      </c>
      <c r="B11423" s="4" t="s">
        <v>156</v>
      </c>
      <c r="C11423" s="4" t="s">
        <v>249</v>
      </c>
      <c r="D11423" s="4" t="s">
        <v>254</v>
      </c>
      <c r="E11423" s="5">
        <v>9.26</v>
      </c>
    </row>
    <row r="11424" spans="1:10" ht="21.95" customHeight="1" x14ac:dyDescent="0.15">
      <c r="A11424" s="6" t="s">
        <v>324</v>
      </c>
      <c r="B11424" s="4" t="s">
        <v>156</v>
      </c>
      <c r="C11424" s="4" t="s">
        <v>249</v>
      </c>
      <c r="D11424" s="4" t="s">
        <v>325</v>
      </c>
      <c r="E11424" s="5">
        <v>12.68</v>
      </c>
    </row>
    <row r="11425" spans="1:10" ht="21.95" customHeight="1" x14ac:dyDescent="0.15">
      <c r="A11425" s="6" t="s">
        <v>324</v>
      </c>
      <c r="B11425" s="4" t="s">
        <v>157</v>
      </c>
      <c r="C11425" s="4" t="s">
        <v>249</v>
      </c>
      <c r="D11425" s="4" t="s">
        <v>254</v>
      </c>
      <c r="E11425" s="5">
        <v>14.78</v>
      </c>
      <c r="F11425" s="13" t="s">
        <v>353</v>
      </c>
    </row>
    <row r="11426" spans="1:10" ht="21.95" customHeight="1" x14ac:dyDescent="0.15">
      <c r="A11426" s="6" t="s">
        <v>324</v>
      </c>
      <c r="B11426" s="4" t="s">
        <v>157</v>
      </c>
      <c r="C11426" s="4" t="s">
        <v>249</v>
      </c>
      <c r="D11426" s="4" t="s">
        <v>325</v>
      </c>
      <c r="E11426" s="5">
        <v>10.35</v>
      </c>
      <c r="F11426" s="13"/>
    </row>
    <row r="11427" spans="1:10" ht="21.95" customHeight="1" x14ac:dyDescent="0.15">
      <c r="A11427" s="6" t="s">
        <v>324</v>
      </c>
      <c r="B11427" s="4" t="s">
        <v>157</v>
      </c>
      <c r="C11427" s="4" t="s">
        <v>249</v>
      </c>
      <c r="D11427" s="4" t="s">
        <v>325</v>
      </c>
      <c r="E11427" s="5">
        <v>13.47</v>
      </c>
      <c r="F11427" s="13"/>
    </row>
    <row r="11428" spans="1:10" ht="21.95" customHeight="1" x14ac:dyDescent="0.15">
      <c r="A11428" s="6" t="s">
        <v>324</v>
      </c>
      <c r="B11428" s="4" t="s">
        <v>52</v>
      </c>
      <c r="C11428" s="4" t="s">
        <v>249</v>
      </c>
      <c r="D11428" s="4" t="s">
        <v>253</v>
      </c>
      <c r="E11428" s="5">
        <v>4.87</v>
      </c>
      <c r="F11428" s="13" t="s">
        <v>354</v>
      </c>
    </row>
    <row r="11429" spans="1:10" ht="21.95" customHeight="1" x14ac:dyDescent="0.15">
      <c r="A11429" s="6" t="s">
        <v>324</v>
      </c>
      <c r="B11429" s="4" t="s">
        <v>52</v>
      </c>
      <c r="C11429" s="4" t="s">
        <v>249</v>
      </c>
      <c r="D11429" s="4" t="s">
        <v>325</v>
      </c>
      <c r="E11429" s="5">
        <v>15.22</v>
      </c>
    </row>
    <row r="11430" spans="1:10" ht="21.95" customHeight="1" x14ac:dyDescent="0.15">
      <c r="A11430" s="6" t="s">
        <v>324</v>
      </c>
      <c r="B11430" s="4" t="s">
        <v>52</v>
      </c>
      <c r="C11430" s="4" t="s">
        <v>249</v>
      </c>
      <c r="D11430" s="4" t="s">
        <v>325</v>
      </c>
      <c r="E11430" s="5">
        <v>14.25</v>
      </c>
    </row>
    <row r="11431" spans="1:10" ht="21.95" customHeight="1" x14ac:dyDescent="0.15">
      <c r="A11431" s="6" t="s">
        <v>324</v>
      </c>
      <c r="B11431" s="4" t="s">
        <v>52</v>
      </c>
      <c r="C11431" s="4" t="s">
        <v>249</v>
      </c>
      <c r="D11431" s="4" t="s">
        <v>325</v>
      </c>
      <c r="E11431" s="5">
        <v>6.7</v>
      </c>
    </row>
    <row r="11432" spans="1:10" ht="21.95" customHeight="1" x14ac:dyDescent="0.15">
      <c r="A11432" s="6" t="s">
        <v>324</v>
      </c>
      <c r="B11432" s="4" t="s">
        <v>52</v>
      </c>
      <c r="C11432" s="4" t="s">
        <v>249</v>
      </c>
      <c r="D11432" s="4" t="s">
        <v>250</v>
      </c>
      <c r="E11432" s="5">
        <v>5.47</v>
      </c>
    </row>
    <row r="11433" spans="1:10" ht="21.95" customHeight="1" x14ac:dyDescent="0.15">
      <c r="A11433" s="6" t="s">
        <v>324</v>
      </c>
      <c r="B11433" s="4" t="s">
        <v>158</v>
      </c>
      <c r="C11433" s="4" t="s">
        <v>249</v>
      </c>
      <c r="D11433" s="4" t="s">
        <v>325</v>
      </c>
      <c r="E11433" s="5">
        <v>15.23</v>
      </c>
    </row>
    <row r="11434" spans="1:10" ht="21.95" customHeight="1" x14ac:dyDescent="0.15">
      <c r="A11434" s="6" t="s">
        <v>324</v>
      </c>
      <c r="B11434" s="4" t="s">
        <v>158</v>
      </c>
      <c r="C11434" s="4" t="s">
        <v>249</v>
      </c>
      <c r="D11434" s="4" t="s">
        <v>312</v>
      </c>
      <c r="E11434" s="5">
        <v>3.22</v>
      </c>
    </row>
    <row r="11435" spans="1:10" ht="21.95" customHeight="1" x14ac:dyDescent="0.15">
      <c r="A11435" s="6" t="s">
        <v>324</v>
      </c>
      <c r="B11435" s="4" t="s">
        <v>158</v>
      </c>
      <c r="C11435" s="4" t="s">
        <v>249</v>
      </c>
      <c r="D11435" s="4" t="s">
        <v>326</v>
      </c>
      <c r="E11435" s="5">
        <v>9.49</v>
      </c>
    </row>
    <row r="11436" spans="1:10" ht="21.95" customHeight="1" x14ac:dyDescent="0.15">
      <c r="A11436" s="6" t="s">
        <v>324</v>
      </c>
      <c r="B11436" s="4" t="s">
        <v>327</v>
      </c>
      <c r="C11436" s="4" t="s">
        <v>249</v>
      </c>
      <c r="D11436" s="4" t="s">
        <v>254</v>
      </c>
      <c r="E11436" s="5">
        <v>11.33</v>
      </c>
    </row>
    <row r="11437" spans="1:10" ht="21.95" customHeight="1" x14ac:dyDescent="0.15">
      <c r="A11437" s="6" t="s">
        <v>324</v>
      </c>
      <c r="B11437" s="4" t="s">
        <v>53</v>
      </c>
      <c r="C11437" s="4" t="s">
        <v>249</v>
      </c>
      <c r="D11437" s="4" t="s">
        <v>254</v>
      </c>
      <c r="E11437" s="5">
        <v>11.05</v>
      </c>
      <c r="F11437" t="s">
        <v>353</v>
      </c>
      <c r="G11437" s="17">
        <f>+E11437+E11438+E11439+E11440+E11441+E11442+E11443</f>
        <v>77.48</v>
      </c>
      <c r="H11437" s="17">
        <f>E11445+E11446+E11447+E11444</f>
        <v>47.81</v>
      </c>
      <c r="I11437" s="18">
        <f>+(G11437/4)/(H11437/3)</f>
        <v>1.2154361012340515</v>
      </c>
      <c r="J11437" s="21">
        <f>+(B11437-$K$1)/7</f>
        <v>23</v>
      </c>
    </row>
    <row r="11438" spans="1:10" ht="21.95" customHeight="1" x14ac:dyDescent="0.15">
      <c r="A11438" s="6" t="s">
        <v>324</v>
      </c>
      <c r="B11438" s="4" t="s">
        <v>53</v>
      </c>
      <c r="C11438" s="4" t="s">
        <v>249</v>
      </c>
      <c r="D11438" s="4" t="s">
        <v>254</v>
      </c>
      <c r="E11438" s="5">
        <v>7.17</v>
      </c>
    </row>
    <row r="11439" spans="1:10" ht="21.95" customHeight="1" x14ac:dyDescent="0.15">
      <c r="A11439" s="6" t="s">
        <v>324</v>
      </c>
      <c r="B11439" s="4" t="s">
        <v>53</v>
      </c>
      <c r="C11439" s="4" t="s">
        <v>249</v>
      </c>
      <c r="D11439" s="4" t="s">
        <v>325</v>
      </c>
      <c r="E11439" s="5">
        <v>10.36</v>
      </c>
    </row>
    <row r="11440" spans="1:10" ht="21.95" customHeight="1" x14ac:dyDescent="0.15">
      <c r="A11440" s="6" t="s">
        <v>324</v>
      </c>
      <c r="B11440" s="4" t="s">
        <v>53</v>
      </c>
      <c r="C11440" s="4" t="s">
        <v>249</v>
      </c>
      <c r="D11440" s="4" t="s">
        <v>325</v>
      </c>
      <c r="E11440" s="5">
        <v>10.199999999999999</v>
      </c>
    </row>
    <row r="11441" spans="1:10" ht="21.95" customHeight="1" x14ac:dyDescent="0.15">
      <c r="A11441" s="6" t="s">
        <v>324</v>
      </c>
      <c r="B11441" s="4" t="s">
        <v>159</v>
      </c>
      <c r="C11441" s="4" t="s">
        <v>249</v>
      </c>
      <c r="D11441" s="4" t="s">
        <v>254</v>
      </c>
      <c r="E11441" s="5">
        <v>12.79</v>
      </c>
    </row>
    <row r="11442" spans="1:10" ht="21.95" customHeight="1" x14ac:dyDescent="0.15">
      <c r="A11442" s="6" t="s">
        <v>324</v>
      </c>
      <c r="B11442" s="4" t="s">
        <v>159</v>
      </c>
      <c r="C11442" s="4" t="s">
        <v>249</v>
      </c>
      <c r="D11442" s="4" t="s">
        <v>325</v>
      </c>
      <c r="E11442" s="5">
        <v>11.78</v>
      </c>
    </row>
    <row r="11443" spans="1:10" ht="21.95" customHeight="1" x14ac:dyDescent="0.15">
      <c r="A11443" s="6" t="s">
        <v>324</v>
      </c>
      <c r="B11443" s="4" t="s">
        <v>159</v>
      </c>
      <c r="C11443" s="4" t="s">
        <v>249</v>
      </c>
      <c r="D11443" s="4" t="s">
        <v>325</v>
      </c>
      <c r="E11443" s="5">
        <v>14.13</v>
      </c>
    </row>
    <row r="11444" spans="1:10" ht="21.95" customHeight="1" x14ac:dyDescent="0.15">
      <c r="A11444" s="6" t="s">
        <v>324</v>
      </c>
      <c r="B11444" s="4" t="s">
        <v>54</v>
      </c>
      <c r="C11444" s="4" t="s">
        <v>249</v>
      </c>
      <c r="D11444" s="4" t="s">
        <v>254</v>
      </c>
      <c r="E11444" s="5">
        <v>11.85</v>
      </c>
      <c r="F11444" t="s">
        <v>354</v>
      </c>
    </row>
    <row r="11445" spans="1:10" ht="21.95" customHeight="1" x14ac:dyDescent="0.15">
      <c r="A11445" s="6" t="s">
        <v>324</v>
      </c>
      <c r="B11445" s="4" t="s">
        <v>54</v>
      </c>
      <c r="C11445" s="4" t="s">
        <v>249</v>
      </c>
      <c r="D11445" s="4" t="s">
        <v>325</v>
      </c>
      <c r="E11445" s="5">
        <v>12.44</v>
      </c>
    </row>
    <row r="11446" spans="1:10" ht="21.95" customHeight="1" x14ac:dyDescent="0.15">
      <c r="A11446" s="6" t="s">
        <v>324</v>
      </c>
      <c r="B11446" s="4" t="s">
        <v>160</v>
      </c>
      <c r="C11446" s="4" t="s">
        <v>249</v>
      </c>
      <c r="D11446" s="4" t="s">
        <v>254</v>
      </c>
      <c r="E11446" s="5">
        <v>10.73</v>
      </c>
    </row>
    <row r="11447" spans="1:10" ht="21.95" customHeight="1" x14ac:dyDescent="0.15">
      <c r="A11447" s="9" t="s">
        <v>324</v>
      </c>
      <c r="B11447" s="4" t="s">
        <v>160</v>
      </c>
      <c r="C11447" s="4" t="s">
        <v>249</v>
      </c>
      <c r="D11447" s="4" t="s">
        <v>325</v>
      </c>
      <c r="E11447" s="5">
        <v>12.79</v>
      </c>
    </row>
    <row r="11448" spans="1:10" ht="21.95" customHeight="1" x14ac:dyDescent="0.15">
      <c r="A11448" s="6" t="s">
        <v>324</v>
      </c>
      <c r="B11448" s="4" t="s">
        <v>55</v>
      </c>
      <c r="C11448" s="4" t="s">
        <v>249</v>
      </c>
      <c r="D11448" s="4" t="s">
        <v>254</v>
      </c>
      <c r="E11448" s="5">
        <v>11.99</v>
      </c>
      <c r="F11448" t="s">
        <v>353</v>
      </c>
      <c r="G11448" s="17">
        <f>+E11448+E11449+E11450+E11451+E11452+E11453+E11454</f>
        <v>75.97999999999999</v>
      </c>
      <c r="H11448" s="17">
        <f>E11456+E11457+E11458+E11455</f>
        <v>49.169999999999995</v>
      </c>
      <c r="I11448" s="18">
        <f>+(G11448/4)/(H11448/3)</f>
        <v>1.1589383770591826</v>
      </c>
      <c r="J11448" s="21">
        <f>+(B11448-$K$1)/7</f>
        <v>24</v>
      </c>
    </row>
    <row r="11449" spans="1:10" ht="21.95" customHeight="1" x14ac:dyDescent="0.15">
      <c r="A11449" s="6" t="s">
        <v>324</v>
      </c>
      <c r="B11449" s="4" t="s">
        <v>55</v>
      </c>
      <c r="C11449" s="4" t="s">
        <v>249</v>
      </c>
      <c r="D11449" s="4" t="s">
        <v>254</v>
      </c>
      <c r="E11449" s="5">
        <v>6.85</v>
      </c>
    </row>
    <row r="11450" spans="1:10" ht="21.95" customHeight="1" x14ac:dyDescent="0.15">
      <c r="A11450" s="6" t="s">
        <v>324</v>
      </c>
      <c r="B11450" s="4" t="s">
        <v>55</v>
      </c>
      <c r="C11450" s="4" t="s">
        <v>249</v>
      </c>
      <c r="D11450" s="4" t="s">
        <v>325</v>
      </c>
      <c r="E11450" s="5">
        <v>9.8000000000000007</v>
      </c>
    </row>
    <row r="11451" spans="1:10" ht="21.95" customHeight="1" x14ac:dyDescent="0.15">
      <c r="A11451" s="6" t="s">
        <v>324</v>
      </c>
      <c r="B11451" s="4" t="s">
        <v>55</v>
      </c>
      <c r="C11451" s="4" t="s">
        <v>249</v>
      </c>
      <c r="D11451" s="4" t="s">
        <v>325</v>
      </c>
      <c r="E11451" s="5">
        <v>11.01</v>
      </c>
    </row>
    <row r="11452" spans="1:10" ht="21.95" customHeight="1" x14ac:dyDescent="0.15">
      <c r="A11452" s="6" t="s">
        <v>324</v>
      </c>
      <c r="B11452" s="4" t="s">
        <v>161</v>
      </c>
      <c r="C11452" s="4" t="s">
        <v>249</v>
      </c>
      <c r="D11452" s="4" t="s">
        <v>325</v>
      </c>
      <c r="E11452" s="5">
        <v>12.12</v>
      </c>
    </row>
    <row r="11453" spans="1:10" ht="21.95" customHeight="1" x14ac:dyDescent="0.15">
      <c r="A11453" s="6" t="s">
        <v>324</v>
      </c>
      <c r="B11453" s="4" t="s">
        <v>161</v>
      </c>
      <c r="C11453" s="4" t="s">
        <v>249</v>
      </c>
      <c r="D11453" s="4" t="s">
        <v>325</v>
      </c>
      <c r="E11453" s="5">
        <v>10.32</v>
      </c>
    </row>
    <row r="11454" spans="1:10" ht="21.95" customHeight="1" x14ac:dyDescent="0.15">
      <c r="A11454" s="6" t="s">
        <v>324</v>
      </c>
      <c r="B11454" s="4" t="s">
        <v>161</v>
      </c>
      <c r="C11454" s="4" t="s">
        <v>249</v>
      </c>
      <c r="D11454" s="4" t="s">
        <v>251</v>
      </c>
      <c r="E11454" s="5">
        <v>13.89</v>
      </c>
    </row>
    <row r="11455" spans="1:10" ht="21.95" customHeight="1" x14ac:dyDescent="0.15">
      <c r="A11455" s="6" t="s">
        <v>324</v>
      </c>
      <c r="B11455" s="4" t="s">
        <v>56</v>
      </c>
      <c r="C11455" s="4" t="s">
        <v>249</v>
      </c>
      <c r="D11455" s="4" t="s">
        <v>254</v>
      </c>
      <c r="E11455" s="5">
        <v>12.76</v>
      </c>
      <c r="F11455" t="s">
        <v>354</v>
      </c>
    </row>
    <row r="11456" spans="1:10" ht="21.95" customHeight="1" x14ac:dyDescent="0.15">
      <c r="A11456" s="6" t="s">
        <v>324</v>
      </c>
      <c r="B11456" s="4" t="s">
        <v>56</v>
      </c>
      <c r="C11456" s="4" t="s">
        <v>249</v>
      </c>
      <c r="D11456" s="4" t="s">
        <v>325</v>
      </c>
      <c r="E11456" s="5">
        <v>11.03</v>
      </c>
    </row>
    <row r="11457" spans="1:10" ht="21.95" customHeight="1" x14ac:dyDescent="0.15">
      <c r="A11457" s="6" t="s">
        <v>324</v>
      </c>
      <c r="B11457" s="4" t="s">
        <v>162</v>
      </c>
      <c r="C11457" s="4" t="s">
        <v>249</v>
      </c>
      <c r="D11457" s="4" t="s">
        <v>254</v>
      </c>
      <c r="E11457" s="5">
        <v>10.99</v>
      </c>
    </row>
    <row r="11458" spans="1:10" ht="21.95" customHeight="1" x14ac:dyDescent="0.15">
      <c r="A11458" s="6" t="s">
        <v>324</v>
      </c>
      <c r="B11458" s="4" t="s">
        <v>162</v>
      </c>
      <c r="C11458" s="4" t="s">
        <v>249</v>
      </c>
      <c r="D11458" s="4" t="s">
        <v>325</v>
      </c>
      <c r="E11458" s="5">
        <v>14.39</v>
      </c>
    </row>
    <row r="11459" spans="1:10" ht="21.95" customHeight="1" x14ac:dyDescent="0.15">
      <c r="A11459" s="6" t="s">
        <v>324</v>
      </c>
      <c r="B11459" s="4" t="s">
        <v>57</v>
      </c>
      <c r="C11459" s="4" t="s">
        <v>249</v>
      </c>
      <c r="D11459" s="4" t="s">
        <v>254</v>
      </c>
      <c r="E11459" s="5">
        <v>11.48</v>
      </c>
      <c r="F11459" t="s">
        <v>353</v>
      </c>
      <c r="G11459" s="17">
        <f>+E11459+E11460+E11461+E11462+E11463+E11464+E11465</f>
        <v>80.3</v>
      </c>
      <c r="H11459" s="17">
        <f>E11467+E11468+E11469+E11466</f>
        <v>53.7</v>
      </c>
      <c r="I11459" s="18">
        <f>+(G11459/4)/(H11459/3)</f>
        <v>1.1215083798882679</v>
      </c>
      <c r="J11459" s="21">
        <f>+(B11459-$K$1)/7</f>
        <v>25</v>
      </c>
    </row>
    <row r="11460" spans="1:10" ht="21.95" customHeight="1" x14ac:dyDescent="0.15">
      <c r="A11460" s="6" t="s">
        <v>324</v>
      </c>
      <c r="B11460" s="4" t="s">
        <v>57</v>
      </c>
      <c r="C11460" s="4" t="s">
        <v>249</v>
      </c>
      <c r="D11460" s="4" t="s">
        <v>254</v>
      </c>
      <c r="E11460" s="5">
        <v>7.53</v>
      </c>
    </row>
    <row r="11461" spans="1:10" ht="21.95" customHeight="1" x14ac:dyDescent="0.15">
      <c r="A11461" s="6" t="s">
        <v>324</v>
      </c>
      <c r="B11461" s="4" t="s">
        <v>57</v>
      </c>
      <c r="C11461" s="4" t="s">
        <v>249</v>
      </c>
      <c r="D11461" s="4" t="s">
        <v>325</v>
      </c>
      <c r="E11461" s="5">
        <v>10.82</v>
      </c>
    </row>
    <row r="11462" spans="1:10" ht="21.95" customHeight="1" x14ac:dyDescent="0.15">
      <c r="A11462" s="6" t="s">
        <v>324</v>
      </c>
      <c r="B11462" s="4" t="s">
        <v>57</v>
      </c>
      <c r="C11462" s="4" t="s">
        <v>249</v>
      </c>
      <c r="D11462" s="4" t="s">
        <v>325</v>
      </c>
      <c r="E11462" s="5">
        <v>10.77</v>
      </c>
    </row>
    <row r="11463" spans="1:10" ht="21.95" customHeight="1" x14ac:dyDescent="0.15">
      <c r="A11463" s="6" t="s">
        <v>324</v>
      </c>
      <c r="B11463" s="4" t="s">
        <v>163</v>
      </c>
      <c r="C11463" s="4" t="s">
        <v>249</v>
      </c>
      <c r="D11463" s="4" t="s">
        <v>254</v>
      </c>
      <c r="E11463" s="5">
        <v>14.15</v>
      </c>
    </row>
    <row r="11464" spans="1:10" ht="21.95" customHeight="1" x14ac:dyDescent="0.15">
      <c r="A11464" s="6" t="s">
        <v>324</v>
      </c>
      <c r="B11464" s="4" t="s">
        <v>163</v>
      </c>
      <c r="C11464" s="4" t="s">
        <v>249</v>
      </c>
      <c r="D11464" s="4" t="s">
        <v>325</v>
      </c>
      <c r="E11464" s="5">
        <v>10.52</v>
      </c>
    </row>
    <row r="11465" spans="1:10" ht="21.95" customHeight="1" x14ac:dyDescent="0.15">
      <c r="A11465" s="6" t="s">
        <v>324</v>
      </c>
      <c r="B11465" s="4" t="s">
        <v>163</v>
      </c>
      <c r="C11465" s="4" t="s">
        <v>249</v>
      </c>
      <c r="D11465" s="4" t="s">
        <v>325</v>
      </c>
      <c r="E11465" s="5">
        <v>15.03</v>
      </c>
    </row>
    <row r="11466" spans="1:10" ht="21.95" customHeight="1" x14ac:dyDescent="0.15">
      <c r="A11466" s="6" t="s">
        <v>324</v>
      </c>
      <c r="B11466" s="4" t="s">
        <v>58</v>
      </c>
      <c r="C11466" s="4" t="s">
        <v>249</v>
      </c>
      <c r="D11466" s="4" t="s">
        <v>254</v>
      </c>
      <c r="E11466" s="5">
        <v>11.99</v>
      </c>
      <c r="F11466" t="s">
        <v>354</v>
      </c>
    </row>
    <row r="11467" spans="1:10" ht="21.95" customHeight="1" x14ac:dyDescent="0.15">
      <c r="A11467" s="6" t="s">
        <v>324</v>
      </c>
      <c r="B11467" s="4" t="s">
        <v>58</v>
      </c>
      <c r="C11467" s="4" t="s">
        <v>249</v>
      </c>
      <c r="D11467" s="4" t="s">
        <v>325</v>
      </c>
      <c r="E11467" s="5">
        <v>13.53</v>
      </c>
    </row>
    <row r="11468" spans="1:10" ht="21.95" customHeight="1" x14ac:dyDescent="0.15">
      <c r="A11468" s="6" t="s">
        <v>324</v>
      </c>
      <c r="B11468" s="4" t="s">
        <v>164</v>
      </c>
      <c r="C11468" s="4" t="s">
        <v>249</v>
      </c>
      <c r="D11468" s="4" t="s">
        <v>254</v>
      </c>
      <c r="E11468" s="5">
        <v>13.13</v>
      </c>
    </row>
    <row r="11469" spans="1:10" ht="21.95" customHeight="1" x14ac:dyDescent="0.15">
      <c r="A11469" s="6" t="s">
        <v>324</v>
      </c>
      <c r="B11469" s="4" t="s">
        <v>164</v>
      </c>
      <c r="C11469" s="4" t="s">
        <v>249</v>
      </c>
      <c r="D11469" s="4" t="s">
        <v>325</v>
      </c>
      <c r="E11469" s="5">
        <v>15.05</v>
      </c>
    </row>
    <row r="11470" spans="1:10" ht="21.95" customHeight="1" x14ac:dyDescent="0.15">
      <c r="A11470" s="6" t="s">
        <v>324</v>
      </c>
      <c r="B11470" s="4" t="s">
        <v>59</v>
      </c>
      <c r="C11470" s="4" t="s">
        <v>249</v>
      </c>
      <c r="D11470" s="4" t="s">
        <v>254</v>
      </c>
      <c r="E11470" s="5">
        <v>12.1</v>
      </c>
      <c r="F11470" t="s">
        <v>353</v>
      </c>
      <c r="G11470" s="17">
        <f>+E11470+E11471+E11472+E11473+E11474+E11475+E11476</f>
        <v>79.849999999999994</v>
      </c>
      <c r="H11470" s="17">
        <f>E11478+E11479+E11480+E11477</f>
        <v>38.67</v>
      </c>
      <c r="I11470" s="18">
        <f>+(G11470/4)/(H11470/3)</f>
        <v>1.5486811481768812</v>
      </c>
      <c r="J11470" s="21">
        <f>+(B11470-$K$1)/7</f>
        <v>26</v>
      </c>
    </row>
    <row r="11471" spans="1:10" ht="21.95" customHeight="1" x14ac:dyDescent="0.15">
      <c r="A11471" s="6" t="s">
        <v>324</v>
      </c>
      <c r="B11471" s="4" t="s">
        <v>59</v>
      </c>
      <c r="C11471" s="4" t="s">
        <v>249</v>
      </c>
      <c r="D11471" s="4" t="s">
        <v>254</v>
      </c>
      <c r="E11471" s="5">
        <v>7.74</v>
      </c>
    </row>
    <row r="11472" spans="1:10" ht="21.95" customHeight="1" x14ac:dyDescent="0.15">
      <c r="A11472" s="6" t="s">
        <v>324</v>
      </c>
      <c r="B11472" s="4" t="s">
        <v>59</v>
      </c>
      <c r="C11472" s="4" t="s">
        <v>249</v>
      </c>
      <c r="D11472" s="4" t="s">
        <v>325</v>
      </c>
      <c r="E11472" s="5">
        <v>11.41</v>
      </c>
    </row>
    <row r="11473" spans="1:6" ht="21.95" customHeight="1" x14ac:dyDescent="0.15">
      <c r="A11473" s="6" t="s">
        <v>324</v>
      </c>
      <c r="B11473" s="4" t="s">
        <v>59</v>
      </c>
      <c r="C11473" s="4" t="s">
        <v>249</v>
      </c>
      <c r="D11473" s="4" t="s">
        <v>325</v>
      </c>
      <c r="E11473" s="5">
        <v>12.15</v>
      </c>
    </row>
    <row r="11474" spans="1:6" ht="21.95" customHeight="1" x14ac:dyDescent="0.15">
      <c r="A11474" s="6" t="s">
        <v>324</v>
      </c>
      <c r="B11474" s="4" t="s">
        <v>166</v>
      </c>
      <c r="C11474" s="4" t="s">
        <v>249</v>
      </c>
      <c r="D11474" s="4" t="s">
        <v>254</v>
      </c>
      <c r="E11474" s="5">
        <v>14.47</v>
      </c>
    </row>
    <row r="11475" spans="1:6" ht="21.95" customHeight="1" x14ac:dyDescent="0.15">
      <c r="A11475" s="6" t="s">
        <v>324</v>
      </c>
      <c r="B11475" s="4" t="s">
        <v>166</v>
      </c>
      <c r="C11475" s="4" t="s">
        <v>249</v>
      </c>
      <c r="D11475" s="4" t="s">
        <v>252</v>
      </c>
      <c r="E11475" s="5">
        <v>9.35</v>
      </c>
    </row>
    <row r="11476" spans="1:6" ht="21.95" customHeight="1" x14ac:dyDescent="0.15">
      <c r="A11476" s="6" t="s">
        <v>324</v>
      </c>
      <c r="B11476" s="4" t="s">
        <v>166</v>
      </c>
      <c r="C11476" s="4" t="s">
        <v>249</v>
      </c>
      <c r="D11476" s="4" t="s">
        <v>252</v>
      </c>
      <c r="E11476" s="5">
        <v>12.63</v>
      </c>
    </row>
    <row r="11477" spans="1:6" ht="21.95" customHeight="1" x14ac:dyDescent="0.15">
      <c r="A11477" s="6" t="s">
        <v>324</v>
      </c>
      <c r="B11477" s="4" t="s">
        <v>60</v>
      </c>
      <c r="C11477" s="4" t="s">
        <v>249</v>
      </c>
      <c r="D11477" s="4" t="s">
        <v>252</v>
      </c>
      <c r="E11477" s="5">
        <v>12.74</v>
      </c>
      <c r="F11477" t="s">
        <v>354</v>
      </c>
    </row>
    <row r="11478" spans="1:6" ht="21.95" customHeight="1" x14ac:dyDescent="0.15">
      <c r="A11478" s="6" t="s">
        <v>324</v>
      </c>
      <c r="B11478" s="4" t="s">
        <v>167</v>
      </c>
      <c r="C11478" s="4" t="s">
        <v>249</v>
      </c>
      <c r="D11478" s="4" t="s">
        <v>325</v>
      </c>
      <c r="E11478" s="5">
        <v>10.210000000000001</v>
      </c>
    </row>
    <row r="11479" spans="1:6" ht="21.95" customHeight="1" x14ac:dyDescent="0.15">
      <c r="A11479" s="6" t="s">
        <v>324</v>
      </c>
      <c r="B11479" s="4" t="s">
        <v>167</v>
      </c>
      <c r="C11479" s="4" t="s">
        <v>249</v>
      </c>
      <c r="D11479" s="4" t="s">
        <v>252</v>
      </c>
      <c r="E11479" s="5">
        <v>9.5500000000000007</v>
      </c>
    </row>
    <row r="11480" spans="1:6" ht="21.95" customHeight="1" x14ac:dyDescent="0.15">
      <c r="A11480" s="6" t="s">
        <v>324</v>
      </c>
      <c r="B11480" s="4" t="s">
        <v>167</v>
      </c>
      <c r="C11480" s="4" t="s">
        <v>249</v>
      </c>
      <c r="D11480" s="4" t="s">
        <v>252</v>
      </c>
      <c r="E11480" s="5">
        <v>6.17</v>
      </c>
    </row>
    <row r="11481" spans="1:6" ht="21.95" customHeight="1" x14ac:dyDescent="0.15">
      <c r="A11481" s="6" t="s">
        <v>324</v>
      </c>
      <c r="B11481" s="4" t="s">
        <v>61</v>
      </c>
      <c r="C11481" s="4" t="s">
        <v>249</v>
      </c>
      <c r="D11481" s="4" t="s">
        <v>254</v>
      </c>
      <c r="E11481" s="5">
        <v>11</v>
      </c>
      <c r="F11481" s="13" t="s">
        <v>353</v>
      </c>
    </row>
    <row r="11482" spans="1:6" ht="21.95" customHeight="1" x14ac:dyDescent="0.15">
      <c r="A11482" s="6" t="s">
        <v>324</v>
      </c>
      <c r="B11482" s="4" t="s">
        <v>61</v>
      </c>
      <c r="C11482" s="4" t="s">
        <v>249</v>
      </c>
      <c r="D11482" s="4" t="s">
        <v>254</v>
      </c>
      <c r="E11482" s="5">
        <v>6.49</v>
      </c>
      <c r="F11482" s="13"/>
    </row>
    <row r="11483" spans="1:6" ht="21.95" customHeight="1" x14ac:dyDescent="0.15">
      <c r="A11483" s="6" t="s">
        <v>324</v>
      </c>
      <c r="B11483" s="4" t="s">
        <v>61</v>
      </c>
      <c r="C11483" s="4" t="s">
        <v>249</v>
      </c>
      <c r="D11483" s="4" t="s">
        <v>252</v>
      </c>
      <c r="E11483" s="5">
        <v>8.5500000000000007</v>
      </c>
      <c r="F11483" s="13"/>
    </row>
    <row r="11484" spans="1:6" ht="21.95" customHeight="1" x14ac:dyDescent="0.15">
      <c r="A11484" s="6" t="s">
        <v>324</v>
      </c>
      <c r="B11484" s="4" t="s">
        <v>61</v>
      </c>
      <c r="C11484" s="4" t="s">
        <v>249</v>
      </c>
      <c r="D11484" s="4" t="s">
        <v>252</v>
      </c>
      <c r="E11484" s="5">
        <v>9.15</v>
      </c>
      <c r="F11484" s="13"/>
    </row>
    <row r="11485" spans="1:6" ht="21.95" customHeight="1" x14ac:dyDescent="0.15">
      <c r="A11485" s="6" t="s">
        <v>324</v>
      </c>
      <c r="B11485" s="4" t="s">
        <v>62</v>
      </c>
      <c r="C11485" s="4" t="s">
        <v>249</v>
      </c>
      <c r="D11485" s="4" t="s">
        <v>254</v>
      </c>
      <c r="E11485" s="5">
        <v>14.96</v>
      </c>
      <c r="F11485" s="13" t="s">
        <v>354</v>
      </c>
    </row>
    <row r="11486" spans="1:6" ht="21.95" customHeight="1" x14ac:dyDescent="0.15">
      <c r="A11486" s="6" t="s">
        <v>324</v>
      </c>
      <c r="B11486" s="4" t="s">
        <v>62</v>
      </c>
      <c r="C11486" s="4" t="s">
        <v>249</v>
      </c>
      <c r="D11486" s="4" t="s">
        <v>252</v>
      </c>
      <c r="E11486" s="5">
        <v>14.01</v>
      </c>
    </row>
    <row r="11487" spans="1:6" ht="21.95" customHeight="1" x14ac:dyDescent="0.15">
      <c r="A11487" s="6" t="s">
        <v>324</v>
      </c>
      <c r="B11487" s="4" t="s">
        <v>168</v>
      </c>
      <c r="C11487" s="4" t="s">
        <v>249</v>
      </c>
      <c r="D11487" s="4" t="s">
        <v>254</v>
      </c>
      <c r="E11487" s="5">
        <v>15.6</v>
      </c>
    </row>
    <row r="11488" spans="1:6" ht="21.95" customHeight="1" x14ac:dyDescent="0.15">
      <c r="A11488" s="6" t="s">
        <v>324</v>
      </c>
      <c r="B11488" s="4" t="s">
        <v>168</v>
      </c>
      <c r="C11488" s="4" t="s">
        <v>249</v>
      </c>
      <c r="D11488" s="4" t="s">
        <v>254</v>
      </c>
      <c r="E11488" s="5">
        <v>9.42</v>
      </c>
    </row>
    <row r="11489" spans="1:10" ht="21.95" customHeight="1" x14ac:dyDescent="0.15">
      <c r="A11489" s="6" t="s">
        <v>324</v>
      </c>
      <c r="B11489" s="4" t="s">
        <v>168</v>
      </c>
      <c r="C11489" s="4" t="s">
        <v>249</v>
      </c>
      <c r="D11489" s="4" t="s">
        <v>252</v>
      </c>
      <c r="E11489" s="5">
        <v>13.99</v>
      </c>
    </row>
    <row r="11490" spans="1:10" ht="21.95" customHeight="1" x14ac:dyDescent="0.15">
      <c r="A11490" s="6" t="s">
        <v>324</v>
      </c>
      <c r="B11490" s="4" t="s">
        <v>168</v>
      </c>
      <c r="C11490" s="4" t="s">
        <v>249</v>
      </c>
      <c r="D11490" s="4" t="s">
        <v>252</v>
      </c>
      <c r="E11490" s="5">
        <v>6.97</v>
      </c>
    </row>
    <row r="11491" spans="1:10" ht="21.95" customHeight="1" x14ac:dyDescent="0.15">
      <c r="A11491" s="6" t="s">
        <v>324</v>
      </c>
      <c r="B11491" s="4" t="s">
        <v>168</v>
      </c>
      <c r="C11491" s="4" t="s">
        <v>249</v>
      </c>
      <c r="D11491" s="4" t="s">
        <v>252</v>
      </c>
      <c r="E11491" s="5">
        <v>13.27</v>
      </c>
    </row>
    <row r="11492" spans="1:10" ht="21.95" customHeight="1" x14ac:dyDescent="0.15">
      <c r="A11492" s="6" t="s">
        <v>324</v>
      </c>
      <c r="B11492" s="4" t="s">
        <v>63</v>
      </c>
      <c r="C11492" s="4" t="s">
        <v>249</v>
      </c>
      <c r="D11492" s="4" t="s">
        <v>254</v>
      </c>
      <c r="E11492" s="5">
        <v>12.63</v>
      </c>
      <c r="F11492" t="s">
        <v>353</v>
      </c>
      <c r="G11492" s="17">
        <f>+E11492+E11493+E11494+E11495+E11496+E11497+E11498</f>
        <v>75.699999999999989</v>
      </c>
      <c r="H11492" s="17">
        <f>E11500+E11501+E11502+E11499</f>
        <v>46.37</v>
      </c>
      <c r="I11492" s="18">
        <f>+(G11492/4)/(H11492/3)</f>
        <v>1.2243907698943282</v>
      </c>
      <c r="J11492" s="21">
        <f>+(B11492-$K$1)/7</f>
        <v>28</v>
      </c>
    </row>
    <row r="11493" spans="1:10" ht="21.95" customHeight="1" x14ac:dyDescent="0.15">
      <c r="A11493" s="6" t="s">
        <v>324</v>
      </c>
      <c r="B11493" s="4" t="s">
        <v>63</v>
      </c>
      <c r="C11493" s="4" t="s">
        <v>249</v>
      </c>
      <c r="D11493" s="4" t="s">
        <v>254</v>
      </c>
      <c r="E11493" s="5">
        <v>8.17</v>
      </c>
    </row>
    <row r="11494" spans="1:10" ht="21.95" customHeight="1" x14ac:dyDescent="0.15">
      <c r="A11494" s="9" t="s">
        <v>324</v>
      </c>
      <c r="B11494" s="4" t="s">
        <v>63</v>
      </c>
      <c r="C11494" s="4" t="s">
        <v>249</v>
      </c>
      <c r="D11494" s="4" t="s">
        <v>252</v>
      </c>
      <c r="E11494" s="5">
        <v>11.36</v>
      </c>
    </row>
    <row r="11495" spans="1:10" ht="21.95" customHeight="1" x14ac:dyDescent="0.15">
      <c r="A11495" s="6" t="s">
        <v>324</v>
      </c>
      <c r="B11495" s="4" t="s">
        <v>63</v>
      </c>
      <c r="C11495" s="4" t="s">
        <v>249</v>
      </c>
      <c r="D11495" s="4" t="s">
        <v>252</v>
      </c>
      <c r="E11495" s="5">
        <v>10.91</v>
      </c>
    </row>
    <row r="11496" spans="1:10" ht="21.95" customHeight="1" x14ac:dyDescent="0.15">
      <c r="A11496" s="6" t="s">
        <v>324</v>
      </c>
      <c r="B11496" s="4" t="s">
        <v>169</v>
      </c>
      <c r="C11496" s="4" t="s">
        <v>249</v>
      </c>
      <c r="D11496" s="4" t="s">
        <v>254</v>
      </c>
      <c r="E11496" s="5">
        <v>12.62</v>
      </c>
    </row>
    <row r="11497" spans="1:10" ht="21.95" customHeight="1" x14ac:dyDescent="0.15">
      <c r="A11497" s="6" t="s">
        <v>324</v>
      </c>
      <c r="B11497" s="4" t="s">
        <v>169</v>
      </c>
      <c r="C11497" s="4" t="s">
        <v>249</v>
      </c>
      <c r="D11497" s="4" t="s">
        <v>252</v>
      </c>
      <c r="E11497" s="5">
        <v>8.59</v>
      </c>
    </row>
    <row r="11498" spans="1:10" ht="21.95" customHeight="1" x14ac:dyDescent="0.15">
      <c r="A11498" s="6" t="s">
        <v>324</v>
      </c>
      <c r="B11498" s="4" t="s">
        <v>169</v>
      </c>
      <c r="C11498" s="4" t="s">
        <v>249</v>
      </c>
      <c r="D11498" s="4" t="s">
        <v>252</v>
      </c>
      <c r="E11498" s="5">
        <v>11.42</v>
      </c>
    </row>
    <row r="11499" spans="1:10" ht="21.95" customHeight="1" x14ac:dyDescent="0.15">
      <c r="A11499" s="6" t="s">
        <v>324</v>
      </c>
      <c r="B11499" s="4" t="s">
        <v>64</v>
      </c>
      <c r="C11499" s="4" t="s">
        <v>249</v>
      </c>
      <c r="D11499" s="4" t="s">
        <v>254</v>
      </c>
      <c r="E11499" s="5">
        <v>12.51</v>
      </c>
      <c r="F11499" t="s">
        <v>354</v>
      </c>
    </row>
    <row r="11500" spans="1:10" ht="21.95" customHeight="1" x14ac:dyDescent="0.15">
      <c r="A11500" s="6" t="s">
        <v>324</v>
      </c>
      <c r="B11500" s="4" t="s">
        <v>64</v>
      </c>
      <c r="C11500" s="4" t="s">
        <v>249</v>
      </c>
      <c r="D11500" s="4" t="s">
        <v>250</v>
      </c>
      <c r="E11500" s="5">
        <v>11.67</v>
      </c>
    </row>
    <row r="11501" spans="1:10" ht="21.95" customHeight="1" x14ac:dyDescent="0.15">
      <c r="A11501" s="6" t="s">
        <v>324</v>
      </c>
      <c r="B11501" s="4" t="s">
        <v>170</v>
      </c>
      <c r="C11501" s="4" t="s">
        <v>249</v>
      </c>
      <c r="D11501" s="4" t="s">
        <v>253</v>
      </c>
      <c r="E11501" s="5">
        <v>12.13</v>
      </c>
    </row>
    <row r="11502" spans="1:10" ht="21.95" customHeight="1" x14ac:dyDescent="0.15">
      <c r="A11502" s="6" t="s">
        <v>324</v>
      </c>
      <c r="B11502" s="4" t="s">
        <v>170</v>
      </c>
      <c r="C11502" s="4" t="s">
        <v>249</v>
      </c>
      <c r="D11502" s="4" t="s">
        <v>254</v>
      </c>
      <c r="E11502" s="5">
        <v>10.06</v>
      </c>
    </row>
    <row r="11503" spans="1:10" ht="21.95" customHeight="1" x14ac:dyDescent="0.15">
      <c r="A11503" s="6" t="s">
        <v>324</v>
      </c>
      <c r="B11503" s="4" t="s">
        <v>65</v>
      </c>
      <c r="C11503" s="4" t="s">
        <v>249</v>
      </c>
      <c r="D11503" s="4" t="s">
        <v>253</v>
      </c>
      <c r="E11503" s="5">
        <v>9.75</v>
      </c>
      <c r="F11503" t="s">
        <v>353</v>
      </c>
      <c r="G11503" s="17">
        <f>+E11503+E11504+E11505+E11506+E11507+E11508+E11509</f>
        <v>74.540000000000006</v>
      </c>
      <c r="H11503" s="17">
        <f>E11511+E11512+E11513+E11510</f>
        <v>45.22</v>
      </c>
      <c r="I11503" s="18">
        <f>+(G11503/4)/(H11503/3)</f>
        <v>1.2362892525431226</v>
      </c>
      <c r="J11503" s="21">
        <f>+(B11503-$K$1)/7</f>
        <v>29</v>
      </c>
    </row>
    <row r="11504" spans="1:10" ht="21.95" customHeight="1" x14ac:dyDescent="0.15">
      <c r="A11504" s="6" t="s">
        <v>324</v>
      </c>
      <c r="B11504" s="4" t="s">
        <v>65</v>
      </c>
      <c r="C11504" s="4" t="s">
        <v>249</v>
      </c>
      <c r="D11504" s="4" t="s">
        <v>253</v>
      </c>
      <c r="E11504" s="5">
        <v>9.6199999999999992</v>
      </c>
    </row>
    <row r="11505" spans="1:10" ht="21.95" customHeight="1" x14ac:dyDescent="0.15">
      <c r="A11505" s="6" t="s">
        <v>324</v>
      </c>
      <c r="B11505" s="4" t="s">
        <v>65</v>
      </c>
      <c r="C11505" s="4" t="s">
        <v>249</v>
      </c>
      <c r="D11505" s="4" t="s">
        <v>254</v>
      </c>
      <c r="E11505" s="5">
        <v>11.28</v>
      </c>
    </row>
    <row r="11506" spans="1:10" ht="21.95" customHeight="1" x14ac:dyDescent="0.15">
      <c r="A11506" s="6" t="s">
        <v>324</v>
      </c>
      <c r="B11506" s="4" t="s">
        <v>65</v>
      </c>
      <c r="C11506" s="4" t="s">
        <v>249</v>
      </c>
      <c r="D11506" s="4" t="s">
        <v>254</v>
      </c>
      <c r="E11506" s="5">
        <v>7.27</v>
      </c>
    </row>
    <row r="11507" spans="1:10" ht="21.95" customHeight="1" x14ac:dyDescent="0.15">
      <c r="A11507" s="6" t="s">
        <v>324</v>
      </c>
      <c r="B11507" s="4" t="s">
        <v>171</v>
      </c>
      <c r="C11507" s="4" t="s">
        <v>249</v>
      </c>
      <c r="D11507" s="4" t="s">
        <v>254</v>
      </c>
      <c r="E11507" s="5">
        <v>14.53</v>
      </c>
    </row>
    <row r="11508" spans="1:10" ht="21.95" customHeight="1" x14ac:dyDescent="0.15">
      <c r="A11508" s="6" t="s">
        <v>324</v>
      </c>
      <c r="B11508" s="4" t="s">
        <v>171</v>
      </c>
      <c r="C11508" s="4" t="s">
        <v>249</v>
      </c>
      <c r="D11508" s="4" t="s">
        <v>325</v>
      </c>
      <c r="E11508" s="5">
        <v>9.59</v>
      </c>
    </row>
    <row r="11509" spans="1:10" ht="21.95" customHeight="1" x14ac:dyDescent="0.15">
      <c r="A11509" s="6" t="s">
        <v>324</v>
      </c>
      <c r="B11509" s="4" t="s">
        <v>171</v>
      </c>
      <c r="C11509" s="4" t="s">
        <v>249</v>
      </c>
      <c r="D11509" s="4" t="s">
        <v>325</v>
      </c>
      <c r="E11509" s="5">
        <v>12.5</v>
      </c>
    </row>
    <row r="11510" spans="1:10" ht="21.95" customHeight="1" x14ac:dyDescent="0.15">
      <c r="A11510" s="6" t="s">
        <v>324</v>
      </c>
      <c r="B11510" s="4" t="s">
        <v>66</v>
      </c>
      <c r="C11510" s="4" t="s">
        <v>249</v>
      </c>
      <c r="D11510" s="4" t="s">
        <v>254</v>
      </c>
      <c r="E11510" s="5">
        <v>12.43</v>
      </c>
      <c r="F11510" t="s">
        <v>354</v>
      </c>
    </row>
    <row r="11511" spans="1:10" ht="21.95" customHeight="1" x14ac:dyDescent="0.15">
      <c r="A11511" s="6" t="s">
        <v>324</v>
      </c>
      <c r="B11511" s="4" t="s">
        <v>66</v>
      </c>
      <c r="C11511" s="4" t="s">
        <v>249</v>
      </c>
      <c r="D11511" s="4" t="s">
        <v>325</v>
      </c>
      <c r="E11511" s="5">
        <v>10.56</v>
      </c>
    </row>
    <row r="11512" spans="1:10" ht="21.95" customHeight="1" x14ac:dyDescent="0.15">
      <c r="A11512" s="6" t="s">
        <v>324</v>
      </c>
      <c r="B11512" s="4" t="s">
        <v>172</v>
      </c>
      <c r="C11512" s="4" t="s">
        <v>249</v>
      </c>
      <c r="D11512" s="4" t="s">
        <v>254</v>
      </c>
      <c r="E11512" s="5">
        <v>10.11</v>
      </c>
    </row>
    <row r="11513" spans="1:10" ht="21.95" customHeight="1" x14ac:dyDescent="0.15">
      <c r="A11513" s="6" t="s">
        <v>324</v>
      </c>
      <c r="B11513" s="4" t="s">
        <v>172</v>
      </c>
      <c r="C11513" s="4" t="s">
        <v>249</v>
      </c>
      <c r="D11513" s="4" t="s">
        <v>325</v>
      </c>
      <c r="E11513" s="5">
        <v>12.12</v>
      </c>
    </row>
    <row r="11514" spans="1:10" ht="21.95" customHeight="1" x14ac:dyDescent="0.15">
      <c r="A11514" s="6" t="s">
        <v>324</v>
      </c>
      <c r="B11514" s="4" t="s">
        <v>67</v>
      </c>
      <c r="C11514" s="4" t="s">
        <v>249</v>
      </c>
      <c r="D11514" s="4" t="s">
        <v>254</v>
      </c>
      <c r="E11514" s="5">
        <v>12.53</v>
      </c>
      <c r="F11514" t="s">
        <v>353</v>
      </c>
      <c r="G11514" s="17">
        <f>+E11514+E11515+E11516+E11517+E11518+E11519+E11520</f>
        <v>76.12</v>
      </c>
      <c r="H11514" s="17">
        <f>E11522+E11523+E11524+E11521</f>
        <v>48.84</v>
      </c>
      <c r="I11514" s="18">
        <f>+(G11514/4)/(H11514/3)</f>
        <v>1.1689189189189189</v>
      </c>
      <c r="J11514" s="21">
        <f>+(B11514-$K$1)/7</f>
        <v>30</v>
      </c>
    </row>
    <row r="11515" spans="1:10" ht="21.95" customHeight="1" x14ac:dyDescent="0.15">
      <c r="A11515" s="6" t="s">
        <v>324</v>
      </c>
      <c r="B11515" s="4" t="s">
        <v>67</v>
      </c>
      <c r="C11515" s="4" t="s">
        <v>249</v>
      </c>
      <c r="D11515" s="4" t="s">
        <v>254</v>
      </c>
      <c r="E11515" s="5">
        <v>7.26</v>
      </c>
    </row>
    <row r="11516" spans="1:10" ht="21.95" customHeight="1" x14ac:dyDescent="0.15">
      <c r="A11516" s="6" t="s">
        <v>324</v>
      </c>
      <c r="B11516" s="4" t="s">
        <v>67</v>
      </c>
      <c r="C11516" s="4" t="s">
        <v>249</v>
      </c>
      <c r="D11516" s="4" t="s">
        <v>325</v>
      </c>
      <c r="E11516" s="5">
        <v>9.17</v>
      </c>
    </row>
    <row r="11517" spans="1:10" ht="21.95" customHeight="1" x14ac:dyDescent="0.15">
      <c r="A11517" s="6" t="s">
        <v>324</v>
      </c>
      <c r="B11517" s="4" t="s">
        <v>67</v>
      </c>
      <c r="C11517" s="4" t="s">
        <v>249</v>
      </c>
      <c r="D11517" s="4" t="s">
        <v>325</v>
      </c>
      <c r="E11517" s="5">
        <v>9.6</v>
      </c>
    </row>
    <row r="11518" spans="1:10" ht="21.95" customHeight="1" x14ac:dyDescent="0.15">
      <c r="A11518" s="6" t="s">
        <v>324</v>
      </c>
      <c r="B11518" s="4" t="s">
        <v>173</v>
      </c>
      <c r="C11518" s="4" t="s">
        <v>249</v>
      </c>
      <c r="D11518" s="4" t="s">
        <v>325</v>
      </c>
      <c r="E11518" s="5">
        <v>10.210000000000001</v>
      </c>
    </row>
    <row r="11519" spans="1:10" ht="21.95" customHeight="1" x14ac:dyDescent="0.15">
      <c r="A11519" s="6" t="s">
        <v>324</v>
      </c>
      <c r="B11519" s="4" t="s">
        <v>173</v>
      </c>
      <c r="C11519" s="4" t="s">
        <v>249</v>
      </c>
      <c r="D11519" s="4" t="s">
        <v>325</v>
      </c>
      <c r="E11519" s="5">
        <v>12.74</v>
      </c>
    </row>
    <row r="11520" spans="1:10" ht="21.95" customHeight="1" x14ac:dyDescent="0.15">
      <c r="A11520" s="6" t="s">
        <v>324</v>
      </c>
      <c r="B11520" s="4" t="s">
        <v>173</v>
      </c>
      <c r="C11520" s="4" t="s">
        <v>249</v>
      </c>
      <c r="D11520" s="4" t="s">
        <v>250</v>
      </c>
      <c r="E11520" s="5">
        <v>14.61</v>
      </c>
    </row>
    <row r="11521" spans="1:10" ht="21.95" customHeight="1" x14ac:dyDescent="0.15">
      <c r="A11521" s="6" t="s">
        <v>324</v>
      </c>
      <c r="B11521" s="4" t="s">
        <v>68</v>
      </c>
      <c r="C11521" s="4" t="s">
        <v>249</v>
      </c>
      <c r="D11521" s="4" t="s">
        <v>254</v>
      </c>
      <c r="E11521" s="5">
        <v>12.66</v>
      </c>
      <c r="F11521" t="s">
        <v>354</v>
      </c>
    </row>
    <row r="11522" spans="1:10" ht="21.95" customHeight="1" x14ac:dyDescent="0.15">
      <c r="A11522" s="6" t="s">
        <v>324</v>
      </c>
      <c r="B11522" s="4" t="s">
        <v>68</v>
      </c>
      <c r="C11522" s="4" t="s">
        <v>249</v>
      </c>
      <c r="D11522" s="4" t="s">
        <v>325</v>
      </c>
      <c r="E11522" s="5">
        <v>12.35</v>
      </c>
    </row>
    <row r="11523" spans="1:10" ht="21.95" customHeight="1" x14ac:dyDescent="0.15">
      <c r="A11523" s="6" t="s">
        <v>324</v>
      </c>
      <c r="B11523" s="4" t="s">
        <v>174</v>
      </c>
      <c r="C11523" s="4" t="s">
        <v>249</v>
      </c>
      <c r="D11523" s="4" t="s">
        <v>254</v>
      </c>
      <c r="E11523" s="5">
        <v>11.06</v>
      </c>
    </row>
    <row r="11524" spans="1:10" ht="21.95" customHeight="1" x14ac:dyDescent="0.15">
      <c r="A11524" s="6" t="s">
        <v>324</v>
      </c>
      <c r="B11524" s="4" t="s">
        <v>174</v>
      </c>
      <c r="C11524" s="4" t="s">
        <v>249</v>
      </c>
      <c r="D11524" s="4" t="s">
        <v>325</v>
      </c>
      <c r="E11524" s="5">
        <v>12.77</v>
      </c>
    </row>
    <row r="11525" spans="1:10" ht="21.95" customHeight="1" x14ac:dyDescent="0.15">
      <c r="A11525" s="6" t="s">
        <v>324</v>
      </c>
      <c r="B11525" s="4" t="s">
        <v>69</v>
      </c>
      <c r="C11525" s="4" t="s">
        <v>249</v>
      </c>
      <c r="D11525" s="4" t="s">
        <v>254</v>
      </c>
      <c r="E11525" s="5">
        <v>10.92</v>
      </c>
      <c r="F11525" t="s">
        <v>353</v>
      </c>
      <c r="G11525" s="17">
        <f>+E11525+E11526+E11527+E11528+E11529+E11530+E11531</f>
        <v>70.64</v>
      </c>
      <c r="H11525" s="17">
        <f>E11533+E11534+E11535+E11532</f>
        <v>45.21</v>
      </c>
      <c r="I11525" s="18">
        <f>+(G11525/4)/(H11525/3)</f>
        <v>1.1718646317186463</v>
      </c>
      <c r="J11525" s="21">
        <f>+(B11525-$K$1)/7</f>
        <v>31</v>
      </c>
    </row>
    <row r="11526" spans="1:10" ht="21.95" customHeight="1" x14ac:dyDescent="0.15">
      <c r="A11526" s="6" t="s">
        <v>324</v>
      </c>
      <c r="B11526" s="4" t="s">
        <v>69</v>
      </c>
      <c r="C11526" s="4" t="s">
        <v>249</v>
      </c>
      <c r="D11526" s="4" t="s">
        <v>254</v>
      </c>
      <c r="E11526" s="5">
        <v>7.61</v>
      </c>
    </row>
    <row r="11527" spans="1:10" ht="21.95" customHeight="1" x14ac:dyDescent="0.15">
      <c r="A11527" s="6" t="s">
        <v>324</v>
      </c>
      <c r="B11527" s="4" t="s">
        <v>69</v>
      </c>
      <c r="C11527" s="4" t="s">
        <v>249</v>
      </c>
      <c r="D11527" s="4" t="s">
        <v>325</v>
      </c>
      <c r="E11527" s="5">
        <v>9.51</v>
      </c>
    </row>
    <row r="11528" spans="1:10" ht="21.95" customHeight="1" x14ac:dyDescent="0.15">
      <c r="A11528" s="6" t="s">
        <v>324</v>
      </c>
      <c r="B11528" s="4" t="s">
        <v>69</v>
      </c>
      <c r="C11528" s="4" t="s">
        <v>249</v>
      </c>
      <c r="D11528" s="4" t="s">
        <v>325</v>
      </c>
      <c r="E11528" s="5">
        <v>9.67</v>
      </c>
    </row>
    <row r="11529" spans="1:10" ht="21.95" customHeight="1" x14ac:dyDescent="0.15">
      <c r="A11529" s="6" t="s">
        <v>324</v>
      </c>
      <c r="B11529" s="4" t="s">
        <v>175</v>
      </c>
      <c r="C11529" s="4" t="s">
        <v>249</v>
      </c>
      <c r="D11529" s="4" t="s">
        <v>254</v>
      </c>
      <c r="E11529" s="5">
        <v>13.07</v>
      </c>
    </row>
    <row r="11530" spans="1:10" ht="21.95" customHeight="1" x14ac:dyDescent="0.15">
      <c r="A11530" s="6" t="s">
        <v>324</v>
      </c>
      <c r="B11530" s="4" t="s">
        <v>175</v>
      </c>
      <c r="C11530" s="4" t="s">
        <v>249</v>
      </c>
      <c r="D11530" s="4" t="s">
        <v>325</v>
      </c>
      <c r="E11530" s="5">
        <v>8.6300000000000008</v>
      </c>
    </row>
    <row r="11531" spans="1:10" ht="21.95" customHeight="1" x14ac:dyDescent="0.15">
      <c r="A11531" s="6" t="s">
        <v>324</v>
      </c>
      <c r="B11531" s="4" t="s">
        <v>175</v>
      </c>
      <c r="C11531" s="4" t="s">
        <v>249</v>
      </c>
      <c r="D11531" s="4" t="s">
        <v>325</v>
      </c>
      <c r="E11531" s="5">
        <v>11.23</v>
      </c>
    </row>
    <row r="11532" spans="1:10" ht="21.95" customHeight="1" x14ac:dyDescent="0.15">
      <c r="A11532" s="6" t="s">
        <v>324</v>
      </c>
      <c r="B11532" s="4" t="s">
        <v>70</v>
      </c>
      <c r="C11532" s="4" t="s">
        <v>249</v>
      </c>
      <c r="D11532" s="4" t="s">
        <v>254</v>
      </c>
      <c r="E11532" s="5">
        <v>12.6</v>
      </c>
      <c r="F11532" t="s">
        <v>354</v>
      </c>
    </row>
    <row r="11533" spans="1:10" ht="21.95" customHeight="1" x14ac:dyDescent="0.15">
      <c r="A11533" s="6" t="s">
        <v>324</v>
      </c>
      <c r="B11533" s="4" t="s">
        <v>70</v>
      </c>
      <c r="C11533" s="4" t="s">
        <v>249</v>
      </c>
      <c r="D11533" s="4" t="s">
        <v>325</v>
      </c>
      <c r="E11533" s="5">
        <v>10.4</v>
      </c>
    </row>
    <row r="11534" spans="1:10" ht="21.95" customHeight="1" x14ac:dyDescent="0.15">
      <c r="A11534" s="6" t="s">
        <v>324</v>
      </c>
      <c r="B11534" s="4" t="s">
        <v>176</v>
      </c>
      <c r="C11534" s="4" t="s">
        <v>249</v>
      </c>
      <c r="D11534" s="4" t="s">
        <v>254</v>
      </c>
      <c r="E11534" s="5">
        <v>9.94</v>
      </c>
    </row>
    <row r="11535" spans="1:10" ht="21.95" customHeight="1" x14ac:dyDescent="0.15">
      <c r="A11535" s="6" t="s">
        <v>324</v>
      </c>
      <c r="B11535" s="4" t="s">
        <v>176</v>
      </c>
      <c r="C11535" s="4" t="s">
        <v>249</v>
      </c>
      <c r="D11535" s="4" t="s">
        <v>325</v>
      </c>
      <c r="E11535" s="5">
        <v>12.27</v>
      </c>
    </row>
    <row r="11536" spans="1:10" ht="21.95" customHeight="1" x14ac:dyDescent="0.15">
      <c r="A11536" s="6" t="s">
        <v>324</v>
      </c>
      <c r="B11536" s="4" t="s">
        <v>71</v>
      </c>
      <c r="C11536" s="4" t="s">
        <v>249</v>
      </c>
      <c r="D11536" s="4" t="s">
        <v>254</v>
      </c>
      <c r="E11536" s="5">
        <v>11.1</v>
      </c>
      <c r="F11536" t="s">
        <v>353</v>
      </c>
      <c r="G11536" s="17">
        <f>+E11536+E11537+E11538+E11539+E11540+E11541+E11542</f>
        <v>72.679999999999993</v>
      </c>
      <c r="H11536" s="17">
        <f>E11544+E11545+E11546+E11543</f>
        <v>48.22</v>
      </c>
      <c r="I11536" s="18">
        <f>+(G11536/4)/(H11536/3)</f>
        <v>1.1304437992534218</v>
      </c>
      <c r="J11536" s="21">
        <f>+(B11536-$K$1)/7</f>
        <v>32</v>
      </c>
    </row>
    <row r="11537" spans="1:10" ht="21.95" customHeight="1" x14ac:dyDescent="0.15">
      <c r="A11537" s="9" t="s">
        <v>324</v>
      </c>
      <c r="B11537" s="4" t="s">
        <v>71</v>
      </c>
      <c r="C11537" s="4" t="s">
        <v>249</v>
      </c>
      <c r="D11537" s="4" t="s">
        <v>254</v>
      </c>
      <c r="E11537" s="5">
        <v>7.26</v>
      </c>
    </row>
    <row r="11538" spans="1:10" ht="21.95" customHeight="1" x14ac:dyDescent="0.15">
      <c r="A11538" s="6" t="s">
        <v>324</v>
      </c>
      <c r="B11538" s="4" t="s">
        <v>71</v>
      </c>
      <c r="C11538" s="4" t="s">
        <v>249</v>
      </c>
      <c r="D11538" s="4" t="s">
        <v>325</v>
      </c>
      <c r="E11538" s="5">
        <v>9.7100000000000009</v>
      </c>
    </row>
    <row r="11539" spans="1:10" ht="21.95" customHeight="1" x14ac:dyDescent="0.15">
      <c r="A11539" s="6" t="s">
        <v>324</v>
      </c>
      <c r="B11539" s="4" t="s">
        <v>71</v>
      </c>
      <c r="C11539" s="4" t="s">
        <v>249</v>
      </c>
      <c r="D11539" s="4" t="s">
        <v>325</v>
      </c>
      <c r="E11539" s="5">
        <v>9.5399999999999991</v>
      </c>
    </row>
    <row r="11540" spans="1:10" ht="21.95" customHeight="1" x14ac:dyDescent="0.15">
      <c r="A11540" s="6" t="s">
        <v>324</v>
      </c>
      <c r="B11540" s="4" t="s">
        <v>177</v>
      </c>
      <c r="C11540" s="4" t="s">
        <v>249</v>
      </c>
      <c r="D11540" s="4" t="s">
        <v>254</v>
      </c>
      <c r="E11540" s="5">
        <v>13.58</v>
      </c>
    </row>
    <row r="11541" spans="1:10" ht="21.95" customHeight="1" x14ac:dyDescent="0.15">
      <c r="A11541" s="6" t="s">
        <v>324</v>
      </c>
      <c r="B11541" s="4" t="s">
        <v>177</v>
      </c>
      <c r="C11541" s="4" t="s">
        <v>249</v>
      </c>
      <c r="D11541" s="4" t="s">
        <v>325</v>
      </c>
      <c r="E11541" s="5">
        <v>9.66</v>
      </c>
    </row>
    <row r="11542" spans="1:10" ht="21.95" customHeight="1" x14ac:dyDescent="0.15">
      <c r="A11542" s="6" t="s">
        <v>324</v>
      </c>
      <c r="B11542" s="4" t="s">
        <v>177</v>
      </c>
      <c r="C11542" s="4" t="s">
        <v>249</v>
      </c>
      <c r="D11542" s="4" t="s">
        <v>325</v>
      </c>
      <c r="E11542" s="5">
        <v>11.83</v>
      </c>
    </row>
    <row r="11543" spans="1:10" ht="21.95" customHeight="1" x14ac:dyDescent="0.15">
      <c r="A11543" s="6" t="s">
        <v>324</v>
      </c>
      <c r="B11543" s="4" t="s">
        <v>72</v>
      </c>
      <c r="C11543" s="4" t="s">
        <v>249</v>
      </c>
      <c r="D11543" s="4" t="s">
        <v>254</v>
      </c>
      <c r="E11543" s="5">
        <v>12.52</v>
      </c>
      <c r="F11543" t="s">
        <v>354</v>
      </c>
    </row>
    <row r="11544" spans="1:10" ht="21.95" customHeight="1" x14ac:dyDescent="0.15">
      <c r="A11544" s="6" t="s">
        <v>324</v>
      </c>
      <c r="B11544" s="4" t="s">
        <v>72</v>
      </c>
      <c r="C11544" s="4" t="s">
        <v>249</v>
      </c>
      <c r="D11544" s="4" t="s">
        <v>251</v>
      </c>
      <c r="E11544" s="5">
        <v>11.36</v>
      </c>
    </row>
    <row r="11545" spans="1:10" ht="21.95" customHeight="1" x14ac:dyDescent="0.15">
      <c r="A11545" s="6" t="s">
        <v>324</v>
      </c>
      <c r="B11545" s="4" t="s">
        <v>178</v>
      </c>
      <c r="C11545" s="4" t="s">
        <v>249</v>
      </c>
      <c r="D11545" s="4" t="s">
        <v>254</v>
      </c>
      <c r="E11545" s="5">
        <v>10.43</v>
      </c>
    </row>
    <row r="11546" spans="1:10" ht="21.95" customHeight="1" x14ac:dyDescent="0.15">
      <c r="A11546" s="6" t="s">
        <v>324</v>
      </c>
      <c r="B11546" s="4" t="s">
        <v>178</v>
      </c>
      <c r="C11546" s="4" t="s">
        <v>249</v>
      </c>
      <c r="D11546" s="4" t="s">
        <v>325</v>
      </c>
      <c r="E11546" s="5">
        <v>13.91</v>
      </c>
    </row>
    <row r="11547" spans="1:10" ht="21.95" customHeight="1" x14ac:dyDescent="0.15">
      <c r="A11547" s="6" t="s">
        <v>324</v>
      </c>
      <c r="B11547" s="4" t="s">
        <v>73</v>
      </c>
      <c r="C11547" s="4" t="s">
        <v>249</v>
      </c>
      <c r="D11547" s="4" t="s">
        <v>254</v>
      </c>
      <c r="E11547" s="5">
        <v>10.87</v>
      </c>
      <c r="F11547" t="s">
        <v>353</v>
      </c>
      <c r="G11547" s="17">
        <f>+E11547+E11548+E11549+E11550+E11551+E11552+E11553</f>
        <v>73.150000000000006</v>
      </c>
      <c r="H11547" s="17">
        <f>E11555+E11556+E11557+E11554</f>
        <v>45.13</v>
      </c>
      <c r="I11547" s="18">
        <f>+(G11547/4)/(H11547/3)</f>
        <v>1.2156547750941724</v>
      </c>
      <c r="J11547" s="21">
        <f>+(B11547-$K$1)/7</f>
        <v>33</v>
      </c>
    </row>
    <row r="11548" spans="1:10" ht="21.95" customHeight="1" x14ac:dyDescent="0.15">
      <c r="A11548" s="6" t="s">
        <v>324</v>
      </c>
      <c r="B11548" s="4" t="s">
        <v>73</v>
      </c>
      <c r="C11548" s="4" t="s">
        <v>249</v>
      </c>
      <c r="D11548" s="4" t="s">
        <v>254</v>
      </c>
      <c r="E11548" s="5">
        <v>6.77</v>
      </c>
    </row>
    <row r="11549" spans="1:10" ht="21.95" customHeight="1" x14ac:dyDescent="0.15">
      <c r="A11549" s="6" t="s">
        <v>324</v>
      </c>
      <c r="B11549" s="4" t="s">
        <v>73</v>
      </c>
      <c r="C11549" s="4" t="s">
        <v>249</v>
      </c>
      <c r="D11549" s="4" t="s">
        <v>325</v>
      </c>
      <c r="E11549" s="5">
        <v>9.93</v>
      </c>
    </row>
    <row r="11550" spans="1:10" ht="21.95" customHeight="1" x14ac:dyDescent="0.15">
      <c r="A11550" s="6" t="s">
        <v>324</v>
      </c>
      <c r="B11550" s="4" t="s">
        <v>73</v>
      </c>
      <c r="C11550" s="4" t="s">
        <v>249</v>
      </c>
      <c r="D11550" s="4" t="s">
        <v>325</v>
      </c>
      <c r="E11550" s="5">
        <v>10.029999999999999</v>
      </c>
    </row>
    <row r="11551" spans="1:10" ht="21.95" customHeight="1" x14ac:dyDescent="0.15">
      <c r="A11551" s="6" t="s">
        <v>324</v>
      </c>
      <c r="B11551" s="4" t="s">
        <v>179</v>
      </c>
      <c r="C11551" s="4" t="s">
        <v>249</v>
      </c>
      <c r="D11551" s="4" t="s">
        <v>254</v>
      </c>
      <c r="E11551" s="5">
        <v>12.87</v>
      </c>
    </row>
    <row r="11552" spans="1:10" ht="21.95" customHeight="1" x14ac:dyDescent="0.15">
      <c r="A11552" s="6" t="s">
        <v>324</v>
      </c>
      <c r="B11552" s="4" t="s">
        <v>179</v>
      </c>
      <c r="C11552" s="4" t="s">
        <v>249</v>
      </c>
      <c r="D11552" s="4" t="s">
        <v>325</v>
      </c>
      <c r="E11552" s="5">
        <v>10.99</v>
      </c>
    </row>
    <row r="11553" spans="1:10" ht="21.95" customHeight="1" x14ac:dyDescent="0.15">
      <c r="A11553" s="6" t="s">
        <v>324</v>
      </c>
      <c r="B11553" s="4" t="s">
        <v>179</v>
      </c>
      <c r="C11553" s="4" t="s">
        <v>249</v>
      </c>
      <c r="D11553" s="4" t="s">
        <v>325</v>
      </c>
      <c r="E11553" s="5">
        <v>11.69</v>
      </c>
    </row>
    <row r="11554" spans="1:10" ht="21.95" customHeight="1" x14ac:dyDescent="0.15">
      <c r="A11554" s="6" t="s">
        <v>324</v>
      </c>
      <c r="B11554" s="4" t="s">
        <v>74</v>
      </c>
      <c r="C11554" s="4" t="s">
        <v>249</v>
      </c>
      <c r="D11554" s="4" t="s">
        <v>325</v>
      </c>
      <c r="E11554" s="5">
        <v>10.82</v>
      </c>
      <c r="F11554" t="s">
        <v>354</v>
      </c>
    </row>
    <row r="11555" spans="1:10" ht="21.95" customHeight="1" x14ac:dyDescent="0.15">
      <c r="A11555" s="6" t="s">
        <v>324</v>
      </c>
      <c r="B11555" s="4" t="s">
        <v>74</v>
      </c>
      <c r="C11555" s="4" t="s">
        <v>249</v>
      </c>
      <c r="D11555" s="4" t="s">
        <v>250</v>
      </c>
      <c r="E11555" s="5">
        <v>12.17</v>
      </c>
    </row>
    <row r="11556" spans="1:10" ht="21.95" customHeight="1" x14ac:dyDescent="0.15">
      <c r="A11556" s="6" t="s">
        <v>324</v>
      </c>
      <c r="B11556" s="4" t="s">
        <v>180</v>
      </c>
      <c r="C11556" s="4" t="s">
        <v>249</v>
      </c>
      <c r="D11556" s="4" t="s">
        <v>253</v>
      </c>
      <c r="E11556" s="5">
        <v>12.51</v>
      </c>
    </row>
    <row r="11557" spans="1:10" ht="21.95" customHeight="1" x14ac:dyDescent="0.15">
      <c r="A11557" s="6" t="s">
        <v>324</v>
      </c>
      <c r="B11557" s="4" t="s">
        <v>180</v>
      </c>
      <c r="C11557" s="4" t="s">
        <v>249</v>
      </c>
      <c r="D11557" s="4" t="s">
        <v>254</v>
      </c>
      <c r="E11557" s="5">
        <v>9.6300000000000008</v>
      </c>
    </row>
    <row r="11558" spans="1:10" ht="21.95" customHeight="1" x14ac:dyDescent="0.15">
      <c r="A11558" s="6" t="s">
        <v>324</v>
      </c>
      <c r="B11558" s="4" t="s">
        <v>75</v>
      </c>
      <c r="C11558" s="4" t="s">
        <v>249</v>
      </c>
      <c r="D11558" s="4" t="s">
        <v>254</v>
      </c>
      <c r="E11558" s="5">
        <v>10.75</v>
      </c>
      <c r="F11558" t="s">
        <v>353</v>
      </c>
      <c r="G11558" s="17">
        <f>+E11558+E11559+E11560+E11561+E11562+E11563+E11564+E11565</f>
        <v>68.97999999999999</v>
      </c>
      <c r="H11558" s="17">
        <f>E11566+E11567+E11568+E11569</f>
        <v>45.49</v>
      </c>
      <c r="I11558" s="18">
        <f>+(G11558/4)/(H11558/3)</f>
        <v>1.1372829193229279</v>
      </c>
      <c r="J11558" s="21">
        <f>+(B11558-$K$1)/7</f>
        <v>34</v>
      </c>
    </row>
    <row r="11559" spans="1:10" ht="21.95" customHeight="1" x14ac:dyDescent="0.15">
      <c r="A11559" s="6" t="s">
        <v>324</v>
      </c>
      <c r="B11559" s="4" t="s">
        <v>75</v>
      </c>
      <c r="C11559" s="4" t="s">
        <v>249</v>
      </c>
      <c r="D11559" s="4" t="s">
        <v>254</v>
      </c>
      <c r="E11559" s="5">
        <v>6.83</v>
      </c>
    </row>
    <row r="11560" spans="1:10" ht="21.95" customHeight="1" x14ac:dyDescent="0.15">
      <c r="A11560" s="6" t="s">
        <v>324</v>
      </c>
      <c r="B11560" s="4" t="s">
        <v>75</v>
      </c>
      <c r="C11560" s="4" t="s">
        <v>249</v>
      </c>
      <c r="D11560" s="4" t="s">
        <v>325</v>
      </c>
      <c r="E11560" s="5">
        <v>9.1</v>
      </c>
    </row>
    <row r="11561" spans="1:10" ht="21.95" customHeight="1" x14ac:dyDescent="0.15">
      <c r="A11561" s="6" t="s">
        <v>324</v>
      </c>
      <c r="B11561" s="4" t="s">
        <v>75</v>
      </c>
      <c r="C11561" s="4" t="s">
        <v>249</v>
      </c>
      <c r="D11561" s="4" t="s">
        <v>325</v>
      </c>
      <c r="E11561" s="5">
        <v>8.69</v>
      </c>
    </row>
    <row r="11562" spans="1:10" ht="21.95" customHeight="1" x14ac:dyDescent="0.15">
      <c r="A11562" s="6" t="s">
        <v>324</v>
      </c>
      <c r="B11562" s="4" t="s">
        <v>181</v>
      </c>
      <c r="C11562" s="4" t="s">
        <v>249</v>
      </c>
      <c r="D11562" s="4" t="s">
        <v>254</v>
      </c>
      <c r="E11562" s="5">
        <v>8.69</v>
      </c>
    </row>
    <row r="11563" spans="1:10" ht="21.95" customHeight="1" x14ac:dyDescent="0.15">
      <c r="A11563" s="6" t="s">
        <v>324</v>
      </c>
      <c r="B11563" s="4" t="s">
        <v>181</v>
      </c>
      <c r="C11563" s="4" t="s">
        <v>249</v>
      </c>
      <c r="D11563" s="4" t="s">
        <v>254</v>
      </c>
      <c r="E11563" s="5">
        <v>4.62</v>
      </c>
    </row>
    <row r="11564" spans="1:10" ht="21.95" customHeight="1" x14ac:dyDescent="0.15">
      <c r="A11564" s="6" t="s">
        <v>324</v>
      </c>
      <c r="B11564" s="4" t="s">
        <v>181</v>
      </c>
      <c r="C11564" s="4" t="s">
        <v>249</v>
      </c>
      <c r="D11564" s="4" t="s">
        <v>325</v>
      </c>
      <c r="E11564" s="5">
        <v>9.17</v>
      </c>
    </row>
    <row r="11565" spans="1:10" ht="21.95" customHeight="1" x14ac:dyDescent="0.15">
      <c r="A11565" s="6" t="s">
        <v>324</v>
      </c>
      <c r="B11565" s="4" t="s">
        <v>181</v>
      </c>
      <c r="C11565" s="4" t="s">
        <v>249</v>
      </c>
      <c r="D11565" s="4" t="s">
        <v>325</v>
      </c>
      <c r="E11565" s="5">
        <v>11.13</v>
      </c>
    </row>
    <row r="11566" spans="1:10" ht="21.95" customHeight="1" x14ac:dyDescent="0.15">
      <c r="A11566" s="6" t="s">
        <v>324</v>
      </c>
      <c r="B11566" s="4" t="s">
        <v>76</v>
      </c>
      <c r="C11566" s="4" t="s">
        <v>249</v>
      </c>
      <c r="D11566" s="4" t="s">
        <v>251</v>
      </c>
      <c r="E11566" s="5">
        <v>15.11</v>
      </c>
      <c r="F11566" t="s">
        <v>354</v>
      </c>
    </row>
    <row r="11567" spans="1:10" ht="21.95" customHeight="1" x14ac:dyDescent="0.15">
      <c r="A11567" s="6" t="s">
        <v>324</v>
      </c>
      <c r="B11567" s="4" t="s">
        <v>182</v>
      </c>
      <c r="C11567" s="4" t="s">
        <v>249</v>
      </c>
      <c r="D11567" s="4" t="s">
        <v>325</v>
      </c>
      <c r="E11567" s="5">
        <v>12.59</v>
      </c>
    </row>
    <row r="11568" spans="1:10" ht="21.95" customHeight="1" x14ac:dyDescent="0.15">
      <c r="A11568" s="6" t="s">
        <v>324</v>
      </c>
      <c r="B11568" s="4" t="s">
        <v>182</v>
      </c>
      <c r="C11568" s="4" t="s">
        <v>249</v>
      </c>
      <c r="D11568" s="4" t="s">
        <v>252</v>
      </c>
      <c r="E11568" s="5">
        <v>9.33</v>
      </c>
    </row>
    <row r="11569" spans="1:10" ht="21.95" customHeight="1" x14ac:dyDescent="0.15">
      <c r="A11569" s="6" t="s">
        <v>324</v>
      </c>
      <c r="B11569" s="4" t="s">
        <v>182</v>
      </c>
      <c r="C11569" s="4" t="s">
        <v>249</v>
      </c>
      <c r="D11569" s="4" t="s">
        <v>250</v>
      </c>
      <c r="E11569" s="5">
        <v>8.4600000000000009</v>
      </c>
    </row>
    <row r="11570" spans="1:10" ht="21.95" customHeight="1" x14ac:dyDescent="0.15">
      <c r="A11570" s="6" t="s">
        <v>324</v>
      </c>
      <c r="B11570" s="4" t="s">
        <v>77</v>
      </c>
      <c r="C11570" s="4" t="s">
        <v>249</v>
      </c>
      <c r="D11570" s="4" t="s">
        <v>254</v>
      </c>
      <c r="E11570" s="5">
        <v>11.35</v>
      </c>
      <c r="F11570" t="s">
        <v>353</v>
      </c>
      <c r="G11570" s="17">
        <f>+E11570+E11571+E11572+E11573+E11574+E11575+E11576</f>
        <v>72.010000000000005</v>
      </c>
      <c r="H11570" s="17">
        <f>E11578+E11579+E11580+E11577</f>
        <v>45.519999999999996</v>
      </c>
      <c r="I11570" s="18">
        <f>+(G11570/4)/(H11570/3)</f>
        <v>1.1864565026362039</v>
      </c>
      <c r="J11570" s="21">
        <f>+(B11570-$K$1)/7</f>
        <v>35</v>
      </c>
    </row>
    <row r="11571" spans="1:10" ht="21.95" customHeight="1" x14ac:dyDescent="0.15">
      <c r="A11571" s="6" t="s">
        <v>324</v>
      </c>
      <c r="B11571" s="4" t="s">
        <v>77</v>
      </c>
      <c r="C11571" s="4" t="s">
        <v>249</v>
      </c>
      <c r="D11571" s="4" t="s">
        <v>254</v>
      </c>
      <c r="E11571" s="5">
        <v>7.31</v>
      </c>
    </row>
    <row r="11572" spans="1:10" ht="21.95" customHeight="1" x14ac:dyDescent="0.15">
      <c r="A11572" s="6" t="s">
        <v>324</v>
      </c>
      <c r="B11572" s="4" t="s">
        <v>77</v>
      </c>
      <c r="C11572" s="4" t="s">
        <v>249</v>
      </c>
      <c r="D11572" s="4" t="s">
        <v>325</v>
      </c>
      <c r="E11572" s="5">
        <v>9.27</v>
      </c>
    </row>
    <row r="11573" spans="1:10" ht="21.95" customHeight="1" x14ac:dyDescent="0.15">
      <c r="A11573" s="6" t="s">
        <v>324</v>
      </c>
      <c r="B11573" s="4" t="s">
        <v>77</v>
      </c>
      <c r="C11573" s="4" t="s">
        <v>249</v>
      </c>
      <c r="D11573" s="4" t="s">
        <v>325</v>
      </c>
      <c r="E11573" s="5">
        <v>10.220000000000001</v>
      </c>
    </row>
    <row r="11574" spans="1:10" ht="21.95" customHeight="1" x14ac:dyDescent="0.15">
      <c r="A11574" s="6" t="s">
        <v>324</v>
      </c>
      <c r="B11574" s="4" t="s">
        <v>183</v>
      </c>
      <c r="C11574" s="4" t="s">
        <v>249</v>
      </c>
      <c r="D11574" s="4" t="s">
        <v>254</v>
      </c>
      <c r="E11574" s="5">
        <v>12.8</v>
      </c>
    </row>
    <row r="11575" spans="1:10" ht="21.95" customHeight="1" x14ac:dyDescent="0.15">
      <c r="A11575" s="6" t="s">
        <v>324</v>
      </c>
      <c r="B11575" s="4" t="s">
        <v>183</v>
      </c>
      <c r="C11575" s="4" t="s">
        <v>249</v>
      </c>
      <c r="D11575" s="4" t="s">
        <v>325</v>
      </c>
      <c r="E11575" s="5">
        <v>9.7799999999999994</v>
      </c>
    </row>
    <row r="11576" spans="1:10" ht="21.95" customHeight="1" x14ac:dyDescent="0.15">
      <c r="A11576" s="6" t="s">
        <v>324</v>
      </c>
      <c r="B11576" s="4" t="s">
        <v>183</v>
      </c>
      <c r="C11576" s="4" t="s">
        <v>249</v>
      </c>
      <c r="D11576" s="4" t="s">
        <v>325</v>
      </c>
      <c r="E11576" s="5">
        <v>11.28</v>
      </c>
    </row>
    <row r="11577" spans="1:10" ht="21.95" customHeight="1" x14ac:dyDescent="0.15">
      <c r="A11577" s="6" t="s">
        <v>324</v>
      </c>
      <c r="B11577" s="4" t="s">
        <v>78</v>
      </c>
      <c r="C11577" s="4" t="s">
        <v>249</v>
      </c>
      <c r="D11577" s="4" t="s">
        <v>254</v>
      </c>
      <c r="E11577" s="5">
        <v>12.45</v>
      </c>
      <c r="F11577" t="s">
        <v>354</v>
      </c>
    </row>
    <row r="11578" spans="1:10" ht="21.95" customHeight="1" x14ac:dyDescent="0.15">
      <c r="A11578" s="6" t="s">
        <v>324</v>
      </c>
      <c r="B11578" s="4" t="s">
        <v>78</v>
      </c>
      <c r="C11578" s="4" t="s">
        <v>249</v>
      </c>
      <c r="D11578" s="4" t="s">
        <v>325</v>
      </c>
      <c r="E11578" s="5">
        <v>11.18</v>
      </c>
    </row>
    <row r="11579" spans="1:10" ht="21.95" customHeight="1" x14ac:dyDescent="0.15">
      <c r="A11579" s="6" t="s">
        <v>324</v>
      </c>
      <c r="B11579" s="4" t="s">
        <v>184</v>
      </c>
      <c r="C11579" s="4" t="s">
        <v>249</v>
      </c>
      <c r="D11579" s="4" t="s">
        <v>254</v>
      </c>
      <c r="E11579" s="5">
        <v>9.4600000000000009</v>
      </c>
    </row>
    <row r="11580" spans="1:10" ht="21.95" customHeight="1" x14ac:dyDescent="0.15">
      <c r="A11580" s="6" t="s">
        <v>324</v>
      </c>
      <c r="B11580" s="4" t="s">
        <v>184</v>
      </c>
      <c r="C11580" s="4" t="s">
        <v>249</v>
      </c>
      <c r="D11580" s="4" t="s">
        <v>325</v>
      </c>
      <c r="E11580" s="5">
        <v>12.43</v>
      </c>
    </row>
    <row r="11581" spans="1:10" ht="21.95" customHeight="1" x14ac:dyDescent="0.15">
      <c r="A11581" s="6" t="s">
        <v>324</v>
      </c>
      <c r="B11581" s="4" t="s">
        <v>185</v>
      </c>
      <c r="C11581" s="4" t="s">
        <v>249</v>
      </c>
      <c r="D11581" s="4" t="s">
        <v>254</v>
      </c>
      <c r="E11581" s="5">
        <v>10.210000000000001</v>
      </c>
      <c r="F11581" s="13" t="s">
        <v>353</v>
      </c>
    </row>
    <row r="11582" spans="1:10" ht="21.95" customHeight="1" x14ac:dyDescent="0.15">
      <c r="A11582" s="6" t="s">
        <v>324</v>
      </c>
      <c r="B11582" s="4" t="s">
        <v>185</v>
      </c>
      <c r="C11582" s="4" t="s">
        <v>249</v>
      </c>
      <c r="D11582" s="4" t="s">
        <v>254</v>
      </c>
      <c r="E11582" s="5">
        <v>4.9400000000000004</v>
      </c>
      <c r="F11582" s="13"/>
    </row>
    <row r="11583" spans="1:10" ht="21.95" customHeight="1" x14ac:dyDescent="0.15">
      <c r="A11583" s="6" t="s">
        <v>324</v>
      </c>
      <c r="B11583" s="4" t="s">
        <v>185</v>
      </c>
      <c r="C11583" s="4" t="s">
        <v>249</v>
      </c>
      <c r="D11583" s="4" t="s">
        <v>325</v>
      </c>
      <c r="E11583" s="5">
        <v>10.56</v>
      </c>
      <c r="F11583" s="13"/>
    </row>
    <row r="11584" spans="1:10" ht="21.95" customHeight="1" x14ac:dyDescent="0.15">
      <c r="A11584" s="9" t="s">
        <v>324</v>
      </c>
      <c r="B11584" s="4" t="s">
        <v>185</v>
      </c>
      <c r="C11584" s="4" t="s">
        <v>249</v>
      </c>
      <c r="D11584" s="4" t="s">
        <v>325</v>
      </c>
      <c r="E11584" s="5">
        <v>12.16</v>
      </c>
      <c r="F11584" s="13"/>
    </row>
    <row r="11585" spans="1:10" ht="21.95" customHeight="1" x14ac:dyDescent="0.15">
      <c r="A11585" s="6" t="s">
        <v>324</v>
      </c>
      <c r="B11585" s="4" t="s">
        <v>79</v>
      </c>
      <c r="C11585" s="4" t="s">
        <v>249</v>
      </c>
      <c r="D11585" s="4" t="s">
        <v>254</v>
      </c>
      <c r="E11585" s="5">
        <v>17.37</v>
      </c>
      <c r="F11585" s="13" t="s">
        <v>354</v>
      </c>
    </row>
    <row r="11586" spans="1:10" ht="21.95" customHeight="1" x14ac:dyDescent="0.15">
      <c r="A11586" s="6" t="s">
        <v>324</v>
      </c>
      <c r="B11586" s="4" t="s">
        <v>79</v>
      </c>
      <c r="C11586" s="4" t="s">
        <v>249</v>
      </c>
      <c r="D11586" s="4" t="s">
        <v>254</v>
      </c>
      <c r="E11586" s="5">
        <v>13.13</v>
      </c>
    </row>
    <row r="11587" spans="1:10" ht="21.95" customHeight="1" x14ac:dyDescent="0.15">
      <c r="A11587" s="6" t="s">
        <v>324</v>
      </c>
      <c r="B11587" s="4" t="s">
        <v>79</v>
      </c>
      <c r="C11587" s="4" t="s">
        <v>249</v>
      </c>
      <c r="D11587" s="4" t="s">
        <v>325</v>
      </c>
      <c r="E11587" s="5">
        <v>14.85</v>
      </c>
    </row>
    <row r="11588" spans="1:10" ht="21.95" customHeight="1" x14ac:dyDescent="0.15">
      <c r="A11588" s="6" t="s">
        <v>324</v>
      </c>
      <c r="B11588" s="4" t="s">
        <v>79</v>
      </c>
      <c r="C11588" s="4" t="s">
        <v>249</v>
      </c>
      <c r="D11588" s="4" t="s">
        <v>325</v>
      </c>
      <c r="E11588" s="5">
        <v>15.54</v>
      </c>
    </row>
    <row r="11589" spans="1:10" ht="21.95" customHeight="1" x14ac:dyDescent="0.15">
      <c r="A11589" s="6" t="s">
        <v>324</v>
      </c>
      <c r="B11589" s="4" t="s">
        <v>186</v>
      </c>
      <c r="C11589" s="4" t="s">
        <v>249</v>
      </c>
      <c r="D11589" s="4" t="s">
        <v>253</v>
      </c>
      <c r="E11589" s="5">
        <v>15.34</v>
      </c>
    </row>
    <row r="11590" spans="1:10" ht="21.95" customHeight="1" x14ac:dyDescent="0.15">
      <c r="A11590" s="6" t="s">
        <v>324</v>
      </c>
      <c r="B11590" s="4" t="s">
        <v>186</v>
      </c>
      <c r="C11590" s="4" t="s">
        <v>249</v>
      </c>
      <c r="D11590" s="4" t="s">
        <v>252</v>
      </c>
      <c r="E11590" s="5">
        <v>11.73</v>
      </c>
    </row>
    <row r="11591" spans="1:10" ht="21.95" customHeight="1" x14ac:dyDescent="0.15">
      <c r="A11591" s="6" t="s">
        <v>324</v>
      </c>
      <c r="B11591" s="4" t="s">
        <v>80</v>
      </c>
      <c r="C11591" s="4" t="s">
        <v>249</v>
      </c>
      <c r="D11591" s="4" t="s">
        <v>254</v>
      </c>
      <c r="E11591" s="5">
        <v>11.88</v>
      </c>
      <c r="F11591" t="s">
        <v>353</v>
      </c>
      <c r="G11591" s="17">
        <f>+E11591+E11592+E11593+E11594+E11595+E11596+E11597+E11598</f>
        <v>77.009999999999991</v>
      </c>
      <c r="H11591" s="17">
        <f>E11599+E11600+E11601+E11602</f>
        <v>46.230000000000004</v>
      </c>
      <c r="I11591" s="18">
        <f>+(G11591/4)/(H11591/3)</f>
        <v>1.2493510707332898</v>
      </c>
      <c r="J11591" s="21">
        <f>+(B11591-$K$1)/7</f>
        <v>37</v>
      </c>
    </row>
    <row r="11592" spans="1:10" ht="21.95" customHeight="1" x14ac:dyDescent="0.15">
      <c r="A11592" s="6" t="s">
        <v>324</v>
      </c>
      <c r="B11592" s="4" t="s">
        <v>80</v>
      </c>
      <c r="C11592" s="4" t="s">
        <v>249</v>
      </c>
      <c r="D11592" s="4" t="s">
        <v>254</v>
      </c>
      <c r="E11592" s="5">
        <v>7.65</v>
      </c>
    </row>
    <row r="11593" spans="1:10" ht="21.95" customHeight="1" x14ac:dyDescent="0.15">
      <c r="A11593" s="6" t="s">
        <v>324</v>
      </c>
      <c r="B11593" s="4" t="s">
        <v>80</v>
      </c>
      <c r="C11593" s="4" t="s">
        <v>249</v>
      </c>
      <c r="D11593" s="4" t="s">
        <v>325</v>
      </c>
      <c r="E11593" s="5">
        <v>9.75</v>
      </c>
    </row>
    <row r="11594" spans="1:10" ht="21.95" customHeight="1" x14ac:dyDescent="0.15">
      <c r="A11594" s="6" t="s">
        <v>324</v>
      </c>
      <c r="B11594" s="4" t="s">
        <v>80</v>
      </c>
      <c r="C11594" s="4" t="s">
        <v>249</v>
      </c>
      <c r="D11594" s="4" t="s">
        <v>325</v>
      </c>
      <c r="E11594" s="5">
        <v>10.58</v>
      </c>
    </row>
    <row r="11595" spans="1:10" ht="21.95" customHeight="1" x14ac:dyDescent="0.15">
      <c r="A11595" s="6" t="s">
        <v>324</v>
      </c>
      <c r="B11595" s="4" t="s">
        <v>187</v>
      </c>
      <c r="C11595" s="4" t="s">
        <v>249</v>
      </c>
      <c r="D11595" s="4" t="s">
        <v>254</v>
      </c>
      <c r="E11595" s="5">
        <v>10.050000000000001</v>
      </c>
    </row>
    <row r="11596" spans="1:10" ht="21.95" customHeight="1" x14ac:dyDescent="0.15">
      <c r="A11596" s="6" t="s">
        <v>324</v>
      </c>
      <c r="B11596" s="4" t="s">
        <v>187</v>
      </c>
      <c r="C11596" s="4" t="s">
        <v>249</v>
      </c>
      <c r="D11596" s="4" t="s">
        <v>254</v>
      </c>
      <c r="E11596" s="5">
        <v>4.47</v>
      </c>
    </row>
    <row r="11597" spans="1:10" ht="21.95" customHeight="1" x14ac:dyDescent="0.15">
      <c r="A11597" s="6" t="s">
        <v>324</v>
      </c>
      <c r="B11597" s="4" t="s">
        <v>187</v>
      </c>
      <c r="C11597" s="4" t="s">
        <v>249</v>
      </c>
      <c r="D11597" s="4" t="s">
        <v>325</v>
      </c>
      <c r="E11597" s="5">
        <v>9.43</v>
      </c>
    </row>
    <row r="11598" spans="1:10" ht="21.95" customHeight="1" x14ac:dyDescent="0.15">
      <c r="A11598" s="6" t="s">
        <v>324</v>
      </c>
      <c r="B11598" s="4" t="s">
        <v>187</v>
      </c>
      <c r="C11598" s="4" t="s">
        <v>249</v>
      </c>
      <c r="D11598" s="4" t="s">
        <v>325</v>
      </c>
      <c r="E11598" s="5">
        <v>13.2</v>
      </c>
    </row>
    <row r="11599" spans="1:10" ht="21.95" customHeight="1" x14ac:dyDescent="0.15">
      <c r="A11599" s="6" t="s">
        <v>324</v>
      </c>
      <c r="B11599" s="4" t="s">
        <v>81</v>
      </c>
      <c r="C11599" s="4" t="s">
        <v>249</v>
      </c>
      <c r="D11599" s="4" t="s">
        <v>254</v>
      </c>
      <c r="E11599" s="5">
        <v>11.89</v>
      </c>
      <c r="F11599" t="s">
        <v>354</v>
      </c>
    </row>
    <row r="11600" spans="1:10" ht="21.95" customHeight="1" x14ac:dyDescent="0.15">
      <c r="A11600" s="6" t="s">
        <v>324</v>
      </c>
      <c r="B11600" s="4" t="s">
        <v>81</v>
      </c>
      <c r="C11600" s="4" t="s">
        <v>249</v>
      </c>
      <c r="D11600" s="4" t="s">
        <v>325</v>
      </c>
      <c r="E11600" s="5">
        <v>12.11</v>
      </c>
    </row>
    <row r="11601" spans="1:10" ht="21.95" customHeight="1" x14ac:dyDescent="0.15">
      <c r="A11601" s="6" t="s">
        <v>324</v>
      </c>
      <c r="B11601" s="4" t="s">
        <v>188</v>
      </c>
      <c r="C11601" s="4" t="s">
        <v>249</v>
      </c>
      <c r="D11601" s="4" t="s">
        <v>254</v>
      </c>
      <c r="E11601" s="5">
        <v>8.74</v>
      </c>
    </row>
    <row r="11602" spans="1:10" ht="21.95" customHeight="1" x14ac:dyDescent="0.15">
      <c r="A11602" s="6" t="s">
        <v>324</v>
      </c>
      <c r="B11602" s="4" t="s">
        <v>188</v>
      </c>
      <c r="C11602" s="4" t="s">
        <v>249</v>
      </c>
      <c r="D11602" s="4" t="s">
        <v>325</v>
      </c>
      <c r="E11602" s="5">
        <v>13.49</v>
      </c>
    </row>
    <row r="11603" spans="1:10" ht="21.95" customHeight="1" x14ac:dyDescent="0.15">
      <c r="A11603" s="6" t="s">
        <v>324</v>
      </c>
      <c r="B11603" s="4" t="s">
        <v>82</v>
      </c>
      <c r="C11603" s="4" t="s">
        <v>249</v>
      </c>
      <c r="D11603" s="4" t="s">
        <v>254</v>
      </c>
      <c r="E11603" s="5">
        <v>11.77</v>
      </c>
      <c r="F11603" t="s">
        <v>353</v>
      </c>
      <c r="G11603" s="17">
        <f>+E11603+E11604+E11605+E11606+E11607+E11608+E11609</f>
        <v>69.62</v>
      </c>
      <c r="H11603" s="17">
        <f>E11611+E11612+E11613+E11610</f>
        <v>42.33</v>
      </c>
      <c r="I11603" s="18">
        <f>+(G11603/4)/(H11603/3)</f>
        <v>1.2335223245924878</v>
      </c>
      <c r="J11603" s="21">
        <f>+(B11603-$K$1)/7</f>
        <v>38</v>
      </c>
    </row>
    <row r="11604" spans="1:10" ht="21.95" customHeight="1" x14ac:dyDescent="0.15">
      <c r="A11604" s="6" t="s">
        <v>324</v>
      </c>
      <c r="B11604" s="4" t="s">
        <v>82</v>
      </c>
      <c r="C11604" s="4" t="s">
        <v>249</v>
      </c>
      <c r="D11604" s="4" t="s">
        <v>254</v>
      </c>
      <c r="E11604" s="5">
        <v>6.59</v>
      </c>
    </row>
    <row r="11605" spans="1:10" ht="21.95" customHeight="1" x14ac:dyDescent="0.15">
      <c r="A11605" s="6" t="s">
        <v>324</v>
      </c>
      <c r="B11605" s="4" t="s">
        <v>82</v>
      </c>
      <c r="C11605" s="4" t="s">
        <v>249</v>
      </c>
      <c r="D11605" s="4" t="s">
        <v>325</v>
      </c>
      <c r="E11605" s="5">
        <v>10.59</v>
      </c>
    </row>
    <row r="11606" spans="1:10" ht="21.95" customHeight="1" x14ac:dyDescent="0.15">
      <c r="A11606" s="6" t="s">
        <v>324</v>
      </c>
      <c r="B11606" s="4" t="s">
        <v>82</v>
      </c>
      <c r="C11606" s="4" t="s">
        <v>249</v>
      </c>
      <c r="D11606" s="4" t="s">
        <v>325</v>
      </c>
      <c r="E11606" s="5">
        <v>7.74</v>
      </c>
    </row>
    <row r="11607" spans="1:10" ht="21.95" customHeight="1" x14ac:dyDescent="0.15">
      <c r="A11607" s="6" t="s">
        <v>324</v>
      </c>
      <c r="B11607" s="4" t="s">
        <v>189</v>
      </c>
      <c r="C11607" s="4" t="s">
        <v>249</v>
      </c>
      <c r="D11607" s="4" t="s">
        <v>254</v>
      </c>
      <c r="E11607" s="5">
        <v>13.77</v>
      </c>
    </row>
    <row r="11608" spans="1:10" ht="21.95" customHeight="1" x14ac:dyDescent="0.15">
      <c r="A11608" s="6" t="s">
        <v>324</v>
      </c>
      <c r="B11608" s="4" t="s">
        <v>189</v>
      </c>
      <c r="C11608" s="4" t="s">
        <v>249</v>
      </c>
      <c r="D11608" s="4" t="s">
        <v>325</v>
      </c>
      <c r="E11608" s="5">
        <v>9.59</v>
      </c>
    </row>
    <row r="11609" spans="1:10" ht="21.95" customHeight="1" x14ac:dyDescent="0.15">
      <c r="A11609" s="6" t="s">
        <v>324</v>
      </c>
      <c r="B11609" s="4" t="s">
        <v>189</v>
      </c>
      <c r="C11609" s="4" t="s">
        <v>249</v>
      </c>
      <c r="D11609" s="4" t="s">
        <v>325</v>
      </c>
      <c r="E11609" s="5">
        <v>9.57</v>
      </c>
    </row>
    <row r="11610" spans="1:10" ht="21.95" customHeight="1" x14ac:dyDescent="0.15">
      <c r="A11610" s="6" t="s">
        <v>324</v>
      </c>
      <c r="B11610" s="4" t="s">
        <v>83</v>
      </c>
      <c r="C11610" s="4" t="s">
        <v>249</v>
      </c>
      <c r="D11610" s="4" t="s">
        <v>254</v>
      </c>
      <c r="E11610" s="5">
        <v>9.83</v>
      </c>
      <c r="F11610" t="s">
        <v>354</v>
      </c>
    </row>
    <row r="11611" spans="1:10" ht="21.95" customHeight="1" x14ac:dyDescent="0.15">
      <c r="A11611" s="6" t="s">
        <v>324</v>
      </c>
      <c r="B11611" s="4" t="s">
        <v>83</v>
      </c>
      <c r="C11611" s="4" t="s">
        <v>249</v>
      </c>
      <c r="D11611" s="4" t="s">
        <v>325</v>
      </c>
      <c r="E11611" s="5">
        <v>10.66</v>
      </c>
    </row>
    <row r="11612" spans="1:10" ht="21.95" customHeight="1" x14ac:dyDescent="0.15">
      <c r="A11612" s="6" t="s">
        <v>324</v>
      </c>
      <c r="B11612" s="4" t="s">
        <v>190</v>
      </c>
      <c r="C11612" s="4" t="s">
        <v>249</v>
      </c>
      <c r="D11612" s="4" t="s">
        <v>254</v>
      </c>
      <c r="E11612" s="5">
        <v>9.31</v>
      </c>
    </row>
    <row r="11613" spans="1:10" ht="21.95" customHeight="1" x14ac:dyDescent="0.15">
      <c r="A11613" s="6" t="s">
        <v>324</v>
      </c>
      <c r="B11613" s="4" t="s">
        <v>190</v>
      </c>
      <c r="C11613" s="4" t="s">
        <v>249</v>
      </c>
      <c r="D11613" s="4" t="s">
        <v>325</v>
      </c>
      <c r="E11613" s="5">
        <v>12.53</v>
      </c>
    </row>
    <row r="11614" spans="1:10" ht="21.95" customHeight="1" x14ac:dyDescent="0.15">
      <c r="A11614" s="6" t="s">
        <v>324</v>
      </c>
      <c r="B11614" s="4" t="s">
        <v>84</v>
      </c>
      <c r="C11614" s="4" t="s">
        <v>249</v>
      </c>
      <c r="D11614" s="4" t="s">
        <v>254</v>
      </c>
      <c r="E11614" s="5">
        <v>11.91</v>
      </c>
      <c r="F11614" t="s">
        <v>353</v>
      </c>
      <c r="G11614" s="17">
        <f>+E11614+E11615+E11616+E11617+E11618+E11619+E11620</f>
        <v>72.460000000000008</v>
      </c>
      <c r="H11614" s="17">
        <f>E11622+E11623+E11624+E11621</f>
        <v>42.1</v>
      </c>
      <c r="I11614" s="18">
        <f>+(G11614/4)/(H11614/3)</f>
        <v>1.2908551068883611</v>
      </c>
      <c r="J11614" s="21">
        <f>+(B11614-$K$1)/7</f>
        <v>39</v>
      </c>
    </row>
    <row r="11615" spans="1:10" ht="21.95" customHeight="1" x14ac:dyDescent="0.15">
      <c r="A11615" s="6" t="s">
        <v>324</v>
      </c>
      <c r="B11615" s="4" t="s">
        <v>84</v>
      </c>
      <c r="C11615" s="4" t="s">
        <v>249</v>
      </c>
      <c r="D11615" s="4" t="s">
        <v>254</v>
      </c>
      <c r="E11615" s="5">
        <v>6.86</v>
      </c>
    </row>
    <row r="11616" spans="1:10" ht="21.95" customHeight="1" x14ac:dyDescent="0.15">
      <c r="A11616" s="6" t="s">
        <v>324</v>
      </c>
      <c r="B11616" s="4" t="s">
        <v>84</v>
      </c>
      <c r="C11616" s="4" t="s">
        <v>249</v>
      </c>
      <c r="D11616" s="4" t="s">
        <v>325</v>
      </c>
      <c r="E11616" s="5">
        <v>9.27</v>
      </c>
    </row>
    <row r="11617" spans="1:10" ht="21.95" customHeight="1" x14ac:dyDescent="0.15">
      <c r="A11617" s="6" t="s">
        <v>324</v>
      </c>
      <c r="B11617" s="4" t="s">
        <v>84</v>
      </c>
      <c r="C11617" s="4" t="s">
        <v>249</v>
      </c>
      <c r="D11617" s="4" t="s">
        <v>325</v>
      </c>
      <c r="E11617" s="5">
        <v>9.69</v>
      </c>
    </row>
    <row r="11618" spans="1:10" ht="21.95" customHeight="1" x14ac:dyDescent="0.15">
      <c r="A11618" s="6" t="s">
        <v>324</v>
      </c>
      <c r="B11618" s="4" t="s">
        <v>191</v>
      </c>
      <c r="C11618" s="4" t="s">
        <v>249</v>
      </c>
      <c r="D11618" s="4" t="s">
        <v>254</v>
      </c>
      <c r="E11618" s="5">
        <v>13.63</v>
      </c>
    </row>
    <row r="11619" spans="1:10" ht="21.95" customHeight="1" x14ac:dyDescent="0.15">
      <c r="A11619" s="6" t="s">
        <v>324</v>
      </c>
      <c r="B11619" s="4" t="s">
        <v>191</v>
      </c>
      <c r="C11619" s="4" t="s">
        <v>249</v>
      </c>
      <c r="D11619" s="4" t="s">
        <v>325</v>
      </c>
      <c r="E11619" s="5">
        <v>9.48</v>
      </c>
    </row>
    <row r="11620" spans="1:10" ht="21.95" customHeight="1" x14ac:dyDescent="0.15">
      <c r="A11620" s="6" t="s">
        <v>324</v>
      </c>
      <c r="B11620" s="4" t="s">
        <v>191</v>
      </c>
      <c r="C11620" s="4" t="s">
        <v>249</v>
      </c>
      <c r="D11620" s="4" t="s">
        <v>325</v>
      </c>
      <c r="E11620" s="5">
        <v>11.62</v>
      </c>
    </row>
    <row r="11621" spans="1:10" ht="21.95" customHeight="1" x14ac:dyDescent="0.15">
      <c r="A11621" s="6" t="s">
        <v>324</v>
      </c>
      <c r="B11621" s="4" t="s">
        <v>85</v>
      </c>
      <c r="C11621" s="4" t="s">
        <v>249</v>
      </c>
      <c r="D11621" s="4" t="s">
        <v>254</v>
      </c>
      <c r="E11621" s="5">
        <v>11.4</v>
      </c>
      <c r="F11621" t="s">
        <v>354</v>
      </c>
    </row>
    <row r="11622" spans="1:10" ht="21.95" customHeight="1" x14ac:dyDescent="0.15">
      <c r="A11622" s="6" t="s">
        <v>324</v>
      </c>
      <c r="B11622" s="4" t="s">
        <v>85</v>
      </c>
      <c r="C11622" s="4" t="s">
        <v>249</v>
      </c>
      <c r="D11622" s="4" t="s">
        <v>325</v>
      </c>
      <c r="E11622" s="5">
        <v>10.220000000000001</v>
      </c>
    </row>
    <row r="11623" spans="1:10" ht="21.95" customHeight="1" x14ac:dyDescent="0.15">
      <c r="A11623" s="6" t="s">
        <v>324</v>
      </c>
      <c r="B11623" s="4" t="s">
        <v>192</v>
      </c>
      <c r="C11623" s="4" t="s">
        <v>249</v>
      </c>
      <c r="D11623" s="4" t="s">
        <v>254</v>
      </c>
      <c r="E11623" s="5">
        <v>8.74</v>
      </c>
    </row>
    <row r="11624" spans="1:10" ht="21.95" customHeight="1" x14ac:dyDescent="0.15">
      <c r="A11624" s="6" t="s">
        <v>324</v>
      </c>
      <c r="B11624" s="4" t="s">
        <v>192</v>
      </c>
      <c r="C11624" s="4" t="s">
        <v>249</v>
      </c>
      <c r="D11624" s="4" t="s">
        <v>325</v>
      </c>
      <c r="E11624" s="5">
        <v>11.74</v>
      </c>
    </row>
    <row r="11625" spans="1:10" ht="21.95" customHeight="1" x14ac:dyDescent="0.15">
      <c r="A11625" s="6" t="s">
        <v>324</v>
      </c>
      <c r="B11625" s="4" t="s">
        <v>86</v>
      </c>
      <c r="C11625" s="4" t="s">
        <v>249</v>
      </c>
      <c r="D11625" s="4" t="s">
        <v>253</v>
      </c>
      <c r="E11625" s="5">
        <v>11.89</v>
      </c>
      <c r="F11625" t="s">
        <v>353</v>
      </c>
      <c r="G11625" s="17">
        <f>+E11625+E11626+E11627+E11628+E11629+E11630+E11631</f>
        <v>77.759999999999991</v>
      </c>
      <c r="H11625" s="17">
        <f>E11633+E11634+E11635+E11632</f>
        <v>42.300000000000004</v>
      </c>
      <c r="I11625" s="18">
        <f>+(G11625/4)/(H11625/3)</f>
        <v>1.3787234042553189</v>
      </c>
      <c r="J11625" s="21">
        <f>+(B11625-$K$1)/7</f>
        <v>40</v>
      </c>
    </row>
    <row r="11626" spans="1:10" ht="21.95" customHeight="1" x14ac:dyDescent="0.15">
      <c r="A11626" s="6" t="s">
        <v>324</v>
      </c>
      <c r="B11626" s="4" t="s">
        <v>86</v>
      </c>
      <c r="C11626" s="4" t="s">
        <v>249</v>
      </c>
      <c r="D11626" s="4" t="s">
        <v>253</v>
      </c>
      <c r="E11626" s="5">
        <v>8.02</v>
      </c>
    </row>
    <row r="11627" spans="1:10" ht="21.95" customHeight="1" x14ac:dyDescent="0.15">
      <c r="A11627" s="6" t="s">
        <v>324</v>
      </c>
      <c r="B11627" s="4" t="s">
        <v>86</v>
      </c>
      <c r="C11627" s="4" t="s">
        <v>249</v>
      </c>
      <c r="D11627" s="4" t="s">
        <v>325</v>
      </c>
      <c r="E11627" s="5">
        <v>11.02</v>
      </c>
    </row>
    <row r="11628" spans="1:10" ht="21.95" customHeight="1" x14ac:dyDescent="0.15">
      <c r="A11628" s="6" t="s">
        <v>324</v>
      </c>
      <c r="B11628" s="4" t="s">
        <v>86</v>
      </c>
      <c r="C11628" s="4" t="s">
        <v>249</v>
      </c>
      <c r="D11628" s="4" t="s">
        <v>325</v>
      </c>
      <c r="E11628" s="5">
        <v>10.58</v>
      </c>
    </row>
    <row r="11629" spans="1:10" ht="21.95" customHeight="1" x14ac:dyDescent="0.15">
      <c r="A11629" s="9" t="s">
        <v>324</v>
      </c>
      <c r="B11629" s="4" t="s">
        <v>193</v>
      </c>
      <c r="C11629" s="4" t="s">
        <v>249</v>
      </c>
      <c r="D11629" s="4" t="s">
        <v>254</v>
      </c>
      <c r="E11629" s="5">
        <v>14.18</v>
      </c>
    </row>
    <row r="11630" spans="1:10" ht="21.95" customHeight="1" x14ac:dyDescent="0.15">
      <c r="A11630" s="6" t="s">
        <v>324</v>
      </c>
      <c r="B11630" s="4" t="s">
        <v>193</v>
      </c>
      <c r="C11630" s="4" t="s">
        <v>249</v>
      </c>
      <c r="D11630" s="4" t="s">
        <v>325</v>
      </c>
      <c r="E11630" s="5">
        <v>10.53</v>
      </c>
    </row>
    <row r="11631" spans="1:10" ht="21.95" customHeight="1" x14ac:dyDescent="0.15">
      <c r="A11631" s="6" t="s">
        <v>324</v>
      </c>
      <c r="B11631" s="4" t="s">
        <v>193</v>
      </c>
      <c r="C11631" s="4" t="s">
        <v>249</v>
      </c>
      <c r="D11631" s="4" t="s">
        <v>325</v>
      </c>
      <c r="E11631" s="5">
        <v>11.54</v>
      </c>
    </row>
    <row r="11632" spans="1:10" ht="21.95" customHeight="1" x14ac:dyDescent="0.15">
      <c r="A11632" s="6" t="s">
        <v>324</v>
      </c>
      <c r="B11632" s="4" t="s">
        <v>87</v>
      </c>
      <c r="C11632" s="4" t="s">
        <v>249</v>
      </c>
      <c r="D11632" s="4" t="s">
        <v>254</v>
      </c>
      <c r="E11632" s="5">
        <v>10.74</v>
      </c>
      <c r="F11632" t="s">
        <v>354</v>
      </c>
    </row>
    <row r="11633" spans="1:10" ht="21.95" customHeight="1" x14ac:dyDescent="0.15">
      <c r="A11633" s="6" t="s">
        <v>324</v>
      </c>
      <c r="B11633" s="4" t="s">
        <v>87</v>
      </c>
      <c r="C11633" s="4" t="s">
        <v>249</v>
      </c>
      <c r="D11633" s="4" t="s">
        <v>325</v>
      </c>
      <c r="E11633" s="5">
        <v>10.74</v>
      </c>
    </row>
    <row r="11634" spans="1:10" ht="21.95" customHeight="1" x14ac:dyDescent="0.15">
      <c r="A11634" s="6" t="s">
        <v>324</v>
      </c>
      <c r="B11634" s="4" t="s">
        <v>194</v>
      </c>
      <c r="C11634" s="4" t="s">
        <v>249</v>
      </c>
      <c r="D11634" s="4" t="s">
        <v>254</v>
      </c>
      <c r="E11634" s="5">
        <v>9.33</v>
      </c>
    </row>
    <row r="11635" spans="1:10" ht="21.95" customHeight="1" x14ac:dyDescent="0.15">
      <c r="A11635" s="6" t="s">
        <v>324</v>
      </c>
      <c r="B11635" s="4" t="s">
        <v>194</v>
      </c>
      <c r="C11635" s="4" t="s">
        <v>249</v>
      </c>
      <c r="D11635" s="4" t="s">
        <v>325</v>
      </c>
      <c r="E11635" s="5">
        <v>11.49</v>
      </c>
    </row>
    <row r="11636" spans="1:10" ht="21.95" customHeight="1" x14ac:dyDescent="0.15">
      <c r="A11636" s="6" t="s">
        <v>324</v>
      </c>
      <c r="B11636" s="4" t="s">
        <v>195</v>
      </c>
      <c r="C11636" s="4" t="s">
        <v>249</v>
      </c>
      <c r="D11636" s="4" t="s">
        <v>325</v>
      </c>
      <c r="E11636" s="5">
        <v>8.5</v>
      </c>
      <c r="F11636" s="13" t="s">
        <v>353</v>
      </c>
    </row>
    <row r="11637" spans="1:10" ht="21.95" customHeight="1" x14ac:dyDescent="0.15">
      <c r="A11637" s="6" t="s">
        <v>324</v>
      </c>
      <c r="B11637" s="4" t="s">
        <v>195</v>
      </c>
      <c r="C11637" s="4" t="s">
        <v>249</v>
      </c>
      <c r="D11637" s="4" t="s">
        <v>325</v>
      </c>
      <c r="E11637" s="5">
        <v>11.28</v>
      </c>
      <c r="F11637" s="13"/>
    </row>
    <row r="11638" spans="1:10" ht="21.95" customHeight="1" x14ac:dyDescent="0.15">
      <c r="A11638" s="6" t="s">
        <v>324</v>
      </c>
      <c r="B11638" s="4" t="s">
        <v>195</v>
      </c>
      <c r="C11638" s="4" t="s">
        <v>249</v>
      </c>
      <c r="D11638" s="4" t="s">
        <v>251</v>
      </c>
      <c r="E11638" s="5">
        <v>13.41</v>
      </c>
      <c r="F11638" s="13"/>
    </row>
    <row r="11639" spans="1:10" ht="21.95" customHeight="1" x14ac:dyDescent="0.15">
      <c r="A11639" s="6" t="s">
        <v>324</v>
      </c>
      <c r="B11639" s="4" t="s">
        <v>89</v>
      </c>
      <c r="C11639" s="4" t="s">
        <v>249</v>
      </c>
      <c r="D11639" s="4" t="s">
        <v>325</v>
      </c>
      <c r="E11639" s="5">
        <v>13.07</v>
      </c>
      <c r="F11639" s="13" t="s">
        <v>354</v>
      </c>
    </row>
    <row r="11640" spans="1:10" ht="21.95" customHeight="1" x14ac:dyDescent="0.15">
      <c r="A11640" s="6" t="s">
        <v>324</v>
      </c>
      <c r="B11640" s="4" t="s">
        <v>89</v>
      </c>
      <c r="C11640" s="4" t="s">
        <v>249</v>
      </c>
      <c r="D11640" s="4" t="s">
        <v>325</v>
      </c>
      <c r="E11640" s="5">
        <v>13.31</v>
      </c>
    </row>
    <row r="11641" spans="1:10" ht="21.95" customHeight="1" x14ac:dyDescent="0.15">
      <c r="A11641" s="6" t="s">
        <v>324</v>
      </c>
      <c r="B11641" s="4" t="s">
        <v>89</v>
      </c>
      <c r="C11641" s="4" t="s">
        <v>249</v>
      </c>
      <c r="D11641" s="4" t="s">
        <v>251</v>
      </c>
      <c r="E11641" s="5">
        <v>15.95</v>
      </c>
    </row>
    <row r="11642" spans="1:10" ht="21.95" customHeight="1" x14ac:dyDescent="0.15">
      <c r="A11642" s="6" t="s">
        <v>324</v>
      </c>
      <c r="B11642" s="4" t="s">
        <v>89</v>
      </c>
      <c r="C11642" s="4" t="s">
        <v>249</v>
      </c>
      <c r="D11642" s="4" t="s">
        <v>251</v>
      </c>
      <c r="E11642" s="5">
        <v>10.23</v>
      </c>
    </row>
    <row r="11643" spans="1:10" ht="21.95" customHeight="1" x14ac:dyDescent="0.15">
      <c r="A11643" s="6" t="s">
        <v>324</v>
      </c>
      <c r="B11643" s="4" t="s">
        <v>196</v>
      </c>
      <c r="C11643" s="4" t="s">
        <v>249</v>
      </c>
      <c r="D11643" s="4" t="s">
        <v>253</v>
      </c>
      <c r="E11643" s="5">
        <v>10.9</v>
      </c>
    </row>
    <row r="11644" spans="1:10" ht="21.95" customHeight="1" x14ac:dyDescent="0.15">
      <c r="A11644" s="6" t="s">
        <v>324</v>
      </c>
      <c r="B11644" s="4" t="s">
        <v>196</v>
      </c>
      <c r="C11644" s="4" t="s">
        <v>249</v>
      </c>
      <c r="D11644" s="4" t="s">
        <v>325</v>
      </c>
      <c r="E11644" s="5">
        <v>12.55</v>
      </c>
    </row>
    <row r="11645" spans="1:10" ht="21.95" customHeight="1" x14ac:dyDescent="0.15">
      <c r="A11645" s="6" t="s">
        <v>324</v>
      </c>
      <c r="B11645" s="4" t="s">
        <v>90</v>
      </c>
      <c r="C11645" s="4" t="s">
        <v>249</v>
      </c>
      <c r="D11645" s="4" t="s">
        <v>325</v>
      </c>
      <c r="E11645" s="5">
        <v>11.56</v>
      </c>
      <c r="F11645" t="s">
        <v>353</v>
      </c>
      <c r="G11645" s="17">
        <f>+E11645+E11646+E11647+E11648+E11649+E11650+E11651</f>
        <v>76.260000000000005</v>
      </c>
      <c r="H11645" s="17">
        <f>E11653+E11654+E11655+E11652</f>
        <v>43.09</v>
      </c>
      <c r="I11645" s="18">
        <f>+(G11645/4)/(H11645/3)</f>
        <v>1.3273381294964028</v>
      </c>
      <c r="J11645" s="21">
        <f>+(B11645-$K$1)/7</f>
        <v>42</v>
      </c>
    </row>
    <row r="11646" spans="1:10" ht="21.95" customHeight="1" x14ac:dyDescent="0.15">
      <c r="A11646" s="6" t="s">
        <v>324</v>
      </c>
      <c r="B11646" s="4" t="s">
        <v>90</v>
      </c>
      <c r="C11646" s="4" t="s">
        <v>249</v>
      </c>
      <c r="D11646" s="4" t="s">
        <v>325</v>
      </c>
      <c r="E11646" s="5">
        <v>11.11</v>
      </c>
    </row>
    <row r="11647" spans="1:10" ht="21.95" customHeight="1" x14ac:dyDescent="0.15">
      <c r="A11647" s="6" t="s">
        <v>324</v>
      </c>
      <c r="B11647" s="4" t="s">
        <v>90</v>
      </c>
      <c r="C11647" s="4" t="s">
        <v>249</v>
      </c>
      <c r="D11647" s="4" t="s">
        <v>252</v>
      </c>
      <c r="E11647" s="5">
        <v>11.14</v>
      </c>
    </row>
    <row r="11648" spans="1:10" ht="21.95" customHeight="1" x14ac:dyDescent="0.15">
      <c r="A11648" s="6" t="s">
        <v>324</v>
      </c>
      <c r="B11648" s="4" t="s">
        <v>90</v>
      </c>
      <c r="C11648" s="4" t="s">
        <v>249</v>
      </c>
      <c r="D11648" s="4" t="s">
        <v>252</v>
      </c>
      <c r="E11648" s="5">
        <v>6.45</v>
      </c>
    </row>
    <row r="11649" spans="1:10" ht="21.95" customHeight="1" x14ac:dyDescent="0.15">
      <c r="A11649" s="6" t="s">
        <v>324</v>
      </c>
      <c r="B11649" s="4" t="s">
        <v>197</v>
      </c>
      <c r="C11649" s="4" t="s">
        <v>249</v>
      </c>
      <c r="D11649" s="4" t="s">
        <v>325</v>
      </c>
      <c r="E11649" s="5">
        <v>8.8800000000000008</v>
      </c>
    </row>
    <row r="11650" spans="1:10" ht="21.95" customHeight="1" x14ac:dyDescent="0.15">
      <c r="A11650" s="6" t="s">
        <v>324</v>
      </c>
      <c r="B11650" s="4" t="s">
        <v>197</v>
      </c>
      <c r="C11650" s="4" t="s">
        <v>249</v>
      </c>
      <c r="D11650" s="4" t="s">
        <v>325</v>
      </c>
      <c r="E11650" s="5">
        <v>13.76</v>
      </c>
    </row>
    <row r="11651" spans="1:10" ht="21.95" customHeight="1" x14ac:dyDescent="0.15">
      <c r="A11651" s="6" t="s">
        <v>324</v>
      </c>
      <c r="B11651" s="4" t="s">
        <v>197</v>
      </c>
      <c r="C11651" s="4" t="s">
        <v>249</v>
      </c>
      <c r="D11651" s="4" t="s">
        <v>250</v>
      </c>
      <c r="E11651" s="5">
        <v>13.36</v>
      </c>
    </row>
    <row r="11652" spans="1:10" ht="21.95" customHeight="1" x14ac:dyDescent="0.15">
      <c r="A11652" s="6" t="s">
        <v>324</v>
      </c>
      <c r="B11652" s="4" t="s">
        <v>91</v>
      </c>
      <c r="C11652" s="4" t="s">
        <v>249</v>
      </c>
      <c r="D11652" s="4" t="s">
        <v>325</v>
      </c>
      <c r="E11652" s="5">
        <v>11.35</v>
      </c>
      <c r="F11652" t="s">
        <v>354</v>
      </c>
    </row>
    <row r="11653" spans="1:10" ht="21.95" customHeight="1" x14ac:dyDescent="0.15">
      <c r="A11653" s="6" t="s">
        <v>324</v>
      </c>
      <c r="B11653" s="4" t="s">
        <v>91</v>
      </c>
      <c r="C11653" s="4" t="s">
        <v>249</v>
      </c>
      <c r="D11653" s="4" t="s">
        <v>250</v>
      </c>
      <c r="E11653" s="5">
        <v>10.57</v>
      </c>
    </row>
    <row r="11654" spans="1:10" ht="21.95" customHeight="1" x14ac:dyDescent="0.15">
      <c r="A11654" s="6" t="s">
        <v>324</v>
      </c>
      <c r="B11654" s="4" t="s">
        <v>198</v>
      </c>
      <c r="C11654" s="4" t="s">
        <v>249</v>
      </c>
      <c r="D11654" s="4" t="s">
        <v>253</v>
      </c>
      <c r="E11654" s="5">
        <v>8.85</v>
      </c>
    </row>
    <row r="11655" spans="1:10" ht="21.95" customHeight="1" x14ac:dyDescent="0.15">
      <c r="A11655" s="6" t="s">
        <v>324</v>
      </c>
      <c r="B11655" s="4" t="s">
        <v>198</v>
      </c>
      <c r="C11655" s="4" t="s">
        <v>249</v>
      </c>
      <c r="D11655" s="4" t="s">
        <v>325</v>
      </c>
      <c r="E11655" s="5">
        <v>12.32</v>
      </c>
    </row>
    <row r="11656" spans="1:10" ht="21.95" customHeight="1" x14ac:dyDescent="0.15">
      <c r="A11656" s="6" t="s">
        <v>324</v>
      </c>
      <c r="B11656" s="4" t="s">
        <v>92</v>
      </c>
      <c r="C11656" s="4" t="s">
        <v>249</v>
      </c>
      <c r="D11656" s="4" t="s">
        <v>325</v>
      </c>
      <c r="E11656" s="5">
        <v>11.14</v>
      </c>
      <c r="F11656" t="s">
        <v>353</v>
      </c>
      <c r="G11656" s="17">
        <f>+E11656+E11657+E11658+E11659+E11660+E11661+E11662+E11663</f>
        <v>74.900000000000006</v>
      </c>
      <c r="H11656" s="17">
        <f>E11664+E11665+E11666+E11667</f>
        <v>41.95</v>
      </c>
      <c r="I11656" s="18">
        <f>+(G11656/4)/(H11656/3)</f>
        <v>1.3390941597139452</v>
      </c>
      <c r="J11656" s="21">
        <f>+(B11656-$K$1)/7</f>
        <v>43</v>
      </c>
    </row>
    <row r="11657" spans="1:10" ht="21.95" customHeight="1" x14ac:dyDescent="0.15">
      <c r="A11657" s="6" t="s">
        <v>324</v>
      </c>
      <c r="B11657" s="4" t="s">
        <v>92</v>
      </c>
      <c r="C11657" s="4" t="s">
        <v>249</v>
      </c>
      <c r="D11657" s="4" t="s">
        <v>325</v>
      </c>
      <c r="E11657" s="5">
        <v>10.06</v>
      </c>
    </row>
    <row r="11658" spans="1:10" ht="21.95" customHeight="1" x14ac:dyDescent="0.15">
      <c r="A11658" s="6" t="s">
        <v>324</v>
      </c>
      <c r="B11658" s="4" t="s">
        <v>92</v>
      </c>
      <c r="C11658" s="4" t="s">
        <v>249</v>
      </c>
      <c r="D11658" s="4" t="s">
        <v>252</v>
      </c>
      <c r="E11658" s="5">
        <v>10.82</v>
      </c>
    </row>
    <row r="11659" spans="1:10" ht="21.95" customHeight="1" x14ac:dyDescent="0.15">
      <c r="A11659" s="6" t="s">
        <v>324</v>
      </c>
      <c r="B11659" s="4" t="s">
        <v>92</v>
      </c>
      <c r="C11659" s="4" t="s">
        <v>249</v>
      </c>
      <c r="D11659" s="4" t="s">
        <v>252</v>
      </c>
      <c r="E11659" s="5">
        <v>6.65</v>
      </c>
    </row>
    <row r="11660" spans="1:10" ht="21.95" customHeight="1" x14ac:dyDescent="0.15">
      <c r="A11660" s="6" t="s">
        <v>324</v>
      </c>
      <c r="B11660" s="4" t="s">
        <v>199</v>
      </c>
      <c r="C11660" s="4" t="s">
        <v>249</v>
      </c>
      <c r="D11660" s="4" t="s">
        <v>254</v>
      </c>
      <c r="E11660" s="5">
        <v>9.86</v>
      </c>
    </row>
    <row r="11661" spans="1:10" ht="21.95" customHeight="1" x14ac:dyDescent="0.15">
      <c r="A11661" s="6" t="s">
        <v>324</v>
      </c>
      <c r="B11661" s="4" t="s">
        <v>199</v>
      </c>
      <c r="C11661" s="4" t="s">
        <v>249</v>
      </c>
      <c r="D11661" s="4" t="s">
        <v>254</v>
      </c>
      <c r="E11661" s="5">
        <v>5.09</v>
      </c>
    </row>
    <row r="11662" spans="1:10" ht="21.95" customHeight="1" x14ac:dyDescent="0.15">
      <c r="A11662" s="6" t="s">
        <v>324</v>
      </c>
      <c r="B11662" s="4" t="s">
        <v>199</v>
      </c>
      <c r="C11662" s="4" t="s">
        <v>249</v>
      </c>
      <c r="D11662" s="4" t="s">
        <v>325</v>
      </c>
      <c r="E11662" s="5">
        <v>9.74</v>
      </c>
    </row>
    <row r="11663" spans="1:10" ht="21.95" customHeight="1" x14ac:dyDescent="0.15">
      <c r="A11663" s="6" t="s">
        <v>324</v>
      </c>
      <c r="B11663" s="4" t="s">
        <v>199</v>
      </c>
      <c r="C11663" s="4" t="s">
        <v>249</v>
      </c>
      <c r="D11663" s="4" t="s">
        <v>325</v>
      </c>
      <c r="E11663" s="5">
        <v>11.54</v>
      </c>
    </row>
    <row r="11664" spans="1:10" ht="21.95" customHeight="1" x14ac:dyDescent="0.15">
      <c r="A11664" s="6" t="s">
        <v>324</v>
      </c>
      <c r="B11664" s="4" t="s">
        <v>93</v>
      </c>
      <c r="C11664" s="4" t="s">
        <v>249</v>
      </c>
      <c r="D11664" s="4" t="s">
        <v>254</v>
      </c>
      <c r="E11664" s="5">
        <v>10.89</v>
      </c>
      <c r="F11664" t="s">
        <v>354</v>
      </c>
    </row>
    <row r="11665" spans="1:10" ht="21.95" customHeight="1" x14ac:dyDescent="0.15">
      <c r="A11665" s="6" t="s">
        <v>324</v>
      </c>
      <c r="B11665" s="4" t="s">
        <v>93</v>
      </c>
      <c r="C11665" s="4" t="s">
        <v>249</v>
      </c>
      <c r="D11665" s="4" t="s">
        <v>325</v>
      </c>
      <c r="E11665" s="5">
        <v>10.68</v>
      </c>
    </row>
    <row r="11666" spans="1:10" ht="21.95" customHeight="1" x14ac:dyDescent="0.15">
      <c r="A11666" s="6" t="s">
        <v>324</v>
      </c>
      <c r="B11666" s="4" t="s">
        <v>201</v>
      </c>
      <c r="C11666" s="4" t="s">
        <v>249</v>
      </c>
      <c r="D11666" s="4" t="s">
        <v>254</v>
      </c>
      <c r="E11666" s="5">
        <v>9.24</v>
      </c>
    </row>
    <row r="11667" spans="1:10" ht="21.95" customHeight="1" x14ac:dyDescent="0.15">
      <c r="A11667" s="6" t="s">
        <v>324</v>
      </c>
      <c r="B11667" s="4" t="s">
        <v>201</v>
      </c>
      <c r="C11667" s="4" t="s">
        <v>249</v>
      </c>
      <c r="D11667" s="4" t="s">
        <v>325</v>
      </c>
      <c r="E11667" s="5">
        <v>11.14</v>
      </c>
    </row>
    <row r="11668" spans="1:10" ht="21.95" customHeight="1" x14ac:dyDescent="0.15">
      <c r="A11668" s="6" t="s">
        <v>324</v>
      </c>
      <c r="B11668" s="4" t="s">
        <v>94</v>
      </c>
      <c r="C11668" s="4" t="s">
        <v>249</v>
      </c>
      <c r="D11668" s="4" t="s">
        <v>253</v>
      </c>
      <c r="E11668" s="5">
        <v>6.49</v>
      </c>
      <c r="F11668" t="s">
        <v>353</v>
      </c>
      <c r="G11668" s="17">
        <f>+E11668+E11669+E11670+E11671+E11672+E11673+E11674+E11675</f>
        <v>85.600000000000009</v>
      </c>
      <c r="H11668" s="17">
        <f>E11676+E11677+E11678+E11679</f>
        <v>46.98</v>
      </c>
      <c r="I11668" s="18">
        <f>+(G11668/4)/(H11668/3)</f>
        <v>1.3665389527458496</v>
      </c>
      <c r="J11668" s="21">
        <f>+(B11668-$K$1)/7</f>
        <v>44</v>
      </c>
    </row>
    <row r="11669" spans="1:10" ht="21.95" customHeight="1" x14ac:dyDescent="0.15">
      <c r="A11669" s="6" t="s">
        <v>324</v>
      </c>
      <c r="B11669" s="4" t="s">
        <v>94</v>
      </c>
      <c r="C11669" s="4" t="s">
        <v>249</v>
      </c>
      <c r="D11669" s="4" t="s">
        <v>254</v>
      </c>
      <c r="E11669" s="5">
        <v>10.57</v>
      </c>
    </row>
    <row r="11670" spans="1:10" ht="21.95" customHeight="1" x14ac:dyDescent="0.15">
      <c r="A11670" s="6" t="s">
        <v>324</v>
      </c>
      <c r="B11670" s="4" t="s">
        <v>94</v>
      </c>
      <c r="C11670" s="4" t="s">
        <v>249</v>
      </c>
      <c r="D11670" s="4" t="s">
        <v>252</v>
      </c>
      <c r="E11670" s="5">
        <v>8.5</v>
      </c>
    </row>
    <row r="11671" spans="1:10" ht="21.95" customHeight="1" x14ac:dyDescent="0.15">
      <c r="A11671" s="6" t="s">
        <v>324</v>
      </c>
      <c r="B11671" s="4" t="s">
        <v>94</v>
      </c>
      <c r="C11671" s="4" t="s">
        <v>249</v>
      </c>
      <c r="D11671" s="4" t="s">
        <v>252</v>
      </c>
      <c r="E11671" s="5">
        <v>7.95</v>
      </c>
    </row>
    <row r="11672" spans="1:10" ht="21.95" customHeight="1" x14ac:dyDescent="0.15">
      <c r="A11672" s="6" t="s">
        <v>324</v>
      </c>
      <c r="B11672" s="4" t="s">
        <v>202</v>
      </c>
      <c r="C11672" s="4" t="s">
        <v>249</v>
      </c>
      <c r="D11672" s="4" t="s">
        <v>254</v>
      </c>
      <c r="E11672" s="5">
        <v>14.25</v>
      </c>
    </row>
    <row r="11673" spans="1:10" ht="21.95" customHeight="1" x14ac:dyDescent="0.15">
      <c r="A11673" s="6" t="s">
        <v>324</v>
      </c>
      <c r="B11673" s="4" t="s">
        <v>202</v>
      </c>
      <c r="C11673" s="4" t="s">
        <v>249</v>
      </c>
      <c r="D11673" s="4" t="s">
        <v>325</v>
      </c>
      <c r="E11673" s="5">
        <v>10.24</v>
      </c>
    </row>
    <row r="11674" spans="1:10" ht="21.95" customHeight="1" x14ac:dyDescent="0.15">
      <c r="A11674" s="6" t="s">
        <v>324</v>
      </c>
      <c r="B11674" s="4" t="s">
        <v>202</v>
      </c>
      <c r="C11674" s="4" t="s">
        <v>249</v>
      </c>
      <c r="D11674" s="4" t="s">
        <v>325</v>
      </c>
      <c r="E11674" s="5">
        <v>12.87</v>
      </c>
    </row>
    <row r="11675" spans="1:10" ht="21.95" customHeight="1" x14ac:dyDescent="0.15">
      <c r="A11675" s="6" t="s">
        <v>324</v>
      </c>
      <c r="B11675" s="4" t="s">
        <v>95</v>
      </c>
      <c r="C11675" s="4" t="s">
        <v>249</v>
      </c>
      <c r="D11675" s="4" t="s">
        <v>325</v>
      </c>
      <c r="E11675" s="5">
        <v>14.73</v>
      </c>
      <c r="F11675" t="s">
        <v>354</v>
      </c>
    </row>
    <row r="11676" spans="1:10" ht="21.95" customHeight="1" x14ac:dyDescent="0.15">
      <c r="A11676" s="9" t="s">
        <v>324</v>
      </c>
      <c r="B11676" s="4" t="s">
        <v>95</v>
      </c>
      <c r="C11676" s="4" t="s">
        <v>249</v>
      </c>
      <c r="D11676" s="4" t="s">
        <v>250</v>
      </c>
      <c r="E11676" s="5">
        <v>13.59</v>
      </c>
    </row>
    <row r="11677" spans="1:10" ht="21.95" customHeight="1" x14ac:dyDescent="0.15">
      <c r="A11677" s="6" t="s">
        <v>324</v>
      </c>
      <c r="B11677" s="4" t="s">
        <v>203</v>
      </c>
      <c r="C11677" s="4" t="s">
        <v>249</v>
      </c>
      <c r="D11677" s="4" t="s">
        <v>254</v>
      </c>
      <c r="E11677" s="5">
        <v>9.91</v>
      </c>
    </row>
    <row r="11678" spans="1:10" ht="21.95" customHeight="1" x14ac:dyDescent="0.15">
      <c r="A11678" s="6" t="s">
        <v>324</v>
      </c>
      <c r="B11678" s="4" t="s">
        <v>203</v>
      </c>
      <c r="C11678" s="4" t="s">
        <v>249</v>
      </c>
      <c r="D11678" s="4" t="s">
        <v>325</v>
      </c>
      <c r="E11678" s="5">
        <v>12.41</v>
      </c>
    </row>
    <row r="11679" spans="1:10" ht="21.95" customHeight="1" x14ac:dyDescent="0.15">
      <c r="A11679" s="6" t="s">
        <v>324</v>
      </c>
      <c r="B11679" s="4" t="s">
        <v>96</v>
      </c>
      <c r="C11679" s="4" t="s">
        <v>249</v>
      </c>
      <c r="D11679" s="4" t="s">
        <v>254</v>
      </c>
      <c r="E11679" s="5">
        <v>11.07</v>
      </c>
      <c r="F11679" t="s">
        <v>353</v>
      </c>
      <c r="G11679" s="17">
        <f>+E11679+E11680+E11681+E11682+E11683+E11684+E11685</f>
        <v>71.3</v>
      </c>
      <c r="H11679" s="17">
        <f>E11687+E11688+E11689+E11686</f>
        <v>42.980000000000004</v>
      </c>
      <c r="I11679" s="18">
        <f>+(G11679/4)/(H11679/3)</f>
        <v>1.2441833410888783</v>
      </c>
      <c r="J11679" s="21">
        <f>+(B11679-$K$1)/7</f>
        <v>45</v>
      </c>
    </row>
    <row r="11680" spans="1:10" ht="21.95" customHeight="1" x14ac:dyDescent="0.15">
      <c r="A11680" s="6" t="s">
        <v>324</v>
      </c>
      <c r="B11680" s="4" t="s">
        <v>96</v>
      </c>
      <c r="C11680" s="4" t="s">
        <v>249</v>
      </c>
      <c r="D11680" s="4" t="s">
        <v>254</v>
      </c>
      <c r="E11680" s="5">
        <v>6.95</v>
      </c>
    </row>
    <row r="11681" spans="1:10" ht="21.95" customHeight="1" x14ac:dyDescent="0.15">
      <c r="A11681" s="6" t="s">
        <v>324</v>
      </c>
      <c r="B11681" s="4" t="s">
        <v>96</v>
      </c>
      <c r="C11681" s="4" t="s">
        <v>249</v>
      </c>
      <c r="D11681" s="4" t="s">
        <v>325</v>
      </c>
      <c r="E11681" s="5">
        <v>10.61</v>
      </c>
    </row>
    <row r="11682" spans="1:10" ht="21.95" customHeight="1" x14ac:dyDescent="0.15">
      <c r="A11682" s="6" t="s">
        <v>324</v>
      </c>
      <c r="B11682" s="4" t="s">
        <v>96</v>
      </c>
      <c r="C11682" s="4" t="s">
        <v>249</v>
      </c>
      <c r="D11682" s="4" t="s">
        <v>325</v>
      </c>
      <c r="E11682" s="5">
        <v>10.34</v>
      </c>
    </row>
    <row r="11683" spans="1:10" ht="21.95" customHeight="1" x14ac:dyDescent="0.15">
      <c r="A11683" s="6" t="s">
        <v>324</v>
      </c>
      <c r="B11683" s="4" t="s">
        <v>205</v>
      </c>
      <c r="C11683" s="4" t="s">
        <v>249</v>
      </c>
      <c r="D11683" s="4" t="s">
        <v>254</v>
      </c>
      <c r="E11683" s="5">
        <v>12.15</v>
      </c>
    </row>
    <row r="11684" spans="1:10" ht="21.95" customHeight="1" x14ac:dyDescent="0.15">
      <c r="A11684" s="6" t="s">
        <v>324</v>
      </c>
      <c r="B11684" s="4" t="s">
        <v>205</v>
      </c>
      <c r="C11684" s="4" t="s">
        <v>249</v>
      </c>
      <c r="D11684" s="4" t="s">
        <v>250</v>
      </c>
      <c r="E11684" s="5">
        <v>9.5299999999999994</v>
      </c>
    </row>
    <row r="11685" spans="1:10" ht="21.95" customHeight="1" x14ac:dyDescent="0.15">
      <c r="A11685" s="6" t="s">
        <v>324</v>
      </c>
      <c r="B11685" s="4" t="s">
        <v>205</v>
      </c>
      <c r="C11685" s="4" t="s">
        <v>249</v>
      </c>
      <c r="D11685" s="4" t="s">
        <v>250</v>
      </c>
      <c r="E11685" s="5">
        <v>10.65</v>
      </c>
    </row>
    <row r="11686" spans="1:10" ht="21.95" customHeight="1" x14ac:dyDescent="0.15">
      <c r="A11686" s="6" t="s">
        <v>324</v>
      </c>
      <c r="B11686" s="4" t="s">
        <v>97</v>
      </c>
      <c r="C11686" s="4" t="s">
        <v>249</v>
      </c>
      <c r="D11686" s="4" t="s">
        <v>254</v>
      </c>
      <c r="E11686" s="5">
        <v>10.73</v>
      </c>
      <c r="F11686" t="s">
        <v>354</v>
      </c>
    </row>
    <row r="11687" spans="1:10" ht="21.95" customHeight="1" x14ac:dyDescent="0.15">
      <c r="A11687" s="6" t="s">
        <v>324</v>
      </c>
      <c r="B11687" s="4" t="s">
        <v>97</v>
      </c>
      <c r="C11687" s="4" t="s">
        <v>249</v>
      </c>
      <c r="D11687" s="4" t="s">
        <v>325</v>
      </c>
      <c r="E11687" s="5">
        <v>11.21</v>
      </c>
    </row>
    <row r="11688" spans="1:10" ht="21.95" customHeight="1" x14ac:dyDescent="0.15">
      <c r="A11688" s="6" t="s">
        <v>324</v>
      </c>
      <c r="B11688" s="4" t="s">
        <v>206</v>
      </c>
      <c r="C11688" s="4" t="s">
        <v>249</v>
      </c>
      <c r="D11688" s="4" t="s">
        <v>254</v>
      </c>
      <c r="E11688" s="5">
        <v>8.9700000000000006</v>
      </c>
    </row>
    <row r="11689" spans="1:10" ht="21.95" customHeight="1" x14ac:dyDescent="0.15">
      <c r="A11689" s="6" t="s">
        <v>324</v>
      </c>
      <c r="B11689" s="4" t="s">
        <v>206</v>
      </c>
      <c r="C11689" s="4" t="s">
        <v>249</v>
      </c>
      <c r="D11689" s="4" t="s">
        <v>325</v>
      </c>
      <c r="E11689" s="5">
        <v>12.07</v>
      </c>
    </row>
    <row r="11690" spans="1:10" ht="21.95" customHeight="1" x14ac:dyDescent="0.15">
      <c r="A11690" s="6" t="s">
        <v>324</v>
      </c>
      <c r="B11690" s="4" t="s">
        <v>98</v>
      </c>
      <c r="C11690" s="4" t="s">
        <v>249</v>
      </c>
      <c r="D11690" s="4" t="s">
        <v>254</v>
      </c>
      <c r="E11690" s="5">
        <v>11.94</v>
      </c>
      <c r="F11690" t="s">
        <v>353</v>
      </c>
      <c r="G11690" s="17">
        <f>+E11690+E11691+E11692+E11693+E11694+E11695+E11696+E11697</f>
        <v>79.330000000000013</v>
      </c>
      <c r="H11690" s="17">
        <f>E11698+E11699+E11700+E11701</f>
        <v>41.97</v>
      </c>
      <c r="I11690" s="18">
        <f>+(G11690/4)/(H11690/3)</f>
        <v>1.4176197283774126</v>
      </c>
      <c r="J11690" s="21">
        <f>+(B11690-$K$1)/7</f>
        <v>46</v>
      </c>
    </row>
    <row r="11691" spans="1:10" ht="21.95" customHeight="1" x14ac:dyDescent="0.15">
      <c r="A11691" s="6" t="s">
        <v>324</v>
      </c>
      <c r="B11691" s="4" t="s">
        <v>98</v>
      </c>
      <c r="C11691" s="4" t="s">
        <v>249</v>
      </c>
      <c r="D11691" s="4" t="s">
        <v>254</v>
      </c>
      <c r="E11691" s="5">
        <v>7.57</v>
      </c>
    </row>
    <row r="11692" spans="1:10" ht="21.95" customHeight="1" x14ac:dyDescent="0.15">
      <c r="A11692" s="6" t="s">
        <v>324</v>
      </c>
      <c r="B11692" s="4" t="s">
        <v>98</v>
      </c>
      <c r="C11692" s="4" t="s">
        <v>249</v>
      </c>
      <c r="D11692" s="4" t="s">
        <v>325</v>
      </c>
      <c r="E11692" s="5">
        <v>11.06</v>
      </c>
    </row>
    <row r="11693" spans="1:10" ht="21.95" customHeight="1" x14ac:dyDescent="0.15">
      <c r="A11693" s="6" t="s">
        <v>324</v>
      </c>
      <c r="B11693" s="4" t="s">
        <v>98</v>
      </c>
      <c r="C11693" s="4" t="s">
        <v>249</v>
      </c>
      <c r="D11693" s="4" t="s">
        <v>325</v>
      </c>
      <c r="E11693" s="5">
        <v>9.92</v>
      </c>
    </row>
    <row r="11694" spans="1:10" ht="21.95" customHeight="1" x14ac:dyDescent="0.15">
      <c r="A11694" s="6" t="s">
        <v>324</v>
      </c>
      <c r="B11694" s="4" t="s">
        <v>207</v>
      </c>
      <c r="C11694" s="4" t="s">
        <v>249</v>
      </c>
      <c r="D11694" s="4" t="s">
        <v>254</v>
      </c>
      <c r="E11694" s="5">
        <v>12.08</v>
      </c>
    </row>
    <row r="11695" spans="1:10" ht="21.95" customHeight="1" x14ac:dyDescent="0.15">
      <c r="A11695" s="6" t="s">
        <v>324</v>
      </c>
      <c r="B11695" s="4" t="s">
        <v>207</v>
      </c>
      <c r="C11695" s="4" t="s">
        <v>249</v>
      </c>
      <c r="D11695" s="4" t="s">
        <v>254</v>
      </c>
      <c r="E11695" s="5">
        <v>2.71</v>
      </c>
    </row>
    <row r="11696" spans="1:10" ht="21.95" customHeight="1" x14ac:dyDescent="0.15">
      <c r="A11696" s="6" t="s">
        <v>324</v>
      </c>
      <c r="B11696" s="4" t="s">
        <v>207</v>
      </c>
      <c r="C11696" s="4" t="s">
        <v>249</v>
      </c>
      <c r="D11696" s="4" t="s">
        <v>325</v>
      </c>
      <c r="E11696" s="5">
        <v>11.46</v>
      </c>
    </row>
    <row r="11697" spans="1:6" ht="21.95" customHeight="1" x14ac:dyDescent="0.15">
      <c r="A11697" s="6" t="s">
        <v>324</v>
      </c>
      <c r="B11697" s="4" t="s">
        <v>207</v>
      </c>
      <c r="C11697" s="4" t="s">
        <v>249</v>
      </c>
      <c r="D11697" s="4" t="s">
        <v>325</v>
      </c>
      <c r="E11697" s="5">
        <v>12.59</v>
      </c>
    </row>
    <row r="11698" spans="1:6" ht="21.95" customHeight="1" x14ac:dyDescent="0.15">
      <c r="A11698" s="6" t="s">
        <v>324</v>
      </c>
      <c r="B11698" s="4" t="s">
        <v>99</v>
      </c>
      <c r="C11698" s="4" t="s">
        <v>249</v>
      </c>
      <c r="D11698" s="4" t="s">
        <v>254</v>
      </c>
      <c r="E11698" s="5">
        <v>10.31</v>
      </c>
      <c r="F11698" t="s">
        <v>354</v>
      </c>
    </row>
    <row r="11699" spans="1:6" ht="21.95" customHeight="1" x14ac:dyDescent="0.15">
      <c r="A11699" s="6" t="s">
        <v>324</v>
      </c>
      <c r="B11699" s="4" t="s">
        <v>99</v>
      </c>
      <c r="C11699" s="4" t="s">
        <v>249</v>
      </c>
      <c r="D11699" s="4" t="s">
        <v>325</v>
      </c>
      <c r="E11699" s="5">
        <v>10.8</v>
      </c>
    </row>
    <row r="11700" spans="1:6" ht="21.95" customHeight="1" x14ac:dyDescent="0.15">
      <c r="A11700" s="6" t="s">
        <v>324</v>
      </c>
      <c r="B11700" s="4" t="s">
        <v>208</v>
      </c>
      <c r="C11700" s="4" t="s">
        <v>249</v>
      </c>
      <c r="D11700" s="4" t="s">
        <v>254</v>
      </c>
      <c r="E11700" s="5">
        <v>9.5299999999999994</v>
      </c>
    </row>
    <row r="11701" spans="1:6" ht="21.95" customHeight="1" x14ac:dyDescent="0.15">
      <c r="A11701" s="6" t="s">
        <v>324</v>
      </c>
      <c r="B11701" s="4" t="s">
        <v>208</v>
      </c>
      <c r="C11701" s="4" t="s">
        <v>249</v>
      </c>
      <c r="D11701" s="4" t="s">
        <v>325</v>
      </c>
      <c r="E11701" s="5">
        <v>11.33</v>
      </c>
    </row>
    <row r="11702" spans="1:6" ht="21.95" customHeight="1" x14ac:dyDescent="0.15">
      <c r="A11702" s="6" t="s">
        <v>324</v>
      </c>
      <c r="B11702" s="4" t="s">
        <v>100</v>
      </c>
      <c r="C11702" s="4" t="s">
        <v>249</v>
      </c>
      <c r="D11702" s="4" t="s">
        <v>254</v>
      </c>
      <c r="E11702" s="5">
        <v>10.130000000000001</v>
      </c>
      <c r="F11702" s="13" t="s">
        <v>353</v>
      </c>
    </row>
    <row r="11703" spans="1:6" ht="21.95" customHeight="1" x14ac:dyDescent="0.15">
      <c r="A11703" s="6" t="s">
        <v>324</v>
      </c>
      <c r="B11703" s="4" t="s">
        <v>100</v>
      </c>
      <c r="C11703" s="4" t="s">
        <v>249</v>
      </c>
      <c r="D11703" s="4" t="s">
        <v>254</v>
      </c>
      <c r="E11703" s="5">
        <v>7.26</v>
      </c>
      <c r="F11703" s="13"/>
    </row>
    <row r="11704" spans="1:6" ht="21.95" customHeight="1" x14ac:dyDescent="0.15">
      <c r="A11704" s="6" t="s">
        <v>324</v>
      </c>
      <c r="B11704" s="4" t="s">
        <v>100</v>
      </c>
      <c r="C11704" s="4" t="s">
        <v>249</v>
      </c>
      <c r="D11704" s="4" t="s">
        <v>325</v>
      </c>
      <c r="E11704" s="5">
        <v>10.45</v>
      </c>
      <c r="F11704" s="13"/>
    </row>
    <row r="11705" spans="1:6" ht="21.95" customHeight="1" x14ac:dyDescent="0.15">
      <c r="A11705" s="6" t="s">
        <v>324</v>
      </c>
      <c r="B11705" s="4" t="s">
        <v>100</v>
      </c>
      <c r="C11705" s="4" t="s">
        <v>249</v>
      </c>
      <c r="D11705" s="4" t="s">
        <v>325</v>
      </c>
      <c r="E11705" s="5">
        <v>10.57</v>
      </c>
      <c r="F11705" s="13"/>
    </row>
    <row r="11706" spans="1:6" ht="21.95" customHeight="1" x14ac:dyDescent="0.15">
      <c r="A11706" s="6" t="s">
        <v>324</v>
      </c>
      <c r="B11706" s="4" t="s">
        <v>209</v>
      </c>
      <c r="C11706" s="4" t="s">
        <v>249</v>
      </c>
      <c r="D11706" s="4" t="s">
        <v>254</v>
      </c>
      <c r="E11706" s="5">
        <v>9.6</v>
      </c>
      <c r="F11706" s="13"/>
    </row>
    <row r="11707" spans="1:6" ht="21.95" customHeight="1" x14ac:dyDescent="0.15">
      <c r="A11707" s="6" t="s">
        <v>324</v>
      </c>
      <c r="B11707" s="4" t="s">
        <v>209</v>
      </c>
      <c r="C11707" s="4" t="s">
        <v>249</v>
      </c>
      <c r="D11707" s="4" t="s">
        <v>254</v>
      </c>
      <c r="E11707" s="5">
        <v>5.44</v>
      </c>
      <c r="F11707" s="13"/>
    </row>
    <row r="11708" spans="1:6" ht="21.95" customHeight="1" x14ac:dyDescent="0.15">
      <c r="A11708" s="6" t="s">
        <v>324</v>
      </c>
      <c r="B11708" s="4" t="s">
        <v>209</v>
      </c>
      <c r="C11708" s="4" t="s">
        <v>249</v>
      </c>
      <c r="D11708" s="4" t="s">
        <v>325</v>
      </c>
      <c r="E11708" s="5">
        <v>9.43</v>
      </c>
      <c r="F11708" s="13"/>
    </row>
    <row r="11709" spans="1:6" ht="21.95" customHeight="1" x14ac:dyDescent="0.15">
      <c r="A11709" s="6" t="s">
        <v>324</v>
      </c>
      <c r="B11709" s="4" t="s">
        <v>209</v>
      </c>
      <c r="C11709" s="4" t="s">
        <v>249</v>
      </c>
      <c r="D11709" s="4" t="s">
        <v>325</v>
      </c>
      <c r="E11709" s="5">
        <v>11.85</v>
      </c>
      <c r="F11709" s="13"/>
    </row>
    <row r="11710" spans="1:6" ht="21.95" customHeight="1" x14ac:dyDescent="0.15">
      <c r="A11710" s="6" t="s">
        <v>324</v>
      </c>
      <c r="B11710" s="4" t="s">
        <v>210</v>
      </c>
      <c r="C11710" s="4" t="s">
        <v>249</v>
      </c>
      <c r="D11710" s="4" t="s">
        <v>254</v>
      </c>
      <c r="E11710" s="5">
        <v>6.28</v>
      </c>
      <c r="F11710" s="13" t="s">
        <v>354</v>
      </c>
    </row>
    <row r="11711" spans="1:6" ht="21.95" customHeight="1" x14ac:dyDescent="0.15">
      <c r="A11711" s="6" t="s">
        <v>324</v>
      </c>
      <c r="B11711" s="4" t="s">
        <v>210</v>
      </c>
      <c r="C11711" s="4" t="s">
        <v>249</v>
      </c>
      <c r="D11711" s="4" t="s">
        <v>325</v>
      </c>
      <c r="E11711" s="5">
        <v>8.84</v>
      </c>
      <c r="F11711" s="13"/>
    </row>
    <row r="11712" spans="1:6" ht="21.95" customHeight="1" x14ac:dyDescent="0.15">
      <c r="A11712" s="6" t="s">
        <v>324</v>
      </c>
      <c r="B11712" s="4" t="s">
        <v>101</v>
      </c>
      <c r="C11712" s="4" t="s">
        <v>249</v>
      </c>
      <c r="D11712" s="4" t="s">
        <v>254</v>
      </c>
      <c r="E11712" s="5">
        <v>14.8</v>
      </c>
      <c r="F11712" s="13" t="s">
        <v>353</v>
      </c>
    </row>
    <row r="11713" spans="1:10" ht="21.95" customHeight="1" x14ac:dyDescent="0.15">
      <c r="A11713" s="6" t="s">
        <v>324</v>
      </c>
      <c r="B11713" s="4" t="s">
        <v>101</v>
      </c>
      <c r="C11713" s="4" t="s">
        <v>249</v>
      </c>
      <c r="D11713" s="4" t="s">
        <v>254</v>
      </c>
      <c r="E11713" s="5">
        <v>9.8000000000000007</v>
      </c>
      <c r="F11713" s="13"/>
    </row>
    <row r="11714" spans="1:10" ht="21.95" customHeight="1" x14ac:dyDescent="0.15">
      <c r="A11714" s="6" t="s">
        <v>324</v>
      </c>
      <c r="B11714" s="4" t="s">
        <v>101</v>
      </c>
      <c r="C11714" s="4" t="s">
        <v>249</v>
      </c>
      <c r="D11714" s="4" t="s">
        <v>254</v>
      </c>
      <c r="E11714" s="5">
        <v>7.19</v>
      </c>
      <c r="F11714" s="13"/>
    </row>
    <row r="11715" spans="1:10" ht="21.95" customHeight="1" x14ac:dyDescent="0.15">
      <c r="A11715" s="6" t="s">
        <v>324</v>
      </c>
      <c r="B11715" s="4" t="s">
        <v>101</v>
      </c>
      <c r="C11715" s="4" t="s">
        <v>249</v>
      </c>
      <c r="D11715" s="4" t="s">
        <v>325</v>
      </c>
      <c r="E11715" s="5">
        <v>15.56</v>
      </c>
      <c r="F11715" s="13"/>
    </row>
    <row r="11716" spans="1:10" ht="21.95" customHeight="1" x14ac:dyDescent="0.15">
      <c r="A11716" s="6" t="s">
        <v>324</v>
      </c>
      <c r="B11716" s="4" t="s">
        <v>101</v>
      </c>
      <c r="C11716" s="4" t="s">
        <v>249</v>
      </c>
      <c r="D11716" s="4" t="s">
        <v>325</v>
      </c>
      <c r="E11716" s="5">
        <v>11.36</v>
      </c>
      <c r="F11716" s="13"/>
    </row>
    <row r="11717" spans="1:10" ht="21.95" customHeight="1" x14ac:dyDescent="0.15">
      <c r="A11717" s="6" t="s">
        <v>324</v>
      </c>
      <c r="B11717" s="4" t="s">
        <v>101</v>
      </c>
      <c r="C11717" s="4" t="s">
        <v>249</v>
      </c>
      <c r="D11717" s="4" t="s">
        <v>325</v>
      </c>
      <c r="E11717" s="5">
        <v>8.8699999999999992</v>
      </c>
      <c r="F11717" s="13"/>
    </row>
    <row r="11718" spans="1:10" ht="21.95" customHeight="1" x14ac:dyDescent="0.15">
      <c r="A11718" s="6" t="s">
        <v>324</v>
      </c>
      <c r="B11718" s="4" t="s">
        <v>211</v>
      </c>
      <c r="C11718" s="4" t="s">
        <v>249</v>
      </c>
      <c r="D11718" s="4" t="s">
        <v>254</v>
      </c>
      <c r="E11718" s="5">
        <v>11.77</v>
      </c>
      <c r="F11718" s="13"/>
    </row>
    <row r="11719" spans="1:10" ht="21.95" customHeight="1" x14ac:dyDescent="0.15">
      <c r="A11719" s="6" t="s">
        <v>324</v>
      </c>
      <c r="B11719" s="4" t="s">
        <v>211</v>
      </c>
      <c r="C11719" s="4" t="s">
        <v>249</v>
      </c>
      <c r="D11719" s="4" t="s">
        <v>254</v>
      </c>
      <c r="E11719" s="5">
        <v>7.07</v>
      </c>
      <c r="F11719" s="13"/>
    </row>
    <row r="11720" spans="1:10" ht="21.95" customHeight="1" x14ac:dyDescent="0.15">
      <c r="A11720" s="6" t="s">
        <v>324</v>
      </c>
      <c r="B11720" s="4" t="s">
        <v>211</v>
      </c>
      <c r="C11720" s="4" t="s">
        <v>249</v>
      </c>
      <c r="D11720" s="4" t="s">
        <v>325</v>
      </c>
      <c r="E11720" s="5">
        <v>14.12</v>
      </c>
      <c r="F11720" s="13"/>
    </row>
    <row r="11721" spans="1:10" ht="21.95" customHeight="1" x14ac:dyDescent="0.15">
      <c r="A11721" s="6" t="s">
        <v>324</v>
      </c>
      <c r="B11721" s="4" t="s">
        <v>211</v>
      </c>
      <c r="C11721" s="4" t="s">
        <v>249</v>
      </c>
      <c r="D11721" s="4" t="s">
        <v>325</v>
      </c>
      <c r="E11721" s="5">
        <v>16.149999999999999</v>
      </c>
      <c r="F11721" s="13"/>
    </row>
    <row r="11722" spans="1:10" ht="21.95" customHeight="1" x14ac:dyDescent="0.15">
      <c r="A11722" s="9" t="s">
        <v>324</v>
      </c>
      <c r="B11722" s="4" t="s">
        <v>102</v>
      </c>
      <c r="C11722" s="4" t="s">
        <v>249</v>
      </c>
      <c r="D11722" s="4" t="s">
        <v>254</v>
      </c>
      <c r="E11722" s="5">
        <v>10.4</v>
      </c>
      <c r="F11722" s="13" t="s">
        <v>354</v>
      </c>
    </row>
    <row r="11723" spans="1:10" ht="21.95" customHeight="1" x14ac:dyDescent="0.15">
      <c r="A11723" s="6" t="s">
        <v>324</v>
      </c>
      <c r="B11723" s="4" t="s">
        <v>102</v>
      </c>
      <c r="C11723" s="4" t="s">
        <v>249</v>
      </c>
      <c r="D11723" s="4" t="s">
        <v>252</v>
      </c>
      <c r="E11723" s="5">
        <v>11.22</v>
      </c>
    </row>
    <row r="11724" spans="1:10" ht="21.95" customHeight="1" x14ac:dyDescent="0.15">
      <c r="A11724" s="6" t="s">
        <v>324</v>
      </c>
      <c r="B11724" s="4" t="s">
        <v>212</v>
      </c>
      <c r="C11724" s="4" t="s">
        <v>249</v>
      </c>
      <c r="D11724" s="4" t="s">
        <v>254</v>
      </c>
      <c r="E11724" s="5">
        <v>9.83</v>
      </c>
    </row>
    <row r="11725" spans="1:10" ht="21.95" customHeight="1" x14ac:dyDescent="0.15">
      <c r="A11725" s="6" t="s">
        <v>324</v>
      </c>
      <c r="B11725" s="4" t="s">
        <v>212</v>
      </c>
      <c r="C11725" s="4" t="s">
        <v>249</v>
      </c>
      <c r="D11725" s="4" t="s">
        <v>325</v>
      </c>
      <c r="E11725" s="5">
        <v>12.59</v>
      </c>
    </row>
    <row r="11726" spans="1:10" ht="21.95" customHeight="1" x14ac:dyDescent="0.15">
      <c r="A11726" s="6" t="s">
        <v>324</v>
      </c>
      <c r="B11726" s="4" t="s">
        <v>103</v>
      </c>
      <c r="C11726" s="4" t="s">
        <v>249</v>
      </c>
      <c r="D11726" s="4" t="s">
        <v>325</v>
      </c>
      <c r="E11726" s="5">
        <v>10.27</v>
      </c>
      <c r="F11726" t="s">
        <v>353</v>
      </c>
      <c r="G11726" s="17">
        <f>+E11726+E11727+E11728+E11729+E11730+E11731+E11732+E11733</f>
        <v>74.449999999999989</v>
      </c>
      <c r="H11726" s="17">
        <f>E11734+E11735+E11736+E11737</f>
        <v>39.799999999999997</v>
      </c>
      <c r="I11726" s="18">
        <f>+(G11726/4)/(H11726/3)</f>
        <v>1.4029522613065326</v>
      </c>
      <c r="J11726" s="21">
        <f>+(B11726-$K$1)/7</f>
        <v>49</v>
      </c>
    </row>
    <row r="11727" spans="1:10" ht="21.95" customHeight="1" x14ac:dyDescent="0.15">
      <c r="A11727" s="6" t="s">
        <v>324</v>
      </c>
      <c r="B11727" s="4" t="s">
        <v>103</v>
      </c>
      <c r="C11727" s="4" t="s">
        <v>249</v>
      </c>
      <c r="D11727" s="4" t="s">
        <v>325</v>
      </c>
      <c r="E11727" s="5">
        <v>10.34</v>
      </c>
    </row>
    <row r="11728" spans="1:10" ht="21.95" customHeight="1" x14ac:dyDescent="0.15">
      <c r="A11728" s="6" t="s">
        <v>324</v>
      </c>
      <c r="B11728" s="4" t="s">
        <v>103</v>
      </c>
      <c r="C11728" s="4" t="s">
        <v>249</v>
      </c>
      <c r="D11728" s="4" t="s">
        <v>252</v>
      </c>
      <c r="E11728" s="5">
        <v>12.29</v>
      </c>
    </row>
    <row r="11729" spans="1:10" ht="21.95" customHeight="1" x14ac:dyDescent="0.15">
      <c r="A11729" s="6" t="s">
        <v>324</v>
      </c>
      <c r="B11729" s="4" t="s">
        <v>103</v>
      </c>
      <c r="C11729" s="4" t="s">
        <v>249</v>
      </c>
      <c r="D11729" s="4" t="s">
        <v>252</v>
      </c>
      <c r="E11729" s="5">
        <v>6.59</v>
      </c>
    </row>
    <row r="11730" spans="1:10" ht="21.95" customHeight="1" x14ac:dyDescent="0.15">
      <c r="A11730" s="6" t="s">
        <v>324</v>
      </c>
      <c r="B11730" s="4" t="s">
        <v>213</v>
      </c>
      <c r="C11730" s="4" t="s">
        <v>249</v>
      </c>
      <c r="D11730" s="4" t="s">
        <v>254</v>
      </c>
      <c r="E11730" s="5">
        <v>8.91</v>
      </c>
    </row>
    <row r="11731" spans="1:10" ht="21.95" customHeight="1" x14ac:dyDescent="0.15">
      <c r="A11731" s="6" t="s">
        <v>324</v>
      </c>
      <c r="B11731" s="4" t="s">
        <v>213</v>
      </c>
      <c r="C11731" s="4" t="s">
        <v>249</v>
      </c>
      <c r="D11731" s="4" t="s">
        <v>254</v>
      </c>
      <c r="E11731" s="5">
        <v>5.28</v>
      </c>
    </row>
    <row r="11732" spans="1:10" ht="21.95" customHeight="1" x14ac:dyDescent="0.15">
      <c r="A11732" s="6" t="s">
        <v>324</v>
      </c>
      <c r="B11732" s="4" t="s">
        <v>213</v>
      </c>
      <c r="C11732" s="4" t="s">
        <v>249</v>
      </c>
      <c r="D11732" s="4" t="s">
        <v>325</v>
      </c>
      <c r="E11732" s="5">
        <v>9.4700000000000006</v>
      </c>
    </row>
    <row r="11733" spans="1:10" ht="21.95" customHeight="1" x14ac:dyDescent="0.15">
      <c r="A11733" s="6" t="s">
        <v>324</v>
      </c>
      <c r="B11733" s="4" t="s">
        <v>213</v>
      </c>
      <c r="C11733" s="4" t="s">
        <v>249</v>
      </c>
      <c r="D11733" s="4" t="s">
        <v>325</v>
      </c>
      <c r="E11733" s="5">
        <v>11.3</v>
      </c>
    </row>
    <row r="11734" spans="1:10" ht="21.95" customHeight="1" x14ac:dyDescent="0.15">
      <c r="A11734" s="6" t="s">
        <v>324</v>
      </c>
      <c r="B11734" s="4" t="s">
        <v>104</v>
      </c>
      <c r="C11734" s="4" t="s">
        <v>249</v>
      </c>
      <c r="D11734" s="4" t="s">
        <v>254</v>
      </c>
      <c r="E11734" s="5">
        <v>10.25</v>
      </c>
      <c r="F11734" t="s">
        <v>354</v>
      </c>
    </row>
    <row r="11735" spans="1:10" ht="21.95" customHeight="1" x14ac:dyDescent="0.15">
      <c r="A11735" s="6" t="s">
        <v>324</v>
      </c>
      <c r="B11735" s="4" t="s">
        <v>104</v>
      </c>
      <c r="C11735" s="4" t="s">
        <v>249</v>
      </c>
      <c r="D11735" s="4" t="s">
        <v>325</v>
      </c>
      <c r="E11735" s="5">
        <v>9.59</v>
      </c>
    </row>
    <row r="11736" spans="1:10" ht="21.95" customHeight="1" x14ac:dyDescent="0.15">
      <c r="A11736" s="6" t="s">
        <v>324</v>
      </c>
      <c r="B11736" s="4" t="s">
        <v>214</v>
      </c>
      <c r="C11736" s="4" t="s">
        <v>249</v>
      </c>
      <c r="D11736" s="4" t="s">
        <v>254</v>
      </c>
      <c r="E11736" s="5">
        <v>9.02</v>
      </c>
    </row>
    <row r="11737" spans="1:10" ht="21.95" customHeight="1" x14ac:dyDescent="0.15">
      <c r="A11737" s="6" t="s">
        <v>324</v>
      </c>
      <c r="B11737" s="4" t="s">
        <v>214</v>
      </c>
      <c r="C11737" s="4" t="s">
        <v>249</v>
      </c>
      <c r="D11737" s="4" t="s">
        <v>325</v>
      </c>
      <c r="E11737" s="5">
        <v>10.94</v>
      </c>
    </row>
    <row r="11738" spans="1:10" ht="21.95" customHeight="1" x14ac:dyDescent="0.15">
      <c r="A11738" s="6" t="s">
        <v>324</v>
      </c>
      <c r="B11738" s="4" t="s">
        <v>105</v>
      </c>
      <c r="C11738" s="4" t="s">
        <v>249</v>
      </c>
      <c r="D11738" s="4" t="s">
        <v>254</v>
      </c>
      <c r="E11738" s="5">
        <v>10.130000000000001</v>
      </c>
      <c r="F11738" t="s">
        <v>353</v>
      </c>
      <c r="G11738" s="17">
        <f>+E11738+E11739+E11740+E11741+E11742+E11743+E11744</f>
        <v>63.45</v>
      </c>
      <c r="H11738" s="17">
        <f>E11746+E11747+E11748+E11745</f>
        <v>32.409999999999997</v>
      </c>
      <c r="I11738" s="18">
        <f>+(G11738/4)/(H11738/3)</f>
        <v>1.4682968219685284</v>
      </c>
      <c r="J11738" s="21">
        <f>+(B11738-$K$1)/7</f>
        <v>50</v>
      </c>
    </row>
    <row r="11739" spans="1:10" ht="21.95" customHeight="1" x14ac:dyDescent="0.15">
      <c r="A11739" s="6" t="s">
        <v>324</v>
      </c>
      <c r="B11739" s="4" t="s">
        <v>105</v>
      </c>
      <c r="C11739" s="4" t="s">
        <v>249</v>
      </c>
      <c r="D11739" s="4" t="s">
        <v>254</v>
      </c>
      <c r="E11739" s="5">
        <v>6.19</v>
      </c>
    </row>
    <row r="11740" spans="1:10" ht="21.95" customHeight="1" x14ac:dyDescent="0.15">
      <c r="A11740" s="6" t="s">
        <v>324</v>
      </c>
      <c r="B11740" s="4" t="s">
        <v>105</v>
      </c>
      <c r="C11740" s="4" t="s">
        <v>249</v>
      </c>
      <c r="D11740" s="4" t="s">
        <v>325</v>
      </c>
      <c r="E11740" s="5">
        <v>9.0299999999999994</v>
      </c>
    </row>
    <row r="11741" spans="1:10" ht="21.95" customHeight="1" x14ac:dyDescent="0.15">
      <c r="A11741" s="6" t="s">
        <v>324</v>
      </c>
      <c r="B11741" s="4" t="s">
        <v>105</v>
      </c>
      <c r="C11741" s="4" t="s">
        <v>249</v>
      </c>
      <c r="D11741" s="4" t="s">
        <v>325</v>
      </c>
      <c r="E11741" s="5">
        <v>7.79</v>
      </c>
    </row>
    <row r="11742" spans="1:10" ht="21.95" customHeight="1" x14ac:dyDescent="0.15">
      <c r="A11742" s="6" t="s">
        <v>324</v>
      </c>
      <c r="B11742" s="4" t="s">
        <v>215</v>
      </c>
      <c r="C11742" s="4" t="s">
        <v>249</v>
      </c>
      <c r="D11742" s="4" t="s">
        <v>254</v>
      </c>
      <c r="E11742" s="5">
        <v>12.65</v>
      </c>
    </row>
    <row r="11743" spans="1:10" ht="21.95" customHeight="1" x14ac:dyDescent="0.15">
      <c r="A11743" s="6" t="s">
        <v>324</v>
      </c>
      <c r="B11743" s="4" t="s">
        <v>215</v>
      </c>
      <c r="C11743" s="4" t="s">
        <v>249</v>
      </c>
      <c r="D11743" s="4" t="s">
        <v>325</v>
      </c>
      <c r="E11743" s="5">
        <v>8.02</v>
      </c>
    </row>
    <row r="11744" spans="1:10" ht="21.95" customHeight="1" x14ac:dyDescent="0.15">
      <c r="A11744" s="6" t="s">
        <v>324</v>
      </c>
      <c r="B11744" s="4" t="s">
        <v>215</v>
      </c>
      <c r="C11744" s="4" t="s">
        <v>249</v>
      </c>
      <c r="D11744" s="4" t="s">
        <v>325</v>
      </c>
      <c r="E11744" s="5">
        <v>9.64</v>
      </c>
    </row>
    <row r="11745" spans="1:10" ht="21.95" customHeight="1" x14ac:dyDescent="0.15">
      <c r="A11745" s="6" t="s">
        <v>324</v>
      </c>
      <c r="B11745" s="4" t="s">
        <v>106</v>
      </c>
      <c r="C11745" s="4" t="s">
        <v>249</v>
      </c>
      <c r="D11745" s="4" t="s">
        <v>254</v>
      </c>
      <c r="E11745" s="5">
        <v>8.15</v>
      </c>
      <c r="F11745" t="s">
        <v>354</v>
      </c>
    </row>
    <row r="11746" spans="1:10" ht="21.95" customHeight="1" x14ac:dyDescent="0.15">
      <c r="A11746" s="6" t="s">
        <v>324</v>
      </c>
      <c r="B11746" s="4" t="s">
        <v>106</v>
      </c>
      <c r="C11746" s="4" t="s">
        <v>249</v>
      </c>
      <c r="D11746" s="4" t="s">
        <v>325</v>
      </c>
      <c r="E11746" s="5">
        <v>8.26</v>
      </c>
    </row>
    <row r="11747" spans="1:10" ht="21.95" customHeight="1" x14ac:dyDescent="0.15">
      <c r="A11747" s="6" t="s">
        <v>324</v>
      </c>
      <c r="B11747" s="4" t="s">
        <v>216</v>
      </c>
      <c r="C11747" s="4" t="s">
        <v>249</v>
      </c>
      <c r="D11747" s="4" t="s">
        <v>254</v>
      </c>
      <c r="E11747" s="5">
        <v>9.2799999999999994</v>
      </c>
    </row>
    <row r="11748" spans="1:10" ht="21.95" customHeight="1" x14ac:dyDescent="0.15">
      <c r="A11748" s="6" t="s">
        <v>324</v>
      </c>
      <c r="B11748" s="4" t="s">
        <v>216</v>
      </c>
      <c r="C11748" s="4" t="s">
        <v>249</v>
      </c>
      <c r="D11748" s="4" t="s">
        <v>254</v>
      </c>
      <c r="E11748" s="5">
        <v>6.72</v>
      </c>
    </row>
    <row r="11749" spans="1:10" ht="21.95" customHeight="1" x14ac:dyDescent="0.15">
      <c r="A11749" s="6" t="s">
        <v>324</v>
      </c>
      <c r="B11749" s="4" t="s">
        <v>107</v>
      </c>
      <c r="C11749" s="4" t="s">
        <v>249</v>
      </c>
      <c r="D11749" s="4" t="s">
        <v>254</v>
      </c>
      <c r="E11749" s="5">
        <v>9.65</v>
      </c>
      <c r="F11749" t="s">
        <v>353</v>
      </c>
      <c r="G11749" s="17">
        <f>+E11749+E11750+E11751+E11752+E11753+E11754+E11755</f>
        <v>63.100000000000009</v>
      </c>
      <c r="H11749" s="17">
        <f>E11757+E11758+E11759+E11756</f>
        <v>44.17</v>
      </c>
      <c r="I11749" s="18">
        <f>+(G11749/4)/(H11749/3)</f>
        <v>1.0714285714285714</v>
      </c>
      <c r="J11749" s="21">
        <f>+(B11749-$K$1)/7</f>
        <v>51</v>
      </c>
    </row>
    <row r="11750" spans="1:10" ht="21.95" customHeight="1" x14ac:dyDescent="0.15">
      <c r="A11750" s="6" t="s">
        <v>324</v>
      </c>
      <c r="B11750" s="4" t="s">
        <v>107</v>
      </c>
      <c r="C11750" s="4" t="s">
        <v>249</v>
      </c>
      <c r="D11750" s="4" t="s">
        <v>254</v>
      </c>
      <c r="E11750" s="5">
        <v>5.86</v>
      </c>
    </row>
    <row r="11751" spans="1:10" ht="21.95" customHeight="1" x14ac:dyDescent="0.15">
      <c r="A11751" s="6" t="s">
        <v>324</v>
      </c>
      <c r="B11751" s="4" t="s">
        <v>107</v>
      </c>
      <c r="C11751" s="4" t="s">
        <v>249</v>
      </c>
      <c r="D11751" s="4" t="s">
        <v>325</v>
      </c>
      <c r="E11751" s="5">
        <v>8.19</v>
      </c>
    </row>
    <row r="11752" spans="1:10" ht="21.95" customHeight="1" x14ac:dyDescent="0.15">
      <c r="A11752" s="6" t="s">
        <v>324</v>
      </c>
      <c r="B11752" s="4" t="s">
        <v>107</v>
      </c>
      <c r="C11752" s="4" t="s">
        <v>249</v>
      </c>
      <c r="D11752" s="4" t="s">
        <v>325</v>
      </c>
      <c r="E11752" s="5">
        <v>7.87</v>
      </c>
    </row>
    <row r="11753" spans="1:10" ht="21.95" customHeight="1" x14ac:dyDescent="0.15">
      <c r="A11753" s="6" t="s">
        <v>324</v>
      </c>
      <c r="B11753" s="4" t="s">
        <v>217</v>
      </c>
      <c r="C11753" s="4" t="s">
        <v>249</v>
      </c>
      <c r="D11753" s="4" t="s">
        <v>254</v>
      </c>
      <c r="E11753" s="5">
        <v>11.89</v>
      </c>
    </row>
    <row r="11754" spans="1:10" ht="21.95" customHeight="1" x14ac:dyDescent="0.15">
      <c r="A11754" s="6" t="s">
        <v>324</v>
      </c>
      <c r="B11754" s="4" t="s">
        <v>217</v>
      </c>
      <c r="C11754" s="4" t="s">
        <v>249</v>
      </c>
      <c r="D11754" s="4" t="s">
        <v>325</v>
      </c>
      <c r="E11754" s="5">
        <v>9.01</v>
      </c>
    </row>
    <row r="11755" spans="1:10" ht="21.95" customHeight="1" x14ac:dyDescent="0.15">
      <c r="A11755" s="6" t="s">
        <v>324</v>
      </c>
      <c r="B11755" s="4" t="s">
        <v>217</v>
      </c>
      <c r="C11755" s="4" t="s">
        <v>249</v>
      </c>
      <c r="D11755" s="4" t="s">
        <v>325</v>
      </c>
      <c r="E11755" s="5">
        <v>10.63</v>
      </c>
    </row>
    <row r="11756" spans="1:10" ht="21.95" customHeight="1" x14ac:dyDescent="0.15">
      <c r="A11756" s="6" t="s">
        <v>324</v>
      </c>
      <c r="B11756" s="4" t="s">
        <v>108</v>
      </c>
      <c r="C11756" s="4" t="s">
        <v>249</v>
      </c>
      <c r="D11756" s="4" t="s">
        <v>325</v>
      </c>
      <c r="E11756" s="5">
        <v>10.69</v>
      </c>
      <c r="F11756" t="s">
        <v>354</v>
      </c>
    </row>
    <row r="11757" spans="1:10" ht="21.95" customHeight="1" x14ac:dyDescent="0.15">
      <c r="A11757" s="6" t="s">
        <v>324</v>
      </c>
      <c r="B11757" s="4" t="s">
        <v>108</v>
      </c>
      <c r="C11757" s="4" t="s">
        <v>249</v>
      </c>
      <c r="D11757" s="4" t="s">
        <v>251</v>
      </c>
      <c r="E11757" s="5">
        <v>12.32</v>
      </c>
    </row>
    <row r="11758" spans="1:10" ht="21.95" customHeight="1" x14ac:dyDescent="0.15">
      <c r="A11758" s="6" t="s">
        <v>324</v>
      </c>
      <c r="B11758" s="4" t="s">
        <v>218</v>
      </c>
      <c r="C11758" s="4" t="s">
        <v>249</v>
      </c>
      <c r="D11758" s="4" t="s">
        <v>254</v>
      </c>
      <c r="E11758" s="5">
        <v>8.77</v>
      </c>
    </row>
    <row r="11759" spans="1:10" ht="21.95" customHeight="1" x14ac:dyDescent="0.15">
      <c r="A11759" s="6" t="s">
        <v>324</v>
      </c>
      <c r="B11759" s="4" t="s">
        <v>218</v>
      </c>
      <c r="C11759" s="4" t="s">
        <v>249</v>
      </c>
      <c r="D11759" s="4" t="s">
        <v>325</v>
      </c>
      <c r="E11759" s="5">
        <v>12.39</v>
      </c>
    </row>
    <row r="11760" spans="1:10" ht="21.95" customHeight="1" x14ac:dyDescent="0.15">
      <c r="A11760" s="6" t="s">
        <v>324</v>
      </c>
      <c r="B11760" s="4" t="s">
        <v>219</v>
      </c>
      <c r="C11760" s="4" t="s">
        <v>249</v>
      </c>
      <c r="D11760" s="4" t="s">
        <v>254</v>
      </c>
      <c r="E11760" s="5">
        <v>11.06</v>
      </c>
      <c r="F11760" s="13" t="s">
        <v>353</v>
      </c>
    </row>
    <row r="11761" spans="1:14" ht="21.95" customHeight="1" x14ac:dyDescent="0.15">
      <c r="A11761" s="6" t="s">
        <v>324</v>
      </c>
      <c r="B11761" s="4" t="s">
        <v>219</v>
      </c>
      <c r="C11761" s="4" t="s">
        <v>249</v>
      </c>
      <c r="D11761" s="4" t="s">
        <v>325</v>
      </c>
      <c r="E11761" s="5">
        <v>7.63</v>
      </c>
      <c r="F11761" s="13"/>
    </row>
    <row r="11762" spans="1:14" ht="21.95" customHeight="1" x14ac:dyDescent="0.15">
      <c r="A11762" s="6" t="s">
        <v>324</v>
      </c>
      <c r="B11762" s="4" t="s">
        <v>219</v>
      </c>
      <c r="C11762" s="4" t="s">
        <v>249</v>
      </c>
      <c r="D11762" s="4" t="s">
        <v>325</v>
      </c>
      <c r="E11762" s="5">
        <v>10.01</v>
      </c>
      <c r="F11762" s="13"/>
    </row>
    <row r="11763" spans="1:14" ht="21.95" customHeight="1" x14ac:dyDescent="0.15">
      <c r="A11763" s="6" t="s">
        <v>324</v>
      </c>
      <c r="B11763" s="4" t="s">
        <v>109</v>
      </c>
      <c r="C11763" s="4" t="s">
        <v>249</v>
      </c>
      <c r="D11763" s="4" t="s">
        <v>253</v>
      </c>
      <c r="E11763" s="5">
        <v>7.98</v>
      </c>
      <c r="F11763" s="13" t="s">
        <v>354</v>
      </c>
    </row>
    <row r="11764" spans="1:14" ht="21.95" customHeight="1" x14ac:dyDescent="0.15">
      <c r="A11764" s="6" t="s">
        <v>324</v>
      </c>
      <c r="B11764" s="4" t="s">
        <v>109</v>
      </c>
      <c r="C11764" s="4" t="s">
        <v>249</v>
      </c>
      <c r="D11764" s="4" t="s">
        <v>254</v>
      </c>
      <c r="E11764" s="5">
        <v>12.63</v>
      </c>
    </row>
    <row r="11765" spans="1:14" ht="21.95" customHeight="1" x14ac:dyDescent="0.15">
      <c r="A11765" s="6" t="s">
        <v>324</v>
      </c>
      <c r="B11765" s="4" t="s">
        <v>109</v>
      </c>
      <c r="C11765" s="4" t="s">
        <v>249</v>
      </c>
      <c r="D11765" s="4" t="s">
        <v>254</v>
      </c>
      <c r="E11765" s="5">
        <v>12.82</v>
      </c>
    </row>
    <row r="11766" spans="1:14" ht="21.95" customHeight="1" x14ac:dyDescent="0.15">
      <c r="A11766" s="6" t="s">
        <v>324</v>
      </c>
      <c r="B11766" s="4" t="s">
        <v>109</v>
      </c>
      <c r="C11766" s="4" t="s">
        <v>249</v>
      </c>
      <c r="D11766" s="4" t="s">
        <v>325</v>
      </c>
      <c r="E11766" s="5">
        <v>11.82</v>
      </c>
    </row>
    <row r="11767" spans="1:14" ht="21.95" customHeight="1" x14ac:dyDescent="0.15">
      <c r="A11767" s="6" t="s">
        <v>324</v>
      </c>
      <c r="B11767" s="4" t="s">
        <v>109</v>
      </c>
      <c r="C11767" s="4" t="s">
        <v>249</v>
      </c>
      <c r="D11767" s="4" t="s">
        <v>325</v>
      </c>
      <c r="E11767" s="5">
        <v>4.34</v>
      </c>
    </row>
    <row r="11768" spans="1:14" ht="21.95" customHeight="1" x14ac:dyDescent="0.15">
      <c r="A11768" s="6" t="s">
        <v>324</v>
      </c>
      <c r="B11768" s="4" t="s">
        <v>220</v>
      </c>
      <c r="C11768" s="4" t="s">
        <v>249</v>
      </c>
      <c r="D11768" s="4" t="s">
        <v>254</v>
      </c>
      <c r="E11768" s="5">
        <v>11.46</v>
      </c>
    </row>
    <row r="11769" spans="1:14" ht="21.95" customHeight="1" x14ac:dyDescent="0.15">
      <c r="A11769" s="9" t="s">
        <v>324</v>
      </c>
      <c r="B11769" s="4" t="s">
        <v>220</v>
      </c>
      <c r="C11769" s="4" t="s">
        <v>249</v>
      </c>
      <c r="D11769" s="4" t="s">
        <v>325</v>
      </c>
      <c r="E11769" s="5">
        <v>9.1</v>
      </c>
    </row>
    <row r="11770" spans="1:14" ht="21.95" customHeight="1" x14ac:dyDescent="0.15">
      <c r="A11770" s="6" t="s">
        <v>324</v>
      </c>
      <c r="B11770" s="4" t="s">
        <v>220</v>
      </c>
      <c r="C11770" s="4" t="s">
        <v>249</v>
      </c>
      <c r="D11770" s="4" t="s">
        <v>325</v>
      </c>
      <c r="E11770" s="5">
        <v>5.8</v>
      </c>
    </row>
    <row r="11771" spans="1:14" ht="21.95" customHeight="1" x14ac:dyDescent="0.15">
      <c r="A11771" s="6" t="s">
        <v>324</v>
      </c>
      <c r="E11771" s="15">
        <f>+SUM(E11196:E11770)</f>
        <v>5994.6699999999983</v>
      </c>
      <c r="I11771" s="14">
        <f>AVERAGE(I11195:I11770)</f>
        <v>1.272807338667989</v>
      </c>
      <c r="J11771" s="14">
        <f>STDEV(I11195:I11770)</f>
        <v>0.32751014143020962</v>
      </c>
      <c r="K11771">
        <f>COUNT(I11195:I11770)</f>
        <v>44</v>
      </c>
      <c r="L11771" s="14">
        <f>+I11771-1</f>
        <v>0.27280733866798901</v>
      </c>
      <c r="M11771">
        <f>+SQRT(K11771)</f>
        <v>6.6332495807107996</v>
      </c>
      <c r="N11771">
        <f>+L11771/(J11771/M11771)</f>
        <v>5.5253225348439523</v>
      </c>
    </row>
    <row r="11772" spans="1:14" ht="21.95" customHeight="1" x14ac:dyDescent="0.15">
      <c r="A11772" s="6" t="s">
        <v>328</v>
      </c>
      <c r="B11772" s="4" t="s">
        <v>6</v>
      </c>
      <c r="C11772" s="4" t="s">
        <v>271</v>
      </c>
      <c r="D11772" s="4" t="s">
        <v>323</v>
      </c>
      <c r="E11772" s="5">
        <v>13.38</v>
      </c>
      <c r="F11772" t="s">
        <v>353</v>
      </c>
      <c r="G11772" s="17">
        <f>+E11772+E11773+E11774+E11775+E11776+E11777+E11778+E11779+E11780</f>
        <v>96.75</v>
      </c>
      <c r="H11772" s="17">
        <f>E11784+E11785+E11786+E11787+E11781+E11782+E11783</f>
        <v>70.600000000000009</v>
      </c>
      <c r="I11772" s="18">
        <f>+(G11772/4)/(H11772/3)</f>
        <v>1.0277974504249292</v>
      </c>
      <c r="J11772" s="21">
        <f>+(B11772-$K$1)/7</f>
        <v>1</v>
      </c>
    </row>
    <row r="11773" spans="1:14" ht="21.95" customHeight="1" x14ac:dyDescent="0.15">
      <c r="A11773" s="6" t="s">
        <v>328</v>
      </c>
      <c r="B11773" s="4" t="s">
        <v>6</v>
      </c>
      <c r="C11773" s="4" t="s">
        <v>271</v>
      </c>
      <c r="D11773" s="4" t="s">
        <v>277</v>
      </c>
      <c r="E11773" s="5">
        <v>4.8600000000000003</v>
      </c>
    </row>
    <row r="11774" spans="1:14" ht="21.95" customHeight="1" x14ac:dyDescent="0.15">
      <c r="A11774" s="6" t="s">
        <v>328</v>
      </c>
      <c r="B11774" s="4" t="s">
        <v>6</v>
      </c>
      <c r="C11774" s="4" t="s">
        <v>271</v>
      </c>
      <c r="D11774" s="4" t="s">
        <v>274</v>
      </c>
      <c r="E11774" s="5">
        <v>14.19</v>
      </c>
    </row>
    <row r="11775" spans="1:14" ht="21.95" customHeight="1" x14ac:dyDescent="0.15">
      <c r="A11775" s="6" t="s">
        <v>328</v>
      </c>
      <c r="B11775" s="4" t="s">
        <v>113</v>
      </c>
      <c r="C11775" s="4" t="s">
        <v>271</v>
      </c>
      <c r="D11775" s="4" t="s">
        <v>279</v>
      </c>
      <c r="E11775" s="5">
        <v>8.68</v>
      </c>
    </row>
    <row r="11776" spans="1:14" ht="21.95" customHeight="1" x14ac:dyDescent="0.15">
      <c r="A11776" s="6" t="s">
        <v>328</v>
      </c>
      <c r="B11776" s="4" t="s">
        <v>113</v>
      </c>
      <c r="C11776" s="4" t="s">
        <v>271</v>
      </c>
      <c r="D11776" s="4" t="s">
        <v>323</v>
      </c>
      <c r="E11776" s="5">
        <v>15.21</v>
      </c>
    </row>
    <row r="11777" spans="1:10" ht="21.95" customHeight="1" x14ac:dyDescent="0.15">
      <c r="A11777" s="6" t="s">
        <v>328</v>
      </c>
      <c r="B11777" s="4" t="s">
        <v>113</v>
      </c>
      <c r="C11777" s="4" t="s">
        <v>271</v>
      </c>
      <c r="D11777" s="4" t="s">
        <v>323</v>
      </c>
      <c r="E11777" s="5">
        <v>6.98</v>
      </c>
    </row>
    <row r="11778" spans="1:10" ht="21.95" customHeight="1" x14ac:dyDescent="0.15">
      <c r="A11778" s="6" t="s">
        <v>328</v>
      </c>
      <c r="B11778" s="4" t="s">
        <v>113</v>
      </c>
      <c r="C11778" s="4" t="s">
        <v>271</v>
      </c>
      <c r="D11778" s="4" t="s">
        <v>277</v>
      </c>
      <c r="E11778" s="5">
        <v>10.94</v>
      </c>
    </row>
    <row r="11779" spans="1:10" ht="21.95" customHeight="1" x14ac:dyDescent="0.15">
      <c r="A11779" s="6" t="s">
        <v>328</v>
      </c>
      <c r="B11779" s="4" t="s">
        <v>113</v>
      </c>
      <c r="C11779" s="4" t="s">
        <v>271</v>
      </c>
      <c r="D11779" s="4" t="s">
        <v>274</v>
      </c>
      <c r="E11779" s="5">
        <v>12.7</v>
      </c>
    </row>
    <row r="11780" spans="1:10" ht="21.95" customHeight="1" x14ac:dyDescent="0.15">
      <c r="A11780" s="6" t="s">
        <v>328</v>
      </c>
      <c r="B11780" s="4" t="s">
        <v>113</v>
      </c>
      <c r="C11780" s="4" t="s">
        <v>271</v>
      </c>
      <c r="D11780" s="4" t="s">
        <v>274</v>
      </c>
      <c r="E11780" s="5">
        <v>9.81</v>
      </c>
    </row>
    <row r="11781" spans="1:10" ht="21.95" customHeight="1" x14ac:dyDescent="0.15">
      <c r="A11781" s="6" t="s">
        <v>328</v>
      </c>
      <c r="B11781" s="4" t="s">
        <v>10</v>
      </c>
      <c r="C11781" s="4" t="s">
        <v>271</v>
      </c>
      <c r="D11781" s="4" t="s">
        <v>323</v>
      </c>
      <c r="E11781" s="5">
        <v>15.74</v>
      </c>
      <c r="F11781" t="s">
        <v>354</v>
      </c>
    </row>
    <row r="11782" spans="1:10" ht="21.95" customHeight="1" x14ac:dyDescent="0.15">
      <c r="A11782" s="6" t="s">
        <v>328</v>
      </c>
      <c r="B11782" s="4" t="s">
        <v>10</v>
      </c>
      <c r="C11782" s="4" t="s">
        <v>271</v>
      </c>
      <c r="D11782" s="4" t="s">
        <v>277</v>
      </c>
      <c r="E11782" s="5">
        <v>5.95</v>
      </c>
    </row>
    <row r="11783" spans="1:10" ht="21.95" customHeight="1" x14ac:dyDescent="0.15">
      <c r="A11783" s="6" t="s">
        <v>328</v>
      </c>
      <c r="B11783" s="4" t="s">
        <v>10</v>
      </c>
      <c r="C11783" s="4" t="s">
        <v>271</v>
      </c>
      <c r="D11783" s="4" t="s">
        <v>274</v>
      </c>
      <c r="E11783" s="5">
        <v>10.07</v>
      </c>
    </row>
    <row r="11784" spans="1:10" ht="21.95" customHeight="1" x14ac:dyDescent="0.15">
      <c r="A11784" s="6" t="s">
        <v>328</v>
      </c>
      <c r="B11784" s="4" t="s">
        <v>10</v>
      </c>
      <c r="C11784" s="4" t="s">
        <v>271</v>
      </c>
      <c r="D11784" s="4" t="s">
        <v>274</v>
      </c>
      <c r="E11784" s="5">
        <v>7.97</v>
      </c>
    </row>
    <row r="11785" spans="1:10" ht="21.95" customHeight="1" x14ac:dyDescent="0.15">
      <c r="A11785" s="6" t="s">
        <v>328</v>
      </c>
      <c r="B11785" s="4" t="s">
        <v>114</v>
      </c>
      <c r="C11785" s="4" t="s">
        <v>271</v>
      </c>
      <c r="D11785" s="4" t="s">
        <v>323</v>
      </c>
      <c r="E11785" s="5">
        <v>14.13</v>
      </c>
    </row>
    <row r="11786" spans="1:10" ht="21.95" customHeight="1" x14ac:dyDescent="0.15">
      <c r="A11786" s="6" t="s">
        <v>328</v>
      </c>
      <c r="B11786" s="4" t="s">
        <v>114</v>
      </c>
      <c r="C11786" s="4" t="s">
        <v>271</v>
      </c>
      <c r="D11786" s="4" t="s">
        <v>277</v>
      </c>
      <c r="E11786" s="5">
        <v>5.37</v>
      </c>
    </row>
    <row r="11787" spans="1:10" ht="21.95" customHeight="1" x14ac:dyDescent="0.15">
      <c r="A11787" s="6" t="s">
        <v>328</v>
      </c>
      <c r="B11787" s="4" t="s">
        <v>114</v>
      </c>
      <c r="C11787" s="4" t="s">
        <v>271</v>
      </c>
      <c r="D11787" s="4" t="s">
        <v>274</v>
      </c>
      <c r="E11787" s="5">
        <v>11.37</v>
      </c>
    </row>
    <row r="11788" spans="1:10" ht="21.95" customHeight="1" x14ac:dyDescent="0.15">
      <c r="A11788" s="6" t="s">
        <v>328</v>
      </c>
      <c r="B11788" s="4" t="s">
        <v>11</v>
      </c>
      <c r="C11788" s="4" t="s">
        <v>271</v>
      </c>
      <c r="D11788" s="4" t="s">
        <v>323</v>
      </c>
      <c r="E11788" s="5">
        <v>13.25</v>
      </c>
      <c r="F11788" t="s">
        <v>353</v>
      </c>
      <c r="G11788" s="17">
        <f>+E11788+E11789+E11790+E11791+E11792+E11793+E11794</f>
        <v>72.12</v>
      </c>
      <c r="H11788" s="17">
        <f>E11800+E11795+E11796+E11797+E11798+E11799</f>
        <v>59.22</v>
      </c>
      <c r="I11788" s="18">
        <f>+(G11788/4)/(H11788/3)</f>
        <v>0.91337386018237099</v>
      </c>
      <c r="J11788" s="21">
        <f>+(B11788-$K$1)/7</f>
        <v>2</v>
      </c>
    </row>
    <row r="11789" spans="1:10" ht="21.95" customHeight="1" x14ac:dyDescent="0.15">
      <c r="A11789" s="6" t="s">
        <v>328</v>
      </c>
      <c r="B11789" s="4" t="s">
        <v>11</v>
      </c>
      <c r="C11789" s="4" t="s">
        <v>271</v>
      </c>
      <c r="D11789" s="4" t="s">
        <v>277</v>
      </c>
      <c r="E11789" s="5">
        <v>4.5</v>
      </c>
    </row>
    <row r="11790" spans="1:10" ht="21.95" customHeight="1" x14ac:dyDescent="0.15">
      <c r="A11790" s="6" t="s">
        <v>328</v>
      </c>
      <c r="B11790" s="4" t="s">
        <v>11</v>
      </c>
      <c r="C11790" s="4" t="s">
        <v>271</v>
      </c>
      <c r="D11790" s="4" t="s">
        <v>274</v>
      </c>
      <c r="E11790" s="5">
        <v>12.4</v>
      </c>
    </row>
    <row r="11791" spans="1:10" ht="21.95" customHeight="1" x14ac:dyDescent="0.15">
      <c r="A11791" s="6" t="s">
        <v>328</v>
      </c>
      <c r="B11791" s="4" t="s">
        <v>115</v>
      </c>
      <c r="C11791" s="4" t="s">
        <v>271</v>
      </c>
      <c r="D11791" s="4" t="s">
        <v>279</v>
      </c>
      <c r="E11791" s="5">
        <v>7.04</v>
      </c>
    </row>
    <row r="11792" spans="1:10" ht="21.95" customHeight="1" x14ac:dyDescent="0.15">
      <c r="A11792" s="6" t="s">
        <v>328</v>
      </c>
      <c r="B11792" s="4" t="s">
        <v>115</v>
      </c>
      <c r="C11792" s="4" t="s">
        <v>271</v>
      </c>
      <c r="D11792" s="4" t="s">
        <v>323</v>
      </c>
      <c r="E11792" s="5">
        <v>13.7</v>
      </c>
    </row>
    <row r="11793" spans="1:6" ht="21.95" customHeight="1" x14ac:dyDescent="0.15">
      <c r="A11793" s="6" t="s">
        <v>328</v>
      </c>
      <c r="B11793" s="4" t="s">
        <v>115</v>
      </c>
      <c r="C11793" s="4" t="s">
        <v>271</v>
      </c>
      <c r="D11793" s="4" t="s">
        <v>277</v>
      </c>
      <c r="E11793" s="5">
        <v>8.14</v>
      </c>
    </row>
    <row r="11794" spans="1:6" ht="21.95" customHeight="1" x14ac:dyDescent="0.15">
      <c r="A11794" s="6" t="s">
        <v>328</v>
      </c>
      <c r="B11794" s="4" t="s">
        <v>115</v>
      </c>
      <c r="C11794" s="4" t="s">
        <v>271</v>
      </c>
      <c r="D11794" s="4" t="s">
        <v>274</v>
      </c>
      <c r="E11794" s="5">
        <v>13.09</v>
      </c>
    </row>
    <row r="11795" spans="1:6" ht="21.95" customHeight="1" x14ac:dyDescent="0.15">
      <c r="A11795" s="6" t="s">
        <v>328</v>
      </c>
      <c r="B11795" s="4" t="s">
        <v>12</v>
      </c>
      <c r="C11795" s="4" t="s">
        <v>271</v>
      </c>
      <c r="D11795" s="4" t="s">
        <v>323</v>
      </c>
      <c r="E11795" s="5">
        <v>13.93</v>
      </c>
      <c r="F11795" t="s">
        <v>354</v>
      </c>
    </row>
    <row r="11796" spans="1:6" ht="21.95" customHeight="1" x14ac:dyDescent="0.15">
      <c r="A11796" s="6" t="s">
        <v>328</v>
      </c>
      <c r="B11796" s="4" t="s">
        <v>12</v>
      </c>
      <c r="C11796" s="4" t="s">
        <v>271</v>
      </c>
      <c r="D11796" s="4" t="s">
        <v>277</v>
      </c>
      <c r="E11796" s="5">
        <v>4.49</v>
      </c>
    </row>
    <row r="11797" spans="1:6" ht="21.95" customHeight="1" x14ac:dyDescent="0.15">
      <c r="A11797" s="6" t="s">
        <v>328</v>
      </c>
      <c r="B11797" s="4" t="s">
        <v>116</v>
      </c>
      <c r="C11797" s="4" t="s">
        <v>271</v>
      </c>
      <c r="D11797" s="4" t="s">
        <v>279</v>
      </c>
      <c r="E11797" s="5">
        <v>9.3800000000000008</v>
      </c>
    </row>
    <row r="11798" spans="1:6" ht="21.95" customHeight="1" x14ac:dyDescent="0.15">
      <c r="A11798" s="6" t="s">
        <v>328</v>
      </c>
      <c r="B11798" s="4" t="s">
        <v>116</v>
      </c>
      <c r="C11798" s="4" t="s">
        <v>271</v>
      </c>
      <c r="D11798" s="4" t="s">
        <v>323</v>
      </c>
      <c r="E11798" s="5">
        <v>14.02</v>
      </c>
    </row>
    <row r="11799" spans="1:6" ht="21.95" customHeight="1" x14ac:dyDescent="0.15">
      <c r="A11799" s="6" t="s">
        <v>328</v>
      </c>
      <c r="B11799" s="4" t="s">
        <v>116</v>
      </c>
      <c r="C11799" s="4" t="s">
        <v>271</v>
      </c>
      <c r="D11799" s="4" t="s">
        <v>277</v>
      </c>
      <c r="E11799" s="5">
        <v>9.0299999999999994</v>
      </c>
    </row>
    <row r="11800" spans="1:6" ht="21.95" customHeight="1" x14ac:dyDescent="0.15">
      <c r="A11800" s="6" t="s">
        <v>328</v>
      </c>
      <c r="B11800" s="4" t="s">
        <v>116</v>
      </c>
      <c r="C11800" s="4" t="s">
        <v>271</v>
      </c>
      <c r="D11800" s="4" t="s">
        <v>274</v>
      </c>
      <c r="E11800" s="5">
        <v>8.3699999999999992</v>
      </c>
    </row>
    <row r="11801" spans="1:6" ht="21.95" customHeight="1" x14ac:dyDescent="0.15">
      <c r="A11801" s="6" t="s">
        <v>328</v>
      </c>
      <c r="B11801" s="4" t="s">
        <v>117</v>
      </c>
      <c r="C11801" s="4" t="s">
        <v>271</v>
      </c>
      <c r="D11801" s="4" t="s">
        <v>323</v>
      </c>
      <c r="E11801" s="5">
        <v>16.32</v>
      </c>
      <c r="F11801" s="13" t="s">
        <v>353</v>
      </c>
    </row>
    <row r="11802" spans="1:6" ht="21.95" customHeight="1" x14ac:dyDescent="0.15">
      <c r="A11802" s="6" t="s">
        <v>328</v>
      </c>
      <c r="B11802" s="4" t="s">
        <v>117</v>
      </c>
      <c r="C11802" s="4" t="s">
        <v>271</v>
      </c>
      <c r="D11802" s="4" t="s">
        <v>277</v>
      </c>
      <c r="E11802" s="5">
        <v>9.5500000000000007</v>
      </c>
      <c r="F11802" s="13"/>
    </row>
    <row r="11803" spans="1:6" ht="21.95" customHeight="1" x14ac:dyDescent="0.15">
      <c r="A11803" s="6" t="s">
        <v>328</v>
      </c>
      <c r="B11803" s="4" t="s">
        <v>117</v>
      </c>
      <c r="C11803" s="4" t="s">
        <v>271</v>
      </c>
      <c r="D11803" s="4" t="s">
        <v>275</v>
      </c>
      <c r="E11803" s="5">
        <v>9.67</v>
      </c>
      <c r="F11803" s="13"/>
    </row>
    <row r="11804" spans="1:6" ht="21.95" customHeight="1" x14ac:dyDescent="0.15">
      <c r="A11804" s="6" t="s">
        <v>328</v>
      </c>
      <c r="B11804" s="4" t="s">
        <v>117</v>
      </c>
      <c r="C11804" s="4" t="s">
        <v>271</v>
      </c>
      <c r="D11804" s="4" t="s">
        <v>275</v>
      </c>
      <c r="E11804" s="5">
        <v>6.67</v>
      </c>
      <c r="F11804" s="13"/>
    </row>
    <row r="11805" spans="1:6" ht="21.95" customHeight="1" x14ac:dyDescent="0.15">
      <c r="A11805" s="6" t="s">
        <v>328</v>
      </c>
      <c r="B11805" s="4" t="s">
        <v>117</v>
      </c>
      <c r="C11805" s="4" t="s">
        <v>271</v>
      </c>
      <c r="D11805" s="4" t="s">
        <v>274</v>
      </c>
      <c r="E11805" s="5">
        <v>8.24</v>
      </c>
      <c r="F11805" s="13"/>
    </row>
    <row r="11806" spans="1:6" ht="21.95" customHeight="1" x14ac:dyDescent="0.15">
      <c r="A11806" s="6" t="s">
        <v>328</v>
      </c>
      <c r="B11806" s="4" t="s">
        <v>13</v>
      </c>
      <c r="C11806" s="4" t="s">
        <v>271</v>
      </c>
      <c r="D11806" s="4" t="s">
        <v>323</v>
      </c>
      <c r="E11806" s="5">
        <v>16.34</v>
      </c>
      <c r="F11806" s="13" t="s">
        <v>354</v>
      </c>
    </row>
    <row r="11807" spans="1:6" ht="21.95" customHeight="1" x14ac:dyDescent="0.15">
      <c r="A11807" s="6" t="s">
        <v>328</v>
      </c>
      <c r="B11807" s="4" t="s">
        <v>13</v>
      </c>
      <c r="C11807" s="4" t="s">
        <v>271</v>
      </c>
      <c r="D11807" s="4" t="s">
        <v>323</v>
      </c>
      <c r="E11807" s="5">
        <v>10.73</v>
      </c>
    </row>
    <row r="11808" spans="1:6" ht="21.95" customHeight="1" x14ac:dyDescent="0.15">
      <c r="A11808" s="6" t="s">
        <v>328</v>
      </c>
      <c r="B11808" s="4" t="s">
        <v>13</v>
      </c>
      <c r="C11808" s="4" t="s">
        <v>271</v>
      </c>
      <c r="D11808" s="4" t="s">
        <v>273</v>
      </c>
      <c r="E11808" s="5">
        <v>5.18</v>
      </c>
    </row>
    <row r="11809" spans="1:10" ht="21.95" customHeight="1" x14ac:dyDescent="0.15">
      <c r="A11809" s="6" t="s">
        <v>328</v>
      </c>
      <c r="B11809" s="4" t="s">
        <v>13</v>
      </c>
      <c r="C11809" s="4" t="s">
        <v>271</v>
      </c>
      <c r="D11809" s="4" t="s">
        <v>277</v>
      </c>
      <c r="E11809" s="5">
        <v>8.19</v>
      </c>
    </row>
    <row r="11810" spans="1:10" ht="21.95" customHeight="1" x14ac:dyDescent="0.15">
      <c r="A11810" s="6" t="s">
        <v>328</v>
      </c>
      <c r="B11810" s="4" t="s">
        <v>13</v>
      </c>
      <c r="C11810" s="4" t="s">
        <v>271</v>
      </c>
      <c r="D11810" s="4" t="s">
        <v>275</v>
      </c>
      <c r="E11810" s="5">
        <v>13.32</v>
      </c>
    </row>
    <row r="11811" spans="1:10" ht="21.95" customHeight="1" x14ac:dyDescent="0.15">
      <c r="A11811" s="9" t="s">
        <v>328</v>
      </c>
      <c r="B11811" s="4" t="s">
        <v>119</v>
      </c>
      <c r="C11811" s="4" t="s">
        <v>271</v>
      </c>
      <c r="D11811" s="4" t="s">
        <v>279</v>
      </c>
      <c r="E11811" s="5">
        <v>5.25</v>
      </c>
    </row>
    <row r="11812" spans="1:10" ht="21.95" customHeight="1" x14ac:dyDescent="0.15">
      <c r="A11812" s="6" t="s">
        <v>328</v>
      </c>
      <c r="B11812" s="4" t="s">
        <v>119</v>
      </c>
      <c r="C11812" s="4" t="s">
        <v>271</v>
      </c>
      <c r="D11812" s="4" t="s">
        <v>323</v>
      </c>
      <c r="E11812" s="5">
        <v>11.81</v>
      </c>
    </row>
    <row r="11813" spans="1:10" ht="21.95" customHeight="1" x14ac:dyDescent="0.15">
      <c r="A11813" s="6" t="s">
        <v>328</v>
      </c>
      <c r="B11813" s="4" t="s">
        <v>119</v>
      </c>
      <c r="C11813" s="4" t="s">
        <v>271</v>
      </c>
      <c r="D11813" s="4" t="s">
        <v>277</v>
      </c>
      <c r="E11813" s="5">
        <v>6.03</v>
      </c>
    </row>
    <row r="11814" spans="1:10" ht="21.95" customHeight="1" x14ac:dyDescent="0.15">
      <c r="A11814" s="6" t="s">
        <v>328</v>
      </c>
      <c r="B11814" s="4" t="s">
        <v>119</v>
      </c>
      <c r="C11814" s="4" t="s">
        <v>271</v>
      </c>
      <c r="D11814" s="4" t="s">
        <v>275</v>
      </c>
      <c r="E11814" s="5">
        <v>11.11</v>
      </c>
    </row>
    <row r="11815" spans="1:10" ht="21.95" customHeight="1" x14ac:dyDescent="0.15">
      <c r="A11815" s="6" t="s">
        <v>328</v>
      </c>
      <c r="B11815" s="4" t="s">
        <v>15</v>
      </c>
      <c r="C11815" s="4" t="s">
        <v>271</v>
      </c>
      <c r="D11815" s="4" t="s">
        <v>323</v>
      </c>
      <c r="E11815" s="5">
        <v>14.8</v>
      </c>
      <c r="F11815" t="s">
        <v>353</v>
      </c>
      <c r="G11815" s="17">
        <f>+E11815+E11816+E11817+E11818+E11819+E11820</f>
        <v>65.53</v>
      </c>
      <c r="H11815" s="17">
        <f>E11827+E11821+E11822+E11823+E11824+E11825+E11826</f>
        <v>65.489999999999995</v>
      </c>
      <c r="I11815" s="18">
        <f>+(G11815/4)/(H11815/3)</f>
        <v>0.75045808520384794</v>
      </c>
      <c r="J11815" s="21">
        <f>+(B11815-$K$1)/7</f>
        <v>4</v>
      </c>
    </row>
    <row r="11816" spans="1:10" ht="21.95" customHeight="1" x14ac:dyDescent="0.15">
      <c r="A11816" s="6" t="s">
        <v>328</v>
      </c>
      <c r="B11816" s="4" t="s">
        <v>15</v>
      </c>
      <c r="C11816" s="4" t="s">
        <v>271</v>
      </c>
      <c r="D11816" s="4" t="s">
        <v>277</v>
      </c>
      <c r="E11816" s="5">
        <v>5.65</v>
      </c>
    </row>
    <row r="11817" spans="1:10" ht="21.95" customHeight="1" x14ac:dyDescent="0.15">
      <c r="A11817" s="6" t="s">
        <v>328</v>
      </c>
      <c r="B11817" s="4" t="s">
        <v>15</v>
      </c>
      <c r="C11817" s="4" t="s">
        <v>271</v>
      </c>
      <c r="D11817" s="4" t="s">
        <v>275</v>
      </c>
      <c r="E11817" s="5">
        <v>10.52</v>
      </c>
    </row>
    <row r="11818" spans="1:10" ht="21.95" customHeight="1" x14ac:dyDescent="0.15">
      <c r="A11818" s="6" t="s">
        <v>328</v>
      </c>
      <c r="B11818" s="4" t="s">
        <v>120</v>
      </c>
      <c r="C11818" s="4" t="s">
        <v>271</v>
      </c>
      <c r="D11818" s="4" t="s">
        <v>323</v>
      </c>
      <c r="E11818" s="5">
        <v>12.32</v>
      </c>
    </row>
    <row r="11819" spans="1:10" ht="21.95" customHeight="1" x14ac:dyDescent="0.15">
      <c r="A11819" s="6" t="s">
        <v>328</v>
      </c>
      <c r="B11819" s="4" t="s">
        <v>120</v>
      </c>
      <c r="C11819" s="4" t="s">
        <v>271</v>
      </c>
      <c r="D11819" s="4" t="s">
        <v>277</v>
      </c>
      <c r="E11819" s="5">
        <v>8.19</v>
      </c>
    </row>
    <row r="11820" spans="1:10" ht="21.95" customHeight="1" x14ac:dyDescent="0.15">
      <c r="A11820" s="6" t="s">
        <v>328</v>
      </c>
      <c r="B11820" s="4" t="s">
        <v>120</v>
      </c>
      <c r="C11820" s="4" t="s">
        <v>271</v>
      </c>
      <c r="D11820" s="4" t="s">
        <v>274</v>
      </c>
      <c r="E11820" s="5">
        <v>14.05</v>
      </c>
    </row>
    <row r="11821" spans="1:10" ht="21.95" customHeight="1" x14ac:dyDescent="0.15">
      <c r="A11821" s="6" t="s">
        <v>328</v>
      </c>
      <c r="B11821" s="4" t="s">
        <v>16</v>
      </c>
      <c r="C11821" s="4" t="s">
        <v>271</v>
      </c>
      <c r="D11821" s="4" t="s">
        <v>323</v>
      </c>
      <c r="E11821" s="5">
        <v>12.03</v>
      </c>
      <c r="F11821" t="s">
        <v>354</v>
      </c>
    </row>
    <row r="11822" spans="1:10" ht="21.95" customHeight="1" x14ac:dyDescent="0.15">
      <c r="A11822" s="6" t="s">
        <v>328</v>
      </c>
      <c r="B11822" s="4" t="s">
        <v>16</v>
      </c>
      <c r="C11822" s="4" t="s">
        <v>271</v>
      </c>
      <c r="D11822" s="4" t="s">
        <v>277</v>
      </c>
      <c r="E11822" s="5">
        <v>4.4800000000000004</v>
      </c>
    </row>
    <row r="11823" spans="1:10" ht="21.95" customHeight="1" x14ac:dyDescent="0.15">
      <c r="A11823" s="6" t="s">
        <v>328</v>
      </c>
      <c r="B11823" s="4" t="s">
        <v>16</v>
      </c>
      <c r="C11823" s="4" t="s">
        <v>271</v>
      </c>
      <c r="D11823" s="4" t="s">
        <v>274</v>
      </c>
      <c r="E11823" s="5">
        <v>10.09</v>
      </c>
    </row>
    <row r="11824" spans="1:10" ht="21.95" customHeight="1" x14ac:dyDescent="0.15">
      <c r="A11824" s="6" t="s">
        <v>328</v>
      </c>
      <c r="B11824" s="4" t="s">
        <v>121</v>
      </c>
      <c r="C11824" s="4" t="s">
        <v>271</v>
      </c>
      <c r="D11824" s="4" t="s">
        <v>323</v>
      </c>
      <c r="E11824" s="5">
        <v>14.75</v>
      </c>
    </row>
    <row r="11825" spans="1:10" ht="21.95" customHeight="1" x14ac:dyDescent="0.15">
      <c r="A11825" s="6" t="s">
        <v>328</v>
      </c>
      <c r="B11825" s="4" t="s">
        <v>121</v>
      </c>
      <c r="C11825" s="4" t="s">
        <v>271</v>
      </c>
      <c r="D11825" s="4" t="s">
        <v>277</v>
      </c>
      <c r="E11825" s="5">
        <v>7.71</v>
      </c>
    </row>
    <row r="11826" spans="1:10" ht="21.95" customHeight="1" x14ac:dyDescent="0.15">
      <c r="A11826" s="6" t="s">
        <v>328</v>
      </c>
      <c r="B11826" s="4" t="s">
        <v>121</v>
      </c>
      <c r="C11826" s="4" t="s">
        <v>271</v>
      </c>
      <c r="D11826" s="4" t="s">
        <v>274</v>
      </c>
      <c r="E11826" s="5">
        <v>7.98</v>
      </c>
    </row>
    <row r="11827" spans="1:10" ht="21.95" customHeight="1" x14ac:dyDescent="0.15">
      <c r="A11827" s="6" t="s">
        <v>328</v>
      </c>
      <c r="B11827" s="4" t="s">
        <v>121</v>
      </c>
      <c r="C11827" s="4" t="s">
        <v>271</v>
      </c>
      <c r="D11827" s="4" t="s">
        <v>274</v>
      </c>
      <c r="E11827" s="5">
        <v>8.4499999999999993</v>
      </c>
    </row>
    <row r="11828" spans="1:10" ht="21.95" customHeight="1" x14ac:dyDescent="0.15">
      <c r="A11828" s="6" t="s">
        <v>328</v>
      </c>
      <c r="B11828" s="4" t="s">
        <v>17</v>
      </c>
      <c r="C11828" s="4" t="s">
        <v>271</v>
      </c>
      <c r="D11828" s="4" t="s">
        <v>323</v>
      </c>
      <c r="E11828" s="5">
        <v>16.45</v>
      </c>
      <c r="F11828" t="s">
        <v>353</v>
      </c>
      <c r="G11828" s="17">
        <f>+E11828+E11829+E11830+E11831+E11832+E11833+E11834+E11835+E11836</f>
        <v>87.059999999999988</v>
      </c>
      <c r="H11828" s="17">
        <f>E11840+E11841+E11842+E11843+E11837+E11838+E11839</f>
        <v>54.41</v>
      </c>
      <c r="I11828" s="18">
        <f>+(G11828/4)/(H11828/3)</f>
        <v>1.2000551369233594</v>
      </c>
      <c r="J11828" s="21">
        <f>+(B11828-$K$1)/7</f>
        <v>5</v>
      </c>
    </row>
    <row r="11829" spans="1:10" ht="21.95" customHeight="1" x14ac:dyDescent="0.15">
      <c r="A11829" s="6" t="s">
        <v>328</v>
      </c>
      <c r="B11829" s="4" t="s">
        <v>17</v>
      </c>
      <c r="C11829" s="4" t="s">
        <v>271</v>
      </c>
      <c r="D11829" s="4" t="s">
        <v>277</v>
      </c>
      <c r="E11829" s="5">
        <v>6.42</v>
      </c>
    </row>
    <row r="11830" spans="1:10" ht="21.95" customHeight="1" x14ac:dyDescent="0.15">
      <c r="A11830" s="6" t="s">
        <v>328</v>
      </c>
      <c r="B11830" s="4" t="s">
        <v>17</v>
      </c>
      <c r="C11830" s="4" t="s">
        <v>271</v>
      </c>
      <c r="D11830" s="4" t="s">
        <v>274</v>
      </c>
      <c r="E11830" s="5">
        <v>12.09</v>
      </c>
    </row>
    <row r="11831" spans="1:10" ht="21.95" customHeight="1" x14ac:dyDescent="0.15">
      <c r="A11831" s="6" t="s">
        <v>328</v>
      </c>
      <c r="B11831" s="4" t="s">
        <v>17</v>
      </c>
      <c r="C11831" s="4" t="s">
        <v>271</v>
      </c>
      <c r="D11831" s="4" t="s">
        <v>274</v>
      </c>
      <c r="E11831" s="5">
        <v>7.9</v>
      </c>
    </row>
    <row r="11832" spans="1:10" ht="21.95" customHeight="1" x14ac:dyDescent="0.15">
      <c r="A11832" s="6" t="s">
        <v>328</v>
      </c>
      <c r="B11832" s="4" t="s">
        <v>122</v>
      </c>
      <c r="C11832" s="4" t="s">
        <v>271</v>
      </c>
      <c r="D11832" s="4" t="s">
        <v>279</v>
      </c>
      <c r="E11832" s="5">
        <v>5.6</v>
      </c>
    </row>
    <row r="11833" spans="1:10" ht="21.95" customHeight="1" x14ac:dyDescent="0.15">
      <c r="A11833" s="6" t="s">
        <v>328</v>
      </c>
      <c r="B11833" s="4" t="s">
        <v>122</v>
      </c>
      <c r="C11833" s="4" t="s">
        <v>271</v>
      </c>
      <c r="D11833" s="4" t="s">
        <v>323</v>
      </c>
      <c r="E11833" s="5">
        <v>14.91</v>
      </c>
    </row>
    <row r="11834" spans="1:10" ht="21.95" customHeight="1" x14ac:dyDescent="0.15">
      <c r="A11834" s="6" t="s">
        <v>328</v>
      </c>
      <c r="B11834" s="4" t="s">
        <v>122</v>
      </c>
      <c r="C11834" s="4" t="s">
        <v>271</v>
      </c>
      <c r="D11834" s="4" t="s">
        <v>277</v>
      </c>
      <c r="E11834" s="5">
        <v>8.27</v>
      </c>
    </row>
    <row r="11835" spans="1:10" ht="21.95" customHeight="1" x14ac:dyDescent="0.15">
      <c r="A11835" s="6" t="s">
        <v>328</v>
      </c>
      <c r="B11835" s="4" t="s">
        <v>122</v>
      </c>
      <c r="C11835" s="4" t="s">
        <v>271</v>
      </c>
      <c r="D11835" s="4" t="s">
        <v>274</v>
      </c>
      <c r="E11835" s="5">
        <v>7.16</v>
      </c>
    </row>
    <row r="11836" spans="1:10" ht="21.95" customHeight="1" x14ac:dyDescent="0.15">
      <c r="A11836" s="6" t="s">
        <v>328</v>
      </c>
      <c r="B11836" s="4" t="s">
        <v>122</v>
      </c>
      <c r="C11836" s="4" t="s">
        <v>271</v>
      </c>
      <c r="D11836" s="4" t="s">
        <v>274</v>
      </c>
      <c r="E11836" s="5">
        <v>8.26</v>
      </c>
    </row>
    <row r="11837" spans="1:10" ht="21.95" customHeight="1" x14ac:dyDescent="0.15">
      <c r="A11837" s="6" t="s">
        <v>328</v>
      </c>
      <c r="B11837" s="4" t="s">
        <v>18</v>
      </c>
      <c r="C11837" s="4" t="s">
        <v>271</v>
      </c>
      <c r="D11837" s="4" t="s">
        <v>323</v>
      </c>
      <c r="E11837" s="5">
        <v>11.43</v>
      </c>
      <c r="F11837" t="s">
        <v>354</v>
      </c>
    </row>
    <row r="11838" spans="1:10" ht="21.95" customHeight="1" x14ac:dyDescent="0.15">
      <c r="A11838" s="6" t="s">
        <v>328</v>
      </c>
      <c r="B11838" s="4" t="s">
        <v>18</v>
      </c>
      <c r="C11838" s="4" t="s">
        <v>271</v>
      </c>
      <c r="D11838" s="4" t="s">
        <v>277</v>
      </c>
      <c r="E11838" s="5">
        <v>3.89</v>
      </c>
    </row>
    <row r="11839" spans="1:10" ht="21.95" customHeight="1" x14ac:dyDescent="0.15">
      <c r="A11839" s="6" t="s">
        <v>328</v>
      </c>
      <c r="B11839" s="4" t="s">
        <v>18</v>
      </c>
      <c r="C11839" s="4" t="s">
        <v>271</v>
      </c>
      <c r="D11839" s="4" t="s">
        <v>274</v>
      </c>
      <c r="E11839" s="5">
        <v>8.0299999999999994</v>
      </c>
    </row>
    <row r="11840" spans="1:10" ht="21.95" customHeight="1" x14ac:dyDescent="0.15">
      <c r="A11840" s="6" t="s">
        <v>328</v>
      </c>
      <c r="B11840" s="4" t="s">
        <v>123</v>
      </c>
      <c r="C11840" s="4" t="s">
        <v>271</v>
      </c>
      <c r="D11840" s="4" t="s">
        <v>279</v>
      </c>
      <c r="E11840" s="5">
        <v>5.01</v>
      </c>
    </row>
    <row r="11841" spans="1:10" ht="21.95" customHeight="1" x14ac:dyDescent="0.15">
      <c r="A11841" s="6" t="s">
        <v>328</v>
      </c>
      <c r="B11841" s="4" t="s">
        <v>123</v>
      </c>
      <c r="C11841" s="4" t="s">
        <v>271</v>
      </c>
      <c r="D11841" s="4" t="s">
        <v>323</v>
      </c>
      <c r="E11841" s="5">
        <v>10.67</v>
      </c>
    </row>
    <row r="11842" spans="1:10" ht="21.95" customHeight="1" x14ac:dyDescent="0.15">
      <c r="A11842" s="6" t="s">
        <v>328</v>
      </c>
      <c r="B11842" s="4" t="s">
        <v>123</v>
      </c>
      <c r="C11842" s="4" t="s">
        <v>271</v>
      </c>
      <c r="D11842" s="4" t="s">
        <v>277</v>
      </c>
      <c r="E11842" s="5">
        <v>5.26</v>
      </c>
    </row>
    <row r="11843" spans="1:10" ht="21.95" customHeight="1" x14ac:dyDescent="0.15">
      <c r="A11843" s="6" t="s">
        <v>328</v>
      </c>
      <c r="B11843" s="4" t="s">
        <v>123</v>
      </c>
      <c r="C11843" s="4" t="s">
        <v>271</v>
      </c>
      <c r="D11843" s="4" t="s">
        <v>274</v>
      </c>
      <c r="E11843" s="5">
        <v>10.119999999999999</v>
      </c>
    </row>
    <row r="11844" spans="1:10" ht="21.95" customHeight="1" x14ac:dyDescent="0.15">
      <c r="A11844" s="6" t="s">
        <v>328</v>
      </c>
      <c r="B11844" s="4" t="s">
        <v>19</v>
      </c>
      <c r="C11844" s="4" t="s">
        <v>271</v>
      </c>
      <c r="D11844" s="4" t="s">
        <v>323</v>
      </c>
      <c r="E11844" s="5">
        <v>14.69</v>
      </c>
      <c r="F11844" t="s">
        <v>353</v>
      </c>
      <c r="G11844" s="17">
        <f>+E11844+E11845+E11846+E11847+E11848+E11849+E11850+E11851+E11852</f>
        <v>84.89</v>
      </c>
      <c r="H11844" s="17">
        <f>E11856+E11857+E11858+E11853+E11854+E11855</f>
        <v>17.169999999999998</v>
      </c>
      <c r="I11844" s="18">
        <f>+(G11844/4)/(H11844/3)</f>
        <v>3.7080663948747818</v>
      </c>
      <c r="J11844" s="21">
        <f>+(B11844-$K$1)/7</f>
        <v>6</v>
      </c>
    </row>
    <row r="11845" spans="1:10" ht="21.95" customHeight="1" x14ac:dyDescent="0.15">
      <c r="A11845" s="6" t="s">
        <v>328</v>
      </c>
      <c r="B11845" s="4" t="s">
        <v>19</v>
      </c>
      <c r="C11845" s="4" t="s">
        <v>271</v>
      </c>
      <c r="D11845" s="4" t="s">
        <v>277</v>
      </c>
      <c r="E11845" s="5">
        <v>6.01</v>
      </c>
    </row>
    <row r="11846" spans="1:10" ht="21.95" customHeight="1" x14ac:dyDescent="0.15">
      <c r="A11846" s="6" t="s">
        <v>328</v>
      </c>
      <c r="B11846" s="4" t="s">
        <v>19</v>
      </c>
      <c r="C11846" s="4" t="s">
        <v>271</v>
      </c>
      <c r="D11846" s="4" t="s">
        <v>274</v>
      </c>
      <c r="E11846" s="5">
        <v>13.97</v>
      </c>
    </row>
    <row r="11847" spans="1:10" ht="21.95" customHeight="1" x14ac:dyDescent="0.15">
      <c r="A11847" s="6" t="s">
        <v>328</v>
      </c>
      <c r="B11847" s="4" t="s">
        <v>19</v>
      </c>
      <c r="C11847" s="4" t="s">
        <v>271</v>
      </c>
      <c r="D11847" s="4" t="s">
        <v>274</v>
      </c>
      <c r="E11847" s="5">
        <v>2.0699999999999998</v>
      </c>
    </row>
    <row r="11848" spans="1:10" ht="21.95" customHeight="1" x14ac:dyDescent="0.15">
      <c r="A11848" s="6" t="s">
        <v>328</v>
      </c>
      <c r="B11848" s="4" t="s">
        <v>124</v>
      </c>
      <c r="C11848" s="4" t="s">
        <v>271</v>
      </c>
      <c r="D11848" s="4" t="s">
        <v>279</v>
      </c>
      <c r="E11848" s="5">
        <v>7.57</v>
      </c>
    </row>
    <row r="11849" spans="1:10" ht="21.95" customHeight="1" x14ac:dyDescent="0.15">
      <c r="A11849" s="6" t="s">
        <v>328</v>
      </c>
      <c r="B11849" s="4" t="s">
        <v>124</v>
      </c>
      <c r="C11849" s="4" t="s">
        <v>271</v>
      </c>
      <c r="D11849" s="4" t="s">
        <v>323</v>
      </c>
      <c r="E11849" s="5">
        <v>15.2</v>
      </c>
    </row>
    <row r="11850" spans="1:10" ht="21.95" customHeight="1" x14ac:dyDescent="0.15">
      <c r="A11850" s="6" t="s">
        <v>328</v>
      </c>
      <c r="B11850" s="4" t="s">
        <v>124</v>
      </c>
      <c r="C11850" s="4" t="s">
        <v>271</v>
      </c>
      <c r="D11850" s="4" t="s">
        <v>277</v>
      </c>
      <c r="E11850" s="5">
        <v>8.94</v>
      </c>
    </row>
    <row r="11851" spans="1:10" ht="21.95" customHeight="1" x14ac:dyDescent="0.15">
      <c r="A11851" s="6" t="s">
        <v>328</v>
      </c>
      <c r="B11851" s="4" t="s">
        <v>124</v>
      </c>
      <c r="C11851" s="4" t="s">
        <v>271</v>
      </c>
      <c r="D11851" s="4" t="s">
        <v>274</v>
      </c>
      <c r="E11851" s="5">
        <v>9.17</v>
      </c>
    </row>
    <row r="11852" spans="1:10" ht="21.95" customHeight="1" x14ac:dyDescent="0.15">
      <c r="A11852" s="6" t="s">
        <v>328</v>
      </c>
      <c r="B11852" s="4" t="s">
        <v>124</v>
      </c>
      <c r="C11852" s="4" t="s">
        <v>271</v>
      </c>
      <c r="D11852" s="4" t="s">
        <v>274</v>
      </c>
      <c r="E11852" s="5">
        <v>7.27</v>
      </c>
    </row>
    <row r="11853" spans="1:10" ht="21.95" customHeight="1" x14ac:dyDescent="0.15">
      <c r="A11853" s="6" t="s">
        <v>328</v>
      </c>
      <c r="B11853" s="4" t="s">
        <v>20</v>
      </c>
      <c r="C11853" s="4" t="s">
        <v>271</v>
      </c>
      <c r="D11853" s="4" t="s">
        <v>323</v>
      </c>
      <c r="E11853" s="5">
        <v>3.86</v>
      </c>
      <c r="F11853" t="s">
        <v>354</v>
      </c>
    </row>
    <row r="11854" spans="1:10" ht="21.95" customHeight="1" x14ac:dyDescent="0.15">
      <c r="A11854" s="6" t="s">
        <v>328</v>
      </c>
      <c r="B11854" s="4" t="s">
        <v>20</v>
      </c>
      <c r="C11854" s="4" t="s">
        <v>271</v>
      </c>
      <c r="D11854" s="4" t="s">
        <v>277</v>
      </c>
      <c r="E11854" s="5">
        <v>0.71</v>
      </c>
    </row>
    <row r="11855" spans="1:10" ht="21.95" customHeight="1" x14ac:dyDescent="0.15">
      <c r="A11855" s="6" t="s">
        <v>328</v>
      </c>
      <c r="B11855" s="4" t="s">
        <v>20</v>
      </c>
      <c r="C11855" s="4" t="s">
        <v>271</v>
      </c>
      <c r="D11855" s="4" t="s">
        <v>274</v>
      </c>
      <c r="E11855" s="5">
        <v>4.47</v>
      </c>
    </row>
    <row r="11856" spans="1:10" ht="21.95" customHeight="1" x14ac:dyDescent="0.15">
      <c r="A11856" s="6" t="s">
        <v>328</v>
      </c>
      <c r="B11856" s="4" t="s">
        <v>125</v>
      </c>
      <c r="C11856" s="4" t="s">
        <v>271</v>
      </c>
      <c r="D11856" s="4" t="s">
        <v>323</v>
      </c>
      <c r="E11856" s="5">
        <v>2.4500000000000002</v>
      </c>
    </row>
    <row r="11857" spans="1:10" ht="21.95" customHeight="1" x14ac:dyDescent="0.15">
      <c r="A11857" s="9" t="s">
        <v>328</v>
      </c>
      <c r="B11857" s="4" t="s">
        <v>125</v>
      </c>
      <c r="C11857" s="4" t="s">
        <v>271</v>
      </c>
      <c r="D11857" s="4" t="s">
        <v>277</v>
      </c>
      <c r="E11857" s="5">
        <v>2.5299999999999998</v>
      </c>
    </row>
    <row r="11858" spans="1:10" ht="21.95" customHeight="1" x14ac:dyDescent="0.15">
      <c r="A11858" s="6" t="s">
        <v>328</v>
      </c>
      <c r="B11858" s="4" t="s">
        <v>125</v>
      </c>
      <c r="C11858" s="4" t="s">
        <v>271</v>
      </c>
      <c r="D11858" s="4" t="s">
        <v>274</v>
      </c>
      <c r="E11858" s="5">
        <v>3.15</v>
      </c>
    </row>
    <row r="11859" spans="1:10" ht="21.95" customHeight="1" x14ac:dyDescent="0.15">
      <c r="A11859" s="6" t="s">
        <v>328</v>
      </c>
      <c r="B11859" s="4" t="s">
        <v>21</v>
      </c>
      <c r="C11859" s="4" t="s">
        <v>271</v>
      </c>
      <c r="D11859" s="4" t="s">
        <v>323</v>
      </c>
      <c r="E11859" s="5">
        <v>16.170000000000002</v>
      </c>
      <c r="F11859" t="s">
        <v>353</v>
      </c>
      <c r="G11859" s="17">
        <f>+E11859+E11860+E11861+E11862+E11863+E11864+E11865+E11866+E11867+E11868</f>
        <v>100.35000000000001</v>
      </c>
      <c r="H11859" s="17">
        <f>E11871+E11872+E11873+E11874+E11869+E11870</f>
        <v>54.330000000000005</v>
      </c>
      <c r="I11859" s="18">
        <f>+(G11859/4)/(H11859/3)</f>
        <v>1.385284373274434</v>
      </c>
      <c r="J11859" s="21">
        <f>+(B11859-$K$1)/7</f>
        <v>7</v>
      </c>
    </row>
    <row r="11860" spans="1:10" ht="21.95" customHeight="1" x14ac:dyDescent="0.15">
      <c r="A11860" s="6" t="s">
        <v>328</v>
      </c>
      <c r="B11860" s="4" t="s">
        <v>21</v>
      </c>
      <c r="C11860" s="4" t="s">
        <v>271</v>
      </c>
      <c r="D11860" s="4" t="s">
        <v>277</v>
      </c>
      <c r="E11860" s="5">
        <v>7.27</v>
      </c>
    </row>
    <row r="11861" spans="1:10" ht="21.95" customHeight="1" x14ac:dyDescent="0.15">
      <c r="A11861" s="6" t="s">
        <v>328</v>
      </c>
      <c r="B11861" s="4" t="s">
        <v>21</v>
      </c>
      <c r="C11861" s="4" t="s">
        <v>271</v>
      </c>
      <c r="D11861" s="4" t="s">
        <v>274</v>
      </c>
      <c r="E11861" s="5">
        <v>14.35</v>
      </c>
    </row>
    <row r="11862" spans="1:10" ht="21.95" customHeight="1" x14ac:dyDescent="0.15">
      <c r="A11862" s="6" t="s">
        <v>328</v>
      </c>
      <c r="B11862" s="4" t="s">
        <v>21</v>
      </c>
      <c r="C11862" s="4" t="s">
        <v>271</v>
      </c>
      <c r="D11862" s="4" t="s">
        <v>274</v>
      </c>
      <c r="E11862" s="5">
        <v>4.78</v>
      </c>
    </row>
    <row r="11863" spans="1:10" ht="21.95" customHeight="1" x14ac:dyDescent="0.15">
      <c r="A11863" s="6" t="s">
        <v>328</v>
      </c>
      <c r="B11863" s="4" t="s">
        <v>126</v>
      </c>
      <c r="C11863" s="4" t="s">
        <v>271</v>
      </c>
      <c r="D11863" s="4" t="s">
        <v>323</v>
      </c>
      <c r="E11863" s="5">
        <v>13.43</v>
      </c>
    </row>
    <row r="11864" spans="1:10" ht="21.95" customHeight="1" x14ac:dyDescent="0.15">
      <c r="A11864" s="6" t="s">
        <v>328</v>
      </c>
      <c r="B11864" s="4" t="s">
        <v>126</v>
      </c>
      <c r="C11864" s="4" t="s">
        <v>271</v>
      </c>
      <c r="D11864" s="4" t="s">
        <v>323</v>
      </c>
      <c r="E11864" s="5">
        <v>6.63</v>
      </c>
    </row>
    <row r="11865" spans="1:10" ht="21.95" customHeight="1" x14ac:dyDescent="0.15">
      <c r="A11865" s="6" t="s">
        <v>328</v>
      </c>
      <c r="B11865" s="4" t="s">
        <v>126</v>
      </c>
      <c r="C11865" s="4" t="s">
        <v>271</v>
      </c>
      <c r="D11865" s="4" t="s">
        <v>278</v>
      </c>
      <c r="E11865" s="5">
        <v>8.44</v>
      </c>
    </row>
    <row r="11866" spans="1:10" ht="21.95" customHeight="1" x14ac:dyDescent="0.15">
      <c r="A11866" s="6" t="s">
        <v>328</v>
      </c>
      <c r="B11866" s="4" t="s">
        <v>126</v>
      </c>
      <c r="C11866" s="4" t="s">
        <v>271</v>
      </c>
      <c r="D11866" s="4" t="s">
        <v>277</v>
      </c>
      <c r="E11866" s="5">
        <v>10.5</v>
      </c>
    </row>
    <row r="11867" spans="1:10" ht="21.95" customHeight="1" x14ac:dyDescent="0.15">
      <c r="A11867" s="6" t="s">
        <v>328</v>
      </c>
      <c r="B11867" s="4" t="s">
        <v>126</v>
      </c>
      <c r="C11867" s="4" t="s">
        <v>271</v>
      </c>
      <c r="D11867" s="4" t="s">
        <v>274</v>
      </c>
      <c r="E11867" s="5">
        <v>10.050000000000001</v>
      </c>
    </row>
    <row r="11868" spans="1:10" ht="21.95" customHeight="1" x14ac:dyDescent="0.15">
      <c r="A11868" s="6" t="s">
        <v>328</v>
      </c>
      <c r="B11868" s="4" t="s">
        <v>126</v>
      </c>
      <c r="C11868" s="4" t="s">
        <v>271</v>
      </c>
      <c r="D11868" s="4" t="s">
        <v>274</v>
      </c>
      <c r="E11868" s="5">
        <v>8.73</v>
      </c>
    </row>
    <row r="11869" spans="1:10" ht="21.95" customHeight="1" x14ac:dyDescent="0.15">
      <c r="A11869" s="6" t="s">
        <v>328</v>
      </c>
      <c r="B11869" s="4" t="s">
        <v>22</v>
      </c>
      <c r="C11869" s="4" t="s">
        <v>271</v>
      </c>
      <c r="D11869" s="4" t="s">
        <v>323</v>
      </c>
      <c r="E11869" s="5">
        <v>11.78</v>
      </c>
      <c r="F11869" t="s">
        <v>354</v>
      </c>
    </row>
    <row r="11870" spans="1:10" ht="21.95" customHeight="1" x14ac:dyDescent="0.15">
      <c r="A11870" s="6" t="s">
        <v>328</v>
      </c>
      <c r="B11870" s="4" t="s">
        <v>22</v>
      </c>
      <c r="C11870" s="4" t="s">
        <v>271</v>
      </c>
      <c r="D11870" s="4" t="s">
        <v>277</v>
      </c>
      <c r="E11870" s="5">
        <v>4.32</v>
      </c>
    </row>
    <row r="11871" spans="1:10" ht="21.95" customHeight="1" x14ac:dyDescent="0.15">
      <c r="A11871" s="6" t="s">
        <v>328</v>
      </c>
      <c r="B11871" s="4" t="s">
        <v>22</v>
      </c>
      <c r="C11871" s="4" t="s">
        <v>271</v>
      </c>
      <c r="D11871" s="4" t="s">
        <v>274</v>
      </c>
      <c r="E11871" s="5">
        <v>10.93</v>
      </c>
    </row>
    <row r="11872" spans="1:10" ht="21.95" customHeight="1" x14ac:dyDescent="0.15">
      <c r="A11872" s="6" t="s">
        <v>328</v>
      </c>
      <c r="B11872" s="4" t="s">
        <v>127</v>
      </c>
      <c r="C11872" s="4" t="s">
        <v>271</v>
      </c>
      <c r="D11872" s="4" t="s">
        <v>323</v>
      </c>
      <c r="E11872" s="5">
        <v>10.54</v>
      </c>
    </row>
    <row r="11873" spans="1:6" ht="21.95" customHeight="1" x14ac:dyDescent="0.15">
      <c r="A11873" s="6" t="s">
        <v>328</v>
      </c>
      <c r="B11873" s="4" t="s">
        <v>127</v>
      </c>
      <c r="C11873" s="4" t="s">
        <v>271</v>
      </c>
      <c r="D11873" s="4" t="s">
        <v>277</v>
      </c>
      <c r="E11873" s="5">
        <v>5.35</v>
      </c>
    </row>
    <row r="11874" spans="1:6" ht="21.95" customHeight="1" x14ac:dyDescent="0.15">
      <c r="A11874" s="6" t="s">
        <v>328</v>
      </c>
      <c r="B11874" s="4" t="s">
        <v>127</v>
      </c>
      <c r="C11874" s="4" t="s">
        <v>271</v>
      </c>
      <c r="D11874" s="4" t="s">
        <v>274</v>
      </c>
      <c r="E11874" s="5">
        <v>11.41</v>
      </c>
    </row>
    <row r="11875" spans="1:6" ht="21.95" customHeight="1" x14ac:dyDescent="0.15">
      <c r="A11875" s="6" t="s">
        <v>328</v>
      </c>
      <c r="B11875" s="4" t="s">
        <v>128</v>
      </c>
      <c r="C11875" s="4" t="s">
        <v>271</v>
      </c>
      <c r="D11875" s="4" t="s">
        <v>279</v>
      </c>
      <c r="E11875" s="5">
        <v>7.87</v>
      </c>
      <c r="F11875" s="13" t="s">
        <v>353</v>
      </c>
    </row>
    <row r="11876" spans="1:6" ht="21.95" customHeight="1" x14ac:dyDescent="0.15">
      <c r="A11876" s="6" t="s">
        <v>328</v>
      </c>
      <c r="B11876" s="4" t="s">
        <v>128</v>
      </c>
      <c r="C11876" s="4" t="s">
        <v>271</v>
      </c>
      <c r="D11876" s="4" t="s">
        <v>323</v>
      </c>
      <c r="E11876" s="5">
        <v>12.9</v>
      </c>
      <c r="F11876" s="13"/>
    </row>
    <row r="11877" spans="1:6" ht="21.95" customHeight="1" x14ac:dyDescent="0.15">
      <c r="A11877" s="6" t="s">
        <v>328</v>
      </c>
      <c r="B11877" s="4" t="s">
        <v>128</v>
      </c>
      <c r="C11877" s="4" t="s">
        <v>271</v>
      </c>
      <c r="D11877" s="4" t="s">
        <v>323</v>
      </c>
      <c r="E11877" s="5">
        <v>5.05</v>
      </c>
      <c r="F11877" s="13"/>
    </row>
    <row r="11878" spans="1:6" ht="21.95" customHeight="1" x14ac:dyDescent="0.15">
      <c r="A11878" s="6" t="s">
        <v>328</v>
      </c>
      <c r="B11878" s="4" t="s">
        <v>128</v>
      </c>
      <c r="C11878" s="4" t="s">
        <v>271</v>
      </c>
      <c r="D11878" s="4" t="s">
        <v>277</v>
      </c>
      <c r="E11878" s="5">
        <v>8.64</v>
      </c>
      <c r="F11878" s="13"/>
    </row>
    <row r="11879" spans="1:6" ht="21.95" customHeight="1" x14ac:dyDescent="0.15">
      <c r="A11879" s="6" t="s">
        <v>328</v>
      </c>
      <c r="B11879" s="4" t="s">
        <v>128</v>
      </c>
      <c r="C11879" s="4" t="s">
        <v>271</v>
      </c>
      <c r="D11879" s="4" t="s">
        <v>274</v>
      </c>
      <c r="E11879" s="5">
        <v>10.72</v>
      </c>
      <c r="F11879" s="13"/>
    </row>
    <row r="11880" spans="1:6" ht="21.95" customHeight="1" x14ac:dyDescent="0.15">
      <c r="A11880" s="6" t="s">
        <v>328</v>
      </c>
      <c r="B11880" s="4" t="s">
        <v>128</v>
      </c>
      <c r="C11880" s="4" t="s">
        <v>271</v>
      </c>
      <c r="D11880" s="4" t="s">
        <v>274</v>
      </c>
      <c r="E11880" s="5">
        <v>7.02</v>
      </c>
      <c r="F11880" s="13"/>
    </row>
    <row r="11881" spans="1:6" ht="21.95" customHeight="1" x14ac:dyDescent="0.15">
      <c r="A11881" s="6" t="s">
        <v>328</v>
      </c>
      <c r="B11881" s="4" t="s">
        <v>23</v>
      </c>
      <c r="C11881" s="4" t="s">
        <v>271</v>
      </c>
      <c r="D11881" s="4" t="s">
        <v>323</v>
      </c>
      <c r="E11881" s="5">
        <v>15.03</v>
      </c>
      <c r="F11881" s="13" t="s">
        <v>354</v>
      </c>
    </row>
    <row r="11882" spans="1:6" ht="21.95" customHeight="1" x14ac:dyDescent="0.15">
      <c r="A11882" s="6" t="s">
        <v>328</v>
      </c>
      <c r="B11882" s="4" t="s">
        <v>23</v>
      </c>
      <c r="C11882" s="4" t="s">
        <v>271</v>
      </c>
      <c r="D11882" s="4" t="s">
        <v>323</v>
      </c>
      <c r="E11882" s="5">
        <v>14.31</v>
      </c>
    </row>
    <row r="11883" spans="1:6" ht="21.95" customHeight="1" x14ac:dyDescent="0.15">
      <c r="A11883" s="6" t="s">
        <v>328</v>
      </c>
      <c r="B11883" s="4" t="s">
        <v>23</v>
      </c>
      <c r="C11883" s="4" t="s">
        <v>271</v>
      </c>
      <c r="D11883" s="4" t="s">
        <v>277</v>
      </c>
      <c r="E11883" s="5">
        <v>10.38</v>
      </c>
    </row>
    <row r="11884" spans="1:6" ht="21.95" customHeight="1" x14ac:dyDescent="0.15">
      <c r="A11884" s="6" t="s">
        <v>328</v>
      </c>
      <c r="B11884" s="4" t="s">
        <v>23</v>
      </c>
      <c r="C11884" s="4" t="s">
        <v>271</v>
      </c>
      <c r="D11884" s="4" t="s">
        <v>274</v>
      </c>
      <c r="E11884" s="5">
        <v>12.76</v>
      </c>
    </row>
    <row r="11885" spans="1:6" ht="21.95" customHeight="1" x14ac:dyDescent="0.15">
      <c r="A11885" s="6" t="s">
        <v>328</v>
      </c>
      <c r="B11885" s="4" t="s">
        <v>23</v>
      </c>
      <c r="C11885" s="4" t="s">
        <v>271</v>
      </c>
      <c r="D11885" s="4" t="s">
        <v>274</v>
      </c>
      <c r="E11885" s="5">
        <v>13.41</v>
      </c>
    </row>
    <row r="11886" spans="1:6" ht="21.95" customHeight="1" x14ac:dyDescent="0.15">
      <c r="A11886" s="6" t="s">
        <v>328</v>
      </c>
      <c r="B11886" s="4" t="s">
        <v>129</v>
      </c>
      <c r="C11886" s="4" t="s">
        <v>271</v>
      </c>
      <c r="D11886" s="4" t="s">
        <v>323</v>
      </c>
      <c r="E11886" s="5">
        <v>12.62</v>
      </c>
    </row>
    <row r="11887" spans="1:6" ht="21.95" customHeight="1" x14ac:dyDescent="0.15">
      <c r="A11887" s="6" t="s">
        <v>328</v>
      </c>
      <c r="B11887" s="4" t="s">
        <v>129</v>
      </c>
      <c r="C11887" s="4" t="s">
        <v>271</v>
      </c>
      <c r="D11887" s="4" t="s">
        <v>277</v>
      </c>
      <c r="E11887" s="5">
        <v>6.83</v>
      </c>
    </row>
    <row r="11888" spans="1:6" ht="21.95" customHeight="1" x14ac:dyDescent="0.15">
      <c r="A11888" s="6" t="s">
        <v>328</v>
      </c>
      <c r="B11888" s="4" t="s">
        <v>129</v>
      </c>
      <c r="C11888" s="4" t="s">
        <v>271</v>
      </c>
      <c r="D11888" s="4" t="s">
        <v>274</v>
      </c>
      <c r="E11888" s="5">
        <v>12.43</v>
      </c>
    </row>
    <row r="11889" spans="1:10" ht="21.95" customHeight="1" x14ac:dyDescent="0.15">
      <c r="A11889" s="6" t="s">
        <v>328</v>
      </c>
      <c r="B11889" s="4" t="s">
        <v>24</v>
      </c>
      <c r="C11889" s="4" t="s">
        <v>271</v>
      </c>
      <c r="D11889" s="4" t="s">
        <v>323</v>
      </c>
      <c r="E11889" s="5">
        <v>15.72</v>
      </c>
      <c r="F11889" t="s">
        <v>353</v>
      </c>
      <c r="G11889" s="17">
        <f>+E11889+E11890+E11891+E11892+E11893+E11894+E11895+E11896+E11897+E11898</f>
        <v>91.85</v>
      </c>
      <c r="H11889" s="17">
        <f>E11901+E11902+E11903+E11904+E11905+E11899+E11900</f>
        <v>62.27</v>
      </c>
      <c r="I11889" s="18">
        <f>+(G11889/4)/(H11889/3)</f>
        <v>1.1062710775654407</v>
      </c>
      <c r="J11889" s="21">
        <f>+(B11889-$K$1)/7</f>
        <v>9</v>
      </c>
    </row>
    <row r="11890" spans="1:10" ht="21.95" customHeight="1" x14ac:dyDescent="0.15">
      <c r="A11890" s="6" t="s">
        <v>328</v>
      </c>
      <c r="B11890" s="4" t="s">
        <v>24</v>
      </c>
      <c r="C11890" s="4" t="s">
        <v>271</v>
      </c>
      <c r="D11890" s="4" t="s">
        <v>277</v>
      </c>
      <c r="E11890" s="5">
        <v>5.89</v>
      </c>
    </row>
    <row r="11891" spans="1:10" ht="21.95" customHeight="1" x14ac:dyDescent="0.15">
      <c r="A11891" s="6" t="s">
        <v>328</v>
      </c>
      <c r="B11891" s="4" t="s">
        <v>24</v>
      </c>
      <c r="C11891" s="4" t="s">
        <v>271</v>
      </c>
      <c r="D11891" s="4" t="s">
        <v>274</v>
      </c>
      <c r="E11891" s="5">
        <v>10.42</v>
      </c>
    </row>
    <row r="11892" spans="1:10" ht="21.95" customHeight="1" x14ac:dyDescent="0.15">
      <c r="A11892" s="6" t="s">
        <v>328</v>
      </c>
      <c r="B11892" s="4" t="s">
        <v>24</v>
      </c>
      <c r="C11892" s="4" t="s">
        <v>271</v>
      </c>
      <c r="D11892" s="4" t="s">
        <v>274</v>
      </c>
      <c r="E11892" s="5">
        <v>8.14</v>
      </c>
    </row>
    <row r="11893" spans="1:10" ht="21.95" customHeight="1" x14ac:dyDescent="0.15">
      <c r="A11893" s="6" t="s">
        <v>328</v>
      </c>
      <c r="B11893" s="4" t="s">
        <v>130</v>
      </c>
      <c r="C11893" s="4" t="s">
        <v>271</v>
      </c>
      <c r="D11893" s="4" t="s">
        <v>279</v>
      </c>
      <c r="E11893" s="5">
        <v>6.36</v>
      </c>
    </row>
    <row r="11894" spans="1:10" ht="21.95" customHeight="1" x14ac:dyDescent="0.15">
      <c r="A11894" s="6" t="s">
        <v>328</v>
      </c>
      <c r="B11894" s="4" t="s">
        <v>130</v>
      </c>
      <c r="C11894" s="4" t="s">
        <v>271</v>
      </c>
      <c r="D11894" s="4" t="s">
        <v>323</v>
      </c>
      <c r="E11894" s="5">
        <v>12.38</v>
      </c>
    </row>
    <row r="11895" spans="1:10" ht="21.95" customHeight="1" x14ac:dyDescent="0.15">
      <c r="A11895" s="6" t="s">
        <v>328</v>
      </c>
      <c r="B11895" s="4" t="s">
        <v>130</v>
      </c>
      <c r="C11895" s="4" t="s">
        <v>271</v>
      </c>
      <c r="D11895" s="4" t="s">
        <v>323</v>
      </c>
      <c r="E11895" s="5">
        <v>4.78</v>
      </c>
    </row>
    <row r="11896" spans="1:10" ht="21.95" customHeight="1" x14ac:dyDescent="0.15">
      <c r="A11896" s="6" t="s">
        <v>328</v>
      </c>
      <c r="B11896" s="4" t="s">
        <v>130</v>
      </c>
      <c r="C11896" s="4" t="s">
        <v>271</v>
      </c>
      <c r="D11896" s="4" t="s">
        <v>277</v>
      </c>
      <c r="E11896" s="5">
        <v>8.7799999999999994</v>
      </c>
    </row>
    <row r="11897" spans="1:10" ht="21.95" customHeight="1" x14ac:dyDescent="0.15">
      <c r="A11897" s="6" t="s">
        <v>328</v>
      </c>
      <c r="B11897" s="4" t="s">
        <v>130</v>
      </c>
      <c r="C11897" s="4" t="s">
        <v>271</v>
      </c>
      <c r="D11897" s="4" t="s">
        <v>274</v>
      </c>
      <c r="E11897" s="5">
        <v>11.08</v>
      </c>
    </row>
    <row r="11898" spans="1:10" ht="21.95" customHeight="1" x14ac:dyDescent="0.15">
      <c r="A11898" s="6" t="s">
        <v>328</v>
      </c>
      <c r="B11898" s="4" t="s">
        <v>130</v>
      </c>
      <c r="C11898" s="4" t="s">
        <v>271</v>
      </c>
      <c r="D11898" s="4" t="s">
        <v>274</v>
      </c>
      <c r="E11898" s="5">
        <v>8.3000000000000007</v>
      </c>
    </row>
    <row r="11899" spans="1:10" ht="21.95" customHeight="1" x14ac:dyDescent="0.15">
      <c r="A11899" s="6" t="s">
        <v>328</v>
      </c>
      <c r="B11899" s="4" t="s">
        <v>25</v>
      </c>
      <c r="C11899" s="4" t="s">
        <v>271</v>
      </c>
      <c r="D11899" s="4" t="s">
        <v>323</v>
      </c>
      <c r="E11899" s="5">
        <v>11.5</v>
      </c>
      <c r="F11899" t="s">
        <v>354</v>
      </c>
    </row>
    <row r="11900" spans="1:10" ht="21.95" customHeight="1" x14ac:dyDescent="0.15">
      <c r="A11900" s="6" t="s">
        <v>328</v>
      </c>
      <c r="B11900" s="4" t="s">
        <v>25</v>
      </c>
      <c r="C11900" s="4" t="s">
        <v>271</v>
      </c>
      <c r="D11900" s="4" t="s">
        <v>277</v>
      </c>
      <c r="E11900" s="5">
        <v>3.48</v>
      </c>
    </row>
    <row r="11901" spans="1:10" ht="21.95" customHeight="1" x14ac:dyDescent="0.15">
      <c r="A11901" s="6" t="s">
        <v>328</v>
      </c>
      <c r="B11901" s="4" t="s">
        <v>25</v>
      </c>
      <c r="C11901" s="4" t="s">
        <v>271</v>
      </c>
      <c r="D11901" s="4" t="s">
        <v>274</v>
      </c>
      <c r="E11901" s="5">
        <v>9.5500000000000007</v>
      </c>
    </row>
    <row r="11902" spans="1:10" ht="21.95" customHeight="1" x14ac:dyDescent="0.15">
      <c r="A11902" s="9" t="s">
        <v>328</v>
      </c>
      <c r="B11902" s="4" t="s">
        <v>131</v>
      </c>
      <c r="C11902" s="4" t="s">
        <v>271</v>
      </c>
      <c r="D11902" s="4" t="s">
        <v>323</v>
      </c>
      <c r="E11902" s="5">
        <v>12.79</v>
      </c>
    </row>
    <row r="11903" spans="1:10" ht="21.95" customHeight="1" x14ac:dyDescent="0.15">
      <c r="A11903" s="6" t="s">
        <v>328</v>
      </c>
      <c r="B11903" s="4" t="s">
        <v>131</v>
      </c>
      <c r="C11903" s="4" t="s">
        <v>271</v>
      </c>
      <c r="D11903" s="4" t="s">
        <v>278</v>
      </c>
      <c r="E11903" s="5">
        <v>9.57</v>
      </c>
    </row>
    <row r="11904" spans="1:10" ht="21.95" customHeight="1" x14ac:dyDescent="0.15">
      <c r="A11904" s="6" t="s">
        <v>328</v>
      </c>
      <c r="B11904" s="4" t="s">
        <v>131</v>
      </c>
      <c r="C11904" s="4" t="s">
        <v>271</v>
      </c>
      <c r="D11904" s="4" t="s">
        <v>277</v>
      </c>
      <c r="E11904" s="5">
        <v>5.15</v>
      </c>
    </row>
    <row r="11905" spans="1:10" ht="21.95" customHeight="1" x14ac:dyDescent="0.15">
      <c r="A11905" s="6" t="s">
        <v>328</v>
      </c>
      <c r="B11905" s="4" t="s">
        <v>131</v>
      </c>
      <c r="C11905" s="4" t="s">
        <v>271</v>
      </c>
      <c r="D11905" s="4" t="s">
        <v>274</v>
      </c>
      <c r="E11905" s="5">
        <v>10.23</v>
      </c>
    </row>
    <row r="11906" spans="1:10" ht="21.95" customHeight="1" x14ac:dyDescent="0.15">
      <c r="A11906" s="6" t="s">
        <v>328</v>
      </c>
      <c r="B11906" s="4" t="s">
        <v>26</v>
      </c>
      <c r="C11906" s="4" t="s">
        <v>271</v>
      </c>
      <c r="D11906" s="4" t="s">
        <v>323</v>
      </c>
      <c r="E11906" s="5">
        <v>10.67</v>
      </c>
      <c r="F11906" t="s">
        <v>353</v>
      </c>
      <c r="G11906" s="17">
        <f>+E11906+E11907+E11908+E11909+E11910+E11911+E11912+E11913+E11914+E11915+E11916</f>
        <v>85.500000000000014</v>
      </c>
      <c r="H11906" s="17">
        <f>E11918+E11919+E11920+E11921+E11922+E11917</f>
        <v>46.62</v>
      </c>
      <c r="I11906" s="18">
        <f>+(G11906/4)/(H11906/3)</f>
        <v>1.3754826254826258</v>
      </c>
      <c r="J11906" s="21">
        <f>+(B11906-$K$1)/7</f>
        <v>10</v>
      </c>
    </row>
    <row r="11907" spans="1:10" ht="21.95" customHeight="1" x14ac:dyDescent="0.15">
      <c r="A11907" s="6" t="s">
        <v>328</v>
      </c>
      <c r="B11907" s="4" t="s">
        <v>26</v>
      </c>
      <c r="C11907" s="4" t="s">
        <v>271</v>
      </c>
      <c r="D11907" s="4" t="s">
        <v>323</v>
      </c>
      <c r="E11907" s="5">
        <v>6.73</v>
      </c>
    </row>
    <row r="11908" spans="1:10" ht="21.95" customHeight="1" x14ac:dyDescent="0.15">
      <c r="A11908" s="6" t="s">
        <v>328</v>
      </c>
      <c r="B11908" s="4" t="s">
        <v>26</v>
      </c>
      <c r="C11908" s="4" t="s">
        <v>271</v>
      </c>
      <c r="D11908" s="4" t="s">
        <v>277</v>
      </c>
      <c r="E11908" s="5">
        <v>5.82</v>
      </c>
    </row>
    <row r="11909" spans="1:10" ht="21.95" customHeight="1" x14ac:dyDescent="0.15">
      <c r="A11909" s="6" t="s">
        <v>328</v>
      </c>
      <c r="B11909" s="4" t="s">
        <v>26</v>
      </c>
      <c r="C11909" s="4" t="s">
        <v>271</v>
      </c>
      <c r="D11909" s="4" t="s">
        <v>274</v>
      </c>
      <c r="E11909" s="5">
        <v>9.1300000000000008</v>
      </c>
    </row>
    <row r="11910" spans="1:10" ht="21.95" customHeight="1" x14ac:dyDescent="0.15">
      <c r="A11910" s="6" t="s">
        <v>328</v>
      </c>
      <c r="B11910" s="4" t="s">
        <v>26</v>
      </c>
      <c r="C11910" s="4" t="s">
        <v>271</v>
      </c>
      <c r="D11910" s="4" t="s">
        <v>274</v>
      </c>
      <c r="E11910" s="5">
        <v>6.77</v>
      </c>
    </row>
    <row r="11911" spans="1:10" ht="21.95" customHeight="1" x14ac:dyDescent="0.15">
      <c r="A11911" s="6" t="s">
        <v>328</v>
      </c>
      <c r="B11911" s="4" t="s">
        <v>132</v>
      </c>
      <c r="C11911" s="4" t="s">
        <v>271</v>
      </c>
      <c r="D11911" s="4" t="s">
        <v>279</v>
      </c>
      <c r="E11911" s="5">
        <v>7.63</v>
      </c>
    </row>
    <row r="11912" spans="1:10" ht="21.95" customHeight="1" x14ac:dyDescent="0.15">
      <c r="A11912" s="6" t="s">
        <v>328</v>
      </c>
      <c r="B11912" s="4" t="s">
        <v>132</v>
      </c>
      <c r="C11912" s="4" t="s">
        <v>271</v>
      </c>
      <c r="D11912" s="4" t="s">
        <v>323</v>
      </c>
      <c r="E11912" s="5">
        <v>9.8800000000000008</v>
      </c>
    </row>
    <row r="11913" spans="1:10" ht="21.95" customHeight="1" x14ac:dyDescent="0.15">
      <c r="A11913" s="6" t="s">
        <v>328</v>
      </c>
      <c r="B11913" s="4" t="s">
        <v>132</v>
      </c>
      <c r="C11913" s="4" t="s">
        <v>271</v>
      </c>
      <c r="D11913" s="4" t="s">
        <v>323</v>
      </c>
      <c r="E11913" s="5">
        <v>5.36</v>
      </c>
    </row>
    <row r="11914" spans="1:10" ht="21.95" customHeight="1" x14ac:dyDescent="0.15">
      <c r="A11914" s="6" t="s">
        <v>328</v>
      </c>
      <c r="B11914" s="4" t="s">
        <v>132</v>
      </c>
      <c r="C11914" s="4" t="s">
        <v>271</v>
      </c>
      <c r="D11914" s="4" t="s">
        <v>277</v>
      </c>
      <c r="E11914" s="5">
        <v>8.5299999999999994</v>
      </c>
    </row>
    <row r="11915" spans="1:10" ht="21.95" customHeight="1" x14ac:dyDescent="0.15">
      <c r="A11915" s="6" t="s">
        <v>328</v>
      </c>
      <c r="B11915" s="4" t="s">
        <v>132</v>
      </c>
      <c r="C11915" s="4" t="s">
        <v>271</v>
      </c>
      <c r="D11915" s="4" t="s">
        <v>274</v>
      </c>
      <c r="E11915" s="5">
        <v>9.19</v>
      </c>
    </row>
    <row r="11916" spans="1:10" ht="21.95" customHeight="1" x14ac:dyDescent="0.15">
      <c r="A11916" s="6" t="s">
        <v>328</v>
      </c>
      <c r="B11916" s="4" t="s">
        <v>132</v>
      </c>
      <c r="C11916" s="4" t="s">
        <v>271</v>
      </c>
      <c r="D11916" s="4" t="s">
        <v>274</v>
      </c>
      <c r="E11916" s="5">
        <v>5.79</v>
      </c>
    </row>
    <row r="11917" spans="1:10" ht="21.95" customHeight="1" x14ac:dyDescent="0.15">
      <c r="A11917" s="6" t="s">
        <v>328</v>
      </c>
      <c r="B11917" s="4" t="s">
        <v>27</v>
      </c>
      <c r="C11917" s="4" t="s">
        <v>271</v>
      </c>
      <c r="D11917" s="4" t="s">
        <v>323</v>
      </c>
      <c r="E11917" s="5">
        <v>10.08</v>
      </c>
      <c r="F11917" t="s">
        <v>354</v>
      </c>
    </row>
    <row r="11918" spans="1:10" ht="21.95" customHeight="1" x14ac:dyDescent="0.15">
      <c r="A11918" s="6" t="s">
        <v>328</v>
      </c>
      <c r="B11918" s="4" t="s">
        <v>27</v>
      </c>
      <c r="C11918" s="4" t="s">
        <v>271</v>
      </c>
      <c r="D11918" s="4" t="s">
        <v>277</v>
      </c>
      <c r="E11918" s="5">
        <v>3.43</v>
      </c>
    </row>
    <row r="11919" spans="1:10" ht="21.95" customHeight="1" x14ac:dyDescent="0.15">
      <c r="A11919" s="6" t="s">
        <v>328</v>
      </c>
      <c r="B11919" s="4" t="s">
        <v>27</v>
      </c>
      <c r="C11919" s="4" t="s">
        <v>271</v>
      </c>
      <c r="D11919" s="4" t="s">
        <v>274</v>
      </c>
      <c r="E11919" s="5">
        <v>9.36</v>
      </c>
    </row>
    <row r="11920" spans="1:10" ht="21.95" customHeight="1" x14ac:dyDescent="0.15">
      <c r="A11920" s="6" t="s">
        <v>328</v>
      </c>
      <c r="B11920" s="4" t="s">
        <v>133</v>
      </c>
      <c r="C11920" s="4" t="s">
        <v>271</v>
      </c>
      <c r="D11920" s="4" t="s">
        <v>323</v>
      </c>
      <c r="E11920" s="5">
        <v>9.39</v>
      </c>
    </row>
    <row r="11921" spans="1:10" ht="21.95" customHeight="1" x14ac:dyDescent="0.15">
      <c r="A11921" s="6" t="s">
        <v>328</v>
      </c>
      <c r="B11921" s="4" t="s">
        <v>133</v>
      </c>
      <c r="C11921" s="4" t="s">
        <v>271</v>
      </c>
      <c r="D11921" s="4" t="s">
        <v>277</v>
      </c>
      <c r="E11921" s="5">
        <v>5.33</v>
      </c>
    </row>
    <row r="11922" spans="1:10" ht="21.95" customHeight="1" x14ac:dyDescent="0.15">
      <c r="A11922" s="6" t="s">
        <v>328</v>
      </c>
      <c r="B11922" s="4" t="s">
        <v>133</v>
      </c>
      <c r="C11922" s="4" t="s">
        <v>271</v>
      </c>
      <c r="D11922" s="4" t="s">
        <v>274</v>
      </c>
      <c r="E11922" s="5">
        <v>9.0299999999999994</v>
      </c>
    </row>
    <row r="11923" spans="1:10" ht="21.95" customHeight="1" x14ac:dyDescent="0.15">
      <c r="A11923" s="6" t="s">
        <v>328</v>
      </c>
      <c r="B11923" s="4" t="s">
        <v>28</v>
      </c>
      <c r="C11923" s="4" t="s">
        <v>271</v>
      </c>
      <c r="D11923" s="4" t="s">
        <v>323</v>
      </c>
      <c r="E11923" s="5">
        <v>10.06</v>
      </c>
      <c r="F11923" t="s">
        <v>353</v>
      </c>
      <c r="G11923" s="17">
        <f>+E11923+E11924+E11925+E11926+E11927</f>
        <v>36.35</v>
      </c>
      <c r="H11923" s="17">
        <f>E11935+E11929+E11930+E11931+E11932+E11933+E11934+E11928</f>
        <v>90.05</v>
      </c>
      <c r="I11923" s="18">
        <f>+(G11923/4)/(H11923/3)</f>
        <v>0.30274847307051639</v>
      </c>
      <c r="J11923" s="21">
        <f>+(B11923-$K$1)/7</f>
        <v>11</v>
      </c>
    </row>
    <row r="11924" spans="1:10" ht="21.95" customHeight="1" x14ac:dyDescent="0.15">
      <c r="A11924" s="6" t="s">
        <v>328</v>
      </c>
      <c r="B11924" s="4" t="s">
        <v>28</v>
      </c>
      <c r="C11924" s="4" t="s">
        <v>271</v>
      </c>
      <c r="D11924" s="4" t="s">
        <v>323</v>
      </c>
      <c r="E11924" s="5">
        <v>6.83</v>
      </c>
    </row>
    <row r="11925" spans="1:10" ht="21.95" customHeight="1" x14ac:dyDescent="0.15">
      <c r="A11925" s="6" t="s">
        <v>328</v>
      </c>
      <c r="B11925" s="4" t="s">
        <v>28</v>
      </c>
      <c r="C11925" s="4" t="s">
        <v>271</v>
      </c>
      <c r="D11925" s="4" t="s">
        <v>277</v>
      </c>
      <c r="E11925" s="5">
        <v>5.21</v>
      </c>
    </row>
    <row r="11926" spans="1:10" ht="21.95" customHeight="1" x14ac:dyDescent="0.15">
      <c r="A11926" s="6" t="s">
        <v>328</v>
      </c>
      <c r="B11926" s="4" t="s">
        <v>28</v>
      </c>
      <c r="C11926" s="4" t="s">
        <v>271</v>
      </c>
      <c r="D11926" s="4" t="s">
        <v>274</v>
      </c>
      <c r="E11926" s="5">
        <v>8.2200000000000006</v>
      </c>
    </row>
    <row r="11927" spans="1:10" ht="21.95" customHeight="1" x14ac:dyDescent="0.15">
      <c r="A11927" s="6" t="s">
        <v>328</v>
      </c>
      <c r="B11927" s="4" t="s">
        <v>28</v>
      </c>
      <c r="C11927" s="4" t="s">
        <v>271</v>
      </c>
      <c r="D11927" s="4" t="s">
        <v>274</v>
      </c>
      <c r="E11927" s="5">
        <v>6.03</v>
      </c>
    </row>
    <row r="11928" spans="1:10" ht="21.95" customHeight="1" x14ac:dyDescent="0.15">
      <c r="A11928" s="6" t="s">
        <v>328</v>
      </c>
      <c r="B11928" s="4" t="s">
        <v>30</v>
      </c>
      <c r="C11928" s="4" t="s">
        <v>271</v>
      </c>
      <c r="D11928" s="4" t="s">
        <v>323</v>
      </c>
      <c r="E11928" s="5">
        <v>11.67</v>
      </c>
      <c r="F11928" t="s">
        <v>354</v>
      </c>
    </row>
    <row r="11929" spans="1:10" ht="21.95" customHeight="1" x14ac:dyDescent="0.15">
      <c r="A11929" s="6" t="s">
        <v>328</v>
      </c>
      <c r="B11929" s="4" t="s">
        <v>30</v>
      </c>
      <c r="C11929" s="4" t="s">
        <v>271</v>
      </c>
      <c r="D11929" s="4" t="s">
        <v>277</v>
      </c>
      <c r="E11929" s="5">
        <v>3.3</v>
      </c>
    </row>
    <row r="11930" spans="1:10" ht="21.95" customHeight="1" x14ac:dyDescent="0.15">
      <c r="A11930" s="6" t="s">
        <v>328</v>
      </c>
      <c r="B11930" s="4" t="s">
        <v>30</v>
      </c>
      <c r="C11930" s="4" t="s">
        <v>271</v>
      </c>
      <c r="D11930" s="4" t="s">
        <v>274</v>
      </c>
      <c r="E11930" s="5">
        <v>8.1300000000000008</v>
      </c>
    </row>
    <row r="11931" spans="1:10" ht="21.95" customHeight="1" x14ac:dyDescent="0.15">
      <c r="A11931" s="6" t="s">
        <v>328</v>
      </c>
      <c r="B11931" s="4" t="s">
        <v>135</v>
      </c>
      <c r="C11931" s="4" t="s">
        <v>271</v>
      </c>
      <c r="D11931" s="4" t="s">
        <v>323</v>
      </c>
      <c r="E11931" s="5">
        <v>14.85</v>
      </c>
    </row>
    <row r="11932" spans="1:10" ht="21.95" customHeight="1" x14ac:dyDescent="0.15">
      <c r="A11932" s="6" t="s">
        <v>328</v>
      </c>
      <c r="B11932" s="4" t="s">
        <v>135</v>
      </c>
      <c r="C11932" s="4" t="s">
        <v>271</v>
      </c>
      <c r="D11932" s="4" t="s">
        <v>323</v>
      </c>
      <c r="E11932" s="5">
        <v>15.76</v>
      </c>
    </row>
    <row r="11933" spans="1:10" ht="21.95" customHeight="1" x14ac:dyDescent="0.15">
      <c r="A11933" s="6" t="s">
        <v>328</v>
      </c>
      <c r="B11933" s="4" t="s">
        <v>135</v>
      </c>
      <c r="C11933" s="4" t="s">
        <v>271</v>
      </c>
      <c r="D11933" s="4" t="s">
        <v>277</v>
      </c>
      <c r="E11933" s="5">
        <v>13.55</v>
      </c>
    </row>
    <row r="11934" spans="1:10" ht="21.95" customHeight="1" x14ac:dyDescent="0.15">
      <c r="A11934" s="6" t="s">
        <v>328</v>
      </c>
      <c r="B11934" s="4" t="s">
        <v>135</v>
      </c>
      <c r="C11934" s="4" t="s">
        <v>271</v>
      </c>
      <c r="D11934" s="4" t="s">
        <v>274</v>
      </c>
      <c r="E11934" s="5">
        <v>13.3</v>
      </c>
    </row>
    <row r="11935" spans="1:10" ht="21.95" customHeight="1" x14ac:dyDescent="0.15">
      <c r="A11935" s="6" t="s">
        <v>328</v>
      </c>
      <c r="B11935" s="4" t="s">
        <v>135</v>
      </c>
      <c r="C11935" s="4" t="s">
        <v>271</v>
      </c>
      <c r="D11935" s="4" t="s">
        <v>274</v>
      </c>
      <c r="E11935" s="5">
        <v>9.49</v>
      </c>
    </row>
    <row r="11936" spans="1:10" ht="21.95" customHeight="1" x14ac:dyDescent="0.15">
      <c r="A11936" s="6" t="s">
        <v>328</v>
      </c>
      <c r="B11936" s="4" t="s">
        <v>31</v>
      </c>
      <c r="C11936" s="4" t="s">
        <v>271</v>
      </c>
      <c r="D11936" s="4" t="s">
        <v>323</v>
      </c>
      <c r="E11936" s="5">
        <v>9.81</v>
      </c>
      <c r="F11936" t="s">
        <v>353</v>
      </c>
      <c r="G11936" s="17">
        <f>+E11936+E11937+E11938+E11939+E11940+E11941+E11942+E11943+E11944+E11945+E11946+E11947</f>
        <v>104.92</v>
      </c>
      <c r="H11936" s="17">
        <f>E11948+E11949+E11950+E11951+E11952+E11953</f>
        <v>49.730000000000004</v>
      </c>
      <c r="I11936" s="18">
        <f>+(G11936/4)/(H11936/3)</f>
        <v>1.5823446611703196</v>
      </c>
      <c r="J11936" s="21">
        <f>+(B11936-$K$1)/7</f>
        <v>12</v>
      </c>
    </row>
    <row r="11937" spans="1:6" ht="21.95" customHeight="1" x14ac:dyDescent="0.15">
      <c r="A11937" s="6" t="s">
        <v>328</v>
      </c>
      <c r="B11937" s="4" t="s">
        <v>31</v>
      </c>
      <c r="C11937" s="4" t="s">
        <v>271</v>
      </c>
      <c r="D11937" s="4" t="s">
        <v>323</v>
      </c>
      <c r="E11937" s="5">
        <v>8.18</v>
      </c>
    </row>
    <row r="11938" spans="1:6" ht="21.95" customHeight="1" x14ac:dyDescent="0.15">
      <c r="A11938" s="6" t="s">
        <v>328</v>
      </c>
      <c r="B11938" s="4" t="s">
        <v>31</v>
      </c>
      <c r="C11938" s="4" t="s">
        <v>271</v>
      </c>
      <c r="D11938" s="4" t="s">
        <v>278</v>
      </c>
      <c r="E11938" s="5">
        <v>12.08</v>
      </c>
    </row>
    <row r="11939" spans="1:6" ht="21.95" customHeight="1" x14ac:dyDescent="0.15">
      <c r="A11939" s="6" t="s">
        <v>328</v>
      </c>
      <c r="B11939" s="4" t="s">
        <v>31</v>
      </c>
      <c r="C11939" s="4" t="s">
        <v>271</v>
      </c>
      <c r="D11939" s="4" t="s">
        <v>277</v>
      </c>
      <c r="E11939" s="5">
        <v>5.97</v>
      </c>
    </row>
    <row r="11940" spans="1:6" ht="21.95" customHeight="1" x14ac:dyDescent="0.15">
      <c r="A11940" s="6" t="s">
        <v>328</v>
      </c>
      <c r="B11940" s="4" t="s">
        <v>31</v>
      </c>
      <c r="C11940" s="4" t="s">
        <v>271</v>
      </c>
      <c r="D11940" s="4" t="s">
        <v>274</v>
      </c>
      <c r="E11940" s="5">
        <v>11.71</v>
      </c>
    </row>
    <row r="11941" spans="1:6" ht="21.95" customHeight="1" x14ac:dyDescent="0.15">
      <c r="A11941" s="6" t="s">
        <v>328</v>
      </c>
      <c r="B11941" s="4" t="s">
        <v>31</v>
      </c>
      <c r="C11941" s="4" t="s">
        <v>271</v>
      </c>
      <c r="D11941" s="4" t="s">
        <v>274</v>
      </c>
      <c r="E11941" s="5">
        <v>7.72</v>
      </c>
    </row>
    <row r="11942" spans="1:6" ht="21.95" customHeight="1" x14ac:dyDescent="0.15">
      <c r="A11942" s="6" t="s">
        <v>328</v>
      </c>
      <c r="B11942" s="4" t="s">
        <v>136</v>
      </c>
      <c r="C11942" s="4" t="s">
        <v>271</v>
      </c>
      <c r="D11942" s="4" t="s">
        <v>279</v>
      </c>
      <c r="E11942" s="5">
        <v>7.97</v>
      </c>
    </row>
    <row r="11943" spans="1:6" ht="21.95" customHeight="1" x14ac:dyDescent="0.15">
      <c r="A11943" s="6" t="s">
        <v>328</v>
      </c>
      <c r="B11943" s="4" t="s">
        <v>136</v>
      </c>
      <c r="C11943" s="4" t="s">
        <v>271</v>
      </c>
      <c r="D11943" s="4" t="s">
        <v>323</v>
      </c>
      <c r="E11943" s="5">
        <v>8.1999999999999993</v>
      </c>
    </row>
    <row r="11944" spans="1:6" ht="21.95" customHeight="1" x14ac:dyDescent="0.15">
      <c r="A11944" s="6" t="s">
        <v>328</v>
      </c>
      <c r="B11944" s="4" t="s">
        <v>136</v>
      </c>
      <c r="C11944" s="4" t="s">
        <v>271</v>
      </c>
      <c r="D11944" s="4" t="s">
        <v>323</v>
      </c>
      <c r="E11944" s="5">
        <v>8.1999999999999993</v>
      </c>
    </row>
    <row r="11945" spans="1:6" ht="21.95" customHeight="1" x14ac:dyDescent="0.15">
      <c r="A11945" s="6" t="s">
        <v>328</v>
      </c>
      <c r="B11945" s="4" t="s">
        <v>136</v>
      </c>
      <c r="C11945" s="4" t="s">
        <v>271</v>
      </c>
      <c r="D11945" s="4" t="s">
        <v>277</v>
      </c>
      <c r="E11945" s="5">
        <v>8.4700000000000006</v>
      </c>
    </row>
    <row r="11946" spans="1:6" ht="21.95" customHeight="1" x14ac:dyDescent="0.15">
      <c r="A11946" s="6" t="s">
        <v>328</v>
      </c>
      <c r="B11946" s="4" t="s">
        <v>136</v>
      </c>
      <c r="C11946" s="4" t="s">
        <v>271</v>
      </c>
      <c r="D11946" s="4" t="s">
        <v>274</v>
      </c>
      <c r="E11946" s="5">
        <v>10.37</v>
      </c>
    </row>
    <row r="11947" spans="1:6" ht="21.95" customHeight="1" x14ac:dyDescent="0.15">
      <c r="A11947" s="6" t="s">
        <v>328</v>
      </c>
      <c r="B11947" s="4" t="s">
        <v>136</v>
      </c>
      <c r="C11947" s="4" t="s">
        <v>271</v>
      </c>
      <c r="D11947" s="4" t="s">
        <v>274</v>
      </c>
      <c r="E11947" s="5">
        <v>6.24</v>
      </c>
    </row>
    <row r="11948" spans="1:6" ht="21.95" customHeight="1" x14ac:dyDescent="0.15">
      <c r="A11948" s="6" t="s">
        <v>328</v>
      </c>
      <c r="B11948" s="4" t="s">
        <v>33</v>
      </c>
      <c r="C11948" s="4" t="s">
        <v>271</v>
      </c>
      <c r="D11948" s="4" t="s">
        <v>323</v>
      </c>
      <c r="E11948" s="5">
        <v>9.4499999999999993</v>
      </c>
      <c r="F11948" t="s">
        <v>354</v>
      </c>
    </row>
    <row r="11949" spans="1:6" ht="21.95" customHeight="1" x14ac:dyDescent="0.15">
      <c r="A11949" s="9" t="s">
        <v>328</v>
      </c>
      <c r="B11949" s="4" t="s">
        <v>33</v>
      </c>
      <c r="C11949" s="4" t="s">
        <v>271</v>
      </c>
      <c r="D11949" s="4" t="s">
        <v>277</v>
      </c>
      <c r="E11949" s="5">
        <v>3.61</v>
      </c>
    </row>
    <row r="11950" spans="1:6" ht="21.95" customHeight="1" x14ac:dyDescent="0.15">
      <c r="A11950" s="6" t="s">
        <v>328</v>
      </c>
      <c r="B11950" s="4" t="s">
        <v>33</v>
      </c>
      <c r="C11950" s="4" t="s">
        <v>271</v>
      </c>
      <c r="D11950" s="4" t="s">
        <v>274</v>
      </c>
      <c r="E11950" s="5">
        <v>7.9</v>
      </c>
    </row>
    <row r="11951" spans="1:6" ht="21.95" customHeight="1" x14ac:dyDescent="0.15">
      <c r="A11951" s="6" t="s">
        <v>328</v>
      </c>
      <c r="B11951" s="4" t="s">
        <v>137</v>
      </c>
      <c r="C11951" s="4" t="s">
        <v>271</v>
      </c>
      <c r="D11951" s="4" t="s">
        <v>323</v>
      </c>
      <c r="E11951" s="5">
        <v>10.43</v>
      </c>
    </row>
    <row r="11952" spans="1:6" ht="21.95" customHeight="1" x14ac:dyDescent="0.15">
      <c r="A11952" s="6" t="s">
        <v>328</v>
      </c>
      <c r="B11952" s="4" t="s">
        <v>137</v>
      </c>
      <c r="C11952" s="4" t="s">
        <v>271</v>
      </c>
      <c r="D11952" s="4" t="s">
        <v>277</v>
      </c>
      <c r="E11952" s="5">
        <v>5.56</v>
      </c>
    </row>
    <row r="11953" spans="1:10" ht="21.95" customHeight="1" x14ac:dyDescent="0.15">
      <c r="A11953" s="6" t="s">
        <v>328</v>
      </c>
      <c r="B11953" s="4" t="s">
        <v>137</v>
      </c>
      <c r="C11953" s="4" t="s">
        <v>271</v>
      </c>
      <c r="D11953" s="4" t="s">
        <v>274</v>
      </c>
      <c r="E11953" s="5">
        <v>12.78</v>
      </c>
    </row>
    <row r="11954" spans="1:10" ht="21.95" customHeight="1" x14ac:dyDescent="0.15">
      <c r="A11954" s="6" t="s">
        <v>328</v>
      </c>
      <c r="B11954" s="4" t="s">
        <v>34</v>
      </c>
      <c r="C11954" s="4" t="s">
        <v>271</v>
      </c>
      <c r="D11954" s="4" t="s">
        <v>323</v>
      </c>
      <c r="E11954" s="5">
        <v>14.61</v>
      </c>
      <c r="F11954" t="s">
        <v>353</v>
      </c>
      <c r="G11954" s="17">
        <f>+E11954+E11955+E11956+E11957+E11958+E11959+E11960+E11961+E11962+E11963+E11964</f>
        <v>94.05</v>
      </c>
      <c r="H11954" s="17">
        <f>E11966+E11967+E11968+E11969+E11970+E11971+E11965</f>
        <v>62.97</v>
      </c>
      <c r="I11954" s="18">
        <f>+(G11954/4)/(H11954/3)</f>
        <v>1.1201762744163888</v>
      </c>
      <c r="J11954" s="21">
        <f>+(B11954-$K$1)/7</f>
        <v>13</v>
      </c>
    </row>
    <row r="11955" spans="1:10" ht="21.95" customHeight="1" x14ac:dyDescent="0.15">
      <c r="A11955" s="6" t="s">
        <v>328</v>
      </c>
      <c r="B11955" s="4" t="s">
        <v>34</v>
      </c>
      <c r="C11955" s="4" t="s">
        <v>271</v>
      </c>
      <c r="D11955" s="4" t="s">
        <v>323</v>
      </c>
      <c r="E11955" s="5">
        <v>3.04</v>
      </c>
    </row>
    <row r="11956" spans="1:10" ht="21.95" customHeight="1" x14ac:dyDescent="0.15">
      <c r="A11956" s="6" t="s">
        <v>328</v>
      </c>
      <c r="B11956" s="4" t="s">
        <v>34</v>
      </c>
      <c r="C11956" s="4" t="s">
        <v>271</v>
      </c>
      <c r="D11956" s="4" t="s">
        <v>277</v>
      </c>
      <c r="E11956" s="5">
        <v>6.19</v>
      </c>
    </row>
    <row r="11957" spans="1:10" ht="21.95" customHeight="1" x14ac:dyDescent="0.15">
      <c r="A11957" s="6" t="s">
        <v>328</v>
      </c>
      <c r="B11957" s="4" t="s">
        <v>34</v>
      </c>
      <c r="C11957" s="4" t="s">
        <v>271</v>
      </c>
      <c r="D11957" s="4" t="s">
        <v>274</v>
      </c>
      <c r="E11957" s="5">
        <v>9.5299999999999994</v>
      </c>
    </row>
    <row r="11958" spans="1:10" ht="21.95" customHeight="1" x14ac:dyDescent="0.15">
      <c r="A11958" s="6" t="s">
        <v>328</v>
      </c>
      <c r="B11958" s="4" t="s">
        <v>34</v>
      </c>
      <c r="C11958" s="4" t="s">
        <v>271</v>
      </c>
      <c r="D11958" s="4" t="s">
        <v>274</v>
      </c>
      <c r="E11958" s="5">
        <v>7.76</v>
      </c>
    </row>
    <row r="11959" spans="1:10" ht="21.95" customHeight="1" x14ac:dyDescent="0.15">
      <c r="A11959" s="6" t="s">
        <v>328</v>
      </c>
      <c r="B11959" s="4" t="s">
        <v>138</v>
      </c>
      <c r="C11959" s="4" t="s">
        <v>271</v>
      </c>
      <c r="D11959" s="4" t="s">
        <v>279</v>
      </c>
      <c r="E11959" s="5">
        <v>9.09</v>
      </c>
    </row>
    <row r="11960" spans="1:10" ht="21.95" customHeight="1" x14ac:dyDescent="0.15">
      <c r="A11960" s="6" t="s">
        <v>328</v>
      </c>
      <c r="B11960" s="4" t="s">
        <v>138</v>
      </c>
      <c r="C11960" s="4" t="s">
        <v>271</v>
      </c>
      <c r="D11960" s="4" t="s">
        <v>323</v>
      </c>
      <c r="E11960" s="5">
        <v>12.39</v>
      </c>
    </row>
    <row r="11961" spans="1:10" ht="21.95" customHeight="1" x14ac:dyDescent="0.15">
      <c r="A11961" s="6" t="s">
        <v>328</v>
      </c>
      <c r="B11961" s="4" t="s">
        <v>138</v>
      </c>
      <c r="C11961" s="4" t="s">
        <v>271</v>
      </c>
      <c r="D11961" s="4" t="s">
        <v>323</v>
      </c>
      <c r="E11961" s="5">
        <v>4.78</v>
      </c>
    </row>
    <row r="11962" spans="1:10" ht="21.95" customHeight="1" x14ac:dyDescent="0.15">
      <c r="A11962" s="6" t="s">
        <v>328</v>
      </c>
      <c r="B11962" s="4" t="s">
        <v>138</v>
      </c>
      <c r="C11962" s="4" t="s">
        <v>271</v>
      </c>
      <c r="D11962" s="4" t="s">
        <v>277</v>
      </c>
      <c r="E11962" s="5">
        <v>9.17</v>
      </c>
    </row>
    <row r="11963" spans="1:10" ht="21.95" customHeight="1" x14ac:dyDescent="0.15">
      <c r="A11963" s="6" t="s">
        <v>328</v>
      </c>
      <c r="B11963" s="4" t="s">
        <v>138</v>
      </c>
      <c r="C11963" s="4" t="s">
        <v>271</v>
      </c>
      <c r="D11963" s="4" t="s">
        <v>274</v>
      </c>
      <c r="E11963" s="5">
        <v>12.11</v>
      </c>
    </row>
    <row r="11964" spans="1:10" ht="21.95" customHeight="1" x14ac:dyDescent="0.15">
      <c r="A11964" s="6" t="s">
        <v>328</v>
      </c>
      <c r="B11964" s="4" t="s">
        <v>138</v>
      </c>
      <c r="C11964" s="4" t="s">
        <v>271</v>
      </c>
      <c r="D11964" s="4" t="s">
        <v>274</v>
      </c>
      <c r="E11964" s="5">
        <v>5.38</v>
      </c>
    </row>
    <row r="11965" spans="1:10" ht="21.95" customHeight="1" x14ac:dyDescent="0.15">
      <c r="A11965" s="6" t="s">
        <v>328</v>
      </c>
      <c r="B11965" s="4" t="s">
        <v>35</v>
      </c>
      <c r="C11965" s="4" t="s">
        <v>271</v>
      </c>
      <c r="D11965" s="4" t="s">
        <v>323</v>
      </c>
      <c r="E11965" s="5">
        <v>12.1</v>
      </c>
      <c r="F11965" t="s">
        <v>354</v>
      </c>
    </row>
    <row r="11966" spans="1:10" ht="21.95" customHeight="1" x14ac:dyDescent="0.15">
      <c r="A11966" s="6" t="s">
        <v>328</v>
      </c>
      <c r="B11966" s="4" t="s">
        <v>35</v>
      </c>
      <c r="C11966" s="4" t="s">
        <v>271</v>
      </c>
      <c r="D11966" s="4" t="s">
        <v>277</v>
      </c>
      <c r="E11966" s="5">
        <v>4.18</v>
      </c>
    </row>
    <row r="11967" spans="1:10" ht="21.95" customHeight="1" x14ac:dyDescent="0.15">
      <c r="A11967" s="6" t="s">
        <v>328</v>
      </c>
      <c r="B11967" s="4" t="s">
        <v>35</v>
      </c>
      <c r="C11967" s="4" t="s">
        <v>271</v>
      </c>
      <c r="D11967" s="4" t="s">
        <v>274</v>
      </c>
      <c r="E11967" s="5">
        <v>11.29</v>
      </c>
    </row>
    <row r="11968" spans="1:10" ht="21.95" customHeight="1" x14ac:dyDescent="0.15">
      <c r="A11968" s="6" t="s">
        <v>328</v>
      </c>
      <c r="B11968" s="4" t="s">
        <v>139</v>
      </c>
      <c r="C11968" s="4" t="s">
        <v>271</v>
      </c>
      <c r="D11968" s="4" t="s">
        <v>279</v>
      </c>
      <c r="E11968" s="5">
        <v>6.59</v>
      </c>
    </row>
    <row r="11969" spans="1:10" ht="21.95" customHeight="1" x14ac:dyDescent="0.15">
      <c r="A11969" s="6" t="s">
        <v>328</v>
      </c>
      <c r="B11969" s="4" t="s">
        <v>139</v>
      </c>
      <c r="C11969" s="4" t="s">
        <v>271</v>
      </c>
      <c r="D11969" s="4" t="s">
        <v>323</v>
      </c>
      <c r="E11969" s="5">
        <v>10.89</v>
      </c>
    </row>
    <row r="11970" spans="1:10" ht="21.95" customHeight="1" x14ac:dyDescent="0.15">
      <c r="A11970" s="6" t="s">
        <v>328</v>
      </c>
      <c r="B11970" s="4" t="s">
        <v>139</v>
      </c>
      <c r="C11970" s="4" t="s">
        <v>271</v>
      </c>
      <c r="D11970" s="4" t="s">
        <v>277</v>
      </c>
      <c r="E11970" s="5">
        <v>5.77</v>
      </c>
    </row>
    <row r="11971" spans="1:10" ht="21.95" customHeight="1" x14ac:dyDescent="0.15">
      <c r="A11971" s="6" t="s">
        <v>328</v>
      </c>
      <c r="B11971" s="4" t="s">
        <v>139</v>
      </c>
      <c r="C11971" s="4" t="s">
        <v>271</v>
      </c>
      <c r="D11971" s="4" t="s">
        <v>274</v>
      </c>
      <c r="E11971" s="5">
        <v>12.15</v>
      </c>
    </row>
    <row r="11972" spans="1:10" ht="21.95" customHeight="1" x14ac:dyDescent="0.15">
      <c r="A11972" s="6" t="s">
        <v>328</v>
      </c>
      <c r="B11972" s="4" t="s">
        <v>36</v>
      </c>
      <c r="C11972" s="4" t="s">
        <v>271</v>
      </c>
      <c r="D11972" s="4" t="s">
        <v>323</v>
      </c>
      <c r="E11972" s="5">
        <v>13.11</v>
      </c>
      <c r="F11972" t="s">
        <v>353</v>
      </c>
      <c r="G11972" s="17">
        <f>+E11972+E11973+E11974+E11975+E11976+E11977+E11978+E11979+E11980+E11981+E11982</f>
        <v>106.36999999999999</v>
      </c>
      <c r="H11972" s="17">
        <f>E11984+E11985+E11986+E11987+E11988+E11989+E11983</f>
        <v>70.86</v>
      </c>
      <c r="I11972" s="18">
        <f>+(G11972/4)/(H11972/3)</f>
        <v>1.1258467400508043</v>
      </c>
      <c r="J11972" s="21">
        <f>+(B11972-$K$1)/7</f>
        <v>14</v>
      </c>
    </row>
    <row r="11973" spans="1:10" ht="21.95" customHeight="1" x14ac:dyDescent="0.15">
      <c r="A11973" s="6" t="s">
        <v>328</v>
      </c>
      <c r="B11973" s="4" t="s">
        <v>36</v>
      </c>
      <c r="C11973" s="4" t="s">
        <v>271</v>
      </c>
      <c r="D11973" s="4" t="s">
        <v>323</v>
      </c>
      <c r="E11973" s="5">
        <v>6.11</v>
      </c>
    </row>
    <row r="11974" spans="1:10" ht="21.95" customHeight="1" x14ac:dyDescent="0.15">
      <c r="A11974" s="6" t="s">
        <v>328</v>
      </c>
      <c r="B11974" s="4" t="s">
        <v>36</v>
      </c>
      <c r="C11974" s="4" t="s">
        <v>271</v>
      </c>
      <c r="D11974" s="4" t="s">
        <v>277</v>
      </c>
      <c r="E11974" s="5">
        <v>6.65</v>
      </c>
    </row>
    <row r="11975" spans="1:10" ht="21.95" customHeight="1" x14ac:dyDescent="0.15">
      <c r="A11975" s="6" t="s">
        <v>328</v>
      </c>
      <c r="B11975" s="4" t="s">
        <v>36</v>
      </c>
      <c r="C11975" s="4" t="s">
        <v>271</v>
      </c>
      <c r="D11975" s="4" t="s">
        <v>274</v>
      </c>
      <c r="E11975" s="5">
        <v>11.45</v>
      </c>
    </row>
    <row r="11976" spans="1:10" ht="21.95" customHeight="1" x14ac:dyDescent="0.15">
      <c r="A11976" s="6" t="s">
        <v>328</v>
      </c>
      <c r="B11976" s="4" t="s">
        <v>36</v>
      </c>
      <c r="C11976" s="4" t="s">
        <v>271</v>
      </c>
      <c r="D11976" s="4" t="s">
        <v>274</v>
      </c>
      <c r="E11976" s="5">
        <v>8.67</v>
      </c>
    </row>
    <row r="11977" spans="1:10" ht="21.95" customHeight="1" x14ac:dyDescent="0.15">
      <c r="A11977" s="6" t="s">
        <v>328</v>
      </c>
      <c r="B11977" s="4" t="s">
        <v>140</v>
      </c>
      <c r="C11977" s="4" t="s">
        <v>271</v>
      </c>
      <c r="D11977" s="4" t="s">
        <v>279</v>
      </c>
      <c r="E11977" s="5">
        <v>9.8800000000000008</v>
      </c>
    </row>
    <row r="11978" spans="1:10" ht="21.95" customHeight="1" x14ac:dyDescent="0.15">
      <c r="A11978" s="6" t="s">
        <v>328</v>
      </c>
      <c r="B11978" s="4" t="s">
        <v>140</v>
      </c>
      <c r="C11978" s="4" t="s">
        <v>271</v>
      </c>
      <c r="D11978" s="4" t="s">
        <v>323</v>
      </c>
      <c r="E11978" s="5">
        <v>13.57</v>
      </c>
    </row>
    <row r="11979" spans="1:10" ht="21.95" customHeight="1" x14ac:dyDescent="0.15">
      <c r="A11979" s="6" t="s">
        <v>328</v>
      </c>
      <c r="B11979" s="4" t="s">
        <v>140</v>
      </c>
      <c r="C11979" s="4" t="s">
        <v>271</v>
      </c>
      <c r="D11979" s="4" t="s">
        <v>323</v>
      </c>
      <c r="E11979" s="5">
        <v>5.5</v>
      </c>
    </row>
    <row r="11980" spans="1:10" ht="21.95" customHeight="1" x14ac:dyDescent="0.15">
      <c r="A11980" s="6" t="s">
        <v>328</v>
      </c>
      <c r="B11980" s="4" t="s">
        <v>140</v>
      </c>
      <c r="C11980" s="4" t="s">
        <v>271</v>
      </c>
      <c r="D11980" s="4" t="s">
        <v>277</v>
      </c>
      <c r="E11980" s="5">
        <v>11.04</v>
      </c>
    </row>
    <row r="11981" spans="1:10" ht="21.95" customHeight="1" x14ac:dyDescent="0.15">
      <c r="A11981" s="6" t="s">
        <v>328</v>
      </c>
      <c r="B11981" s="4" t="s">
        <v>140</v>
      </c>
      <c r="C11981" s="4" t="s">
        <v>271</v>
      </c>
      <c r="D11981" s="4" t="s">
        <v>274</v>
      </c>
      <c r="E11981" s="5">
        <v>8.67</v>
      </c>
    </row>
    <row r="11982" spans="1:10" ht="21.95" customHeight="1" x14ac:dyDescent="0.15">
      <c r="A11982" s="6" t="s">
        <v>328</v>
      </c>
      <c r="B11982" s="4" t="s">
        <v>140</v>
      </c>
      <c r="C11982" s="4" t="s">
        <v>271</v>
      </c>
      <c r="D11982" s="4" t="s">
        <v>274</v>
      </c>
      <c r="E11982" s="5">
        <v>11.72</v>
      </c>
    </row>
    <row r="11983" spans="1:10" ht="21.95" customHeight="1" x14ac:dyDescent="0.15">
      <c r="A11983" s="6" t="s">
        <v>328</v>
      </c>
      <c r="B11983" s="4" t="s">
        <v>37</v>
      </c>
      <c r="C11983" s="4" t="s">
        <v>271</v>
      </c>
      <c r="D11983" s="4" t="s">
        <v>323</v>
      </c>
      <c r="E11983" s="5">
        <v>11.87</v>
      </c>
      <c r="F11983" t="s">
        <v>354</v>
      </c>
    </row>
    <row r="11984" spans="1:10" ht="21.95" customHeight="1" x14ac:dyDescent="0.15">
      <c r="A11984" s="6" t="s">
        <v>328</v>
      </c>
      <c r="B11984" s="4" t="s">
        <v>37</v>
      </c>
      <c r="C11984" s="4" t="s">
        <v>271</v>
      </c>
      <c r="D11984" s="4" t="s">
        <v>278</v>
      </c>
      <c r="E11984" s="5">
        <v>16.27</v>
      </c>
    </row>
    <row r="11985" spans="1:10" ht="21.95" customHeight="1" x14ac:dyDescent="0.15">
      <c r="A11985" s="6" t="s">
        <v>328</v>
      </c>
      <c r="B11985" s="4" t="s">
        <v>37</v>
      </c>
      <c r="C11985" s="4" t="s">
        <v>271</v>
      </c>
      <c r="D11985" s="4" t="s">
        <v>277</v>
      </c>
      <c r="E11985" s="5">
        <v>4.66</v>
      </c>
    </row>
    <row r="11986" spans="1:10" ht="21.95" customHeight="1" x14ac:dyDescent="0.15">
      <c r="A11986" s="6" t="s">
        <v>328</v>
      </c>
      <c r="B11986" s="4" t="s">
        <v>37</v>
      </c>
      <c r="C11986" s="4" t="s">
        <v>271</v>
      </c>
      <c r="D11986" s="4" t="s">
        <v>274</v>
      </c>
      <c r="E11986" s="5">
        <v>9.7799999999999994</v>
      </c>
    </row>
    <row r="11987" spans="1:10" ht="21.95" customHeight="1" x14ac:dyDescent="0.15">
      <c r="A11987" s="6" t="s">
        <v>328</v>
      </c>
      <c r="B11987" s="4" t="s">
        <v>141</v>
      </c>
      <c r="C11987" s="4" t="s">
        <v>271</v>
      </c>
      <c r="D11987" s="4" t="s">
        <v>323</v>
      </c>
      <c r="E11987" s="5">
        <v>12.07</v>
      </c>
    </row>
    <row r="11988" spans="1:10" ht="21.95" customHeight="1" x14ac:dyDescent="0.15">
      <c r="A11988" s="6" t="s">
        <v>328</v>
      </c>
      <c r="B11988" s="4" t="s">
        <v>141</v>
      </c>
      <c r="C11988" s="4" t="s">
        <v>271</v>
      </c>
      <c r="D11988" s="4" t="s">
        <v>277</v>
      </c>
      <c r="E11988" s="5">
        <v>5.94</v>
      </c>
    </row>
    <row r="11989" spans="1:10" ht="21.95" customHeight="1" x14ac:dyDescent="0.15">
      <c r="A11989" s="6" t="s">
        <v>328</v>
      </c>
      <c r="B11989" s="4" t="s">
        <v>141</v>
      </c>
      <c r="C11989" s="4" t="s">
        <v>271</v>
      </c>
      <c r="D11989" s="4" t="s">
        <v>274</v>
      </c>
      <c r="E11989" s="5">
        <v>10.27</v>
      </c>
    </row>
    <row r="11990" spans="1:10" ht="21.95" customHeight="1" x14ac:dyDescent="0.15">
      <c r="A11990" s="6" t="s">
        <v>328</v>
      </c>
      <c r="B11990" s="4" t="s">
        <v>38</v>
      </c>
      <c r="C11990" s="4" t="s">
        <v>271</v>
      </c>
      <c r="D11990" s="4" t="s">
        <v>323</v>
      </c>
      <c r="E11990" s="5">
        <v>13.48</v>
      </c>
      <c r="F11990" t="s">
        <v>353</v>
      </c>
      <c r="G11990" s="17">
        <f>+E11990+E11991+E11992+E11993+E11994+E11995+E11996+E11997+E11998+E11999+E12000</f>
        <v>112.03</v>
      </c>
      <c r="H11990" s="17">
        <f>E12002+E12003+E12004+E12005+E12006+E12001</f>
        <v>58.94</v>
      </c>
      <c r="I11990" s="18">
        <f>+(G11990/4)/(H11990/3)</f>
        <v>1.4255598914149985</v>
      </c>
      <c r="J11990" s="21">
        <f>+(B11990-$K$1)/7</f>
        <v>15</v>
      </c>
    </row>
    <row r="11991" spans="1:10" ht="21.95" customHeight="1" x14ac:dyDescent="0.15">
      <c r="A11991" s="6" t="s">
        <v>328</v>
      </c>
      <c r="B11991" s="4" t="s">
        <v>38</v>
      </c>
      <c r="C11991" s="4" t="s">
        <v>271</v>
      </c>
      <c r="D11991" s="4" t="s">
        <v>323</v>
      </c>
      <c r="E11991" s="5">
        <v>6.25</v>
      </c>
    </row>
    <row r="11992" spans="1:10" ht="21.95" customHeight="1" x14ac:dyDescent="0.15">
      <c r="A11992" s="6" t="s">
        <v>328</v>
      </c>
      <c r="B11992" s="4" t="s">
        <v>38</v>
      </c>
      <c r="C11992" s="4" t="s">
        <v>271</v>
      </c>
      <c r="D11992" s="4" t="s">
        <v>277</v>
      </c>
      <c r="E11992" s="5">
        <v>7.03</v>
      </c>
    </row>
    <row r="11993" spans="1:10" ht="21.95" customHeight="1" x14ac:dyDescent="0.15">
      <c r="A11993" s="6" t="s">
        <v>328</v>
      </c>
      <c r="B11993" s="4" t="s">
        <v>38</v>
      </c>
      <c r="C11993" s="4" t="s">
        <v>271</v>
      </c>
      <c r="D11993" s="4" t="s">
        <v>274</v>
      </c>
      <c r="E11993" s="5">
        <v>12.23</v>
      </c>
    </row>
    <row r="11994" spans="1:10" ht="21.95" customHeight="1" x14ac:dyDescent="0.15">
      <c r="A11994" s="6" t="s">
        <v>328</v>
      </c>
      <c r="B11994" s="4" t="s">
        <v>38</v>
      </c>
      <c r="C11994" s="4" t="s">
        <v>271</v>
      </c>
      <c r="D11994" s="4" t="s">
        <v>274</v>
      </c>
      <c r="E11994" s="5">
        <v>11.06</v>
      </c>
    </row>
    <row r="11995" spans="1:10" ht="21.95" customHeight="1" x14ac:dyDescent="0.15">
      <c r="A11995" s="6" t="s">
        <v>328</v>
      </c>
      <c r="B11995" s="4" t="s">
        <v>142</v>
      </c>
      <c r="C11995" s="4" t="s">
        <v>271</v>
      </c>
      <c r="D11995" s="4" t="s">
        <v>279</v>
      </c>
      <c r="E11995" s="5">
        <v>11.64</v>
      </c>
    </row>
    <row r="11996" spans="1:10" ht="21.95" customHeight="1" x14ac:dyDescent="0.15">
      <c r="A11996" s="9" t="s">
        <v>328</v>
      </c>
      <c r="B11996" s="4" t="s">
        <v>142</v>
      </c>
      <c r="C11996" s="4" t="s">
        <v>271</v>
      </c>
      <c r="D11996" s="4" t="s">
        <v>323</v>
      </c>
      <c r="E11996" s="5">
        <v>12.81</v>
      </c>
    </row>
    <row r="11997" spans="1:10" ht="21.95" customHeight="1" x14ac:dyDescent="0.15">
      <c r="A11997" s="6" t="s">
        <v>328</v>
      </c>
      <c r="B11997" s="4" t="s">
        <v>142</v>
      </c>
      <c r="C11997" s="4" t="s">
        <v>271</v>
      </c>
      <c r="D11997" s="4" t="s">
        <v>323</v>
      </c>
      <c r="E11997" s="5">
        <v>5.17</v>
      </c>
    </row>
    <row r="11998" spans="1:10" ht="21.95" customHeight="1" x14ac:dyDescent="0.15">
      <c r="A11998" s="6" t="s">
        <v>328</v>
      </c>
      <c r="B11998" s="4" t="s">
        <v>142</v>
      </c>
      <c r="C11998" s="4" t="s">
        <v>271</v>
      </c>
      <c r="D11998" s="4" t="s">
        <v>277</v>
      </c>
      <c r="E11998" s="5">
        <v>11.17</v>
      </c>
    </row>
    <row r="11999" spans="1:10" ht="21.95" customHeight="1" x14ac:dyDescent="0.15">
      <c r="A11999" s="6" t="s">
        <v>328</v>
      </c>
      <c r="B11999" s="4" t="s">
        <v>142</v>
      </c>
      <c r="C11999" s="4" t="s">
        <v>271</v>
      </c>
      <c r="D11999" s="4" t="s">
        <v>274</v>
      </c>
      <c r="E11999" s="5">
        <v>10.33</v>
      </c>
    </row>
    <row r="12000" spans="1:10" ht="21.95" customHeight="1" x14ac:dyDescent="0.15">
      <c r="A12000" s="6" t="s">
        <v>328</v>
      </c>
      <c r="B12000" s="4" t="s">
        <v>142</v>
      </c>
      <c r="C12000" s="4" t="s">
        <v>271</v>
      </c>
      <c r="D12000" s="4" t="s">
        <v>274</v>
      </c>
      <c r="E12000" s="5">
        <v>10.86</v>
      </c>
    </row>
    <row r="12001" spans="1:10" ht="21.95" customHeight="1" x14ac:dyDescent="0.15">
      <c r="A12001" s="6" t="s">
        <v>328</v>
      </c>
      <c r="B12001" s="4" t="s">
        <v>39</v>
      </c>
      <c r="C12001" s="4" t="s">
        <v>271</v>
      </c>
      <c r="D12001" s="4" t="s">
        <v>323</v>
      </c>
      <c r="E12001" s="5">
        <v>13</v>
      </c>
      <c r="F12001" t="s">
        <v>354</v>
      </c>
    </row>
    <row r="12002" spans="1:10" ht="21.95" customHeight="1" x14ac:dyDescent="0.15">
      <c r="A12002" s="6" t="s">
        <v>328</v>
      </c>
      <c r="B12002" s="4" t="s">
        <v>39</v>
      </c>
      <c r="C12002" s="4" t="s">
        <v>271</v>
      </c>
      <c r="D12002" s="4" t="s">
        <v>277</v>
      </c>
      <c r="E12002" s="5">
        <v>4.41</v>
      </c>
    </row>
    <row r="12003" spans="1:10" ht="21.95" customHeight="1" x14ac:dyDescent="0.15">
      <c r="A12003" s="6" t="s">
        <v>328</v>
      </c>
      <c r="B12003" s="4" t="s">
        <v>39</v>
      </c>
      <c r="C12003" s="4" t="s">
        <v>271</v>
      </c>
      <c r="D12003" s="4" t="s">
        <v>275</v>
      </c>
      <c r="E12003" s="5">
        <v>11.8</v>
      </c>
    </row>
    <row r="12004" spans="1:10" ht="21.95" customHeight="1" x14ac:dyDescent="0.15">
      <c r="A12004" s="6" t="s">
        <v>328</v>
      </c>
      <c r="B12004" s="4" t="s">
        <v>143</v>
      </c>
      <c r="C12004" s="4" t="s">
        <v>271</v>
      </c>
      <c r="D12004" s="4" t="s">
        <v>323</v>
      </c>
      <c r="E12004" s="5">
        <v>13.11</v>
      </c>
    </row>
    <row r="12005" spans="1:10" ht="21.95" customHeight="1" x14ac:dyDescent="0.15">
      <c r="A12005" s="6" t="s">
        <v>328</v>
      </c>
      <c r="B12005" s="4" t="s">
        <v>143</v>
      </c>
      <c r="C12005" s="4" t="s">
        <v>271</v>
      </c>
      <c r="D12005" s="4" t="s">
        <v>277</v>
      </c>
      <c r="E12005" s="5">
        <v>5.69</v>
      </c>
    </row>
    <row r="12006" spans="1:10" ht="21.95" customHeight="1" x14ac:dyDescent="0.15">
      <c r="A12006" s="6" t="s">
        <v>328</v>
      </c>
      <c r="B12006" s="4" t="s">
        <v>143</v>
      </c>
      <c r="C12006" s="4" t="s">
        <v>271</v>
      </c>
      <c r="D12006" s="4" t="s">
        <v>275</v>
      </c>
      <c r="E12006" s="5">
        <v>10.93</v>
      </c>
    </row>
    <row r="12007" spans="1:10" ht="21.95" customHeight="1" x14ac:dyDescent="0.15">
      <c r="A12007" s="6" t="s">
        <v>328</v>
      </c>
      <c r="B12007" s="4" t="s">
        <v>40</v>
      </c>
      <c r="C12007" s="4" t="s">
        <v>271</v>
      </c>
      <c r="D12007" s="4" t="s">
        <v>323</v>
      </c>
      <c r="E12007" s="5">
        <v>12.21</v>
      </c>
      <c r="F12007" t="s">
        <v>353</v>
      </c>
      <c r="G12007" s="17">
        <f>+E12007+E12008+E12009+E12010+E12011+E12012+E12013+E12014+E12015+E12016+E12017</f>
        <v>109.66999999999999</v>
      </c>
      <c r="H12007" s="17">
        <f>E12019+E12020+E12021+E12022+E12023+E12018</f>
        <v>59.940000000000005</v>
      </c>
      <c r="I12007" s="18">
        <f>+(G12007/4)/(H12007/3)</f>
        <v>1.3722472472472471</v>
      </c>
      <c r="J12007" s="21">
        <f>+(B12007-$K$1)/7</f>
        <v>16</v>
      </c>
    </row>
    <row r="12008" spans="1:10" ht="21.95" customHeight="1" x14ac:dyDescent="0.15">
      <c r="A12008" s="6" t="s">
        <v>328</v>
      </c>
      <c r="B12008" s="4" t="s">
        <v>40</v>
      </c>
      <c r="C12008" s="4" t="s">
        <v>271</v>
      </c>
      <c r="D12008" s="4" t="s">
        <v>323</v>
      </c>
      <c r="E12008" s="5">
        <v>9.07</v>
      </c>
    </row>
    <row r="12009" spans="1:10" ht="21.95" customHeight="1" x14ac:dyDescent="0.15">
      <c r="A12009" s="6" t="s">
        <v>328</v>
      </c>
      <c r="B12009" s="4" t="s">
        <v>40</v>
      </c>
      <c r="C12009" s="4" t="s">
        <v>271</v>
      </c>
      <c r="D12009" s="4" t="s">
        <v>277</v>
      </c>
      <c r="E12009" s="5">
        <v>7.12</v>
      </c>
    </row>
    <row r="12010" spans="1:10" ht="21.95" customHeight="1" x14ac:dyDescent="0.15">
      <c r="A12010" s="6" t="s">
        <v>328</v>
      </c>
      <c r="B12010" s="4" t="s">
        <v>40</v>
      </c>
      <c r="C12010" s="4" t="s">
        <v>271</v>
      </c>
      <c r="D12010" s="4" t="s">
        <v>274</v>
      </c>
      <c r="E12010" s="5">
        <v>11.71</v>
      </c>
    </row>
    <row r="12011" spans="1:10" ht="21.95" customHeight="1" x14ac:dyDescent="0.15">
      <c r="A12011" s="6" t="s">
        <v>328</v>
      </c>
      <c r="B12011" s="4" t="s">
        <v>40</v>
      </c>
      <c r="C12011" s="4" t="s">
        <v>271</v>
      </c>
      <c r="D12011" s="4" t="s">
        <v>274</v>
      </c>
      <c r="E12011" s="5">
        <v>9.6199999999999992</v>
      </c>
    </row>
    <row r="12012" spans="1:10" ht="21.95" customHeight="1" x14ac:dyDescent="0.15">
      <c r="A12012" s="6" t="s">
        <v>328</v>
      </c>
      <c r="B12012" s="4" t="s">
        <v>144</v>
      </c>
      <c r="C12012" s="4" t="s">
        <v>271</v>
      </c>
      <c r="D12012" s="4" t="s">
        <v>279</v>
      </c>
      <c r="E12012" s="5">
        <v>9.36</v>
      </c>
    </row>
    <row r="12013" spans="1:10" ht="21.95" customHeight="1" x14ac:dyDescent="0.15">
      <c r="A12013" s="6" t="s">
        <v>328</v>
      </c>
      <c r="B12013" s="4" t="s">
        <v>144</v>
      </c>
      <c r="C12013" s="4" t="s">
        <v>271</v>
      </c>
      <c r="D12013" s="4" t="s">
        <v>323</v>
      </c>
      <c r="E12013" s="5">
        <v>13.2</v>
      </c>
    </row>
    <row r="12014" spans="1:10" ht="21.95" customHeight="1" x14ac:dyDescent="0.15">
      <c r="A12014" s="6" t="s">
        <v>328</v>
      </c>
      <c r="B12014" s="4" t="s">
        <v>144</v>
      </c>
      <c r="C12014" s="4" t="s">
        <v>271</v>
      </c>
      <c r="D12014" s="4" t="s">
        <v>323</v>
      </c>
      <c r="E12014" s="5">
        <v>6.55</v>
      </c>
    </row>
    <row r="12015" spans="1:10" ht="21.95" customHeight="1" x14ac:dyDescent="0.15">
      <c r="A12015" s="6" t="s">
        <v>328</v>
      </c>
      <c r="B12015" s="4" t="s">
        <v>144</v>
      </c>
      <c r="C12015" s="4" t="s">
        <v>271</v>
      </c>
      <c r="D12015" s="4" t="s">
        <v>277</v>
      </c>
      <c r="E12015" s="5">
        <v>10.62</v>
      </c>
    </row>
    <row r="12016" spans="1:10" ht="21.95" customHeight="1" x14ac:dyDescent="0.15">
      <c r="A12016" s="6" t="s">
        <v>328</v>
      </c>
      <c r="B12016" s="4" t="s">
        <v>144</v>
      </c>
      <c r="C12016" s="4" t="s">
        <v>271</v>
      </c>
      <c r="D12016" s="4" t="s">
        <v>274</v>
      </c>
      <c r="E12016" s="5">
        <v>9.52</v>
      </c>
    </row>
    <row r="12017" spans="1:10" ht="21.95" customHeight="1" x14ac:dyDescent="0.15">
      <c r="A12017" s="6" t="s">
        <v>328</v>
      </c>
      <c r="B12017" s="4" t="s">
        <v>144</v>
      </c>
      <c r="C12017" s="4" t="s">
        <v>271</v>
      </c>
      <c r="D12017" s="4" t="s">
        <v>274</v>
      </c>
      <c r="E12017" s="5">
        <v>10.69</v>
      </c>
    </row>
    <row r="12018" spans="1:10" ht="21.95" customHeight="1" x14ac:dyDescent="0.15">
      <c r="A12018" s="6" t="s">
        <v>328</v>
      </c>
      <c r="B12018" s="4" t="s">
        <v>41</v>
      </c>
      <c r="C12018" s="4" t="s">
        <v>271</v>
      </c>
      <c r="D12018" s="4" t="s">
        <v>323</v>
      </c>
      <c r="E12018" s="5">
        <v>11.82</v>
      </c>
      <c r="F12018" t="s">
        <v>354</v>
      </c>
    </row>
    <row r="12019" spans="1:10" ht="21.95" customHeight="1" x14ac:dyDescent="0.15">
      <c r="A12019" s="6" t="s">
        <v>328</v>
      </c>
      <c r="B12019" s="4" t="s">
        <v>41</v>
      </c>
      <c r="C12019" s="4" t="s">
        <v>271</v>
      </c>
      <c r="D12019" s="4" t="s">
        <v>277</v>
      </c>
      <c r="E12019" s="5">
        <v>4.4000000000000004</v>
      </c>
    </row>
    <row r="12020" spans="1:10" ht="21.95" customHeight="1" x14ac:dyDescent="0.15">
      <c r="A12020" s="6" t="s">
        <v>328</v>
      </c>
      <c r="B12020" s="4" t="s">
        <v>41</v>
      </c>
      <c r="C12020" s="4" t="s">
        <v>271</v>
      </c>
      <c r="D12020" s="4" t="s">
        <v>275</v>
      </c>
      <c r="E12020" s="5">
        <v>11.98</v>
      </c>
    </row>
    <row r="12021" spans="1:10" ht="21.95" customHeight="1" x14ac:dyDescent="0.15">
      <c r="A12021" s="6" t="s">
        <v>328</v>
      </c>
      <c r="B12021" s="4" t="s">
        <v>145</v>
      </c>
      <c r="C12021" s="4" t="s">
        <v>271</v>
      </c>
      <c r="D12021" s="4" t="s">
        <v>323</v>
      </c>
      <c r="E12021" s="5">
        <v>12.06</v>
      </c>
    </row>
    <row r="12022" spans="1:10" ht="21.95" customHeight="1" x14ac:dyDescent="0.15">
      <c r="A12022" s="6" t="s">
        <v>328</v>
      </c>
      <c r="B12022" s="4" t="s">
        <v>145</v>
      </c>
      <c r="C12022" s="4" t="s">
        <v>271</v>
      </c>
      <c r="D12022" s="4" t="s">
        <v>277</v>
      </c>
      <c r="E12022" s="5">
        <v>7.07</v>
      </c>
    </row>
    <row r="12023" spans="1:10" ht="21.95" customHeight="1" x14ac:dyDescent="0.15">
      <c r="A12023" s="6" t="s">
        <v>328</v>
      </c>
      <c r="B12023" s="4" t="s">
        <v>145</v>
      </c>
      <c r="C12023" s="4" t="s">
        <v>271</v>
      </c>
      <c r="D12023" s="4" t="s">
        <v>275</v>
      </c>
      <c r="E12023" s="5">
        <v>12.61</v>
      </c>
    </row>
    <row r="12024" spans="1:10" ht="21.95" customHeight="1" x14ac:dyDescent="0.15">
      <c r="A12024" s="6" t="s">
        <v>328</v>
      </c>
      <c r="B12024" s="4" t="s">
        <v>42</v>
      </c>
      <c r="C12024" s="4" t="s">
        <v>271</v>
      </c>
      <c r="D12024" s="4" t="s">
        <v>323</v>
      </c>
      <c r="E12024" s="5">
        <v>13.07</v>
      </c>
      <c r="F12024" t="s">
        <v>353</v>
      </c>
      <c r="G12024" s="17">
        <f>+E12024+E12025+E12026+E12027+E12028+E12029+E12030+E12031+E12032+E12033+E12034</f>
        <v>107.44000000000001</v>
      </c>
      <c r="H12024" s="17">
        <f>E12036+E12037+E12038+E12039+E12040+E12035</f>
        <v>59.04</v>
      </c>
      <c r="I12024" s="18">
        <f>+(G12024/4)/(H12024/3)</f>
        <v>1.3648373983739839</v>
      </c>
      <c r="J12024" s="21">
        <f>+(B12024-$K$1)/7</f>
        <v>17</v>
      </c>
    </row>
    <row r="12025" spans="1:10" ht="21.95" customHeight="1" x14ac:dyDescent="0.15">
      <c r="A12025" s="6" t="s">
        <v>328</v>
      </c>
      <c r="B12025" s="4" t="s">
        <v>42</v>
      </c>
      <c r="C12025" s="4" t="s">
        <v>271</v>
      </c>
      <c r="D12025" s="4" t="s">
        <v>323</v>
      </c>
      <c r="E12025" s="5">
        <v>7.43</v>
      </c>
    </row>
    <row r="12026" spans="1:10" ht="21.95" customHeight="1" x14ac:dyDescent="0.15">
      <c r="A12026" s="6" t="s">
        <v>328</v>
      </c>
      <c r="B12026" s="4" t="s">
        <v>42</v>
      </c>
      <c r="C12026" s="4" t="s">
        <v>271</v>
      </c>
      <c r="D12026" s="4" t="s">
        <v>277</v>
      </c>
      <c r="E12026" s="5">
        <v>7.67</v>
      </c>
    </row>
    <row r="12027" spans="1:10" ht="21.95" customHeight="1" x14ac:dyDescent="0.15">
      <c r="A12027" s="6" t="s">
        <v>328</v>
      </c>
      <c r="B12027" s="4" t="s">
        <v>42</v>
      </c>
      <c r="C12027" s="4" t="s">
        <v>271</v>
      </c>
      <c r="D12027" s="4" t="s">
        <v>275</v>
      </c>
      <c r="E12027" s="5">
        <v>9.9600000000000009</v>
      </c>
    </row>
    <row r="12028" spans="1:10" ht="21.95" customHeight="1" x14ac:dyDescent="0.15">
      <c r="A12028" s="6" t="s">
        <v>328</v>
      </c>
      <c r="B12028" s="4" t="s">
        <v>42</v>
      </c>
      <c r="C12028" s="4" t="s">
        <v>271</v>
      </c>
      <c r="D12028" s="4" t="s">
        <v>275</v>
      </c>
      <c r="E12028" s="5">
        <v>10.9</v>
      </c>
    </row>
    <row r="12029" spans="1:10" ht="21.95" customHeight="1" x14ac:dyDescent="0.15">
      <c r="A12029" s="6" t="s">
        <v>328</v>
      </c>
      <c r="B12029" s="4" t="s">
        <v>147</v>
      </c>
      <c r="C12029" s="4" t="s">
        <v>271</v>
      </c>
      <c r="D12029" s="4" t="s">
        <v>279</v>
      </c>
      <c r="E12029" s="5">
        <v>8.4600000000000009</v>
      </c>
    </row>
    <row r="12030" spans="1:10" ht="21.95" customHeight="1" x14ac:dyDescent="0.15">
      <c r="A12030" s="6" t="s">
        <v>328</v>
      </c>
      <c r="B12030" s="4" t="s">
        <v>147</v>
      </c>
      <c r="C12030" s="4" t="s">
        <v>271</v>
      </c>
      <c r="D12030" s="4" t="s">
        <v>323</v>
      </c>
      <c r="E12030" s="5">
        <v>12.94</v>
      </c>
    </row>
    <row r="12031" spans="1:10" ht="21.95" customHeight="1" x14ac:dyDescent="0.15">
      <c r="A12031" s="6" t="s">
        <v>328</v>
      </c>
      <c r="B12031" s="4" t="s">
        <v>147</v>
      </c>
      <c r="C12031" s="4" t="s">
        <v>271</v>
      </c>
      <c r="D12031" s="4" t="s">
        <v>323</v>
      </c>
      <c r="E12031" s="5">
        <v>7.15</v>
      </c>
    </row>
    <row r="12032" spans="1:10" ht="21.95" customHeight="1" x14ac:dyDescent="0.15">
      <c r="A12032" s="6" t="s">
        <v>328</v>
      </c>
      <c r="B12032" s="4" t="s">
        <v>147</v>
      </c>
      <c r="C12032" s="4" t="s">
        <v>271</v>
      </c>
      <c r="D12032" s="4" t="s">
        <v>277</v>
      </c>
      <c r="E12032" s="5">
        <v>10.25</v>
      </c>
    </row>
    <row r="12033" spans="1:10" ht="21.95" customHeight="1" x14ac:dyDescent="0.15">
      <c r="A12033" s="6" t="s">
        <v>328</v>
      </c>
      <c r="B12033" s="4" t="s">
        <v>147</v>
      </c>
      <c r="C12033" s="4" t="s">
        <v>271</v>
      </c>
      <c r="D12033" s="4" t="s">
        <v>275</v>
      </c>
      <c r="E12033" s="5">
        <v>11.19</v>
      </c>
    </row>
    <row r="12034" spans="1:10" ht="21.95" customHeight="1" x14ac:dyDescent="0.15">
      <c r="A12034" s="6" t="s">
        <v>328</v>
      </c>
      <c r="B12034" s="4" t="s">
        <v>147</v>
      </c>
      <c r="C12034" s="4" t="s">
        <v>271</v>
      </c>
      <c r="D12034" s="4" t="s">
        <v>275</v>
      </c>
      <c r="E12034" s="5">
        <v>8.42</v>
      </c>
    </row>
    <row r="12035" spans="1:10" ht="21.95" customHeight="1" x14ac:dyDescent="0.15">
      <c r="A12035" s="6" t="s">
        <v>328</v>
      </c>
      <c r="B12035" s="4" t="s">
        <v>43</v>
      </c>
      <c r="C12035" s="4" t="s">
        <v>271</v>
      </c>
      <c r="D12035" s="4" t="s">
        <v>323</v>
      </c>
      <c r="E12035" s="5">
        <v>12.51</v>
      </c>
      <c r="F12035" t="s">
        <v>354</v>
      </c>
    </row>
    <row r="12036" spans="1:10" ht="21.95" customHeight="1" x14ac:dyDescent="0.15">
      <c r="A12036" s="6" t="s">
        <v>328</v>
      </c>
      <c r="B12036" s="4" t="s">
        <v>43</v>
      </c>
      <c r="C12036" s="4" t="s">
        <v>271</v>
      </c>
      <c r="D12036" s="4" t="s">
        <v>277</v>
      </c>
      <c r="E12036" s="5">
        <v>4.51</v>
      </c>
    </row>
    <row r="12037" spans="1:10" ht="21.95" customHeight="1" x14ac:dyDescent="0.15">
      <c r="A12037" s="6" t="s">
        <v>328</v>
      </c>
      <c r="B12037" s="4" t="s">
        <v>43</v>
      </c>
      <c r="C12037" s="4" t="s">
        <v>271</v>
      </c>
      <c r="D12037" s="4" t="s">
        <v>275</v>
      </c>
      <c r="E12037" s="5">
        <v>10.97</v>
      </c>
    </row>
    <row r="12038" spans="1:10" ht="21.95" customHeight="1" x14ac:dyDescent="0.15">
      <c r="A12038" s="6" t="s">
        <v>328</v>
      </c>
      <c r="B12038" s="4" t="s">
        <v>148</v>
      </c>
      <c r="C12038" s="4" t="s">
        <v>271</v>
      </c>
      <c r="D12038" s="4" t="s">
        <v>323</v>
      </c>
      <c r="E12038" s="5">
        <v>12.07</v>
      </c>
    </row>
    <row r="12039" spans="1:10" ht="21.95" customHeight="1" x14ac:dyDescent="0.15">
      <c r="A12039" s="6" t="s">
        <v>328</v>
      </c>
      <c r="B12039" s="4" t="s">
        <v>148</v>
      </c>
      <c r="C12039" s="4" t="s">
        <v>271</v>
      </c>
      <c r="D12039" s="4" t="s">
        <v>277</v>
      </c>
      <c r="E12039" s="5">
        <v>7.18</v>
      </c>
    </row>
    <row r="12040" spans="1:10" ht="21.95" customHeight="1" x14ac:dyDescent="0.15">
      <c r="A12040" s="6" t="s">
        <v>328</v>
      </c>
      <c r="B12040" s="4" t="s">
        <v>148</v>
      </c>
      <c r="C12040" s="4" t="s">
        <v>271</v>
      </c>
      <c r="D12040" s="4" t="s">
        <v>275</v>
      </c>
      <c r="E12040" s="5">
        <v>11.8</v>
      </c>
    </row>
    <row r="12041" spans="1:10" ht="21.95" customHeight="1" x14ac:dyDescent="0.15">
      <c r="A12041" s="9" t="s">
        <v>328</v>
      </c>
      <c r="B12041" s="4" t="s">
        <v>44</v>
      </c>
      <c r="C12041" s="4" t="s">
        <v>271</v>
      </c>
      <c r="D12041" s="4" t="s">
        <v>323</v>
      </c>
      <c r="E12041" s="5">
        <v>14.18</v>
      </c>
      <c r="F12041" t="s">
        <v>353</v>
      </c>
      <c r="G12041" s="17">
        <f>+E12041+E12042+E12043+E12044+E12045+E12046+E12047+E12048+E12049+E12050</f>
        <v>108.51000000000002</v>
      </c>
      <c r="H12041" s="17">
        <f>E12053+E12054+E12055+E12056+E12057+E12058+E12052+E12051</f>
        <v>56.19</v>
      </c>
      <c r="I12041" s="18">
        <f>+(G12041/4)/(H12041/3)</f>
        <v>1.4483449012279768</v>
      </c>
      <c r="J12041" s="21">
        <f>+(B12041-$K$1)/7</f>
        <v>18</v>
      </c>
    </row>
    <row r="12042" spans="1:10" ht="21.95" customHeight="1" x14ac:dyDescent="0.15">
      <c r="A12042" s="6" t="s">
        <v>328</v>
      </c>
      <c r="B12042" s="4" t="s">
        <v>44</v>
      </c>
      <c r="C12042" s="4" t="s">
        <v>271</v>
      </c>
      <c r="D12042" s="4" t="s">
        <v>323</v>
      </c>
      <c r="E12042" s="5">
        <v>6.17</v>
      </c>
    </row>
    <row r="12043" spans="1:10" ht="21.95" customHeight="1" x14ac:dyDescent="0.15">
      <c r="A12043" s="6" t="s">
        <v>328</v>
      </c>
      <c r="B12043" s="4" t="s">
        <v>44</v>
      </c>
      <c r="C12043" s="4" t="s">
        <v>271</v>
      </c>
      <c r="D12043" s="4" t="s">
        <v>277</v>
      </c>
      <c r="E12043" s="5">
        <v>6.99</v>
      </c>
    </row>
    <row r="12044" spans="1:10" ht="21.95" customHeight="1" x14ac:dyDescent="0.15">
      <c r="A12044" s="6" t="s">
        <v>328</v>
      </c>
      <c r="B12044" s="4" t="s">
        <v>44</v>
      </c>
      <c r="C12044" s="4" t="s">
        <v>271</v>
      </c>
      <c r="D12044" s="4" t="s">
        <v>275</v>
      </c>
      <c r="E12044" s="5">
        <v>12.23</v>
      </c>
    </row>
    <row r="12045" spans="1:10" ht="21.95" customHeight="1" x14ac:dyDescent="0.15">
      <c r="A12045" s="6" t="s">
        <v>328</v>
      </c>
      <c r="B12045" s="4" t="s">
        <v>44</v>
      </c>
      <c r="C12045" s="4" t="s">
        <v>271</v>
      </c>
      <c r="D12045" s="4" t="s">
        <v>275</v>
      </c>
      <c r="E12045" s="5">
        <v>9.58</v>
      </c>
    </row>
    <row r="12046" spans="1:10" ht="21.95" customHeight="1" x14ac:dyDescent="0.15">
      <c r="A12046" s="6" t="s">
        <v>328</v>
      </c>
      <c r="B12046" s="4" t="s">
        <v>149</v>
      </c>
      <c r="C12046" s="4" t="s">
        <v>271</v>
      </c>
      <c r="D12046" s="4" t="s">
        <v>279</v>
      </c>
      <c r="E12046" s="5">
        <v>10.51</v>
      </c>
    </row>
    <row r="12047" spans="1:10" ht="21.95" customHeight="1" x14ac:dyDescent="0.15">
      <c r="A12047" s="6" t="s">
        <v>328</v>
      </c>
      <c r="B12047" s="4" t="s">
        <v>149</v>
      </c>
      <c r="C12047" s="4" t="s">
        <v>271</v>
      </c>
      <c r="D12047" s="4" t="s">
        <v>323</v>
      </c>
      <c r="E12047" s="5">
        <v>16.55</v>
      </c>
    </row>
    <row r="12048" spans="1:10" ht="21.95" customHeight="1" x14ac:dyDescent="0.15">
      <c r="A12048" s="6" t="s">
        <v>328</v>
      </c>
      <c r="B12048" s="4" t="s">
        <v>149</v>
      </c>
      <c r="C12048" s="4" t="s">
        <v>271</v>
      </c>
      <c r="D12048" s="4" t="s">
        <v>277</v>
      </c>
      <c r="E12048" s="5">
        <v>11.67</v>
      </c>
    </row>
    <row r="12049" spans="1:10" ht="21.95" customHeight="1" x14ac:dyDescent="0.15">
      <c r="A12049" s="6" t="s">
        <v>328</v>
      </c>
      <c r="B12049" s="4" t="s">
        <v>149</v>
      </c>
      <c r="C12049" s="4" t="s">
        <v>271</v>
      </c>
      <c r="D12049" s="4" t="s">
        <v>275</v>
      </c>
      <c r="E12049" s="5">
        <v>9.9499999999999993</v>
      </c>
    </row>
    <row r="12050" spans="1:10" ht="21.95" customHeight="1" x14ac:dyDescent="0.15">
      <c r="A12050" s="6" t="s">
        <v>328</v>
      </c>
      <c r="B12050" s="4" t="s">
        <v>149</v>
      </c>
      <c r="C12050" s="4" t="s">
        <v>271</v>
      </c>
      <c r="D12050" s="4" t="s">
        <v>275</v>
      </c>
      <c r="E12050" s="5">
        <v>10.68</v>
      </c>
    </row>
    <row r="12051" spans="1:10" ht="21.95" customHeight="1" x14ac:dyDescent="0.15">
      <c r="A12051" s="6" t="s">
        <v>328</v>
      </c>
      <c r="B12051" s="4" t="s">
        <v>45</v>
      </c>
      <c r="C12051" s="4" t="s">
        <v>271</v>
      </c>
      <c r="D12051" s="4" t="s">
        <v>323</v>
      </c>
      <c r="E12051" s="5">
        <v>6.72</v>
      </c>
      <c r="F12051" t="s">
        <v>354</v>
      </c>
    </row>
    <row r="12052" spans="1:10" ht="21.95" customHeight="1" x14ac:dyDescent="0.15">
      <c r="A12052" s="6" t="s">
        <v>328</v>
      </c>
      <c r="B12052" s="4" t="s">
        <v>45</v>
      </c>
      <c r="C12052" s="4" t="s">
        <v>271</v>
      </c>
      <c r="D12052" s="4" t="s">
        <v>323</v>
      </c>
      <c r="E12052" s="5">
        <v>4.96</v>
      </c>
    </row>
    <row r="12053" spans="1:10" ht="21.95" customHeight="1" x14ac:dyDescent="0.15">
      <c r="A12053" s="6" t="s">
        <v>328</v>
      </c>
      <c r="B12053" s="4" t="s">
        <v>45</v>
      </c>
      <c r="C12053" s="4" t="s">
        <v>271</v>
      </c>
      <c r="D12053" s="4" t="s">
        <v>278</v>
      </c>
      <c r="E12053" s="5">
        <v>8.07</v>
      </c>
    </row>
    <row r="12054" spans="1:10" ht="21.95" customHeight="1" x14ac:dyDescent="0.15">
      <c r="A12054" s="6" t="s">
        <v>328</v>
      </c>
      <c r="B12054" s="4" t="s">
        <v>45</v>
      </c>
      <c r="C12054" s="4" t="s">
        <v>271</v>
      </c>
      <c r="D12054" s="4" t="s">
        <v>277</v>
      </c>
      <c r="E12054" s="5">
        <v>4.12</v>
      </c>
    </row>
    <row r="12055" spans="1:10" ht="21.95" customHeight="1" x14ac:dyDescent="0.15">
      <c r="A12055" s="6" t="s">
        <v>328</v>
      </c>
      <c r="B12055" s="4" t="s">
        <v>150</v>
      </c>
      <c r="C12055" s="4" t="s">
        <v>271</v>
      </c>
      <c r="D12055" s="4" t="s">
        <v>276</v>
      </c>
      <c r="E12055" s="5">
        <v>4.55</v>
      </c>
    </row>
    <row r="12056" spans="1:10" ht="21.95" customHeight="1" x14ac:dyDescent="0.15">
      <c r="A12056" s="6" t="s">
        <v>328</v>
      </c>
      <c r="B12056" s="4" t="s">
        <v>150</v>
      </c>
      <c r="C12056" s="4" t="s">
        <v>271</v>
      </c>
      <c r="D12056" s="4" t="s">
        <v>323</v>
      </c>
      <c r="E12056" s="5">
        <v>12.79</v>
      </c>
    </row>
    <row r="12057" spans="1:10" ht="21.95" customHeight="1" x14ac:dyDescent="0.15">
      <c r="A12057" s="6" t="s">
        <v>328</v>
      </c>
      <c r="B12057" s="4" t="s">
        <v>150</v>
      </c>
      <c r="C12057" s="4" t="s">
        <v>271</v>
      </c>
      <c r="D12057" s="4" t="s">
        <v>277</v>
      </c>
      <c r="E12057" s="5">
        <v>7.08</v>
      </c>
    </row>
    <row r="12058" spans="1:10" ht="21.95" customHeight="1" x14ac:dyDescent="0.15">
      <c r="A12058" s="6" t="s">
        <v>328</v>
      </c>
      <c r="B12058" s="4" t="s">
        <v>150</v>
      </c>
      <c r="C12058" s="4" t="s">
        <v>271</v>
      </c>
      <c r="D12058" s="4" t="s">
        <v>275</v>
      </c>
      <c r="E12058" s="5">
        <v>7.9</v>
      </c>
    </row>
    <row r="12059" spans="1:10" ht="21.95" customHeight="1" x14ac:dyDescent="0.15">
      <c r="A12059" s="6" t="s">
        <v>328</v>
      </c>
      <c r="B12059" s="4" t="s">
        <v>46</v>
      </c>
      <c r="C12059" s="4" t="s">
        <v>271</v>
      </c>
      <c r="D12059" s="4" t="s">
        <v>323</v>
      </c>
      <c r="E12059" s="5">
        <v>12.95</v>
      </c>
      <c r="F12059" t="s">
        <v>353</v>
      </c>
      <c r="G12059" s="17">
        <f>+E12059+E12060+E12061+E12062+E12063+E12064+E12065+E12066+E12067+E12068+E12069</f>
        <v>107.41000000000001</v>
      </c>
      <c r="H12059" s="17">
        <f>E12071+E12072+E12073+E12074+E12075+E12070</f>
        <v>61.910000000000004</v>
      </c>
      <c r="I12059" s="18">
        <f>+(G12059/4)/(H12059/3)</f>
        <v>1.3012033597157164</v>
      </c>
      <c r="J12059" s="21">
        <f>+(B12059-$K$1)/7</f>
        <v>19</v>
      </c>
    </row>
    <row r="12060" spans="1:10" ht="21.95" customHeight="1" x14ac:dyDescent="0.15">
      <c r="A12060" s="6" t="s">
        <v>328</v>
      </c>
      <c r="B12060" s="4" t="s">
        <v>46</v>
      </c>
      <c r="C12060" s="4" t="s">
        <v>271</v>
      </c>
      <c r="D12060" s="4" t="s">
        <v>323</v>
      </c>
      <c r="E12060" s="5">
        <v>6.3</v>
      </c>
    </row>
    <row r="12061" spans="1:10" ht="21.95" customHeight="1" x14ac:dyDescent="0.15">
      <c r="A12061" s="6" t="s">
        <v>328</v>
      </c>
      <c r="B12061" s="4" t="s">
        <v>46</v>
      </c>
      <c r="C12061" s="4" t="s">
        <v>271</v>
      </c>
      <c r="D12061" s="4" t="s">
        <v>277</v>
      </c>
      <c r="E12061" s="5">
        <v>7.61</v>
      </c>
    </row>
    <row r="12062" spans="1:10" ht="21.95" customHeight="1" x14ac:dyDescent="0.15">
      <c r="A12062" s="6" t="s">
        <v>328</v>
      </c>
      <c r="B12062" s="4" t="s">
        <v>46</v>
      </c>
      <c r="C12062" s="4" t="s">
        <v>271</v>
      </c>
      <c r="D12062" s="4" t="s">
        <v>275</v>
      </c>
      <c r="E12062" s="5">
        <v>11.26</v>
      </c>
    </row>
    <row r="12063" spans="1:10" ht="21.95" customHeight="1" x14ac:dyDescent="0.15">
      <c r="A12063" s="6" t="s">
        <v>328</v>
      </c>
      <c r="B12063" s="4" t="s">
        <v>46</v>
      </c>
      <c r="C12063" s="4" t="s">
        <v>271</v>
      </c>
      <c r="D12063" s="4" t="s">
        <v>275</v>
      </c>
      <c r="E12063" s="5">
        <v>9.41</v>
      </c>
    </row>
    <row r="12064" spans="1:10" ht="21.95" customHeight="1" x14ac:dyDescent="0.15">
      <c r="A12064" s="6" t="s">
        <v>328</v>
      </c>
      <c r="B12064" s="4" t="s">
        <v>151</v>
      </c>
      <c r="C12064" s="4" t="s">
        <v>271</v>
      </c>
      <c r="D12064" s="4" t="s">
        <v>279</v>
      </c>
      <c r="E12064" s="5">
        <v>9.4499999999999993</v>
      </c>
    </row>
    <row r="12065" spans="1:10" ht="21.95" customHeight="1" x14ac:dyDescent="0.15">
      <c r="A12065" s="6" t="s">
        <v>328</v>
      </c>
      <c r="B12065" s="4" t="s">
        <v>151</v>
      </c>
      <c r="C12065" s="4" t="s">
        <v>271</v>
      </c>
      <c r="D12065" s="4" t="s">
        <v>323</v>
      </c>
      <c r="E12065" s="5">
        <v>13.6</v>
      </c>
    </row>
    <row r="12066" spans="1:10" ht="21.95" customHeight="1" x14ac:dyDescent="0.15">
      <c r="A12066" s="6" t="s">
        <v>328</v>
      </c>
      <c r="B12066" s="4" t="s">
        <v>151</v>
      </c>
      <c r="C12066" s="4" t="s">
        <v>271</v>
      </c>
      <c r="D12066" s="4" t="s">
        <v>323</v>
      </c>
      <c r="E12066" s="5">
        <v>4.57</v>
      </c>
    </row>
    <row r="12067" spans="1:10" ht="21.95" customHeight="1" x14ac:dyDescent="0.15">
      <c r="A12067" s="6" t="s">
        <v>328</v>
      </c>
      <c r="B12067" s="4" t="s">
        <v>151</v>
      </c>
      <c r="C12067" s="4" t="s">
        <v>271</v>
      </c>
      <c r="D12067" s="4" t="s">
        <v>277</v>
      </c>
      <c r="E12067" s="5">
        <v>10.62</v>
      </c>
    </row>
    <row r="12068" spans="1:10" ht="21.95" customHeight="1" x14ac:dyDescent="0.15">
      <c r="A12068" s="6" t="s">
        <v>328</v>
      </c>
      <c r="B12068" s="4" t="s">
        <v>151</v>
      </c>
      <c r="C12068" s="4" t="s">
        <v>271</v>
      </c>
      <c r="D12068" s="4" t="s">
        <v>275</v>
      </c>
      <c r="E12068" s="5">
        <v>11.58</v>
      </c>
    </row>
    <row r="12069" spans="1:10" ht="21.95" customHeight="1" x14ac:dyDescent="0.15">
      <c r="A12069" s="6" t="s">
        <v>328</v>
      </c>
      <c r="B12069" s="4" t="s">
        <v>151</v>
      </c>
      <c r="C12069" s="4" t="s">
        <v>271</v>
      </c>
      <c r="D12069" s="4" t="s">
        <v>275</v>
      </c>
      <c r="E12069" s="5">
        <v>10.06</v>
      </c>
    </row>
    <row r="12070" spans="1:10" ht="21.95" customHeight="1" x14ac:dyDescent="0.15">
      <c r="A12070" s="6" t="s">
        <v>328</v>
      </c>
      <c r="B12070" s="4" t="s">
        <v>47</v>
      </c>
      <c r="C12070" s="4" t="s">
        <v>271</v>
      </c>
      <c r="D12070" s="4" t="s">
        <v>323</v>
      </c>
      <c r="E12070" s="5">
        <v>12.43</v>
      </c>
      <c r="F12070" t="s">
        <v>354</v>
      </c>
    </row>
    <row r="12071" spans="1:10" ht="21.95" customHeight="1" x14ac:dyDescent="0.15">
      <c r="A12071" s="6" t="s">
        <v>328</v>
      </c>
      <c r="B12071" s="4" t="s">
        <v>47</v>
      </c>
      <c r="C12071" s="4" t="s">
        <v>271</v>
      </c>
      <c r="D12071" s="4" t="s">
        <v>277</v>
      </c>
      <c r="E12071" s="5">
        <v>4.51</v>
      </c>
    </row>
    <row r="12072" spans="1:10" ht="21.95" customHeight="1" x14ac:dyDescent="0.15">
      <c r="A12072" s="6" t="s">
        <v>328</v>
      </c>
      <c r="B12072" s="4" t="s">
        <v>47</v>
      </c>
      <c r="C12072" s="4" t="s">
        <v>271</v>
      </c>
      <c r="D12072" s="4" t="s">
        <v>275</v>
      </c>
      <c r="E12072" s="5">
        <v>11.23</v>
      </c>
    </row>
    <row r="12073" spans="1:10" ht="21.95" customHeight="1" x14ac:dyDescent="0.15">
      <c r="A12073" s="6" t="s">
        <v>328</v>
      </c>
      <c r="B12073" s="4" t="s">
        <v>152</v>
      </c>
      <c r="C12073" s="4" t="s">
        <v>271</v>
      </c>
      <c r="D12073" s="4" t="s">
        <v>323</v>
      </c>
      <c r="E12073" s="5">
        <v>13.32</v>
      </c>
    </row>
    <row r="12074" spans="1:10" ht="21.95" customHeight="1" x14ac:dyDescent="0.15">
      <c r="A12074" s="6" t="s">
        <v>328</v>
      </c>
      <c r="B12074" s="4" t="s">
        <v>152</v>
      </c>
      <c r="C12074" s="4" t="s">
        <v>271</v>
      </c>
      <c r="D12074" s="4" t="s">
        <v>277</v>
      </c>
      <c r="E12074" s="5">
        <v>7.54</v>
      </c>
    </row>
    <row r="12075" spans="1:10" ht="21.95" customHeight="1" x14ac:dyDescent="0.15">
      <c r="A12075" s="6" t="s">
        <v>328</v>
      </c>
      <c r="B12075" s="4" t="s">
        <v>152</v>
      </c>
      <c r="C12075" s="4" t="s">
        <v>271</v>
      </c>
      <c r="D12075" s="4" t="s">
        <v>275</v>
      </c>
      <c r="E12075" s="5">
        <v>12.88</v>
      </c>
    </row>
    <row r="12076" spans="1:10" ht="21.95" customHeight="1" x14ac:dyDescent="0.15">
      <c r="A12076" s="6" t="s">
        <v>328</v>
      </c>
      <c r="B12076" s="4" t="s">
        <v>48</v>
      </c>
      <c r="C12076" s="4" t="s">
        <v>271</v>
      </c>
      <c r="D12076" s="4" t="s">
        <v>323</v>
      </c>
      <c r="E12076" s="5">
        <v>15.91</v>
      </c>
      <c r="F12076" t="s">
        <v>353</v>
      </c>
      <c r="G12076" s="17">
        <f>+E12076+E12077+E12078+E12079+E12080+E12081+E12082+E12083+E12084+E12085+E12086</f>
        <v>101.11000000000001</v>
      </c>
      <c r="H12076" s="17">
        <f>E12088+E12089+E12090+E12091+E12092+E12087</f>
        <v>63.72</v>
      </c>
      <c r="I12076" s="18">
        <f>+(G12076/4)/(H12076/3)</f>
        <v>1.1900894538606406</v>
      </c>
      <c r="J12076" s="21">
        <f>+(B12076-$K$1)/7</f>
        <v>20</v>
      </c>
    </row>
    <row r="12077" spans="1:10" ht="21.95" customHeight="1" x14ac:dyDescent="0.15">
      <c r="A12077" s="6" t="s">
        <v>328</v>
      </c>
      <c r="B12077" s="4" t="s">
        <v>48</v>
      </c>
      <c r="C12077" s="4" t="s">
        <v>271</v>
      </c>
      <c r="D12077" s="4" t="s">
        <v>277</v>
      </c>
      <c r="E12077" s="5">
        <v>6.24</v>
      </c>
    </row>
    <row r="12078" spans="1:10" ht="21.95" customHeight="1" x14ac:dyDescent="0.15">
      <c r="A12078" s="6" t="s">
        <v>328</v>
      </c>
      <c r="B12078" s="4" t="s">
        <v>48</v>
      </c>
      <c r="C12078" s="4" t="s">
        <v>271</v>
      </c>
      <c r="D12078" s="4" t="s">
        <v>275</v>
      </c>
      <c r="E12078" s="5">
        <v>11.06</v>
      </c>
    </row>
    <row r="12079" spans="1:10" ht="21.95" customHeight="1" x14ac:dyDescent="0.15">
      <c r="A12079" s="6" t="s">
        <v>328</v>
      </c>
      <c r="B12079" s="4" t="s">
        <v>48</v>
      </c>
      <c r="C12079" s="4" t="s">
        <v>271</v>
      </c>
      <c r="D12079" s="4" t="s">
        <v>275</v>
      </c>
      <c r="E12079" s="5">
        <v>9.0299999999999994</v>
      </c>
    </row>
    <row r="12080" spans="1:10" ht="21.95" customHeight="1" x14ac:dyDescent="0.15">
      <c r="A12080" s="6" t="s">
        <v>328</v>
      </c>
      <c r="B12080" s="4" t="s">
        <v>153</v>
      </c>
      <c r="C12080" s="4" t="s">
        <v>271</v>
      </c>
      <c r="D12080" s="4" t="s">
        <v>279</v>
      </c>
      <c r="E12080" s="5">
        <v>2.63</v>
      </c>
    </row>
    <row r="12081" spans="1:10" ht="21.95" customHeight="1" x14ac:dyDescent="0.15">
      <c r="A12081" s="6" t="s">
        <v>328</v>
      </c>
      <c r="B12081" s="4" t="s">
        <v>153</v>
      </c>
      <c r="C12081" s="4" t="s">
        <v>271</v>
      </c>
      <c r="D12081" s="4" t="s">
        <v>279</v>
      </c>
      <c r="E12081" s="5">
        <v>10.1</v>
      </c>
    </row>
    <row r="12082" spans="1:10" ht="21.95" customHeight="1" x14ac:dyDescent="0.15">
      <c r="A12082" s="6" t="s">
        <v>328</v>
      </c>
      <c r="B12082" s="4" t="s">
        <v>153</v>
      </c>
      <c r="C12082" s="4" t="s">
        <v>271</v>
      </c>
      <c r="D12082" s="4" t="s">
        <v>323</v>
      </c>
      <c r="E12082" s="5">
        <v>14.31</v>
      </c>
    </row>
    <row r="12083" spans="1:10" ht="21.95" customHeight="1" x14ac:dyDescent="0.15">
      <c r="A12083" s="6" t="s">
        <v>328</v>
      </c>
      <c r="B12083" s="4" t="s">
        <v>153</v>
      </c>
      <c r="C12083" s="4" t="s">
        <v>271</v>
      </c>
      <c r="D12083" s="4" t="s">
        <v>323</v>
      </c>
      <c r="E12083" s="5">
        <v>6.29</v>
      </c>
    </row>
    <row r="12084" spans="1:10" ht="21.95" customHeight="1" x14ac:dyDescent="0.15">
      <c r="A12084" s="6" t="s">
        <v>328</v>
      </c>
      <c r="B12084" s="4" t="s">
        <v>153</v>
      </c>
      <c r="C12084" s="4" t="s">
        <v>271</v>
      </c>
      <c r="D12084" s="4" t="s">
        <v>277</v>
      </c>
      <c r="E12084" s="5">
        <v>10.38</v>
      </c>
    </row>
    <row r="12085" spans="1:10" ht="21.95" customHeight="1" x14ac:dyDescent="0.15">
      <c r="A12085" s="6" t="s">
        <v>328</v>
      </c>
      <c r="B12085" s="4" t="s">
        <v>153</v>
      </c>
      <c r="C12085" s="4" t="s">
        <v>271</v>
      </c>
      <c r="D12085" s="4" t="s">
        <v>275</v>
      </c>
      <c r="E12085" s="5">
        <v>9.65</v>
      </c>
    </row>
    <row r="12086" spans="1:10" ht="21.95" customHeight="1" x14ac:dyDescent="0.15">
      <c r="A12086" s="6" t="s">
        <v>328</v>
      </c>
      <c r="B12086" s="4" t="s">
        <v>153</v>
      </c>
      <c r="C12086" s="4" t="s">
        <v>271</v>
      </c>
      <c r="D12086" s="4" t="s">
        <v>275</v>
      </c>
      <c r="E12086" s="5">
        <v>5.51</v>
      </c>
    </row>
    <row r="12087" spans="1:10" ht="21.95" customHeight="1" x14ac:dyDescent="0.15">
      <c r="A12087" s="9" t="s">
        <v>328</v>
      </c>
      <c r="B12087" s="4" t="s">
        <v>49</v>
      </c>
      <c r="C12087" s="4" t="s">
        <v>271</v>
      </c>
      <c r="D12087" s="4" t="s">
        <v>323</v>
      </c>
      <c r="E12087" s="5">
        <v>12.75</v>
      </c>
      <c r="F12087" t="s">
        <v>354</v>
      </c>
    </row>
    <row r="12088" spans="1:10" ht="21.95" customHeight="1" x14ac:dyDescent="0.15">
      <c r="A12088" s="6" t="s">
        <v>328</v>
      </c>
      <c r="B12088" s="4" t="s">
        <v>49</v>
      </c>
      <c r="C12088" s="4" t="s">
        <v>271</v>
      </c>
      <c r="D12088" s="4" t="s">
        <v>277</v>
      </c>
      <c r="E12088" s="5">
        <v>5.1100000000000003</v>
      </c>
    </row>
    <row r="12089" spans="1:10" ht="21.95" customHeight="1" x14ac:dyDescent="0.15">
      <c r="A12089" s="6" t="s">
        <v>328</v>
      </c>
      <c r="B12089" s="4" t="s">
        <v>49</v>
      </c>
      <c r="C12089" s="4" t="s">
        <v>271</v>
      </c>
      <c r="D12089" s="4" t="s">
        <v>275</v>
      </c>
      <c r="E12089" s="5">
        <v>12.5</v>
      </c>
    </row>
    <row r="12090" spans="1:10" ht="21.95" customHeight="1" x14ac:dyDescent="0.15">
      <c r="A12090" s="6" t="s">
        <v>328</v>
      </c>
      <c r="B12090" s="4" t="s">
        <v>154</v>
      </c>
      <c r="C12090" s="4" t="s">
        <v>271</v>
      </c>
      <c r="D12090" s="4" t="s">
        <v>323</v>
      </c>
      <c r="E12090" s="5">
        <v>12.97</v>
      </c>
    </row>
    <row r="12091" spans="1:10" ht="21.95" customHeight="1" x14ac:dyDescent="0.15">
      <c r="A12091" s="6" t="s">
        <v>328</v>
      </c>
      <c r="B12091" s="4" t="s">
        <v>154</v>
      </c>
      <c r="C12091" s="4" t="s">
        <v>271</v>
      </c>
      <c r="D12091" s="4" t="s">
        <v>277</v>
      </c>
      <c r="E12091" s="5">
        <v>8.19</v>
      </c>
    </row>
    <row r="12092" spans="1:10" ht="21.95" customHeight="1" x14ac:dyDescent="0.15">
      <c r="A12092" s="6" t="s">
        <v>328</v>
      </c>
      <c r="B12092" s="4" t="s">
        <v>154</v>
      </c>
      <c r="C12092" s="4" t="s">
        <v>271</v>
      </c>
      <c r="D12092" s="4" t="s">
        <v>275</v>
      </c>
      <c r="E12092" s="5">
        <v>12.2</v>
      </c>
    </row>
    <row r="12093" spans="1:10" ht="21.95" customHeight="1" x14ac:dyDescent="0.15">
      <c r="A12093" s="6" t="s">
        <v>328</v>
      </c>
      <c r="B12093" s="4" t="s">
        <v>50</v>
      </c>
      <c r="C12093" s="4" t="s">
        <v>271</v>
      </c>
      <c r="D12093" s="4" t="s">
        <v>323</v>
      </c>
      <c r="E12093" s="5">
        <v>9.19</v>
      </c>
      <c r="F12093" t="s">
        <v>353</v>
      </c>
      <c r="G12093" s="17">
        <f>+E12093+E12094+E12095+E12096+E12097+E12098+E12099+E12100+E12101+E12102+E12103</f>
        <v>108.51000000000002</v>
      </c>
      <c r="H12093" s="17">
        <f>E12105+E12106+E12107+E12108+E12109+E12104</f>
        <v>60.27</v>
      </c>
      <c r="I12093" s="18">
        <f>+(G12093/4)/(H12093/3)</f>
        <v>1.3502986560477852</v>
      </c>
      <c r="J12093" s="21">
        <f>+(B12093-$K$1)/7</f>
        <v>21</v>
      </c>
    </row>
    <row r="12094" spans="1:10" ht="21.95" customHeight="1" x14ac:dyDescent="0.15">
      <c r="A12094" s="6" t="s">
        <v>328</v>
      </c>
      <c r="B12094" s="4" t="s">
        <v>50</v>
      </c>
      <c r="C12094" s="4" t="s">
        <v>271</v>
      </c>
      <c r="D12094" s="4" t="s">
        <v>323</v>
      </c>
      <c r="E12094" s="5">
        <v>11.24</v>
      </c>
    </row>
    <row r="12095" spans="1:10" ht="21.95" customHeight="1" x14ac:dyDescent="0.15">
      <c r="A12095" s="6" t="s">
        <v>328</v>
      </c>
      <c r="B12095" s="4" t="s">
        <v>50</v>
      </c>
      <c r="C12095" s="4" t="s">
        <v>271</v>
      </c>
      <c r="D12095" s="4" t="s">
        <v>277</v>
      </c>
      <c r="E12095" s="5">
        <v>7.59</v>
      </c>
    </row>
    <row r="12096" spans="1:10" ht="21.95" customHeight="1" x14ac:dyDescent="0.15">
      <c r="A12096" s="6" t="s">
        <v>328</v>
      </c>
      <c r="B12096" s="4" t="s">
        <v>50</v>
      </c>
      <c r="C12096" s="4" t="s">
        <v>271</v>
      </c>
      <c r="D12096" s="4" t="s">
        <v>275</v>
      </c>
      <c r="E12096" s="5">
        <v>12.49</v>
      </c>
    </row>
    <row r="12097" spans="1:6" ht="21.95" customHeight="1" x14ac:dyDescent="0.15">
      <c r="A12097" s="6" t="s">
        <v>328</v>
      </c>
      <c r="B12097" s="4" t="s">
        <v>50</v>
      </c>
      <c r="C12097" s="4" t="s">
        <v>271</v>
      </c>
      <c r="D12097" s="4" t="s">
        <v>275</v>
      </c>
      <c r="E12097" s="5">
        <v>9.6199999999999992</v>
      </c>
    </row>
    <row r="12098" spans="1:6" ht="21.95" customHeight="1" x14ac:dyDescent="0.15">
      <c r="A12098" s="6" t="s">
        <v>328</v>
      </c>
      <c r="B12098" s="4" t="s">
        <v>155</v>
      </c>
      <c r="C12098" s="4" t="s">
        <v>271</v>
      </c>
      <c r="D12098" s="4" t="s">
        <v>279</v>
      </c>
      <c r="E12098" s="5">
        <v>11.04</v>
      </c>
    </row>
    <row r="12099" spans="1:6" ht="21.95" customHeight="1" x14ac:dyDescent="0.15">
      <c r="A12099" s="6" t="s">
        <v>328</v>
      </c>
      <c r="B12099" s="4" t="s">
        <v>155</v>
      </c>
      <c r="C12099" s="4" t="s">
        <v>271</v>
      </c>
      <c r="D12099" s="4" t="s">
        <v>323</v>
      </c>
      <c r="E12099" s="5">
        <v>13.86</v>
      </c>
    </row>
    <row r="12100" spans="1:6" ht="21.95" customHeight="1" x14ac:dyDescent="0.15">
      <c r="A12100" s="6" t="s">
        <v>328</v>
      </c>
      <c r="B12100" s="4" t="s">
        <v>155</v>
      </c>
      <c r="C12100" s="4" t="s">
        <v>271</v>
      </c>
      <c r="D12100" s="4" t="s">
        <v>323</v>
      </c>
      <c r="E12100" s="5">
        <v>4.37</v>
      </c>
    </row>
    <row r="12101" spans="1:6" ht="21.95" customHeight="1" x14ac:dyDescent="0.15">
      <c r="A12101" s="6" t="s">
        <v>328</v>
      </c>
      <c r="B12101" s="4" t="s">
        <v>155</v>
      </c>
      <c r="C12101" s="4" t="s">
        <v>271</v>
      </c>
      <c r="D12101" s="4" t="s">
        <v>277</v>
      </c>
      <c r="E12101" s="5">
        <v>9.9600000000000009</v>
      </c>
    </row>
    <row r="12102" spans="1:6" ht="21.95" customHeight="1" x14ac:dyDescent="0.15">
      <c r="A12102" s="6" t="s">
        <v>328</v>
      </c>
      <c r="B12102" s="4" t="s">
        <v>155</v>
      </c>
      <c r="C12102" s="4" t="s">
        <v>271</v>
      </c>
      <c r="D12102" s="4" t="s">
        <v>275</v>
      </c>
      <c r="E12102" s="5">
        <v>11.71</v>
      </c>
    </row>
    <row r="12103" spans="1:6" ht="21.95" customHeight="1" x14ac:dyDescent="0.15">
      <c r="A12103" s="6" t="s">
        <v>328</v>
      </c>
      <c r="B12103" s="4" t="s">
        <v>155</v>
      </c>
      <c r="C12103" s="4" t="s">
        <v>271</v>
      </c>
      <c r="D12103" s="4" t="s">
        <v>275</v>
      </c>
      <c r="E12103" s="5">
        <v>7.44</v>
      </c>
    </row>
    <row r="12104" spans="1:6" ht="21.95" customHeight="1" x14ac:dyDescent="0.15">
      <c r="A12104" s="6" t="s">
        <v>328</v>
      </c>
      <c r="B12104" s="4" t="s">
        <v>51</v>
      </c>
      <c r="C12104" s="4" t="s">
        <v>271</v>
      </c>
      <c r="D12104" s="4" t="s">
        <v>323</v>
      </c>
      <c r="E12104" s="5">
        <v>12.72</v>
      </c>
      <c r="F12104" t="s">
        <v>354</v>
      </c>
    </row>
    <row r="12105" spans="1:6" ht="21.95" customHeight="1" x14ac:dyDescent="0.15">
      <c r="A12105" s="6" t="s">
        <v>328</v>
      </c>
      <c r="B12105" s="4" t="s">
        <v>51</v>
      </c>
      <c r="C12105" s="4" t="s">
        <v>271</v>
      </c>
      <c r="D12105" s="4" t="s">
        <v>277</v>
      </c>
      <c r="E12105" s="5">
        <v>4.7</v>
      </c>
    </row>
    <row r="12106" spans="1:6" ht="21.95" customHeight="1" x14ac:dyDescent="0.15">
      <c r="A12106" s="6" t="s">
        <v>328</v>
      </c>
      <c r="B12106" s="4" t="s">
        <v>51</v>
      </c>
      <c r="C12106" s="4" t="s">
        <v>271</v>
      </c>
      <c r="D12106" s="4" t="s">
        <v>275</v>
      </c>
      <c r="E12106" s="5">
        <v>12.2</v>
      </c>
    </row>
    <row r="12107" spans="1:6" ht="21.95" customHeight="1" x14ac:dyDescent="0.15">
      <c r="A12107" s="6" t="s">
        <v>328</v>
      </c>
      <c r="B12107" s="4" t="s">
        <v>156</v>
      </c>
      <c r="C12107" s="4" t="s">
        <v>271</v>
      </c>
      <c r="D12107" s="4" t="s">
        <v>323</v>
      </c>
      <c r="E12107" s="5">
        <v>12.81</v>
      </c>
    </row>
    <row r="12108" spans="1:6" ht="21.95" customHeight="1" x14ac:dyDescent="0.15">
      <c r="A12108" s="6" t="s">
        <v>328</v>
      </c>
      <c r="B12108" s="4" t="s">
        <v>156</v>
      </c>
      <c r="C12108" s="4" t="s">
        <v>271</v>
      </c>
      <c r="D12108" s="4" t="s">
        <v>277</v>
      </c>
      <c r="E12108" s="5">
        <v>6.81</v>
      </c>
    </row>
    <row r="12109" spans="1:6" ht="21.95" customHeight="1" x14ac:dyDescent="0.15">
      <c r="A12109" s="6" t="s">
        <v>328</v>
      </c>
      <c r="B12109" s="4" t="s">
        <v>156</v>
      </c>
      <c r="C12109" s="4" t="s">
        <v>271</v>
      </c>
      <c r="D12109" s="4" t="s">
        <v>275</v>
      </c>
      <c r="E12109" s="5">
        <v>11.03</v>
      </c>
    </row>
    <row r="12110" spans="1:6" ht="21.95" customHeight="1" x14ac:dyDescent="0.15">
      <c r="A12110" s="6" t="s">
        <v>328</v>
      </c>
      <c r="B12110" s="4" t="s">
        <v>157</v>
      </c>
      <c r="C12110" s="4" t="s">
        <v>271</v>
      </c>
      <c r="D12110" s="4" t="s">
        <v>279</v>
      </c>
      <c r="E12110" s="5">
        <v>10.43</v>
      </c>
      <c r="F12110" s="13" t="s">
        <v>353</v>
      </c>
    </row>
    <row r="12111" spans="1:6" ht="21.95" customHeight="1" x14ac:dyDescent="0.15">
      <c r="A12111" s="6" t="s">
        <v>328</v>
      </c>
      <c r="B12111" s="4" t="s">
        <v>157</v>
      </c>
      <c r="C12111" s="4" t="s">
        <v>271</v>
      </c>
      <c r="D12111" s="4" t="s">
        <v>323</v>
      </c>
      <c r="E12111" s="5">
        <v>13.38</v>
      </c>
      <c r="F12111" s="13"/>
    </row>
    <row r="12112" spans="1:6" ht="21.95" customHeight="1" x14ac:dyDescent="0.15">
      <c r="A12112" s="6" t="s">
        <v>328</v>
      </c>
      <c r="B12112" s="4" t="s">
        <v>157</v>
      </c>
      <c r="C12112" s="4" t="s">
        <v>271</v>
      </c>
      <c r="D12112" s="4" t="s">
        <v>323</v>
      </c>
      <c r="E12112" s="5">
        <v>5.7</v>
      </c>
      <c r="F12112" s="13"/>
    </row>
    <row r="12113" spans="1:10" ht="21.95" customHeight="1" x14ac:dyDescent="0.15">
      <c r="A12113" s="6" t="s">
        <v>328</v>
      </c>
      <c r="B12113" s="4" t="s">
        <v>157</v>
      </c>
      <c r="C12113" s="4" t="s">
        <v>271</v>
      </c>
      <c r="D12113" s="4" t="s">
        <v>277</v>
      </c>
      <c r="E12113" s="5">
        <v>10.45</v>
      </c>
      <c r="F12113" s="13"/>
    </row>
    <row r="12114" spans="1:10" ht="21.95" customHeight="1" x14ac:dyDescent="0.15">
      <c r="A12114" s="6" t="s">
        <v>328</v>
      </c>
      <c r="B12114" s="4" t="s">
        <v>157</v>
      </c>
      <c r="C12114" s="4" t="s">
        <v>271</v>
      </c>
      <c r="D12114" s="4" t="s">
        <v>275</v>
      </c>
      <c r="E12114" s="5">
        <v>13.29</v>
      </c>
      <c r="F12114" s="13"/>
    </row>
    <row r="12115" spans="1:10" ht="21.95" customHeight="1" x14ac:dyDescent="0.15">
      <c r="A12115" s="6" t="s">
        <v>328</v>
      </c>
      <c r="B12115" s="4" t="s">
        <v>157</v>
      </c>
      <c r="C12115" s="4" t="s">
        <v>271</v>
      </c>
      <c r="D12115" s="4" t="s">
        <v>275</v>
      </c>
      <c r="E12115" s="5">
        <v>8.0299999999999994</v>
      </c>
      <c r="F12115" s="13"/>
    </row>
    <row r="12116" spans="1:10" ht="21.95" customHeight="1" x14ac:dyDescent="0.15">
      <c r="A12116" s="6" t="s">
        <v>328</v>
      </c>
      <c r="B12116" s="4" t="s">
        <v>52</v>
      </c>
      <c r="C12116" s="4" t="s">
        <v>271</v>
      </c>
      <c r="D12116" s="4" t="s">
        <v>323</v>
      </c>
      <c r="E12116" s="5">
        <v>15.71</v>
      </c>
      <c r="F12116" s="13" t="s">
        <v>354</v>
      </c>
    </row>
    <row r="12117" spans="1:10" ht="21.95" customHeight="1" x14ac:dyDescent="0.15">
      <c r="A12117" s="6" t="s">
        <v>328</v>
      </c>
      <c r="B12117" s="4" t="s">
        <v>52</v>
      </c>
      <c r="C12117" s="4" t="s">
        <v>271</v>
      </c>
      <c r="D12117" s="4" t="s">
        <v>323</v>
      </c>
      <c r="E12117" s="5">
        <v>15.99</v>
      </c>
    </row>
    <row r="12118" spans="1:10" ht="21.95" customHeight="1" x14ac:dyDescent="0.15">
      <c r="A12118" s="6" t="s">
        <v>328</v>
      </c>
      <c r="B12118" s="4" t="s">
        <v>52</v>
      </c>
      <c r="C12118" s="4" t="s">
        <v>271</v>
      </c>
      <c r="D12118" s="4" t="s">
        <v>277</v>
      </c>
      <c r="E12118" s="5">
        <v>10.97</v>
      </c>
    </row>
    <row r="12119" spans="1:10" ht="21.95" customHeight="1" x14ac:dyDescent="0.15">
      <c r="A12119" s="6" t="s">
        <v>328</v>
      </c>
      <c r="B12119" s="4" t="s">
        <v>52</v>
      </c>
      <c r="C12119" s="4" t="s">
        <v>271</v>
      </c>
      <c r="D12119" s="4" t="s">
        <v>275</v>
      </c>
      <c r="E12119" s="5">
        <v>15.45</v>
      </c>
    </row>
    <row r="12120" spans="1:10" ht="21.95" customHeight="1" x14ac:dyDescent="0.15">
      <c r="A12120" s="6" t="s">
        <v>328</v>
      </c>
      <c r="B12120" s="4" t="s">
        <v>52</v>
      </c>
      <c r="C12120" s="4" t="s">
        <v>271</v>
      </c>
      <c r="D12120" s="4" t="s">
        <v>275</v>
      </c>
      <c r="E12120" s="5">
        <v>14.96</v>
      </c>
    </row>
    <row r="12121" spans="1:10" ht="21.95" customHeight="1" x14ac:dyDescent="0.15">
      <c r="A12121" s="6" t="s">
        <v>328</v>
      </c>
      <c r="B12121" s="4" t="s">
        <v>158</v>
      </c>
      <c r="C12121" s="4" t="s">
        <v>271</v>
      </c>
      <c r="D12121" s="4" t="s">
        <v>279</v>
      </c>
      <c r="E12121" s="5">
        <v>8.6</v>
      </c>
    </row>
    <row r="12122" spans="1:10" ht="21.95" customHeight="1" x14ac:dyDescent="0.15">
      <c r="A12122" s="6" t="s">
        <v>328</v>
      </c>
      <c r="B12122" s="4" t="s">
        <v>158</v>
      </c>
      <c r="C12122" s="4" t="s">
        <v>271</v>
      </c>
      <c r="D12122" s="4" t="s">
        <v>323</v>
      </c>
      <c r="E12122" s="5">
        <v>14.14</v>
      </c>
    </row>
    <row r="12123" spans="1:10" ht="21.95" customHeight="1" x14ac:dyDescent="0.15">
      <c r="A12123" s="6" t="s">
        <v>328</v>
      </c>
      <c r="B12123" s="4" t="s">
        <v>158</v>
      </c>
      <c r="C12123" s="4" t="s">
        <v>271</v>
      </c>
      <c r="D12123" s="4" t="s">
        <v>277</v>
      </c>
      <c r="E12123" s="5">
        <v>7.7</v>
      </c>
    </row>
    <row r="12124" spans="1:10" ht="21.95" customHeight="1" x14ac:dyDescent="0.15">
      <c r="A12124" s="6" t="s">
        <v>328</v>
      </c>
      <c r="B12124" s="4" t="s">
        <v>158</v>
      </c>
      <c r="C12124" s="4" t="s">
        <v>271</v>
      </c>
      <c r="D12124" s="4" t="s">
        <v>275</v>
      </c>
      <c r="E12124" s="5">
        <v>13.77</v>
      </c>
    </row>
    <row r="12125" spans="1:10" ht="21.95" customHeight="1" x14ac:dyDescent="0.15">
      <c r="A12125" s="6" t="s">
        <v>328</v>
      </c>
      <c r="B12125" s="4" t="s">
        <v>53</v>
      </c>
      <c r="C12125" s="4" t="s">
        <v>271</v>
      </c>
      <c r="D12125" s="4" t="s">
        <v>323</v>
      </c>
      <c r="E12125" s="5">
        <v>12.85</v>
      </c>
      <c r="F12125" t="s">
        <v>353</v>
      </c>
      <c r="G12125" s="17">
        <f>+E12125+E12126+E12127+E12128+E12129+E12130+E12131+E12132+E12133+E12134</f>
        <v>103.03999999999999</v>
      </c>
      <c r="H12125" s="17">
        <f>E12137+E12138+E12139+E12140+E12141+E12135+E12136</f>
        <v>69.14</v>
      </c>
      <c r="I12125" s="18">
        <f>+(G12125/4)/(H12125/3)</f>
        <v>1.11773213769164</v>
      </c>
      <c r="J12125" s="21">
        <f>+(B12125-$K$1)/7</f>
        <v>23</v>
      </c>
    </row>
    <row r="12126" spans="1:10" ht="21.95" customHeight="1" x14ac:dyDescent="0.15">
      <c r="A12126" s="6" t="s">
        <v>328</v>
      </c>
      <c r="B12126" s="4" t="s">
        <v>53</v>
      </c>
      <c r="C12126" s="4" t="s">
        <v>271</v>
      </c>
      <c r="D12126" s="4" t="s">
        <v>323</v>
      </c>
      <c r="E12126" s="5">
        <v>5.96</v>
      </c>
    </row>
    <row r="12127" spans="1:10" ht="21.95" customHeight="1" x14ac:dyDescent="0.15">
      <c r="A12127" s="6" t="s">
        <v>328</v>
      </c>
      <c r="B12127" s="4" t="s">
        <v>53</v>
      </c>
      <c r="C12127" s="4" t="s">
        <v>271</v>
      </c>
      <c r="D12127" s="4" t="s">
        <v>277</v>
      </c>
      <c r="E12127" s="5">
        <v>7.37</v>
      </c>
    </row>
    <row r="12128" spans="1:10" ht="21.95" customHeight="1" x14ac:dyDescent="0.15">
      <c r="A12128" s="6" t="s">
        <v>328</v>
      </c>
      <c r="B12128" s="4" t="s">
        <v>53</v>
      </c>
      <c r="C12128" s="4" t="s">
        <v>271</v>
      </c>
      <c r="D12128" s="4" t="s">
        <v>275</v>
      </c>
      <c r="E12128" s="5">
        <v>13.16</v>
      </c>
    </row>
    <row r="12129" spans="1:10" ht="21.95" customHeight="1" x14ac:dyDescent="0.15">
      <c r="A12129" s="6" t="s">
        <v>328</v>
      </c>
      <c r="B12129" s="4" t="s">
        <v>53</v>
      </c>
      <c r="C12129" s="4" t="s">
        <v>271</v>
      </c>
      <c r="D12129" s="4" t="s">
        <v>275</v>
      </c>
      <c r="E12129" s="5">
        <v>9.43</v>
      </c>
    </row>
    <row r="12130" spans="1:10" ht="21.95" customHeight="1" x14ac:dyDescent="0.15">
      <c r="A12130" s="9" t="s">
        <v>328</v>
      </c>
      <c r="B12130" s="4" t="s">
        <v>159</v>
      </c>
      <c r="C12130" s="4" t="s">
        <v>271</v>
      </c>
      <c r="D12130" s="4" t="s">
        <v>279</v>
      </c>
      <c r="E12130" s="5">
        <v>9.3800000000000008</v>
      </c>
    </row>
    <row r="12131" spans="1:10" ht="21.95" customHeight="1" x14ac:dyDescent="0.15">
      <c r="A12131" s="6" t="s">
        <v>328</v>
      </c>
      <c r="B12131" s="4" t="s">
        <v>159</v>
      </c>
      <c r="C12131" s="4" t="s">
        <v>271</v>
      </c>
      <c r="D12131" s="4" t="s">
        <v>323</v>
      </c>
      <c r="E12131" s="5">
        <v>16.190000000000001</v>
      </c>
    </row>
    <row r="12132" spans="1:10" ht="21.95" customHeight="1" x14ac:dyDescent="0.15">
      <c r="A12132" s="6" t="s">
        <v>328</v>
      </c>
      <c r="B12132" s="4" t="s">
        <v>159</v>
      </c>
      <c r="C12132" s="4" t="s">
        <v>271</v>
      </c>
      <c r="D12132" s="4" t="s">
        <v>277</v>
      </c>
      <c r="E12132" s="5">
        <v>9.6300000000000008</v>
      </c>
    </row>
    <row r="12133" spans="1:10" ht="21.95" customHeight="1" x14ac:dyDescent="0.15">
      <c r="A12133" s="6" t="s">
        <v>328</v>
      </c>
      <c r="B12133" s="4" t="s">
        <v>159</v>
      </c>
      <c r="C12133" s="4" t="s">
        <v>271</v>
      </c>
      <c r="D12133" s="4" t="s">
        <v>275</v>
      </c>
      <c r="E12133" s="5">
        <v>12.49</v>
      </c>
    </row>
    <row r="12134" spans="1:10" ht="21.95" customHeight="1" x14ac:dyDescent="0.15">
      <c r="A12134" s="6" t="s">
        <v>328</v>
      </c>
      <c r="B12134" s="4" t="s">
        <v>159</v>
      </c>
      <c r="C12134" s="4" t="s">
        <v>271</v>
      </c>
      <c r="D12134" s="4" t="s">
        <v>275</v>
      </c>
      <c r="E12134" s="5">
        <v>6.58</v>
      </c>
    </row>
    <row r="12135" spans="1:10" ht="21.95" customHeight="1" x14ac:dyDescent="0.15">
      <c r="A12135" s="6" t="s">
        <v>328</v>
      </c>
      <c r="B12135" s="4" t="s">
        <v>54</v>
      </c>
      <c r="C12135" s="4" t="s">
        <v>271</v>
      </c>
      <c r="D12135" s="4" t="s">
        <v>323</v>
      </c>
      <c r="E12135" s="5">
        <v>12.29</v>
      </c>
      <c r="F12135" t="s">
        <v>354</v>
      </c>
    </row>
    <row r="12136" spans="1:10" ht="21.95" customHeight="1" x14ac:dyDescent="0.15">
      <c r="A12136" s="6" t="s">
        <v>328</v>
      </c>
      <c r="B12136" s="4" t="s">
        <v>54</v>
      </c>
      <c r="C12136" s="4" t="s">
        <v>271</v>
      </c>
      <c r="D12136" s="4" t="s">
        <v>277</v>
      </c>
      <c r="E12136" s="5">
        <v>4.24</v>
      </c>
    </row>
    <row r="12137" spans="1:10" ht="21.95" customHeight="1" x14ac:dyDescent="0.15">
      <c r="A12137" s="6" t="s">
        <v>328</v>
      </c>
      <c r="B12137" s="4" t="s">
        <v>54</v>
      </c>
      <c r="C12137" s="4" t="s">
        <v>271</v>
      </c>
      <c r="D12137" s="4" t="s">
        <v>275</v>
      </c>
      <c r="E12137" s="5">
        <v>11.8</v>
      </c>
    </row>
    <row r="12138" spans="1:10" ht="21.95" customHeight="1" x14ac:dyDescent="0.15">
      <c r="A12138" s="6" t="s">
        <v>328</v>
      </c>
      <c r="B12138" s="4" t="s">
        <v>160</v>
      </c>
      <c r="C12138" s="4" t="s">
        <v>271</v>
      </c>
      <c r="D12138" s="4" t="s">
        <v>279</v>
      </c>
      <c r="E12138" s="5">
        <v>7.42</v>
      </c>
    </row>
    <row r="12139" spans="1:10" ht="21.95" customHeight="1" x14ac:dyDescent="0.15">
      <c r="A12139" s="6" t="s">
        <v>328</v>
      </c>
      <c r="B12139" s="4" t="s">
        <v>160</v>
      </c>
      <c r="C12139" s="4" t="s">
        <v>271</v>
      </c>
      <c r="D12139" s="4" t="s">
        <v>323</v>
      </c>
      <c r="E12139" s="5">
        <v>12.78</v>
      </c>
    </row>
    <row r="12140" spans="1:10" ht="21.95" customHeight="1" x14ac:dyDescent="0.15">
      <c r="A12140" s="6" t="s">
        <v>328</v>
      </c>
      <c r="B12140" s="4" t="s">
        <v>160</v>
      </c>
      <c r="C12140" s="4" t="s">
        <v>271</v>
      </c>
      <c r="D12140" s="4" t="s">
        <v>277</v>
      </c>
      <c r="E12140" s="5">
        <v>7.89</v>
      </c>
    </row>
    <row r="12141" spans="1:10" ht="21.95" customHeight="1" x14ac:dyDescent="0.15">
      <c r="A12141" s="6" t="s">
        <v>328</v>
      </c>
      <c r="B12141" s="4" t="s">
        <v>160</v>
      </c>
      <c r="C12141" s="4" t="s">
        <v>271</v>
      </c>
      <c r="D12141" s="4" t="s">
        <v>275</v>
      </c>
      <c r="E12141" s="5">
        <v>12.72</v>
      </c>
    </row>
    <row r="12142" spans="1:10" ht="21.95" customHeight="1" x14ac:dyDescent="0.15">
      <c r="A12142" s="6" t="s">
        <v>328</v>
      </c>
      <c r="B12142" s="4" t="s">
        <v>55</v>
      </c>
      <c r="C12142" s="4" t="s">
        <v>271</v>
      </c>
      <c r="D12142" s="4" t="s">
        <v>323</v>
      </c>
      <c r="E12142" s="5">
        <v>11.27</v>
      </c>
      <c r="F12142" t="s">
        <v>353</v>
      </c>
      <c r="G12142" s="17">
        <f>+E12142+E12143+E12144+E12145+E12146+E12147+E12148+E12149+E12150+E12151+E12152</f>
        <v>108.71000000000001</v>
      </c>
      <c r="H12142" s="17">
        <f>E12154+E12155+E12156+E12157+E12158+E12153</f>
        <v>64.610000000000014</v>
      </c>
      <c r="I12142" s="18">
        <f>+(G12142/4)/(H12142/3)</f>
        <v>1.2619176598049835</v>
      </c>
      <c r="J12142" s="21">
        <f>+(B12142-$K$1)/7</f>
        <v>24</v>
      </c>
    </row>
    <row r="12143" spans="1:10" ht="21.95" customHeight="1" x14ac:dyDescent="0.15">
      <c r="A12143" s="6" t="s">
        <v>328</v>
      </c>
      <c r="B12143" s="4" t="s">
        <v>55</v>
      </c>
      <c r="C12143" s="4" t="s">
        <v>271</v>
      </c>
      <c r="D12143" s="4" t="s">
        <v>323</v>
      </c>
      <c r="E12143" s="5">
        <v>7.92</v>
      </c>
    </row>
    <row r="12144" spans="1:10" ht="21.95" customHeight="1" x14ac:dyDescent="0.15">
      <c r="A12144" s="6" t="s">
        <v>328</v>
      </c>
      <c r="B12144" s="4" t="s">
        <v>55</v>
      </c>
      <c r="C12144" s="4" t="s">
        <v>271</v>
      </c>
      <c r="D12144" s="4" t="s">
        <v>277</v>
      </c>
      <c r="E12144" s="5">
        <v>8.67</v>
      </c>
    </row>
    <row r="12145" spans="1:10" ht="21.95" customHeight="1" x14ac:dyDescent="0.15">
      <c r="A12145" s="6" t="s">
        <v>328</v>
      </c>
      <c r="B12145" s="4" t="s">
        <v>55</v>
      </c>
      <c r="C12145" s="4" t="s">
        <v>271</v>
      </c>
      <c r="D12145" s="4" t="s">
        <v>275</v>
      </c>
      <c r="E12145" s="5">
        <v>11.72</v>
      </c>
    </row>
    <row r="12146" spans="1:10" ht="21.95" customHeight="1" x14ac:dyDescent="0.15">
      <c r="A12146" s="6" t="s">
        <v>328</v>
      </c>
      <c r="B12146" s="4" t="s">
        <v>55</v>
      </c>
      <c r="C12146" s="4" t="s">
        <v>271</v>
      </c>
      <c r="D12146" s="4" t="s">
        <v>275</v>
      </c>
      <c r="E12146" s="5">
        <v>10.33</v>
      </c>
    </row>
    <row r="12147" spans="1:10" ht="21.95" customHeight="1" x14ac:dyDescent="0.15">
      <c r="A12147" s="6" t="s">
        <v>328</v>
      </c>
      <c r="B12147" s="4" t="s">
        <v>161</v>
      </c>
      <c r="C12147" s="4" t="s">
        <v>271</v>
      </c>
      <c r="D12147" s="4" t="s">
        <v>279</v>
      </c>
      <c r="E12147" s="5">
        <v>9.82</v>
      </c>
    </row>
    <row r="12148" spans="1:10" ht="21.95" customHeight="1" x14ac:dyDescent="0.15">
      <c r="A12148" s="6" t="s">
        <v>328</v>
      </c>
      <c r="B12148" s="4" t="s">
        <v>161</v>
      </c>
      <c r="C12148" s="4" t="s">
        <v>271</v>
      </c>
      <c r="D12148" s="4" t="s">
        <v>323</v>
      </c>
      <c r="E12148" s="5">
        <v>12.6</v>
      </c>
    </row>
    <row r="12149" spans="1:10" ht="21.95" customHeight="1" x14ac:dyDescent="0.15">
      <c r="A12149" s="6" t="s">
        <v>328</v>
      </c>
      <c r="B12149" s="4" t="s">
        <v>161</v>
      </c>
      <c r="C12149" s="4" t="s">
        <v>271</v>
      </c>
      <c r="D12149" s="4" t="s">
        <v>323</v>
      </c>
      <c r="E12149" s="5">
        <v>5.28</v>
      </c>
    </row>
    <row r="12150" spans="1:10" ht="21.95" customHeight="1" x14ac:dyDescent="0.15">
      <c r="A12150" s="6" t="s">
        <v>328</v>
      </c>
      <c r="B12150" s="4" t="s">
        <v>161</v>
      </c>
      <c r="C12150" s="4" t="s">
        <v>271</v>
      </c>
      <c r="D12150" s="4" t="s">
        <v>277</v>
      </c>
      <c r="E12150" s="5">
        <v>10.56</v>
      </c>
    </row>
    <row r="12151" spans="1:10" ht="21.95" customHeight="1" x14ac:dyDescent="0.15">
      <c r="A12151" s="6" t="s">
        <v>328</v>
      </c>
      <c r="B12151" s="4" t="s">
        <v>161</v>
      </c>
      <c r="C12151" s="4" t="s">
        <v>271</v>
      </c>
      <c r="D12151" s="4" t="s">
        <v>275</v>
      </c>
      <c r="E12151" s="5">
        <v>12.32</v>
      </c>
    </row>
    <row r="12152" spans="1:10" ht="21.95" customHeight="1" x14ac:dyDescent="0.15">
      <c r="A12152" s="6" t="s">
        <v>328</v>
      </c>
      <c r="B12152" s="4" t="s">
        <v>161</v>
      </c>
      <c r="C12152" s="4" t="s">
        <v>271</v>
      </c>
      <c r="D12152" s="4" t="s">
        <v>275</v>
      </c>
      <c r="E12152" s="5">
        <v>8.2200000000000006</v>
      </c>
    </row>
    <row r="12153" spans="1:10" ht="21.95" customHeight="1" x14ac:dyDescent="0.15">
      <c r="A12153" s="6" t="s">
        <v>328</v>
      </c>
      <c r="B12153" s="4" t="s">
        <v>56</v>
      </c>
      <c r="C12153" s="4" t="s">
        <v>271</v>
      </c>
      <c r="D12153" s="4" t="s">
        <v>323</v>
      </c>
      <c r="E12153" s="5">
        <v>12.93</v>
      </c>
      <c r="F12153" t="s">
        <v>354</v>
      </c>
    </row>
    <row r="12154" spans="1:10" ht="21.95" customHeight="1" x14ac:dyDescent="0.15">
      <c r="A12154" s="6" t="s">
        <v>328</v>
      </c>
      <c r="B12154" s="4" t="s">
        <v>56</v>
      </c>
      <c r="C12154" s="4" t="s">
        <v>271</v>
      </c>
      <c r="D12154" s="4" t="s">
        <v>277</v>
      </c>
      <c r="E12154" s="5">
        <v>4.62</v>
      </c>
    </row>
    <row r="12155" spans="1:10" ht="21.95" customHeight="1" x14ac:dyDescent="0.15">
      <c r="A12155" s="6" t="s">
        <v>328</v>
      </c>
      <c r="B12155" s="4" t="s">
        <v>56</v>
      </c>
      <c r="C12155" s="4" t="s">
        <v>271</v>
      </c>
      <c r="D12155" s="4" t="s">
        <v>275</v>
      </c>
      <c r="E12155" s="5">
        <v>14.19</v>
      </c>
    </row>
    <row r="12156" spans="1:10" ht="21.95" customHeight="1" x14ac:dyDescent="0.15">
      <c r="A12156" s="6" t="s">
        <v>328</v>
      </c>
      <c r="B12156" s="4" t="s">
        <v>162</v>
      </c>
      <c r="C12156" s="4" t="s">
        <v>271</v>
      </c>
      <c r="D12156" s="4" t="s">
        <v>323</v>
      </c>
      <c r="E12156" s="5">
        <v>12.72</v>
      </c>
    </row>
    <row r="12157" spans="1:10" ht="21.95" customHeight="1" x14ac:dyDescent="0.15">
      <c r="A12157" s="6" t="s">
        <v>328</v>
      </c>
      <c r="B12157" s="4" t="s">
        <v>162</v>
      </c>
      <c r="C12157" s="4" t="s">
        <v>271</v>
      </c>
      <c r="D12157" s="4" t="s">
        <v>277</v>
      </c>
      <c r="E12157" s="5">
        <v>8.17</v>
      </c>
    </row>
    <row r="12158" spans="1:10" ht="21.95" customHeight="1" x14ac:dyDescent="0.15">
      <c r="A12158" s="6" t="s">
        <v>328</v>
      </c>
      <c r="B12158" s="4" t="s">
        <v>162</v>
      </c>
      <c r="C12158" s="4" t="s">
        <v>271</v>
      </c>
      <c r="D12158" s="4" t="s">
        <v>275</v>
      </c>
      <c r="E12158" s="5">
        <v>11.98</v>
      </c>
    </row>
    <row r="12159" spans="1:10" ht="21.95" customHeight="1" x14ac:dyDescent="0.15">
      <c r="A12159" s="6" t="s">
        <v>328</v>
      </c>
      <c r="B12159" s="4" t="s">
        <v>57</v>
      </c>
      <c r="C12159" s="4" t="s">
        <v>271</v>
      </c>
      <c r="D12159" s="4" t="s">
        <v>323</v>
      </c>
      <c r="E12159" s="5">
        <v>15.16</v>
      </c>
      <c r="F12159" t="s">
        <v>353</v>
      </c>
      <c r="G12159" s="17">
        <f>+E12159+E12160+E12161+E12162+E12163+E12164+E12165+E12166+E12167+E12168</f>
        <v>105.35</v>
      </c>
      <c r="H12159" s="17">
        <f>E12171+E12172+E12173+E12174+E12175+E12169+E12170</f>
        <v>64.789999999999992</v>
      </c>
      <c r="I12159" s="18">
        <f>+(G12159/4)/(H12159/3)</f>
        <v>1.2195169007562896</v>
      </c>
      <c r="J12159" s="21">
        <f>+(B12159-$K$1)/7</f>
        <v>25</v>
      </c>
    </row>
    <row r="12160" spans="1:10" ht="21.95" customHeight="1" x14ac:dyDescent="0.15">
      <c r="A12160" s="6" t="s">
        <v>328</v>
      </c>
      <c r="B12160" s="4" t="s">
        <v>57</v>
      </c>
      <c r="C12160" s="4" t="s">
        <v>271</v>
      </c>
      <c r="D12160" s="4" t="s">
        <v>323</v>
      </c>
      <c r="E12160" s="5">
        <v>4.2699999999999996</v>
      </c>
    </row>
    <row r="12161" spans="1:10" ht="21.95" customHeight="1" x14ac:dyDescent="0.15">
      <c r="A12161" s="6" t="s">
        <v>328</v>
      </c>
      <c r="B12161" s="4" t="s">
        <v>57</v>
      </c>
      <c r="C12161" s="4" t="s">
        <v>271</v>
      </c>
      <c r="D12161" s="4" t="s">
        <v>277</v>
      </c>
      <c r="E12161" s="5">
        <v>6.85</v>
      </c>
    </row>
    <row r="12162" spans="1:10" ht="21.95" customHeight="1" x14ac:dyDescent="0.15">
      <c r="A12162" s="6" t="s">
        <v>328</v>
      </c>
      <c r="B12162" s="4" t="s">
        <v>57</v>
      </c>
      <c r="C12162" s="4" t="s">
        <v>271</v>
      </c>
      <c r="D12162" s="4" t="s">
        <v>275</v>
      </c>
      <c r="E12162" s="5">
        <v>11.42</v>
      </c>
    </row>
    <row r="12163" spans="1:10" ht="21.95" customHeight="1" x14ac:dyDescent="0.15">
      <c r="A12163" s="6" t="s">
        <v>328</v>
      </c>
      <c r="B12163" s="4" t="s">
        <v>57</v>
      </c>
      <c r="C12163" s="4" t="s">
        <v>271</v>
      </c>
      <c r="D12163" s="4" t="s">
        <v>275</v>
      </c>
      <c r="E12163" s="5">
        <v>9.49</v>
      </c>
    </row>
    <row r="12164" spans="1:10" ht="21.95" customHeight="1" x14ac:dyDescent="0.15">
      <c r="A12164" s="6" t="s">
        <v>328</v>
      </c>
      <c r="B12164" s="4" t="s">
        <v>163</v>
      </c>
      <c r="C12164" s="4" t="s">
        <v>271</v>
      </c>
      <c r="D12164" s="4" t="s">
        <v>279</v>
      </c>
      <c r="E12164" s="5">
        <v>10.99</v>
      </c>
    </row>
    <row r="12165" spans="1:10" ht="21.95" customHeight="1" x14ac:dyDescent="0.15">
      <c r="A12165" s="6" t="s">
        <v>328</v>
      </c>
      <c r="B12165" s="4" t="s">
        <v>163</v>
      </c>
      <c r="C12165" s="4" t="s">
        <v>271</v>
      </c>
      <c r="D12165" s="4" t="s">
        <v>323</v>
      </c>
      <c r="E12165" s="5">
        <v>17.66</v>
      </c>
    </row>
    <row r="12166" spans="1:10" ht="21.95" customHeight="1" x14ac:dyDescent="0.15">
      <c r="A12166" s="6" t="s">
        <v>328</v>
      </c>
      <c r="B12166" s="4" t="s">
        <v>163</v>
      </c>
      <c r="C12166" s="4" t="s">
        <v>271</v>
      </c>
      <c r="D12166" s="4" t="s">
        <v>277</v>
      </c>
      <c r="E12166" s="5">
        <v>10.49</v>
      </c>
    </row>
    <row r="12167" spans="1:10" ht="21.95" customHeight="1" x14ac:dyDescent="0.15">
      <c r="A12167" s="6" t="s">
        <v>328</v>
      </c>
      <c r="B12167" s="4" t="s">
        <v>163</v>
      </c>
      <c r="C12167" s="4" t="s">
        <v>271</v>
      </c>
      <c r="D12167" s="4" t="s">
        <v>275</v>
      </c>
      <c r="E12167" s="5">
        <v>12.03</v>
      </c>
    </row>
    <row r="12168" spans="1:10" ht="21.95" customHeight="1" x14ac:dyDescent="0.15">
      <c r="A12168" s="6" t="s">
        <v>328</v>
      </c>
      <c r="B12168" s="4" t="s">
        <v>163</v>
      </c>
      <c r="C12168" s="4" t="s">
        <v>271</v>
      </c>
      <c r="D12168" s="4" t="s">
        <v>275</v>
      </c>
      <c r="E12168" s="5">
        <v>6.99</v>
      </c>
    </row>
    <row r="12169" spans="1:10" ht="21.95" customHeight="1" x14ac:dyDescent="0.15">
      <c r="A12169" s="6" t="s">
        <v>328</v>
      </c>
      <c r="B12169" s="4" t="s">
        <v>58</v>
      </c>
      <c r="C12169" s="4" t="s">
        <v>271</v>
      </c>
      <c r="D12169" s="4" t="s">
        <v>323</v>
      </c>
      <c r="E12169" s="5">
        <v>14.79</v>
      </c>
      <c r="F12169" t="s">
        <v>354</v>
      </c>
    </row>
    <row r="12170" spans="1:10" ht="21.95" customHeight="1" x14ac:dyDescent="0.15">
      <c r="A12170" s="6" t="s">
        <v>328</v>
      </c>
      <c r="B12170" s="4" t="s">
        <v>58</v>
      </c>
      <c r="C12170" s="4" t="s">
        <v>271</v>
      </c>
      <c r="D12170" s="4" t="s">
        <v>277</v>
      </c>
      <c r="E12170" s="5">
        <v>4.45</v>
      </c>
    </row>
    <row r="12171" spans="1:10" ht="21.95" customHeight="1" x14ac:dyDescent="0.15">
      <c r="A12171" s="6" t="s">
        <v>328</v>
      </c>
      <c r="B12171" s="4" t="s">
        <v>58</v>
      </c>
      <c r="C12171" s="4" t="s">
        <v>271</v>
      </c>
      <c r="D12171" s="4" t="s">
        <v>275</v>
      </c>
      <c r="E12171" s="5">
        <v>14.17</v>
      </c>
    </row>
    <row r="12172" spans="1:10" ht="21.95" customHeight="1" x14ac:dyDescent="0.15">
      <c r="A12172" s="6" t="s">
        <v>328</v>
      </c>
      <c r="B12172" s="4" t="s">
        <v>164</v>
      </c>
      <c r="C12172" s="4" t="s">
        <v>271</v>
      </c>
      <c r="D12172" s="4" t="s">
        <v>279</v>
      </c>
      <c r="E12172" s="5">
        <v>7.81</v>
      </c>
    </row>
    <row r="12173" spans="1:10" ht="21.95" customHeight="1" x14ac:dyDescent="0.15">
      <c r="A12173" s="6" t="s">
        <v>328</v>
      </c>
      <c r="B12173" s="4" t="s">
        <v>164</v>
      </c>
      <c r="C12173" s="4" t="s">
        <v>271</v>
      </c>
      <c r="D12173" s="4" t="s">
        <v>323</v>
      </c>
      <c r="E12173" s="5">
        <v>1.52</v>
      </c>
    </row>
    <row r="12174" spans="1:10" ht="21.95" customHeight="1" x14ac:dyDescent="0.15">
      <c r="A12174" s="6" t="s">
        <v>328</v>
      </c>
      <c r="B12174" s="4" t="s">
        <v>164</v>
      </c>
      <c r="C12174" s="4" t="s">
        <v>271</v>
      </c>
      <c r="D12174" s="4" t="s">
        <v>323</v>
      </c>
      <c r="E12174" s="5">
        <v>13.58</v>
      </c>
    </row>
    <row r="12175" spans="1:10" ht="21.95" customHeight="1" x14ac:dyDescent="0.15">
      <c r="A12175" s="6" t="s">
        <v>328</v>
      </c>
      <c r="B12175" s="4" t="s">
        <v>164</v>
      </c>
      <c r="C12175" s="4" t="s">
        <v>271</v>
      </c>
      <c r="D12175" s="4" t="s">
        <v>277</v>
      </c>
      <c r="E12175" s="5">
        <v>8.4700000000000006</v>
      </c>
    </row>
    <row r="12176" spans="1:10" ht="21.95" customHeight="1" x14ac:dyDescent="0.15">
      <c r="A12176" s="6" t="s">
        <v>328</v>
      </c>
      <c r="B12176" s="4" t="s">
        <v>59</v>
      </c>
      <c r="C12176" s="4" t="s">
        <v>271</v>
      </c>
      <c r="D12176" s="4" t="s">
        <v>323</v>
      </c>
      <c r="E12176" s="5">
        <v>14.9</v>
      </c>
      <c r="F12176" t="s">
        <v>353</v>
      </c>
      <c r="G12176" s="17">
        <f>+E12176+E12177+E12178+E12179+E12180+E12181+E12182+E12183+E12184+E12185+E12186</f>
        <v>118.6</v>
      </c>
      <c r="H12176" s="17">
        <f>E12188+E12189+E12190+E12191+E12192+E12193+E12194+E12187</f>
        <v>77.44</v>
      </c>
      <c r="I12176" s="18">
        <f>+(G12176/4)/(H12176/3)</f>
        <v>1.1486311983471074</v>
      </c>
      <c r="J12176" s="21">
        <f>+(B12176-$K$1)/7</f>
        <v>26</v>
      </c>
    </row>
    <row r="12177" spans="1:6" ht="21.95" customHeight="1" x14ac:dyDescent="0.15">
      <c r="A12177" s="9" t="s">
        <v>328</v>
      </c>
      <c r="B12177" s="4" t="s">
        <v>59</v>
      </c>
      <c r="C12177" s="4" t="s">
        <v>271</v>
      </c>
      <c r="D12177" s="4" t="s">
        <v>323</v>
      </c>
      <c r="E12177" s="5">
        <v>8.7200000000000006</v>
      </c>
    </row>
    <row r="12178" spans="1:6" ht="21.95" customHeight="1" x14ac:dyDescent="0.15">
      <c r="A12178" s="6" t="s">
        <v>328</v>
      </c>
      <c r="B12178" s="4" t="s">
        <v>59</v>
      </c>
      <c r="C12178" s="4" t="s">
        <v>271</v>
      </c>
      <c r="D12178" s="4" t="s">
        <v>277</v>
      </c>
      <c r="E12178" s="5">
        <v>7.77</v>
      </c>
    </row>
    <row r="12179" spans="1:6" ht="21.95" customHeight="1" x14ac:dyDescent="0.15">
      <c r="A12179" s="6" t="s">
        <v>328</v>
      </c>
      <c r="B12179" s="4" t="s">
        <v>59</v>
      </c>
      <c r="C12179" s="4" t="s">
        <v>271</v>
      </c>
      <c r="D12179" s="4" t="s">
        <v>275</v>
      </c>
      <c r="E12179" s="5">
        <v>13.33</v>
      </c>
    </row>
    <row r="12180" spans="1:6" ht="21.95" customHeight="1" x14ac:dyDescent="0.15">
      <c r="A12180" s="6" t="s">
        <v>328</v>
      </c>
      <c r="B12180" s="4" t="s">
        <v>59</v>
      </c>
      <c r="C12180" s="4" t="s">
        <v>271</v>
      </c>
      <c r="D12180" s="4" t="s">
        <v>275</v>
      </c>
      <c r="E12180" s="5">
        <v>8.93</v>
      </c>
    </row>
    <row r="12181" spans="1:6" ht="21.95" customHeight="1" x14ac:dyDescent="0.15">
      <c r="A12181" s="6" t="s">
        <v>328</v>
      </c>
      <c r="B12181" s="4" t="s">
        <v>166</v>
      </c>
      <c r="C12181" s="4" t="s">
        <v>271</v>
      </c>
      <c r="D12181" s="4" t="s">
        <v>279</v>
      </c>
      <c r="E12181" s="5">
        <v>10.7</v>
      </c>
    </row>
    <row r="12182" spans="1:6" ht="21.95" customHeight="1" x14ac:dyDescent="0.15">
      <c r="A12182" s="6" t="s">
        <v>328</v>
      </c>
      <c r="B12182" s="4" t="s">
        <v>166</v>
      </c>
      <c r="C12182" s="4" t="s">
        <v>271</v>
      </c>
      <c r="D12182" s="4" t="s">
        <v>323</v>
      </c>
      <c r="E12182" s="5">
        <v>13.88</v>
      </c>
    </row>
    <row r="12183" spans="1:6" ht="21.95" customHeight="1" x14ac:dyDescent="0.15">
      <c r="A12183" s="6" t="s">
        <v>328</v>
      </c>
      <c r="B12183" s="4" t="s">
        <v>166</v>
      </c>
      <c r="C12183" s="4" t="s">
        <v>271</v>
      </c>
      <c r="D12183" s="4" t="s">
        <v>323</v>
      </c>
      <c r="E12183" s="5">
        <v>6.2</v>
      </c>
    </row>
    <row r="12184" spans="1:6" ht="21.95" customHeight="1" x14ac:dyDescent="0.15">
      <c r="A12184" s="6" t="s">
        <v>328</v>
      </c>
      <c r="B12184" s="4" t="s">
        <v>166</v>
      </c>
      <c r="C12184" s="4" t="s">
        <v>271</v>
      </c>
      <c r="D12184" s="4" t="s">
        <v>277</v>
      </c>
      <c r="E12184" s="5">
        <v>11.86</v>
      </c>
    </row>
    <row r="12185" spans="1:6" ht="21.95" customHeight="1" x14ac:dyDescent="0.15">
      <c r="A12185" s="6" t="s">
        <v>328</v>
      </c>
      <c r="B12185" s="4" t="s">
        <v>166</v>
      </c>
      <c r="C12185" s="4" t="s">
        <v>271</v>
      </c>
      <c r="D12185" s="4" t="s">
        <v>275</v>
      </c>
      <c r="E12185" s="5">
        <v>13.11</v>
      </c>
    </row>
    <row r="12186" spans="1:6" ht="21.95" customHeight="1" x14ac:dyDescent="0.15">
      <c r="A12186" s="6" t="s">
        <v>328</v>
      </c>
      <c r="B12186" s="4" t="s">
        <v>166</v>
      </c>
      <c r="C12186" s="4" t="s">
        <v>271</v>
      </c>
      <c r="D12186" s="4" t="s">
        <v>275</v>
      </c>
      <c r="E12186" s="5">
        <v>9.1999999999999993</v>
      </c>
    </row>
    <row r="12187" spans="1:6" ht="21.95" customHeight="1" x14ac:dyDescent="0.15">
      <c r="A12187" s="6" t="s">
        <v>328</v>
      </c>
      <c r="B12187" s="4" t="s">
        <v>60</v>
      </c>
      <c r="C12187" s="4" t="s">
        <v>271</v>
      </c>
      <c r="D12187" s="4" t="s">
        <v>323</v>
      </c>
      <c r="E12187" s="5">
        <v>11.56</v>
      </c>
      <c r="F12187" t="s">
        <v>354</v>
      </c>
    </row>
    <row r="12188" spans="1:6" ht="21.95" customHeight="1" x14ac:dyDescent="0.15">
      <c r="A12188" s="6" t="s">
        <v>328</v>
      </c>
      <c r="B12188" s="4" t="s">
        <v>60</v>
      </c>
      <c r="C12188" s="4" t="s">
        <v>271</v>
      </c>
      <c r="D12188" s="4" t="s">
        <v>323</v>
      </c>
      <c r="E12188" s="5">
        <v>3.86</v>
      </c>
    </row>
    <row r="12189" spans="1:6" ht="21.95" customHeight="1" x14ac:dyDescent="0.15">
      <c r="A12189" s="6" t="s">
        <v>328</v>
      </c>
      <c r="B12189" s="4" t="s">
        <v>60</v>
      </c>
      <c r="C12189" s="4" t="s">
        <v>271</v>
      </c>
      <c r="D12189" s="4" t="s">
        <v>277</v>
      </c>
      <c r="E12189" s="5">
        <v>4.9800000000000004</v>
      </c>
    </row>
    <row r="12190" spans="1:6" ht="21.95" customHeight="1" x14ac:dyDescent="0.15">
      <c r="A12190" s="6" t="s">
        <v>328</v>
      </c>
      <c r="B12190" s="4" t="s">
        <v>60</v>
      </c>
      <c r="C12190" s="4" t="s">
        <v>271</v>
      </c>
      <c r="D12190" s="4" t="s">
        <v>275</v>
      </c>
      <c r="E12190" s="5">
        <v>12.85</v>
      </c>
    </row>
    <row r="12191" spans="1:6" ht="21.95" customHeight="1" x14ac:dyDescent="0.15">
      <c r="A12191" s="6" t="s">
        <v>328</v>
      </c>
      <c r="B12191" s="4" t="s">
        <v>167</v>
      </c>
      <c r="C12191" s="4" t="s">
        <v>271</v>
      </c>
      <c r="D12191" s="4" t="s">
        <v>279</v>
      </c>
      <c r="E12191" s="5">
        <v>8.9700000000000006</v>
      </c>
    </row>
    <row r="12192" spans="1:6" ht="21.95" customHeight="1" x14ac:dyDescent="0.15">
      <c r="A12192" s="6" t="s">
        <v>328</v>
      </c>
      <c r="B12192" s="4" t="s">
        <v>167</v>
      </c>
      <c r="C12192" s="4" t="s">
        <v>271</v>
      </c>
      <c r="D12192" s="4" t="s">
        <v>323</v>
      </c>
      <c r="E12192" s="5">
        <v>13.81</v>
      </c>
    </row>
    <row r="12193" spans="1:6" ht="21.95" customHeight="1" x14ac:dyDescent="0.15">
      <c r="A12193" s="6" t="s">
        <v>328</v>
      </c>
      <c r="B12193" s="4" t="s">
        <v>167</v>
      </c>
      <c r="C12193" s="4" t="s">
        <v>271</v>
      </c>
      <c r="D12193" s="4" t="s">
        <v>277</v>
      </c>
      <c r="E12193" s="5">
        <v>7.88</v>
      </c>
    </row>
    <row r="12194" spans="1:6" ht="21.95" customHeight="1" x14ac:dyDescent="0.15">
      <c r="A12194" s="6" t="s">
        <v>328</v>
      </c>
      <c r="B12194" s="4" t="s">
        <v>167</v>
      </c>
      <c r="C12194" s="4" t="s">
        <v>271</v>
      </c>
      <c r="D12194" s="4" t="s">
        <v>275</v>
      </c>
      <c r="E12194" s="5">
        <v>13.53</v>
      </c>
    </row>
    <row r="12195" spans="1:6" ht="21.95" customHeight="1" x14ac:dyDescent="0.15">
      <c r="A12195" s="6" t="s">
        <v>328</v>
      </c>
      <c r="B12195" s="4" t="s">
        <v>61</v>
      </c>
      <c r="C12195" s="4" t="s">
        <v>271</v>
      </c>
      <c r="D12195" s="4" t="s">
        <v>277</v>
      </c>
      <c r="E12195" s="5">
        <v>6.59</v>
      </c>
      <c r="F12195" s="13" t="s">
        <v>353</v>
      </c>
    </row>
    <row r="12196" spans="1:6" ht="21.95" customHeight="1" x14ac:dyDescent="0.15">
      <c r="A12196" s="6" t="s">
        <v>328</v>
      </c>
      <c r="B12196" s="4" t="s">
        <v>61</v>
      </c>
      <c r="C12196" s="4" t="s">
        <v>271</v>
      </c>
      <c r="D12196" s="4" t="s">
        <v>277</v>
      </c>
      <c r="E12196" s="5">
        <v>10.84</v>
      </c>
      <c r="F12196" s="13"/>
    </row>
    <row r="12197" spans="1:6" ht="21.95" customHeight="1" x14ac:dyDescent="0.15">
      <c r="A12197" s="6" t="s">
        <v>328</v>
      </c>
      <c r="B12197" s="4" t="s">
        <v>61</v>
      </c>
      <c r="C12197" s="4" t="s">
        <v>271</v>
      </c>
      <c r="D12197" s="4" t="s">
        <v>275</v>
      </c>
      <c r="E12197" s="5">
        <v>14.41</v>
      </c>
      <c r="F12197" s="13"/>
    </row>
    <row r="12198" spans="1:6" ht="21.95" customHeight="1" x14ac:dyDescent="0.15">
      <c r="A12198" s="6" t="s">
        <v>328</v>
      </c>
      <c r="B12198" s="4" t="s">
        <v>61</v>
      </c>
      <c r="C12198" s="4" t="s">
        <v>271</v>
      </c>
      <c r="D12198" s="4" t="s">
        <v>275</v>
      </c>
      <c r="E12198" s="5">
        <v>12.56</v>
      </c>
      <c r="F12198" s="13"/>
    </row>
    <row r="12199" spans="1:6" ht="21.95" customHeight="1" x14ac:dyDescent="0.15">
      <c r="A12199" s="6" t="s">
        <v>328</v>
      </c>
      <c r="B12199" s="4" t="s">
        <v>62</v>
      </c>
      <c r="C12199" s="4" t="s">
        <v>271</v>
      </c>
      <c r="D12199" s="4" t="s">
        <v>323</v>
      </c>
      <c r="E12199" s="5">
        <v>11.22</v>
      </c>
      <c r="F12199" s="13" t="s">
        <v>354</v>
      </c>
    </row>
    <row r="12200" spans="1:6" ht="21.95" customHeight="1" x14ac:dyDescent="0.15">
      <c r="A12200" s="6" t="s">
        <v>328</v>
      </c>
      <c r="B12200" s="4" t="s">
        <v>62</v>
      </c>
      <c r="C12200" s="4" t="s">
        <v>271</v>
      </c>
      <c r="D12200" s="4" t="s">
        <v>323</v>
      </c>
      <c r="E12200" s="5">
        <v>5.15</v>
      </c>
    </row>
    <row r="12201" spans="1:6" ht="21.95" customHeight="1" x14ac:dyDescent="0.15">
      <c r="A12201" s="6" t="s">
        <v>328</v>
      </c>
      <c r="B12201" s="4" t="s">
        <v>62</v>
      </c>
      <c r="C12201" s="4" t="s">
        <v>271</v>
      </c>
      <c r="D12201" s="4" t="s">
        <v>277</v>
      </c>
      <c r="E12201" s="5">
        <v>6.92</v>
      </c>
    </row>
    <row r="12202" spans="1:6" ht="21.95" customHeight="1" x14ac:dyDescent="0.15">
      <c r="A12202" s="6" t="s">
        <v>328</v>
      </c>
      <c r="B12202" s="4" t="s">
        <v>62</v>
      </c>
      <c r="C12202" s="4" t="s">
        <v>271</v>
      </c>
      <c r="D12202" s="4" t="s">
        <v>275</v>
      </c>
      <c r="E12202" s="5">
        <v>12.08</v>
      </c>
    </row>
    <row r="12203" spans="1:6" ht="21.95" customHeight="1" x14ac:dyDescent="0.15">
      <c r="A12203" s="6" t="s">
        <v>328</v>
      </c>
      <c r="B12203" s="4" t="s">
        <v>62</v>
      </c>
      <c r="C12203" s="4" t="s">
        <v>271</v>
      </c>
      <c r="D12203" s="4" t="s">
        <v>275</v>
      </c>
      <c r="E12203" s="5">
        <v>4.51</v>
      </c>
    </row>
    <row r="12204" spans="1:6" ht="21.95" customHeight="1" x14ac:dyDescent="0.15">
      <c r="A12204" s="6" t="s">
        <v>328</v>
      </c>
      <c r="B12204" s="4" t="s">
        <v>168</v>
      </c>
      <c r="C12204" s="4" t="s">
        <v>271</v>
      </c>
      <c r="D12204" s="4" t="s">
        <v>279</v>
      </c>
      <c r="E12204" s="5">
        <v>17.079999999999998</v>
      </c>
    </row>
    <row r="12205" spans="1:6" ht="21.95" customHeight="1" x14ac:dyDescent="0.15">
      <c r="A12205" s="6" t="s">
        <v>328</v>
      </c>
      <c r="B12205" s="4" t="s">
        <v>168</v>
      </c>
      <c r="C12205" s="4" t="s">
        <v>271</v>
      </c>
      <c r="D12205" s="4" t="s">
        <v>279</v>
      </c>
      <c r="E12205" s="5">
        <v>4.2699999999999996</v>
      </c>
    </row>
    <row r="12206" spans="1:6" ht="21.95" customHeight="1" x14ac:dyDescent="0.15">
      <c r="A12206" s="6" t="s">
        <v>328</v>
      </c>
      <c r="B12206" s="4" t="s">
        <v>168</v>
      </c>
      <c r="C12206" s="4" t="s">
        <v>271</v>
      </c>
      <c r="D12206" s="4" t="s">
        <v>323</v>
      </c>
      <c r="E12206" s="5">
        <v>16.73</v>
      </c>
    </row>
    <row r="12207" spans="1:6" ht="21.95" customHeight="1" x14ac:dyDescent="0.15">
      <c r="A12207" s="6" t="s">
        <v>328</v>
      </c>
      <c r="B12207" s="4" t="s">
        <v>168</v>
      </c>
      <c r="C12207" s="4" t="s">
        <v>271</v>
      </c>
      <c r="D12207" s="4" t="s">
        <v>323</v>
      </c>
      <c r="E12207" s="5">
        <v>13.46</v>
      </c>
    </row>
    <row r="12208" spans="1:6" ht="21.95" customHeight="1" x14ac:dyDescent="0.15">
      <c r="A12208" s="6" t="s">
        <v>328</v>
      </c>
      <c r="B12208" s="4" t="s">
        <v>168</v>
      </c>
      <c r="C12208" s="4" t="s">
        <v>271</v>
      </c>
      <c r="D12208" s="4" t="s">
        <v>277</v>
      </c>
      <c r="E12208" s="5">
        <v>17.32</v>
      </c>
    </row>
    <row r="12209" spans="1:10" ht="21.95" customHeight="1" x14ac:dyDescent="0.15">
      <c r="A12209" s="6" t="s">
        <v>328</v>
      </c>
      <c r="B12209" s="4" t="s">
        <v>168</v>
      </c>
      <c r="C12209" s="4" t="s">
        <v>271</v>
      </c>
      <c r="D12209" s="4" t="s">
        <v>275</v>
      </c>
      <c r="E12209" s="5">
        <v>15.06</v>
      </c>
    </row>
    <row r="12210" spans="1:10" ht="21.95" customHeight="1" x14ac:dyDescent="0.15">
      <c r="A12210" s="6" t="s">
        <v>328</v>
      </c>
      <c r="B12210" s="4" t="s">
        <v>168</v>
      </c>
      <c r="C12210" s="4" t="s">
        <v>271</v>
      </c>
      <c r="D12210" s="4" t="s">
        <v>275</v>
      </c>
      <c r="E12210" s="5">
        <v>14.93</v>
      </c>
    </row>
    <row r="12211" spans="1:10" ht="21.95" customHeight="1" x14ac:dyDescent="0.15">
      <c r="A12211" s="6" t="s">
        <v>328</v>
      </c>
      <c r="B12211" s="4" t="s">
        <v>63</v>
      </c>
      <c r="C12211" s="4" t="s">
        <v>271</v>
      </c>
      <c r="D12211" s="4" t="s">
        <v>323</v>
      </c>
      <c r="E12211" s="5">
        <v>15</v>
      </c>
      <c r="F12211" t="s">
        <v>353</v>
      </c>
      <c r="G12211" s="17">
        <f>+E12211+E12212+E12213+E12214+E12215+E12216+E12217+E12218+E12219+E12220+E12221</f>
        <v>104.32</v>
      </c>
      <c r="H12211" s="17">
        <f>E12223+E12224+E12225+E12226+E12227+E12228+E12222</f>
        <v>68.339999999999989</v>
      </c>
      <c r="I12211" s="18">
        <f>+(G12211/4)/(H12211/3)</f>
        <v>1.14486391571554</v>
      </c>
      <c r="J12211" s="21">
        <f>+(B12211-$K$1)/7</f>
        <v>28</v>
      </c>
    </row>
    <row r="12212" spans="1:10" ht="21.95" customHeight="1" x14ac:dyDescent="0.15">
      <c r="A12212" s="6" t="s">
        <v>328</v>
      </c>
      <c r="B12212" s="4" t="s">
        <v>63</v>
      </c>
      <c r="C12212" s="4" t="s">
        <v>271</v>
      </c>
      <c r="D12212" s="4" t="s">
        <v>323</v>
      </c>
      <c r="E12212" s="5">
        <v>5.1100000000000003</v>
      </c>
    </row>
    <row r="12213" spans="1:10" ht="21.95" customHeight="1" x14ac:dyDescent="0.15">
      <c r="A12213" s="6" t="s">
        <v>328</v>
      </c>
      <c r="B12213" s="4" t="s">
        <v>63</v>
      </c>
      <c r="C12213" s="4" t="s">
        <v>271</v>
      </c>
      <c r="D12213" s="4" t="s">
        <v>277</v>
      </c>
      <c r="E12213" s="5">
        <v>6.62</v>
      </c>
    </row>
    <row r="12214" spans="1:10" ht="21.95" customHeight="1" x14ac:dyDescent="0.15">
      <c r="A12214" s="6" t="s">
        <v>328</v>
      </c>
      <c r="B12214" s="4" t="s">
        <v>63</v>
      </c>
      <c r="C12214" s="4" t="s">
        <v>271</v>
      </c>
      <c r="D12214" s="4" t="s">
        <v>275</v>
      </c>
      <c r="E12214" s="5">
        <v>13.96</v>
      </c>
    </row>
    <row r="12215" spans="1:10" ht="21.95" customHeight="1" x14ac:dyDescent="0.15">
      <c r="A12215" s="6" t="s">
        <v>328</v>
      </c>
      <c r="B12215" s="4" t="s">
        <v>63</v>
      </c>
      <c r="C12215" s="4" t="s">
        <v>271</v>
      </c>
      <c r="D12215" s="4" t="s">
        <v>275</v>
      </c>
      <c r="E12215" s="5">
        <v>6.37</v>
      </c>
    </row>
    <row r="12216" spans="1:10" ht="21.95" customHeight="1" x14ac:dyDescent="0.15">
      <c r="A12216" s="6" t="s">
        <v>328</v>
      </c>
      <c r="B12216" s="4" t="s">
        <v>169</v>
      </c>
      <c r="C12216" s="4" t="s">
        <v>271</v>
      </c>
      <c r="D12216" s="4" t="s">
        <v>279</v>
      </c>
      <c r="E12216" s="5">
        <v>12.87</v>
      </c>
    </row>
    <row r="12217" spans="1:10" ht="21.95" customHeight="1" x14ac:dyDescent="0.15">
      <c r="A12217" s="6" t="s">
        <v>328</v>
      </c>
      <c r="B12217" s="4" t="s">
        <v>169</v>
      </c>
      <c r="C12217" s="4" t="s">
        <v>271</v>
      </c>
      <c r="D12217" s="4" t="s">
        <v>323</v>
      </c>
      <c r="E12217" s="5">
        <v>12.6</v>
      </c>
    </row>
    <row r="12218" spans="1:10" ht="21.95" customHeight="1" x14ac:dyDescent="0.15">
      <c r="A12218" s="6" t="s">
        <v>328</v>
      </c>
      <c r="B12218" s="4" t="s">
        <v>169</v>
      </c>
      <c r="C12218" s="4" t="s">
        <v>271</v>
      </c>
      <c r="D12218" s="4" t="s">
        <v>323</v>
      </c>
      <c r="E12218" s="5">
        <v>4.07</v>
      </c>
    </row>
    <row r="12219" spans="1:10" ht="21.95" customHeight="1" x14ac:dyDescent="0.15">
      <c r="A12219" s="6" t="s">
        <v>328</v>
      </c>
      <c r="B12219" s="4" t="s">
        <v>169</v>
      </c>
      <c r="C12219" s="4" t="s">
        <v>271</v>
      </c>
      <c r="D12219" s="4" t="s">
        <v>277</v>
      </c>
      <c r="E12219" s="5">
        <v>9.33</v>
      </c>
    </row>
    <row r="12220" spans="1:10" ht="21.95" customHeight="1" x14ac:dyDescent="0.15">
      <c r="A12220" s="6" t="s">
        <v>328</v>
      </c>
      <c r="B12220" s="4" t="s">
        <v>169</v>
      </c>
      <c r="C12220" s="4" t="s">
        <v>271</v>
      </c>
      <c r="D12220" s="4" t="s">
        <v>275</v>
      </c>
      <c r="E12220" s="5">
        <v>11.95</v>
      </c>
    </row>
    <row r="12221" spans="1:10" ht="21.95" customHeight="1" x14ac:dyDescent="0.15">
      <c r="A12221" s="6" t="s">
        <v>328</v>
      </c>
      <c r="B12221" s="4" t="s">
        <v>169</v>
      </c>
      <c r="C12221" s="4" t="s">
        <v>271</v>
      </c>
      <c r="D12221" s="4" t="s">
        <v>275</v>
      </c>
      <c r="E12221" s="5">
        <v>6.44</v>
      </c>
    </row>
    <row r="12222" spans="1:10" ht="21.95" customHeight="1" x14ac:dyDescent="0.15">
      <c r="A12222" s="6" t="s">
        <v>328</v>
      </c>
      <c r="B12222" s="4" t="s">
        <v>64</v>
      </c>
      <c r="C12222" s="4" t="s">
        <v>271</v>
      </c>
      <c r="D12222" s="4" t="s">
        <v>323</v>
      </c>
      <c r="E12222" s="5">
        <v>13.53</v>
      </c>
      <c r="F12222" t="s">
        <v>354</v>
      </c>
    </row>
    <row r="12223" spans="1:10" ht="21.95" customHeight="1" x14ac:dyDescent="0.15">
      <c r="A12223" s="6" t="s">
        <v>328</v>
      </c>
      <c r="B12223" s="4" t="s">
        <v>64</v>
      </c>
      <c r="C12223" s="4" t="s">
        <v>271</v>
      </c>
      <c r="D12223" s="4" t="s">
        <v>277</v>
      </c>
      <c r="E12223" s="5">
        <v>4.43</v>
      </c>
    </row>
    <row r="12224" spans="1:10" ht="21.95" customHeight="1" x14ac:dyDescent="0.15">
      <c r="A12224" s="6" t="s">
        <v>328</v>
      </c>
      <c r="B12224" s="4" t="s">
        <v>64</v>
      </c>
      <c r="C12224" s="4" t="s">
        <v>271</v>
      </c>
      <c r="D12224" s="4" t="s">
        <v>275</v>
      </c>
      <c r="E12224" s="5">
        <v>12.19</v>
      </c>
    </row>
    <row r="12225" spans="1:10" ht="21.95" customHeight="1" x14ac:dyDescent="0.15">
      <c r="A12225" s="6" t="s">
        <v>328</v>
      </c>
      <c r="B12225" s="4" t="s">
        <v>170</v>
      </c>
      <c r="C12225" s="4" t="s">
        <v>271</v>
      </c>
      <c r="D12225" s="4" t="s">
        <v>279</v>
      </c>
      <c r="E12225" s="5">
        <v>6.56</v>
      </c>
    </row>
    <row r="12226" spans="1:10" ht="21.95" customHeight="1" x14ac:dyDescent="0.15">
      <c r="A12226" s="6" t="s">
        <v>328</v>
      </c>
      <c r="B12226" s="4" t="s">
        <v>170</v>
      </c>
      <c r="C12226" s="4" t="s">
        <v>271</v>
      </c>
      <c r="D12226" s="4" t="s">
        <v>323</v>
      </c>
      <c r="E12226" s="5">
        <v>13.47</v>
      </c>
    </row>
    <row r="12227" spans="1:10" ht="21.95" customHeight="1" x14ac:dyDescent="0.15">
      <c r="A12227" s="9" t="s">
        <v>328</v>
      </c>
      <c r="B12227" s="4" t="s">
        <v>170</v>
      </c>
      <c r="C12227" s="4" t="s">
        <v>271</v>
      </c>
      <c r="D12227" s="4" t="s">
        <v>277</v>
      </c>
      <c r="E12227" s="5">
        <v>6.72</v>
      </c>
    </row>
    <row r="12228" spans="1:10" ht="21.95" customHeight="1" x14ac:dyDescent="0.15">
      <c r="A12228" s="6" t="s">
        <v>328</v>
      </c>
      <c r="B12228" s="4" t="s">
        <v>170</v>
      </c>
      <c r="C12228" s="4" t="s">
        <v>271</v>
      </c>
      <c r="D12228" s="4" t="s">
        <v>275</v>
      </c>
      <c r="E12228" s="5">
        <v>11.44</v>
      </c>
    </row>
    <row r="12229" spans="1:10" ht="21.95" customHeight="1" x14ac:dyDescent="0.15">
      <c r="A12229" s="6" t="s">
        <v>328</v>
      </c>
      <c r="B12229" s="4" t="s">
        <v>65</v>
      </c>
      <c r="C12229" s="4" t="s">
        <v>271</v>
      </c>
      <c r="D12229" s="4" t="s">
        <v>323</v>
      </c>
      <c r="E12229" s="5">
        <v>13.32</v>
      </c>
      <c r="F12229" t="s">
        <v>353</v>
      </c>
      <c r="G12229" s="17">
        <f>+E12229+E12230+E12231+E12232+E12233+E12234+E12235+E12236+E12237+E12238</f>
        <v>109.05999999999999</v>
      </c>
      <c r="H12229" s="17">
        <f>E12241+E12242+E12243+E12244+E12239+E12240</f>
        <v>60.940000000000005</v>
      </c>
      <c r="I12229" s="18">
        <f>+(G12229/4)/(H12229/3)</f>
        <v>1.3422218575648175</v>
      </c>
      <c r="J12229" s="21">
        <f>+(B12229-$K$1)/7</f>
        <v>29</v>
      </c>
    </row>
    <row r="12230" spans="1:10" ht="21.95" customHeight="1" x14ac:dyDescent="0.15">
      <c r="A12230" s="6" t="s">
        <v>328</v>
      </c>
      <c r="B12230" s="4" t="s">
        <v>65</v>
      </c>
      <c r="C12230" s="4" t="s">
        <v>271</v>
      </c>
      <c r="D12230" s="4" t="s">
        <v>323</v>
      </c>
      <c r="E12230" s="5">
        <v>7.36</v>
      </c>
    </row>
    <row r="12231" spans="1:10" ht="21.95" customHeight="1" x14ac:dyDescent="0.15">
      <c r="A12231" s="6" t="s">
        <v>328</v>
      </c>
      <c r="B12231" s="4" t="s">
        <v>65</v>
      </c>
      <c r="C12231" s="4" t="s">
        <v>271</v>
      </c>
      <c r="D12231" s="4" t="s">
        <v>277</v>
      </c>
      <c r="E12231" s="5">
        <v>6.93</v>
      </c>
    </row>
    <row r="12232" spans="1:10" ht="21.95" customHeight="1" x14ac:dyDescent="0.15">
      <c r="A12232" s="6" t="s">
        <v>328</v>
      </c>
      <c r="B12232" s="4" t="s">
        <v>65</v>
      </c>
      <c r="C12232" s="4" t="s">
        <v>271</v>
      </c>
      <c r="D12232" s="4" t="s">
        <v>275</v>
      </c>
      <c r="E12232" s="5">
        <v>13.93</v>
      </c>
    </row>
    <row r="12233" spans="1:10" ht="21.95" customHeight="1" x14ac:dyDescent="0.15">
      <c r="A12233" s="6" t="s">
        <v>328</v>
      </c>
      <c r="B12233" s="4" t="s">
        <v>65</v>
      </c>
      <c r="C12233" s="4" t="s">
        <v>271</v>
      </c>
      <c r="D12233" s="4" t="s">
        <v>275</v>
      </c>
      <c r="E12233" s="5">
        <v>6.73</v>
      </c>
    </row>
    <row r="12234" spans="1:10" ht="21.95" customHeight="1" x14ac:dyDescent="0.15">
      <c r="A12234" s="6" t="s">
        <v>328</v>
      </c>
      <c r="B12234" s="4" t="s">
        <v>171</v>
      </c>
      <c r="C12234" s="4" t="s">
        <v>271</v>
      </c>
      <c r="D12234" s="4" t="s">
        <v>279</v>
      </c>
      <c r="E12234" s="5">
        <v>11.66</v>
      </c>
    </row>
    <row r="12235" spans="1:10" ht="21.95" customHeight="1" x14ac:dyDescent="0.15">
      <c r="A12235" s="6" t="s">
        <v>328</v>
      </c>
      <c r="B12235" s="4" t="s">
        <v>171</v>
      </c>
      <c r="C12235" s="4" t="s">
        <v>271</v>
      </c>
      <c r="D12235" s="4" t="s">
        <v>323</v>
      </c>
      <c r="E12235" s="5">
        <v>17.61</v>
      </c>
    </row>
    <row r="12236" spans="1:10" ht="21.95" customHeight="1" x14ac:dyDescent="0.15">
      <c r="A12236" s="6" t="s">
        <v>328</v>
      </c>
      <c r="B12236" s="4" t="s">
        <v>171</v>
      </c>
      <c r="C12236" s="4" t="s">
        <v>271</v>
      </c>
      <c r="D12236" s="4" t="s">
        <v>277</v>
      </c>
      <c r="E12236" s="5">
        <v>11.6</v>
      </c>
    </row>
    <row r="12237" spans="1:10" ht="21.95" customHeight="1" x14ac:dyDescent="0.15">
      <c r="A12237" s="6" t="s">
        <v>328</v>
      </c>
      <c r="B12237" s="4" t="s">
        <v>171</v>
      </c>
      <c r="C12237" s="4" t="s">
        <v>271</v>
      </c>
      <c r="D12237" s="4" t="s">
        <v>275</v>
      </c>
      <c r="E12237" s="5">
        <v>10.36</v>
      </c>
    </row>
    <row r="12238" spans="1:10" ht="21.95" customHeight="1" x14ac:dyDescent="0.15">
      <c r="A12238" s="6" t="s">
        <v>328</v>
      </c>
      <c r="B12238" s="4" t="s">
        <v>171</v>
      </c>
      <c r="C12238" s="4" t="s">
        <v>271</v>
      </c>
      <c r="D12238" s="4" t="s">
        <v>275</v>
      </c>
      <c r="E12238" s="5">
        <v>9.56</v>
      </c>
    </row>
    <row r="12239" spans="1:10" ht="21.95" customHeight="1" x14ac:dyDescent="0.15">
      <c r="A12239" s="6" t="s">
        <v>328</v>
      </c>
      <c r="B12239" s="4" t="s">
        <v>66</v>
      </c>
      <c r="C12239" s="4" t="s">
        <v>271</v>
      </c>
      <c r="D12239" s="4" t="s">
        <v>323</v>
      </c>
      <c r="E12239" s="5">
        <v>13.98</v>
      </c>
      <c r="F12239" t="s">
        <v>354</v>
      </c>
    </row>
    <row r="12240" spans="1:10" ht="21.95" customHeight="1" x14ac:dyDescent="0.15">
      <c r="A12240" s="6" t="s">
        <v>328</v>
      </c>
      <c r="B12240" s="4" t="s">
        <v>66</v>
      </c>
      <c r="C12240" s="4" t="s">
        <v>271</v>
      </c>
      <c r="D12240" s="4" t="s">
        <v>277</v>
      </c>
      <c r="E12240" s="5">
        <v>3.35</v>
      </c>
    </row>
    <row r="12241" spans="1:10" ht="21.95" customHeight="1" x14ac:dyDescent="0.15">
      <c r="A12241" s="6" t="s">
        <v>328</v>
      </c>
      <c r="B12241" s="4" t="s">
        <v>66</v>
      </c>
      <c r="C12241" s="4" t="s">
        <v>271</v>
      </c>
      <c r="D12241" s="4" t="s">
        <v>275</v>
      </c>
      <c r="E12241" s="5">
        <v>12</v>
      </c>
    </row>
    <row r="12242" spans="1:10" ht="21.95" customHeight="1" x14ac:dyDescent="0.15">
      <c r="A12242" s="6" t="s">
        <v>328</v>
      </c>
      <c r="B12242" s="4" t="s">
        <v>172</v>
      </c>
      <c r="C12242" s="4" t="s">
        <v>271</v>
      </c>
      <c r="D12242" s="4" t="s">
        <v>323</v>
      </c>
      <c r="E12242" s="5">
        <v>13.64</v>
      </c>
    </row>
    <row r="12243" spans="1:10" ht="21.95" customHeight="1" x14ac:dyDescent="0.15">
      <c r="A12243" s="6" t="s">
        <v>328</v>
      </c>
      <c r="B12243" s="4" t="s">
        <v>172</v>
      </c>
      <c r="C12243" s="4" t="s">
        <v>271</v>
      </c>
      <c r="D12243" s="4" t="s">
        <v>277</v>
      </c>
      <c r="E12243" s="5">
        <v>6.74</v>
      </c>
    </row>
    <row r="12244" spans="1:10" ht="21.95" customHeight="1" x14ac:dyDescent="0.15">
      <c r="A12244" s="6" t="s">
        <v>328</v>
      </c>
      <c r="B12244" s="4" t="s">
        <v>172</v>
      </c>
      <c r="C12244" s="4" t="s">
        <v>271</v>
      </c>
      <c r="D12244" s="4" t="s">
        <v>275</v>
      </c>
      <c r="E12244" s="5">
        <v>11.23</v>
      </c>
    </row>
    <row r="12245" spans="1:10" ht="21.95" customHeight="1" x14ac:dyDescent="0.15">
      <c r="A12245" s="6" t="s">
        <v>328</v>
      </c>
      <c r="B12245" s="4" t="s">
        <v>67</v>
      </c>
      <c r="C12245" s="4" t="s">
        <v>271</v>
      </c>
      <c r="D12245" s="4" t="s">
        <v>323</v>
      </c>
      <c r="E12245" s="5">
        <v>18.21</v>
      </c>
      <c r="F12245" t="s">
        <v>353</v>
      </c>
      <c r="G12245" s="17">
        <f>+E12245+E12246+E12247+E12248+E12249+E12250+E12251+E12252+E12253+E12254</f>
        <v>103.18</v>
      </c>
      <c r="H12245" s="17">
        <f>E12257+E12258+E12259+E12260+E12255+E12256</f>
        <v>65.37</v>
      </c>
      <c r="I12245" s="18">
        <f>+(G12245/4)/(H12245/3)</f>
        <v>1.1837999082147774</v>
      </c>
      <c r="J12245" s="21">
        <f>+(B12245-$K$1)/7</f>
        <v>30</v>
      </c>
    </row>
    <row r="12246" spans="1:10" ht="21.95" customHeight="1" x14ac:dyDescent="0.15">
      <c r="A12246" s="6" t="s">
        <v>328</v>
      </c>
      <c r="B12246" s="4" t="s">
        <v>67</v>
      </c>
      <c r="C12246" s="4" t="s">
        <v>271</v>
      </c>
      <c r="D12246" s="4" t="s">
        <v>277</v>
      </c>
      <c r="E12246" s="5">
        <v>6.98</v>
      </c>
    </row>
    <row r="12247" spans="1:10" ht="21.95" customHeight="1" x14ac:dyDescent="0.15">
      <c r="A12247" s="6" t="s">
        <v>328</v>
      </c>
      <c r="B12247" s="4" t="s">
        <v>67</v>
      </c>
      <c r="C12247" s="4" t="s">
        <v>271</v>
      </c>
      <c r="D12247" s="4" t="s">
        <v>275</v>
      </c>
      <c r="E12247" s="5">
        <v>12.48</v>
      </c>
    </row>
    <row r="12248" spans="1:10" ht="21.95" customHeight="1" x14ac:dyDescent="0.15">
      <c r="A12248" s="6" t="s">
        <v>328</v>
      </c>
      <c r="B12248" s="4" t="s">
        <v>67</v>
      </c>
      <c r="C12248" s="4" t="s">
        <v>271</v>
      </c>
      <c r="D12248" s="4" t="s">
        <v>275</v>
      </c>
      <c r="E12248" s="5">
        <v>9.3800000000000008</v>
      </c>
    </row>
    <row r="12249" spans="1:10" ht="21.95" customHeight="1" x14ac:dyDescent="0.15">
      <c r="A12249" s="6" t="s">
        <v>328</v>
      </c>
      <c r="B12249" s="4" t="s">
        <v>173</v>
      </c>
      <c r="C12249" s="4" t="s">
        <v>271</v>
      </c>
      <c r="D12249" s="4" t="s">
        <v>279</v>
      </c>
      <c r="E12249" s="5">
        <v>5.38</v>
      </c>
    </row>
    <row r="12250" spans="1:10" ht="21.95" customHeight="1" x14ac:dyDescent="0.15">
      <c r="A12250" s="6" t="s">
        <v>328</v>
      </c>
      <c r="B12250" s="4" t="s">
        <v>173</v>
      </c>
      <c r="C12250" s="4" t="s">
        <v>271</v>
      </c>
      <c r="D12250" s="4" t="s">
        <v>323</v>
      </c>
      <c r="E12250" s="5">
        <v>13.04</v>
      </c>
    </row>
    <row r="12251" spans="1:10" ht="21.95" customHeight="1" x14ac:dyDescent="0.15">
      <c r="A12251" s="6" t="s">
        <v>328</v>
      </c>
      <c r="B12251" s="4" t="s">
        <v>173</v>
      </c>
      <c r="C12251" s="4" t="s">
        <v>271</v>
      </c>
      <c r="D12251" s="4" t="s">
        <v>323</v>
      </c>
      <c r="E12251" s="5">
        <v>5.34</v>
      </c>
    </row>
    <row r="12252" spans="1:10" ht="21.95" customHeight="1" x14ac:dyDescent="0.15">
      <c r="A12252" s="6" t="s">
        <v>328</v>
      </c>
      <c r="B12252" s="4" t="s">
        <v>173</v>
      </c>
      <c r="C12252" s="4" t="s">
        <v>271</v>
      </c>
      <c r="D12252" s="4" t="s">
        <v>277</v>
      </c>
      <c r="E12252" s="5">
        <v>10.28</v>
      </c>
    </row>
    <row r="12253" spans="1:10" ht="21.95" customHeight="1" x14ac:dyDescent="0.15">
      <c r="A12253" s="6" t="s">
        <v>328</v>
      </c>
      <c r="B12253" s="4" t="s">
        <v>173</v>
      </c>
      <c r="C12253" s="4" t="s">
        <v>271</v>
      </c>
      <c r="D12253" s="4" t="s">
        <v>275</v>
      </c>
      <c r="E12253" s="5">
        <v>13.09</v>
      </c>
    </row>
    <row r="12254" spans="1:10" ht="21.95" customHeight="1" x14ac:dyDescent="0.15">
      <c r="A12254" s="6" t="s">
        <v>328</v>
      </c>
      <c r="B12254" s="4" t="s">
        <v>173</v>
      </c>
      <c r="C12254" s="4" t="s">
        <v>271</v>
      </c>
      <c r="D12254" s="4" t="s">
        <v>275</v>
      </c>
      <c r="E12254" s="5">
        <v>9</v>
      </c>
    </row>
    <row r="12255" spans="1:10" ht="21.95" customHeight="1" x14ac:dyDescent="0.15">
      <c r="A12255" s="6" t="s">
        <v>328</v>
      </c>
      <c r="B12255" s="4" t="s">
        <v>68</v>
      </c>
      <c r="C12255" s="4" t="s">
        <v>271</v>
      </c>
      <c r="D12255" s="4" t="s">
        <v>323</v>
      </c>
      <c r="E12255" s="5">
        <v>13.41</v>
      </c>
      <c r="F12255" t="s">
        <v>354</v>
      </c>
    </row>
    <row r="12256" spans="1:10" ht="21.95" customHeight="1" x14ac:dyDescent="0.15">
      <c r="A12256" s="6" t="s">
        <v>328</v>
      </c>
      <c r="B12256" s="4" t="s">
        <v>68</v>
      </c>
      <c r="C12256" s="4" t="s">
        <v>271</v>
      </c>
      <c r="D12256" s="4" t="s">
        <v>277</v>
      </c>
      <c r="E12256" s="5">
        <v>5.49</v>
      </c>
    </row>
    <row r="12257" spans="1:10" ht="21.95" customHeight="1" x14ac:dyDescent="0.15">
      <c r="A12257" s="6" t="s">
        <v>328</v>
      </c>
      <c r="B12257" s="4" t="s">
        <v>68</v>
      </c>
      <c r="C12257" s="4" t="s">
        <v>271</v>
      </c>
      <c r="D12257" s="4" t="s">
        <v>275</v>
      </c>
      <c r="E12257" s="5">
        <v>13.88</v>
      </c>
    </row>
    <row r="12258" spans="1:10" ht="21.95" customHeight="1" x14ac:dyDescent="0.15">
      <c r="A12258" s="6" t="s">
        <v>328</v>
      </c>
      <c r="B12258" s="4" t="s">
        <v>174</v>
      </c>
      <c r="C12258" s="4" t="s">
        <v>271</v>
      </c>
      <c r="D12258" s="4" t="s">
        <v>323</v>
      </c>
      <c r="E12258" s="5">
        <v>12.68</v>
      </c>
    </row>
    <row r="12259" spans="1:10" ht="21.95" customHeight="1" x14ac:dyDescent="0.15">
      <c r="A12259" s="6" t="s">
        <v>328</v>
      </c>
      <c r="B12259" s="4" t="s">
        <v>174</v>
      </c>
      <c r="C12259" s="4" t="s">
        <v>271</v>
      </c>
      <c r="D12259" s="4" t="s">
        <v>277</v>
      </c>
      <c r="E12259" s="5">
        <v>7.48</v>
      </c>
    </row>
    <row r="12260" spans="1:10" ht="21.95" customHeight="1" x14ac:dyDescent="0.15">
      <c r="A12260" s="6" t="s">
        <v>328</v>
      </c>
      <c r="B12260" s="4" t="s">
        <v>174</v>
      </c>
      <c r="C12260" s="4" t="s">
        <v>271</v>
      </c>
      <c r="D12260" s="4" t="s">
        <v>275</v>
      </c>
      <c r="E12260" s="5">
        <v>12.43</v>
      </c>
    </row>
    <row r="12261" spans="1:10" ht="21.95" customHeight="1" x14ac:dyDescent="0.15">
      <c r="A12261" s="6" t="s">
        <v>328</v>
      </c>
      <c r="B12261" s="4" t="s">
        <v>69</v>
      </c>
      <c r="C12261" s="4" t="s">
        <v>271</v>
      </c>
      <c r="D12261" s="4" t="s">
        <v>323</v>
      </c>
      <c r="E12261" s="5">
        <v>13.69</v>
      </c>
      <c r="F12261" t="s">
        <v>353</v>
      </c>
      <c r="G12261" s="17">
        <f>+E12261+E12262+E12263+E12264+E12265+E12266+E12267+E12268+E12269+E12270</f>
        <v>95.49</v>
      </c>
      <c r="H12261" s="17">
        <f>E12273+E12274+E12275+E12276+E12271+E12272</f>
        <v>61.36</v>
      </c>
      <c r="I12261" s="18">
        <f>+(G12261/4)/(H12261/3)</f>
        <v>1.1671691655801826</v>
      </c>
      <c r="J12261" s="21">
        <f>+(B12261-$K$1)/7</f>
        <v>31</v>
      </c>
    </row>
    <row r="12262" spans="1:10" ht="21.95" customHeight="1" x14ac:dyDescent="0.15">
      <c r="A12262" s="6" t="s">
        <v>328</v>
      </c>
      <c r="B12262" s="4" t="s">
        <v>69</v>
      </c>
      <c r="C12262" s="4" t="s">
        <v>271</v>
      </c>
      <c r="D12262" s="4" t="s">
        <v>323</v>
      </c>
      <c r="E12262" s="5">
        <v>7.05</v>
      </c>
    </row>
    <row r="12263" spans="1:10" ht="21.95" customHeight="1" x14ac:dyDescent="0.15">
      <c r="A12263" s="6" t="s">
        <v>328</v>
      </c>
      <c r="B12263" s="4" t="s">
        <v>69</v>
      </c>
      <c r="C12263" s="4" t="s">
        <v>271</v>
      </c>
      <c r="D12263" s="4" t="s">
        <v>277</v>
      </c>
      <c r="E12263" s="5">
        <v>6.59</v>
      </c>
    </row>
    <row r="12264" spans="1:10" ht="21.95" customHeight="1" x14ac:dyDescent="0.15">
      <c r="A12264" s="6" t="s">
        <v>328</v>
      </c>
      <c r="B12264" s="4" t="s">
        <v>69</v>
      </c>
      <c r="C12264" s="4" t="s">
        <v>271</v>
      </c>
      <c r="D12264" s="4" t="s">
        <v>275</v>
      </c>
      <c r="E12264" s="5">
        <v>11.15</v>
      </c>
    </row>
    <row r="12265" spans="1:10" ht="21.95" customHeight="1" x14ac:dyDescent="0.15">
      <c r="A12265" s="6" t="s">
        <v>328</v>
      </c>
      <c r="B12265" s="4" t="s">
        <v>69</v>
      </c>
      <c r="C12265" s="4" t="s">
        <v>271</v>
      </c>
      <c r="D12265" s="4" t="s">
        <v>275</v>
      </c>
      <c r="E12265" s="5">
        <v>8.7899999999999991</v>
      </c>
    </row>
    <row r="12266" spans="1:10" ht="21.95" customHeight="1" x14ac:dyDescent="0.15">
      <c r="A12266" s="6" t="s">
        <v>328</v>
      </c>
      <c r="B12266" s="4" t="s">
        <v>175</v>
      </c>
      <c r="C12266" s="4" t="s">
        <v>271</v>
      </c>
      <c r="D12266" s="4" t="s">
        <v>323</v>
      </c>
      <c r="E12266" s="5">
        <v>13.27</v>
      </c>
    </row>
    <row r="12267" spans="1:10" ht="21.95" customHeight="1" x14ac:dyDescent="0.15">
      <c r="A12267" s="6" t="s">
        <v>328</v>
      </c>
      <c r="B12267" s="4" t="s">
        <v>175</v>
      </c>
      <c r="C12267" s="4" t="s">
        <v>271</v>
      </c>
      <c r="D12267" s="4" t="s">
        <v>323</v>
      </c>
      <c r="E12267" s="5">
        <v>4.84</v>
      </c>
    </row>
    <row r="12268" spans="1:10" ht="21.95" customHeight="1" x14ac:dyDescent="0.15">
      <c r="A12268" s="6" t="s">
        <v>328</v>
      </c>
      <c r="B12268" s="4" t="s">
        <v>175</v>
      </c>
      <c r="C12268" s="4" t="s">
        <v>271</v>
      </c>
      <c r="D12268" s="4" t="s">
        <v>277</v>
      </c>
      <c r="E12268" s="5">
        <v>10.48</v>
      </c>
    </row>
    <row r="12269" spans="1:10" ht="21.95" customHeight="1" x14ac:dyDescent="0.15">
      <c r="A12269" s="6" t="s">
        <v>328</v>
      </c>
      <c r="B12269" s="4" t="s">
        <v>175</v>
      </c>
      <c r="C12269" s="4" t="s">
        <v>271</v>
      </c>
      <c r="D12269" s="4" t="s">
        <v>275</v>
      </c>
      <c r="E12269" s="5">
        <v>11.49</v>
      </c>
    </row>
    <row r="12270" spans="1:10" ht="21.95" customHeight="1" x14ac:dyDescent="0.15">
      <c r="A12270" s="6" t="s">
        <v>328</v>
      </c>
      <c r="B12270" s="4" t="s">
        <v>175</v>
      </c>
      <c r="C12270" s="4" t="s">
        <v>271</v>
      </c>
      <c r="D12270" s="4" t="s">
        <v>275</v>
      </c>
      <c r="E12270" s="5">
        <v>8.14</v>
      </c>
    </row>
    <row r="12271" spans="1:10" ht="21.95" customHeight="1" x14ac:dyDescent="0.15">
      <c r="A12271" s="9" t="s">
        <v>328</v>
      </c>
      <c r="B12271" s="4" t="s">
        <v>70</v>
      </c>
      <c r="C12271" s="4" t="s">
        <v>271</v>
      </c>
      <c r="D12271" s="4" t="s">
        <v>323</v>
      </c>
      <c r="E12271" s="5">
        <v>13</v>
      </c>
      <c r="F12271" t="s">
        <v>354</v>
      </c>
    </row>
    <row r="12272" spans="1:10" ht="21.95" customHeight="1" x14ac:dyDescent="0.15">
      <c r="A12272" s="6" t="s">
        <v>328</v>
      </c>
      <c r="B12272" s="4" t="s">
        <v>70</v>
      </c>
      <c r="C12272" s="4" t="s">
        <v>271</v>
      </c>
      <c r="D12272" s="4" t="s">
        <v>277</v>
      </c>
      <c r="E12272" s="5">
        <v>4.3</v>
      </c>
    </row>
    <row r="12273" spans="1:10" ht="21.95" customHeight="1" x14ac:dyDescent="0.15">
      <c r="A12273" s="6" t="s">
        <v>328</v>
      </c>
      <c r="B12273" s="4" t="s">
        <v>70</v>
      </c>
      <c r="C12273" s="4" t="s">
        <v>271</v>
      </c>
      <c r="D12273" s="4" t="s">
        <v>275</v>
      </c>
      <c r="E12273" s="5">
        <v>11.41</v>
      </c>
    </row>
    <row r="12274" spans="1:10" ht="21.95" customHeight="1" x14ac:dyDescent="0.15">
      <c r="A12274" s="6" t="s">
        <v>328</v>
      </c>
      <c r="B12274" s="4" t="s">
        <v>176</v>
      </c>
      <c r="C12274" s="4" t="s">
        <v>271</v>
      </c>
      <c r="D12274" s="4" t="s">
        <v>323</v>
      </c>
      <c r="E12274" s="5">
        <v>12.79</v>
      </c>
    </row>
    <row r="12275" spans="1:10" ht="21.95" customHeight="1" x14ac:dyDescent="0.15">
      <c r="A12275" s="6" t="s">
        <v>328</v>
      </c>
      <c r="B12275" s="4" t="s">
        <v>176</v>
      </c>
      <c r="C12275" s="4" t="s">
        <v>271</v>
      </c>
      <c r="D12275" s="4" t="s">
        <v>277</v>
      </c>
      <c r="E12275" s="5">
        <v>7.68</v>
      </c>
    </row>
    <row r="12276" spans="1:10" ht="21.95" customHeight="1" x14ac:dyDescent="0.15">
      <c r="A12276" s="6" t="s">
        <v>328</v>
      </c>
      <c r="B12276" s="4" t="s">
        <v>176</v>
      </c>
      <c r="C12276" s="4" t="s">
        <v>271</v>
      </c>
      <c r="D12276" s="4" t="s">
        <v>275</v>
      </c>
      <c r="E12276" s="5">
        <v>12.18</v>
      </c>
    </row>
    <row r="12277" spans="1:10" ht="21.95" customHeight="1" x14ac:dyDescent="0.15">
      <c r="A12277" s="6" t="s">
        <v>328</v>
      </c>
      <c r="B12277" s="4" t="s">
        <v>71</v>
      </c>
      <c r="C12277" s="4" t="s">
        <v>271</v>
      </c>
      <c r="D12277" s="4" t="s">
        <v>323</v>
      </c>
      <c r="E12277" s="5">
        <v>15.38</v>
      </c>
      <c r="F12277" t="s">
        <v>353</v>
      </c>
      <c r="G12277" s="17">
        <f>+E12277+E12278+E12279+E12280+E12281+E12282+E12283+E12284+E12285+E12286</f>
        <v>100.67999999999999</v>
      </c>
      <c r="H12277" s="17">
        <f>E12289+E12290+E12291+E12292+E12287+E12288</f>
        <v>61.62</v>
      </c>
      <c r="I12277" s="18">
        <f>+(G12277/4)/(H12277/3)</f>
        <v>1.2254138266796495</v>
      </c>
      <c r="J12277" s="21">
        <f>+(B12277-$K$1)/7</f>
        <v>32</v>
      </c>
    </row>
    <row r="12278" spans="1:10" ht="21.95" customHeight="1" x14ac:dyDescent="0.15">
      <c r="A12278" s="6" t="s">
        <v>328</v>
      </c>
      <c r="B12278" s="4" t="s">
        <v>71</v>
      </c>
      <c r="C12278" s="4" t="s">
        <v>271</v>
      </c>
      <c r="D12278" s="4" t="s">
        <v>277</v>
      </c>
      <c r="E12278" s="5">
        <v>6.84</v>
      </c>
    </row>
    <row r="12279" spans="1:10" ht="21.95" customHeight="1" x14ac:dyDescent="0.15">
      <c r="A12279" s="6" t="s">
        <v>328</v>
      </c>
      <c r="B12279" s="4" t="s">
        <v>71</v>
      </c>
      <c r="C12279" s="4" t="s">
        <v>271</v>
      </c>
      <c r="D12279" s="4" t="s">
        <v>275</v>
      </c>
      <c r="E12279" s="5">
        <v>11.68</v>
      </c>
    </row>
    <row r="12280" spans="1:10" ht="21.95" customHeight="1" x14ac:dyDescent="0.15">
      <c r="A12280" s="6" t="s">
        <v>328</v>
      </c>
      <c r="B12280" s="4" t="s">
        <v>71</v>
      </c>
      <c r="C12280" s="4" t="s">
        <v>271</v>
      </c>
      <c r="D12280" s="4" t="s">
        <v>275</v>
      </c>
      <c r="E12280" s="5">
        <v>8.69</v>
      </c>
    </row>
    <row r="12281" spans="1:10" ht="21.95" customHeight="1" x14ac:dyDescent="0.15">
      <c r="A12281" s="6" t="s">
        <v>328</v>
      </c>
      <c r="B12281" s="4" t="s">
        <v>177</v>
      </c>
      <c r="C12281" s="4" t="s">
        <v>271</v>
      </c>
      <c r="D12281" s="4" t="s">
        <v>279</v>
      </c>
      <c r="E12281" s="5">
        <v>9.06</v>
      </c>
    </row>
    <row r="12282" spans="1:10" ht="21.95" customHeight="1" x14ac:dyDescent="0.15">
      <c r="A12282" s="6" t="s">
        <v>328</v>
      </c>
      <c r="B12282" s="4" t="s">
        <v>177</v>
      </c>
      <c r="C12282" s="4" t="s">
        <v>271</v>
      </c>
      <c r="D12282" s="4" t="s">
        <v>323</v>
      </c>
      <c r="E12282" s="5">
        <v>15.27</v>
      </c>
    </row>
    <row r="12283" spans="1:10" ht="21.95" customHeight="1" x14ac:dyDescent="0.15">
      <c r="A12283" s="6" t="s">
        <v>328</v>
      </c>
      <c r="B12283" s="4" t="s">
        <v>177</v>
      </c>
      <c r="C12283" s="4" t="s">
        <v>271</v>
      </c>
      <c r="D12283" s="4" t="s">
        <v>323</v>
      </c>
      <c r="E12283" s="5">
        <v>4.55</v>
      </c>
    </row>
    <row r="12284" spans="1:10" ht="21.95" customHeight="1" x14ac:dyDescent="0.15">
      <c r="A12284" s="6" t="s">
        <v>328</v>
      </c>
      <c r="B12284" s="4" t="s">
        <v>177</v>
      </c>
      <c r="C12284" s="4" t="s">
        <v>271</v>
      </c>
      <c r="D12284" s="4" t="s">
        <v>277</v>
      </c>
      <c r="E12284" s="5">
        <v>10.38</v>
      </c>
    </row>
    <row r="12285" spans="1:10" ht="21.95" customHeight="1" x14ac:dyDescent="0.15">
      <c r="A12285" s="6" t="s">
        <v>328</v>
      </c>
      <c r="B12285" s="4" t="s">
        <v>177</v>
      </c>
      <c r="C12285" s="4" t="s">
        <v>271</v>
      </c>
      <c r="D12285" s="4" t="s">
        <v>275</v>
      </c>
      <c r="E12285" s="5">
        <v>10.95</v>
      </c>
    </row>
    <row r="12286" spans="1:10" ht="21.95" customHeight="1" x14ac:dyDescent="0.15">
      <c r="A12286" s="6" t="s">
        <v>328</v>
      </c>
      <c r="B12286" s="4" t="s">
        <v>177</v>
      </c>
      <c r="C12286" s="4" t="s">
        <v>271</v>
      </c>
      <c r="D12286" s="4" t="s">
        <v>275</v>
      </c>
      <c r="E12286" s="5">
        <v>7.88</v>
      </c>
    </row>
    <row r="12287" spans="1:10" ht="21.95" customHeight="1" x14ac:dyDescent="0.15">
      <c r="A12287" s="6" t="s">
        <v>328</v>
      </c>
      <c r="B12287" s="4" t="s">
        <v>72</v>
      </c>
      <c r="C12287" s="4" t="s">
        <v>271</v>
      </c>
      <c r="D12287" s="4" t="s">
        <v>323</v>
      </c>
      <c r="E12287" s="5">
        <v>12.96</v>
      </c>
      <c r="F12287" t="s">
        <v>354</v>
      </c>
    </row>
    <row r="12288" spans="1:10" ht="21.95" customHeight="1" x14ac:dyDescent="0.15">
      <c r="A12288" s="6" t="s">
        <v>328</v>
      </c>
      <c r="B12288" s="4" t="s">
        <v>72</v>
      </c>
      <c r="C12288" s="4" t="s">
        <v>271</v>
      </c>
      <c r="D12288" s="4" t="s">
        <v>277</v>
      </c>
      <c r="E12288" s="5">
        <v>4.25</v>
      </c>
    </row>
    <row r="12289" spans="1:10" ht="21.95" customHeight="1" x14ac:dyDescent="0.15">
      <c r="A12289" s="6" t="s">
        <v>328</v>
      </c>
      <c r="B12289" s="4" t="s">
        <v>72</v>
      </c>
      <c r="C12289" s="4" t="s">
        <v>271</v>
      </c>
      <c r="D12289" s="4" t="s">
        <v>275</v>
      </c>
      <c r="E12289" s="5">
        <v>11.84</v>
      </c>
    </row>
    <row r="12290" spans="1:10" ht="21.95" customHeight="1" x14ac:dyDescent="0.15">
      <c r="A12290" s="6" t="s">
        <v>328</v>
      </c>
      <c r="B12290" s="4" t="s">
        <v>178</v>
      </c>
      <c r="C12290" s="4" t="s">
        <v>271</v>
      </c>
      <c r="D12290" s="4" t="s">
        <v>323</v>
      </c>
      <c r="E12290" s="5">
        <v>13.17</v>
      </c>
    </row>
    <row r="12291" spans="1:10" ht="21.95" customHeight="1" x14ac:dyDescent="0.15">
      <c r="A12291" s="6" t="s">
        <v>328</v>
      </c>
      <c r="B12291" s="4" t="s">
        <v>178</v>
      </c>
      <c r="C12291" s="4" t="s">
        <v>271</v>
      </c>
      <c r="D12291" s="4" t="s">
        <v>277</v>
      </c>
      <c r="E12291" s="5">
        <v>7.5</v>
      </c>
    </row>
    <row r="12292" spans="1:10" ht="21.95" customHeight="1" x14ac:dyDescent="0.15">
      <c r="A12292" s="6" t="s">
        <v>328</v>
      </c>
      <c r="B12292" s="4" t="s">
        <v>178</v>
      </c>
      <c r="C12292" s="4" t="s">
        <v>271</v>
      </c>
      <c r="D12292" s="4" t="s">
        <v>275</v>
      </c>
      <c r="E12292" s="5">
        <v>11.9</v>
      </c>
    </row>
    <row r="12293" spans="1:10" ht="21.95" customHeight="1" x14ac:dyDescent="0.15">
      <c r="A12293" s="6" t="s">
        <v>328</v>
      </c>
      <c r="B12293" s="4" t="s">
        <v>73</v>
      </c>
      <c r="C12293" s="4" t="s">
        <v>271</v>
      </c>
      <c r="D12293" s="4" t="s">
        <v>323</v>
      </c>
      <c r="E12293" s="5">
        <v>16.559999999999999</v>
      </c>
      <c r="F12293" t="s">
        <v>353</v>
      </c>
      <c r="G12293" s="17">
        <f>+E12293+E12294+E12295+E12296+E12297+E12298+E12299+E12300</f>
        <v>93.300000000000011</v>
      </c>
      <c r="H12293" s="17">
        <f>E12305+E12306+E12307+E12301+E12302+E12303+E12304</f>
        <v>65.77</v>
      </c>
      <c r="I12293" s="18">
        <f>+(G12293/4)/(H12293/3)</f>
        <v>1.0639349247377226</v>
      </c>
      <c r="J12293" s="21">
        <f>+(B12293-$K$1)/7</f>
        <v>33</v>
      </c>
    </row>
    <row r="12294" spans="1:10" ht="21.95" customHeight="1" x14ac:dyDescent="0.15">
      <c r="A12294" s="6" t="s">
        <v>328</v>
      </c>
      <c r="B12294" s="4" t="s">
        <v>73</v>
      </c>
      <c r="C12294" s="4" t="s">
        <v>271</v>
      </c>
      <c r="D12294" s="4" t="s">
        <v>277</v>
      </c>
      <c r="E12294" s="5">
        <v>6.98</v>
      </c>
    </row>
    <row r="12295" spans="1:10" ht="21.95" customHeight="1" x14ac:dyDescent="0.15">
      <c r="A12295" s="6" t="s">
        <v>328</v>
      </c>
      <c r="B12295" s="4" t="s">
        <v>73</v>
      </c>
      <c r="C12295" s="4" t="s">
        <v>271</v>
      </c>
      <c r="D12295" s="4" t="s">
        <v>275</v>
      </c>
      <c r="E12295" s="5">
        <v>12.96</v>
      </c>
    </row>
    <row r="12296" spans="1:10" ht="21.95" customHeight="1" x14ac:dyDescent="0.15">
      <c r="A12296" s="6" t="s">
        <v>328</v>
      </c>
      <c r="B12296" s="4" t="s">
        <v>73</v>
      </c>
      <c r="C12296" s="4" t="s">
        <v>271</v>
      </c>
      <c r="D12296" s="4" t="s">
        <v>275</v>
      </c>
      <c r="E12296" s="5">
        <v>9.08</v>
      </c>
    </row>
    <row r="12297" spans="1:10" ht="21.95" customHeight="1" x14ac:dyDescent="0.15">
      <c r="A12297" s="6" t="s">
        <v>328</v>
      </c>
      <c r="B12297" s="4" t="s">
        <v>179</v>
      </c>
      <c r="C12297" s="4" t="s">
        <v>271</v>
      </c>
      <c r="D12297" s="4" t="s">
        <v>323</v>
      </c>
      <c r="E12297" s="5">
        <v>17.13</v>
      </c>
    </row>
    <row r="12298" spans="1:10" ht="21.95" customHeight="1" x14ac:dyDescent="0.15">
      <c r="A12298" s="6" t="s">
        <v>328</v>
      </c>
      <c r="B12298" s="4" t="s">
        <v>179</v>
      </c>
      <c r="C12298" s="4" t="s">
        <v>271</v>
      </c>
      <c r="D12298" s="4" t="s">
        <v>277</v>
      </c>
      <c r="E12298" s="5">
        <v>10.29</v>
      </c>
    </row>
    <row r="12299" spans="1:10" ht="21.95" customHeight="1" x14ac:dyDescent="0.15">
      <c r="A12299" s="6" t="s">
        <v>328</v>
      </c>
      <c r="B12299" s="4" t="s">
        <v>179</v>
      </c>
      <c r="C12299" s="4" t="s">
        <v>271</v>
      </c>
      <c r="D12299" s="4" t="s">
        <v>275</v>
      </c>
      <c r="E12299" s="5">
        <v>9.4600000000000009</v>
      </c>
    </row>
    <row r="12300" spans="1:10" ht="21.95" customHeight="1" x14ac:dyDescent="0.15">
      <c r="A12300" s="6" t="s">
        <v>328</v>
      </c>
      <c r="B12300" s="4" t="s">
        <v>179</v>
      </c>
      <c r="C12300" s="4" t="s">
        <v>271</v>
      </c>
      <c r="D12300" s="4" t="s">
        <v>275</v>
      </c>
      <c r="E12300" s="5">
        <v>10.84</v>
      </c>
    </row>
    <row r="12301" spans="1:10" ht="21.95" customHeight="1" x14ac:dyDescent="0.15">
      <c r="A12301" s="6" t="s">
        <v>328</v>
      </c>
      <c r="B12301" s="4" t="s">
        <v>74</v>
      </c>
      <c r="C12301" s="4" t="s">
        <v>271</v>
      </c>
      <c r="D12301" s="4" t="s">
        <v>323</v>
      </c>
      <c r="E12301" s="5">
        <v>12.89</v>
      </c>
      <c r="F12301" t="s">
        <v>354</v>
      </c>
    </row>
    <row r="12302" spans="1:10" ht="21.95" customHeight="1" x14ac:dyDescent="0.15">
      <c r="A12302" s="6" t="s">
        <v>328</v>
      </c>
      <c r="B12302" s="4" t="s">
        <v>74</v>
      </c>
      <c r="C12302" s="4" t="s">
        <v>271</v>
      </c>
      <c r="D12302" s="4" t="s">
        <v>277</v>
      </c>
      <c r="E12302" s="5">
        <v>4.12</v>
      </c>
    </row>
    <row r="12303" spans="1:10" ht="21.95" customHeight="1" x14ac:dyDescent="0.15">
      <c r="A12303" s="6" t="s">
        <v>328</v>
      </c>
      <c r="B12303" s="4" t="s">
        <v>74</v>
      </c>
      <c r="C12303" s="4" t="s">
        <v>271</v>
      </c>
      <c r="D12303" s="4" t="s">
        <v>275</v>
      </c>
      <c r="E12303" s="5">
        <v>9.43</v>
      </c>
    </row>
    <row r="12304" spans="1:10" ht="21.95" customHeight="1" x14ac:dyDescent="0.15">
      <c r="A12304" s="6" t="s">
        <v>328</v>
      </c>
      <c r="B12304" s="4" t="s">
        <v>74</v>
      </c>
      <c r="C12304" s="4" t="s">
        <v>271</v>
      </c>
      <c r="D12304" s="4" t="s">
        <v>275</v>
      </c>
      <c r="E12304" s="5">
        <v>5.36</v>
      </c>
    </row>
    <row r="12305" spans="1:10" ht="21.95" customHeight="1" x14ac:dyDescent="0.15">
      <c r="A12305" s="6" t="s">
        <v>328</v>
      </c>
      <c r="B12305" s="4" t="s">
        <v>180</v>
      </c>
      <c r="C12305" s="4" t="s">
        <v>271</v>
      </c>
      <c r="D12305" s="4" t="s">
        <v>323</v>
      </c>
      <c r="E12305" s="5">
        <v>13.89</v>
      </c>
    </row>
    <row r="12306" spans="1:10" ht="21.95" customHeight="1" x14ac:dyDescent="0.15">
      <c r="A12306" s="6" t="s">
        <v>328</v>
      </c>
      <c r="B12306" s="4" t="s">
        <v>180</v>
      </c>
      <c r="C12306" s="4" t="s">
        <v>271</v>
      </c>
      <c r="D12306" s="4" t="s">
        <v>277</v>
      </c>
      <c r="E12306" s="5">
        <v>8.1199999999999992</v>
      </c>
    </row>
    <row r="12307" spans="1:10" ht="21.95" customHeight="1" x14ac:dyDescent="0.15">
      <c r="A12307" s="6" t="s">
        <v>328</v>
      </c>
      <c r="B12307" s="4" t="s">
        <v>180</v>
      </c>
      <c r="C12307" s="4" t="s">
        <v>271</v>
      </c>
      <c r="D12307" s="4" t="s">
        <v>275</v>
      </c>
      <c r="E12307" s="5">
        <v>11.96</v>
      </c>
    </row>
    <row r="12308" spans="1:10" ht="21.95" customHeight="1" x14ac:dyDescent="0.15">
      <c r="A12308" s="6" t="s">
        <v>328</v>
      </c>
      <c r="B12308" s="4" t="s">
        <v>75</v>
      </c>
      <c r="C12308" s="4" t="s">
        <v>271</v>
      </c>
      <c r="D12308" s="4" t="s">
        <v>323</v>
      </c>
      <c r="E12308" s="5">
        <v>17.12</v>
      </c>
      <c r="F12308" t="s">
        <v>353</v>
      </c>
      <c r="G12308" s="17">
        <f>+E12308+E12309+E12310+E12311+E12312+E12313+E12314+E12315+E12316+E12317</f>
        <v>107.02000000000001</v>
      </c>
      <c r="H12308" s="17">
        <f>E12320+E12321+E12322+E12323+E12324+E12318+E12319</f>
        <v>58.569999999999993</v>
      </c>
      <c r="I12308" s="18">
        <f>+(G12308/4)/(H12308/3)</f>
        <v>1.3704114734505723</v>
      </c>
      <c r="J12308" s="21">
        <f>+(B12308-$K$1)/7</f>
        <v>34</v>
      </c>
    </row>
    <row r="12309" spans="1:10" ht="21.95" customHeight="1" x14ac:dyDescent="0.15">
      <c r="A12309" s="6" t="s">
        <v>328</v>
      </c>
      <c r="B12309" s="4" t="s">
        <v>75</v>
      </c>
      <c r="C12309" s="4" t="s">
        <v>271</v>
      </c>
      <c r="D12309" s="4" t="s">
        <v>277</v>
      </c>
      <c r="E12309" s="5">
        <v>6.9</v>
      </c>
    </row>
    <row r="12310" spans="1:10" ht="21.95" customHeight="1" x14ac:dyDescent="0.15">
      <c r="A12310" s="6" t="s">
        <v>328</v>
      </c>
      <c r="B12310" s="4" t="s">
        <v>75</v>
      </c>
      <c r="C12310" s="4" t="s">
        <v>271</v>
      </c>
      <c r="D12310" s="4" t="s">
        <v>275</v>
      </c>
      <c r="E12310" s="5">
        <v>10.78</v>
      </c>
    </row>
    <row r="12311" spans="1:10" ht="21.95" customHeight="1" x14ac:dyDescent="0.15">
      <c r="A12311" s="6" t="s">
        <v>328</v>
      </c>
      <c r="B12311" s="4" t="s">
        <v>75</v>
      </c>
      <c r="C12311" s="4" t="s">
        <v>271</v>
      </c>
      <c r="D12311" s="4" t="s">
        <v>275</v>
      </c>
      <c r="E12311" s="5">
        <v>8.27</v>
      </c>
    </row>
    <row r="12312" spans="1:10" ht="21.95" customHeight="1" x14ac:dyDescent="0.15">
      <c r="A12312" s="6" t="s">
        <v>328</v>
      </c>
      <c r="B12312" s="4" t="s">
        <v>181</v>
      </c>
      <c r="C12312" s="4" t="s">
        <v>271</v>
      </c>
      <c r="D12312" s="4" t="s">
        <v>279</v>
      </c>
      <c r="E12312" s="5">
        <v>15.04</v>
      </c>
    </row>
    <row r="12313" spans="1:10" ht="21.95" customHeight="1" x14ac:dyDescent="0.15">
      <c r="A12313" s="6" t="s">
        <v>328</v>
      </c>
      <c r="B12313" s="4" t="s">
        <v>181</v>
      </c>
      <c r="C12313" s="4" t="s">
        <v>271</v>
      </c>
      <c r="D12313" s="4" t="s">
        <v>323</v>
      </c>
      <c r="E12313" s="5">
        <v>13.81</v>
      </c>
    </row>
    <row r="12314" spans="1:10" ht="21.95" customHeight="1" x14ac:dyDescent="0.15">
      <c r="A12314" s="6" t="s">
        <v>328</v>
      </c>
      <c r="B12314" s="4" t="s">
        <v>181</v>
      </c>
      <c r="C12314" s="4" t="s">
        <v>271</v>
      </c>
      <c r="D12314" s="4" t="s">
        <v>323</v>
      </c>
      <c r="E12314" s="5">
        <v>5.14</v>
      </c>
    </row>
    <row r="12315" spans="1:10" ht="21.95" customHeight="1" x14ac:dyDescent="0.15">
      <c r="A12315" s="6" t="s">
        <v>328</v>
      </c>
      <c r="B12315" s="4" t="s">
        <v>181</v>
      </c>
      <c r="C12315" s="4" t="s">
        <v>271</v>
      </c>
      <c r="D12315" s="4" t="s">
        <v>277</v>
      </c>
      <c r="E12315" s="5">
        <v>10.39</v>
      </c>
    </row>
    <row r="12316" spans="1:10" ht="21.95" customHeight="1" x14ac:dyDescent="0.15">
      <c r="A12316" s="6" t="s">
        <v>328</v>
      </c>
      <c r="B12316" s="4" t="s">
        <v>181</v>
      </c>
      <c r="C12316" s="4" t="s">
        <v>271</v>
      </c>
      <c r="D12316" s="4" t="s">
        <v>275</v>
      </c>
      <c r="E12316" s="5">
        <v>10.82</v>
      </c>
    </row>
    <row r="12317" spans="1:10" ht="21.95" customHeight="1" x14ac:dyDescent="0.15">
      <c r="A12317" s="6" t="s">
        <v>328</v>
      </c>
      <c r="B12317" s="4" t="s">
        <v>181</v>
      </c>
      <c r="C12317" s="4" t="s">
        <v>271</v>
      </c>
      <c r="D12317" s="4" t="s">
        <v>275</v>
      </c>
      <c r="E12317" s="5">
        <v>8.75</v>
      </c>
    </row>
    <row r="12318" spans="1:10" ht="21.95" customHeight="1" x14ac:dyDescent="0.15">
      <c r="A12318" s="6" t="s">
        <v>328</v>
      </c>
      <c r="B12318" s="4" t="s">
        <v>76</v>
      </c>
      <c r="C12318" s="4" t="s">
        <v>271</v>
      </c>
      <c r="D12318" s="4" t="s">
        <v>323</v>
      </c>
      <c r="E12318" s="5">
        <v>12.62</v>
      </c>
      <c r="F12318" t="s">
        <v>354</v>
      </c>
    </row>
    <row r="12319" spans="1:10" ht="21.95" customHeight="1" x14ac:dyDescent="0.15">
      <c r="A12319" s="6" t="s">
        <v>328</v>
      </c>
      <c r="B12319" s="4" t="s">
        <v>76</v>
      </c>
      <c r="C12319" s="4" t="s">
        <v>271</v>
      </c>
      <c r="D12319" s="4" t="s">
        <v>273</v>
      </c>
      <c r="E12319" s="5">
        <v>1.96</v>
      </c>
    </row>
    <row r="12320" spans="1:10" ht="21.95" customHeight="1" x14ac:dyDescent="0.15">
      <c r="A12320" s="9" t="s">
        <v>328</v>
      </c>
      <c r="B12320" s="4" t="s">
        <v>76</v>
      </c>
      <c r="C12320" s="4" t="s">
        <v>271</v>
      </c>
      <c r="D12320" s="4" t="s">
        <v>275</v>
      </c>
      <c r="E12320" s="5">
        <v>12.34</v>
      </c>
    </row>
    <row r="12321" spans="1:10" ht="21.95" customHeight="1" x14ac:dyDescent="0.15">
      <c r="A12321" s="6" t="s">
        <v>328</v>
      </c>
      <c r="B12321" s="4" t="s">
        <v>76</v>
      </c>
      <c r="C12321" s="4" t="s">
        <v>271</v>
      </c>
      <c r="D12321" s="4" t="s">
        <v>275</v>
      </c>
      <c r="E12321" s="5">
        <v>2.5099999999999998</v>
      </c>
    </row>
    <row r="12322" spans="1:10" ht="21.95" customHeight="1" x14ac:dyDescent="0.15">
      <c r="A12322" s="6" t="s">
        <v>328</v>
      </c>
      <c r="B12322" s="4" t="s">
        <v>182</v>
      </c>
      <c r="C12322" s="4" t="s">
        <v>271</v>
      </c>
      <c r="D12322" s="4" t="s">
        <v>323</v>
      </c>
      <c r="E12322" s="5">
        <v>13.34</v>
      </c>
    </row>
    <row r="12323" spans="1:10" ht="21.95" customHeight="1" x14ac:dyDescent="0.15">
      <c r="A12323" s="6" t="s">
        <v>328</v>
      </c>
      <c r="B12323" s="4" t="s">
        <v>182</v>
      </c>
      <c r="C12323" s="4" t="s">
        <v>271</v>
      </c>
      <c r="D12323" s="4" t="s">
        <v>277</v>
      </c>
      <c r="E12323" s="5">
        <v>3.66</v>
      </c>
    </row>
    <row r="12324" spans="1:10" ht="21.95" customHeight="1" x14ac:dyDescent="0.15">
      <c r="A12324" s="6" t="s">
        <v>328</v>
      </c>
      <c r="B12324" s="4" t="s">
        <v>182</v>
      </c>
      <c r="C12324" s="4" t="s">
        <v>271</v>
      </c>
      <c r="D12324" s="4" t="s">
        <v>275</v>
      </c>
      <c r="E12324" s="5">
        <v>12.14</v>
      </c>
    </row>
    <row r="12325" spans="1:10" ht="21.95" customHeight="1" x14ac:dyDescent="0.15">
      <c r="A12325" s="6" t="s">
        <v>328</v>
      </c>
      <c r="B12325" s="4" t="s">
        <v>77</v>
      </c>
      <c r="C12325" s="4" t="s">
        <v>271</v>
      </c>
      <c r="D12325" s="4" t="s">
        <v>323</v>
      </c>
      <c r="E12325" s="5">
        <v>13.45</v>
      </c>
      <c r="F12325" t="s">
        <v>353</v>
      </c>
      <c r="G12325" s="17">
        <f>+E12325+E12326+E12327+E12328+E12329+E12330+E12331+E12332+E12333+E12334</f>
        <v>99.09</v>
      </c>
      <c r="H12325" s="17">
        <f>E12337+E12338+E12339+E12340+E12335+E12336</f>
        <v>61.469999999999992</v>
      </c>
      <c r="I12325" s="18">
        <f>+(G12325/4)/(H12325/3)</f>
        <v>1.2090043923865301</v>
      </c>
      <c r="J12325" s="21">
        <f>+(B12325-$K$1)/7</f>
        <v>35</v>
      </c>
    </row>
    <row r="12326" spans="1:10" ht="21.95" customHeight="1" x14ac:dyDescent="0.15">
      <c r="A12326" s="6" t="s">
        <v>328</v>
      </c>
      <c r="B12326" s="4" t="s">
        <v>77</v>
      </c>
      <c r="C12326" s="4" t="s">
        <v>271</v>
      </c>
      <c r="D12326" s="4" t="s">
        <v>323</v>
      </c>
      <c r="E12326" s="5">
        <v>6.13</v>
      </c>
    </row>
    <row r="12327" spans="1:10" ht="21.95" customHeight="1" x14ac:dyDescent="0.15">
      <c r="A12327" s="6" t="s">
        <v>328</v>
      </c>
      <c r="B12327" s="4" t="s">
        <v>77</v>
      </c>
      <c r="C12327" s="4" t="s">
        <v>271</v>
      </c>
      <c r="D12327" s="4" t="s">
        <v>277</v>
      </c>
      <c r="E12327" s="5">
        <v>6.19</v>
      </c>
    </row>
    <row r="12328" spans="1:10" ht="21.95" customHeight="1" x14ac:dyDescent="0.15">
      <c r="A12328" s="6" t="s">
        <v>328</v>
      </c>
      <c r="B12328" s="4" t="s">
        <v>77</v>
      </c>
      <c r="C12328" s="4" t="s">
        <v>271</v>
      </c>
      <c r="D12328" s="4" t="s">
        <v>275</v>
      </c>
      <c r="E12328" s="5">
        <v>10.57</v>
      </c>
    </row>
    <row r="12329" spans="1:10" ht="21.95" customHeight="1" x14ac:dyDescent="0.15">
      <c r="A12329" s="6" t="s">
        <v>328</v>
      </c>
      <c r="B12329" s="4" t="s">
        <v>77</v>
      </c>
      <c r="C12329" s="4" t="s">
        <v>271</v>
      </c>
      <c r="D12329" s="4" t="s">
        <v>275</v>
      </c>
      <c r="E12329" s="5">
        <v>8.91</v>
      </c>
    </row>
    <row r="12330" spans="1:10" ht="21.95" customHeight="1" x14ac:dyDescent="0.15">
      <c r="A12330" s="6" t="s">
        <v>328</v>
      </c>
      <c r="B12330" s="4" t="s">
        <v>183</v>
      </c>
      <c r="C12330" s="4" t="s">
        <v>271</v>
      </c>
      <c r="D12330" s="4" t="s">
        <v>279</v>
      </c>
      <c r="E12330" s="5">
        <v>12.62</v>
      </c>
    </row>
    <row r="12331" spans="1:10" ht="21.95" customHeight="1" x14ac:dyDescent="0.15">
      <c r="A12331" s="6" t="s">
        <v>328</v>
      </c>
      <c r="B12331" s="4" t="s">
        <v>183</v>
      </c>
      <c r="C12331" s="4" t="s">
        <v>271</v>
      </c>
      <c r="D12331" s="4" t="s">
        <v>323</v>
      </c>
      <c r="E12331" s="5">
        <v>16.78</v>
      </c>
    </row>
    <row r="12332" spans="1:10" ht="21.95" customHeight="1" x14ac:dyDescent="0.15">
      <c r="A12332" s="6" t="s">
        <v>328</v>
      </c>
      <c r="B12332" s="4" t="s">
        <v>183</v>
      </c>
      <c r="C12332" s="4" t="s">
        <v>271</v>
      </c>
      <c r="D12332" s="4" t="s">
        <v>277</v>
      </c>
      <c r="E12332" s="5">
        <v>4.6500000000000004</v>
      </c>
    </row>
    <row r="12333" spans="1:10" ht="21.95" customHeight="1" x14ac:dyDescent="0.15">
      <c r="A12333" s="6" t="s">
        <v>328</v>
      </c>
      <c r="B12333" s="4" t="s">
        <v>183</v>
      </c>
      <c r="C12333" s="4" t="s">
        <v>271</v>
      </c>
      <c r="D12333" s="4" t="s">
        <v>275</v>
      </c>
      <c r="E12333" s="5">
        <v>10.86</v>
      </c>
    </row>
    <row r="12334" spans="1:10" ht="21.95" customHeight="1" x14ac:dyDescent="0.15">
      <c r="A12334" s="6" t="s">
        <v>328</v>
      </c>
      <c r="B12334" s="4" t="s">
        <v>183</v>
      </c>
      <c r="C12334" s="4" t="s">
        <v>271</v>
      </c>
      <c r="D12334" s="4" t="s">
        <v>275</v>
      </c>
      <c r="E12334" s="5">
        <v>8.93</v>
      </c>
    </row>
    <row r="12335" spans="1:10" ht="21.95" customHeight="1" x14ac:dyDescent="0.15">
      <c r="A12335" s="6" t="s">
        <v>328</v>
      </c>
      <c r="B12335" s="4" t="s">
        <v>78</v>
      </c>
      <c r="C12335" s="4" t="s">
        <v>271</v>
      </c>
      <c r="D12335" s="4" t="s">
        <v>323</v>
      </c>
      <c r="E12335" s="5">
        <v>13.12</v>
      </c>
      <c r="F12335" t="s">
        <v>354</v>
      </c>
    </row>
    <row r="12336" spans="1:10" ht="21.95" customHeight="1" x14ac:dyDescent="0.15">
      <c r="A12336" s="6" t="s">
        <v>328</v>
      </c>
      <c r="B12336" s="4" t="s">
        <v>78</v>
      </c>
      <c r="C12336" s="4" t="s">
        <v>271</v>
      </c>
      <c r="D12336" s="4" t="s">
        <v>277</v>
      </c>
      <c r="E12336" s="5">
        <v>4.1399999999999997</v>
      </c>
    </row>
    <row r="12337" spans="1:6" ht="21.95" customHeight="1" x14ac:dyDescent="0.15">
      <c r="A12337" s="6" t="s">
        <v>328</v>
      </c>
      <c r="B12337" s="4" t="s">
        <v>78</v>
      </c>
      <c r="C12337" s="4" t="s">
        <v>271</v>
      </c>
      <c r="D12337" s="4" t="s">
        <v>275</v>
      </c>
      <c r="E12337" s="5">
        <v>12.01</v>
      </c>
    </row>
    <row r="12338" spans="1:6" ht="21.95" customHeight="1" x14ac:dyDescent="0.15">
      <c r="A12338" s="6" t="s">
        <v>328</v>
      </c>
      <c r="B12338" s="4" t="s">
        <v>184</v>
      </c>
      <c r="C12338" s="4" t="s">
        <v>271</v>
      </c>
      <c r="D12338" s="4" t="s">
        <v>323</v>
      </c>
      <c r="E12338" s="5">
        <v>12.87</v>
      </c>
    </row>
    <row r="12339" spans="1:6" ht="21.95" customHeight="1" x14ac:dyDescent="0.15">
      <c r="A12339" s="6" t="s">
        <v>328</v>
      </c>
      <c r="B12339" s="4" t="s">
        <v>184</v>
      </c>
      <c r="C12339" s="4" t="s">
        <v>271</v>
      </c>
      <c r="D12339" s="4" t="s">
        <v>277</v>
      </c>
      <c r="E12339" s="5">
        <v>7.14</v>
      </c>
    </row>
    <row r="12340" spans="1:6" ht="21.95" customHeight="1" x14ac:dyDescent="0.15">
      <c r="A12340" s="6" t="s">
        <v>328</v>
      </c>
      <c r="B12340" s="4" t="s">
        <v>184</v>
      </c>
      <c r="C12340" s="4" t="s">
        <v>271</v>
      </c>
      <c r="D12340" s="4" t="s">
        <v>275</v>
      </c>
      <c r="E12340" s="5">
        <v>12.19</v>
      </c>
    </row>
    <row r="12341" spans="1:6" ht="21.95" customHeight="1" x14ac:dyDescent="0.15">
      <c r="A12341" s="6" t="s">
        <v>328</v>
      </c>
      <c r="B12341" s="4" t="s">
        <v>185</v>
      </c>
      <c r="C12341" s="4" t="s">
        <v>271</v>
      </c>
      <c r="D12341" s="4" t="s">
        <v>279</v>
      </c>
      <c r="E12341" s="5">
        <v>10.29</v>
      </c>
      <c r="F12341" s="13" t="s">
        <v>353</v>
      </c>
    </row>
    <row r="12342" spans="1:6" ht="21.95" customHeight="1" x14ac:dyDescent="0.15">
      <c r="A12342" s="6" t="s">
        <v>328</v>
      </c>
      <c r="B12342" s="4" t="s">
        <v>185</v>
      </c>
      <c r="C12342" s="4" t="s">
        <v>271</v>
      </c>
      <c r="D12342" s="4" t="s">
        <v>323</v>
      </c>
      <c r="E12342" s="5">
        <v>16.61</v>
      </c>
      <c r="F12342" s="13"/>
    </row>
    <row r="12343" spans="1:6" ht="21.95" customHeight="1" x14ac:dyDescent="0.15">
      <c r="A12343" s="6" t="s">
        <v>328</v>
      </c>
      <c r="B12343" s="4" t="s">
        <v>185</v>
      </c>
      <c r="C12343" s="4" t="s">
        <v>271</v>
      </c>
      <c r="D12343" s="4" t="s">
        <v>277</v>
      </c>
      <c r="E12343" s="5">
        <v>11.85</v>
      </c>
      <c r="F12343" s="13"/>
    </row>
    <row r="12344" spans="1:6" ht="21.95" customHeight="1" x14ac:dyDescent="0.15">
      <c r="A12344" s="6" t="s">
        <v>328</v>
      </c>
      <c r="B12344" s="4" t="s">
        <v>185</v>
      </c>
      <c r="C12344" s="4" t="s">
        <v>271</v>
      </c>
      <c r="D12344" s="4" t="s">
        <v>275</v>
      </c>
      <c r="E12344" s="5">
        <v>11.03</v>
      </c>
      <c r="F12344" s="13"/>
    </row>
    <row r="12345" spans="1:6" ht="21.95" customHeight="1" x14ac:dyDescent="0.15">
      <c r="A12345" s="6" t="s">
        <v>328</v>
      </c>
      <c r="B12345" s="4" t="s">
        <v>185</v>
      </c>
      <c r="C12345" s="4" t="s">
        <v>271</v>
      </c>
      <c r="D12345" s="4" t="s">
        <v>275</v>
      </c>
      <c r="E12345" s="5">
        <v>8.9499999999999993</v>
      </c>
      <c r="F12345" s="13"/>
    </row>
    <row r="12346" spans="1:6" ht="21.95" customHeight="1" x14ac:dyDescent="0.15">
      <c r="A12346" s="6" t="s">
        <v>328</v>
      </c>
      <c r="B12346" s="4" t="s">
        <v>79</v>
      </c>
      <c r="C12346" s="4" t="s">
        <v>271</v>
      </c>
      <c r="D12346" s="4" t="s">
        <v>323</v>
      </c>
      <c r="E12346" s="5">
        <v>17.559999999999999</v>
      </c>
      <c r="F12346" s="13" t="s">
        <v>354</v>
      </c>
    </row>
    <row r="12347" spans="1:6" ht="21.95" customHeight="1" x14ac:dyDescent="0.15">
      <c r="A12347" s="6" t="s">
        <v>328</v>
      </c>
      <c r="B12347" s="4" t="s">
        <v>79</v>
      </c>
      <c r="C12347" s="4" t="s">
        <v>271</v>
      </c>
      <c r="D12347" s="4" t="s">
        <v>323</v>
      </c>
      <c r="E12347" s="5">
        <v>14.96</v>
      </c>
    </row>
    <row r="12348" spans="1:6" ht="21.95" customHeight="1" x14ac:dyDescent="0.15">
      <c r="A12348" s="6" t="s">
        <v>328</v>
      </c>
      <c r="B12348" s="4" t="s">
        <v>79</v>
      </c>
      <c r="C12348" s="4" t="s">
        <v>271</v>
      </c>
      <c r="D12348" s="4" t="s">
        <v>277</v>
      </c>
      <c r="E12348" s="5">
        <v>11.7</v>
      </c>
    </row>
    <row r="12349" spans="1:6" ht="21.95" customHeight="1" x14ac:dyDescent="0.15">
      <c r="A12349" s="6" t="s">
        <v>328</v>
      </c>
      <c r="B12349" s="4" t="s">
        <v>79</v>
      </c>
      <c r="C12349" s="4" t="s">
        <v>271</v>
      </c>
      <c r="D12349" s="4" t="s">
        <v>275</v>
      </c>
      <c r="E12349" s="5">
        <v>15.36</v>
      </c>
    </row>
    <row r="12350" spans="1:6" ht="21.95" customHeight="1" x14ac:dyDescent="0.15">
      <c r="A12350" s="6" t="s">
        <v>328</v>
      </c>
      <c r="B12350" s="4" t="s">
        <v>79</v>
      </c>
      <c r="C12350" s="4" t="s">
        <v>271</v>
      </c>
      <c r="D12350" s="4" t="s">
        <v>275</v>
      </c>
      <c r="E12350" s="5">
        <v>13.59</v>
      </c>
    </row>
    <row r="12351" spans="1:6" ht="21.95" customHeight="1" x14ac:dyDescent="0.15">
      <c r="A12351" s="6" t="s">
        <v>328</v>
      </c>
      <c r="B12351" s="4" t="s">
        <v>186</v>
      </c>
      <c r="C12351" s="4" t="s">
        <v>271</v>
      </c>
      <c r="D12351" s="4" t="s">
        <v>279</v>
      </c>
      <c r="E12351" s="5">
        <v>6.51</v>
      </c>
    </row>
    <row r="12352" spans="1:6" ht="21.95" customHeight="1" x14ac:dyDescent="0.15">
      <c r="A12352" s="6" t="s">
        <v>328</v>
      </c>
      <c r="B12352" s="4" t="s">
        <v>186</v>
      </c>
      <c r="C12352" s="4" t="s">
        <v>271</v>
      </c>
      <c r="D12352" s="4" t="s">
        <v>323</v>
      </c>
      <c r="E12352" s="5">
        <v>14.55</v>
      </c>
    </row>
    <row r="12353" spans="1:10" ht="21.95" customHeight="1" x14ac:dyDescent="0.15">
      <c r="A12353" s="6" t="s">
        <v>328</v>
      </c>
      <c r="B12353" s="4" t="s">
        <v>186</v>
      </c>
      <c r="C12353" s="4" t="s">
        <v>271</v>
      </c>
      <c r="D12353" s="4" t="s">
        <v>277</v>
      </c>
      <c r="E12353" s="5">
        <v>8.43</v>
      </c>
    </row>
    <row r="12354" spans="1:10" ht="21.95" customHeight="1" x14ac:dyDescent="0.15">
      <c r="A12354" s="6" t="s">
        <v>328</v>
      </c>
      <c r="B12354" s="4" t="s">
        <v>186</v>
      </c>
      <c r="C12354" s="4" t="s">
        <v>271</v>
      </c>
      <c r="D12354" s="4" t="s">
        <v>275</v>
      </c>
      <c r="E12354" s="5">
        <v>13.69</v>
      </c>
    </row>
    <row r="12355" spans="1:10" ht="21.95" customHeight="1" x14ac:dyDescent="0.15">
      <c r="A12355" s="6" t="s">
        <v>328</v>
      </c>
      <c r="B12355" s="4" t="s">
        <v>80</v>
      </c>
      <c r="C12355" s="4" t="s">
        <v>271</v>
      </c>
      <c r="D12355" s="4" t="s">
        <v>323</v>
      </c>
      <c r="E12355" s="5">
        <v>15.53</v>
      </c>
      <c r="F12355" t="s">
        <v>353</v>
      </c>
      <c r="G12355" s="17">
        <f>+E12355+E12356+E12357+E12358+E12359+E12360+E12361+E12362+E12363+E12364</f>
        <v>100.81</v>
      </c>
      <c r="H12355" s="17">
        <f>E12367+E12368+E12369+E12370+E12365+E12366</f>
        <v>58.760000000000005</v>
      </c>
      <c r="I12355" s="18">
        <f>+(G12355/4)/(H12355/3)</f>
        <v>1.286717154526889</v>
      </c>
      <c r="J12355" s="21">
        <f>+(B12355-$K$1)/7</f>
        <v>37</v>
      </c>
    </row>
    <row r="12356" spans="1:10" ht="21.95" customHeight="1" x14ac:dyDescent="0.15">
      <c r="A12356" s="6" t="s">
        <v>328</v>
      </c>
      <c r="B12356" s="4" t="s">
        <v>80</v>
      </c>
      <c r="C12356" s="4" t="s">
        <v>271</v>
      </c>
      <c r="D12356" s="4" t="s">
        <v>323</v>
      </c>
      <c r="E12356" s="5">
        <v>3.51</v>
      </c>
    </row>
    <row r="12357" spans="1:10" ht="21.95" customHeight="1" x14ac:dyDescent="0.15">
      <c r="A12357" s="6" t="s">
        <v>328</v>
      </c>
      <c r="B12357" s="4" t="s">
        <v>80</v>
      </c>
      <c r="C12357" s="4" t="s">
        <v>271</v>
      </c>
      <c r="D12357" s="4" t="s">
        <v>277</v>
      </c>
      <c r="E12357" s="5">
        <v>6.73</v>
      </c>
    </row>
    <row r="12358" spans="1:10" ht="21.95" customHeight="1" x14ac:dyDescent="0.15">
      <c r="A12358" s="6" t="s">
        <v>328</v>
      </c>
      <c r="B12358" s="4" t="s">
        <v>80</v>
      </c>
      <c r="C12358" s="4" t="s">
        <v>271</v>
      </c>
      <c r="D12358" s="4" t="s">
        <v>275</v>
      </c>
      <c r="E12358" s="5">
        <v>13.38</v>
      </c>
    </row>
    <row r="12359" spans="1:10" ht="21.95" customHeight="1" x14ac:dyDescent="0.15">
      <c r="A12359" s="6" t="s">
        <v>328</v>
      </c>
      <c r="B12359" s="4" t="s">
        <v>80</v>
      </c>
      <c r="C12359" s="4" t="s">
        <v>271</v>
      </c>
      <c r="D12359" s="4" t="s">
        <v>275</v>
      </c>
      <c r="E12359" s="5">
        <v>9.65</v>
      </c>
    </row>
    <row r="12360" spans="1:10" ht="21.95" customHeight="1" x14ac:dyDescent="0.15">
      <c r="A12360" s="9" t="s">
        <v>328</v>
      </c>
      <c r="B12360" s="4" t="s">
        <v>187</v>
      </c>
      <c r="C12360" s="4" t="s">
        <v>271</v>
      </c>
      <c r="D12360" s="4" t="s">
        <v>279</v>
      </c>
      <c r="E12360" s="5">
        <v>5.57</v>
      </c>
    </row>
    <row r="12361" spans="1:10" ht="21.95" customHeight="1" x14ac:dyDescent="0.15">
      <c r="A12361" s="6" t="s">
        <v>328</v>
      </c>
      <c r="B12361" s="4" t="s">
        <v>187</v>
      </c>
      <c r="C12361" s="4" t="s">
        <v>271</v>
      </c>
      <c r="D12361" s="4" t="s">
        <v>323</v>
      </c>
      <c r="E12361" s="5">
        <v>16.3</v>
      </c>
    </row>
    <row r="12362" spans="1:10" ht="21.95" customHeight="1" x14ac:dyDescent="0.15">
      <c r="A12362" s="6" t="s">
        <v>328</v>
      </c>
      <c r="B12362" s="4" t="s">
        <v>187</v>
      </c>
      <c r="C12362" s="4" t="s">
        <v>271</v>
      </c>
      <c r="D12362" s="4" t="s">
        <v>277</v>
      </c>
      <c r="E12362" s="5">
        <v>10.28</v>
      </c>
    </row>
    <row r="12363" spans="1:10" ht="21.95" customHeight="1" x14ac:dyDescent="0.15">
      <c r="A12363" s="6" t="s">
        <v>328</v>
      </c>
      <c r="B12363" s="4" t="s">
        <v>187</v>
      </c>
      <c r="C12363" s="4" t="s">
        <v>271</v>
      </c>
      <c r="D12363" s="4" t="s">
        <v>275</v>
      </c>
      <c r="E12363" s="5">
        <v>12.33</v>
      </c>
    </row>
    <row r="12364" spans="1:10" ht="21.95" customHeight="1" x14ac:dyDescent="0.15">
      <c r="A12364" s="6" t="s">
        <v>328</v>
      </c>
      <c r="B12364" s="4" t="s">
        <v>187</v>
      </c>
      <c r="C12364" s="4" t="s">
        <v>271</v>
      </c>
      <c r="D12364" s="4" t="s">
        <v>275</v>
      </c>
      <c r="E12364" s="5">
        <v>7.53</v>
      </c>
    </row>
    <row r="12365" spans="1:10" ht="21.95" customHeight="1" x14ac:dyDescent="0.15">
      <c r="A12365" s="6" t="s">
        <v>328</v>
      </c>
      <c r="B12365" s="4" t="s">
        <v>81</v>
      </c>
      <c r="C12365" s="4" t="s">
        <v>271</v>
      </c>
      <c r="D12365" s="4" t="s">
        <v>323</v>
      </c>
      <c r="E12365" s="5">
        <v>12.19</v>
      </c>
      <c r="F12365" t="s">
        <v>354</v>
      </c>
    </row>
    <row r="12366" spans="1:10" ht="21.95" customHeight="1" x14ac:dyDescent="0.15">
      <c r="A12366" s="6" t="s">
        <v>328</v>
      </c>
      <c r="B12366" s="4" t="s">
        <v>81</v>
      </c>
      <c r="C12366" s="4" t="s">
        <v>271</v>
      </c>
      <c r="D12366" s="4" t="s">
        <v>277</v>
      </c>
      <c r="E12366" s="5">
        <v>4.0199999999999996</v>
      </c>
    </row>
    <row r="12367" spans="1:10" ht="21.95" customHeight="1" x14ac:dyDescent="0.15">
      <c r="A12367" s="6" t="s">
        <v>328</v>
      </c>
      <c r="B12367" s="4" t="s">
        <v>81</v>
      </c>
      <c r="C12367" s="4" t="s">
        <v>271</v>
      </c>
      <c r="D12367" s="4" t="s">
        <v>275</v>
      </c>
      <c r="E12367" s="5">
        <v>11.54</v>
      </c>
    </row>
    <row r="12368" spans="1:10" ht="21.95" customHeight="1" x14ac:dyDescent="0.15">
      <c r="A12368" s="6" t="s">
        <v>328</v>
      </c>
      <c r="B12368" s="4" t="s">
        <v>188</v>
      </c>
      <c r="C12368" s="4" t="s">
        <v>271</v>
      </c>
      <c r="D12368" s="4" t="s">
        <v>323</v>
      </c>
      <c r="E12368" s="5">
        <v>12.03</v>
      </c>
    </row>
    <row r="12369" spans="1:10" ht="21.95" customHeight="1" x14ac:dyDescent="0.15">
      <c r="A12369" s="6" t="s">
        <v>328</v>
      </c>
      <c r="B12369" s="4" t="s">
        <v>188</v>
      </c>
      <c r="C12369" s="4" t="s">
        <v>271</v>
      </c>
      <c r="D12369" s="4" t="s">
        <v>277</v>
      </c>
      <c r="E12369" s="5">
        <v>6.92</v>
      </c>
    </row>
    <row r="12370" spans="1:10" ht="21.95" customHeight="1" x14ac:dyDescent="0.15">
      <c r="A12370" s="6" t="s">
        <v>328</v>
      </c>
      <c r="B12370" s="4" t="s">
        <v>188</v>
      </c>
      <c r="C12370" s="4" t="s">
        <v>271</v>
      </c>
      <c r="D12370" s="4" t="s">
        <v>275</v>
      </c>
      <c r="E12370" s="5">
        <v>12.06</v>
      </c>
    </row>
    <row r="12371" spans="1:10" ht="21.95" customHeight="1" x14ac:dyDescent="0.15">
      <c r="A12371" s="6" t="s">
        <v>328</v>
      </c>
      <c r="B12371" s="4" t="s">
        <v>82</v>
      </c>
      <c r="C12371" s="4" t="s">
        <v>271</v>
      </c>
      <c r="D12371" s="4" t="s">
        <v>323</v>
      </c>
      <c r="E12371" s="5">
        <v>13.23</v>
      </c>
      <c r="F12371" t="s">
        <v>353</v>
      </c>
      <c r="G12371" s="17">
        <f>+E12371+E12372+E12373+E12374+E12375+E12376+E12377+E12378+E12379+E12380</f>
        <v>97.210000000000008</v>
      </c>
      <c r="H12371" s="17">
        <f>E12383+E12384+E12385+E12386+E12381+E12382</f>
        <v>55.69</v>
      </c>
      <c r="I12371" s="18">
        <f>+(G12371/4)/(H12371/3)</f>
        <v>1.3091668163045431</v>
      </c>
      <c r="J12371" s="21">
        <f>+(B12371-$K$1)/7</f>
        <v>38</v>
      </c>
    </row>
    <row r="12372" spans="1:10" ht="21.95" customHeight="1" x14ac:dyDescent="0.15">
      <c r="A12372" s="6" t="s">
        <v>328</v>
      </c>
      <c r="B12372" s="4" t="s">
        <v>82</v>
      </c>
      <c r="C12372" s="4" t="s">
        <v>271</v>
      </c>
      <c r="D12372" s="4" t="s">
        <v>323</v>
      </c>
      <c r="E12372" s="5">
        <v>5.65</v>
      </c>
    </row>
    <row r="12373" spans="1:10" ht="21.95" customHeight="1" x14ac:dyDescent="0.15">
      <c r="A12373" s="6" t="s">
        <v>328</v>
      </c>
      <c r="B12373" s="4" t="s">
        <v>82</v>
      </c>
      <c r="C12373" s="4" t="s">
        <v>271</v>
      </c>
      <c r="D12373" s="4" t="s">
        <v>277</v>
      </c>
      <c r="E12373" s="5">
        <v>6.67</v>
      </c>
    </row>
    <row r="12374" spans="1:10" ht="21.95" customHeight="1" x14ac:dyDescent="0.15">
      <c r="A12374" s="6" t="s">
        <v>328</v>
      </c>
      <c r="B12374" s="4" t="s">
        <v>82</v>
      </c>
      <c r="C12374" s="4" t="s">
        <v>271</v>
      </c>
      <c r="D12374" s="4" t="s">
        <v>275</v>
      </c>
      <c r="E12374" s="5">
        <v>10.74</v>
      </c>
    </row>
    <row r="12375" spans="1:10" ht="21.95" customHeight="1" x14ac:dyDescent="0.15">
      <c r="A12375" s="6" t="s">
        <v>328</v>
      </c>
      <c r="B12375" s="4" t="s">
        <v>82</v>
      </c>
      <c r="C12375" s="4" t="s">
        <v>271</v>
      </c>
      <c r="D12375" s="4" t="s">
        <v>275</v>
      </c>
      <c r="E12375" s="5">
        <v>8.4499999999999993</v>
      </c>
    </row>
    <row r="12376" spans="1:10" ht="21.95" customHeight="1" x14ac:dyDescent="0.15">
      <c r="A12376" s="6" t="s">
        <v>328</v>
      </c>
      <c r="B12376" s="4" t="s">
        <v>189</v>
      </c>
      <c r="C12376" s="4" t="s">
        <v>271</v>
      </c>
      <c r="D12376" s="4" t="s">
        <v>279</v>
      </c>
      <c r="E12376" s="5">
        <v>8.92</v>
      </c>
    </row>
    <row r="12377" spans="1:10" ht="21.95" customHeight="1" x14ac:dyDescent="0.15">
      <c r="A12377" s="6" t="s">
        <v>328</v>
      </c>
      <c r="B12377" s="4" t="s">
        <v>189</v>
      </c>
      <c r="C12377" s="4" t="s">
        <v>271</v>
      </c>
      <c r="D12377" s="4" t="s">
        <v>323</v>
      </c>
      <c r="E12377" s="5">
        <v>15.68</v>
      </c>
    </row>
    <row r="12378" spans="1:10" ht="21.95" customHeight="1" x14ac:dyDescent="0.15">
      <c r="A12378" s="6" t="s">
        <v>328</v>
      </c>
      <c r="B12378" s="4" t="s">
        <v>189</v>
      </c>
      <c r="C12378" s="4" t="s">
        <v>271</v>
      </c>
      <c r="D12378" s="4" t="s">
        <v>277</v>
      </c>
      <c r="E12378" s="5">
        <v>9.7899999999999991</v>
      </c>
    </row>
    <row r="12379" spans="1:10" ht="21.95" customHeight="1" x14ac:dyDescent="0.15">
      <c r="A12379" s="6" t="s">
        <v>328</v>
      </c>
      <c r="B12379" s="4" t="s">
        <v>189</v>
      </c>
      <c r="C12379" s="4" t="s">
        <v>271</v>
      </c>
      <c r="D12379" s="4" t="s">
        <v>275</v>
      </c>
      <c r="E12379" s="5">
        <v>9.65</v>
      </c>
    </row>
    <row r="12380" spans="1:10" ht="21.95" customHeight="1" x14ac:dyDescent="0.15">
      <c r="A12380" s="6" t="s">
        <v>328</v>
      </c>
      <c r="B12380" s="4" t="s">
        <v>189</v>
      </c>
      <c r="C12380" s="4" t="s">
        <v>271</v>
      </c>
      <c r="D12380" s="4" t="s">
        <v>275</v>
      </c>
      <c r="E12380" s="5">
        <v>8.43</v>
      </c>
    </row>
    <row r="12381" spans="1:10" ht="21.95" customHeight="1" x14ac:dyDescent="0.15">
      <c r="A12381" s="6" t="s">
        <v>328</v>
      </c>
      <c r="B12381" s="4" t="s">
        <v>83</v>
      </c>
      <c r="C12381" s="4" t="s">
        <v>271</v>
      </c>
      <c r="D12381" s="4" t="s">
        <v>323</v>
      </c>
      <c r="E12381" s="5">
        <v>10.92</v>
      </c>
      <c r="F12381" t="s">
        <v>354</v>
      </c>
    </row>
    <row r="12382" spans="1:10" ht="21.95" customHeight="1" x14ac:dyDescent="0.15">
      <c r="A12382" s="6" t="s">
        <v>328</v>
      </c>
      <c r="B12382" s="4" t="s">
        <v>83</v>
      </c>
      <c r="C12382" s="4" t="s">
        <v>271</v>
      </c>
      <c r="D12382" s="4" t="s">
        <v>277</v>
      </c>
      <c r="E12382" s="5">
        <v>3.98</v>
      </c>
    </row>
    <row r="12383" spans="1:10" ht="21.95" customHeight="1" x14ac:dyDescent="0.15">
      <c r="A12383" s="6" t="s">
        <v>328</v>
      </c>
      <c r="B12383" s="4" t="s">
        <v>83</v>
      </c>
      <c r="C12383" s="4" t="s">
        <v>271</v>
      </c>
      <c r="D12383" s="4" t="s">
        <v>275</v>
      </c>
      <c r="E12383" s="5">
        <v>10.050000000000001</v>
      </c>
    </row>
    <row r="12384" spans="1:10" ht="21.95" customHeight="1" x14ac:dyDescent="0.15">
      <c r="A12384" s="6" t="s">
        <v>328</v>
      </c>
      <c r="B12384" s="4" t="s">
        <v>190</v>
      </c>
      <c r="C12384" s="4" t="s">
        <v>271</v>
      </c>
      <c r="D12384" s="4" t="s">
        <v>323</v>
      </c>
      <c r="E12384" s="5">
        <v>13.27</v>
      </c>
    </row>
    <row r="12385" spans="1:10" ht="21.95" customHeight="1" x14ac:dyDescent="0.15">
      <c r="A12385" s="6" t="s">
        <v>328</v>
      </c>
      <c r="B12385" s="4" t="s">
        <v>190</v>
      </c>
      <c r="C12385" s="4" t="s">
        <v>271</v>
      </c>
      <c r="D12385" s="4" t="s">
        <v>277</v>
      </c>
      <c r="E12385" s="5">
        <v>6.48</v>
      </c>
    </row>
    <row r="12386" spans="1:10" ht="21.95" customHeight="1" x14ac:dyDescent="0.15">
      <c r="A12386" s="6" t="s">
        <v>328</v>
      </c>
      <c r="B12386" s="4" t="s">
        <v>190</v>
      </c>
      <c r="C12386" s="4" t="s">
        <v>271</v>
      </c>
      <c r="D12386" s="4" t="s">
        <v>275</v>
      </c>
      <c r="E12386" s="5">
        <v>10.99</v>
      </c>
    </row>
    <row r="12387" spans="1:10" ht="21.95" customHeight="1" x14ac:dyDescent="0.15">
      <c r="A12387" s="6" t="s">
        <v>328</v>
      </c>
      <c r="B12387" s="4" t="s">
        <v>84</v>
      </c>
      <c r="C12387" s="4" t="s">
        <v>271</v>
      </c>
      <c r="D12387" s="4" t="s">
        <v>323</v>
      </c>
      <c r="E12387" s="5">
        <v>9.66</v>
      </c>
      <c r="F12387" t="s">
        <v>353</v>
      </c>
      <c r="G12387" s="17">
        <f>+E12387+E12388+E12389+E12390+E12391+E12392+E12393+E12394+E12395+E12396+E12397</f>
        <v>104.57000000000001</v>
      </c>
      <c r="H12387" s="17">
        <f>E12399+E12400+E12401+E12402+E12403+E12398</f>
        <v>58.21</v>
      </c>
      <c r="I12387" s="18">
        <f>+(G12387/4)/(H12387/3)</f>
        <v>1.3473200481017009</v>
      </c>
      <c r="J12387" s="21">
        <f>+(B12387-$K$1)/7</f>
        <v>39</v>
      </c>
    </row>
    <row r="12388" spans="1:10" ht="21.95" customHeight="1" x14ac:dyDescent="0.15">
      <c r="A12388" s="6" t="s">
        <v>328</v>
      </c>
      <c r="B12388" s="4" t="s">
        <v>84</v>
      </c>
      <c r="C12388" s="4" t="s">
        <v>271</v>
      </c>
      <c r="D12388" s="4" t="s">
        <v>323</v>
      </c>
      <c r="E12388" s="5">
        <v>10.38</v>
      </c>
    </row>
    <row r="12389" spans="1:10" ht="21.95" customHeight="1" x14ac:dyDescent="0.15">
      <c r="A12389" s="6" t="s">
        <v>328</v>
      </c>
      <c r="B12389" s="4" t="s">
        <v>84</v>
      </c>
      <c r="C12389" s="4" t="s">
        <v>271</v>
      </c>
      <c r="D12389" s="4" t="s">
        <v>277</v>
      </c>
      <c r="E12389" s="5">
        <v>7.51</v>
      </c>
    </row>
    <row r="12390" spans="1:10" ht="21.95" customHeight="1" x14ac:dyDescent="0.15">
      <c r="A12390" s="6" t="s">
        <v>328</v>
      </c>
      <c r="B12390" s="4" t="s">
        <v>84</v>
      </c>
      <c r="C12390" s="4" t="s">
        <v>271</v>
      </c>
      <c r="D12390" s="4" t="s">
        <v>275</v>
      </c>
      <c r="E12390" s="5">
        <v>12.15</v>
      </c>
    </row>
    <row r="12391" spans="1:10" ht="21.95" customHeight="1" x14ac:dyDescent="0.15">
      <c r="A12391" s="6" t="s">
        <v>328</v>
      </c>
      <c r="B12391" s="4" t="s">
        <v>84</v>
      </c>
      <c r="C12391" s="4" t="s">
        <v>271</v>
      </c>
      <c r="D12391" s="4" t="s">
        <v>275</v>
      </c>
      <c r="E12391" s="5">
        <v>8.99</v>
      </c>
    </row>
    <row r="12392" spans="1:10" ht="21.95" customHeight="1" x14ac:dyDescent="0.15">
      <c r="A12392" s="6" t="s">
        <v>328</v>
      </c>
      <c r="B12392" s="4" t="s">
        <v>191</v>
      </c>
      <c r="C12392" s="4" t="s">
        <v>271</v>
      </c>
      <c r="D12392" s="4" t="s">
        <v>279</v>
      </c>
      <c r="E12392" s="5">
        <v>9.65</v>
      </c>
    </row>
    <row r="12393" spans="1:10" ht="21.95" customHeight="1" x14ac:dyDescent="0.15">
      <c r="A12393" s="6" t="s">
        <v>328</v>
      </c>
      <c r="B12393" s="4" t="s">
        <v>191</v>
      </c>
      <c r="C12393" s="4" t="s">
        <v>271</v>
      </c>
      <c r="D12393" s="4" t="s">
        <v>323</v>
      </c>
      <c r="E12393" s="5">
        <v>12.18</v>
      </c>
    </row>
    <row r="12394" spans="1:10" ht="21.95" customHeight="1" x14ac:dyDescent="0.15">
      <c r="A12394" s="6" t="s">
        <v>328</v>
      </c>
      <c r="B12394" s="4" t="s">
        <v>191</v>
      </c>
      <c r="C12394" s="4" t="s">
        <v>271</v>
      </c>
      <c r="D12394" s="4" t="s">
        <v>323</v>
      </c>
      <c r="E12394" s="5">
        <v>5.67</v>
      </c>
    </row>
    <row r="12395" spans="1:10" ht="21.95" customHeight="1" x14ac:dyDescent="0.15">
      <c r="A12395" s="6" t="s">
        <v>328</v>
      </c>
      <c r="B12395" s="4" t="s">
        <v>191</v>
      </c>
      <c r="C12395" s="4" t="s">
        <v>271</v>
      </c>
      <c r="D12395" s="4" t="s">
        <v>277</v>
      </c>
      <c r="E12395" s="5">
        <v>9.84</v>
      </c>
    </row>
    <row r="12396" spans="1:10" ht="21.95" customHeight="1" x14ac:dyDescent="0.15">
      <c r="A12396" s="6" t="s">
        <v>328</v>
      </c>
      <c r="B12396" s="4" t="s">
        <v>191</v>
      </c>
      <c r="C12396" s="4" t="s">
        <v>271</v>
      </c>
      <c r="D12396" s="4" t="s">
        <v>275</v>
      </c>
      <c r="E12396" s="5">
        <v>12.7</v>
      </c>
    </row>
    <row r="12397" spans="1:10" ht="21.95" customHeight="1" x14ac:dyDescent="0.15">
      <c r="A12397" s="6" t="s">
        <v>328</v>
      </c>
      <c r="B12397" s="4" t="s">
        <v>191</v>
      </c>
      <c r="C12397" s="4" t="s">
        <v>271</v>
      </c>
      <c r="D12397" s="4" t="s">
        <v>275</v>
      </c>
      <c r="E12397" s="5">
        <v>5.84</v>
      </c>
    </row>
    <row r="12398" spans="1:10" ht="21.95" customHeight="1" x14ac:dyDescent="0.15">
      <c r="A12398" s="6" t="s">
        <v>328</v>
      </c>
      <c r="B12398" s="4" t="s">
        <v>85</v>
      </c>
      <c r="C12398" s="4" t="s">
        <v>271</v>
      </c>
      <c r="D12398" s="4" t="s">
        <v>323</v>
      </c>
      <c r="E12398" s="5">
        <v>11.49</v>
      </c>
      <c r="F12398" t="s">
        <v>354</v>
      </c>
    </row>
    <row r="12399" spans="1:10" ht="21.95" customHeight="1" x14ac:dyDescent="0.15">
      <c r="A12399" s="6" t="s">
        <v>328</v>
      </c>
      <c r="B12399" s="4" t="s">
        <v>85</v>
      </c>
      <c r="C12399" s="4" t="s">
        <v>271</v>
      </c>
      <c r="D12399" s="4" t="s">
        <v>277</v>
      </c>
      <c r="E12399" s="5">
        <v>4.78</v>
      </c>
    </row>
    <row r="12400" spans="1:10" ht="21.95" customHeight="1" x14ac:dyDescent="0.15">
      <c r="A12400" s="6" t="s">
        <v>328</v>
      </c>
      <c r="B12400" s="4" t="s">
        <v>85</v>
      </c>
      <c r="C12400" s="4" t="s">
        <v>271</v>
      </c>
      <c r="D12400" s="4" t="s">
        <v>275</v>
      </c>
      <c r="E12400" s="5">
        <v>10.61</v>
      </c>
    </row>
    <row r="12401" spans="1:10" ht="21.95" customHeight="1" x14ac:dyDescent="0.15">
      <c r="A12401" s="6" t="s">
        <v>328</v>
      </c>
      <c r="B12401" s="4" t="s">
        <v>192</v>
      </c>
      <c r="C12401" s="4" t="s">
        <v>271</v>
      </c>
      <c r="D12401" s="4" t="s">
        <v>323</v>
      </c>
      <c r="E12401" s="5">
        <v>10.99</v>
      </c>
    </row>
    <row r="12402" spans="1:10" ht="21.95" customHeight="1" x14ac:dyDescent="0.15">
      <c r="A12402" s="6" t="s">
        <v>328</v>
      </c>
      <c r="B12402" s="4" t="s">
        <v>192</v>
      </c>
      <c r="C12402" s="4" t="s">
        <v>271</v>
      </c>
      <c r="D12402" s="4" t="s">
        <v>277</v>
      </c>
      <c r="E12402" s="5">
        <v>7.47</v>
      </c>
    </row>
    <row r="12403" spans="1:10" ht="21.95" customHeight="1" x14ac:dyDescent="0.15">
      <c r="A12403" s="6" t="s">
        <v>328</v>
      </c>
      <c r="B12403" s="4" t="s">
        <v>192</v>
      </c>
      <c r="C12403" s="4" t="s">
        <v>271</v>
      </c>
      <c r="D12403" s="4" t="s">
        <v>275</v>
      </c>
      <c r="E12403" s="5">
        <v>12.87</v>
      </c>
    </row>
    <row r="12404" spans="1:10" ht="21.95" customHeight="1" x14ac:dyDescent="0.15">
      <c r="A12404" s="6" t="s">
        <v>328</v>
      </c>
      <c r="B12404" s="4" t="s">
        <v>86</v>
      </c>
      <c r="C12404" s="4" t="s">
        <v>271</v>
      </c>
      <c r="D12404" s="4" t="s">
        <v>323</v>
      </c>
      <c r="E12404" s="5">
        <v>15.05</v>
      </c>
      <c r="F12404" t="s">
        <v>353</v>
      </c>
      <c r="G12404" s="17">
        <f>+E12404+E12405+E12406+E12407+E12408+E12409+E12410+E12411+E12412+E12413</f>
        <v>101.36000000000001</v>
      </c>
      <c r="H12404" s="17">
        <f>E12416+E12417+E12418+E12419+E12414+E12415</f>
        <v>61.019999999999996</v>
      </c>
      <c r="I12404" s="18">
        <f>+(G12404/4)/(H12404/3)</f>
        <v>1.2458210422812195</v>
      </c>
      <c r="J12404" s="21">
        <f>+(B12404-$K$1)/7</f>
        <v>40</v>
      </c>
    </row>
    <row r="12405" spans="1:10" ht="21.95" customHeight="1" x14ac:dyDescent="0.15">
      <c r="A12405" s="6" t="s">
        <v>328</v>
      </c>
      <c r="B12405" s="4" t="s">
        <v>86</v>
      </c>
      <c r="C12405" s="4" t="s">
        <v>271</v>
      </c>
      <c r="D12405" s="4" t="s">
        <v>323</v>
      </c>
      <c r="E12405" s="5">
        <v>4.07</v>
      </c>
    </row>
    <row r="12406" spans="1:10" ht="21.95" customHeight="1" x14ac:dyDescent="0.15">
      <c r="A12406" s="6" t="s">
        <v>328</v>
      </c>
      <c r="B12406" s="4" t="s">
        <v>86</v>
      </c>
      <c r="C12406" s="4" t="s">
        <v>271</v>
      </c>
      <c r="D12406" s="4" t="s">
        <v>277</v>
      </c>
      <c r="E12406" s="5">
        <v>6.37</v>
      </c>
    </row>
    <row r="12407" spans="1:10" ht="21.95" customHeight="1" x14ac:dyDescent="0.15">
      <c r="A12407" s="6" t="s">
        <v>328</v>
      </c>
      <c r="B12407" s="4" t="s">
        <v>86</v>
      </c>
      <c r="C12407" s="4" t="s">
        <v>271</v>
      </c>
      <c r="D12407" s="4" t="s">
        <v>275</v>
      </c>
      <c r="E12407" s="5">
        <v>12.32</v>
      </c>
    </row>
    <row r="12408" spans="1:10" ht="21.95" customHeight="1" x14ac:dyDescent="0.15">
      <c r="A12408" s="6" t="s">
        <v>328</v>
      </c>
      <c r="B12408" s="4" t="s">
        <v>86</v>
      </c>
      <c r="C12408" s="4" t="s">
        <v>271</v>
      </c>
      <c r="D12408" s="4" t="s">
        <v>275</v>
      </c>
      <c r="E12408" s="5">
        <v>9.8699999999999992</v>
      </c>
    </row>
    <row r="12409" spans="1:10" ht="21.95" customHeight="1" x14ac:dyDescent="0.15">
      <c r="A12409" s="6" t="s">
        <v>328</v>
      </c>
      <c r="B12409" s="4" t="s">
        <v>193</v>
      </c>
      <c r="C12409" s="4" t="s">
        <v>271</v>
      </c>
      <c r="D12409" s="4" t="s">
        <v>279</v>
      </c>
      <c r="E12409" s="5">
        <v>9.2200000000000006</v>
      </c>
    </row>
    <row r="12410" spans="1:10" ht="21.95" customHeight="1" x14ac:dyDescent="0.15">
      <c r="A12410" s="9" t="s">
        <v>328</v>
      </c>
      <c r="B12410" s="4" t="s">
        <v>193</v>
      </c>
      <c r="C12410" s="4" t="s">
        <v>271</v>
      </c>
      <c r="D12410" s="4" t="s">
        <v>323</v>
      </c>
      <c r="E12410" s="5">
        <v>16.05</v>
      </c>
    </row>
    <row r="12411" spans="1:10" ht="21.95" customHeight="1" x14ac:dyDescent="0.15">
      <c r="A12411" s="6" t="s">
        <v>328</v>
      </c>
      <c r="B12411" s="4" t="s">
        <v>193</v>
      </c>
      <c r="C12411" s="4" t="s">
        <v>271</v>
      </c>
      <c r="D12411" s="4" t="s">
        <v>277</v>
      </c>
      <c r="E12411" s="5">
        <v>9.65</v>
      </c>
    </row>
    <row r="12412" spans="1:10" ht="21.95" customHeight="1" x14ac:dyDescent="0.15">
      <c r="A12412" s="6" t="s">
        <v>328</v>
      </c>
      <c r="B12412" s="4" t="s">
        <v>193</v>
      </c>
      <c r="C12412" s="4" t="s">
        <v>271</v>
      </c>
      <c r="D12412" s="4" t="s">
        <v>275</v>
      </c>
      <c r="E12412" s="5">
        <v>12</v>
      </c>
    </row>
    <row r="12413" spans="1:10" ht="21.95" customHeight="1" x14ac:dyDescent="0.15">
      <c r="A12413" s="6" t="s">
        <v>328</v>
      </c>
      <c r="B12413" s="4" t="s">
        <v>193</v>
      </c>
      <c r="C12413" s="4" t="s">
        <v>271</v>
      </c>
      <c r="D12413" s="4" t="s">
        <v>275</v>
      </c>
      <c r="E12413" s="5">
        <v>6.76</v>
      </c>
    </row>
    <row r="12414" spans="1:10" ht="21.95" customHeight="1" x14ac:dyDescent="0.15">
      <c r="A12414" s="6" t="s">
        <v>328</v>
      </c>
      <c r="B12414" s="4" t="s">
        <v>87</v>
      </c>
      <c r="C12414" s="4" t="s">
        <v>271</v>
      </c>
      <c r="D12414" s="4" t="s">
        <v>323</v>
      </c>
      <c r="E12414" s="5">
        <v>11.9</v>
      </c>
      <c r="F12414" t="s">
        <v>354</v>
      </c>
    </row>
    <row r="12415" spans="1:10" ht="21.95" customHeight="1" x14ac:dyDescent="0.15">
      <c r="A12415" s="6" t="s">
        <v>328</v>
      </c>
      <c r="B12415" s="4" t="s">
        <v>87</v>
      </c>
      <c r="C12415" s="4" t="s">
        <v>271</v>
      </c>
      <c r="D12415" s="4" t="s">
        <v>277</v>
      </c>
      <c r="E12415" s="5">
        <v>3.97</v>
      </c>
    </row>
    <row r="12416" spans="1:10" ht="21.95" customHeight="1" x14ac:dyDescent="0.15">
      <c r="A12416" s="6" t="s">
        <v>328</v>
      </c>
      <c r="B12416" s="4" t="s">
        <v>87</v>
      </c>
      <c r="C12416" s="4" t="s">
        <v>271</v>
      </c>
      <c r="D12416" s="4" t="s">
        <v>275</v>
      </c>
      <c r="E12416" s="5">
        <v>11.61</v>
      </c>
    </row>
    <row r="12417" spans="1:6" ht="21.95" customHeight="1" x14ac:dyDescent="0.15">
      <c r="A12417" s="6" t="s">
        <v>328</v>
      </c>
      <c r="B12417" s="4" t="s">
        <v>194</v>
      </c>
      <c r="C12417" s="4" t="s">
        <v>271</v>
      </c>
      <c r="D12417" s="4" t="s">
        <v>323</v>
      </c>
      <c r="E12417" s="5">
        <v>13.61</v>
      </c>
    </row>
    <row r="12418" spans="1:6" ht="21.95" customHeight="1" x14ac:dyDescent="0.15">
      <c r="A12418" s="6" t="s">
        <v>328</v>
      </c>
      <c r="B12418" s="4" t="s">
        <v>194</v>
      </c>
      <c r="C12418" s="4" t="s">
        <v>271</v>
      </c>
      <c r="D12418" s="4" t="s">
        <v>277</v>
      </c>
      <c r="E12418" s="5">
        <v>6.72</v>
      </c>
    </row>
    <row r="12419" spans="1:6" ht="21.95" customHeight="1" x14ac:dyDescent="0.15">
      <c r="A12419" s="6" t="s">
        <v>328</v>
      </c>
      <c r="B12419" s="4" t="s">
        <v>194</v>
      </c>
      <c r="C12419" s="4" t="s">
        <v>271</v>
      </c>
      <c r="D12419" s="4" t="s">
        <v>275</v>
      </c>
      <c r="E12419" s="5">
        <v>13.21</v>
      </c>
    </row>
    <row r="12420" spans="1:6" ht="21.95" customHeight="1" x14ac:dyDescent="0.15">
      <c r="A12420" s="6" t="s">
        <v>328</v>
      </c>
      <c r="B12420" s="4" t="s">
        <v>195</v>
      </c>
      <c r="C12420" s="4" t="s">
        <v>271</v>
      </c>
      <c r="D12420" s="4" t="s">
        <v>279</v>
      </c>
      <c r="E12420" s="5">
        <v>3.84</v>
      </c>
      <c r="F12420" s="13" t="s">
        <v>353</v>
      </c>
    </row>
    <row r="12421" spans="1:6" ht="21.95" customHeight="1" x14ac:dyDescent="0.15">
      <c r="A12421" s="6" t="s">
        <v>328</v>
      </c>
      <c r="B12421" s="4" t="s">
        <v>195</v>
      </c>
      <c r="C12421" s="4" t="s">
        <v>271</v>
      </c>
      <c r="D12421" s="4" t="s">
        <v>323</v>
      </c>
      <c r="E12421" s="5">
        <v>15.65</v>
      </c>
      <c r="F12421" s="13"/>
    </row>
    <row r="12422" spans="1:6" ht="21.95" customHeight="1" x14ac:dyDescent="0.15">
      <c r="A12422" s="6" t="s">
        <v>328</v>
      </c>
      <c r="B12422" s="4" t="s">
        <v>195</v>
      </c>
      <c r="C12422" s="4" t="s">
        <v>271</v>
      </c>
      <c r="D12422" s="4" t="s">
        <v>277</v>
      </c>
      <c r="E12422" s="5">
        <v>8.6</v>
      </c>
      <c r="F12422" s="13"/>
    </row>
    <row r="12423" spans="1:6" ht="21.95" customHeight="1" x14ac:dyDescent="0.15">
      <c r="A12423" s="6" t="s">
        <v>328</v>
      </c>
      <c r="B12423" s="4" t="s">
        <v>195</v>
      </c>
      <c r="C12423" s="4" t="s">
        <v>271</v>
      </c>
      <c r="D12423" s="4" t="s">
        <v>275</v>
      </c>
      <c r="E12423" s="5">
        <v>9.3699999999999992</v>
      </c>
      <c r="F12423" s="13"/>
    </row>
    <row r="12424" spans="1:6" ht="21.95" customHeight="1" x14ac:dyDescent="0.15">
      <c r="A12424" s="6" t="s">
        <v>328</v>
      </c>
      <c r="B12424" s="4" t="s">
        <v>195</v>
      </c>
      <c r="C12424" s="4" t="s">
        <v>271</v>
      </c>
      <c r="D12424" s="4" t="s">
        <v>275</v>
      </c>
      <c r="E12424" s="5">
        <v>8.42</v>
      </c>
      <c r="F12424" s="13"/>
    </row>
    <row r="12425" spans="1:6" ht="21.95" customHeight="1" x14ac:dyDescent="0.15">
      <c r="A12425" s="6" t="s">
        <v>328</v>
      </c>
      <c r="B12425" s="4" t="s">
        <v>89</v>
      </c>
      <c r="C12425" s="4" t="s">
        <v>271</v>
      </c>
      <c r="D12425" s="4" t="s">
        <v>323</v>
      </c>
      <c r="E12425" s="5">
        <v>15.43</v>
      </c>
      <c r="F12425" s="13" t="s">
        <v>354</v>
      </c>
    </row>
    <row r="12426" spans="1:6" ht="21.95" customHeight="1" x14ac:dyDescent="0.15">
      <c r="A12426" s="6" t="s">
        <v>328</v>
      </c>
      <c r="B12426" s="4" t="s">
        <v>89</v>
      </c>
      <c r="C12426" s="4" t="s">
        <v>271</v>
      </c>
      <c r="D12426" s="4" t="s">
        <v>323</v>
      </c>
      <c r="E12426" s="5">
        <v>8.69</v>
      </c>
    </row>
    <row r="12427" spans="1:6" ht="21.95" customHeight="1" x14ac:dyDescent="0.15">
      <c r="A12427" s="6" t="s">
        <v>328</v>
      </c>
      <c r="B12427" s="4" t="s">
        <v>89</v>
      </c>
      <c r="C12427" s="4" t="s">
        <v>271</v>
      </c>
      <c r="D12427" s="4" t="s">
        <v>277</v>
      </c>
      <c r="E12427" s="5">
        <v>10.65</v>
      </c>
    </row>
    <row r="12428" spans="1:6" ht="21.95" customHeight="1" x14ac:dyDescent="0.15">
      <c r="A12428" s="6" t="s">
        <v>328</v>
      </c>
      <c r="B12428" s="4" t="s">
        <v>89</v>
      </c>
      <c r="C12428" s="4" t="s">
        <v>271</v>
      </c>
      <c r="D12428" s="4" t="s">
        <v>275</v>
      </c>
      <c r="E12428" s="5">
        <v>14.46</v>
      </c>
    </row>
    <row r="12429" spans="1:6" ht="21.95" customHeight="1" x14ac:dyDescent="0.15">
      <c r="A12429" s="6" t="s">
        <v>328</v>
      </c>
      <c r="B12429" s="4" t="s">
        <v>89</v>
      </c>
      <c r="C12429" s="4" t="s">
        <v>271</v>
      </c>
      <c r="D12429" s="4" t="s">
        <v>275</v>
      </c>
      <c r="E12429" s="5">
        <v>11.55</v>
      </c>
    </row>
    <row r="12430" spans="1:6" ht="21.95" customHeight="1" x14ac:dyDescent="0.15">
      <c r="A12430" s="6" t="s">
        <v>328</v>
      </c>
      <c r="B12430" s="4" t="s">
        <v>89</v>
      </c>
      <c r="C12430" s="4" t="s">
        <v>271</v>
      </c>
      <c r="D12430" s="4" t="s">
        <v>274</v>
      </c>
      <c r="E12430" s="5">
        <v>4.0999999999999996</v>
      </c>
    </row>
    <row r="12431" spans="1:6" ht="21.95" customHeight="1" x14ac:dyDescent="0.15">
      <c r="A12431" s="6" t="s">
        <v>328</v>
      </c>
      <c r="B12431" s="4" t="s">
        <v>196</v>
      </c>
      <c r="C12431" s="4" t="s">
        <v>271</v>
      </c>
      <c r="D12431" s="4" t="s">
        <v>323</v>
      </c>
      <c r="E12431" s="5">
        <v>12.46</v>
      </c>
    </row>
    <row r="12432" spans="1:6" ht="21.95" customHeight="1" x14ac:dyDescent="0.15">
      <c r="A12432" s="6" t="s">
        <v>328</v>
      </c>
      <c r="B12432" s="4" t="s">
        <v>196</v>
      </c>
      <c r="C12432" s="4" t="s">
        <v>271</v>
      </c>
      <c r="D12432" s="4" t="s">
        <v>277</v>
      </c>
      <c r="E12432" s="5">
        <v>6.23</v>
      </c>
    </row>
    <row r="12433" spans="1:10" ht="21.95" customHeight="1" x14ac:dyDescent="0.15">
      <c r="A12433" s="6" t="s">
        <v>328</v>
      </c>
      <c r="B12433" s="4" t="s">
        <v>196</v>
      </c>
      <c r="C12433" s="4" t="s">
        <v>271</v>
      </c>
      <c r="D12433" s="4" t="s">
        <v>275</v>
      </c>
      <c r="E12433" s="5">
        <v>11.23</v>
      </c>
    </row>
    <row r="12434" spans="1:10" ht="21.95" customHeight="1" x14ac:dyDescent="0.15">
      <c r="A12434" s="6" t="s">
        <v>328</v>
      </c>
      <c r="B12434" s="4" t="s">
        <v>90</v>
      </c>
      <c r="C12434" s="4" t="s">
        <v>271</v>
      </c>
      <c r="D12434" s="4" t="s">
        <v>323</v>
      </c>
      <c r="E12434" s="5">
        <v>16.57</v>
      </c>
      <c r="F12434" t="s">
        <v>353</v>
      </c>
      <c r="G12434" s="17">
        <f>+E12434+E12435+E12436+E12437+E12438+E12439+E12440+E12441+E12442</f>
        <v>95.039999999999992</v>
      </c>
      <c r="H12434" s="17">
        <f>E12446+E12447+E12448+E12449+E12443+E12444+E12445</f>
        <v>64.56</v>
      </c>
      <c r="I12434" s="18">
        <f>+(G12434/4)/(H12434/3)</f>
        <v>1.1040892193308549</v>
      </c>
      <c r="J12434" s="21">
        <f>+(B12434-$K$1)/7</f>
        <v>42</v>
      </c>
    </row>
    <row r="12435" spans="1:10" ht="21.95" customHeight="1" x14ac:dyDescent="0.15">
      <c r="A12435" s="6" t="s">
        <v>328</v>
      </c>
      <c r="B12435" s="4" t="s">
        <v>90</v>
      </c>
      <c r="C12435" s="4" t="s">
        <v>271</v>
      </c>
      <c r="D12435" s="4" t="s">
        <v>277</v>
      </c>
      <c r="E12435" s="5">
        <v>6.13</v>
      </c>
    </row>
    <row r="12436" spans="1:10" ht="21.95" customHeight="1" x14ac:dyDescent="0.15">
      <c r="A12436" s="6" t="s">
        <v>328</v>
      </c>
      <c r="B12436" s="4" t="s">
        <v>90</v>
      </c>
      <c r="C12436" s="4" t="s">
        <v>271</v>
      </c>
      <c r="D12436" s="4" t="s">
        <v>275</v>
      </c>
      <c r="E12436" s="5">
        <v>13.6</v>
      </c>
    </row>
    <row r="12437" spans="1:10" ht="21.95" customHeight="1" x14ac:dyDescent="0.15">
      <c r="A12437" s="6" t="s">
        <v>328</v>
      </c>
      <c r="B12437" s="4" t="s">
        <v>90</v>
      </c>
      <c r="C12437" s="4" t="s">
        <v>271</v>
      </c>
      <c r="D12437" s="4" t="s">
        <v>275</v>
      </c>
      <c r="E12437" s="5">
        <v>7.02</v>
      </c>
    </row>
    <row r="12438" spans="1:10" ht="21.95" customHeight="1" x14ac:dyDescent="0.15">
      <c r="A12438" s="6" t="s">
        <v>328</v>
      </c>
      <c r="B12438" s="4" t="s">
        <v>197</v>
      </c>
      <c r="C12438" s="4" t="s">
        <v>271</v>
      </c>
      <c r="D12438" s="4" t="s">
        <v>279</v>
      </c>
      <c r="E12438" s="5">
        <v>8.82</v>
      </c>
    </row>
    <row r="12439" spans="1:10" ht="21.95" customHeight="1" x14ac:dyDescent="0.15">
      <c r="A12439" s="6" t="s">
        <v>328</v>
      </c>
      <c r="B12439" s="4" t="s">
        <v>197</v>
      </c>
      <c r="C12439" s="4" t="s">
        <v>271</v>
      </c>
      <c r="D12439" s="4" t="s">
        <v>323</v>
      </c>
      <c r="E12439" s="5">
        <v>15.74</v>
      </c>
    </row>
    <row r="12440" spans="1:10" ht="21.95" customHeight="1" x14ac:dyDescent="0.15">
      <c r="A12440" s="6" t="s">
        <v>328</v>
      </c>
      <c r="B12440" s="4" t="s">
        <v>197</v>
      </c>
      <c r="C12440" s="4" t="s">
        <v>271</v>
      </c>
      <c r="D12440" s="4" t="s">
        <v>277</v>
      </c>
      <c r="E12440" s="5">
        <v>9.1300000000000008</v>
      </c>
    </row>
    <row r="12441" spans="1:10" ht="21.95" customHeight="1" x14ac:dyDescent="0.15">
      <c r="A12441" s="6" t="s">
        <v>328</v>
      </c>
      <c r="B12441" s="4" t="s">
        <v>197</v>
      </c>
      <c r="C12441" s="4" t="s">
        <v>271</v>
      </c>
      <c r="D12441" s="4" t="s">
        <v>275</v>
      </c>
      <c r="E12441" s="5">
        <v>6.91</v>
      </c>
    </row>
    <row r="12442" spans="1:10" ht="21.95" customHeight="1" x14ac:dyDescent="0.15">
      <c r="A12442" s="6" t="s">
        <v>328</v>
      </c>
      <c r="B12442" s="4" t="s">
        <v>197</v>
      </c>
      <c r="C12442" s="4" t="s">
        <v>271</v>
      </c>
      <c r="D12442" s="4" t="s">
        <v>275</v>
      </c>
      <c r="E12442" s="5">
        <v>11.12</v>
      </c>
    </row>
    <row r="12443" spans="1:10" ht="21.95" customHeight="1" x14ac:dyDescent="0.15">
      <c r="A12443" s="6" t="s">
        <v>328</v>
      </c>
      <c r="B12443" s="4" t="s">
        <v>91</v>
      </c>
      <c r="C12443" s="4" t="s">
        <v>271</v>
      </c>
      <c r="D12443" s="4" t="s">
        <v>323</v>
      </c>
      <c r="E12443" s="5">
        <v>12.24</v>
      </c>
      <c r="F12443" t="s">
        <v>354</v>
      </c>
    </row>
    <row r="12444" spans="1:10" ht="21.95" customHeight="1" x14ac:dyDescent="0.15">
      <c r="A12444" s="6" t="s">
        <v>328</v>
      </c>
      <c r="B12444" s="4" t="s">
        <v>91</v>
      </c>
      <c r="C12444" s="4" t="s">
        <v>271</v>
      </c>
      <c r="D12444" s="4" t="s">
        <v>277</v>
      </c>
      <c r="E12444" s="5">
        <v>3.98</v>
      </c>
    </row>
    <row r="12445" spans="1:10" ht="21.95" customHeight="1" x14ac:dyDescent="0.15">
      <c r="A12445" s="6" t="s">
        <v>328</v>
      </c>
      <c r="B12445" s="4" t="s">
        <v>91</v>
      </c>
      <c r="C12445" s="4" t="s">
        <v>271</v>
      </c>
      <c r="D12445" s="4" t="s">
        <v>275</v>
      </c>
      <c r="E12445" s="5">
        <v>12.79</v>
      </c>
    </row>
    <row r="12446" spans="1:10" ht="21.95" customHeight="1" x14ac:dyDescent="0.15">
      <c r="A12446" s="6" t="s">
        <v>328</v>
      </c>
      <c r="B12446" s="4" t="s">
        <v>198</v>
      </c>
      <c r="C12446" s="4" t="s">
        <v>271</v>
      </c>
      <c r="D12446" s="4" t="s">
        <v>279</v>
      </c>
      <c r="E12446" s="5">
        <v>5.61</v>
      </c>
    </row>
    <row r="12447" spans="1:10" ht="21.95" customHeight="1" x14ac:dyDescent="0.15">
      <c r="A12447" s="6" t="s">
        <v>328</v>
      </c>
      <c r="B12447" s="4" t="s">
        <v>198</v>
      </c>
      <c r="C12447" s="4" t="s">
        <v>271</v>
      </c>
      <c r="D12447" s="4" t="s">
        <v>323</v>
      </c>
      <c r="E12447" s="5">
        <v>12.46</v>
      </c>
    </row>
    <row r="12448" spans="1:10" ht="21.95" customHeight="1" x14ac:dyDescent="0.15">
      <c r="A12448" s="6" t="s">
        <v>328</v>
      </c>
      <c r="B12448" s="4" t="s">
        <v>198</v>
      </c>
      <c r="C12448" s="4" t="s">
        <v>271</v>
      </c>
      <c r="D12448" s="4" t="s">
        <v>277</v>
      </c>
      <c r="E12448" s="5">
        <v>6.23</v>
      </c>
    </row>
    <row r="12449" spans="1:10" ht="21.95" customHeight="1" x14ac:dyDescent="0.15">
      <c r="A12449" s="6" t="s">
        <v>328</v>
      </c>
      <c r="B12449" s="4" t="s">
        <v>198</v>
      </c>
      <c r="C12449" s="4" t="s">
        <v>271</v>
      </c>
      <c r="D12449" s="4" t="s">
        <v>275</v>
      </c>
      <c r="E12449" s="5">
        <v>11.25</v>
      </c>
    </row>
    <row r="12450" spans="1:10" ht="21.95" customHeight="1" x14ac:dyDescent="0.15">
      <c r="A12450" s="6" t="s">
        <v>328</v>
      </c>
      <c r="B12450" s="4" t="s">
        <v>92</v>
      </c>
      <c r="C12450" s="4" t="s">
        <v>271</v>
      </c>
      <c r="D12450" s="4" t="s">
        <v>323</v>
      </c>
      <c r="E12450" s="5">
        <v>12.25</v>
      </c>
      <c r="F12450" t="s">
        <v>353</v>
      </c>
      <c r="G12450" s="17">
        <f>+E12450+E12451+E12452+E12453+E12454+E12455+E12456+E12457+E12458+E12459</f>
        <v>94.4</v>
      </c>
      <c r="H12450" s="17">
        <f>E12462+E12463+E12464+E12465+E12466+E12460+E12461</f>
        <v>74.02000000000001</v>
      </c>
      <c r="I12450" s="18">
        <f>+(G12450/4)/(H12450/3)</f>
        <v>0.95649824371791403</v>
      </c>
      <c r="J12450" s="21">
        <f>+(B12450-$K$1)/7</f>
        <v>43</v>
      </c>
    </row>
    <row r="12451" spans="1:10" ht="21.95" customHeight="1" x14ac:dyDescent="0.15">
      <c r="A12451" s="6" t="s">
        <v>328</v>
      </c>
      <c r="B12451" s="4" t="s">
        <v>92</v>
      </c>
      <c r="C12451" s="4" t="s">
        <v>271</v>
      </c>
      <c r="D12451" s="4" t="s">
        <v>323</v>
      </c>
      <c r="E12451" s="5">
        <v>6</v>
      </c>
    </row>
    <row r="12452" spans="1:10" ht="21.95" customHeight="1" x14ac:dyDescent="0.15">
      <c r="A12452" s="6" t="s">
        <v>328</v>
      </c>
      <c r="B12452" s="4" t="s">
        <v>92</v>
      </c>
      <c r="C12452" s="4" t="s">
        <v>271</v>
      </c>
      <c r="D12452" s="4" t="s">
        <v>277</v>
      </c>
      <c r="E12452" s="5">
        <v>6.54</v>
      </c>
    </row>
    <row r="12453" spans="1:10" ht="21.95" customHeight="1" x14ac:dyDescent="0.15">
      <c r="A12453" s="6" t="s">
        <v>328</v>
      </c>
      <c r="B12453" s="4" t="s">
        <v>92</v>
      </c>
      <c r="C12453" s="4" t="s">
        <v>271</v>
      </c>
      <c r="D12453" s="4" t="s">
        <v>275</v>
      </c>
      <c r="E12453" s="5">
        <v>10.53</v>
      </c>
    </row>
    <row r="12454" spans="1:10" ht="21.95" customHeight="1" x14ac:dyDescent="0.15">
      <c r="A12454" s="6" t="s">
        <v>328</v>
      </c>
      <c r="B12454" s="4" t="s">
        <v>92</v>
      </c>
      <c r="C12454" s="4" t="s">
        <v>271</v>
      </c>
      <c r="D12454" s="4" t="s">
        <v>275</v>
      </c>
      <c r="E12454" s="5">
        <v>8.66</v>
      </c>
    </row>
    <row r="12455" spans="1:10" ht="21.95" customHeight="1" x14ac:dyDescent="0.15">
      <c r="A12455" s="6" t="s">
        <v>328</v>
      </c>
      <c r="B12455" s="4" t="s">
        <v>199</v>
      </c>
      <c r="C12455" s="4" t="s">
        <v>271</v>
      </c>
      <c r="D12455" s="4" t="s">
        <v>279</v>
      </c>
      <c r="E12455" s="5">
        <v>8.27</v>
      </c>
    </row>
    <row r="12456" spans="1:10" ht="21.95" customHeight="1" x14ac:dyDescent="0.15">
      <c r="A12456" s="9" t="s">
        <v>328</v>
      </c>
      <c r="B12456" s="4" t="s">
        <v>199</v>
      </c>
      <c r="C12456" s="4" t="s">
        <v>271</v>
      </c>
      <c r="D12456" s="4" t="s">
        <v>323</v>
      </c>
      <c r="E12456" s="5">
        <v>14.98</v>
      </c>
    </row>
    <row r="12457" spans="1:10" ht="21.95" customHeight="1" x14ac:dyDescent="0.15">
      <c r="A12457" s="6" t="s">
        <v>328</v>
      </c>
      <c r="B12457" s="4" t="s">
        <v>199</v>
      </c>
      <c r="C12457" s="4" t="s">
        <v>271</v>
      </c>
      <c r="D12457" s="4" t="s">
        <v>277</v>
      </c>
      <c r="E12457" s="5">
        <v>7.81</v>
      </c>
    </row>
    <row r="12458" spans="1:10" ht="21.95" customHeight="1" x14ac:dyDescent="0.15">
      <c r="A12458" s="6" t="s">
        <v>328</v>
      </c>
      <c r="B12458" s="4" t="s">
        <v>199</v>
      </c>
      <c r="C12458" s="4" t="s">
        <v>271</v>
      </c>
      <c r="D12458" s="4" t="s">
        <v>275</v>
      </c>
      <c r="E12458" s="5">
        <v>7.84</v>
      </c>
    </row>
    <row r="12459" spans="1:10" ht="21.95" customHeight="1" x14ac:dyDescent="0.15">
      <c r="A12459" s="6" t="s">
        <v>328</v>
      </c>
      <c r="B12459" s="4" t="s">
        <v>199</v>
      </c>
      <c r="C12459" s="4" t="s">
        <v>271</v>
      </c>
      <c r="D12459" s="4" t="s">
        <v>275</v>
      </c>
      <c r="E12459" s="5">
        <v>11.52</v>
      </c>
    </row>
    <row r="12460" spans="1:10" ht="21.95" customHeight="1" x14ac:dyDescent="0.15">
      <c r="A12460" s="6" t="s">
        <v>328</v>
      </c>
      <c r="B12460" s="4" t="s">
        <v>93</v>
      </c>
      <c r="C12460" s="4" t="s">
        <v>271</v>
      </c>
      <c r="D12460" s="4" t="s">
        <v>323</v>
      </c>
      <c r="E12460" s="5">
        <v>11.87</v>
      </c>
      <c r="F12460" t="s">
        <v>354</v>
      </c>
    </row>
    <row r="12461" spans="1:10" ht="21.95" customHeight="1" x14ac:dyDescent="0.15">
      <c r="A12461" s="6" t="s">
        <v>328</v>
      </c>
      <c r="B12461" s="4" t="s">
        <v>93</v>
      </c>
      <c r="C12461" s="4" t="s">
        <v>271</v>
      </c>
      <c r="D12461" s="4" t="s">
        <v>277</v>
      </c>
      <c r="E12461" s="5">
        <v>4.09</v>
      </c>
    </row>
    <row r="12462" spans="1:10" ht="21.95" customHeight="1" x14ac:dyDescent="0.15">
      <c r="A12462" s="6" t="s">
        <v>328</v>
      </c>
      <c r="B12462" s="4" t="s">
        <v>93</v>
      </c>
      <c r="C12462" s="4" t="s">
        <v>271</v>
      </c>
      <c r="D12462" s="4" t="s">
        <v>275</v>
      </c>
      <c r="E12462" s="5">
        <v>11.21</v>
      </c>
    </row>
    <row r="12463" spans="1:10" ht="21.95" customHeight="1" x14ac:dyDescent="0.15">
      <c r="A12463" s="6" t="s">
        <v>328</v>
      </c>
      <c r="B12463" s="4" t="s">
        <v>201</v>
      </c>
      <c r="C12463" s="4" t="s">
        <v>271</v>
      </c>
      <c r="D12463" s="4" t="s">
        <v>323</v>
      </c>
      <c r="E12463" s="5">
        <v>11.79</v>
      </c>
    </row>
    <row r="12464" spans="1:10" ht="21.95" customHeight="1" x14ac:dyDescent="0.15">
      <c r="A12464" s="6" t="s">
        <v>328</v>
      </c>
      <c r="B12464" s="4" t="s">
        <v>201</v>
      </c>
      <c r="C12464" s="4" t="s">
        <v>271</v>
      </c>
      <c r="D12464" s="4" t="s">
        <v>277</v>
      </c>
      <c r="E12464" s="5">
        <v>6.18</v>
      </c>
    </row>
    <row r="12465" spans="1:10" ht="21.95" customHeight="1" x14ac:dyDescent="0.15">
      <c r="A12465" s="6" t="s">
        <v>328</v>
      </c>
      <c r="B12465" s="4" t="s">
        <v>201</v>
      </c>
      <c r="C12465" s="4" t="s">
        <v>271</v>
      </c>
      <c r="D12465" s="4" t="s">
        <v>275</v>
      </c>
      <c r="E12465" s="5">
        <v>11.78</v>
      </c>
    </row>
    <row r="12466" spans="1:10" ht="21.95" customHeight="1" x14ac:dyDescent="0.15">
      <c r="A12466" s="6" t="s">
        <v>328</v>
      </c>
      <c r="B12466" s="4" t="s">
        <v>94</v>
      </c>
      <c r="C12466" s="4" t="s">
        <v>271</v>
      </c>
      <c r="D12466" s="4" t="s">
        <v>323</v>
      </c>
      <c r="E12466" s="5">
        <v>17.100000000000001</v>
      </c>
    </row>
    <row r="12467" spans="1:10" ht="21.95" customHeight="1" x14ac:dyDescent="0.15">
      <c r="A12467" s="6" t="s">
        <v>328</v>
      </c>
      <c r="B12467" s="4" t="s">
        <v>94</v>
      </c>
      <c r="C12467" s="4" t="s">
        <v>271</v>
      </c>
      <c r="D12467" s="4" t="s">
        <v>277</v>
      </c>
      <c r="E12467" s="5">
        <v>7.04</v>
      </c>
      <c r="F12467" t="s">
        <v>353</v>
      </c>
      <c r="G12467" s="17">
        <f>+E12467+E12468+E12469+E12470+E12471+E12472+E12473+E12474</f>
        <v>83.009999999999991</v>
      </c>
      <c r="H12467" s="17">
        <f>E12479+E12480+E12475+E12476+E12477+E12478</f>
        <v>67.680000000000007</v>
      </c>
      <c r="I12467" s="18">
        <f>+(G12467/4)/(H12467/3)</f>
        <v>0.91988031914893598</v>
      </c>
      <c r="J12467" s="21">
        <f>+(B12467-$K$1)/7</f>
        <v>44</v>
      </c>
    </row>
    <row r="12468" spans="1:10" ht="21.95" customHeight="1" x14ac:dyDescent="0.15">
      <c r="A12468" s="6" t="s">
        <v>328</v>
      </c>
      <c r="B12468" s="4" t="s">
        <v>94</v>
      </c>
      <c r="C12468" s="4" t="s">
        <v>271</v>
      </c>
      <c r="D12468" s="4" t="s">
        <v>275</v>
      </c>
      <c r="E12468" s="5">
        <v>11.63</v>
      </c>
    </row>
    <row r="12469" spans="1:10" ht="21.95" customHeight="1" x14ac:dyDescent="0.15">
      <c r="A12469" s="6" t="s">
        <v>328</v>
      </c>
      <c r="B12469" s="4" t="s">
        <v>94</v>
      </c>
      <c r="C12469" s="4" t="s">
        <v>271</v>
      </c>
      <c r="D12469" s="4" t="s">
        <v>275</v>
      </c>
      <c r="E12469" s="5">
        <v>9.0399999999999991</v>
      </c>
    </row>
    <row r="12470" spans="1:10" ht="21.95" customHeight="1" x14ac:dyDescent="0.15">
      <c r="A12470" s="6" t="s">
        <v>328</v>
      </c>
      <c r="B12470" s="4" t="s">
        <v>202</v>
      </c>
      <c r="C12470" s="4" t="s">
        <v>271</v>
      </c>
      <c r="D12470" s="4" t="s">
        <v>279</v>
      </c>
      <c r="E12470" s="5">
        <v>8.06</v>
      </c>
    </row>
    <row r="12471" spans="1:10" ht="21.95" customHeight="1" x14ac:dyDescent="0.15">
      <c r="A12471" s="6" t="s">
        <v>328</v>
      </c>
      <c r="B12471" s="4" t="s">
        <v>202</v>
      </c>
      <c r="C12471" s="4" t="s">
        <v>271</v>
      </c>
      <c r="D12471" s="4" t="s">
        <v>323</v>
      </c>
      <c r="E12471" s="5">
        <v>16.45</v>
      </c>
    </row>
    <row r="12472" spans="1:10" ht="21.95" customHeight="1" x14ac:dyDescent="0.15">
      <c r="A12472" s="6" t="s">
        <v>328</v>
      </c>
      <c r="B12472" s="4" t="s">
        <v>202</v>
      </c>
      <c r="C12472" s="4" t="s">
        <v>271</v>
      </c>
      <c r="D12472" s="4" t="s">
        <v>277</v>
      </c>
      <c r="E12472" s="5">
        <v>10.06</v>
      </c>
    </row>
    <row r="12473" spans="1:10" ht="21.95" customHeight="1" x14ac:dyDescent="0.15">
      <c r="A12473" s="6" t="s">
        <v>328</v>
      </c>
      <c r="B12473" s="4" t="s">
        <v>202</v>
      </c>
      <c r="C12473" s="4" t="s">
        <v>271</v>
      </c>
      <c r="D12473" s="4" t="s">
        <v>275</v>
      </c>
      <c r="E12473" s="5">
        <v>11.85</v>
      </c>
    </row>
    <row r="12474" spans="1:10" ht="21.95" customHeight="1" x14ac:dyDescent="0.15">
      <c r="A12474" s="6" t="s">
        <v>328</v>
      </c>
      <c r="B12474" s="4" t="s">
        <v>202</v>
      </c>
      <c r="C12474" s="4" t="s">
        <v>271</v>
      </c>
      <c r="D12474" s="4" t="s">
        <v>275</v>
      </c>
      <c r="E12474" s="5">
        <v>8.8800000000000008</v>
      </c>
    </row>
    <row r="12475" spans="1:10" ht="21.95" customHeight="1" x14ac:dyDescent="0.15">
      <c r="A12475" s="6" t="s">
        <v>328</v>
      </c>
      <c r="B12475" s="4" t="s">
        <v>95</v>
      </c>
      <c r="C12475" s="4" t="s">
        <v>271</v>
      </c>
      <c r="D12475" s="4" t="s">
        <v>323</v>
      </c>
      <c r="E12475" s="5">
        <v>14.66</v>
      </c>
      <c r="F12475" t="s">
        <v>354</v>
      </c>
    </row>
    <row r="12476" spans="1:10" ht="21.95" customHeight="1" x14ac:dyDescent="0.15">
      <c r="A12476" s="6" t="s">
        <v>328</v>
      </c>
      <c r="B12476" s="4" t="s">
        <v>95</v>
      </c>
      <c r="C12476" s="4" t="s">
        <v>271</v>
      </c>
      <c r="D12476" s="4" t="s">
        <v>277</v>
      </c>
      <c r="E12476" s="5">
        <v>5.46</v>
      </c>
    </row>
    <row r="12477" spans="1:10" ht="21.95" customHeight="1" x14ac:dyDescent="0.15">
      <c r="A12477" s="6" t="s">
        <v>328</v>
      </c>
      <c r="B12477" s="4" t="s">
        <v>95</v>
      </c>
      <c r="C12477" s="4" t="s">
        <v>271</v>
      </c>
      <c r="D12477" s="4" t="s">
        <v>275</v>
      </c>
      <c r="E12477" s="5">
        <v>14.7</v>
      </c>
    </row>
    <row r="12478" spans="1:10" ht="21.95" customHeight="1" x14ac:dyDescent="0.15">
      <c r="A12478" s="6" t="s">
        <v>328</v>
      </c>
      <c r="B12478" s="4" t="s">
        <v>203</v>
      </c>
      <c r="C12478" s="4" t="s">
        <v>271</v>
      </c>
      <c r="D12478" s="4" t="s">
        <v>323</v>
      </c>
      <c r="E12478" s="5">
        <v>13.2</v>
      </c>
    </row>
    <row r="12479" spans="1:10" ht="21.95" customHeight="1" x14ac:dyDescent="0.15">
      <c r="A12479" s="6" t="s">
        <v>328</v>
      </c>
      <c r="B12479" s="4" t="s">
        <v>203</v>
      </c>
      <c r="C12479" s="4" t="s">
        <v>271</v>
      </c>
      <c r="D12479" s="4" t="s">
        <v>277</v>
      </c>
      <c r="E12479" s="5">
        <v>7.01</v>
      </c>
    </row>
    <row r="12480" spans="1:10" ht="21.95" customHeight="1" x14ac:dyDescent="0.15">
      <c r="A12480" s="6" t="s">
        <v>328</v>
      </c>
      <c r="B12480" s="4" t="s">
        <v>203</v>
      </c>
      <c r="C12480" s="4" t="s">
        <v>271</v>
      </c>
      <c r="D12480" s="4" t="s">
        <v>275</v>
      </c>
      <c r="E12480" s="5">
        <v>12.65</v>
      </c>
    </row>
    <row r="12481" spans="1:10" ht="21.95" customHeight="1" x14ac:dyDescent="0.15">
      <c r="A12481" s="6" t="s">
        <v>328</v>
      </c>
      <c r="B12481" s="4" t="s">
        <v>96</v>
      </c>
      <c r="C12481" s="4" t="s">
        <v>271</v>
      </c>
      <c r="D12481" s="4" t="s">
        <v>323</v>
      </c>
      <c r="E12481" s="5">
        <v>16.98</v>
      </c>
      <c r="F12481" t="s">
        <v>353</v>
      </c>
      <c r="G12481" s="17">
        <f>+E12481+E12482+E12483+E12484+E12485+E12486+E12487+E12488</f>
        <v>88.030000000000015</v>
      </c>
      <c r="H12481" s="17">
        <f>E12493+E12494+E12495+E12489+E12490+E12491+E12492</f>
        <v>72.849999999999994</v>
      </c>
      <c r="I12481" s="18">
        <f>+(G12481/4)/(H12481/3)</f>
        <v>0.9062800274536722</v>
      </c>
      <c r="J12481" s="21">
        <f>+(B12481-$K$1)/7</f>
        <v>45</v>
      </c>
    </row>
    <row r="12482" spans="1:10" ht="21.95" customHeight="1" x14ac:dyDescent="0.15">
      <c r="A12482" s="6" t="s">
        <v>328</v>
      </c>
      <c r="B12482" s="4" t="s">
        <v>96</v>
      </c>
      <c r="C12482" s="4" t="s">
        <v>271</v>
      </c>
      <c r="D12482" s="4" t="s">
        <v>277</v>
      </c>
      <c r="E12482" s="5">
        <v>6.47</v>
      </c>
    </row>
    <row r="12483" spans="1:10" ht="21.95" customHeight="1" x14ac:dyDescent="0.15">
      <c r="A12483" s="6" t="s">
        <v>328</v>
      </c>
      <c r="B12483" s="4" t="s">
        <v>96</v>
      </c>
      <c r="C12483" s="4" t="s">
        <v>271</v>
      </c>
      <c r="D12483" s="4" t="s">
        <v>275</v>
      </c>
      <c r="E12483" s="5">
        <v>12.11</v>
      </c>
    </row>
    <row r="12484" spans="1:10" ht="21.95" customHeight="1" x14ac:dyDescent="0.15">
      <c r="A12484" s="6" t="s">
        <v>328</v>
      </c>
      <c r="B12484" s="4" t="s">
        <v>205</v>
      </c>
      <c r="C12484" s="4" t="s">
        <v>271</v>
      </c>
      <c r="D12484" s="4" t="s">
        <v>279</v>
      </c>
      <c r="E12484" s="5">
        <v>8.2200000000000006</v>
      </c>
    </row>
    <row r="12485" spans="1:10" ht="21.95" customHeight="1" x14ac:dyDescent="0.15">
      <c r="A12485" s="6" t="s">
        <v>328</v>
      </c>
      <c r="B12485" s="4" t="s">
        <v>205</v>
      </c>
      <c r="C12485" s="4" t="s">
        <v>271</v>
      </c>
      <c r="D12485" s="4" t="s">
        <v>323</v>
      </c>
      <c r="E12485" s="5">
        <v>16.64</v>
      </c>
    </row>
    <row r="12486" spans="1:10" ht="21.95" customHeight="1" x14ac:dyDescent="0.15">
      <c r="A12486" s="6" t="s">
        <v>328</v>
      </c>
      <c r="B12486" s="4" t="s">
        <v>205</v>
      </c>
      <c r="C12486" s="4" t="s">
        <v>271</v>
      </c>
      <c r="D12486" s="4" t="s">
        <v>277</v>
      </c>
      <c r="E12486" s="5">
        <v>9.82</v>
      </c>
    </row>
    <row r="12487" spans="1:10" ht="21.95" customHeight="1" x14ac:dyDescent="0.15">
      <c r="A12487" s="6" t="s">
        <v>328</v>
      </c>
      <c r="B12487" s="4" t="s">
        <v>205</v>
      </c>
      <c r="C12487" s="4" t="s">
        <v>271</v>
      </c>
      <c r="D12487" s="4" t="s">
        <v>275</v>
      </c>
      <c r="E12487" s="5">
        <v>8.93</v>
      </c>
    </row>
    <row r="12488" spans="1:10" ht="21.95" customHeight="1" x14ac:dyDescent="0.15">
      <c r="A12488" s="6" t="s">
        <v>328</v>
      </c>
      <c r="B12488" s="4" t="s">
        <v>205</v>
      </c>
      <c r="C12488" s="4" t="s">
        <v>271</v>
      </c>
      <c r="D12488" s="4" t="s">
        <v>275</v>
      </c>
      <c r="E12488" s="5">
        <v>8.86</v>
      </c>
    </row>
    <row r="12489" spans="1:10" ht="21.95" customHeight="1" x14ac:dyDescent="0.15">
      <c r="A12489" s="6" t="s">
        <v>328</v>
      </c>
      <c r="B12489" s="4" t="s">
        <v>97</v>
      </c>
      <c r="C12489" s="4" t="s">
        <v>271</v>
      </c>
      <c r="D12489" s="4" t="s">
        <v>323</v>
      </c>
      <c r="E12489" s="5">
        <v>12.87</v>
      </c>
      <c r="F12489" t="s">
        <v>354</v>
      </c>
    </row>
    <row r="12490" spans="1:10" ht="21.95" customHeight="1" x14ac:dyDescent="0.15">
      <c r="A12490" s="6" t="s">
        <v>328</v>
      </c>
      <c r="B12490" s="4" t="s">
        <v>97</v>
      </c>
      <c r="C12490" s="4" t="s">
        <v>271</v>
      </c>
      <c r="D12490" s="4" t="s">
        <v>277</v>
      </c>
      <c r="E12490" s="5">
        <v>4.2</v>
      </c>
    </row>
    <row r="12491" spans="1:10" ht="21.95" customHeight="1" x14ac:dyDescent="0.15">
      <c r="A12491" s="6" t="s">
        <v>328</v>
      </c>
      <c r="B12491" s="4" t="s">
        <v>97</v>
      </c>
      <c r="C12491" s="4" t="s">
        <v>271</v>
      </c>
      <c r="D12491" s="4" t="s">
        <v>275</v>
      </c>
      <c r="E12491" s="5">
        <v>13.05</v>
      </c>
    </row>
    <row r="12492" spans="1:10" ht="21.95" customHeight="1" x14ac:dyDescent="0.15">
      <c r="A12492" s="6" t="s">
        <v>328</v>
      </c>
      <c r="B12492" s="4" t="s">
        <v>206</v>
      </c>
      <c r="C12492" s="4" t="s">
        <v>271</v>
      </c>
      <c r="D12492" s="4" t="s">
        <v>279</v>
      </c>
      <c r="E12492" s="5">
        <v>12.77</v>
      </c>
    </row>
    <row r="12493" spans="1:10" ht="21.95" customHeight="1" x14ac:dyDescent="0.15">
      <c r="A12493" s="6" t="s">
        <v>328</v>
      </c>
      <c r="B12493" s="4" t="s">
        <v>206</v>
      </c>
      <c r="C12493" s="4" t="s">
        <v>271</v>
      </c>
      <c r="D12493" s="4" t="s">
        <v>323</v>
      </c>
      <c r="E12493" s="5">
        <v>12.12</v>
      </c>
    </row>
    <row r="12494" spans="1:10" ht="21.95" customHeight="1" x14ac:dyDescent="0.15">
      <c r="A12494" s="6" t="s">
        <v>328</v>
      </c>
      <c r="B12494" s="4" t="s">
        <v>206</v>
      </c>
      <c r="C12494" s="4" t="s">
        <v>271</v>
      </c>
      <c r="D12494" s="4" t="s">
        <v>277</v>
      </c>
      <c r="E12494" s="5">
        <v>5.98</v>
      </c>
    </row>
    <row r="12495" spans="1:10" ht="21.95" customHeight="1" x14ac:dyDescent="0.15">
      <c r="A12495" s="6" t="s">
        <v>328</v>
      </c>
      <c r="B12495" s="4" t="s">
        <v>206</v>
      </c>
      <c r="C12495" s="4" t="s">
        <v>271</v>
      </c>
      <c r="D12495" s="4" t="s">
        <v>275</v>
      </c>
      <c r="E12495" s="5">
        <v>11.86</v>
      </c>
    </row>
    <row r="12496" spans="1:10" ht="21.95" customHeight="1" x14ac:dyDescent="0.15">
      <c r="A12496" s="6" t="s">
        <v>328</v>
      </c>
      <c r="B12496" s="4" t="s">
        <v>98</v>
      </c>
      <c r="C12496" s="4" t="s">
        <v>271</v>
      </c>
      <c r="D12496" s="4" t="s">
        <v>323</v>
      </c>
      <c r="E12496" s="5">
        <v>13.01</v>
      </c>
      <c r="F12496" t="s">
        <v>353</v>
      </c>
      <c r="G12496" s="17">
        <f>+E12496+E12497+E12498+E12499+E12500+E12501+E12502+E12503+E12504+E12505+E12506+E12507</f>
        <v>117.64</v>
      </c>
      <c r="H12496" s="17">
        <f>E12508+E12509+E12510+E12511+E12512+E12513</f>
        <v>54.18</v>
      </c>
      <c r="I12496" s="18">
        <f>+(G12496/4)/(H12496/3)</f>
        <v>1.6284606866002216</v>
      </c>
      <c r="J12496" s="21">
        <f>+(B12496-$K$1)/7</f>
        <v>46</v>
      </c>
    </row>
    <row r="12497" spans="1:10" ht="21.95" customHeight="1" x14ac:dyDescent="0.15">
      <c r="A12497" s="6" t="s">
        <v>328</v>
      </c>
      <c r="B12497" s="4" t="s">
        <v>98</v>
      </c>
      <c r="C12497" s="4" t="s">
        <v>271</v>
      </c>
      <c r="D12497" s="4" t="s">
        <v>323</v>
      </c>
      <c r="E12497" s="5">
        <v>6.17</v>
      </c>
    </row>
    <row r="12498" spans="1:10" ht="21.95" customHeight="1" x14ac:dyDescent="0.15">
      <c r="A12498" s="6" t="s">
        <v>328</v>
      </c>
      <c r="B12498" s="4" t="s">
        <v>98</v>
      </c>
      <c r="C12498" s="4" t="s">
        <v>271</v>
      </c>
      <c r="D12498" s="4" t="s">
        <v>278</v>
      </c>
      <c r="E12498" s="5">
        <v>11.78</v>
      </c>
    </row>
    <row r="12499" spans="1:10" ht="21.95" customHeight="1" x14ac:dyDescent="0.15">
      <c r="A12499" s="6" t="s">
        <v>328</v>
      </c>
      <c r="B12499" s="4" t="s">
        <v>98</v>
      </c>
      <c r="C12499" s="4" t="s">
        <v>271</v>
      </c>
      <c r="D12499" s="4" t="s">
        <v>277</v>
      </c>
      <c r="E12499" s="5">
        <v>7.05</v>
      </c>
    </row>
    <row r="12500" spans="1:10" ht="21.95" customHeight="1" x14ac:dyDescent="0.15">
      <c r="A12500" s="6" t="s">
        <v>328</v>
      </c>
      <c r="B12500" s="4" t="s">
        <v>98</v>
      </c>
      <c r="C12500" s="4" t="s">
        <v>271</v>
      </c>
      <c r="D12500" s="4" t="s">
        <v>275</v>
      </c>
      <c r="E12500" s="5">
        <v>9.39</v>
      </c>
    </row>
    <row r="12501" spans="1:10" ht="21.95" customHeight="1" x14ac:dyDescent="0.15">
      <c r="A12501" s="6" t="s">
        <v>328</v>
      </c>
      <c r="B12501" s="4" t="s">
        <v>98</v>
      </c>
      <c r="C12501" s="4" t="s">
        <v>271</v>
      </c>
      <c r="D12501" s="4" t="s">
        <v>275</v>
      </c>
      <c r="E12501" s="5">
        <v>12.05</v>
      </c>
    </row>
    <row r="12502" spans="1:10" ht="21.95" customHeight="1" x14ac:dyDescent="0.15">
      <c r="A12502" s="6" t="s">
        <v>328</v>
      </c>
      <c r="B12502" s="4" t="s">
        <v>207</v>
      </c>
      <c r="C12502" s="4" t="s">
        <v>271</v>
      </c>
      <c r="D12502" s="4" t="s">
        <v>279</v>
      </c>
      <c r="E12502" s="5">
        <v>9.32</v>
      </c>
    </row>
    <row r="12503" spans="1:10" ht="21.95" customHeight="1" x14ac:dyDescent="0.15">
      <c r="A12503" s="6" t="s">
        <v>328</v>
      </c>
      <c r="B12503" s="4" t="s">
        <v>207</v>
      </c>
      <c r="C12503" s="4" t="s">
        <v>271</v>
      </c>
      <c r="D12503" s="4" t="s">
        <v>323</v>
      </c>
      <c r="E12503" s="5">
        <v>12.57</v>
      </c>
    </row>
    <row r="12504" spans="1:10" ht="21.95" customHeight="1" x14ac:dyDescent="0.15">
      <c r="A12504" s="6" t="s">
        <v>328</v>
      </c>
      <c r="B12504" s="4" t="s">
        <v>207</v>
      </c>
      <c r="C12504" s="4" t="s">
        <v>271</v>
      </c>
      <c r="D12504" s="4" t="s">
        <v>323</v>
      </c>
      <c r="E12504" s="5">
        <v>5.32</v>
      </c>
    </row>
    <row r="12505" spans="1:10" ht="21.95" customHeight="1" x14ac:dyDescent="0.15">
      <c r="A12505" s="6" t="s">
        <v>328</v>
      </c>
      <c r="B12505" s="4" t="s">
        <v>207</v>
      </c>
      <c r="C12505" s="4" t="s">
        <v>271</v>
      </c>
      <c r="D12505" s="4" t="s">
        <v>277</v>
      </c>
      <c r="E12505" s="5">
        <v>10.95</v>
      </c>
    </row>
    <row r="12506" spans="1:10" ht="21.95" customHeight="1" x14ac:dyDescent="0.15">
      <c r="A12506" s="9" t="s">
        <v>328</v>
      </c>
      <c r="B12506" s="4" t="s">
        <v>207</v>
      </c>
      <c r="C12506" s="4" t="s">
        <v>271</v>
      </c>
      <c r="D12506" s="4" t="s">
        <v>275</v>
      </c>
      <c r="E12506" s="5">
        <v>10.64</v>
      </c>
    </row>
    <row r="12507" spans="1:10" ht="21.95" customHeight="1" x14ac:dyDescent="0.15">
      <c r="A12507" s="6" t="s">
        <v>328</v>
      </c>
      <c r="B12507" s="4" t="s">
        <v>207</v>
      </c>
      <c r="C12507" s="4" t="s">
        <v>271</v>
      </c>
      <c r="D12507" s="4" t="s">
        <v>275</v>
      </c>
      <c r="E12507" s="5">
        <v>9.39</v>
      </c>
    </row>
    <row r="12508" spans="1:10" ht="21.95" customHeight="1" x14ac:dyDescent="0.15">
      <c r="A12508" s="6" t="s">
        <v>328</v>
      </c>
      <c r="B12508" s="4" t="s">
        <v>99</v>
      </c>
      <c r="C12508" s="4" t="s">
        <v>271</v>
      </c>
      <c r="D12508" s="4" t="s">
        <v>323</v>
      </c>
      <c r="E12508" s="5">
        <v>10.95</v>
      </c>
      <c r="F12508" t="s">
        <v>354</v>
      </c>
      <c r="J12508" s="21"/>
    </row>
    <row r="12509" spans="1:10" ht="21.95" customHeight="1" x14ac:dyDescent="0.15">
      <c r="A12509" s="6" t="s">
        <v>328</v>
      </c>
      <c r="B12509" s="4" t="s">
        <v>99</v>
      </c>
      <c r="C12509" s="4" t="s">
        <v>271</v>
      </c>
      <c r="D12509" s="4" t="s">
        <v>277</v>
      </c>
      <c r="E12509" s="5">
        <v>3.98</v>
      </c>
    </row>
    <row r="12510" spans="1:10" ht="21.95" customHeight="1" x14ac:dyDescent="0.15">
      <c r="A12510" s="6" t="s">
        <v>328</v>
      </c>
      <c r="B12510" s="4" t="s">
        <v>99</v>
      </c>
      <c r="C12510" s="4" t="s">
        <v>271</v>
      </c>
      <c r="D12510" s="4" t="s">
        <v>275</v>
      </c>
      <c r="E12510" s="5">
        <v>10.55</v>
      </c>
    </row>
    <row r="12511" spans="1:10" ht="21.95" customHeight="1" x14ac:dyDescent="0.15">
      <c r="A12511" s="6" t="s">
        <v>328</v>
      </c>
      <c r="B12511" s="4" t="s">
        <v>208</v>
      </c>
      <c r="C12511" s="4" t="s">
        <v>271</v>
      </c>
      <c r="D12511" s="4" t="s">
        <v>323</v>
      </c>
      <c r="E12511" s="5">
        <v>11.38</v>
      </c>
    </row>
    <row r="12512" spans="1:10" ht="21.95" customHeight="1" x14ac:dyDescent="0.15">
      <c r="A12512" s="6" t="s">
        <v>328</v>
      </c>
      <c r="B12512" s="4" t="s">
        <v>208</v>
      </c>
      <c r="C12512" s="4" t="s">
        <v>271</v>
      </c>
      <c r="D12512" s="4" t="s">
        <v>277</v>
      </c>
      <c r="E12512" s="5">
        <v>6.33</v>
      </c>
    </row>
    <row r="12513" spans="1:6" ht="21.95" customHeight="1" x14ac:dyDescent="0.15">
      <c r="A12513" s="6" t="s">
        <v>328</v>
      </c>
      <c r="B12513" s="4" t="s">
        <v>208</v>
      </c>
      <c r="C12513" s="4" t="s">
        <v>271</v>
      </c>
      <c r="D12513" s="4" t="s">
        <v>275</v>
      </c>
      <c r="E12513" s="5">
        <v>10.99</v>
      </c>
    </row>
    <row r="12514" spans="1:6" ht="21.95" customHeight="1" x14ac:dyDescent="0.15">
      <c r="A12514" s="6" t="s">
        <v>328</v>
      </c>
      <c r="B12514" s="4" t="s">
        <v>100</v>
      </c>
      <c r="C12514" s="4" t="s">
        <v>271</v>
      </c>
      <c r="D12514" s="4" t="s">
        <v>323</v>
      </c>
      <c r="E12514" s="5">
        <v>14.03</v>
      </c>
      <c r="F12514" s="13" t="s">
        <v>353</v>
      </c>
    </row>
    <row r="12515" spans="1:6" ht="21.95" customHeight="1" x14ac:dyDescent="0.15">
      <c r="A12515" s="6" t="s">
        <v>328</v>
      </c>
      <c r="B12515" s="4" t="s">
        <v>100</v>
      </c>
      <c r="C12515" s="4" t="s">
        <v>271</v>
      </c>
      <c r="D12515" s="4" t="s">
        <v>323</v>
      </c>
      <c r="E12515" s="5">
        <v>5.19</v>
      </c>
      <c r="F12515" s="13"/>
    </row>
    <row r="12516" spans="1:6" ht="21.95" customHeight="1" x14ac:dyDescent="0.15">
      <c r="A12516" s="6" t="s">
        <v>328</v>
      </c>
      <c r="B12516" s="4" t="s">
        <v>100</v>
      </c>
      <c r="C12516" s="4" t="s">
        <v>271</v>
      </c>
      <c r="D12516" s="4" t="s">
        <v>277</v>
      </c>
      <c r="E12516" s="5">
        <v>6.8</v>
      </c>
      <c r="F12516" s="13"/>
    </row>
    <row r="12517" spans="1:6" ht="21.95" customHeight="1" x14ac:dyDescent="0.15">
      <c r="A12517" s="6" t="s">
        <v>328</v>
      </c>
      <c r="B12517" s="4" t="s">
        <v>100</v>
      </c>
      <c r="C12517" s="4" t="s">
        <v>271</v>
      </c>
      <c r="D12517" s="4" t="s">
        <v>275</v>
      </c>
      <c r="E12517" s="5">
        <v>12.84</v>
      </c>
      <c r="F12517" s="13"/>
    </row>
    <row r="12518" spans="1:6" ht="21.95" customHeight="1" x14ac:dyDescent="0.15">
      <c r="A12518" s="6" t="s">
        <v>328</v>
      </c>
      <c r="B12518" s="4" t="s">
        <v>100</v>
      </c>
      <c r="C12518" s="4" t="s">
        <v>271</v>
      </c>
      <c r="D12518" s="4" t="s">
        <v>275</v>
      </c>
      <c r="E12518" s="5">
        <v>7.27</v>
      </c>
      <c r="F12518" s="13"/>
    </row>
    <row r="12519" spans="1:6" ht="21.95" customHeight="1" x14ac:dyDescent="0.15">
      <c r="A12519" s="6" t="s">
        <v>328</v>
      </c>
      <c r="B12519" s="4" t="s">
        <v>209</v>
      </c>
      <c r="C12519" s="4" t="s">
        <v>271</v>
      </c>
      <c r="D12519" s="4" t="s">
        <v>279</v>
      </c>
      <c r="E12519" s="5">
        <v>8.93</v>
      </c>
      <c r="F12519" s="13"/>
    </row>
    <row r="12520" spans="1:6" ht="21.95" customHeight="1" x14ac:dyDescent="0.15">
      <c r="A12520" s="6" t="s">
        <v>328</v>
      </c>
      <c r="B12520" s="4" t="s">
        <v>209</v>
      </c>
      <c r="C12520" s="4" t="s">
        <v>271</v>
      </c>
      <c r="D12520" s="4" t="s">
        <v>323</v>
      </c>
      <c r="E12520" s="5">
        <v>12.09</v>
      </c>
      <c r="F12520" s="13"/>
    </row>
    <row r="12521" spans="1:6" ht="21.95" customHeight="1" x14ac:dyDescent="0.15">
      <c r="A12521" s="6" t="s">
        <v>328</v>
      </c>
      <c r="B12521" s="4" t="s">
        <v>209</v>
      </c>
      <c r="C12521" s="4" t="s">
        <v>271</v>
      </c>
      <c r="D12521" s="4" t="s">
        <v>323</v>
      </c>
      <c r="E12521" s="5">
        <v>5.66</v>
      </c>
      <c r="F12521" s="13"/>
    </row>
    <row r="12522" spans="1:6" ht="21.95" customHeight="1" x14ac:dyDescent="0.15">
      <c r="A12522" s="6" t="s">
        <v>328</v>
      </c>
      <c r="B12522" s="4" t="s">
        <v>209</v>
      </c>
      <c r="C12522" s="4" t="s">
        <v>271</v>
      </c>
      <c r="D12522" s="4" t="s">
        <v>277</v>
      </c>
      <c r="E12522" s="5">
        <v>10.54</v>
      </c>
      <c r="F12522" s="13"/>
    </row>
    <row r="12523" spans="1:6" ht="21.95" customHeight="1" x14ac:dyDescent="0.15">
      <c r="A12523" s="6" t="s">
        <v>328</v>
      </c>
      <c r="B12523" s="4" t="s">
        <v>209</v>
      </c>
      <c r="C12523" s="4" t="s">
        <v>271</v>
      </c>
      <c r="D12523" s="4" t="s">
        <v>275</v>
      </c>
      <c r="E12523" s="5">
        <v>7.18</v>
      </c>
      <c r="F12523" s="13"/>
    </row>
    <row r="12524" spans="1:6" ht="21.95" customHeight="1" x14ac:dyDescent="0.15">
      <c r="A12524" s="6" t="s">
        <v>328</v>
      </c>
      <c r="B12524" s="4" t="s">
        <v>209</v>
      </c>
      <c r="C12524" s="4" t="s">
        <v>271</v>
      </c>
      <c r="D12524" s="4" t="s">
        <v>275</v>
      </c>
      <c r="E12524" s="5">
        <v>12.06</v>
      </c>
      <c r="F12524" s="13"/>
    </row>
    <row r="12525" spans="1:6" ht="21.95" customHeight="1" x14ac:dyDescent="0.15">
      <c r="A12525" s="6" t="s">
        <v>328</v>
      </c>
      <c r="B12525" s="4" t="s">
        <v>210</v>
      </c>
      <c r="C12525" s="4" t="s">
        <v>271</v>
      </c>
      <c r="D12525" s="4" t="s">
        <v>323</v>
      </c>
      <c r="E12525" s="5">
        <v>9.5</v>
      </c>
      <c r="F12525" s="13" t="s">
        <v>354</v>
      </c>
    </row>
    <row r="12526" spans="1:6" ht="21.95" customHeight="1" x14ac:dyDescent="0.15">
      <c r="A12526" s="6" t="s">
        <v>328</v>
      </c>
      <c r="B12526" s="4" t="s">
        <v>210</v>
      </c>
      <c r="C12526" s="4" t="s">
        <v>271</v>
      </c>
      <c r="D12526" s="4" t="s">
        <v>277</v>
      </c>
      <c r="E12526" s="5">
        <v>7.09</v>
      </c>
      <c r="F12526" s="13"/>
    </row>
    <row r="12527" spans="1:6" ht="21.95" customHeight="1" x14ac:dyDescent="0.15">
      <c r="A12527" s="6" t="s">
        <v>328</v>
      </c>
      <c r="B12527" s="4" t="s">
        <v>210</v>
      </c>
      <c r="C12527" s="4" t="s">
        <v>271</v>
      </c>
      <c r="D12527" s="4" t="s">
        <v>275</v>
      </c>
      <c r="E12527" s="5">
        <v>9.75</v>
      </c>
      <c r="F12527" s="13"/>
    </row>
    <row r="12528" spans="1:6" ht="21.95" customHeight="1" x14ac:dyDescent="0.15">
      <c r="A12528" s="6" t="s">
        <v>328</v>
      </c>
      <c r="B12528" s="4" t="s">
        <v>101</v>
      </c>
      <c r="C12528" s="4" t="s">
        <v>271</v>
      </c>
      <c r="D12528" s="4" t="s">
        <v>276</v>
      </c>
      <c r="E12528" s="5">
        <v>4.21</v>
      </c>
      <c r="F12528" s="13" t="s">
        <v>353</v>
      </c>
    </row>
    <row r="12529" spans="1:6" ht="21.95" customHeight="1" x14ac:dyDescent="0.15">
      <c r="A12529" s="6" t="s">
        <v>328</v>
      </c>
      <c r="B12529" s="4" t="s">
        <v>101</v>
      </c>
      <c r="C12529" s="4" t="s">
        <v>271</v>
      </c>
      <c r="D12529" s="4" t="s">
        <v>323</v>
      </c>
      <c r="E12529" s="5">
        <v>16.760000000000002</v>
      </c>
      <c r="F12529" s="13"/>
    </row>
    <row r="12530" spans="1:6" ht="21.95" customHeight="1" x14ac:dyDescent="0.15">
      <c r="A12530" s="6" t="s">
        <v>328</v>
      </c>
      <c r="B12530" s="4" t="s">
        <v>101</v>
      </c>
      <c r="C12530" s="4" t="s">
        <v>271</v>
      </c>
      <c r="D12530" s="4" t="s">
        <v>323</v>
      </c>
      <c r="E12530" s="5">
        <v>12.54</v>
      </c>
      <c r="F12530" s="13"/>
    </row>
    <row r="12531" spans="1:6" ht="21.95" customHeight="1" x14ac:dyDescent="0.15">
      <c r="A12531" s="6" t="s">
        <v>328</v>
      </c>
      <c r="B12531" s="4" t="s">
        <v>101</v>
      </c>
      <c r="C12531" s="4" t="s">
        <v>271</v>
      </c>
      <c r="D12531" s="4" t="s">
        <v>277</v>
      </c>
      <c r="E12531" s="5">
        <v>10.47</v>
      </c>
      <c r="F12531" s="13"/>
    </row>
    <row r="12532" spans="1:6" ht="21.95" customHeight="1" x14ac:dyDescent="0.15">
      <c r="A12532" s="6" t="s">
        <v>328</v>
      </c>
      <c r="B12532" s="4" t="s">
        <v>101</v>
      </c>
      <c r="C12532" s="4" t="s">
        <v>271</v>
      </c>
      <c r="D12532" s="4" t="s">
        <v>275</v>
      </c>
      <c r="E12532" s="5">
        <v>15.78</v>
      </c>
      <c r="F12532" s="13"/>
    </row>
    <row r="12533" spans="1:6" ht="21.95" customHeight="1" x14ac:dyDescent="0.15">
      <c r="A12533" s="6" t="s">
        <v>328</v>
      </c>
      <c r="B12533" s="4" t="s">
        <v>101</v>
      </c>
      <c r="C12533" s="4" t="s">
        <v>271</v>
      </c>
      <c r="D12533" s="4" t="s">
        <v>275</v>
      </c>
      <c r="E12533" s="5">
        <v>16.190000000000001</v>
      </c>
      <c r="F12533" s="13"/>
    </row>
    <row r="12534" spans="1:6" ht="21.95" customHeight="1" x14ac:dyDescent="0.15">
      <c r="A12534" s="6" t="s">
        <v>328</v>
      </c>
      <c r="B12534" s="4" t="s">
        <v>211</v>
      </c>
      <c r="C12534" s="4" t="s">
        <v>271</v>
      </c>
      <c r="D12534" s="4" t="s">
        <v>279</v>
      </c>
      <c r="E12534" s="5">
        <v>11.92</v>
      </c>
      <c r="F12534" s="13"/>
    </row>
    <row r="12535" spans="1:6" ht="21.95" customHeight="1" x14ac:dyDescent="0.15">
      <c r="A12535" s="6" t="s">
        <v>328</v>
      </c>
      <c r="B12535" s="4" t="s">
        <v>211</v>
      </c>
      <c r="C12535" s="4" t="s">
        <v>271</v>
      </c>
      <c r="D12535" s="4" t="s">
        <v>323</v>
      </c>
      <c r="E12535" s="5">
        <v>16.02</v>
      </c>
      <c r="F12535" s="13"/>
    </row>
    <row r="12536" spans="1:6" ht="21.95" customHeight="1" x14ac:dyDescent="0.15">
      <c r="A12536" s="6" t="s">
        <v>328</v>
      </c>
      <c r="B12536" s="4" t="s">
        <v>211</v>
      </c>
      <c r="C12536" s="4" t="s">
        <v>271</v>
      </c>
      <c r="D12536" s="4" t="s">
        <v>323</v>
      </c>
      <c r="E12536" s="5">
        <v>9.19</v>
      </c>
      <c r="F12536" s="13"/>
    </row>
    <row r="12537" spans="1:6" ht="21.95" customHeight="1" x14ac:dyDescent="0.15">
      <c r="A12537" s="6" t="s">
        <v>328</v>
      </c>
      <c r="B12537" s="4" t="s">
        <v>211</v>
      </c>
      <c r="C12537" s="4" t="s">
        <v>271</v>
      </c>
      <c r="D12537" s="4" t="s">
        <v>277</v>
      </c>
      <c r="E12537" s="5">
        <v>13.01</v>
      </c>
      <c r="F12537" s="13"/>
    </row>
    <row r="12538" spans="1:6" ht="21.95" customHeight="1" x14ac:dyDescent="0.15">
      <c r="A12538" s="6" t="s">
        <v>328</v>
      </c>
      <c r="B12538" s="4" t="s">
        <v>211</v>
      </c>
      <c r="C12538" s="4" t="s">
        <v>271</v>
      </c>
      <c r="D12538" s="4" t="s">
        <v>275</v>
      </c>
      <c r="E12538" s="5">
        <v>14.7</v>
      </c>
      <c r="F12538" s="13"/>
    </row>
    <row r="12539" spans="1:6" ht="21.95" customHeight="1" x14ac:dyDescent="0.15">
      <c r="A12539" s="6" t="s">
        <v>328</v>
      </c>
      <c r="B12539" s="4" t="s">
        <v>211</v>
      </c>
      <c r="C12539" s="4" t="s">
        <v>271</v>
      </c>
      <c r="D12539" s="4" t="s">
        <v>275</v>
      </c>
      <c r="E12539" s="5">
        <v>12.83</v>
      </c>
      <c r="F12539" s="13"/>
    </row>
    <row r="12540" spans="1:6" ht="21.95" customHeight="1" x14ac:dyDescent="0.15">
      <c r="A12540" s="6" t="s">
        <v>328</v>
      </c>
      <c r="B12540" s="4" t="s">
        <v>102</v>
      </c>
      <c r="C12540" s="4" t="s">
        <v>271</v>
      </c>
      <c r="D12540" s="4" t="s">
        <v>323</v>
      </c>
      <c r="E12540" s="5">
        <v>12.93</v>
      </c>
      <c r="F12540" s="13" t="s">
        <v>354</v>
      </c>
    </row>
    <row r="12541" spans="1:6" ht="21.95" customHeight="1" x14ac:dyDescent="0.15">
      <c r="A12541" s="6" t="s">
        <v>328</v>
      </c>
      <c r="B12541" s="4" t="s">
        <v>102</v>
      </c>
      <c r="C12541" s="4" t="s">
        <v>271</v>
      </c>
      <c r="D12541" s="4" t="s">
        <v>277</v>
      </c>
      <c r="E12541" s="5">
        <v>4.04</v>
      </c>
    </row>
    <row r="12542" spans="1:6" ht="21.95" customHeight="1" x14ac:dyDescent="0.15">
      <c r="A12542" s="6" t="s">
        <v>328</v>
      </c>
      <c r="B12542" s="4" t="s">
        <v>102</v>
      </c>
      <c r="C12542" s="4" t="s">
        <v>271</v>
      </c>
      <c r="D12542" s="4" t="s">
        <v>275</v>
      </c>
      <c r="E12542" s="5">
        <v>10.74</v>
      </c>
    </row>
    <row r="12543" spans="1:6" ht="21.95" customHeight="1" x14ac:dyDescent="0.15">
      <c r="A12543" s="6" t="s">
        <v>328</v>
      </c>
      <c r="B12543" s="4" t="s">
        <v>212</v>
      </c>
      <c r="C12543" s="4" t="s">
        <v>271</v>
      </c>
      <c r="D12543" s="4" t="s">
        <v>323</v>
      </c>
      <c r="E12543" s="5">
        <v>12.78</v>
      </c>
    </row>
    <row r="12544" spans="1:6" ht="21.95" customHeight="1" x14ac:dyDescent="0.15">
      <c r="A12544" s="6" t="s">
        <v>328</v>
      </c>
      <c r="B12544" s="4" t="s">
        <v>212</v>
      </c>
      <c r="C12544" s="4" t="s">
        <v>271</v>
      </c>
      <c r="D12544" s="4" t="s">
        <v>277</v>
      </c>
      <c r="E12544" s="5">
        <v>6.3</v>
      </c>
    </row>
    <row r="12545" spans="1:10" ht="21.95" customHeight="1" x14ac:dyDescent="0.15">
      <c r="A12545" s="6" t="s">
        <v>328</v>
      </c>
      <c r="B12545" s="4" t="s">
        <v>212</v>
      </c>
      <c r="C12545" s="4" t="s">
        <v>271</v>
      </c>
      <c r="D12545" s="4" t="s">
        <v>275</v>
      </c>
      <c r="E12545" s="5">
        <v>12.74</v>
      </c>
    </row>
    <row r="12546" spans="1:10" ht="21.95" customHeight="1" x14ac:dyDescent="0.15">
      <c r="A12546" s="6" t="s">
        <v>328</v>
      </c>
      <c r="B12546" s="4" t="s">
        <v>103</v>
      </c>
      <c r="C12546" s="4" t="s">
        <v>271</v>
      </c>
      <c r="D12546" s="4" t="s">
        <v>323</v>
      </c>
      <c r="E12546" s="5">
        <v>12.93</v>
      </c>
      <c r="F12546" t="s">
        <v>353</v>
      </c>
      <c r="G12546" s="17">
        <f>+E12546+E12547+E12548+E12549+E12550+E12551+E12552+E12553+E12554+E12555+E12556</f>
        <v>102.38</v>
      </c>
      <c r="H12546" s="17">
        <f>E12558+E12559+E12560+E12561+E12562+E12557</f>
        <v>55.84</v>
      </c>
      <c r="I12546" s="18">
        <f>+(G12546/4)/(H12546/3)</f>
        <v>1.3750895415472779</v>
      </c>
      <c r="J12546" s="21">
        <f>+(B12546-$K$1)/7</f>
        <v>49</v>
      </c>
    </row>
    <row r="12547" spans="1:10" ht="21.95" customHeight="1" x14ac:dyDescent="0.15">
      <c r="A12547" s="6" t="s">
        <v>328</v>
      </c>
      <c r="B12547" s="4" t="s">
        <v>103</v>
      </c>
      <c r="C12547" s="4" t="s">
        <v>271</v>
      </c>
      <c r="D12547" s="4" t="s">
        <v>323</v>
      </c>
      <c r="E12547" s="5">
        <v>5.15</v>
      </c>
    </row>
    <row r="12548" spans="1:10" ht="21.95" customHeight="1" x14ac:dyDescent="0.15">
      <c r="A12548" s="9" t="s">
        <v>328</v>
      </c>
      <c r="B12548" s="4" t="s">
        <v>103</v>
      </c>
      <c r="C12548" s="4" t="s">
        <v>271</v>
      </c>
      <c r="D12548" s="4" t="s">
        <v>277</v>
      </c>
      <c r="E12548" s="5">
        <v>6.59</v>
      </c>
    </row>
    <row r="12549" spans="1:10" ht="21.95" customHeight="1" x14ac:dyDescent="0.15">
      <c r="A12549" s="6" t="s">
        <v>328</v>
      </c>
      <c r="B12549" s="4" t="s">
        <v>103</v>
      </c>
      <c r="C12549" s="4" t="s">
        <v>271</v>
      </c>
      <c r="D12549" s="4" t="s">
        <v>275</v>
      </c>
      <c r="E12549" s="5">
        <v>12.08</v>
      </c>
    </row>
    <row r="12550" spans="1:10" ht="21.95" customHeight="1" x14ac:dyDescent="0.15">
      <c r="A12550" s="6" t="s">
        <v>328</v>
      </c>
      <c r="B12550" s="4" t="s">
        <v>103</v>
      </c>
      <c r="C12550" s="4" t="s">
        <v>271</v>
      </c>
      <c r="D12550" s="4" t="s">
        <v>275</v>
      </c>
      <c r="E12550" s="5">
        <v>9.1999999999999993</v>
      </c>
    </row>
    <row r="12551" spans="1:10" ht="21.95" customHeight="1" x14ac:dyDescent="0.15">
      <c r="A12551" s="6" t="s">
        <v>328</v>
      </c>
      <c r="B12551" s="4" t="s">
        <v>213</v>
      </c>
      <c r="C12551" s="4" t="s">
        <v>271</v>
      </c>
      <c r="D12551" s="4" t="s">
        <v>279</v>
      </c>
      <c r="E12551" s="5">
        <v>8.7200000000000006</v>
      </c>
    </row>
    <row r="12552" spans="1:10" ht="21.95" customHeight="1" x14ac:dyDescent="0.15">
      <c r="A12552" s="6" t="s">
        <v>328</v>
      </c>
      <c r="B12552" s="4" t="s">
        <v>213</v>
      </c>
      <c r="C12552" s="4" t="s">
        <v>271</v>
      </c>
      <c r="D12552" s="4" t="s">
        <v>323</v>
      </c>
      <c r="E12552" s="5">
        <v>11.76</v>
      </c>
    </row>
    <row r="12553" spans="1:10" ht="21.95" customHeight="1" x14ac:dyDescent="0.15">
      <c r="A12553" s="6" t="s">
        <v>328</v>
      </c>
      <c r="B12553" s="4" t="s">
        <v>213</v>
      </c>
      <c r="C12553" s="4" t="s">
        <v>271</v>
      </c>
      <c r="D12553" s="4" t="s">
        <v>323</v>
      </c>
      <c r="E12553" s="5">
        <v>6.13</v>
      </c>
    </row>
    <row r="12554" spans="1:10" ht="21.95" customHeight="1" x14ac:dyDescent="0.15">
      <c r="A12554" s="6" t="s">
        <v>328</v>
      </c>
      <c r="B12554" s="4" t="s">
        <v>213</v>
      </c>
      <c r="C12554" s="4" t="s">
        <v>271</v>
      </c>
      <c r="D12554" s="4" t="s">
        <v>277</v>
      </c>
      <c r="E12554" s="5">
        <v>10.74</v>
      </c>
    </row>
    <row r="12555" spans="1:10" ht="21.95" customHeight="1" x14ac:dyDescent="0.15">
      <c r="A12555" s="6" t="s">
        <v>328</v>
      </c>
      <c r="B12555" s="4" t="s">
        <v>213</v>
      </c>
      <c r="C12555" s="4" t="s">
        <v>271</v>
      </c>
      <c r="D12555" s="4" t="s">
        <v>275</v>
      </c>
      <c r="E12555" s="5">
        <v>10.46</v>
      </c>
    </row>
    <row r="12556" spans="1:10" ht="21.95" customHeight="1" x14ac:dyDescent="0.15">
      <c r="A12556" s="6" t="s">
        <v>328</v>
      </c>
      <c r="B12556" s="4" t="s">
        <v>213</v>
      </c>
      <c r="C12556" s="4" t="s">
        <v>271</v>
      </c>
      <c r="D12556" s="4" t="s">
        <v>275</v>
      </c>
      <c r="E12556" s="5">
        <v>8.6199999999999992</v>
      </c>
    </row>
    <row r="12557" spans="1:10" ht="21.95" customHeight="1" x14ac:dyDescent="0.15">
      <c r="A12557" s="6" t="s">
        <v>328</v>
      </c>
      <c r="B12557" s="4" t="s">
        <v>104</v>
      </c>
      <c r="C12557" s="4" t="s">
        <v>271</v>
      </c>
      <c r="D12557" s="4" t="s">
        <v>323</v>
      </c>
      <c r="E12557" s="5">
        <v>11.57</v>
      </c>
      <c r="F12557" t="s">
        <v>354</v>
      </c>
    </row>
    <row r="12558" spans="1:10" ht="21.95" customHeight="1" x14ac:dyDescent="0.15">
      <c r="A12558" s="6" t="s">
        <v>328</v>
      </c>
      <c r="B12558" s="4" t="s">
        <v>104</v>
      </c>
      <c r="C12558" s="4" t="s">
        <v>271</v>
      </c>
      <c r="D12558" s="4" t="s">
        <v>277</v>
      </c>
      <c r="E12558" s="5">
        <v>3.68</v>
      </c>
    </row>
    <row r="12559" spans="1:10" ht="21.95" customHeight="1" x14ac:dyDescent="0.15">
      <c r="A12559" s="6" t="s">
        <v>328</v>
      </c>
      <c r="B12559" s="4" t="s">
        <v>104</v>
      </c>
      <c r="C12559" s="4" t="s">
        <v>271</v>
      </c>
      <c r="D12559" s="4" t="s">
        <v>275</v>
      </c>
      <c r="E12559" s="5">
        <v>11.58</v>
      </c>
    </row>
    <row r="12560" spans="1:10" ht="21.95" customHeight="1" x14ac:dyDescent="0.15">
      <c r="A12560" s="6" t="s">
        <v>328</v>
      </c>
      <c r="B12560" s="4" t="s">
        <v>214</v>
      </c>
      <c r="C12560" s="4" t="s">
        <v>271</v>
      </c>
      <c r="D12560" s="4" t="s">
        <v>323</v>
      </c>
      <c r="E12560" s="5">
        <v>10.99</v>
      </c>
    </row>
    <row r="12561" spans="1:10" ht="21.95" customHeight="1" x14ac:dyDescent="0.15">
      <c r="A12561" s="6" t="s">
        <v>328</v>
      </c>
      <c r="B12561" s="4" t="s">
        <v>214</v>
      </c>
      <c r="C12561" s="4" t="s">
        <v>271</v>
      </c>
      <c r="D12561" s="4" t="s">
        <v>277</v>
      </c>
      <c r="E12561" s="5">
        <v>6.63</v>
      </c>
    </row>
    <row r="12562" spans="1:10" ht="21.95" customHeight="1" x14ac:dyDescent="0.15">
      <c r="A12562" s="6" t="s">
        <v>328</v>
      </c>
      <c r="B12562" s="4" t="s">
        <v>214</v>
      </c>
      <c r="C12562" s="4" t="s">
        <v>271</v>
      </c>
      <c r="D12562" s="4" t="s">
        <v>275</v>
      </c>
      <c r="E12562" s="5">
        <v>11.39</v>
      </c>
    </row>
    <row r="12563" spans="1:10" ht="21.95" customHeight="1" x14ac:dyDescent="0.15">
      <c r="A12563" s="6" t="s">
        <v>328</v>
      </c>
      <c r="B12563" s="4" t="s">
        <v>105</v>
      </c>
      <c r="C12563" s="4" t="s">
        <v>271</v>
      </c>
      <c r="D12563" s="4" t="s">
        <v>323</v>
      </c>
      <c r="E12563" s="5">
        <v>15.59</v>
      </c>
      <c r="F12563" t="s">
        <v>353</v>
      </c>
      <c r="G12563" s="17">
        <f>+E12563+E12564+E12565+E12566+E12567+E12568+E12569+E12570+E12571+E12572</f>
        <v>93.41</v>
      </c>
      <c r="H12563" s="17">
        <f>E12575+E12576+E12577+E12578+E12573+E12574</f>
        <v>42.47</v>
      </c>
      <c r="I12563" s="18">
        <f>+(G12563/4)/(H12563/3)</f>
        <v>1.6495761714151165</v>
      </c>
      <c r="J12563" s="21">
        <f>+(B12563-$K$1)/7</f>
        <v>50</v>
      </c>
    </row>
    <row r="12564" spans="1:10" ht="21.95" customHeight="1" x14ac:dyDescent="0.15">
      <c r="A12564" s="6" t="s">
        <v>328</v>
      </c>
      <c r="B12564" s="4" t="s">
        <v>105</v>
      </c>
      <c r="C12564" s="4" t="s">
        <v>271</v>
      </c>
      <c r="D12564" s="4" t="s">
        <v>277</v>
      </c>
      <c r="E12564" s="5">
        <v>6.18</v>
      </c>
    </row>
    <row r="12565" spans="1:10" ht="21.95" customHeight="1" x14ac:dyDescent="0.15">
      <c r="A12565" s="6" t="s">
        <v>328</v>
      </c>
      <c r="B12565" s="4" t="s">
        <v>105</v>
      </c>
      <c r="C12565" s="4" t="s">
        <v>271</v>
      </c>
      <c r="D12565" s="4" t="s">
        <v>275</v>
      </c>
      <c r="E12565" s="5">
        <v>11.1</v>
      </c>
    </row>
    <row r="12566" spans="1:10" ht="21.95" customHeight="1" x14ac:dyDescent="0.15">
      <c r="A12566" s="6" t="s">
        <v>328</v>
      </c>
      <c r="B12566" s="4" t="s">
        <v>105</v>
      </c>
      <c r="C12566" s="4" t="s">
        <v>271</v>
      </c>
      <c r="D12566" s="4" t="s">
        <v>275</v>
      </c>
      <c r="E12566" s="5">
        <v>8.19</v>
      </c>
    </row>
    <row r="12567" spans="1:10" ht="21.95" customHeight="1" x14ac:dyDescent="0.15">
      <c r="A12567" s="6" t="s">
        <v>328</v>
      </c>
      <c r="B12567" s="4" t="s">
        <v>215</v>
      </c>
      <c r="C12567" s="4" t="s">
        <v>271</v>
      </c>
      <c r="D12567" s="4" t="s">
        <v>279</v>
      </c>
      <c r="E12567" s="5">
        <v>7.64</v>
      </c>
    </row>
    <row r="12568" spans="1:10" ht="21.95" customHeight="1" x14ac:dyDescent="0.15">
      <c r="A12568" s="6" t="s">
        <v>328</v>
      </c>
      <c r="B12568" s="4" t="s">
        <v>215</v>
      </c>
      <c r="C12568" s="4" t="s">
        <v>271</v>
      </c>
      <c r="D12568" s="4" t="s">
        <v>323</v>
      </c>
      <c r="E12568" s="5">
        <v>11.59</v>
      </c>
    </row>
    <row r="12569" spans="1:10" ht="21.95" customHeight="1" x14ac:dyDescent="0.15">
      <c r="A12569" s="6" t="s">
        <v>328</v>
      </c>
      <c r="B12569" s="4" t="s">
        <v>215</v>
      </c>
      <c r="C12569" s="4" t="s">
        <v>271</v>
      </c>
      <c r="D12569" s="4" t="s">
        <v>323</v>
      </c>
      <c r="E12569" s="5">
        <v>4.47</v>
      </c>
    </row>
    <row r="12570" spans="1:10" ht="21.95" customHeight="1" x14ac:dyDescent="0.15">
      <c r="A12570" s="6" t="s">
        <v>328</v>
      </c>
      <c r="B12570" s="4" t="s">
        <v>215</v>
      </c>
      <c r="C12570" s="4" t="s">
        <v>271</v>
      </c>
      <c r="D12570" s="4" t="s">
        <v>277</v>
      </c>
      <c r="E12570" s="5">
        <v>9.1199999999999992</v>
      </c>
    </row>
    <row r="12571" spans="1:10" ht="21.95" customHeight="1" x14ac:dyDescent="0.15">
      <c r="A12571" s="6" t="s">
        <v>328</v>
      </c>
      <c r="B12571" s="4" t="s">
        <v>215</v>
      </c>
      <c r="C12571" s="4" t="s">
        <v>271</v>
      </c>
      <c r="D12571" s="4" t="s">
        <v>275</v>
      </c>
      <c r="E12571" s="5">
        <v>10.87</v>
      </c>
    </row>
    <row r="12572" spans="1:10" ht="21.95" customHeight="1" x14ac:dyDescent="0.15">
      <c r="A12572" s="6" t="s">
        <v>328</v>
      </c>
      <c r="B12572" s="4" t="s">
        <v>215</v>
      </c>
      <c r="C12572" s="4" t="s">
        <v>271</v>
      </c>
      <c r="D12572" s="4" t="s">
        <v>275</v>
      </c>
      <c r="E12572" s="5">
        <v>8.66</v>
      </c>
    </row>
    <row r="12573" spans="1:10" ht="21.95" customHeight="1" x14ac:dyDescent="0.15">
      <c r="A12573" s="6" t="s">
        <v>328</v>
      </c>
      <c r="B12573" s="4" t="s">
        <v>106</v>
      </c>
      <c r="C12573" s="4" t="s">
        <v>271</v>
      </c>
      <c r="D12573" s="4" t="s">
        <v>323</v>
      </c>
      <c r="E12573" s="5">
        <v>7.98</v>
      </c>
      <c r="F12573" t="s">
        <v>354</v>
      </c>
    </row>
    <row r="12574" spans="1:10" ht="21.95" customHeight="1" x14ac:dyDescent="0.15">
      <c r="A12574" s="6" t="s">
        <v>328</v>
      </c>
      <c r="B12574" s="4" t="s">
        <v>106</v>
      </c>
      <c r="C12574" s="4" t="s">
        <v>271</v>
      </c>
      <c r="D12574" s="4" t="s">
        <v>277</v>
      </c>
      <c r="E12574" s="5">
        <v>2.7</v>
      </c>
    </row>
    <row r="12575" spans="1:10" ht="21.95" customHeight="1" x14ac:dyDescent="0.15">
      <c r="A12575" s="6" t="s">
        <v>328</v>
      </c>
      <c r="B12575" s="4" t="s">
        <v>106</v>
      </c>
      <c r="C12575" s="4" t="s">
        <v>271</v>
      </c>
      <c r="D12575" s="4" t="s">
        <v>275</v>
      </c>
      <c r="E12575" s="5">
        <v>8.94</v>
      </c>
    </row>
    <row r="12576" spans="1:10" ht="21.95" customHeight="1" x14ac:dyDescent="0.15">
      <c r="A12576" s="6" t="s">
        <v>328</v>
      </c>
      <c r="B12576" s="4" t="s">
        <v>216</v>
      </c>
      <c r="C12576" s="4" t="s">
        <v>271</v>
      </c>
      <c r="D12576" s="4" t="s">
        <v>323</v>
      </c>
      <c r="E12576" s="5">
        <v>8.99</v>
      </c>
    </row>
    <row r="12577" spans="1:10" ht="21.95" customHeight="1" x14ac:dyDescent="0.15">
      <c r="A12577" s="6" t="s">
        <v>328</v>
      </c>
      <c r="B12577" s="4" t="s">
        <v>216</v>
      </c>
      <c r="C12577" s="4" t="s">
        <v>271</v>
      </c>
      <c r="D12577" s="4" t="s">
        <v>277</v>
      </c>
      <c r="E12577" s="5">
        <v>4.4800000000000004</v>
      </c>
    </row>
    <row r="12578" spans="1:10" ht="21.95" customHeight="1" x14ac:dyDescent="0.15">
      <c r="A12578" s="6" t="s">
        <v>328</v>
      </c>
      <c r="B12578" s="4" t="s">
        <v>216</v>
      </c>
      <c r="C12578" s="4" t="s">
        <v>271</v>
      </c>
      <c r="D12578" s="4" t="s">
        <v>275</v>
      </c>
      <c r="E12578" s="5">
        <v>9.3800000000000008</v>
      </c>
    </row>
    <row r="12579" spans="1:10" ht="21.95" customHeight="1" x14ac:dyDescent="0.15">
      <c r="A12579" s="6" t="s">
        <v>328</v>
      </c>
      <c r="B12579" s="4" t="s">
        <v>107</v>
      </c>
      <c r="C12579" s="4" t="s">
        <v>271</v>
      </c>
      <c r="D12579" s="4" t="s">
        <v>323</v>
      </c>
      <c r="E12579" s="5">
        <v>15.7</v>
      </c>
      <c r="F12579" t="s">
        <v>353</v>
      </c>
      <c r="G12579" s="17">
        <f>+E12579+E12580+E12581+E12582+E12583+E12584+E12585+E12586+E12587</f>
        <v>90.89</v>
      </c>
      <c r="H12579" s="17">
        <f>E12591+E12592+E12593+E12594+E12588+E12589+E12590</f>
        <v>67.33</v>
      </c>
      <c r="I12579" s="18">
        <f>+(G12579/4)/(H12579/3)</f>
        <v>1.0124387345908215</v>
      </c>
      <c r="J12579" s="21">
        <f>+(B12579-$K$1)/7</f>
        <v>51</v>
      </c>
    </row>
    <row r="12580" spans="1:10" ht="21.95" customHeight="1" x14ac:dyDescent="0.15">
      <c r="A12580" s="6" t="s">
        <v>328</v>
      </c>
      <c r="B12580" s="4" t="s">
        <v>107</v>
      </c>
      <c r="C12580" s="4" t="s">
        <v>271</v>
      </c>
      <c r="D12580" s="4" t="s">
        <v>277</v>
      </c>
      <c r="E12580" s="5">
        <v>6.08</v>
      </c>
    </row>
    <row r="12581" spans="1:10" ht="21.95" customHeight="1" x14ac:dyDescent="0.15">
      <c r="A12581" s="6" t="s">
        <v>328</v>
      </c>
      <c r="B12581" s="4" t="s">
        <v>107</v>
      </c>
      <c r="C12581" s="4" t="s">
        <v>271</v>
      </c>
      <c r="D12581" s="4" t="s">
        <v>275</v>
      </c>
      <c r="E12581" s="5">
        <v>9.6300000000000008</v>
      </c>
    </row>
    <row r="12582" spans="1:10" ht="21.95" customHeight="1" x14ac:dyDescent="0.15">
      <c r="A12582" s="6" t="s">
        <v>328</v>
      </c>
      <c r="B12582" s="4" t="s">
        <v>107</v>
      </c>
      <c r="C12582" s="4" t="s">
        <v>271</v>
      </c>
      <c r="D12582" s="4" t="s">
        <v>275</v>
      </c>
      <c r="E12582" s="5">
        <v>7.59</v>
      </c>
    </row>
    <row r="12583" spans="1:10" ht="21.95" customHeight="1" x14ac:dyDescent="0.15">
      <c r="A12583" s="6" t="s">
        <v>328</v>
      </c>
      <c r="B12583" s="4" t="s">
        <v>217</v>
      </c>
      <c r="C12583" s="4" t="s">
        <v>271</v>
      </c>
      <c r="D12583" s="4" t="s">
        <v>279</v>
      </c>
      <c r="E12583" s="5">
        <v>8.16</v>
      </c>
    </row>
    <row r="12584" spans="1:10" ht="21.95" customHeight="1" x14ac:dyDescent="0.15">
      <c r="A12584" s="6" t="s">
        <v>328</v>
      </c>
      <c r="B12584" s="4" t="s">
        <v>217</v>
      </c>
      <c r="C12584" s="4" t="s">
        <v>271</v>
      </c>
      <c r="D12584" s="4" t="s">
        <v>323</v>
      </c>
      <c r="E12584" s="5">
        <v>16.510000000000002</v>
      </c>
    </row>
    <row r="12585" spans="1:10" ht="21.95" customHeight="1" x14ac:dyDescent="0.15">
      <c r="A12585" s="6" t="s">
        <v>328</v>
      </c>
      <c r="B12585" s="4" t="s">
        <v>217</v>
      </c>
      <c r="C12585" s="4" t="s">
        <v>271</v>
      </c>
      <c r="D12585" s="4" t="s">
        <v>277</v>
      </c>
      <c r="E12585" s="5">
        <v>9.2899999999999991</v>
      </c>
    </row>
    <row r="12586" spans="1:10" ht="21.95" customHeight="1" x14ac:dyDescent="0.15">
      <c r="A12586" s="6" t="s">
        <v>328</v>
      </c>
      <c r="B12586" s="4" t="s">
        <v>217</v>
      </c>
      <c r="C12586" s="4" t="s">
        <v>271</v>
      </c>
      <c r="D12586" s="4" t="s">
        <v>275</v>
      </c>
      <c r="E12586" s="5">
        <v>10.050000000000001</v>
      </c>
    </row>
    <row r="12587" spans="1:10" ht="21.95" customHeight="1" x14ac:dyDescent="0.15">
      <c r="A12587" s="6" t="s">
        <v>328</v>
      </c>
      <c r="B12587" s="4" t="s">
        <v>217</v>
      </c>
      <c r="C12587" s="4" t="s">
        <v>271</v>
      </c>
      <c r="D12587" s="4" t="s">
        <v>275</v>
      </c>
      <c r="E12587" s="5">
        <v>7.88</v>
      </c>
    </row>
    <row r="12588" spans="1:10" ht="21.95" customHeight="1" x14ac:dyDescent="0.15">
      <c r="A12588" s="6" t="s">
        <v>328</v>
      </c>
      <c r="B12588" s="4" t="s">
        <v>108</v>
      </c>
      <c r="C12588" s="4" t="s">
        <v>271</v>
      </c>
      <c r="D12588" s="4" t="s">
        <v>323</v>
      </c>
      <c r="E12588" s="5">
        <v>12.42</v>
      </c>
      <c r="F12588" t="s">
        <v>354</v>
      </c>
    </row>
    <row r="12589" spans="1:10" ht="21.95" customHeight="1" x14ac:dyDescent="0.15">
      <c r="A12589" s="6" t="s">
        <v>328</v>
      </c>
      <c r="B12589" s="4" t="s">
        <v>108</v>
      </c>
      <c r="C12589" s="4" t="s">
        <v>271</v>
      </c>
      <c r="D12589" s="4" t="s">
        <v>277</v>
      </c>
      <c r="E12589" s="5">
        <v>4.2300000000000004</v>
      </c>
    </row>
    <row r="12590" spans="1:10" ht="21.95" customHeight="1" x14ac:dyDescent="0.15">
      <c r="A12590" s="6" t="s">
        <v>328</v>
      </c>
      <c r="B12590" s="4" t="s">
        <v>108</v>
      </c>
      <c r="C12590" s="4" t="s">
        <v>271</v>
      </c>
      <c r="D12590" s="4" t="s">
        <v>275</v>
      </c>
      <c r="E12590" s="5">
        <v>11.25</v>
      </c>
    </row>
    <row r="12591" spans="1:10" ht="21.95" customHeight="1" x14ac:dyDescent="0.15">
      <c r="A12591" s="6" t="s">
        <v>328</v>
      </c>
      <c r="B12591" s="4" t="s">
        <v>218</v>
      </c>
      <c r="C12591" s="4" t="s">
        <v>271</v>
      </c>
      <c r="D12591" s="4" t="s">
        <v>323</v>
      </c>
      <c r="E12591" s="5">
        <v>11.94</v>
      </c>
    </row>
    <row r="12592" spans="1:10" ht="21.95" customHeight="1" x14ac:dyDescent="0.15">
      <c r="A12592" s="6" t="s">
        <v>328</v>
      </c>
      <c r="B12592" s="4" t="s">
        <v>218</v>
      </c>
      <c r="C12592" s="4" t="s">
        <v>271</v>
      </c>
      <c r="D12592" s="4" t="s">
        <v>277</v>
      </c>
      <c r="E12592" s="5">
        <v>6.3</v>
      </c>
    </row>
    <row r="12593" spans="1:6" ht="21.95" customHeight="1" x14ac:dyDescent="0.15">
      <c r="A12593" s="6" t="s">
        <v>328</v>
      </c>
      <c r="B12593" s="4" t="s">
        <v>218</v>
      </c>
      <c r="C12593" s="4" t="s">
        <v>271</v>
      </c>
      <c r="D12593" s="4" t="s">
        <v>275</v>
      </c>
      <c r="E12593" s="5">
        <v>12.05</v>
      </c>
    </row>
    <row r="12594" spans="1:6" ht="21.95" customHeight="1" x14ac:dyDescent="0.15">
      <c r="A12594" s="6" t="s">
        <v>328</v>
      </c>
      <c r="B12594" s="4" t="s">
        <v>219</v>
      </c>
      <c r="C12594" s="4" t="s">
        <v>271</v>
      </c>
      <c r="D12594" s="4" t="s">
        <v>279</v>
      </c>
      <c r="E12594" s="5">
        <v>9.14</v>
      </c>
    </row>
    <row r="12595" spans="1:6" ht="21.95" customHeight="1" x14ac:dyDescent="0.15">
      <c r="A12595" s="6" t="s">
        <v>328</v>
      </c>
      <c r="B12595" s="4" t="s">
        <v>219</v>
      </c>
      <c r="C12595" s="4" t="s">
        <v>271</v>
      </c>
      <c r="D12595" s="4" t="s">
        <v>323</v>
      </c>
      <c r="E12595" s="5">
        <v>10.62</v>
      </c>
      <c r="F12595" s="13" t="s">
        <v>353</v>
      </c>
    </row>
    <row r="12596" spans="1:6" ht="21.95" customHeight="1" x14ac:dyDescent="0.15">
      <c r="A12596" s="6" t="s">
        <v>328</v>
      </c>
      <c r="B12596" s="4" t="s">
        <v>219</v>
      </c>
      <c r="C12596" s="4" t="s">
        <v>271</v>
      </c>
      <c r="D12596" s="4" t="s">
        <v>323</v>
      </c>
      <c r="E12596" s="5">
        <v>5.79</v>
      </c>
      <c r="F12596" s="13"/>
    </row>
    <row r="12597" spans="1:6" ht="21.95" customHeight="1" x14ac:dyDescent="0.15">
      <c r="A12597" s="6" t="s">
        <v>328</v>
      </c>
      <c r="B12597" s="4" t="s">
        <v>219</v>
      </c>
      <c r="C12597" s="4" t="s">
        <v>271</v>
      </c>
      <c r="D12597" s="4" t="s">
        <v>277</v>
      </c>
      <c r="E12597" s="5">
        <v>10.119999999999999</v>
      </c>
      <c r="F12597" s="13"/>
    </row>
    <row r="12598" spans="1:6" ht="21.95" customHeight="1" x14ac:dyDescent="0.15">
      <c r="A12598" s="9" t="s">
        <v>328</v>
      </c>
      <c r="B12598" s="4" t="s">
        <v>219</v>
      </c>
      <c r="C12598" s="4" t="s">
        <v>271</v>
      </c>
      <c r="D12598" s="4" t="s">
        <v>275</v>
      </c>
      <c r="E12598" s="5">
        <v>10.74</v>
      </c>
      <c r="F12598" s="13"/>
    </row>
    <row r="12599" spans="1:6" ht="21.95" customHeight="1" x14ac:dyDescent="0.15">
      <c r="A12599" s="6" t="s">
        <v>328</v>
      </c>
      <c r="B12599" s="4" t="s">
        <v>219</v>
      </c>
      <c r="C12599" s="4" t="s">
        <v>271</v>
      </c>
      <c r="D12599" s="4" t="s">
        <v>275</v>
      </c>
      <c r="E12599" s="5">
        <v>6.75</v>
      </c>
      <c r="F12599" s="13"/>
    </row>
    <row r="12600" spans="1:6" ht="21.95" customHeight="1" x14ac:dyDescent="0.15">
      <c r="A12600" s="6" t="s">
        <v>328</v>
      </c>
      <c r="B12600" s="4" t="s">
        <v>109</v>
      </c>
      <c r="C12600" s="4" t="s">
        <v>271</v>
      </c>
      <c r="D12600" s="4" t="s">
        <v>323</v>
      </c>
      <c r="E12600" s="5">
        <v>13.27</v>
      </c>
      <c r="F12600" s="13" t="s">
        <v>354</v>
      </c>
    </row>
    <row r="12601" spans="1:6" ht="21.95" customHeight="1" x14ac:dyDescent="0.15">
      <c r="A12601" s="6" t="s">
        <v>328</v>
      </c>
      <c r="B12601" s="4" t="s">
        <v>109</v>
      </c>
      <c r="C12601" s="4" t="s">
        <v>271</v>
      </c>
      <c r="D12601" s="4" t="s">
        <v>323</v>
      </c>
      <c r="E12601" s="5">
        <v>12.07</v>
      </c>
    </row>
    <row r="12602" spans="1:6" ht="21.95" customHeight="1" x14ac:dyDescent="0.15">
      <c r="A12602" s="6" t="s">
        <v>328</v>
      </c>
      <c r="B12602" s="4" t="s">
        <v>109</v>
      </c>
      <c r="C12602" s="4" t="s">
        <v>271</v>
      </c>
      <c r="D12602" s="4" t="s">
        <v>277</v>
      </c>
      <c r="E12602" s="5">
        <v>10.130000000000001</v>
      </c>
    </row>
    <row r="12603" spans="1:6" ht="21.95" customHeight="1" x14ac:dyDescent="0.15">
      <c r="A12603" s="6" t="s">
        <v>328</v>
      </c>
      <c r="B12603" s="4" t="s">
        <v>109</v>
      </c>
      <c r="C12603" s="4" t="s">
        <v>271</v>
      </c>
      <c r="D12603" s="4" t="s">
        <v>275</v>
      </c>
      <c r="E12603" s="5">
        <v>12.76</v>
      </c>
    </row>
    <row r="12604" spans="1:6" ht="21.95" customHeight="1" x14ac:dyDescent="0.15">
      <c r="A12604" s="6" t="s">
        <v>328</v>
      </c>
      <c r="B12604" s="4" t="s">
        <v>109</v>
      </c>
      <c r="C12604" s="4" t="s">
        <v>271</v>
      </c>
      <c r="D12604" s="4" t="s">
        <v>275</v>
      </c>
      <c r="E12604" s="5">
        <v>2.61</v>
      </c>
    </row>
    <row r="12605" spans="1:6" ht="21.95" customHeight="1" x14ac:dyDescent="0.15">
      <c r="A12605" s="6" t="s">
        <v>328</v>
      </c>
      <c r="B12605" s="4" t="s">
        <v>109</v>
      </c>
      <c r="C12605" s="4" t="s">
        <v>271</v>
      </c>
      <c r="D12605" s="4" t="s">
        <v>275</v>
      </c>
      <c r="E12605" s="5">
        <v>10.26</v>
      </c>
    </row>
    <row r="12606" spans="1:6" ht="21.95" customHeight="1" x14ac:dyDescent="0.15">
      <c r="A12606" s="6" t="s">
        <v>328</v>
      </c>
      <c r="B12606" s="4" t="s">
        <v>220</v>
      </c>
      <c r="C12606" s="4" t="s">
        <v>271</v>
      </c>
      <c r="D12606" s="4" t="s">
        <v>279</v>
      </c>
      <c r="E12606" s="5">
        <v>6.41</v>
      </c>
    </row>
    <row r="12607" spans="1:6" ht="21.95" customHeight="1" x14ac:dyDescent="0.15">
      <c r="A12607" s="6" t="s">
        <v>328</v>
      </c>
      <c r="B12607" s="4" t="s">
        <v>220</v>
      </c>
      <c r="C12607" s="4" t="s">
        <v>271</v>
      </c>
      <c r="D12607" s="4" t="s">
        <v>323</v>
      </c>
      <c r="E12607" s="5">
        <v>11.1</v>
      </c>
    </row>
    <row r="12608" spans="1:6" ht="21.95" customHeight="1" x14ac:dyDescent="0.15">
      <c r="A12608" s="6" t="s">
        <v>328</v>
      </c>
      <c r="B12608" s="4" t="s">
        <v>220</v>
      </c>
      <c r="C12608" s="4" t="s">
        <v>271</v>
      </c>
      <c r="D12608" s="4" t="s">
        <v>323</v>
      </c>
      <c r="E12608" s="5">
        <v>3.92</v>
      </c>
    </row>
    <row r="12609" spans="1:14" ht="21.95" customHeight="1" x14ac:dyDescent="0.15">
      <c r="A12609" s="6" t="s">
        <v>328</v>
      </c>
      <c r="B12609" s="4" t="s">
        <v>220</v>
      </c>
      <c r="C12609" s="4" t="s">
        <v>271</v>
      </c>
      <c r="D12609" s="4" t="s">
        <v>277</v>
      </c>
      <c r="E12609" s="5">
        <v>6.79</v>
      </c>
    </row>
    <row r="12610" spans="1:14" ht="21.95" customHeight="1" x14ac:dyDescent="0.15">
      <c r="A12610" s="6" t="s">
        <v>328</v>
      </c>
      <c r="B12610" s="4" t="s">
        <v>220</v>
      </c>
      <c r="C12610" s="4" t="s">
        <v>271</v>
      </c>
      <c r="D12610" s="4" t="s">
        <v>275</v>
      </c>
      <c r="E12610" s="5">
        <v>11.62</v>
      </c>
    </row>
    <row r="12611" spans="1:14" ht="21.95" customHeight="1" x14ac:dyDescent="0.15">
      <c r="A12611" s="6" t="s">
        <v>328</v>
      </c>
      <c r="B12611" s="4" t="s">
        <v>220</v>
      </c>
      <c r="C12611" s="4" t="s">
        <v>271</v>
      </c>
      <c r="D12611" s="4" t="s">
        <v>275</v>
      </c>
      <c r="E12611" s="5">
        <v>2.4</v>
      </c>
    </row>
    <row r="12612" spans="1:14" ht="21.95" customHeight="1" x14ac:dyDescent="0.15">
      <c r="A12612" s="6" t="s">
        <v>328</v>
      </c>
      <c r="E12612" s="15">
        <f>+SUM(E11772:E12611)</f>
        <v>8288.049999999992</v>
      </c>
      <c r="I12612" s="14">
        <f>AVERAGE(I11772:I12611)</f>
        <v>1.261545149452957</v>
      </c>
      <c r="J12612" s="14">
        <f>STDEV(I11772:I12611)</f>
        <v>0.44974281719603243</v>
      </c>
      <c r="K12612">
        <f>COUNT(I11772:I12611)</f>
        <v>43</v>
      </c>
      <c r="L12612" s="14">
        <f>+I12612-1</f>
        <v>0.26154514945295704</v>
      </c>
      <c r="M12612">
        <f>+SQRT(K12612)</f>
        <v>6.5574385243020004</v>
      </c>
      <c r="N12612">
        <f>+L12612/(J12612/M12612)</f>
        <v>3.8134377544035063</v>
      </c>
    </row>
    <row r="12613" spans="1:14" ht="21.95" customHeight="1" x14ac:dyDescent="0.15">
      <c r="A12613" s="6" t="s">
        <v>329</v>
      </c>
      <c r="B12613" s="4" t="s">
        <v>6</v>
      </c>
      <c r="C12613" s="4" t="s">
        <v>249</v>
      </c>
      <c r="D12613" s="4" t="s">
        <v>312</v>
      </c>
      <c r="E12613" s="5">
        <v>14.09</v>
      </c>
      <c r="F12613" t="s">
        <v>353</v>
      </c>
      <c r="G12613" s="17">
        <f>+E12613+E12614+E12615+E12616+E12617+E12618</f>
        <v>69.14</v>
      </c>
      <c r="H12613" s="17">
        <f>E12621+E12622+E12623+E12624+E12619+E12620</f>
        <v>61.140000000000008</v>
      </c>
      <c r="I12613" s="18">
        <f>+(G12613/4)/(H12613/3)</f>
        <v>0.84813542688910681</v>
      </c>
      <c r="J12613" s="21">
        <f>+(B12613-$K$1)/7</f>
        <v>1</v>
      </c>
    </row>
    <row r="12614" spans="1:14" ht="21.95" customHeight="1" x14ac:dyDescent="0.15">
      <c r="A12614" s="6" t="s">
        <v>329</v>
      </c>
      <c r="B12614" s="4" t="s">
        <v>6</v>
      </c>
      <c r="C12614" s="4" t="s">
        <v>249</v>
      </c>
      <c r="D12614" s="4" t="s">
        <v>326</v>
      </c>
      <c r="E12614" s="5">
        <v>14.58</v>
      </c>
    </row>
    <row r="12615" spans="1:14" ht="21.95" customHeight="1" x14ac:dyDescent="0.15">
      <c r="A12615" s="6" t="s">
        <v>329</v>
      </c>
      <c r="B12615" s="4" t="s">
        <v>113</v>
      </c>
      <c r="C12615" s="4" t="s">
        <v>249</v>
      </c>
      <c r="D12615" s="4" t="s">
        <v>312</v>
      </c>
      <c r="E12615" s="5">
        <v>16.25</v>
      </c>
    </row>
    <row r="12616" spans="1:14" ht="21.95" customHeight="1" x14ac:dyDescent="0.15">
      <c r="A12616" s="6" t="s">
        <v>329</v>
      </c>
      <c r="B12616" s="4" t="s">
        <v>113</v>
      </c>
      <c r="C12616" s="4" t="s">
        <v>249</v>
      </c>
      <c r="D12616" s="4" t="s">
        <v>312</v>
      </c>
      <c r="E12616" s="5">
        <v>1.68</v>
      </c>
    </row>
    <row r="12617" spans="1:14" ht="21.95" customHeight="1" x14ac:dyDescent="0.15">
      <c r="A12617" s="6" t="s">
        <v>329</v>
      </c>
      <c r="B12617" s="4" t="s">
        <v>113</v>
      </c>
      <c r="C12617" s="4" t="s">
        <v>249</v>
      </c>
      <c r="D12617" s="4" t="s">
        <v>326</v>
      </c>
      <c r="E12617" s="5">
        <v>15.01</v>
      </c>
    </row>
    <row r="12618" spans="1:14" ht="21.95" customHeight="1" x14ac:dyDescent="0.15">
      <c r="A12618" s="6" t="s">
        <v>329</v>
      </c>
      <c r="B12618" s="4" t="s">
        <v>113</v>
      </c>
      <c r="C12618" s="4" t="s">
        <v>249</v>
      </c>
      <c r="D12618" s="4" t="s">
        <v>326</v>
      </c>
      <c r="E12618" s="5">
        <v>7.53</v>
      </c>
    </row>
    <row r="12619" spans="1:14" ht="21.95" customHeight="1" x14ac:dyDescent="0.15">
      <c r="A12619" s="6" t="s">
        <v>329</v>
      </c>
      <c r="B12619" s="4" t="s">
        <v>10</v>
      </c>
      <c r="C12619" s="4" t="s">
        <v>249</v>
      </c>
      <c r="D12619" s="4" t="s">
        <v>312</v>
      </c>
      <c r="E12619" s="5">
        <v>12.91</v>
      </c>
      <c r="F12619" t="s">
        <v>354</v>
      </c>
    </row>
    <row r="12620" spans="1:14" ht="21.95" customHeight="1" x14ac:dyDescent="0.15">
      <c r="A12620" s="6" t="s">
        <v>329</v>
      </c>
      <c r="B12620" s="4" t="s">
        <v>10</v>
      </c>
      <c r="C12620" s="4" t="s">
        <v>249</v>
      </c>
      <c r="D12620" s="4" t="s">
        <v>312</v>
      </c>
      <c r="E12620" s="5">
        <v>3.99</v>
      </c>
    </row>
    <row r="12621" spans="1:14" ht="21.95" customHeight="1" x14ac:dyDescent="0.15">
      <c r="A12621" s="6" t="s">
        <v>329</v>
      </c>
      <c r="B12621" s="4" t="s">
        <v>10</v>
      </c>
      <c r="C12621" s="4" t="s">
        <v>249</v>
      </c>
      <c r="D12621" s="4" t="s">
        <v>326</v>
      </c>
      <c r="E12621" s="5">
        <v>14.05</v>
      </c>
    </row>
    <row r="12622" spans="1:14" ht="21.95" customHeight="1" x14ac:dyDescent="0.15">
      <c r="A12622" s="6" t="s">
        <v>329</v>
      </c>
      <c r="B12622" s="4" t="s">
        <v>10</v>
      </c>
      <c r="C12622" s="4" t="s">
        <v>249</v>
      </c>
      <c r="D12622" s="4" t="s">
        <v>326</v>
      </c>
      <c r="E12622" s="5">
        <v>7.77</v>
      </c>
    </row>
    <row r="12623" spans="1:14" ht="21.95" customHeight="1" x14ac:dyDescent="0.15">
      <c r="A12623" s="6" t="s">
        <v>329</v>
      </c>
      <c r="B12623" s="4" t="s">
        <v>114</v>
      </c>
      <c r="C12623" s="4" t="s">
        <v>249</v>
      </c>
      <c r="D12623" s="4" t="s">
        <v>325</v>
      </c>
      <c r="E12623" s="5">
        <v>12.02</v>
      </c>
    </row>
    <row r="12624" spans="1:14" ht="21.95" customHeight="1" x14ac:dyDescent="0.15">
      <c r="A12624" s="6" t="s">
        <v>329</v>
      </c>
      <c r="B12624" s="4" t="s">
        <v>114</v>
      </c>
      <c r="C12624" s="4" t="s">
        <v>249</v>
      </c>
      <c r="D12624" s="4" t="s">
        <v>312</v>
      </c>
      <c r="E12624" s="5">
        <v>10.4</v>
      </c>
    </row>
    <row r="12625" spans="1:10" ht="21.95" customHeight="1" x14ac:dyDescent="0.15">
      <c r="A12625" s="6" t="s">
        <v>329</v>
      </c>
      <c r="B12625" s="4" t="s">
        <v>11</v>
      </c>
      <c r="C12625" s="4" t="s">
        <v>249</v>
      </c>
      <c r="D12625" s="4" t="s">
        <v>253</v>
      </c>
      <c r="E12625" s="5">
        <v>10.53</v>
      </c>
      <c r="F12625" t="s">
        <v>353</v>
      </c>
      <c r="G12625" s="17">
        <f>+E12625+E12626+E12627+E12628+E12629</f>
        <v>52.870000000000005</v>
      </c>
      <c r="H12625" s="17">
        <f>E12633+E12630+E12631+E12632</f>
        <v>52.879999999999995</v>
      </c>
      <c r="I12625" s="18">
        <f>+(G12625/4)/(H12625/3)</f>
        <v>0.74985816944024219</v>
      </c>
      <c r="J12625" s="21">
        <f>+(B12625-$K$1)/7</f>
        <v>2</v>
      </c>
    </row>
    <row r="12626" spans="1:10" ht="21.95" customHeight="1" x14ac:dyDescent="0.15">
      <c r="A12626" s="6" t="s">
        <v>329</v>
      </c>
      <c r="B12626" s="4" t="s">
        <v>11</v>
      </c>
      <c r="C12626" s="4" t="s">
        <v>249</v>
      </c>
      <c r="D12626" s="4" t="s">
        <v>253</v>
      </c>
      <c r="E12626" s="5">
        <v>3.23</v>
      </c>
    </row>
    <row r="12627" spans="1:10" ht="21.95" customHeight="1" x14ac:dyDescent="0.15">
      <c r="A12627" s="6" t="s">
        <v>329</v>
      </c>
      <c r="B12627" s="4" t="s">
        <v>11</v>
      </c>
      <c r="C12627" s="4" t="s">
        <v>249</v>
      </c>
      <c r="D12627" s="4" t="s">
        <v>326</v>
      </c>
      <c r="E12627" s="5">
        <v>13.81</v>
      </c>
    </row>
    <row r="12628" spans="1:10" ht="21.95" customHeight="1" x14ac:dyDescent="0.15">
      <c r="A12628" s="6" t="s">
        <v>329</v>
      </c>
      <c r="B12628" s="4" t="s">
        <v>115</v>
      </c>
      <c r="C12628" s="4" t="s">
        <v>249</v>
      </c>
      <c r="D12628" s="4" t="s">
        <v>253</v>
      </c>
      <c r="E12628" s="5">
        <v>11.38</v>
      </c>
    </row>
    <row r="12629" spans="1:10" ht="21.95" customHeight="1" x14ac:dyDescent="0.15">
      <c r="A12629" s="6" t="s">
        <v>329</v>
      </c>
      <c r="B12629" s="4" t="s">
        <v>115</v>
      </c>
      <c r="C12629" s="4" t="s">
        <v>249</v>
      </c>
      <c r="D12629" s="4" t="s">
        <v>326</v>
      </c>
      <c r="E12629" s="5">
        <v>13.92</v>
      </c>
    </row>
    <row r="12630" spans="1:10" ht="21.95" customHeight="1" x14ac:dyDescent="0.15">
      <c r="A12630" s="6" t="s">
        <v>329</v>
      </c>
      <c r="B12630" s="4" t="s">
        <v>12</v>
      </c>
      <c r="C12630" s="4" t="s">
        <v>249</v>
      </c>
      <c r="D12630" s="4" t="s">
        <v>326</v>
      </c>
      <c r="E12630" s="5">
        <v>14.29</v>
      </c>
      <c r="F12630" t="s">
        <v>354</v>
      </c>
    </row>
    <row r="12631" spans="1:10" ht="21.95" customHeight="1" x14ac:dyDescent="0.15">
      <c r="A12631" s="6" t="s">
        <v>329</v>
      </c>
      <c r="B12631" s="4" t="s">
        <v>12</v>
      </c>
      <c r="C12631" s="4" t="s">
        <v>249</v>
      </c>
      <c r="D12631" s="4" t="s">
        <v>252</v>
      </c>
      <c r="E12631" s="5">
        <v>12.16</v>
      </c>
    </row>
    <row r="12632" spans="1:10" ht="21.95" customHeight="1" x14ac:dyDescent="0.15">
      <c r="A12632" s="6" t="s">
        <v>329</v>
      </c>
      <c r="B12632" s="4" t="s">
        <v>116</v>
      </c>
      <c r="C12632" s="4" t="s">
        <v>249</v>
      </c>
      <c r="D12632" s="4" t="s">
        <v>326</v>
      </c>
      <c r="E12632" s="5">
        <v>13.22</v>
      </c>
    </row>
    <row r="12633" spans="1:10" ht="21.95" customHeight="1" x14ac:dyDescent="0.15">
      <c r="A12633" s="6" t="s">
        <v>329</v>
      </c>
      <c r="B12633" s="4" t="s">
        <v>116</v>
      </c>
      <c r="C12633" s="4" t="s">
        <v>249</v>
      </c>
      <c r="D12633" s="4" t="s">
        <v>252</v>
      </c>
      <c r="E12633" s="5">
        <v>13.21</v>
      </c>
    </row>
    <row r="12634" spans="1:10" ht="21.95" customHeight="1" x14ac:dyDescent="0.15">
      <c r="A12634" s="6" t="s">
        <v>329</v>
      </c>
      <c r="B12634" s="4" t="s">
        <v>117</v>
      </c>
      <c r="C12634" s="4" t="s">
        <v>249</v>
      </c>
      <c r="D12634" s="4" t="s">
        <v>326</v>
      </c>
      <c r="E12634" s="5">
        <v>2.85</v>
      </c>
      <c r="F12634" s="13" t="s">
        <v>353</v>
      </c>
    </row>
    <row r="12635" spans="1:10" ht="21.95" customHeight="1" x14ac:dyDescent="0.15">
      <c r="A12635" s="6" t="s">
        <v>329</v>
      </c>
      <c r="B12635" s="4" t="s">
        <v>117</v>
      </c>
      <c r="C12635" s="4" t="s">
        <v>249</v>
      </c>
      <c r="D12635" s="4" t="s">
        <v>252</v>
      </c>
      <c r="E12635" s="5">
        <v>14.81</v>
      </c>
      <c r="F12635" s="13"/>
    </row>
    <row r="12636" spans="1:10" ht="21.95" customHeight="1" x14ac:dyDescent="0.15">
      <c r="A12636" s="6" t="s">
        <v>329</v>
      </c>
      <c r="B12636" s="4" t="s">
        <v>117</v>
      </c>
      <c r="C12636" s="4" t="s">
        <v>249</v>
      </c>
      <c r="D12636" s="4" t="s">
        <v>250</v>
      </c>
      <c r="E12636" s="5">
        <v>13.6</v>
      </c>
      <c r="F12636" s="13"/>
    </row>
    <row r="12637" spans="1:10" ht="21.95" customHeight="1" x14ac:dyDescent="0.15">
      <c r="A12637" s="9" t="s">
        <v>329</v>
      </c>
      <c r="B12637" s="4" t="s">
        <v>13</v>
      </c>
      <c r="C12637" s="4" t="s">
        <v>249</v>
      </c>
      <c r="D12637" s="4" t="s">
        <v>312</v>
      </c>
      <c r="E12637" s="5">
        <v>15.33</v>
      </c>
      <c r="F12637" s="13" t="s">
        <v>354</v>
      </c>
    </row>
    <row r="12638" spans="1:10" ht="21.95" customHeight="1" x14ac:dyDescent="0.15">
      <c r="A12638" s="6" t="s">
        <v>329</v>
      </c>
      <c r="B12638" s="4" t="s">
        <v>13</v>
      </c>
      <c r="C12638" s="4" t="s">
        <v>249</v>
      </c>
      <c r="D12638" s="4" t="s">
        <v>312</v>
      </c>
      <c r="E12638" s="5">
        <v>13.06</v>
      </c>
    </row>
    <row r="12639" spans="1:10" ht="21.95" customHeight="1" x14ac:dyDescent="0.15">
      <c r="A12639" s="6" t="s">
        <v>329</v>
      </c>
      <c r="B12639" s="4" t="s">
        <v>13</v>
      </c>
      <c r="C12639" s="4" t="s">
        <v>249</v>
      </c>
      <c r="D12639" s="4" t="s">
        <v>326</v>
      </c>
      <c r="E12639" s="5">
        <v>15.31</v>
      </c>
    </row>
    <row r="12640" spans="1:10" ht="21.95" customHeight="1" x14ac:dyDescent="0.15">
      <c r="A12640" s="6" t="s">
        <v>329</v>
      </c>
      <c r="B12640" s="4" t="s">
        <v>13</v>
      </c>
      <c r="C12640" s="4" t="s">
        <v>249</v>
      </c>
      <c r="D12640" s="4" t="s">
        <v>326</v>
      </c>
      <c r="E12640" s="5">
        <v>14.65</v>
      </c>
    </row>
    <row r="12641" spans="1:10" ht="21.95" customHeight="1" x14ac:dyDescent="0.15">
      <c r="A12641" s="6" t="s">
        <v>329</v>
      </c>
      <c r="B12641" s="4" t="s">
        <v>119</v>
      </c>
      <c r="C12641" s="4" t="s">
        <v>249</v>
      </c>
      <c r="D12641" s="4" t="s">
        <v>312</v>
      </c>
      <c r="E12641" s="5">
        <v>10</v>
      </c>
    </row>
    <row r="12642" spans="1:10" ht="21.95" customHeight="1" x14ac:dyDescent="0.15">
      <c r="A12642" s="6" t="s">
        <v>329</v>
      </c>
      <c r="B12642" s="4" t="s">
        <v>119</v>
      </c>
      <c r="C12642" s="4" t="s">
        <v>249</v>
      </c>
      <c r="D12642" s="4" t="s">
        <v>326</v>
      </c>
      <c r="E12642" s="5">
        <v>12.01</v>
      </c>
    </row>
    <row r="12643" spans="1:10" ht="21.95" customHeight="1" x14ac:dyDescent="0.15">
      <c r="A12643" s="6" t="s">
        <v>329</v>
      </c>
      <c r="B12643" s="4" t="s">
        <v>15</v>
      </c>
      <c r="C12643" s="4" t="s">
        <v>249</v>
      </c>
      <c r="D12643" s="4" t="s">
        <v>312</v>
      </c>
      <c r="E12643" s="5">
        <v>13.14</v>
      </c>
      <c r="F12643" t="s">
        <v>353</v>
      </c>
      <c r="G12643" s="17">
        <f>+E12643+E12644+E12645+E12646+E12647+E12648</f>
        <v>66.61</v>
      </c>
      <c r="H12643" s="17">
        <f>E12651+E12652+E12649+E12650</f>
        <v>50.64</v>
      </c>
      <c r="I12643" s="18">
        <f>+(G12643/4)/(H12643/3)</f>
        <v>0.98652251184834128</v>
      </c>
      <c r="J12643" s="21">
        <f>+(B12643-$K$1)/7</f>
        <v>4</v>
      </c>
    </row>
    <row r="12644" spans="1:10" ht="21.95" customHeight="1" x14ac:dyDescent="0.15">
      <c r="A12644" s="6" t="s">
        <v>329</v>
      </c>
      <c r="B12644" s="4" t="s">
        <v>15</v>
      </c>
      <c r="C12644" s="4" t="s">
        <v>249</v>
      </c>
      <c r="D12644" s="4" t="s">
        <v>312</v>
      </c>
      <c r="E12644" s="5">
        <v>4.32</v>
      </c>
    </row>
    <row r="12645" spans="1:10" ht="21.95" customHeight="1" x14ac:dyDescent="0.15">
      <c r="A12645" s="6" t="s">
        <v>329</v>
      </c>
      <c r="B12645" s="4" t="s">
        <v>15</v>
      </c>
      <c r="C12645" s="4" t="s">
        <v>249</v>
      </c>
      <c r="D12645" s="4" t="s">
        <v>326</v>
      </c>
      <c r="E12645" s="5">
        <v>12.61</v>
      </c>
    </row>
    <row r="12646" spans="1:10" ht="21.95" customHeight="1" x14ac:dyDescent="0.15">
      <c r="A12646" s="6" t="s">
        <v>329</v>
      </c>
      <c r="B12646" s="4" t="s">
        <v>15</v>
      </c>
      <c r="C12646" s="4" t="s">
        <v>249</v>
      </c>
      <c r="D12646" s="4" t="s">
        <v>326</v>
      </c>
      <c r="E12646" s="5">
        <v>8.51</v>
      </c>
    </row>
    <row r="12647" spans="1:10" ht="21.95" customHeight="1" x14ac:dyDescent="0.15">
      <c r="A12647" s="6" t="s">
        <v>329</v>
      </c>
      <c r="B12647" s="4" t="s">
        <v>120</v>
      </c>
      <c r="C12647" s="4" t="s">
        <v>249</v>
      </c>
      <c r="D12647" s="4" t="s">
        <v>251</v>
      </c>
      <c r="E12647" s="5">
        <v>16.059999999999999</v>
      </c>
    </row>
    <row r="12648" spans="1:10" ht="21.95" customHeight="1" x14ac:dyDescent="0.15">
      <c r="A12648" s="6" t="s">
        <v>329</v>
      </c>
      <c r="B12648" s="4" t="s">
        <v>120</v>
      </c>
      <c r="C12648" s="4" t="s">
        <v>249</v>
      </c>
      <c r="D12648" s="4" t="s">
        <v>250</v>
      </c>
      <c r="E12648" s="5">
        <v>11.97</v>
      </c>
    </row>
    <row r="12649" spans="1:10" ht="21.95" customHeight="1" x14ac:dyDescent="0.15">
      <c r="A12649" s="6" t="s">
        <v>329</v>
      </c>
      <c r="B12649" s="4" t="s">
        <v>16</v>
      </c>
      <c r="C12649" s="4" t="s">
        <v>249</v>
      </c>
      <c r="D12649" s="4" t="s">
        <v>312</v>
      </c>
      <c r="E12649" s="5">
        <v>11.7</v>
      </c>
      <c r="F12649" t="s">
        <v>354</v>
      </c>
    </row>
    <row r="12650" spans="1:10" ht="21.95" customHeight="1" x14ac:dyDescent="0.15">
      <c r="A12650" s="6" t="s">
        <v>329</v>
      </c>
      <c r="B12650" s="4" t="s">
        <v>16</v>
      </c>
      <c r="C12650" s="4" t="s">
        <v>249</v>
      </c>
      <c r="D12650" s="4" t="s">
        <v>326</v>
      </c>
      <c r="E12650" s="5">
        <v>12.69</v>
      </c>
    </row>
    <row r="12651" spans="1:10" ht="21.95" customHeight="1" x14ac:dyDescent="0.15">
      <c r="A12651" s="6" t="s">
        <v>329</v>
      </c>
      <c r="B12651" s="4" t="s">
        <v>121</v>
      </c>
      <c r="C12651" s="4" t="s">
        <v>249</v>
      </c>
      <c r="D12651" s="4" t="s">
        <v>312</v>
      </c>
      <c r="E12651" s="5">
        <v>12.53</v>
      </c>
    </row>
    <row r="12652" spans="1:10" ht="21.95" customHeight="1" x14ac:dyDescent="0.15">
      <c r="A12652" s="6" t="s">
        <v>329</v>
      </c>
      <c r="B12652" s="4" t="s">
        <v>121</v>
      </c>
      <c r="C12652" s="4" t="s">
        <v>249</v>
      </c>
      <c r="D12652" s="4" t="s">
        <v>326</v>
      </c>
      <c r="E12652" s="5">
        <v>13.72</v>
      </c>
    </row>
    <row r="12653" spans="1:10" ht="21.95" customHeight="1" x14ac:dyDescent="0.15">
      <c r="A12653" s="6" t="s">
        <v>329</v>
      </c>
      <c r="B12653" s="4" t="s">
        <v>17</v>
      </c>
      <c r="C12653" s="4" t="s">
        <v>249</v>
      </c>
      <c r="D12653" s="4" t="s">
        <v>253</v>
      </c>
      <c r="E12653" s="5">
        <v>11.77</v>
      </c>
      <c r="F12653" t="s">
        <v>353</v>
      </c>
      <c r="G12653" s="17">
        <f>+E12653+E12654+E12655+E12656+E12657+E12658+E12659</f>
        <v>65.58</v>
      </c>
      <c r="H12653" s="17">
        <f>E12661+E12662+E12663+E12660</f>
        <v>40.18</v>
      </c>
      <c r="I12653" s="18">
        <f>+(G12653/4)/(H12653/3)</f>
        <v>1.2241164758586363</v>
      </c>
      <c r="J12653" s="21">
        <f>+(B12653-$K$1)/7</f>
        <v>5</v>
      </c>
    </row>
    <row r="12654" spans="1:10" ht="21.95" customHeight="1" x14ac:dyDescent="0.15">
      <c r="A12654" s="6" t="s">
        <v>329</v>
      </c>
      <c r="B12654" s="4" t="s">
        <v>17</v>
      </c>
      <c r="C12654" s="4" t="s">
        <v>249</v>
      </c>
      <c r="D12654" s="4" t="s">
        <v>253</v>
      </c>
      <c r="E12654" s="5">
        <v>5.13</v>
      </c>
    </row>
    <row r="12655" spans="1:10" ht="21.95" customHeight="1" x14ac:dyDescent="0.15">
      <c r="A12655" s="6" t="s">
        <v>329</v>
      </c>
      <c r="B12655" s="4" t="s">
        <v>17</v>
      </c>
      <c r="C12655" s="4" t="s">
        <v>249</v>
      </c>
      <c r="D12655" s="4" t="s">
        <v>326</v>
      </c>
      <c r="E12655" s="5">
        <v>13.35</v>
      </c>
    </row>
    <row r="12656" spans="1:10" ht="21.95" customHeight="1" x14ac:dyDescent="0.15">
      <c r="A12656" s="6" t="s">
        <v>329</v>
      </c>
      <c r="B12656" s="4" t="s">
        <v>17</v>
      </c>
      <c r="C12656" s="4" t="s">
        <v>249</v>
      </c>
      <c r="D12656" s="4" t="s">
        <v>326</v>
      </c>
      <c r="E12656" s="5">
        <v>6.01</v>
      </c>
    </row>
    <row r="12657" spans="1:10" ht="21.95" customHeight="1" x14ac:dyDescent="0.15">
      <c r="A12657" s="6" t="s">
        <v>329</v>
      </c>
      <c r="B12657" s="4" t="s">
        <v>122</v>
      </c>
      <c r="C12657" s="4" t="s">
        <v>249</v>
      </c>
      <c r="D12657" s="4" t="s">
        <v>312</v>
      </c>
      <c r="E12657" s="5">
        <v>13.43</v>
      </c>
    </row>
    <row r="12658" spans="1:10" ht="21.95" customHeight="1" x14ac:dyDescent="0.15">
      <c r="A12658" s="6" t="s">
        <v>329</v>
      </c>
      <c r="B12658" s="4" t="s">
        <v>122</v>
      </c>
      <c r="C12658" s="4" t="s">
        <v>249</v>
      </c>
      <c r="D12658" s="4" t="s">
        <v>326</v>
      </c>
      <c r="E12658" s="5">
        <v>13.1</v>
      </c>
    </row>
    <row r="12659" spans="1:10" ht="21.95" customHeight="1" x14ac:dyDescent="0.15">
      <c r="A12659" s="6" t="s">
        <v>329</v>
      </c>
      <c r="B12659" s="4" t="s">
        <v>122</v>
      </c>
      <c r="C12659" s="4" t="s">
        <v>249</v>
      </c>
      <c r="D12659" s="4" t="s">
        <v>326</v>
      </c>
      <c r="E12659" s="5">
        <v>2.79</v>
      </c>
    </row>
    <row r="12660" spans="1:10" ht="21.95" customHeight="1" x14ac:dyDescent="0.15">
      <c r="A12660" s="6" t="s">
        <v>329</v>
      </c>
      <c r="B12660" s="4" t="s">
        <v>18</v>
      </c>
      <c r="C12660" s="4" t="s">
        <v>249</v>
      </c>
      <c r="D12660" s="4" t="s">
        <v>312</v>
      </c>
      <c r="E12660" s="5">
        <v>9.4</v>
      </c>
      <c r="F12660" t="s">
        <v>354</v>
      </c>
    </row>
    <row r="12661" spans="1:10" ht="21.95" customHeight="1" x14ac:dyDescent="0.15">
      <c r="A12661" s="6" t="s">
        <v>329</v>
      </c>
      <c r="B12661" s="4" t="s">
        <v>18</v>
      </c>
      <c r="C12661" s="4" t="s">
        <v>249</v>
      </c>
      <c r="D12661" s="4" t="s">
        <v>326</v>
      </c>
      <c r="E12661" s="5">
        <v>10.29</v>
      </c>
    </row>
    <row r="12662" spans="1:10" ht="21.95" customHeight="1" x14ac:dyDescent="0.15">
      <c r="A12662" s="6" t="s">
        <v>329</v>
      </c>
      <c r="B12662" s="4" t="s">
        <v>123</v>
      </c>
      <c r="C12662" s="4" t="s">
        <v>249</v>
      </c>
      <c r="D12662" s="4" t="s">
        <v>312</v>
      </c>
      <c r="E12662" s="5">
        <v>9.33</v>
      </c>
    </row>
    <row r="12663" spans="1:10" ht="21.95" customHeight="1" x14ac:dyDescent="0.15">
      <c r="A12663" s="6" t="s">
        <v>329</v>
      </c>
      <c r="B12663" s="4" t="s">
        <v>123</v>
      </c>
      <c r="C12663" s="4" t="s">
        <v>249</v>
      </c>
      <c r="D12663" s="4" t="s">
        <v>326</v>
      </c>
      <c r="E12663" s="5">
        <v>11.16</v>
      </c>
    </row>
    <row r="12664" spans="1:10" ht="21.95" customHeight="1" x14ac:dyDescent="0.15">
      <c r="A12664" s="6" t="s">
        <v>329</v>
      </c>
      <c r="B12664" s="4" t="s">
        <v>19</v>
      </c>
      <c r="C12664" s="4" t="s">
        <v>249</v>
      </c>
      <c r="D12664" s="4" t="s">
        <v>312</v>
      </c>
      <c r="E12664" s="5">
        <v>12.01</v>
      </c>
      <c r="F12664" t="s">
        <v>353</v>
      </c>
      <c r="G12664" s="17">
        <f>+E12664+E12665+E12666+E12667+E12668+E12669+E12670</f>
        <v>63.94</v>
      </c>
      <c r="H12664" s="17">
        <f>E12672+E12673+E12674+E12671</f>
        <v>15.899999999999999</v>
      </c>
      <c r="I12664" s="18">
        <f>+(G12664/4)/(H12664/3)</f>
        <v>3.0160377358490567</v>
      </c>
      <c r="J12664" s="21">
        <f>+(B12664-$K$1)/7</f>
        <v>6</v>
      </c>
    </row>
    <row r="12665" spans="1:10" ht="21.95" customHeight="1" x14ac:dyDescent="0.15">
      <c r="A12665" s="6" t="s">
        <v>329</v>
      </c>
      <c r="B12665" s="4" t="s">
        <v>19</v>
      </c>
      <c r="C12665" s="4" t="s">
        <v>249</v>
      </c>
      <c r="D12665" s="4" t="s">
        <v>312</v>
      </c>
      <c r="E12665" s="5">
        <v>4.9800000000000004</v>
      </c>
    </row>
    <row r="12666" spans="1:10" ht="21.95" customHeight="1" x14ac:dyDescent="0.15">
      <c r="A12666" s="6" t="s">
        <v>329</v>
      </c>
      <c r="B12666" s="4" t="s">
        <v>19</v>
      </c>
      <c r="C12666" s="4" t="s">
        <v>249</v>
      </c>
      <c r="D12666" s="4" t="s">
        <v>326</v>
      </c>
      <c r="E12666" s="5">
        <v>10.75</v>
      </c>
    </row>
    <row r="12667" spans="1:10" ht="21.95" customHeight="1" x14ac:dyDescent="0.15">
      <c r="A12667" s="6" t="s">
        <v>329</v>
      </c>
      <c r="B12667" s="4" t="s">
        <v>19</v>
      </c>
      <c r="C12667" s="4" t="s">
        <v>249</v>
      </c>
      <c r="D12667" s="4" t="s">
        <v>326</v>
      </c>
      <c r="E12667" s="5">
        <v>6.73</v>
      </c>
    </row>
    <row r="12668" spans="1:10" ht="21.95" customHeight="1" x14ac:dyDescent="0.15">
      <c r="A12668" s="6" t="s">
        <v>329</v>
      </c>
      <c r="B12668" s="4" t="s">
        <v>124</v>
      </c>
      <c r="C12668" s="4" t="s">
        <v>249</v>
      </c>
      <c r="D12668" s="4" t="s">
        <v>326</v>
      </c>
      <c r="E12668" s="5">
        <v>13.11</v>
      </c>
    </row>
    <row r="12669" spans="1:10" ht="21.95" customHeight="1" x14ac:dyDescent="0.15">
      <c r="A12669" s="6" t="s">
        <v>329</v>
      </c>
      <c r="B12669" s="4" t="s">
        <v>124</v>
      </c>
      <c r="C12669" s="4" t="s">
        <v>249</v>
      </c>
      <c r="D12669" s="4" t="s">
        <v>326</v>
      </c>
      <c r="E12669" s="5">
        <v>2.37</v>
      </c>
    </row>
    <row r="12670" spans="1:10" ht="21.95" customHeight="1" x14ac:dyDescent="0.15">
      <c r="A12670" s="6" t="s">
        <v>329</v>
      </c>
      <c r="B12670" s="4" t="s">
        <v>124</v>
      </c>
      <c r="C12670" s="4" t="s">
        <v>249</v>
      </c>
      <c r="D12670" s="4" t="s">
        <v>250</v>
      </c>
      <c r="E12670" s="5">
        <v>13.99</v>
      </c>
    </row>
    <row r="12671" spans="1:10" ht="21.95" customHeight="1" x14ac:dyDescent="0.15">
      <c r="A12671" s="6" t="s">
        <v>329</v>
      </c>
      <c r="B12671" s="4" t="s">
        <v>20</v>
      </c>
      <c r="C12671" s="4" t="s">
        <v>249</v>
      </c>
      <c r="D12671" s="4" t="s">
        <v>312</v>
      </c>
      <c r="E12671" s="5">
        <v>4.3099999999999996</v>
      </c>
      <c r="F12671" t="s">
        <v>354</v>
      </c>
    </row>
    <row r="12672" spans="1:10" ht="21.95" customHeight="1" x14ac:dyDescent="0.15">
      <c r="A12672" s="6" t="s">
        <v>329</v>
      </c>
      <c r="B12672" s="4" t="s">
        <v>20</v>
      </c>
      <c r="C12672" s="4" t="s">
        <v>249</v>
      </c>
      <c r="D12672" s="4" t="s">
        <v>326</v>
      </c>
      <c r="E12672" s="5">
        <v>6.42</v>
      </c>
    </row>
    <row r="12673" spans="1:10" ht="21.95" customHeight="1" x14ac:dyDescent="0.15">
      <c r="A12673" s="6" t="s">
        <v>329</v>
      </c>
      <c r="B12673" s="4" t="s">
        <v>125</v>
      </c>
      <c r="C12673" s="4" t="s">
        <v>249</v>
      </c>
      <c r="D12673" s="4" t="s">
        <v>312</v>
      </c>
      <c r="E12673" s="5">
        <v>2.64</v>
      </c>
    </row>
    <row r="12674" spans="1:10" ht="21.95" customHeight="1" x14ac:dyDescent="0.15">
      <c r="A12674" s="6" t="s">
        <v>329</v>
      </c>
      <c r="B12674" s="4" t="s">
        <v>125</v>
      </c>
      <c r="C12674" s="4" t="s">
        <v>249</v>
      </c>
      <c r="D12674" s="4" t="s">
        <v>326</v>
      </c>
      <c r="E12674" s="5">
        <v>2.5299999999999998</v>
      </c>
    </row>
    <row r="12675" spans="1:10" ht="21.95" customHeight="1" x14ac:dyDescent="0.15">
      <c r="A12675" s="6" t="s">
        <v>329</v>
      </c>
      <c r="B12675" s="4" t="s">
        <v>21</v>
      </c>
      <c r="C12675" s="4" t="s">
        <v>249</v>
      </c>
      <c r="D12675" s="4" t="s">
        <v>312</v>
      </c>
      <c r="E12675" s="5">
        <v>16.600000000000001</v>
      </c>
      <c r="F12675" t="s">
        <v>353</v>
      </c>
      <c r="G12675" s="17">
        <f>+E12675+E12676+E12677+E12678+E12679+E12680+E12681</f>
        <v>78.790000000000006</v>
      </c>
      <c r="H12675" s="17">
        <f>E12683+E12684+E12685+E12682</f>
        <v>42.290000000000006</v>
      </c>
      <c r="I12675" s="18">
        <f>+(G12675/4)/(H12675/3)</f>
        <v>1.397316150390163</v>
      </c>
      <c r="J12675" s="21">
        <f>+(B12675-$K$1)/7</f>
        <v>7</v>
      </c>
    </row>
    <row r="12676" spans="1:10" ht="21.95" customHeight="1" x14ac:dyDescent="0.15">
      <c r="A12676" s="6" t="s">
        <v>329</v>
      </c>
      <c r="B12676" s="4" t="s">
        <v>21</v>
      </c>
      <c r="C12676" s="4" t="s">
        <v>249</v>
      </c>
      <c r="D12676" s="4" t="s">
        <v>326</v>
      </c>
      <c r="E12676" s="5">
        <v>12</v>
      </c>
    </row>
    <row r="12677" spans="1:10" ht="21.95" customHeight="1" x14ac:dyDescent="0.15">
      <c r="A12677" s="6" t="s">
        <v>329</v>
      </c>
      <c r="B12677" s="4" t="s">
        <v>21</v>
      </c>
      <c r="C12677" s="4" t="s">
        <v>249</v>
      </c>
      <c r="D12677" s="4" t="s">
        <v>326</v>
      </c>
      <c r="E12677" s="5">
        <v>8.19</v>
      </c>
    </row>
    <row r="12678" spans="1:10" ht="21.95" customHeight="1" x14ac:dyDescent="0.15">
      <c r="A12678" s="6" t="s">
        <v>329</v>
      </c>
      <c r="B12678" s="4" t="s">
        <v>126</v>
      </c>
      <c r="C12678" s="4" t="s">
        <v>249</v>
      </c>
      <c r="D12678" s="4" t="s">
        <v>312</v>
      </c>
      <c r="E12678" s="5">
        <v>15.84</v>
      </c>
    </row>
    <row r="12679" spans="1:10" ht="21.95" customHeight="1" x14ac:dyDescent="0.15">
      <c r="A12679" s="6" t="s">
        <v>329</v>
      </c>
      <c r="B12679" s="4" t="s">
        <v>126</v>
      </c>
      <c r="C12679" s="4" t="s">
        <v>249</v>
      </c>
      <c r="D12679" s="4" t="s">
        <v>312</v>
      </c>
      <c r="E12679" s="5">
        <v>3.17</v>
      </c>
    </row>
    <row r="12680" spans="1:10" ht="21.95" customHeight="1" x14ac:dyDescent="0.15">
      <c r="A12680" s="6" t="s">
        <v>329</v>
      </c>
      <c r="B12680" s="4" t="s">
        <v>126</v>
      </c>
      <c r="C12680" s="4" t="s">
        <v>249</v>
      </c>
      <c r="D12680" s="4" t="s">
        <v>326</v>
      </c>
      <c r="E12680" s="5">
        <v>15.45</v>
      </c>
    </row>
    <row r="12681" spans="1:10" ht="21.95" customHeight="1" x14ac:dyDescent="0.15">
      <c r="A12681" s="6" t="s">
        <v>329</v>
      </c>
      <c r="B12681" s="4" t="s">
        <v>126</v>
      </c>
      <c r="C12681" s="4" t="s">
        <v>249</v>
      </c>
      <c r="D12681" s="4" t="s">
        <v>326</v>
      </c>
      <c r="E12681" s="5">
        <v>7.54</v>
      </c>
    </row>
    <row r="12682" spans="1:10" ht="21.95" customHeight="1" x14ac:dyDescent="0.15">
      <c r="A12682" s="6" t="s">
        <v>329</v>
      </c>
      <c r="B12682" s="4" t="s">
        <v>22</v>
      </c>
      <c r="C12682" s="4" t="s">
        <v>249</v>
      </c>
      <c r="D12682" s="4" t="s">
        <v>312</v>
      </c>
      <c r="E12682" s="5">
        <v>9.99</v>
      </c>
      <c r="F12682" t="s">
        <v>354</v>
      </c>
    </row>
    <row r="12683" spans="1:10" ht="21.95" customHeight="1" x14ac:dyDescent="0.15">
      <c r="A12683" s="6" t="s">
        <v>329</v>
      </c>
      <c r="B12683" s="4" t="s">
        <v>22</v>
      </c>
      <c r="C12683" s="4" t="s">
        <v>249</v>
      </c>
      <c r="D12683" s="4" t="s">
        <v>326</v>
      </c>
      <c r="E12683" s="5">
        <v>12.81</v>
      </c>
    </row>
    <row r="12684" spans="1:10" ht="21.95" customHeight="1" x14ac:dyDescent="0.15">
      <c r="A12684" s="9" t="s">
        <v>329</v>
      </c>
      <c r="B12684" s="4" t="s">
        <v>127</v>
      </c>
      <c r="C12684" s="4" t="s">
        <v>249</v>
      </c>
      <c r="D12684" s="4" t="s">
        <v>312</v>
      </c>
      <c r="E12684" s="5">
        <v>8.93</v>
      </c>
    </row>
    <row r="12685" spans="1:10" ht="21.95" customHeight="1" x14ac:dyDescent="0.15">
      <c r="A12685" s="6" t="s">
        <v>329</v>
      </c>
      <c r="B12685" s="4" t="s">
        <v>127</v>
      </c>
      <c r="C12685" s="4" t="s">
        <v>249</v>
      </c>
      <c r="D12685" s="4" t="s">
        <v>326</v>
      </c>
      <c r="E12685" s="5">
        <v>10.56</v>
      </c>
    </row>
    <row r="12686" spans="1:10" ht="21.95" customHeight="1" x14ac:dyDescent="0.15">
      <c r="A12686" s="6" t="s">
        <v>329</v>
      </c>
      <c r="B12686" s="4" t="s">
        <v>128</v>
      </c>
      <c r="C12686" s="4" t="s">
        <v>249</v>
      </c>
      <c r="D12686" s="4" t="s">
        <v>312</v>
      </c>
      <c r="E12686" s="5">
        <v>12.62</v>
      </c>
      <c r="F12686" s="13" t="s">
        <v>353</v>
      </c>
    </row>
    <row r="12687" spans="1:10" ht="21.95" customHeight="1" x14ac:dyDescent="0.15">
      <c r="A12687" s="6" t="s">
        <v>329</v>
      </c>
      <c r="B12687" s="4" t="s">
        <v>128</v>
      </c>
      <c r="C12687" s="4" t="s">
        <v>249</v>
      </c>
      <c r="D12687" s="4" t="s">
        <v>312</v>
      </c>
      <c r="E12687" s="5">
        <v>2.4900000000000002</v>
      </c>
      <c r="F12687" s="13"/>
    </row>
    <row r="12688" spans="1:10" ht="21.95" customHeight="1" x14ac:dyDescent="0.15">
      <c r="A12688" s="6" t="s">
        <v>329</v>
      </c>
      <c r="B12688" s="4" t="s">
        <v>128</v>
      </c>
      <c r="C12688" s="4" t="s">
        <v>249</v>
      </c>
      <c r="D12688" s="4" t="s">
        <v>326</v>
      </c>
      <c r="E12688" s="5">
        <v>13.31</v>
      </c>
      <c r="F12688" s="13"/>
    </row>
    <row r="12689" spans="1:10" ht="21.95" customHeight="1" x14ac:dyDescent="0.15">
      <c r="A12689" s="6" t="s">
        <v>329</v>
      </c>
      <c r="B12689" s="4" t="s">
        <v>128</v>
      </c>
      <c r="C12689" s="4" t="s">
        <v>249</v>
      </c>
      <c r="D12689" s="4" t="s">
        <v>326</v>
      </c>
      <c r="E12689" s="5">
        <v>5.28</v>
      </c>
      <c r="F12689" s="13"/>
    </row>
    <row r="12690" spans="1:10" ht="21.95" customHeight="1" x14ac:dyDescent="0.15">
      <c r="A12690" s="6" t="s">
        <v>329</v>
      </c>
      <c r="B12690" s="4" t="s">
        <v>23</v>
      </c>
      <c r="C12690" s="4" t="s">
        <v>249</v>
      </c>
      <c r="D12690" s="4" t="s">
        <v>312</v>
      </c>
      <c r="E12690" s="5">
        <v>15.03</v>
      </c>
      <c r="F12690" s="13" t="s">
        <v>354</v>
      </c>
    </row>
    <row r="12691" spans="1:10" ht="21.95" customHeight="1" x14ac:dyDescent="0.15">
      <c r="A12691" s="6" t="s">
        <v>329</v>
      </c>
      <c r="B12691" s="4" t="s">
        <v>23</v>
      </c>
      <c r="C12691" s="4" t="s">
        <v>249</v>
      </c>
      <c r="D12691" s="4" t="s">
        <v>312</v>
      </c>
      <c r="E12691" s="5">
        <v>10.46</v>
      </c>
    </row>
    <row r="12692" spans="1:10" ht="21.95" customHeight="1" x14ac:dyDescent="0.15">
      <c r="A12692" s="6" t="s">
        <v>329</v>
      </c>
      <c r="B12692" s="4" t="s">
        <v>23</v>
      </c>
      <c r="C12692" s="4" t="s">
        <v>249</v>
      </c>
      <c r="D12692" s="4" t="s">
        <v>326</v>
      </c>
      <c r="E12692" s="5">
        <v>14.25</v>
      </c>
    </row>
    <row r="12693" spans="1:10" ht="21.95" customHeight="1" x14ac:dyDescent="0.15">
      <c r="A12693" s="6" t="s">
        <v>329</v>
      </c>
      <c r="B12693" s="4" t="s">
        <v>23</v>
      </c>
      <c r="C12693" s="4" t="s">
        <v>249</v>
      </c>
      <c r="D12693" s="4" t="s">
        <v>326</v>
      </c>
      <c r="E12693" s="5">
        <v>13.96</v>
      </c>
    </row>
    <row r="12694" spans="1:10" ht="21.95" customHeight="1" x14ac:dyDescent="0.15">
      <c r="A12694" s="6" t="s">
        <v>329</v>
      </c>
      <c r="B12694" s="4" t="s">
        <v>23</v>
      </c>
      <c r="C12694" s="4" t="s">
        <v>249</v>
      </c>
      <c r="D12694" s="4" t="s">
        <v>326</v>
      </c>
      <c r="E12694" s="5">
        <v>4.2</v>
      </c>
    </row>
    <row r="12695" spans="1:10" ht="21.95" customHeight="1" x14ac:dyDescent="0.15">
      <c r="A12695" s="6" t="s">
        <v>329</v>
      </c>
      <c r="B12695" s="4" t="s">
        <v>129</v>
      </c>
      <c r="C12695" s="4" t="s">
        <v>249</v>
      </c>
      <c r="D12695" s="4" t="s">
        <v>326</v>
      </c>
      <c r="E12695" s="5">
        <v>13.4</v>
      </c>
    </row>
    <row r="12696" spans="1:10" ht="21.95" customHeight="1" x14ac:dyDescent="0.15">
      <c r="A12696" s="6" t="s">
        <v>329</v>
      </c>
      <c r="B12696" s="4" t="s">
        <v>129</v>
      </c>
      <c r="C12696" s="4" t="s">
        <v>249</v>
      </c>
      <c r="D12696" s="4" t="s">
        <v>252</v>
      </c>
      <c r="E12696" s="5">
        <v>10.039999999999999</v>
      </c>
    </row>
    <row r="12697" spans="1:10" ht="21.95" customHeight="1" x14ac:dyDescent="0.15">
      <c r="A12697" s="6" t="s">
        <v>329</v>
      </c>
      <c r="B12697" s="4" t="s">
        <v>24</v>
      </c>
      <c r="C12697" s="4" t="s">
        <v>249</v>
      </c>
      <c r="D12697" s="4" t="s">
        <v>326</v>
      </c>
      <c r="E12697" s="5">
        <v>12.36</v>
      </c>
      <c r="F12697" t="s">
        <v>353</v>
      </c>
      <c r="G12697" s="17">
        <f>+E12697+E12698+E12699+E12700+E12701+E12702+E12703+E12704</f>
        <v>71.13000000000001</v>
      </c>
      <c r="H12697" s="17">
        <f>E12705+E12706+E12707+E12708</f>
        <v>41.38</v>
      </c>
      <c r="I12697" s="18">
        <f>+(G12697/4)/(H12697/3)</f>
        <v>1.2892097631706139</v>
      </c>
      <c r="J12697" s="21">
        <f>+(B12697-$K$1)/7</f>
        <v>9</v>
      </c>
    </row>
    <row r="12698" spans="1:10" ht="21.95" customHeight="1" x14ac:dyDescent="0.15">
      <c r="A12698" s="6" t="s">
        <v>329</v>
      </c>
      <c r="B12698" s="4" t="s">
        <v>24</v>
      </c>
      <c r="C12698" s="4" t="s">
        <v>249</v>
      </c>
      <c r="D12698" s="4" t="s">
        <v>326</v>
      </c>
      <c r="E12698" s="5">
        <v>5.01</v>
      </c>
    </row>
    <row r="12699" spans="1:10" ht="21.95" customHeight="1" x14ac:dyDescent="0.15">
      <c r="A12699" s="6" t="s">
        <v>329</v>
      </c>
      <c r="B12699" s="4" t="s">
        <v>24</v>
      </c>
      <c r="C12699" s="4" t="s">
        <v>249</v>
      </c>
      <c r="D12699" s="4" t="s">
        <v>252</v>
      </c>
      <c r="E12699" s="5">
        <v>11.81</v>
      </c>
    </row>
    <row r="12700" spans="1:10" ht="21.95" customHeight="1" x14ac:dyDescent="0.15">
      <c r="A12700" s="6" t="s">
        <v>329</v>
      </c>
      <c r="B12700" s="4" t="s">
        <v>24</v>
      </c>
      <c r="C12700" s="4" t="s">
        <v>249</v>
      </c>
      <c r="D12700" s="4" t="s">
        <v>252</v>
      </c>
      <c r="E12700" s="5">
        <v>6.91</v>
      </c>
    </row>
    <row r="12701" spans="1:10" ht="21.95" customHeight="1" x14ac:dyDescent="0.15">
      <c r="A12701" s="6" t="s">
        <v>329</v>
      </c>
      <c r="B12701" s="4" t="s">
        <v>130</v>
      </c>
      <c r="C12701" s="4" t="s">
        <v>249</v>
      </c>
      <c r="D12701" s="4" t="s">
        <v>312</v>
      </c>
      <c r="E12701" s="5">
        <v>13.46</v>
      </c>
    </row>
    <row r="12702" spans="1:10" ht="21.95" customHeight="1" x14ac:dyDescent="0.15">
      <c r="A12702" s="6" t="s">
        <v>329</v>
      </c>
      <c r="B12702" s="4" t="s">
        <v>130</v>
      </c>
      <c r="C12702" s="4" t="s">
        <v>249</v>
      </c>
      <c r="D12702" s="4" t="s">
        <v>312</v>
      </c>
      <c r="E12702" s="5">
        <v>2.65</v>
      </c>
    </row>
    <row r="12703" spans="1:10" ht="21.95" customHeight="1" x14ac:dyDescent="0.15">
      <c r="A12703" s="6" t="s">
        <v>329</v>
      </c>
      <c r="B12703" s="4" t="s">
        <v>130</v>
      </c>
      <c r="C12703" s="4" t="s">
        <v>249</v>
      </c>
      <c r="D12703" s="4" t="s">
        <v>326</v>
      </c>
      <c r="E12703" s="5">
        <v>13.34</v>
      </c>
    </row>
    <row r="12704" spans="1:10" ht="21.95" customHeight="1" x14ac:dyDescent="0.15">
      <c r="A12704" s="6" t="s">
        <v>329</v>
      </c>
      <c r="B12704" s="4" t="s">
        <v>130</v>
      </c>
      <c r="C12704" s="4" t="s">
        <v>249</v>
      </c>
      <c r="D12704" s="4" t="s">
        <v>326</v>
      </c>
      <c r="E12704" s="5">
        <v>5.59</v>
      </c>
    </row>
    <row r="12705" spans="1:10" ht="21.95" customHeight="1" x14ac:dyDescent="0.15">
      <c r="A12705" s="6" t="s">
        <v>329</v>
      </c>
      <c r="B12705" s="4" t="s">
        <v>25</v>
      </c>
      <c r="C12705" s="4" t="s">
        <v>249</v>
      </c>
      <c r="D12705" s="4" t="s">
        <v>253</v>
      </c>
      <c r="E12705" s="5">
        <v>9.16</v>
      </c>
      <c r="F12705" t="s">
        <v>354</v>
      </c>
    </row>
    <row r="12706" spans="1:10" ht="21.95" customHeight="1" x14ac:dyDescent="0.15">
      <c r="A12706" s="6" t="s">
        <v>329</v>
      </c>
      <c r="B12706" s="4" t="s">
        <v>25</v>
      </c>
      <c r="C12706" s="4" t="s">
        <v>249</v>
      </c>
      <c r="D12706" s="4" t="s">
        <v>326</v>
      </c>
      <c r="E12706" s="5">
        <v>11.31</v>
      </c>
    </row>
    <row r="12707" spans="1:10" ht="21.95" customHeight="1" x14ac:dyDescent="0.15">
      <c r="A12707" s="6" t="s">
        <v>329</v>
      </c>
      <c r="B12707" s="4" t="s">
        <v>131</v>
      </c>
      <c r="C12707" s="4" t="s">
        <v>249</v>
      </c>
      <c r="D12707" s="4" t="s">
        <v>253</v>
      </c>
      <c r="E12707" s="5">
        <v>9.0299999999999994</v>
      </c>
    </row>
    <row r="12708" spans="1:10" ht="21.95" customHeight="1" x14ac:dyDescent="0.15">
      <c r="A12708" s="6" t="s">
        <v>329</v>
      </c>
      <c r="B12708" s="4" t="s">
        <v>131</v>
      </c>
      <c r="C12708" s="4" t="s">
        <v>249</v>
      </c>
      <c r="D12708" s="4" t="s">
        <v>326</v>
      </c>
      <c r="E12708" s="5">
        <v>11.88</v>
      </c>
    </row>
    <row r="12709" spans="1:10" ht="21.95" customHeight="1" x14ac:dyDescent="0.15">
      <c r="A12709" s="6" t="s">
        <v>329</v>
      </c>
      <c r="B12709" s="4" t="s">
        <v>26</v>
      </c>
      <c r="C12709" s="4" t="s">
        <v>249</v>
      </c>
      <c r="D12709" s="4" t="s">
        <v>253</v>
      </c>
      <c r="E12709" s="5">
        <v>10.97</v>
      </c>
      <c r="F12709" t="s">
        <v>353</v>
      </c>
      <c r="G12709" s="17">
        <f>+E12709+E12710+E12711+E12712+E12713+E12714+E12715</f>
        <v>64.87</v>
      </c>
      <c r="H12709" s="17">
        <f>E12717+E12718+E12719+E12716</f>
        <v>40.96</v>
      </c>
      <c r="I12709" s="18">
        <f>+(G12709/4)/(H12709/3)</f>
        <v>1.18780517578125</v>
      </c>
      <c r="J12709" s="21">
        <f>+(B12709-$K$1)/7</f>
        <v>10</v>
      </c>
    </row>
    <row r="12710" spans="1:10" ht="21.95" customHeight="1" x14ac:dyDescent="0.15">
      <c r="A12710" s="6" t="s">
        <v>329</v>
      </c>
      <c r="B12710" s="4" t="s">
        <v>26</v>
      </c>
      <c r="C12710" s="4" t="s">
        <v>249</v>
      </c>
      <c r="D12710" s="4" t="s">
        <v>253</v>
      </c>
      <c r="E12710" s="5">
        <v>7.03</v>
      </c>
    </row>
    <row r="12711" spans="1:10" ht="21.95" customHeight="1" x14ac:dyDescent="0.15">
      <c r="A12711" s="6" t="s">
        <v>329</v>
      </c>
      <c r="B12711" s="4" t="s">
        <v>26</v>
      </c>
      <c r="C12711" s="4" t="s">
        <v>249</v>
      </c>
      <c r="D12711" s="4" t="s">
        <v>312</v>
      </c>
      <c r="E12711" s="5">
        <v>11.43</v>
      </c>
    </row>
    <row r="12712" spans="1:10" ht="21.95" customHeight="1" x14ac:dyDescent="0.15">
      <c r="A12712" s="6" t="s">
        <v>329</v>
      </c>
      <c r="B12712" s="4" t="s">
        <v>26</v>
      </c>
      <c r="C12712" s="4" t="s">
        <v>249</v>
      </c>
      <c r="D12712" s="4" t="s">
        <v>312</v>
      </c>
      <c r="E12712" s="5">
        <v>4.12</v>
      </c>
    </row>
    <row r="12713" spans="1:10" ht="21.95" customHeight="1" x14ac:dyDescent="0.15">
      <c r="A12713" s="6" t="s">
        <v>329</v>
      </c>
      <c r="B12713" s="4" t="s">
        <v>132</v>
      </c>
      <c r="C12713" s="4" t="s">
        <v>249</v>
      </c>
      <c r="D12713" s="4" t="s">
        <v>312</v>
      </c>
      <c r="E12713" s="5">
        <v>13.7</v>
      </c>
    </row>
    <row r="12714" spans="1:10" ht="21.95" customHeight="1" x14ac:dyDescent="0.15">
      <c r="A12714" s="6" t="s">
        <v>329</v>
      </c>
      <c r="B12714" s="4" t="s">
        <v>132</v>
      </c>
      <c r="C12714" s="4" t="s">
        <v>249</v>
      </c>
      <c r="D12714" s="4" t="s">
        <v>326</v>
      </c>
      <c r="E12714" s="5">
        <v>13.55</v>
      </c>
    </row>
    <row r="12715" spans="1:10" ht="21.95" customHeight="1" x14ac:dyDescent="0.15">
      <c r="A12715" s="6" t="s">
        <v>329</v>
      </c>
      <c r="B12715" s="4" t="s">
        <v>132</v>
      </c>
      <c r="C12715" s="4" t="s">
        <v>249</v>
      </c>
      <c r="D12715" s="4" t="s">
        <v>326</v>
      </c>
      <c r="E12715" s="5">
        <v>4.07</v>
      </c>
    </row>
    <row r="12716" spans="1:10" ht="21.95" customHeight="1" x14ac:dyDescent="0.15">
      <c r="A12716" s="6" t="s">
        <v>329</v>
      </c>
      <c r="B12716" s="4" t="s">
        <v>27</v>
      </c>
      <c r="C12716" s="4" t="s">
        <v>249</v>
      </c>
      <c r="D12716" s="4" t="s">
        <v>312</v>
      </c>
      <c r="E12716" s="5">
        <v>9.31</v>
      </c>
      <c r="F12716" t="s">
        <v>354</v>
      </c>
    </row>
    <row r="12717" spans="1:10" ht="21.95" customHeight="1" x14ac:dyDescent="0.15">
      <c r="A12717" s="6" t="s">
        <v>329</v>
      </c>
      <c r="B12717" s="4" t="s">
        <v>27</v>
      </c>
      <c r="C12717" s="4" t="s">
        <v>249</v>
      </c>
      <c r="D12717" s="4" t="s">
        <v>326</v>
      </c>
      <c r="E12717" s="5">
        <v>10.96</v>
      </c>
    </row>
    <row r="12718" spans="1:10" ht="21.95" customHeight="1" x14ac:dyDescent="0.15">
      <c r="A12718" s="6" t="s">
        <v>329</v>
      </c>
      <c r="B12718" s="4" t="s">
        <v>133</v>
      </c>
      <c r="C12718" s="4" t="s">
        <v>249</v>
      </c>
      <c r="D12718" s="4" t="s">
        <v>312</v>
      </c>
      <c r="E12718" s="5">
        <v>9.18</v>
      </c>
    </row>
    <row r="12719" spans="1:10" ht="21.95" customHeight="1" x14ac:dyDescent="0.15">
      <c r="A12719" s="6" t="s">
        <v>329</v>
      </c>
      <c r="B12719" s="4" t="s">
        <v>133</v>
      </c>
      <c r="C12719" s="4" t="s">
        <v>249</v>
      </c>
      <c r="D12719" s="4" t="s">
        <v>326</v>
      </c>
      <c r="E12719" s="5">
        <v>11.51</v>
      </c>
    </row>
    <row r="12720" spans="1:10" ht="21.95" customHeight="1" x14ac:dyDescent="0.15">
      <c r="A12720" s="6" t="s">
        <v>329</v>
      </c>
      <c r="B12720" s="4" t="s">
        <v>28</v>
      </c>
      <c r="C12720" s="4" t="s">
        <v>249</v>
      </c>
      <c r="D12720" s="4" t="s">
        <v>312</v>
      </c>
      <c r="E12720" s="5">
        <v>13.99</v>
      </c>
      <c r="F12720" t="s">
        <v>353</v>
      </c>
      <c r="G12720" s="17">
        <f>+E12720+E12721+E12722</f>
        <v>30.940000000000005</v>
      </c>
      <c r="H12720" s="17">
        <f>E12728+E12725+E12726+E12727+E12724+E12723</f>
        <v>75.400000000000006</v>
      </c>
      <c r="I12720" s="18">
        <f>+(G12720/4)/(H12720/3)</f>
        <v>0.3077586206896552</v>
      </c>
      <c r="J12720" s="21">
        <f>+(B12720-$K$1)/7</f>
        <v>11</v>
      </c>
    </row>
    <row r="12721" spans="1:10" ht="21.95" customHeight="1" x14ac:dyDescent="0.15">
      <c r="A12721" s="6" t="s">
        <v>329</v>
      </c>
      <c r="B12721" s="4" t="s">
        <v>28</v>
      </c>
      <c r="C12721" s="4" t="s">
        <v>249</v>
      </c>
      <c r="D12721" s="4" t="s">
        <v>326</v>
      </c>
      <c r="E12721" s="5">
        <v>11.96</v>
      </c>
    </row>
    <row r="12722" spans="1:10" ht="21.95" customHeight="1" x14ac:dyDescent="0.15">
      <c r="A12722" s="6" t="s">
        <v>329</v>
      </c>
      <c r="B12722" s="4" t="s">
        <v>28</v>
      </c>
      <c r="C12722" s="4" t="s">
        <v>249</v>
      </c>
      <c r="D12722" s="4" t="s">
        <v>326</v>
      </c>
      <c r="E12722" s="5">
        <v>4.99</v>
      </c>
    </row>
    <row r="12723" spans="1:10" ht="21.95" customHeight="1" x14ac:dyDescent="0.15">
      <c r="A12723" s="6" t="s">
        <v>329</v>
      </c>
      <c r="B12723" s="4" t="s">
        <v>30</v>
      </c>
      <c r="C12723" s="4" t="s">
        <v>249</v>
      </c>
      <c r="D12723" s="4" t="s">
        <v>312</v>
      </c>
      <c r="E12723" s="5">
        <v>9.7799999999999994</v>
      </c>
      <c r="F12723" t="s">
        <v>354</v>
      </c>
    </row>
    <row r="12724" spans="1:10" ht="21.95" customHeight="1" x14ac:dyDescent="0.15">
      <c r="A12724" s="6" t="s">
        <v>329</v>
      </c>
      <c r="B12724" s="4" t="s">
        <v>30</v>
      </c>
      <c r="C12724" s="4" t="s">
        <v>249</v>
      </c>
      <c r="D12724" s="4" t="s">
        <v>326</v>
      </c>
      <c r="E12724" s="5">
        <v>10.38</v>
      </c>
    </row>
    <row r="12725" spans="1:10" ht="21.95" customHeight="1" x14ac:dyDescent="0.15">
      <c r="A12725" s="6" t="s">
        <v>329</v>
      </c>
      <c r="B12725" s="4" t="s">
        <v>135</v>
      </c>
      <c r="C12725" s="4" t="s">
        <v>249</v>
      </c>
      <c r="D12725" s="4" t="s">
        <v>312</v>
      </c>
      <c r="E12725" s="5">
        <v>14.96</v>
      </c>
    </row>
    <row r="12726" spans="1:10" ht="21.95" customHeight="1" x14ac:dyDescent="0.15">
      <c r="A12726" s="6" t="s">
        <v>329</v>
      </c>
      <c r="B12726" s="4" t="s">
        <v>135</v>
      </c>
      <c r="C12726" s="4" t="s">
        <v>249</v>
      </c>
      <c r="D12726" s="4" t="s">
        <v>312</v>
      </c>
      <c r="E12726" s="5">
        <v>8.59</v>
      </c>
    </row>
    <row r="12727" spans="1:10" ht="21.95" customHeight="1" x14ac:dyDescent="0.15">
      <c r="A12727" s="6" t="s">
        <v>329</v>
      </c>
      <c r="B12727" s="4" t="s">
        <v>135</v>
      </c>
      <c r="C12727" s="4" t="s">
        <v>249</v>
      </c>
      <c r="D12727" s="4" t="s">
        <v>326</v>
      </c>
      <c r="E12727" s="5">
        <v>15.67</v>
      </c>
    </row>
    <row r="12728" spans="1:10" ht="21.95" customHeight="1" x14ac:dyDescent="0.15">
      <c r="A12728" s="6" t="s">
        <v>329</v>
      </c>
      <c r="B12728" s="4" t="s">
        <v>135</v>
      </c>
      <c r="C12728" s="4" t="s">
        <v>249</v>
      </c>
      <c r="D12728" s="4" t="s">
        <v>326</v>
      </c>
      <c r="E12728" s="5">
        <v>16.02</v>
      </c>
    </row>
    <row r="12729" spans="1:10" ht="21.95" customHeight="1" x14ac:dyDescent="0.15">
      <c r="A12729" s="9" t="s">
        <v>329</v>
      </c>
      <c r="B12729" s="4" t="s">
        <v>31</v>
      </c>
      <c r="C12729" s="4" t="s">
        <v>249</v>
      </c>
      <c r="D12729" s="4" t="s">
        <v>312</v>
      </c>
      <c r="E12729" s="5">
        <v>13.34</v>
      </c>
      <c r="F12729" t="s">
        <v>353</v>
      </c>
      <c r="G12729" s="17">
        <f>+E12729+E12730+E12731+E12732+E12733+E12734+E12735</f>
        <v>71.260000000000005</v>
      </c>
      <c r="H12729" s="17">
        <f>E12737+E12738+E12739+E12736</f>
        <v>42.3</v>
      </c>
      <c r="I12729" s="18">
        <f>+(G12729/4)/(H12729/3)</f>
        <v>1.2634751773049646</v>
      </c>
      <c r="J12729" s="21">
        <f>+(B12729-$K$1)/7</f>
        <v>12</v>
      </c>
    </row>
    <row r="12730" spans="1:10" ht="21.95" customHeight="1" x14ac:dyDescent="0.15">
      <c r="A12730" s="6" t="s">
        <v>329</v>
      </c>
      <c r="B12730" s="4" t="s">
        <v>31</v>
      </c>
      <c r="C12730" s="4" t="s">
        <v>249</v>
      </c>
      <c r="D12730" s="4" t="s">
        <v>312</v>
      </c>
      <c r="E12730" s="5">
        <v>5.41</v>
      </c>
    </row>
    <row r="12731" spans="1:10" ht="21.95" customHeight="1" x14ac:dyDescent="0.15">
      <c r="A12731" s="6" t="s">
        <v>329</v>
      </c>
      <c r="B12731" s="4" t="s">
        <v>31</v>
      </c>
      <c r="C12731" s="4" t="s">
        <v>249</v>
      </c>
      <c r="D12731" s="4" t="s">
        <v>326</v>
      </c>
      <c r="E12731" s="5">
        <v>12.52</v>
      </c>
    </row>
    <row r="12732" spans="1:10" ht="21.95" customHeight="1" x14ac:dyDescent="0.15">
      <c r="A12732" s="6" t="s">
        <v>329</v>
      </c>
      <c r="B12732" s="4" t="s">
        <v>31</v>
      </c>
      <c r="C12732" s="4" t="s">
        <v>249</v>
      </c>
      <c r="D12732" s="4" t="s">
        <v>326</v>
      </c>
      <c r="E12732" s="5">
        <v>8.61</v>
      </c>
    </row>
    <row r="12733" spans="1:10" ht="21.95" customHeight="1" x14ac:dyDescent="0.15">
      <c r="A12733" s="6" t="s">
        <v>329</v>
      </c>
      <c r="B12733" s="4" t="s">
        <v>136</v>
      </c>
      <c r="C12733" s="4" t="s">
        <v>249</v>
      </c>
      <c r="D12733" s="4" t="s">
        <v>326</v>
      </c>
      <c r="E12733" s="5">
        <v>12.98</v>
      </c>
    </row>
    <row r="12734" spans="1:10" ht="21.95" customHeight="1" x14ac:dyDescent="0.15">
      <c r="A12734" s="6" t="s">
        <v>329</v>
      </c>
      <c r="B12734" s="4" t="s">
        <v>136</v>
      </c>
      <c r="C12734" s="4" t="s">
        <v>249</v>
      </c>
      <c r="D12734" s="4" t="s">
        <v>326</v>
      </c>
      <c r="E12734" s="5">
        <v>2.5</v>
      </c>
    </row>
    <row r="12735" spans="1:10" ht="21.95" customHeight="1" x14ac:dyDescent="0.15">
      <c r="A12735" s="6" t="s">
        <v>329</v>
      </c>
      <c r="B12735" s="4" t="s">
        <v>136</v>
      </c>
      <c r="C12735" s="4" t="s">
        <v>249</v>
      </c>
      <c r="D12735" s="4" t="s">
        <v>251</v>
      </c>
      <c r="E12735" s="5">
        <v>15.9</v>
      </c>
    </row>
    <row r="12736" spans="1:10" ht="21.95" customHeight="1" x14ac:dyDescent="0.15">
      <c r="A12736" s="6" t="s">
        <v>329</v>
      </c>
      <c r="B12736" s="4" t="s">
        <v>33</v>
      </c>
      <c r="C12736" s="4" t="s">
        <v>249</v>
      </c>
      <c r="D12736" s="4" t="s">
        <v>312</v>
      </c>
      <c r="E12736" s="5">
        <v>10.050000000000001</v>
      </c>
      <c r="F12736" t="s">
        <v>354</v>
      </c>
    </row>
    <row r="12737" spans="1:10" ht="21.95" customHeight="1" x14ac:dyDescent="0.15">
      <c r="A12737" s="6" t="s">
        <v>329</v>
      </c>
      <c r="B12737" s="4" t="s">
        <v>33</v>
      </c>
      <c r="C12737" s="4" t="s">
        <v>249</v>
      </c>
      <c r="D12737" s="4" t="s">
        <v>326</v>
      </c>
      <c r="E12737" s="5">
        <v>10.68</v>
      </c>
    </row>
    <row r="12738" spans="1:10" ht="21.95" customHeight="1" x14ac:dyDescent="0.15">
      <c r="A12738" s="6" t="s">
        <v>329</v>
      </c>
      <c r="B12738" s="4" t="s">
        <v>137</v>
      </c>
      <c r="C12738" s="4" t="s">
        <v>249</v>
      </c>
      <c r="D12738" s="4" t="s">
        <v>312</v>
      </c>
      <c r="E12738" s="5">
        <v>10.11</v>
      </c>
    </row>
    <row r="12739" spans="1:10" ht="21.95" customHeight="1" x14ac:dyDescent="0.15">
      <c r="A12739" s="6" t="s">
        <v>329</v>
      </c>
      <c r="B12739" s="4" t="s">
        <v>137</v>
      </c>
      <c r="C12739" s="4" t="s">
        <v>249</v>
      </c>
      <c r="D12739" s="4" t="s">
        <v>252</v>
      </c>
      <c r="E12739" s="5">
        <v>11.46</v>
      </c>
    </row>
    <row r="12740" spans="1:10" ht="21.95" customHeight="1" x14ac:dyDescent="0.15">
      <c r="A12740" s="6" t="s">
        <v>329</v>
      </c>
      <c r="B12740" s="4" t="s">
        <v>34</v>
      </c>
      <c r="C12740" s="4" t="s">
        <v>249</v>
      </c>
      <c r="D12740" s="4" t="s">
        <v>326</v>
      </c>
      <c r="E12740" s="5">
        <v>11.54</v>
      </c>
      <c r="F12740" t="s">
        <v>353</v>
      </c>
      <c r="G12740" s="17">
        <f>+E12740+E12741+E12742+E12743+E12744+E12745+E12746</f>
        <v>69.75</v>
      </c>
      <c r="H12740" s="17">
        <f>E12748+E12749+E12750+E12747</f>
        <v>46.960000000000008</v>
      </c>
      <c r="I12740" s="18">
        <f>+(G12740/4)/(H12740/3)</f>
        <v>1.1139799829642247</v>
      </c>
      <c r="J12740" s="21">
        <f>+(B12740-$K$1)/7</f>
        <v>13</v>
      </c>
    </row>
    <row r="12741" spans="1:10" ht="21.95" customHeight="1" x14ac:dyDescent="0.15">
      <c r="A12741" s="6" t="s">
        <v>329</v>
      </c>
      <c r="B12741" s="4" t="s">
        <v>34</v>
      </c>
      <c r="C12741" s="4" t="s">
        <v>249</v>
      </c>
      <c r="D12741" s="4" t="s">
        <v>326</v>
      </c>
      <c r="E12741" s="5">
        <v>9.4499999999999993</v>
      </c>
    </row>
    <row r="12742" spans="1:10" ht="21.95" customHeight="1" x14ac:dyDescent="0.15">
      <c r="A12742" s="6" t="s">
        <v>329</v>
      </c>
      <c r="B12742" s="4" t="s">
        <v>34</v>
      </c>
      <c r="C12742" s="4" t="s">
        <v>249</v>
      </c>
      <c r="D12742" s="4" t="s">
        <v>252</v>
      </c>
      <c r="E12742" s="5">
        <v>11.59</v>
      </c>
    </row>
    <row r="12743" spans="1:10" ht="21.95" customHeight="1" x14ac:dyDescent="0.15">
      <c r="A12743" s="6" t="s">
        <v>329</v>
      </c>
      <c r="B12743" s="4" t="s">
        <v>34</v>
      </c>
      <c r="C12743" s="4" t="s">
        <v>249</v>
      </c>
      <c r="D12743" s="4" t="s">
        <v>252</v>
      </c>
      <c r="E12743" s="5">
        <v>3.72</v>
      </c>
    </row>
    <row r="12744" spans="1:10" ht="21.95" customHeight="1" x14ac:dyDescent="0.15">
      <c r="A12744" s="6" t="s">
        <v>329</v>
      </c>
      <c r="B12744" s="4" t="s">
        <v>138</v>
      </c>
      <c r="C12744" s="4" t="s">
        <v>249</v>
      </c>
      <c r="D12744" s="4" t="s">
        <v>312</v>
      </c>
      <c r="E12744" s="5">
        <v>5.77</v>
      </c>
    </row>
    <row r="12745" spans="1:10" ht="21.95" customHeight="1" x14ac:dyDescent="0.15">
      <c r="A12745" s="6" t="s">
        <v>329</v>
      </c>
      <c r="B12745" s="4" t="s">
        <v>138</v>
      </c>
      <c r="C12745" s="4" t="s">
        <v>249</v>
      </c>
      <c r="D12745" s="4" t="s">
        <v>326</v>
      </c>
      <c r="E12745" s="5">
        <v>13.99</v>
      </c>
    </row>
    <row r="12746" spans="1:10" ht="21.95" customHeight="1" x14ac:dyDescent="0.15">
      <c r="A12746" s="6" t="s">
        <v>329</v>
      </c>
      <c r="B12746" s="4" t="s">
        <v>138</v>
      </c>
      <c r="C12746" s="4" t="s">
        <v>249</v>
      </c>
      <c r="D12746" s="4" t="s">
        <v>326</v>
      </c>
      <c r="E12746" s="5">
        <v>13.69</v>
      </c>
    </row>
    <row r="12747" spans="1:10" ht="21.95" customHeight="1" x14ac:dyDescent="0.15">
      <c r="A12747" s="6" t="s">
        <v>329</v>
      </c>
      <c r="B12747" s="4" t="s">
        <v>35</v>
      </c>
      <c r="C12747" s="4" t="s">
        <v>249</v>
      </c>
      <c r="D12747" s="4" t="s">
        <v>326</v>
      </c>
      <c r="E12747" s="5">
        <v>11.23</v>
      </c>
      <c r="F12747" t="s">
        <v>354</v>
      </c>
    </row>
    <row r="12748" spans="1:10" ht="21.95" customHeight="1" x14ac:dyDescent="0.15">
      <c r="A12748" s="6" t="s">
        <v>329</v>
      </c>
      <c r="B12748" s="4" t="s">
        <v>35</v>
      </c>
      <c r="C12748" s="4" t="s">
        <v>249</v>
      </c>
      <c r="D12748" s="4" t="s">
        <v>251</v>
      </c>
      <c r="E12748" s="5">
        <v>10.49</v>
      </c>
    </row>
    <row r="12749" spans="1:10" ht="21.95" customHeight="1" x14ac:dyDescent="0.15">
      <c r="A12749" s="6" t="s">
        <v>329</v>
      </c>
      <c r="B12749" s="4" t="s">
        <v>139</v>
      </c>
      <c r="C12749" s="4" t="s">
        <v>249</v>
      </c>
      <c r="D12749" s="4" t="s">
        <v>312</v>
      </c>
      <c r="E12749" s="5">
        <v>12.38</v>
      </c>
    </row>
    <row r="12750" spans="1:10" ht="21.95" customHeight="1" x14ac:dyDescent="0.15">
      <c r="A12750" s="6" t="s">
        <v>329</v>
      </c>
      <c r="B12750" s="4" t="s">
        <v>139</v>
      </c>
      <c r="C12750" s="4" t="s">
        <v>249</v>
      </c>
      <c r="D12750" s="4" t="s">
        <v>326</v>
      </c>
      <c r="E12750" s="5">
        <v>12.86</v>
      </c>
    </row>
    <row r="12751" spans="1:10" ht="21.95" customHeight="1" x14ac:dyDescent="0.15">
      <c r="A12751" s="6" t="s">
        <v>329</v>
      </c>
      <c r="B12751" s="4" t="s">
        <v>36</v>
      </c>
      <c r="C12751" s="4" t="s">
        <v>249</v>
      </c>
      <c r="D12751" s="4" t="s">
        <v>312</v>
      </c>
      <c r="E12751" s="5">
        <v>12.73</v>
      </c>
      <c r="F12751" t="s">
        <v>353</v>
      </c>
      <c r="G12751" s="17">
        <f>+E12751+E12752+E12753+E12754+E12755+E12756</f>
        <v>77.410000000000011</v>
      </c>
      <c r="H12751" s="17">
        <f>E12759+E12760+E12757+E12758</f>
        <v>46.31</v>
      </c>
      <c r="I12751" s="18">
        <f>+(G12751/4)/(H12751/3)</f>
        <v>1.2536709134096309</v>
      </c>
      <c r="J12751" s="21">
        <f>+(B12751-$K$1)/7</f>
        <v>14</v>
      </c>
    </row>
    <row r="12752" spans="1:10" ht="21.95" customHeight="1" x14ac:dyDescent="0.15">
      <c r="A12752" s="6" t="s">
        <v>329</v>
      </c>
      <c r="B12752" s="4" t="s">
        <v>36</v>
      </c>
      <c r="C12752" s="4" t="s">
        <v>249</v>
      </c>
      <c r="D12752" s="4" t="s">
        <v>312</v>
      </c>
      <c r="E12752" s="5">
        <v>6.46</v>
      </c>
    </row>
    <row r="12753" spans="1:10" ht="21.95" customHeight="1" x14ac:dyDescent="0.15">
      <c r="A12753" s="6" t="s">
        <v>329</v>
      </c>
      <c r="B12753" s="4" t="s">
        <v>36</v>
      </c>
      <c r="C12753" s="4" t="s">
        <v>249</v>
      </c>
      <c r="D12753" s="4" t="s">
        <v>252</v>
      </c>
      <c r="E12753" s="5">
        <v>14.46</v>
      </c>
    </row>
    <row r="12754" spans="1:10" ht="21.95" customHeight="1" x14ac:dyDescent="0.15">
      <c r="A12754" s="6" t="s">
        <v>329</v>
      </c>
      <c r="B12754" s="4" t="s">
        <v>36</v>
      </c>
      <c r="C12754" s="4" t="s">
        <v>249</v>
      </c>
      <c r="D12754" s="4" t="s">
        <v>252</v>
      </c>
      <c r="E12754" s="5">
        <v>10.63</v>
      </c>
    </row>
    <row r="12755" spans="1:10" ht="21.95" customHeight="1" x14ac:dyDescent="0.15">
      <c r="A12755" s="6" t="s">
        <v>329</v>
      </c>
      <c r="B12755" s="4" t="s">
        <v>140</v>
      </c>
      <c r="C12755" s="4" t="s">
        <v>249</v>
      </c>
      <c r="D12755" s="4" t="s">
        <v>252</v>
      </c>
      <c r="E12755" s="5">
        <v>16.53</v>
      </c>
    </row>
    <row r="12756" spans="1:10" ht="21.95" customHeight="1" x14ac:dyDescent="0.15">
      <c r="A12756" s="6" t="s">
        <v>329</v>
      </c>
      <c r="B12756" s="4" t="s">
        <v>140</v>
      </c>
      <c r="C12756" s="4" t="s">
        <v>249</v>
      </c>
      <c r="D12756" s="4" t="s">
        <v>252</v>
      </c>
      <c r="E12756" s="5">
        <v>16.600000000000001</v>
      </c>
    </row>
    <row r="12757" spans="1:10" ht="21.95" customHeight="1" x14ac:dyDescent="0.15">
      <c r="A12757" s="6" t="s">
        <v>329</v>
      </c>
      <c r="B12757" s="4" t="s">
        <v>37</v>
      </c>
      <c r="C12757" s="4" t="s">
        <v>249</v>
      </c>
      <c r="D12757" s="4" t="s">
        <v>312</v>
      </c>
      <c r="E12757" s="5">
        <v>10.26</v>
      </c>
      <c r="F12757" t="s">
        <v>354</v>
      </c>
    </row>
    <row r="12758" spans="1:10" ht="21.95" customHeight="1" x14ac:dyDescent="0.15">
      <c r="A12758" s="6" t="s">
        <v>329</v>
      </c>
      <c r="B12758" s="4" t="s">
        <v>37</v>
      </c>
      <c r="C12758" s="4" t="s">
        <v>249</v>
      </c>
      <c r="D12758" s="4" t="s">
        <v>250</v>
      </c>
      <c r="E12758" s="5">
        <v>12.71</v>
      </c>
    </row>
    <row r="12759" spans="1:10" ht="21.95" customHeight="1" x14ac:dyDescent="0.15">
      <c r="A12759" s="6" t="s">
        <v>329</v>
      </c>
      <c r="B12759" s="4" t="s">
        <v>141</v>
      </c>
      <c r="C12759" s="4" t="s">
        <v>249</v>
      </c>
      <c r="D12759" s="4" t="s">
        <v>312</v>
      </c>
      <c r="E12759" s="5">
        <v>11.35</v>
      </c>
    </row>
    <row r="12760" spans="1:10" ht="21.95" customHeight="1" x14ac:dyDescent="0.15">
      <c r="A12760" s="6" t="s">
        <v>329</v>
      </c>
      <c r="B12760" s="4" t="s">
        <v>141</v>
      </c>
      <c r="C12760" s="4" t="s">
        <v>249</v>
      </c>
      <c r="D12760" s="4" t="s">
        <v>252</v>
      </c>
      <c r="E12760" s="5">
        <v>11.99</v>
      </c>
    </row>
    <row r="12761" spans="1:10" ht="21.95" customHeight="1" x14ac:dyDescent="0.15">
      <c r="A12761" s="6" t="s">
        <v>329</v>
      </c>
      <c r="B12761" s="4" t="s">
        <v>38</v>
      </c>
      <c r="C12761" s="4" t="s">
        <v>249</v>
      </c>
      <c r="D12761" s="4" t="s">
        <v>312</v>
      </c>
      <c r="E12761" s="5">
        <v>12.31</v>
      </c>
      <c r="F12761" t="s">
        <v>353</v>
      </c>
      <c r="G12761" s="17">
        <f>+E12761+E12762+E12763+E12764+E12765+E12766+E12767+E12768</f>
        <v>89.94</v>
      </c>
      <c r="H12761" s="17">
        <f>E12769+E12770+E12771+E12772+E12773+E12774+E12775</f>
        <v>58.790000000000006</v>
      </c>
      <c r="I12761" s="18">
        <f>+(G12761/4)/(H12761/3)</f>
        <v>1.1473890117366898</v>
      </c>
      <c r="J12761" s="21">
        <f>+(B12761-$K$1)/7</f>
        <v>15</v>
      </c>
    </row>
    <row r="12762" spans="1:10" ht="21.95" customHeight="1" x14ac:dyDescent="0.15">
      <c r="A12762" s="6" t="s">
        <v>329</v>
      </c>
      <c r="B12762" s="4" t="s">
        <v>38</v>
      </c>
      <c r="C12762" s="4" t="s">
        <v>249</v>
      </c>
      <c r="D12762" s="4" t="s">
        <v>312</v>
      </c>
      <c r="E12762" s="5">
        <v>9.48</v>
      </c>
    </row>
    <row r="12763" spans="1:10" ht="21.95" customHeight="1" x14ac:dyDescent="0.15">
      <c r="A12763" s="6" t="s">
        <v>329</v>
      </c>
      <c r="B12763" s="4" t="s">
        <v>38</v>
      </c>
      <c r="C12763" s="4" t="s">
        <v>249</v>
      </c>
      <c r="D12763" s="4" t="s">
        <v>326</v>
      </c>
      <c r="E12763" s="5">
        <v>13.56</v>
      </c>
    </row>
    <row r="12764" spans="1:10" ht="21.95" customHeight="1" x14ac:dyDescent="0.15">
      <c r="A12764" s="6" t="s">
        <v>329</v>
      </c>
      <c r="B12764" s="4" t="s">
        <v>38</v>
      </c>
      <c r="C12764" s="4" t="s">
        <v>249</v>
      </c>
      <c r="D12764" s="4" t="s">
        <v>326</v>
      </c>
      <c r="E12764" s="5">
        <v>13.38</v>
      </c>
    </row>
    <row r="12765" spans="1:10" ht="21.95" customHeight="1" x14ac:dyDescent="0.15">
      <c r="A12765" s="6" t="s">
        <v>329</v>
      </c>
      <c r="B12765" s="4" t="s">
        <v>142</v>
      </c>
      <c r="C12765" s="4" t="s">
        <v>249</v>
      </c>
      <c r="D12765" s="4" t="s">
        <v>312</v>
      </c>
      <c r="E12765" s="5">
        <v>9.16</v>
      </c>
    </row>
    <row r="12766" spans="1:10" ht="21.95" customHeight="1" x14ac:dyDescent="0.15">
      <c r="A12766" s="6" t="s">
        <v>329</v>
      </c>
      <c r="B12766" s="4" t="s">
        <v>142</v>
      </c>
      <c r="C12766" s="4" t="s">
        <v>249</v>
      </c>
      <c r="D12766" s="4" t="s">
        <v>326</v>
      </c>
      <c r="E12766" s="5">
        <v>13.74</v>
      </c>
    </row>
    <row r="12767" spans="1:10" ht="21.95" customHeight="1" x14ac:dyDescent="0.15">
      <c r="A12767" s="6" t="s">
        <v>329</v>
      </c>
      <c r="B12767" s="4" t="s">
        <v>142</v>
      </c>
      <c r="C12767" s="4" t="s">
        <v>249</v>
      </c>
      <c r="D12767" s="4" t="s">
        <v>326</v>
      </c>
      <c r="E12767" s="5">
        <v>7.88</v>
      </c>
    </row>
    <row r="12768" spans="1:10" ht="21.95" customHeight="1" x14ac:dyDescent="0.15">
      <c r="A12768" s="6" t="s">
        <v>329</v>
      </c>
      <c r="B12768" s="4" t="s">
        <v>142</v>
      </c>
      <c r="C12768" s="4" t="s">
        <v>249</v>
      </c>
      <c r="D12768" s="4" t="s">
        <v>251</v>
      </c>
      <c r="E12768" s="5">
        <v>10.43</v>
      </c>
    </row>
    <row r="12769" spans="1:10" ht="21.95" customHeight="1" x14ac:dyDescent="0.15">
      <c r="A12769" s="6" t="s">
        <v>329</v>
      </c>
      <c r="B12769" s="4" t="s">
        <v>39</v>
      </c>
      <c r="C12769" s="4" t="s">
        <v>249</v>
      </c>
      <c r="D12769" s="4" t="s">
        <v>312</v>
      </c>
      <c r="E12769" s="5">
        <v>10.45</v>
      </c>
      <c r="F12769" t="s">
        <v>354</v>
      </c>
    </row>
    <row r="12770" spans="1:10" ht="21.95" customHeight="1" x14ac:dyDescent="0.15">
      <c r="A12770" s="6" t="s">
        <v>329</v>
      </c>
      <c r="B12770" s="4" t="s">
        <v>39</v>
      </c>
      <c r="C12770" s="4" t="s">
        <v>249</v>
      </c>
      <c r="D12770" s="4" t="s">
        <v>312</v>
      </c>
      <c r="E12770" s="5">
        <v>4.1900000000000004</v>
      </c>
    </row>
    <row r="12771" spans="1:10" ht="21.95" customHeight="1" x14ac:dyDescent="0.15">
      <c r="A12771" s="6" t="s">
        <v>329</v>
      </c>
      <c r="B12771" s="4" t="s">
        <v>39</v>
      </c>
      <c r="C12771" s="4" t="s">
        <v>249</v>
      </c>
      <c r="D12771" s="4" t="s">
        <v>326</v>
      </c>
      <c r="E12771" s="5">
        <v>11.13</v>
      </c>
    </row>
    <row r="12772" spans="1:10" ht="21.95" customHeight="1" x14ac:dyDescent="0.15">
      <c r="A12772" s="6" t="s">
        <v>329</v>
      </c>
      <c r="B12772" s="4" t="s">
        <v>39</v>
      </c>
      <c r="C12772" s="4" t="s">
        <v>249</v>
      </c>
      <c r="D12772" s="4" t="s">
        <v>326</v>
      </c>
      <c r="E12772" s="5">
        <v>6.27</v>
      </c>
    </row>
    <row r="12773" spans="1:10" ht="21.95" customHeight="1" x14ac:dyDescent="0.15">
      <c r="A12773" s="6" t="s">
        <v>329</v>
      </c>
      <c r="B12773" s="4" t="s">
        <v>143</v>
      </c>
      <c r="C12773" s="4" t="s">
        <v>249</v>
      </c>
      <c r="D12773" s="4" t="s">
        <v>312</v>
      </c>
      <c r="E12773" s="5">
        <v>11.66</v>
      </c>
    </row>
    <row r="12774" spans="1:10" ht="21.95" customHeight="1" x14ac:dyDescent="0.15">
      <c r="A12774" s="6" t="s">
        <v>329</v>
      </c>
      <c r="B12774" s="4" t="s">
        <v>143</v>
      </c>
      <c r="C12774" s="4" t="s">
        <v>249</v>
      </c>
      <c r="D12774" s="4" t="s">
        <v>326</v>
      </c>
      <c r="E12774" s="5">
        <v>12.38</v>
      </c>
    </row>
    <row r="12775" spans="1:10" ht="21.95" customHeight="1" x14ac:dyDescent="0.15">
      <c r="A12775" s="6" t="s">
        <v>329</v>
      </c>
      <c r="B12775" s="4" t="s">
        <v>143</v>
      </c>
      <c r="C12775" s="4" t="s">
        <v>249</v>
      </c>
      <c r="D12775" s="4" t="s">
        <v>326</v>
      </c>
      <c r="E12775" s="5">
        <v>2.71</v>
      </c>
    </row>
    <row r="12776" spans="1:10" ht="21.95" customHeight="1" x14ac:dyDescent="0.15">
      <c r="A12776" s="6" t="s">
        <v>329</v>
      </c>
      <c r="B12776" s="4" t="s">
        <v>40</v>
      </c>
      <c r="C12776" s="4" t="s">
        <v>249</v>
      </c>
      <c r="D12776" s="4" t="s">
        <v>312</v>
      </c>
      <c r="E12776" s="5">
        <v>11.33</v>
      </c>
      <c r="F12776" t="s">
        <v>353</v>
      </c>
      <c r="G12776" s="17">
        <f>+E12776+E12777+E12778+E12779+E12780+E12781+E12782+E12783</f>
        <v>87.589999999999989</v>
      </c>
      <c r="H12776" s="17">
        <f>E12784+E12785+E12786+E12787</f>
        <v>50.040000000000006</v>
      </c>
      <c r="I12776" s="18">
        <f>+(G12776/4)/(H12776/3)</f>
        <v>1.3127997601918462</v>
      </c>
      <c r="J12776" s="21">
        <f>+(B12776-$K$1)/7</f>
        <v>16</v>
      </c>
    </row>
    <row r="12777" spans="1:10" ht="21.95" customHeight="1" x14ac:dyDescent="0.15">
      <c r="A12777" s="6" t="s">
        <v>329</v>
      </c>
      <c r="B12777" s="4" t="s">
        <v>40</v>
      </c>
      <c r="C12777" s="4" t="s">
        <v>249</v>
      </c>
      <c r="D12777" s="4" t="s">
        <v>312</v>
      </c>
      <c r="E12777" s="5">
        <v>8.4600000000000009</v>
      </c>
    </row>
    <row r="12778" spans="1:10" ht="21.95" customHeight="1" x14ac:dyDescent="0.15">
      <c r="A12778" s="9" t="s">
        <v>329</v>
      </c>
      <c r="B12778" s="4" t="s">
        <v>40</v>
      </c>
      <c r="C12778" s="4" t="s">
        <v>249</v>
      </c>
      <c r="D12778" s="4" t="s">
        <v>326</v>
      </c>
      <c r="E12778" s="5">
        <v>12.86</v>
      </c>
    </row>
    <row r="12779" spans="1:10" ht="21.95" customHeight="1" x14ac:dyDescent="0.15">
      <c r="A12779" s="6" t="s">
        <v>329</v>
      </c>
      <c r="B12779" s="4" t="s">
        <v>40</v>
      </c>
      <c r="C12779" s="4" t="s">
        <v>249</v>
      </c>
      <c r="D12779" s="4" t="s">
        <v>326</v>
      </c>
      <c r="E12779" s="5">
        <v>14.04</v>
      </c>
    </row>
    <row r="12780" spans="1:10" ht="21.95" customHeight="1" x14ac:dyDescent="0.15">
      <c r="A12780" s="6" t="s">
        <v>329</v>
      </c>
      <c r="B12780" s="4" t="s">
        <v>144</v>
      </c>
      <c r="C12780" s="4" t="s">
        <v>249</v>
      </c>
      <c r="D12780" s="4" t="s">
        <v>312</v>
      </c>
      <c r="E12780" s="5">
        <v>11.77</v>
      </c>
    </row>
    <row r="12781" spans="1:10" ht="21.95" customHeight="1" x14ac:dyDescent="0.15">
      <c r="A12781" s="6" t="s">
        <v>329</v>
      </c>
      <c r="B12781" s="4" t="s">
        <v>144</v>
      </c>
      <c r="C12781" s="4" t="s">
        <v>249</v>
      </c>
      <c r="D12781" s="4" t="s">
        <v>312</v>
      </c>
      <c r="E12781" s="5">
        <v>6.13</v>
      </c>
    </row>
    <row r="12782" spans="1:10" ht="21.95" customHeight="1" x14ac:dyDescent="0.15">
      <c r="A12782" s="6" t="s">
        <v>329</v>
      </c>
      <c r="B12782" s="4" t="s">
        <v>144</v>
      </c>
      <c r="C12782" s="4" t="s">
        <v>249</v>
      </c>
      <c r="D12782" s="4" t="s">
        <v>326</v>
      </c>
      <c r="E12782" s="5">
        <v>13.65</v>
      </c>
    </row>
    <row r="12783" spans="1:10" ht="21.95" customHeight="1" x14ac:dyDescent="0.15">
      <c r="A12783" s="6" t="s">
        <v>329</v>
      </c>
      <c r="B12783" s="4" t="s">
        <v>144</v>
      </c>
      <c r="C12783" s="4" t="s">
        <v>249</v>
      </c>
      <c r="D12783" s="4" t="s">
        <v>326</v>
      </c>
      <c r="E12783" s="5">
        <v>9.35</v>
      </c>
    </row>
    <row r="12784" spans="1:10" ht="21.95" customHeight="1" x14ac:dyDescent="0.15">
      <c r="A12784" s="6" t="s">
        <v>329</v>
      </c>
      <c r="B12784" s="4" t="s">
        <v>41</v>
      </c>
      <c r="C12784" s="4" t="s">
        <v>249</v>
      </c>
      <c r="D12784" s="4" t="s">
        <v>312</v>
      </c>
      <c r="E12784" s="5">
        <v>12.2</v>
      </c>
      <c r="F12784" t="s">
        <v>354</v>
      </c>
    </row>
    <row r="12785" spans="1:10" ht="21.95" customHeight="1" x14ac:dyDescent="0.15">
      <c r="A12785" s="6" t="s">
        <v>329</v>
      </c>
      <c r="B12785" s="4" t="s">
        <v>41</v>
      </c>
      <c r="C12785" s="4" t="s">
        <v>249</v>
      </c>
      <c r="D12785" s="4" t="s">
        <v>326</v>
      </c>
      <c r="E12785" s="5">
        <v>13.22</v>
      </c>
    </row>
    <row r="12786" spans="1:10" ht="21.95" customHeight="1" x14ac:dyDescent="0.15">
      <c r="A12786" s="6" t="s">
        <v>329</v>
      </c>
      <c r="B12786" s="4" t="s">
        <v>145</v>
      </c>
      <c r="C12786" s="4" t="s">
        <v>249</v>
      </c>
      <c r="D12786" s="4" t="s">
        <v>312</v>
      </c>
      <c r="E12786" s="5">
        <v>11.34</v>
      </c>
    </row>
    <row r="12787" spans="1:10" ht="21.95" customHeight="1" x14ac:dyDescent="0.15">
      <c r="A12787" s="6" t="s">
        <v>329</v>
      </c>
      <c r="B12787" s="4" t="s">
        <v>145</v>
      </c>
      <c r="C12787" s="4" t="s">
        <v>249</v>
      </c>
      <c r="D12787" s="4" t="s">
        <v>326</v>
      </c>
      <c r="E12787" s="5">
        <v>13.28</v>
      </c>
    </row>
    <row r="12788" spans="1:10" ht="21.95" customHeight="1" x14ac:dyDescent="0.15">
      <c r="A12788" s="6" t="s">
        <v>329</v>
      </c>
      <c r="B12788" s="4" t="s">
        <v>42</v>
      </c>
      <c r="C12788" s="4" t="s">
        <v>249</v>
      </c>
      <c r="D12788" s="4" t="s">
        <v>312</v>
      </c>
      <c r="E12788" s="5">
        <v>13.99</v>
      </c>
      <c r="F12788" t="s">
        <v>353</v>
      </c>
      <c r="G12788" s="17">
        <f>+E12788+E12789+E12790+E12791+E12792+E12793+E12794</f>
        <v>87.21</v>
      </c>
      <c r="H12788" s="17">
        <f>E12796+E12797+E12798+E12795</f>
        <v>48.41</v>
      </c>
      <c r="I12788" s="18">
        <f>+(G12788/4)/(H12788/3)</f>
        <v>1.3511154720099152</v>
      </c>
      <c r="J12788" s="21">
        <f>+(B12788-$K$1)/7</f>
        <v>17</v>
      </c>
    </row>
    <row r="12789" spans="1:10" ht="21.95" customHeight="1" x14ac:dyDescent="0.15">
      <c r="A12789" s="6" t="s">
        <v>329</v>
      </c>
      <c r="B12789" s="4" t="s">
        <v>42</v>
      </c>
      <c r="C12789" s="4" t="s">
        <v>249</v>
      </c>
      <c r="D12789" s="4" t="s">
        <v>312</v>
      </c>
      <c r="E12789" s="5">
        <v>7.68</v>
      </c>
    </row>
    <row r="12790" spans="1:10" ht="21.95" customHeight="1" x14ac:dyDescent="0.15">
      <c r="A12790" s="6" t="s">
        <v>329</v>
      </c>
      <c r="B12790" s="4" t="s">
        <v>42</v>
      </c>
      <c r="C12790" s="4" t="s">
        <v>249</v>
      </c>
      <c r="D12790" s="4" t="s">
        <v>326</v>
      </c>
      <c r="E12790" s="5">
        <v>14.01</v>
      </c>
    </row>
    <row r="12791" spans="1:10" ht="21.95" customHeight="1" x14ac:dyDescent="0.15">
      <c r="A12791" s="6" t="s">
        <v>329</v>
      </c>
      <c r="B12791" s="4" t="s">
        <v>42</v>
      </c>
      <c r="C12791" s="4" t="s">
        <v>249</v>
      </c>
      <c r="D12791" s="4" t="s">
        <v>326</v>
      </c>
      <c r="E12791" s="5">
        <v>13.27</v>
      </c>
    </row>
    <row r="12792" spans="1:10" ht="21.95" customHeight="1" x14ac:dyDescent="0.15">
      <c r="A12792" s="6" t="s">
        <v>329</v>
      </c>
      <c r="B12792" s="4" t="s">
        <v>147</v>
      </c>
      <c r="C12792" s="4" t="s">
        <v>249</v>
      </c>
      <c r="D12792" s="4" t="s">
        <v>312</v>
      </c>
      <c r="E12792" s="5">
        <v>15.88</v>
      </c>
    </row>
    <row r="12793" spans="1:10" ht="21.95" customHeight="1" x14ac:dyDescent="0.15">
      <c r="A12793" s="6" t="s">
        <v>329</v>
      </c>
      <c r="B12793" s="4" t="s">
        <v>147</v>
      </c>
      <c r="C12793" s="4" t="s">
        <v>249</v>
      </c>
      <c r="D12793" s="4" t="s">
        <v>326</v>
      </c>
      <c r="E12793" s="5">
        <v>15</v>
      </c>
    </row>
    <row r="12794" spans="1:10" ht="21.95" customHeight="1" x14ac:dyDescent="0.15">
      <c r="A12794" s="6" t="s">
        <v>329</v>
      </c>
      <c r="B12794" s="4" t="s">
        <v>147</v>
      </c>
      <c r="C12794" s="4" t="s">
        <v>249</v>
      </c>
      <c r="D12794" s="4" t="s">
        <v>326</v>
      </c>
      <c r="E12794" s="5">
        <v>7.38</v>
      </c>
    </row>
    <row r="12795" spans="1:10" ht="21.95" customHeight="1" x14ac:dyDescent="0.15">
      <c r="A12795" s="6" t="s">
        <v>329</v>
      </c>
      <c r="B12795" s="4" t="s">
        <v>43</v>
      </c>
      <c r="C12795" s="4" t="s">
        <v>249</v>
      </c>
      <c r="D12795" s="4" t="s">
        <v>312</v>
      </c>
      <c r="E12795" s="5">
        <v>11.57</v>
      </c>
      <c r="F12795" t="s">
        <v>354</v>
      </c>
    </row>
    <row r="12796" spans="1:10" ht="21.95" customHeight="1" x14ac:dyDescent="0.15">
      <c r="A12796" s="6" t="s">
        <v>329</v>
      </c>
      <c r="B12796" s="4" t="s">
        <v>43</v>
      </c>
      <c r="C12796" s="4" t="s">
        <v>249</v>
      </c>
      <c r="D12796" s="4" t="s">
        <v>326</v>
      </c>
      <c r="E12796" s="5">
        <v>11.42</v>
      </c>
    </row>
    <row r="12797" spans="1:10" ht="21.95" customHeight="1" x14ac:dyDescent="0.15">
      <c r="A12797" s="6" t="s">
        <v>329</v>
      </c>
      <c r="B12797" s="4" t="s">
        <v>148</v>
      </c>
      <c r="C12797" s="4" t="s">
        <v>249</v>
      </c>
      <c r="D12797" s="4" t="s">
        <v>312</v>
      </c>
      <c r="E12797" s="5">
        <v>12.05</v>
      </c>
    </row>
    <row r="12798" spans="1:10" ht="21.95" customHeight="1" x14ac:dyDescent="0.15">
      <c r="A12798" s="6" t="s">
        <v>329</v>
      </c>
      <c r="B12798" s="4" t="s">
        <v>148</v>
      </c>
      <c r="C12798" s="4" t="s">
        <v>249</v>
      </c>
      <c r="D12798" s="4" t="s">
        <v>326</v>
      </c>
      <c r="E12798" s="5">
        <v>13.37</v>
      </c>
    </row>
    <row r="12799" spans="1:10" ht="21.95" customHeight="1" x14ac:dyDescent="0.15">
      <c r="A12799" s="6" t="s">
        <v>329</v>
      </c>
      <c r="B12799" s="4" t="s">
        <v>44</v>
      </c>
      <c r="C12799" s="4" t="s">
        <v>249</v>
      </c>
      <c r="D12799" s="4" t="s">
        <v>312</v>
      </c>
      <c r="E12799" s="5">
        <v>13.77</v>
      </c>
      <c r="F12799" t="s">
        <v>353</v>
      </c>
      <c r="G12799" s="17">
        <f>+E12799+E12800+E12801+E12802+E12803+E12804+E12805+E12806</f>
        <v>90.38</v>
      </c>
      <c r="H12799" s="17">
        <f>E12807+E12808+E12809+E12810+E12811</f>
        <v>55.1</v>
      </c>
      <c r="I12799" s="18">
        <f>+(G12799/4)/(H12799/3)</f>
        <v>1.2302177858439201</v>
      </c>
      <c r="J12799" s="21">
        <f>+(B12799-$K$1)/7</f>
        <v>18</v>
      </c>
    </row>
    <row r="12800" spans="1:10" ht="21.95" customHeight="1" x14ac:dyDescent="0.15">
      <c r="A12800" s="6" t="s">
        <v>329</v>
      </c>
      <c r="B12800" s="4" t="s">
        <v>44</v>
      </c>
      <c r="C12800" s="4" t="s">
        <v>249</v>
      </c>
      <c r="D12800" s="4" t="s">
        <v>312</v>
      </c>
      <c r="E12800" s="5">
        <v>7.29</v>
      </c>
    </row>
    <row r="12801" spans="1:10" ht="21.95" customHeight="1" x14ac:dyDescent="0.15">
      <c r="A12801" s="6" t="s">
        <v>329</v>
      </c>
      <c r="B12801" s="4" t="s">
        <v>44</v>
      </c>
      <c r="C12801" s="4" t="s">
        <v>249</v>
      </c>
      <c r="D12801" s="4" t="s">
        <v>326</v>
      </c>
      <c r="E12801" s="5">
        <v>13.63</v>
      </c>
    </row>
    <row r="12802" spans="1:10" ht="21.95" customHeight="1" x14ac:dyDescent="0.15">
      <c r="A12802" s="6" t="s">
        <v>329</v>
      </c>
      <c r="B12802" s="4" t="s">
        <v>44</v>
      </c>
      <c r="C12802" s="4" t="s">
        <v>249</v>
      </c>
      <c r="D12802" s="4" t="s">
        <v>326</v>
      </c>
      <c r="E12802" s="5">
        <v>13.13</v>
      </c>
    </row>
    <row r="12803" spans="1:10" ht="21.95" customHeight="1" x14ac:dyDescent="0.15">
      <c r="A12803" s="6" t="s">
        <v>329</v>
      </c>
      <c r="B12803" s="4" t="s">
        <v>149</v>
      </c>
      <c r="C12803" s="4" t="s">
        <v>249</v>
      </c>
      <c r="D12803" s="4" t="s">
        <v>312</v>
      </c>
      <c r="E12803" s="5">
        <v>14.63</v>
      </c>
    </row>
    <row r="12804" spans="1:10" ht="21.95" customHeight="1" x14ac:dyDescent="0.15">
      <c r="A12804" s="6" t="s">
        <v>329</v>
      </c>
      <c r="B12804" s="4" t="s">
        <v>149</v>
      </c>
      <c r="C12804" s="4" t="s">
        <v>249</v>
      </c>
      <c r="D12804" s="4" t="s">
        <v>312</v>
      </c>
      <c r="E12804" s="5">
        <v>3.86</v>
      </c>
    </row>
    <row r="12805" spans="1:10" ht="21.95" customHeight="1" x14ac:dyDescent="0.15">
      <c r="A12805" s="6" t="s">
        <v>329</v>
      </c>
      <c r="B12805" s="4" t="s">
        <v>149</v>
      </c>
      <c r="C12805" s="4" t="s">
        <v>249</v>
      </c>
      <c r="D12805" s="4" t="s">
        <v>326</v>
      </c>
      <c r="E12805" s="5">
        <v>14.3</v>
      </c>
    </row>
    <row r="12806" spans="1:10" ht="21.95" customHeight="1" x14ac:dyDescent="0.15">
      <c r="A12806" s="6" t="s">
        <v>329</v>
      </c>
      <c r="B12806" s="4" t="s">
        <v>149</v>
      </c>
      <c r="C12806" s="4" t="s">
        <v>249</v>
      </c>
      <c r="D12806" s="4" t="s">
        <v>326</v>
      </c>
      <c r="E12806" s="5">
        <v>9.77</v>
      </c>
    </row>
    <row r="12807" spans="1:10" ht="21.95" customHeight="1" x14ac:dyDescent="0.15">
      <c r="A12807" s="6" t="s">
        <v>329</v>
      </c>
      <c r="B12807" s="4" t="s">
        <v>45</v>
      </c>
      <c r="C12807" s="4" t="s">
        <v>249</v>
      </c>
      <c r="D12807" s="4" t="s">
        <v>312</v>
      </c>
      <c r="E12807" s="5">
        <v>12.56</v>
      </c>
      <c r="F12807" t="s">
        <v>354</v>
      </c>
    </row>
    <row r="12808" spans="1:10" ht="21.95" customHeight="1" x14ac:dyDescent="0.15">
      <c r="A12808" s="6" t="s">
        <v>329</v>
      </c>
      <c r="B12808" s="4" t="s">
        <v>45</v>
      </c>
      <c r="C12808" s="4" t="s">
        <v>249</v>
      </c>
      <c r="D12808" s="4" t="s">
        <v>326</v>
      </c>
      <c r="E12808" s="5">
        <v>12.32</v>
      </c>
    </row>
    <row r="12809" spans="1:10" ht="21.95" customHeight="1" x14ac:dyDescent="0.15">
      <c r="A12809" s="6" t="s">
        <v>329</v>
      </c>
      <c r="B12809" s="4" t="s">
        <v>45</v>
      </c>
      <c r="C12809" s="4" t="s">
        <v>249</v>
      </c>
      <c r="D12809" s="4" t="s">
        <v>326</v>
      </c>
      <c r="E12809" s="5">
        <v>4.41</v>
      </c>
    </row>
    <row r="12810" spans="1:10" ht="21.95" customHeight="1" x14ac:dyDescent="0.15">
      <c r="A12810" s="6" t="s">
        <v>329</v>
      </c>
      <c r="B12810" s="4" t="s">
        <v>150</v>
      </c>
      <c r="C12810" s="4" t="s">
        <v>249</v>
      </c>
      <c r="D12810" s="4" t="s">
        <v>312</v>
      </c>
      <c r="E12810" s="5">
        <v>12.18</v>
      </c>
    </row>
    <row r="12811" spans="1:10" ht="21.95" customHeight="1" x14ac:dyDescent="0.15">
      <c r="A12811" s="6" t="s">
        <v>329</v>
      </c>
      <c r="B12811" s="4" t="s">
        <v>150</v>
      </c>
      <c r="C12811" s="4" t="s">
        <v>249</v>
      </c>
      <c r="D12811" s="4" t="s">
        <v>326</v>
      </c>
      <c r="E12811" s="5">
        <v>13.63</v>
      </c>
    </row>
    <row r="12812" spans="1:10" ht="21.95" customHeight="1" x14ac:dyDescent="0.15">
      <c r="A12812" s="6" t="s">
        <v>329</v>
      </c>
      <c r="B12812" s="4" t="s">
        <v>46</v>
      </c>
      <c r="C12812" s="4" t="s">
        <v>249</v>
      </c>
      <c r="D12812" s="4" t="s">
        <v>312</v>
      </c>
      <c r="E12812" s="5">
        <v>13.03</v>
      </c>
      <c r="F12812" t="s">
        <v>353</v>
      </c>
      <c r="G12812" s="17">
        <f>+E12812+E12813+E12814+E12815+E12816+E12817+E12818+E12819</f>
        <v>90.42</v>
      </c>
      <c r="H12812" s="17">
        <f>E12820+E12821+E12822+E12823</f>
        <v>52.550000000000004</v>
      </c>
      <c r="I12812" s="18">
        <f>+(G12812/4)/(H12812/3)</f>
        <v>1.2904852521408181</v>
      </c>
      <c r="J12812" s="21">
        <f>+(B12812-$K$1)/7</f>
        <v>19</v>
      </c>
    </row>
    <row r="12813" spans="1:10" ht="21.95" customHeight="1" x14ac:dyDescent="0.15">
      <c r="A12813" s="6" t="s">
        <v>329</v>
      </c>
      <c r="B12813" s="4" t="s">
        <v>46</v>
      </c>
      <c r="C12813" s="4" t="s">
        <v>249</v>
      </c>
      <c r="D12813" s="4" t="s">
        <v>312</v>
      </c>
      <c r="E12813" s="5">
        <v>9.0299999999999994</v>
      </c>
    </row>
    <row r="12814" spans="1:10" ht="21.95" customHeight="1" x14ac:dyDescent="0.15">
      <c r="A12814" s="6" t="s">
        <v>329</v>
      </c>
      <c r="B12814" s="4" t="s">
        <v>46</v>
      </c>
      <c r="C12814" s="4" t="s">
        <v>249</v>
      </c>
      <c r="D12814" s="4" t="s">
        <v>326</v>
      </c>
      <c r="E12814" s="5">
        <v>13.36</v>
      </c>
    </row>
    <row r="12815" spans="1:10" ht="21.95" customHeight="1" x14ac:dyDescent="0.15">
      <c r="A12815" s="6" t="s">
        <v>329</v>
      </c>
      <c r="B12815" s="4" t="s">
        <v>46</v>
      </c>
      <c r="C12815" s="4" t="s">
        <v>249</v>
      </c>
      <c r="D12815" s="4" t="s">
        <v>326</v>
      </c>
      <c r="E12815" s="5">
        <v>13.18</v>
      </c>
    </row>
    <row r="12816" spans="1:10" ht="21.95" customHeight="1" x14ac:dyDescent="0.15">
      <c r="A12816" s="6" t="s">
        <v>329</v>
      </c>
      <c r="B12816" s="4" t="s">
        <v>151</v>
      </c>
      <c r="C12816" s="4" t="s">
        <v>249</v>
      </c>
      <c r="D12816" s="4" t="s">
        <v>312</v>
      </c>
      <c r="E12816" s="5">
        <v>12.85</v>
      </c>
    </row>
    <row r="12817" spans="1:10" ht="21.95" customHeight="1" x14ac:dyDescent="0.15">
      <c r="A12817" s="6" t="s">
        <v>329</v>
      </c>
      <c r="B12817" s="4" t="s">
        <v>151</v>
      </c>
      <c r="C12817" s="4" t="s">
        <v>249</v>
      </c>
      <c r="D12817" s="4" t="s">
        <v>312</v>
      </c>
      <c r="E12817" s="5">
        <v>7.88</v>
      </c>
    </row>
    <row r="12818" spans="1:10" ht="21.95" customHeight="1" x14ac:dyDescent="0.15">
      <c r="A12818" s="6" t="s">
        <v>329</v>
      </c>
      <c r="B12818" s="4" t="s">
        <v>151</v>
      </c>
      <c r="C12818" s="4" t="s">
        <v>249</v>
      </c>
      <c r="D12818" s="4" t="s">
        <v>326</v>
      </c>
      <c r="E12818" s="5">
        <v>13.73</v>
      </c>
    </row>
    <row r="12819" spans="1:10" ht="21.95" customHeight="1" x14ac:dyDescent="0.15">
      <c r="A12819" s="6" t="s">
        <v>329</v>
      </c>
      <c r="B12819" s="4" t="s">
        <v>151</v>
      </c>
      <c r="C12819" s="4" t="s">
        <v>249</v>
      </c>
      <c r="D12819" s="4" t="s">
        <v>326</v>
      </c>
      <c r="E12819" s="5">
        <v>7.36</v>
      </c>
    </row>
    <row r="12820" spans="1:10" ht="21.95" customHeight="1" x14ac:dyDescent="0.15">
      <c r="A12820" s="6" t="s">
        <v>329</v>
      </c>
      <c r="B12820" s="4" t="s">
        <v>47</v>
      </c>
      <c r="C12820" s="4" t="s">
        <v>249</v>
      </c>
      <c r="D12820" s="4" t="s">
        <v>312</v>
      </c>
      <c r="E12820" s="5">
        <v>12.61</v>
      </c>
      <c r="F12820" t="s">
        <v>354</v>
      </c>
    </row>
    <row r="12821" spans="1:10" ht="21.95" customHeight="1" x14ac:dyDescent="0.15">
      <c r="A12821" s="6" t="s">
        <v>329</v>
      </c>
      <c r="B12821" s="4" t="s">
        <v>47</v>
      </c>
      <c r="C12821" s="4" t="s">
        <v>249</v>
      </c>
      <c r="D12821" s="4" t="s">
        <v>326</v>
      </c>
      <c r="E12821" s="5">
        <v>13.47</v>
      </c>
    </row>
    <row r="12822" spans="1:10" ht="21.95" customHeight="1" x14ac:dyDescent="0.15">
      <c r="A12822" s="9" t="s">
        <v>329</v>
      </c>
      <c r="B12822" s="4" t="s">
        <v>152</v>
      </c>
      <c r="C12822" s="4" t="s">
        <v>249</v>
      </c>
      <c r="D12822" s="4" t="s">
        <v>312</v>
      </c>
      <c r="E12822" s="5">
        <v>14.73</v>
      </c>
    </row>
    <row r="12823" spans="1:10" ht="21.95" customHeight="1" x14ac:dyDescent="0.15">
      <c r="A12823" s="6" t="s">
        <v>329</v>
      </c>
      <c r="B12823" s="4" t="s">
        <v>152</v>
      </c>
      <c r="C12823" s="4" t="s">
        <v>249</v>
      </c>
      <c r="D12823" s="4" t="s">
        <v>326</v>
      </c>
      <c r="E12823" s="5">
        <v>11.74</v>
      </c>
    </row>
    <row r="12824" spans="1:10" ht="21.95" customHeight="1" x14ac:dyDescent="0.15">
      <c r="A12824" s="6" t="s">
        <v>329</v>
      </c>
      <c r="B12824" s="4" t="s">
        <v>48</v>
      </c>
      <c r="C12824" s="4" t="s">
        <v>249</v>
      </c>
      <c r="D12824" s="4" t="s">
        <v>253</v>
      </c>
      <c r="E12824" s="5">
        <v>12.63</v>
      </c>
      <c r="F12824" t="s">
        <v>353</v>
      </c>
      <c r="G12824" s="17">
        <f>+E12824+E12825+E12826+E12827+E12828+E12829+E12830</f>
        <v>78.260000000000005</v>
      </c>
      <c r="H12824" s="17">
        <f>E12832+E12833+E12834+E12835+E12831+E12836</f>
        <v>58.199999999999996</v>
      </c>
      <c r="I12824" s="18">
        <f>+(G12824/4)/(H12824/3)</f>
        <v>1.0085051546391754</v>
      </c>
      <c r="J12824" s="21">
        <f>+(B12824-$K$1)/7</f>
        <v>20</v>
      </c>
    </row>
    <row r="12825" spans="1:10" ht="21.95" customHeight="1" x14ac:dyDescent="0.15">
      <c r="A12825" s="6" t="s">
        <v>329</v>
      </c>
      <c r="B12825" s="4" t="s">
        <v>48</v>
      </c>
      <c r="C12825" s="4" t="s">
        <v>249</v>
      </c>
      <c r="D12825" s="4" t="s">
        <v>253</v>
      </c>
      <c r="E12825" s="5">
        <v>5.31</v>
      </c>
    </row>
    <row r="12826" spans="1:10" ht="21.95" customHeight="1" x14ac:dyDescent="0.15">
      <c r="A12826" s="6" t="s">
        <v>329</v>
      </c>
      <c r="B12826" s="4" t="s">
        <v>48</v>
      </c>
      <c r="C12826" s="4" t="s">
        <v>249</v>
      </c>
      <c r="D12826" s="4" t="s">
        <v>252</v>
      </c>
      <c r="E12826" s="5">
        <v>15.44</v>
      </c>
    </row>
    <row r="12827" spans="1:10" ht="21.95" customHeight="1" x14ac:dyDescent="0.15">
      <c r="A12827" s="6" t="s">
        <v>329</v>
      </c>
      <c r="B12827" s="4" t="s">
        <v>48</v>
      </c>
      <c r="C12827" s="4" t="s">
        <v>249</v>
      </c>
      <c r="D12827" s="4" t="s">
        <v>252</v>
      </c>
      <c r="E12827" s="5">
        <v>7.7</v>
      </c>
    </row>
    <row r="12828" spans="1:10" ht="21.95" customHeight="1" x14ac:dyDescent="0.15">
      <c r="A12828" s="6" t="s">
        <v>329</v>
      </c>
      <c r="B12828" s="4" t="s">
        <v>153</v>
      </c>
      <c r="C12828" s="4" t="s">
        <v>249</v>
      </c>
      <c r="D12828" s="4" t="s">
        <v>253</v>
      </c>
      <c r="E12828" s="5">
        <v>14.99</v>
      </c>
    </row>
    <row r="12829" spans="1:10" ht="21.95" customHeight="1" x14ac:dyDescent="0.15">
      <c r="A12829" s="6" t="s">
        <v>329</v>
      </c>
      <c r="B12829" s="4" t="s">
        <v>153</v>
      </c>
      <c r="C12829" s="4" t="s">
        <v>249</v>
      </c>
      <c r="D12829" s="4" t="s">
        <v>252</v>
      </c>
      <c r="E12829" s="5">
        <v>15.2</v>
      </c>
    </row>
    <row r="12830" spans="1:10" ht="21.95" customHeight="1" x14ac:dyDescent="0.15">
      <c r="A12830" s="6" t="s">
        <v>329</v>
      </c>
      <c r="B12830" s="4" t="s">
        <v>153</v>
      </c>
      <c r="C12830" s="4" t="s">
        <v>249</v>
      </c>
      <c r="D12830" s="4" t="s">
        <v>252</v>
      </c>
      <c r="E12830" s="5">
        <v>6.99</v>
      </c>
    </row>
    <row r="12831" spans="1:10" ht="21.95" customHeight="1" x14ac:dyDescent="0.15">
      <c r="A12831" s="6" t="s">
        <v>329</v>
      </c>
      <c r="B12831" s="4" t="s">
        <v>49</v>
      </c>
      <c r="C12831" s="4" t="s">
        <v>249</v>
      </c>
      <c r="D12831" s="4" t="s">
        <v>312</v>
      </c>
      <c r="E12831" s="5">
        <v>13.41</v>
      </c>
      <c r="F12831" t="s">
        <v>354</v>
      </c>
    </row>
    <row r="12832" spans="1:10" ht="21.95" customHeight="1" x14ac:dyDescent="0.15">
      <c r="A12832" s="6" t="s">
        <v>329</v>
      </c>
      <c r="B12832" s="4" t="s">
        <v>49</v>
      </c>
      <c r="C12832" s="4" t="s">
        <v>249</v>
      </c>
      <c r="D12832" s="4" t="s">
        <v>312</v>
      </c>
      <c r="E12832" s="5">
        <v>1.83</v>
      </c>
    </row>
    <row r="12833" spans="1:10" ht="21.95" customHeight="1" x14ac:dyDescent="0.15">
      <c r="A12833" s="6" t="s">
        <v>329</v>
      </c>
      <c r="B12833" s="4" t="s">
        <v>49</v>
      </c>
      <c r="C12833" s="4" t="s">
        <v>249</v>
      </c>
      <c r="D12833" s="4" t="s">
        <v>326</v>
      </c>
      <c r="E12833" s="5">
        <v>13.69</v>
      </c>
    </row>
    <row r="12834" spans="1:10" ht="21.95" customHeight="1" x14ac:dyDescent="0.15">
      <c r="A12834" s="6" t="s">
        <v>329</v>
      </c>
      <c r="B12834" s="4" t="s">
        <v>49</v>
      </c>
      <c r="C12834" s="4" t="s">
        <v>249</v>
      </c>
      <c r="D12834" s="4" t="s">
        <v>326</v>
      </c>
      <c r="E12834" s="5">
        <v>2.0299999999999998</v>
      </c>
    </row>
    <row r="12835" spans="1:10" ht="21.95" customHeight="1" x14ac:dyDescent="0.15">
      <c r="A12835" s="6" t="s">
        <v>329</v>
      </c>
      <c r="B12835" s="4" t="s">
        <v>154</v>
      </c>
      <c r="C12835" s="4" t="s">
        <v>249</v>
      </c>
      <c r="D12835" s="4" t="s">
        <v>251</v>
      </c>
      <c r="E12835" s="5">
        <v>17.34</v>
      </c>
    </row>
    <row r="12836" spans="1:10" ht="21.95" customHeight="1" x14ac:dyDescent="0.15">
      <c r="A12836" s="6" t="s">
        <v>329</v>
      </c>
      <c r="B12836" s="4" t="s">
        <v>154</v>
      </c>
      <c r="C12836" s="4" t="s">
        <v>249</v>
      </c>
      <c r="D12836" s="4" t="s">
        <v>251</v>
      </c>
      <c r="E12836" s="5">
        <v>9.9</v>
      </c>
    </row>
    <row r="12837" spans="1:10" ht="21.95" customHeight="1" x14ac:dyDescent="0.15">
      <c r="A12837" s="6" t="s">
        <v>329</v>
      </c>
      <c r="B12837" s="4" t="s">
        <v>50</v>
      </c>
      <c r="C12837" s="4" t="s">
        <v>249</v>
      </c>
      <c r="D12837" s="4" t="s">
        <v>312</v>
      </c>
      <c r="E12837" s="5">
        <v>12.94</v>
      </c>
      <c r="F12837" t="s">
        <v>353</v>
      </c>
      <c r="G12837" s="17">
        <f>+E12837+E12838+E12839+E12840+E12841+E12842+E12843+E12844</f>
        <v>87.429999999999993</v>
      </c>
      <c r="H12837" s="17">
        <f>E12845+E12846+E12847+E12848</f>
        <v>53.33</v>
      </c>
      <c r="I12837" s="18">
        <f>+(G12837/4)/(H12837/3)</f>
        <v>1.229561222576411</v>
      </c>
      <c r="J12837" s="21">
        <f>+(B12837-$K$1)/7</f>
        <v>21</v>
      </c>
    </row>
    <row r="12838" spans="1:10" ht="21.95" customHeight="1" x14ac:dyDescent="0.15">
      <c r="A12838" s="6" t="s">
        <v>329</v>
      </c>
      <c r="B12838" s="4" t="s">
        <v>50</v>
      </c>
      <c r="C12838" s="4" t="s">
        <v>249</v>
      </c>
      <c r="D12838" s="4" t="s">
        <v>312</v>
      </c>
      <c r="E12838" s="5">
        <v>8.6</v>
      </c>
    </row>
    <row r="12839" spans="1:10" ht="21.95" customHeight="1" x14ac:dyDescent="0.15">
      <c r="A12839" s="6" t="s">
        <v>329</v>
      </c>
      <c r="B12839" s="4" t="s">
        <v>50</v>
      </c>
      <c r="C12839" s="4" t="s">
        <v>249</v>
      </c>
      <c r="D12839" s="4" t="s">
        <v>326</v>
      </c>
      <c r="E12839" s="5">
        <v>13.04</v>
      </c>
    </row>
    <row r="12840" spans="1:10" ht="21.95" customHeight="1" x14ac:dyDescent="0.15">
      <c r="A12840" s="6" t="s">
        <v>329</v>
      </c>
      <c r="B12840" s="4" t="s">
        <v>50</v>
      </c>
      <c r="C12840" s="4" t="s">
        <v>249</v>
      </c>
      <c r="D12840" s="4" t="s">
        <v>326</v>
      </c>
      <c r="E12840" s="5">
        <v>13.25</v>
      </c>
    </row>
    <row r="12841" spans="1:10" ht="21.95" customHeight="1" x14ac:dyDescent="0.15">
      <c r="A12841" s="6" t="s">
        <v>329</v>
      </c>
      <c r="B12841" s="4" t="s">
        <v>155</v>
      </c>
      <c r="C12841" s="4" t="s">
        <v>249</v>
      </c>
      <c r="D12841" s="4" t="s">
        <v>312</v>
      </c>
      <c r="E12841" s="5">
        <v>13.8</v>
      </c>
    </row>
    <row r="12842" spans="1:10" ht="21.95" customHeight="1" x14ac:dyDescent="0.15">
      <c r="A12842" s="6" t="s">
        <v>329</v>
      </c>
      <c r="B12842" s="4" t="s">
        <v>155</v>
      </c>
      <c r="C12842" s="4" t="s">
        <v>249</v>
      </c>
      <c r="D12842" s="4" t="s">
        <v>312</v>
      </c>
      <c r="E12842" s="5">
        <v>5.2</v>
      </c>
    </row>
    <row r="12843" spans="1:10" ht="21.95" customHeight="1" x14ac:dyDescent="0.15">
      <c r="A12843" s="6" t="s">
        <v>329</v>
      </c>
      <c r="B12843" s="4" t="s">
        <v>155</v>
      </c>
      <c r="C12843" s="4" t="s">
        <v>249</v>
      </c>
      <c r="D12843" s="4" t="s">
        <v>326</v>
      </c>
      <c r="E12843" s="5">
        <v>15.77</v>
      </c>
    </row>
    <row r="12844" spans="1:10" ht="21.95" customHeight="1" x14ac:dyDescent="0.15">
      <c r="A12844" s="6" t="s">
        <v>329</v>
      </c>
      <c r="B12844" s="4" t="s">
        <v>155</v>
      </c>
      <c r="C12844" s="4" t="s">
        <v>249</v>
      </c>
      <c r="D12844" s="4" t="s">
        <v>326</v>
      </c>
      <c r="E12844" s="5">
        <v>4.83</v>
      </c>
    </row>
    <row r="12845" spans="1:10" ht="21.95" customHeight="1" x14ac:dyDescent="0.15">
      <c r="A12845" s="6" t="s">
        <v>329</v>
      </c>
      <c r="B12845" s="4" t="s">
        <v>51</v>
      </c>
      <c r="C12845" s="4" t="s">
        <v>249</v>
      </c>
      <c r="D12845" s="4" t="s">
        <v>312</v>
      </c>
      <c r="E12845" s="5">
        <v>12.83</v>
      </c>
      <c r="F12845" t="s">
        <v>354</v>
      </c>
    </row>
    <row r="12846" spans="1:10" ht="21.95" customHeight="1" x14ac:dyDescent="0.15">
      <c r="A12846" s="6" t="s">
        <v>329</v>
      </c>
      <c r="B12846" s="4" t="s">
        <v>51</v>
      </c>
      <c r="C12846" s="4" t="s">
        <v>249</v>
      </c>
      <c r="D12846" s="4" t="s">
        <v>326</v>
      </c>
      <c r="E12846" s="5">
        <v>13.9</v>
      </c>
    </row>
    <row r="12847" spans="1:10" ht="21.95" customHeight="1" x14ac:dyDescent="0.15">
      <c r="A12847" s="6" t="s">
        <v>329</v>
      </c>
      <c r="B12847" s="4" t="s">
        <v>156</v>
      </c>
      <c r="C12847" s="4" t="s">
        <v>249</v>
      </c>
      <c r="D12847" s="4" t="s">
        <v>312</v>
      </c>
      <c r="E12847" s="5">
        <v>12.08</v>
      </c>
    </row>
    <row r="12848" spans="1:10" ht="21.95" customHeight="1" x14ac:dyDescent="0.15">
      <c r="A12848" s="6" t="s">
        <v>329</v>
      </c>
      <c r="B12848" s="4" t="s">
        <v>156</v>
      </c>
      <c r="C12848" s="4" t="s">
        <v>249</v>
      </c>
      <c r="D12848" s="4" t="s">
        <v>326</v>
      </c>
      <c r="E12848" s="5">
        <v>14.52</v>
      </c>
    </row>
    <row r="12849" spans="1:10" ht="21.95" customHeight="1" x14ac:dyDescent="0.15">
      <c r="A12849" s="6" t="s">
        <v>329</v>
      </c>
      <c r="B12849" s="4" t="s">
        <v>157</v>
      </c>
      <c r="C12849" s="4" t="s">
        <v>249</v>
      </c>
      <c r="D12849" s="4" t="s">
        <v>312</v>
      </c>
      <c r="E12849" s="5">
        <v>14.86</v>
      </c>
      <c r="F12849" s="13" t="s">
        <v>353</v>
      </c>
    </row>
    <row r="12850" spans="1:10" ht="21.95" customHeight="1" x14ac:dyDescent="0.15">
      <c r="A12850" s="6" t="s">
        <v>329</v>
      </c>
      <c r="B12850" s="4" t="s">
        <v>157</v>
      </c>
      <c r="C12850" s="4" t="s">
        <v>249</v>
      </c>
      <c r="D12850" s="4" t="s">
        <v>312</v>
      </c>
      <c r="E12850" s="5">
        <v>2.0299999999999998</v>
      </c>
      <c r="F12850" s="13"/>
    </row>
    <row r="12851" spans="1:10" ht="21.95" customHeight="1" x14ac:dyDescent="0.15">
      <c r="A12851" s="6" t="s">
        <v>329</v>
      </c>
      <c r="B12851" s="4" t="s">
        <v>157</v>
      </c>
      <c r="C12851" s="4" t="s">
        <v>249</v>
      </c>
      <c r="D12851" s="4" t="s">
        <v>326</v>
      </c>
      <c r="E12851" s="5">
        <v>14.49</v>
      </c>
      <c r="F12851" s="13"/>
    </row>
    <row r="12852" spans="1:10" ht="21.95" customHeight="1" x14ac:dyDescent="0.15">
      <c r="A12852" s="6" t="s">
        <v>329</v>
      </c>
      <c r="B12852" s="4" t="s">
        <v>157</v>
      </c>
      <c r="C12852" s="4" t="s">
        <v>249</v>
      </c>
      <c r="D12852" s="4" t="s">
        <v>326</v>
      </c>
      <c r="E12852" s="5">
        <v>7.94</v>
      </c>
      <c r="F12852" s="13"/>
    </row>
    <row r="12853" spans="1:10" ht="21.95" customHeight="1" x14ac:dyDescent="0.15">
      <c r="A12853" s="6" t="s">
        <v>329</v>
      </c>
      <c r="B12853" s="4" t="s">
        <v>52</v>
      </c>
      <c r="C12853" s="4" t="s">
        <v>249</v>
      </c>
      <c r="D12853" s="4" t="s">
        <v>312</v>
      </c>
      <c r="E12853" s="5">
        <v>14.18</v>
      </c>
      <c r="F12853" s="13" t="s">
        <v>354</v>
      </c>
    </row>
    <row r="12854" spans="1:10" ht="21.95" customHeight="1" x14ac:dyDescent="0.15">
      <c r="A12854" s="6" t="s">
        <v>329</v>
      </c>
      <c r="B12854" s="4" t="s">
        <v>52</v>
      </c>
      <c r="C12854" s="4" t="s">
        <v>249</v>
      </c>
      <c r="D12854" s="4" t="s">
        <v>312</v>
      </c>
      <c r="E12854" s="5">
        <v>11.4</v>
      </c>
    </row>
    <row r="12855" spans="1:10" ht="21.95" customHeight="1" x14ac:dyDescent="0.15">
      <c r="A12855" s="6" t="s">
        <v>329</v>
      </c>
      <c r="B12855" s="4" t="s">
        <v>52</v>
      </c>
      <c r="C12855" s="4" t="s">
        <v>249</v>
      </c>
      <c r="D12855" s="4" t="s">
        <v>312</v>
      </c>
      <c r="E12855" s="5">
        <v>9.6</v>
      </c>
    </row>
    <row r="12856" spans="1:10" ht="21.95" customHeight="1" x14ac:dyDescent="0.15">
      <c r="A12856" s="6" t="s">
        <v>329</v>
      </c>
      <c r="B12856" s="4" t="s">
        <v>52</v>
      </c>
      <c r="C12856" s="4" t="s">
        <v>249</v>
      </c>
      <c r="D12856" s="4" t="s">
        <v>326</v>
      </c>
      <c r="E12856" s="5">
        <v>14.83</v>
      </c>
    </row>
    <row r="12857" spans="1:10" ht="21.95" customHeight="1" x14ac:dyDescent="0.15">
      <c r="A12857" s="6" t="s">
        <v>329</v>
      </c>
      <c r="B12857" s="4" t="s">
        <v>52</v>
      </c>
      <c r="C12857" s="4" t="s">
        <v>249</v>
      </c>
      <c r="D12857" s="4" t="s">
        <v>326</v>
      </c>
      <c r="E12857" s="5">
        <v>15.07</v>
      </c>
    </row>
    <row r="12858" spans="1:10" ht="21.95" customHeight="1" x14ac:dyDescent="0.15">
      <c r="A12858" s="6" t="s">
        <v>329</v>
      </c>
      <c r="B12858" s="4" t="s">
        <v>52</v>
      </c>
      <c r="C12858" s="4" t="s">
        <v>249</v>
      </c>
      <c r="D12858" s="4" t="s">
        <v>326</v>
      </c>
      <c r="E12858" s="5">
        <v>9.93</v>
      </c>
    </row>
    <row r="12859" spans="1:10" ht="21.95" customHeight="1" x14ac:dyDescent="0.15">
      <c r="A12859" s="6" t="s">
        <v>329</v>
      </c>
      <c r="B12859" s="4" t="s">
        <v>158</v>
      </c>
      <c r="C12859" s="4" t="s">
        <v>249</v>
      </c>
      <c r="D12859" s="4" t="s">
        <v>312</v>
      </c>
      <c r="E12859" s="5">
        <v>13.12</v>
      </c>
    </row>
    <row r="12860" spans="1:10" ht="21.95" customHeight="1" x14ac:dyDescent="0.15">
      <c r="A12860" s="6" t="s">
        <v>329</v>
      </c>
      <c r="B12860" s="4" t="s">
        <v>158</v>
      </c>
      <c r="C12860" s="4" t="s">
        <v>249</v>
      </c>
      <c r="D12860" s="4" t="s">
        <v>312</v>
      </c>
      <c r="E12860" s="5">
        <v>2</v>
      </c>
    </row>
    <row r="12861" spans="1:10" ht="21.95" customHeight="1" x14ac:dyDescent="0.15">
      <c r="A12861" s="6" t="s">
        <v>329</v>
      </c>
      <c r="B12861" s="4" t="s">
        <v>158</v>
      </c>
      <c r="C12861" s="4" t="s">
        <v>249</v>
      </c>
      <c r="D12861" s="4" t="s">
        <v>326</v>
      </c>
      <c r="E12861" s="5">
        <v>14.23</v>
      </c>
    </row>
    <row r="12862" spans="1:10" ht="21.95" customHeight="1" x14ac:dyDescent="0.15">
      <c r="A12862" s="6" t="s">
        <v>329</v>
      </c>
      <c r="B12862" s="4" t="s">
        <v>53</v>
      </c>
      <c r="C12862" s="4" t="s">
        <v>249</v>
      </c>
      <c r="D12862" s="4" t="s">
        <v>312</v>
      </c>
      <c r="E12862" s="5">
        <v>13.09</v>
      </c>
      <c r="F12862" t="s">
        <v>353</v>
      </c>
      <c r="G12862" s="17">
        <f>+E12862+E12863+E12864+E12865+E12866+E12867+E12868+E12869</f>
        <v>86.75</v>
      </c>
      <c r="H12862" s="17">
        <f>E12870+E12871+E12872+E12873</f>
        <v>53.11</v>
      </c>
      <c r="I12862" s="18">
        <f>+(G12862/4)/(H12862/3)</f>
        <v>1.2250517793259272</v>
      </c>
      <c r="J12862" s="21">
        <f>+(B12862-$K$1)/7</f>
        <v>23</v>
      </c>
    </row>
    <row r="12863" spans="1:10" ht="21.95" customHeight="1" x14ac:dyDescent="0.15">
      <c r="A12863" s="6" t="s">
        <v>329</v>
      </c>
      <c r="B12863" s="4" t="s">
        <v>53</v>
      </c>
      <c r="C12863" s="4" t="s">
        <v>249</v>
      </c>
      <c r="D12863" s="4" t="s">
        <v>312</v>
      </c>
      <c r="E12863" s="5">
        <v>7.45</v>
      </c>
    </row>
    <row r="12864" spans="1:10" ht="21.95" customHeight="1" x14ac:dyDescent="0.15">
      <c r="A12864" s="6" t="s">
        <v>329</v>
      </c>
      <c r="B12864" s="4" t="s">
        <v>53</v>
      </c>
      <c r="C12864" s="4" t="s">
        <v>249</v>
      </c>
      <c r="D12864" s="4" t="s">
        <v>326</v>
      </c>
      <c r="E12864" s="5">
        <v>14.34</v>
      </c>
    </row>
    <row r="12865" spans="1:10" ht="21.95" customHeight="1" x14ac:dyDescent="0.15">
      <c r="A12865" s="6" t="s">
        <v>329</v>
      </c>
      <c r="B12865" s="4" t="s">
        <v>53</v>
      </c>
      <c r="C12865" s="4" t="s">
        <v>249</v>
      </c>
      <c r="D12865" s="4" t="s">
        <v>326</v>
      </c>
      <c r="E12865" s="5">
        <v>11.2</v>
      </c>
    </row>
    <row r="12866" spans="1:10" ht="21.95" customHeight="1" x14ac:dyDescent="0.15">
      <c r="A12866" s="6" t="s">
        <v>329</v>
      </c>
      <c r="B12866" s="4" t="s">
        <v>159</v>
      </c>
      <c r="C12866" s="4" t="s">
        <v>249</v>
      </c>
      <c r="D12866" s="4" t="s">
        <v>312</v>
      </c>
      <c r="E12866" s="5">
        <v>13.29</v>
      </c>
    </row>
    <row r="12867" spans="1:10" ht="21.95" customHeight="1" x14ac:dyDescent="0.15">
      <c r="A12867" s="9" t="s">
        <v>329</v>
      </c>
      <c r="B12867" s="4" t="s">
        <v>159</v>
      </c>
      <c r="C12867" s="4" t="s">
        <v>249</v>
      </c>
      <c r="D12867" s="4" t="s">
        <v>312</v>
      </c>
      <c r="E12867" s="5">
        <v>4.9800000000000004</v>
      </c>
    </row>
    <row r="12868" spans="1:10" ht="21.95" customHeight="1" x14ac:dyDescent="0.15">
      <c r="A12868" s="6" t="s">
        <v>329</v>
      </c>
      <c r="B12868" s="4" t="s">
        <v>159</v>
      </c>
      <c r="C12868" s="4" t="s">
        <v>249</v>
      </c>
      <c r="D12868" s="4" t="s">
        <v>326</v>
      </c>
      <c r="E12868" s="5">
        <v>14.19</v>
      </c>
    </row>
    <row r="12869" spans="1:10" ht="21.95" customHeight="1" x14ac:dyDescent="0.15">
      <c r="A12869" s="6" t="s">
        <v>329</v>
      </c>
      <c r="B12869" s="4" t="s">
        <v>159</v>
      </c>
      <c r="C12869" s="4" t="s">
        <v>249</v>
      </c>
      <c r="D12869" s="4" t="s">
        <v>326</v>
      </c>
      <c r="E12869" s="5">
        <v>8.2100000000000009</v>
      </c>
    </row>
    <row r="12870" spans="1:10" ht="21.95" customHeight="1" x14ac:dyDescent="0.15">
      <c r="A12870" s="6" t="s">
        <v>329</v>
      </c>
      <c r="B12870" s="4" t="s">
        <v>54</v>
      </c>
      <c r="C12870" s="4" t="s">
        <v>249</v>
      </c>
      <c r="D12870" s="4" t="s">
        <v>312</v>
      </c>
      <c r="E12870" s="5">
        <v>13.38</v>
      </c>
      <c r="F12870" t="s">
        <v>354</v>
      </c>
    </row>
    <row r="12871" spans="1:10" ht="21.95" customHeight="1" x14ac:dyDescent="0.15">
      <c r="A12871" s="6" t="s">
        <v>329</v>
      </c>
      <c r="B12871" s="4" t="s">
        <v>54</v>
      </c>
      <c r="C12871" s="4" t="s">
        <v>249</v>
      </c>
      <c r="D12871" s="4" t="s">
        <v>326</v>
      </c>
      <c r="E12871" s="5">
        <v>14.3</v>
      </c>
    </row>
    <row r="12872" spans="1:10" ht="21.95" customHeight="1" x14ac:dyDescent="0.15">
      <c r="A12872" s="6" t="s">
        <v>329</v>
      </c>
      <c r="B12872" s="4" t="s">
        <v>160</v>
      </c>
      <c r="C12872" s="4" t="s">
        <v>249</v>
      </c>
      <c r="D12872" s="4" t="s">
        <v>312</v>
      </c>
      <c r="E12872" s="5">
        <v>11.5</v>
      </c>
    </row>
    <row r="12873" spans="1:10" ht="21.95" customHeight="1" x14ac:dyDescent="0.15">
      <c r="A12873" s="6" t="s">
        <v>329</v>
      </c>
      <c r="B12873" s="4" t="s">
        <v>160</v>
      </c>
      <c r="C12873" s="4" t="s">
        <v>249</v>
      </c>
      <c r="D12873" s="4" t="s">
        <v>326</v>
      </c>
      <c r="E12873" s="5">
        <v>13.93</v>
      </c>
    </row>
    <row r="12874" spans="1:10" ht="21.95" customHeight="1" x14ac:dyDescent="0.15">
      <c r="A12874" s="6" t="s">
        <v>329</v>
      </c>
      <c r="B12874" s="4" t="s">
        <v>55</v>
      </c>
      <c r="C12874" s="4" t="s">
        <v>249</v>
      </c>
      <c r="D12874" s="4" t="s">
        <v>312</v>
      </c>
      <c r="E12874" s="5">
        <v>12.81</v>
      </c>
      <c r="F12874" t="s">
        <v>353</v>
      </c>
      <c r="G12874" s="17">
        <f>+E12874+E12875+E12876+E12877+E12878+E12879+E12880+E12881</f>
        <v>82.699999999999989</v>
      </c>
      <c r="H12874" s="17">
        <f>E12882+E12883+E12884+E12885+E12886</f>
        <v>56.19</v>
      </c>
      <c r="I12874" s="18">
        <f>+(G12874/4)/(H12874/3)</f>
        <v>1.1038441003737318</v>
      </c>
      <c r="J12874" s="21">
        <f>+(B12874-$K$1)/7</f>
        <v>24</v>
      </c>
    </row>
    <row r="12875" spans="1:10" ht="21.95" customHeight="1" x14ac:dyDescent="0.15">
      <c r="A12875" s="6" t="s">
        <v>329</v>
      </c>
      <c r="B12875" s="4" t="s">
        <v>55</v>
      </c>
      <c r="C12875" s="4" t="s">
        <v>249</v>
      </c>
      <c r="D12875" s="4" t="s">
        <v>312</v>
      </c>
      <c r="E12875" s="5">
        <v>8.41</v>
      </c>
    </row>
    <row r="12876" spans="1:10" ht="21.95" customHeight="1" x14ac:dyDescent="0.15">
      <c r="A12876" s="6" t="s">
        <v>329</v>
      </c>
      <c r="B12876" s="4" t="s">
        <v>55</v>
      </c>
      <c r="C12876" s="4" t="s">
        <v>249</v>
      </c>
      <c r="D12876" s="4" t="s">
        <v>326</v>
      </c>
      <c r="E12876" s="5">
        <v>13.19</v>
      </c>
    </row>
    <row r="12877" spans="1:10" ht="21.95" customHeight="1" x14ac:dyDescent="0.15">
      <c r="A12877" s="6" t="s">
        <v>329</v>
      </c>
      <c r="B12877" s="4" t="s">
        <v>55</v>
      </c>
      <c r="C12877" s="4" t="s">
        <v>249</v>
      </c>
      <c r="D12877" s="4" t="s">
        <v>326</v>
      </c>
      <c r="E12877" s="5">
        <v>9.77</v>
      </c>
    </row>
    <row r="12878" spans="1:10" ht="21.95" customHeight="1" x14ac:dyDescent="0.15">
      <c r="A12878" s="6" t="s">
        <v>329</v>
      </c>
      <c r="B12878" s="4" t="s">
        <v>161</v>
      </c>
      <c r="C12878" s="4" t="s">
        <v>249</v>
      </c>
      <c r="D12878" s="4" t="s">
        <v>312</v>
      </c>
      <c r="E12878" s="5">
        <v>11.54</v>
      </c>
    </row>
    <row r="12879" spans="1:10" ht="21.95" customHeight="1" x14ac:dyDescent="0.15">
      <c r="A12879" s="6" t="s">
        <v>329</v>
      </c>
      <c r="B12879" s="4" t="s">
        <v>161</v>
      </c>
      <c r="C12879" s="4" t="s">
        <v>249</v>
      </c>
      <c r="D12879" s="4" t="s">
        <v>326</v>
      </c>
      <c r="E12879" s="5">
        <v>13.79</v>
      </c>
    </row>
    <row r="12880" spans="1:10" ht="21.95" customHeight="1" x14ac:dyDescent="0.15">
      <c r="A12880" s="6" t="s">
        <v>329</v>
      </c>
      <c r="B12880" s="4" t="s">
        <v>161</v>
      </c>
      <c r="C12880" s="4" t="s">
        <v>249</v>
      </c>
      <c r="D12880" s="4" t="s">
        <v>326</v>
      </c>
      <c r="E12880" s="5">
        <v>8.5</v>
      </c>
    </row>
    <row r="12881" spans="1:10" ht="21.95" customHeight="1" x14ac:dyDescent="0.15">
      <c r="A12881" s="6" t="s">
        <v>329</v>
      </c>
      <c r="B12881" s="4" t="s">
        <v>161</v>
      </c>
      <c r="C12881" s="4" t="s">
        <v>249</v>
      </c>
      <c r="D12881" s="4" t="s">
        <v>251</v>
      </c>
      <c r="E12881" s="5">
        <v>4.6900000000000004</v>
      </c>
    </row>
    <row r="12882" spans="1:10" ht="21.95" customHeight="1" x14ac:dyDescent="0.15">
      <c r="A12882" s="6" t="s">
        <v>329</v>
      </c>
      <c r="B12882" s="4" t="s">
        <v>56</v>
      </c>
      <c r="C12882" s="4" t="s">
        <v>249</v>
      </c>
      <c r="D12882" s="4" t="s">
        <v>326</v>
      </c>
      <c r="E12882" s="5">
        <v>12.96</v>
      </c>
      <c r="F12882" t="s">
        <v>354</v>
      </c>
    </row>
    <row r="12883" spans="1:10" ht="21.95" customHeight="1" x14ac:dyDescent="0.15">
      <c r="A12883" s="6" t="s">
        <v>329</v>
      </c>
      <c r="B12883" s="4" t="s">
        <v>56</v>
      </c>
      <c r="C12883" s="4" t="s">
        <v>249</v>
      </c>
      <c r="D12883" s="4" t="s">
        <v>326</v>
      </c>
      <c r="E12883" s="5">
        <v>2.81</v>
      </c>
    </row>
    <row r="12884" spans="1:10" ht="21.95" customHeight="1" x14ac:dyDescent="0.15">
      <c r="A12884" s="6" t="s">
        <v>329</v>
      </c>
      <c r="B12884" s="4" t="s">
        <v>56</v>
      </c>
      <c r="C12884" s="4" t="s">
        <v>249</v>
      </c>
      <c r="D12884" s="4" t="s">
        <v>250</v>
      </c>
      <c r="E12884" s="5">
        <v>13.59</v>
      </c>
    </row>
    <row r="12885" spans="1:10" ht="21.95" customHeight="1" x14ac:dyDescent="0.15">
      <c r="A12885" s="6" t="s">
        <v>329</v>
      </c>
      <c r="B12885" s="4" t="s">
        <v>162</v>
      </c>
      <c r="C12885" s="4" t="s">
        <v>249</v>
      </c>
      <c r="D12885" s="4" t="s">
        <v>312</v>
      </c>
      <c r="E12885" s="5">
        <v>12.78</v>
      </c>
    </row>
    <row r="12886" spans="1:10" ht="21.95" customHeight="1" x14ac:dyDescent="0.15">
      <c r="A12886" s="6" t="s">
        <v>329</v>
      </c>
      <c r="B12886" s="4" t="s">
        <v>162</v>
      </c>
      <c r="C12886" s="4" t="s">
        <v>249</v>
      </c>
      <c r="D12886" s="4" t="s">
        <v>252</v>
      </c>
      <c r="E12886" s="5">
        <v>14.05</v>
      </c>
    </row>
    <row r="12887" spans="1:10" ht="21.95" customHeight="1" x14ac:dyDescent="0.15">
      <c r="A12887" s="6" t="s">
        <v>329</v>
      </c>
      <c r="B12887" s="4" t="s">
        <v>57</v>
      </c>
      <c r="C12887" s="4" t="s">
        <v>249</v>
      </c>
      <c r="D12887" s="4" t="s">
        <v>312</v>
      </c>
      <c r="E12887" s="5">
        <v>10.16</v>
      </c>
      <c r="F12887" t="s">
        <v>353</v>
      </c>
      <c r="G12887" s="17">
        <f>+E12887+E12888+E12889+E12890+E12891+E12892</f>
        <v>74.550000000000011</v>
      </c>
      <c r="H12887" s="17">
        <f>E12895+E12896+E12893+E12894</f>
        <v>57.33</v>
      </c>
      <c r="I12887" s="18">
        <f>+(G12887/4)/(H12887/3)</f>
        <v>0.97527472527472547</v>
      </c>
      <c r="J12887" s="21">
        <f>+(B12887-$K$1)/7</f>
        <v>25</v>
      </c>
    </row>
    <row r="12888" spans="1:10" ht="21.95" customHeight="1" x14ac:dyDescent="0.15">
      <c r="A12888" s="6" t="s">
        <v>329</v>
      </c>
      <c r="B12888" s="4" t="s">
        <v>57</v>
      </c>
      <c r="C12888" s="4" t="s">
        <v>249</v>
      </c>
      <c r="D12888" s="4" t="s">
        <v>326</v>
      </c>
      <c r="E12888" s="5">
        <v>13.7</v>
      </c>
    </row>
    <row r="12889" spans="1:10" ht="21.95" customHeight="1" x14ac:dyDescent="0.15">
      <c r="A12889" s="6" t="s">
        <v>329</v>
      </c>
      <c r="B12889" s="4" t="s">
        <v>57</v>
      </c>
      <c r="C12889" s="4" t="s">
        <v>249</v>
      </c>
      <c r="D12889" s="4" t="s">
        <v>326</v>
      </c>
      <c r="E12889" s="5">
        <v>10.61</v>
      </c>
    </row>
    <row r="12890" spans="1:10" ht="21.95" customHeight="1" x14ac:dyDescent="0.15">
      <c r="A12890" s="6" t="s">
        <v>329</v>
      </c>
      <c r="B12890" s="4" t="s">
        <v>163</v>
      </c>
      <c r="C12890" s="4" t="s">
        <v>249</v>
      </c>
      <c r="D12890" s="4" t="s">
        <v>326</v>
      </c>
      <c r="E12890" s="5">
        <v>15.99</v>
      </c>
    </row>
    <row r="12891" spans="1:10" ht="21.95" customHeight="1" x14ac:dyDescent="0.15">
      <c r="A12891" s="6" t="s">
        <v>329</v>
      </c>
      <c r="B12891" s="4" t="s">
        <v>163</v>
      </c>
      <c r="C12891" s="4" t="s">
        <v>249</v>
      </c>
      <c r="D12891" s="4" t="s">
        <v>326</v>
      </c>
      <c r="E12891" s="5">
        <v>7.66</v>
      </c>
    </row>
    <row r="12892" spans="1:10" ht="21.95" customHeight="1" x14ac:dyDescent="0.15">
      <c r="A12892" s="6" t="s">
        <v>329</v>
      </c>
      <c r="B12892" s="4" t="s">
        <v>163</v>
      </c>
      <c r="C12892" s="4" t="s">
        <v>249</v>
      </c>
      <c r="D12892" s="4" t="s">
        <v>252</v>
      </c>
      <c r="E12892" s="5">
        <v>16.43</v>
      </c>
    </row>
    <row r="12893" spans="1:10" ht="21.95" customHeight="1" x14ac:dyDescent="0.15">
      <c r="A12893" s="6" t="s">
        <v>329</v>
      </c>
      <c r="B12893" s="4" t="s">
        <v>58</v>
      </c>
      <c r="C12893" s="4" t="s">
        <v>249</v>
      </c>
      <c r="D12893" s="4" t="s">
        <v>326</v>
      </c>
      <c r="E12893" s="5">
        <v>15.61</v>
      </c>
      <c r="F12893" t="s">
        <v>354</v>
      </c>
    </row>
    <row r="12894" spans="1:10" ht="21.95" customHeight="1" x14ac:dyDescent="0.15">
      <c r="A12894" s="6" t="s">
        <v>329</v>
      </c>
      <c r="B12894" s="4" t="s">
        <v>58</v>
      </c>
      <c r="C12894" s="4" t="s">
        <v>249</v>
      </c>
      <c r="D12894" s="4" t="s">
        <v>252</v>
      </c>
      <c r="E12894" s="5">
        <v>13.57</v>
      </c>
    </row>
    <row r="12895" spans="1:10" ht="21.95" customHeight="1" x14ac:dyDescent="0.15">
      <c r="A12895" s="6" t="s">
        <v>329</v>
      </c>
      <c r="B12895" s="4" t="s">
        <v>164</v>
      </c>
      <c r="C12895" s="4" t="s">
        <v>249</v>
      </c>
      <c r="D12895" s="4" t="s">
        <v>326</v>
      </c>
      <c r="E12895" s="5">
        <v>15.39</v>
      </c>
    </row>
    <row r="12896" spans="1:10" ht="21.95" customHeight="1" x14ac:dyDescent="0.15">
      <c r="A12896" s="6" t="s">
        <v>329</v>
      </c>
      <c r="B12896" s="4" t="s">
        <v>164</v>
      </c>
      <c r="C12896" s="4" t="s">
        <v>249</v>
      </c>
      <c r="D12896" s="4" t="s">
        <v>252</v>
      </c>
      <c r="E12896" s="5">
        <v>12.76</v>
      </c>
    </row>
    <row r="12897" spans="1:10" ht="21.95" customHeight="1" x14ac:dyDescent="0.15">
      <c r="A12897" s="6" t="s">
        <v>329</v>
      </c>
      <c r="B12897" s="4" t="s">
        <v>59</v>
      </c>
      <c r="C12897" s="4" t="s">
        <v>249</v>
      </c>
      <c r="D12897" s="4" t="s">
        <v>326</v>
      </c>
      <c r="E12897" s="5">
        <v>15.11</v>
      </c>
      <c r="F12897" t="s">
        <v>353</v>
      </c>
      <c r="G12897" s="17">
        <f>+E12897+E12898+E12899+E12900+E12901+E12902+E12903+E12904</f>
        <v>93.06</v>
      </c>
      <c r="H12897" s="17">
        <f>E12905+E12906+E12907+E12908+E12909</f>
        <v>58.149999999999991</v>
      </c>
      <c r="I12897" s="18">
        <f>+(G12897/4)/(H12897/3)</f>
        <v>1.200257953568358</v>
      </c>
      <c r="J12897" s="21">
        <f>+(B12897-$K$1)/7</f>
        <v>26</v>
      </c>
    </row>
    <row r="12898" spans="1:10" ht="21.95" customHeight="1" x14ac:dyDescent="0.15">
      <c r="A12898" s="6" t="s">
        <v>329</v>
      </c>
      <c r="B12898" s="4" t="s">
        <v>59</v>
      </c>
      <c r="C12898" s="4" t="s">
        <v>249</v>
      </c>
      <c r="D12898" s="4" t="s">
        <v>326</v>
      </c>
      <c r="E12898" s="5">
        <v>12.94</v>
      </c>
    </row>
    <row r="12899" spans="1:10" ht="21.95" customHeight="1" x14ac:dyDescent="0.15">
      <c r="A12899" s="6" t="s">
        <v>329</v>
      </c>
      <c r="B12899" s="4" t="s">
        <v>59</v>
      </c>
      <c r="C12899" s="4" t="s">
        <v>249</v>
      </c>
      <c r="D12899" s="4" t="s">
        <v>252</v>
      </c>
      <c r="E12899" s="5">
        <v>15.2</v>
      </c>
    </row>
    <row r="12900" spans="1:10" ht="21.95" customHeight="1" x14ac:dyDescent="0.15">
      <c r="A12900" s="6" t="s">
        <v>329</v>
      </c>
      <c r="B12900" s="4" t="s">
        <v>59</v>
      </c>
      <c r="C12900" s="4" t="s">
        <v>249</v>
      </c>
      <c r="D12900" s="4" t="s">
        <v>252</v>
      </c>
      <c r="E12900" s="5">
        <v>7.28</v>
      </c>
    </row>
    <row r="12901" spans="1:10" ht="21.95" customHeight="1" x14ac:dyDescent="0.15">
      <c r="A12901" s="6" t="s">
        <v>329</v>
      </c>
      <c r="B12901" s="4" t="s">
        <v>166</v>
      </c>
      <c r="C12901" s="4" t="s">
        <v>249</v>
      </c>
      <c r="D12901" s="4" t="s">
        <v>312</v>
      </c>
      <c r="E12901" s="5">
        <v>10.45</v>
      </c>
    </row>
    <row r="12902" spans="1:10" ht="21.95" customHeight="1" x14ac:dyDescent="0.15">
      <c r="A12902" s="6" t="s">
        <v>329</v>
      </c>
      <c r="B12902" s="4" t="s">
        <v>166</v>
      </c>
      <c r="C12902" s="4" t="s">
        <v>249</v>
      </c>
      <c r="D12902" s="4" t="s">
        <v>312</v>
      </c>
      <c r="E12902" s="5">
        <v>8.66</v>
      </c>
    </row>
    <row r="12903" spans="1:10" ht="21.95" customHeight="1" x14ac:dyDescent="0.15">
      <c r="A12903" s="6" t="s">
        <v>329</v>
      </c>
      <c r="B12903" s="4" t="s">
        <v>166</v>
      </c>
      <c r="C12903" s="4" t="s">
        <v>249</v>
      </c>
      <c r="D12903" s="4" t="s">
        <v>326</v>
      </c>
      <c r="E12903" s="5">
        <v>14.67</v>
      </c>
    </row>
    <row r="12904" spans="1:10" ht="21.95" customHeight="1" x14ac:dyDescent="0.15">
      <c r="A12904" s="6" t="s">
        <v>329</v>
      </c>
      <c r="B12904" s="4" t="s">
        <v>166</v>
      </c>
      <c r="C12904" s="4" t="s">
        <v>249</v>
      </c>
      <c r="D12904" s="4" t="s">
        <v>326</v>
      </c>
      <c r="E12904" s="5">
        <v>8.75</v>
      </c>
    </row>
    <row r="12905" spans="1:10" ht="21.95" customHeight="1" x14ac:dyDescent="0.15">
      <c r="A12905" s="6" t="s">
        <v>329</v>
      </c>
      <c r="B12905" s="4" t="s">
        <v>60</v>
      </c>
      <c r="C12905" s="4" t="s">
        <v>249</v>
      </c>
      <c r="D12905" s="4" t="s">
        <v>312</v>
      </c>
      <c r="E12905" s="5">
        <v>10.28</v>
      </c>
      <c r="F12905" t="s">
        <v>354</v>
      </c>
    </row>
    <row r="12906" spans="1:10" ht="21.95" customHeight="1" x14ac:dyDescent="0.15">
      <c r="A12906" s="6" t="s">
        <v>329</v>
      </c>
      <c r="B12906" s="4" t="s">
        <v>60</v>
      </c>
      <c r="C12906" s="4" t="s">
        <v>249</v>
      </c>
      <c r="D12906" s="4" t="s">
        <v>312</v>
      </c>
      <c r="E12906" s="5">
        <v>6.74</v>
      </c>
    </row>
    <row r="12907" spans="1:10" ht="21.95" customHeight="1" x14ac:dyDescent="0.15">
      <c r="A12907" s="6" t="s">
        <v>329</v>
      </c>
      <c r="B12907" s="4" t="s">
        <v>60</v>
      </c>
      <c r="C12907" s="4" t="s">
        <v>249</v>
      </c>
      <c r="D12907" s="4" t="s">
        <v>326</v>
      </c>
      <c r="E12907" s="5">
        <v>14.52</v>
      </c>
    </row>
    <row r="12908" spans="1:10" ht="21.95" customHeight="1" x14ac:dyDescent="0.15">
      <c r="A12908" s="6" t="s">
        <v>329</v>
      </c>
      <c r="B12908" s="4" t="s">
        <v>167</v>
      </c>
      <c r="C12908" s="4" t="s">
        <v>249</v>
      </c>
      <c r="D12908" s="4" t="s">
        <v>312</v>
      </c>
      <c r="E12908" s="5">
        <v>12.84</v>
      </c>
    </row>
    <row r="12909" spans="1:10" ht="21.95" customHeight="1" x14ac:dyDescent="0.15">
      <c r="A12909" s="6" t="s">
        <v>329</v>
      </c>
      <c r="B12909" s="4" t="s">
        <v>167</v>
      </c>
      <c r="C12909" s="4" t="s">
        <v>249</v>
      </c>
      <c r="D12909" s="4" t="s">
        <v>326</v>
      </c>
      <c r="E12909" s="5">
        <v>13.77</v>
      </c>
    </row>
    <row r="12910" spans="1:10" ht="21.95" customHeight="1" x14ac:dyDescent="0.15">
      <c r="A12910" s="6" t="s">
        <v>329</v>
      </c>
      <c r="B12910" s="4" t="s">
        <v>61</v>
      </c>
      <c r="C12910" s="4" t="s">
        <v>249</v>
      </c>
      <c r="D12910" s="4" t="s">
        <v>312</v>
      </c>
      <c r="E12910" s="5">
        <v>12.29</v>
      </c>
      <c r="F12910" s="13" t="s">
        <v>353</v>
      </c>
    </row>
    <row r="12911" spans="1:10" ht="21.95" customHeight="1" x14ac:dyDescent="0.15">
      <c r="A12911" s="6" t="s">
        <v>329</v>
      </c>
      <c r="B12911" s="4" t="s">
        <v>61</v>
      </c>
      <c r="C12911" s="4" t="s">
        <v>249</v>
      </c>
      <c r="D12911" s="4" t="s">
        <v>312</v>
      </c>
      <c r="E12911" s="5">
        <v>7.92</v>
      </c>
      <c r="F12911" s="13"/>
    </row>
    <row r="12912" spans="1:10" ht="21.95" customHeight="1" x14ac:dyDescent="0.15">
      <c r="A12912" s="6" t="s">
        <v>329</v>
      </c>
      <c r="B12912" s="4" t="s">
        <v>61</v>
      </c>
      <c r="C12912" s="4" t="s">
        <v>249</v>
      </c>
      <c r="D12912" s="4" t="s">
        <v>326</v>
      </c>
      <c r="E12912" s="5">
        <v>13.59</v>
      </c>
      <c r="F12912" s="13"/>
    </row>
    <row r="12913" spans="1:10" ht="21.95" customHeight="1" x14ac:dyDescent="0.15">
      <c r="A12913" s="6" t="s">
        <v>329</v>
      </c>
      <c r="B12913" s="4" t="s">
        <v>61</v>
      </c>
      <c r="C12913" s="4" t="s">
        <v>249</v>
      </c>
      <c r="D12913" s="4" t="s">
        <v>326</v>
      </c>
      <c r="E12913" s="5">
        <v>9.25</v>
      </c>
      <c r="F12913" s="13"/>
    </row>
    <row r="12914" spans="1:10" ht="21.95" customHeight="1" x14ac:dyDescent="0.15">
      <c r="A12914" s="6" t="s">
        <v>329</v>
      </c>
      <c r="B12914" s="4" t="s">
        <v>62</v>
      </c>
      <c r="C12914" s="4" t="s">
        <v>249</v>
      </c>
      <c r="D12914" s="4" t="s">
        <v>312</v>
      </c>
      <c r="E12914" s="5">
        <v>12.73</v>
      </c>
      <c r="F12914" s="13" t="s">
        <v>354</v>
      </c>
    </row>
    <row r="12915" spans="1:10" ht="21.95" customHeight="1" x14ac:dyDescent="0.15">
      <c r="A12915" s="6" t="s">
        <v>329</v>
      </c>
      <c r="B12915" s="4" t="s">
        <v>62</v>
      </c>
      <c r="C12915" s="4" t="s">
        <v>249</v>
      </c>
      <c r="D12915" s="4" t="s">
        <v>312</v>
      </c>
      <c r="E12915" s="5">
        <v>4.99</v>
      </c>
    </row>
    <row r="12916" spans="1:10" ht="21.95" customHeight="1" x14ac:dyDescent="0.15">
      <c r="A12916" s="9" t="s">
        <v>329</v>
      </c>
      <c r="B12916" s="4" t="s">
        <v>62</v>
      </c>
      <c r="C12916" s="4" t="s">
        <v>249</v>
      </c>
      <c r="D12916" s="4" t="s">
        <v>326</v>
      </c>
      <c r="E12916" s="5">
        <v>13.78</v>
      </c>
    </row>
    <row r="12917" spans="1:10" ht="21.95" customHeight="1" x14ac:dyDescent="0.15">
      <c r="A12917" s="6" t="s">
        <v>329</v>
      </c>
      <c r="B12917" s="4" t="s">
        <v>62</v>
      </c>
      <c r="C12917" s="4" t="s">
        <v>249</v>
      </c>
      <c r="D12917" s="4" t="s">
        <v>326</v>
      </c>
      <c r="E12917" s="5">
        <v>8.81</v>
      </c>
    </row>
    <row r="12918" spans="1:10" ht="21.95" customHeight="1" x14ac:dyDescent="0.15">
      <c r="A12918" s="6" t="s">
        <v>329</v>
      </c>
      <c r="B12918" s="4" t="s">
        <v>168</v>
      </c>
      <c r="C12918" s="4" t="s">
        <v>249</v>
      </c>
      <c r="D12918" s="4" t="s">
        <v>312</v>
      </c>
      <c r="E12918" s="5">
        <v>17.010000000000002</v>
      </c>
    </row>
    <row r="12919" spans="1:10" ht="21.95" customHeight="1" x14ac:dyDescent="0.15">
      <c r="A12919" s="6" t="s">
        <v>329</v>
      </c>
      <c r="B12919" s="4" t="s">
        <v>168</v>
      </c>
      <c r="C12919" s="4" t="s">
        <v>249</v>
      </c>
      <c r="D12919" s="4" t="s">
        <v>312</v>
      </c>
      <c r="E12919" s="5">
        <v>16.34</v>
      </c>
    </row>
    <row r="12920" spans="1:10" ht="21.95" customHeight="1" x14ac:dyDescent="0.15">
      <c r="A12920" s="6" t="s">
        <v>329</v>
      </c>
      <c r="B12920" s="4" t="s">
        <v>168</v>
      </c>
      <c r="C12920" s="4" t="s">
        <v>249</v>
      </c>
      <c r="D12920" s="4" t="s">
        <v>326</v>
      </c>
      <c r="E12920" s="5">
        <v>17.41</v>
      </c>
    </row>
    <row r="12921" spans="1:10" ht="21.95" customHeight="1" x14ac:dyDescent="0.15">
      <c r="A12921" s="6" t="s">
        <v>329</v>
      </c>
      <c r="B12921" s="4" t="s">
        <v>168</v>
      </c>
      <c r="C12921" s="4" t="s">
        <v>249</v>
      </c>
      <c r="D12921" s="4" t="s">
        <v>326</v>
      </c>
      <c r="E12921" s="5">
        <v>18.47</v>
      </c>
    </row>
    <row r="12922" spans="1:10" ht="21.95" customHeight="1" x14ac:dyDescent="0.15">
      <c r="A12922" s="6" t="s">
        <v>329</v>
      </c>
      <c r="B12922" s="4" t="s">
        <v>168</v>
      </c>
      <c r="C12922" s="4" t="s">
        <v>249</v>
      </c>
      <c r="D12922" s="4" t="s">
        <v>326</v>
      </c>
      <c r="E12922" s="5">
        <v>2.19</v>
      </c>
    </row>
    <row r="12923" spans="1:10" ht="21.95" customHeight="1" x14ac:dyDescent="0.15">
      <c r="A12923" s="6" t="s">
        <v>329</v>
      </c>
      <c r="B12923" s="4" t="s">
        <v>63</v>
      </c>
      <c r="C12923" s="4" t="s">
        <v>249</v>
      </c>
      <c r="D12923" s="4" t="s">
        <v>312</v>
      </c>
      <c r="E12923" s="5">
        <v>14.08</v>
      </c>
    </row>
    <row r="12924" spans="1:10" ht="21.95" customHeight="1" x14ac:dyDescent="0.15">
      <c r="A12924" s="6" t="s">
        <v>329</v>
      </c>
      <c r="B12924" s="4" t="s">
        <v>63</v>
      </c>
      <c r="C12924" s="4" t="s">
        <v>249</v>
      </c>
      <c r="D12924" s="4" t="s">
        <v>312</v>
      </c>
      <c r="E12924" s="5">
        <v>7.42</v>
      </c>
      <c r="F12924" t="s">
        <v>353</v>
      </c>
      <c r="G12924" s="17">
        <f>+E12924+E12925+E12926+E12927+E12928+E12929+E12930</f>
        <v>68.78</v>
      </c>
      <c r="H12924" s="17">
        <f>E12932+E12933+E12934+E12935+E12931</f>
        <v>55.78</v>
      </c>
      <c r="I12924" s="18">
        <f>+(G12924/4)/(H12924/3)</f>
        <v>0.92479383291502326</v>
      </c>
      <c r="J12924" s="21">
        <f>+(B12924-$K$1)/7</f>
        <v>28</v>
      </c>
    </row>
    <row r="12925" spans="1:10" ht="21.95" customHeight="1" x14ac:dyDescent="0.15">
      <c r="A12925" s="6" t="s">
        <v>329</v>
      </c>
      <c r="B12925" s="4" t="s">
        <v>63</v>
      </c>
      <c r="C12925" s="4" t="s">
        <v>249</v>
      </c>
      <c r="D12925" s="4" t="s">
        <v>326</v>
      </c>
      <c r="E12925" s="5">
        <v>13.41</v>
      </c>
    </row>
    <row r="12926" spans="1:10" ht="21.95" customHeight="1" x14ac:dyDescent="0.15">
      <c r="A12926" s="6" t="s">
        <v>329</v>
      </c>
      <c r="B12926" s="4" t="s">
        <v>63</v>
      </c>
      <c r="C12926" s="4" t="s">
        <v>249</v>
      </c>
      <c r="D12926" s="4" t="s">
        <v>326</v>
      </c>
      <c r="E12926" s="5">
        <v>12.57</v>
      </c>
    </row>
    <row r="12927" spans="1:10" ht="21.95" customHeight="1" x14ac:dyDescent="0.15">
      <c r="A12927" s="6" t="s">
        <v>329</v>
      </c>
      <c r="B12927" s="4" t="s">
        <v>169</v>
      </c>
      <c r="C12927" s="4" t="s">
        <v>249</v>
      </c>
      <c r="D12927" s="4" t="s">
        <v>312</v>
      </c>
      <c r="E12927" s="5">
        <v>11.35</v>
      </c>
    </row>
    <row r="12928" spans="1:10" ht="21.95" customHeight="1" x14ac:dyDescent="0.15">
      <c r="A12928" s="6" t="s">
        <v>329</v>
      </c>
      <c r="B12928" s="4" t="s">
        <v>169</v>
      </c>
      <c r="C12928" s="4" t="s">
        <v>249</v>
      </c>
      <c r="D12928" s="4" t="s">
        <v>312</v>
      </c>
      <c r="E12928" s="5">
        <v>5.47</v>
      </c>
    </row>
    <row r="12929" spans="1:10" ht="21.95" customHeight="1" x14ac:dyDescent="0.15">
      <c r="A12929" s="6" t="s">
        <v>329</v>
      </c>
      <c r="B12929" s="4" t="s">
        <v>169</v>
      </c>
      <c r="C12929" s="4" t="s">
        <v>249</v>
      </c>
      <c r="D12929" s="4" t="s">
        <v>326</v>
      </c>
      <c r="E12929" s="5">
        <v>13.17</v>
      </c>
    </row>
    <row r="12930" spans="1:10" ht="21.95" customHeight="1" x14ac:dyDescent="0.15">
      <c r="A12930" s="6" t="s">
        <v>329</v>
      </c>
      <c r="B12930" s="4" t="s">
        <v>169</v>
      </c>
      <c r="C12930" s="4" t="s">
        <v>249</v>
      </c>
      <c r="D12930" s="4" t="s">
        <v>326</v>
      </c>
      <c r="E12930" s="5">
        <v>5.39</v>
      </c>
    </row>
    <row r="12931" spans="1:10" ht="21.95" customHeight="1" x14ac:dyDescent="0.15">
      <c r="A12931" s="6" t="s">
        <v>329</v>
      </c>
      <c r="B12931" s="4" t="s">
        <v>64</v>
      </c>
      <c r="C12931" s="4" t="s">
        <v>249</v>
      </c>
      <c r="D12931" s="4" t="s">
        <v>312</v>
      </c>
      <c r="E12931" s="5">
        <v>9.76</v>
      </c>
      <c r="F12931" t="s">
        <v>354</v>
      </c>
    </row>
    <row r="12932" spans="1:10" ht="21.95" customHeight="1" x14ac:dyDescent="0.15">
      <c r="A12932" s="6" t="s">
        <v>329</v>
      </c>
      <c r="B12932" s="4" t="s">
        <v>64</v>
      </c>
      <c r="C12932" s="4" t="s">
        <v>249</v>
      </c>
      <c r="D12932" s="4" t="s">
        <v>312</v>
      </c>
      <c r="E12932" s="5">
        <v>4.1500000000000004</v>
      </c>
    </row>
    <row r="12933" spans="1:10" ht="21.95" customHeight="1" x14ac:dyDescent="0.15">
      <c r="A12933" s="6" t="s">
        <v>329</v>
      </c>
      <c r="B12933" s="4" t="s">
        <v>64</v>
      </c>
      <c r="C12933" s="4" t="s">
        <v>249</v>
      </c>
      <c r="D12933" s="4" t="s">
        <v>326</v>
      </c>
      <c r="E12933" s="5">
        <v>14.92</v>
      </c>
    </row>
    <row r="12934" spans="1:10" ht="21.95" customHeight="1" x14ac:dyDescent="0.15">
      <c r="A12934" s="6" t="s">
        <v>329</v>
      </c>
      <c r="B12934" s="4" t="s">
        <v>170</v>
      </c>
      <c r="C12934" s="4" t="s">
        <v>249</v>
      </c>
      <c r="D12934" s="4" t="s">
        <v>312</v>
      </c>
      <c r="E12934" s="5">
        <v>12.06</v>
      </c>
    </row>
    <row r="12935" spans="1:10" ht="21.95" customHeight="1" x14ac:dyDescent="0.15">
      <c r="A12935" s="6" t="s">
        <v>329</v>
      </c>
      <c r="B12935" s="4" t="s">
        <v>170</v>
      </c>
      <c r="C12935" s="4" t="s">
        <v>249</v>
      </c>
      <c r="D12935" s="4" t="s">
        <v>326</v>
      </c>
      <c r="E12935" s="5">
        <v>14.89</v>
      </c>
    </row>
    <row r="12936" spans="1:10" ht="21.95" customHeight="1" x14ac:dyDescent="0.15">
      <c r="A12936" s="6" t="s">
        <v>329</v>
      </c>
      <c r="B12936" s="4" t="s">
        <v>65</v>
      </c>
      <c r="C12936" s="4" t="s">
        <v>249</v>
      </c>
      <c r="D12936" s="4" t="s">
        <v>312</v>
      </c>
      <c r="E12936" s="5">
        <v>13.85</v>
      </c>
      <c r="F12936" t="s">
        <v>353</v>
      </c>
      <c r="G12936" s="17">
        <f>+E12936+E12937+E12938+E12939+E12940+E12941+E12942</f>
        <v>81.88</v>
      </c>
      <c r="H12936" s="17">
        <f>E12944+E12945+E12946+E12943</f>
        <v>52.05</v>
      </c>
      <c r="I12936" s="18">
        <f>+(G12936/4)/(H12936/3)</f>
        <v>1.1798270893371758</v>
      </c>
      <c r="J12936" s="21">
        <f>+(B12936-$K$1)/7</f>
        <v>29</v>
      </c>
    </row>
    <row r="12937" spans="1:10" ht="21.95" customHeight="1" x14ac:dyDescent="0.15">
      <c r="A12937" s="6" t="s">
        <v>329</v>
      </c>
      <c r="B12937" s="4" t="s">
        <v>65</v>
      </c>
      <c r="C12937" s="4" t="s">
        <v>249</v>
      </c>
      <c r="D12937" s="4" t="s">
        <v>312</v>
      </c>
      <c r="E12937" s="5">
        <v>6.54</v>
      </c>
    </row>
    <row r="12938" spans="1:10" ht="21.95" customHeight="1" x14ac:dyDescent="0.15">
      <c r="A12938" s="6" t="s">
        <v>329</v>
      </c>
      <c r="B12938" s="4" t="s">
        <v>65</v>
      </c>
      <c r="C12938" s="4" t="s">
        <v>249</v>
      </c>
      <c r="D12938" s="4" t="s">
        <v>252</v>
      </c>
      <c r="E12938" s="5">
        <v>14.27</v>
      </c>
    </row>
    <row r="12939" spans="1:10" ht="21.95" customHeight="1" x14ac:dyDescent="0.15">
      <c r="A12939" s="6" t="s">
        <v>329</v>
      </c>
      <c r="B12939" s="4" t="s">
        <v>65</v>
      </c>
      <c r="C12939" s="4" t="s">
        <v>249</v>
      </c>
      <c r="D12939" s="4" t="s">
        <v>252</v>
      </c>
      <c r="E12939" s="5">
        <v>9.66</v>
      </c>
    </row>
    <row r="12940" spans="1:10" ht="21.95" customHeight="1" x14ac:dyDescent="0.15">
      <c r="A12940" s="6" t="s">
        <v>329</v>
      </c>
      <c r="B12940" s="4" t="s">
        <v>171</v>
      </c>
      <c r="C12940" s="4" t="s">
        <v>249</v>
      </c>
      <c r="D12940" s="4" t="s">
        <v>312</v>
      </c>
      <c r="E12940" s="5">
        <v>15.96</v>
      </c>
    </row>
    <row r="12941" spans="1:10" ht="21.95" customHeight="1" x14ac:dyDescent="0.15">
      <c r="A12941" s="6" t="s">
        <v>329</v>
      </c>
      <c r="B12941" s="4" t="s">
        <v>171</v>
      </c>
      <c r="C12941" s="4" t="s">
        <v>249</v>
      </c>
      <c r="D12941" s="4" t="s">
        <v>250</v>
      </c>
      <c r="E12941" s="5">
        <v>18.559999999999999</v>
      </c>
    </row>
    <row r="12942" spans="1:10" ht="21.95" customHeight="1" x14ac:dyDescent="0.15">
      <c r="A12942" s="6" t="s">
        <v>329</v>
      </c>
      <c r="B12942" s="4" t="s">
        <v>171</v>
      </c>
      <c r="C12942" s="4" t="s">
        <v>249</v>
      </c>
      <c r="D12942" s="4" t="s">
        <v>250</v>
      </c>
      <c r="E12942" s="5">
        <v>3.04</v>
      </c>
    </row>
    <row r="12943" spans="1:10" ht="21.95" customHeight="1" x14ac:dyDescent="0.15">
      <c r="A12943" s="6" t="s">
        <v>329</v>
      </c>
      <c r="B12943" s="4" t="s">
        <v>66</v>
      </c>
      <c r="C12943" s="4" t="s">
        <v>249</v>
      </c>
      <c r="D12943" s="4" t="s">
        <v>312</v>
      </c>
      <c r="E12943" s="5">
        <v>12.44</v>
      </c>
      <c r="F12943" t="s">
        <v>354</v>
      </c>
    </row>
    <row r="12944" spans="1:10" ht="21.95" customHeight="1" x14ac:dyDescent="0.15">
      <c r="A12944" s="6" t="s">
        <v>329</v>
      </c>
      <c r="B12944" s="4" t="s">
        <v>66</v>
      </c>
      <c r="C12944" s="4" t="s">
        <v>249</v>
      </c>
      <c r="D12944" s="4" t="s">
        <v>250</v>
      </c>
      <c r="E12944" s="5">
        <v>14.7</v>
      </c>
    </row>
    <row r="12945" spans="1:10" ht="21.95" customHeight="1" x14ac:dyDescent="0.15">
      <c r="A12945" s="6" t="s">
        <v>329</v>
      </c>
      <c r="B12945" s="4" t="s">
        <v>172</v>
      </c>
      <c r="C12945" s="4" t="s">
        <v>249</v>
      </c>
      <c r="D12945" s="4" t="s">
        <v>312</v>
      </c>
      <c r="E12945" s="5">
        <v>11.66</v>
      </c>
    </row>
    <row r="12946" spans="1:10" ht="21.95" customHeight="1" x14ac:dyDescent="0.15">
      <c r="A12946" s="6" t="s">
        <v>329</v>
      </c>
      <c r="B12946" s="4" t="s">
        <v>172</v>
      </c>
      <c r="C12946" s="4" t="s">
        <v>249</v>
      </c>
      <c r="D12946" s="4" t="s">
        <v>252</v>
      </c>
      <c r="E12946" s="5">
        <v>13.25</v>
      </c>
    </row>
    <row r="12947" spans="1:10" ht="21.95" customHeight="1" x14ac:dyDescent="0.15">
      <c r="A12947" s="6" t="s">
        <v>329</v>
      </c>
      <c r="B12947" s="4" t="s">
        <v>67</v>
      </c>
      <c r="C12947" s="4" t="s">
        <v>249</v>
      </c>
      <c r="D12947" s="4" t="s">
        <v>312</v>
      </c>
      <c r="E12947" s="5">
        <v>14.58</v>
      </c>
      <c r="F12947" t="s">
        <v>353</v>
      </c>
      <c r="G12947" s="17">
        <f>+E12947+E12948+E12949+E12950+E12951+E12952</f>
        <v>80.710000000000008</v>
      </c>
      <c r="H12947" s="17">
        <f>E12955+E12956+E12953+E12954</f>
        <v>54.97</v>
      </c>
      <c r="I12947" s="18">
        <f>+(G12947/4)/(H12947/3)</f>
        <v>1.1011915590321995</v>
      </c>
      <c r="J12947" s="21">
        <f>+(B12947-$K$1)/7</f>
        <v>30</v>
      </c>
    </row>
    <row r="12948" spans="1:10" ht="21.95" customHeight="1" x14ac:dyDescent="0.15">
      <c r="A12948" s="6" t="s">
        <v>329</v>
      </c>
      <c r="B12948" s="4" t="s">
        <v>67</v>
      </c>
      <c r="C12948" s="4" t="s">
        <v>249</v>
      </c>
      <c r="D12948" s="4" t="s">
        <v>312</v>
      </c>
      <c r="E12948" s="5">
        <v>6.05</v>
      </c>
    </row>
    <row r="12949" spans="1:10" ht="21.95" customHeight="1" x14ac:dyDescent="0.15">
      <c r="A12949" s="6" t="s">
        <v>329</v>
      </c>
      <c r="B12949" s="4" t="s">
        <v>67</v>
      </c>
      <c r="C12949" s="4" t="s">
        <v>249</v>
      </c>
      <c r="D12949" s="4" t="s">
        <v>252</v>
      </c>
      <c r="E12949" s="5">
        <v>13.97</v>
      </c>
    </row>
    <row r="12950" spans="1:10" ht="21.95" customHeight="1" x14ac:dyDescent="0.15">
      <c r="A12950" s="6" t="s">
        <v>329</v>
      </c>
      <c r="B12950" s="4" t="s">
        <v>67</v>
      </c>
      <c r="C12950" s="4" t="s">
        <v>249</v>
      </c>
      <c r="D12950" s="4" t="s">
        <v>252</v>
      </c>
      <c r="E12950" s="5">
        <v>10.61</v>
      </c>
    </row>
    <row r="12951" spans="1:10" ht="21.95" customHeight="1" x14ac:dyDescent="0.15">
      <c r="A12951" s="6" t="s">
        <v>329</v>
      </c>
      <c r="B12951" s="4" t="s">
        <v>173</v>
      </c>
      <c r="C12951" s="4" t="s">
        <v>249</v>
      </c>
      <c r="D12951" s="4" t="s">
        <v>312</v>
      </c>
      <c r="E12951" s="5">
        <v>15.83</v>
      </c>
    </row>
    <row r="12952" spans="1:10" ht="21.95" customHeight="1" x14ac:dyDescent="0.15">
      <c r="A12952" s="6" t="s">
        <v>329</v>
      </c>
      <c r="B12952" s="4" t="s">
        <v>173</v>
      </c>
      <c r="C12952" s="4" t="s">
        <v>249</v>
      </c>
      <c r="D12952" s="4" t="s">
        <v>251</v>
      </c>
      <c r="E12952" s="5">
        <v>19.670000000000002</v>
      </c>
    </row>
    <row r="12953" spans="1:10" ht="21.95" customHeight="1" x14ac:dyDescent="0.15">
      <c r="A12953" s="6" t="s">
        <v>329</v>
      </c>
      <c r="B12953" s="4" t="s">
        <v>68</v>
      </c>
      <c r="C12953" s="4" t="s">
        <v>249</v>
      </c>
      <c r="D12953" s="4" t="s">
        <v>251</v>
      </c>
      <c r="E12953" s="5">
        <v>15.44</v>
      </c>
      <c r="F12953" t="s">
        <v>354</v>
      </c>
    </row>
    <row r="12954" spans="1:10" ht="21.95" customHeight="1" x14ac:dyDescent="0.15">
      <c r="A12954" s="6" t="s">
        <v>329</v>
      </c>
      <c r="B12954" s="4" t="s">
        <v>68</v>
      </c>
      <c r="C12954" s="4" t="s">
        <v>249</v>
      </c>
      <c r="D12954" s="4" t="s">
        <v>250</v>
      </c>
      <c r="E12954" s="5">
        <v>14.32</v>
      </c>
    </row>
    <row r="12955" spans="1:10" ht="21.95" customHeight="1" x14ac:dyDescent="0.15">
      <c r="A12955" s="6" t="s">
        <v>329</v>
      </c>
      <c r="B12955" s="4" t="s">
        <v>174</v>
      </c>
      <c r="C12955" s="4" t="s">
        <v>249</v>
      </c>
      <c r="D12955" s="4" t="s">
        <v>253</v>
      </c>
      <c r="E12955" s="5">
        <v>14.15</v>
      </c>
    </row>
    <row r="12956" spans="1:10" ht="21.95" customHeight="1" x14ac:dyDescent="0.15">
      <c r="A12956" s="6" t="s">
        <v>329</v>
      </c>
      <c r="B12956" s="4" t="s">
        <v>174</v>
      </c>
      <c r="C12956" s="4" t="s">
        <v>249</v>
      </c>
      <c r="D12956" s="4" t="s">
        <v>252</v>
      </c>
      <c r="E12956" s="5">
        <v>11.06</v>
      </c>
    </row>
    <row r="12957" spans="1:10" ht="21.95" customHeight="1" x14ac:dyDescent="0.15">
      <c r="A12957" s="6" t="s">
        <v>329</v>
      </c>
      <c r="B12957" s="4" t="s">
        <v>69</v>
      </c>
      <c r="C12957" s="4" t="s">
        <v>249</v>
      </c>
      <c r="D12957" s="4" t="s">
        <v>252</v>
      </c>
      <c r="E12957" s="5">
        <v>13.73</v>
      </c>
      <c r="F12957" t="s">
        <v>353</v>
      </c>
      <c r="G12957" s="17">
        <f>+E12957+E12958+E12959+E12960+E12961+E12962+E12963</f>
        <v>82.03</v>
      </c>
      <c r="H12957" s="17">
        <f>E12965+E12966+E12967+E12964</f>
        <v>53.86</v>
      </c>
      <c r="I12957" s="18">
        <f>+(G12957/4)/(H12957/3)</f>
        <v>1.1422669884886745</v>
      </c>
      <c r="J12957" s="21">
        <f>+(B12957-$K$1)/7</f>
        <v>31</v>
      </c>
    </row>
    <row r="12958" spans="1:10" ht="21.95" customHeight="1" x14ac:dyDescent="0.15">
      <c r="A12958" s="6" t="s">
        <v>329</v>
      </c>
      <c r="B12958" s="4" t="s">
        <v>69</v>
      </c>
      <c r="C12958" s="4" t="s">
        <v>249</v>
      </c>
      <c r="D12958" s="4" t="s">
        <v>252</v>
      </c>
      <c r="E12958" s="5">
        <v>5.99</v>
      </c>
    </row>
    <row r="12959" spans="1:10" ht="21.95" customHeight="1" x14ac:dyDescent="0.15">
      <c r="A12959" s="6" t="s">
        <v>329</v>
      </c>
      <c r="B12959" s="4" t="s">
        <v>69</v>
      </c>
      <c r="C12959" s="4" t="s">
        <v>249</v>
      </c>
      <c r="D12959" s="4" t="s">
        <v>330</v>
      </c>
      <c r="E12959" s="5">
        <v>13.17</v>
      </c>
    </row>
    <row r="12960" spans="1:10" ht="21.95" customHeight="1" x14ac:dyDescent="0.15">
      <c r="A12960" s="9" t="s">
        <v>329</v>
      </c>
      <c r="B12960" s="4" t="s">
        <v>69</v>
      </c>
      <c r="C12960" s="4" t="s">
        <v>249</v>
      </c>
      <c r="D12960" s="4" t="s">
        <v>330</v>
      </c>
      <c r="E12960" s="5">
        <v>11.99</v>
      </c>
    </row>
    <row r="12961" spans="1:10" ht="21.95" customHeight="1" x14ac:dyDescent="0.15">
      <c r="A12961" s="6" t="s">
        <v>329</v>
      </c>
      <c r="B12961" s="4" t="s">
        <v>175</v>
      </c>
      <c r="C12961" s="4" t="s">
        <v>249</v>
      </c>
      <c r="D12961" s="4" t="s">
        <v>251</v>
      </c>
      <c r="E12961" s="5">
        <v>16.059999999999999</v>
      </c>
    </row>
    <row r="12962" spans="1:10" ht="21.95" customHeight="1" x14ac:dyDescent="0.15">
      <c r="A12962" s="6" t="s">
        <v>329</v>
      </c>
      <c r="B12962" s="4" t="s">
        <v>175</v>
      </c>
      <c r="C12962" s="4" t="s">
        <v>249</v>
      </c>
      <c r="D12962" s="4" t="s">
        <v>251</v>
      </c>
      <c r="E12962" s="5">
        <v>4.91</v>
      </c>
    </row>
    <row r="12963" spans="1:10" ht="21.95" customHeight="1" x14ac:dyDescent="0.15">
      <c r="A12963" s="6" t="s">
        <v>329</v>
      </c>
      <c r="B12963" s="4" t="s">
        <v>175</v>
      </c>
      <c r="C12963" s="4" t="s">
        <v>249</v>
      </c>
      <c r="D12963" s="4" t="s">
        <v>250</v>
      </c>
      <c r="E12963" s="5">
        <v>16.18</v>
      </c>
    </row>
    <row r="12964" spans="1:10" ht="21.95" customHeight="1" x14ac:dyDescent="0.15">
      <c r="A12964" s="6" t="s">
        <v>329</v>
      </c>
      <c r="B12964" s="4" t="s">
        <v>70</v>
      </c>
      <c r="C12964" s="4" t="s">
        <v>249</v>
      </c>
      <c r="D12964" s="4" t="s">
        <v>326</v>
      </c>
      <c r="E12964" s="5">
        <v>14.39</v>
      </c>
      <c r="F12964" t="s">
        <v>354</v>
      </c>
    </row>
    <row r="12965" spans="1:10" ht="21.95" customHeight="1" x14ac:dyDescent="0.15">
      <c r="A12965" s="6" t="s">
        <v>329</v>
      </c>
      <c r="B12965" s="4" t="s">
        <v>70</v>
      </c>
      <c r="C12965" s="4" t="s">
        <v>249</v>
      </c>
      <c r="D12965" s="4" t="s">
        <v>250</v>
      </c>
      <c r="E12965" s="5">
        <v>13.3</v>
      </c>
    </row>
    <row r="12966" spans="1:10" ht="21.95" customHeight="1" x14ac:dyDescent="0.15">
      <c r="A12966" s="6" t="s">
        <v>329</v>
      </c>
      <c r="B12966" s="4" t="s">
        <v>176</v>
      </c>
      <c r="C12966" s="4" t="s">
        <v>249</v>
      </c>
      <c r="D12966" s="4" t="s">
        <v>312</v>
      </c>
      <c r="E12966" s="5">
        <v>11.92</v>
      </c>
    </row>
    <row r="12967" spans="1:10" ht="21.95" customHeight="1" x14ac:dyDescent="0.15">
      <c r="A12967" s="6" t="s">
        <v>329</v>
      </c>
      <c r="B12967" s="4" t="s">
        <v>176</v>
      </c>
      <c r="C12967" s="4" t="s">
        <v>249</v>
      </c>
      <c r="D12967" s="4" t="s">
        <v>252</v>
      </c>
      <c r="E12967" s="5">
        <v>14.25</v>
      </c>
    </row>
    <row r="12968" spans="1:10" ht="21.95" customHeight="1" x14ac:dyDescent="0.15">
      <c r="A12968" s="6" t="s">
        <v>329</v>
      </c>
      <c r="B12968" s="4" t="s">
        <v>71</v>
      </c>
      <c r="C12968" s="4" t="s">
        <v>249</v>
      </c>
      <c r="D12968" s="4" t="s">
        <v>253</v>
      </c>
      <c r="E12968" s="5">
        <v>13.55</v>
      </c>
      <c r="F12968" t="s">
        <v>353</v>
      </c>
      <c r="G12968" s="17">
        <f>+E12968+E12969+E12970+E12971+E12972+E12973+E12974</f>
        <v>79.960000000000008</v>
      </c>
      <c r="H12968" s="17">
        <f>E12976+E12977+E12978+E12975</f>
        <v>51.36</v>
      </c>
      <c r="I12968" s="18">
        <f>+(G12968/4)/(H12968/3)</f>
        <v>1.1676401869158879</v>
      </c>
      <c r="J12968" s="21">
        <f>+(B12968-$K$1)/7</f>
        <v>32</v>
      </c>
    </row>
    <row r="12969" spans="1:10" ht="21.95" customHeight="1" x14ac:dyDescent="0.15">
      <c r="A12969" s="6" t="s">
        <v>329</v>
      </c>
      <c r="B12969" s="4" t="s">
        <v>71</v>
      </c>
      <c r="C12969" s="4" t="s">
        <v>249</v>
      </c>
      <c r="D12969" s="4" t="s">
        <v>253</v>
      </c>
      <c r="E12969" s="5">
        <v>5.28</v>
      </c>
    </row>
    <row r="12970" spans="1:10" ht="21.95" customHeight="1" x14ac:dyDescent="0.15">
      <c r="A12970" s="6" t="s">
        <v>329</v>
      </c>
      <c r="B12970" s="4" t="s">
        <v>71</v>
      </c>
      <c r="C12970" s="4" t="s">
        <v>249</v>
      </c>
      <c r="D12970" s="4" t="s">
        <v>326</v>
      </c>
      <c r="E12970" s="5">
        <v>13.16</v>
      </c>
    </row>
    <row r="12971" spans="1:10" ht="21.95" customHeight="1" x14ac:dyDescent="0.15">
      <c r="A12971" s="6" t="s">
        <v>329</v>
      </c>
      <c r="B12971" s="4" t="s">
        <v>71</v>
      </c>
      <c r="C12971" s="4" t="s">
        <v>249</v>
      </c>
      <c r="D12971" s="4" t="s">
        <v>326</v>
      </c>
      <c r="E12971" s="5">
        <v>10.73</v>
      </c>
    </row>
    <row r="12972" spans="1:10" ht="21.95" customHeight="1" x14ac:dyDescent="0.15">
      <c r="A12972" s="6" t="s">
        <v>329</v>
      </c>
      <c r="B12972" s="4" t="s">
        <v>177</v>
      </c>
      <c r="C12972" s="4" t="s">
        <v>249</v>
      </c>
      <c r="D12972" s="4" t="s">
        <v>326</v>
      </c>
      <c r="E12972" s="5">
        <v>15.09</v>
      </c>
    </row>
    <row r="12973" spans="1:10" ht="21.95" customHeight="1" x14ac:dyDescent="0.15">
      <c r="A12973" s="6" t="s">
        <v>329</v>
      </c>
      <c r="B12973" s="4" t="s">
        <v>177</v>
      </c>
      <c r="C12973" s="4" t="s">
        <v>249</v>
      </c>
      <c r="D12973" s="4" t="s">
        <v>326</v>
      </c>
      <c r="E12973" s="5">
        <v>6.76</v>
      </c>
    </row>
    <row r="12974" spans="1:10" ht="21.95" customHeight="1" x14ac:dyDescent="0.15">
      <c r="A12974" s="6" t="s">
        <v>329</v>
      </c>
      <c r="B12974" s="4" t="s">
        <v>177</v>
      </c>
      <c r="C12974" s="4" t="s">
        <v>249</v>
      </c>
      <c r="D12974" s="4" t="s">
        <v>250</v>
      </c>
      <c r="E12974" s="5">
        <v>15.39</v>
      </c>
    </row>
    <row r="12975" spans="1:10" ht="21.95" customHeight="1" x14ac:dyDescent="0.15">
      <c r="A12975" s="6" t="s">
        <v>329</v>
      </c>
      <c r="B12975" s="4" t="s">
        <v>72</v>
      </c>
      <c r="C12975" s="4" t="s">
        <v>249</v>
      </c>
      <c r="D12975" s="4" t="s">
        <v>326</v>
      </c>
      <c r="E12975" s="5">
        <v>13.14</v>
      </c>
      <c r="F12975" t="s">
        <v>354</v>
      </c>
    </row>
    <row r="12976" spans="1:10" ht="21.95" customHeight="1" x14ac:dyDescent="0.15">
      <c r="A12976" s="6" t="s">
        <v>329</v>
      </c>
      <c r="B12976" s="4" t="s">
        <v>72</v>
      </c>
      <c r="C12976" s="4" t="s">
        <v>249</v>
      </c>
      <c r="D12976" s="4" t="s">
        <v>250</v>
      </c>
      <c r="E12976" s="5">
        <v>13.34</v>
      </c>
    </row>
    <row r="12977" spans="1:10" ht="21.95" customHeight="1" x14ac:dyDescent="0.15">
      <c r="A12977" s="6" t="s">
        <v>329</v>
      </c>
      <c r="B12977" s="4" t="s">
        <v>178</v>
      </c>
      <c r="C12977" s="4" t="s">
        <v>249</v>
      </c>
      <c r="D12977" s="4" t="s">
        <v>326</v>
      </c>
      <c r="E12977" s="5">
        <v>13.88</v>
      </c>
    </row>
    <row r="12978" spans="1:10" ht="21.95" customHeight="1" x14ac:dyDescent="0.15">
      <c r="A12978" s="6" t="s">
        <v>329</v>
      </c>
      <c r="B12978" s="4" t="s">
        <v>178</v>
      </c>
      <c r="C12978" s="4" t="s">
        <v>249</v>
      </c>
      <c r="D12978" s="4" t="s">
        <v>252</v>
      </c>
      <c r="E12978" s="5">
        <v>11</v>
      </c>
    </row>
    <row r="12979" spans="1:10" ht="21.95" customHeight="1" x14ac:dyDescent="0.15">
      <c r="A12979" s="6" t="s">
        <v>329</v>
      </c>
      <c r="B12979" s="4" t="s">
        <v>73</v>
      </c>
      <c r="C12979" s="4" t="s">
        <v>249</v>
      </c>
      <c r="D12979" s="4" t="s">
        <v>312</v>
      </c>
      <c r="E12979" s="5">
        <v>12.73</v>
      </c>
      <c r="F12979" t="s">
        <v>353</v>
      </c>
      <c r="G12979" s="17">
        <f>+E12979+E12980+E12981+E12982+E12983+E12984+E12985</f>
        <v>85.389999999999986</v>
      </c>
      <c r="H12979" s="17">
        <f>E12987+E12988+E12989+E12986</f>
        <v>52.17</v>
      </c>
      <c r="I12979" s="18">
        <f>+(G12979/4)/(H12979/3)</f>
        <v>1.2275733179988497</v>
      </c>
      <c r="J12979" s="21">
        <f>+(B12979-$K$1)/7</f>
        <v>33</v>
      </c>
    </row>
    <row r="12980" spans="1:10" ht="21.95" customHeight="1" x14ac:dyDescent="0.15">
      <c r="A12980" s="6" t="s">
        <v>329</v>
      </c>
      <c r="B12980" s="4" t="s">
        <v>73</v>
      </c>
      <c r="C12980" s="4" t="s">
        <v>249</v>
      </c>
      <c r="D12980" s="4" t="s">
        <v>312</v>
      </c>
      <c r="E12980" s="5">
        <v>6.92</v>
      </c>
    </row>
    <row r="12981" spans="1:10" ht="21.95" customHeight="1" x14ac:dyDescent="0.15">
      <c r="A12981" s="6" t="s">
        <v>329</v>
      </c>
      <c r="B12981" s="4" t="s">
        <v>73</v>
      </c>
      <c r="C12981" s="4" t="s">
        <v>249</v>
      </c>
      <c r="D12981" s="4" t="s">
        <v>326</v>
      </c>
      <c r="E12981" s="5">
        <v>14.15</v>
      </c>
    </row>
    <row r="12982" spans="1:10" ht="21.95" customHeight="1" x14ac:dyDescent="0.15">
      <c r="A12982" s="6" t="s">
        <v>329</v>
      </c>
      <c r="B12982" s="4" t="s">
        <v>73</v>
      </c>
      <c r="C12982" s="4" t="s">
        <v>249</v>
      </c>
      <c r="D12982" s="4" t="s">
        <v>326</v>
      </c>
      <c r="E12982" s="5">
        <v>11.3</v>
      </c>
    </row>
    <row r="12983" spans="1:10" ht="21.95" customHeight="1" x14ac:dyDescent="0.15">
      <c r="A12983" s="6" t="s">
        <v>329</v>
      </c>
      <c r="B12983" s="4" t="s">
        <v>179</v>
      </c>
      <c r="C12983" s="4" t="s">
        <v>249</v>
      </c>
      <c r="D12983" s="4" t="s">
        <v>326</v>
      </c>
      <c r="E12983" s="5">
        <v>15.23</v>
      </c>
    </row>
    <row r="12984" spans="1:10" ht="21.95" customHeight="1" x14ac:dyDescent="0.15">
      <c r="A12984" s="6" t="s">
        <v>329</v>
      </c>
      <c r="B12984" s="4" t="s">
        <v>179</v>
      </c>
      <c r="C12984" s="4" t="s">
        <v>249</v>
      </c>
      <c r="D12984" s="4" t="s">
        <v>326</v>
      </c>
      <c r="E12984" s="5">
        <v>5.0999999999999996</v>
      </c>
    </row>
    <row r="12985" spans="1:10" ht="21.95" customHeight="1" x14ac:dyDescent="0.15">
      <c r="A12985" s="6" t="s">
        <v>329</v>
      </c>
      <c r="B12985" s="4" t="s">
        <v>179</v>
      </c>
      <c r="C12985" s="4" t="s">
        <v>249</v>
      </c>
      <c r="D12985" s="4" t="s">
        <v>250</v>
      </c>
      <c r="E12985" s="5">
        <v>19.96</v>
      </c>
    </row>
    <row r="12986" spans="1:10" ht="21.95" customHeight="1" x14ac:dyDescent="0.15">
      <c r="A12986" s="6" t="s">
        <v>329</v>
      </c>
      <c r="B12986" s="4" t="s">
        <v>74</v>
      </c>
      <c r="C12986" s="4" t="s">
        <v>249</v>
      </c>
      <c r="D12986" s="4" t="s">
        <v>312</v>
      </c>
      <c r="E12986" s="5">
        <v>12.16</v>
      </c>
      <c r="F12986" t="s">
        <v>354</v>
      </c>
    </row>
    <row r="12987" spans="1:10" ht="21.95" customHeight="1" x14ac:dyDescent="0.15">
      <c r="A12987" s="6" t="s">
        <v>329</v>
      </c>
      <c r="B12987" s="4" t="s">
        <v>74</v>
      </c>
      <c r="C12987" s="4" t="s">
        <v>249</v>
      </c>
      <c r="D12987" s="4" t="s">
        <v>326</v>
      </c>
      <c r="E12987" s="5">
        <v>12.06</v>
      </c>
    </row>
    <row r="12988" spans="1:10" ht="21.95" customHeight="1" x14ac:dyDescent="0.15">
      <c r="A12988" s="6" t="s">
        <v>329</v>
      </c>
      <c r="B12988" s="4" t="s">
        <v>180</v>
      </c>
      <c r="C12988" s="4" t="s">
        <v>249</v>
      </c>
      <c r="D12988" s="4" t="s">
        <v>312</v>
      </c>
      <c r="E12988" s="5">
        <v>13.58</v>
      </c>
    </row>
    <row r="12989" spans="1:10" ht="21.95" customHeight="1" x14ac:dyDescent="0.15">
      <c r="A12989" s="6" t="s">
        <v>329</v>
      </c>
      <c r="B12989" s="4" t="s">
        <v>180</v>
      </c>
      <c r="C12989" s="4" t="s">
        <v>249</v>
      </c>
      <c r="D12989" s="4" t="s">
        <v>326</v>
      </c>
      <c r="E12989" s="5">
        <v>14.37</v>
      </c>
    </row>
    <row r="12990" spans="1:10" ht="21.95" customHeight="1" x14ac:dyDescent="0.15">
      <c r="A12990" s="6" t="s">
        <v>329</v>
      </c>
      <c r="B12990" s="4" t="s">
        <v>75</v>
      </c>
      <c r="C12990" s="4" t="s">
        <v>249</v>
      </c>
      <c r="D12990" s="4" t="s">
        <v>326</v>
      </c>
      <c r="E12990" s="5">
        <v>14.17</v>
      </c>
      <c r="F12990" t="s">
        <v>353</v>
      </c>
      <c r="G12990" s="17">
        <f>+E12990+E12991+E12992+E12993+E12994+E12995+E12996+E12997</f>
        <v>83.320000000000007</v>
      </c>
      <c r="H12990" s="17">
        <f>E12998+E12999+E13000+E13001</f>
        <v>52.72</v>
      </c>
      <c r="I12990" s="18">
        <f>+(G12990/4)/(H12990/3)</f>
        <v>1.1853186646433991</v>
      </c>
      <c r="J12990" s="21">
        <f>+(B12990-$K$1)/7</f>
        <v>34</v>
      </c>
    </row>
    <row r="12991" spans="1:10" ht="21.95" customHeight="1" x14ac:dyDescent="0.15">
      <c r="A12991" s="6" t="s">
        <v>329</v>
      </c>
      <c r="B12991" s="4" t="s">
        <v>75</v>
      </c>
      <c r="C12991" s="4" t="s">
        <v>249</v>
      </c>
      <c r="D12991" s="4" t="s">
        <v>326</v>
      </c>
      <c r="E12991" s="5">
        <v>10.42</v>
      </c>
    </row>
    <row r="12992" spans="1:10" ht="21.95" customHeight="1" x14ac:dyDescent="0.15">
      <c r="A12992" s="6" t="s">
        <v>329</v>
      </c>
      <c r="B12992" s="4" t="s">
        <v>75</v>
      </c>
      <c r="C12992" s="4" t="s">
        <v>249</v>
      </c>
      <c r="D12992" s="4" t="s">
        <v>252</v>
      </c>
      <c r="E12992" s="5">
        <v>13.5</v>
      </c>
    </row>
    <row r="12993" spans="1:10" ht="21.95" customHeight="1" x14ac:dyDescent="0.15">
      <c r="A12993" s="6" t="s">
        <v>329</v>
      </c>
      <c r="B12993" s="4" t="s">
        <v>75</v>
      </c>
      <c r="C12993" s="4" t="s">
        <v>249</v>
      </c>
      <c r="D12993" s="4" t="s">
        <v>252</v>
      </c>
      <c r="E12993" s="5">
        <v>5.98</v>
      </c>
    </row>
    <row r="12994" spans="1:10" ht="21.95" customHeight="1" x14ac:dyDescent="0.15">
      <c r="A12994" s="6" t="s">
        <v>329</v>
      </c>
      <c r="B12994" s="4" t="s">
        <v>181</v>
      </c>
      <c r="C12994" s="4" t="s">
        <v>249</v>
      </c>
      <c r="D12994" s="4" t="s">
        <v>312</v>
      </c>
      <c r="E12994" s="5">
        <v>12.92</v>
      </c>
    </row>
    <row r="12995" spans="1:10" ht="21.95" customHeight="1" x14ac:dyDescent="0.15">
      <c r="A12995" s="6" t="s">
        <v>329</v>
      </c>
      <c r="B12995" s="4" t="s">
        <v>181</v>
      </c>
      <c r="C12995" s="4" t="s">
        <v>249</v>
      </c>
      <c r="D12995" s="4" t="s">
        <v>312</v>
      </c>
      <c r="E12995" s="5">
        <v>4.93</v>
      </c>
    </row>
    <row r="12996" spans="1:10" ht="21.95" customHeight="1" x14ac:dyDescent="0.15">
      <c r="A12996" s="6" t="s">
        <v>329</v>
      </c>
      <c r="B12996" s="4" t="s">
        <v>181</v>
      </c>
      <c r="C12996" s="4" t="s">
        <v>249</v>
      </c>
      <c r="D12996" s="4" t="s">
        <v>326</v>
      </c>
      <c r="E12996" s="5">
        <v>15.17</v>
      </c>
    </row>
    <row r="12997" spans="1:10" ht="21.95" customHeight="1" x14ac:dyDescent="0.15">
      <c r="A12997" s="6" t="s">
        <v>329</v>
      </c>
      <c r="B12997" s="4" t="s">
        <v>181</v>
      </c>
      <c r="C12997" s="4" t="s">
        <v>249</v>
      </c>
      <c r="D12997" s="4" t="s">
        <v>326</v>
      </c>
      <c r="E12997" s="5">
        <v>6.23</v>
      </c>
    </row>
    <row r="12998" spans="1:10" ht="21.95" customHeight="1" x14ac:dyDescent="0.15">
      <c r="A12998" s="6" t="s">
        <v>329</v>
      </c>
      <c r="B12998" s="4" t="s">
        <v>76</v>
      </c>
      <c r="C12998" s="4" t="s">
        <v>249</v>
      </c>
      <c r="D12998" s="4" t="s">
        <v>312</v>
      </c>
      <c r="E12998" s="5">
        <v>12.63</v>
      </c>
      <c r="F12998" t="s">
        <v>354</v>
      </c>
    </row>
    <row r="12999" spans="1:10" ht="21.95" customHeight="1" x14ac:dyDescent="0.15">
      <c r="A12999" s="6" t="s">
        <v>329</v>
      </c>
      <c r="B12999" s="4" t="s">
        <v>76</v>
      </c>
      <c r="C12999" s="4" t="s">
        <v>249</v>
      </c>
      <c r="D12999" s="4" t="s">
        <v>326</v>
      </c>
      <c r="E12999" s="5">
        <v>13.87</v>
      </c>
    </row>
    <row r="13000" spans="1:10" ht="21.95" customHeight="1" x14ac:dyDescent="0.15">
      <c r="A13000" s="6" t="s">
        <v>329</v>
      </c>
      <c r="B13000" s="4" t="s">
        <v>182</v>
      </c>
      <c r="C13000" s="4" t="s">
        <v>249</v>
      </c>
      <c r="D13000" s="4" t="s">
        <v>253</v>
      </c>
      <c r="E13000" s="5">
        <v>14.3</v>
      </c>
    </row>
    <row r="13001" spans="1:10" ht="21.95" customHeight="1" x14ac:dyDescent="0.15">
      <c r="A13001" s="6" t="s">
        <v>329</v>
      </c>
      <c r="B13001" s="4" t="s">
        <v>182</v>
      </c>
      <c r="C13001" s="4" t="s">
        <v>249</v>
      </c>
      <c r="D13001" s="4" t="s">
        <v>312</v>
      </c>
      <c r="E13001" s="5">
        <v>11.92</v>
      </c>
    </row>
    <row r="13002" spans="1:10" ht="21.95" customHeight="1" x14ac:dyDescent="0.15">
      <c r="A13002" s="6" t="s">
        <v>329</v>
      </c>
      <c r="B13002" s="4" t="s">
        <v>77</v>
      </c>
      <c r="C13002" s="4" t="s">
        <v>249</v>
      </c>
      <c r="D13002" s="4" t="s">
        <v>312</v>
      </c>
      <c r="E13002" s="5">
        <v>13.24</v>
      </c>
      <c r="F13002" t="s">
        <v>353</v>
      </c>
      <c r="G13002" s="17">
        <f>+E13002+E13003+E13004+E13005+E13006+E13007+E13008+E13009</f>
        <v>82.03</v>
      </c>
      <c r="H13002" s="17">
        <f>E13010+E13011+E13012+E13013</f>
        <v>51.300000000000004</v>
      </c>
      <c r="I13002" s="18">
        <f>+(G13002/4)/(H13002/3)</f>
        <v>1.1992690058479532</v>
      </c>
      <c r="J13002" s="21">
        <f>+(B13002-$K$1)/7</f>
        <v>35</v>
      </c>
    </row>
    <row r="13003" spans="1:10" ht="21.95" customHeight="1" x14ac:dyDescent="0.15">
      <c r="A13003" s="6" t="s">
        <v>329</v>
      </c>
      <c r="B13003" s="4" t="s">
        <v>77</v>
      </c>
      <c r="C13003" s="4" t="s">
        <v>249</v>
      </c>
      <c r="D13003" s="4" t="s">
        <v>312</v>
      </c>
      <c r="E13003" s="5">
        <v>6.56</v>
      </c>
    </row>
    <row r="13004" spans="1:10" ht="21.95" customHeight="1" x14ac:dyDescent="0.15">
      <c r="A13004" s="6" t="s">
        <v>329</v>
      </c>
      <c r="B13004" s="4" t="s">
        <v>77</v>
      </c>
      <c r="C13004" s="4" t="s">
        <v>249</v>
      </c>
      <c r="D13004" s="4" t="s">
        <v>326</v>
      </c>
      <c r="E13004" s="5">
        <v>12.86</v>
      </c>
    </row>
    <row r="13005" spans="1:10" ht="21.95" customHeight="1" x14ac:dyDescent="0.15">
      <c r="A13005" s="6" t="s">
        <v>329</v>
      </c>
      <c r="B13005" s="4" t="s">
        <v>77</v>
      </c>
      <c r="C13005" s="4" t="s">
        <v>249</v>
      </c>
      <c r="D13005" s="4" t="s">
        <v>326</v>
      </c>
      <c r="E13005" s="5">
        <v>10.94</v>
      </c>
    </row>
    <row r="13006" spans="1:10" ht="21.95" customHeight="1" x14ac:dyDescent="0.15">
      <c r="A13006" s="6" t="s">
        <v>329</v>
      </c>
      <c r="B13006" s="4" t="s">
        <v>183</v>
      </c>
      <c r="C13006" s="4" t="s">
        <v>249</v>
      </c>
      <c r="D13006" s="4" t="s">
        <v>312</v>
      </c>
      <c r="E13006" s="5">
        <v>12.26</v>
      </c>
    </row>
    <row r="13007" spans="1:10" ht="21.95" customHeight="1" x14ac:dyDescent="0.15">
      <c r="A13007" s="6" t="s">
        <v>329</v>
      </c>
      <c r="B13007" s="4" t="s">
        <v>183</v>
      </c>
      <c r="C13007" s="4" t="s">
        <v>249</v>
      </c>
      <c r="D13007" s="4" t="s">
        <v>312</v>
      </c>
      <c r="E13007" s="5">
        <v>5.1100000000000003</v>
      </c>
    </row>
    <row r="13008" spans="1:10" ht="21.95" customHeight="1" x14ac:dyDescent="0.15">
      <c r="A13008" s="9" t="s">
        <v>329</v>
      </c>
      <c r="B13008" s="4" t="s">
        <v>183</v>
      </c>
      <c r="C13008" s="4" t="s">
        <v>249</v>
      </c>
      <c r="D13008" s="4" t="s">
        <v>326</v>
      </c>
      <c r="E13008" s="5">
        <v>14.52</v>
      </c>
    </row>
    <row r="13009" spans="1:6" ht="21.95" customHeight="1" x14ac:dyDescent="0.15">
      <c r="A13009" s="6" t="s">
        <v>329</v>
      </c>
      <c r="B13009" s="4" t="s">
        <v>183</v>
      </c>
      <c r="C13009" s="4" t="s">
        <v>249</v>
      </c>
      <c r="D13009" s="4" t="s">
        <v>326</v>
      </c>
      <c r="E13009" s="5">
        <v>6.54</v>
      </c>
    </row>
    <row r="13010" spans="1:6" ht="21.95" customHeight="1" x14ac:dyDescent="0.15">
      <c r="A13010" s="6" t="s">
        <v>329</v>
      </c>
      <c r="B13010" s="4" t="s">
        <v>78</v>
      </c>
      <c r="C13010" s="4" t="s">
        <v>249</v>
      </c>
      <c r="D13010" s="4" t="s">
        <v>312</v>
      </c>
      <c r="E13010" s="5">
        <v>12.55</v>
      </c>
      <c r="F13010" t="s">
        <v>354</v>
      </c>
    </row>
    <row r="13011" spans="1:6" ht="21.95" customHeight="1" x14ac:dyDescent="0.15">
      <c r="A13011" s="6" t="s">
        <v>329</v>
      </c>
      <c r="B13011" s="4" t="s">
        <v>78</v>
      </c>
      <c r="C13011" s="4" t="s">
        <v>249</v>
      </c>
      <c r="D13011" s="4" t="s">
        <v>326</v>
      </c>
      <c r="E13011" s="5">
        <v>13.96</v>
      </c>
    </row>
    <row r="13012" spans="1:6" ht="21.95" customHeight="1" x14ac:dyDescent="0.15">
      <c r="A13012" s="6" t="s">
        <v>329</v>
      </c>
      <c r="B13012" s="4" t="s">
        <v>184</v>
      </c>
      <c r="C13012" s="4" t="s">
        <v>249</v>
      </c>
      <c r="D13012" s="4" t="s">
        <v>312</v>
      </c>
      <c r="E13012" s="5">
        <v>10.41</v>
      </c>
    </row>
    <row r="13013" spans="1:6" ht="21.95" customHeight="1" x14ac:dyDescent="0.15">
      <c r="A13013" s="6" t="s">
        <v>329</v>
      </c>
      <c r="B13013" s="4" t="s">
        <v>184</v>
      </c>
      <c r="C13013" s="4" t="s">
        <v>249</v>
      </c>
      <c r="D13013" s="4" t="s">
        <v>326</v>
      </c>
      <c r="E13013" s="5">
        <v>14.38</v>
      </c>
    </row>
    <row r="13014" spans="1:6" ht="21.95" customHeight="1" x14ac:dyDescent="0.15">
      <c r="A13014" s="6" t="s">
        <v>329</v>
      </c>
      <c r="B13014" s="4" t="s">
        <v>185</v>
      </c>
      <c r="C13014" s="4" t="s">
        <v>249</v>
      </c>
      <c r="D13014" s="4" t="s">
        <v>312</v>
      </c>
      <c r="E13014" s="5">
        <v>14.17</v>
      </c>
      <c r="F13014" s="13" t="s">
        <v>353</v>
      </c>
    </row>
    <row r="13015" spans="1:6" ht="21.95" customHeight="1" x14ac:dyDescent="0.15">
      <c r="A13015" s="6" t="s">
        <v>329</v>
      </c>
      <c r="B13015" s="4" t="s">
        <v>185</v>
      </c>
      <c r="C13015" s="4" t="s">
        <v>249</v>
      </c>
      <c r="D13015" s="4" t="s">
        <v>312</v>
      </c>
      <c r="E13015" s="5">
        <v>4.3099999999999996</v>
      </c>
      <c r="F13015" s="13"/>
    </row>
    <row r="13016" spans="1:6" ht="21.95" customHeight="1" x14ac:dyDescent="0.15">
      <c r="A13016" s="6" t="s">
        <v>329</v>
      </c>
      <c r="B13016" s="4" t="s">
        <v>185</v>
      </c>
      <c r="C13016" s="4" t="s">
        <v>249</v>
      </c>
      <c r="D13016" s="4" t="s">
        <v>326</v>
      </c>
      <c r="E13016" s="5">
        <v>14.91</v>
      </c>
      <c r="F13016" s="13"/>
    </row>
    <row r="13017" spans="1:6" ht="21.95" customHeight="1" x14ac:dyDescent="0.15">
      <c r="A13017" s="6" t="s">
        <v>329</v>
      </c>
      <c r="B13017" s="4" t="s">
        <v>185</v>
      </c>
      <c r="C13017" s="4" t="s">
        <v>249</v>
      </c>
      <c r="D13017" s="4" t="s">
        <v>326</v>
      </c>
      <c r="E13017" s="5">
        <v>9.81</v>
      </c>
      <c r="F13017" s="13"/>
    </row>
    <row r="13018" spans="1:6" ht="21.95" customHeight="1" x14ac:dyDescent="0.15">
      <c r="A13018" s="6" t="s">
        <v>329</v>
      </c>
      <c r="B13018" s="4" t="s">
        <v>79</v>
      </c>
      <c r="C13018" s="4" t="s">
        <v>249</v>
      </c>
      <c r="D13018" s="4" t="s">
        <v>312</v>
      </c>
      <c r="E13018" s="5">
        <v>16.670000000000002</v>
      </c>
      <c r="F13018" s="13" t="s">
        <v>354</v>
      </c>
    </row>
    <row r="13019" spans="1:6" ht="21.95" customHeight="1" x14ac:dyDescent="0.15">
      <c r="A13019" s="6" t="s">
        <v>329</v>
      </c>
      <c r="B13019" s="4" t="s">
        <v>79</v>
      </c>
      <c r="C13019" s="4" t="s">
        <v>249</v>
      </c>
      <c r="D13019" s="4" t="s">
        <v>312</v>
      </c>
      <c r="E13019" s="5">
        <v>14.61</v>
      </c>
    </row>
    <row r="13020" spans="1:6" ht="21.95" customHeight="1" x14ac:dyDescent="0.15">
      <c r="A13020" s="6" t="s">
        <v>329</v>
      </c>
      <c r="B13020" s="4" t="s">
        <v>79</v>
      </c>
      <c r="C13020" s="4" t="s">
        <v>249</v>
      </c>
      <c r="D13020" s="4" t="s">
        <v>312</v>
      </c>
      <c r="E13020" s="5">
        <v>2.91</v>
      </c>
    </row>
    <row r="13021" spans="1:6" ht="21.95" customHeight="1" x14ac:dyDescent="0.15">
      <c r="A13021" s="6" t="s">
        <v>329</v>
      </c>
      <c r="B13021" s="4" t="s">
        <v>79</v>
      </c>
      <c r="C13021" s="4" t="s">
        <v>249</v>
      </c>
      <c r="D13021" s="4" t="s">
        <v>326</v>
      </c>
      <c r="E13021" s="5">
        <v>16.399999999999999</v>
      </c>
    </row>
    <row r="13022" spans="1:6" ht="21.95" customHeight="1" x14ac:dyDescent="0.15">
      <c r="A13022" s="6" t="s">
        <v>329</v>
      </c>
      <c r="B13022" s="4" t="s">
        <v>79</v>
      </c>
      <c r="C13022" s="4" t="s">
        <v>249</v>
      </c>
      <c r="D13022" s="4" t="s">
        <v>326</v>
      </c>
      <c r="E13022" s="5">
        <v>15.04</v>
      </c>
    </row>
    <row r="13023" spans="1:6" ht="21.95" customHeight="1" x14ac:dyDescent="0.15">
      <c r="A13023" s="6" t="s">
        <v>329</v>
      </c>
      <c r="B13023" s="4" t="s">
        <v>79</v>
      </c>
      <c r="C13023" s="4" t="s">
        <v>249</v>
      </c>
      <c r="D13023" s="4" t="s">
        <v>326</v>
      </c>
      <c r="E13023" s="5">
        <v>8</v>
      </c>
    </row>
    <row r="13024" spans="1:6" ht="21.95" customHeight="1" x14ac:dyDescent="0.15">
      <c r="A13024" s="6" t="s">
        <v>329</v>
      </c>
      <c r="B13024" s="4" t="s">
        <v>186</v>
      </c>
      <c r="C13024" s="4" t="s">
        <v>249</v>
      </c>
      <c r="D13024" s="4" t="s">
        <v>312</v>
      </c>
      <c r="E13024" s="5">
        <v>9.77</v>
      </c>
    </row>
    <row r="13025" spans="1:10" ht="21.95" customHeight="1" x14ac:dyDescent="0.15">
      <c r="A13025" s="6" t="s">
        <v>329</v>
      </c>
      <c r="B13025" s="4" t="s">
        <v>186</v>
      </c>
      <c r="C13025" s="4" t="s">
        <v>249</v>
      </c>
      <c r="D13025" s="4" t="s">
        <v>312</v>
      </c>
      <c r="E13025" s="5">
        <v>16.14</v>
      </c>
    </row>
    <row r="13026" spans="1:10" ht="21.95" customHeight="1" x14ac:dyDescent="0.15">
      <c r="A13026" s="6" t="s">
        <v>329</v>
      </c>
      <c r="B13026" s="4" t="s">
        <v>186</v>
      </c>
      <c r="C13026" s="4" t="s">
        <v>249</v>
      </c>
      <c r="D13026" s="4" t="s">
        <v>312</v>
      </c>
      <c r="E13026" s="5">
        <v>5.1100000000000003</v>
      </c>
    </row>
    <row r="13027" spans="1:10" ht="21.95" customHeight="1" x14ac:dyDescent="0.15">
      <c r="A13027" s="6" t="s">
        <v>329</v>
      </c>
      <c r="B13027" s="4" t="s">
        <v>80</v>
      </c>
      <c r="C13027" s="4" t="s">
        <v>249</v>
      </c>
      <c r="D13027" s="4" t="s">
        <v>253</v>
      </c>
      <c r="E13027" s="5">
        <v>13.95</v>
      </c>
      <c r="F13027" t="s">
        <v>353</v>
      </c>
      <c r="G13027" s="17">
        <f>+E13027+E13028+E13029+E13030+E13031+E13032+E13033+E13034</f>
        <v>83.24</v>
      </c>
      <c r="H13027" s="17">
        <f>E13035+E13036+E13037+E13038+E13039</f>
        <v>56.31</v>
      </c>
      <c r="I13027" s="18">
        <f>+(G13027/4)/(H13027/3)</f>
        <v>1.1086840703249867</v>
      </c>
      <c r="J13027" s="21">
        <f>+(B13027-$K$1)/7</f>
        <v>37</v>
      </c>
    </row>
    <row r="13028" spans="1:10" ht="21.95" customHeight="1" x14ac:dyDescent="0.15">
      <c r="A13028" s="6" t="s">
        <v>329</v>
      </c>
      <c r="B13028" s="4" t="s">
        <v>80</v>
      </c>
      <c r="C13028" s="4" t="s">
        <v>249</v>
      </c>
      <c r="D13028" s="4" t="s">
        <v>253</v>
      </c>
      <c r="E13028" s="5">
        <v>6.43</v>
      </c>
    </row>
    <row r="13029" spans="1:10" ht="21.95" customHeight="1" x14ac:dyDescent="0.15">
      <c r="A13029" s="6" t="s">
        <v>329</v>
      </c>
      <c r="B13029" s="4" t="s">
        <v>80</v>
      </c>
      <c r="C13029" s="4" t="s">
        <v>249</v>
      </c>
      <c r="D13029" s="4" t="s">
        <v>312</v>
      </c>
      <c r="E13029" s="5">
        <v>13.24</v>
      </c>
    </row>
    <row r="13030" spans="1:10" ht="21.95" customHeight="1" x14ac:dyDescent="0.15">
      <c r="A13030" s="6" t="s">
        <v>329</v>
      </c>
      <c r="B13030" s="4" t="s">
        <v>80</v>
      </c>
      <c r="C13030" s="4" t="s">
        <v>249</v>
      </c>
      <c r="D13030" s="4" t="s">
        <v>326</v>
      </c>
      <c r="E13030" s="5">
        <v>11.41</v>
      </c>
    </row>
    <row r="13031" spans="1:10" ht="21.95" customHeight="1" x14ac:dyDescent="0.15">
      <c r="A13031" s="6" t="s">
        <v>329</v>
      </c>
      <c r="B13031" s="4" t="s">
        <v>187</v>
      </c>
      <c r="C13031" s="4" t="s">
        <v>249</v>
      </c>
      <c r="D13031" s="4" t="s">
        <v>312</v>
      </c>
      <c r="E13031" s="5">
        <v>11.94</v>
      </c>
    </row>
    <row r="13032" spans="1:10" ht="21.95" customHeight="1" x14ac:dyDescent="0.15">
      <c r="A13032" s="6" t="s">
        <v>329</v>
      </c>
      <c r="B13032" s="4" t="s">
        <v>187</v>
      </c>
      <c r="C13032" s="4" t="s">
        <v>249</v>
      </c>
      <c r="D13032" s="4" t="s">
        <v>312</v>
      </c>
      <c r="E13032" s="5">
        <v>5.72</v>
      </c>
    </row>
    <row r="13033" spans="1:10" ht="21.95" customHeight="1" x14ac:dyDescent="0.15">
      <c r="A13033" s="6" t="s">
        <v>329</v>
      </c>
      <c r="B13033" s="4" t="s">
        <v>187</v>
      </c>
      <c r="C13033" s="4" t="s">
        <v>249</v>
      </c>
      <c r="D13033" s="4" t="s">
        <v>326</v>
      </c>
      <c r="E13033" s="5">
        <v>14.56</v>
      </c>
    </row>
    <row r="13034" spans="1:10" ht="21.95" customHeight="1" x14ac:dyDescent="0.15">
      <c r="A13034" s="6" t="s">
        <v>329</v>
      </c>
      <c r="B13034" s="4" t="s">
        <v>187</v>
      </c>
      <c r="C13034" s="4" t="s">
        <v>249</v>
      </c>
      <c r="D13034" s="4" t="s">
        <v>326</v>
      </c>
      <c r="E13034" s="5">
        <v>5.99</v>
      </c>
    </row>
    <row r="13035" spans="1:10" ht="21.95" customHeight="1" x14ac:dyDescent="0.15">
      <c r="A13035" s="6" t="s">
        <v>329</v>
      </c>
      <c r="B13035" s="4" t="s">
        <v>81</v>
      </c>
      <c r="C13035" s="4" t="s">
        <v>249</v>
      </c>
      <c r="D13035" s="4" t="s">
        <v>312</v>
      </c>
      <c r="E13035" s="5">
        <v>11.68</v>
      </c>
      <c r="F13035" t="s">
        <v>354</v>
      </c>
    </row>
    <row r="13036" spans="1:10" ht="21.95" customHeight="1" x14ac:dyDescent="0.15">
      <c r="A13036" s="6" t="s">
        <v>329</v>
      </c>
      <c r="B13036" s="4" t="s">
        <v>81</v>
      </c>
      <c r="C13036" s="4" t="s">
        <v>249</v>
      </c>
      <c r="D13036" s="4" t="s">
        <v>312</v>
      </c>
      <c r="E13036" s="5">
        <v>6.55</v>
      </c>
    </row>
    <row r="13037" spans="1:10" ht="21.95" customHeight="1" x14ac:dyDescent="0.15">
      <c r="A13037" s="6" t="s">
        <v>329</v>
      </c>
      <c r="B13037" s="4" t="s">
        <v>81</v>
      </c>
      <c r="C13037" s="4" t="s">
        <v>249</v>
      </c>
      <c r="D13037" s="4" t="s">
        <v>326</v>
      </c>
      <c r="E13037" s="5">
        <v>13.38</v>
      </c>
    </row>
    <row r="13038" spans="1:10" ht="21.95" customHeight="1" x14ac:dyDescent="0.15">
      <c r="A13038" s="6" t="s">
        <v>329</v>
      </c>
      <c r="B13038" s="4" t="s">
        <v>188</v>
      </c>
      <c r="C13038" s="4" t="s">
        <v>249</v>
      </c>
      <c r="D13038" s="4" t="s">
        <v>312</v>
      </c>
      <c r="E13038" s="5">
        <v>10.73</v>
      </c>
    </row>
    <row r="13039" spans="1:10" ht="21.95" customHeight="1" x14ac:dyDescent="0.15">
      <c r="A13039" s="6" t="s">
        <v>329</v>
      </c>
      <c r="B13039" s="4" t="s">
        <v>188</v>
      </c>
      <c r="C13039" s="4" t="s">
        <v>249</v>
      </c>
      <c r="D13039" s="4" t="s">
        <v>326</v>
      </c>
      <c r="E13039" s="5">
        <v>13.97</v>
      </c>
    </row>
    <row r="13040" spans="1:10" ht="21.95" customHeight="1" x14ac:dyDescent="0.15">
      <c r="A13040" s="6" t="s">
        <v>329</v>
      </c>
      <c r="B13040" s="4" t="s">
        <v>82</v>
      </c>
      <c r="C13040" s="4" t="s">
        <v>249</v>
      </c>
      <c r="D13040" s="4" t="s">
        <v>312</v>
      </c>
      <c r="E13040" s="5">
        <v>13.33</v>
      </c>
      <c r="F13040" t="s">
        <v>353</v>
      </c>
      <c r="G13040" s="17">
        <f>+E13040+E13041+E13042+E13043+E13044+E13045+E13046+E13047</f>
        <v>81.47</v>
      </c>
      <c r="H13040" s="17">
        <f>E13048+E13049+E13050+E13051</f>
        <v>49.46</v>
      </c>
      <c r="I13040" s="18">
        <f>+(G13040/4)/(H13040/3)</f>
        <v>1.2353922361504244</v>
      </c>
      <c r="J13040" s="21">
        <f>+(B13040-$K$1)/7</f>
        <v>38</v>
      </c>
    </row>
    <row r="13041" spans="1:10" ht="21.95" customHeight="1" x14ac:dyDescent="0.15">
      <c r="A13041" s="6" t="s">
        <v>329</v>
      </c>
      <c r="B13041" s="4" t="s">
        <v>82</v>
      </c>
      <c r="C13041" s="4" t="s">
        <v>249</v>
      </c>
      <c r="D13041" s="4" t="s">
        <v>312</v>
      </c>
      <c r="E13041" s="5">
        <v>6.42</v>
      </c>
    </row>
    <row r="13042" spans="1:10" ht="21.95" customHeight="1" x14ac:dyDescent="0.15">
      <c r="A13042" s="6" t="s">
        <v>329</v>
      </c>
      <c r="B13042" s="4" t="s">
        <v>82</v>
      </c>
      <c r="C13042" s="4" t="s">
        <v>249</v>
      </c>
      <c r="D13042" s="4" t="s">
        <v>326</v>
      </c>
      <c r="E13042" s="5">
        <v>13.6</v>
      </c>
    </row>
    <row r="13043" spans="1:10" ht="21.95" customHeight="1" x14ac:dyDescent="0.15">
      <c r="A13043" s="6" t="s">
        <v>329</v>
      </c>
      <c r="B13043" s="4" t="s">
        <v>82</v>
      </c>
      <c r="C13043" s="4" t="s">
        <v>249</v>
      </c>
      <c r="D13043" s="4" t="s">
        <v>326</v>
      </c>
      <c r="E13043" s="5">
        <v>10.35</v>
      </c>
    </row>
    <row r="13044" spans="1:10" ht="21.95" customHeight="1" x14ac:dyDescent="0.15">
      <c r="A13044" s="6" t="s">
        <v>329</v>
      </c>
      <c r="B13044" s="4" t="s">
        <v>189</v>
      </c>
      <c r="C13044" s="4" t="s">
        <v>249</v>
      </c>
      <c r="D13044" s="4" t="s">
        <v>312</v>
      </c>
      <c r="E13044" s="5">
        <v>13.75</v>
      </c>
    </row>
    <row r="13045" spans="1:10" ht="21.95" customHeight="1" x14ac:dyDescent="0.15">
      <c r="A13045" s="6" t="s">
        <v>329</v>
      </c>
      <c r="B13045" s="4" t="s">
        <v>189</v>
      </c>
      <c r="C13045" s="4" t="s">
        <v>249</v>
      </c>
      <c r="D13045" s="4" t="s">
        <v>312</v>
      </c>
      <c r="E13045" s="5">
        <v>2.69</v>
      </c>
    </row>
    <row r="13046" spans="1:10" ht="21.95" customHeight="1" x14ac:dyDescent="0.15">
      <c r="A13046" s="6" t="s">
        <v>329</v>
      </c>
      <c r="B13046" s="4" t="s">
        <v>189</v>
      </c>
      <c r="C13046" s="4" t="s">
        <v>249</v>
      </c>
      <c r="D13046" s="4" t="s">
        <v>326</v>
      </c>
      <c r="E13046" s="5">
        <v>14.44</v>
      </c>
    </row>
    <row r="13047" spans="1:10" ht="21.95" customHeight="1" x14ac:dyDescent="0.15">
      <c r="A13047" s="6" t="s">
        <v>329</v>
      </c>
      <c r="B13047" s="4" t="s">
        <v>189</v>
      </c>
      <c r="C13047" s="4" t="s">
        <v>249</v>
      </c>
      <c r="D13047" s="4" t="s">
        <v>326</v>
      </c>
      <c r="E13047" s="5">
        <v>6.89</v>
      </c>
    </row>
    <row r="13048" spans="1:10" ht="21.95" customHeight="1" x14ac:dyDescent="0.15">
      <c r="A13048" s="6" t="s">
        <v>329</v>
      </c>
      <c r="B13048" s="4" t="s">
        <v>83</v>
      </c>
      <c r="C13048" s="4" t="s">
        <v>249</v>
      </c>
      <c r="D13048" s="4" t="s">
        <v>312</v>
      </c>
      <c r="E13048" s="5">
        <v>11.7</v>
      </c>
      <c r="F13048" t="s">
        <v>354</v>
      </c>
    </row>
    <row r="13049" spans="1:10" ht="21.95" customHeight="1" x14ac:dyDescent="0.15">
      <c r="A13049" s="6" t="s">
        <v>329</v>
      </c>
      <c r="B13049" s="4" t="s">
        <v>83</v>
      </c>
      <c r="C13049" s="4" t="s">
        <v>249</v>
      </c>
      <c r="D13049" s="4" t="s">
        <v>326</v>
      </c>
      <c r="E13049" s="5">
        <v>13.59</v>
      </c>
    </row>
    <row r="13050" spans="1:10" ht="21.95" customHeight="1" x14ac:dyDescent="0.15">
      <c r="A13050" s="6" t="s">
        <v>329</v>
      </c>
      <c r="B13050" s="4" t="s">
        <v>190</v>
      </c>
      <c r="C13050" s="4" t="s">
        <v>249</v>
      </c>
      <c r="D13050" s="4" t="s">
        <v>312</v>
      </c>
      <c r="E13050" s="5">
        <v>11.56</v>
      </c>
    </row>
    <row r="13051" spans="1:10" ht="21.95" customHeight="1" x14ac:dyDescent="0.15">
      <c r="A13051" s="6" t="s">
        <v>329</v>
      </c>
      <c r="B13051" s="4" t="s">
        <v>190</v>
      </c>
      <c r="C13051" s="4" t="s">
        <v>249</v>
      </c>
      <c r="D13051" s="4" t="s">
        <v>326</v>
      </c>
      <c r="E13051" s="5">
        <v>12.61</v>
      </c>
    </row>
    <row r="13052" spans="1:10" ht="21.95" customHeight="1" x14ac:dyDescent="0.15">
      <c r="A13052" s="9" t="s">
        <v>329</v>
      </c>
      <c r="B13052" s="4" t="s">
        <v>84</v>
      </c>
      <c r="C13052" s="4" t="s">
        <v>249</v>
      </c>
      <c r="D13052" s="4" t="s">
        <v>312</v>
      </c>
      <c r="E13052" s="5">
        <v>13.23</v>
      </c>
      <c r="F13052" t="s">
        <v>353</v>
      </c>
      <c r="G13052" s="17">
        <f>+E13052+E13053+E13054+E13055+E13056+E13057+E13058</f>
        <v>81.66</v>
      </c>
      <c r="H13052" s="17">
        <f>E13060+E13061+E13062+E13059</f>
        <v>49.89</v>
      </c>
      <c r="I13052" s="18">
        <f>+(G13052/4)/(H13052/3)</f>
        <v>1.2276007215874924</v>
      </c>
      <c r="J13052" s="21">
        <f>+(B13052-$K$1)/7</f>
        <v>39</v>
      </c>
    </row>
    <row r="13053" spans="1:10" ht="21.95" customHeight="1" x14ac:dyDescent="0.15">
      <c r="A13053" s="6" t="s">
        <v>329</v>
      </c>
      <c r="B13053" s="4" t="s">
        <v>84</v>
      </c>
      <c r="C13053" s="4" t="s">
        <v>249</v>
      </c>
      <c r="D13053" s="4" t="s">
        <v>312</v>
      </c>
      <c r="E13053" s="5">
        <v>8.0399999999999991</v>
      </c>
    </row>
    <row r="13054" spans="1:10" ht="21.95" customHeight="1" x14ac:dyDescent="0.15">
      <c r="A13054" s="6" t="s">
        <v>329</v>
      </c>
      <c r="B13054" s="4" t="s">
        <v>84</v>
      </c>
      <c r="C13054" s="4" t="s">
        <v>249</v>
      </c>
      <c r="D13054" s="4" t="s">
        <v>326</v>
      </c>
      <c r="E13054" s="5">
        <v>14.39</v>
      </c>
    </row>
    <row r="13055" spans="1:10" ht="21.95" customHeight="1" x14ac:dyDescent="0.15">
      <c r="A13055" s="6" t="s">
        <v>329</v>
      </c>
      <c r="B13055" s="4" t="s">
        <v>84</v>
      </c>
      <c r="C13055" s="4" t="s">
        <v>249</v>
      </c>
      <c r="D13055" s="4" t="s">
        <v>326</v>
      </c>
      <c r="E13055" s="5">
        <v>10.06</v>
      </c>
    </row>
    <row r="13056" spans="1:10" ht="21.95" customHeight="1" x14ac:dyDescent="0.15">
      <c r="A13056" s="6" t="s">
        <v>329</v>
      </c>
      <c r="B13056" s="4" t="s">
        <v>191</v>
      </c>
      <c r="C13056" s="4" t="s">
        <v>249</v>
      </c>
      <c r="D13056" s="4" t="s">
        <v>326</v>
      </c>
      <c r="E13056" s="5">
        <v>14.24</v>
      </c>
    </row>
    <row r="13057" spans="1:10" ht="21.95" customHeight="1" x14ac:dyDescent="0.15">
      <c r="A13057" s="6" t="s">
        <v>329</v>
      </c>
      <c r="B13057" s="4" t="s">
        <v>191</v>
      </c>
      <c r="C13057" s="4" t="s">
        <v>249</v>
      </c>
      <c r="D13057" s="4" t="s">
        <v>326</v>
      </c>
      <c r="E13057" s="5">
        <v>6.49</v>
      </c>
    </row>
    <row r="13058" spans="1:10" ht="21.95" customHeight="1" x14ac:dyDescent="0.15">
      <c r="A13058" s="6" t="s">
        <v>329</v>
      </c>
      <c r="B13058" s="4" t="s">
        <v>191</v>
      </c>
      <c r="C13058" s="4" t="s">
        <v>249</v>
      </c>
      <c r="D13058" s="4" t="s">
        <v>251</v>
      </c>
      <c r="E13058" s="5">
        <v>15.21</v>
      </c>
    </row>
    <row r="13059" spans="1:10" ht="21.95" customHeight="1" x14ac:dyDescent="0.15">
      <c r="A13059" s="6" t="s">
        <v>329</v>
      </c>
      <c r="B13059" s="4" t="s">
        <v>85</v>
      </c>
      <c r="C13059" s="4" t="s">
        <v>249</v>
      </c>
      <c r="D13059" s="4" t="s">
        <v>312</v>
      </c>
      <c r="E13059" s="5">
        <v>12.41</v>
      </c>
      <c r="F13059" t="s">
        <v>354</v>
      </c>
    </row>
    <row r="13060" spans="1:10" ht="21.95" customHeight="1" x14ac:dyDescent="0.15">
      <c r="A13060" s="6" t="s">
        <v>329</v>
      </c>
      <c r="B13060" s="4" t="s">
        <v>85</v>
      </c>
      <c r="C13060" s="4" t="s">
        <v>249</v>
      </c>
      <c r="D13060" s="4" t="s">
        <v>326</v>
      </c>
      <c r="E13060" s="5">
        <v>13.22</v>
      </c>
    </row>
    <row r="13061" spans="1:10" ht="21.95" customHeight="1" x14ac:dyDescent="0.15">
      <c r="A13061" s="6" t="s">
        <v>329</v>
      </c>
      <c r="B13061" s="4" t="s">
        <v>192</v>
      </c>
      <c r="C13061" s="4" t="s">
        <v>249</v>
      </c>
      <c r="D13061" s="4" t="s">
        <v>312</v>
      </c>
      <c r="E13061" s="5">
        <v>11.01</v>
      </c>
    </row>
    <row r="13062" spans="1:10" ht="21.95" customHeight="1" x14ac:dyDescent="0.15">
      <c r="A13062" s="6" t="s">
        <v>329</v>
      </c>
      <c r="B13062" s="4" t="s">
        <v>192</v>
      </c>
      <c r="C13062" s="4" t="s">
        <v>249</v>
      </c>
      <c r="D13062" s="4" t="s">
        <v>326</v>
      </c>
      <c r="E13062" s="5">
        <v>13.25</v>
      </c>
    </row>
    <row r="13063" spans="1:10" ht="21.95" customHeight="1" x14ac:dyDescent="0.15">
      <c r="A13063" s="6" t="s">
        <v>329</v>
      </c>
      <c r="B13063" s="4" t="s">
        <v>86</v>
      </c>
      <c r="C13063" s="4" t="s">
        <v>249</v>
      </c>
      <c r="D13063" s="4" t="s">
        <v>312</v>
      </c>
      <c r="E13063" s="5">
        <v>13.92</v>
      </c>
      <c r="F13063" t="s">
        <v>353</v>
      </c>
      <c r="G13063" s="17">
        <f>+E13063+E13064+E13065+E13066+E13067+E13068+E13069+E13070</f>
        <v>81</v>
      </c>
      <c r="H13063" s="17">
        <f>E13071+E13072+E13073+E13074</f>
        <v>52.03</v>
      </c>
      <c r="I13063" s="18">
        <f>+(G13063/4)/(H13063/3)</f>
        <v>1.1675956179127427</v>
      </c>
      <c r="J13063" s="21">
        <f>+(B13063-$K$1)/7</f>
        <v>40</v>
      </c>
    </row>
    <row r="13064" spans="1:10" ht="21.95" customHeight="1" x14ac:dyDescent="0.15">
      <c r="A13064" s="6" t="s">
        <v>329</v>
      </c>
      <c r="B13064" s="4" t="s">
        <v>86</v>
      </c>
      <c r="C13064" s="4" t="s">
        <v>249</v>
      </c>
      <c r="D13064" s="4" t="s">
        <v>312</v>
      </c>
      <c r="E13064" s="5">
        <v>6.68</v>
      </c>
    </row>
    <row r="13065" spans="1:10" ht="21.95" customHeight="1" x14ac:dyDescent="0.15">
      <c r="A13065" s="6" t="s">
        <v>329</v>
      </c>
      <c r="B13065" s="4" t="s">
        <v>86</v>
      </c>
      <c r="C13065" s="4" t="s">
        <v>249</v>
      </c>
      <c r="D13065" s="4" t="s">
        <v>326</v>
      </c>
      <c r="E13065" s="5">
        <v>13.58</v>
      </c>
    </row>
    <row r="13066" spans="1:10" ht="21.95" customHeight="1" x14ac:dyDescent="0.15">
      <c r="A13066" s="6" t="s">
        <v>329</v>
      </c>
      <c r="B13066" s="4" t="s">
        <v>86</v>
      </c>
      <c r="C13066" s="4" t="s">
        <v>249</v>
      </c>
      <c r="D13066" s="4" t="s">
        <v>326</v>
      </c>
      <c r="E13066" s="5">
        <v>9.18</v>
      </c>
    </row>
    <row r="13067" spans="1:10" ht="21.95" customHeight="1" x14ac:dyDescent="0.15">
      <c r="A13067" s="6" t="s">
        <v>329</v>
      </c>
      <c r="B13067" s="4" t="s">
        <v>193</v>
      </c>
      <c r="C13067" s="4" t="s">
        <v>249</v>
      </c>
      <c r="D13067" s="4" t="s">
        <v>312</v>
      </c>
      <c r="E13067" s="5">
        <v>12.08</v>
      </c>
    </row>
    <row r="13068" spans="1:10" ht="21.95" customHeight="1" x14ac:dyDescent="0.15">
      <c r="A13068" s="6" t="s">
        <v>329</v>
      </c>
      <c r="B13068" s="4" t="s">
        <v>193</v>
      </c>
      <c r="C13068" s="4" t="s">
        <v>249</v>
      </c>
      <c r="D13068" s="4" t="s">
        <v>312</v>
      </c>
      <c r="E13068" s="5">
        <v>4.05</v>
      </c>
    </row>
    <row r="13069" spans="1:10" ht="21.95" customHeight="1" x14ac:dyDescent="0.15">
      <c r="A13069" s="6" t="s">
        <v>329</v>
      </c>
      <c r="B13069" s="4" t="s">
        <v>193</v>
      </c>
      <c r="C13069" s="4" t="s">
        <v>249</v>
      </c>
      <c r="D13069" s="4" t="s">
        <v>326</v>
      </c>
      <c r="E13069" s="5">
        <v>13.67</v>
      </c>
    </row>
    <row r="13070" spans="1:10" ht="21.95" customHeight="1" x14ac:dyDescent="0.15">
      <c r="A13070" s="6" t="s">
        <v>329</v>
      </c>
      <c r="B13070" s="4" t="s">
        <v>193</v>
      </c>
      <c r="C13070" s="4" t="s">
        <v>249</v>
      </c>
      <c r="D13070" s="4" t="s">
        <v>326</v>
      </c>
      <c r="E13070" s="5">
        <v>7.84</v>
      </c>
    </row>
    <row r="13071" spans="1:10" ht="21.95" customHeight="1" x14ac:dyDescent="0.15">
      <c r="A13071" s="6" t="s">
        <v>329</v>
      </c>
      <c r="B13071" s="4" t="s">
        <v>87</v>
      </c>
      <c r="C13071" s="4" t="s">
        <v>249</v>
      </c>
      <c r="D13071" s="4" t="s">
        <v>312</v>
      </c>
      <c r="E13071" s="5">
        <v>13.09</v>
      </c>
      <c r="F13071" t="s">
        <v>354</v>
      </c>
    </row>
    <row r="13072" spans="1:10" ht="21.95" customHeight="1" x14ac:dyDescent="0.15">
      <c r="A13072" s="6" t="s">
        <v>329</v>
      </c>
      <c r="B13072" s="4" t="s">
        <v>87</v>
      </c>
      <c r="C13072" s="4" t="s">
        <v>249</v>
      </c>
      <c r="D13072" s="4" t="s">
        <v>326</v>
      </c>
      <c r="E13072" s="5">
        <v>13.21</v>
      </c>
    </row>
    <row r="13073" spans="1:10" ht="21.95" customHeight="1" x14ac:dyDescent="0.15">
      <c r="A13073" s="6" t="s">
        <v>329</v>
      </c>
      <c r="B13073" s="4" t="s">
        <v>194</v>
      </c>
      <c r="C13073" s="4" t="s">
        <v>249</v>
      </c>
      <c r="D13073" s="4" t="s">
        <v>253</v>
      </c>
      <c r="E13073" s="5">
        <v>14.55</v>
      </c>
    </row>
    <row r="13074" spans="1:10" ht="21.95" customHeight="1" x14ac:dyDescent="0.15">
      <c r="A13074" s="6" t="s">
        <v>329</v>
      </c>
      <c r="B13074" s="4" t="s">
        <v>194</v>
      </c>
      <c r="C13074" s="4" t="s">
        <v>249</v>
      </c>
      <c r="D13074" s="4" t="s">
        <v>312</v>
      </c>
      <c r="E13074" s="5">
        <v>11.18</v>
      </c>
    </row>
    <row r="13075" spans="1:10" ht="21.95" customHeight="1" x14ac:dyDescent="0.15">
      <c r="A13075" s="6" t="s">
        <v>329</v>
      </c>
      <c r="B13075" s="4" t="s">
        <v>195</v>
      </c>
      <c r="C13075" s="4" t="s">
        <v>249</v>
      </c>
      <c r="D13075" s="4" t="s">
        <v>312</v>
      </c>
      <c r="E13075" s="5">
        <v>15.03</v>
      </c>
      <c r="F13075" s="13" t="s">
        <v>353</v>
      </c>
    </row>
    <row r="13076" spans="1:10" ht="21.95" customHeight="1" x14ac:dyDescent="0.15">
      <c r="A13076" s="6" t="s">
        <v>329</v>
      </c>
      <c r="B13076" s="4" t="s">
        <v>195</v>
      </c>
      <c r="C13076" s="4" t="s">
        <v>249</v>
      </c>
      <c r="D13076" s="4" t="s">
        <v>326</v>
      </c>
      <c r="E13076" s="5">
        <v>15.05</v>
      </c>
      <c r="F13076" s="13"/>
    </row>
    <row r="13077" spans="1:10" ht="21.95" customHeight="1" x14ac:dyDescent="0.15">
      <c r="A13077" s="6" t="s">
        <v>329</v>
      </c>
      <c r="B13077" s="4" t="s">
        <v>195</v>
      </c>
      <c r="C13077" s="4" t="s">
        <v>249</v>
      </c>
      <c r="D13077" s="4" t="s">
        <v>326</v>
      </c>
      <c r="E13077" s="5">
        <v>5.89</v>
      </c>
      <c r="F13077" s="13"/>
    </row>
    <row r="13078" spans="1:10" ht="21.95" customHeight="1" x14ac:dyDescent="0.15">
      <c r="A13078" s="6" t="s">
        <v>329</v>
      </c>
      <c r="B13078" s="4" t="s">
        <v>89</v>
      </c>
      <c r="C13078" s="4" t="s">
        <v>249</v>
      </c>
      <c r="D13078" s="4" t="s">
        <v>312</v>
      </c>
      <c r="E13078" s="5">
        <v>13.84</v>
      </c>
      <c r="F13078" s="13" t="s">
        <v>354</v>
      </c>
    </row>
    <row r="13079" spans="1:10" ht="21.95" customHeight="1" x14ac:dyDescent="0.15">
      <c r="A13079" s="6" t="s">
        <v>329</v>
      </c>
      <c r="B13079" s="4" t="s">
        <v>89</v>
      </c>
      <c r="C13079" s="4" t="s">
        <v>249</v>
      </c>
      <c r="D13079" s="4" t="s">
        <v>312</v>
      </c>
      <c r="E13079" s="5">
        <v>10.44</v>
      </c>
    </row>
    <row r="13080" spans="1:10" ht="21.95" customHeight="1" x14ac:dyDescent="0.15">
      <c r="A13080" s="6" t="s">
        <v>329</v>
      </c>
      <c r="B13080" s="4" t="s">
        <v>89</v>
      </c>
      <c r="C13080" s="4" t="s">
        <v>249</v>
      </c>
      <c r="D13080" s="4" t="s">
        <v>312</v>
      </c>
      <c r="E13080" s="5">
        <v>6.72</v>
      </c>
    </row>
    <row r="13081" spans="1:10" ht="21.95" customHeight="1" x14ac:dyDescent="0.15">
      <c r="A13081" s="6" t="s">
        <v>329</v>
      </c>
      <c r="B13081" s="4" t="s">
        <v>89</v>
      </c>
      <c r="C13081" s="4" t="s">
        <v>249</v>
      </c>
      <c r="D13081" s="4" t="s">
        <v>326</v>
      </c>
      <c r="E13081" s="5">
        <v>14.53</v>
      </c>
    </row>
    <row r="13082" spans="1:10" ht="21.95" customHeight="1" x14ac:dyDescent="0.15">
      <c r="A13082" s="6" t="s">
        <v>329</v>
      </c>
      <c r="B13082" s="4" t="s">
        <v>89</v>
      </c>
      <c r="C13082" s="4" t="s">
        <v>249</v>
      </c>
      <c r="D13082" s="4" t="s">
        <v>250</v>
      </c>
      <c r="E13082" s="5">
        <v>15.99</v>
      </c>
    </row>
    <row r="13083" spans="1:10" ht="21.95" customHeight="1" x14ac:dyDescent="0.15">
      <c r="A13083" s="6" t="s">
        <v>329</v>
      </c>
      <c r="B13083" s="4" t="s">
        <v>196</v>
      </c>
      <c r="C13083" s="4" t="s">
        <v>249</v>
      </c>
      <c r="D13083" s="4" t="s">
        <v>326</v>
      </c>
      <c r="E13083" s="5">
        <v>13.98</v>
      </c>
    </row>
    <row r="13084" spans="1:10" ht="21.95" customHeight="1" x14ac:dyDescent="0.15">
      <c r="A13084" s="6" t="s">
        <v>329</v>
      </c>
      <c r="B13084" s="4" t="s">
        <v>196</v>
      </c>
      <c r="C13084" s="4" t="s">
        <v>249</v>
      </c>
      <c r="D13084" s="4" t="s">
        <v>252</v>
      </c>
      <c r="E13084" s="5">
        <v>10.89</v>
      </c>
    </row>
    <row r="13085" spans="1:10" ht="21.95" customHeight="1" x14ac:dyDescent="0.15">
      <c r="A13085" s="6" t="s">
        <v>329</v>
      </c>
      <c r="B13085" s="4" t="s">
        <v>90</v>
      </c>
      <c r="C13085" s="4" t="s">
        <v>249</v>
      </c>
      <c r="D13085" s="4" t="s">
        <v>312</v>
      </c>
      <c r="E13085" s="5">
        <v>13.49</v>
      </c>
      <c r="F13085" t="s">
        <v>353</v>
      </c>
      <c r="G13085" s="17">
        <f>+E13085+E13086+E13087+E13088+E13089+E13090+E13091+E13092</f>
        <v>75.959999999999994</v>
      </c>
      <c r="H13085" s="17">
        <f>E13093+E13094+E13095+E13096</f>
        <v>48.019999999999996</v>
      </c>
      <c r="I13085" s="18">
        <f>+(G13085/4)/(H13085/3)</f>
        <v>1.1863806747188672</v>
      </c>
      <c r="J13085" s="21">
        <f>+(B13085-$K$1)/7</f>
        <v>42</v>
      </c>
    </row>
    <row r="13086" spans="1:10" ht="21.95" customHeight="1" x14ac:dyDescent="0.15">
      <c r="A13086" s="6" t="s">
        <v>329</v>
      </c>
      <c r="B13086" s="4" t="s">
        <v>90</v>
      </c>
      <c r="C13086" s="4" t="s">
        <v>249</v>
      </c>
      <c r="D13086" s="4" t="s">
        <v>312</v>
      </c>
      <c r="E13086" s="5">
        <v>6.7</v>
      </c>
    </row>
    <row r="13087" spans="1:10" ht="21.95" customHeight="1" x14ac:dyDescent="0.15">
      <c r="A13087" s="6" t="s">
        <v>329</v>
      </c>
      <c r="B13087" s="4" t="s">
        <v>90</v>
      </c>
      <c r="C13087" s="4" t="s">
        <v>249</v>
      </c>
      <c r="D13087" s="4" t="s">
        <v>326</v>
      </c>
      <c r="E13087" s="5">
        <v>12.95</v>
      </c>
    </row>
    <row r="13088" spans="1:10" ht="21.95" customHeight="1" x14ac:dyDescent="0.15">
      <c r="A13088" s="6" t="s">
        <v>329</v>
      </c>
      <c r="B13088" s="4" t="s">
        <v>90</v>
      </c>
      <c r="C13088" s="4" t="s">
        <v>249</v>
      </c>
      <c r="D13088" s="4" t="s">
        <v>326</v>
      </c>
      <c r="E13088" s="5">
        <v>9.57</v>
      </c>
    </row>
    <row r="13089" spans="1:10" ht="21.95" customHeight="1" x14ac:dyDescent="0.15">
      <c r="A13089" s="6" t="s">
        <v>329</v>
      </c>
      <c r="B13089" s="4" t="s">
        <v>197</v>
      </c>
      <c r="C13089" s="4" t="s">
        <v>249</v>
      </c>
      <c r="D13089" s="4" t="s">
        <v>312</v>
      </c>
      <c r="E13089" s="5">
        <v>12.47</v>
      </c>
    </row>
    <row r="13090" spans="1:10" ht="21.95" customHeight="1" x14ac:dyDescent="0.15">
      <c r="A13090" s="6" t="s">
        <v>329</v>
      </c>
      <c r="B13090" s="4" t="s">
        <v>197</v>
      </c>
      <c r="C13090" s="4" t="s">
        <v>249</v>
      </c>
      <c r="D13090" s="4" t="s">
        <v>312</v>
      </c>
      <c r="E13090" s="5">
        <v>3.05</v>
      </c>
    </row>
    <row r="13091" spans="1:10" ht="21.95" customHeight="1" x14ac:dyDescent="0.15">
      <c r="A13091" s="6" t="s">
        <v>329</v>
      </c>
      <c r="B13091" s="4" t="s">
        <v>197</v>
      </c>
      <c r="C13091" s="4" t="s">
        <v>249</v>
      </c>
      <c r="D13091" s="4" t="s">
        <v>326</v>
      </c>
      <c r="E13091" s="5">
        <v>13.99</v>
      </c>
    </row>
    <row r="13092" spans="1:10" ht="21.95" customHeight="1" x14ac:dyDescent="0.15">
      <c r="A13092" s="6" t="s">
        <v>329</v>
      </c>
      <c r="B13092" s="4" t="s">
        <v>197</v>
      </c>
      <c r="C13092" s="4" t="s">
        <v>249</v>
      </c>
      <c r="D13092" s="4" t="s">
        <v>326</v>
      </c>
      <c r="E13092" s="5">
        <v>3.74</v>
      </c>
    </row>
    <row r="13093" spans="1:10" ht="21.95" customHeight="1" x14ac:dyDescent="0.15">
      <c r="A13093" s="6" t="s">
        <v>329</v>
      </c>
      <c r="B13093" s="4" t="s">
        <v>91</v>
      </c>
      <c r="C13093" s="4" t="s">
        <v>249</v>
      </c>
      <c r="D13093" s="4" t="s">
        <v>312</v>
      </c>
      <c r="E13093" s="5">
        <v>10.74</v>
      </c>
      <c r="F13093" t="s">
        <v>354</v>
      </c>
    </row>
    <row r="13094" spans="1:10" ht="21.95" customHeight="1" x14ac:dyDescent="0.15">
      <c r="A13094" s="6" t="s">
        <v>329</v>
      </c>
      <c r="B13094" s="4" t="s">
        <v>91</v>
      </c>
      <c r="C13094" s="4" t="s">
        <v>249</v>
      </c>
      <c r="D13094" s="4" t="s">
        <v>326</v>
      </c>
      <c r="E13094" s="5">
        <v>12.27</v>
      </c>
    </row>
    <row r="13095" spans="1:10" ht="21.95" customHeight="1" x14ac:dyDescent="0.15">
      <c r="A13095" s="6" t="s">
        <v>329</v>
      </c>
      <c r="B13095" s="4" t="s">
        <v>198</v>
      </c>
      <c r="C13095" s="4" t="s">
        <v>249</v>
      </c>
      <c r="D13095" s="4" t="s">
        <v>312</v>
      </c>
      <c r="E13095" s="5">
        <v>11.14</v>
      </c>
    </row>
    <row r="13096" spans="1:10" ht="21.95" customHeight="1" x14ac:dyDescent="0.15">
      <c r="A13096" s="6" t="s">
        <v>329</v>
      </c>
      <c r="B13096" s="4" t="s">
        <v>198</v>
      </c>
      <c r="C13096" s="4" t="s">
        <v>249</v>
      </c>
      <c r="D13096" s="4" t="s">
        <v>326</v>
      </c>
      <c r="E13096" s="5">
        <v>13.87</v>
      </c>
    </row>
    <row r="13097" spans="1:10" ht="21.95" customHeight="1" x14ac:dyDescent="0.15">
      <c r="A13097" s="9" t="s">
        <v>329</v>
      </c>
      <c r="B13097" s="4" t="s">
        <v>92</v>
      </c>
      <c r="C13097" s="4" t="s">
        <v>249</v>
      </c>
      <c r="D13097" s="4" t="s">
        <v>312</v>
      </c>
      <c r="E13097" s="5">
        <v>13.7</v>
      </c>
      <c r="F13097" t="s">
        <v>353</v>
      </c>
      <c r="G13097" s="17">
        <f>+E13097+E13098+E13099+E13100+E13101+E13102+E13103</f>
        <v>77.67</v>
      </c>
      <c r="H13097" s="17">
        <f>E13105+E13106+E13107+E13104</f>
        <v>44.86</v>
      </c>
      <c r="I13097" s="18">
        <f>+(G13097/4)/(H13097/3)</f>
        <v>1.2985399019170754</v>
      </c>
      <c r="J13097" s="21">
        <f>+(B13097-$K$1)/7</f>
        <v>43</v>
      </c>
    </row>
    <row r="13098" spans="1:10" ht="21.95" customHeight="1" x14ac:dyDescent="0.15">
      <c r="A13098" s="6" t="s">
        <v>329</v>
      </c>
      <c r="B13098" s="4" t="s">
        <v>92</v>
      </c>
      <c r="C13098" s="4" t="s">
        <v>249</v>
      </c>
      <c r="D13098" s="4" t="s">
        <v>312</v>
      </c>
      <c r="E13098" s="5">
        <v>6.33</v>
      </c>
    </row>
    <row r="13099" spans="1:10" ht="21.95" customHeight="1" x14ac:dyDescent="0.15">
      <c r="A13099" s="6" t="s">
        <v>329</v>
      </c>
      <c r="B13099" s="4" t="s">
        <v>92</v>
      </c>
      <c r="C13099" s="4" t="s">
        <v>249</v>
      </c>
      <c r="D13099" s="4" t="s">
        <v>326</v>
      </c>
      <c r="E13099" s="5">
        <v>13.13</v>
      </c>
    </row>
    <row r="13100" spans="1:10" ht="21.95" customHeight="1" x14ac:dyDescent="0.15">
      <c r="A13100" s="6" t="s">
        <v>329</v>
      </c>
      <c r="B13100" s="4" t="s">
        <v>92</v>
      </c>
      <c r="C13100" s="4" t="s">
        <v>249</v>
      </c>
      <c r="D13100" s="4" t="s">
        <v>326</v>
      </c>
      <c r="E13100" s="5">
        <v>10.45</v>
      </c>
    </row>
    <row r="13101" spans="1:10" ht="21.95" customHeight="1" x14ac:dyDescent="0.15">
      <c r="A13101" s="6" t="s">
        <v>329</v>
      </c>
      <c r="B13101" s="4" t="s">
        <v>199</v>
      </c>
      <c r="C13101" s="4" t="s">
        <v>249</v>
      </c>
      <c r="D13101" s="4" t="s">
        <v>326</v>
      </c>
      <c r="E13101" s="5">
        <v>13.58</v>
      </c>
    </row>
    <row r="13102" spans="1:10" ht="21.95" customHeight="1" x14ac:dyDescent="0.15">
      <c r="A13102" s="6" t="s">
        <v>329</v>
      </c>
      <c r="B13102" s="4" t="s">
        <v>199</v>
      </c>
      <c r="C13102" s="4" t="s">
        <v>249</v>
      </c>
      <c r="D13102" s="4" t="s">
        <v>326</v>
      </c>
      <c r="E13102" s="5">
        <v>4.72</v>
      </c>
    </row>
    <row r="13103" spans="1:10" ht="21.95" customHeight="1" x14ac:dyDescent="0.15">
      <c r="A13103" s="6" t="s">
        <v>329</v>
      </c>
      <c r="B13103" s="4" t="s">
        <v>199</v>
      </c>
      <c r="C13103" s="4" t="s">
        <v>249</v>
      </c>
      <c r="D13103" s="4" t="s">
        <v>250</v>
      </c>
      <c r="E13103" s="5">
        <v>15.76</v>
      </c>
    </row>
    <row r="13104" spans="1:10" ht="21.95" customHeight="1" x14ac:dyDescent="0.15">
      <c r="A13104" s="6" t="s">
        <v>329</v>
      </c>
      <c r="B13104" s="4" t="s">
        <v>93</v>
      </c>
      <c r="C13104" s="4" t="s">
        <v>249</v>
      </c>
      <c r="D13104" s="4" t="s">
        <v>312</v>
      </c>
      <c r="E13104" s="5">
        <v>11.57</v>
      </c>
      <c r="F13104" t="s">
        <v>354</v>
      </c>
    </row>
    <row r="13105" spans="1:10" ht="21.95" customHeight="1" x14ac:dyDescent="0.15">
      <c r="A13105" s="6" t="s">
        <v>329</v>
      </c>
      <c r="B13105" s="4" t="s">
        <v>93</v>
      </c>
      <c r="C13105" s="4" t="s">
        <v>249</v>
      </c>
      <c r="D13105" s="4" t="s">
        <v>326</v>
      </c>
      <c r="E13105" s="5">
        <v>11.18</v>
      </c>
    </row>
    <row r="13106" spans="1:10" ht="21.95" customHeight="1" x14ac:dyDescent="0.15">
      <c r="A13106" s="6" t="s">
        <v>329</v>
      </c>
      <c r="B13106" s="4" t="s">
        <v>201</v>
      </c>
      <c r="C13106" s="4" t="s">
        <v>249</v>
      </c>
      <c r="D13106" s="4" t="s">
        <v>312</v>
      </c>
      <c r="E13106" s="5">
        <v>10.19</v>
      </c>
    </row>
    <row r="13107" spans="1:10" ht="21.95" customHeight="1" x14ac:dyDescent="0.15">
      <c r="A13107" s="6" t="s">
        <v>329</v>
      </c>
      <c r="B13107" s="4" t="s">
        <v>201</v>
      </c>
      <c r="C13107" s="4" t="s">
        <v>249</v>
      </c>
      <c r="D13107" s="4" t="s">
        <v>326</v>
      </c>
      <c r="E13107" s="5">
        <v>11.92</v>
      </c>
    </row>
    <row r="13108" spans="1:10" ht="21.95" customHeight="1" x14ac:dyDescent="0.15">
      <c r="A13108" s="6" t="s">
        <v>329</v>
      </c>
      <c r="B13108" s="4" t="s">
        <v>94</v>
      </c>
      <c r="C13108" s="4" t="s">
        <v>249</v>
      </c>
      <c r="D13108" s="4" t="s">
        <v>312</v>
      </c>
      <c r="E13108" s="5">
        <v>13.53</v>
      </c>
      <c r="F13108" t="s">
        <v>353</v>
      </c>
      <c r="G13108" s="17">
        <f>+E13108+E13109+E13110+E13111+E13112+E13113</f>
        <v>80.98</v>
      </c>
      <c r="H13108" s="17">
        <f>E13116+E13117+E13118+E13115+E13114</f>
        <v>58.52</v>
      </c>
      <c r="I13108" s="18">
        <f>+(G13108/4)/(H13108/3)</f>
        <v>1.0378503075871497</v>
      </c>
      <c r="J13108" s="21">
        <f>+(B13108-$K$1)/7</f>
        <v>44</v>
      </c>
    </row>
    <row r="13109" spans="1:10" ht="21.95" customHeight="1" x14ac:dyDescent="0.15">
      <c r="A13109" s="6" t="s">
        <v>329</v>
      </c>
      <c r="B13109" s="4" t="s">
        <v>94</v>
      </c>
      <c r="C13109" s="4" t="s">
        <v>249</v>
      </c>
      <c r="D13109" s="4" t="s">
        <v>312</v>
      </c>
      <c r="E13109" s="5">
        <v>4.3</v>
      </c>
    </row>
    <row r="13110" spans="1:10" ht="21.95" customHeight="1" x14ac:dyDescent="0.15">
      <c r="A13110" s="6" t="s">
        <v>329</v>
      </c>
      <c r="B13110" s="4" t="s">
        <v>94</v>
      </c>
      <c r="C13110" s="4" t="s">
        <v>249</v>
      </c>
      <c r="D13110" s="4" t="s">
        <v>326</v>
      </c>
      <c r="E13110" s="5">
        <v>16.71</v>
      </c>
    </row>
    <row r="13111" spans="1:10" ht="21.95" customHeight="1" x14ac:dyDescent="0.15">
      <c r="A13111" s="6" t="s">
        <v>329</v>
      </c>
      <c r="B13111" s="4" t="s">
        <v>94</v>
      </c>
      <c r="C13111" s="4" t="s">
        <v>249</v>
      </c>
      <c r="D13111" s="4" t="s">
        <v>326</v>
      </c>
      <c r="E13111" s="5">
        <v>5.8</v>
      </c>
    </row>
    <row r="13112" spans="1:10" ht="21.95" customHeight="1" x14ac:dyDescent="0.15">
      <c r="A13112" s="6" t="s">
        <v>329</v>
      </c>
      <c r="B13112" s="4" t="s">
        <v>202</v>
      </c>
      <c r="C13112" s="4" t="s">
        <v>249</v>
      </c>
      <c r="D13112" s="4" t="s">
        <v>251</v>
      </c>
      <c r="E13112" s="5">
        <v>21.8</v>
      </c>
    </row>
    <row r="13113" spans="1:10" ht="21.95" customHeight="1" x14ac:dyDescent="0.15">
      <c r="A13113" s="6" t="s">
        <v>329</v>
      </c>
      <c r="B13113" s="4" t="s">
        <v>202</v>
      </c>
      <c r="C13113" s="4" t="s">
        <v>249</v>
      </c>
      <c r="D13113" s="4" t="s">
        <v>250</v>
      </c>
      <c r="E13113" s="5">
        <v>18.84</v>
      </c>
    </row>
    <row r="13114" spans="1:10" ht="21.95" customHeight="1" x14ac:dyDescent="0.15">
      <c r="A13114" s="6" t="s">
        <v>329</v>
      </c>
      <c r="B13114" s="4" t="s">
        <v>95</v>
      </c>
      <c r="C13114" s="4" t="s">
        <v>249</v>
      </c>
      <c r="D13114" s="4" t="s">
        <v>312</v>
      </c>
      <c r="E13114" s="5">
        <v>12.81</v>
      </c>
      <c r="F13114" t="s">
        <v>354</v>
      </c>
    </row>
    <row r="13115" spans="1:10" ht="21.95" customHeight="1" x14ac:dyDescent="0.15">
      <c r="A13115" s="6" t="s">
        <v>329</v>
      </c>
      <c r="B13115" s="4" t="s">
        <v>95</v>
      </c>
      <c r="C13115" s="4" t="s">
        <v>249</v>
      </c>
      <c r="D13115" s="4" t="s">
        <v>312</v>
      </c>
      <c r="E13115" s="5">
        <v>4.95</v>
      </c>
    </row>
    <row r="13116" spans="1:10" ht="21.95" customHeight="1" x14ac:dyDescent="0.15">
      <c r="A13116" s="6" t="s">
        <v>329</v>
      </c>
      <c r="B13116" s="4" t="s">
        <v>95</v>
      </c>
      <c r="C13116" s="4" t="s">
        <v>249</v>
      </c>
      <c r="D13116" s="4" t="s">
        <v>326</v>
      </c>
      <c r="E13116" s="5">
        <v>15.43</v>
      </c>
    </row>
    <row r="13117" spans="1:10" ht="21.95" customHeight="1" x14ac:dyDescent="0.15">
      <c r="A13117" s="6" t="s">
        <v>329</v>
      </c>
      <c r="B13117" s="4" t="s">
        <v>203</v>
      </c>
      <c r="C13117" s="4" t="s">
        <v>249</v>
      </c>
      <c r="D13117" s="4" t="s">
        <v>312</v>
      </c>
      <c r="E13117" s="5">
        <v>11.09</v>
      </c>
    </row>
    <row r="13118" spans="1:10" ht="21.95" customHeight="1" x14ac:dyDescent="0.15">
      <c r="A13118" s="6" t="s">
        <v>329</v>
      </c>
      <c r="B13118" s="4" t="s">
        <v>203</v>
      </c>
      <c r="C13118" s="4" t="s">
        <v>249</v>
      </c>
      <c r="D13118" s="4" t="s">
        <v>326</v>
      </c>
      <c r="E13118" s="5">
        <v>14.24</v>
      </c>
    </row>
    <row r="13119" spans="1:10" ht="21.95" customHeight="1" x14ac:dyDescent="0.15">
      <c r="A13119" s="6" t="s">
        <v>329</v>
      </c>
      <c r="B13119" s="4" t="s">
        <v>96</v>
      </c>
      <c r="C13119" s="4" t="s">
        <v>249</v>
      </c>
      <c r="D13119" s="4" t="s">
        <v>312</v>
      </c>
      <c r="E13119" s="5">
        <v>13.67</v>
      </c>
      <c r="F13119" t="s">
        <v>353</v>
      </c>
      <c r="G13119" s="17">
        <f>+E13119+E13120+E13121+E13122+E13123+E13124+E13125</f>
        <v>75.930000000000007</v>
      </c>
      <c r="H13119" s="17">
        <f>E13127+E13128+E13129+E13126</f>
        <v>49.97</v>
      </c>
      <c r="I13119" s="18">
        <f>+(G13119/4)/(H13119/3)</f>
        <v>1.1396337802681611</v>
      </c>
      <c r="J13119" s="21">
        <f>+(B13119-$K$1)/7</f>
        <v>45</v>
      </c>
    </row>
    <row r="13120" spans="1:10" ht="21.95" customHeight="1" x14ac:dyDescent="0.15">
      <c r="A13120" s="6" t="s">
        <v>329</v>
      </c>
      <c r="B13120" s="4" t="s">
        <v>96</v>
      </c>
      <c r="C13120" s="4" t="s">
        <v>249</v>
      </c>
      <c r="D13120" s="4" t="s">
        <v>312</v>
      </c>
      <c r="E13120" s="5">
        <v>5.72</v>
      </c>
    </row>
    <row r="13121" spans="1:10" ht="21.95" customHeight="1" x14ac:dyDescent="0.15">
      <c r="A13121" s="6" t="s">
        <v>329</v>
      </c>
      <c r="B13121" s="4" t="s">
        <v>96</v>
      </c>
      <c r="C13121" s="4" t="s">
        <v>249</v>
      </c>
      <c r="D13121" s="4" t="s">
        <v>326</v>
      </c>
      <c r="E13121" s="5">
        <v>13.43</v>
      </c>
    </row>
    <row r="13122" spans="1:10" ht="21.95" customHeight="1" x14ac:dyDescent="0.15">
      <c r="A13122" s="6" t="s">
        <v>329</v>
      </c>
      <c r="B13122" s="4" t="s">
        <v>96</v>
      </c>
      <c r="C13122" s="4" t="s">
        <v>249</v>
      </c>
      <c r="D13122" s="4" t="s">
        <v>326</v>
      </c>
      <c r="E13122" s="5">
        <v>10.52</v>
      </c>
    </row>
    <row r="13123" spans="1:10" ht="21.95" customHeight="1" x14ac:dyDescent="0.15">
      <c r="A13123" s="6" t="s">
        <v>329</v>
      </c>
      <c r="B13123" s="4" t="s">
        <v>205</v>
      </c>
      <c r="C13123" s="4" t="s">
        <v>249</v>
      </c>
      <c r="D13123" s="4" t="s">
        <v>312</v>
      </c>
      <c r="E13123" s="5">
        <v>14.6</v>
      </c>
    </row>
    <row r="13124" spans="1:10" ht="21.95" customHeight="1" x14ac:dyDescent="0.15">
      <c r="A13124" s="6" t="s">
        <v>329</v>
      </c>
      <c r="B13124" s="4" t="s">
        <v>205</v>
      </c>
      <c r="C13124" s="4" t="s">
        <v>249</v>
      </c>
      <c r="D13124" s="4" t="s">
        <v>326</v>
      </c>
      <c r="E13124" s="5">
        <v>13.48</v>
      </c>
    </row>
    <row r="13125" spans="1:10" ht="21.95" customHeight="1" x14ac:dyDescent="0.15">
      <c r="A13125" s="6" t="s">
        <v>329</v>
      </c>
      <c r="B13125" s="4" t="s">
        <v>205</v>
      </c>
      <c r="C13125" s="4" t="s">
        <v>249</v>
      </c>
      <c r="D13125" s="4" t="s">
        <v>326</v>
      </c>
      <c r="E13125" s="5">
        <v>4.51</v>
      </c>
    </row>
    <row r="13126" spans="1:10" ht="21.95" customHeight="1" x14ac:dyDescent="0.15">
      <c r="A13126" s="6" t="s">
        <v>329</v>
      </c>
      <c r="B13126" s="4" t="s">
        <v>97</v>
      </c>
      <c r="C13126" s="4" t="s">
        <v>249</v>
      </c>
      <c r="D13126" s="4" t="s">
        <v>312</v>
      </c>
      <c r="E13126" s="5">
        <v>11.68</v>
      </c>
      <c r="F13126" t="s">
        <v>354</v>
      </c>
    </row>
    <row r="13127" spans="1:10" ht="21.95" customHeight="1" x14ac:dyDescent="0.15">
      <c r="A13127" s="6" t="s">
        <v>329</v>
      </c>
      <c r="B13127" s="4" t="s">
        <v>97</v>
      </c>
      <c r="C13127" s="4" t="s">
        <v>249</v>
      </c>
      <c r="D13127" s="4" t="s">
        <v>326</v>
      </c>
      <c r="E13127" s="5">
        <v>13.75</v>
      </c>
    </row>
    <row r="13128" spans="1:10" ht="21.95" customHeight="1" x14ac:dyDescent="0.15">
      <c r="A13128" s="6" t="s">
        <v>329</v>
      </c>
      <c r="B13128" s="4" t="s">
        <v>206</v>
      </c>
      <c r="C13128" s="4" t="s">
        <v>249</v>
      </c>
      <c r="D13128" s="4" t="s">
        <v>312</v>
      </c>
      <c r="E13128" s="5">
        <v>11.2</v>
      </c>
    </row>
    <row r="13129" spans="1:10" ht="21.95" customHeight="1" x14ac:dyDescent="0.15">
      <c r="A13129" s="6" t="s">
        <v>329</v>
      </c>
      <c r="B13129" s="4" t="s">
        <v>206</v>
      </c>
      <c r="C13129" s="4" t="s">
        <v>249</v>
      </c>
      <c r="D13129" s="4" t="s">
        <v>326</v>
      </c>
      <c r="E13129" s="5">
        <v>13.34</v>
      </c>
    </row>
    <row r="13130" spans="1:10" ht="21.95" customHeight="1" x14ac:dyDescent="0.15">
      <c r="A13130" s="6" t="s">
        <v>329</v>
      </c>
      <c r="B13130" s="4" t="s">
        <v>98</v>
      </c>
      <c r="C13130" s="4" t="s">
        <v>249</v>
      </c>
      <c r="D13130" s="4" t="s">
        <v>312</v>
      </c>
      <c r="E13130" s="5">
        <v>13.05</v>
      </c>
      <c r="F13130" t="s">
        <v>353</v>
      </c>
      <c r="G13130" s="17">
        <f>+E13130+E13131+E13132+E13133+E13134+E13135+E13136+E13137</f>
        <v>83.91</v>
      </c>
      <c r="H13130" s="17">
        <f>E13138+E13139+E13140+E13141</f>
        <v>49.02</v>
      </c>
      <c r="I13130" s="18">
        <f>+(G13130/4)/(H13130/3)</f>
        <v>1.2838127294981641</v>
      </c>
      <c r="J13130" s="21">
        <f>+(B13130-$K$1)/7</f>
        <v>46</v>
      </c>
    </row>
    <row r="13131" spans="1:10" ht="21.95" customHeight="1" x14ac:dyDescent="0.15">
      <c r="A13131" s="6" t="s">
        <v>329</v>
      </c>
      <c r="B13131" s="4" t="s">
        <v>98</v>
      </c>
      <c r="C13131" s="4" t="s">
        <v>249</v>
      </c>
      <c r="D13131" s="4" t="s">
        <v>312</v>
      </c>
      <c r="E13131" s="5">
        <v>9.24</v>
      </c>
    </row>
    <row r="13132" spans="1:10" ht="21.95" customHeight="1" x14ac:dyDescent="0.15">
      <c r="A13132" s="6" t="s">
        <v>329</v>
      </c>
      <c r="B13132" s="4" t="s">
        <v>98</v>
      </c>
      <c r="C13132" s="4" t="s">
        <v>249</v>
      </c>
      <c r="D13132" s="4" t="s">
        <v>326</v>
      </c>
      <c r="E13132" s="5">
        <v>12.99</v>
      </c>
    </row>
    <row r="13133" spans="1:10" ht="21.95" customHeight="1" x14ac:dyDescent="0.15">
      <c r="A13133" s="6" t="s">
        <v>329</v>
      </c>
      <c r="B13133" s="4" t="s">
        <v>98</v>
      </c>
      <c r="C13133" s="4" t="s">
        <v>249</v>
      </c>
      <c r="D13133" s="4" t="s">
        <v>326</v>
      </c>
      <c r="E13133" s="5">
        <v>11.64</v>
      </c>
    </row>
    <row r="13134" spans="1:10" ht="21.95" customHeight="1" x14ac:dyDescent="0.15">
      <c r="A13134" s="6" t="s">
        <v>329</v>
      </c>
      <c r="B13134" s="4" t="s">
        <v>207</v>
      </c>
      <c r="C13134" s="4" t="s">
        <v>249</v>
      </c>
      <c r="D13134" s="4" t="s">
        <v>312</v>
      </c>
      <c r="E13134" s="5">
        <v>12.75</v>
      </c>
    </row>
    <row r="13135" spans="1:10" ht="21.95" customHeight="1" x14ac:dyDescent="0.15">
      <c r="A13135" s="6" t="s">
        <v>329</v>
      </c>
      <c r="B13135" s="4" t="s">
        <v>207</v>
      </c>
      <c r="C13135" s="4" t="s">
        <v>249</v>
      </c>
      <c r="D13135" s="4" t="s">
        <v>312</v>
      </c>
      <c r="E13135" s="5">
        <v>3.91</v>
      </c>
    </row>
    <row r="13136" spans="1:10" ht="21.95" customHeight="1" x14ac:dyDescent="0.15">
      <c r="A13136" s="6" t="s">
        <v>329</v>
      </c>
      <c r="B13136" s="4" t="s">
        <v>207</v>
      </c>
      <c r="C13136" s="4" t="s">
        <v>249</v>
      </c>
      <c r="D13136" s="4" t="s">
        <v>326</v>
      </c>
      <c r="E13136" s="5">
        <v>13.19</v>
      </c>
    </row>
    <row r="13137" spans="1:6" ht="21.95" customHeight="1" x14ac:dyDescent="0.15">
      <c r="A13137" s="6" t="s">
        <v>329</v>
      </c>
      <c r="B13137" s="4" t="s">
        <v>207</v>
      </c>
      <c r="C13137" s="4" t="s">
        <v>249</v>
      </c>
      <c r="D13137" s="4" t="s">
        <v>326</v>
      </c>
      <c r="E13137" s="5">
        <v>7.14</v>
      </c>
    </row>
    <row r="13138" spans="1:6" ht="21.95" customHeight="1" x14ac:dyDescent="0.15">
      <c r="A13138" s="6" t="s">
        <v>329</v>
      </c>
      <c r="B13138" s="4" t="s">
        <v>99</v>
      </c>
      <c r="C13138" s="4" t="s">
        <v>249</v>
      </c>
      <c r="D13138" s="4" t="s">
        <v>312</v>
      </c>
      <c r="E13138" s="5">
        <v>12.46</v>
      </c>
      <c r="F13138" t="s">
        <v>354</v>
      </c>
    </row>
    <row r="13139" spans="1:6" ht="21.95" customHeight="1" x14ac:dyDescent="0.15">
      <c r="A13139" s="6" t="s">
        <v>329</v>
      </c>
      <c r="B13139" s="4" t="s">
        <v>99</v>
      </c>
      <c r="C13139" s="4" t="s">
        <v>249</v>
      </c>
      <c r="D13139" s="4" t="s">
        <v>326</v>
      </c>
      <c r="E13139" s="5">
        <v>13.72</v>
      </c>
    </row>
    <row r="13140" spans="1:6" ht="21.95" customHeight="1" x14ac:dyDescent="0.15">
      <c r="A13140" s="6" t="s">
        <v>329</v>
      </c>
      <c r="B13140" s="4" t="s">
        <v>208</v>
      </c>
      <c r="C13140" s="4" t="s">
        <v>249</v>
      </c>
      <c r="D13140" s="4" t="s">
        <v>312</v>
      </c>
      <c r="E13140" s="5">
        <v>10.8</v>
      </c>
    </row>
    <row r="13141" spans="1:6" ht="21.95" customHeight="1" x14ac:dyDescent="0.15">
      <c r="A13141" s="6" t="s">
        <v>329</v>
      </c>
      <c r="B13141" s="4" t="s">
        <v>208</v>
      </c>
      <c r="C13141" s="4" t="s">
        <v>249</v>
      </c>
      <c r="D13141" s="4" t="s">
        <v>326</v>
      </c>
      <c r="E13141" s="5">
        <v>12.04</v>
      </c>
    </row>
    <row r="13142" spans="1:6" ht="21.95" customHeight="1" x14ac:dyDescent="0.15">
      <c r="A13142" s="6" t="s">
        <v>329</v>
      </c>
      <c r="B13142" s="4" t="s">
        <v>100</v>
      </c>
      <c r="C13142" s="4" t="s">
        <v>249</v>
      </c>
      <c r="D13142" s="4" t="s">
        <v>312</v>
      </c>
      <c r="E13142" s="5">
        <v>14.09</v>
      </c>
      <c r="F13142" s="13" t="s">
        <v>353</v>
      </c>
    </row>
    <row r="13143" spans="1:6" ht="21.95" customHeight="1" x14ac:dyDescent="0.15">
      <c r="A13143" s="6" t="s">
        <v>329</v>
      </c>
      <c r="B13143" s="4" t="s">
        <v>100</v>
      </c>
      <c r="C13143" s="4" t="s">
        <v>249</v>
      </c>
      <c r="D13143" s="4" t="s">
        <v>312</v>
      </c>
      <c r="E13143" s="5">
        <v>7.31</v>
      </c>
      <c r="F13143" s="13"/>
    </row>
    <row r="13144" spans="1:6" ht="21.95" customHeight="1" x14ac:dyDescent="0.15">
      <c r="A13144" s="6" t="s">
        <v>329</v>
      </c>
      <c r="B13144" s="4" t="s">
        <v>100</v>
      </c>
      <c r="C13144" s="4" t="s">
        <v>249</v>
      </c>
      <c r="D13144" s="4" t="s">
        <v>326</v>
      </c>
      <c r="E13144" s="5">
        <v>14.24</v>
      </c>
      <c r="F13144" s="13"/>
    </row>
    <row r="13145" spans="1:6" ht="21.95" customHeight="1" x14ac:dyDescent="0.15">
      <c r="A13145" s="9" t="s">
        <v>329</v>
      </c>
      <c r="B13145" s="4" t="s">
        <v>100</v>
      </c>
      <c r="C13145" s="4" t="s">
        <v>249</v>
      </c>
      <c r="D13145" s="4" t="s">
        <v>326</v>
      </c>
      <c r="E13145" s="5">
        <v>10.73</v>
      </c>
      <c r="F13145" s="13"/>
    </row>
    <row r="13146" spans="1:6" ht="21.95" customHeight="1" x14ac:dyDescent="0.15">
      <c r="A13146" s="6" t="s">
        <v>329</v>
      </c>
      <c r="B13146" s="4" t="s">
        <v>209</v>
      </c>
      <c r="C13146" s="4" t="s">
        <v>249</v>
      </c>
      <c r="D13146" s="4" t="s">
        <v>312</v>
      </c>
      <c r="E13146" s="5">
        <v>11.71</v>
      </c>
      <c r="F13146" s="13"/>
    </row>
    <row r="13147" spans="1:6" ht="21.95" customHeight="1" x14ac:dyDescent="0.15">
      <c r="A13147" s="6" t="s">
        <v>329</v>
      </c>
      <c r="B13147" s="4" t="s">
        <v>209</v>
      </c>
      <c r="C13147" s="4" t="s">
        <v>249</v>
      </c>
      <c r="D13147" s="4" t="s">
        <v>312</v>
      </c>
      <c r="E13147" s="5">
        <v>4.7</v>
      </c>
      <c r="F13147" s="13"/>
    </row>
    <row r="13148" spans="1:6" ht="21.95" customHeight="1" x14ac:dyDescent="0.15">
      <c r="A13148" s="6" t="s">
        <v>329</v>
      </c>
      <c r="B13148" s="4" t="s">
        <v>209</v>
      </c>
      <c r="C13148" s="4" t="s">
        <v>249</v>
      </c>
      <c r="D13148" s="4" t="s">
        <v>326</v>
      </c>
      <c r="E13148" s="5">
        <v>13.91</v>
      </c>
      <c r="F13148" s="13"/>
    </row>
    <row r="13149" spans="1:6" ht="21.95" customHeight="1" x14ac:dyDescent="0.15">
      <c r="A13149" s="6" t="s">
        <v>329</v>
      </c>
      <c r="B13149" s="4" t="s">
        <v>209</v>
      </c>
      <c r="C13149" s="4" t="s">
        <v>249</v>
      </c>
      <c r="D13149" s="4" t="s">
        <v>326</v>
      </c>
      <c r="E13149" s="5">
        <v>3.7</v>
      </c>
      <c r="F13149" s="13"/>
    </row>
    <row r="13150" spans="1:6" ht="21.95" customHeight="1" x14ac:dyDescent="0.15">
      <c r="A13150" s="6" t="s">
        <v>329</v>
      </c>
      <c r="B13150" s="4" t="s">
        <v>210</v>
      </c>
      <c r="C13150" s="4" t="s">
        <v>249</v>
      </c>
      <c r="D13150" s="4" t="s">
        <v>312</v>
      </c>
      <c r="E13150" s="5">
        <v>7.35</v>
      </c>
      <c r="F13150" s="13" t="s">
        <v>354</v>
      </c>
    </row>
    <row r="13151" spans="1:6" ht="21.95" customHeight="1" x14ac:dyDescent="0.15">
      <c r="A13151" s="6" t="s">
        <v>329</v>
      </c>
      <c r="B13151" s="4" t="s">
        <v>210</v>
      </c>
      <c r="C13151" s="4" t="s">
        <v>249</v>
      </c>
      <c r="D13151" s="4" t="s">
        <v>326</v>
      </c>
      <c r="E13151" s="5">
        <v>8.14</v>
      </c>
      <c r="F13151" s="13"/>
    </row>
    <row r="13152" spans="1:6" ht="21.95" customHeight="1" x14ac:dyDescent="0.15">
      <c r="A13152" s="6" t="s">
        <v>329</v>
      </c>
      <c r="B13152" s="4" t="s">
        <v>101</v>
      </c>
      <c r="C13152" s="4" t="s">
        <v>249</v>
      </c>
      <c r="D13152" s="4" t="s">
        <v>312</v>
      </c>
      <c r="E13152" s="5">
        <v>13.67</v>
      </c>
      <c r="F13152" s="13" t="s">
        <v>353</v>
      </c>
    </row>
    <row r="13153" spans="1:10" ht="21.95" customHeight="1" x14ac:dyDescent="0.15">
      <c r="A13153" s="6" t="s">
        <v>329</v>
      </c>
      <c r="B13153" s="4" t="s">
        <v>101</v>
      </c>
      <c r="C13153" s="4" t="s">
        <v>249</v>
      </c>
      <c r="D13153" s="4" t="s">
        <v>312</v>
      </c>
      <c r="E13153" s="5">
        <v>12.24</v>
      </c>
      <c r="F13153" s="13"/>
    </row>
    <row r="13154" spans="1:10" ht="21.95" customHeight="1" x14ac:dyDescent="0.15">
      <c r="A13154" s="6" t="s">
        <v>329</v>
      </c>
      <c r="B13154" s="4" t="s">
        <v>101</v>
      </c>
      <c r="C13154" s="4" t="s">
        <v>249</v>
      </c>
      <c r="D13154" s="4" t="s">
        <v>312</v>
      </c>
      <c r="E13154" s="5">
        <v>7.9</v>
      </c>
      <c r="F13154" s="13"/>
    </row>
    <row r="13155" spans="1:10" ht="21.95" customHeight="1" x14ac:dyDescent="0.15">
      <c r="A13155" s="6" t="s">
        <v>329</v>
      </c>
      <c r="B13155" s="4" t="s">
        <v>101</v>
      </c>
      <c r="C13155" s="4" t="s">
        <v>249</v>
      </c>
      <c r="D13155" s="4" t="s">
        <v>326</v>
      </c>
      <c r="E13155" s="5">
        <v>14.76</v>
      </c>
      <c r="F13155" s="13"/>
    </row>
    <row r="13156" spans="1:10" ht="21.95" customHeight="1" x14ac:dyDescent="0.15">
      <c r="A13156" s="6" t="s">
        <v>329</v>
      </c>
      <c r="B13156" s="4" t="s">
        <v>101</v>
      </c>
      <c r="C13156" s="4" t="s">
        <v>249</v>
      </c>
      <c r="D13156" s="4" t="s">
        <v>326</v>
      </c>
      <c r="E13156" s="5">
        <v>14.97</v>
      </c>
      <c r="F13156" s="13"/>
    </row>
    <row r="13157" spans="1:10" ht="21.95" customHeight="1" x14ac:dyDescent="0.15">
      <c r="A13157" s="6" t="s">
        <v>329</v>
      </c>
      <c r="B13157" s="4" t="s">
        <v>101</v>
      </c>
      <c r="C13157" s="4" t="s">
        <v>249</v>
      </c>
      <c r="D13157" s="4" t="s">
        <v>326</v>
      </c>
      <c r="E13157" s="5">
        <v>12.22</v>
      </c>
      <c r="F13157" s="13"/>
    </row>
    <row r="13158" spans="1:10" ht="21.95" customHeight="1" x14ac:dyDescent="0.15">
      <c r="A13158" s="6" t="s">
        <v>329</v>
      </c>
      <c r="B13158" s="4" t="s">
        <v>101</v>
      </c>
      <c r="C13158" s="4" t="s">
        <v>249</v>
      </c>
      <c r="D13158" s="4" t="s">
        <v>252</v>
      </c>
      <c r="E13158" s="5">
        <v>2.4500000000000002</v>
      </c>
      <c r="F13158" s="13"/>
    </row>
    <row r="13159" spans="1:10" ht="21.95" customHeight="1" x14ac:dyDescent="0.15">
      <c r="A13159" s="6" t="s">
        <v>329</v>
      </c>
      <c r="B13159" s="4" t="s">
        <v>211</v>
      </c>
      <c r="C13159" s="4" t="s">
        <v>249</v>
      </c>
      <c r="D13159" s="4" t="s">
        <v>312</v>
      </c>
      <c r="E13159" s="5">
        <v>13.91</v>
      </c>
      <c r="F13159" s="13"/>
    </row>
    <row r="13160" spans="1:10" ht="21.95" customHeight="1" x14ac:dyDescent="0.15">
      <c r="A13160" s="6" t="s">
        <v>329</v>
      </c>
      <c r="B13160" s="4" t="s">
        <v>211</v>
      </c>
      <c r="C13160" s="4" t="s">
        <v>249</v>
      </c>
      <c r="D13160" s="4" t="s">
        <v>312</v>
      </c>
      <c r="E13160" s="5">
        <v>9.7899999999999991</v>
      </c>
      <c r="F13160" s="13"/>
    </row>
    <row r="13161" spans="1:10" ht="21.95" customHeight="1" x14ac:dyDescent="0.15">
      <c r="A13161" s="6" t="s">
        <v>329</v>
      </c>
      <c r="B13161" s="4" t="s">
        <v>211</v>
      </c>
      <c r="C13161" s="4" t="s">
        <v>249</v>
      </c>
      <c r="D13161" s="4" t="s">
        <v>326</v>
      </c>
      <c r="E13161" s="5">
        <v>14.45</v>
      </c>
      <c r="F13161" s="13"/>
    </row>
    <row r="13162" spans="1:10" ht="21.95" customHeight="1" x14ac:dyDescent="0.15">
      <c r="A13162" s="6" t="s">
        <v>329</v>
      </c>
      <c r="B13162" s="4" t="s">
        <v>211</v>
      </c>
      <c r="C13162" s="4" t="s">
        <v>249</v>
      </c>
      <c r="D13162" s="4" t="s">
        <v>326</v>
      </c>
      <c r="E13162" s="5">
        <v>15.24</v>
      </c>
      <c r="F13162" s="13"/>
    </row>
    <row r="13163" spans="1:10" ht="21.95" customHeight="1" x14ac:dyDescent="0.15">
      <c r="A13163" s="6" t="s">
        <v>329</v>
      </c>
      <c r="B13163" s="4" t="s">
        <v>102</v>
      </c>
      <c r="C13163" s="4" t="s">
        <v>249</v>
      </c>
      <c r="D13163" s="4" t="s">
        <v>312</v>
      </c>
      <c r="E13163" s="5">
        <v>11.39</v>
      </c>
      <c r="F13163" s="13" t="s">
        <v>354</v>
      </c>
    </row>
    <row r="13164" spans="1:10" ht="21.95" customHeight="1" x14ac:dyDescent="0.15">
      <c r="A13164" s="6" t="s">
        <v>329</v>
      </c>
      <c r="B13164" s="4" t="s">
        <v>102</v>
      </c>
      <c r="C13164" s="4" t="s">
        <v>249</v>
      </c>
      <c r="D13164" s="4" t="s">
        <v>326</v>
      </c>
      <c r="E13164" s="5">
        <v>12.48</v>
      </c>
    </row>
    <row r="13165" spans="1:10" ht="21.95" customHeight="1" x14ac:dyDescent="0.15">
      <c r="A13165" s="6" t="s">
        <v>329</v>
      </c>
      <c r="B13165" s="4" t="s">
        <v>212</v>
      </c>
      <c r="C13165" s="4" t="s">
        <v>249</v>
      </c>
      <c r="D13165" s="4" t="s">
        <v>312</v>
      </c>
      <c r="E13165" s="5">
        <v>9.99</v>
      </c>
    </row>
    <row r="13166" spans="1:10" ht="21.95" customHeight="1" x14ac:dyDescent="0.15">
      <c r="A13166" s="6" t="s">
        <v>329</v>
      </c>
      <c r="B13166" s="4" t="s">
        <v>212</v>
      </c>
      <c r="C13166" s="4" t="s">
        <v>249</v>
      </c>
      <c r="D13166" s="4" t="s">
        <v>326</v>
      </c>
      <c r="E13166" s="5">
        <v>12.53</v>
      </c>
    </row>
    <row r="13167" spans="1:10" ht="21.95" customHeight="1" x14ac:dyDescent="0.15">
      <c r="A13167" s="6" t="s">
        <v>329</v>
      </c>
      <c r="B13167" s="4" t="s">
        <v>103</v>
      </c>
      <c r="C13167" s="4" t="s">
        <v>249</v>
      </c>
      <c r="D13167" s="4" t="s">
        <v>312</v>
      </c>
      <c r="E13167" s="5">
        <v>12.81</v>
      </c>
      <c r="F13167" t="s">
        <v>353</v>
      </c>
      <c r="G13167" s="17">
        <f>+E13167+E13168+E13169+E13170+E13171+E13172+E13173</f>
        <v>80.25</v>
      </c>
      <c r="H13167" s="17">
        <f>E13175+E13176+E13177+E13174</f>
        <v>45.83</v>
      </c>
      <c r="I13167" s="18">
        <f>+(G13167/4)/(H13167/3)</f>
        <v>1.3132773292603099</v>
      </c>
      <c r="J13167" s="21">
        <f>+(B13167-$K$1)/7</f>
        <v>49</v>
      </c>
    </row>
    <row r="13168" spans="1:10" ht="21.95" customHeight="1" x14ac:dyDescent="0.15">
      <c r="A13168" s="6" t="s">
        <v>329</v>
      </c>
      <c r="B13168" s="4" t="s">
        <v>103</v>
      </c>
      <c r="C13168" s="4" t="s">
        <v>249</v>
      </c>
      <c r="D13168" s="4" t="s">
        <v>312</v>
      </c>
      <c r="E13168" s="5">
        <v>7.42</v>
      </c>
    </row>
    <row r="13169" spans="1:10" ht="21.95" customHeight="1" x14ac:dyDescent="0.15">
      <c r="A13169" s="6" t="s">
        <v>329</v>
      </c>
      <c r="B13169" s="4" t="s">
        <v>103</v>
      </c>
      <c r="C13169" s="4" t="s">
        <v>249</v>
      </c>
      <c r="D13169" s="4" t="s">
        <v>326</v>
      </c>
      <c r="E13169" s="5">
        <v>12.81</v>
      </c>
    </row>
    <row r="13170" spans="1:10" ht="21.95" customHeight="1" x14ac:dyDescent="0.15">
      <c r="A13170" s="6" t="s">
        <v>329</v>
      </c>
      <c r="B13170" s="4" t="s">
        <v>103</v>
      </c>
      <c r="C13170" s="4" t="s">
        <v>249</v>
      </c>
      <c r="D13170" s="4" t="s">
        <v>326</v>
      </c>
      <c r="E13170" s="5">
        <v>10.31</v>
      </c>
    </row>
    <row r="13171" spans="1:10" ht="21.95" customHeight="1" x14ac:dyDescent="0.15">
      <c r="A13171" s="6" t="s">
        <v>329</v>
      </c>
      <c r="B13171" s="4" t="s">
        <v>213</v>
      </c>
      <c r="C13171" s="4" t="s">
        <v>249</v>
      </c>
      <c r="D13171" s="4" t="s">
        <v>251</v>
      </c>
      <c r="E13171" s="5">
        <v>16.28</v>
      </c>
    </row>
    <row r="13172" spans="1:10" ht="21.95" customHeight="1" x14ac:dyDescent="0.15">
      <c r="A13172" s="6" t="s">
        <v>329</v>
      </c>
      <c r="B13172" s="4" t="s">
        <v>213</v>
      </c>
      <c r="C13172" s="4" t="s">
        <v>249</v>
      </c>
      <c r="D13172" s="4" t="s">
        <v>251</v>
      </c>
      <c r="E13172" s="5">
        <v>4.45</v>
      </c>
    </row>
    <row r="13173" spans="1:10" ht="21.95" customHeight="1" x14ac:dyDescent="0.15">
      <c r="A13173" s="6" t="s">
        <v>329</v>
      </c>
      <c r="B13173" s="4" t="s">
        <v>213</v>
      </c>
      <c r="C13173" s="4" t="s">
        <v>249</v>
      </c>
      <c r="D13173" s="4" t="s">
        <v>250</v>
      </c>
      <c r="E13173" s="5">
        <v>16.170000000000002</v>
      </c>
    </row>
    <row r="13174" spans="1:10" ht="21.95" customHeight="1" x14ac:dyDescent="0.15">
      <c r="A13174" s="6" t="s">
        <v>329</v>
      </c>
      <c r="B13174" s="4" t="s">
        <v>104</v>
      </c>
      <c r="C13174" s="4" t="s">
        <v>249</v>
      </c>
      <c r="D13174" s="4" t="s">
        <v>312</v>
      </c>
      <c r="E13174" s="5">
        <v>11.46</v>
      </c>
      <c r="F13174" t="s">
        <v>354</v>
      </c>
    </row>
    <row r="13175" spans="1:10" ht="21.95" customHeight="1" x14ac:dyDescent="0.15">
      <c r="A13175" s="6" t="s">
        <v>329</v>
      </c>
      <c r="B13175" s="4" t="s">
        <v>104</v>
      </c>
      <c r="C13175" s="4" t="s">
        <v>249</v>
      </c>
      <c r="D13175" s="4" t="s">
        <v>326</v>
      </c>
      <c r="E13175" s="5">
        <v>12.74</v>
      </c>
    </row>
    <row r="13176" spans="1:10" ht="21.95" customHeight="1" x14ac:dyDescent="0.15">
      <c r="A13176" s="6" t="s">
        <v>329</v>
      </c>
      <c r="B13176" s="4" t="s">
        <v>214</v>
      </c>
      <c r="C13176" s="4" t="s">
        <v>249</v>
      </c>
      <c r="D13176" s="4" t="s">
        <v>312</v>
      </c>
      <c r="E13176" s="5">
        <v>10.19</v>
      </c>
    </row>
    <row r="13177" spans="1:10" ht="21.95" customHeight="1" x14ac:dyDescent="0.15">
      <c r="A13177" s="6" t="s">
        <v>329</v>
      </c>
      <c r="B13177" s="4" t="s">
        <v>214</v>
      </c>
      <c r="C13177" s="4" t="s">
        <v>249</v>
      </c>
      <c r="D13177" s="4" t="s">
        <v>326</v>
      </c>
      <c r="E13177" s="5">
        <v>11.44</v>
      </c>
    </row>
    <row r="13178" spans="1:10" ht="21.95" customHeight="1" x14ac:dyDescent="0.15">
      <c r="A13178" s="6" t="s">
        <v>329</v>
      </c>
      <c r="B13178" s="4" t="s">
        <v>105</v>
      </c>
      <c r="C13178" s="4" t="s">
        <v>249</v>
      </c>
      <c r="D13178" s="4" t="s">
        <v>312</v>
      </c>
      <c r="E13178" s="5">
        <v>13</v>
      </c>
      <c r="F13178" t="s">
        <v>353</v>
      </c>
      <c r="G13178" s="17">
        <f>+E13178+E13179+E13180+E13181+E13182+E13183+E13184</f>
        <v>69.95</v>
      </c>
      <c r="H13178" s="17">
        <f>E13186+E13187+E13188+E13185</f>
        <v>34.78</v>
      </c>
      <c r="I13178" s="18">
        <f>+(G13178/4)/(H13178/3)</f>
        <v>1.5084100057504313</v>
      </c>
      <c r="J13178" s="21">
        <f>+(B13178-$K$1)/7</f>
        <v>50</v>
      </c>
    </row>
    <row r="13179" spans="1:10" ht="21.95" customHeight="1" x14ac:dyDescent="0.15">
      <c r="A13179" s="6" t="s">
        <v>329</v>
      </c>
      <c r="B13179" s="4" t="s">
        <v>105</v>
      </c>
      <c r="C13179" s="4" t="s">
        <v>249</v>
      </c>
      <c r="D13179" s="4" t="s">
        <v>312</v>
      </c>
      <c r="E13179" s="5">
        <v>5.4</v>
      </c>
    </row>
    <row r="13180" spans="1:10" ht="21.95" customHeight="1" x14ac:dyDescent="0.15">
      <c r="A13180" s="6" t="s">
        <v>329</v>
      </c>
      <c r="B13180" s="4" t="s">
        <v>105</v>
      </c>
      <c r="C13180" s="4" t="s">
        <v>249</v>
      </c>
      <c r="D13180" s="4" t="s">
        <v>326</v>
      </c>
      <c r="E13180" s="5">
        <v>12.83</v>
      </c>
    </row>
    <row r="13181" spans="1:10" ht="21.95" customHeight="1" x14ac:dyDescent="0.15">
      <c r="A13181" s="6" t="s">
        <v>329</v>
      </c>
      <c r="B13181" s="4" t="s">
        <v>105</v>
      </c>
      <c r="C13181" s="4" t="s">
        <v>249</v>
      </c>
      <c r="D13181" s="4" t="s">
        <v>326</v>
      </c>
      <c r="E13181" s="5">
        <v>6.36</v>
      </c>
    </row>
    <row r="13182" spans="1:10" ht="21.95" customHeight="1" x14ac:dyDescent="0.15">
      <c r="A13182" s="6" t="s">
        <v>329</v>
      </c>
      <c r="B13182" s="4" t="s">
        <v>215</v>
      </c>
      <c r="C13182" s="4" t="s">
        <v>249</v>
      </c>
      <c r="D13182" s="4" t="s">
        <v>312</v>
      </c>
      <c r="E13182" s="5">
        <v>14.08</v>
      </c>
    </row>
    <row r="13183" spans="1:10" ht="21.95" customHeight="1" x14ac:dyDescent="0.15">
      <c r="A13183" s="6" t="s">
        <v>329</v>
      </c>
      <c r="B13183" s="4" t="s">
        <v>215</v>
      </c>
      <c r="C13183" s="4" t="s">
        <v>249</v>
      </c>
      <c r="D13183" s="4" t="s">
        <v>326</v>
      </c>
      <c r="E13183" s="5">
        <v>13.99</v>
      </c>
    </row>
    <row r="13184" spans="1:10" ht="21.95" customHeight="1" x14ac:dyDescent="0.15">
      <c r="A13184" s="6" t="s">
        <v>329</v>
      </c>
      <c r="B13184" s="4" t="s">
        <v>215</v>
      </c>
      <c r="C13184" s="4" t="s">
        <v>249</v>
      </c>
      <c r="D13184" s="4" t="s">
        <v>326</v>
      </c>
      <c r="E13184" s="5">
        <v>4.29</v>
      </c>
    </row>
    <row r="13185" spans="1:10" ht="21.95" customHeight="1" x14ac:dyDescent="0.15">
      <c r="A13185" s="6" t="s">
        <v>329</v>
      </c>
      <c r="B13185" s="4" t="s">
        <v>106</v>
      </c>
      <c r="C13185" s="4" t="s">
        <v>249</v>
      </c>
      <c r="D13185" s="4" t="s">
        <v>312</v>
      </c>
      <c r="E13185" s="5">
        <v>7.61</v>
      </c>
      <c r="F13185" t="s">
        <v>354</v>
      </c>
    </row>
    <row r="13186" spans="1:10" ht="21.95" customHeight="1" x14ac:dyDescent="0.15">
      <c r="A13186" s="6" t="s">
        <v>329</v>
      </c>
      <c r="B13186" s="4" t="s">
        <v>106</v>
      </c>
      <c r="C13186" s="4" t="s">
        <v>249</v>
      </c>
      <c r="D13186" s="4" t="s">
        <v>326</v>
      </c>
      <c r="E13186" s="5">
        <v>9.3800000000000008</v>
      </c>
    </row>
    <row r="13187" spans="1:10" ht="21.95" customHeight="1" x14ac:dyDescent="0.15">
      <c r="A13187" s="6" t="s">
        <v>329</v>
      </c>
      <c r="B13187" s="4" t="s">
        <v>216</v>
      </c>
      <c r="C13187" s="4" t="s">
        <v>249</v>
      </c>
      <c r="D13187" s="4" t="s">
        <v>312</v>
      </c>
      <c r="E13187" s="5">
        <v>8.06</v>
      </c>
    </row>
    <row r="13188" spans="1:10" ht="21.95" customHeight="1" x14ac:dyDescent="0.15">
      <c r="A13188" s="6" t="s">
        <v>329</v>
      </c>
      <c r="B13188" s="4" t="s">
        <v>216</v>
      </c>
      <c r="C13188" s="4" t="s">
        <v>249</v>
      </c>
      <c r="D13188" s="4" t="s">
        <v>326</v>
      </c>
      <c r="E13188" s="5">
        <v>9.73</v>
      </c>
    </row>
    <row r="13189" spans="1:10" ht="21.95" customHeight="1" x14ac:dyDescent="0.15">
      <c r="A13189" s="9" t="s">
        <v>329</v>
      </c>
      <c r="B13189" s="4" t="s">
        <v>107</v>
      </c>
      <c r="C13189" s="4" t="s">
        <v>249</v>
      </c>
      <c r="D13189" s="4" t="s">
        <v>312</v>
      </c>
      <c r="E13189" s="5">
        <v>12.83</v>
      </c>
      <c r="F13189" t="s">
        <v>353</v>
      </c>
      <c r="G13189" s="17">
        <f>+E13189+E13190+E13191+E13192+E13193+E13194+E13195+E13196</f>
        <v>70.040000000000006</v>
      </c>
      <c r="H13189" s="17">
        <f>E13197+E13198+E13199+E13200</f>
        <v>46.94</v>
      </c>
      <c r="I13189" s="18">
        <f>+(G13189/4)/(H13189/3)</f>
        <v>1.1190881976991907</v>
      </c>
      <c r="J13189" s="21">
        <f>+(B13189-$K$1)/7</f>
        <v>51</v>
      </c>
    </row>
    <row r="13190" spans="1:10" ht="21.95" customHeight="1" x14ac:dyDescent="0.15">
      <c r="A13190" s="6" t="s">
        <v>329</v>
      </c>
      <c r="B13190" s="4" t="s">
        <v>107</v>
      </c>
      <c r="C13190" s="4" t="s">
        <v>249</v>
      </c>
      <c r="D13190" s="4" t="s">
        <v>312</v>
      </c>
      <c r="E13190" s="5">
        <v>5.29</v>
      </c>
    </row>
    <row r="13191" spans="1:10" ht="21.95" customHeight="1" x14ac:dyDescent="0.15">
      <c r="A13191" s="6" t="s">
        <v>329</v>
      </c>
      <c r="B13191" s="4" t="s">
        <v>107</v>
      </c>
      <c r="C13191" s="4" t="s">
        <v>249</v>
      </c>
      <c r="D13191" s="4" t="s">
        <v>326</v>
      </c>
      <c r="E13191" s="5">
        <v>13.39</v>
      </c>
    </row>
    <row r="13192" spans="1:10" ht="21.95" customHeight="1" x14ac:dyDescent="0.15">
      <c r="A13192" s="6" t="s">
        <v>329</v>
      </c>
      <c r="B13192" s="4" t="s">
        <v>107</v>
      </c>
      <c r="C13192" s="4" t="s">
        <v>249</v>
      </c>
      <c r="D13192" s="4" t="s">
        <v>326</v>
      </c>
      <c r="E13192" s="5">
        <v>7.48</v>
      </c>
    </row>
    <row r="13193" spans="1:10" ht="21.95" customHeight="1" x14ac:dyDescent="0.15">
      <c r="A13193" s="6" t="s">
        <v>329</v>
      </c>
      <c r="B13193" s="4" t="s">
        <v>217</v>
      </c>
      <c r="C13193" s="4" t="s">
        <v>249</v>
      </c>
      <c r="D13193" s="4" t="s">
        <v>312</v>
      </c>
      <c r="E13193" s="5">
        <v>12.11</v>
      </c>
    </row>
    <row r="13194" spans="1:10" ht="21.95" customHeight="1" x14ac:dyDescent="0.15">
      <c r="A13194" s="6" t="s">
        <v>329</v>
      </c>
      <c r="B13194" s="4" t="s">
        <v>217</v>
      </c>
      <c r="C13194" s="4" t="s">
        <v>249</v>
      </c>
      <c r="D13194" s="4" t="s">
        <v>312</v>
      </c>
      <c r="E13194" s="5">
        <v>3.23</v>
      </c>
    </row>
    <row r="13195" spans="1:10" ht="21.95" customHeight="1" x14ac:dyDescent="0.15">
      <c r="A13195" s="6" t="s">
        <v>329</v>
      </c>
      <c r="B13195" s="4" t="s">
        <v>217</v>
      </c>
      <c r="C13195" s="4" t="s">
        <v>249</v>
      </c>
      <c r="D13195" s="4" t="s">
        <v>326</v>
      </c>
      <c r="E13195" s="5">
        <v>12.26</v>
      </c>
    </row>
    <row r="13196" spans="1:10" ht="21.95" customHeight="1" x14ac:dyDescent="0.15">
      <c r="A13196" s="6" t="s">
        <v>329</v>
      </c>
      <c r="B13196" s="4" t="s">
        <v>217</v>
      </c>
      <c r="C13196" s="4" t="s">
        <v>249</v>
      </c>
      <c r="D13196" s="4" t="s">
        <v>326</v>
      </c>
      <c r="E13196" s="5">
        <v>3.45</v>
      </c>
    </row>
    <row r="13197" spans="1:10" ht="21.95" customHeight="1" x14ac:dyDescent="0.15">
      <c r="A13197" s="6" t="s">
        <v>329</v>
      </c>
      <c r="B13197" s="4" t="s">
        <v>108</v>
      </c>
      <c r="C13197" s="4" t="s">
        <v>249</v>
      </c>
      <c r="D13197" s="4" t="s">
        <v>326</v>
      </c>
      <c r="E13197" s="5">
        <v>13.65</v>
      </c>
      <c r="F13197" t="s">
        <v>354</v>
      </c>
    </row>
    <row r="13198" spans="1:10" ht="21.95" customHeight="1" x14ac:dyDescent="0.15">
      <c r="A13198" s="6" t="s">
        <v>329</v>
      </c>
      <c r="B13198" s="4" t="s">
        <v>108</v>
      </c>
      <c r="C13198" s="4" t="s">
        <v>249</v>
      </c>
      <c r="D13198" s="4" t="s">
        <v>250</v>
      </c>
      <c r="E13198" s="5">
        <v>12.49</v>
      </c>
    </row>
    <row r="13199" spans="1:10" ht="21.95" customHeight="1" x14ac:dyDescent="0.15">
      <c r="A13199" s="6" t="s">
        <v>329</v>
      </c>
      <c r="B13199" s="4" t="s">
        <v>218</v>
      </c>
      <c r="C13199" s="4" t="s">
        <v>249</v>
      </c>
      <c r="D13199" s="4" t="s">
        <v>253</v>
      </c>
      <c r="E13199" s="5">
        <v>11.29</v>
      </c>
    </row>
    <row r="13200" spans="1:10" ht="21.95" customHeight="1" x14ac:dyDescent="0.15">
      <c r="A13200" s="6" t="s">
        <v>329</v>
      </c>
      <c r="B13200" s="4" t="s">
        <v>218</v>
      </c>
      <c r="C13200" s="4" t="s">
        <v>249</v>
      </c>
      <c r="D13200" s="4" t="s">
        <v>312</v>
      </c>
      <c r="E13200" s="5">
        <v>9.51</v>
      </c>
    </row>
    <row r="13201" spans="1:14" ht="21.95" customHeight="1" x14ac:dyDescent="0.15">
      <c r="A13201" s="6" t="s">
        <v>329</v>
      </c>
      <c r="B13201" s="4" t="s">
        <v>219</v>
      </c>
      <c r="C13201" s="4" t="s">
        <v>249</v>
      </c>
      <c r="D13201" s="4" t="s">
        <v>312</v>
      </c>
      <c r="E13201" s="5">
        <v>14.65</v>
      </c>
      <c r="F13201" s="13" t="s">
        <v>353</v>
      </c>
    </row>
    <row r="13202" spans="1:14" ht="21.95" customHeight="1" x14ac:dyDescent="0.15">
      <c r="A13202" s="6" t="s">
        <v>329</v>
      </c>
      <c r="B13202" s="4" t="s">
        <v>219</v>
      </c>
      <c r="C13202" s="4" t="s">
        <v>249</v>
      </c>
      <c r="D13202" s="4" t="s">
        <v>326</v>
      </c>
      <c r="E13202" s="5">
        <v>12.26</v>
      </c>
      <c r="F13202" s="13"/>
    </row>
    <row r="13203" spans="1:14" ht="21.95" customHeight="1" x14ac:dyDescent="0.15">
      <c r="A13203" s="6" t="s">
        <v>329</v>
      </c>
      <c r="B13203" s="4" t="s">
        <v>219</v>
      </c>
      <c r="C13203" s="4" t="s">
        <v>249</v>
      </c>
      <c r="D13203" s="4" t="s">
        <v>326</v>
      </c>
      <c r="E13203" s="5">
        <v>3.49</v>
      </c>
      <c r="F13203" s="13"/>
    </row>
    <row r="13204" spans="1:14" ht="21.95" customHeight="1" x14ac:dyDescent="0.15">
      <c r="A13204" s="6" t="s">
        <v>329</v>
      </c>
      <c r="B13204" s="4" t="s">
        <v>109</v>
      </c>
      <c r="C13204" s="4" t="s">
        <v>249</v>
      </c>
      <c r="D13204" s="4" t="s">
        <v>253</v>
      </c>
      <c r="E13204" s="5">
        <v>11.84</v>
      </c>
      <c r="F13204" s="13" t="s">
        <v>354</v>
      </c>
    </row>
    <row r="13205" spans="1:14" ht="21.95" customHeight="1" x14ac:dyDescent="0.15">
      <c r="A13205" s="6" t="s">
        <v>329</v>
      </c>
      <c r="B13205" s="4" t="s">
        <v>109</v>
      </c>
      <c r="C13205" s="4" t="s">
        <v>249</v>
      </c>
      <c r="D13205" s="4" t="s">
        <v>312</v>
      </c>
      <c r="E13205" s="5">
        <v>11.9</v>
      </c>
    </row>
    <row r="13206" spans="1:14" ht="21.95" customHeight="1" x14ac:dyDescent="0.15">
      <c r="A13206" s="6" t="s">
        <v>329</v>
      </c>
      <c r="B13206" s="4" t="s">
        <v>109</v>
      </c>
      <c r="C13206" s="4" t="s">
        <v>249</v>
      </c>
      <c r="D13206" s="4" t="s">
        <v>312</v>
      </c>
      <c r="E13206" s="5">
        <v>11.54</v>
      </c>
    </row>
    <row r="13207" spans="1:14" ht="21.95" customHeight="1" x14ac:dyDescent="0.15">
      <c r="A13207" s="6" t="s">
        <v>329</v>
      </c>
      <c r="B13207" s="4" t="s">
        <v>109</v>
      </c>
      <c r="C13207" s="4" t="s">
        <v>249</v>
      </c>
      <c r="D13207" s="4" t="s">
        <v>326</v>
      </c>
      <c r="E13207" s="5">
        <v>12.56</v>
      </c>
    </row>
    <row r="13208" spans="1:14" ht="21.95" customHeight="1" x14ac:dyDescent="0.15">
      <c r="A13208" s="6" t="s">
        <v>329</v>
      </c>
      <c r="B13208" s="4" t="s">
        <v>109</v>
      </c>
      <c r="C13208" s="4" t="s">
        <v>249</v>
      </c>
      <c r="D13208" s="4" t="s">
        <v>326</v>
      </c>
      <c r="E13208" s="5">
        <v>12.45</v>
      </c>
    </row>
    <row r="13209" spans="1:14" ht="21.95" customHeight="1" x14ac:dyDescent="0.15">
      <c r="A13209" s="6" t="s">
        <v>329</v>
      </c>
      <c r="B13209" s="4" t="s">
        <v>220</v>
      </c>
      <c r="C13209" s="4" t="s">
        <v>249</v>
      </c>
      <c r="D13209" s="4" t="s">
        <v>312</v>
      </c>
      <c r="E13209" s="5">
        <v>11.26</v>
      </c>
    </row>
    <row r="13210" spans="1:14" ht="21.95" customHeight="1" x14ac:dyDescent="0.15">
      <c r="A13210" s="6" t="s">
        <v>329</v>
      </c>
      <c r="B13210" s="4" t="s">
        <v>220</v>
      </c>
      <c r="C13210" s="4" t="s">
        <v>249</v>
      </c>
      <c r="D13210" s="4" t="s">
        <v>312</v>
      </c>
      <c r="E13210" s="5">
        <v>2.4</v>
      </c>
    </row>
    <row r="13211" spans="1:14" ht="21.95" customHeight="1" x14ac:dyDescent="0.15">
      <c r="A13211" s="6" t="s">
        <v>329</v>
      </c>
      <c r="B13211" s="4" t="s">
        <v>220</v>
      </c>
      <c r="C13211" s="4" t="s">
        <v>249</v>
      </c>
      <c r="D13211" s="4" t="s">
        <v>326</v>
      </c>
      <c r="E13211" s="5">
        <v>11.01</v>
      </c>
    </row>
    <row r="13212" spans="1:14" ht="21.95" customHeight="1" x14ac:dyDescent="0.15">
      <c r="A13212" s="6" t="s">
        <v>329</v>
      </c>
      <c r="B13212" s="4" t="s">
        <v>220</v>
      </c>
      <c r="C13212" s="4" t="s">
        <v>249</v>
      </c>
      <c r="D13212" s="4" t="s">
        <v>326</v>
      </c>
      <c r="E13212" s="5">
        <v>3.8</v>
      </c>
    </row>
    <row r="13213" spans="1:14" ht="21.95" customHeight="1" x14ac:dyDescent="0.15">
      <c r="A13213" s="6" t="s">
        <v>329</v>
      </c>
      <c r="E13213" s="15">
        <f>+SUM(E12613:E13212)</f>
        <v>6686.5599999999995</v>
      </c>
      <c r="I13213" s="14">
        <f>AVERAGE(I12613:I13212)</f>
        <v>1.196896152072827</v>
      </c>
      <c r="J13213" s="14">
        <f>STDEV(I12613:I13212)</f>
        <v>0.34285154251237354</v>
      </c>
      <c r="K13213">
        <f>COUNT(I12613:I13212)</f>
        <v>43</v>
      </c>
      <c r="L13213" s="14">
        <f>+I13213-1</f>
        <v>0.19689615207282696</v>
      </c>
      <c r="M13213">
        <f>+SQRT(K13213)</f>
        <v>6.5574385243020004</v>
      </c>
      <c r="N13213">
        <f>+L13213/(J13213/M13213)</f>
        <v>3.7658702172605323</v>
      </c>
    </row>
    <row r="13214" spans="1:14" ht="21.95" customHeight="1" x14ac:dyDescent="0.15">
      <c r="A13214" s="6" t="s">
        <v>331</v>
      </c>
      <c r="B13214" s="4" t="s">
        <v>113</v>
      </c>
      <c r="C13214" s="4" t="s">
        <v>7</v>
      </c>
      <c r="D13214" s="4" t="s">
        <v>8</v>
      </c>
      <c r="E13214" s="5">
        <v>12.81</v>
      </c>
      <c r="F13214" t="s">
        <v>353</v>
      </c>
      <c r="G13214" s="17">
        <f>+E13214+E13215+E13216</f>
        <v>28.15</v>
      </c>
      <c r="H13214" s="17">
        <f>E13217+E13218</f>
        <v>14.829999999999998</v>
      </c>
      <c r="I13214" s="18">
        <f>+(G13214/4)/(H13214/3)</f>
        <v>1.4236345246122726</v>
      </c>
      <c r="J13214" s="21">
        <f>+(B13214-$L$1)/7</f>
        <v>1</v>
      </c>
    </row>
    <row r="13215" spans="1:14" ht="21.95" customHeight="1" x14ac:dyDescent="0.15">
      <c r="A13215" s="6" t="s">
        <v>331</v>
      </c>
      <c r="B13215" s="4" t="s">
        <v>113</v>
      </c>
      <c r="C13215" s="4" t="s">
        <v>7</v>
      </c>
      <c r="D13215" s="4" t="s">
        <v>8</v>
      </c>
      <c r="E13215" s="5">
        <v>7.33</v>
      </c>
    </row>
    <row r="13216" spans="1:14" ht="21.95" customHeight="1" x14ac:dyDescent="0.15">
      <c r="A13216" s="6" t="s">
        <v>331</v>
      </c>
      <c r="B13216" s="4" t="s">
        <v>113</v>
      </c>
      <c r="C13216" s="4" t="s">
        <v>7</v>
      </c>
      <c r="D13216" s="4" t="s">
        <v>32</v>
      </c>
      <c r="E13216" s="5">
        <v>8.01</v>
      </c>
    </row>
    <row r="13217" spans="1:10" ht="21.95" customHeight="1" x14ac:dyDescent="0.15">
      <c r="A13217" s="6" t="s">
        <v>331</v>
      </c>
      <c r="B13217" s="4" t="s">
        <v>114</v>
      </c>
      <c r="C13217" s="4" t="s">
        <v>7</v>
      </c>
      <c r="D13217" s="4" t="s">
        <v>8</v>
      </c>
      <c r="E13217" s="5">
        <v>9.0299999999999994</v>
      </c>
      <c r="F13217" t="s">
        <v>354</v>
      </c>
    </row>
    <row r="13218" spans="1:10" ht="21.95" customHeight="1" x14ac:dyDescent="0.15">
      <c r="A13218" s="6" t="s">
        <v>331</v>
      </c>
      <c r="B13218" s="4" t="s">
        <v>114</v>
      </c>
      <c r="C13218" s="4" t="s">
        <v>7</v>
      </c>
      <c r="D13218" s="4" t="s">
        <v>32</v>
      </c>
      <c r="E13218" s="5">
        <v>5.8</v>
      </c>
    </row>
    <row r="13219" spans="1:10" ht="21.95" customHeight="1" x14ac:dyDescent="0.15">
      <c r="A13219" s="6" t="s">
        <v>331</v>
      </c>
      <c r="B13219" s="4" t="s">
        <v>115</v>
      </c>
      <c r="C13219" s="4" t="s">
        <v>7</v>
      </c>
      <c r="D13219" s="4" t="s">
        <v>8</v>
      </c>
      <c r="E13219" s="5">
        <v>13.18</v>
      </c>
      <c r="F13219" t="s">
        <v>353</v>
      </c>
      <c r="G13219" s="17">
        <f>+E13219+E13220</f>
        <v>18.39</v>
      </c>
      <c r="H13219" s="17">
        <f>E13222+E13221</f>
        <v>18.88</v>
      </c>
      <c r="I13219" s="18">
        <f>+(G13219/4)/(H13219/3)</f>
        <v>0.73053495762711873</v>
      </c>
      <c r="J13219" s="21">
        <f>+(B13219-$L$1)/7</f>
        <v>2</v>
      </c>
    </row>
    <row r="13220" spans="1:10" ht="21.95" customHeight="1" x14ac:dyDescent="0.15">
      <c r="A13220" s="6" t="s">
        <v>331</v>
      </c>
      <c r="B13220" s="4" t="s">
        <v>115</v>
      </c>
      <c r="C13220" s="4" t="s">
        <v>7</v>
      </c>
      <c r="D13220" s="4" t="s">
        <v>32</v>
      </c>
      <c r="E13220" s="5">
        <v>5.21</v>
      </c>
    </row>
    <row r="13221" spans="1:10" ht="21.95" customHeight="1" x14ac:dyDescent="0.15">
      <c r="A13221" s="6" t="s">
        <v>331</v>
      </c>
      <c r="B13221" s="4" t="s">
        <v>116</v>
      </c>
      <c r="C13221" s="4" t="s">
        <v>7</v>
      </c>
      <c r="D13221" s="4" t="s">
        <v>32</v>
      </c>
      <c r="E13221" s="5">
        <v>6.87</v>
      </c>
      <c r="F13221" t="s">
        <v>354</v>
      </c>
    </row>
    <row r="13222" spans="1:10" ht="21.95" customHeight="1" x14ac:dyDescent="0.15">
      <c r="A13222" s="6" t="s">
        <v>331</v>
      </c>
      <c r="B13222" s="4" t="s">
        <v>116</v>
      </c>
      <c r="C13222" s="4" t="s">
        <v>7</v>
      </c>
      <c r="D13222" s="4" t="s">
        <v>14</v>
      </c>
      <c r="E13222" s="5">
        <v>12.01</v>
      </c>
    </row>
    <row r="13223" spans="1:10" ht="21.95" customHeight="1" x14ac:dyDescent="0.15">
      <c r="A13223" s="6" t="s">
        <v>331</v>
      </c>
      <c r="B13223" s="4" t="s">
        <v>117</v>
      </c>
      <c r="C13223" s="4" t="s">
        <v>7</v>
      </c>
      <c r="D13223" s="4" t="s">
        <v>8</v>
      </c>
      <c r="E13223" s="5">
        <v>10.07</v>
      </c>
      <c r="F13223" s="13" t="s">
        <v>353</v>
      </c>
    </row>
    <row r="13224" spans="1:10" ht="21.95" customHeight="1" x14ac:dyDescent="0.15">
      <c r="A13224" s="6" t="s">
        <v>331</v>
      </c>
      <c r="B13224" s="4" t="s">
        <v>117</v>
      </c>
      <c r="C13224" s="4" t="s">
        <v>7</v>
      </c>
      <c r="D13224" s="4" t="s">
        <v>8</v>
      </c>
      <c r="E13224" s="5">
        <v>5.97</v>
      </c>
      <c r="F13224" s="13"/>
    </row>
    <row r="13225" spans="1:10" ht="21.95" customHeight="1" x14ac:dyDescent="0.15">
      <c r="A13225" s="6" t="s">
        <v>331</v>
      </c>
      <c r="B13225" s="4" t="s">
        <v>117</v>
      </c>
      <c r="C13225" s="4" t="s">
        <v>7</v>
      </c>
      <c r="D13225" s="4" t="s">
        <v>32</v>
      </c>
      <c r="E13225" s="5">
        <v>6.36</v>
      </c>
      <c r="F13225" s="13"/>
    </row>
    <row r="13226" spans="1:10" ht="21.95" customHeight="1" x14ac:dyDescent="0.15">
      <c r="A13226" s="6" t="s">
        <v>331</v>
      </c>
      <c r="B13226" s="4" t="s">
        <v>119</v>
      </c>
      <c r="C13226" s="4" t="s">
        <v>7</v>
      </c>
      <c r="D13226" s="4" t="s">
        <v>8</v>
      </c>
      <c r="E13226" s="5">
        <v>8.7100000000000009</v>
      </c>
      <c r="F13226" s="13" t="s">
        <v>354</v>
      </c>
    </row>
    <row r="13227" spans="1:10" ht="21.95" customHeight="1" x14ac:dyDescent="0.15">
      <c r="A13227" s="6" t="s">
        <v>331</v>
      </c>
      <c r="B13227" s="4" t="s">
        <v>119</v>
      </c>
      <c r="C13227" s="4" t="s">
        <v>7</v>
      </c>
      <c r="D13227" s="4" t="s">
        <v>32</v>
      </c>
      <c r="E13227" s="5">
        <v>5.43</v>
      </c>
    </row>
    <row r="13228" spans="1:10" ht="21.95" customHeight="1" x14ac:dyDescent="0.15">
      <c r="A13228" s="6" t="s">
        <v>331</v>
      </c>
      <c r="B13228" s="4" t="s">
        <v>120</v>
      </c>
      <c r="C13228" s="4" t="s">
        <v>7</v>
      </c>
      <c r="D13228" s="4" t="s">
        <v>8</v>
      </c>
      <c r="E13228" s="5">
        <v>12.88</v>
      </c>
      <c r="F13228" t="s">
        <v>353</v>
      </c>
      <c r="G13228" s="17">
        <f>+E13228+E13229</f>
        <v>17.990000000000002</v>
      </c>
      <c r="H13228" s="17">
        <f>E13231+E13230</f>
        <v>18.82</v>
      </c>
      <c r="I13228" s="18">
        <f>+(G13228/4)/(H13228/3)</f>
        <v>0.71692348565356012</v>
      </c>
      <c r="J13228" s="21">
        <f>+(B13228-$L$1)/7</f>
        <v>4</v>
      </c>
    </row>
    <row r="13229" spans="1:10" ht="21.95" customHeight="1" x14ac:dyDescent="0.15">
      <c r="A13229" s="6" t="s">
        <v>331</v>
      </c>
      <c r="B13229" s="4" t="s">
        <v>120</v>
      </c>
      <c r="C13229" s="4" t="s">
        <v>7</v>
      </c>
      <c r="D13229" s="4" t="s">
        <v>32</v>
      </c>
      <c r="E13229" s="5">
        <v>5.1100000000000003</v>
      </c>
    </row>
    <row r="13230" spans="1:10" ht="21.95" customHeight="1" x14ac:dyDescent="0.15">
      <c r="A13230" s="6" t="s">
        <v>331</v>
      </c>
      <c r="B13230" s="4" t="s">
        <v>121</v>
      </c>
      <c r="C13230" s="4" t="s">
        <v>7</v>
      </c>
      <c r="D13230" s="4" t="s">
        <v>8</v>
      </c>
      <c r="E13230" s="5">
        <v>11.29</v>
      </c>
      <c r="F13230" t="s">
        <v>354</v>
      </c>
    </row>
    <row r="13231" spans="1:10" ht="21.95" customHeight="1" x14ac:dyDescent="0.15">
      <c r="A13231" s="6" t="s">
        <v>331</v>
      </c>
      <c r="B13231" s="4" t="s">
        <v>121</v>
      </c>
      <c r="C13231" s="4" t="s">
        <v>7</v>
      </c>
      <c r="D13231" s="4" t="s">
        <v>32</v>
      </c>
      <c r="E13231" s="5">
        <v>7.53</v>
      </c>
    </row>
    <row r="13232" spans="1:10" ht="21.95" customHeight="1" x14ac:dyDescent="0.15">
      <c r="A13232" s="6" t="s">
        <v>331</v>
      </c>
      <c r="B13232" s="4" t="s">
        <v>122</v>
      </c>
      <c r="C13232" s="4" t="s">
        <v>7</v>
      </c>
      <c r="D13232" s="4" t="s">
        <v>8</v>
      </c>
      <c r="E13232" s="5">
        <v>5.5</v>
      </c>
      <c r="F13232" t="s">
        <v>353</v>
      </c>
      <c r="G13232" s="17">
        <f>+E13232+E13233+E13234</f>
        <v>21.94</v>
      </c>
      <c r="H13232" s="17">
        <f>E13235+E13236</f>
        <v>12.29</v>
      </c>
      <c r="I13232" s="18">
        <f>+(G13232/4)/(H13232/3)</f>
        <v>1.338893409275834</v>
      </c>
      <c r="J13232" s="21">
        <f>+(B13232-$L$1)/7</f>
        <v>5</v>
      </c>
    </row>
    <row r="13233" spans="1:10" ht="21.95" customHeight="1" x14ac:dyDescent="0.15">
      <c r="A13233" s="9" t="s">
        <v>331</v>
      </c>
      <c r="B13233" s="4" t="s">
        <v>122</v>
      </c>
      <c r="C13233" s="4" t="s">
        <v>7</v>
      </c>
      <c r="D13233" s="4" t="s">
        <v>8</v>
      </c>
      <c r="E13233" s="5">
        <v>10.91</v>
      </c>
    </row>
    <row r="13234" spans="1:10" ht="21.95" customHeight="1" x14ac:dyDescent="0.15">
      <c r="A13234" s="6" t="s">
        <v>331</v>
      </c>
      <c r="B13234" s="4" t="s">
        <v>122</v>
      </c>
      <c r="C13234" s="4" t="s">
        <v>7</v>
      </c>
      <c r="D13234" s="4" t="s">
        <v>14</v>
      </c>
      <c r="E13234" s="5">
        <v>5.53</v>
      </c>
    </row>
    <row r="13235" spans="1:10" ht="21.95" customHeight="1" x14ac:dyDescent="0.15">
      <c r="A13235" s="6" t="s">
        <v>331</v>
      </c>
      <c r="B13235" s="4" t="s">
        <v>123</v>
      </c>
      <c r="C13235" s="4" t="s">
        <v>7</v>
      </c>
      <c r="D13235" s="4" t="s">
        <v>32</v>
      </c>
      <c r="E13235" s="5">
        <v>4.6500000000000004</v>
      </c>
      <c r="F13235" t="s">
        <v>354</v>
      </c>
    </row>
    <row r="13236" spans="1:10" ht="21.95" customHeight="1" x14ac:dyDescent="0.15">
      <c r="A13236" s="6" t="s">
        <v>331</v>
      </c>
      <c r="B13236" s="4" t="s">
        <v>123</v>
      </c>
      <c r="C13236" s="4" t="s">
        <v>7</v>
      </c>
      <c r="D13236" s="4" t="s">
        <v>14</v>
      </c>
      <c r="E13236" s="5">
        <v>7.64</v>
      </c>
    </row>
    <row r="13237" spans="1:10" ht="21.95" customHeight="1" x14ac:dyDescent="0.15">
      <c r="A13237" s="6" t="s">
        <v>331</v>
      </c>
      <c r="B13237" s="4" t="s">
        <v>124</v>
      </c>
      <c r="C13237" s="4" t="s">
        <v>7</v>
      </c>
      <c r="D13237" s="4" t="s">
        <v>32</v>
      </c>
      <c r="E13237" s="5">
        <v>5.9</v>
      </c>
      <c r="F13237" t="s">
        <v>353</v>
      </c>
      <c r="G13237" s="17">
        <f>+E13237+E13238</f>
        <v>19.86</v>
      </c>
      <c r="H13237" s="17">
        <f>E13239</f>
        <v>1.74</v>
      </c>
      <c r="I13237" s="18">
        <f>+(G13237/4)/(H13237/3)</f>
        <v>8.5603448275862064</v>
      </c>
      <c r="J13237" s="21">
        <f>+(B13237-$L$1)/7</f>
        <v>6</v>
      </c>
    </row>
    <row r="13238" spans="1:10" ht="21.95" customHeight="1" x14ac:dyDescent="0.15">
      <c r="A13238" s="6" t="s">
        <v>331</v>
      </c>
      <c r="B13238" s="4" t="s">
        <v>124</v>
      </c>
      <c r="C13238" s="4" t="s">
        <v>7</v>
      </c>
      <c r="D13238" s="4" t="s">
        <v>14</v>
      </c>
      <c r="E13238" s="5">
        <v>13.96</v>
      </c>
    </row>
    <row r="13239" spans="1:10" ht="21.95" customHeight="1" x14ac:dyDescent="0.15">
      <c r="A13239" s="6" t="s">
        <v>331</v>
      </c>
      <c r="B13239" s="4" t="s">
        <v>125</v>
      </c>
      <c r="C13239" s="4" t="s">
        <v>7</v>
      </c>
      <c r="D13239" s="4" t="s">
        <v>8</v>
      </c>
      <c r="E13239" s="5">
        <v>1.74</v>
      </c>
      <c r="F13239" t="s">
        <v>354</v>
      </c>
    </row>
    <row r="13240" spans="1:10" ht="21.95" customHeight="1" x14ac:dyDescent="0.15">
      <c r="A13240" s="6" t="s">
        <v>331</v>
      </c>
      <c r="B13240" s="4" t="s">
        <v>126</v>
      </c>
      <c r="C13240" s="4" t="s">
        <v>7</v>
      </c>
      <c r="D13240" s="4" t="s">
        <v>8</v>
      </c>
      <c r="E13240" s="5">
        <v>2.2799999999999998</v>
      </c>
      <c r="F13240" t="s">
        <v>353</v>
      </c>
      <c r="G13240" s="17">
        <f>+E13240+E13241+E13242</f>
        <v>23.76</v>
      </c>
      <c r="H13240" s="17">
        <f>E13243+E13244</f>
        <v>14.96</v>
      </c>
      <c r="I13240" s="18">
        <f>+(G13240/4)/(H13240/3)</f>
        <v>1.1911764705882353</v>
      </c>
      <c r="J13240" s="21">
        <f>+(B13240-$L$1)/7</f>
        <v>7</v>
      </c>
    </row>
    <row r="13241" spans="1:10" ht="21.95" customHeight="1" x14ac:dyDescent="0.15">
      <c r="A13241" s="6" t="s">
        <v>331</v>
      </c>
      <c r="B13241" s="4" t="s">
        <v>126</v>
      </c>
      <c r="C13241" s="4" t="s">
        <v>7</v>
      </c>
      <c r="D13241" s="4" t="s">
        <v>8</v>
      </c>
      <c r="E13241" s="5">
        <v>14.64</v>
      </c>
    </row>
    <row r="13242" spans="1:10" ht="21.95" customHeight="1" x14ac:dyDescent="0.15">
      <c r="A13242" s="6" t="s">
        <v>331</v>
      </c>
      <c r="B13242" s="4" t="s">
        <v>126</v>
      </c>
      <c r="C13242" s="4" t="s">
        <v>7</v>
      </c>
      <c r="D13242" s="4" t="s">
        <v>32</v>
      </c>
      <c r="E13242" s="5">
        <v>6.84</v>
      </c>
    </row>
    <row r="13243" spans="1:10" ht="21.95" customHeight="1" x14ac:dyDescent="0.15">
      <c r="A13243" s="6" t="s">
        <v>331</v>
      </c>
      <c r="B13243" s="4" t="s">
        <v>127</v>
      </c>
      <c r="C13243" s="4" t="s">
        <v>7</v>
      </c>
      <c r="D13243" s="4" t="s">
        <v>8</v>
      </c>
      <c r="E13243" s="5">
        <v>9.16</v>
      </c>
      <c r="F13243" t="s">
        <v>354</v>
      </c>
    </row>
    <row r="13244" spans="1:10" ht="21.95" customHeight="1" x14ac:dyDescent="0.15">
      <c r="A13244" s="6" t="s">
        <v>331</v>
      </c>
      <c r="B13244" s="4" t="s">
        <v>127</v>
      </c>
      <c r="C13244" s="4" t="s">
        <v>7</v>
      </c>
      <c r="D13244" s="4" t="s">
        <v>32</v>
      </c>
      <c r="E13244" s="5">
        <v>5.8</v>
      </c>
    </row>
    <row r="13245" spans="1:10" ht="21.95" customHeight="1" x14ac:dyDescent="0.15">
      <c r="A13245" s="6" t="s">
        <v>331</v>
      </c>
      <c r="B13245" s="4" t="s">
        <v>128</v>
      </c>
      <c r="C13245" s="4" t="s">
        <v>7</v>
      </c>
      <c r="D13245" s="4" t="s">
        <v>8</v>
      </c>
      <c r="E13245" s="5">
        <v>15.2</v>
      </c>
      <c r="F13245" s="13" t="s">
        <v>353</v>
      </c>
    </row>
    <row r="13246" spans="1:10" ht="21.95" customHeight="1" x14ac:dyDescent="0.15">
      <c r="A13246" s="6" t="s">
        <v>331</v>
      </c>
      <c r="B13246" s="4" t="s">
        <v>128</v>
      </c>
      <c r="C13246" s="4" t="s">
        <v>7</v>
      </c>
      <c r="D13246" s="4" t="s">
        <v>32</v>
      </c>
      <c r="E13246" s="5">
        <v>6.29</v>
      </c>
      <c r="F13246" s="13"/>
    </row>
    <row r="13247" spans="1:10" ht="21.95" customHeight="1" x14ac:dyDescent="0.15">
      <c r="A13247" s="6" t="s">
        <v>331</v>
      </c>
      <c r="B13247" s="4" t="s">
        <v>129</v>
      </c>
      <c r="C13247" s="4" t="s">
        <v>7</v>
      </c>
      <c r="D13247" s="4" t="s">
        <v>8</v>
      </c>
      <c r="E13247" s="5">
        <v>9.0500000000000007</v>
      </c>
      <c r="F13247" s="13" t="s">
        <v>354</v>
      </c>
    </row>
    <row r="13248" spans="1:10" ht="21.95" customHeight="1" x14ac:dyDescent="0.15">
      <c r="A13248" s="6" t="s">
        <v>331</v>
      </c>
      <c r="B13248" s="4" t="s">
        <v>129</v>
      </c>
      <c r="C13248" s="4" t="s">
        <v>7</v>
      </c>
      <c r="D13248" s="4" t="s">
        <v>32</v>
      </c>
      <c r="E13248" s="5">
        <v>5.29</v>
      </c>
    </row>
    <row r="13249" spans="1:10" ht="21.95" customHeight="1" x14ac:dyDescent="0.15">
      <c r="A13249" s="6" t="s">
        <v>331</v>
      </c>
      <c r="B13249" s="4" t="s">
        <v>130</v>
      </c>
      <c r="C13249" s="4" t="s">
        <v>7</v>
      </c>
      <c r="D13249" s="4" t="s">
        <v>8</v>
      </c>
      <c r="E13249" s="5">
        <v>13.65</v>
      </c>
      <c r="F13249" t="s">
        <v>353</v>
      </c>
      <c r="G13249" s="17">
        <f>+E13249+E13250</f>
        <v>20.54</v>
      </c>
      <c r="H13249" s="17">
        <f>E13252+E13251</f>
        <v>12.96</v>
      </c>
      <c r="I13249" s="18">
        <f>+(G13249/4)/(H13249/3)</f>
        <v>1.1886574074074072</v>
      </c>
      <c r="J13249" s="21">
        <f>+(B13249-$L$1)/7</f>
        <v>9</v>
      </c>
    </row>
    <row r="13250" spans="1:10" ht="21.95" customHeight="1" x14ac:dyDescent="0.15">
      <c r="A13250" s="6" t="s">
        <v>331</v>
      </c>
      <c r="B13250" s="4" t="s">
        <v>130</v>
      </c>
      <c r="C13250" s="4" t="s">
        <v>7</v>
      </c>
      <c r="D13250" s="4" t="s">
        <v>32</v>
      </c>
      <c r="E13250" s="5">
        <v>6.89</v>
      </c>
    </row>
    <row r="13251" spans="1:10" ht="21.95" customHeight="1" x14ac:dyDescent="0.15">
      <c r="A13251" s="6" t="s">
        <v>331</v>
      </c>
      <c r="B13251" s="4" t="s">
        <v>131</v>
      </c>
      <c r="C13251" s="4" t="s">
        <v>7</v>
      </c>
      <c r="D13251" s="4" t="s">
        <v>8</v>
      </c>
      <c r="E13251" s="5">
        <v>8.1300000000000008</v>
      </c>
      <c r="F13251" t="s">
        <v>354</v>
      </c>
    </row>
    <row r="13252" spans="1:10" ht="21.95" customHeight="1" x14ac:dyDescent="0.15">
      <c r="A13252" s="6" t="s">
        <v>331</v>
      </c>
      <c r="B13252" s="4" t="s">
        <v>131</v>
      </c>
      <c r="C13252" s="4" t="s">
        <v>7</v>
      </c>
      <c r="D13252" s="4" t="s">
        <v>32</v>
      </c>
      <c r="E13252" s="5">
        <v>4.83</v>
      </c>
    </row>
    <row r="13253" spans="1:10" ht="21.95" customHeight="1" x14ac:dyDescent="0.15">
      <c r="A13253" s="6" t="s">
        <v>331</v>
      </c>
      <c r="B13253" s="4" t="s">
        <v>132</v>
      </c>
      <c r="C13253" s="4" t="s">
        <v>7</v>
      </c>
      <c r="D13253" s="4" t="s">
        <v>8</v>
      </c>
      <c r="E13253" s="5">
        <v>8.7799999999999994</v>
      </c>
      <c r="F13253" t="s">
        <v>353</v>
      </c>
      <c r="G13253" s="17">
        <f>+E13253+E13254+E13255</f>
        <v>19.53</v>
      </c>
      <c r="H13253" s="17">
        <f>E13256</f>
        <v>5.7</v>
      </c>
      <c r="I13253" s="18">
        <f>+(G13253/4)/(H13253/3)</f>
        <v>2.5697368421052631</v>
      </c>
      <c r="J13253" s="21">
        <f>+(B13253-$L$1)/7</f>
        <v>10</v>
      </c>
    </row>
    <row r="13254" spans="1:10" ht="21.95" customHeight="1" x14ac:dyDescent="0.15">
      <c r="A13254" s="6" t="s">
        <v>331</v>
      </c>
      <c r="B13254" s="4" t="s">
        <v>132</v>
      </c>
      <c r="C13254" s="4" t="s">
        <v>7</v>
      </c>
      <c r="D13254" s="4" t="s">
        <v>8</v>
      </c>
      <c r="E13254" s="5">
        <v>5.32</v>
      </c>
    </row>
    <row r="13255" spans="1:10" ht="21.95" customHeight="1" x14ac:dyDescent="0.15">
      <c r="A13255" s="6" t="s">
        <v>331</v>
      </c>
      <c r="B13255" s="4" t="s">
        <v>132</v>
      </c>
      <c r="C13255" s="4" t="s">
        <v>7</v>
      </c>
      <c r="D13255" s="4" t="s">
        <v>32</v>
      </c>
      <c r="E13255" s="5">
        <v>5.43</v>
      </c>
    </row>
    <row r="13256" spans="1:10" ht="21.95" customHeight="1" x14ac:dyDescent="0.15">
      <c r="A13256" s="6" t="s">
        <v>331</v>
      </c>
      <c r="B13256" s="4" t="s">
        <v>133</v>
      </c>
      <c r="C13256" s="4" t="s">
        <v>7</v>
      </c>
      <c r="D13256" s="4" t="s">
        <v>8</v>
      </c>
      <c r="E13256" s="5">
        <v>5.7</v>
      </c>
      <c r="F13256" t="s">
        <v>354</v>
      </c>
    </row>
    <row r="13257" spans="1:10" ht="21.95" customHeight="1" x14ac:dyDescent="0.15">
      <c r="A13257" s="6" t="s">
        <v>331</v>
      </c>
      <c r="B13257" s="4" t="s">
        <v>135</v>
      </c>
      <c r="C13257" s="4" t="s">
        <v>7</v>
      </c>
      <c r="D13257" s="4" t="s">
        <v>8</v>
      </c>
      <c r="E13257" s="5">
        <v>12.45</v>
      </c>
      <c r="F13257" t="s">
        <v>354</v>
      </c>
      <c r="G13257" s="17">
        <v>0</v>
      </c>
      <c r="H13257" s="17">
        <f>E13257+E13258</f>
        <v>26.53</v>
      </c>
      <c r="I13257" s="18">
        <f>+(G13257/4)/(H13257/3)</f>
        <v>0</v>
      </c>
      <c r="J13257" s="21">
        <f>+(B13257-$L$1-3)/7</f>
        <v>11</v>
      </c>
    </row>
    <row r="13258" spans="1:10" ht="21.95" customHeight="1" x14ac:dyDescent="0.15">
      <c r="A13258" s="6" t="s">
        <v>331</v>
      </c>
      <c r="B13258" s="4" t="s">
        <v>135</v>
      </c>
      <c r="C13258" s="4" t="s">
        <v>7</v>
      </c>
      <c r="D13258" s="4" t="s">
        <v>8</v>
      </c>
      <c r="E13258" s="5">
        <v>14.08</v>
      </c>
    </row>
    <row r="13259" spans="1:10" ht="21.95" customHeight="1" x14ac:dyDescent="0.15">
      <c r="A13259" s="6" t="s">
        <v>331</v>
      </c>
      <c r="B13259" s="4" t="s">
        <v>136</v>
      </c>
      <c r="C13259" s="4" t="s">
        <v>7</v>
      </c>
      <c r="D13259" s="4" t="s">
        <v>8</v>
      </c>
      <c r="E13259" s="5">
        <v>9.92</v>
      </c>
      <c r="F13259" t="s">
        <v>353</v>
      </c>
      <c r="G13259" s="17">
        <f>+E13259+E13260+E13261</f>
        <v>22.12</v>
      </c>
      <c r="H13259" s="17">
        <f>E13262+E13263</f>
        <v>14.39</v>
      </c>
      <c r="I13259" s="18">
        <f>+(G13259/4)/(H13259/3)</f>
        <v>1.1528839471855454</v>
      </c>
      <c r="J13259" s="21">
        <f>+(B13259-$L$1)/7</f>
        <v>12</v>
      </c>
    </row>
    <row r="13260" spans="1:10" ht="21.95" customHeight="1" x14ac:dyDescent="0.15">
      <c r="A13260" s="6" t="s">
        <v>331</v>
      </c>
      <c r="B13260" s="4" t="s">
        <v>136</v>
      </c>
      <c r="C13260" s="4" t="s">
        <v>7</v>
      </c>
      <c r="D13260" s="4" t="s">
        <v>8</v>
      </c>
      <c r="E13260" s="5">
        <v>5.82</v>
      </c>
    </row>
    <row r="13261" spans="1:10" ht="21.95" customHeight="1" x14ac:dyDescent="0.15">
      <c r="A13261" s="6" t="s">
        <v>331</v>
      </c>
      <c r="B13261" s="4" t="s">
        <v>136</v>
      </c>
      <c r="C13261" s="4" t="s">
        <v>7</v>
      </c>
      <c r="D13261" s="4" t="s">
        <v>32</v>
      </c>
      <c r="E13261" s="5">
        <v>6.38</v>
      </c>
    </row>
    <row r="13262" spans="1:10" ht="21.95" customHeight="1" x14ac:dyDescent="0.15">
      <c r="A13262" s="6" t="s">
        <v>331</v>
      </c>
      <c r="B13262" s="4" t="s">
        <v>137</v>
      </c>
      <c r="C13262" s="4" t="s">
        <v>7</v>
      </c>
      <c r="D13262" s="4" t="s">
        <v>8</v>
      </c>
      <c r="E13262" s="5">
        <v>8.6300000000000008</v>
      </c>
      <c r="F13262" t="s">
        <v>354</v>
      </c>
    </row>
    <row r="13263" spans="1:10" ht="21.95" customHeight="1" x14ac:dyDescent="0.15">
      <c r="A13263" s="6" t="s">
        <v>331</v>
      </c>
      <c r="B13263" s="4" t="s">
        <v>137</v>
      </c>
      <c r="C13263" s="4" t="s">
        <v>7</v>
      </c>
      <c r="D13263" s="4" t="s">
        <v>32</v>
      </c>
      <c r="E13263" s="5">
        <v>5.76</v>
      </c>
    </row>
    <row r="13264" spans="1:10" ht="21.95" customHeight="1" x14ac:dyDescent="0.15">
      <c r="A13264" s="6" t="s">
        <v>331</v>
      </c>
      <c r="B13264" s="4" t="s">
        <v>138</v>
      </c>
      <c r="C13264" s="4" t="s">
        <v>7</v>
      </c>
      <c r="D13264" s="4" t="s">
        <v>8</v>
      </c>
      <c r="E13264" s="5">
        <v>10.29</v>
      </c>
      <c r="F13264" t="s">
        <v>353</v>
      </c>
      <c r="G13264" s="17">
        <f>+E13264+E13265+E13266</f>
        <v>20.09</v>
      </c>
      <c r="H13264" s="17">
        <f>E13267+E13268</f>
        <v>14.44</v>
      </c>
      <c r="I13264" s="18">
        <f>+(G13264/4)/(H13264/3)</f>
        <v>1.0434556786703602</v>
      </c>
      <c r="J13264" s="21">
        <f>+(B13264-$L$1)/7</f>
        <v>13</v>
      </c>
    </row>
    <row r="13265" spans="1:10" ht="21.95" customHeight="1" x14ac:dyDescent="0.15">
      <c r="A13265" s="6" t="s">
        <v>331</v>
      </c>
      <c r="B13265" s="4" t="s">
        <v>138</v>
      </c>
      <c r="C13265" s="4" t="s">
        <v>7</v>
      </c>
      <c r="D13265" s="4" t="s">
        <v>8</v>
      </c>
      <c r="E13265" s="5">
        <v>3.56</v>
      </c>
    </row>
    <row r="13266" spans="1:10" ht="21.95" customHeight="1" x14ac:dyDescent="0.15">
      <c r="A13266" s="6" t="s">
        <v>331</v>
      </c>
      <c r="B13266" s="4" t="s">
        <v>138</v>
      </c>
      <c r="C13266" s="4" t="s">
        <v>7</v>
      </c>
      <c r="D13266" s="4" t="s">
        <v>32</v>
      </c>
      <c r="E13266" s="5">
        <v>6.24</v>
      </c>
    </row>
    <row r="13267" spans="1:10" ht="21.95" customHeight="1" x14ac:dyDescent="0.15">
      <c r="A13267" s="6" t="s">
        <v>331</v>
      </c>
      <c r="B13267" s="4" t="s">
        <v>139</v>
      </c>
      <c r="C13267" s="4" t="s">
        <v>7</v>
      </c>
      <c r="D13267" s="4" t="s">
        <v>8</v>
      </c>
      <c r="E13267" s="5">
        <v>8.01</v>
      </c>
      <c r="F13267" t="s">
        <v>354</v>
      </c>
    </row>
    <row r="13268" spans="1:10" ht="21.95" customHeight="1" x14ac:dyDescent="0.15">
      <c r="A13268" s="6" t="s">
        <v>331</v>
      </c>
      <c r="B13268" s="4" t="s">
        <v>139</v>
      </c>
      <c r="C13268" s="4" t="s">
        <v>7</v>
      </c>
      <c r="D13268" s="4" t="s">
        <v>32</v>
      </c>
      <c r="E13268" s="5">
        <v>6.43</v>
      </c>
    </row>
    <row r="13269" spans="1:10" ht="21.95" customHeight="1" x14ac:dyDescent="0.15">
      <c r="A13269" s="6" t="s">
        <v>331</v>
      </c>
      <c r="B13269" s="4" t="s">
        <v>140</v>
      </c>
      <c r="C13269" s="4" t="s">
        <v>7</v>
      </c>
      <c r="D13269" s="4" t="s">
        <v>8</v>
      </c>
      <c r="E13269" s="5">
        <v>12.18</v>
      </c>
      <c r="F13269" t="s">
        <v>353</v>
      </c>
      <c r="G13269" s="17">
        <f>+E13269+E13270+E13271</f>
        <v>28.089999999999996</v>
      </c>
      <c r="H13269" s="17">
        <f>E13272+E13273</f>
        <v>14.92</v>
      </c>
      <c r="I13269" s="18">
        <f>+(G13269/4)/(H13269/3)</f>
        <v>1.4120308310991954</v>
      </c>
      <c r="J13269" s="21">
        <f>+(B13269-$L$1)/7</f>
        <v>14</v>
      </c>
    </row>
    <row r="13270" spans="1:10" ht="21.95" customHeight="1" x14ac:dyDescent="0.15">
      <c r="A13270" s="6" t="s">
        <v>331</v>
      </c>
      <c r="B13270" s="4" t="s">
        <v>140</v>
      </c>
      <c r="C13270" s="4" t="s">
        <v>7</v>
      </c>
      <c r="D13270" s="4" t="s">
        <v>8</v>
      </c>
      <c r="E13270" s="5">
        <v>6.4</v>
      </c>
    </row>
    <row r="13271" spans="1:10" ht="21.95" customHeight="1" x14ac:dyDescent="0.15">
      <c r="A13271" s="6" t="s">
        <v>331</v>
      </c>
      <c r="B13271" s="4" t="s">
        <v>140</v>
      </c>
      <c r="C13271" s="4" t="s">
        <v>7</v>
      </c>
      <c r="D13271" s="4" t="s">
        <v>14</v>
      </c>
      <c r="E13271" s="5">
        <v>9.51</v>
      </c>
    </row>
    <row r="13272" spans="1:10" ht="21.95" customHeight="1" x14ac:dyDescent="0.15">
      <c r="A13272" s="6" t="s">
        <v>331</v>
      </c>
      <c r="B13272" s="4" t="s">
        <v>141</v>
      </c>
      <c r="C13272" s="4" t="s">
        <v>7</v>
      </c>
      <c r="D13272" s="4" t="s">
        <v>8</v>
      </c>
      <c r="E13272" s="5">
        <v>8.99</v>
      </c>
      <c r="F13272" t="s">
        <v>354</v>
      </c>
    </row>
    <row r="13273" spans="1:10" ht="21.95" customHeight="1" x14ac:dyDescent="0.15">
      <c r="A13273" s="6" t="s">
        <v>331</v>
      </c>
      <c r="B13273" s="4" t="s">
        <v>141</v>
      </c>
      <c r="C13273" s="4" t="s">
        <v>7</v>
      </c>
      <c r="D13273" s="4" t="s">
        <v>32</v>
      </c>
      <c r="E13273" s="5">
        <v>5.93</v>
      </c>
    </row>
    <row r="13274" spans="1:10" ht="21.95" customHeight="1" x14ac:dyDescent="0.15">
      <c r="A13274" s="6" t="s">
        <v>331</v>
      </c>
      <c r="B13274" s="4" t="s">
        <v>142</v>
      </c>
      <c r="C13274" s="4" t="s">
        <v>7</v>
      </c>
      <c r="D13274" s="4" t="s">
        <v>32</v>
      </c>
      <c r="E13274" s="5">
        <v>7.48</v>
      </c>
      <c r="F13274" t="s">
        <v>353</v>
      </c>
      <c r="G13274" s="17">
        <f>+E13274+E13275+E13276</f>
        <v>27.89</v>
      </c>
      <c r="H13274" s="17">
        <f>E13277+E13278</f>
        <v>18.07</v>
      </c>
      <c r="I13274" s="18">
        <f>+(G13274/4)/(H13274/3)</f>
        <v>1.1575816270060875</v>
      </c>
      <c r="J13274" s="21">
        <f>+(B13274-$L$1)/7</f>
        <v>15</v>
      </c>
    </row>
    <row r="13275" spans="1:10" ht="21.95" customHeight="1" x14ac:dyDescent="0.15">
      <c r="A13275" s="6" t="s">
        <v>331</v>
      </c>
      <c r="B13275" s="4" t="s">
        <v>142</v>
      </c>
      <c r="C13275" s="4" t="s">
        <v>7</v>
      </c>
      <c r="D13275" s="4" t="s">
        <v>14</v>
      </c>
      <c r="E13275" s="5">
        <v>10.029999999999999</v>
      </c>
    </row>
    <row r="13276" spans="1:10" ht="21.95" customHeight="1" x14ac:dyDescent="0.15">
      <c r="A13276" s="6" t="s">
        <v>331</v>
      </c>
      <c r="B13276" s="4" t="s">
        <v>142</v>
      </c>
      <c r="C13276" s="4" t="s">
        <v>7</v>
      </c>
      <c r="D13276" s="4" t="s">
        <v>14</v>
      </c>
      <c r="E13276" s="5">
        <v>10.38</v>
      </c>
    </row>
    <row r="13277" spans="1:10" ht="21.95" customHeight="1" x14ac:dyDescent="0.15">
      <c r="A13277" s="6" t="s">
        <v>331</v>
      </c>
      <c r="B13277" s="4" t="s">
        <v>143</v>
      </c>
      <c r="C13277" s="4" t="s">
        <v>7</v>
      </c>
      <c r="D13277" s="4" t="s">
        <v>8</v>
      </c>
      <c r="E13277" s="5">
        <v>12.01</v>
      </c>
      <c r="F13277" t="s">
        <v>354</v>
      </c>
    </row>
    <row r="13278" spans="1:10" ht="21.95" customHeight="1" x14ac:dyDescent="0.15">
      <c r="A13278" s="6" t="s">
        <v>331</v>
      </c>
      <c r="B13278" s="4" t="s">
        <v>143</v>
      </c>
      <c r="C13278" s="4" t="s">
        <v>7</v>
      </c>
      <c r="D13278" s="4" t="s">
        <v>32</v>
      </c>
      <c r="E13278" s="5">
        <v>6.06</v>
      </c>
    </row>
    <row r="13279" spans="1:10" ht="21.95" customHeight="1" x14ac:dyDescent="0.15">
      <c r="A13279" s="9" t="s">
        <v>331</v>
      </c>
      <c r="B13279" s="4" t="s">
        <v>144</v>
      </c>
      <c r="C13279" s="4" t="s">
        <v>7</v>
      </c>
      <c r="D13279" s="4" t="s">
        <v>8</v>
      </c>
      <c r="E13279" s="5">
        <v>11.98</v>
      </c>
      <c r="F13279" t="s">
        <v>353</v>
      </c>
      <c r="G13279" s="17">
        <f>+E13279+E13280+E13281</f>
        <v>28.82</v>
      </c>
      <c r="H13279" s="17">
        <f>E13282+E13283</f>
        <v>15.98</v>
      </c>
      <c r="I13279" s="18">
        <f>+(G13279/4)/(H13279/3)</f>
        <v>1.3526282853566958</v>
      </c>
      <c r="J13279" s="21">
        <f>+(B13279-$L$1)/7</f>
        <v>16</v>
      </c>
    </row>
    <row r="13280" spans="1:10" ht="21.95" customHeight="1" x14ac:dyDescent="0.15">
      <c r="A13280" s="6" t="s">
        <v>331</v>
      </c>
      <c r="B13280" s="4" t="s">
        <v>144</v>
      </c>
      <c r="C13280" s="4" t="s">
        <v>7</v>
      </c>
      <c r="D13280" s="4" t="s">
        <v>8</v>
      </c>
      <c r="E13280" s="5">
        <v>8.7899999999999991</v>
      </c>
    </row>
    <row r="13281" spans="1:10" ht="21.95" customHeight="1" x14ac:dyDescent="0.15">
      <c r="A13281" s="6" t="s">
        <v>331</v>
      </c>
      <c r="B13281" s="4" t="s">
        <v>144</v>
      </c>
      <c r="C13281" s="4" t="s">
        <v>7</v>
      </c>
      <c r="D13281" s="4" t="s">
        <v>32</v>
      </c>
      <c r="E13281" s="5">
        <v>8.0500000000000007</v>
      </c>
    </row>
    <row r="13282" spans="1:10" ht="21.95" customHeight="1" x14ac:dyDescent="0.15">
      <c r="A13282" s="6" t="s">
        <v>331</v>
      </c>
      <c r="B13282" s="4" t="s">
        <v>145</v>
      </c>
      <c r="C13282" s="4" t="s">
        <v>7</v>
      </c>
      <c r="D13282" s="4" t="s">
        <v>8</v>
      </c>
      <c r="E13282" s="5">
        <v>9.7200000000000006</v>
      </c>
      <c r="F13282" t="s">
        <v>354</v>
      </c>
    </row>
    <row r="13283" spans="1:10" ht="21.95" customHeight="1" x14ac:dyDescent="0.15">
      <c r="A13283" s="6" t="s">
        <v>331</v>
      </c>
      <c r="B13283" s="4" t="s">
        <v>145</v>
      </c>
      <c r="C13283" s="4" t="s">
        <v>7</v>
      </c>
      <c r="D13283" s="4" t="s">
        <v>32</v>
      </c>
      <c r="E13283" s="5">
        <v>6.26</v>
      </c>
    </row>
    <row r="13284" spans="1:10" ht="21.95" customHeight="1" x14ac:dyDescent="0.15">
      <c r="A13284" s="6" t="s">
        <v>331</v>
      </c>
      <c r="B13284" s="4" t="s">
        <v>147</v>
      </c>
      <c r="C13284" s="4" t="s">
        <v>7</v>
      </c>
      <c r="D13284" s="4" t="s">
        <v>8</v>
      </c>
      <c r="E13284" s="5">
        <v>12.39</v>
      </c>
      <c r="F13284" t="s">
        <v>353</v>
      </c>
      <c r="G13284" s="17">
        <f>+E13284+E13285+E13286</f>
        <v>31.06</v>
      </c>
      <c r="H13284" s="17">
        <f>E13287+E13288</f>
        <v>15.86</v>
      </c>
      <c r="I13284" s="18">
        <f>+(G13284/4)/(H13284/3)</f>
        <v>1.4687894073139975</v>
      </c>
      <c r="J13284" s="21">
        <f>+(B13284-$L$1)/7</f>
        <v>17</v>
      </c>
    </row>
    <row r="13285" spans="1:10" ht="21.95" customHeight="1" x14ac:dyDescent="0.15">
      <c r="A13285" s="6" t="s">
        <v>331</v>
      </c>
      <c r="B13285" s="4" t="s">
        <v>147</v>
      </c>
      <c r="C13285" s="4" t="s">
        <v>7</v>
      </c>
      <c r="D13285" s="4" t="s">
        <v>8</v>
      </c>
      <c r="E13285" s="5">
        <v>10.44</v>
      </c>
    </row>
    <row r="13286" spans="1:10" ht="21.95" customHeight="1" x14ac:dyDescent="0.15">
      <c r="A13286" s="6" t="s">
        <v>331</v>
      </c>
      <c r="B13286" s="4" t="s">
        <v>147</v>
      </c>
      <c r="C13286" s="4" t="s">
        <v>7</v>
      </c>
      <c r="D13286" s="4" t="s">
        <v>32</v>
      </c>
      <c r="E13286" s="5">
        <v>8.23</v>
      </c>
    </row>
    <row r="13287" spans="1:10" ht="21.95" customHeight="1" x14ac:dyDescent="0.15">
      <c r="A13287" s="6" t="s">
        <v>331</v>
      </c>
      <c r="B13287" s="4" t="s">
        <v>148</v>
      </c>
      <c r="C13287" s="4" t="s">
        <v>7</v>
      </c>
      <c r="D13287" s="4" t="s">
        <v>8</v>
      </c>
      <c r="E13287" s="5">
        <v>9.91</v>
      </c>
      <c r="F13287" t="s">
        <v>354</v>
      </c>
    </row>
    <row r="13288" spans="1:10" ht="21.95" customHeight="1" x14ac:dyDescent="0.15">
      <c r="A13288" s="6" t="s">
        <v>331</v>
      </c>
      <c r="B13288" s="4" t="s">
        <v>148</v>
      </c>
      <c r="C13288" s="4" t="s">
        <v>7</v>
      </c>
      <c r="D13288" s="4" t="s">
        <v>32</v>
      </c>
      <c r="E13288" s="5">
        <v>5.95</v>
      </c>
    </row>
    <row r="13289" spans="1:10" ht="21.95" customHeight="1" x14ac:dyDescent="0.15">
      <c r="A13289" s="6" t="s">
        <v>331</v>
      </c>
      <c r="B13289" s="4" t="s">
        <v>149</v>
      </c>
      <c r="C13289" s="4" t="s">
        <v>7</v>
      </c>
      <c r="D13289" s="4" t="s">
        <v>8</v>
      </c>
      <c r="E13289" s="5">
        <v>12.01</v>
      </c>
      <c r="F13289" t="s">
        <v>353</v>
      </c>
      <c r="G13289" s="17">
        <f>+E13289+E13290+E13291</f>
        <v>30.61</v>
      </c>
      <c r="H13289" s="17">
        <f>E13292+E13293</f>
        <v>16.09</v>
      </c>
      <c r="I13289" s="18">
        <f>+(G13289/4)/(H13289/3)</f>
        <v>1.4268178993163456</v>
      </c>
      <c r="J13289" s="21">
        <f>+(B13289-$L$1)/7</f>
        <v>18</v>
      </c>
    </row>
    <row r="13290" spans="1:10" ht="21.95" customHeight="1" x14ac:dyDescent="0.15">
      <c r="A13290" s="6" t="s">
        <v>331</v>
      </c>
      <c r="B13290" s="4" t="s">
        <v>149</v>
      </c>
      <c r="C13290" s="4" t="s">
        <v>7</v>
      </c>
      <c r="D13290" s="4" t="s">
        <v>8</v>
      </c>
      <c r="E13290" s="5">
        <v>10.32</v>
      </c>
    </row>
    <row r="13291" spans="1:10" ht="21.95" customHeight="1" x14ac:dyDescent="0.15">
      <c r="A13291" s="6" t="s">
        <v>331</v>
      </c>
      <c r="B13291" s="4" t="s">
        <v>149</v>
      </c>
      <c r="C13291" s="4" t="s">
        <v>7</v>
      </c>
      <c r="D13291" s="4" t="s">
        <v>32</v>
      </c>
      <c r="E13291" s="5">
        <v>8.2799999999999994</v>
      </c>
    </row>
    <row r="13292" spans="1:10" ht="21.95" customHeight="1" x14ac:dyDescent="0.15">
      <c r="A13292" s="6" t="s">
        <v>331</v>
      </c>
      <c r="B13292" s="4" t="s">
        <v>150</v>
      </c>
      <c r="C13292" s="4" t="s">
        <v>7</v>
      </c>
      <c r="D13292" s="4" t="s">
        <v>8</v>
      </c>
      <c r="E13292" s="5">
        <v>9.41</v>
      </c>
      <c r="F13292" t="s">
        <v>354</v>
      </c>
    </row>
    <row r="13293" spans="1:10" ht="21.95" customHeight="1" x14ac:dyDescent="0.15">
      <c r="A13293" s="6" t="s">
        <v>331</v>
      </c>
      <c r="B13293" s="4" t="s">
        <v>150</v>
      </c>
      <c r="C13293" s="4" t="s">
        <v>7</v>
      </c>
      <c r="D13293" s="4" t="s">
        <v>32</v>
      </c>
      <c r="E13293" s="5">
        <v>6.68</v>
      </c>
    </row>
    <row r="13294" spans="1:10" ht="21.95" customHeight="1" x14ac:dyDescent="0.15">
      <c r="A13294" s="6" t="s">
        <v>331</v>
      </c>
      <c r="B13294" s="4" t="s">
        <v>151</v>
      </c>
      <c r="C13294" s="4" t="s">
        <v>7</v>
      </c>
      <c r="D13294" s="4" t="s">
        <v>32</v>
      </c>
      <c r="E13294" s="5">
        <v>6.63</v>
      </c>
      <c r="F13294" t="s">
        <v>353</v>
      </c>
      <c r="G13294" s="17">
        <f>+E13294+E13295+E13296</f>
        <v>30.57</v>
      </c>
      <c r="H13294" s="17">
        <f>E13297+E13298+E13299+E13300</f>
        <v>22.14</v>
      </c>
      <c r="I13294" s="18">
        <f>+(G13294/4)/(H13294/3)</f>
        <v>1.035569105691057</v>
      </c>
      <c r="J13294" s="21">
        <f>+(B13294-$L$1)/7</f>
        <v>19</v>
      </c>
    </row>
    <row r="13295" spans="1:10" ht="21.95" customHeight="1" x14ac:dyDescent="0.15">
      <c r="A13295" s="6" t="s">
        <v>331</v>
      </c>
      <c r="B13295" s="4" t="s">
        <v>151</v>
      </c>
      <c r="C13295" s="4" t="s">
        <v>7</v>
      </c>
      <c r="D13295" s="4" t="s">
        <v>14</v>
      </c>
      <c r="E13295" s="5">
        <v>10.56</v>
      </c>
    </row>
    <row r="13296" spans="1:10" ht="21.95" customHeight="1" x14ac:dyDescent="0.15">
      <c r="A13296" s="6" t="s">
        <v>331</v>
      </c>
      <c r="B13296" s="4" t="s">
        <v>151</v>
      </c>
      <c r="C13296" s="4" t="s">
        <v>7</v>
      </c>
      <c r="D13296" s="4" t="s">
        <v>14</v>
      </c>
      <c r="E13296" s="5">
        <v>13.38</v>
      </c>
    </row>
    <row r="13297" spans="1:10" ht="21.95" customHeight="1" x14ac:dyDescent="0.15">
      <c r="A13297" s="6" t="s">
        <v>331</v>
      </c>
      <c r="B13297" s="4" t="s">
        <v>152</v>
      </c>
      <c r="C13297" s="4" t="s">
        <v>7</v>
      </c>
      <c r="D13297" s="4" t="s">
        <v>8</v>
      </c>
      <c r="E13297" s="5">
        <v>6.42</v>
      </c>
      <c r="F13297" t="s">
        <v>354</v>
      </c>
    </row>
    <row r="13298" spans="1:10" ht="21.95" customHeight="1" x14ac:dyDescent="0.15">
      <c r="A13298" s="6" t="s">
        <v>331</v>
      </c>
      <c r="B13298" s="4" t="s">
        <v>152</v>
      </c>
      <c r="C13298" s="4" t="s">
        <v>7</v>
      </c>
      <c r="D13298" s="4" t="s">
        <v>8</v>
      </c>
      <c r="E13298" s="5">
        <v>7.63</v>
      </c>
    </row>
    <row r="13299" spans="1:10" ht="21.95" customHeight="1" x14ac:dyDescent="0.15">
      <c r="A13299" s="6" t="s">
        <v>331</v>
      </c>
      <c r="B13299" s="4" t="s">
        <v>152</v>
      </c>
      <c r="C13299" s="4" t="s">
        <v>7</v>
      </c>
      <c r="D13299" s="4" t="s">
        <v>32</v>
      </c>
      <c r="E13299" s="5">
        <v>6.27</v>
      </c>
    </row>
    <row r="13300" spans="1:10" ht="21.95" customHeight="1" x14ac:dyDescent="0.15">
      <c r="A13300" s="6" t="s">
        <v>331</v>
      </c>
      <c r="B13300" s="4" t="s">
        <v>152</v>
      </c>
      <c r="C13300" s="4" t="s">
        <v>7</v>
      </c>
      <c r="D13300" s="4" t="s">
        <v>9</v>
      </c>
      <c r="E13300" s="5">
        <v>1.82</v>
      </c>
    </row>
    <row r="13301" spans="1:10" ht="21.95" customHeight="1" x14ac:dyDescent="0.15">
      <c r="A13301" s="6" t="s">
        <v>331</v>
      </c>
      <c r="B13301" s="4" t="s">
        <v>153</v>
      </c>
      <c r="C13301" s="4" t="s">
        <v>7</v>
      </c>
      <c r="D13301" s="4" t="s">
        <v>8</v>
      </c>
      <c r="E13301" s="5">
        <v>11.9</v>
      </c>
      <c r="F13301" t="s">
        <v>353</v>
      </c>
      <c r="G13301" s="17">
        <f>+E13301+E13302+E13303</f>
        <v>26.990000000000002</v>
      </c>
      <c r="H13301" s="17">
        <f>E13304+E13305</f>
        <v>18.100000000000001</v>
      </c>
      <c r="I13301" s="18">
        <f>+(G13301/4)/(H13301/3)</f>
        <v>1.1183701657458562</v>
      </c>
      <c r="J13301" s="21">
        <f>+(B13301-$L$1)/7</f>
        <v>20</v>
      </c>
    </row>
    <row r="13302" spans="1:10" ht="21.95" customHeight="1" x14ac:dyDescent="0.15">
      <c r="A13302" s="6" t="s">
        <v>331</v>
      </c>
      <c r="B13302" s="4" t="s">
        <v>153</v>
      </c>
      <c r="C13302" s="4" t="s">
        <v>7</v>
      </c>
      <c r="D13302" s="4" t="s">
        <v>8</v>
      </c>
      <c r="E13302" s="5">
        <v>7.22</v>
      </c>
    </row>
    <row r="13303" spans="1:10" ht="21.95" customHeight="1" x14ac:dyDescent="0.15">
      <c r="A13303" s="6" t="s">
        <v>331</v>
      </c>
      <c r="B13303" s="4" t="s">
        <v>153</v>
      </c>
      <c r="C13303" s="4" t="s">
        <v>7</v>
      </c>
      <c r="D13303" s="4" t="s">
        <v>32</v>
      </c>
      <c r="E13303" s="5">
        <v>7.87</v>
      </c>
    </row>
    <row r="13304" spans="1:10" ht="21.95" customHeight="1" x14ac:dyDescent="0.15">
      <c r="A13304" s="6" t="s">
        <v>331</v>
      </c>
      <c r="B13304" s="4" t="s">
        <v>154</v>
      </c>
      <c r="C13304" s="4" t="s">
        <v>7</v>
      </c>
      <c r="D13304" s="4" t="s">
        <v>8</v>
      </c>
      <c r="E13304" s="5">
        <v>11.58</v>
      </c>
      <c r="F13304" t="s">
        <v>354</v>
      </c>
    </row>
    <row r="13305" spans="1:10" ht="21.95" customHeight="1" x14ac:dyDescent="0.15">
      <c r="A13305" s="6" t="s">
        <v>331</v>
      </c>
      <c r="B13305" s="4" t="s">
        <v>154</v>
      </c>
      <c r="C13305" s="4" t="s">
        <v>7</v>
      </c>
      <c r="D13305" s="4" t="s">
        <v>32</v>
      </c>
      <c r="E13305" s="5">
        <v>6.52</v>
      </c>
    </row>
    <row r="13306" spans="1:10" ht="21.95" customHeight="1" x14ac:dyDescent="0.15">
      <c r="A13306" s="6" t="s">
        <v>331</v>
      </c>
      <c r="B13306" s="4" t="s">
        <v>155</v>
      </c>
      <c r="C13306" s="4" t="s">
        <v>7</v>
      </c>
      <c r="D13306" s="4" t="s">
        <v>32</v>
      </c>
      <c r="E13306" s="5">
        <v>10.67</v>
      </c>
      <c r="F13306" t="s">
        <v>353</v>
      </c>
      <c r="G13306" s="17">
        <f>+E13306+E13307+E13308</f>
        <v>30.560000000000002</v>
      </c>
      <c r="H13306" s="17">
        <f>E13309+E13310</f>
        <v>18.18</v>
      </c>
      <c r="I13306" s="18">
        <f>+(G13306/4)/(H13306/3)</f>
        <v>1.2607260726072609</v>
      </c>
      <c r="J13306" s="21">
        <f>+(B13306-$L$1)/7</f>
        <v>21</v>
      </c>
    </row>
    <row r="13307" spans="1:10" ht="21.95" customHeight="1" x14ac:dyDescent="0.15">
      <c r="A13307" s="6" t="s">
        <v>331</v>
      </c>
      <c r="B13307" s="4" t="s">
        <v>155</v>
      </c>
      <c r="C13307" s="4" t="s">
        <v>7</v>
      </c>
      <c r="D13307" s="4" t="s">
        <v>29</v>
      </c>
      <c r="E13307" s="5">
        <v>11.43</v>
      </c>
    </row>
    <row r="13308" spans="1:10" ht="21.95" customHeight="1" x14ac:dyDescent="0.15">
      <c r="A13308" s="6" t="s">
        <v>331</v>
      </c>
      <c r="B13308" s="4" t="s">
        <v>155</v>
      </c>
      <c r="C13308" s="4" t="s">
        <v>7</v>
      </c>
      <c r="D13308" s="4" t="s">
        <v>29</v>
      </c>
      <c r="E13308" s="5">
        <v>8.4600000000000009</v>
      </c>
    </row>
    <row r="13309" spans="1:10" ht="21.95" customHeight="1" x14ac:dyDescent="0.15">
      <c r="A13309" s="6" t="s">
        <v>331</v>
      </c>
      <c r="B13309" s="4" t="s">
        <v>156</v>
      </c>
      <c r="C13309" s="4" t="s">
        <v>7</v>
      </c>
      <c r="D13309" s="4" t="s">
        <v>8</v>
      </c>
      <c r="E13309" s="5">
        <v>11.73</v>
      </c>
      <c r="F13309" t="s">
        <v>354</v>
      </c>
    </row>
    <row r="13310" spans="1:10" ht="21.95" customHeight="1" x14ac:dyDescent="0.15">
      <c r="A13310" s="6" t="s">
        <v>331</v>
      </c>
      <c r="B13310" s="4" t="s">
        <v>156</v>
      </c>
      <c r="C13310" s="4" t="s">
        <v>7</v>
      </c>
      <c r="D13310" s="4" t="s">
        <v>32</v>
      </c>
      <c r="E13310" s="5">
        <v>6.45</v>
      </c>
    </row>
    <row r="13311" spans="1:10" ht="21.95" customHeight="1" x14ac:dyDescent="0.15">
      <c r="A13311" s="6" t="s">
        <v>331</v>
      </c>
      <c r="B13311" s="4" t="s">
        <v>157</v>
      </c>
      <c r="C13311" s="4" t="s">
        <v>7</v>
      </c>
      <c r="D13311" s="4" t="s">
        <v>8</v>
      </c>
      <c r="E13311" s="5">
        <v>13.33</v>
      </c>
      <c r="F13311" s="13" t="s">
        <v>353</v>
      </c>
    </row>
    <row r="13312" spans="1:10" ht="21.95" customHeight="1" x14ac:dyDescent="0.15">
      <c r="A13312" s="6" t="s">
        <v>331</v>
      </c>
      <c r="B13312" s="4" t="s">
        <v>157</v>
      </c>
      <c r="C13312" s="4" t="s">
        <v>7</v>
      </c>
      <c r="D13312" s="4" t="s">
        <v>8</v>
      </c>
      <c r="E13312" s="5">
        <v>8.19</v>
      </c>
      <c r="F13312" s="13"/>
    </row>
    <row r="13313" spans="1:10" ht="21.95" customHeight="1" x14ac:dyDescent="0.15">
      <c r="A13313" s="6" t="s">
        <v>331</v>
      </c>
      <c r="B13313" s="4" t="s">
        <v>157</v>
      </c>
      <c r="C13313" s="4" t="s">
        <v>7</v>
      </c>
      <c r="D13313" s="4" t="s">
        <v>29</v>
      </c>
      <c r="E13313" s="5">
        <v>7.98</v>
      </c>
      <c r="F13313" s="13"/>
    </row>
    <row r="13314" spans="1:10" ht="21.95" customHeight="1" x14ac:dyDescent="0.15">
      <c r="A13314" s="6" t="s">
        <v>331</v>
      </c>
      <c r="B13314" s="4" t="s">
        <v>158</v>
      </c>
      <c r="C13314" s="4" t="s">
        <v>7</v>
      </c>
      <c r="D13314" s="4" t="s">
        <v>8</v>
      </c>
      <c r="E13314" s="5">
        <v>12.68</v>
      </c>
      <c r="F13314" s="13" t="s">
        <v>354</v>
      </c>
    </row>
    <row r="13315" spans="1:10" ht="21.95" customHeight="1" x14ac:dyDescent="0.15">
      <c r="A13315" s="6" t="s">
        <v>331</v>
      </c>
      <c r="B13315" s="4" t="s">
        <v>158</v>
      </c>
      <c r="C13315" s="4" t="s">
        <v>7</v>
      </c>
      <c r="D13315" s="4" t="s">
        <v>32</v>
      </c>
      <c r="E13315" s="5">
        <v>7.13</v>
      </c>
    </row>
    <row r="13316" spans="1:10" ht="21.95" customHeight="1" x14ac:dyDescent="0.15">
      <c r="A13316" s="6" t="s">
        <v>331</v>
      </c>
      <c r="B13316" s="4" t="s">
        <v>159</v>
      </c>
      <c r="C13316" s="4" t="s">
        <v>7</v>
      </c>
      <c r="D13316" s="4" t="s">
        <v>8</v>
      </c>
      <c r="E13316" s="5">
        <v>13.37</v>
      </c>
      <c r="F13316" t="s">
        <v>353</v>
      </c>
      <c r="G13316" s="17">
        <f>+E13316+E13317+E13318</f>
        <v>27.549999999999997</v>
      </c>
      <c r="H13316" s="17">
        <f>E13319+E13320</f>
        <v>17.37</v>
      </c>
      <c r="I13316" s="18">
        <f>+(G13316/4)/(H13316/3)</f>
        <v>1.1895509499136441</v>
      </c>
      <c r="J13316" s="21">
        <f>+(B13316-$L$1)/7</f>
        <v>23</v>
      </c>
    </row>
    <row r="13317" spans="1:10" ht="21.95" customHeight="1" x14ac:dyDescent="0.15">
      <c r="A13317" s="6" t="s">
        <v>331</v>
      </c>
      <c r="B13317" s="4" t="s">
        <v>159</v>
      </c>
      <c r="C13317" s="4" t="s">
        <v>7</v>
      </c>
      <c r="D13317" s="4" t="s">
        <v>8</v>
      </c>
      <c r="E13317" s="5">
        <v>3.82</v>
      </c>
    </row>
    <row r="13318" spans="1:10" ht="21.95" customHeight="1" x14ac:dyDescent="0.15">
      <c r="A13318" s="6" t="s">
        <v>331</v>
      </c>
      <c r="B13318" s="4" t="s">
        <v>159</v>
      </c>
      <c r="C13318" s="4" t="s">
        <v>7</v>
      </c>
      <c r="D13318" s="4" t="s">
        <v>332</v>
      </c>
      <c r="E13318" s="5">
        <v>10.36</v>
      </c>
    </row>
    <row r="13319" spans="1:10" ht="21.95" customHeight="1" x14ac:dyDescent="0.15">
      <c r="A13319" s="6" t="s">
        <v>331</v>
      </c>
      <c r="B13319" s="4" t="s">
        <v>160</v>
      </c>
      <c r="C13319" s="4" t="s">
        <v>7</v>
      </c>
      <c r="D13319" s="4" t="s">
        <v>8</v>
      </c>
      <c r="E13319" s="5">
        <v>11.43</v>
      </c>
      <c r="F13319" t="s">
        <v>354</v>
      </c>
    </row>
    <row r="13320" spans="1:10" ht="21.95" customHeight="1" x14ac:dyDescent="0.15">
      <c r="A13320" s="6" t="s">
        <v>331</v>
      </c>
      <c r="B13320" s="4" t="s">
        <v>160</v>
      </c>
      <c r="C13320" s="4" t="s">
        <v>7</v>
      </c>
      <c r="D13320" s="4" t="s">
        <v>32</v>
      </c>
      <c r="E13320" s="5">
        <v>5.94</v>
      </c>
    </row>
    <row r="13321" spans="1:10" ht="21.95" customHeight="1" x14ac:dyDescent="0.15">
      <c r="A13321" s="6" t="s">
        <v>331</v>
      </c>
      <c r="B13321" s="4" t="s">
        <v>161</v>
      </c>
      <c r="C13321" s="4" t="s">
        <v>7</v>
      </c>
      <c r="D13321" s="4" t="s">
        <v>8</v>
      </c>
      <c r="E13321" s="5">
        <v>13.83</v>
      </c>
      <c r="F13321" t="s">
        <v>353</v>
      </c>
      <c r="G13321" s="17">
        <f>+E13321+E13322+E13323</f>
        <v>30.25</v>
      </c>
      <c r="H13321" s="17">
        <f>E13324+E13325</f>
        <v>18.16</v>
      </c>
      <c r="I13321" s="18">
        <f>+(G13321/4)/(H13321/3)</f>
        <v>1.2493116740088106</v>
      </c>
      <c r="J13321" s="21">
        <f>+(B13321-$L$1)/7</f>
        <v>24</v>
      </c>
    </row>
    <row r="13322" spans="1:10" ht="21.95" customHeight="1" x14ac:dyDescent="0.15">
      <c r="A13322" s="6" t="s">
        <v>331</v>
      </c>
      <c r="B13322" s="4" t="s">
        <v>161</v>
      </c>
      <c r="C13322" s="4" t="s">
        <v>7</v>
      </c>
      <c r="D13322" s="4" t="s">
        <v>8</v>
      </c>
      <c r="E13322" s="5">
        <v>8.6300000000000008</v>
      </c>
    </row>
    <row r="13323" spans="1:10" ht="21.95" customHeight="1" x14ac:dyDescent="0.15">
      <c r="A13323" s="6" t="s">
        <v>331</v>
      </c>
      <c r="B13323" s="4" t="s">
        <v>161</v>
      </c>
      <c r="C13323" s="4" t="s">
        <v>7</v>
      </c>
      <c r="D13323" s="4" t="s">
        <v>32</v>
      </c>
      <c r="E13323" s="5">
        <v>7.79</v>
      </c>
    </row>
    <row r="13324" spans="1:10" ht="21.95" customHeight="1" x14ac:dyDescent="0.15">
      <c r="A13324" s="6" t="s">
        <v>331</v>
      </c>
      <c r="B13324" s="4" t="s">
        <v>162</v>
      </c>
      <c r="C13324" s="4" t="s">
        <v>7</v>
      </c>
      <c r="D13324" s="4" t="s">
        <v>8</v>
      </c>
      <c r="E13324" s="5">
        <v>10.44</v>
      </c>
      <c r="F13324" t="s">
        <v>354</v>
      </c>
    </row>
    <row r="13325" spans="1:10" ht="21.95" customHeight="1" x14ac:dyDescent="0.15">
      <c r="A13325" s="6" t="s">
        <v>331</v>
      </c>
      <c r="B13325" s="4" t="s">
        <v>162</v>
      </c>
      <c r="C13325" s="4" t="s">
        <v>7</v>
      </c>
      <c r="D13325" s="4" t="s">
        <v>32</v>
      </c>
      <c r="E13325" s="5">
        <v>7.72</v>
      </c>
    </row>
    <row r="13326" spans="1:10" ht="21.95" customHeight="1" x14ac:dyDescent="0.15">
      <c r="A13326" s="6" t="s">
        <v>331</v>
      </c>
      <c r="B13326" s="4" t="s">
        <v>163</v>
      </c>
      <c r="C13326" s="4" t="s">
        <v>7</v>
      </c>
      <c r="D13326" s="4" t="s">
        <v>8</v>
      </c>
      <c r="E13326" s="5">
        <v>13.49</v>
      </c>
      <c r="F13326" t="s">
        <v>353</v>
      </c>
      <c r="G13326" s="17">
        <f>+E13326+E13327+E13328</f>
        <v>30.310000000000002</v>
      </c>
      <c r="H13326" s="17">
        <f>E13329+E13330</f>
        <v>20.64</v>
      </c>
      <c r="I13326" s="18">
        <f>+(G13326/4)/(H13326/3)</f>
        <v>1.1013808139534884</v>
      </c>
      <c r="J13326" s="21">
        <f>+(B13326-$L$1)/7</f>
        <v>25</v>
      </c>
    </row>
    <row r="13327" spans="1:10" ht="21.95" customHeight="1" x14ac:dyDescent="0.15">
      <c r="A13327" s="6" t="s">
        <v>331</v>
      </c>
      <c r="B13327" s="4" t="s">
        <v>163</v>
      </c>
      <c r="C13327" s="4" t="s">
        <v>7</v>
      </c>
      <c r="D13327" s="4" t="s">
        <v>8</v>
      </c>
      <c r="E13327" s="5">
        <v>8.19</v>
      </c>
    </row>
    <row r="13328" spans="1:10" ht="21.95" customHeight="1" x14ac:dyDescent="0.15">
      <c r="A13328" s="9" t="s">
        <v>331</v>
      </c>
      <c r="B13328" s="4" t="s">
        <v>163</v>
      </c>
      <c r="C13328" s="4" t="s">
        <v>7</v>
      </c>
      <c r="D13328" s="4" t="s">
        <v>32</v>
      </c>
      <c r="E13328" s="5">
        <v>8.6300000000000008</v>
      </c>
    </row>
    <row r="13329" spans="1:10" ht="21.95" customHeight="1" x14ac:dyDescent="0.15">
      <c r="A13329" s="6" t="s">
        <v>331</v>
      </c>
      <c r="B13329" s="4" t="s">
        <v>164</v>
      </c>
      <c r="C13329" s="4" t="s">
        <v>7</v>
      </c>
      <c r="D13329" s="4" t="s">
        <v>8</v>
      </c>
      <c r="E13329" s="5">
        <v>12.56</v>
      </c>
      <c r="F13329" t="s">
        <v>354</v>
      </c>
    </row>
    <row r="13330" spans="1:10" ht="21.95" customHeight="1" x14ac:dyDescent="0.15">
      <c r="A13330" s="6" t="s">
        <v>331</v>
      </c>
      <c r="B13330" s="4" t="s">
        <v>164</v>
      </c>
      <c r="C13330" s="4" t="s">
        <v>7</v>
      </c>
      <c r="D13330" s="4" t="s">
        <v>32</v>
      </c>
      <c r="E13330" s="5">
        <v>8.08</v>
      </c>
    </row>
    <row r="13331" spans="1:10" ht="21.95" customHeight="1" x14ac:dyDescent="0.15">
      <c r="A13331" s="6" t="s">
        <v>331</v>
      </c>
      <c r="B13331" s="4" t="s">
        <v>166</v>
      </c>
      <c r="C13331" s="4" t="s">
        <v>7</v>
      </c>
      <c r="D13331" s="4" t="s">
        <v>8</v>
      </c>
      <c r="E13331" s="5">
        <v>14.15</v>
      </c>
      <c r="F13331" t="s">
        <v>353</v>
      </c>
      <c r="G13331" s="17">
        <f>+E13331+E13332+E13333</f>
        <v>32.010000000000005</v>
      </c>
      <c r="H13331" s="17">
        <f>E13334+E13335</f>
        <v>21.009999999999998</v>
      </c>
      <c r="I13331" s="18">
        <f>+(G13331/4)/(H13331/3)</f>
        <v>1.1426701570680631</v>
      </c>
      <c r="J13331" s="21">
        <f>+(B13331-$L$1)/7</f>
        <v>26</v>
      </c>
    </row>
    <row r="13332" spans="1:10" ht="21.95" customHeight="1" x14ac:dyDescent="0.15">
      <c r="A13332" s="6" t="s">
        <v>331</v>
      </c>
      <c r="B13332" s="4" t="s">
        <v>166</v>
      </c>
      <c r="C13332" s="4" t="s">
        <v>7</v>
      </c>
      <c r="D13332" s="4" t="s">
        <v>8</v>
      </c>
      <c r="E13332" s="5">
        <v>8.34</v>
      </c>
    </row>
    <row r="13333" spans="1:10" ht="21.95" customHeight="1" x14ac:dyDescent="0.15">
      <c r="A13333" s="6" t="s">
        <v>331</v>
      </c>
      <c r="B13333" s="4" t="s">
        <v>166</v>
      </c>
      <c r="C13333" s="4" t="s">
        <v>7</v>
      </c>
      <c r="D13333" s="4" t="s">
        <v>32</v>
      </c>
      <c r="E13333" s="5">
        <v>9.52</v>
      </c>
    </row>
    <row r="13334" spans="1:10" ht="21.95" customHeight="1" x14ac:dyDescent="0.15">
      <c r="A13334" s="6" t="s">
        <v>331</v>
      </c>
      <c r="B13334" s="4" t="s">
        <v>167</v>
      </c>
      <c r="C13334" s="4" t="s">
        <v>7</v>
      </c>
      <c r="D13334" s="4" t="s">
        <v>8</v>
      </c>
      <c r="E13334" s="5">
        <v>13.5</v>
      </c>
      <c r="F13334" t="s">
        <v>354</v>
      </c>
    </row>
    <row r="13335" spans="1:10" ht="21.95" customHeight="1" x14ac:dyDescent="0.15">
      <c r="A13335" s="6" t="s">
        <v>331</v>
      </c>
      <c r="B13335" s="4" t="s">
        <v>167</v>
      </c>
      <c r="C13335" s="4" t="s">
        <v>7</v>
      </c>
      <c r="D13335" s="4" t="s">
        <v>32</v>
      </c>
      <c r="E13335" s="5">
        <v>7.51</v>
      </c>
    </row>
    <row r="13336" spans="1:10" ht="21.95" customHeight="1" x14ac:dyDescent="0.15">
      <c r="A13336" s="6" t="s">
        <v>331</v>
      </c>
      <c r="B13336" s="4" t="s">
        <v>168</v>
      </c>
      <c r="C13336" s="4" t="s">
        <v>7</v>
      </c>
      <c r="D13336" s="4" t="s">
        <v>8</v>
      </c>
      <c r="E13336" s="5">
        <v>14.13</v>
      </c>
      <c r="F13336" s="13" t="s">
        <v>354</v>
      </c>
    </row>
    <row r="13337" spans="1:10" ht="21.95" customHeight="1" x14ac:dyDescent="0.15">
      <c r="A13337" s="6" t="s">
        <v>331</v>
      </c>
      <c r="B13337" s="4" t="s">
        <v>168</v>
      </c>
      <c r="C13337" s="4" t="s">
        <v>7</v>
      </c>
      <c r="D13337" s="4" t="s">
        <v>8</v>
      </c>
      <c r="E13337" s="5">
        <v>14.64</v>
      </c>
    </row>
    <row r="13338" spans="1:10" ht="21.95" customHeight="1" x14ac:dyDescent="0.15">
      <c r="A13338" s="6" t="s">
        <v>331</v>
      </c>
      <c r="B13338" s="4" t="s">
        <v>168</v>
      </c>
      <c r="C13338" s="4" t="s">
        <v>7</v>
      </c>
      <c r="D13338" s="4" t="s">
        <v>32</v>
      </c>
      <c r="E13338" s="5">
        <v>16.190000000000001</v>
      </c>
    </row>
    <row r="13339" spans="1:10" ht="21.95" customHeight="1" x14ac:dyDescent="0.15">
      <c r="A13339" s="6" t="s">
        <v>331</v>
      </c>
      <c r="B13339" s="4" t="s">
        <v>169</v>
      </c>
      <c r="C13339" s="4" t="s">
        <v>7</v>
      </c>
      <c r="D13339" s="4" t="s">
        <v>8</v>
      </c>
      <c r="E13339" s="5">
        <v>11.38</v>
      </c>
      <c r="F13339" t="s">
        <v>353</v>
      </c>
      <c r="G13339" s="17">
        <f>+E13339+E13340+E13341</f>
        <v>26.54</v>
      </c>
      <c r="H13339" s="17">
        <f>E13342+E13343</f>
        <v>17.37</v>
      </c>
      <c r="I13339" s="18">
        <f>+(G13339/4)/(H13339/3)</f>
        <v>1.1459412780656304</v>
      </c>
      <c r="J13339" s="21">
        <f>+(B13339-$L$1)/7</f>
        <v>28</v>
      </c>
    </row>
    <row r="13340" spans="1:10" ht="21.95" customHeight="1" x14ac:dyDescent="0.15">
      <c r="A13340" s="6" t="s">
        <v>331</v>
      </c>
      <c r="B13340" s="4" t="s">
        <v>169</v>
      </c>
      <c r="C13340" s="4" t="s">
        <v>7</v>
      </c>
      <c r="D13340" s="4" t="s">
        <v>8</v>
      </c>
      <c r="E13340" s="5">
        <v>7.84</v>
      </c>
    </row>
    <row r="13341" spans="1:10" ht="21.95" customHeight="1" x14ac:dyDescent="0.15">
      <c r="A13341" s="6" t="s">
        <v>331</v>
      </c>
      <c r="B13341" s="4" t="s">
        <v>169</v>
      </c>
      <c r="C13341" s="4" t="s">
        <v>7</v>
      </c>
      <c r="D13341" s="4" t="s">
        <v>32</v>
      </c>
      <c r="E13341" s="5">
        <v>7.32</v>
      </c>
    </row>
    <row r="13342" spans="1:10" ht="21.95" customHeight="1" x14ac:dyDescent="0.15">
      <c r="A13342" s="6" t="s">
        <v>331</v>
      </c>
      <c r="B13342" s="4" t="s">
        <v>170</v>
      </c>
      <c r="C13342" s="4" t="s">
        <v>7</v>
      </c>
      <c r="D13342" s="4" t="s">
        <v>32</v>
      </c>
      <c r="E13342" s="5">
        <v>6.87</v>
      </c>
      <c r="F13342" t="s">
        <v>354</v>
      </c>
    </row>
    <row r="13343" spans="1:10" ht="21.95" customHeight="1" x14ac:dyDescent="0.15">
      <c r="A13343" s="6" t="s">
        <v>331</v>
      </c>
      <c r="B13343" s="4" t="s">
        <v>170</v>
      </c>
      <c r="C13343" s="4" t="s">
        <v>7</v>
      </c>
      <c r="D13343" s="4" t="s">
        <v>14</v>
      </c>
      <c r="E13343" s="5">
        <v>10.5</v>
      </c>
    </row>
    <row r="13344" spans="1:10" ht="21.95" customHeight="1" x14ac:dyDescent="0.15">
      <c r="A13344" s="6" t="s">
        <v>331</v>
      </c>
      <c r="B13344" s="4" t="s">
        <v>171</v>
      </c>
      <c r="C13344" s="4" t="s">
        <v>7</v>
      </c>
      <c r="D13344" s="4" t="s">
        <v>8</v>
      </c>
      <c r="E13344" s="5">
        <v>13.04</v>
      </c>
      <c r="F13344" t="s">
        <v>353</v>
      </c>
      <c r="G13344" s="17">
        <f>+E13344+E13345+E13346</f>
        <v>27.59</v>
      </c>
      <c r="H13344" s="17">
        <f>E13347+E13348</f>
        <v>15.82</v>
      </c>
      <c r="I13344" s="18">
        <f>+(G13344/4)/(H13344/3)</f>
        <v>1.3079962073324904</v>
      </c>
      <c r="J13344" s="21">
        <f>+(B13344-$L$1)/7</f>
        <v>29</v>
      </c>
    </row>
    <row r="13345" spans="1:10" ht="21.95" customHeight="1" x14ac:dyDescent="0.15">
      <c r="A13345" s="6" t="s">
        <v>331</v>
      </c>
      <c r="B13345" s="4" t="s">
        <v>171</v>
      </c>
      <c r="C13345" s="4" t="s">
        <v>7</v>
      </c>
      <c r="D13345" s="4" t="s">
        <v>8</v>
      </c>
      <c r="E13345" s="5">
        <v>7.14</v>
      </c>
    </row>
    <row r="13346" spans="1:10" ht="21.95" customHeight="1" x14ac:dyDescent="0.15">
      <c r="A13346" s="6" t="s">
        <v>331</v>
      </c>
      <c r="B13346" s="4" t="s">
        <v>171</v>
      </c>
      <c r="C13346" s="4" t="s">
        <v>7</v>
      </c>
      <c r="D13346" s="4" t="s">
        <v>32</v>
      </c>
      <c r="E13346" s="5">
        <v>7.41</v>
      </c>
    </row>
    <row r="13347" spans="1:10" ht="21.95" customHeight="1" x14ac:dyDescent="0.15">
      <c r="A13347" s="6" t="s">
        <v>331</v>
      </c>
      <c r="B13347" s="4" t="s">
        <v>172</v>
      </c>
      <c r="C13347" s="4" t="s">
        <v>7</v>
      </c>
      <c r="D13347" s="4" t="s">
        <v>8</v>
      </c>
      <c r="E13347" s="5">
        <v>10.56</v>
      </c>
      <c r="F13347" t="s">
        <v>354</v>
      </c>
    </row>
    <row r="13348" spans="1:10" ht="21.95" customHeight="1" x14ac:dyDescent="0.15">
      <c r="A13348" s="6" t="s">
        <v>331</v>
      </c>
      <c r="B13348" s="4" t="s">
        <v>172</v>
      </c>
      <c r="C13348" s="4" t="s">
        <v>7</v>
      </c>
      <c r="D13348" s="4" t="s">
        <v>32</v>
      </c>
      <c r="E13348" s="5">
        <v>5.26</v>
      </c>
    </row>
    <row r="13349" spans="1:10" ht="21.95" customHeight="1" x14ac:dyDescent="0.15">
      <c r="A13349" s="6" t="s">
        <v>331</v>
      </c>
      <c r="B13349" s="4" t="s">
        <v>173</v>
      </c>
      <c r="C13349" s="4" t="s">
        <v>7</v>
      </c>
      <c r="D13349" s="4" t="s">
        <v>8</v>
      </c>
      <c r="E13349" s="5">
        <v>12.34</v>
      </c>
      <c r="F13349" t="s">
        <v>353</v>
      </c>
      <c r="G13349" s="17">
        <f>+E13349+E13350+E13351</f>
        <v>28.14</v>
      </c>
      <c r="H13349" s="17">
        <f>E13352+E13353</f>
        <v>18.64</v>
      </c>
      <c r="I13349" s="18">
        <f>+(G13349/4)/(H13349/3)</f>
        <v>1.1322424892703862</v>
      </c>
      <c r="J13349" s="21">
        <f>+(B13349-$L$1)/7</f>
        <v>30</v>
      </c>
    </row>
    <row r="13350" spans="1:10" ht="21.95" customHeight="1" x14ac:dyDescent="0.15">
      <c r="A13350" s="6" t="s">
        <v>331</v>
      </c>
      <c r="B13350" s="4" t="s">
        <v>173</v>
      </c>
      <c r="C13350" s="4" t="s">
        <v>7</v>
      </c>
      <c r="D13350" s="4" t="s">
        <v>8</v>
      </c>
      <c r="E13350" s="5">
        <v>8.1300000000000008</v>
      </c>
    </row>
    <row r="13351" spans="1:10" ht="21.95" customHeight="1" x14ac:dyDescent="0.15">
      <c r="A13351" s="6" t="s">
        <v>331</v>
      </c>
      <c r="B13351" s="4" t="s">
        <v>173</v>
      </c>
      <c r="C13351" s="4" t="s">
        <v>7</v>
      </c>
      <c r="D13351" s="4" t="s">
        <v>32</v>
      </c>
      <c r="E13351" s="5">
        <v>7.67</v>
      </c>
    </row>
    <row r="13352" spans="1:10" ht="21.95" customHeight="1" x14ac:dyDescent="0.15">
      <c r="A13352" s="6" t="s">
        <v>331</v>
      </c>
      <c r="B13352" s="4" t="s">
        <v>174</v>
      </c>
      <c r="C13352" s="4" t="s">
        <v>7</v>
      </c>
      <c r="D13352" s="4" t="s">
        <v>8</v>
      </c>
      <c r="E13352" s="5">
        <v>12.79</v>
      </c>
      <c r="F13352" t="s">
        <v>354</v>
      </c>
    </row>
    <row r="13353" spans="1:10" ht="21.95" customHeight="1" x14ac:dyDescent="0.15">
      <c r="A13353" s="6" t="s">
        <v>331</v>
      </c>
      <c r="B13353" s="4" t="s">
        <v>174</v>
      </c>
      <c r="C13353" s="4" t="s">
        <v>7</v>
      </c>
      <c r="D13353" s="4" t="s">
        <v>32</v>
      </c>
      <c r="E13353" s="5">
        <v>5.85</v>
      </c>
    </row>
    <row r="13354" spans="1:10" ht="21.95" customHeight="1" x14ac:dyDescent="0.15">
      <c r="A13354" s="6" t="s">
        <v>331</v>
      </c>
      <c r="B13354" s="4" t="s">
        <v>175</v>
      </c>
      <c r="C13354" s="4" t="s">
        <v>7</v>
      </c>
      <c r="D13354" s="4" t="s">
        <v>8</v>
      </c>
      <c r="E13354" s="5">
        <v>6.64</v>
      </c>
      <c r="F13354" t="s">
        <v>353</v>
      </c>
      <c r="G13354" s="17">
        <f>+E13354+E13355+E13356</f>
        <v>27.909999999999997</v>
      </c>
      <c r="H13354" s="17">
        <f>E13357+E13358</f>
        <v>17.71</v>
      </c>
      <c r="I13354" s="18">
        <f>+(G13354/4)/(H13354/3)</f>
        <v>1.1819593450028232</v>
      </c>
      <c r="J13354" s="21">
        <f>+(B13354-$L$1)/7</f>
        <v>31</v>
      </c>
    </row>
    <row r="13355" spans="1:10" ht="21.95" customHeight="1" x14ac:dyDescent="0.15">
      <c r="A13355" s="6" t="s">
        <v>331</v>
      </c>
      <c r="B13355" s="4" t="s">
        <v>175</v>
      </c>
      <c r="C13355" s="4" t="s">
        <v>7</v>
      </c>
      <c r="D13355" s="4" t="s">
        <v>8</v>
      </c>
      <c r="E13355" s="5">
        <v>12.76</v>
      </c>
    </row>
    <row r="13356" spans="1:10" ht="21.95" customHeight="1" x14ac:dyDescent="0.15">
      <c r="A13356" s="6" t="s">
        <v>331</v>
      </c>
      <c r="B13356" s="4" t="s">
        <v>175</v>
      </c>
      <c r="C13356" s="4" t="s">
        <v>7</v>
      </c>
      <c r="D13356" s="4" t="s">
        <v>32</v>
      </c>
      <c r="E13356" s="5">
        <v>8.51</v>
      </c>
    </row>
    <row r="13357" spans="1:10" ht="21.95" customHeight="1" x14ac:dyDescent="0.15">
      <c r="A13357" s="6" t="s">
        <v>331</v>
      </c>
      <c r="B13357" s="4" t="s">
        <v>176</v>
      </c>
      <c r="C13357" s="4" t="s">
        <v>7</v>
      </c>
      <c r="D13357" s="4" t="s">
        <v>32</v>
      </c>
      <c r="E13357" s="5">
        <v>6.7</v>
      </c>
      <c r="F13357" t="s">
        <v>354</v>
      </c>
    </row>
    <row r="13358" spans="1:10" ht="21.95" customHeight="1" x14ac:dyDescent="0.15">
      <c r="A13358" s="6" t="s">
        <v>331</v>
      </c>
      <c r="B13358" s="4" t="s">
        <v>176</v>
      </c>
      <c r="C13358" s="4" t="s">
        <v>7</v>
      </c>
      <c r="D13358" s="4" t="s">
        <v>9</v>
      </c>
      <c r="E13358" s="5">
        <v>11.01</v>
      </c>
    </row>
    <row r="13359" spans="1:10" ht="21.95" customHeight="1" x14ac:dyDescent="0.15">
      <c r="A13359" s="6" t="s">
        <v>331</v>
      </c>
      <c r="B13359" s="4" t="s">
        <v>177</v>
      </c>
      <c r="C13359" s="4" t="s">
        <v>7</v>
      </c>
      <c r="D13359" s="4" t="s">
        <v>32</v>
      </c>
      <c r="E13359" s="5">
        <v>7.13</v>
      </c>
      <c r="F13359" t="s">
        <v>353</v>
      </c>
      <c r="G13359" s="17">
        <f>+E13359+E13360+E13361</f>
        <v>23.76</v>
      </c>
      <c r="H13359" s="17">
        <f>E13362+E13363</f>
        <v>19.75</v>
      </c>
      <c r="I13359" s="18">
        <f>+(G13359/4)/(H13359/3)</f>
        <v>0.90227848101265828</v>
      </c>
      <c r="J13359" s="21">
        <f>+(B13359-$L$1)/7</f>
        <v>32</v>
      </c>
    </row>
    <row r="13360" spans="1:10" ht="21.95" customHeight="1" x14ac:dyDescent="0.15">
      <c r="A13360" s="6" t="s">
        <v>331</v>
      </c>
      <c r="B13360" s="4" t="s">
        <v>177</v>
      </c>
      <c r="C13360" s="4" t="s">
        <v>7</v>
      </c>
      <c r="D13360" s="4" t="s">
        <v>29</v>
      </c>
      <c r="E13360" s="5">
        <v>8.65</v>
      </c>
    </row>
    <row r="13361" spans="1:10" ht="21.95" customHeight="1" x14ac:dyDescent="0.15">
      <c r="A13361" s="6" t="s">
        <v>331</v>
      </c>
      <c r="B13361" s="4" t="s">
        <v>177</v>
      </c>
      <c r="C13361" s="4" t="s">
        <v>7</v>
      </c>
      <c r="D13361" s="4" t="s">
        <v>29</v>
      </c>
      <c r="E13361" s="5">
        <v>7.98</v>
      </c>
    </row>
    <row r="13362" spans="1:10" ht="21.95" customHeight="1" x14ac:dyDescent="0.15">
      <c r="A13362" s="6" t="s">
        <v>331</v>
      </c>
      <c r="B13362" s="4" t="s">
        <v>178</v>
      </c>
      <c r="C13362" s="4" t="s">
        <v>7</v>
      </c>
      <c r="D13362" s="4" t="s">
        <v>32</v>
      </c>
      <c r="E13362" s="5">
        <v>7.43</v>
      </c>
      <c r="F13362" t="s">
        <v>354</v>
      </c>
    </row>
    <row r="13363" spans="1:10" ht="21.95" customHeight="1" x14ac:dyDescent="0.15">
      <c r="A13363" s="6" t="s">
        <v>331</v>
      </c>
      <c r="B13363" s="4" t="s">
        <v>178</v>
      </c>
      <c r="C13363" s="4" t="s">
        <v>7</v>
      </c>
      <c r="D13363" s="4" t="s">
        <v>14</v>
      </c>
      <c r="E13363" s="5">
        <v>12.32</v>
      </c>
    </row>
    <row r="13364" spans="1:10" ht="21.95" customHeight="1" x14ac:dyDescent="0.15">
      <c r="A13364" s="6" t="s">
        <v>331</v>
      </c>
      <c r="B13364" s="4" t="s">
        <v>179</v>
      </c>
      <c r="C13364" s="4" t="s">
        <v>7</v>
      </c>
      <c r="D13364" s="4" t="s">
        <v>8</v>
      </c>
      <c r="E13364" s="5">
        <v>10.61</v>
      </c>
      <c r="F13364" t="s">
        <v>353</v>
      </c>
      <c r="G13364" s="17">
        <f>+E13364+E13365+E13366</f>
        <v>29.009999999999998</v>
      </c>
      <c r="H13364" s="17">
        <f>E13367+E13368</f>
        <v>18.059999999999999</v>
      </c>
      <c r="I13364" s="18">
        <f>+(G13364/4)/(H13364/3)</f>
        <v>1.2047342192691031</v>
      </c>
      <c r="J13364" s="21">
        <f>+(B13364-$L$1)/7</f>
        <v>33</v>
      </c>
    </row>
    <row r="13365" spans="1:10" ht="21.95" customHeight="1" x14ac:dyDescent="0.15">
      <c r="A13365" s="6" t="s">
        <v>331</v>
      </c>
      <c r="B13365" s="4" t="s">
        <v>179</v>
      </c>
      <c r="C13365" s="4" t="s">
        <v>7</v>
      </c>
      <c r="D13365" s="4" t="s">
        <v>32</v>
      </c>
      <c r="E13365" s="5">
        <v>8.25</v>
      </c>
    </row>
    <row r="13366" spans="1:10" ht="21.95" customHeight="1" x14ac:dyDescent="0.15">
      <c r="A13366" s="6" t="s">
        <v>331</v>
      </c>
      <c r="B13366" s="4" t="s">
        <v>179</v>
      </c>
      <c r="C13366" s="4" t="s">
        <v>7</v>
      </c>
      <c r="D13366" s="4" t="s">
        <v>14</v>
      </c>
      <c r="E13366" s="5">
        <v>10.15</v>
      </c>
    </row>
    <row r="13367" spans="1:10" ht="21.95" customHeight="1" x14ac:dyDescent="0.15">
      <c r="A13367" s="6" t="s">
        <v>331</v>
      </c>
      <c r="B13367" s="4" t="s">
        <v>180</v>
      </c>
      <c r="C13367" s="4" t="s">
        <v>7</v>
      </c>
      <c r="D13367" s="4" t="s">
        <v>8</v>
      </c>
      <c r="E13367" s="5">
        <v>12.01</v>
      </c>
      <c r="F13367" t="s">
        <v>354</v>
      </c>
    </row>
    <row r="13368" spans="1:10" ht="21.95" customHeight="1" x14ac:dyDescent="0.15">
      <c r="A13368" s="6" t="s">
        <v>331</v>
      </c>
      <c r="B13368" s="4" t="s">
        <v>180</v>
      </c>
      <c r="C13368" s="4" t="s">
        <v>7</v>
      </c>
      <c r="D13368" s="4" t="s">
        <v>32</v>
      </c>
      <c r="E13368" s="5">
        <v>6.05</v>
      </c>
    </row>
    <row r="13369" spans="1:10" ht="21.95" customHeight="1" x14ac:dyDescent="0.15">
      <c r="A13369" s="6" t="s">
        <v>331</v>
      </c>
      <c r="B13369" s="4" t="s">
        <v>181</v>
      </c>
      <c r="C13369" s="4" t="s">
        <v>7</v>
      </c>
      <c r="D13369" s="4" t="s">
        <v>8</v>
      </c>
      <c r="E13369" s="5">
        <v>11.38</v>
      </c>
      <c r="F13369" t="s">
        <v>353</v>
      </c>
      <c r="G13369" s="17">
        <f>+E13369+E13370+E13371+E13372</f>
        <v>34.980000000000004</v>
      </c>
      <c r="H13369" s="17">
        <f>E13374+E13373</f>
        <v>17.53</v>
      </c>
      <c r="I13369" s="18">
        <f>+(G13369/4)/(H13369/3)</f>
        <v>1.4965772960638906</v>
      </c>
      <c r="J13369" s="21">
        <f>+(B13369-$L$1)/7</f>
        <v>34</v>
      </c>
    </row>
    <row r="13370" spans="1:10" ht="21.95" customHeight="1" x14ac:dyDescent="0.15">
      <c r="A13370" s="9" t="s">
        <v>331</v>
      </c>
      <c r="B13370" s="4" t="s">
        <v>181</v>
      </c>
      <c r="C13370" s="4" t="s">
        <v>7</v>
      </c>
      <c r="D13370" s="4" t="s">
        <v>32</v>
      </c>
      <c r="E13370" s="5">
        <v>6.35</v>
      </c>
    </row>
    <row r="13371" spans="1:10" ht="21.95" customHeight="1" x14ac:dyDescent="0.15">
      <c r="A13371" s="6" t="s">
        <v>331</v>
      </c>
      <c r="B13371" s="4" t="s">
        <v>181</v>
      </c>
      <c r="C13371" s="4" t="s">
        <v>7</v>
      </c>
      <c r="D13371" s="4" t="s">
        <v>14</v>
      </c>
      <c r="E13371" s="5">
        <v>7.03</v>
      </c>
    </row>
    <row r="13372" spans="1:10" ht="21.95" customHeight="1" x14ac:dyDescent="0.15">
      <c r="A13372" s="6" t="s">
        <v>331</v>
      </c>
      <c r="B13372" s="4" t="s">
        <v>181</v>
      </c>
      <c r="C13372" s="4" t="s">
        <v>7</v>
      </c>
      <c r="D13372" s="4" t="s">
        <v>9</v>
      </c>
      <c r="E13372" s="5">
        <v>10.220000000000001</v>
      </c>
    </row>
    <row r="13373" spans="1:10" ht="21.95" customHeight="1" x14ac:dyDescent="0.15">
      <c r="A13373" s="6" t="s">
        <v>331</v>
      </c>
      <c r="B13373" s="4" t="s">
        <v>182</v>
      </c>
      <c r="C13373" s="4" t="s">
        <v>7</v>
      </c>
      <c r="D13373" s="4" t="s">
        <v>8</v>
      </c>
      <c r="E13373" s="5">
        <v>12.69</v>
      </c>
      <c r="F13373" t="s">
        <v>354</v>
      </c>
    </row>
    <row r="13374" spans="1:10" ht="21.95" customHeight="1" x14ac:dyDescent="0.15">
      <c r="A13374" s="6" t="s">
        <v>331</v>
      </c>
      <c r="B13374" s="4" t="s">
        <v>182</v>
      </c>
      <c r="C13374" s="4" t="s">
        <v>7</v>
      </c>
      <c r="D13374" s="4" t="s">
        <v>32</v>
      </c>
      <c r="E13374" s="5">
        <v>4.84</v>
      </c>
    </row>
    <row r="13375" spans="1:10" ht="21.95" customHeight="1" x14ac:dyDescent="0.15">
      <c r="A13375" s="6" t="s">
        <v>331</v>
      </c>
      <c r="B13375" s="4" t="s">
        <v>183</v>
      </c>
      <c r="C13375" s="4" t="s">
        <v>7</v>
      </c>
      <c r="D13375" s="4" t="s">
        <v>8</v>
      </c>
      <c r="E13375" s="5">
        <v>11.73</v>
      </c>
      <c r="F13375" t="s">
        <v>353</v>
      </c>
      <c r="G13375" s="17">
        <f>+E13375+E13376+E13377</f>
        <v>27.52</v>
      </c>
      <c r="H13375" s="17">
        <f>E13378+E13379</f>
        <v>17.82</v>
      </c>
      <c r="I13375" s="18">
        <f>+(G13375/4)/(H13375/3)</f>
        <v>1.1582491582491581</v>
      </c>
      <c r="J13375" s="21">
        <f>+(B13375-$L$1)/7</f>
        <v>35</v>
      </c>
    </row>
    <row r="13376" spans="1:10" ht="21.95" customHeight="1" x14ac:dyDescent="0.15">
      <c r="A13376" s="6" t="s">
        <v>331</v>
      </c>
      <c r="B13376" s="4" t="s">
        <v>183</v>
      </c>
      <c r="C13376" s="4" t="s">
        <v>7</v>
      </c>
      <c r="D13376" s="4" t="s">
        <v>8</v>
      </c>
      <c r="E13376" s="5">
        <v>9.17</v>
      </c>
    </row>
    <row r="13377" spans="1:10" ht="21.95" customHeight="1" x14ac:dyDescent="0.15">
      <c r="A13377" s="6" t="s">
        <v>331</v>
      </c>
      <c r="B13377" s="4" t="s">
        <v>183</v>
      </c>
      <c r="C13377" s="4" t="s">
        <v>7</v>
      </c>
      <c r="D13377" s="4" t="s">
        <v>32</v>
      </c>
      <c r="E13377" s="5">
        <v>6.62</v>
      </c>
    </row>
    <row r="13378" spans="1:10" ht="21.95" customHeight="1" x14ac:dyDescent="0.15">
      <c r="A13378" s="6" t="s">
        <v>331</v>
      </c>
      <c r="B13378" s="4" t="s">
        <v>184</v>
      </c>
      <c r="C13378" s="4" t="s">
        <v>7</v>
      </c>
      <c r="D13378" s="4" t="s">
        <v>14</v>
      </c>
      <c r="E13378" s="5">
        <v>5.97</v>
      </c>
      <c r="F13378" t="s">
        <v>354</v>
      </c>
    </row>
    <row r="13379" spans="1:10" ht="21.95" customHeight="1" x14ac:dyDescent="0.15">
      <c r="A13379" s="6" t="s">
        <v>331</v>
      </c>
      <c r="B13379" s="4" t="s">
        <v>184</v>
      </c>
      <c r="C13379" s="4" t="s">
        <v>7</v>
      </c>
      <c r="D13379" s="4" t="s">
        <v>29</v>
      </c>
      <c r="E13379" s="5">
        <v>11.85</v>
      </c>
    </row>
    <row r="13380" spans="1:10" ht="21.95" customHeight="1" x14ac:dyDescent="0.15">
      <c r="A13380" s="6" t="s">
        <v>331</v>
      </c>
      <c r="B13380" s="4" t="s">
        <v>185</v>
      </c>
      <c r="C13380" s="4" t="s">
        <v>7</v>
      </c>
      <c r="D13380" s="4" t="s">
        <v>14</v>
      </c>
      <c r="E13380" s="5">
        <v>13.18</v>
      </c>
      <c r="F13380" s="13" t="s">
        <v>353</v>
      </c>
    </row>
    <row r="13381" spans="1:10" ht="21.95" customHeight="1" x14ac:dyDescent="0.15">
      <c r="A13381" s="6" t="s">
        <v>331</v>
      </c>
      <c r="B13381" s="4" t="s">
        <v>185</v>
      </c>
      <c r="C13381" s="4" t="s">
        <v>7</v>
      </c>
      <c r="D13381" s="4" t="s">
        <v>14</v>
      </c>
      <c r="E13381" s="5">
        <v>9.15</v>
      </c>
      <c r="F13381" s="13"/>
    </row>
    <row r="13382" spans="1:10" ht="21.95" customHeight="1" x14ac:dyDescent="0.15">
      <c r="A13382" s="6" t="s">
        <v>331</v>
      </c>
      <c r="B13382" s="4" t="s">
        <v>186</v>
      </c>
      <c r="C13382" s="4" t="s">
        <v>7</v>
      </c>
      <c r="D13382" s="4" t="s">
        <v>8</v>
      </c>
      <c r="E13382" s="5">
        <v>11.24</v>
      </c>
      <c r="F13382" s="13" t="s">
        <v>354</v>
      </c>
    </row>
    <row r="13383" spans="1:10" ht="21.95" customHeight="1" x14ac:dyDescent="0.15">
      <c r="A13383" s="6" t="s">
        <v>331</v>
      </c>
      <c r="B13383" s="4" t="s">
        <v>186</v>
      </c>
      <c r="C13383" s="4" t="s">
        <v>7</v>
      </c>
      <c r="D13383" s="4" t="s">
        <v>14</v>
      </c>
      <c r="E13383" s="5">
        <v>6.16</v>
      </c>
    </row>
    <row r="13384" spans="1:10" ht="21.95" customHeight="1" x14ac:dyDescent="0.15">
      <c r="A13384" s="6" t="s">
        <v>331</v>
      </c>
      <c r="B13384" s="4" t="s">
        <v>80</v>
      </c>
      <c r="C13384" s="4" t="s">
        <v>7</v>
      </c>
      <c r="D13384" s="4" t="s">
        <v>9</v>
      </c>
      <c r="E13384" s="5">
        <v>3.2</v>
      </c>
      <c r="F13384" t="s">
        <v>353</v>
      </c>
      <c r="G13384" s="17">
        <f>+E13384+E13385+E13386+E13387</f>
        <v>33.28</v>
      </c>
      <c r="H13384" s="17">
        <f>E13389+E13388</f>
        <v>16.07</v>
      </c>
      <c r="I13384" s="18">
        <f>+(G13384/4)/(H13384/3)</f>
        <v>1.5532047293092721</v>
      </c>
      <c r="J13384" s="21">
        <f>+(B13384-$L$1)/7</f>
        <v>36.857142857142854</v>
      </c>
    </row>
    <row r="13385" spans="1:10" ht="21.95" customHeight="1" x14ac:dyDescent="0.15">
      <c r="A13385" s="6" t="s">
        <v>331</v>
      </c>
      <c r="B13385" s="4" t="s">
        <v>187</v>
      </c>
      <c r="C13385" s="4" t="s">
        <v>7</v>
      </c>
      <c r="D13385" s="4" t="s">
        <v>9</v>
      </c>
      <c r="E13385" s="5">
        <v>13.21</v>
      </c>
    </row>
    <row r="13386" spans="1:10" ht="21.95" customHeight="1" x14ac:dyDescent="0.15">
      <c r="A13386" s="6" t="s">
        <v>331</v>
      </c>
      <c r="B13386" s="4" t="s">
        <v>187</v>
      </c>
      <c r="C13386" s="4" t="s">
        <v>7</v>
      </c>
      <c r="D13386" s="4" t="s">
        <v>9</v>
      </c>
      <c r="E13386" s="5">
        <v>9.8699999999999992</v>
      </c>
    </row>
    <row r="13387" spans="1:10" ht="21.95" customHeight="1" x14ac:dyDescent="0.15">
      <c r="A13387" s="6" t="s">
        <v>331</v>
      </c>
      <c r="B13387" s="4" t="s">
        <v>187</v>
      </c>
      <c r="C13387" s="4" t="s">
        <v>7</v>
      </c>
      <c r="D13387" s="4" t="s">
        <v>29</v>
      </c>
      <c r="E13387" s="5">
        <v>7</v>
      </c>
    </row>
    <row r="13388" spans="1:10" ht="21.95" customHeight="1" x14ac:dyDescent="0.15">
      <c r="A13388" s="6" t="s">
        <v>331</v>
      </c>
      <c r="B13388" s="4" t="s">
        <v>188</v>
      </c>
      <c r="C13388" s="4" t="s">
        <v>7</v>
      </c>
      <c r="D13388" s="4" t="s">
        <v>8</v>
      </c>
      <c r="E13388" s="5">
        <v>10.24</v>
      </c>
      <c r="F13388" t="s">
        <v>354</v>
      </c>
    </row>
    <row r="13389" spans="1:10" ht="21.95" customHeight="1" x14ac:dyDescent="0.15">
      <c r="A13389" s="6" t="s">
        <v>331</v>
      </c>
      <c r="B13389" s="4" t="s">
        <v>188</v>
      </c>
      <c r="C13389" s="4" t="s">
        <v>7</v>
      </c>
      <c r="D13389" s="4" t="s">
        <v>14</v>
      </c>
      <c r="E13389" s="5">
        <v>5.83</v>
      </c>
    </row>
    <row r="13390" spans="1:10" ht="21.95" customHeight="1" x14ac:dyDescent="0.15">
      <c r="A13390" s="6" t="s">
        <v>331</v>
      </c>
      <c r="B13390" s="4" t="s">
        <v>189</v>
      </c>
      <c r="C13390" s="4" t="s">
        <v>7</v>
      </c>
      <c r="D13390" s="4" t="s">
        <v>8</v>
      </c>
      <c r="E13390" s="5">
        <v>6.05</v>
      </c>
      <c r="F13390" t="s">
        <v>353</v>
      </c>
      <c r="G13390" s="17">
        <f>+E13390+E13391+E13392</f>
        <v>24.2</v>
      </c>
      <c r="H13390" s="17">
        <f>E13393+E13394</f>
        <v>15.969999999999999</v>
      </c>
      <c r="I13390" s="18">
        <f>+(G13390/4)/(H13390/3)</f>
        <v>1.1365059486537257</v>
      </c>
      <c r="J13390" s="21">
        <f>+(B13390-$L$1)/7</f>
        <v>38</v>
      </c>
    </row>
    <row r="13391" spans="1:10" ht="21.95" customHeight="1" x14ac:dyDescent="0.15">
      <c r="A13391" s="6" t="s">
        <v>331</v>
      </c>
      <c r="B13391" s="4" t="s">
        <v>189</v>
      </c>
      <c r="C13391" s="4" t="s">
        <v>7</v>
      </c>
      <c r="D13391" s="4" t="s">
        <v>8</v>
      </c>
      <c r="E13391" s="5">
        <v>11.65</v>
      </c>
    </row>
    <row r="13392" spans="1:10" ht="21.95" customHeight="1" x14ac:dyDescent="0.15">
      <c r="A13392" s="6" t="s">
        <v>331</v>
      </c>
      <c r="B13392" s="4" t="s">
        <v>189</v>
      </c>
      <c r="C13392" s="4" t="s">
        <v>7</v>
      </c>
      <c r="D13392" s="4" t="s">
        <v>14</v>
      </c>
      <c r="E13392" s="5">
        <v>6.5</v>
      </c>
    </row>
    <row r="13393" spans="1:10" ht="21.95" customHeight="1" x14ac:dyDescent="0.15">
      <c r="A13393" s="6" t="s">
        <v>331</v>
      </c>
      <c r="B13393" s="4" t="s">
        <v>190</v>
      </c>
      <c r="C13393" s="4" t="s">
        <v>7</v>
      </c>
      <c r="D13393" s="4" t="s">
        <v>8</v>
      </c>
      <c r="E13393" s="5">
        <v>8.85</v>
      </c>
      <c r="F13393" t="s">
        <v>354</v>
      </c>
    </row>
    <row r="13394" spans="1:10" ht="21.95" customHeight="1" x14ac:dyDescent="0.15">
      <c r="A13394" s="6" t="s">
        <v>331</v>
      </c>
      <c r="B13394" s="4" t="s">
        <v>190</v>
      </c>
      <c r="C13394" s="4" t="s">
        <v>7</v>
      </c>
      <c r="D13394" s="4" t="s">
        <v>32</v>
      </c>
      <c r="E13394" s="5">
        <v>7.12</v>
      </c>
    </row>
    <row r="13395" spans="1:10" ht="21.95" customHeight="1" x14ac:dyDescent="0.15">
      <c r="A13395" s="6" t="s">
        <v>331</v>
      </c>
      <c r="B13395" s="4" t="s">
        <v>191</v>
      </c>
      <c r="C13395" s="4" t="s">
        <v>7</v>
      </c>
      <c r="D13395" s="4" t="s">
        <v>8</v>
      </c>
      <c r="E13395" s="5">
        <v>7.68</v>
      </c>
      <c r="F13395" t="s">
        <v>353</v>
      </c>
      <c r="G13395" s="17">
        <f>+E13395+E13396+E13397</f>
        <v>25.41</v>
      </c>
      <c r="H13395" s="17">
        <f>E13398+E13399</f>
        <v>15.82</v>
      </c>
      <c r="I13395" s="18">
        <f>+(G13395/4)/(H13395/3)</f>
        <v>1.2046460176991149</v>
      </c>
      <c r="J13395" s="21">
        <f>+(B13395-$L$1)/7</f>
        <v>39</v>
      </c>
    </row>
    <row r="13396" spans="1:10" ht="21.95" customHeight="1" x14ac:dyDescent="0.15">
      <c r="A13396" s="6" t="s">
        <v>331</v>
      </c>
      <c r="B13396" s="4" t="s">
        <v>191</v>
      </c>
      <c r="C13396" s="4" t="s">
        <v>7</v>
      </c>
      <c r="D13396" s="4" t="s">
        <v>8</v>
      </c>
      <c r="E13396" s="5">
        <v>10.82</v>
      </c>
    </row>
    <row r="13397" spans="1:10" ht="21.95" customHeight="1" x14ac:dyDescent="0.15">
      <c r="A13397" s="6" t="s">
        <v>331</v>
      </c>
      <c r="B13397" s="4" t="s">
        <v>191</v>
      </c>
      <c r="C13397" s="4" t="s">
        <v>7</v>
      </c>
      <c r="D13397" s="4" t="s">
        <v>14</v>
      </c>
      <c r="E13397" s="5">
        <v>6.91</v>
      </c>
    </row>
    <row r="13398" spans="1:10" ht="21.95" customHeight="1" x14ac:dyDescent="0.15">
      <c r="A13398" s="6" t="s">
        <v>331</v>
      </c>
      <c r="B13398" s="4" t="s">
        <v>192</v>
      </c>
      <c r="C13398" s="4" t="s">
        <v>7</v>
      </c>
      <c r="D13398" s="4" t="s">
        <v>8</v>
      </c>
      <c r="E13398" s="5">
        <v>10.56</v>
      </c>
      <c r="F13398" t="s">
        <v>354</v>
      </c>
    </row>
    <row r="13399" spans="1:10" ht="21.95" customHeight="1" x14ac:dyDescent="0.15">
      <c r="A13399" s="6" t="s">
        <v>331</v>
      </c>
      <c r="B13399" s="4" t="s">
        <v>192</v>
      </c>
      <c r="C13399" s="4" t="s">
        <v>7</v>
      </c>
      <c r="D13399" s="4" t="s">
        <v>14</v>
      </c>
      <c r="E13399" s="5">
        <v>5.26</v>
      </c>
    </row>
    <row r="13400" spans="1:10" ht="21.95" customHeight="1" x14ac:dyDescent="0.15">
      <c r="A13400" s="6" t="s">
        <v>331</v>
      </c>
      <c r="B13400" s="4" t="s">
        <v>193</v>
      </c>
      <c r="C13400" s="4" t="s">
        <v>7</v>
      </c>
      <c r="D13400" s="4" t="s">
        <v>8</v>
      </c>
      <c r="E13400" s="5">
        <v>9.9499999999999993</v>
      </c>
      <c r="F13400" t="s">
        <v>353</v>
      </c>
      <c r="G13400" s="17">
        <f>+E13400+E13401+E13402</f>
        <v>23.759999999999998</v>
      </c>
      <c r="H13400" s="17">
        <f>E13403+E13404</f>
        <v>15.280000000000001</v>
      </c>
      <c r="I13400" s="18">
        <f>+(G13400/4)/(H13400/3)</f>
        <v>1.1662303664921465</v>
      </c>
      <c r="J13400" s="21">
        <f>+(B13400-$L$1)/7</f>
        <v>40</v>
      </c>
    </row>
    <row r="13401" spans="1:10" ht="21.95" customHeight="1" x14ac:dyDescent="0.15">
      <c r="A13401" s="6" t="s">
        <v>331</v>
      </c>
      <c r="B13401" s="4" t="s">
        <v>193</v>
      </c>
      <c r="C13401" s="4" t="s">
        <v>7</v>
      </c>
      <c r="D13401" s="4" t="s">
        <v>8</v>
      </c>
      <c r="E13401" s="5">
        <v>5.62</v>
      </c>
    </row>
    <row r="13402" spans="1:10" ht="21.95" customHeight="1" x14ac:dyDescent="0.15">
      <c r="A13402" s="6" t="s">
        <v>331</v>
      </c>
      <c r="B13402" s="4" t="s">
        <v>193</v>
      </c>
      <c r="C13402" s="4" t="s">
        <v>7</v>
      </c>
      <c r="D13402" s="4" t="s">
        <v>32</v>
      </c>
      <c r="E13402" s="5">
        <v>8.19</v>
      </c>
    </row>
    <row r="13403" spans="1:10" ht="21.95" customHeight="1" x14ac:dyDescent="0.15">
      <c r="A13403" s="6" t="s">
        <v>331</v>
      </c>
      <c r="B13403" s="4" t="s">
        <v>194</v>
      </c>
      <c r="C13403" s="4" t="s">
        <v>7</v>
      </c>
      <c r="D13403" s="4" t="s">
        <v>32</v>
      </c>
      <c r="E13403" s="5">
        <v>5.32</v>
      </c>
      <c r="F13403" t="s">
        <v>354</v>
      </c>
    </row>
    <row r="13404" spans="1:10" ht="21.95" customHeight="1" x14ac:dyDescent="0.15">
      <c r="A13404" s="6" t="s">
        <v>331</v>
      </c>
      <c r="B13404" s="4" t="s">
        <v>194</v>
      </c>
      <c r="C13404" s="4" t="s">
        <v>7</v>
      </c>
      <c r="D13404" s="4" t="s">
        <v>14</v>
      </c>
      <c r="E13404" s="5">
        <v>9.9600000000000009</v>
      </c>
    </row>
    <row r="13405" spans="1:10" ht="21.95" customHeight="1" x14ac:dyDescent="0.15">
      <c r="A13405" s="6" t="s">
        <v>331</v>
      </c>
      <c r="B13405" s="4" t="s">
        <v>195</v>
      </c>
      <c r="C13405" s="4" t="s">
        <v>7</v>
      </c>
      <c r="D13405" s="4" t="s">
        <v>32</v>
      </c>
      <c r="E13405" s="5">
        <v>6.95</v>
      </c>
      <c r="F13405" s="13" t="s">
        <v>353</v>
      </c>
    </row>
    <row r="13406" spans="1:10" ht="21.95" customHeight="1" x14ac:dyDescent="0.15">
      <c r="A13406" s="6" t="s">
        <v>331</v>
      </c>
      <c r="B13406" s="4" t="s">
        <v>195</v>
      </c>
      <c r="C13406" s="4" t="s">
        <v>7</v>
      </c>
      <c r="D13406" s="4" t="s">
        <v>14</v>
      </c>
      <c r="E13406" s="5">
        <v>5.34</v>
      </c>
      <c r="F13406" s="13"/>
    </row>
    <row r="13407" spans="1:10" ht="21.95" customHeight="1" x14ac:dyDescent="0.15">
      <c r="A13407" s="6" t="s">
        <v>331</v>
      </c>
      <c r="B13407" s="4" t="s">
        <v>195</v>
      </c>
      <c r="C13407" s="4" t="s">
        <v>7</v>
      </c>
      <c r="D13407" s="4" t="s">
        <v>14</v>
      </c>
      <c r="E13407" s="5">
        <v>10.68</v>
      </c>
      <c r="F13407" s="13"/>
    </row>
    <row r="13408" spans="1:10" ht="21.95" customHeight="1" x14ac:dyDescent="0.15">
      <c r="A13408" s="6" t="s">
        <v>331</v>
      </c>
      <c r="B13408" s="4" t="s">
        <v>196</v>
      </c>
      <c r="C13408" s="4" t="s">
        <v>7</v>
      </c>
      <c r="D13408" s="4" t="s">
        <v>8</v>
      </c>
      <c r="E13408" s="5">
        <v>10.54</v>
      </c>
      <c r="F13408" s="13" t="s">
        <v>354</v>
      </c>
    </row>
    <row r="13409" spans="1:10" ht="21.95" customHeight="1" x14ac:dyDescent="0.15">
      <c r="A13409" s="6" t="s">
        <v>331</v>
      </c>
      <c r="B13409" s="4" t="s">
        <v>196</v>
      </c>
      <c r="C13409" s="4" t="s">
        <v>7</v>
      </c>
      <c r="D13409" s="4" t="s">
        <v>32</v>
      </c>
      <c r="E13409" s="5">
        <v>6.22</v>
      </c>
    </row>
    <row r="13410" spans="1:10" ht="21.95" customHeight="1" x14ac:dyDescent="0.15">
      <c r="A13410" s="6" t="s">
        <v>331</v>
      </c>
      <c r="B13410" s="4" t="s">
        <v>90</v>
      </c>
      <c r="C13410" s="4" t="s">
        <v>7</v>
      </c>
      <c r="D13410" s="4" t="s">
        <v>32</v>
      </c>
      <c r="E13410" s="5">
        <v>8.89</v>
      </c>
      <c r="F13410" t="s">
        <v>353</v>
      </c>
      <c r="G13410" s="17">
        <f>+E13410+E13411+E13412+E13413</f>
        <v>31.21</v>
      </c>
      <c r="H13410" s="17">
        <f>E13415+E13414</f>
        <v>17.59</v>
      </c>
      <c r="I13410" s="18">
        <f>+(G13410/4)/(H13410/3)</f>
        <v>1.3307276861853325</v>
      </c>
      <c r="J13410" s="21">
        <f>+(B13410-$L$1+1)/7</f>
        <v>42</v>
      </c>
    </row>
    <row r="13411" spans="1:10" ht="21.95" customHeight="1" x14ac:dyDescent="0.15">
      <c r="A13411" s="6" t="s">
        <v>331</v>
      </c>
      <c r="B13411" s="4" t="s">
        <v>197</v>
      </c>
      <c r="C13411" s="4" t="s">
        <v>7</v>
      </c>
      <c r="D13411" s="4" t="s">
        <v>32</v>
      </c>
      <c r="E13411" s="5">
        <v>7.5</v>
      </c>
    </row>
    <row r="13412" spans="1:10" ht="21.95" customHeight="1" x14ac:dyDescent="0.15">
      <c r="A13412" s="6" t="s">
        <v>331</v>
      </c>
      <c r="B13412" s="4" t="s">
        <v>197</v>
      </c>
      <c r="C13412" s="4" t="s">
        <v>7</v>
      </c>
      <c r="D13412" s="4" t="s">
        <v>14</v>
      </c>
      <c r="E13412" s="5">
        <v>6.23</v>
      </c>
    </row>
    <row r="13413" spans="1:10" ht="21.95" customHeight="1" x14ac:dyDescent="0.15">
      <c r="A13413" s="6" t="s">
        <v>331</v>
      </c>
      <c r="B13413" s="4" t="s">
        <v>197</v>
      </c>
      <c r="C13413" s="4" t="s">
        <v>7</v>
      </c>
      <c r="D13413" s="4" t="s">
        <v>14</v>
      </c>
      <c r="E13413" s="5">
        <v>8.59</v>
      </c>
    </row>
    <row r="13414" spans="1:10" ht="21.95" customHeight="1" x14ac:dyDescent="0.15">
      <c r="A13414" s="6" t="s">
        <v>331</v>
      </c>
      <c r="B13414" s="4" t="s">
        <v>198</v>
      </c>
      <c r="C13414" s="4" t="s">
        <v>7</v>
      </c>
      <c r="D13414" s="4" t="s">
        <v>8</v>
      </c>
      <c r="E13414" s="5">
        <v>11.69</v>
      </c>
      <c r="F13414" t="s">
        <v>354</v>
      </c>
    </row>
    <row r="13415" spans="1:10" ht="21.95" customHeight="1" x14ac:dyDescent="0.15">
      <c r="A13415" s="6" t="s">
        <v>331</v>
      </c>
      <c r="B13415" s="4" t="s">
        <v>198</v>
      </c>
      <c r="C13415" s="4" t="s">
        <v>7</v>
      </c>
      <c r="D13415" s="4" t="s">
        <v>32</v>
      </c>
      <c r="E13415" s="5">
        <v>5.9</v>
      </c>
    </row>
    <row r="13416" spans="1:10" ht="21.95" customHeight="1" x14ac:dyDescent="0.15">
      <c r="A13416" s="6" t="s">
        <v>331</v>
      </c>
      <c r="B13416" s="4" t="s">
        <v>199</v>
      </c>
      <c r="C13416" s="4" t="s">
        <v>7</v>
      </c>
      <c r="D13416" s="4" t="s">
        <v>14</v>
      </c>
      <c r="E13416" s="5">
        <v>10.15</v>
      </c>
      <c r="F13416" t="s">
        <v>353</v>
      </c>
      <c r="G13416" s="17">
        <f>+E13416+E13417+E13418</f>
        <v>23.9</v>
      </c>
      <c r="H13416" s="17">
        <f>E13419</f>
        <v>9.34</v>
      </c>
      <c r="I13416" s="18">
        <f>+(G13416/4)/(H13416/3)</f>
        <v>1.9191648822269807</v>
      </c>
      <c r="J13416" s="21">
        <f>+(B13416-$L$1)/7</f>
        <v>43</v>
      </c>
    </row>
    <row r="13417" spans="1:10" ht="21.95" customHeight="1" x14ac:dyDescent="0.15">
      <c r="A13417" s="9" t="s">
        <v>331</v>
      </c>
      <c r="B13417" s="4" t="s">
        <v>199</v>
      </c>
      <c r="C13417" s="4" t="s">
        <v>7</v>
      </c>
      <c r="D13417" s="4" t="s">
        <v>14</v>
      </c>
      <c r="E13417" s="5">
        <v>7.14</v>
      </c>
    </row>
    <row r="13418" spans="1:10" ht="21.95" customHeight="1" x14ac:dyDescent="0.15">
      <c r="A13418" s="6" t="s">
        <v>331</v>
      </c>
      <c r="B13418" s="4" t="s">
        <v>199</v>
      </c>
      <c r="C13418" s="4" t="s">
        <v>7</v>
      </c>
      <c r="D13418" s="4" t="s">
        <v>29</v>
      </c>
      <c r="E13418" s="5">
        <v>6.61</v>
      </c>
    </row>
    <row r="13419" spans="1:10" ht="21.95" customHeight="1" x14ac:dyDescent="0.15">
      <c r="A13419" s="6" t="s">
        <v>331</v>
      </c>
      <c r="B13419" s="4" t="s">
        <v>201</v>
      </c>
      <c r="C13419" s="4" t="s">
        <v>7</v>
      </c>
      <c r="D13419" s="4" t="s">
        <v>29</v>
      </c>
      <c r="E13419" s="5">
        <v>9.34</v>
      </c>
      <c r="F13419" t="s">
        <v>354</v>
      </c>
    </row>
    <row r="13420" spans="1:10" ht="21.95" customHeight="1" x14ac:dyDescent="0.15">
      <c r="A13420" s="6" t="s">
        <v>331</v>
      </c>
      <c r="B13420" s="4" t="s">
        <v>202</v>
      </c>
      <c r="C13420" s="4" t="s">
        <v>7</v>
      </c>
      <c r="D13420" s="4" t="s">
        <v>8</v>
      </c>
      <c r="E13420" s="5">
        <v>7.37</v>
      </c>
      <c r="F13420" t="s">
        <v>353</v>
      </c>
      <c r="G13420" s="17">
        <f>+E13420+E13421+E13422+E13423</f>
        <v>31.53</v>
      </c>
      <c r="H13420" s="17">
        <f>E13425+E13424+E13426</f>
        <v>29.04</v>
      </c>
      <c r="I13420" s="18">
        <f>+(G13420/4)/(H13420/3)</f>
        <v>0.81430785123966942</v>
      </c>
      <c r="J13420" s="21">
        <f>+(B13420-$L$1)/7</f>
        <v>44</v>
      </c>
    </row>
    <row r="13421" spans="1:10" ht="21.95" customHeight="1" x14ac:dyDescent="0.15">
      <c r="A13421" s="6" t="s">
        <v>331</v>
      </c>
      <c r="B13421" s="4" t="s">
        <v>202</v>
      </c>
      <c r="C13421" s="4" t="s">
        <v>7</v>
      </c>
      <c r="D13421" s="4" t="s">
        <v>8</v>
      </c>
      <c r="E13421" s="5">
        <v>14.61</v>
      </c>
    </row>
    <row r="13422" spans="1:10" ht="21.95" customHeight="1" x14ac:dyDescent="0.15">
      <c r="A13422" s="6" t="s">
        <v>331</v>
      </c>
      <c r="B13422" s="4" t="s">
        <v>202</v>
      </c>
      <c r="C13422" s="4" t="s">
        <v>7</v>
      </c>
      <c r="D13422" s="4" t="s">
        <v>32</v>
      </c>
      <c r="E13422" s="5">
        <v>8.23</v>
      </c>
    </row>
    <row r="13423" spans="1:10" ht="21.95" customHeight="1" x14ac:dyDescent="0.15">
      <c r="A13423" s="6" t="s">
        <v>331</v>
      </c>
      <c r="B13423" s="4" t="s">
        <v>202</v>
      </c>
      <c r="C13423" s="4" t="s">
        <v>7</v>
      </c>
      <c r="D13423" s="4" t="s">
        <v>29</v>
      </c>
      <c r="E13423" s="5">
        <v>1.32</v>
      </c>
    </row>
    <row r="13424" spans="1:10" ht="21.95" customHeight="1" x14ac:dyDescent="0.15">
      <c r="A13424" s="6" t="s">
        <v>331</v>
      </c>
      <c r="B13424" s="4" t="s">
        <v>95</v>
      </c>
      <c r="C13424" s="4" t="s">
        <v>7</v>
      </c>
      <c r="D13424" s="4" t="s">
        <v>8</v>
      </c>
      <c r="E13424" s="5">
        <v>12.45</v>
      </c>
      <c r="F13424" t="s">
        <v>354</v>
      </c>
    </row>
    <row r="13425" spans="1:10" ht="21.95" customHeight="1" x14ac:dyDescent="0.15">
      <c r="A13425" s="6" t="s">
        <v>331</v>
      </c>
      <c r="B13425" s="4" t="s">
        <v>203</v>
      </c>
      <c r="C13425" s="4" t="s">
        <v>7</v>
      </c>
      <c r="D13425" s="4" t="s">
        <v>8</v>
      </c>
      <c r="E13425" s="5">
        <v>6.18</v>
      </c>
    </row>
    <row r="13426" spans="1:10" ht="21.95" customHeight="1" x14ac:dyDescent="0.15">
      <c r="A13426" s="6" t="s">
        <v>331</v>
      </c>
      <c r="B13426" s="4" t="s">
        <v>203</v>
      </c>
      <c r="C13426" s="4" t="s">
        <v>7</v>
      </c>
      <c r="D13426" s="4" t="s">
        <v>8</v>
      </c>
      <c r="E13426" s="5">
        <v>10.41</v>
      </c>
    </row>
    <row r="13427" spans="1:10" ht="21.95" customHeight="1" x14ac:dyDescent="0.15">
      <c r="A13427" s="6" t="s">
        <v>331</v>
      </c>
      <c r="B13427" s="4" t="s">
        <v>205</v>
      </c>
      <c r="C13427" s="4" t="s">
        <v>7</v>
      </c>
      <c r="D13427" s="4" t="s">
        <v>8</v>
      </c>
      <c r="E13427" s="5">
        <v>6.47</v>
      </c>
      <c r="F13427" t="s">
        <v>353</v>
      </c>
      <c r="G13427" s="17">
        <f>+E13427+E13428</f>
        <v>18.22</v>
      </c>
      <c r="H13427" s="17">
        <f>E13430+E13429</f>
        <v>14.64</v>
      </c>
      <c r="I13427" s="18">
        <f>+(G13427/4)/(H13427/3)</f>
        <v>0.93340163934426224</v>
      </c>
      <c r="J13427" s="21">
        <f>+(B13427-$L$1)/7</f>
        <v>45</v>
      </c>
    </row>
    <row r="13428" spans="1:10" ht="21.95" customHeight="1" x14ac:dyDescent="0.15">
      <c r="A13428" s="6" t="s">
        <v>331</v>
      </c>
      <c r="B13428" s="4" t="s">
        <v>205</v>
      </c>
      <c r="C13428" s="4" t="s">
        <v>7</v>
      </c>
      <c r="D13428" s="4" t="s">
        <v>332</v>
      </c>
      <c r="E13428" s="5">
        <v>11.75</v>
      </c>
    </row>
    <row r="13429" spans="1:10" ht="21.95" customHeight="1" x14ac:dyDescent="0.15">
      <c r="A13429" s="6" t="s">
        <v>331</v>
      </c>
      <c r="B13429" s="4" t="s">
        <v>206</v>
      </c>
      <c r="C13429" s="4" t="s">
        <v>7</v>
      </c>
      <c r="D13429" s="4" t="s">
        <v>8</v>
      </c>
      <c r="E13429" s="5">
        <v>9.2200000000000006</v>
      </c>
      <c r="F13429" t="s">
        <v>354</v>
      </c>
    </row>
    <row r="13430" spans="1:10" ht="21.95" customHeight="1" x14ac:dyDescent="0.15">
      <c r="A13430" s="6" t="s">
        <v>331</v>
      </c>
      <c r="B13430" s="4" t="s">
        <v>206</v>
      </c>
      <c r="C13430" s="4" t="s">
        <v>7</v>
      </c>
      <c r="D13430" s="4" t="s">
        <v>32</v>
      </c>
      <c r="E13430" s="5">
        <v>5.42</v>
      </c>
    </row>
    <row r="13431" spans="1:10" ht="21.95" customHeight="1" x14ac:dyDescent="0.15">
      <c r="A13431" s="6" t="s">
        <v>331</v>
      </c>
      <c r="B13431" s="4" t="s">
        <v>207</v>
      </c>
      <c r="C13431" s="4" t="s">
        <v>7</v>
      </c>
      <c r="D13431" s="4" t="s">
        <v>32</v>
      </c>
      <c r="E13431" s="5">
        <v>12.14</v>
      </c>
      <c r="F13431" t="s">
        <v>353</v>
      </c>
      <c r="G13431" s="17">
        <f>+E13431+E13432+E13433</f>
        <v>26.82</v>
      </c>
      <c r="H13431" s="17">
        <f>E13434+E13435</f>
        <v>14.719999999999999</v>
      </c>
      <c r="I13431" s="18">
        <f>+(G13431/4)/(H13431/3)</f>
        <v>1.3665081521739131</v>
      </c>
      <c r="J13431" s="21">
        <f>+(B13431-$L$1)/7</f>
        <v>46</v>
      </c>
    </row>
    <row r="13432" spans="1:10" ht="21.95" customHeight="1" x14ac:dyDescent="0.15">
      <c r="A13432" s="6" t="s">
        <v>331</v>
      </c>
      <c r="B13432" s="4" t="s">
        <v>207</v>
      </c>
      <c r="C13432" s="4" t="s">
        <v>7</v>
      </c>
      <c r="D13432" s="4" t="s">
        <v>32</v>
      </c>
      <c r="E13432" s="5">
        <v>6.89</v>
      </c>
    </row>
    <row r="13433" spans="1:10" ht="21.95" customHeight="1" x14ac:dyDescent="0.15">
      <c r="A13433" s="6" t="s">
        <v>331</v>
      </c>
      <c r="B13433" s="4" t="s">
        <v>207</v>
      </c>
      <c r="C13433" s="4" t="s">
        <v>7</v>
      </c>
      <c r="D13433" s="4" t="s">
        <v>14</v>
      </c>
      <c r="E13433" s="5">
        <v>7.79</v>
      </c>
    </row>
    <row r="13434" spans="1:10" ht="21.95" customHeight="1" x14ac:dyDescent="0.15">
      <c r="A13434" s="6" t="s">
        <v>331</v>
      </c>
      <c r="B13434" s="4" t="s">
        <v>208</v>
      </c>
      <c r="C13434" s="4" t="s">
        <v>7</v>
      </c>
      <c r="D13434" s="4" t="s">
        <v>8</v>
      </c>
      <c r="E13434" s="5">
        <v>9.26</v>
      </c>
      <c r="F13434" t="s">
        <v>354</v>
      </c>
    </row>
    <row r="13435" spans="1:10" ht="21.95" customHeight="1" x14ac:dyDescent="0.15">
      <c r="A13435" s="6" t="s">
        <v>331</v>
      </c>
      <c r="B13435" s="4" t="s">
        <v>208</v>
      </c>
      <c r="C13435" s="4" t="s">
        <v>7</v>
      </c>
      <c r="D13435" s="4" t="s">
        <v>32</v>
      </c>
      <c r="E13435" s="5">
        <v>5.46</v>
      </c>
    </row>
    <row r="13436" spans="1:10" ht="21.95" customHeight="1" x14ac:dyDescent="0.15">
      <c r="A13436" s="6" t="s">
        <v>331</v>
      </c>
      <c r="B13436" s="4" t="s">
        <v>209</v>
      </c>
      <c r="C13436" s="4" t="s">
        <v>7</v>
      </c>
      <c r="D13436" s="4" t="s">
        <v>32</v>
      </c>
      <c r="E13436" s="5">
        <v>8.3800000000000008</v>
      </c>
      <c r="F13436" s="13" t="s">
        <v>353</v>
      </c>
    </row>
    <row r="13437" spans="1:10" ht="21.95" customHeight="1" x14ac:dyDescent="0.15">
      <c r="A13437" s="6" t="s">
        <v>331</v>
      </c>
      <c r="B13437" s="4" t="s">
        <v>209</v>
      </c>
      <c r="C13437" s="4" t="s">
        <v>7</v>
      </c>
      <c r="D13437" s="4" t="s">
        <v>14</v>
      </c>
      <c r="E13437" s="5">
        <v>10.9</v>
      </c>
      <c r="F13437" s="13"/>
    </row>
    <row r="13438" spans="1:10" ht="21.95" customHeight="1" x14ac:dyDescent="0.15">
      <c r="A13438" s="6" t="s">
        <v>331</v>
      </c>
      <c r="B13438" s="4" t="s">
        <v>209</v>
      </c>
      <c r="C13438" s="4" t="s">
        <v>7</v>
      </c>
      <c r="D13438" s="4" t="s">
        <v>14</v>
      </c>
      <c r="E13438" s="5">
        <v>8.02</v>
      </c>
      <c r="F13438" s="13"/>
    </row>
    <row r="13439" spans="1:10" ht="21.95" customHeight="1" x14ac:dyDescent="0.15">
      <c r="A13439" s="6" t="s">
        <v>331</v>
      </c>
      <c r="B13439" s="4" t="s">
        <v>210</v>
      </c>
      <c r="C13439" s="4" t="s">
        <v>7</v>
      </c>
      <c r="D13439" s="4" t="s">
        <v>8</v>
      </c>
      <c r="E13439" s="5">
        <v>6.03</v>
      </c>
      <c r="F13439" s="13" t="s">
        <v>354</v>
      </c>
    </row>
    <row r="13440" spans="1:10" ht="21.95" customHeight="1" x14ac:dyDescent="0.15">
      <c r="A13440" s="6" t="s">
        <v>331</v>
      </c>
      <c r="B13440" s="4" t="s">
        <v>211</v>
      </c>
      <c r="C13440" s="4" t="s">
        <v>7</v>
      </c>
      <c r="D13440" s="4" t="s">
        <v>8</v>
      </c>
      <c r="E13440" s="5">
        <v>13.74</v>
      </c>
      <c r="F13440" s="13" t="s">
        <v>353</v>
      </c>
    </row>
    <row r="13441" spans="1:10" ht="21.95" customHeight="1" x14ac:dyDescent="0.15">
      <c r="A13441" s="6" t="s">
        <v>331</v>
      </c>
      <c r="B13441" s="4" t="s">
        <v>211</v>
      </c>
      <c r="C13441" s="4" t="s">
        <v>7</v>
      </c>
      <c r="D13441" s="4" t="s">
        <v>8</v>
      </c>
      <c r="E13441" s="5">
        <v>3.4</v>
      </c>
      <c r="F13441" s="13"/>
    </row>
    <row r="13442" spans="1:10" ht="21.95" customHeight="1" x14ac:dyDescent="0.15">
      <c r="A13442" s="6" t="s">
        <v>331</v>
      </c>
      <c r="B13442" s="4" t="s">
        <v>211</v>
      </c>
      <c r="C13442" s="4" t="s">
        <v>7</v>
      </c>
      <c r="D13442" s="4" t="s">
        <v>32</v>
      </c>
      <c r="E13442" s="5">
        <v>6.61</v>
      </c>
      <c r="F13442" s="13"/>
    </row>
    <row r="13443" spans="1:10" ht="21.95" customHeight="1" x14ac:dyDescent="0.15">
      <c r="A13443" s="6" t="s">
        <v>331</v>
      </c>
      <c r="B13443" s="4" t="s">
        <v>211</v>
      </c>
      <c r="C13443" s="4" t="s">
        <v>7</v>
      </c>
      <c r="D13443" s="4" t="s">
        <v>32</v>
      </c>
      <c r="E13443" s="5">
        <v>9.02</v>
      </c>
      <c r="F13443" s="13"/>
    </row>
    <row r="13444" spans="1:10" ht="21.95" customHeight="1" x14ac:dyDescent="0.15">
      <c r="A13444" s="6" t="s">
        <v>331</v>
      </c>
      <c r="B13444" s="4" t="s">
        <v>211</v>
      </c>
      <c r="C13444" s="4" t="s">
        <v>7</v>
      </c>
      <c r="D13444" s="4" t="s">
        <v>9</v>
      </c>
      <c r="E13444" s="5">
        <v>7.56</v>
      </c>
      <c r="F13444" s="13"/>
    </row>
    <row r="13445" spans="1:10" ht="21.95" customHeight="1" x14ac:dyDescent="0.15">
      <c r="A13445" s="6" t="s">
        <v>331</v>
      </c>
      <c r="B13445" s="4" t="s">
        <v>212</v>
      </c>
      <c r="C13445" s="4" t="s">
        <v>7</v>
      </c>
      <c r="D13445" s="4" t="s">
        <v>32</v>
      </c>
      <c r="E13445" s="5">
        <v>5.45</v>
      </c>
      <c r="F13445" s="13" t="s">
        <v>354</v>
      </c>
    </row>
    <row r="13446" spans="1:10" ht="21.95" customHeight="1" x14ac:dyDescent="0.15">
      <c r="A13446" s="6" t="s">
        <v>331</v>
      </c>
      <c r="B13446" s="4" t="s">
        <v>212</v>
      </c>
      <c r="C13446" s="4" t="s">
        <v>7</v>
      </c>
      <c r="D13446" s="4" t="s">
        <v>14</v>
      </c>
      <c r="E13446" s="5">
        <v>10.06</v>
      </c>
    </row>
    <row r="13447" spans="1:10" ht="21.95" customHeight="1" x14ac:dyDescent="0.15">
      <c r="A13447" s="6" t="s">
        <v>331</v>
      </c>
      <c r="B13447" s="4" t="s">
        <v>213</v>
      </c>
      <c r="C13447" s="4" t="s">
        <v>7</v>
      </c>
      <c r="D13447" s="4" t="s">
        <v>32</v>
      </c>
      <c r="E13447" s="5">
        <v>7.1</v>
      </c>
      <c r="F13447" t="s">
        <v>353</v>
      </c>
      <c r="G13447" s="17">
        <f>+E13447+E13448+E13449</f>
        <v>26.060000000000002</v>
      </c>
      <c r="H13447" s="17">
        <f>E13450</f>
        <v>12.08</v>
      </c>
      <c r="I13447" s="18">
        <f>+(G13447/4)/(H13447/3)</f>
        <v>1.6179635761589406</v>
      </c>
      <c r="J13447" s="21">
        <f>+(B13447-$L$1)/7</f>
        <v>49</v>
      </c>
    </row>
    <row r="13448" spans="1:10" ht="21.95" customHeight="1" x14ac:dyDescent="0.15">
      <c r="A13448" s="6" t="s">
        <v>331</v>
      </c>
      <c r="B13448" s="4" t="s">
        <v>213</v>
      </c>
      <c r="C13448" s="4" t="s">
        <v>7</v>
      </c>
      <c r="D13448" s="4" t="s">
        <v>14</v>
      </c>
      <c r="E13448" s="5">
        <v>10.56</v>
      </c>
    </row>
    <row r="13449" spans="1:10" ht="21.95" customHeight="1" x14ac:dyDescent="0.15">
      <c r="A13449" s="6" t="s">
        <v>331</v>
      </c>
      <c r="B13449" s="4" t="s">
        <v>213</v>
      </c>
      <c r="C13449" s="4" t="s">
        <v>7</v>
      </c>
      <c r="D13449" s="4" t="s">
        <v>14</v>
      </c>
      <c r="E13449" s="5">
        <v>8.4</v>
      </c>
    </row>
    <row r="13450" spans="1:10" ht="21.95" customHeight="1" x14ac:dyDescent="0.15">
      <c r="A13450" s="6" t="s">
        <v>331</v>
      </c>
      <c r="B13450" s="4" t="s">
        <v>214</v>
      </c>
      <c r="C13450" s="4" t="s">
        <v>7</v>
      </c>
      <c r="D13450" s="4" t="s">
        <v>8</v>
      </c>
      <c r="E13450" s="5">
        <v>12.08</v>
      </c>
      <c r="F13450" t="s">
        <v>354</v>
      </c>
    </row>
    <row r="13451" spans="1:10" ht="21.95" customHeight="1" x14ac:dyDescent="0.15">
      <c r="A13451" s="6" t="s">
        <v>331</v>
      </c>
      <c r="B13451" s="4" t="s">
        <v>215</v>
      </c>
      <c r="C13451" s="4" t="s">
        <v>7</v>
      </c>
      <c r="D13451" s="4" t="s">
        <v>8</v>
      </c>
      <c r="E13451" s="5">
        <v>0.42</v>
      </c>
      <c r="F13451" t="s">
        <v>353</v>
      </c>
      <c r="G13451" s="17">
        <f>+E13451+E13452+E13453</f>
        <v>20.919999999999998</v>
      </c>
      <c r="H13451" s="17">
        <f>E13454+E13455</f>
        <v>11.85</v>
      </c>
      <c r="I13451" s="18">
        <f>+(G13451/4)/(H13451/3)</f>
        <v>1.3240506329113924</v>
      </c>
      <c r="J13451" s="21">
        <f>+(B13451-$L$1)/7</f>
        <v>50</v>
      </c>
    </row>
    <row r="13452" spans="1:10" ht="21.95" customHeight="1" x14ac:dyDescent="0.15">
      <c r="A13452" s="6" t="s">
        <v>331</v>
      </c>
      <c r="B13452" s="4" t="s">
        <v>215</v>
      </c>
      <c r="C13452" s="4" t="s">
        <v>7</v>
      </c>
      <c r="D13452" s="4" t="s">
        <v>32</v>
      </c>
      <c r="E13452" s="5">
        <v>6.3</v>
      </c>
    </row>
    <row r="13453" spans="1:10" ht="21.95" customHeight="1" x14ac:dyDescent="0.15">
      <c r="A13453" s="6" t="s">
        <v>331</v>
      </c>
      <c r="B13453" s="4" t="s">
        <v>215</v>
      </c>
      <c r="C13453" s="4" t="s">
        <v>7</v>
      </c>
      <c r="D13453" s="4" t="s">
        <v>14</v>
      </c>
      <c r="E13453" s="5">
        <v>14.2</v>
      </c>
    </row>
    <row r="13454" spans="1:10" ht="21.95" customHeight="1" x14ac:dyDescent="0.15">
      <c r="A13454" s="6" t="s">
        <v>331</v>
      </c>
      <c r="B13454" s="4" t="s">
        <v>216</v>
      </c>
      <c r="C13454" s="4" t="s">
        <v>7</v>
      </c>
      <c r="D13454" s="4" t="s">
        <v>8</v>
      </c>
      <c r="E13454" s="5">
        <v>7.8</v>
      </c>
      <c r="F13454" t="s">
        <v>354</v>
      </c>
    </row>
    <row r="13455" spans="1:10" ht="21.95" customHeight="1" x14ac:dyDescent="0.15">
      <c r="A13455" s="6" t="s">
        <v>331</v>
      </c>
      <c r="B13455" s="4" t="s">
        <v>216</v>
      </c>
      <c r="C13455" s="4" t="s">
        <v>7</v>
      </c>
      <c r="D13455" s="4" t="s">
        <v>32</v>
      </c>
      <c r="E13455" s="5">
        <v>4.05</v>
      </c>
    </row>
    <row r="13456" spans="1:10" ht="21.95" customHeight="1" x14ac:dyDescent="0.15">
      <c r="A13456" s="6" t="s">
        <v>331</v>
      </c>
      <c r="B13456" s="4" t="s">
        <v>217</v>
      </c>
      <c r="C13456" s="4" t="s">
        <v>7</v>
      </c>
      <c r="D13456" s="4" t="s">
        <v>8</v>
      </c>
      <c r="E13456" s="5">
        <v>15.28</v>
      </c>
      <c r="F13456" t="s">
        <v>353</v>
      </c>
      <c r="G13456" s="17">
        <f>+E13456+E13457+E13458</f>
        <v>22.439999999999998</v>
      </c>
      <c r="H13456" s="17">
        <f>E13459+E13460</f>
        <v>15.11</v>
      </c>
      <c r="I13456" s="18">
        <f>+(G13456/4)/(H13456/3)</f>
        <v>1.1138318994043679</v>
      </c>
      <c r="J13456" s="21">
        <f>+(B13456-$L$1)/7</f>
        <v>51</v>
      </c>
    </row>
    <row r="13457" spans="1:14" ht="21.95" customHeight="1" x14ac:dyDescent="0.15">
      <c r="A13457" s="6" t="s">
        <v>331</v>
      </c>
      <c r="B13457" s="4" t="s">
        <v>217</v>
      </c>
      <c r="C13457" s="4" t="s">
        <v>7</v>
      </c>
      <c r="D13457" s="4" t="s">
        <v>8</v>
      </c>
      <c r="E13457" s="5">
        <v>0.89</v>
      </c>
    </row>
    <row r="13458" spans="1:14" ht="21.95" customHeight="1" x14ac:dyDescent="0.15">
      <c r="A13458" s="6" t="s">
        <v>331</v>
      </c>
      <c r="B13458" s="4" t="s">
        <v>217</v>
      </c>
      <c r="C13458" s="4" t="s">
        <v>7</v>
      </c>
      <c r="D13458" s="4" t="s">
        <v>32</v>
      </c>
      <c r="E13458" s="5">
        <v>6.27</v>
      </c>
    </row>
    <row r="13459" spans="1:14" ht="21.95" customHeight="1" x14ac:dyDescent="0.15">
      <c r="A13459" s="6" t="s">
        <v>331</v>
      </c>
      <c r="B13459" s="4" t="s">
        <v>218</v>
      </c>
      <c r="C13459" s="4" t="s">
        <v>7</v>
      </c>
      <c r="D13459" s="4" t="s">
        <v>8</v>
      </c>
      <c r="E13459" s="5">
        <v>8.8000000000000007</v>
      </c>
      <c r="F13459" t="s">
        <v>354</v>
      </c>
    </row>
    <row r="13460" spans="1:14" ht="21.95" customHeight="1" x14ac:dyDescent="0.15">
      <c r="A13460" s="6" t="s">
        <v>331</v>
      </c>
      <c r="B13460" s="4" t="s">
        <v>218</v>
      </c>
      <c r="C13460" s="4" t="s">
        <v>7</v>
      </c>
      <c r="D13460" s="4" t="s">
        <v>32</v>
      </c>
      <c r="E13460" s="5">
        <v>6.31</v>
      </c>
    </row>
    <row r="13461" spans="1:14" ht="21.95" customHeight="1" x14ac:dyDescent="0.15">
      <c r="A13461" s="6" t="s">
        <v>331</v>
      </c>
      <c r="B13461" s="4" t="s">
        <v>219</v>
      </c>
      <c r="C13461" s="4" t="s">
        <v>7</v>
      </c>
      <c r="D13461" s="4" t="s">
        <v>8</v>
      </c>
      <c r="E13461" s="5">
        <v>12.68</v>
      </c>
      <c r="F13461" s="13" t="s">
        <v>353</v>
      </c>
    </row>
    <row r="13462" spans="1:14" ht="21.95" customHeight="1" x14ac:dyDescent="0.15">
      <c r="A13462" s="6" t="s">
        <v>331</v>
      </c>
      <c r="B13462" s="4" t="s">
        <v>219</v>
      </c>
      <c r="C13462" s="4" t="s">
        <v>7</v>
      </c>
      <c r="D13462" s="4" t="s">
        <v>32</v>
      </c>
      <c r="E13462" s="5">
        <v>5.1100000000000003</v>
      </c>
      <c r="F13462" s="13"/>
    </row>
    <row r="13463" spans="1:14" ht="21.95" customHeight="1" x14ac:dyDescent="0.15">
      <c r="A13463" s="9" t="s">
        <v>331</v>
      </c>
      <c r="B13463" s="4" t="s">
        <v>220</v>
      </c>
      <c r="C13463" s="4" t="s">
        <v>7</v>
      </c>
      <c r="D13463" s="4" t="s">
        <v>8</v>
      </c>
      <c r="E13463" s="5">
        <v>11.9</v>
      </c>
      <c r="F13463" s="13" t="s">
        <v>354</v>
      </c>
    </row>
    <row r="13464" spans="1:14" ht="21.95" customHeight="1" x14ac:dyDescent="0.15">
      <c r="A13464" s="6" t="s">
        <v>331</v>
      </c>
      <c r="B13464" s="4" t="s">
        <v>220</v>
      </c>
      <c r="C13464" s="4" t="s">
        <v>7</v>
      </c>
      <c r="D13464" s="4" t="s">
        <v>32</v>
      </c>
      <c r="E13464" s="5">
        <v>7.98</v>
      </c>
    </row>
    <row r="13465" spans="1:14" ht="21.95" customHeight="1" x14ac:dyDescent="0.15">
      <c r="A13465" s="6" t="s">
        <v>331</v>
      </c>
      <c r="E13465" s="15">
        <f>+SUM(E13214:E13464)</f>
        <v>2175.4900000000011</v>
      </c>
      <c r="I13465" s="14">
        <f>AVERAGE(I13214:I13464)</f>
        <v>1.3916788464152923</v>
      </c>
      <c r="J13465" s="14">
        <f>STDEV(I13214:I13464)</f>
        <v>1.175289728802299</v>
      </c>
      <c r="K13465">
        <f>COUNT(I13214:I13464)</f>
        <v>43</v>
      </c>
      <c r="L13465" s="14">
        <f>+I13465-1</f>
        <v>0.39167884641529227</v>
      </c>
      <c r="M13465">
        <f>+SQRT(K13465)</f>
        <v>6.5574385243020004</v>
      </c>
      <c r="N13465">
        <f>+L13465/(J13465/M13465)</f>
        <v>2.1853419575572999</v>
      </c>
    </row>
    <row r="13466" spans="1:14" ht="21.95" customHeight="1" x14ac:dyDescent="0.15">
      <c r="A13466" s="6" t="s">
        <v>333</v>
      </c>
      <c r="B13466" s="4" t="s">
        <v>6</v>
      </c>
      <c r="C13466" s="4" t="s">
        <v>228</v>
      </c>
      <c r="D13466" s="4" t="s">
        <v>334</v>
      </c>
      <c r="E13466" s="5">
        <v>9.19</v>
      </c>
      <c r="F13466" t="s">
        <v>353</v>
      </c>
      <c r="G13466" s="17">
        <f>+E13466+E13467+E13468+E13469+E13470+E13471+E13472+E13473</f>
        <v>79.319999999999993</v>
      </c>
      <c r="H13466" s="17">
        <f>E13474+E13475+E13476+E13477+E13478+E13479</f>
        <v>57.63</v>
      </c>
      <c r="I13466" s="18">
        <f>+(G13466/4)/(H13466/3)</f>
        <v>1.032274856845393</v>
      </c>
      <c r="J13466" s="21">
        <f>+(B13466-$K$1)/7</f>
        <v>1</v>
      </c>
    </row>
    <row r="13467" spans="1:14" ht="21.95" customHeight="1" x14ac:dyDescent="0.15">
      <c r="A13467" s="6" t="s">
        <v>333</v>
      </c>
      <c r="B13467" s="4" t="s">
        <v>6</v>
      </c>
      <c r="C13467" s="4" t="s">
        <v>228</v>
      </c>
      <c r="D13467" s="4" t="s">
        <v>334</v>
      </c>
      <c r="E13467" s="5">
        <v>7.01</v>
      </c>
    </row>
    <row r="13468" spans="1:14" ht="21.95" customHeight="1" x14ac:dyDescent="0.15">
      <c r="A13468" s="6" t="s">
        <v>333</v>
      </c>
      <c r="B13468" s="4" t="s">
        <v>6</v>
      </c>
      <c r="C13468" s="4" t="s">
        <v>228</v>
      </c>
      <c r="D13468" s="4" t="s">
        <v>234</v>
      </c>
      <c r="E13468" s="5">
        <v>9.8800000000000008</v>
      </c>
    </row>
    <row r="13469" spans="1:14" ht="21.95" customHeight="1" x14ac:dyDescent="0.15">
      <c r="A13469" s="6" t="s">
        <v>333</v>
      </c>
      <c r="B13469" s="4" t="s">
        <v>6</v>
      </c>
      <c r="C13469" s="4" t="s">
        <v>228</v>
      </c>
      <c r="D13469" s="4" t="s">
        <v>234</v>
      </c>
      <c r="E13469" s="5">
        <v>7.15</v>
      </c>
    </row>
    <row r="13470" spans="1:14" ht="21.95" customHeight="1" x14ac:dyDescent="0.15">
      <c r="A13470" s="6" t="s">
        <v>333</v>
      </c>
      <c r="B13470" s="4" t="s">
        <v>113</v>
      </c>
      <c r="C13470" s="4" t="s">
        <v>228</v>
      </c>
      <c r="D13470" s="4" t="s">
        <v>334</v>
      </c>
      <c r="E13470" s="5">
        <v>12.48</v>
      </c>
    </row>
    <row r="13471" spans="1:14" ht="21.95" customHeight="1" x14ac:dyDescent="0.15">
      <c r="A13471" s="6" t="s">
        <v>333</v>
      </c>
      <c r="B13471" s="4" t="s">
        <v>113</v>
      </c>
      <c r="C13471" s="4" t="s">
        <v>228</v>
      </c>
      <c r="D13471" s="4" t="s">
        <v>334</v>
      </c>
      <c r="E13471" s="5">
        <v>11.18</v>
      </c>
    </row>
    <row r="13472" spans="1:14" ht="21.95" customHeight="1" x14ac:dyDescent="0.15">
      <c r="A13472" s="6" t="s">
        <v>333</v>
      </c>
      <c r="B13472" s="4" t="s">
        <v>113</v>
      </c>
      <c r="C13472" s="4" t="s">
        <v>228</v>
      </c>
      <c r="D13472" s="4" t="s">
        <v>234</v>
      </c>
      <c r="E13472" s="5">
        <v>14.19</v>
      </c>
    </row>
    <row r="13473" spans="1:10" ht="21.95" customHeight="1" x14ac:dyDescent="0.15">
      <c r="A13473" s="6" t="s">
        <v>333</v>
      </c>
      <c r="B13473" s="4" t="s">
        <v>113</v>
      </c>
      <c r="C13473" s="4" t="s">
        <v>228</v>
      </c>
      <c r="D13473" s="4" t="s">
        <v>234</v>
      </c>
      <c r="E13473" s="5">
        <v>8.24</v>
      </c>
    </row>
    <row r="13474" spans="1:10" ht="21.95" customHeight="1" x14ac:dyDescent="0.15">
      <c r="A13474" s="6" t="s">
        <v>333</v>
      </c>
      <c r="B13474" s="4" t="s">
        <v>10</v>
      </c>
      <c r="C13474" s="4" t="s">
        <v>228</v>
      </c>
      <c r="D13474" s="4" t="s">
        <v>334</v>
      </c>
      <c r="E13474" s="5">
        <v>11.64</v>
      </c>
      <c r="F13474" t="s">
        <v>354</v>
      </c>
    </row>
    <row r="13475" spans="1:10" ht="21.95" customHeight="1" x14ac:dyDescent="0.15">
      <c r="A13475" s="6" t="s">
        <v>333</v>
      </c>
      <c r="B13475" s="4" t="s">
        <v>10</v>
      </c>
      <c r="C13475" s="4" t="s">
        <v>228</v>
      </c>
      <c r="D13475" s="4" t="s">
        <v>334</v>
      </c>
      <c r="E13475" s="5">
        <v>5.15</v>
      </c>
    </row>
    <row r="13476" spans="1:10" ht="21.95" customHeight="1" x14ac:dyDescent="0.15">
      <c r="A13476" s="6" t="s">
        <v>333</v>
      </c>
      <c r="B13476" s="4" t="s">
        <v>10</v>
      </c>
      <c r="C13476" s="4" t="s">
        <v>228</v>
      </c>
      <c r="D13476" s="4" t="s">
        <v>234</v>
      </c>
      <c r="E13476" s="5">
        <v>13.89</v>
      </c>
    </row>
    <row r="13477" spans="1:10" ht="21.95" customHeight="1" x14ac:dyDescent="0.15">
      <c r="A13477" s="6" t="s">
        <v>333</v>
      </c>
      <c r="B13477" s="4" t="s">
        <v>10</v>
      </c>
      <c r="C13477" s="4" t="s">
        <v>228</v>
      </c>
      <c r="D13477" s="4" t="s">
        <v>234</v>
      </c>
      <c r="E13477" s="5">
        <v>2.68</v>
      </c>
    </row>
    <row r="13478" spans="1:10" ht="21.95" customHeight="1" x14ac:dyDescent="0.15">
      <c r="A13478" s="6" t="s">
        <v>333</v>
      </c>
      <c r="B13478" s="4" t="s">
        <v>114</v>
      </c>
      <c r="C13478" s="4" t="s">
        <v>228</v>
      </c>
      <c r="D13478" s="4" t="s">
        <v>334</v>
      </c>
      <c r="E13478" s="5">
        <v>12.53</v>
      </c>
    </row>
    <row r="13479" spans="1:10" ht="21.95" customHeight="1" x14ac:dyDescent="0.15">
      <c r="A13479" s="6" t="s">
        <v>333</v>
      </c>
      <c r="B13479" s="4" t="s">
        <v>114</v>
      </c>
      <c r="C13479" s="4" t="s">
        <v>228</v>
      </c>
      <c r="D13479" s="4" t="s">
        <v>234</v>
      </c>
      <c r="E13479" s="5">
        <v>11.74</v>
      </c>
    </row>
    <row r="13480" spans="1:10" ht="21.95" customHeight="1" x14ac:dyDescent="0.15">
      <c r="A13480" s="6" t="s">
        <v>333</v>
      </c>
      <c r="B13480" s="4" t="s">
        <v>11</v>
      </c>
      <c r="C13480" s="4" t="s">
        <v>228</v>
      </c>
      <c r="D13480" s="4" t="s">
        <v>334</v>
      </c>
      <c r="E13480" s="5">
        <v>7.62</v>
      </c>
      <c r="F13480" t="s">
        <v>353</v>
      </c>
      <c r="G13480" s="17">
        <f>+E13480+E13481+E13482+E13483+E13484+E13485+E13486+E13487</f>
        <v>55.609999999999992</v>
      </c>
      <c r="H13480" s="17">
        <f>E13488+E13489+E13490+E13491+E13492</f>
        <v>59.38</v>
      </c>
      <c r="I13480" s="18">
        <f>+(G13480/4)/(H13480/3)</f>
        <v>0.70238295722465471</v>
      </c>
      <c r="J13480" s="21">
        <f>+(B13480-$K$1)/7</f>
        <v>2</v>
      </c>
    </row>
    <row r="13481" spans="1:10" ht="21.95" customHeight="1" x14ac:dyDescent="0.15">
      <c r="A13481" s="6" t="s">
        <v>333</v>
      </c>
      <c r="B13481" s="4" t="s">
        <v>11</v>
      </c>
      <c r="C13481" s="4" t="s">
        <v>228</v>
      </c>
      <c r="D13481" s="4" t="s">
        <v>334</v>
      </c>
      <c r="E13481" s="5">
        <v>5.24</v>
      </c>
    </row>
    <row r="13482" spans="1:10" ht="21.95" customHeight="1" x14ac:dyDescent="0.15">
      <c r="A13482" s="6" t="s">
        <v>333</v>
      </c>
      <c r="B13482" s="4" t="s">
        <v>11</v>
      </c>
      <c r="C13482" s="4" t="s">
        <v>228</v>
      </c>
      <c r="D13482" s="4" t="s">
        <v>234</v>
      </c>
      <c r="E13482" s="5">
        <v>7.72</v>
      </c>
    </row>
    <row r="13483" spans="1:10" ht="21.95" customHeight="1" x14ac:dyDescent="0.15">
      <c r="A13483" s="6" t="s">
        <v>333</v>
      </c>
      <c r="B13483" s="4" t="s">
        <v>11</v>
      </c>
      <c r="C13483" s="4" t="s">
        <v>228</v>
      </c>
      <c r="D13483" s="4" t="s">
        <v>234</v>
      </c>
      <c r="E13483" s="5">
        <v>6.43</v>
      </c>
    </row>
    <row r="13484" spans="1:10" ht="21.95" customHeight="1" x14ac:dyDescent="0.15">
      <c r="A13484" s="6" t="s">
        <v>333</v>
      </c>
      <c r="B13484" s="4" t="s">
        <v>115</v>
      </c>
      <c r="C13484" s="4" t="s">
        <v>228</v>
      </c>
      <c r="D13484" s="4" t="s">
        <v>334</v>
      </c>
      <c r="E13484" s="5">
        <v>6.98</v>
      </c>
    </row>
    <row r="13485" spans="1:10" ht="21.95" customHeight="1" x14ac:dyDescent="0.15">
      <c r="A13485" s="6" t="s">
        <v>333</v>
      </c>
      <c r="B13485" s="4" t="s">
        <v>115</v>
      </c>
      <c r="C13485" s="4" t="s">
        <v>228</v>
      </c>
      <c r="D13485" s="4" t="s">
        <v>334</v>
      </c>
      <c r="E13485" s="5">
        <v>7.43</v>
      </c>
    </row>
    <row r="13486" spans="1:10" ht="21.95" customHeight="1" x14ac:dyDescent="0.15">
      <c r="A13486" s="6" t="s">
        <v>333</v>
      </c>
      <c r="B13486" s="4" t="s">
        <v>115</v>
      </c>
      <c r="C13486" s="4" t="s">
        <v>228</v>
      </c>
      <c r="D13486" s="4" t="s">
        <v>234</v>
      </c>
      <c r="E13486" s="5">
        <v>9.01</v>
      </c>
    </row>
    <row r="13487" spans="1:10" ht="21.95" customHeight="1" x14ac:dyDescent="0.15">
      <c r="A13487" s="6" t="s">
        <v>333</v>
      </c>
      <c r="B13487" s="4" t="s">
        <v>115</v>
      </c>
      <c r="C13487" s="4" t="s">
        <v>228</v>
      </c>
      <c r="D13487" s="4" t="s">
        <v>234</v>
      </c>
      <c r="E13487" s="5">
        <v>5.18</v>
      </c>
    </row>
    <row r="13488" spans="1:10" ht="21.95" customHeight="1" x14ac:dyDescent="0.15">
      <c r="A13488" s="6" t="s">
        <v>333</v>
      </c>
      <c r="B13488" s="4" t="s">
        <v>12</v>
      </c>
      <c r="C13488" s="4" t="s">
        <v>228</v>
      </c>
      <c r="D13488" s="4" t="s">
        <v>334</v>
      </c>
      <c r="E13488" s="5">
        <v>14.21</v>
      </c>
      <c r="F13488" t="s">
        <v>354</v>
      </c>
    </row>
    <row r="13489" spans="1:10" ht="21.95" customHeight="1" x14ac:dyDescent="0.15">
      <c r="A13489" s="6" t="s">
        <v>333</v>
      </c>
      <c r="B13489" s="4" t="s">
        <v>12</v>
      </c>
      <c r="C13489" s="4" t="s">
        <v>228</v>
      </c>
      <c r="D13489" s="4" t="s">
        <v>231</v>
      </c>
      <c r="E13489" s="5">
        <v>14.8</v>
      </c>
    </row>
    <row r="13490" spans="1:10" ht="21.95" customHeight="1" x14ac:dyDescent="0.15">
      <c r="A13490" s="6" t="s">
        <v>333</v>
      </c>
      <c r="B13490" s="4" t="s">
        <v>116</v>
      </c>
      <c r="C13490" s="4" t="s">
        <v>228</v>
      </c>
      <c r="D13490" s="4" t="s">
        <v>334</v>
      </c>
      <c r="E13490" s="5">
        <v>9.06</v>
      </c>
    </row>
    <row r="13491" spans="1:10" ht="21.95" customHeight="1" x14ac:dyDescent="0.15">
      <c r="A13491" s="6" t="s">
        <v>333</v>
      </c>
      <c r="B13491" s="4" t="s">
        <v>116</v>
      </c>
      <c r="C13491" s="4" t="s">
        <v>228</v>
      </c>
      <c r="D13491" s="4" t="s">
        <v>334</v>
      </c>
      <c r="E13491" s="5">
        <v>7.38</v>
      </c>
    </row>
    <row r="13492" spans="1:10" ht="21.95" customHeight="1" x14ac:dyDescent="0.15">
      <c r="A13492" s="6" t="s">
        <v>333</v>
      </c>
      <c r="B13492" s="4" t="s">
        <v>116</v>
      </c>
      <c r="C13492" s="4" t="s">
        <v>228</v>
      </c>
      <c r="D13492" s="4" t="s">
        <v>234</v>
      </c>
      <c r="E13492" s="5">
        <v>13.93</v>
      </c>
    </row>
    <row r="13493" spans="1:10" ht="21.95" customHeight="1" x14ac:dyDescent="0.15">
      <c r="A13493" s="6" t="s">
        <v>333</v>
      </c>
      <c r="B13493" s="4" t="s">
        <v>117</v>
      </c>
      <c r="C13493" s="4" t="s">
        <v>228</v>
      </c>
      <c r="D13493" s="4" t="s">
        <v>334</v>
      </c>
      <c r="E13493" s="5">
        <v>9.0299999999999994</v>
      </c>
      <c r="F13493" s="13" t="s">
        <v>353</v>
      </c>
    </row>
    <row r="13494" spans="1:10" ht="21.95" customHeight="1" x14ac:dyDescent="0.15">
      <c r="A13494" s="6" t="s">
        <v>333</v>
      </c>
      <c r="B13494" s="4" t="s">
        <v>117</v>
      </c>
      <c r="C13494" s="4" t="s">
        <v>228</v>
      </c>
      <c r="D13494" s="4" t="s">
        <v>334</v>
      </c>
      <c r="E13494" s="5">
        <v>9.65</v>
      </c>
      <c r="F13494" s="13"/>
    </row>
    <row r="13495" spans="1:10" ht="21.95" customHeight="1" x14ac:dyDescent="0.15">
      <c r="A13495" s="6" t="s">
        <v>333</v>
      </c>
      <c r="B13495" s="4" t="s">
        <v>117</v>
      </c>
      <c r="C13495" s="4" t="s">
        <v>228</v>
      </c>
      <c r="D13495" s="4" t="s">
        <v>234</v>
      </c>
      <c r="E13495" s="5">
        <v>11.26</v>
      </c>
      <c r="F13495" s="13"/>
    </row>
    <row r="13496" spans="1:10" ht="21.95" customHeight="1" x14ac:dyDescent="0.15">
      <c r="A13496" s="6" t="s">
        <v>333</v>
      </c>
      <c r="B13496" s="4" t="s">
        <v>117</v>
      </c>
      <c r="C13496" s="4" t="s">
        <v>228</v>
      </c>
      <c r="D13496" s="4" t="s">
        <v>234</v>
      </c>
      <c r="E13496" s="5">
        <v>11.7</v>
      </c>
      <c r="F13496" s="13"/>
    </row>
    <row r="13497" spans="1:10" ht="21.95" customHeight="1" x14ac:dyDescent="0.15">
      <c r="A13497" s="6" t="s">
        <v>333</v>
      </c>
      <c r="B13497" s="4" t="s">
        <v>13</v>
      </c>
      <c r="C13497" s="4" t="s">
        <v>228</v>
      </c>
      <c r="D13497" s="4" t="s">
        <v>334</v>
      </c>
      <c r="E13497" s="5">
        <v>13.08</v>
      </c>
      <c r="F13497" s="13" t="s">
        <v>354</v>
      </c>
    </row>
    <row r="13498" spans="1:10" ht="21.95" customHeight="1" x14ac:dyDescent="0.15">
      <c r="A13498" s="6" t="s">
        <v>333</v>
      </c>
      <c r="B13498" s="4" t="s">
        <v>13</v>
      </c>
      <c r="C13498" s="4" t="s">
        <v>228</v>
      </c>
      <c r="D13498" s="4" t="s">
        <v>234</v>
      </c>
      <c r="E13498" s="5">
        <v>12.63</v>
      </c>
    </row>
    <row r="13499" spans="1:10" ht="21.95" customHeight="1" x14ac:dyDescent="0.15">
      <c r="A13499" s="6" t="s">
        <v>333</v>
      </c>
      <c r="B13499" s="4" t="s">
        <v>13</v>
      </c>
      <c r="C13499" s="4" t="s">
        <v>228</v>
      </c>
      <c r="D13499" s="4" t="s">
        <v>234</v>
      </c>
      <c r="E13499" s="5">
        <v>11.1</v>
      </c>
    </row>
    <row r="13500" spans="1:10" ht="21.95" customHeight="1" x14ac:dyDescent="0.15">
      <c r="A13500" s="6" t="s">
        <v>333</v>
      </c>
      <c r="B13500" s="4" t="s">
        <v>13</v>
      </c>
      <c r="C13500" s="4" t="s">
        <v>228</v>
      </c>
      <c r="D13500" s="4" t="s">
        <v>231</v>
      </c>
      <c r="E13500" s="5">
        <v>14.39</v>
      </c>
    </row>
    <row r="13501" spans="1:10" ht="21.95" customHeight="1" x14ac:dyDescent="0.15">
      <c r="A13501" s="6" t="s">
        <v>333</v>
      </c>
      <c r="B13501" s="4" t="s">
        <v>119</v>
      </c>
      <c r="C13501" s="4" t="s">
        <v>228</v>
      </c>
      <c r="D13501" s="4" t="s">
        <v>334</v>
      </c>
      <c r="E13501" s="5">
        <v>12.24</v>
      </c>
    </row>
    <row r="13502" spans="1:10" ht="21.95" customHeight="1" x14ac:dyDescent="0.15">
      <c r="A13502" s="6" t="s">
        <v>333</v>
      </c>
      <c r="B13502" s="4" t="s">
        <v>119</v>
      </c>
      <c r="C13502" s="4" t="s">
        <v>228</v>
      </c>
      <c r="D13502" s="4" t="s">
        <v>234</v>
      </c>
      <c r="E13502" s="5">
        <v>10.92</v>
      </c>
    </row>
    <row r="13503" spans="1:10" ht="21.95" customHeight="1" x14ac:dyDescent="0.15">
      <c r="A13503" s="6" t="s">
        <v>333</v>
      </c>
      <c r="B13503" s="4" t="s">
        <v>15</v>
      </c>
      <c r="C13503" s="4" t="s">
        <v>228</v>
      </c>
      <c r="D13503" s="4" t="s">
        <v>334</v>
      </c>
      <c r="E13503" s="5">
        <v>9.36</v>
      </c>
      <c r="F13503" t="s">
        <v>353</v>
      </c>
      <c r="G13503" s="17">
        <f>+E13503+E13504+E13505+E13506+E13507+E13508+E13509</f>
        <v>67.2</v>
      </c>
      <c r="H13503" s="17">
        <f>E13511+E13512+E13513+E13510</f>
        <v>50.580000000000005</v>
      </c>
      <c r="I13503" s="18">
        <f>+(G13503/4)/(H13503/3)</f>
        <v>0.99644128113878994</v>
      </c>
      <c r="J13503" s="21">
        <f>+(B13503-$K$1)/7</f>
        <v>4</v>
      </c>
    </row>
    <row r="13504" spans="1:10" ht="21.95" customHeight="1" x14ac:dyDescent="0.15">
      <c r="A13504" s="6" t="s">
        <v>333</v>
      </c>
      <c r="B13504" s="4" t="s">
        <v>15</v>
      </c>
      <c r="C13504" s="4" t="s">
        <v>228</v>
      </c>
      <c r="D13504" s="4" t="s">
        <v>334</v>
      </c>
      <c r="E13504" s="5">
        <v>9.5</v>
      </c>
    </row>
    <row r="13505" spans="1:10" ht="21.95" customHeight="1" x14ac:dyDescent="0.15">
      <c r="A13505" s="6" t="s">
        <v>333</v>
      </c>
      <c r="B13505" s="4" t="s">
        <v>15</v>
      </c>
      <c r="C13505" s="4" t="s">
        <v>228</v>
      </c>
      <c r="D13505" s="4" t="s">
        <v>234</v>
      </c>
      <c r="E13505" s="5">
        <v>11.22</v>
      </c>
    </row>
    <row r="13506" spans="1:10" ht="21.95" customHeight="1" x14ac:dyDescent="0.15">
      <c r="A13506" s="6" t="s">
        <v>333</v>
      </c>
      <c r="B13506" s="4" t="s">
        <v>15</v>
      </c>
      <c r="C13506" s="4" t="s">
        <v>228</v>
      </c>
      <c r="D13506" s="4" t="s">
        <v>234</v>
      </c>
      <c r="E13506" s="5">
        <v>7.13</v>
      </c>
    </row>
    <row r="13507" spans="1:10" ht="21.95" customHeight="1" x14ac:dyDescent="0.15">
      <c r="A13507" s="6" t="s">
        <v>333</v>
      </c>
      <c r="B13507" s="4" t="s">
        <v>120</v>
      </c>
      <c r="C13507" s="4" t="s">
        <v>228</v>
      </c>
      <c r="D13507" s="4" t="s">
        <v>334</v>
      </c>
      <c r="E13507" s="5">
        <v>8.16</v>
      </c>
    </row>
    <row r="13508" spans="1:10" ht="21.95" customHeight="1" x14ac:dyDescent="0.15">
      <c r="A13508" s="6" t="s">
        <v>333</v>
      </c>
      <c r="B13508" s="4" t="s">
        <v>120</v>
      </c>
      <c r="C13508" s="4" t="s">
        <v>228</v>
      </c>
      <c r="D13508" s="4" t="s">
        <v>334</v>
      </c>
      <c r="E13508" s="5">
        <v>8.34</v>
      </c>
    </row>
    <row r="13509" spans="1:10" ht="21.95" customHeight="1" x14ac:dyDescent="0.15">
      <c r="A13509" s="9" t="s">
        <v>333</v>
      </c>
      <c r="B13509" s="4" t="s">
        <v>120</v>
      </c>
      <c r="C13509" s="4" t="s">
        <v>228</v>
      </c>
      <c r="D13509" s="4" t="s">
        <v>234</v>
      </c>
      <c r="E13509" s="5">
        <v>13.49</v>
      </c>
    </row>
    <row r="13510" spans="1:10" ht="21.95" customHeight="1" x14ac:dyDescent="0.15">
      <c r="A13510" s="6" t="s">
        <v>333</v>
      </c>
      <c r="B13510" s="4" t="s">
        <v>16</v>
      </c>
      <c r="C13510" s="4" t="s">
        <v>228</v>
      </c>
      <c r="D13510" s="4" t="s">
        <v>334</v>
      </c>
      <c r="E13510" s="5">
        <v>10.38</v>
      </c>
      <c r="F13510" t="s">
        <v>354</v>
      </c>
    </row>
    <row r="13511" spans="1:10" ht="21.95" customHeight="1" x14ac:dyDescent="0.15">
      <c r="A13511" s="6" t="s">
        <v>333</v>
      </c>
      <c r="B13511" s="4" t="s">
        <v>16</v>
      </c>
      <c r="C13511" s="4" t="s">
        <v>228</v>
      </c>
      <c r="D13511" s="4" t="s">
        <v>234</v>
      </c>
      <c r="E13511" s="5">
        <v>10.9</v>
      </c>
    </row>
    <row r="13512" spans="1:10" ht="21.95" customHeight="1" x14ac:dyDescent="0.15">
      <c r="A13512" s="6" t="s">
        <v>333</v>
      </c>
      <c r="B13512" s="4" t="s">
        <v>121</v>
      </c>
      <c r="C13512" s="4" t="s">
        <v>228</v>
      </c>
      <c r="D13512" s="4" t="s">
        <v>334</v>
      </c>
      <c r="E13512" s="5">
        <v>14.09</v>
      </c>
    </row>
    <row r="13513" spans="1:10" ht="21.95" customHeight="1" x14ac:dyDescent="0.15">
      <c r="A13513" s="6" t="s">
        <v>333</v>
      </c>
      <c r="B13513" s="4" t="s">
        <v>121</v>
      </c>
      <c r="C13513" s="4" t="s">
        <v>228</v>
      </c>
      <c r="D13513" s="4" t="s">
        <v>234</v>
      </c>
      <c r="E13513" s="5">
        <v>15.21</v>
      </c>
    </row>
    <row r="13514" spans="1:10" ht="21.95" customHeight="1" x14ac:dyDescent="0.15">
      <c r="A13514" s="6" t="s">
        <v>333</v>
      </c>
      <c r="B13514" s="4" t="s">
        <v>17</v>
      </c>
      <c r="C13514" s="4" t="s">
        <v>228</v>
      </c>
      <c r="D13514" s="4" t="s">
        <v>334</v>
      </c>
      <c r="E13514" s="5">
        <v>10.050000000000001</v>
      </c>
      <c r="F13514" t="s">
        <v>353</v>
      </c>
      <c r="G13514" s="17">
        <f>+E13514+E13515+E13516+E13517+E13518+E13519+E13520+E13521</f>
        <v>74.97</v>
      </c>
      <c r="H13514" s="17">
        <f>E13522+E13523+E13524+E13525</f>
        <v>38.53</v>
      </c>
      <c r="I13514" s="18">
        <f>+(G13514/4)/(H13514/3)</f>
        <v>1.4593174150012975</v>
      </c>
      <c r="J13514" s="21">
        <f>+(B13514-$K$1)/7</f>
        <v>5</v>
      </c>
    </row>
    <row r="13515" spans="1:10" ht="21.95" customHeight="1" x14ac:dyDescent="0.15">
      <c r="A13515" s="6" t="s">
        <v>333</v>
      </c>
      <c r="B13515" s="4" t="s">
        <v>17</v>
      </c>
      <c r="C13515" s="4" t="s">
        <v>228</v>
      </c>
      <c r="D13515" s="4" t="s">
        <v>334</v>
      </c>
      <c r="E13515" s="5">
        <v>10.78</v>
      </c>
    </row>
    <row r="13516" spans="1:10" ht="21.95" customHeight="1" x14ac:dyDescent="0.15">
      <c r="A13516" s="6" t="s">
        <v>333</v>
      </c>
      <c r="B13516" s="4" t="s">
        <v>17</v>
      </c>
      <c r="C13516" s="4" t="s">
        <v>228</v>
      </c>
      <c r="D13516" s="4" t="s">
        <v>234</v>
      </c>
      <c r="E13516" s="5">
        <v>11.82</v>
      </c>
    </row>
    <row r="13517" spans="1:10" ht="21.95" customHeight="1" x14ac:dyDescent="0.15">
      <c r="A13517" s="6" t="s">
        <v>333</v>
      </c>
      <c r="B13517" s="4" t="s">
        <v>17</v>
      </c>
      <c r="C13517" s="4" t="s">
        <v>228</v>
      </c>
      <c r="D13517" s="4" t="s">
        <v>234</v>
      </c>
      <c r="E13517" s="5">
        <v>7.97</v>
      </c>
    </row>
    <row r="13518" spans="1:10" ht="21.95" customHeight="1" x14ac:dyDescent="0.15">
      <c r="A13518" s="6" t="s">
        <v>333</v>
      </c>
      <c r="B13518" s="4" t="s">
        <v>122</v>
      </c>
      <c r="C13518" s="4" t="s">
        <v>228</v>
      </c>
      <c r="D13518" s="4" t="s">
        <v>334</v>
      </c>
      <c r="E13518" s="5">
        <v>8.9700000000000006</v>
      </c>
    </row>
    <row r="13519" spans="1:10" ht="21.95" customHeight="1" x14ac:dyDescent="0.15">
      <c r="A13519" s="6" t="s">
        <v>333</v>
      </c>
      <c r="B13519" s="4" t="s">
        <v>122</v>
      </c>
      <c r="C13519" s="4" t="s">
        <v>228</v>
      </c>
      <c r="D13519" s="4" t="s">
        <v>334</v>
      </c>
      <c r="E13519" s="5">
        <v>9.2200000000000006</v>
      </c>
    </row>
    <row r="13520" spans="1:10" ht="21.95" customHeight="1" x14ac:dyDescent="0.15">
      <c r="A13520" s="6" t="s">
        <v>333</v>
      </c>
      <c r="B13520" s="4" t="s">
        <v>122</v>
      </c>
      <c r="C13520" s="4" t="s">
        <v>228</v>
      </c>
      <c r="D13520" s="4" t="s">
        <v>234</v>
      </c>
      <c r="E13520" s="5">
        <v>9.83</v>
      </c>
    </row>
    <row r="13521" spans="1:10" ht="21.95" customHeight="1" x14ac:dyDescent="0.15">
      <c r="A13521" s="6" t="s">
        <v>333</v>
      </c>
      <c r="B13521" s="4" t="s">
        <v>122</v>
      </c>
      <c r="C13521" s="4" t="s">
        <v>228</v>
      </c>
      <c r="D13521" s="4" t="s">
        <v>234</v>
      </c>
      <c r="E13521" s="5">
        <v>6.33</v>
      </c>
    </row>
    <row r="13522" spans="1:10" ht="21.95" customHeight="1" x14ac:dyDescent="0.15">
      <c r="A13522" s="6" t="s">
        <v>333</v>
      </c>
      <c r="B13522" s="4" t="s">
        <v>18</v>
      </c>
      <c r="C13522" s="4" t="s">
        <v>228</v>
      </c>
      <c r="D13522" s="4" t="s">
        <v>334</v>
      </c>
      <c r="E13522" s="5">
        <v>9.2799999999999994</v>
      </c>
      <c r="F13522" t="s">
        <v>354</v>
      </c>
    </row>
    <row r="13523" spans="1:10" ht="21.95" customHeight="1" x14ac:dyDescent="0.15">
      <c r="A13523" s="6" t="s">
        <v>333</v>
      </c>
      <c r="B13523" s="4" t="s">
        <v>18</v>
      </c>
      <c r="C13523" s="4" t="s">
        <v>228</v>
      </c>
      <c r="D13523" s="4" t="s">
        <v>234</v>
      </c>
      <c r="E13523" s="5">
        <v>9.1999999999999993</v>
      </c>
    </row>
    <row r="13524" spans="1:10" ht="21.95" customHeight="1" x14ac:dyDescent="0.15">
      <c r="A13524" s="6" t="s">
        <v>333</v>
      </c>
      <c r="B13524" s="4" t="s">
        <v>123</v>
      </c>
      <c r="C13524" s="4" t="s">
        <v>228</v>
      </c>
      <c r="D13524" s="4" t="s">
        <v>334</v>
      </c>
      <c r="E13524" s="5">
        <v>10.07</v>
      </c>
    </row>
    <row r="13525" spans="1:10" ht="21.95" customHeight="1" x14ac:dyDescent="0.15">
      <c r="A13525" s="6" t="s">
        <v>333</v>
      </c>
      <c r="B13525" s="4" t="s">
        <v>123</v>
      </c>
      <c r="C13525" s="4" t="s">
        <v>228</v>
      </c>
      <c r="D13525" s="4" t="s">
        <v>234</v>
      </c>
      <c r="E13525" s="5">
        <v>9.98</v>
      </c>
    </row>
    <row r="13526" spans="1:10" ht="21.95" customHeight="1" x14ac:dyDescent="0.15">
      <c r="A13526" s="6" t="s">
        <v>333</v>
      </c>
      <c r="B13526" s="4" t="s">
        <v>19</v>
      </c>
      <c r="C13526" s="4" t="s">
        <v>228</v>
      </c>
      <c r="D13526" s="4" t="s">
        <v>334</v>
      </c>
      <c r="E13526" s="5">
        <v>8.81</v>
      </c>
      <c r="F13526" t="s">
        <v>353</v>
      </c>
      <c r="G13526" s="17">
        <f>+E13526+E13527+E13528+E13529+E13530+E13531+E13532+E13533</f>
        <v>65.94</v>
      </c>
      <c r="H13526" s="17">
        <f>E13534+E13535+E13536+E13537</f>
        <v>19.39</v>
      </c>
      <c r="I13526" s="18">
        <f>+(G13526/4)/(H13526/3)</f>
        <v>2.5505415162454872</v>
      </c>
      <c r="J13526" s="21">
        <f>+(B13526-$K$1)/7</f>
        <v>6</v>
      </c>
    </row>
    <row r="13527" spans="1:10" ht="21.95" customHeight="1" x14ac:dyDescent="0.15">
      <c r="A13527" s="6" t="s">
        <v>333</v>
      </c>
      <c r="B13527" s="4" t="s">
        <v>19</v>
      </c>
      <c r="C13527" s="4" t="s">
        <v>228</v>
      </c>
      <c r="D13527" s="4" t="s">
        <v>334</v>
      </c>
      <c r="E13527" s="5">
        <v>7.99</v>
      </c>
    </row>
    <row r="13528" spans="1:10" ht="21.95" customHeight="1" x14ac:dyDescent="0.15">
      <c r="A13528" s="6" t="s">
        <v>333</v>
      </c>
      <c r="B13528" s="4" t="s">
        <v>19</v>
      </c>
      <c r="C13528" s="4" t="s">
        <v>228</v>
      </c>
      <c r="D13528" s="4" t="s">
        <v>234</v>
      </c>
      <c r="E13528" s="5">
        <v>10.71</v>
      </c>
    </row>
    <row r="13529" spans="1:10" ht="21.95" customHeight="1" x14ac:dyDescent="0.15">
      <c r="A13529" s="6" t="s">
        <v>333</v>
      </c>
      <c r="B13529" s="4" t="s">
        <v>19</v>
      </c>
      <c r="C13529" s="4" t="s">
        <v>228</v>
      </c>
      <c r="D13529" s="4" t="s">
        <v>234</v>
      </c>
      <c r="E13529" s="5">
        <v>7.03</v>
      </c>
    </row>
    <row r="13530" spans="1:10" ht="21.95" customHeight="1" x14ac:dyDescent="0.15">
      <c r="A13530" s="6" t="s">
        <v>333</v>
      </c>
      <c r="B13530" s="4" t="s">
        <v>124</v>
      </c>
      <c r="C13530" s="4" t="s">
        <v>228</v>
      </c>
      <c r="D13530" s="4" t="s">
        <v>334</v>
      </c>
      <c r="E13530" s="5">
        <v>7.95</v>
      </c>
    </row>
    <row r="13531" spans="1:10" ht="21.95" customHeight="1" x14ac:dyDescent="0.15">
      <c r="A13531" s="6" t="s">
        <v>333</v>
      </c>
      <c r="B13531" s="4" t="s">
        <v>124</v>
      </c>
      <c r="C13531" s="4" t="s">
        <v>228</v>
      </c>
      <c r="D13531" s="4" t="s">
        <v>334</v>
      </c>
      <c r="E13531" s="5">
        <v>8.1999999999999993</v>
      </c>
    </row>
    <row r="13532" spans="1:10" ht="21.95" customHeight="1" x14ac:dyDescent="0.15">
      <c r="A13532" s="6" t="s">
        <v>333</v>
      </c>
      <c r="B13532" s="4" t="s">
        <v>124</v>
      </c>
      <c r="C13532" s="4" t="s">
        <v>228</v>
      </c>
      <c r="D13532" s="4" t="s">
        <v>234</v>
      </c>
      <c r="E13532" s="5">
        <v>9.08</v>
      </c>
    </row>
    <row r="13533" spans="1:10" ht="21.95" customHeight="1" x14ac:dyDescent="0.15">
      <c r="A13533" s="6" t="s">
        <v>333</v>
      </c>
      <c r="B13533" s="4" t="s">
        <v>124</v>
      </c>
      <c r="C13533" s="4" t="s">
        <v>228</v>
      </c>
      <c r="D13533" s="4" t="s">
        <v>234</v>
      </c>
      <c r="E13533" s="5">
        <v>6.17</v>
      </c>
    </row>
    <row r="13534" spans="1:10" ht="21.95" customHeight="1" x14ac:dyDescent="0.15">
      <c r="A13534" s="6" t="s">
        <v>333</v>
      </c>
      <c r="B13534" s="4" t="s">
        <v>20</v>
      </c>
      <c r="C13534" s="4" t="s">
        <v>228</v>
      </c>
      <c r="D13534" s="4" t="s">
        <v>334</v>
      </c>
      <c r="E13534" s="5">
        <v>6.09</v>
      </c>
      <c r="F13534" t="s">
        <v>354</v>
      </c>
    </row>
    <row r="13535" spans="1:10" ht="21.95" customHeight="1" x14ac:dyDescent="0.15">
      <c r="A13535" s="6" t="s">
        <v>333</v>
      </c>
      <c r="B13535" s="4" t="s">
        <v>20</v>
      </c>
      <c r="C13535" s="4" t="s">
        <v>228</v>
      </c>
      <c r="D13535" s="4" t="s">
        <v>234</v>
      </c>
      <c r="E13535" s="5">
        <v>6.16</v>
      </c>
    </row>
    <row r="13536" spans="1:10" ht="21.95" customHeight="1" x14ac:dyDescent="0.15">
      <c r="A13536" s="6" t="s">
        <v>333</v>
      </c>
      <c r="B13536" s="4" t="s">
        <v>125</v>
      </c>
      <c r="C13536" s="4" t="s">
        <v>228</v>
      </c>
      <c r="D13536" s="4" t="s">
        <v>334</v>
      </c>
      <c r="E13536" s="5">
        <v>3.37</v>
      </c>
    </row>
    <row r="13537" spans="1:10" ht="21.95" customHeight="1" x14ac:dyDescent="0.15">
      <c r="A13537" s="6" t="s">
        <v>333</v>
      </c>
      <c r="B13537" s="4" t="s">
        <v>125</v>
      </c>
      <c r="C13537" s="4" t="s">
        <v>228</v>
      </c>
      <c r="D13537" s="4" t="s">
        <v>234</v>
      </c>
      <c r="E13537" s="5">
        <v>3.77</v>
      </c>
    </row>
    <row r="13538" spans="1:10" ht="21.95" customHeight="1" x14ac:dyDescent="0.15">
      <c r="A13538" s="6" t="s">
        <v>333</v>
      </c>
      <c r="B13538" s="4" t="s">
        <v>21</v>
      </c>
      <c r="C13538" s="4" t="s">
        <v>228</v>
      </c>
      <c r="D13538" s="4" t="s">
        <v>334</v>
      </c>
      <c r="E13538" s="5">
        <v>8.89</v>
      </c>
      <c r="F13538" t="s">
        <v>353</v>
      </c>
      <c r="G13538" s="17">
        <f>+E13538+E13539+E13540+E13541+E13542+E13543+E13544+E13545</f>
        <v>75.739999999999995</v>
      </c>
      <c r="H13538" s="17">
        <f>E13546+E13547+E13548</f>
        <v>31.03</v>
      </c>
      <c r="I13538" s="18">
        <f>+(G13538/4)/(H13538/3)</f>
        <v>1.8306477602320332</v>
      </c>
      <c r="J13538" s="21">
        <f>+(B13538-$K$1)/7</f>
        <v>7</v>
      </c>
    </row>
    <row r="13539" spans="1:10" ht="21.95" customHeight="1" x14ac:dyDescent="0.15">
      <c r="A13539" s="6" t="s">
        <v>333</v>
      </c>
      <c r="B13539" s="4" t="s">
        <v>21</v>
      </c>
      <c r="C13539" s="4" t="s">
        <v>228</v>
      </c>
      <c r="D13539" s="4" t="s">
        <v>334</v>
      </c>
      <c r="E13539" s="5">
        <v>9.61</v>
      </c>
    </row>
    <row r="13540" spans="1:10" ht="21.95" customHeight="1" x14ac:dyDescent="0.15">
      <c r="A13540" s="6" t="s">
        <v>333</v>
      </c>
      <c r="B13540" s="4" t="s">
        <v>21</v>
      </c>
      <c r="C13540" s="4" t="s">
        <v>228</v>
      </c>
      <c r="D13540" s="4" t="s">
        <v>234</v>
      </c>
      <c r="E13540" s="5">
        <v>9.43</v>
      </c>
    </row>
    <row r="13541" spans="1:10" ht="21.95" customHeight="1" x14ac:dyDescent="0.15">
      <c r="A13541" s="6" t="s">
        <v>333</v>
      </c>
      <c r="B13541" s="4" t="s">
        <v>21</v>
      </c>
      <c r="C13541" s="4" t="s">
        <v>228</v>
      </c>
      <c r="D13541" s="4" t="s">
        <v>234</v>
      </c>
      <c r="E13541" s="5">
        <v>7.59</v>
      </c>
    </row>
    <row r="13542" spans="1:10" ht="21.95" customHeight="1" x14ac:dyDescent="0.15">
      <c r="A13542" s="6" t="s">
        <v>333</v>
      </c>
      <c r="B13542" s="4" t="s">
        <v>126</v>
      </c>
      <c r="C13542" s="4" t="s">
        <v>228</v>
      </c>
      <c r="D13542" s="4" t="s">
        <v>334</v>
      </c>
      <c r="E13542" s="5">
        <v>10.35</v>
      </c>
    </row>
    <row r="13543" spans="1:10" ht="21.95" customHeight="1" x14ac:dyDescent="0.15">
      <c r="A13543" s="6" t="s">
        <v>333</v>
      </c>
      <c r="B13543" s="4" t="s">
        <v>126</v>
      </c>
      <c r="C13543" s="4" t="s">
        <v>228</v>
      </c>
      <c r="D13543" s="4" t="s">
        <v>334</v>
      </c>
      <c r="E13543" s="5">
        <v>9.73</v>
      </c>
    </row>
    <row r="13544" spans="1:10" ht="21.95" customHeight="1" x14ac:dyDescent="0.15">
      <c r="A13544" s="6" t="s">
        <v>333</v>
      </c>
      <c r="B13544" s="4" t="s">
        <v>126</v>
      </c>
      <c r="C13544" s="4" t="s">
        <v>228</v>
      </c>
      <c r="D13544" s="4" t="s">
        <v>234</v>
      </c>
      <c r="E13544" s="5">
        <v>12.73</v>
      </c>
    </row>
    <row r="13545" spans="1:10" ht="21.95" customHeight="1" x14ac:dyDescent="0.15">
      <c r="A13545" s="6" t="s">
        <v>333</v>
      </c>
      <c r="B13545" s="4" t="s">
        <v>126</v>
      </c>
      <c r="C13545" s="4" t="s">
        <v>228</v>
      </c>
      <c r="D13545" s="4" t="s">
        <v>234</v>
      </c>
      <c r="E13545" s="5">
        <v>7.41</v>
      </c>
    </row>
    <row r="13546" spans="1:10" ht="21.95" customHeight="1" x14ac:dyDescent="0.15">
      <c r="A13546" s="6" t="s">
        <v>333</v>
      </c>
      <c r="B13546" s="4" t="s">
        <v>22</v>
      </c>
      <c r="C13546" s="4" t="s">
        <v>228</v>
      </c>
      <c r="D13546" s="4" t="s">
        <v>334</v>
      </c>
      <c r="E13546" s="5">
        <v>10</v>
      </c>
      <c r="F13546" t="s">
        <v>354</v>
      </c>
    </row>
    <row r="13547" spans="1:10" ht="21.95" customHeight="1" x14ac:dyDescent="0.15">
      <c r="A13547" s="6" t="s">
        <v>333</v>
      </c>
      <c r="B13547" s="4" t="s">
        <v>22</v>
      </c>
      <c r="C13547" s="4" t="s">
        <v>228</v>
      </c>
      <c r="D13547" s="4" t="s">
        <v>234</v>
      </c>
      <c r="E13547" s="5">
        <v>11.42</v>
      </c>
    </row>
    <row r="13548" spans="1:10" ht="21.95" customHeight="1" x14ac:dyDescent="0.15">
      <c r="A13548" s="6" t="s">
        <v>333</v>
      </c>
      <c r="B13548" s="4" t="s">
        <v>127</v>
      </c>
      <c r="C13548" s="4" t="s">
        <v>228</v>
      </c>
      <c r="D13548" s="4" t="s">
        <v>334</v>
      </c>
      <c r="E13548" s="5">
        <v>9.61</v>
      </c>
    </row>
    <row r="13549" spans="1:10" ht="21.95" customHeight="1" x14ac:dyDescent="0.15">
      <c r="A13549" s="6" t="s">
        <v>333</v>
      </c>
      <c r="B13549" s="4" t="s">
        <v>128</v>
      </c>
      <c r="C13549" s="4" t="s">
        <v>228</v>
      </c>
      <c r="D13549" s="4" t="s">
        <v>334</v>
      </c>
      <c r="E13549" s="5">
        <v>10.1</v>
      </c>
      <c r="F13549" s="13" t="s">
        <v>353</v>
      </c>
    </row>
    <row r="13550" spans="1:10" ht="21.95" customHeight="1" x14ac:dyDescent="0.15">
      <c r="A13550" s="6" t="s">
        <v>333</v>
      </c>
      <c r="B13550" s="4" t="s">
        <v>128</v>
      </c>
      <c r="C13550" s="4" t="s">
        <v>228</v>
      </c>
      <c r="D13550" s="4" t="s">
        <v>334</v>
      </c>
      <c r="E13550" s="5">
        <v>10.76</v>
      </c>
      <c r="F13550" s="13"/>
    </row>
    <row r="13551" spans="1:10" ht="21.95" customHeight="1" x14ac:dyDescent="0.15">
      <c r="A13551" s="6" t="s">
        <v>333</v>
      </c>
      <c r="B13551" s="4" t="s">
        <v>128</v>
      </c>
      <c r="C13551" s="4" t="s">
        <v>228</v>
      </c>
      <c r="D13551" s="4" t="s">
        <v>234</v>
      </c>
      <c r="E13551" s="5">
        <v>12.51</v>
      </c>
      <c r="F13551" s="13"/>
    </row>
    <row r="13552" spans="1:10" ht="21.95" customHeight="1" x14ac:dyDescent="0.15">
      <c r="A13552" s="6" t="s">
        <v>333</v>
      </c>
      <c r="B13552" s="4" t="s">
        <v>128</v>
      </c>
      <c r="C13552" s="4" t="s">
        <v>228</v>
      </c>
      <c r="D13552" s="4" t="s">
        <v>234</v>
      </c>
      <c r="E13552" s="5">
        <v>9.4700000000000006</v>
      </c>
      <c r="F13552" s="13"/>
    </row>
    <row r="13553" spans="1:10" ht="21.95" customHeight="1" x14ac:dyDescent="0.15">
      <c r="A13553" s="6" t="s">
        <v>333</v>
      </c>
      <c r="B13553" s="4" t="s">
        <v>23</v>
      </c>
      <c r="C13553" s="4" t="s">
        <v>228</v>
      </c>
      <c r="D13553" s="4" t="s">
        <v>334</v>
      </c>
      <c r="E13553" s="5">
        <v>13.58</v>
      </c>
      <c r="F13553" s="13" t="s">
        <v>354</v>
      </c>
    </row>
    <row r="13554" spans="1:10" ht="21.95" customHeight="1" x14ac:dyDescent="0.15">
      <c r="A13554" s="6" t="s">
        <v>333</v>
      </c>
      <c r="B13554" s="4" t="s">
        <v>23</v>
      </c>
      <c r="C13554" s="4" t="s">
        <v>228</v>
      </c>
      <c r="D13554" s="4" t="s">
        <v>334</v>
      </c>
      <c r="E13554" s="5">
        <v>14.94</v>
      </c>
    </row>
    <row r="13555" spans="1:10" ht="21.95" customHeight="1" x14ac:dyDescent="0.15">
      <c r="A13555" s="9" t="s">
        <v>333</v>
      </c>
      <c r="B13555" s="4" t="s">
        <v>23</v>
      </c>
      <c r="C13555" s="4" t="s">
        <v>228</v>
      </c>
      <c r="D13555" s="4" t="s">
        <v>231</v>
      </c>
      <c r="E13555" s="5">
        <v>13.51</v>
      </c>
    </row>
    <row r="13556" spans="1:10" ht="21.95" customHeight="1" x14ac:dyDescent="0.15">
      <c r="A13556" s="6" t="s">
        <v>333</v>
      </c>
      <c r="B13556" s="4" t="s">
        <v>23</v>
      </c>
      <c r="C13556" s="4" t="s">
        <v>228</v>
      </c>
      <c r="D13556" s="4" t="s">
        <v>231</v>
      </c>
      <c r="E13556" s="5">
        <v>10.73</v>
      </c>
    </row>
    <row r="13557" spans="1:10" ht="21.95" customHeight="1" x14ac:dyDescent="0.15">
      <c r="A13557" s="6" t="s">
        <v>333</v>
      </c>
      <c r="B13557" s="4" t="s">
        <v>129</v>
      </c>
      <c r="C13557" s="4" t="s">
        <v>228</v>
      </c>
      <c r="D13557" s="4" t="s">
        <v>334</v>
      </c>
      <c r="E13557" s="5">
        <v>13.64</v>
      </c>
    </row>
    <row r="13558" spans="1:10" ht="21.95" customHeight="1" x14ac:dyDescent="0.15">
      <c r="A13558" s="6" t="s">
        <v>333</v>
      </c>
      <c r="B13558" s="4" t="s">
        <v>129</v>
      </c>
      <c r="C13558" s="4" t="s">
        <v>228</v>
      </c>
      <c r="D13558" s="4" t="s">
        <v>234</v>
      </c>
      <c r="E13558" s="5">
        <v>12.18</v>
      </c>
    </row>
    <row r="13559" spans="1:10" ht="21.95" customHeight="1" x14ac:dyDescent="0.15">
      <c r="A13559" s="6" t="s">
        <v>333</v>
      </c>
      <c r="B13559" s="4" t="s">
        <v>24</v>
      </c>
      <c r="C13559" s="4" t="s">
        <v>228</v>
      </c>
      <c r="D13559" s="4" t="s">
        <v>334</v>
      </c>
      <c r="E13559" s="5">
        <v>11.39</v>
      </c>
      <c r="F13559" t="s">
        <v>353</v>
      </c>
      <c r="G13559" s="17">
        <f>+E13559+E13560+E13561+E13562+E13563+E13564+E13565</f>
        <v>72.06</v>
      </c>
      <c r="H13559" s="17">
        <f>E13567+E13568+E13566</f>
        <v>30.57</v>
      </c>
      <c r="I13559" s="18">
        <f>+(G13559/4)/(H13559/3)</f>
        <v>1.7679097154072623</v>
      </c>
      <c r="J13559" s="21">
        <f>+(B13559-$K$1)/7</f>
        <v>9</v>
      </c>
    </row>
    <row r="13560" spans="1:10" ht="21.95" customHeight="1" x14ac:dyDescent="0.15">
      <c r="A13560" s="6" t="s">
        <v>333</v>
      </c>
      <c r="B13560" s="4" t="s">
        <v>24</v>
      </c>
      <c r="C13560" s="4" t="s">
        <v>228</v>
      </c>
      <c r="D13560" s="4" t="s">
        <v>334</v>
      </c>
      <c r="E13560" s="5">
        <v>10.43</v>
      </c>
    </row>
    <row r="13561" spans="1:10" ht="21.95" customHeight="1" x14ac:dyDescent="0.15">
      <c r="A13561" s="6" t="s">
        <v>333</v>
      </c>
      <c r="B13561" s="4" t="s">
        <v>24</v>
      </c>
      <c r="C13561" s="4" t="s">
        <v>228</v>
      </c>
      <c r="D13561" s="4" t="s">
        <v>234</v>
      </c>
      <c r="E13561" s="5">
        <v>12.36</v>
      </c>
    </row>
    <row r="13562" spans="1:10" ht="21.95" customHeight="1" x14ac:dyDescent="0.15">
      <c r="A13562" s="6" t="s">
        <v>333</v>
      </c>
      <c r="B13562" s="4" t="s">
        <v>130</v>
      </c>
      <c r="C13562" s="4" t="s">
        <v>228</v>
      </c>
      <c r="D13562" s="4" t="s">
        <v>334</v>
      </c>
      <c r="E13562" s="5">
        <v>9.66</v>
      </c>
    </row>
    <row r="13563" spans="1:10" ht="21.95" customHeight="1" x14ac:dyDescent="0.15">
      <c r="A13563" s="6" t="s">
        <v>333</v>
      </c>
      <c r="B13563" s="4" t="s">
        <v>130</v>
      </c>
      <c r="C13563" s="4" t="s">
        <v>228</v>
      </c>
      <c r="D13563" s="4" t="s">
        <v>334</v>
      </c>
      <c r="E13563" s="5">
        <v>10.18</v>
      </c>
    </row>
    <row r="13564" spans="1:10" ht="21.95" customHeight="1" x14ac:dyDescent="0.15">
      <c r="A13564" s="6" t="s">
        <v>333</v>
      </c>
      <c r="B13564" s="4" t="s">
        <v>130</v>
      </c>
      <c r="C13564" s="4" t="s">
        <v>228</v>
      </c>
      <c r="D13564" s="4" t="s">
        <v>234</v>
      </c>
      <c r="E13564" s="5">
        <v>11.15</v>
      </c>
    </row>
    <row r="13565" spans="1:10" ht="21.95" customHeight="1" x14ac:dyDescent="0.15">
      <c r="A13565" s="6" t="s">
        <v>333</v>
      </c>
      <c r="B13565" s="4" t="s">
        <v>130</v>
      </c>
      <c r="C13565" s="4" t="s">
        <v>228</v>
      </c>
      <c r="D13565" s="4" t="s">
        <v>234</v>
      </c>
      <c r="E13565" s="5">
        <v>6.89</v>
      </c>
    </row>
    <row r="13566" spans="1:10" ht="21.95" customHeight="1" x14ac:dyDescent="0.15">
      <c r="A13566" s="6" t="s">
        <v>333</v>
      </c>
      <c r="B13566" s="4" t="s">
        <v>25</v>
      </c>
      <c r="C13566" s="4" t="s">
        <v>228</v>
      </c>
      <c r="D13566" s="4" t="s">
        <v>334</v>
      </c>
      <c r="E13566" s="5">
        <v>9.48</v>
      </c>
      <c r="F13566" t="s">
        <v>354</v>
      </c>
    </row>
    <row r="13567" spans="1:10" ht="21.95" customHeight="1" x14ac:dyDescent="0.15">
      <c r="A13567" s="6" t="s">
        <v>333</v>
      </c>
      <c r="B13567" s="4" t="s">
        <v>131</v>
      </c>
      <c r="C13567" s="4" t="s">
        <v>228</v>
      </c>
      <c r="D13567" s="4" t="s">
        <v>334</v>
      </c>
      <c r="E13567" s="5">
        <v>10.26</v>
      </c>
    </row>
    <row r="13568" spans="1:10" ht="21.95" customHeight="1" x14ac:dyDescent="0.15">
      <c r="A13568" s="6" t="s">
        <v>333</v>
      </c>
      <c r="B13568" s="4" t="s">
        <v>131</v>
      </c>
      <c r="C13568" s="4" t="s">
        <v>228</v>
      </c>
      <c r="D13568" s="4" t="s">
        <v>234</v>
      </c>
      <c r="E13568" s="5">
        <v>10.83</v>
      </c>
    </row>
    <row r="13569" spans="1:10" ht="21.95" customHeight="1" x14ac:dyDescent="0.15">
      <c r="A13569" s="6" t="s">
        <v>333</v>
      </c>
      <c r="B13569" s="4" t="s">
        <v>26</v>
      </c>
      <c r="C13569" s="4" t="s">
        <v>228</v>
      </c>
      <c r="D13569" s="4" t="s">
        <v>334</v>
      </c>
      <c r="E13569" s="5">
        <v>8.5399999999999991</v>
      </c>
      <c r="F13569" t="s">
        <v>353</v>
      </c>
      <c r="G13569" s="17">
        <f>+E13569+E13570+E13571+E13572+E13573+E13574+E13575+E13576</f>
        <v>70.710000000000008</v>
      </c>
      <c r="H13569" s="17">
        <f>E13577+E13578+E13579+E13580+E13581</f>
        <v>42.91</v>
      </c>
      <c r="I13569" s="18">
        <f>+(G13569/4)/(H13569/3)</f>
        <v>1.2359007224423213</v>
      </c>
      <c r="J13569" s="21">
        <f>+(B13569-$K$1)/7</f>
        <v>10</v>
      </c>
    </row>
    <row r="13570" spans="1:10" ht="21.95" customHeight="1" x14ac:dyDescent="0.15">
      <c r="A13570" s="6" t="s">
        <v>333</v>
      </c>
      <c r="B13570" s="4" t="s">
        <v>26</v>
      </c>
      <c r="C13570" s="4" t="s">
        <v>228</v>
      </c>
      <c r="D13570" s="4" t="s">
        <v>334</v>
      </c>
      <c r="E13570" s="5">
        <v>10.1</v>
      </c>
    </row>
    <row r="13571" spans="1:10" ht="21.95" customHeight="1" x14ac:dyDescent="0.15">
      <c r="A13571" s="6" t="s">
        <v>333</v>
      </c>
      <c r="B13571" s="4" t="s">
        <v>26</v>
      </c>
      <c r="C13571" s="4" t="s">
        <v>228</v>
      </c>
      <c r="D13571" s="4" t="s">
        <v>231</v>
      </c>
      <c r="E13571" s="5">
        <v>10.93</v>
      </c>
    </row>
    <row r="13572" spans="1:10" ht="21.95" customHeight="1" x14ac:dyDescent="0.15">
      <c r="A13572" s="6" t="s">
        <v>333</v>
      </c>
      <c r="B13572" s="4" t="s">
        <v>26</v>
      </c>
      <c r="C13572" s="4" t="s">
        <v>228</v>
      </c>
      <c r="D13572" s="4" t="s">
        <v>231</v>
      </c>
      <c r="E13572" s="5">
        <v>7.55</v>
      </c>
    </row>
    <row r="13573" spans="1:10" ht="21.95" customHeight="1" x14ac:dyDescent="0.15">
      <c r="A13573" s="6" t="s">
        <v>333</v>
      </c>
      <c r="B13573" s="4" t="s">
        <v>132</v>
      </c>
      <c r="C13573" s="4" t="s">
        <v>228</v>
      </c>
      <c r="D13573" s="4" t="s">
        <v>334</v>
      </c>
      <c r="E13573" s="5">
        <v>8.8000000000000007</v>
      </c>
    </row>
    <row r="13574" spans="1:10" ht="21.95" customHeight="1" x14ac:dyDescent="0.15">
      <c r="A13574" s="6" t="s">
        <v>333</v>
      </c>
      <c r="B13574" s="4" t="s">
        <v>132</v>
      </c>
      <c r="C13574" s="4" t="s">
        <v>228</v>
      </c>
      <c r="D13574" s="4" t="s">
        <v>334</v>
      </c>
      <c r="E13574" s="5">
        <v>8.6300000000000008</v>
      </c>
    </row>
    <row r="13575" spans="1:10" ht="21.95" customHeight="1" x14ac:dyDescent="0.15">
      <c r="A13575" s="6" t="s">
        <v>333</v>
      </c>
      <c r="B13575" s="4" t="s">
        <v>132</v>
      </c>
      <c r="C13575" s="4" t="s">
        <v>228</v>
      </c>
      <c r="D13575" s="4" t="s">
        <v>234</v>
      </c>
      <c r="E13575" s="5">
        <v>10.33</v>
      </c>
    </row>
    <row r="13576" spans="1:10" ht="21.95" customHeight="1" x14ac:dyDescent="0.15">
      <c r="A13576" s="6" t="s">
        <v>333</v>
      </c>
      <c r="B13576" s="4" t="s">
        <v>132</v>
      </c>
      <c r="C13576" s="4" t="s">
        <v>228</v>
      </c>
      <c r="D13576" s="4" t="s">
        <v>234</v>
      </c>
      <c r="E13576" s="5">
        <v>5.83</v>
      </c>
    </row>
    <row r="13577" spans="1:10" ht="21.95" customHeight="1" x14ac:dyDescent="0.15">
      <c r="A13577" s="6" t="s">
        <v>333</v>
      </c>
      <c r="B13577" s="4" t="s">
        <v>27</v>
      </c>
      <c r="C13577" s="4" t="s">
        <v>228</v>
      </c>
      <c r="D13577" s="4" t="s">
        <v>334</v>
      </c>
      <c r="E13577" s="5">
        <v>10.87</v>
      </c>
      <c r="F13577" t="s">
        <v>354</v>
      </c>
    </row>
    <row r="13578" spans="1:10" ht="21.95" customHeight="1" x14ac:dyDescent="0.15">
      <c r="A13578" s="6" t="s">
        <v>333</v>
      </c>
      <c r="B13578" s="4" t="s">
        <v>27</v>
      </c>
      <c r="C13578" s="4" t="s">
        <v>228</v>
      </c>
      <c r="D13578" s="4" t="s">
        <v>234</v>
      </c>
      <c r="E13578" s="5">
        <v>8</v>
      </c>
    </row>
    <row r="13579" spans="1:10" ht="21.95" customHeight="1" x14ac:dyDescent="0.15">
      <c r="A13579" s="6" t="s">
        <v>333</v>
      </c>
      <c r="B13579" s="4" t="s">
        <v>27</v>
      </c>
      <c r="C13579" s="4" t="s">
        <v>228</v>
      </c>
      <c r="D13579" s="4" t="s">
        <v>335</v>
      </c>
      <c r="E13579" s="5">
        <v>3.07</v>
      </c>
    </row>
    <row r="13580" spans="1:10" ht="21.95" customHeight="1" x14ac:dyDescent="0.15">
      <c r="A13580" s="6" t="s">
        <v>333</v>
      </c>
      <c r="B13580" s="4" t="s">
        <v>133</v>
      </c>
      <c r="C13580" s="4" t="s">
        <v>228</v>
      </c>
      <c r="D13580" s="4" t="s">
        <v>334</v>
      </c>
      <c r="E13580" s="5">
        <v>11.22</v>
      </c>
    </row>
    <row r="13581" spans="1:10" ht="21.95" customHeight="1" x14ac:dyDescent="0.15">
      <c r="A13581" s="6" t="s">
        <v>333</v>
      </c>
      <c r="B13581" s="4" t="s">
        <v>133</v>
      </c>
      <c r="C13581" s="4" t="s">
        <v>228</v>
      </c>
      <c r="D13581" s="4" t="s">
        <v>234</v>
      </c>
      <c r="E13581" s="5">
        <v>9.75</v>
      </c>
    </row>
    <row r="13582" spans="1:10" ht="21.95" customHeight="1" x14ac:dyDescent="0.15">
      <c r="A13582" s="6" t="s">
        <v>333</v>
      </c>
      <c r="B13582" s="4" t="s">
        <v>28</v>
      </c>
      <c r="C13582" s="4" t="s">
        <v>228</v>
      </c>
      <c r="D13582" s="4" t="s">
        <v>334</v>
      </c>
      <c r="E13582" s="5">
        <v>8.3800000000000008</v>
      </c>
      <c r="F13582" t="s">
        <v>353</v>
      </c>
      <c r="G13582" s="17">
        <f>+E13582+E13583+E13584+E13585</f>
        <v>32.19</v>
      </c>
      <c r="H13582" s="17">
        <f>E13590+E13591+E13586+E13587+E13588+E13589</f>
        <v>72.67</v>
      </c>
      <c r="I13582" s="18">
        <f>+(G13582/4)/(H13582/3)</f>
        <v>0.3322209990367414</v>
      </c>
      <c r="J13582" s="21">
        <f>+(B13582-$K$1)/7</f>
        <v>11</v>
      </c>
    </row>
    <row r="13583" spans="1:10" ht="21.95" customHeight="1" x14ac:dyDescent="0.15">
      <c r="A13583" s="6" t="s">
        <v>333</v>
      </c>
      <c r="B13583" s="4" t="s">
        <v>28</v>
      </c>
      <c r="C13583" s="4" t="s">
        <v>228</v>
      </c>
      <c r="D13583" s="4" t="s">
        <v>334</v>
      </c>
      <c r="E13583" s="5">
        <v>7.29</v>
      </c>
    </row>
    <row r="13584" spans="1:10" ht="21.95" customHeight="1" x14ac:dyDescent="0.15">
      <c r="A13584" s="6" t="s">
        <v>333</v>
      </c>
      <c r="B13584" s="4" t="s">
        <v>28</v>
      </c>
      <c r="C13584" s="4" t="s">
        <v>228</v>
      </c>
      <c r="D13584" s="4" t="s">
        <v>234</v>
      </c>
      <c r="E13584" s="5">
        <v>9.61</v>
      </c>
    </row>
    <row r="13585" spans="1:10" ht="21.95" customHeight="1" x14ac:dyDescent="0.15">
      <c r="A13585" s="6" t="s">
        <v>333</v>
      </c>
      <c r="B13585" s="4" t="s">
        <v>28</v>
      </c>
      <c r="C13585" s="4" t="s">
        <v>228</v>
      </c>
      <c r="D13585" s="4" t="s">
        <v>234</v>
      </c>
      <c r="E13585" s="5">
        <v>6.91</v>
      </c>
    </row>
    <row r="13586" spans="1:10" ht="21.95" customHeight="1" x14ac:dyDescent="0.15">
      <c r="A13586" s="6" t="s">
        <v>333</v>
      </c>
      <c r="B13586" s="4" t="s">
        <v>30</v>
      </c>
      <c r="C13586" s="4" t="s">
        <v>228</v>
      </c>
      <c r="D13586" s="4" t="s">
        <v>334</v>
      </c>
      <c r="E13586" s="5">
        <v>9.43</v>
      </c>
      <c r="F13586" t="s">
        <v>354</v>
      </c>
    </row>
    <row r="13587" spans="1:10" ht="21.95" customHeight="1" x14ac:dyDescent="0.15">
      <c r="A13587" s="6" t="s">
        <v>333</v>
      </c>
      <c r="B13587" s="4" t="s">
        <v>30</v>
      </c>
      <c r="C13587" s="4" t="s">
        <v>228</v>
      </c>
      <c r="D13587" s="4" t="s">
        <v>234</v>
      </c>
      <c r="E13587" s="5">
        <v>9.3699999999999992</v>
      </c>
    </row>
    <row r="13588" spans="1:10" ht="21.95" customHeight="1" x14ac:dyDescent="0.15">
      <c r="A13588" s="6" t="s">
        <v>333</v>
      </c>
      <c r="B13588" s="4" t="s">
        <v>135</v>
      </c>
      <c r="C13588" s="4" t="s">
        <v>228</v>
      </c>
      <c r="D13588" s="4" t="s">
        <v>334</v>
      </c>
      <c r="E13588" s="5">
        <v>14.06</v>
      </c>
    </row>
    <row r="13589" spans="1:10" ht="21.95" customHeight="1" x14ac:dyDescent="0.15">
      <c r="A13589" s="6" t="s">
        <v>333</v>
      </c>
      <c r="B13589" s="4" t="s">
        <v>135</v>
      </c>
      <c r="C13589" s="4" t="s">
        <v>228</v>
      </c>
      <c r="D13589" s="4" t="s">
        <v>334</v>
      </c>
      <c r="E13589" s="5">
        <v>14.92</v>
      </c>
    </row>
    <row r="13590" spans="1:10" ht="21.95" customHeight="1" x14ac:dyDescent="0.15">
      <c r="A13590" s="6" t="s">
        <v>333</v>
      </c>
      <c r="B13590" s="4" t="s">
        <v>135</v>
      </c>
      <c r="C13590" s="4" t="s">
        <v>228</v>
      </c>
      <c r="D13590" s="4" t="s">
        <v>234</v>
      </c>
      <c r="E13590" s="5">
        <v>13.84</v>
      </c>
    </row>
    <row r="13591" spans="1:10" ht="21.95" customHeight="1" x14ac:dyDescent="0.15">
      <c r="A13591" s="6" t="s">
        <v>333</v>
      </c>
      <c r="B13591" s="4" t="s">
        <v>135</v>
      </c>
      <c r="C13591" s="4" t="s">
        <v>228</v>
      </c>
      <c r="D13591" s="4" t="s">
        <v>234</v>
      </c>
      <c r="E13591" s="5">
        <v>11.05</v>
      </c>
    </row>
    <row r="13592" spans="1:10" ht="21.95" customHeight="1" x14ac:dyDescent="0.15">
      <c r="A13592" s="6" t="s">
        <v>333</v>
      </c>
      <c r="B13592" s="4" t="s">
        <v>31</v>
      </c>
      <c r="C13592" s="4" t="s">
        <v>228</v>
      </c>
      <c r="D13592" s="4" t="s">
        <v>334</v>
      </c>
      <c r="E13592" s="5">
        <v>10.49</v>
      </c>
      <c r="F13592" t="s">
        <v>353</v>
      </c>
      <c r="G13592" s="17">
        <f>+E13592+E13593+E13594+E13595+E13596+E13597+E13598+E13599</f>
        <v>77.689999999999984</v>
      </c>
      <c r="H13592" s="17">
        <f>E13600+E13601+E13602+E13603</f>
        <v>41.75</v>
      </c>
      <c r="I13592" s="18">
        <f>+(G13592/4)/(H13592/3)</f>
        <v>1.3956287425149698</v>
      </c>
      <c r="J13592" s="21">
        <f>+(B13592-$K$1)/7</f>
        <v>12</v>
      </c>
    </row>
    <row r="13593" spans="1:10" ht="21.95" customHeight="1" x14ac:dyDescent="0.15">
      <c r="A13593" s="6" t="s">
        <v>333</v>
      </c>
      <c r="B13593" s="4" t="s">
        <v>31</v>
      </c>
      <c r="C13593" s="4" t="s">
        <v>228</v>
      </c>
      <c r="D13593" s="4" t="s">
        <v>334</v>
      </c>
      <c r="E13593" s="5">
        <v>9.8000000000000007</v>
      </c>
    </row>
    <row r="13594" spans="1:10" ht="21.95" customHeight="1" x14ac:dyDescent="0.15">
      <c r="A13594" s="6" t="s">
        <v>333</v>
      </c>
      <c r="B13594" s="4" t="s">
        <v>31</v>
      </c>
      <c r="C13594" s="4" t="s">
        <v>228</v>
      </c>
      <c r="D13594" s="4" t="s">
        <v>234</v>
      </c>
      <c r="E13594" s="5">
        <v>11.43</v>
      </c>
    </row>
    <row r="13595" spans="1:10" ht="21.95" customHeight="1" x14ac:dyDescent="0.15">
      <c r="A13595" s="6" t="s">
        <v>333</v>
      </c>
      <c r="B13595" s="4" t="s">
        <v>31</v>
      </c>
      <c r="C13595" s="4" t="s">
        <v>228</v>
      </c>
      <c r="D13595" s="4" t="s">
        <v>234</v>
      </c>
      <c r="E13595" s="5">
        <v>9.52</v>
      </c>
    </row>
    <row r="13596" spans="1:10" ht="21.95" customHeight="1" x14ac:dyDescent="0.15">
      <c r="A13596" s="6" t="s">
        <v>333</v>
      </c>
      <c r="B13596" s="4" t="s">
        <v>136</v>
      </c>
      <c r="C13596" s="4" t="s">
        <v>228</v>
      </c>
      <c r="D13596" s="4" t="s">
        <v>334</v>
      </c>
      <c r="E13596" s="5">
        <v>9.85</v>
      </c>
    </row>
    <row r="13597" spans="1:10" ht="21.95" customHeight="1" x14ac:dyDescent="0.15">
      <c r="A13597" s="6" t="s">
        <v>333</v>
      </c>
      <c r="B13597" s="4" t="s">
        <v>136</v>
      </c>
      <c r="C13597" s="4" t="s">
        <v>228</v>
      </c>
      <c r="D13597" s="4" t="s">
        <v>334</v>
      </c>
      <c r="E13597" s="5">
        <v>10.01</v>
      </c>
    </row>
    <row r="13598" spans="1:10" ht="21.95" customHeight="1" x14ac:dyDescent="0.15">
      <c r="A13598" s="6" t="s">
        <v>333</v>
      </c>
      <c r="B13598" s="4" t="s">
        <v>136</v>
      </c>
      <c r="C13598" s="4" t="s">
        <v>228</v>
      </c>
      <c r="D13598" s="4" t="s">
        <v>234</v>
      </c>
      <c r="E13598" s="5">
        <v>10.1</v>
      </c>
    </row>
    <row r="13599" spans="1:10" ht="21.95" customHeight="1" x14ac:dyDescent="0.15">
      <c r="A13599" s="6" t="s">
        <v>333</v>
      </c>
      <c r="B13599" s="4" t="s">
        <v>136</v>
      </c>
      <c r="C13599" s="4" t="s">
        <v>228</v>
      </c>
      <c r="D13599" s="4" t="s">
        <v>234</v>
      </c>
      <c r="E13599" s="5">
        <v>6.49</v>
      </c>
    </row>
    <row r="13600" spans="1:10" ht="21.95" customHeight="1" x14ac:dyDescent="0.15">
      <c r="A13600" s="6" t="s">
        <v>333</v>
      </c>
      <c r="B13600" s="4" t="s">
        <v>33</v>
      </c>
      <c r="C13600" s="4" t="s">
        <v>228</v>
      </c>
      <c r="D13600" s="4" t="s">
        <v>334</v>
      </c>
      <c r="E13600" s="5">
        <v>10.06</v>
      </c>
      <c r="F13600" t="s">
        <v>354</v>
      </c>
    </row>
    <row r="13601" spans="1:10" ht="21.95" customHeight="1" x14ac:dyDescent="0.15">
      <c r="A13601" s="9" t="s">
        <v>333</v>
      </c>
      <c r="B13601" s="4" t="s">
        <v>33</v>
      </c>
      <c r="C13601" s="4" t="s">
        <v>228</v>
      </c>
      <c r="D13601" s="4" t="s">
        <v>234</v>
      </c>
      <c r="E13601" s="5">
        <v>9.7200000000000006</v>
      </c>
    </row>
    <row r="13602" spans="1:10" ht="21.95" customHeight="1" x14ac:dyDescent="0.15">
      <c r="A13602" s="6" t="s">
        <v>333</v>
      </c>
      <c r="B13602" s="4" t="s">
        <v>137</v>
      </c>
      <c r="C13602" s="4" t="s">
        <v>228</v>
      </c>
      <c r="D13602" s="4" t="s">
        <v>334</v>
      </c>
      <c r="E13602" s="5">
        <v>11.37</v>
      </c>
    </row>
    <row r="13603" spans="1:10" ht="21.95" customHeight="1" x14ac:dyDescent="0.15">
      <c r="A13603" s="6" t="s">
        <v>333</v>
      </c>
      <c r="B13603" s="4" t="s">
        <v>137</v>
      </c>
      <c r="C13603" s="4" t="s">
        <v>228</v>
      </c>
      <c r="D13603" s="4" t="s">
        <v>234</v>
      </c>
      <c r="E13603" s="5">
        <v>10.6</v>
      </c>
    </row>
    <row r="13604" spans="1:10" ht="21.95" customHeight="1" x14ac:dyDescent="0.15">
      <c r="A13604" s="6" t="s">
        <v>333</v>
      </c>
      <c r="B13604" s="4" t="s">
        <v>34</v>
      </c>
      <c r="C13604" s="4" t="s">
        <v>228</v>
      </c>
      <c r="D13604" s="4" t="s">
        <v>334</v>
      </c>
      <c r="E13604" s="5">
        <v>9.25</v>
      </c>
      <c r="F13604" t="s">
        <v>353</v>
      </c>
      <c r="G13604" s="17">
        <f>+E13604+E13605+E13606+E13607+E13608+E13609+E13610</f>
        <v>70.33</v>
      </c>
      <c r="H13604" s="17">
        <f>E13612+E13613+E13614+E13611</f>
        <v>47.510000000000005</v>
      </c>
      <c r="I13604" s="18">
        <f>+(G13604/4)/(H13604/3)</f>
        <v>1.1102399494843189</v>
      </c>
      <c r="J13604" s="21">
        <f>+(B13604-$K$1)/7</f>
        <v>13</v>
      </c>
    </row>
    <row r="13605" spans="1:10" ht="21.95" customHeight="1" x14ac:dyDescent="0.15">
      <c r="A13605" s="6" t="s">
        <v>333</v>
      </c>
      <c r="B13605" s="4" t="s">
        <v>34</v>
      </c>
      <c r="C13605" s="4" t="s">
        <v>228</v>
      </c>
      <c r="D13605" s="4" t="s">
        <v>334</v>
      </c>
      <c r="E13605" s="5">
        <v>8.36</v>
      </c>
    </row>
    <row r="13606" spans="1:10" ht="21.95" customHeight="1" x14ac:dyDescent="0.15">
      <c r="A13606" s="6" t="s">
        <v>333</v>
      </c>
      <c r="B13606" s="4" t="s">
        <v>34</v>
      </c>
      <c r="C13606" s="4" t="s">
        <v>228</v>
      </c>
      <c r="D13606" s="4" t="s">
        <v>234</v>
      </c>
      <c r="E13606" s="5">
        <v>10.66</v>
      </c>
    </row>
    <row r="13607" spans="1:10" ht="21.95" customHeight="1" x14ac:dyDescent="0.15">
      <c r="A13607" s="6" t="s">
        <v>333</v>
      </c>
      <c r="B13607" s="4" t="s">
        <v>34</v>
      </c>
      <c r="C13607" s="4" t="s">
        <v>228</v>
      </c>
      <c r="D13607" s="4" t="s">
        <v>234</v>
      </c>
      <c r="E13607" s="5">
        <v>7.74</v>
      </c>
    </row>
    <row r="13608" spans="1:10" ht="21.95" customHeight="1" x14ac:dyDescent="0.15">
      <c r="A13608" s="6" t="s">
        <v>333</v>
      </c>
      <c r="B13608" s="4" t="s">
        <v>138</v>
      </c>
      <c r="C13608" s="4" t="s">
        <v>228</v>
      </c>
      <c r="D13608" s="4" t="s">
        <v>334</v>
      </c>
      <c r="E13608" s="5">
        <v>9.35</v>
      </c>
    </row>
    <row r="13609" spans="1:10" ht="21.95" customHeight="1" x14ac:dyDescent="0.15">
      <c r="A13609" s="6" t="s">
        <v>333</v>
      </c>
      <c r="B13609" s="4" t="s">
        <v>138</v>
      </c>
      <c r="C13609" s="4" t="s">
        <v>228</v>
      </c>
      <c r="D13609" s="4" t="s">
        <v>334</v>
      </c>
      <c r="E13609" s="5">
        <v>9.94</v>
      </c>
    </row>
    <row r="13610" spans="1:10" ht="21.95" customHeight="1" x14ac:dyDescent="0.15">
      <c r="A13610" s="6" t="s">
        <v>333</v>
      </c>
      <c r="B13610" s="4" t="s">
        <v>138</v>
      </c>
      <c r="C13610" s="4" t="s">
        <v>228</v>
      </c>
      <c r="D13610" s="4" t="s">
        <v>234</v>
      </c>
      <c r="E13610" s="5">
        <v>15.03</v>
      </c>
    </row>
    <row r="13611" spans="1:10" ht="21.95" customHeight="1" x14ac:dyDescent="0.15">
      <c r="A13611" s="6" t="s">
        <v>333</v>
      </c>
      <c r="B13611" s="4" t="s">
        <v>35</v>
      </c>
      <c r="C13611" s="4" t="s">
        <v>228</v>
      </c>
      <c r="D13611" s="4" t="s">
        <v>334</v>
      </c>
      <c r="E13611" s="5">
        <v>12.45</v>
      </c>
      <c r="F13611" t="s">
        <v>354</v>
      </c>
    </row>
    <row r="13612" spans="1:10" ht="21.95" customHeight="1" x14ac:dyDescent="0.15">
      <c r="A13612" s="6" t="s">
        <v>333</v>
      </c>
      <c r="B13612" s="4" t="s">
        <v>35</v>
      </c>
      <c r="C13612" s="4" t="s">
        <v>228</v>
      </c>
      <c r="D13612" s="4" t="s">
        <v>234</v>
      </c>
      <c r="E13612" s="5">
        <v>10.46</v>
      </c>
    </row>
    <row r="13613" spans="1:10" ht="21.95" customHeight="1" x14ac:dyDescent="0.15">
      <c r="A13613" s="6" t="s">
        <v>333</v>
      </c>
      <c r="B13613" s="4" t="s">
        <v>139</v>
      </c>
      <c r="C13613" s="4" t="s">
        <v>228</v>
      </c>
      <c r="D13613" s="4" t="s">
        <v>334</v>
      </c>
      <c r="E13613" s="5">
        <v>12.01</v>
      </c>
    </row>
    <row r="13614" spans="1:10" ht="21.95" customHeight="1" x14ac:dyDescent="0.15">
      <c r="A13614" s="6" t="s">
        <v>333</v>
      </c>
      <c r="B13614" s="4" t="s">
        <v>139</v>
      </c>
      <c r="C13614" s="4" t="s">
        <v>228</v>
      </c>
      <c r="D13614" s="4" t="s">
        <v>234</v>
      </c>
      <c r="E13614" s="5">
        <v>12.59</v>
      </c>
    </row>
    <row r="13615" spans="1:10" ht="21.95" customHeight="1" x14ac:dyDescent="0.15">
      <c r="A13615" s="6" t="s">
        <v>333</v>
      </c>
      <c r="B13615" s="4" t="s">
        <v>36</v>
      </c>
      <c r="C13615" s="4" t="s">
        <v>228</v>
      </c>
      <c r="D13615" s="4" t="s">
        <v>334</v>
      </c>
      <c r="E13615" s="5">
        <v>12.85</v>
      </c>
      <c r="F13615" t="s">
        <v>353</v>
      </c>
      <c r="G13615" s="17">
        <f>+E13615+E13616+E13617+E13618+E13619+E13620+E13621+E13622</f>
        <v>93.649999999999991</v>
      </c>
      <c r="H13615" s="17">
        <f>E13623+E13624+E13625+E13626</f>
        <v>49.3</v>
      </c>
      <c r="I13615" s="18">
        <f>+(G13615/4)/(H13615/3)</f>
        <v>1.4246957403651115</v>
      </c>
      <c r="J13615" s="21">
        <f>+(B13615-$K$1)/7</f>
        <v>14</v>
      </c>
    </row>
    <row r="13616" spans="1:10" ht="21.95" customHeight="1" x14ac:dyDescent="0.15">
      <c r="A13616" s="6" t="s">
        <v>333</v>
      </c>
      <c r="B13616" s="4" t="s">
        <v>36</v>
      </c>
      <c r="C13616" s="4" t="s">
        <v>228</v>
      </c>
      <c r="D13616" s="4" t="s">
        <v>334</v>
      </c>
      <c r="E13616" s="5">
        <v>11.28</v>
      </c>
    </row>
    <row r="13617" spans="1:10" ht="21.95" customHeight="1" x14ac:dyDescent="0.15">
      <c r="A13617" s="6" t="s">
        <v>333</v>
      </c>
      <c r="B13617" s="4" t="s">
        <v>36</v>
      </c>
      <c r="C13617" s="4" t="s">
        <v>228</v>
      </c>
      <c r="D13617" s="4" t="s">
        <v>234</v>
      </c>
      <c r="E13617" s="5">
        <v>13.2</v>
      </c>
    </row>
    <row r="13618" spans="1:10" ht="21.95" customHeight="1" x14ac:dyDescent="0.15">
      <c r="A13618" s="6" t="s">
        <v>333</v>
      </c>
      <c r="B13618" s="4" t="s">
        <v>36</v>
      </c>
      <c r="C13618" s="4" t="s">
        <v>228</v>
      </c>
      <c r="D13618" s="4" t="s">
        <v>234</v>
      </c>
      <c r="E13618" s="5">
        <v>9.01</v>
      </c>
    </row>
    <row r="13619" spans="1:10" ht="21.95" customHeight="1" x14ac:dyDescent="0.15">
      <c r="A13619" s="6" t="s">
        <v>333</v>
      </c>
      <c r="B13619" s="4" t="s">
        <v>140</v>
      </c>
      <c r="C13619" s="4" t="s">
        <v>228</v>
      </c>
      <c r="D13619" s="4" t="s">
        <v>334</v>
      </c>
      <c r="E13619" s="5">
        <v>12.96</v>
      </c>
    </row>
    <row r="13620" spans="1:10" ht="21.95" customHeight="1" x14ac:dyDescent="0.15">
      <c r="A13620" s="6" t="s">
        <v>333</v>
      </c>
      <c r="B13620" s="4" t="s">
        <v>140</v>
      </c>
      <c r="C13620" s="4" t="s">
        <v>228</v>
      </c>
      <c r="D13620" s="4" t="s">
        <v>334</v>
      </c>
      <c r="E13620" s="5">
        <v>12.94</v>
      </c>
    </row>
    <row r="13621" spans="1:10" ht="21.95" customHeight="1" x14ac:dyDescent="0.15">
      <c r="A13621" s="6" t="s">
        <v>333</v>
      </c>
      <c r="B13621" s="4" t="s">
        <v>140</v>
      </c>
      <c r="C13621" s="4" t="s">
        <v>228</v>
      </c>
      <c r="D13621" s="4" t="s">
        <v>234</v>
      </c>
      <c r="E13621" s="5">
        <v>13.11</v>
      </c>
    </row>
    <row r="13622" spans="1:10" ht="21.95" customHeight="1" x14ac:dyDescent="0.15">
      <c r="A13622" s="6" t="s">
        <v>333</v>
      </c>
      <c r="B13622" s="4" t="s">
        <v>140</v>
      </c>
      <c r="C13622" s="4" t="s">
        <v>228</v>
      </c>
      <c r="D13622" s="4" t="s">
        <v>234</v>
      </c>
      <c r="E13622" s="5">
        <v>8.3000000000000007</v>
      </c>
    </row>
    <row r="13623" spans="1:10" ht="21.95" customHeight="1" x14ac:dyDescent="0.15">
      <c r="A13623" s="6" t="s">
        <v>333</v>
      </c>
      <c r="B13623" s="4" t="s">
        <v>37</v>
      </c>
      <c r="C13623" s="4" t="s">
        <v>228</v>
      </c>
      <c r="D13623" s="4" t="s">
        <v>234</v>
      </c>
      <c r="E13623" s="5">
        <v>11.73</v>
      </c>
      <c r="F13623" t="s">
        <v>354</v>
      </c>
    </row>
    <row r="13624" spans="1:10" ht="21.95" customHeight="1" x14ac:dyDescent="0.15">
      <c r="A13624" s="6" t="s">
        <v>333</v>
      </c>
      <c r="B13624" s="4" t="s">
        <v>37</v>
      </c>
      <c r="C13624" s="4" t="s">
        <v>228</v>
      </c>
      <c r="D13624" s="4" t="s">
        <v>231</v>
      </c>
      <c r="E13624" s="5">
        <v>12.29</v>
      </c>
    </row>
    <row r="13625" spans="1:10" ht="21.95" customHeight="1" x14ac:dyDescent="0.15">
      <c r="A13625" s="6" t="s">
        <v>333</v>
      </c>
      <c r="B13625" s="4" t="s">
        <v>141</v>
      </c>
      <c r="C13625" s="4" t="s">
        <v>228</v>
      </c>
      <c r="D13625" s="4" t="s">
        <v>234</v>
      </c>
      <c r="E13625" s="5">
        <v>11.74</v>
      </c>
    </row>
    <row r="13626" spans="1:10" ht="21.95" customHeight="1" x14ac:dyDescent="0.15">
      <c r="A13626" s="6" t="s">
        <v>333</v>
      </c>
      <c r="B13626" s="4" t="s">
        <v>141</v>
      </c>
      <c r="C13626" s="4" t="s">
        <v>228</v>
      </c>
      <c r="D13626" s="4" t="s">
        <v>231</v>
      </c>
      <c r="E13626" s="5">
        <v>13.54</v>
      </c>
    </row>
    <row r="13627" spans="1:10" ht="21.95" customHeight="1" x14ac:dyDescent="0.15">
      <c r="A13627" s="6" t="s">
        <v>333</v>
      </c>
      <c r="B13627" s="4" t="s">
        <v>38</v>
      </c>
      <c r="C13627" s="4" t="s">
        <v>228</v>
      </c>
      <c r="D13627" s="4" t="s">
        <v>334</v>
      </c>
      <c r="E13627" s="5">
        <v>11.7</v>
      </c>
      <c r="F13627" t="s">
        <v>353</v>
      </c>
      <c r="G13627" s="17">
        <f>+E13627+E13628+E13629+E13630+E13631+E13632+E13633+E13634</f>
        <v>91.44</v>
      </c>
      <c r="H13627" s="17">
        <f>E13635+E13636+E13637+E13638+E13639+E13640</f>
        <v>54.289999999999992</v>
      </c>
      <c r="I13627" s="18">
        <f>+(G13627/4)/(H13627/3)</f>
        <v>1.2632160618898509</v>
      </c>
      <c r="J13627" s="21">
        <f>+(B13627-$K$1)/7</f>
        <v>15</v>
      </c>
    </row>
    <row r="13628" spans="1:10" ht="21.95" customHeight="1" x14ac:dyDescent="0.15">
      <c r="A13628" s="6" t="s">
        <v>333</v>
      </c>
      <c r="B13628" s="4" t="s">
        <v>38</v>
      </c>
      <c r="C13628" s="4" t="s">
        <v>228</v>
      </c>
      <c r="D13628" s="4" t="s">
        <v>334</v>
      </c>
      <c r="E13628" s="5">
        <v>12.92</v>
      </c>
    </row>
    <row r="13629" spans="1:10" ht="21.95" customHeight="1" x14ac:dyDescent="0.15">
      <c r="A13629" s="6" t="s">
        <v>333</v>
      </c>
      <c r="B13629" s="4" t="s">
        <v>38</v>
      </c>
      <c r="C13629" s="4" t="s">
        <v>228</v>
      </c>
      <c r="D13629" s="4" t="s">
        <v>234</v>
      </c>
      <c r="E13629" s="5">
        <v>12.74</v>
      </c>
    </row>
    <row r="13630" spans="1:10" ht="21.95" customHeight="1" x14ac:dyDescent="0.15">
      <c r="A13630" s="6" t="s">
        <v>333</v>
      </c>
      <c r="B13630" s="4" t="s">
        <v>38</v>
      </c>
      <c r="C13630" s="4" t="s">
        <v>228</v>
      </c>
      <c r="D13630" s="4" t="s">
        <v>234</v>
      </c>
      <c r="E13630" s="5">
        <v>8.92</v>
      </c>
    </row>
    <row r="13631" spans="1:10" ht="21.95" customHeight="1" x14ac:dyDescent="0.15">
      <c r="A13631" s="6" t="s">
        <v>333</v>
      </c>
      <c r="B13631" s="4" t="s">
        <v>142</v>
      </c>
      <c r="C13631" s="4" t="s">
        <v>228</v>
      </c>
      <c r="D13631" s="4" t="s">
        <v>334</v>
      </c>
      <c r="E13631" s="5">
        <v>11.61</v>
      </c>
    </row>
    <row r="13632" spans="1:10" ht="21.95" customHeight="1" x14ac:dyDescent="0.15">
      <c r="A13632" s="6" t="s">
        <v>333</v>
      </c>
      <c r="B13632" s="4" t="s">
        <v>142</v>
      </c>
      <c r="C13632" s="4" t="s">
        <v>228</v>
      </c>
      <c r="D13632" s="4" t="s">
        <v>334</v>
      </c>
      <c r="E13632" s="5">
        <v>12.52</v>
      </c>
    </row>
    <row r="13633" spans="1:10" ht="21.95" customHeight="1" x14ac:dyDescent="0.15">
      <c r="A13633" s="6" t="s">
        <v>333</v>
      </c>
      <c r="B13633" s="4" t="s">
        <v>142</v>
      </c>
      <c r="C13633" s="4" t="s">
        <v>228</v>
      </c>
      <c r="D13633" s="4" t="s">
        <v>234</v>
      </c>
      <c r="E13633" s="5">
        <v>12.67</v>
      </c>
    </row>
    <row r="13634" spans="1:10" ht="21.95" customHeight="1" x14ac:dyDescent="0.15">
      <c r="A13634" s="6" t="s">
        <v>333</v>
      </c>
      <c r="B13634" s="4" t="s">
        <v>142</v>
      </c>
      <c r="C13634" s="4" t="s">
        <v>228</v>
      </c>
      <c r="D13634" s="4" t="s">
        <v>234</v>
      </c>
      <c r="E13634" s="5">
        <v>8.36</v>
      </c>
    </row>
    <row r="13635" spans="1:10" ht="21.95" customHeight="1" x14ac:dyDescent="0.15">
      <c r="A13635" s="6" t="s">
        <v>333</v>
      </c>
      <c r="B13635" s="4" t="s">
        <v>39</v>
      </c>
      <c r="C13635" s="4" t="s">
        <v>228</v>
      </c>
      <c r="D13635" s="4" t="s">
        <v>334</v>
      </c>
      <c r="E13635" s="5">
        <v>12.23</v>
      </c>
      <c r="F13635" t="s">
        <v>354</v>
      </c>
    </row>
    <row r="13636" spans="1:10" ht="21.95" customHeight="1" x14ac:dyDescent="0.15">
      <c r="A13636" s="6" t="s">
        <v>333</v>
      </c>
      <c r="B13636" s="4" t="s">
        <v>39</v>
      </c>
      <c r="C13636" s="4" t="s">
        <v>228</v>
      </c>
      <c r="D13636" s="4" t="s">
        <v>234</v>
      </c>
      <c r="E13636" s="5">
        <v>12.45</v>
      </c>
    </row>
    <row r="13637" spans="1:10" ht="21.95" customHeight="1" x14ac:dyDescent="0.15">
      <c r="A13637" s="6" t="s">
        <v>333</v>
      </c>
      <c r="B13637" s="4" t="s">
        <v>143</v>
      </c>
      <c r="C13637" s="4" t="s">
        <v>228</v>
      </c>
      <c r="D13637" s="4" t="s">
        <v>334</v>
      </c>
      <c r="E13637" s="5">
        <v>8.44</v>
      </c>
    </row>
    <row r="13638" spans="1:10" ht="21.95" customHeight="1" x14ac:dyDescent="0.15">
      <c r="A13638" s="6" t="s">
        <v>333</v>
      </c>
      <c r="B13638" s="4" t="s">
        <v>143</v>
      </c>
      <c r="C13638" s="4" t="s">
        <v>228</v>
      </c>
      <c r="D13638" s="4" t="s">
        <v>334</v>
      </c>
      <c r="E13638" s="5">
        <v>7.47</v>
      </c>
    </row>
    <row r="13639" spans="1:10" ht="21.95" customHeight="1" x14ac:dyDescent="0.15">
      <c r="A13639" s="6" t="s">
        <v>333</v>
      </c>
      <c r="B13639" s="4" t="s">
        <v>143</v>
      </c>
      <c r="C13639" s="4" t="s">
        <v>228</v>
      </c>
      <c r="D13639" s="4" t="s">
        <v>234</v>
      </c>
      <c r="E13639" s="5">
        <v>11.7</v>
      </c>
    </row>
    <row r="13640" spans="1:10" ht="21.95" customHeight="1" x14ac:dyDescent="0.15">
      <c r="A13640" s="6" t="s">
        <v>333</v>
      </c>
      <c r="B13640" s="4" t="s">
        <v>143</v>
      </c>
      <c r="C13640" s="4" t="s">
        <v>228</v>
      </c>
      <c r="D13640" s="4" t="s">
        <v>234</v>
      </c>
      <c r="E13640" s="5">
        <v>2</v>
      </c>
    </row>
    <row r="13641" spans="1:10" ht="21.95" customHeight="1" x14ac:dyDescent="0.15">
      <c r="A13641" s="6" t="s">
        <v>333</v>
      </c>
      <c r="B13641" s="4" t="s">
        <v>40</v>
      </c>
      <c r="C13641" s="4" t="s">
        <v>228</v>
      </c>
      <c r="D13641" s="4" t="s">
        <v>334</v>
      </c>
      <c r="E13641" s="5">
        <v>12.03</v>
      </c>
      <c r="F13641" t="s">
        <v>353</v>
      </c>
      <c r="G13641" s="17">
        <f>+E13641+E13642+E13643+E13644+E13645+E13646+E13647+E13648</f>
        <v>89.86</v>
      </c>
      <c r="H13641" s="17">
        <f>E13649+E13650+E13651+E13652</f>
        <v>47.11</v>
      </c>
      <c r="I13641" s="18">
        <f>+(G13641/4)/(H13641/3)</f>
        <v>1.4305879855656973</v>
      </c>
      <c r="J13641" s="21">
        <f>+(B13641-$K$1)/7</f>
        <v>16</v>
      </c>
    </row>
    <row r="13642" spans="1:10" ht="21.95" customHeight="1" x14ac:dyDescent="0.15">
      <c r="A13642" s="6" t="s">
        <v>333</v>
      </c>
      <c r="B13642" s="4" t="s">
        <v>40</v>
      </c>
      <c r="C13642" s="4" t="s">
        <v>228</v>
      </c>
      <c r="D13642" s="4" t="s">
        <v>334</v>
      </c>
      <c r="E13642" s="5">
        <v>12.41</v>
      </c>
    </row>
    <row r="13643" spans="1:10" ht="21.95" customHeight="1" x14ac:dyDescent="0.15">
      <c r="A13643" s="6" t="s">
        <v>333</v>
      </c>
      <c r="B13643" s="4" t="s">
        <v>40</v>
      </c>
      <c r="C13643" s="4" t="s">
        <v>228</v>
      </c>
      <c r="D13643" s="4" t="s">
        <v>234</v>
      </c>
      <c r="E13643" s="5">
        <v>12.09</v>
      </c>
    </row>
    <row r="13644" spans="1:10" ht="21.95" customHeight="1" x14ac:dyDescent="0.15">
      <c r="A13644" s="6" t="s">
        <v>333</v>
      </c>
      <c r="B13644" s="4" t="s">
        <v>40</v>
      </c>
      <c r="C13644" s="4" t="s">
        <v>228</v>
      </c>
      <c r="D13644" s="4" t="s">
        <v>234</v>
      </c>
      <c r="E13644" s="5">
        <v>9.6999999999999993</v>
      </c>
    </row>
    <row r="13645" spans="1:10" ht="21.95" customHeight="1" x14ac:dyDescent="0.15">
      <c r="A13645" s="6" t="s">
        <v>333</v>
      </c>
      <c r="B13645" s="4" t="s">
        <v>144</v>
      </c>
      <c r="C13645" s="4" t="s">
        <v>228</v>
      </c>
      <c r="D13645" s="4" t="s">
        <v>334</v>
      </c>
      <c r="E13645" s="5">
        <v>11.41</v>
      </c>
    </row>
    <row r="13646" spans="1:10" ht="21.95" customHeight="1" x14ac:dyDescent="0.15">
      <c r="A13646" s="6" t="s">
        <v>333</v>
      </c>
      <c r="B13646" s="4" t="s">
        <v>144</v>
      </c>
      <c r="C13646" s="4" t="s">
        <v>228</v>
      </c>
      <c r="D13646" s="4" t="s">
        <v>334</v>
      </c>
      <c r="E13646" s="5">
        <v>11.7</v>
      </c>
    </row>
    <row r="13647" spans="1:10" ht="21.95" customHeight="1" x14ac:dyDescent="0.15">
      <c r="A13647" s="9" t="s">
        <v>333</v>
      </c>
      <c r="B13647" s="4" t="s">
        <v>144</v>
      </c>
      <c r="C13647" s="4" t="s">
        <v>228</v>
      </c>
      <c r="D13647" s="4" t="s">
        <v>234</v>
      </c>
      <c r="E13647" s="5">
        <v>12.24</v>
      </c>
    </row>
    <row r="13648" spans="1:10" ht="21.95" customHeight="1" x14ac:dyDescent="0.15">
      <c r="A13648" s="6" t="s">
        <v>333</v>
      </c>
      <c r="B13648" s="4" t="s">
        <v>144</v>
      </c>
      <c r="C13648" s="4" t="s">
        <v>228</v>
      </c>
      <c r="D13648" s="4" t="s">
        <v>234</v>
      </c>
      <c r="E13648" s="5">
        <v>8.2799999999999994</v>
      </c>
    </row>
    <row r="13649" spans="1:10" ht="21.95" customHeight="1" x14ac:dyDescent="0.15">
      <c r="A13649" s="6" t="s">
        <v>333</v>
      </c>
      <c r="B13649" s="4" t="s">
        <v>41</v>
      </c>
      <c r="C13649" s="4" t="s">
        <v>228</v>
      </c>
      <c r="D13649" s="4" t="s">
        <v>334</v>
      </c>
      <c r="E13649" s="5">
        <v>11.65</v>
      </c>
      <c r="F13649" t="s">
        <v>354</v>
      </c>
    </row>
    <row r="13650" spans="1:10" ht="21.95" customHeight="1" x14ac:dyDescent="0.15">
      <c r="A13650" s="6" t="s">
        <v>333</v>
      </c>
      <c r="B13650" s="4" t="s">
        <v>41</v>
      </c>
      <c r="C13650" s="4" t="s">
        <v>228</v>
      </c>
      <c r="D13650" s="4" t="s">
        <v>234</v>
      </c>
      <c r="E13650" s="5">
        <v>10.8</v>
      </c>
    </row>
    <row r="13651" spans="1:10" ht="21.95" customHeight="1" x14ac:dyDescent="0.15">
      <c r="A13651" s="6" t="s">
        <v>333</v>
      </c>
      <c r="B13651" s="4" t="s">
        <v>145</v>
      </c>
      <c r="C13651" s="4" t="s">
        <v>228</v>
      </c>
      <c r="D13651" s="4" t="s">
        <v>234</v>
      </c>
      <c r="E13651" s="5">
        <v>11.8</v>
      </c>
    </row>
    <row r="13652" spans="1:10" ht="21.95" customHeight="1" x14ac:dyDescent="0.15">
      <c r="A13652" s="6" t="s">
        <v>333</v>
      </c>
      <c r="B13652" s="4" t="s">
        <v>145</v>
      </c>
      <c r="C13652" s="4" t="s">
        <v>228</v>
      </c>
      <c r="D13652" s="4" t="s">
        <v>336</v>
      </c>
      <c r="E13652" s="5">
        <v>12.86</v>
      </c>
    </row>
    <row r="13653" spans="1:10" ht="21.95" customHeight="1" x14ac:dyDescent="0.15">
      <c r="A13653" s="6" t="s">
        <v>333</v>
      </c>
      <c r="B13653" s="4" t="s">
        <v>42</v>
      </c>
      <c r="C13653" s="4" t="s">
        <v>228</v>
      </c>
      <c r="D13653" s="4" t="s">
        <v>334</v>
      </c>
      <c r="E13653" s="5">
        <v>12.39</v>
      </c>
      <c r="F13653" t="s">
        <v>353</v>
      </c>
      <c r="G13653" s="17">
        <f>+E13653+E13654+E13655+E13656+E13657+E13658+E13659+E13660</f>
        <v>85.65</v>
      </c>
      <c r="H13653" s="17">
        <f>E13661+E13662+E13663+E13664</f>
        <v>50.120000000000005</v>
      </c>
      <c r="I13653" s="18">
        <f>+(G13653/4)/(H13653/3)</f>
        <v>1.281673982442139</v>
      </c>
      <c r="J13653" s="21">
        <f>+(B13653-$K$1)/7</f>
        <v>17</v>
      </c>
    </row>
    <row r="13654" spans="1:10" ht="21.95" customHeight="1" x14ac:dyDescent="0.15">
      <c r="A13654" s="6" t="s">
        <v>333</v>
      </c>
      <c r="B13654" s="4" t="s">
        <v>42</v>
      </c>
      <c r="C13654" s="4" t="s">
        <v>228</v>
      </c>
      <c r="D13654" s="4" t="s">
        <v>334</v>
      </c>
      <c r="E13654" s="5">
        <v>11.31</v>
      </c>
    </row>
    <row r="13655" spans="1:10" ht="21.95" customHeight="1" x14ac:dyDescent="0.15">
      <c r="A13655" s="6" t="s">
        <v>333</v>
      </c>
      <c r="B13655" s="4" t="s">
        <v>42</v>
      </c>
      <c r="C13655" s="4" t="s">
        <v>228</v>
      </c>
      <c r="D13655" s="4" t="s">
        <v>234</v>
      </c>
      <c r="E13655" s="5">
        <v>12.56</v>
      </c>
    </row>
    <row r="13656" spans="1:10" ht="21.95" customHeight="1" x14ac:dyDescent="0.15">
      <c r="A13656" s="6" t="s">
        <v>333</v>
      </c>
      <c r="B13656" s="4" t="s">
        <v>42</v>
      </c>
      <c r="C13656" s="4" t="s">
        <v>228</v>
      </c>
      <c r="D13656" s="4" t="s">
        <v>234</v>
      </c>
      <c r="E13656" s="5">
        <v>8.86</v>
      </c>
    </row>
    <row r="13657" spans="1:10" ht="21.95" customHeight="1" x14ac:dyDescent="0.15">
      <c r="A13657" s="6" t="s">
        <v>333</v>
      </c>
      <c r="B13657" s="4" t="s">
        <v>147</v>
      </c>
      <c r="C13657" s="4" t="s">
        <v>228</v>
      </c>
      <c r="D13657" s="4" t="s">
        <v>334</v>
      </c>
      <c r="E13657" s="5">
        <v>9.16</v>
      </c>
    </row>
    <row r="13658" spans="1:10" ht="21.95" customHeight="1" x14ac:dyDescent="0.15">
      <c r="A13658" s="6" t="s">
        <v>333</v>
      </c>
      <c r="B13658" s="4" t="s">
        <v>147</v>
      </c>
      <c r="C13658" s="4" t="s">
        <v>228</v>
      </c>
      <c r="D13658" s="4" t="s">
        <v>334</v>
      </c>
      <c r="E13658" s="5">
        <v>12.42</v>
      </c>
    </row>
    <row r="13659" spans="1:10" ht="21.95" customHeight="1" x14ac:dyDescent="0.15">
      <c r="A13659" s="6" t="s">
        <v>333</v>
      </c>
      <c r="B13659" s="4" t="s">
        <v>147</v>
      </c>
      <c r="C13659" s="4" t="s">
        <v>228</v>
      </c>
      <c r="D13659" s="4" t="s">
        <v>234</v>
      </c>
      <c r="E13659" s="5">
        <v>12.03</v>
      </c>
    </row>
    <row r="13660" spans="1:10" ht="21.95" customHeight="1" x14ac:dyDescent="0.15">
      <c r="A13660" s="6" t="s">
        <v>333</v>
      </c>
      <c r="B13660" s="4" t="s">
        <v>147</v>
      </c>
      <c r="C13660" s="4" t="s">
        <v>228</v>
      </c>
      <c r="D13660" s="4" t="s">
        <v>234</v>
      </c>
      <c r="E13660" s="5">
        <v>6.92</v>
      </c>
    </row>
    <row r="13661" spans="1:10" ht="21.95" customHeight="1" x14ac:dyDescent="0.15">
      <c r="A13661" s="6" t="s">
        <v>333</v>
      </c>
      <c r="B13661" s="4" t="s">
        <v>43</v>
      </c>
      <c r="C13661" s="4" t="s">
        <v>228</v>
      </c>
      <c r="D13661" s="4" t="s">
        <v>334</v>
      </c>
      <c r="E13661" s="5">
        <v>12.06</v>
      </c>
      <c r="F13661" t="s">
        <v>354</v>
      </c>
    </row>
    <row r="13662" spans="1:10" ht="21.95" customHeight="1" x14ac:dyDescent="0.15">
      <c r="A13662" s="6" t="s">
        <v>333</v>
      </c>
      <c r="B13662" s="4" t="s">
        <v>43</v>
      </c>
      <c r="C13662" s="4" t="s">
        <v>228</v>
      </c>
      <c r="D13662" s="4" t="s">
        <v>231</v>
      </c>
      <c r="E13662" s="5">
        <v>11.21</v>
      </c>
    </row>
    <row r="13663" spans="1:10" ht="21.95" customHeight="1" x14ac:dyDescent="0.15">
      <c r="A13663" s="6" t="s">
        <v>333</v>
      </c>
      <c r="B13663" s="4" t="s">
        <v>148</v>
      </c>
      <c r="C13663" s="4" t="s">
        <v>228</v>
      </c>
      <c r="D13663" s="4" t="s">
        <v>334</v>
      </c>
      <c r="E13663" s="5">
        <v>13.61</v>
      </c>
    </row>
    <row r="13664" spans="1:10" ht="21.95" customHeight="1" x14ac:dyDescent="0.15">
      <c r="A13664" s="6" t="s">
        <v>333</v>
      </c>
      <c r="B13664" s="4" t="s">
        <v>148</v>
      </c>
      <c r="C13664" s="4" t="s">
        <v>228</v>
      </c>
      <c r="D13664" s="4" t="s">
        <v>234</v>
      </c>
      <c r="E13664" s="5">
        <v>13.24</v>
      </c>
    </row>
    <row r="13665" spans="1:10" ht="21.95" customHeight="1" x14ac:dyDescent="0.15">
      <c r="A13665" s="6" t="s">
        <v>333</v>
      </c>
      <c r="B13665" s="4" t="s">
        <v>44</v>
      </c>
      <c r="C13665" s="4" t="s">
        <v>228</v>
      </c>
      <c r="D13665" s="4" t="s">
        <v>334</v>
      </c>
      <c r="E13665" s="5">
        <v>12.67</v>
      </c>
      <c r="F13665" t="s">
        <v>353</v>
      </c>
      <c r="G13665" s="17">
        <f>+E13665+E13666+E13667+E13668+E13669+E13670+E13671+E13672</f>
        <v>94.509999999999991</v>
      </c>
      <c r="H13665" s="17">
        <f>E13673+E13674+E13675+E13676</f>
        <v>48.39</v>
      </c>
      <c r="I13665" s="18">
        <f>+(G13665/4)/(H13665/3)</f>
        <v>1.4648171109733414</v>
      </c>
      <c r="J13665" s="21">
        <f>+(B13665-$K$1)/7</f>
        <v>18</v>
      </c>
    </row>
    <row r="13666" spans="1:10" ht="21.95" customHeight="1" x14ac:dyDescent="0.15">
      <c r="A13666" s="6" t="s">
        <v>333</v>
      </c>
      <c r="B13666" s="4" t="s">
        <v>44</v>
      </c>
      <c r="C13666" s="4" t="s">
        <v>228</v>
      </c>
      <c r="D13666" s="4" t="s">
        <v>334</v>
      </c>
      <c r="E13666" s="5">
        <v>12.27</v>
      </c>
    </row>
    <row r="13667" spans="1:10" ht="21.95" customHeight="1" x14ac:dyDescent="0.15">
      <c r="A13667" s="6" t="s">
        <v>333</v>
      </c>
      <c r="B13667" s="4" t="s">
        <v>44</v>
      </c>
      <c r="C13667" s="4" t="s">
        <v>228</v>
      </c>
      <c r="D13667" s="4" t="s">
        <v>234</v>
      </c>
      <c r="E13667" s="5">
        <v>11.94</v>
      </c>
    </row>
    <row r="13668" spans="1:10" ht="21.95" customHeight="1" x14ac:dyDescent="0.15">
      <c r="A13668" s="6" t="s">
        <v>333</v>
      </c>
      <c r="B13668" s="4" t="s">
        <v>44</v>
      </c>
      <c r="C13668" s="4" t="s">
        <v>228</v>
      </c>
      <c r="D13668" s="4" t="s">
        <v>234</v>
      </c>
      <c r="E13668" s="5">
        <v>11.35</v>
      </c>
    </row>
    <row r="13669" spans="1:10" ht="21.95" customHeight="1" x14ac:dyDescent="0.15">
      <c r="A13669" s="6" t="s">
        <v>333</v>
      </c>
      <c r="B13669" s="4" t="s">
        <v>149</v>
      </c>
      <c r="C13669" s="4" t="s">
        <v>228</v>
      </c>
      <c r="D13669" s="4" t="s">
        <v>334</v>
      </c>
      <c r="E13669" s="5">
        <v>11.86</v>
      </c>
    </row>
    <row r="13670" spans="1:10" ht="21.95" customHeight="1" x14ac:dyDescent="0.15">
      <c r="A13670" s="6" t="s">
        <v>333</v>
      </c>
      <c r="B13670" s="4" t="s">
        <v>149</v>
      </c>
      <c r="C13670" s="4" t="s">
        <v>228</v>
      </c>
      <c r="D13670" s="4" t="s">
        <v>334</v>
      </c>
      <c r="E13670" s="5">
        <v>12.89</v>
      </c>
    </row>
    <row r="13671" spans="1:10" ht="21.95" customHeight="1" x14ac:dyDescent="0.15">
      <c r="A13671" s="6" t="s">
        <v>333</v>
      </c>
      <c r="B13671" s="4" t="s">
        <v>149</v>
      </c>
      <c r="C13671" s="4" t="s">
        <v>228</v>
      </c>
      <c r="D13671" s="4" t="s">
        <v>234</v>
      </c>
      <c r="E13671" s="5">
        <v>13.35</v>
      </c>
    </row>
    <row r="13672" spans="1:10" ht="21.95" customHeight="1" x14ac:dyDescent="0.15">
      <c r="A13672" s="6" t="s">
        <v>333</v>
      </c>
      <c r="B13672" s="4" t="s">
        <v>149</v>
      </c>
      <c r="C13672" s="4" t="s">
        <v>228</v>
      </c>
      <c r="D13672" s="4" t="s">
        <v>234</v>
      </c>
      <c r="E13672" s="5">
        <v>8.18</v>
      </c>
    </row>
    <row r="13673" spans="1:10" ht="21.95" customHeight="1" x14ac:dyDescent="0.15">
      <c r="A13673" s="6" t="s">
        <v>333</v>
      </c>
      <c r="B13673" s="4" t="s">
        <v>45</v>
      </c>
      <c r="C13673" s="4" t="s">
        <v>228</v>
      </c>
      <c r="D13673" s="4" t="s">
        <v>334</v>
      </c>
      <c r="E13673" s="5">
        <v>12.51</v>
      </c>
      <c r="F13673" t="s">
        <v>354</v>
      </c>
    </row>
    <row r="13674" spans="1:10" ht="21.95" customHeight="1" x14ac:dyDescent="0.15">
      <c r="A13674" s="6" t="s">
        <v>333</v>
      </c>
      <c r="B13674" s="4" t="s">
        <v>45</v>
      </c>
      <c r="C13674" s="4" t="s">
        <v>228</v>
      </c>
      <c r="D13674" s="4" t="s">
        <v>234</v>
      </c>
      <c r="E13674" s="5">
        <v>12.03</v>
      </c>
    </row>
    <row r="13675" spans="1:10" ht="21.95" customHeight="1" x14ac:dyDescent="0.15">
      <c r="A13675" s="6" t="s">
        <v>333</v>
      </c>
      <c r="B13675" s="4" t="s">
        <v>150</v>
      </c>
      <c r="C13675" s="4" t="s">
        <v>228</v>
      </c>
      <c r="D13675" s="4" t="s">
        <v>334</v>
      </c>
      <c r="E13675" s="5">
        <v>12.3</v>
      </c>
    </row>
    <row r="13676" spans="1:10" ht="21.95" customHeight="1" x14ac:dyDescent="0.15">
      <c r="A13676" s="6" t="s">
        <v>333</v>
      </c>
      <c r="B13676" s="4" t="s">
        <v>150</v>
      </c>
      <c r="C13676" s="4" t="s">
        <v>228</v>
      </c>
      <c r="D13676" s="4" t="s">
        <v>234</v>
      </c>
      <c r="E13676" s="5">
        <v>11.55</v>
      </c>
    </row>
    <row r="13677" spans="1:10" ht="21.95" customHeight="1" x14ac:dyDescent="0.15">
      <c r="A13677" s="6" t="s">
        <v>333</v>
      </c>
      <c r="B13677" s="4" t="s">
        <v>46</v>
      </c>
      <c r="C13677" s="4" t="s">
        <v>228</v>
      </c>
      <c r="D13677" s="4" t="s">
        <v>334</v>
      </c>
      <c r="E13677" s="5">
        <v>11.88</v>
      </c>
      <c r="F13677" t="s">
        <v>353</v>
      </c>
      <c r="G13677" s="17">
        <f>+E13677+E13678+E13679+E13680+E13681+E13682+E13683+E13684</f>
        <v>86.78</v>
      </c>
      <c r="H13677" s="17">
        <f>E13685+E13686+E13687+E13688+E13689</f>
        <v>51.45</v>
      </c>
      <c r="I13677" s="18">
        <f>+(G13677/4)/(H13677/3)</f>
        <v>1.265014577259475</v>
      </c>
      <c r="J13677" s="21">
        <f>+(B13677-$K$1)/7</f>
        <v>19</v>
      </c>
    </row>
    <row r="13678" spans="1:10" ht="21.95" customHeight="1" x14ac:dyDescent="0.15">
      <c r="A13678" s="6" t="s">
        <v>333</v>
      </c>
      <c r="B13678" s="4" t="s">
        <v>46</v>
      </c>
      <c r="C13678" s="4" t="s">
        <v>228</v>
      </c>
      <c r="D13678" s="4" t="s">
        <v>334</v>
      </c>
      <c r="E13678" s="5">
        <v>11.15</v>
      </c>
    </row>
    <row r="13679" spans="1:10" ht="21.95" customHeight="1" x14ac:dyDescent="0.15">
      <c r="A13679" s="6" t="s">
        <v>333</v>
      </c>
      <c r="B13679" s="4" t="s">
        <v>46</v>
      </c>
      <c r="C13679" s="4" t="s">
        <v>228</v>
      </c>
      <c r="D13679" s="4" t="s">
        <v>234</v>
      </c>
      <c r="E13679" s="5">
        <v>11.85</v>
      </c>
    </row>
    <row r="13680" spans="1:10" ht="21.95" customHeight="1" x14ac:dyDescent="0.15">
      <c r="A13680" s="6" t="s">
        <v>333</v>
      </c>
      <c r="B13680" s="4" t="s">
        <v>46</v>
      </c>
      <c r="C13680" s="4" t="s">
        <v>228</v>
      </c>
      <c r="D13680" s="4" t="s">
        <v>234</v>
      </c>
      <c r="E13680" s="5">
        <v>9.26</v>
      </c>
    </row>
    <row r="13681" spans="1:10" ht="21.95" customHeight="1" x14ac:dyDescent="0.15">
      <c r="A13681" s="6" t="s">
        <v>333</v>
      </c>
      <c r="B13681" s="4" t="s">
        <v>151</v>
      </c>
      <c r="C13681" s="4" t="s">
        <v>228</v>
      </c>
      <c r="D13681" s="4" t="s">
        <v>334</v>
      </c>
      <c r="E13681" s="5">
        <v>11.39</v>
      </c>
    </row>
    <row r="13682" spans="1:10" ht="21.95" customHeight="1" x14ac:dyDescent="0.15">
      <c r="A13682" s="6" t="s">
        <v>333</v>
      </c>
      <c r="B13682" s="4" t="s">
        <v>151</v>
      </c>
      <c r="C13682" s="4" t="s">
        <v>228</v>
      </c>
      <c r="D13682" s="4" t="s">
        <v>334</v>
      </c>
      <c r="E13682" s="5">
        <v>12.08</v>
      </c>
    </row>
    <row r="13683" spans="1:10" ht="21.95" customHeight="1" x14ac:dyDescent="0.15">
      <c r="A13683" s="6" t="s">
        <v>333</v>
      </c>
      <c r="B13683" s="4" t="s">
        <v>151</v>
      </c>
      <c r="C13683" s="4" t="s">
        <v>228</v>
      </c>
      <c r="D13683" s="4" t="s">
        <v>234</v>
      </c>
      <c r="E13683" s="5">
        <v>12.74</v>
      </c>
    </row>
    <row r="13684" spans="1:10" ht="21.95" customHeight="1" x14ac:dyDescent="0.15">
      <c r="A13684" s="6" t="s">
        <v>333</v>
      </c>
      <c r="B13684" s="4" t="s">
        <v>151</v>
      </c>
      <c r="C13684" s="4" t="s">
        <v>228</v>
      </c>
      <c r="D13684" s="4" t="s">
        <v>234</v>
      </c>
      <c r="E13684" s="5">
        <v>6.43</v>
      </c>
    </row>
    <row r="13685" spans="1:10" ht="21.95" customHeight="1" x14ac:dyDescent="0.15">
      <c r="A13685" s="6" t="s">
        <v>333</v>
      </c>
      <c r="B13685" s="4" t="s">
        <v>47</v>
      </c>
      <c r="C13685" s="4" t="s">
        <v>228</v>
      </c>
      <c r="D13685" s="4" t="s">
        <v>334</v>
      </c>
      <c r="E13685" s="5">
        <v>12.32</v>
      </c>
      <c r="F13685" t="s">
        <v>354</v>
      </c>
    </row>
    <row r="13686" spans="1:10" ht="21.95" customHeight="1" x14ac:dyDescent="0.15">
      <c r="A13686" s="6" t="s">
        <v>333</v>
      </c>
      <c r="B13686" s="4" t="s">
        <v>47</v>
      </c>
      <c r="C13686" s="4" t="s">
        <v>228</v>
      </c>
      <c r="D13686" s="4" t="s">
        <v>234</v>
      </c>
      <c r="E13686" s="5">
        <v>11.74</v>
      </c>
    </row>
    <row r="13687" spans="1:10" ht="21.95" customHeight="1" x14ac:dyDescent="0.15">
      <c r="A13687" s="6" t="s">
        <v>333</v>
      </c>
      <c r="B13687" s="4" t="s">
        <v>152</v>
      </c>
      <c r="C13687" s="4" t="s">
        <v>228</v>
      </c>
      <c r="D13687" s="4" t="s">
        <v>334</v>
      </c>
      <c r="E13687" s="5">
        <v>13.33</v>
      </c>
    </row>
    <row r="13688" spans="1:10" ht="21.95" customHeight="1" x14ac:dyDescent="0.15">
      <c r="A13688" s="6" t="s">
        <v>333</v>
      </c>
      <c r="B13688" s="4" t="s">
        <v>152</v>
      </c>
      <c r="C13688" s="4" t="s">
        <v>228</v>
      </c>
      <c r="D13688" s="4" t="s">
        <v>233</v>
      </c>
      <c r="E13688" s="5">
        <v>10.34</v>
      </c>
    </row>
    <row r="13689" spans="1:10" ht="21.95" customHeight="1" x14ac:dyDescent="0.15">
      <c r="A13689" s="6" t="s">
        <v>333</v>
      </c>
      <c r="B13689" s="4" t="s">
        <v>152</v>
      </c>
      <c r="C13689" s="4" t="s">
        <v>228</v>
      </c>
      <c r="D13689" s="4" t="s">
        <v>233</v>
      </c>
      <c r="E13689" s="5">
        <v>3.72</v>
      </c>
    </row>
    <row r="13690" spans="1:10" ht="21.95" customHeight="1" x14ac:dyDescent="0.15">
      <c r="A13690" s="6" t="s">
        <v>333</v>
      </c>
      <c r="B13690" s="4" t="s">
        <v>48</v>
      </c>
      <c r="C13690" s="4" t="s">
        <v>228</v>
      </c>
      <c r="D13690" s="4" t="s">
        <v>334</v>
      </c>
      <c r="E13690" s="5">
        <v>11.2</v>
      </c>
      <c r="F13690" t="s">
        <v>353</v>
      </c>
      <c r="G13690" s="17">
        <f>+E13690+E13691+E13692+E13693+E13694+E13695+E13696+E13697</f>
        <v>87.050000000000011</v>
      </c>
      <c r="H13690" s="17">
        <f>E13698+E13699+E13700+E13701+E13702+E13703</f>
        <v>66.63000000000001</v>
      </c>
      <c r="I13690" s="18">
        <f>+(G13690/4)/(H13690/3)</f>
        <v>0.97985141828005395</v>
      </c>
      <c r="J13690" s="21">
        <f>+(B13690-$K$1)/7</f>
        <v>20</v>
      </c>
    </row>
    <row r="13691" spans="1:10" ht="21.95" customHeight="1" x14ac:dyDescent="0.15">
      <c r="A13691" s="9" t="s">
        <v>333</v>
      </c>
      <c r="B13691" s="4" t="s">
        <v>48</v>
      </c>
      <c r="C13691" s="4" t="s">
        <v>228</v>
      </c>
      <c r="D13691" s="4" t="s">
        <v>334</v>
      </c>
      <c r="E13691" s="5">
        <v>10.61</v>
      </c>
    </row>
    <row r="13692" spans="1:10" ht="21.95" customHeight="1" x14ac:dyDescent="0.15">
      <c r="A13692" s="6" t="s">
        <v>333</v>
      </c>
      <c r="B13692" s="4" t="s">
        <v>48</v>
      </c>
      <c r="C13692" s="4" t="s">
        <v>228</v>
      </c>
      <c r="D13692" s="4" t="s">
        <v>231</v>
      </c>
      <c r="E13692" s="5">
        <v>12.5</v>
      </c>
    </row>
    <row r="13693" spans="1:10" ht="21.95" customHeight="1" x14ac:dyDescent="0.15">
      <c r="A13693" s="6" t="s">
        <v>333</v>
      </c>
      <c r="B13693" s="4" t="s">
        <v>48</v>
      </c>
      <c r="C13693" s="4" t="s">
        <v>228</v>
      </c>
      <c r="D13693" s="4" t="s">
        <v>231</v>
      </c>
      <c r="E13693" s="5">
        <v>9.7100000000000009</v>
      </c>
    </row>
    <row r="13694" spans="1:10" ht="21.95" customHeight="1" x14ac:dyDescent="0.15">
      <c r="A13694" s="6" t="s">
        <v>333</v>
      </c>
      <c r="B13694" s="4" t="s">
        <v>153</v>
      </c>
      <c r="C13694" s="4" t="s">
        <v>228</v>
      </c>
      <c r="D13694" s="4" t="s">
        <v>231</v>
      </c>
      <c r="E13694" s="5">
        <v>11.84</v>
      </c>
    </row>
    <row r="13695" spans="1:10" ht="21.95" customHeight="1" x14ac:dyDescent="0.15">
      <c r="A13695" s="6" t="s">
        <v>333</v>
      </c>
      <c r="B13695" s="4" t="s">
        <v>153</v>
      </c>
      <c r="C13695" s="4" t="s">
        <v>228</v>
      </c>
      <c r="D13695" s="4" t="s">
        <v>231</v>
      </c>
      <c r="E13695" s="5">
        <v>7.74</v>
      </c>
    </row>
    <row r="13696" spans="1:10" ht="21.95" customHeight="1" x14ac:dyDescent="0.15">
      <c r="A13696" s="6" t="s">
        <v>333</v>
      </c>
      <c r="B13696" s="4" t="s">
        <v>153</v>
      </c>
      <c r="C13696" s="4" t="s">
        <v>228</v>
      </c>
      <c r="D13696" s="4" t="s">
        <v>233</v>
      </c>
      <c r="E13696" s="5">
        <v>11.88</v>
      </c>
    </row>
    <row r="13697" spans="1:10" ht="21.95" customHeight="1" x14ac:dyDescent="0.15">
      <c r="A13697" s="6" t="s">
        <v>333</v>
      </c>
      <c r="B13697" s="4" t="s">
        <v>153</v>
      </c>
      <c r="C13697" s="4" t="s">
        <v>228</v>
      </c>
      <c r="D13697" s="4" t="s">
        <v>233</v>
      </c>
      <c r="E13697" s="5">
        <v>11.57</v>
      </c>
    </row>
    <row r="13698" spans="1:10" ht="21.95" customHeight="1" x14ac:dyDescent="0.15">
      <c r="A13698" s="6" t="s">
        <v>333</v>
      </c>
      <c r="B13698" s="4" t="s">
        <v>49</v>
      </c>
      <c r="C13698" s="4" t="s">
        <v>256</v>
      </c>
      <c r="D13698" s="4" t="s">
        <v>257</v>
      </c>
      <c r="E13698" s="5">
        <v>12.5</v>
      </c>
      <c r="F13698" t="s">
        <v>354</v>
      </c>
    </row>
    <row r="13699" spans="1:10" ht="21.95" customHeight="1" x14ac:dyDescent="0.15">
      <c r="A13699" s="6" t="s">
        <v>333</v>
      </c>
      <c r="B13699" s="4" t="s">
        <v>49</v>
      </c>
      <c r="C13699" s="4" t="s">
        <v>228</v>
      </c>
      <c r="D13699" s="4" t="s">
        <v>334</v>
      </c>
      <c r="E13699" s="5">
        <v>13.49</v>
      </c>
    </row>
    <row r="13700" spans="1:10" ht="21.95" customHeight="1" x14ac:dyDescent="0.15">
      <c r="A13700" s="6" t="s">
        <v>333</v>
      </c>
      <c r="B13700" s="4" t="s">
        <v>49</v>
      </c>
      <c r="C13700" s="4" t="s">
        <v>228</v>
      </c>
      <c r="D13700" s="4" t="s">
        <v>234</v>
      </c>
      <c r="E13700" s="5">
        <v>13.02</v>
      </c>
    </row>
    <row r="13701" spans="1:10" ht="21.95" customHeight="1" x14ac:dyDescent="0.15">
      <c r="A13701" s="6" t="s">
        <v>333</v>
      </c>
      <c r="B13701" s="4" t="s">
        <v>154</v>
      </c>
      <c r="C13701" s="4" t="s">
        <v>228</v>
      </c>
      <c r="D13701" s="4" t="s">
        <v>334</v>
      </c>
      <c r="E13701" s="5">
        <v>9.11</v>
      </c>
    </row>
    <row r="13702" spans="1:10" ht="21.95" customHeight="1" x14ac:dyDescent="0.15">
      <c r="A13702" s="6" t="s">
        <v>333</v>
      </c>
      <c r="B13702" s="4" t="s">
        <v>154</v>
      </c>
      <c r="C13702" s="4" t="s">
        <v>228</v>
      </c>
      <c r="D13702" s="4" t="s">
        <v>334</v>
      </c>
      <c r="E13702" s="5">
        <v>5.71</v>
      </c>
    </row>
    <row r="13703" spans="1:10" ht="21.95" customHeight="1" x14ac:dyDescent="0.15">
      <c r="A13703" s="6" t="s">
        <v>333</v>
      </c>
      <c r="B13703" s="4" t="s">
        <v>154</v>
      </c>
      <c r="C13703" s="4" t="s">
        <v>228</v>
      </c>
      <c r="D13703" s="4" t="s">
        <v>234</v>
      </c>
      <c r="E13703" s="5">
        <v>12.8</v>
      </c>
    </row>
    <row r="13704" spans="1:10" ht="21.95" customHeight="1" x14ac:dyDescent="0.15">
      <c r="A13704" s="6" t="s">
        <v>333</v>
      </c>
      <c r="B13704" s="4" t="s">
        <v>50</v>
      </c>
      <c r="C13704" s="4" t="s">
        <v>228</v>
      </c>
      <c r="D13704" s="4" t="s">
        <v>334</v>
      </c>
      <c r="E13704" s="5">
        <v>12.01</v>
      </c>
      <c r="F13704" t="s">
        <v>353</v>
      </c>
      <c r="G13704" s="17">
        <f>+E13704+E13705+E13706+E13707+E13708+E13709+E13710+E13711</f>
        <v>84.25</v>
      </c>
      <c r="H13704" s="17">
        <f>E13712+E13713+E13714+E13715+E13716+E13717</f>
        <v>54.999999999999993</v>
      </c>
      <c r="I13704" s="18">
        <f>+(G13704/4)/(H13704/3)</f>
        <v>1.1488636363636364</v>
      </c>
      <c r="J13704" s="21">
        <f>+(B13704-$K$1)/7</f>
        <v>21</v>
      </c>
    </row>
    <row r="13705" spans="1:10" ht="21.95" customHeight="1" x14ac:dyDescent="0.15">
      <c r="A13705" s="6" t="s">
        <v>333</v>
      </c>
      <c r="B13705" s="4" t="s">
        <v>50</v>
      </c>
      <c r="C13705" s="4" t="s">
        <v>228</v>
      </c>
      <c r="D13705" s="4" t="s">
        <v>334</v>
      </c>
      <c r="E13705" s="5">
        <v>12.17</v>
      </c>
    </row>
    <row r="13706" spans="1:10" ht="21.95" customHeight="1" x14ac:dyDescent="0.15">
      <c r="A13706" s="6" t="s">
        <v>333</v>
      </c>
      <c r="B13706" s="4" t="s">
        <v>50</v>
      </c>
      <c r="C13706" s="4" t="s">
        <v>228</v>
      </c>
      <c r="D13706" s="4" t="s">
        <v>234</v>
      </c>
      <c r="E13706" s="5">
        <v>12.83</v>
      </c>
    </row>
    <row r="13707" spans="1:10" ht="21.95" customHeight="1" x14ac:dyDescent="0.15">
      <c r="A13707" s="6" t="s">
        <v>333</v>
      </c>
      <c r="B13707" s="4" t="s">
        <v>50</v>
      </c>
      <c r="C13707" s="4" t="s">
        <v>228</v>
      </c>
      <c r="D13707" s="4" t="s">
        <v>234</v>
      </c>
      <c r="E13707" s="5">
        <v>8.65</v>
      </c>
    </row>
    <row r="13708" spans="1:10" ht="21.95" customHeight="1" x14ac:dyDescent="0.15">
      <c r="A13708" s="6" t="s">
        <v>333</v>
      </c>
      <c r="B13708" s="4" t="s">
        <v>155</v>
      </c>
      <c r="C13708" s="4" t="s">
        <v>228</v>
      </c>
      <c r="D13708" s="4" t="s">
        <v>334</v>
      </c>
      <c r="E13708" s="5">
        <v>9.57</v>
      </c>
    </row>
    <row r="13709" spans="1:10" ht="21.95" customHeight="1" x14ac:dyDescent="0.15">
      <c r="A13709" s="6" t="s">
        <v>333</v>
      </c>
      <c r="B13709" s="4" t="s">
        <v>155</v>
      </c>
      <c r="C13709" s="4" t="s">
        <v>228</v>
      </c>
      <c r="D13709" s="4" t="s">
        <v>334</v>
      </c>
      <c r="E13709" s="5">
        <v>10.33</v>
      </c>
    </row>
    <row r="13710" spans="1:10" ht="21.95" customHeight="1" x14ac:dyDescent="0.15">
      <c r="A13710" s="6" t="s">
        <v>333</v>
      </c>
      <c r="B13710" s="4" t="s">
        <v>155</v>
      </c>
      <c r="C13710" s="4" t="s">
        <v>228</v>
      </c>
      <c r="D13710" s="4" t="s">
        <v>234</v>
      </c>
      <c r="E13710" s="5">
        <v>11.56</v>
      </c>
    </row>
    <row r="13711" spans="1:10" ht="21.95" customHeight="1" x14ac:dyDescent="0.15">
      <c r="A13711" s="6" t="s">
        <v>333</v>
      </c>
      <c r="B13711" s="4" t="s">
        <v>155</v>
      </c>
      <c r="C13711" s="4" t="s">
        <v>228</v>
      </c>
      <c r="D13711" s="4" t="s">
        <v>234</v>
      </c>
      <c r="E13711" s="5">
        <v>7.13</v>
      </c>
    </row>
    <row r="13712" spans="1:10" ht="21.95" customHeight="1" x14ac:dyDescent="0.15">
      <c r="A13712" s="6" t="s">
        <v>333</v>
      </c>
      <c r="B13712" s="4" t="s">
        <v>51</v>
      </c>
      <c r="C13712" s="4" t="s">
        <v>228</v>
      </c>
      <c r="D13712" s="4" t="s">
        <v>334</v>
      </c>
      <c r="E13712" s="5">
        <v>12.49</v>
      </c>
      <c r="F13712" t="s">
        <v>354</v>
      </c>
    </row>
    <row r="13713" spans="1:6" ht="21.95" customHeight="1" x14ac:dyDescent="0.15">
      <c r="A13713" s="6" t="s">
        <v>333</v>
      </c>
      <c r="B13713" s="4" t="s">
        <v>51</v>
      </c>
      <c r="C13713" s="4" t="s">
        <v>228</v>
      </c>
      <c r="D13713" s="4" t="s">
        <v>233</v>
      </c>
      <c r="E13713" s="5">
        <v>12.75</v>
      </c>
    </row>
    <row r="13714" spans="1:6" ht="21.95" customHeight="1" x14ac:dyDescent="0.15">
      <c r="A13714" s="6" t="s">
        <v>333</v>
      </c>
      <c r="B13714" s="4" t="s">
        <v>156</v>
      </c>
      <c r="C13714" s="4" t="s">
        <v>228</v>
      </c>
      <c r="D13714" s="4" t="s">
        <v>334</v>
      </c>
      <c r="E13714" s="5">
        <v>13.37</v>
      </c>
    </row>
    <row r="13715" spans="1:6" ht="21.95" customHeight="1" x14ac:dyDescent="0.15">
      <c r="A13715" s="6" t="s">
        <v>333</v>
      </c>
      <c r="B13715" s="4" t="s">
        <v>156</v>
      </c>
      <c r="C13715" s="4" t="s">
        <v>228</v>
      </c>
      <c r="D13715" s="4" t="s">
        <v>335</v>
      </c>
      <c r="E13715" s="5">
        <v>3.41</v>
      </c>
    </row>
    <row r="13716" spans="1:6" ht="21.95" customHeight="1" x14ac:dyDescent="0.15">
      <c r="A13716" s="6" t="s">
        <v>333</v>
      </c>
      <c r="B13716" s="4" t="s">
        <v>156</v>
      </c>
      <c r="C13716" s="4" t="s">
        <v>228</v>
      </c>
      <c r="D13716" s="4" t="s">
        <v>233</v>
      </c>
      <c r="E13716" s="5">
        <v>11.02</v>
      </c>
    </row>
    <row r="13717" spans="1:6" ht="21.95" customHeight="1" x14ac:dyDescent="0.15">
      <c r="A13717" s="6" t="s">
        <v>333</v>
      </c>
      <c r="B13717" s="4" t="s">
        <v>156</v>
      </c>
      <c r="C13717" s="4" t="s">
        <v>228</v>
      </c>
      <c r="D13717" s="4" t="s">
        <v>233</v>
      </c>
      <c r="E13717" s="5">
        <v>1.96</v>
      </c>
    </row>
    <row r="13718" spans="1:6" ht="21.95" customHeight="1" x14ac:dyDescent="0.15">
      <c r="A13718" s="6" t="s">
        <v>333</v>
      </c>
      <c r="B13718" s="4" t="s">
        <v>157</v>
      </c>
      <c r="C13718" s="4" t="s">
        <v>228</v>
      </c>
      <c r="D13718" s="4" t="s">
        <v>334</v>
      </c>
      <c r="E13718" s="5">
        <v>11.5</v>
      </c>
      <c r="F13718" s="13" t="s">
        <v>353</v>
      </c>
    </row>
    <row r="13719" spans="1:6" ht="21.95" customHeight="1" x14ac:dyDescent="0.15">
      <c r="A13719" s="6" t="s">
        <v>333</v>
      </c>
      <c r="B13719" s="4" t="s">
        <v>157</v>
      </c>
      <c r="C13719" s="4" t="s">
        <v>228</v>
      </c>
      <c r="D13719" s="4" t="s">
        <v>334</v>
      </c>
      <c r="E13719" s="5">
        <v>12.03</v>
      </c>
      <c r="F13719" s="13"/>
    </row>
    <row r="13720" spans="1:6" ht="21.95" customHeight="1" x14ac:dyDescent="0.15">
      <c r="A13720" s="6" t="s">
        <v>333</v>
      </c>
      <c r="B13720" s="4" t="s">
        <v>157</v>
      </c>
      <c r="C13720" s="4" t="s">
        <v>228</v>
      </c>
      <c r="D13720" s="4" t="s">
        <v>234</v>
      </c>
      <c r="E13720" s="5">
        <v>12.94</v>
      </c>
      <c r="F13720" s="13"/>
    </row>
    <row r="13721" spans="1:6" ht="21.95" customHeight="1" x14ac:dyDescent="0.15">
      <c r="A13721" s="6" t="s">
        <v>333</v>
      </c>
      <c r="B13721" s="4" t="s">
        <v>157</v>
      </c>
      <c r="C13721" s="4" t="s">
        <v>228</v>
      </c>
      <c r="D13721" s="4" t="s">
        <v>234</v>
      </c>
      <c r="E13721" s="5">
        <v>11.02</v>
      </c>
      <c r="F13721" s="13"/>
    </row>
    <row r="13722" spans="1:6" ht="21.95" customHeight="1" x14ac:dyDescent="0.15">
      <c r="A13722" s="6" t="s">
        <v>333</v>
      </c>
      <c r="B13722" s="4" t="s">
        <v>52</v>
      </c>
      <c r="C13722" s="4" t="s">
        <v>228</v>
      </c>
      <c r="D13722" s="4" t="s">
        <v>334</v>
      </c>
      <c r="E13722" s="5">
        <v>14.65</v>
      </c>
      <c r="F13722" s="13" t="s">
        <v>354</v>
      </c>
    </row>
    <row r="13723" spans="1:6" ht="21.95" customHeight="1" x14ac:dyDescent="0.15">
      <c r="A13723" s="6" t="s">
        <v>333</v>
      </c>
      <c r="B13723" s="4" t="s">
        <v>52</v>
      </c>
      <c r="C13723" s="4" t="s">
        <v>228</v>
      </c>
      <c r="D13723" s="4" t="s">
        <v>334</v>
      </c>
      <c r="E13723" s="5">
        <v>16.48</v>
      </c>
    </row>
    <row r="13724" spans="1:6" ht="21.95" customHeight="1" x14ac:dyDescent="0.15">
      <c r="A13724" s="6" t="s">
        <v>333</v>
      </c>
      <c r="B13724" s="4" t="s">
        <v>52</v>
      </c>
      <c r="C13724" s="4" t="s">
        <v>228</v>
      </c>
      <c r="D13724" s="4" t="s">
        <v>234</v>
      </c>
      <c r="E13724" s="5">
        <v>15.07</v>
      </c>
    </row>
    <row r="13725" spans="1:6" ht="21.95" customHeight="1" x14ac:dyDescent="0.15">
      <c r="A13725" s="6" t="s">
        <v>333</v>
      </c>
      <c r="B13725" s="4" t="s">
        <v>52</v>
      </c>
      <c r="C13725" s="4" t="s">
        <v>228</v>
      </c>
      <c r="D13725" s="4" t="s">
        <v>234</v>
      </c>
      <c r="E13725" s="5">
        <v>15.12</v>
      </c>
    </row>
    <row r="13726" spans="1:6" ht="21.95" customHeight="1" x14ac:dyDescent="0.15">
      <c r="A13726" s="6" t="s">
        <v>333</v>
      </c>
      <c r="B13726" s="4" t="s">
        <v>158</v>
      </c>
      <c r="C13726" s="4" t="s">
        <v>228</v>
      </c>
      <c r="D13726" s="4" t="s">
        <v>334</v>
      </c>
      <c r="E13726" s="5">
        <v>10.32</v>
      </c>
    </row>
    <row r="13727" spans="1:6" ht="21.95" customHeight="1" x14ac:dyDescent="0.15">
      <c r="A13727" s="6" t="s">
        <v>333</v>
      </c>
      <c r="B13727" s="4" t="s">
        <v>158</v>
      </c>
      <c r="C13727" s="4" t="s">
        <v>228</v>
      </c>
      <c r="D13727" s="4" t="s">
        <v>334</v>
      </c>
      <c r="E13727" s="5">
        <v>7.43</v>
      </c>
    </row>
    <row r="13728" spans="1:6" ht="21.95" customHeight="1" x14ac:dyDescent="0.15">
      <c r="A13728" s="6" t="s">
        <v>333</v>
      </c>
      <c r="B13728" s="4" t="s">
        <v>158</v>
      </c>
      <c r="C13728" s="4" t="s">
        <v>228</v>
      </c>
      <c r="D13728" s="4" t="s">
        <v>234</v>
      </c>
      <c r="E13728" s="5">
        <v>10.9</v>
      </c>
    </row>
    <row r="13729" spans="1:10" ht="21.95" customHeight="1" x14ac:dyDescent="0.15">
      <c r="A13729" s="6" t="s">
        <v>333</v>
      </c>
      <c r="B13729" s="4" t="s">
        <v>158</v>
      </c>
      <c r="C13729" s="4" t="s">
        <v>228</v>
      </c>
      <c r="D13729" s="4" t="s">
        <v>234</v>
      </c>
      <c r="E13729" s="5">
        <v>5.46</v>
      </c>
    </row>
    <row r="13730" spans="1:10" ht="21.95" customHeight="1" x14ac:dyDescent="0.15">
      <c r="A13730" s="6" t="s">
        <v>333</v>
      </c>
      <c r="B13730" s="4" t="s">
        <v>53</v>
      </c>
      <c r="C13730" s="4" t="s">
        <v>228</v>
      </c>
      <c r="D13730" s="4" t="s">
        <v>334</v>
      </c>
      <c r="E13730" s="5">
        <v>12.44</v>
      </c>
      <c r="F13730" t="s">
        <v>353</v>
      </c>
      <c r="G13730" s="17">
        <f>+E13730+E13731+E13732+E13733+E13734+E13735+E13736+E13737</f>
        <v>85.100000000000009</v>
      </c>
      <c r="H13730" s="17">
        <f>E13738+E13739+E13740+E13741+E13742+E13743+E13744</f>
        <v>55.330000000000013</v>
      </c>
      <c r="I13730" s="18">
        <f>+(G13730/4)/(H13730/3)</f>
        <v>1.1535333453822518</v>
      </c>
      <c r="J13730" s="21">
        <f>+(B13730-$K$1)/7</f>
        <v>23</v>
      </c>
    </row>
    <row r="13731" spans="1:10" ht="21.95" customHeight="1" x14ac:dyDescent="0.15">
      <c r="A13731" s="6" t="s">
        <v>333</v>
      </c>
      <c r="B13731" s="4" t="s">
        <v>53</v>
      </c>
      <c r="C13731" s="4" t="s">
        <v>228</v>
      </c>
      <c r="D13731" s="4" t="s">
        <v>334</v>
      </c>
      <c r="E13731" s="5">
        <v>10.59</v>
      </c>
    </row>
    <row r="13732" spans="1:10" ht="21.95" customHeight="1" x14ac:dyDescent="0.15">
      <c r="A13732" s="6" t="s">
        <v>333</v>
      </c>
      <c r="B13732" s="4" t="s">
        <v>53</v>
      </c>
      <c r="C13732" s="4" t="s">
        <v>228</v>
      </c>
      <c r="D13732" s="4" t="s">
        <v>234</v>
      </c>
      <c r="E13732" s="5">
        <v>12.45</v>
      </c>
    </row>
    <row r="13733" spans="1:10" ht="21.95" customHeight="1" x14ac:dyDescent="0.15">
      <c r="A13733" s="6" t="s">
        <v>333</v>
      </c>
      <c r="B13733" s="4" t="s">
        <v>53</v>
      </c>
      <c r="C13733" s="4" t="s">
        <v>228</v>
      </c>
      <c r="D13733" s="4" t="s">
        <v>234</v>
      </c>
      <c r="E13733" s="5">
        <v>8.4600000000000009</v>
      </c>
    </row>
    <row r="13734" spans="1:10" ht="21.95" customHeight="1" x14ac:dyDescent="0.15">
      <c r="A13734" s="6" t="s">
        <v>333</v>
      </c>
      <c r="B13734" s="4" t="s">
        <v>159</v>
      </c>
      <c r="C13734" s="4" t="s">
        <v>228</v>
      </c>
      <c r="D13734" s="4" t="s">
        <v>334</v>
      </c>
      <c r="E13734" s="5">
        <v>9.8000000000000007</v>
      </c>
    </row>
    <row r="13735" spans="1:10" ht="21.95" customHeight="1" x14ac:dyDescent="0.15">
      <c r="A13735" s="6" t="s">
        <v>333</v>
      </c>
      <c r="B13735" s="4" t="s">
        <v>159</v>
      </c>
      <c r="C13735" s="4" t="s">
        <v>228</v>
      </c>
      <c r="D13735" s="4" t="s">
        <v>334</v>
      </c>
      <c r="E13735" s="5">
        <v>11.8</v>
      </c>
    </row>
    <row r="13736" spans="1:10" ht="21.95" customHeight="1" x14ac:dyDescent="0.15">
      <c r="A13736" s="6" t="s">
        <v>333</v>
      </c>
      <c r="B13736" s="4" t="s">
        <v>159</v>
      </c>
      <c r="C13736" s="4" t="s">
        <v>228</v>
      </c>
      <c r="D13736" s="4" t="s">
        <v>234</v>
      </c>
      <c r="E13736" s="5">
        <v>11.83</v>
      </c>
    </row>
    <row r="13737" spans="1:10" ht="21.95" customHeight="1" x14ac:dyDescent="0.15">
      <c r="A13737" s="6" t="s">
        <v>333</v>
      </c>
      <c r="B13737" s="4" t="s">
        <v>159</v>
      </c>
      <c r="C13737" s="4" t="s">
        <v>228</v>
      </c>
      <c r="D13737" s="4" t="s">
        <v>234</v>
      </c>
      <c r="E13737" s="5">
        <v>7.73</v>
      </c>
    </row>
    <row r="13738" spans="1:10" ht="21.95" customHeight="1" x14ac:dyDescent="0.15">
      <c r="A13738" s="6" t="s">
        <v>333</v>
      </c>
      <c r="B13738" s="4" t="s">
        <v>54</v>
      </c>
      <c r="C13738" s="4" t="s">
        <v>228</v>
      </c>
      <c r="D13738" s="4" t="s">
        <v>334</v>
      </c>
      <c r="E13738" s="5">
        <v>10.43</v>
      </c>
      <c r="F13738" t="s">
        <v>354</v>
      </c>
    </row>
    <row r="13739" spans="1:10" ht="21.95" customHeight="1" x14ac:dyDescent="0.15">
      <c r="A13739" s="6" t="s">
        <v>333</v>
      </c>
      <c r="B13739" s="4" t="s">
        <v>54</v>
      </c>
      <c r="C13739" s="4" t="s">
        <v>228</v>
      </c>
      <c r="D13739" s="4" t="s">
        <v>334</v>
      </c>
      <c r="E13739" s="5">
        <v>2.86</v>
      </c>
    </row>
    <row r="13740" spans="1:10" ht="21.95" customHeight="1" x14ac:dyDescent="0.15">
      <c r="A13740" s="9" t="s">
        <v>333</v>
      </c>
      <c r="B13740" s="4" t="s">
        <v>54</v>
      </c>
      <c r="C13740" s="4" t="s">
        <v>228</v>
      </c>
      <c r="D13740" s="4" t="s">
        <v>234</v>
      </c>
      <c r="E13740" s="5">
        <v>8.31</v>
      </c>
    </row>
    <row r="13741" spans="1:10" ht="21.95" customHeight="1" x14ac:dyDescent="0.15">
      <c r="A13741" s="6" t="s">
        <v>333</v>
      </c>
      <c r="B13741" s="4" t="s">
        <v>54</v>
      </c>
      <c r="C13741" s="4" t="s">
        <v>228</v>
      </c>
      <c r="D13741" s="4" t="s">
        <v>234</v>
      </c>
      <c r="E13741" s="5">
        <v>5.12</v>
      </c>
    </row>
    <row r="13742" spans="1:10" ht="21.95" customHeight="1" x14ac:dyDescent="0.15">
      <c r="A13742" s="6" t="s">
        <v>333</v>
      </c>
      <c r="B13742" s="4" t="s">
        <v>160</v>
      </c>
      <c r="C13742" s="4" t="s">
        <v>228</v>
      </c>
      <c r="D13742" s="4" t="s">
        <v>334</v>
      </c>
      <c r="E13742" s="5">
        <v>8.32</v>
      </c>
    </row>
    <row r="13743" spans="1:10" ht="21.95" customHeight="1" x14ac:dyDescent="0.15">
      <c r="A13743" s="6" t="s">
        <v>333</v>
      </c>
      <c r="B13743" s="4" t="s">
        <v>160</v>
      </c>
      <c r="C13743" s="4" t="s">
        <v>228</v>
      </c>
      <c r="D13743" s="4" t="s">
        <v>334</v>
      </c>
      <c r="E13743" s="5">
        <v>7.2</v>
      </c>
    </row>
    <row r="13744" spans="1:10" ht="21.95" customHeight="1" x14ac:dyDescent="0.15">
      <c r="A13744" s="6" t="s">
        <v>333</v>
      </c>
      <c r="B13744" s="4" t="s">
        <v>160</v>
      </c>
      <c r="C13744" s="4" t="s">
        <v>228</v>
      </c>
      <c r="D13744" s="4" t="s">
        <v>234</v>
      </c>
      <c r="E13744" s="5">
        <v>13.09</v>
      </c>
    </row>
    <row r="13745" spans="1:10" ht="21.95" customHeight="1" x14ac:dyDescent="0.15">
      <c r="A13745" s="6" t="s">
        <v>333</v>
      </c>
      <c r="B13745" s="4" t="s">
        <v>55</v>
      </c>
      <c r="C13745" s="4" t="s">
        <v>228</v>
      </c>
      <c r="D13745" s="4" t="s">
        <v>334</v>
      </c>
      <c r="E13745" s="5">
        <v>11.07</v>
      </c>
      <c r="F13745" t="s">
        <v>353</v>
      </c>
      <c r="G13745" s="17">
        <f>+E13745+E13746+E13747+E13748+E13749+E13750+E13751+E13752</f>
        <v>81.790000000000006</v>
      </c>
      <c r="H13745" s="17">
        <f>E13753+E13754+E13755+E13756+E13757</f>
        <v>56.49</v>
      </c>
      <c r="I13745" s="18">
        <f>+(G13745/4)/(H13745/3)</f>
        <v>1.0859001593202335</v>
      </c>
      <c r="J13745" s="21">
        <f>+(B13745-$K$1)/7</f>
        <v>24</v>
      </c>
    </row>
    <row r="13746" spans="1:10" ht="21.95" customHeight="1" x14ac:dyDescent="0.15">
      <c r="A13746" s="6" t="s">
        <v>333</v>
      </c>
      <c r="B13746" s="4" t="s">
        <v>55</v>
      </c>
      <c r="C13746" s="4" t="s">
        <v>228</v>
      </c>
      <c r="D13746" s="4" t="s">
        <v>334</v>
      </c>
      <c r="E13746" s="5">
        <v>9.3699999999999992</v>
      </c>
    </row>
    <row r="13747" spans="1:10" ht="21.95" customHeight="1" x14ac:dyDescent="0.15">
      <c r="A13747" s="6" t="s">
        <v>333</v>
      </c>
      <c r="B13747" s="4" t="s">
        <v>55</v>
      </c>
      <c r="C13747" s="4" t="s">
        <v>228</v>
      </c>
      <c r="D13747" s="4" t="s">
        <v>234</v>
      </c>
      <c r="E13747" s="5">
        <v>12.36</v>
      </c>
    </row>
    <row r="13748" spans="1:10" ht="21.95" customHeight="1" x14ac:dyDescent="0.15">
      <c r="A13748" s="6" t="s">
        <v>333</v>
      </c>
      <c r="B13748" s="4" t="s">
        <v>55</v>
      </c>
      <c r="C13748" s="4" t="s">
        <v>228</v>
      </c>
      <c r="D13748" s="4" t="s">
        <v>234</v>
      </c>
      <c r="E13748" s="5">
        <v>8.5500000000000007</v>
      </c>
    </row>
    <row r="13749" spans="1:10" ht="21.95" customHeight="1" x14ac:dyDescent="0.15">
      <c r="A13749" s="6" t="s">
        <v>333</v>
      </c>
      <c r="B13749" s="4" t="s">
        <v>161</v>
      </c>
      <c r="C13749" s="4" t="s">
        <v>228</v>
      </c>
      <c r="D13749" s="4" t="s">
        <v>334</v>
      </c>
      <c r="E13749" s="5">
        <v>9.56</v>
      </c>
    </row>
    <row r="13750" spans="1:10" ht="21.95" customHeight="1" x14ac:dyDescent="0.15">
      <c r="A13750" s="6" t="s">
        <v>333</v>
      </c>
      <c r="B13750" s="4" t="s">
        <v>161</v>
      </c>
      <c r="C13750" s="4" t="s">
        <v>228</v>
      </c>
      <c r="D13750" s="4" t="s">
        <v>334</v>
      </c>
      <c r="E13750" s="5">
        <v>11.17</v>
      </c>
    </row>
    <row r="13751" spans="1:10" ht="21.95" customHeight="1" x14ac:dyDescent="0.15">
      <c r="A13751" s="6" t="s">
        <v>333</v>
      </c>
      <c r="B13751" s="4" t="s">
        <v>161</v>
      </c>
      <c r="C13751" s="4" t="s">
        <v>228</v>
      </c>
      <c r="D13751" s="4" t="s">
        <v>234</v>
      </c>
      <c r="E13751" s="5">
        <v>12.56</v>
      </c>
    </row>
    <row r="13752" spans="1:10" ht="21.95" customHeight="1" x14ac:dyDescent="0.15">
      <c r="A13752" s="6" t="s">
        <v>333</v>
      </c>
      <c r="B13752" s="4" t="s">
        <v>161</v>
      </c>
      <c r="C13752" s="4" t="s">
        <v>228</v>
      </c>
      <c r="D13752" s="4" t="s">
        <v>234</v>
      </c>
      <c r="E13752" s="5">
        <v>7.15</v>
      </c>
    </row>
    <row r="13753" spans="1:10" ht="21.95" customHeight="1" x14ac:dyDescent="0.15">
      <c r="A13753" s="6" t="s">
        <v>333</v>
      </c>
      <c r="B13753" s="4" t="s">
        <v>56</v>
      </c>
      <c r="C13753" s="4" t="s">
        <v>228</v>
      </c>
      <c r="D13753" s="4" t="s">
        <v>334</v>
      </c>
      <c r="E13753" s="5">
        <v>11.09</v>
      </c>
      <c r="F13753" t="s">
        <v>354</v>
      </c>
    </row>
    <row r="13754" spans="1:10" ht="21.95" customHeight="1" x14ac:dyDescent="0.15">
      <c r="A13754" s="6" t="s">
        <v>333</v>
      </c>
      <c r="B13754" s="4" t="s">
        <v>56</v>
      </c>
      <c r="C13754" s="4" t="s">
        <v>228</v>
      </c>
      <c r="D13754" s="4" t="s">
        <v>234</v>
      </c>
      <c r="E13754" s="5">
        <v>13.14</v>
      </c>
    </row>
    <row r="13755" spans="1:10" ht="21.95" customHeight="1" x14ac:dyDescent="0.15">
      <c r="A13755" s="6" t="s">
        <v>333</v>
      </c>
      <c r="B13755" s="4" t="s">
        <v>162</v>
      </c>
      <c r="C13755" s="4" t="s">
        <v>228</v>
      </c>
      <c r="D13755" s="4" t="s">
        <v>334</v>
      </c>
      <c r="E13755" s="5">
        <v>8.5</v>
      </c>
    </row>
    <row r="13756" spans="1:10" ht="21.95" customHeight="1" x14ac:dyDescent="0.15">
      <c r="A13756" s="6" t="s">
        <v>333</v>
      </c>
      <c r="B13756" s="4" t="s">
        <v>162</v>
      </c>
      <c r="C13756" s="4" t="s">
        <v>228</v>
      </c>
      <c r="D13756" s="4" t="s">
        <v>334</v>
      </c>
      <c r="E13756" s="5">
        <v>8.52</v>
      </c>
    </row>
    <row r="13757" spans="1:10" ht="21.95" customHeight="1" x14ac:dyDescent="0.15">
      <c r="A13757" s="6" t="s">
        <v>333</v>
      </c>
      <c r="B13757" s="4" t="s">
        <v>162</v>
      </c>
      <c r="C13757" s="4" t="s">
        <v>228</v>
      </c>
      <c r="D13757" s="4" t="s">
        <v>234</v>
      </c>
      <c r="E13757" s="5">
        <v>15.24</v>
      </c>
    </row>
    <row r="13758" spans="1:10" ht="21.95" customHeight="1" x14ac:dyDescent="0.15">
      <c r="A13758" s="6" t="s">
        <v>333</v>
      </c>
      <c r="B13758" s="4" t="s">
        <v>57</v>
      </c>
      <c r="C13758" s="4" t="s">
        <v>228</v>
      </c>
      <c r="D13758" s="4" t="s">
        <v>334</v>
      </c>
      <c r="E13758" s="5">
        <v>10.36</v>
      </c>
      <c r="F13758" t="s">
        <v>353</v>
      </c>
      <c r="G13758" s="17">
        <f>+E13758+E13759+E13760+E13761+E13762+E13763+E13764+E13765</f>
        <v>84.86</v>
      </c>
      <c r="H13758" s="17">
        <f>E13766+E13767+E13768+E13769+E13770</f>
        <v>58.430000000000007</v>
      </c>
      <c r="I13758" s="18">
        <f>+(G13758/4)/(H13758/3)</f>
        <v>1.0892520965257571</v>
      </c>
      <c r="J13758" s="21">
        <f>+(B13758-$K$1)/7</f>
        <v>25</v>
      </c>
    </row>
    <row r="13759" spans="1:10" ht="21.95" customHeight="1" x14ac:dyDescent="0.15">
      <c r="A13759" s="6" t="s">
        <v>333</v>
      </c>
      <c r="B13759" s="4" t="s">
        <v>57</v>
      </c>
      <c r="C13759" s="4" t="s">
        <v>228</v>
      </c>
      <c r="D13759" s="4" t="s">
        <v>334</v>
      </c>
      <c r="E13759" s="5">
        <v>10.64</v>
      </c>
    </row>
    <row r="13760" spans="1:10" ht="21.95" customHeight="1" x14ac:dyDescent="0.15">
      <c r="A13760" s="6" t="s">
        <v>333</v>
      </c>
      <c r="B13760" s="4" t="s">
        <v>57</v>
      </c>
      <c r="C13760" s="4" t="s">
        <v>228</v>
      </c>
      <c r="D13760" s="4" t="s">
        <v>234</v>
      </c>
      <c r="E13760" s="5">
        <v>12.22</v>
      </c>
    </row>
    <row r="13761" spans="1:10" ht="21.95" customHeight="1" x14ac:dyDescent="0.15">
      <c r="A13761" s="6" t="s">
        <v>333</v>
      </c>
      <c r="B13761" s="4" t="s">
        <v>57</v>
      </c>
      <c r="C13761" s="4" t="s">
        <v>228</v>
      </c>
      <c r="D13761" s="4" t="s">
        <v>234</v>
      </c>
      <c r="E13761" s="5">
        <v>9.64</v>
      </c>
    </row>
    <row r="13762" spans="1:10" ht="21.95" customHeight="1" x14ac:dyDescent="0.15">
      <c r="A13762" s="6" t="s">
        <v>333</v>
      </c>
      <c r="B13762" s="4" t="s">
        <v>163</v>
      </c>
      <c r="C13762" s="4" t="s">
        <v>228</v>
      </c>
      <c r="D13762" s="4" t="s">
        <v>334</v>
      </c>
      <c r="E13762" s="5">
        <v>10.47</v>
      </c>
    </row>
    <row r="13763" spans="1:10" ht="21.95" customHeight="1" x14ac:dyDescent="0.15">
      <c r="A13763" s="6" t="s">
        <v>333</v>
      </c>
      <c r="B13763" s="4" t="s">
        <v>163</v>
      </c>
      <c r="C13763" s="4" t="s">
        <v>228</v>
      </c>
      <c r="D13763" s="4" t="s">
        <v>334</v>
      </c>
      <c r="E13763" s="5">
        <v>11.64</v>
      </c>
    </row>
    <row r="13764" spans="1:10" ht="21.95" customHeight="1" x14ac:dyDescent="0.15">
      <c r="A13764" s="6" t="s">
        <v>333</v>
      </c>
      <c r="B13764" s="4" t="s">
        <v>163</v>
      </c>
      <c r="C13764" s="4" t="s">
        <v>228</v>
      </c>
      <c r="D13764" s="4" t="s">
        <v>234</v>
      </c>
      <c r="E13764" s="5">
        <v>12.31</v>
      </c>
    </row>
    <row r="13765" spans="1:10" ht="21.95" customHeight="1" x14ac:dyDescent="0.15">
      <c r="A13765" s="6" t="s">
        <v>333</v>
      </c>
      <c r="B13765" s="4" t="s">
        <v>163</v>
      </c>
      <c r="C13765" s="4" t="s">
        <v>228</v>
      </c>
      <c r="D13765" s="4" t="s">
        <v>234</v>
      </c>
      <c r="E13765" s="5">
        <v>7.58</v>
      </c>
    </row>
    <row r="13766" spans="1:10" ht="21.95" customHeight="1" x14ac:dyDescent="0.15">
      <c r="A13766" s="6" t="s">
        <v>333</v>
      </c>
      <c r="B13766" s="4" t="s">
        <v>58</v>
      </c>
      <c r="C13766" s="4" t="s">
        <v>228</v>
      </c>
      <c r="D13766" s="4" t="s">
        <v>334</v>
      </c>
      <c r="E13766" s="5">
        <v>13.35</v>
      </c>
      <c r="F13766" t="s">
        <v>354</v>
      </c>
    </row>
    <row r="13767" spans="1:10" ht="21.95" customHeight="1" x14ac:dyDescent="0.15">
      <c r="A13767" s="6" t="s">
        <v>333</v>
      </c>
      <c r="B13767" s="4" t="s">
        <v>58</v>
      </c>
      <c r="C13767" s="4" t="s">
        <v>228</v>
      </c>
      <c r="D13767" s="4" t="s">
        <v>234</v>
      </c>
      <c r="E13767" s="5">
        <v>14.58</v>
      </c>
    </row>
    <row r="13768" spans="1:10" ht="21.95" customHeight="1" x14ac:dyDescent="0.15">
      <c r="A13768" s="6" t="s">
        <v>333</v>
      </c>
      <c r="B13768" s="4" t="s">
        <v>164</v>
      </c>
      <c r="C13768" s="4" t="s">
        <v>228</v>
      </c>
      <c r="D13768" s="4" t="s">
        <v>334</v>
      </c>
      <c r="E13768" s="5">
        <v>8.41</v>
      </c>
    </row>
    <row r="13769" spans="1:10" ht="21.95" customHeight="1" x14ac:dyDescent="0.15">
      <c r="A13769" s="6" t="s">
        <v>333</v>
      </c>
      <c r="B13769" s="4" t="s">
        <v>164</v>
      </c>
      <c r="C13769" s="4" t="s">
        <v>228</v>
      </c>
      <c r="D13769" s="4" t="s">
        <v>334</v>
      </c>
      <c r="E13769" s="5">
        <v>7.79</v>
      </c>
    </row>
    <row r="13770" spans="1:10" ht="21.95" customHeight="1" x14ac:dyDescent="0.15">
      <c r="A13770" s="6" t="s">
        <v>333</v>
      </c>
      <c r="B13770" s="4" t="s">
        <v>164</v>
      </c>
      <c r="C13770" s="4" t="s">
        <v>228</v>
      </c>
      <c r="D13770" s="4" t="s">
        <v>234</v>
      </c>
      <c r="E13770" s="5">
        <v>14.3</v>
      </c>
    </row>
    <row r="13771" spans="1:10" ht="21.95" customHeight="1" x14ac:dyDescent="0.15">
      <c r="A13771" s="6" t="s">
        <v>333</v>
      </c>
      <c r="B13771" s="4" t="s">
        <v>59</v>
      </c>
      <c r="C13771" s="4" t="s">
        <v>228</v>
      </c>
      <c r="D13771" s="4" t="s">
        <v>334</v>
      </c>
      <c r="E13771" s="5">
        <v>11.5</v>
      </c>
      <c r="F13771" t="s">
        <v>353</v>
      </c>
      <c r="G13771" s="17">
        <f>+E13771+E13772+E13773+E13774+E13775+E13776+E13777+E13778</f>
        <v>94.029999999999987</v>
      </c>
      <c r="H13771" s="17">
        <f>E13779+E13780+E13781+E13782+E13783+E13784+E13785+E13786</f>
        <v>60.52</v>
      </c>
      <c r="I13771" s="18">
        <f>+(G13771/4)/(H13771/3)</f>
        <v>1.1652759418374088</v>
      </c>
      <c r="J13771" s="21">
        <f>+(B13771-$K$1)/7</f>
        <v>26</v>
      </c>
    </row>
    <row r="13772" spans="1:10" ht="21.95" customHeight="1" x14ac:dyDescent="0.15">
      <c r="A13772" s="6" t="s">
        <v>333</v>
      </c>
      <c r="B13772" s="4" t="s">
        <v>59</v>
      </c>
      <c r="C13772" s="4" t="s">
        <v>228</v>
      </c>
      <c r="D13772" s="4" t="s">
        <v>334</v>
      </c>
      <c r="E13772" s="5">
        <v>12.62</v>
      </c>
    </row>
    <row r="13773" spans="1:10" ht="21.95" customHeight="1" x14ac:dyDescent="0.15">
      <c r="A13773" s="6" t="s">
        <v>333</v>
      </c>
      <c r="B13773" s="4" t="s">
        <v>59</v>
      </c>
      <c r="C13773" s="4" t="s">
        <v>228</v>
      </c>
      <c r="D13773" s="4" t="s">
        <v>234</v>
      </c>
      <c r="E13773" s="5">
        <v>13.68</v>
      </c>
    </row>
    <row r="13774" spans="1:10" ht="21.95" customHeight="1" x14ac:dyDescent="0.15">
      <c r="A13774" s="6" t="s">
        <v>333</v>
      </c>
      <c r="B13774" s="4" t="s">
        <v>59</v>
      </c>
      <c r="C13774" s="4" t="s">
        <v>228</v>
      </c>
      <c r="D13774" s="4" t="s">
        <v>234</v>
      </c>
      <c r="E13774" s="5">
        <v>9.76</v>
      </c>
    </row>
    <row r="13775" spans="1:10" ht="21.95" customHeight="1" x14ac:dyDescent="0.15">
      <c r="A13775" s="6" t="s">
        <v>333</v>
      </c>
      <c r="B13775" s="4" t="s">
        <v>166</v>
      </c>
      <c r="C13775" s="4" t="s">
        <v>228</v>
      </c>
      <c r="D13775" s="4" t="s">
        <v>334</v>
      </c>
      <c r="E13775" s="5">
        <v>12.1</v>
      </c>
    </row>
    <row r="13776" spans="1:10" ht="21.95" customHeight="1" x14ac:dyDescent="0.15">
      <c r="A13776" s="6" t="s">
        <v>333</v>
      </c>
      <c r="B13776" s="4" t="s">
        <v>166</v>
      </c>
      <c r="C13776" s="4" t="s">
        <v>228</v>
      </c>
      <c r="D13776" s="4" t="s">
        <v>334</v>
      </c>
      <c r="E13776" s="5">
        <v>12.04</v>
      </c>
    </row>
    <row r="13777" spans="1:6" ht="21.95" customHeight="1" x14ac:dyDescent="0.15">
      <c r="A13777" s="6" t="s">
        <v>333</v>
      </c>
      <c r="B13777" s="4" t="s">
        <v>166</v>
      </c>
      <c r="C13777" s="4" t="s">
        <v>228</v>
      </c>
      <c r="D13777" s="4" t="s">
        <v>234</v>
      </c>
      <c r="E13777" s="5">
        <v>13.98</v>
      </c>
    </row>
    <row r="13778" spans="1:6" ht="21.95" customHeight="1" x14ac:dyDescent="0.15">
      <c r="A13778" s="6" t="s">
        <v>333</v>
      </c>
      <c r="B13778" s="4" t="s">
        <v>166</v>
      </c>
      <c r="C13778" s="4" t="s">
        <v>228</v>
      </c>
      <c r="D13778" s="4" t="s">
        <v>234</v>
      </c>
      <c r="E13778" s="5">
        <v>8.35</v>
      </c>
    </row>
    <row r="13779" spans="1:6" ht="21.95" customHeight="1" x14ac:dyDescent="0.15">
      <c r="A13779" s="6" t="s">
        <v>333</v>
      </c>
      <c r="B13779" s="4" t="s">
        <v>60</v>
      </c>
      <c r="C13779" s="4" t="s">
        <v>228</v>
      </c>
      <c r="D13779" s="4" t="s">
        <v>334</v>
      </c>
      <c r="E13779" s="5">
        <v>11.45</v>
      </c>
      <c r="F13779" t="s">
        <v>354</v>
      </c>
    </row>
    <row r="13780" spans="1:6" ht="21.95" customHeight="1" x14ac:dyDescent="0.15">
      <c r="A13780" s="6" t="s">
        <v>333</v>
      </c>
      <c r="B13780" s="4" t="s">
        <v>60</v>
      </c>
      <c r="C13780" s="4" t="s">
        <v>228</v>
      </c>
      <c r="D13780" s="4" t="s">
        <v>334</v>
      </c>
      <c r="E13780" s="5">
        <v>1.85</v>
      </c>
    </row>
    <row r="13781" spans="1:6" ht="21.95" customHeight="1" x14ac:dyDescent="0.15">
      <c r="A13781" s="6" t="s">
        <v>333</v>
      </c>
      <c r="B13781" s="4" t="s">
        <v>60</v>
      </c>
      <c r="C13781" s="4" t="s">
        <v>228</v>
      </c>
      <c r="D13781" s="4" t="s">
        <v>234</v>
      </c>
      <c r="E13781" s="5">
        <v>8.89</v>
      </c>
    </row>
    <row r="13782" spans="1:6" ht="21.95" customHeight="1" x14ac:dyDescent="0.15">
      <c r="A13782" s="6" t="s">
        <v>333</v>
      </c>
      <c r="B13782" s="4" t="s">
        <v>60</v>
      </c>
      <c r="C13782" s="4" t="s">
        <v>228</v>
      </c>
      <c r="D13782" s="4" t="s">
        <v>234</v>
      </c>
      <c r="E13782" s="5">
        <v>6.1</v>
      </c>
    </row>
    <row r="13783" spans="1:6" ht="21.95" customHeight="1" x14ac:dyDescent="0.15">
      <c r="A13783" s="9" t="s">
        <v>333</v>
      </c>
      <c r="B13783" s="4" t="s">
        <v>167</v>
      </c>
      <c r="C13783" s="4" t="s">
        <v>228</v>
      </c>
      <c r="D13783" s="4" t="s">
        <v>334</v>
      </c>
      <c r="E13783" s="5">
        <v>8.0299999999999994</v>
      </c>
    </row>
    <row r="13784" spans="1:6" ht="21.95" customHeight="1" x14ac:dyDescent="0.15">
      <c r="A13784" s="6" t="s">
        <v>333</v>
      </c>
      <c r="B13784" s="4" t="s">
        <v>167</v>
      </c>
      <c r="C13784" s="4" t="s">
        <v>228</v>
      </c>
      <c r="D13784" s="4" t="s">
        <v>334</v>
      </c>
      <c r="E13784" s="5">
        <v>7.56</v>
      </c>
    </row>
    <row r="13785" spans="1:6" ht="21.95" customHeight="1" x14ac:dyDescent="0.15">
      <c r="A13785" s="6" t="s">
        <v>333</v>
      </c>
      <c r="B13785" s="4" t="s">
        <v>167</v>
      </c>
      <c r="C13785" s="4" t="s">
        <v>228</v>
      </c>
      <c r="D13785" s="4" t="s">
        <v>234</v>
      </c>
      <c r="E13785" s="5">
        <v>8.08</v>
      </c>
    </row>
    <row r="13786" spans="1:6" ht="21.95" customHeight="1" x14ac:dyDescent="0.15">
      <c r="A13786" s="6" t="s">
        <v>333</v>
      </c>
      <c r="B13786" s="4" t="s">
        <v>167</v>
      </c>
      <c r="C13786" s="4" t="s">
        <v>228</v>
      </c>
      <c r="D13786" s="4" t="s">
        <v>234</v>
      </c>
      <c r="E13786" s="5">
        <v>8.56</v>
      </c>
    </row>
    <row r="13787" spans="1:6" ht="21.95" customHeight="1" x14ac:dyDescent="0.15">
      <c r="A13787" s="6" t="s">
        <v>333</v>
      </c>
      <c r="B13787" s="4" t="s">
        <v>61</v>
      </c>
      <c r="C13787" s="4" t="s">
        <v>228</v>
      </c>
      <c r="D13787" s="4" t="s">
        <v>334</v>
      </c>
      <c r="E13787" s="5">
        <v>10.61</v>
      </c>
      <c r="F13787" s="13" t="s">
        <v>353</v>
      </c>
    </row>
    <row r="13788" spans="1:6" ht="21.95" customHeight="1" x14ac:dyDescent="0.15">
      <c r="A13788" s="6" t="s">
        <v>333</v>
      </c>
      <c r="B13788" s="4" t="s">
        <v>61</v>
      </c>
      <c r="C13788" s="4" t="s">
        <v>228</v>
      </c>
      <c r="D13788" s="4" t="s">
        <v>334</v>
      </c>
      <c r="E13788" s="5">
        <v>10.29</v>
      </c>
      <c r="F13788" s="13"/>
    </row>
    <row r="13789" spans="1:6" ht="21.95" customHeight="1" x14ac:dyDescent="0.15">
      <c r="A13789" s="6" t="s">
        <v>333</v>
      </c>
      <c r="B13789" s="4" t="s">
        <v>61</v>
      </c>
      <c r="C13789" s="4" t="s">
        <v>228</v>
      </c>
      <c r="D13789" s="4" t="s">
        <v>234</v>
      </c>
      <c r="E13789" s="5">
        <v>11.86</v>
      </c>
      <c r="F13789" s="13"/>
    </row>
    <row r="13790" spans="1:6" ht="21.95" customHeight="1" x14ac:dyDescent="0.15">
      <c r="A13790" s="6" t="s">
        <v>333</v>
      </c>
      <c r="B13790" s="4" t="s">
        <v>61</v>
      </c>
      <c r="C13790" s="4" t="s">
        <v>228</v>
      </c>
      <c r="D13790" s="4" t="s">
        <v>234</v>
      </c>
      <c r="E13790" s="5">
        <v>9.64</v>
      </c>
      <c r="F13790" s="13"/>
    </row>
    <row r="13791" spans="1:6" ht="21.95" customHeight="1" x14ac:dyDescent="0.15">
      <c r="A13791" s="6" t="s">
        <v>333</v>
      </c>
      <c r="B13791" s="4" t="s">
        <v>62</v>
      </c>
      <c r="C13791" s="4" t="s">
        <v>228</v>
      </c>
      <c r="D13791" s="4" t="s">
        <v>334</v>
      </c>
      <c r="E13791" s="5">
        <v>9.4</v>
      </c>
      <c r="F13791" s="13" t="s">
        <v>354</v>
      </c>
    </row>
    <row r="13792" spans="1:6" ht="21.95" customHeight="1" x14ac:dyDescent="0.15">
      <c r="A13792" s="6" t="s">
        <v>333</v>
      </c>
      <c r="B13792" s="4" t="s">
        <v>62</v>
      </c>
      <c r="C13792" s="4" t="s">
        <v>228</v>
      </c>
      <c r="D13792" s="4" t="s">
        <v>334</v>
      </c>
      <c r="E13792" s="5">
        <v>7.94</v>
      </c>
    </row>
    <row r="13793" spans="1:10" ht="21.95" customHeight="1" x14ac:dyDescent="0.15">
      <c r="A13793" s="6" t="s">
        <v>333</v>
      </c>
      <c r="B13793" s="4" t="s">
        <v>62</v>
      </c>
      <c r="C13793" s="4" t="s">
        <v>228</v>
      </c>
      <c r="D13793" s="4" t="s">
        <v>234</v>
      </c>
      <c r="E13793" s="5">
        <v>10.27</v>
      </c>
    </row>
    <row r="13794" spans="1:10" ht="21.95" customHeight="1" x14ac:dyDescent="0.15">
      <c r="A13794" s="6" t="s">
        <v>333</v>
      </c>
      <c r="B13794" s="4" t="s">
        <v>62</v>
      </c>
      <c r="C13794" s="4" t="s">
        <v>228</v>
      </c>
      <c r="D13794" s="4" t="s">
        <v>234</v>
      </c>
      <c r="E13794" s="5">
        <v>6.91</v>
      </c>
    </row>
    <row r="13795" spans="1:10" ht="21.95" customHeight="1" x14ac:dyDescent="0.15">
      <c r="A13795" s="6" t="s">
        <v>333</v>
      </c>
      <c r="B13795" s="4" t="s">
        <v>168</v>
      </c>
      <c r="C13795" s="4" t="s">
        <v>228</v>
      </c>
      <c r="D13795" s="4" t="s">
        <v>334</v>
      </c>
      <c r="E13795" s="5">
        <v>14.21</v>
      </c>
    </row>
    <row r="13796" spans="1:10" ht="21.95" customHeight="1" x14ac:dyDescent="0.15">
      <c r="A13796" s="6" t="s">
        <v>333</v>
      </c>
      <c r="B13796" s="4" t="s">
        <v>168</v>
      </c>
      <c r="C13796" s="4" t="s">
        <v>228</v>
      </c>
      <c r="D13796" s="4" t="s">
        <v>334</v>
      </c>
      <c r="E13796" s="5">
        <v>12.77</v>
      </c>
    </row>
    <row r="13797" spans="1:10" ht="21.95" customHeight="1" x14ac:dyDescent="0.15">
      <c r="A13797" s="6" t="s">
        <v>333</v>
      </c>
      <c r="B13797" s="4" t="s">
        <v>168</v>
      </c>
      <c r="C13797" s="4" t="s">
        <v>228</v>
      </c>
      <c r="D13797" s="4" t="s">
        <v>334</v>
      </c>
      <c r="E13797" s="5">
        <v>6.63</v>
      </c>
    </row>
    <row r="13798" spans="1:10" ht="21.95" customHeight="1" x14ac:dyDescent="0.15">
      <c r="A13798" s="6" t="s">
        <v>333</v>
      </c>
      <c r="B13798" s="4" t="s">
        <v>168</v>
      </c>
      <c r="C13798" s="4" t="s">
        <v>228</v>
      </c>
      <c r="D13798" s="4" t="s">
        <v>234</v>
      </c>
      <c r="E13798" s="5">
        <v>15.73</v>
      </c>
    </row>
    <row r="13799" spans="1:10" ht="21.95" customHeight="1" x14ac:dyDescent="0.15">
      <c r="A13799" s="6" t="s">
        <v>333</v>
      </c>
      <c r="B13799" s="4" t="s">
        <v>168</v>
      </c>
      <c r="C13799" s="4" t="s">
        <v>228</v>
      </c>
      <c r="D13799" s="4" t="s">
        <v>234</v>
      </c>
      <c r="E13799" s="5">
        <v>17.75</v>
      </c>
    </row>
    <row r="13800" spans="1:10" ht="21.95" customHeight="1" x14ac:dyDescent="0.15">
      <c r="A13800" s="6" t="s">
        <v>333</v>
      </c>
      <c r="B13800" s="4" t="s">
        <v>63</v>
      </c>
      <c r="C13800" s="4" t="s">
        <v>228</v>
      </c>
      <c r="D13800" s="4" t="s">
        <v>234</v>
      </c>
      <c r="E13800" s="5">
        <v>13.1</v>
      </c>
      <c r="F13800" t="s">
        <v>353</v>
      </c>
      <c r="G13800" s="17">
        <f>+E13800+E13801+E13802+E13803+E13804+E13805+E13806+E13807</f>
        <v>80.61999999999999</v>
      </c>
      <c r="H13800" s="17">
        <f>E13808+E13809+E13810+E13811+E13812</f>
        <v>52.79</v>
      </c>
      <c r="I13800" s="18">
        <f>+(G13800/4)/(H13800/3)</f>
        <v>1.1453873839742374</v>
      </c>
      <c r="J13800" s="21">
        <f>+(B13800-$K$1)/7</f>
        <v>28</v>
      </c>
    </row>
    <row r="13801" spans="1:10" ht="21.95" customHeight="1" x14ac:dyDescent="0.15">
      <c r="A13801" s="6" t="s">
        <v>333</v>
      </c>
      <c r="B13801" s="4" t="s">
        <v>63</v>
      </c>
      <c r="C13801" s="4" t="s">
        <v>228</v>
      </c>
      <c r="D13801" s="4" t="s">
        <v>234</v>
      </c>
      <c r="E13801" s="5">
        <v>9.16</v>
      </c>
    </row>
    <row r="13802" spans="1:10" ht="21.95" customHeight="1" x14ac:dyDescent="0.15">
      <c r="A13802" s="6" t="s">
        <v>333</v>
      </c>
      <c r="B13802" s="4" t="s">
        <v>63</v>
      </c>
      <c r="C13802" s="4" t="s">
        <v>228</v>
      </c>
      <c r="D13802" s="4" t="s">
        <v>287</v>
      </c>
      <c r="E13802" s="5">
        <v>10.19</v>
      </c>
    </row>
    <row r="13803" spans="1:10" ht="21.95" customHeight="1" x14ac:dyDescent="0.15">
      <c r="A13803" s="6" t="s">
        <v>333</v>
      </c>
      <c r="B13803" s="4" t="s">
        <v>63</v>
      </c>
      <c r="C13803" s="4" t="s">
        <v>228</v>
      </c>
      <c r="D13803" s="4" t="s">
        <v>287</v>
      </c>
      <c r="E13803" s="5">
        <v>10</v>
      </c>
    </row>
    <row r="13804" spans="1:10" ht="21.95" customHeight="1" x14ac:dyDescent="0.15">
      <c r="A13804" s="6" t="s">
        <v>333</v>
      </c>
      <c r="B13804" s="4" t="s">
        <v>169</v>
      </c>
      <c r="C13804" s="4" t="s">
        <v>228</v>
      </c>
      <c r="D13804" s="4" t="s">
        <v>234</v>
      </c>
      <c r="E13804" s="5">
        <v>9.75</v>
      </c>
    </row>
    <row r="13805" spans="1:10" ht="21.95" customHeight="1" x14ac:dyDescent="0.15">
      <c r="A13805" s="6" t="s">
        <v>333</v>
      </c>
      <c r="B13805" s="4" t="s">
        <v>169</v>
      </c>
      <c r="C13805" s="4" t="s">
        <v>228</v>
      </c>
      <c r="D13805" s="4" t="s">
        <v>234</v>
      </c>
      <c r="E13805" s="5">
        <v>7.83</v>
      </c>
    </row>
    <row r="13806" spans="1:10" ht="21.95" customHeight="1" x14ac:dyDescent="0.15">
      <c r="A13806" s="6" t="s">
        <v>333</v>
      </c>
      <c r="B13806" s="4" t="s">
        <v>169</v>
      </c>
      <c r="C13806" s="4" t="s">
        <v>228</v>
      </c>
      <c r="D13806" s="4" t="s">
        <v>230</v>
      </c>
      <c r="E13806" s="5">
        <v>10.6</v>
      </c>
    </row>
    <row r="13807" spans="1:10" ht="21.95" customHeight="1" x14ac:dyDescent="0.15">
      <c r="A13807" s="6" t="s">
        <v>333</v>
      </c>
      <c r="B13807" s="4" t="s">
        <v>169</v>
      </c>
      <c r="C13807" s="4" t="s">
        <v>228</v>
      </c>
      <c r="D13807" s="4" t="s">
        <v>230</v>
      </c>
      <c r="E13807" s="5">
        <v>9.99</v>
      </c>
    </row>
    <row r="13808" spans="1:10" ht="21.95" customHeight="1" x14ac:dyDescent="0.15">
      <c r="A13808" s="6" t="s">
        <v>333</v>
      </c>
      <c r="B13808" s="4" t="s">
        <v>64</v>
      </c>
      <c r="C13808" s="4" t="s">
        <v>228</v>
      </c>
      <c r="D13808" s="4" t="s">
        <v>334</v>
      </c>
      <c r="E13808" s="5">
        <v>11.57</v>
      </c>
      <c r="F13808" t="s">
        <v>354</v>
      </c>
    </row>
    <row r="13809" spans="1:10" ht="21.95" customHeight="1" x14ac:dyDescent="0.15">
      <c r="A13809" s="6" t="s">
        <v>333</v>
      </c>
      <c r="B13809" s="4" t="s">
        <v>64</v>
      </c>
      <c r="C13809" s="4" t="s">
        <v>228</v>
      </c>
      <c r="D13809" s="4" t="s">
        <v>234</v>
      </c>
      <c r="E13809" s="5">
        <v>12.72</v>
      </c>
    </row>
    <row r="13810" spans="1:10" ht="21.95" customHeight="1" x14ac:dyDescent="0.15">
      <c r="A13810" s="6" t="s">
        <v>333</v>
      </c>
      <c r="B13810" s="4" t="s">
        <v>170</v>
      </c>
      <c r="C13810" s="4" t="s">
        <v>228</v>
      </c>
      <c r="D13810" s="4" t="s">
        <v>334</v>
      </c>
      <c r="E13810" s="5">
        <v>7.66</v>
      </c>
    </row>
    <row r="13811" spans="1:10" ht="21.95" customHeight="1" x14ac:dyDescent="0.15">
      <c r="A13811" s="6" t="s">
        <v>333</v>
      </c>
      <c r="B13811" s="4" t="s">
        <v>170</v>
      </c>
      <c r="C13811" s="4" t="s">
        <v>228</v>
      </c>
      <c r="D13811" s="4" t="s">
        <v>334</v>
      </c>
      <c r="E13811" s="5">
        <v>7.63</v>
      </c>
    </row>
    <row r="13812" spans="1:10" ht="21.95" customHeight="1" x14ac:dyDescent="0.15">
      <c r="A13812" s="6" t="s">
        <v>333</v>
      </c>
      <c r="B13812" s="4" t="s">
        <v>170</v>
      </c>
      <c r="C13812" s="4" t="s">
        <v>228</v>
      </c>
      <c r="D13812" s="4" t="s">
        <v>234</v>
      </c>
      <c r="E13812" s="5">
        <v>13.21</v>
      </c>
    </row>
    <row r="13813" spans="1:10" ht="21.95" customHeight="1" x14ac:dyDescent="0.15">
      <c r="A13813" s="6" t="s">
        <v>333</v>
      </c>
      <c r="B13813" s="4" t="s">
        <v>65</v>
      </c>
      <c r="C13813" s="4" t="s">
        <v>228</v>
      </c>
      <c r="D13813" s="4" t="s">
        <v>334</v>
      </c>
      <c r="E13813" s="5">
        <v>11.28</v>
      </c>
      <c r="F13813" t="s">
        <v>353</v>
      </c>
      <c r="G13813" s="17">
        <f>+E13813+E13814+E13815+E13816+E13817+E13818+E13819+E13820</f>
        <v>86.82</v>
      </c>
      <c r="H13813" s="17">
        <f>E13821+E13822+E13823+E13824+E13825+E13826</f>
        <v>52.34</v>
      </c>
      <c r="I13813" s="18">
        <f>+(G13813/4)/(H13813/3)</f>
        <v>1.2440771876194112</v>
      </c>
      <c r="J13813" s="21">
        <f>+(B13813-$K$1)/7</f>
        <v>29</v>
      </c>
    </row>
    <row r="13814" spans="1:10" ht="21.95" customHeight="1" x14ac:dyDescent="0.15">
      <c r="A13814" s="6" t="s">
        <v>333</v>
      </c>
      <c r="B13814" s="4" t="s">
        <v>65</v>
      </c>
      <c r="C13814" s="4" t="s">
        <v>228</v>
      </c>
      <c r="D13814" s="4" t="s">
        <v>334</v>
      </c>
      <c r="E13814" s="5">
        <v>10.16</v>
      </c>
    </row>
    <row r="13815" spans="1:10" ht="21.95" customHeight="1" x14ac:dyDescent="0.15">
      <c r="A13815" s="6" t="s">
        <v>333</v>
      </c>
      <c r="B13815" s="4" t="s">
        <v>65</v>
      </c>
      <c r="C13815" s="4" t="s">
        <v>228</v>
      </c>
      <c r="D13815" s="4" t="s">
        <v>234</v>
      </c>
      <c r="E13815" s="5">
        <v>11.47</v>
      </c>
    </row>
    <row r="13816" spans="1:10" ht="21.95" customHeight="1" x14ac:dyDescent="0.15">
      <c r="A13816" s="6" t="s">
        <v>333</v>
      </c>
      <c r="B13816" s="4" t="s">
        <v>65</v>
      </c>
      <c r="C13816" s="4" t="s">
        <v>228</v>
      </c>
      <c r="D13816" s="4" t="s">
        <v>234</v>
      </c>
      <c r="E13816" s="5">
        <v>9.39</v>
      </c>
    </row>
    <row r="13817" spans="1:10" ht="21.95" customHeight="1" x14ac:dyDescent="0.15">
      <c r="A13817" s="6" t="s">
        <v>333</v>
      </c>
      <c r="B13817" s="4" t="s">
        <v>171</v>
      </c>
      <c r="C13817" s="4" t="s">
        <v>228</v>
      </c>
      <c r="D13817" s="4" t="s">
        <v>334</v>
      </c>
      <c r="E13817" s="5">
        <v>10.79</v>
      </c>
    </row>
    <row r="13818" spans="1:10" ht="21.95" customHeight="1" x14ac:dyDescent="0.15">
      <c r="A13818" s="6" t="s">
        <v>333</v>
      </c>
      <c r="B13818" s="4" t="s">
        <v>171</v>
      </c>
      <c r="C13818" s="4" t="s">
        <v>228</v>
      </c>
      <c r="D13818" s="4" t="s">
        <v>334</v>
      </c>
      <c r="E13818" s="5">
        <v>11.56</v>
      </c>
    </row>
    <row r="13819" spans="1:10" ht="21.95" customHeight="1" x14ac:dyDescent="0.15">
      <c r="A13819" s="6" t="s">
        <v>333</v>
      </c>
      <c r="B13819" s="4" t="s">
        <v>171</v>
      </c>
      <c r="C13819" s="4" t="s">
        <v>228</v>
      </c>
      <c r="D13819" s="4" t="s">
        <v>234</v>
      </c>
      <c r="E13819" s="5">
        <v>12.9</v>
      </c>
    </row>
    <row r="13820" spans="1:10" ht="21.95" customHeight="1" x14ac:dyDescent="0.15">
      <c r="A13820" s="6" t="s">
        <v>333</v>
      </c>
      <c r="B13820" s="4" t="s">
        <v>171</v>
      </c>
      <c r="C13820" s="4" t="s">
        <v>228</v>
      </c>
      <c r="D13820" s="4" t="s">
        <v>234</v>
      </c>
      <c r="E13820" s="5">
        <v>9.27</v>
      </c>
    </row>
    <row r="13821" spans="1:10" ht="21.95" customHeight="1" x14ac:dyDescent="0.15">
      <c r="A13821" s="6" t="s">
        <v>333</v>
      </c>
      <c r="B13821" s="4" t="s">
        <v>66</v>
      </c>
      <c r="C13821" s="4" t="s">
        <v>228</v>
      </c>
      <c r="D13821" s="4" t="s">
        <v>334</v>
      </c>
      <c r="E13821" s="5">
        <v>11.77</v>
      </c>
      <c r="F13821" t="s">
        <v>354</v>
      </c>
    </row>
    <row r="13822" spans="1:10" ht="21.95" customHeight="1" x14ac:dyDescent="0.15">
      <c r="A13822" s="6" t="s">
        <v>333</v>
      </c>
      <c r="B13822" s="4" t="s">
        <v>66</v>
      </c>
      <c r="C13822" s="4" t="s">
        <v>228</v>
      </c>
      <c r="D13822" s="4" t="s">
        <v>234</v>
      </c>
      <c r="E13822" s="5">
        <v>12.19</v>
      </c>
    </row>
    <row r="13823" spans="1:10" ht="21.95" customHeight="1" x14ac:dyDescent="0.15">
      <c r="A13823" s="6" t="s">
        <v>333</v>
      </c>
      <c r="B13823" s="4" t="s">
        <v>172</v>
      </c>
      <c r="C13823" s="4" t="s">
        <v>228</v>
      </c>
      <c r="D13823" s="4" t="s">
        <v>334</v>
      </c>
      <c r="E13823" s="5">
        <v>6.94</v>
      </c>
    </row>
    <row r="13824" spans="1:10" ht="21.95" customHeight="1" x14ac:dyDescent="0.15">
      <c r="A13824" s="6" t="s">
        <v>333</v>
      </c>
      <c r="B13824" s="4" t="s">
        <v>172</v>
      </c>
      <c r="C13824" s="4" t="s">
        <v>228</v>
      </c>
      <c r="D13824" s="4" t="s">
        <v>334</v>
      </c>
      <c r="E13824" s="5">
        <v>6.56</v>
      </c>
    </row>
    <row r="13825" spans="1:10" ht="21.95" customHeight="1" x14ac:dyDescent="0.15">
      <c r="A13825" s="6" t="s">
        <v>333</v>
      </c>
      <c r="B13825" s="4" t="s">
        <v>172</v>
      </c>
      <c r="C13825" s="4" t="s">
        <v>228</v>
      </c>
      <c r="D13825" s="4" t="s">
        <v>234</v>
      </c>
      <c r="E13825" s="5">
        <v>9.89</v>
      </c>
    </row>
    <row r="13826" spans="1:10" ht="21.95" customHeight="1" x14ac:dyDescent="0.15">
      <c r="A13826" s="6" t="s">
        <v>333</v>
      </c>
      <c r="B13826" s="4" t="s">
        <v>172</v>
      </c>
      <c r="C13826" s="4" t="s">
        <v>228</v>
      </c>
      <c r="D13826" s="4" t="s">
        <v>234</v>
      </c>
      <c r="E13826" s="5">
        <v>4.99</v>
      </c>
    </row>
    <row r="13827" spans="1:10" ht="21.95" customHeight="1" x14ac:dyDescent="0.15">
      <c r="A13827" s="6" t="s">
        <v>333</v>
      </c>
      <c r="B13827" s="4" t="s">
        <v>67</v>
      </c>
      <c r="C13827" s="4" t="s">
        <v>228</v>
      </c>
      <c r="D13827" s="4" t="s">
        <v>334</v>
      </c>
      <c r="E13827" s="5">
        <v>11.03</v>
      </c>
      <c r="F13827" t="s">
        <v>353</v>
      </c>
      <c r="G13827" s="17">
        <f>+E13827+E13828+E13829+E13830+E13831+E13832+E13833+E13834</f>
        <v>82.679999999999993</v>
      </c>
      <c r="H13827" s="17">
        <f>E13835+E13836+E13837+E13838+E13839+E13840+E13841</f>
        <v>55.29</v>
      </c>
      <c r="I13827" s="18">
        <f>+(G13827/4)/(H13827/3)</f>
        <v>1.1215409658166033</v>
      </c>
      <c r="J13827" s="21">
        <f>+(B13827-$K$1)/7</f>
        <v>30</v>
      </c>
    </row>
    <row r="13828" spans="1:10" ht="21.95" customHeight="1" x14ac:dyDescent="0.15">
      <c r="A13828" s="9" t="s">
        <v>333</v>
      </c>
      <c r="B13828" s="4" t="s">
        <v>67</v>
      </c>
      <c r="C13828" s="4" t="s">
        <v>228</v>
      </c>
      <c r="D13828" s="4" t="s">
        <v>334</v>
      </c>
      <c r="E13828" s="5">
        <v>10</v>
      </c>
    </row>
    <row r="13829" spans="1:10" ht="21.95" customHeight="1" x14ac:dyDescent="0.15">
      <c r="A13829" s="6" t="s">
        <v>333</v>
      </c>
      <c r="B13829" s="4" t="s">
        <v>67</v>
      </c>
      <c r="C13829" s="4" t="s">
        <v>228</v>
      </c>
      <c r="D13829" s="4" t="s">
        <v>234</v>
      </c>
      <c r="E13829" s="5">
        <v>12.74</v>
      </c>
    </row>
    <row r="13830" spans="1:10" ht="21.95" customHeight="1" x14ac:dyDescent="0.15">
      <c r="A13830" s="6" t="s">
        <v>333</v>
      </c>
      <c r="B13830" s="4" t="s">
        <v>67</v>
      </c>
      <c r="C13830" s="4" t="s">
        <v>228</v>
      </c>
      <c r="D13830" s="4" t="s">
        <v>234</v>
      </c>
      <c r="E13830" s="5">
        <v>9.51</v>
      </c>
    </row>
    <row r="13831" spans="1:10" ht="21.95" customHeight="1" x14ac:dyDescent="0.15">
      <c r="A13831" s="6" t="s">
        <v>333</v>
      </c>
      <c r="B13831" s="4" t="s">
        <v>173</v>
      </c>
      <c r="C13831" s="4" t="s">
        <v>228</v>
      </c>
      <c r="D13831" s="4" t="s">
        <v>334</v>
      </c>
      <c r="E13831" s="5">
        <v>10.43</v>
      </c>
    </row>
    <row r="13832" spans="1:10" ht="21.95" customHeight="1" x14ac:dyDescent="0.15">
      <c r="A13832" s="6" t="s">
        <v>333</v>
      </c>
      <c r="B13832" s="4" t="s">
        <v>173</v>
      </c>
      <c r="C13832" s="4" t="s">
        <v>228</v>
      </c>
      <c r="D13832" s="4" t="s">
        <v>334</v>
      </c>
      <c r="E13832" s="5">
        <v>10.65</v>
      </c>
    </row>
    <row r="13833" spans="1:10" ht="21.95" customHeight="1" x14ac:dyDescent="0.15">
      <c r="A13833" s="6" t="s">
        <v>333</v>
      </c>
      <c r="B13833" s="4" t="s">
        <v>173</v>
      </c>
      <c r="C13833" s="4" t="s">
        <v>228</v>
      </c>
      <c r="D13833" s="4" t="s">
        <v>234</v>
      </c>
      <c r="E13833" s="5">
        <v>11.55</v>
      </c>
    </row>
    <row r="13834" spans="1:10" ht="21.95" customHeight="1" x14ac:dyDescent="0.15">
      <c r="A13834" s="6" t="s">
        <v>333</v>
      </c>
      <c r="B13834" s="4" t="s">
        <v>173</v>
      </c>
      <c r="C13834" s="4" t="s">
        <v>228</v>
      </c>
      <c r="D13834" s="4" t="s">
        <v>234</v>
      </c>
      <c r="E13834" s="5">
        <v>6.77</v>
      </c>
    </row>
    <row r="13835" spans="1:10" ht="21.95" customHeight="1" x14ac:dyDescent="0.15">
      <c r="A13835" s="6" t="s">
        <v>333</v>
      </c>
      <c r="B13835" s="4" t="s">
        <v>68</v>
      </c>
      <c r="C13835" s="4" t="s">
        <v>228</v>
      </c>
      <c r="D13835" s="4" t="s">
        <v>334</v>
      </c>
      <c r="E13835" s="5">
        <v>12.05</v>
      </c>
      <c r="F13835" t="s">
        <v>354</v>
      </c>
    </row>
    <row r="13836" spans="1:10" ht="21.95" customHeight="1" x14ac:dyDescent="0.15">
      <c r="A13836" s="6" t="s">
        <v>333</v>
      </c>
      <c r="B13836" s="4" t="s">
        <v>68</v>
      </c>
      <c r="C13836" s="4" t="s">
        <v>228</v>
      </c>
      <c r="D13836" s="4" t="s">
        <v>334</v>
      </c>
      <c r="E13836" s="5">
        <v>1.35</v>
      </c>
    </row>
    <row r="13837" spans="1:10" ht="21.95" customHeight="1" x14ac:dyDescent="0.15">
      <c r="A13837" s="6" t="s">
        <v>333</v>
      </c>
      <c r="B13837" s="4" t="s">
        <v>68</v>
      </c>
      <c r="C13837" s="4" t="s">
        <v>228</v>
      </c>
      <c r="D13837" s="4" t="s">
        <v>234</v>
      </c>
      <c r="E13837" s="5">
        <v>10.87</v>
      </c>
    </row>
    <row r="13838" spans="1:10" ht="21.95" customHeight="1" x14ac:dyDescent="0.15">
      <c r="A13838" s="6" t="s">
        <v>333</v>
      </c>
      <c r="B13838" s="4" t="s">
        <v>68</v>
      </c>
      <c r="C13838" s="4" t="s">
        <v>228</v>
      </c>
      <c r="D13838" s="4" t="s">
        <v>234</v>
      </c>
      <c r="E13838" s="5">
        <v>3.99</v>
      </c>
    </row>
    <row r="13839" spans="1:10" ht="21.95" customHeight="1" x14ac:dyDescent="0.15">
      <c r="A13839" s="6" t="s">
        <v>333</v>
      </c>
      <c r="B13839" s="4" t="s">
        <v>174</v>
      </c>
      <c r="C13839" s="4" t="s">
        <v>228</v>
      </c>
      <c r="D13839" s="4" t="s">
        <v>334</v>
      </c>
      <c r="E13839" s="5">
        <v>6.97</v>
      </c>
    </row>
    <row r="13840" spans="1:10" ht="21.95" customHeight="1" x14ac:dyDescent="0.15">
      <c r="A13840" s="6" t="s">
        <v>333</v>
      </c>
      <c r="B13840" s="4" t="s">
        <v>174</v>
      </c>
      <c r="C13840" s="4" t="s">
        <v>228</v>
      </c>
      <c r="D13840" s="4" t="s">
        <v>334</v>
      </c>
      <c r="E13840" s="5">
        <v>6.66</v>
      </c>
    </row>
    <row r="13841" spans="1:10" ht="21.95" customHeight="1" x14ac:dyDescent="0.15">
      <c r="A13841" s="6" t="s">
        <v>333</v>
      </c>
      <c r="B13841" s="4" t="s">
        <v>174</v>
      </c>
      <c r="C13841" s="4" t="s">
        <v>228</v>
      </c>
      <c r="D13841" s="4" t="s">
        <v>234</v>
      </c>
      <c r="E13841" s="5">
        <v>13.4</v>
      </c>
    </row>
    <row r="13842" spans="1:10" ht="21.95" customHeight="1" x14ac:dyDescent="0.15">
      <c r="A13842" s="6" t="s">
        <v>333</v>
      </c>
      <c r="B13842" s="4" t="s">
        <v>69</v>
      </c>
      <c r="C13842" s="4" t="s">
        <v>228</v>
      </c>
      <c r="D13842" s="4" t="s">
        <v>334</v>
      </c>
      <c r="E13842" s="5">
        <v>10.87</v>
      </c>
      <c r="F13842" t="s">
        <v>353</v>
      </c>
      <c r="G13842" s="17">
        <f>+E13842+E13843+E13844+E13845+E13846+E13847+E13848+E13849</f>
        <v>79.859999999999985</v>
      </c>
      <c r="H13842" s="17">
        <f>E13850+E13851+E13852+E13853+E13854+E13855</f>
        <v>50.750000000000007</v>
      </c>
      <c r="I13842" s="18">
        <f>+(G13842/4)/(H13842/3)</f>
        <v>1.180197044334975</v>
      </c>
      <c r="J13842" s="21">
        <f>+(B13842-$K$1)/7</f>
        <v>31</v>
      </c>
    </row>
    <row r="13843" spans="1:10" ht="21.95" customHeight="1" x14ac:dyDescent="0.15">
      <c r="A13843" s="6" t="s">
        <v>333</v>
      </c>
      <c r="B13843" s="4" t="s">
        <v>69</v>
      </c>
      <c r="C13843" s="4" t="s">
        <v>228</v>
      </c>
      <c r="D13843" s="4" t="s">
        <v>334</v>
      </c>
      <c r="E13843" s="5">
        <v>9.65</v>
      </c>
    </row>
    <row r="13844" spans="1:10" ht="21.95" customHeight="1" x14ac:dyDescent="0.15">
      <c r="A13844" s="6" t="s">
        <v>333</v>
      </c>
      <c r="B13844" s="4" t="s">
        <v>69</v>
      </c>
      <c r="C13844" s="4" t="s">
        <v>228</v>
      </c>
      <c r="D13844" s="4" t="s">
        <v>234</v>
      </c>
      <c r="E13844" s="5">
        <v>12.29</v>
      </c>
    </row>
    <row r="13845" spans="1:10" ht="21.95" customHeight="1" x14ac:dyDescent="0.15">
      <c r="A13845" s="6" t="s">
        <v>333</v>
      </c>
      <c r="B13845" s="4" t="s">
        <v>69</v>
      </c>
      <c r="C13845" s="4" t="s">
        <v>228</v>
      </c>
      <c r="D13845" s="4" t="s">
        <v>234</v>
      </c>
      <c r="E13845" s="5">
        <v>8.41</v>
      </c>
    </row>
    <row r="13846" spans="1:10" ht="21.95" customHeight="1" x14ac:dyDescent="0.15">
      <c r="A13846" s="6" t="s">
        <v>333</v>
      </c>
      <c r="B13846" s="4" t="s">
        <v>175</v>
      </c>
      <c r="C13846" s="4" t="s">
        <v>228</v>
      </c>
      <c r="D13846" s="4" t="s">
        <v>334</v>
      </c>
      <c r="E13846" s="5">
        <v>9.2799999999999994</v>
      </c>
    </row>
    <row r="13847" spans="1:10" ht="21.95" customHeight="1" x14ac:dyDescent="0.15">
      <c r="A13847" s="6" t="s">
        <v>333</v>
      </c>
      <c r="B13847" s="4" t="s">
        <v>175</v>
      </c>
      <c r="C13847" s="4" t="s">
        <v>228</v>
      </c>
      <c r="D13847" s="4" t="s">
        <v>334</v>
      </c>
      <c r="E13847" s="5">
        <v>10.86</v>
      </c>
    </row>
    <row r="13848" spans="1:10" ht="21.95" customHeight="1" x14ac:dyDescent="0.15">
      <c r="A13848" s="6" t="s">
        <v>333</v>
      </c>
      <c r="B13848" s="4" t="s">
        <v>175</v>
      </c>
      <c r="C13848" s="4" t="s">
        <v>228</v>
      </c>
      <c r="D13848" s="4" t="s">
        <v>234</v>
      </c>
      <c r="E13848" s="5">
        <v>11.93</v>
      </c>
    </row>
    <row r="13849" spans="1:10" ht="21.95" customHeight="1" x14ac:dyDescent="0.15">
      <c r="A13849" s="6" t="s">
        <v>333</v>
      </c>
      <c r="B13849" s="4" t="s">
        <v>175</v>
      </c>
      <c r="C13849" s="4" t="s">
        <v>228</v>
      </c>
      <c r="D13849" s="4" t="s">
        <v>234</v>
      </c>
      <c r="E13849" s="5">
        <v>6.57</v>
      </c>
    </row>
    <row r="13850" spans="1:10" ht="21.95" customHeight="1" x14ac:dyDescent="0.15">
      <c r="A13850" s="6" t="s">
        <v>333</v>
      </c>
      <c r="B13850" s="4" t="s">
        <v>70</v>
      </c>
      <c r="C13850" s="4" t="s">
        <v>228</v>
      </c>
      <c r="D13850" s="4" t="s">
        <v>334</v>
      </c>
      <c r="E13850" s="5">
        <v>11.49</v>
      </c>
      <c r="F13850" t="s">
        <v>354</v>
      </c>
    </row>
    <row r="13851" spans="1:10" ht="21.95" customHeight="1" x14ac:dyDescent="0.15">
      <c r="A13851" s="6" t="s">
        <v>333</v>
      </c>
      <c r="B13851" s="4" t="s">
        <v>70</v>
      </c>
      <c r="C13851" s="4" t="s">
        <v>228</v>
      </c>
      <c r="D13851" s="4" t="s">
        <v>234</v>
      </c>
      <c r="E13851" s="5">
        <v>11.74</v>
      </c>
    </row>
    <row r="13852" spans="1:10" ht="21.95" customHeight="1" x14ac:dyDescent="0.15">
      <c r="A13852" s="6" t="s">
        <v>333</v>
      </c>
      <c r="B13852" s="4" t="s">
        <v>176</v>
      </c>
      <c r="C13852" s="4" t="s">
        <v>228</v>
      </c>
      <c r="D13852" s="4" t="s">
        <v>334</v>
      </c>
      <c r="E13852" s="5">
        <v>7.01</v>
      </c>
    </row>
    <row r="13853" spans="1:10" ht="21.95" customHeight="1" x14ac:dyDescent="0.15">
      <c r="A13853" s="6" t="s">
        <v>333</v>
      </c>
      <c r="B13853" s="4" t="s">
        <v>176</v>
      </c>
      <c r="C13853" s="4" t="s">
        <v>228</v>
      </c>
      <c r="D13853" s="4" t="s">
        <v>334</v>
      </c>
      <c r="E13853" s="5">
        <v>7.16</v>
      </c>
    </row>
    <row r="13854" spans="1:10" ht="21.95" customHeight="1" x14ac:dyDescent="0.15">
      <c r="A13854" s="6" t="s">
        <v>333</v>
      </c>
      <c r="B13854" s="4" t="s">
        <v>176</v>
      </c>
      <c r="C13854" s="4" t="s">
        <v>228</v>
      </c>
      <c r="D13854" s="4" t="s">
        <v>234</v>
      </c>
      <c r="E13854" s="5">
        <v>8.8800000000000008</v>
      </c>
    </row>
    <row r="13855" spans="1:10" ht="21.95" customHeight="1" x14ac:dyDescent="0.15">
      <c r="A13855" s="6" t="s">
        <v>333</v>
      </c>
      <c r="B13855" s="4" t="s">
        <v>176</v>
      </c>
      <c r="C13855" s="4" t="s">
        <v>228</v>
      </c>
      <c r="D13855" s="4" t="s">
        <v>234</v>
      </c>
      <c r="E13855" s="5">
        <v>4.47</v>
      </c>
    </row>
    <row r="13856" spans="1:10" ht="21.95" customHeight="1" x14ac:dyDescent="0.15">
      <c r="A13856" s="6" t="s">
        <v>333</v>
      </c>
      <c r="B13856" s="4" t="s">
        <v>71</v>
      </c>
      <c r="C13856" s="4" t="s">
        <v>228</v>
      </c>
      <c r="D13856" s="4" t="s">
        <v>334</v>
      </c>
      <c r="E13856" s="5">
        <v>10.06</v>
      </c>
      <c r="F13856" t="s">
        <v>353</v>
      </c>
      <c r="G13856" s="17">
        <f>+E13856+E13857+E13858+E13859+E13860+E13861+E13862+E13863</f>
        <v>79.789999999999992</v>
      </c>
      <c r="H13856" s="17">
        <f>E13864+E13865+E13866+E13867+E13868</f>
        <v>51.48</v>
      </c>
      <c r="I13856" s="18">
        <f>+(G13856/4)/(H13856/3)</f>
        <v>1.1624417249417247</v>
      </c>
      <c r="J13856" s="21">
        <f>+(B13856-$K$1)/7</f>
        <v>32</v>
      </c>
    </row>
    <row r="13857" spans="1:10" ht="21.95" customHeight="1" x14ac:dyDescent="0.15">
      <c r="A13857" s="6" t="s">
        <v>333</v>
      </c>
      <c r="B13857" s="4" t="s">
        <v>71</v>
      </c>
      <c r="C13857" s="4" t="s">
        <v>228</v>
      </c>
      <c r="D13857" s="4" t="s">
        <v>334</v>
      </c>
      <c r="E13857" s="5">
        <v>10.84</v>
      </c>
    </row>
    <row r="13858" spans="1:10" ht="21.95" customHeight="1" x14ac:dyDescent="0.15">
      <c r="A13858" s="6" t="s">
        <v>333</v>
      </c>
      <c r="B13858" s="4" t="s">
        <v>71</v>
      </c>
      <c r="C13858" s="4" t="s">
        <v>228</v>
      </c>
      <c r="D13858" s="4" t="s">
        <v>234</v>
      </c>
      <c r="E13858" s="5">
        <v>12.95</v>
      </c>
    </row>
    <row r="13859" spans="1:10" ht="21.95" customHeight="1" x14ac:dyDescent="0.15">
      <c r="A13859" s="6" t="s">
        <v>333</v>
      </c>
      <c r="B13859" s="4" t="s">
        <v>71</v>
      </c>
      <c r="C13859" s="4" t="s">
        <v>228</v>
      </c>
      <c r="D13859" s="4" t="s">
        <v>234</v>
      </c>
      <c r="E13859" s="5">
        <v>8.35</v>
      </c>
    </row>
    <row r="13860" spans="1:10" ht="21.95" customHeight="1" x14ac:dyDescent="0.15">
      <c r="A13860" s="6" t="s">
        <v>333</v>
      </c>
      <c r="B13860" s="4" t="s">
        <v>177</v>
      </c>
      <c r="C13860" s="4" t="s">
        <v>228</v>
      </c>
      <c r="D13860" s="4" t="s">
        <v>334</v>
      </c>
      <c r="E13860" s="5">
        <v>9.98</v>
      </c>
    </row>
    <row r="13861" spans="1:10" ht="21.95" customHeight="1" x14ac:dyDescent="0.15">
      <c r="A13861" s="6" t="s">
        <v>333</v>
      </c>
      <c r="B13861" s="4" t="s">
        <v>177</v>
      </c>
      <c r="C13861" s="4" t="s">
        <v>228</v>
      </c>
      <c r="D13861" s="4" t="s">
        <v>334</v>
      </c>
      <c r="E13861" s="5">
        <v>10.25</v>
      </c>
    </row>
    <row r="13862" spans="1:10" ht="21.95" customHeight="1" x14ac:dyDescent="0.15">
      <c r="A13862" s="6" t="s">
        <v>333</v>
      </c>
      <c r="B13862" s="4" t="s">
        <v>177</v>
      </c>
      <c r="C13862" s="4" t="s">
        <v>228</v>
      </c>
      <c r="D13862" s="4" t="s">
        <v>234</v>
      </c>
      <c r="E13862" s="5">
        <v>10.99</v>
      </c>
    </row>
    <row r="13863" spans="1:10" ht="21.95" customHeight="1" x14ac:dyDescent="0.15">
      <c r="A13863" s="6" t="s">
        <v>333</v>
      </c>
      <c r="B13863" s="4" t="s">
        <v>177</v>
      </c>
      <c r="C13863" s="4" t="s">
        <v>228</v>
      </c>
      <c r="D13863" s="4" t="s">
        <v>234</v>
      </c>
      <c r="E13863" s="5">
        <v>6.37</v>
      </c>
    </row>
    <row r="13864" spans="1:10" ht="21.95" customHeight="1" x14ac:dyDescent="0.15">
      <c r="A13864" s="6" t="s">
        <v>333</v>
      </c>
      <c r="B13864" s="4" t="s">
        <v>72</v>
      </c>
      <c r="C13864" s="4" t="s">
        <v>228</v>
      </c>
      <c r="D13864" s="4" t="s">
        <v>334</v>
      </c>
      <c r="E13864" s="5">
        <v>10.95</v>
      </c>
      <c r="F13864" t="s">
        <v>354</v>
      </c>
    </row>
    <row r="13865" spans="1:10" ht="21.95" customHeight="1" x14ac:dyDescent="0.15">
      <c r="A13865" s="6" t="s">
        <v>333</v>
      </c>
      <c r="B13865" s="4" t="s">
        <v>72</v>
      </c>
      <c r="C13865" s="4" t="s">
        <v>228</v>
      </c>
      <c r="D13865" s="4" t="s">
        <v>234</v>
      </c>
      <c r="E13865" s="5">
        <v>12.35</v>
      </c>
    </row>
    <row r="13866" spans="1:10" ht="21.95" customHeight="1" x14ac:dyDescent="0.15">
      <c r="A13866" s="6" t="s">
        <v>333</v>
      </c>
      <c r="B13866" s="4" t="s">
        <v>178</v>
      </c>
      <c r="C13866" s="4" t="s">
        <v>228</v>
      </c>
      <c r="D13866" s="4" t="s">
        <v>334</v>
      </c>
      <c r="E13866" s="5">
        <v>7.03</v>
      </c>
    </row>
    <row r="13867" spans="1:10" ht="21.95" customHeight="1" x14ac:dyDescent="0.15">
      <c r="A13867" s="6" t="s">
        <v>333</v>
      </c>
      <c r="B13867" s="4" t="s">
        <v>178</v>
      </c>
      <c r="C13867" s="4" t="s">
        <v>228</v>
      </c>
      <c r="D13867" s="4" t="s">
        <v>334</v>
      </c>
      <c r="E13867" s="5">
        <v>7.01</v>
      </c>
    </row>
    <row r="13868" spans="1:10" ht="21.95" customHeight="1" x14ac:dyDescent="0.15">
      <c r="A13868" s="6" t="s">
        <v>333</v>
      </c>
      <c r="B13868" s="4" t="s">
        <v>178</v>
      </c>
      <c r="C13868" s="4" t="s">
        <v>228</v>
      </c>
      <c r="D13868" s="4" t="s">
        <v>234</v>
      </c>
      <c r="E13868" s="5">
        <v>14.14</v>
      </c>
    </row>
    <row r="13869" spans="1:10" ht="21.95" customHeight="1" x14ac:dyDescent="0.15">
      <c r="A13869" s="6" t="s">
        <v>333</v>
      </c>
      <c r="B13869" s="4" t="s">
        <v>73</v>
      </c>
      <c r="C13869" s="4" t="s">
        <v>228</v>
      </c>
      <c r="D13869" s="4" t="s">
        <v>334</v>
      </c>
      <c r="E13869" s="5">
        <v>10.61</v>
      </c>
      <c r="F13869" t="s">
        <v>353</v>
      </c>
      <c r="G13869" s="17">
        <f>+E13869+E13870+E13871+E13872+E13873+E13874+E13875+E13876</f>
        <v>82.61</v>
      </c>
      <c r="H13869" s="17">
        <f>E13877+E13878+E13879+E13880</f>
        <v>50.53</v>
      </c>
      <c r="I13869" s="18">
        <f>+(G13869/4)/(H13869/3)</f>
        <v>1.2261527805264198</v>
      </c>
      <c r="J13869" s="21">
        <f>+(B13869-$K$1)/7</f>
        <v>33</v>
      </c>
    </row>
    <row r="13870" spans="1:10" ht="21.95" customHeight="1" x14ac:dyDescent="0.15">
      <c r="A13870" s="6" t="s">
        <v>333</v>
      </c>
      <c r="B13870" s="4" t="s">
        <v>73</v>
      </c>
      <c r="C13870" s="4" t="s">
        <v>228</v>
      </c>
      <c r="D13870" s="4" t="s">
        <v>334</v>
      </c>
      <c r="E13870" s="5">
        <v>10.95</v>
      </c>
    </row>
    <row r="13871" spans="1:10" ht="21.95" customHeight="1" x14ac:dyDescent="0.15">
      <c r="A13871" s="6" t="s">
        <v>333</v>
      </c>
      <c r="B13871" s="4" t="s">
        <v>73</v>
      </c>
      <c r="C13871" s="4" t="s">
        <v>228</v>
      </c>
      <c r="D13871" s="4" t="s">
        <v>234</v>
      </c>
      <c r="E13871" s="5">
        <v>12.56</v>
      </c>
    </row>
    <row r="13872" spans="1:10" ht="21.95" customHeight="1" x14ac:dyDescent="0.15">
      <c r="A13872" s="6" t="s">
        <v>333</v>
      </c>
      <c r="B13872" s="4" t="s">
        <v>73</v>
      </c>
      <c r="C13872" s="4" t="s">
        <v>228</v>
      </c>
      <c r="D13872" s="4" t="s">
        <v>234</v>
      </c>
      <c r="E13872" s="5">
        <v>7.9</v>
      </c>
    </row>
    <row r="13873" spans="1:10" ht="21.95" customHeight="1" x14ac:dyDescent="0.15">
      <c r="A13873" s="6" t="s">
        <v>333</v>
      </c>
      <c r="B13873" s="4" t="s">
        <v>179</v>
      </c>
      <c r="C13873" s="4" t="s">
        <v>228</v>
      </c>
      <c r="D13873" s="4" t="s">
        <v>334</v>
      </c>
      <c r="E13873" s="5">
        <v>11.63</v>
      </c>
    </row>
    <row r="13874" spans="1:10" ht="21.95" customHeight="1" x14ac:dyDescent="0.15">
      <c r="A13874" s="9" t="s">
        <v>333</v>
      </c>
      <c r="B13874" s="4" t="s">
        <v>179</v>
      </c>
      <c r="C13874" s="4" t="s">
        <v>228</v>
      </c>
      <c r="D13874" s="4" t="s">
        <v>334</v>
      </c>
      <c r="E13874" s="5">
        <v>10.24</v>
      </c>
    </row>
    <row r="13875" spans="1:10" ht="21.95" customHeight="1" x14ac:dyDescent="0.15">
      <c r="A13875" s="6" t="s">
        <v>333</v>
      </c>
      <c r="B13875" s="4" t="s">
        <v>179</v>
      </c>
      <c r="C13875" s="4" t="s">
        <v>228</v>
      </c>
      <c r="D13875" s="4" t="s">
        <v>234</v>
      </c>
      <c r="E13875" s="5">
        <v>11.47</v>
      </c>
    </row>
    <row r="13876" spans="1:10" ht="21.95" customHeight="1" x14ac:dyDescent="0.15">
      <c r="A13876" s="6" t="s">
        <v>333</v>
      </c>
      <c r="B13876" s="4" t="s">
        <v>179</v>
      </c>
      <c r="C13876" s="4" t="s">
        <v>228</v>
      </c>
      <c r="D13876" s="4" t="s">
        <v>234</v>
      </c>
      <c r="E13876" s="5">
        <v>7.25</v>
      </c>
    </row>
    <row r="13877" spans="1:10" ht="21.95" customHeight="1" x14ac:dyDescent="0.15">
      <c r="A13877" s="6" t="s">
        <v>333</v>
      </c>
      <c r="B13877" s="4" t="s">
        <v>74</v>
      </c>
      <c r="C13877" s="4" t="s">
        <v>228</v>
      </c>
      <c r="D13877" s="4" t="s">
        <v>334</v>
      </c>
      <c r="E13877" s="5">
        <v>11.59</v>
      </c>
      <c r="F13877" t="s">
        <v>354</v>
      </c>
    </row>
    <row r="13878" spans="1:10" ht="21.95" customHeight="1" x14ac:dyDescent="0.15">
      <c r="A13878" s="6" t="s">
        <v>333</v>
      </c>
      <c r="B13878" s="4" t="s">
        <v>74</v>
      </c>
      <c r="C13878" s="4" t="s">
        <v>228</v>
      </c>
      <c r="D13878" s="4" t="s">
        <v>234</v>
      </c>
      <c r="E13878" s="5">
        <v>12.48</v>
      </c>
    </row>
    <row r="13879" spans="1:10" ht="21.95" customHeight="1" x14ac:dyDescent="0.15">
      <c r="A13879" s="6" t="s">
        <v>333</v>
      </c>
      <c r="B13879" s="4" t="s">
        <v>180</v>
      </c>
      <c r="C13879" s="4" t="s">
        <v>228</v>
      </c>
      <c r="D13879" s="4" t="s">
        <v>334</v>
      </c>
      <c r="E13879" s="5">
        <v>13.13</v>
      </c>
    </row>
    <row r="13880" spans="1:10" ht="21.95" customHeight="1" x14ac:dyDescent="0.15">
      <c r="A13880" s="6" t="s">
        <v>333</v>
      </c>
      <c r="B13880" s="4" t="s">
        <v>180</v>
      </c>
      <c r="C13880" s="4" t="s">
        <v>228</v>
      </c>
      <c r="D13880" s="4" t="s">
        <v>234</v>
      </c>
      <c r="E13880" s="5">
        <v>13.33</v>
      </c>
    </row>
    <row r="13881" spans="1:10" ht="21.95" customHeight="1" x14ac:dyDescent="0.15">
      <c r="A13881" s="6" t="s">
        <v>333</v>
      </c>
      <c r="B13881" s="4" t="s">
        <v>75</v>
      </c>
      <c r="C13881" s="4" t="s">
        <v>228</v>
      </c>
      <c r="D13881" s="4" t="s">
        <v>334</v>
      </c>
      <c r="E13881" s="5">
        <v>11.97</v>
      </c>
      <c r="F13881" t="s">
        <v>353</v>
      </c>
      <c r="G13881" s="17">
        <f>+E13881+E13882+E13883+E13884+E13885+E13886+E13887+E13888</f>
        <v>82.550000000000011</v>
      </c>
      <c r="H13881" s="17">
        <f>E13889+E13890+E13891+E13892+E13893+E13894</f>
        <v>50.76</v>
      </c>
      <c r="I13881" s="18">
        <f>+(G13881/4)/(H13881/3)</f>
        <v>1.2197104018912532</v>
      </c>
      <c r="J13881" s="21">
        <f>+(B13881-$K$1)/7</f>
        <v>34</v>
      </c>
    </row>
    <row r="13882" spans="1:10" ht="21.95" customHeight="1" x14ac:dyDescent="0.15">
      <c r="A13882" s="6" t="s">
        <v>333</v>
      </c>
      <c r="B13882" s="4" t="s">
        <v>75</v>
      </c>
      <c r="C13882" s="4" t="s">
        <v>228</v>
      </c>
      <c r="D13882" s="4" t="s">
        <v>334</v>
      </c>
      <c r="E13882" s="5">
        <v>9.83</v>
      </c>
    </row>
    <row r="13883" spans="1:10" ht="21.95" customHeight="1" x14ac:dyDescent="0.15">
      <c r="A13883" s="6" t="s">
        <v>333</v>
      </c>
      <c r="B13883" s="4" t="s">
        <v>75</v>
      </c>
      <c r="C13883" s="4" t="s">
        <v>228</v>
      </c>
      <c r="D13883" s="4" t="s">
        <v>234</v>
      </c>
      <c r="E13883" s="5">
        <v>12.18</v>
      </c>
    </row>
    <row r="13884" spans="1:10" ht="21.95" customHeight="1" x14ac:dyDescent="0.15">
      <c r="A13884" s="6" t="s">
        <v>333</v>
      </c>
      <c r="B13884" s="4" t="s">
        <v>75</v>
      </c>
      <c r="C13884" s="4" t="s">
        <v>228</v>
      </c>
      <c r="D13884" s="4" t="s">
        <v>234</v>
      </c>
      <c r="E13884" s="5">
        <v>7.96</v>
      </c>
    </row>
    <row r="13885" spans="1:10" ht="21.95" customHeight="1" x14ac:dyDescent="0.15">
      <c r="A13885" s="6" t="s">
        <v>333</v>
      </c>
      <c r="B13885" s="4" t="s">
        <v>181</v>
      </c>
      <c r="C13885" s="4" t="s">
        <v>228</v>
      </c>
      <c r="D13885" s="4" t="s">
        <v>334</v>
      </c>
      <c r="E13885" s="5">
        <v>9.56</v>
      </c>
    </row>
    <row r="13886" spans="1:10" ht="21.95" customHeight="1" x14ac:dyDescent="0.15">
      <c r="A13886" s="6" t="s">
        <v>333</v>
      </c>
      <c r="B13886" s="4" t="s">
        <v>181</v>
      </c>
      <c r="C13886" s="4" t="s">
        <v>228</v>
      </c>
      <c r="D13886" s="4" t="s">
        <v>334</v>
      </c>
      <c r="E13886" s="5">
        <v>11.77</v>
      </c>
    </row>
    <row r="13887" spans="1:10" ht="21.95" customHeight="1" x14ac:dyDescent="0.15">
      <c r="A13887" s="6" t="s">
        <v>333</v>
      </c>
      <c r="B13887" s="4" t="s">
        <v>181</v>
      </c>
      <c r="C13887" s="4" t="s">
        <v>228</v>
      </c>
      <c r="D13887" s="4" t="s">
        <v>234</v>
      </c>
      <c r="E13887" s="5">
        <v>12.15</v>
      </c>
    </row>
    <row r="13888" spans="1:10" ht="21.95" customHeight="1" x14ac:dyDescent="0.15">
      <c r="A13888" s="6" t="s">
        <v>333</v>
      </c>
      <c r="B13888" s="4" t="s">
        <v>181</v>
      </c>
      <c r="C13888" s="4" t="s">
        <v>228</v>
      </c>
      <c r="D13888" s="4" t="s">
        <v>234</v>
      </c>
      <c r="E13888" s="5">
        <v>7.13</v>
      </c>
    </row>
    <row r="13889" spans="1:10" ht="21.95" customHeight="1" x14ac:dyDescent="0.15">
      <c r="A13889" s="6" t="s">
        <v>333</v>
      </c>
      <c r="B13889" s="4" t="s">
        <v>76</v>
      </c>
      <c r="C13889" s="4" t="s">
        <v>228</v>
      </c>
      <c r="D13889" s="4" t="s">
        <v>334</v>
      </c>
      <c r="E13889" s="5">
        <v>11.26</v>
      </c>
      <c r="F13889" t="s">
        <v>354</v>
      </c>
    </row>
    <row r="13890" spans="1:10" ht="21.95" customHeight="1" x14ac:dyDescent="0.15">
      <c r="A13890" s="6" t="s">
        <v>333</v>
      </c>
      <c r="B13890" s="4" t="s">
        <v>76</v>
      </c>
      <c r="C13890" s="4" t="s">
        <v>228</v>
      </c>
      <c r="D13890" s="4" t="s">
        <v>234</v>
      </c>
      <c r="E13890" s="5">
        <v>8.17</v>
      </c>
    </row>
    <row r="13891" spans="1:10" ht="21.95" customHeight="1" x14ac:dyDescent="0.15">
      <c r="A13891" s="6" t="s">
        <v>333</v>
      </c>
      <c r="B13891" s="4" t="s">
        <v>76</v>
      </c>
      <c r="C13891" s="4" t="s">
        <v>228</v>
      </c>
      <c r="D13891" s="4" t="s">
        <v>235</v>
      </c>
      <c r="E13891" s="5">
        <v>4.8099999999999996</v>
      </c>
    </row>
    <row r="13892" spans="1:10" ht="21.95" customHeight="1" x14ac:dyDescent="0.15">
      <c r="A13892" s="6" t="s">
        <v>333</v>
      </c>
      <c r="B13892" s="4" t="s">
        <v>182</v>
      </c>
      <c r="C13892" s="4" t="s">
        <v>228</v>
      </c>
      <c r="D13892" s="4" t="s">
        <v>334</v>
      </c>
      <c r="E13892" s="5">
        <v>8.27</v>
      </c>
    </row>
    <row r="13893" spans="1:10" ht="21.95" customHeight="1" x14ac:dyDescent="0.15">
      <c r="A13893" s="6" t="s">
        <v>333</v>
      </c>
      <c r="B13893" s="4" t="s">
        <v>182</v>
      </c>
      <c r="C13893" s="4" t="s">
        <v>228</v>
      </c>
      <c r="D13893" s="4" t="s">
        <v>334</v>
      </c>
      <c r="E13893" s="5">
        <v>5.94</v>
      </c>
    </row>
    <row r="13894" spans="1:10" ht="21.95" customHeight="1" x14ac:dyDescent="0.15">
      <c r="A13894" s="6" t="s">
        <v>333</v>
      </c>
      <c r="B13894" s="4" t="s">
        <v>182</v>
      </c>
      <c r="C13894" s="4" t="s">
        <v>228</v>
      </c>
      <c r="D13894" s="4" t="s">
        <v>234</v>
      </c>
      <c r="E13894" s="5">
        <v>12.31</v>
      </c>
    </row>
    <row r="13895" spans="1:10" ht="21.95" customHeight="1" x14ac:dyDescent="0.15">
      <c r="A13895" s="6" t="s">
        <v>333</v>
      </c>
      <c r="B13895" s="4" t="s">
        <v>77</v>
      </c>
      <c r="C13895" s="4" t="s">
        <v>228</v>
      </c>
      <c r="D13895" s="4" t="s">
        <v>334</v>
      </c>
      <c r="E13895" s="5">
        <v>11.4</v>
      </c>
      <c r="F13895" t="s">
        <v>353</v>
      </c>
      <c r="G13895" s="17">
        <f>+E13895+E13896+E13897+E13898+E13899+E13900+E13901+E13902</f>
        <v>80.989999999999995</v>
      </c>
      <c r="H13895" s="17">
        <f>E13903+E13904+E13905+E13906+E13907</f>
        <v>52.769999999999996</v>
      </c>
      <c r="I13895" s="18">
        <f>+(G13895/4)/(H13895/3)</f>
        <v>1.1510801591813529</v>
      </c>
      <c r="J13895" s="21">
        <f>+(B13895-$K$1)/7</f>
        <v>35</v>
      </c>
    </row>
    <row r="13896" spans="1:10" ht="21.95" customHeight="1" x14ac:dyDescent="0.15">
      <c r="A13896" s="6" t="s">
        <v>333</v>
      </c>
      <c r="B13896" s="4" t="s">
        <v>77</v>
      </c>
      <c r="C13896" s="4" t="s">
        <v>228</v>
      </c>
      <c r="D13896" s="4" t="s">
        <v>334</v>
      </c>
      <c r="E13896" s="5">
        <v>10.72</v>
      </c>
    </row>
    <row r="13897" spans="1:10" ht="21.95" customHeight="1" x14ac:dyDescent="0.15">
      <c r="A13897" s="6" t="s">
        <v>333</v>
      </c>
      <c r="B13897" s="4" t="s">
        <v>77</v>
      </c>
      <c r="C13897" s="4" t="s">
        <v>228</v>
      </c>
      <c r="D13897" s="4" t="s">
        <v>234</v>
      </c>
      <c r="E13897" s="5">
        <v>8.4499999999999993</v>
      </c>
    </row>
    <row r="13898" spans="1:10" ht="21.95" customHeight="1" x14ac:dyDescent="0.15">
      <c r="A13898" s="6" t="s">
        <v>333</v>
      </c>
      <c r="B13898" s="4" t="s">
        <v>77</v>
      </c>
      <c r="C13898" s="4" t="s">
        <v>228</v>
      </c>
      <c r="D13898" s="4" t="s">
        <v>234</v>
      </c>
      <c r="E13898" s="5">
        <v>11.95</v>
      </c>
    </row>
    <row r="13899" spans="1:10" ht="21.95" customHeight="1" x14ac:dyDescent="0.15">
      <c r="A13899" s="6" t="s">
        <v>333</v>
      </c>
      <c r="B13899" s="4" t="s">
        <v>183</v>
      </c>
      <c r="C13899" s="4" t="s">
        <v>228</v>
      </c>
      <c r="D13899" s="4" t="s">
        <v>334</v>
      </c>
      <c r="E13899" s="5">
        <v>9.2200000000000006</v>
      </c>
    </row>
    <row r="13900" spans="1:10" ht="21.95" customHeight="1" x14ac:dyDescent="0.15">
      <c r="A13900" s="6" t="s">
        <v>333</v>
      </c>
      <c r="B13900" s="4" t="s">
        <v>183</v>
      </c>
      <c r="C13900" s="4" t="s">
        <v>228</v>
      </c>
      <c r="D13900" s="4" t="s">
        <v>334</v>
      </c>
      <c r="E13900" s="5">
        <v>10.71</v>
      </c>
    </row>
    <row r="13901" spans="1:10" ht="21.95" customHeight="1" x14ac:dyDescent="0.15">
      <c r="A13901" s="6" t="s">
        <v>333</v>
      </c>
      <c r="B13901" s="4" t="s">
        <v>183</v>
      </c>
      <c r="C13901" s="4" t="s">
        <v>228</v>
      </c>
      <c r="D13901" s="4" t="s">
        <v>234</v>
      </c>
      <c r="E13901" s="5">
        <v>12.45</v>
      </c>
    </row>
    <row r="13902" spans="1:10" ht="21.95" customHeight="1" x14ac:dyDescent="0.15">
      <c r="A13902" s="6" t="s">
        <v>333</v>
      </c>
      <c r="B13902" s="4" t="s">
        <v>183</v>
      </c>
      <c r="C13902" s="4" t="s">
        <v>228</v>
      </c>
      <c r="D13902" s="4" t="s">
        <v>234</v>
      </c>
      <c r="E13902" s="5">
        <v>6.09</v>
      </c>
    </row>
    <row r="13903" spans="1:10" ht="21.95" customHeight="1" x14ac:dyDescent="0.15">
      <c r="A13903" s="6" t="s">
        <v>333</v>
      </c>
      <c r="B13903" s="4" t="s">
        <v>78</v>
      </c>
      <c r="C13903" s="4" t="s">
        <v>228</v>
      </c>
      <c r="D13903" s="4" t="s">
        <v>334</v>
      </c>
      <c r="E13903" s="5">
        <v>12.27</v>
      </c>
      <c r="F13903" t="s">
        <v>354</v>
      </c>
      <c r="G13903" s="17"/>
      <c r="H13903" s="17"/>
      <c r="I13903" s="18"/>
    </row>
    <row r="13904" spans="1:10" ht="21.95" customHeight="1" x14ac:dyDescent="0.15">
      <c r="A13904" s="6" t="s">
        <v>333</v>
      </c>
      <c r="B13904" s="4" t="s">
        <v>78</v>
      </c>
      <c r="C13904" s="4" t="s">
        <v>228</v>
      </c>
      <c r="D13904" s="4" t="s">
        <v>234</v>
      </c>
      <c r="E13904" s="5">
        <v>11.98</v>
      </c>
    </row>
    <row r="13905" spans="1:10" ht="21.95" customHeight="1" x14ac:dyDescent="0.15">
      <c r="A13905" s="6" t="s">
        <v>333</v>
      </c>
      <c r="B13905" s="4" t="s">
        <v>184</v>
      </c>
      <c r="C13905" s="4" t="s">
        <v>228</v>
      </c>
      <c r="D13905" s="4" t="s">
        <v>334</v>
      </c>
      <c r="E13905" s="5">
        <v>8.0399999999999991</v>
      </c>
    </row>
    <row r="13906" spans="1:10" ht="21.95" customHeight="1" x14ac:dyDescent="0.15">
      <c r="A13906" s="6" t="s">
        <v>333</v>
      </c>
      <c r="B13906" s="4" t="s">
        <v>184</v>
      </c>
      <c r="C13906" s="4" t="s">
        <v>228</v>
      </c>
      <c r="D13906" s="4" t="s">
        <v>334</v>
      </c>
      <c r="E13906" s="5">
        <v>6.01</v>
      </c>
    </row>
    <row r="13907" spans="1:10" ht="21.95" customHeight="1" x14ac:dyDescent="0.15">
      <c r="A13907" s="6" t="s">
        <v>333</v>
      </c>
      <c r="B13907" s="4" t="s">
        <v>184</v>
      </c>
      <c r="C13907" s="4" t="s">
        <v>228</v>
      </c>
      <c r="D13907" s="4" t="s">
        <v>234</v>
      </c>
      <c r="E13907" s="5">
        <v>14.47</v>
      </c>
    </row>
    <row r="13908" spans="1:10" ht="21.95" customHeight="1" x14ac:dyDescent="0.15">
      <c r="A13908" s="6" t="s">
        <v>333</v>
      </c>
      <c r="B13908" s="4" t="s">
        <v>185</v>
      </c>
      <c r="C13908" s="4" t="s">
        <v>228</v>
      </c>
      <c r="D13908" s="4" t="s">
        <v>334</v>
      </c>
      <c r="E13908" s="5">
        <v>10.29</v>
      </c>
      <c r="F13908" s="13" t="s">
        <v>353</v>
      </c>
    </row>
    <row r="13909" spans="1:10" ht="21.95" customHeight="1" x14ac:dyDescent="0.15">
      <c r="A13909" s="6" t="s">
        <v>333</v>
      </c>
      <c r="B13909" s="4" t="s">
        <v>185</v>
      </c>
      <c r="C13909" s="4" t="s">
        <v>228</v>
      </c>
      <c r="D13909" s="4" t="s">
        <v>334</v>
      </c>
      <c r="E13909" s="5">
        <v>10.44</v>
      </c>
      <c r="F13909" s="13"/>
    </row>
    <row r="13910" spans="1:10" ht="21.95" customHeight="1" x14ac:dyDescent="0.15">
      <c r="A13910" s="6" t="s">
        <v>333</v>
      </c>
      <c r="B13910" s="4" t="s">
        <v>185</v>
      </c>
      <c r="C13910" s="4" t="s">
        <v>228</v>
      </c>
      <c r="D13910" s="4" t="s">
        <v>234</v>
      </c>
      <c r="E13910" s="5">
        <v>12.11</v>
      </c>
      <c r="F13910" s="13"/>
    </row>
    <row r="13911" spans="1:10" ht="21.95" customHeight="1" x14ac:dyDescent="0.15">
      <c r="A13911" s="6" t="s">
        <v>333</v>
      </c>
      <c r="B13911" s="4" t="s">
        <v>185</v>
      </c>
      <c r="C13911" s="4" t="s">
        <v>228</v>
      </c>
      <c r="D13911" s="4" t="s">
        <v>234</v>
      </c>
      <c r="E13911" s="5">
        <v>13.51</v>
      </c>
      <c r="F13911" s="13"/>
    </row>
    <row r="13912" spans="1:10" ht="21.95" customHeight="1" x14ac:dyDescent="0.15">
      <c r="A13912" s="6" t="s">
        <v>333</v>
      </c>
      <c r="B13912" s="4" t="s">
        <v>79</v>
      </c>
      <c r="C13912" s="4" t="s">
        <v>228</v>
      </c>
      <c r="D13912" s="4" t="s">
        <v>334</v>
      </c>
      <c r="E13912" s="5">
        <v>17.010000000000002</v>
      </c>
      <c r="F13912" s="13" t="s">
        <v>354</v>
      </c>
    </row>
    <row r="13913" spans="1:10" ht="21.95" customHeight="1" x14ac:dyDescent="0.15">
      <c r="A13913" s="6" t="s">
        <v>333</v>
      </c>
      <c r="B13913" s="4" t="s">
        <v>79</v>
      </c>
      <c r="C13913" s="4" t="s">
        <v>228</v>
      </c>
      <c r="D13913" s="4" t="s">
        <v>334</v>
      </c>
      <c r="E13913" s="5">
        <v>17.03</v>
      </c>
    </row>
    <row r="13914" spans="1:10" ht="21.95" customHeight="1" x14ac:dyDescent="0.15">
      <c r="A13914" s="6" t="s">
        <v>333</v>
      </c>
      <c r="B13914" s="4" t="s">
        <v>79</v>
      </c>
      <c r="C13914" s="4" t="s">
        <v>228</v>
      </c>
      <c r="D13914" s="4" t="s">
        <v>234</v>
      </c>
      <c r="E13914" s="5">
        <v>14.11</v>
      </c>
    </row>
    <row r="13915" spans="1:10" ht="21.95" customHeight="1" x14ac:dyDescent="0.15">
      <c r="A13915" s="6" t="s">
        <v>333</v>
      </c>
      <c r="B13915" s="4" t="s">
        <v>79</v>
      </c>
      <c r="C13915" s="4" t="s">
        <v>228</v>
      </c>
      <c r="D13915" s="4" t="s">
        <v>234</v>
      </c>
      <c r="E13915" s="5">
        <v>11.84</v>
      </c>
    </row>
    <row r="13916" spans="1:10" ht="21.95" customHeight="1" x14ac:dyDescent="0.15">
      <c r="A13916" s="6" t="s">
        <v>333</v>
      </c>
      <c r="B13916" s="4" t="s">
        <v>79</v>
      </c>
      <c r="C13916" s="4" t="s">
        <v>228</v>
      </c>
      <c r="D13916" s="4" t="s">
        <v>234</v>
      </c>
      <c r="E13916" s="5">
        <v>9.9499999999999993</v>
      </c>
    </row>
    <row r="13917" spans="1:10" ht="21.95" customHeight="1" x14ac:dyDescent="0.15">
      <c r="A13917" s="6" t="s">
        <v>333</v>
      </c>
      <c r="B13917" s="4" t="s">
        <v>186</v>
      </c>
      <c r="C13917" s="4" t="s">
        <v>228</v>
      </c>
      <c r="D13917" s="4" t="s">
        <v>334</v>
      </c>
      <c r="E13917" s="5">
        <v>8.94</v>
      </c>
    </row>
    <row r="13918" spans="1:10" ht="21.95" customHeight="1" x14ac:dyDescent="0.15">
      <c r="A13918" s="6" t="s">
        <v>333</v>
      </c>
      <c r="B13918" s="4" t="s">
        <v>186</v>
      </c>
      <c r="C13918" s="4" t="s">
        <v>228</v>
      </c>
      <c r="D13918" s="4" t="s">
        <v>334</v>
      </c>
      <c r="E13918" s="5">
        <v>6.53</v>
      </c>
    </row>
    <row r="13919" spans="1:10" ht="21.95" customHeight="1" x14ac:dyDescent="0.15">
      <c r="A13919" s="6" t="s">
        <v>333</v>
      </c>
      <c r="B13919" s="4" t="s">
        <v>186</v>
      </c>
      <c r="C13919" s="4" t="s">
        <v>228</v>
      </c>
      <c r="D13919" s="4" t="s">
        <v>234</v>
      </c>
      <c r="E13919" s="5">
        <v>14.83</v>
      </c>
    </row>
    <row r="13920" spans="1:10" ht="21.95" customHeight="1" x14ac:dyDescent="0.15">
      <c r="A13920" s="6" t="s">
        <v>333</v>
      </c>
      <c r="B13920" s="4" t="s">
        <v>80</v>
      </c>
      <c r="C13920" s="4" t="s">
        <v>228</v>
      </c>
      <c r="D13920" s="4" t="s">
        <v>334</v>
      </c>
      <c r="E13920" s="5">
        <v>12.13</v>
      </c>
      <c r="F13920" t="s">
        <v>353</v>
      </c>
      <c r="G13920" s="17">
        <f>+E13920+E13921+E13922+E13923+E13924+E13925+E13926+E13927</f>
        <v>84.23</v>
      </c>
      <c r="H13920" s="17">
        <f>E13928+E13929+E13930+E13931+E13932+E13933</f>
        <v>49.95</v>
      </c>
      <c r="I13920" s="18">
        <f>+(G13920/4)/(H13920/3)</f>
        <v>1.2647147147147146</v>
      </c>
      <c r="J13920" s="21">
        <f>+(B13920-$K$1)/7</f>
        <v>37</v>
      </c>
    </row>
    <row r="13921" spans="1:10" ht="21.95" customHeight="1" x14ac:dyDescent="0.15">
      <c r="A13921" s="6" t="s">
        <v>333</v>
      </c>
      <c r="B13921" s="4" t="s">
        <v>80</v>
      </c>
      <c r="C13921" s="4" t="s">
        <v>228</v>
      </c>
      <c r="D13921" s="4" t="s">
        <v>334</v>
      </c>
      <c r="E13921" s="5">
        <v>10.74</v>
      </c>
    </row>
    <row r="13922" spans="1:10" ht="21.95" customHeight="1" x14ac:dyDescent="0.15">
      <c r="A13922" s="6" t="s">
        <v>333</v>
      </c>
      <c r="B13922" s="4" t="s">
        <v>80</v>
      </c>
      <c r="C13922" s="4" t="s">
        <v>228</v>
      </c>
      <c r="D13922" s="4" t="s">
        <v>234</v>
      </c>
      <c r="E13922" s="5">
        <v>11.91</v>
      </c>
    </row>
    <row r="13923" spans="1:10" ht="21.95" customHeight="1" x14ac:dyDescent="0.15">
      <c r="A13923" s="9" t="s">
        <v>333</v>
      </c>
      <c r="B13923" s="4" t="s">
        <v>80</v>
      </c>
      <c r="C13923" s="4" t="s">
        <v>228</v>
      </c>
      <c r="D13923" s="4" t="s">
        <v>234</v>
      </c>
      <c r="E13923" s="5">
        <v>7.67</v>
      </c>
    </row>
    <row r="13924" spans="1:10" ht="21.95" customHeight="1" x14ac:dyDescent="0.15">
      <c r="A13924" s="6" t="s">
        <v>333</v>
      </c>
      <c r="B13924" s="4" t="s">
        <v>187</v>
      </c>
      <c r="C13924" s="4" t="s">
        <v>228</v>
      </c>
      <c r="D13924" s="4" t="s">
        <v>334</v>
      </c>
      <c r="E13924" s="5">
        <v>11.04</v>
      </c>
    </row>
    <row r="13925" spans="1:10" ht="21.95" customHeight="1" x14ac:dyDescent="0.15">
      <c r="A13925" s="6" t="s">
        <v>333</v>
      </c>
      <c r="B13925" s="4" t="s">
        <v>187</v>
      </c>
      <c r="C13925" s="4" t="s">
        <v>228</v>
      </c>
      <c r="D13925" s="4" t="s">
        <v>334</v>
      </c>
      <c r="E13925" s="5">
        <v>10.97</v>
      </c>
    </row>
    <row r="13926" spans="1:10" ht="21.95" customHeight="1" x14ac:dyDescent="0.15">
      <c r="A13926" s="6" t="s">
        <v>333</v>
      </c>
      <c r="B13926" s="4" t="s">
        <v>187</v>
      </c>
      <c r="C13926" s="4" t="s">
        <v>228</v>
      </c>
      <c r="D13926" s="4" t="s">
        <v>234</v>
      </c>
      <c r="E13926" s="5">
        <v>11.11</v>
      </c>
    </row>
    <row r="13927" spans="1:10" ht="21.95" customHeight="1" x14ac:dyDescent="0.15">
      <c r="A13927" s="6" t="s">
        <v>333</v>
      </c>
      <c r="B13927" s="4" t="s">
        <v>187</v>
      </c>
      <c r="C13927" s="4" t="s">
        <v>228</v>
      </c>
      <c r="D13927" s="4" t="s">
        <v>234</v>
      </c>
      <c r="E13927" s="5">
        <v>8.66</v>
      </c>
    </row>
    <row r="13928" spans="1:10" ht="21.95" customHeight="1" x14ac:dyDescent="0.15">
      <c r="A13928" s="6" t="s">
        <v>333</v>
      </c>
      <c r="B13928" s="4" t="s">
        <v>81</v>
      </c>
      <c r="C13928" s="4" t="s">
        <v>228</v>
      </c>
      <c r="D13928" s="4" t="s">
        <v>334</v>
      </c>
      <c r="E13928" s="5">
        <v>10.220000000000001</v>
      </c>
      <c r="F13928" t="s">
        <v>354</v>
      </c>
    </row>
    <row r="13929" spans="1:10" ht="21.95" customHeight="1" x14ac:dyDescent="0.15">
      <c r="A13929" s="6" t="s">
        <v>333</v>
      </c>
      <c r="B13929" s="4" t="s">
        <v>81</v>
      </c>
      <c r="C13929" s="4" t="s">
        <v>228</v>
      </c>
      <c r="D13929" s="4" t="s">
        <v>234</v>
      </c>
      <c r="E13929" s="5">
        <v>10.52</v>
      </c>
    </row>
    <row r="13930" spans="1:10" ht="21.95" customHeight="1" x14ac:dyDescent="0.15">
      <c r="A13930" s="6" t="s">
        <v>333</v>
      </c>
      <c r="B13930" s="4" t="s">
        <v>81</v>
      </c>
      <c r="C13930" s="4" t="s">
        <v>228</v>
      </c>
      <c r="D13930" s="4" t="s">
        <v>235</v>
      </c>
      <c r="E13930" s="5">
        <v>3.11</v>
      </c>
    </row>
    <row r="13931" spans="1:10" ht="21.95" customHeight="1" x14ac:dyDescent="0.15">
      <c r="A13931" s="6" t="s">
        <v>333</v>
      </c>
      <c r="B13931" s="4" t="s">
        <v>188</v>
      </c>
      <c r="C13931" s="4" t="s">
        <v>228</v>
      </c>
      <c r="D13931" s="4" t="s">
        <v>334</v>
      </c>
      <c r="E13931" s="5">
        <v>12.82</v>
      </c>
    </row>
    <row r="13932" spans="1:10" ht="21.95" customHeight="1" x14ac:dyDescent="0.15">
      <c r="A13932" s="6" t="s">
        <v>333</v>
      </c>
      <c r="B13932" s="4" t="s">
        <v>188</v>
      </c>
      <c r="C13932" s="4" t="s">
        <v>228</v>
      </c>
      <c r="D13932" s="4" t="s">
        <v>234</v>
      </c>
      <c r="E13932" s="5">
        <v>8.64</v>
      </c>
    </row>
    <row r="13933" spans="1:10" ht="21.95" customHeight="1" x14ac:dyDescent="0.15">
      <c r="A13933" s="6" t="s">
        <v>333</v>
      </c>
      <c r="B13933" s="4" t="s">
        <v>188</v>
      </c>
      <c r="C13933" s="4" t="s">
        <v>228</v>
      </c>
      <c r="D13933" s="4" t="s">
        <v>234</v>
      </c>
      <c r="E13933" s="5">
        <v>4.6399999999999997</v>
      </c>
    </row>
    <row r="13934" spans="1:10" ht="21.95" customHeight="1" x14ac:dyDescent="0.15">
      <c r="A13934" s="6" t="s">
        <v>333</v>
      </c>
      <c r="B13934" s="4" t="s">
        <v>82</v>
      </c>
      <c r="C13934" s="4" t="s">
        <v>228</v>
      </c>
      <c r="D13934" s="4" t="s">
        <v>334</v>
      </c>
      <c r="E13934" s="5">
        <v>10.23</v>
      </c>
      <c r="F13934" t="s">
        <v>353</v>
      </c>
      <c r="G13934" s="17">
        <f>+E13934+E13935+E13936+E13937+E13938+E13939+E13940+E13941</f>
        <v>79.25</v>
      </c>
      <c r="H13934" s="17">
        <f>E13942+E13943+E13944+E13945+E13946+E13947</f>
        <v>47.4</v>
      </c>
      <c r="I13934" s="18">
        <f>+(G13934/4)/(H13934/3)</f>
        <v>1.2539556962025318</v>
      </c>
      <c r="J13934" s="21">
        <f>+(B13934-$K$1)/7</f>
        <v>38</v>
      </c>
    </row>
    <row r="13935" spans="1:10" ht="21.95" customHeight="1" x14ac:dyDescent="0.15">
      <c r="A13935" s="6" t="s">
        <v>333</v>
      </c>
      <c r="B13935" s="4" t="s">
        <v>82</v>
      </c>
      <c r="C13935" s="4" t="s">
        <v>228</v>
      </c>
      <c r="D13935" s="4" t="s">
        <v>334</v>
      </c>
      <c r="E13935" s="5">
        <v>10.28</v>
      </c>
    </row>
    <row r="13936" spans="1:10" ht="21.95" customHeight="1" x14ac:dyDescent="0.15">
      <c r="A13936" s="6" t="s">
        <v>333</v>
      </c>
      <c r="B13936" s="4" t="s">
        <v>82</v>
      </c>
      <c r="C13936" s="4" t="s">
        <v>228</v>
      </c>
      <c r="D13936" s="4" t="s">
        <v>234</v>
      </c>
      <c r="E13936" s="5">
        <v>11.57</v>
      </c>
    </row>
    <row r="13937" spans="1:10" ht="21.95" customHeight="1" x14ac:dyDescent="0.15">
      <c r="A13937" s="6" t="s">
        <v>333</v>
      </c>
      <c r="B13937" s="4" t="s">
        <v>82</v>
      </c>
      <c r="C13937" s="4" t="s">
        <v>228</v>
      </c>
      <c r="D13937" s="4" t="s">
        <v>234</v>
      </c>
      <c r="E13937" s="5">
        <v>8.84</v>
      </c>
    </row>
    <row r="13938" spans="1:10" ht="21.95" customHeight="1" x14ac:dyDescent="0.15">
      <c r="A13938" s="6" t="s">
        <v>333</v>
      </c>
      <c r="B13938" s="4" t="s">
        <v>189</v>
      </c>
      <c r="C13938" s="4" t="s">
        <v>228</v>
      </c>
      <c r="D13938" s="4" t="s">
        <v>334</v>
      </c>
      <c r="E13938" s="5">
        <v>9.61</v>
      </c>
    </row>
    <row r="13939" spans="1:10" ht="21.95" customHeight="1" x14ac:dyDescent="0.15">
      <c r="A13939" s="6" t="s">
        <v>333</v>
      </c>
      <c r="B13939" s="4" t="s">
        <v>189</v>
      </c>
      <c r="C13939" s="4" t="s">
        <v>228</v>
      </c>
      <c r="D13939" s="4" t="s">
        <v>334</v>
      </c>
      <c r="E13939" s="5">
        <v>9.8000000000000007</v>
      </c>
    </row>
    <row r="13940" spans="1:10" ht="21.95" customHeight="1" x14ac:dyDescent="0.15">
      <c r="A13940" s="6" t="s">
        <v>333</v>
      </c>
      <c r="B13940" s="4" t="s">
        <v>189</v>
      </c>
      <c r="C13940" s="4" t="s">
        <v>228</v>
      </c>
      <c r="D13940" s="4" t="s">
        <v>234</v>
      </c>
      <c r="E13940" s="5">
        <v>11.37</v>
      </c>
    </row>
    <row r="13941" spans="1:10" ht="21.95" customHeight="1" x14ac:dyDescent="0.15">
      <c r="A13941" s="6" t="s">
        <v>333</v>
      </c>
      <c r="B13941" s="4" t="s">
        <v>189</v>
      </c>
      <c r="C13941" s="4" t="s">
        <v>228</v>
      </c>
      <c r="D13941" s="4" t="s">
        <v>234</v>
      </c>
      <c r="E13941" s="5">
        <v>7.55</v>
      </c>
    </row>
    <row r="13942" spans="1:10" ht="21.95" customHeight="1" x14ac:dyDescent="0.15">
      <c r="A13942" s="6" t="s">
        <v>333</v>
      </c>
      <c r="B13942" s="4" t="s">
        <v>83</v>
      </c>
      <c r="C13942" s="4" t="s">
        <v>228</v>
      </c>
      <c r="D13942" s="4" t="s">
        <v>334</v>
      </c>
      <c r="E13942" s="5">
        <v>8.4499999999999993</v>
      </c>
      <c r="F13942" t="s">
        <v>354</v>
      </c>
    </row>
    <row r="13943" spans="1:10" ht="21.95" customHeight="1" x14ac:dyDescent="0.15">
      <c r="A13943" s="6" t="s">
        <v>333</v>
      </c>
      <c r="B13943" s="4" t="s">
        <v>83</v>
      </c>
      <c r="C13943" s="4" t="s">
        <v>228</v>
      </c>
      <c r="D13943" s="4" t="s">
        <v>234</v>
      </c>
      <c r="E13943" s="5">
        <v>10</v>
      </c>
    </row>
    <row r="13944" spans="1:10" ht="21.95" customHeight="1" x14ac:dyDescent="0.15">
      <c r="A13944" s="6" t="s">
        <v>333</v>
      </c>
      <c r="B13944" s="4" t="s">
        <v>83</v>
      </c>
      <c r="C13944" s="4" t="s">
        <v>228</v>
      </c>
      <c r="D13944" s="4" t="s">
        <v>233</v>
      </c>
      <c r="E13944" s="5">
        <v>3.03</v>
      </c>
    </row>
    <row r="13945" spans="1:10" ht="21.95" customHeight="1" x14ac:dyDescent="0.15">
      <c r="A13945" s="6" t="s">
        <v>333</v>
      </c>
      <c r="B13945" s="4" t="s">
        <v>190</v>
      </c>
      <c r="C13945" s="4" t="s">
        <v>228</v>
      </c>
      <c r="D13945" s="4" t="s">
        <v>334</v>
      </c>
      <c r="E13945" s="5">
        <v>8.73</v>
      </c>
    </row>
    <row r="13946" spans="1:10" ht="21.95" customHeight="1" x14ac:dyDescent="0.15">
      <c r="A13946" s="6" t="s">
        <v>333</v>
      </c>
      <c r="B13946" s="4" t="s">
        <v>190</v>
      </c>
      <c r="C13946" s="4" t="s">
        <v>228</v>
      </c>
      <c r="D13946" s="4" t="s">
        <v>234</v>
      </c>
      <c r="E13946" s="5">
        <v>9.86</v>
      </c>
    </row>
    <row r="13947" spans="1:10" ht="21.95" customHeight="1" x14ac:dyDescent="0.15">
      <c r="A13947" s="6" t="s">
        <v>333</v>
      </c>
      <c r="B13947" s="4" t="s">
        <v>190</v>
      </c>
      <c r="C13947" s="4" t="s">
        <v>228</v>
      </c>
      <c r="D13947" s="4" t="s">
        <v>233</v>
      </c>
      <c r="E13947" s="5">
        <v>7.33</v>
      </c>
    </row>
    <row r="13948" spans="1:10" ht="21.95" customHeight="1" x14ac:dyDescent="0.15">
      <c r="A13948" s="6" t="s">
        <v>333</v>
      </c>
      <c r="B13948" s="4" t="s">
        <v>84</v>
      </c>
      <c r="C13948" s="4" t="s">
        <v>228</v>
      </c>
      <c r="D13948" s="4" t="s">
        <v>334</v>
      </c>
      <c r="E13948" s="5">
        <v>11.48</v>
      </c>
      <c r="F13948" t="s">
        <v>353</v>
      </c>
      <c r="G13948" s="17">
        <f>+E13948+E13949+E13950+E13951+E13952+E13953+E13954+E13955+E13956</f>
        <v>83.759999999999991</v>
      </c>
      <c r="H13948" s="17">
        <f>E13962+E13957+E13958+E13959+E13960+E13961</f>
        <v>51.13</v>
      </c>
      <c r="I13948" s="18">
        <f>+(G13948/4)/(H13948/3)</f>
        <v>1.2286328965382358</v>
      </c>
      <c r="J13948" s="21">
        <f>+(B13948-$K$1)/7</f>
        <v>39</v>
      </c>
    </row>
    <row r="13949" spans="1:10" ht="21.95" customHeight="1" x14ac:dyDescent="0.15">
      <c r="A13949" s="6" t="s">
        <v>333</v>
      </c>
      <c r="B13949" s="4" t="s">
        <v>84</v>
      </c>
      <c r="C13949" s="4" t="s">
        <v>228</v>
      </c>
      <c r="D13949" s="4" t="s">
        <v>334</v>
      </c>
      <c r="E13949" s="5">
        <v>10.36</v>
      </c>
    </row>
    <row r="13950" spans="1:10" ht="21.95" customHeight="1" x14ac:dyDescent="0.15">
      <c r="A13950" s="6" t="s">
        <v>333</v>
      </c>
      <c r="B13950" s="4" t="s">
        <v>84</v>
      </c>
      <c r="C13950" s="4" t="s">
        <v>228</v>
      </c>
      <c r="D13950" s="4" t="s">
        <v>234</v>
      </c>
      <c r="E13950" s="5">
        <v>12.85</v>
      </c>
    </row>
    <row r="13951" spans="1:10" ht="21.95" customHeight="1" x14ac:dyDescent="0.15">
      <c r="A13951" s="6" t="s">
        <v>333</v>
      </c>
      <c r="B13951" s="4" t="s">
        <v>84</v>
      </c>
      <c r="C13951" s="4" t="s">
        <v>228</v>
      </c>
      <c r="D13951" s="4" t="s">
        <v>234</v>
      </c>
      <c r="E13951" s="5">
        <v>8.3000000000000007</v>
      </c>
    </row>
    <row r="13952" spans="1:10" ht="21.95" customHeight="1" x14ac:dyDescent="0.15">
      <c r="A13952" s="6" t="s">
        <v>333</v>
      </c>
      <c r="B13952" s="4" t="s">
        <v>191</v>
      </c>
      <c r="C13952" s="4" t="s">
        <v>228</v>
      </c>
      <c r="D13952" s="4" t="s">
        <v>334</v>
      </c>
      <c r="E13952" s="5">
        <v>9.8800000000000008</v>
      </c>
    </row>
    <row r="13953" spans="1:10" ht="21.95" customHeight="1" x14ac:dyDescent="0.15">
      <c r="A13953" s="6" t="s">
        <v>333</v>
      </c>
      <c r="B13953" s="4" t="s">
        <v>191</v>
      </c>
      <c r="C13953" s="4" t="s">
        <v>228</v>
      </c>
      <c r="D13953" s="4" t="s">
        <v>334</v>
      </c>
      <c r="E13953" s="5">
        <v>5.09</v>
      </c>
    </row>
    <row r="13954" spans="1:10" ht="21.95" customHeight="1" x14ac:dyDescent="0.15">
      <c r="A13954" s="6" t="s">
        <v>333</v>
      </c>
      <c r="B13954" s="4" t="s">
        <v>191</v>
      </c>
      <c r="C13954" s="4" t="s">
        <v>228</v>
      </c>
      <c r="D13954" s="4" t="s">
        <v>234</v>
      </c>
      <c r="E13954" s="5">
        <v>13.47</v>
      </c>
    </row>
    <row r="13955" spans="1:10" ht="21.95" customHeight="1" x14ac:dyDescent="0.15">
      <c r="A13955" s="6" t="s">
        <v>333</v>
      </c>
      <c r="B13955" s="4" t="s">
        <v>191</v>
      </c>
      <c r="C13955" s="4" t="s">
        <v>228</v>
      </c>
      <c r="D13955" s="4" t="s">
        <v>234</v>
      </c>
      <c r="E13955" s="5">
        <v>1.82</v>
      </c>
    </row>
    <row r="13956" spans="1:10" ht="21.95" customHeight="1" x14ac:dyDescent="0.15">
      <c r="A13956" s="6" t="s">
        <v>333</v>
      </c>
      <c r="B13956" s="4" t="s">
        <v>191</v>
      </c>
      <c r="C13956" s="4" t="s">
        <v>228</v>
      </c>
      <c r="D13956" s="4" t="s">
        <v>233</v>
      </c>
      <c r="E13956" s="5">
        <v>10.51</v>
      </c>
    </row>
    <row r="13957" spans="1:10" ht="21.95" customHeight="1" x14ac:dyDescent="0.15">
      <c r="A13957" s="6" t="s">
        <v>333</v>
      </c>
      <c r="B13957" s="4" t="s">
        <v>85</v>
      </c>
      <c r="C13957" s="4" t="s">
        <v>228</v>
      </c>
      <c r="D13957" s="4" t="s">
        <v>334</v>
      </c>
      <c r="E13957" s="5">
        <v>9.2200000000000006</v>
      </c>
      <c r="F13957" t="s">
        <v>354</v>
      </c>
    </row>
    <row r="13958" spans="1:10" ht="21.95" customHeight="1" x14ac:dyDescent="0.15">
      <c r="A13958" s="6" t="s">
        <v>333</v>
      </c>
      <c r="B13958" s="4" t="s">
        <v>85</v>
      </c>
      <c r="C13958" s="4" t="s">
        <v>228</v>
      </c>
      <c r="D13958" s="4" t="s">
        <v>234</v>
      </c>
      <c r="E13958" s="5">
        <v>10</v>
      </c>
    </row>
    <row r="13959" spans="1:10" ht="21.95" customHeight="1" x14ac:dyDescent="0.15">
      <c r="A13959" s="6" t="s">
        <v>333</v>
      </c>
      <c r="B13959" s="4" t="s">
        <v>85</v>
      </c>
      <c r="C13959" s="4" t="s">
        <v>228</v>
      </c>
      <c r="D13959" s="4" t="s">
        <v>233</v>
      </c>
      <c r="E13959" s="5">
        <v>4.12</v>
      </c>
    </row>
    <row r="13960" spans="1:10" ht="21.95" customHeight="1" x14ac:dyDescent="0.15">
      <c r="A13960" s="6" t="s">
        <v>333</v>
      </c>
      <c r="B13960" s="4" t="s">
        <v>192</v>
      </c>
      <c r="C13960" s="4" t="s">
        <v>228</v>
      </c>
      <c r="D13960" s="4" t="s">
        <v>334</v>
      </c>
      <c r="E13960" s="5">
        <v>10.36</v>
      </c>
    </row>
    <row r="13961" spans="1:10" ht="21.95" customHeight="1" x14ac:dyDescent="0.15">
      <c r="A13961" s="6" t="s">
        <v>333</v>
      </c>
      <c r="B13961" s="4" t="s">
        <v>192</v>
      </c>
      <c r="C13961" s="4" t="s">
        <v>228</v>
      </c>
      <c r="D13961" s="4" t="s">
        <v>234</v>
      </c>
      <c r="E13961" s="5">
        <v>9.1300000000000008</v>
      </c>
    </row>
    <row r="13962" spans="1:10" ht="21.95" customHeight="1" x14ac:dyDescent="0.15">
      <c r="A13962" s="6" t="s">
        <v>333</v>
      </c>
      <c r="B13962" s="4" t="s">
        <v>192</v>
      </c>
      <c r="C13962" s="4" t="s">
        <v>228</v>
      </c>
      <c r="D13962" s="4" t="s">
        <v>233</v>
      </c>
      <c r="E13962" s="5">
        <v>8.3000000000000007</v>
      </c>
    </row>
    <row r="13963" spans="1:10" ht="21.95" customHeight="1" x14ac:dyDescent="0.15">
      <c r="A13963" s="6" t="s">
        <v>333</v>
      </c>
      <c r="B13963" s="4" t="s">
        <v>86</v>
      </c>
      <c r="C13963" s="4" t="s">
        <v>228</v>
      </c>
      <c r="D13963" s="4" t="s">
        <v>334</v>
      </c>
      <c r="E13963" s="5">
        <v>10.92</v>
      </c>
      <c r="F13963" t="s">
        <v>353</v>
      </c>
      <c r="G13963" s="17">
        <f>+E13963+E13964+E13965+E13966+E13967+E13968+E13969+E13970+E13971+E13972</f>
        <v>81.009999999999991</v>
      </c>
      <c r="H13963" s="17">
        <f>E13977+E13978+E13973+E13974+E13975+E13976</f>
        <v>49.86</v>
      </c>
      <c r="I13963" s="18">
        <f>+(G13963/4)/(H13963/3)</f>
        <v>1.2185619735258721</v>
      </c>
      <c r="J13963" s="21">
        <f>+(B13963-$K$1)/7</f>
        <v>40</v>
      </c>
    </row>
    <row r="13964" spans="1:10" ht="21.95" customHeight="1" x14ac:dyDescent="0.15">
      <c r="A13964" s="6" t="s">
        <v>333</v>
      </c>
      <c r="B13964" s="4" t="s">
        <v>86</v>
      </c>
      <c r="C13964" s="4" t="s">
        <v>228</v>
      </c>
      <c r="D13964" s="4" t="s">
        <v>334</v>
      </c>
      <c r="E13964" s="5">
        <v>6.12</v>
      </c>
    </row>
    <row r="13965" spans="1:10" ht="21.95" customHeight="1" x14ac:dyDescent="0.15">
      <c r="A13965" s="6" t="s">
        <v>333</v>
      </c>
      <c r="B13965" s="4" t="s">
        <v>86</v>
      </c>
      <c r="C13965" s="4" t="s">
        <v>228</v>
      </c>
      <c r="D13965" s="4" t="s">
        <v>234</v>
      </c>
      <c r="E13965" s="5">
        <v>11.72</v>
      </c>
    </row>
    <row r="13966" spans="1:10" ht="21.95" customHeight="1" x14ac:dyDescent="0.15">
      <c r="A13966" s="6" t="s">
        <v>333</v>
      </c>
      <c r="B13966" s="4" t="s">
        <v>86</v>
      </c>
      <c r="C13966" s="4" t="s">
        <v>228</v>
      </c>
      <c r="D13966" s="4" t="s">
        <v>234</v>
      </c>
      <c r="E13966" s="5">
        <v>5.29</v>
      </c>
    </row>
    <row r="13967" spans="1:10" ht="21.95" customHeight="1" x14ac:dyDescent="0.15">
      <c r="A13967" s="6" t="s">
        <v>333</v>
      </c>
      <c r="B13967" s="4" t="s">
        <v>86</v>
      </c>
      <c r="C13967" s="4" t="s">
        <v>228</v>
      </c>
      <c r="D13967" s="4" t="s">
        <v>235</v>
      </c>
      <c r="E13967" s="5">
        <v>7.22</v>
      </c>
    </row>
    <row r="13968" spans="1:10" ht="21.95" customHeight="1" x14ac:dyDescent="0.15">
      <c r="A13968" s="9" t="s">
        <v>333</v>
      </c>
      <c r="B13968" s="4" t="s">
        <v>193</v>
      </c>
      <c r="C13968" s="4" t="s">
        <v>228</v>
      </c>
      <c r="D13968" s="4" t="s">
        <v>334</v>
      </c>
      <c r="E13968" s="5">
        <v>9.36</v>
      </c>
    </row>
    <row r="13969" spans="1:6" ht="21.95" customHeight="1" x14ac:dyDescent="0.15">
      <c r="A13969" s="6" t="s">
        <v>333</v>
      </c>
      <c r="B13969" s="4" t="s">
        <v>193</v>
      </c>
      <c r="C13969" s="4" t="s">
        <v>228</v>
      </c>
      <c r="D13969" s="4" t="s">
        <v>334</v>
      </c>
      <c r="E13969" s="5">
        <v>7.38</v>
      </c>
    </row>
    <row r="13970" spans="1:6" ht="21.95" customHeight="1" x14ac:dyDescent="0.15">
      <c r="A13970" s="6" t="s">
        <v>333</v>
      </c>
      <c r="B13970" s="4" t="s">
        <v>193</v>
      </c>
      <c r="C13970" s="4" t="s">
        <v>228</v>
      </c>
      <c r="D13970" s="4" t="s">
        <v>234</v>
      </c>
      <c r="E13970" s="5">
        <v>10.06</v>
      </c>
    </row>
    <row r="13971" spans="1:6" ht="21.95" customHeight="1" x14ac:dyDescent="0.15">
      <c r="A13971" s="6" t="s">
        <v>333</v>
      </c>
      <c r="B13971" s="4" t="s">
        <v>193</v>
      </c>
      <c r="C13971" s="4" t="s">
        <v>228</v>
      </c>
      <c r="D13971" s="4" t="s">
        <v>234</v>
      </c>
      <c r="E13971" s="5">
        <v>6.3</v>
      </c>
    </row>
    <row r="13972" spans="1:6" ht="21.95" customHeight="1" x14ac:dyDescent="0.15">
      <c r="A13972" s="6" t="s">
        <v>333</v>
      </c>
      <c r="B13972" s="4" t="s">
        <v>193</v>
      </c>
      <c r="C13972" s="4" t="s">
        <v>228</v>
      </c>
      <c r="D13972" s="4" t="s">
        <v>235</v>
      </c>
      <c r="E13972" s="5">
        <v>6.64</v>
      </c>
    </row>
    <row r="13973" spans="1:6" ht="21.95" customHeight="1" x14ac:dyDescent="0.15">
      <c r="A13973" s="6" t="s">
        <v>333</v>
      </c>
      <c r="B13973" s="4" t="s">
        <v>87</v>
      </c>
      <c r="C13973" s="4" t="s">
        <v>228</v>
      </c>
      <c r="D13973" s="4" t="s">
        <v>334</v>
      </c>
      <c r="E13973" s="5">
        <v>10.199999999999999</v>
      </c>
      <c r="F13973" t="s">
        <v>354</v>
      </c>
    </row>
    <row r="13974" spans="1:6" ht="21.95" customHeight="1" x14ac:dyDescent="0.15">
      <c r="A13974" s="6" t="s">
        <v>333</v>
      </c>
      <c r="B13974" s="4" t="s">
        <v>87</v>
      </c>
      <c r="C13974" s="4" t="s">
        <v>228</v>
      </c>
      <c r="D13974" s="4" t="s">
        <v>234</v>
      </c>
      <c r="E13974" s="5">
        <v>11.33</v>
      </c>
    </row>
    <row r="13975" spans="1:6" ht="21.95" customHeight="1" x14ac:dyDescent="0.15">
      <c r="A13975" s="6" t="s">
        <v>333</v>
      </c>
      <c r="B13975" s="4" t="s">
        <v>87</v>
      </c>
      <c r="C13975" s="4" t="s">
        <v>228</v>
      </c>
      <c r="D13975" s="4" t="s">
        <v>235</v>
      </c>
      <c r="E13975" s="5">
        <v>2.74</v>
      </c>
    </row>
    <row r="13976" spans="1:6" ht="21.95" customHeight="1" x14ac:dyDescent="0.15">
      <c r="A13976" s="6" t="s">
        <v>333</v>
      </c>
      <c r="B13976" s="4" t="s">
        <v>194</v>
      </c>
      <c r="C13976" s="4" t="s">
        <v>228</v>
      </c>
      <c r="D13976" s="4" t="s">
        <v>334</v>
      </c>
      <c r="E13976" s="5">
        <v>8.65</v>
      </c>
    </row>
    <row r="13977" spans="1:6" ht="21.95" customHeight="1" x14ac:dyDescent="0.15">
      <c r="A13977" s="6" t="s">
        <v>333</v>
      </c>
      <c r="B13977" s="4" t="s">
        <v>194</v>
      </c>
      <c r="C13977" s="4" t="s">
        <v>228</v>
      </c>
      <c r="D13977" s="4" t="s">
        <v>234</v>
      </c>
      <c r="E13977" s="5">
        <v>10.14</v>
      </c>
    </row>
    <row r="13978" spans="1:6" ht="21.95" customHeight="1" x14ac:dyDescent="0.15">
      <c r="A13978" s="6" t="s">
        <v>333</v>
      </c>
      <c r="B13978" s="4" t="s">
        <v>194</v>
      </c>
      <c r="C13978" s="4" t="s">
        <v>228</v>
      </c>
      <c r="D13978" s="4" t="s">
        <v>233</v>
      </c>
      <c r="E13978" s="5">
        <v>6.8</v>
      </c>
    </row>
    <row r="13979" spans="1:6" ht="21.95" customHeight="1" x14ac:dyDescent="0.15">
      <c r="A13979" s="6" t="s">
        <v>333</v>
      </c>
      <c r="B13979" s="4" t="s">
        <v>195</v>
      </c>
      <c r="C13979" s="4" t="s">
        <v>228</v>
      </c>
      <c r="D13979" s="4" t="s">
        <v>334</v>
      </c>
      <c r="E13979" s="5">
        <v>9.35</v>
      </c>
      <c r="F13979" s="13" t="s">
        <v>353</v>
      </c>
    </row>
    <row r="13980" spans="1:6" ht="21.95" customHeight="1" x14ac:dyDescent="0.15">
      <c r="A13980" s="6" t="s">
        <v>333</v>
      </c>
      <c r="B13980" s="4" t="s">
        <v>195</v>
      </c>
      <c r="C13980" s="4" t="s">
        <v>228</v>
      </c>
      <c r="D13980" s="4" t="s">
        <v>334</v>
      </c>
      <c r="E13980" s="5">
        <v>9.48</v>
      </c>
      <c r="F13980" s="13"/>
    </row>
    <row r="13981" spans="1:6" ht="21.95" customHeight="1" x14ac:dyDescent="0.15">
      <c r="A13981" s="6" t="s">
        <v>333</v>
      </c>
      <c r="B13981" s="4" t="s">
        <v>195</v>
      </c>
      <c r="C13981" s="4" t="s">
        <v>228</v>
      </c>
      <c r="D13981" s="4" t="s">
        <v>231</v>
      </c>
      <c r="E13981" s="5">
        <v>12.2</v>
      </c>
      <c r="F13981" s="13"/>
    </row>
    <row r="13982" spans="1:6" ht="21.95" customHeight="1" x14ac:dyDescent="0.15">
      <c r="A13982" s="6" t="s">
        <v>333</v>
      </c>
      <c r="B13982" s="4" t="s">
        <v>195</v>
      </c>
      <c r="C13982" s="4" t="s">
        <v>228</v>
      </c>
      <c r="D13982" s="4" t="s">
        <v>231</v>
      </c>
      <c r="E13982" s="5">
        <v>9.73</v>
      </c>
      <c r="F13982" s="13"/>
    </row>
    <row r="13983" spans="1:6" ht="21.95" customHeight="1" x14ac:dyDescent="0.15">
      <c r="A13983" s="6" t="s">
        <v>333</v>
      </c>
      <c r="B13983" s="4" t="s">
        <v>89</v>
      </c>
      <c r="C13983" s="4" t="s">
        <v>228</v>
      </c>
      <c r="D13983" s="4" t="s">
        <v>334</v>
      </c>
      <c r="E13983" s="5">
        <v>13.49</v>
      </c>
      <c r="F13983" s="13" t="s">
        <v>354</v>
      </c>
    </row>
    <row r="13984" spans="1:6" ht="21.95" customHeight="1" x14ac:dyDescent="0.15">
      <c r="A13984" s="6" t="s">
        <v>333</v>
      </c>
      <c r="B13984" s="4" t="s">
        <v>89</v>
      </c>
      <c r="C13984" s="4" t="s">
        <v>228</v>
      </c>
      <c r="D13984" s="4" t="s">
        <v>334</v>
      </c>
      <c r="E13984" s="5">
        <v>8.36</v>
      </c>
    </row>
    <row r="13985" spans="1:10" ht="21.95" customHeight="1" x14ac:dyDescent="0.15">
      <c r="A13985" s="6" t="s">
        <v>333</v>
      </c>
      <c r="B13985" s="4" t="s">
        <v>89</v>
      </c>
      <c r="C13985" s="4" t="s">
        <v>228</v>
      </c>
      <c r="D13985" s="4" t="s">
        <v>234</v>
      </c>
      <c r="E13985" s="5">
        <v>13.61</v>
      </c>
    </row>
    <row r="13986" spans="1:10" ht="21.95" customHeight="1" x14ac:dyDescent="0.15">
      <c r="A13986" s="6" t="s">
        <v>333</v>
      </c>
      <c r="B13986" s="4" t="s">
        <v>89</v>
      </c>
      <c r="C13986" s="4" t="s">
        <v>228</v>
      </c>
      <c r="D13986" s="4" t="s">
        <v>234</v>
      </c>
      <c r="E13986" s="5">
        <v>8.4499999999999993</v>
      </c>
    </row>
    <row r="13987" spans="1:10" ht="21.95" customHeight="1" x14ac:dyDescent="0.15">
      <c r="A13987" s="6" t="s">
        <v>333</v>
      </c>
      <c r="B13987" s="4" t="s">
        <v>89</v>
      </c>
      <c r="C13987" s="4" t="s">
        <v>228</v>
      </c>
      <c r="D13987" s="4" t="s">
        <v>231</v>
      </c>
      <c r="E13987" s="5">
        <v>9</v>
      </c>
    </row>
    <row r="13988" spans="1:10" ht="21.95" customHeight="1" x14ac:dyDescent="0.15">
      <c r="A13988" s="6" t="s">
        <v>333</v>
      </c>
      <c r="B13988" s="4" t="s">
        <v>196</v>
      </c>
      <c r="C13988" s="4" t="s">
        <v>228</v>
      </c>
      <c r="D13988" s="4" t="s">
        <v>334</v>
      </c>
      <c r="E13988" s="5">
        <v>13.47</v>
      </c>
    </row>
    <row r="13989" spans="1:10" ht="21.95" customHeight="1" x14ac:dyDescent="0.15">
      <c r="A13989" s="6" t="s">
        <v>333</v>
      </c>
      <c r="B13989" s="4" t="s">
        <v>196</v>
      </c>
      <c r="C13989" s="4" t="s">
        <v>228</v>
      </c>
      <c r="D13989" s="4" t="s">
        <v>234</v>
      </c>
      <c r="E13989" s="5">
        <v>13.06</v>
      </c>
    </row>
    <row r="13990" spans="1:10" ht="21.95" customHeight="1" x14ac:dyDescent="0.15">
      <c r="A13990" s="6" t="s">
        <v>333</v>
      </c>
      <c r="B13990" s="4" t="s">
        <v>90</v>
      </c>
      <c r="C13990" s="4" t="s">
        <v>228</v>
      </c>
      <c r="D13990" s="4" t="s">
        <v>334</v>
      </c>
      <c r="E13990" s="5">
        <v>10.51</v>
      </c>
      <c r="F13990" t="s">
        <v>353</v>
      </c>
      <c r="G13990" s="17">
        <f>+E13990+E13991+E13992+E13993+E13994+E13995+E13996+E13997</f>
        <v>77.170000000000016</v>
      </c>
      <c r="H13990" s="17">
        <f>E13998+E13999+E14000+E14001+E14002</f>
        <v>48.42</v>
      </c>
      <c r="I13990" s="18">
        <f>+(G13990/4)/(H13990/3)</f>
        <v>1.1953221809169767</v>
      </c>
      <c r="J13990" s="21">
        <f>+(B13990-$K$1)/7</f>
        <v>42</v>
      </c>
    </row>
    <row r="13991" spans="1:10" ht="21.95" customHeight="1" x14ac:dyDescent="0.15">
      <c r="A13991" s="6" t="s">
        <v>333</v>
      </c>
      <c r="B13991" s="4" t="s">
        <v>90</v>
      </c>
      <c r="C13991" s="4" t="s">
        <v>228</v>
      </c>
      <c r="D13991" s="4" t="s">
        <v>334</v>
      </c>
      <c r="E13991" s="5">
        <v>10.4</v>
      </c>
    </row>
    <row r="13992" spans="1:10" ht="21.95" customHeight="1" x14ac:dyDescent="0.15">
      <c r="A13992" s="6" t="s">
        <v>333</v>
      </c>
      <c r="B13992" s="4" t="s">
        <v>90</v>
      </c>
      <c r="C13992" s="4" t="s">
        <v>228</v>
      </c>
      <c r="D13992" s="4" t="s">
        <v>234</v>
      </c>
      <c r="E13992" s="5">
        <v>12.58</v>
      </c>
    </row>
    <row r="13993" spans="1:10" ht="21.95" customHeight="1" x14ac:dyDescent="0.15">
      <c r="A13993" s="6" t="s">
        <v>333</v>
      </c>
      <c r="B13993" s="4" t="s">
        <v>90</v>
      </c>
      <c r="C13993" s="4" t="s">
        <v>228</v>
      </c>
      <c r="D13993" s="4" t="s">
        <v>234</v>
      </c>
      <c r="E13993" s="5">
        <v>8.24</v>
      </c>
    </row>
    <row r="13994" spans="1:10" ht="21.95" customHeight="1" x14ac:dyDescent="0.15">
      <c r="A13994" s="6" t="s">
        <v>333</v>
      </c>
      <c r="B13994" s="4" t="s">
        <v>197</v>
      </c>
      <c r="C13994" s="4" t="s">
        <v>228</v>
      </c>
      <c r="D13994" s="4" t="s">
        <v>334</v>
      </c>
      <c r="E13994" s="5">
        <v>8.49</v>
      </c>
    </row>
    <row r="13995" spans="1:10" ht="21.95" customHeight="1" x14ac:dyDescent="0.15">
      <c r="A13995" s="6" t="s">
        <v>333</v>
      </c>
      <c r="B13995" s="4" t="s">
        <v>197</v>
      </c>
      <c r="C13995" s="4" t="s">
        <v>228</v>
      </c>
      <c r="D13995" s="4" t="s">
        <v>334</v>
      </c>
      <c r="E13995" s="5">
        <v>9.17</v>
      </c>
    </row>
    <row r="13996" spans="1:10" ht="21.95" customHeight="1" x14ac:dyDescent="0.15">
      <c r="A13996" s="6" t="s">
        <v>333</v>
      </c>
      <c r="B13996" s="4" t="s">
        <v>197</v>
      </c>
      <c r="C13996" s="4" t="s">
        <v>228</v>
      </c>
      <c r="D13996" s="4" t="s">
        <v>234</v>
      </c>
      <c r="E13996" s="5">
        <v>10.63</v>
      </c>
    </row>
    <row r="13997" spans="1:10" ht="21.95" customHeight="1" x14ac:dyDescent="0.15">
      <c r="A13997" s="6" t="s">
        <v>333</v>
      </c>
      <c r="B13997" s="4" t="s">
        <v>197</v>
      </c>
      <c r="C13997" s="4" t="s">
        <v>228</v>
      </c>
      <c r="D13997" s="4" t="s">
        <v>234</v>
      </c>
      <c r="E13997" s="5">
        <v>7.15</v>
      </c>
    </row>
    <row r="13998" spans="1:10" ht="21.95" customHeight="1" x14ac:dyDescent="0.15">
      <c r="A13998" s="6" t="s">
        <v>333</v>
      </c>
      <c r="B13998" s="4" t="s">
        <v>91</v>
      </c>
      <c r="C13998" s="4" t="s">
        <v>228</v>
      </c>
      <c r="D13998" s="4" t="s">
        <v>334</v>
      </c>
      <c r="E13998" s="5">
        <v>12.31</v>
      </c>
      <c r="F13998" t="s">
        <v>354</v>
      </c>
    </row>
    <row r="13999" spans="1:10" ht="21.95" customHeight="1" x14ac:dyDescent="0.15">
      <c r="A13999" s="6" t="s">
        <v>333</v>
      </c>
      <c r="B13999" s="4" t="s">
        <v>91</v>
      </c>
      <c r="C13999" s="4" t="s">
        <v>228</v>
      </c>
      <c r="D13999" s="4" t="s">
        <v>234</v>
      </c>
      <c r="E13999" s="5">
        <v>10.77</v>
      </c>
    </row>
    <row r="14000" spans="1:10" ht="21.95" customHeight="1" x14ac:dyDescent="0.15">
      <c r="A14000" s="6" t="s">
        <v>333</v>
      </c>
      <c r="B14000" s="4" t="s">
        <v>198</v>
      </c>
      <c r="C14000" s="4" t="s">
        <v>228</v>
      </c>
      <c r="D14000" s="4" t="s">
        <v>334</v>
      </c>
      <c r="E14000" s="5">
        <v>10.32</v>
      </c>
    </row>
    <row r="14001" spans="1:10" ht="21.95" customHeight="1" x14ac:dyDescent="0.15">
      <c r="A14001" s="6" t="s">
        <v>333</v>
      </c>
      <c r="B14001" s="4" t="s">
        <v>198</v>
      </c>
      <c r="C14001" s="4" t="s">
        <v>228</v>
      </c>
      <c r="D14001" s="4" t="s">
        <v>234</v>
      </c>
      <c r="E14001" s="5">
        <v>8.7899999999999991</v>
      </c>
    </row>
    <row r="14002" spans="1:10" ht="21.95" customHeight="1" x14ac:dyDescent="0.15">
      <c r="A14002" s="6" t="s">
        <v>333</v>
      </c>
      <c r="B14002" s="4" t="s">
        <v>198</v>
      </c>
      <c r="C14002" s="4" t="s">
        <v>228</v>
      </c>
      <c r="D14002" s="4" t="s">
        <v>233</v>
      </c>
      <c r="E14002" s="5">
        <v>6.23</v>
      </c>
    </row>
    <row r="14003" spans="1:10" ht="21.95" customHeight="1" x14ac:dyDescent="0.15">
      <c r="A14003" s="6" t="s">
        <v>333</v>
      </c>
      <c r="B14003" s="4" t="s">
        <v>92</v>
      </c>
      <c r="C14003" s="4" t="s">
        <v>228</v>
      </c>
      <c r="D14003" s="4" t="s">
        <v>334</v>
      </c>
      <c r="E14003" s="5">
        <v>9.6199999999999992</v>
      </c>
      <c r="F14003" t="s">
        <v>353</v>
      </c>
      <c r="G14003" s="17">
        <f>+E14003+E14004+E14005+E14006+E14007+E14008+E14009+E14010</f>
        <v>80.059999999999988</v>
      </c>
      <c r="H14003" s="17">
        <f>E14011+E14012+E14013+E14014+E14015</f>
        <v>44.059999999999995</v>
      </c>
      <c r="I14003" s="18">
        <f>+(G14003/4)/(H14003/3)</f>
        <v>1.3628007262823421</v>
      </c>
      <c r="J14003" s="21">
        <f>+(B14003-$K$1)/7</f>
        <v>43</v>
      </c>
    </row>
    <row r="14004" spans="1:10" ht="21.95" customHeight="1" x14ac:dyDescent="0.15">
      <c r="A14004" s="6" t="s">
        <v>333</v>
      </c>
      <c r="B14004" s="4" t="s">
        <v>92</v>
      </c>
      <c r="C14004" s="4" t="s">
        <v>228</v>
      </c>
      <c r="D14004" s="4" t="s">
        <v>334</v>
      </c>
      <c r="E14004" s="5">
        <v>10.23</v>
      </c>
    </row>
    <row r="14005" spans="1:10" ht="21.95" customHeight="1" x14ac:dyDescent="0.15">
      <c r="A14005" s="6" t="s">
        <v>333</v>
      </c>
      <c r="B14005" s="4" t="s">
        <v>92</v>
      </c>
      <c r="C14005" s="4" t="s">
        <v>228</v>
      </c>
      <c r="D14005" s="4" t="s">
        <v>234</v>
      </c>
      <c r="E14005" s="5">
        <v>11.87</v>
      </c>
    </row>
    <row r="14006" spans="1:10" ht="21.95" customHeight="1" x14ac:dyDescent="0.15">
      <c r="A14006" s="6" t="s">
        <v>333</v>
      </c>
      <c r="B14006" s="4" t="s">
        <v>92</v>
      </c>
      <c r="C14006" s="4" t="s">
        <v>228</v>
      </c>
      <c r="D14006" s="4" t="s">
        <v>234</v>
      </c>
      <c r="E14006" s="5">
        <v>8.2899999999999991</v>
      </c>
    </row>
    <row r="14007" spans="1:10" ht="21.95" customHeight="1" x14ac:dyDescent="0.15">
      <c r="A14007" s="6" t="s">
        <v>333</v>
      </c>
      <c r="B14007" s="4" t="s">
        <v>199</v>
      </c>
      <c r="C14007" s="4" t="s">
        <v>228</v>
      </c>
      <c r="D14007" s="4" t="s">
        <v>334</v>
      </c>
      <c r="E14007" s="5">
        <v>9.7100000000000009</v>
      </c>
    </row>
    <row r="14008" spans="1:10" ht="21.95" customHeight="1" x14ac:dyDescent="0.15">
      <c r="A14008" s="6" t="s">
        <v>333</v>
      </c>
      <c r="B14008" s="4" t="s">
        <v>199</v>
      </c>
      <c r="C14008" s="4" t="s">
        <v>228</v>
      </c>
      <c r="D14008" s="4" t="s">
        <v>334</v>
      </c>
      <c r="E14008" s="5">
        <v>10.31</v>
      </c>
    </row>
    <row r="14009" spans="1:10" ht="21.95" customHeight="1" x14ac:dyDescent="0.15">
      <c r="A14009" s="6" t="s">
        <v>333</v>
      </c>
      <c r="B14009" s="4" t="s">
        <v>199</v>
      </c>
      <c r="C14009" s="4" t="s">
        <v>228</v>
      </c>
      <c r="D14009" s="4" t="s">
        <v>234</v>
      </c>
      <c r="E14009" s="5">
        <v>11.79</v>
      </c>
    </row>
    <row r="14010" spans="1:10" ht="21.95" customHeight="1" x14ac:dyDescent="0.15">
      <c r="A14010" s="6" t="s">
        <v>333</v>
      </c>
      <c r="B14010" s="4" t="s">
        <v>199</v>
      </c>
      <c r="C14010" s="4" t="s">
        <v>228</v>
      </c>
      <c r="D14010" s="4" t="s">
        <v>234</v>
      </c>
      <c r="E14010" s="5">
        <v>8.24</v>
      </c>
    </row>
    <row r="14011" spans="1:10" ht="21.95" customHeight="1" x14ac:dyDescent="0.15">
      <c r="A14011" s="6" t="s">
        <v>333</v>
      </c>
      <c r="B14011" s="4" t="s">
        <v>93</v>
      </c>
      <c r="C14011" s="4" t="s">
        <v>228</v>
      </c>
      <c r="D14011" s="4" t="s">
        <v>334</v>
      </c>
      <c r="E14011" s="5">
        <v>9.73</v>
      </c>
      <c r="F14011" t="s">
        <v>354</v>
      </c>
    </row>
    <row r="14012" spans="1:10" ht="21.95" customHeight="1" x14ac:dyDescent="0.15">
      <c r="A14012" s="6" t="s">
        <v>333</v>
      </c>
      <c r="B14012" s="4" t="s">
        <v>93</v>
      </c>
      <c r="C14012" s="4" t="s">
        <v>228</v>
      </c>
      <c r="D14012" s="4" t="s">
        <v>234</v>
      </c>
      <c r="E14012" s="5">
        <v>11.96</v>
      </c>
    </row>
    <row r="14013" spans="1:10" ht="21.95" customHeight="1" x14ac:dyDescent="0.15">
      <c r="A14013" s="9" t="s">
        <v>333</v>
      </c>
      <c r="B14013" s="4" t="s">
        <v>201</v>
      </c>
      <c r="C14013" s="4" t="s">
        <v>228</v>
      </c>
      <c r="D14013" s="4" t="s">
        <v>234</v>
      </c>
      <c r="E14013" s="5">
        <v>7.92</v>
      </c>
    </row>
    <row r="14014" spans="1:10" ht="21.95" customHeight="1" x14ac:dyDescent="0.15">
      <c r="A14014" s="6" t="s">
        <v>333</v>
      </c>
      <c r="B14014" s="4" t="s">
        <v>201</v>
      </c>
      <c r="C14014" s="4" t="s">
        <v>228</v>
      </c>
      <c r="D14014" s="4" t="s">
        <v>231</v>
      </c>
      <c r="E14014" s="5">
        <v>9.27</v>
      </c>
    </row>
    <row r="14015" spans="1:10" ht="21.95" customHeight="1" x14ac:dyDescent="0.15">
      <c r="A14015" s="6" t="s">
        <v>333</v>
      </c>
      <c r="B14015" s="4" t="s">
        <v>201</v>
      </c>
      <c r="C14015" s="4" t="s">
        <v>228</v>
      </c>
      <c r="D14015" s="4" t="s">
        <v>235</v>
      </c>
      <c r="E14015" s="5">
        <v>5.18</v>
      </c>
    </row>
    <row r="14016" spans="1:10" ht="21.95" customHeight="1" x14ac:dyDescent="0.15">
      <c r="A14016" s="6" t="s">
        <v>333</v>
      </c>
      <c r="B14016" s="4" t="s">
        <v>94</v>
      </c>
      <c r="C14016" s="4" t="s">
        <v>228</v>
      </c>
      <c r="D14016" s="4" t="s">
        <v>334</v>
      </c>
      <c r="E14016" s="5">
        <v>10.08</v>
      </c>
      <c r="F14016" t="s">
        <v>353</v>
      </c>
      <c r="G14016" s="17">
        <f>+E14016+E14017+E14018+E14019+E14020+E14021+E14022</f>
        <v>76.61</v>
      </c>
      <c r="H14016" s="17">
        <f>E14024+E14025+E14026+E14027+E14023</f>
        <v>55.82</v>
      </c>
      <c r="I14016" s="18">
        <f>+(G14016/4)/(H14016/3)</f>
        <v>1.029335363668936</v>
      </c>
      <c r="J14016" s="21">
        <f>+(B14016-$K$1)/7</f>
        <v>44</v>
      </c>
    </row>
    <row r="14017" spans="1:10" ht="21.95" customHeight="1" x14ac:dyDescent="0.15">
      <c r="A14017" s="6" t="s">
        <v>333</v>
      </c>
      <c r="B14017" s="4" t="s">
        <v>94</v>
      </c>
      <c r="C14017" s="4" t="s">
        <v>228</v>
      </c>
      <c r="D14017" s="4" t="s">
        <v>334</v>
      </c>
      <c r="E14017" s="5">
        <v>6.52</v>
      </c>
    </row>
    <row r="14018" spans="1:10" ht="21.95" customHeight="1" x14ac:dyDescent="0.15">
      <c r="A14018" s="6" t="s">
        <v>333</v>
      </c>
      <c r="B14018" s="4" t="s">
        <v>94</v>
      </c>
      <c r="C14018" s="4" t="s">
        <v>228</v>
      </c>
      <c r="D14018" s="4" t="s">
        <v>234</v>
      </c>
      <c r="E14018" s="5">
        <v>16.899999999999999</v>
      </c>
    </row>
    <row r="14019" spans="1:10" ht="21.95" customHeight="1" x14ac:dyDescent="0.15">
      <c r="A14019" s="6" t="s">
        <v>333</v>
      </c>
      <c r="B14019" s="4" t="s">
        <v>94</v>
      </c>
      <c r="C14019" s="4" t="s">
        <v>228</v>
      </c>
      <c r="D14019" s="4" t="s">
        <v>235</v>
      </c>
      <c r="E14019" s="5">
        <v>5.22</v>
      </c>
    </row>
    <row r="14020" spans="1:10" ht="21.95" customHeight="1" x14ac:dyDescent="0.15">
      <c r="A14020" s="6" t="s">
        <v>333</v>
      </c>
      <c r="B14020" s="4" t="s">
        <v>202</v>
      </c>
      <c r="C14020" s="4" t="s">
        <v>228</v>
      </c>
      <c r="D14020" s="4" t="s">
        <v>334</v>
      </c>
      <c r="E14020" s="5">
        <v>11.3</v>
      </c>
    </row>
    <row r="14021" spans="1:10" ht="21.95" customHeight="1" x14ac:dyDescent="0.15">
      <c r="A14021" s="6" t="s">
        <v>333</v>
      </c>
      <c r="B14021" s="4" t="s">
        <v>202</v>
      </c>
      <c r="C14021" s="4" t="s">
        <v>228</v>
      </c>
      <c r="D14021" s="4" t="s">
        <v>334</v>
      </c>
      <c r="E14021" s="5">
        <v>11.44</v>
      </c>
    </row>
    <row r="14022" spans="1:10" ht="21.95" customHeight="1" x14ac:dyDescent="0.15">
      <c r="A14022" s="6" t="s">
        <v>333</v>
      </c>
      <c r="B14022" s="4" t="s">
        <v>202</v>
      </c>
      <c r="C14022" s="4" t="s">
        <v>228</v>
      </c>
      <c r="D14022" s="4" t="s">
        <v>231</v>
      </c>
      <c r="E14022" s="5">
        <v>15.15</v>
      </c>
    </row>
    <row r="14023" spans="1:10" ht="21.95" customHeight="1" x14ac:dyDescent="0.15">
      <c r="A14023" s="6" t="s">
        <v>333</v>
      </c>
      <c r="B14023" s="4" t="s">
        <v>95</v>
      </c>
      <c r="C14023" s="4" t="s">
        <v>228</v>
      </c>
      <c r="D14023" s="4" t="s">
        <v>334</v>
      </c>
      <c r="E14023" s="5">
        <v>11.25</v>
      </c>
      <c r="F14023" t="s">
        <v>354</v>
      </c>
    </row>
    <row r="14024" spans="1:10" ht="21.95" customHeight="1" x14ac:dyDescent="0.15">
      <c r="A14024" s="6" t="s">
        <v>333</v>
      </c>
      <c r="B14024" s="4" t="s">
        <v>95</v>
      </c>
      <c r="C14024" s="4" t="s">
        <v>228</v>
      </c>
      <c r="D14024" s="4" t="s">
        <v>231</v>
      </c>
      <c r="E14024" s="5">
        <v>13.66</v>
      </c>
    </row>
    <row r="14025" spans="1:10" ht="21.95" customHeight="1" x14ac:dyDescent="0.15">
      <c r="A14025" s="6" t="s">
        <v>333</v>
      </c>
      <c r="B14025" s="4" t="s">
        <v>95</v>
      </c>
      <c r="C14025" s="4" t="s">
        <v>228</v>
      </c>
      <c r="D14025" s="4" t="s">
        <v>235</v>
      </c>
      <c r="E14025" s="5">
        <v>4.01</v>
      </c>
    </row>
    <row r="14026" spans="1:10" ht="21.95" customHeight="1" x14ac:dyDescent="0.15">
      <c r="A14026" s="6" t="s">
        <v>333</v>
      </c>
      <c r="B14026" s="4" t="s">
        <v>203</v>
      </c>
      <c r="C14026" s="4" t="s">
        <v>228</v>
      </c>
      <c r="D14026" s="4" t="s">
        <v>334</v>
      </c>
      <c r="E14026" s="5">
        <v>13.28</v>
      </c>
    </row>
    <row r="14027" spans="1:10" ht="21.95" customHeight="1" x14ac:dyDescent="0.15">
      <c r="A14027" s="6" t="s">
        <v>333</v>
      </c>
      <c r="B14027" s="4" t="s">
        <v>203</v>
      </c>
      <c r="C14027" s="4" t="s">
        <v>228</v>
      </c>
      <c r="D14027" s="4" t="s">
        <v>234</v>
      </c>
      <c r="E14027" s="5">
        <v>13.62</v>
      </c>
    </row>
    <row r="14028" spans="1:10" ht="21.95" customHeight="1" x14ac:dyDescent="0.15">
      <c r="A14028" s="6" t="s">
        <v>333</v>
      </c>
      <c r="B14028" s="4" t="s">
        <v>96</v>
      </c>
      <c r="C14028" s="4" t="s">
        <v>228</v>
      </c>
      <c r="D14028" s="4" t="s">
        <v>334</v>
      </c>
      <c r="E14028" s="5">
        <v>11.75</v>
      </c>
      <c r="F14028" t="s">
        <v>353</v>
      </c>
      <c r="G14028" s="17">
        <f>+E14028+E14029+E14030+E14031+E14032+E14033+E14034+E14035</f>
        <v>83.720000000000013</v>
      </c>
      <c r="H14028" s="17">
        <f>E14036+E14037+E14038+E14039+E14040+E14041</f>
        <v>59.95</v>
      </c>
      <c r="I14028" s="18">
        <f>+(G14028/4)/(H14028/3)</f>
        <v>1.0473728106755631</v>
      </c>
      <c r="J14028" s="21">
        <f>+(B14028-$K$1)/7</f>
        <v>45</v>
      </c>
    </row>
    <row r="14029" spans="1:10" ht="21.95" customHeight="1" x14ac:dyDescent="0.15">
      <c r="A14029" s="6" t="s">
        <v>333</v>
      </c>
      <c r="B14029" s="4" t="s">
        <v>96</v>
      </c>
      <c r="C14029" s="4" t="s">
        <v>228</v>
      </c>
      <c r="D14029" s="4" t="s">
        <v>334</v>
      </c>
      <c r="E14029" s="5">
        <v>10.45</v>
      </c>
    </row>
    <row r="14030" spans="1:10" ht="21.95" customHeight="1" x14ac:dyDescent="0.15">
      <c r="A14030" s="6" t="s">
        <v>333</v>
      </c>
      <c r="B14030" s="4" t="s">
        <v>96</v>
      </c>
      <c r="C14030" s="4" t="s">
        <v>228</v>
      </c>
      <c r="D14030" s="4" t="s">
        <v>234</v>
      </c>
      <c r="E14030" s="5">
        <v>7.94</v>
      </c>
    </row>
    <row r="14031" spans="1:10" ht="21.95" customHeight="1" x14ac:dyDescent="0.15">
      <c r="A14031" s="6" t="s">
        <v>333</v>
      </c>
      <c r="B14031" s="4" t="s">
        <v>96</v>
      </c>
      <c r="C14031" s="4" t="s">
        <v>228</v>
      </c>
      <c r="D14031" s="4" t="s">
        <v>231</v>
      </c>
      <c r="E14031" s="5">
        <v>12.31</v>
      </c>
    </row>
    <row r="14032" spans="1:10" ht="21.95" customHeight="1" x14ac:dyDescent="0.15">
      <c r="A14032" s="6" t="s">
        <v>333</v>
      </c>
      <c r="B14032" s="4" t="s">
        <v>205</v>
      </c>
      <c r="C14032" s="4" t="s">
        <v>228</v>
      </c>
      <c r="D14032" s="4" t="s">
        <v>334</v>
      </c>
      <c r="E14032" s="5">
        <v>9.99</v>
      </c>
    </row>
    <row r="14033" spans="1:10" ht="21.95" customHeight="1" x14ac:dyDescent="0.15">
      <c r="A14033" s="6" t="s">
        <v>333</v>
      </c>
      <c r="B14033" s="4" t="s">
        <v>205</v>
      </c>
      <c r="C14033" s="4" t="s">
        <v>228</v>
      </c>
      <c r="D14033" s="4" t="s">
        <v>334</v>
      </c>
      <c r="E14033" s="5">
        <v>10.34</v>
      </c>
    </row>
    <row r="14034" spans="1:10" ht="21.95" customHeight="1" x14ac:dyDescent="0.15">
      <c r="A14034" s="6" t="s">
        <v>333</v>
      </c>
      <c r="B14034" s="4" t="s">
        <v>205</v>
      </c>
      <c r="C14034" s="4" t="s">
        <v>228</v>
      </c>
      <c r="D14034" s="4" t="s">
        <v>231</v>
      </c>
      <c r="E14034" s="5">
        <v>12.96</v>
      </c>
    </row>
    <row r="14035" spans="1:10" ht="21.95" customHeight="1" x14ac:dyDescent="0.15">
      <c r="A14035" s="6" t="s">
        <v>333</v>
      </c>
      <c r="B14035" s="4" t="s">
        <v>205</v>
      </c>
      <c r="C14035" s="4" t="s">
        <v>228</v>
      </c>
      <c r="D14035" s="4" t="s">
        <v>231</v>
      </c>
      <c r="E14035" s="5">
        <v>7.98</v>
      </c>
    </row>
    <row r="14036" spans="1:10" ht="21.95" customHeight="1" x14ac:dyDescent="0.15">
      <c r="A14036" s="6" t="s">
        <v>333</v>
      </c>
      <c r="B14036" s="4" t="s">
        <v>97</v>
      </c>
      <c r="C14036" s="4" t="s">
        <v>228</v>
      </c>
      <c r="D14036" s="4" t="s">
        <v>334</v>
      </c>
      <c r="E14036" s="5">
        <v>7.79</v>
      </c>
      <c r="F14036" t="s">
        <v>354</v>
      </c>
    </row>
    <row r="14037" spans="1:10" ht="21.95" customHeight="1" x14ac:dyDescent="0.15">
      <c r="A14037" s="6" t="s">
        <v>333</v>
      </c>
      <c r="B14037" s="4" t="s">
        <v>97</v>
      </c>
      <c r="C14037" s="4" t="s">
        <v>228</v>
      </c>
      <c r="D14037" s="4" t="s">
        <v>334</v>
      </c>
      <c r="E14037" s="5">
        <v>4.32</v>
      </c>
    </row>
    <row r="14038" spans="1:10" ht="21.95" customHeight="1" x14ac:dyDescent="0.15">
      <c r="A14038" s="6" t="s">
        <v>333</v>
      </c>
      <c r="B14038" s="4" t="s">
        <v>97</v>
      </c>
      <c r="C14038" s="4" t="s">
        <v>228</v>
      </c>
      <c r="D14038" s="4" t="s">
        <v>231</v>
      </c>
      <c r="E14038" s="5">
        <v>11.79</v>
      </c>
    </row>
    <row r="14039" spans="1:10" ht="21.95" customHeight="1" x14ac:dyDescent="0.15">
      <c r="A14039" s="6" t="s">
        <v>333</v>
      </c>
      <c r="B14039" s="4" t="s">
        <v>206</v>
      </c>
      <c r="C14039" s="4" t="s">
        <v>228</v>
      </c>
      <c r="D14039" s="4" t="s">
        <v>334</v>
      </c>
      <c r="E14039" s="5">
        <v>13.52</v>
      </c>
    </row>
    <row r="14040" spans="1:10" ht="21.95" customHeight="1" x14ac:dyDescent="0.15">
      <c r="A14040" s="6" t="s">
        <v>333</v>
      </c>
      <c r="B14040" s="4" t="s">
        <v>206</v>
      </c>
      <c r="C14040" s="4" t="s">
        <v>228</v>
      </c>
      <c r="D14040" s="4" t="s">
        <v>234</v>
      </c>
      <c r="E14040" s="5">
        <v>9.9600000000000009</v>
      </c>
    </row>
    <row r="14041" spans="1:10" ht="21.95" customHeight="1" x14ac:dyDescent="0.15">
      <c r="A14041" s="6" t="s">
        <v>333</v>
      </c>
      <c r="B14041" s="4" t="s">
        <v>206</v>
      </c>
      <c r="C14041" s="4" t="s">
        <v>228</v>
      </c>
      <c r="D14041" s="4" t="s">
        <v>231</v>
      </c>
      <c r="E14041" s="5">
        <v>12.57</v>
      </c>
    </row>
    <row r="14042" spans="1:10" ht="21.95" customHeight="1" x14ac:dyDescent="0.15">
      <c r="A14042" s="6" t="s">
        <v>333</v>
      </c>
      <c r="B14042" s="4" t="s">
        <v>98</v>
      </c>
      <c r="C14042" s="4" t="s">
        <v>228</v>
      </c>
      <c r="D14042" s="4" t="s">
        <v>334</v>
      </c>
      <c r="E14042" s="5">
        <v>11.2</v>
      </c>
      <c r="F14042" t="s">
        <v>353</v>
      </c>
      <c r="G14042" s="17">
        <f>+E14042+E14043+E14044+E14045+E14046+E14047+E14048+E14049</f>
        <v>85.75</v>
      </c>
      <c r="H14042" s="17">
        <f>E14050+E14051+E14052+E14053+E14054</f>
        <v>45.05</v>
      </c>
      <c r="I14042" s="18">
        <f>+(G14042/4)/(H14042/3)</f>
        <v>1.4275804661487237</v>
      </c>
      <c r="J14042" s="21">
        <f>+(B14042-$K$1)/7</f>
        <v>46</v>
      </c>
    </row>
    <row r="14043" spans="1:10" ht="21.95" customHeight="1" x14ac:dyDescent="0.15">
      <c r="A14043" s="6" t="s">
        <v>333</v>
      </c>
      <c r="B14043" s="4" t="s">
        <v>98</v>
      </c>
      <c r="C14043" s="4" t="s">
        <v>228</v>
      </c>
      <c r="D14043" s="4" t="s">
        <v>334</v>
      </c>
      <c r="E14043" s="5">
        <v>9.91</v>
      </c>
    </row>
    <row r="14044" spans="1:10" ht="21.95" customHeight="1" x14ac:dyDescent="0.15">
      <c r="A14044" s="6" t="s">
        <v>333</v>
      </c>
      <c r="B14044" s="4" t="s">
        <v>98</v>
      </c>
      <c r="C14044" s="4" t="s">
        <v>228</v>
      </c>
      <c r="D14044" s="4" t="s">
        <v>234</v>
      </c>
      <c r="E14044" s="5">
        <v>12.67</v>
      </c>
    </row>
    <row r="14045" spans="1:10" ht="21.95" customHeight="1" x14ac:dyDescent="0.15">
      <c r="A14045" s="6" t="s">
        <v>333</v>
      </c>
      <c r="B14045" s="4" t="s">
        <v>98</v>
      </c>
      <c r="C14045" s="4" t="s">
        <v>228</v>
      </c>
      <c r="D14045" s="4" t="s">
        <v>234</v>
      </c>
      <c r="E14045" s="5">
        <v>8.8000000000000007</v>
      </c>
    </row>
    <row r="14046" spans="1:10" ht="21.95" customHeight="1" x14ac:dyDescent="0.15">
      <c r="A14046" s="6" t="s">
        <v>333</v>
      </c>
      <c r="B14046" s="4" t="s">
        <v>207</v>
      </c>
      <c r="C14046" s="4" t="s">
        <v>228</v>
      </c>
      <c r="D14046" s="4" t="s">
        <v>334</v>
      </c>
      <c r="E14046" s="5">
        <v>10.47</v>
      </c>
    </row>
    <row r="14047" spans="1:10" ht="21.95" customHeight="1" x14ac:dyDescent="0.15">
      <c r="A14047" s="6" t="s">
        <v>333</v>
      </c>
      <c r="B14047" s="4" t="s">
        <v>207</v>
      </c>
      <c r="C14047" s="4" t="s">
        <v>228</v>
      </c>
      <c r="D14047" s="4" t="s">
        <v>334</v>
      </c>
      <c r="E14047" s="5">
        <v>11.36</v>
      </c>
    </row>
    <row r="14048" spans="1:10" ht="21.95" customHeight="1" x14ac:dyDescent="0.15">
      <c r="A14048" s="6" t="s">
        <v>333</v>
      </c>
      <c r="B14048" s="4" t="s">
        <v>207</v>
      </c>
      <c r="C14048" s="4" t="s">
        <v>228</v>
      </c>
      <c r="D14048" s="4" t="s">
        <v>234</v>
      </c>
      <c r="E14048" s="5">
        <v>11.34</v>
      </c>
    </row>
    <row r="14049" spans="1:6" ht="21.95" customHeight="1" x14ac:dyDescent="0.15">
      <c r="A14049" s="6" t="s">
        <v>333</v>
      </c>
      <c r="B14049" s="4" t="s">
        <v>207</v>
      </c>
      <c r="C14049" s="4" t="s">
        <v>228</v>
      </c>
      <c r="D14049" s="4" t="s">
        <v>234</v>
      </c>
      <c r="E14049" s="5">
        <v>10</v>
      </c>
    </row>
    <row r="14050" spans="1:6" ht="21.95" customHeight="1" x14ac:dyDescent="0.15">
      <c r="A14050" s="6" t="s">
        <v>333</v>
      </c>
      <c r="B14050" s="4" t="s">
        <v>99</v>
      </c>
      <c r="C14050" s="4" t="s">
        <v>228</v>
      </c>
      <c r="D14050" s="4" t="s">
        <v>334</v>
      </c>
      <c r="E14050" s="5">
        <v>9.9499999999999993</v>
      </c>
      <c r="F14050" t="s">
        <v>354</v>
      </c>
    </row>
    <row r="14051" spans="1:6" ht="21.95" customHeight="1" x14ac:dyDescent="0.15">
      <c r="A14051" s="6" t="s">
        <v>333</v>
      </c>
      <c r="B14051" s="4" t="s">
        <v>99</v>
      </c>
      <c r="C14051" s="4" t="s">
        <v>228</v>
      </c>
      <c r="D14051" s="4" t="s">
        <v>234</v>
      </c>
      <c r="E14051" s="5">
        <v>10.38</v>
      </c>
    </row>
    <row r="14052" spans="1:6" ht="21.95" customHeight="1" x14ac:dyDescent="0.15">
      <c r="A14052" s="6" t="s">
        <v>333</v>
      </c>
      <c r="B14052" s="4" t="s">
        <v>208</v>
      </c>
      <c r="C14052" s="4" t="s">
        <v>228</v>
      </c>
      <c r="D14052" s="4" t="s">
        <v>334</v>
      </c>
      <c r="E14052" s="5">
        <v>9.9499999999999993</v>
      </c>
    </row>
    <row r="14053" spans="1:6" ht="21.95" customHeight="1" x14ac:dyDescent="0.15">
      <c r="A14053" s="6" t="s">
        <v>333</v>
      </c>
      <c r="B14053" s="4" t="s">
        <v>208</v>
      </c>
      <c r="C14053" s="4" t="s">
        <v>228</v>
      </c>
      <c r="D14053" s="4" t="s">
        <v>234</v>
      </c>
      <c r="E14053" s="5">
        <v>9.0399999999999991</v>
      </c>
    </row>
    <row r="14054" spans="1:6" ht="21.95" customHeight="1" x14ac:dyDescent="0.15">
      <c r="A14054" s="6" t="s">
        <v>333</v>
      </c>
      <c r="B14054" s="4" t="s">
        <v>208</v>
      </c>
      <c r="C14054" s="4" t="s">
        <v>228</v>
      </c>
      <c r="D14054" s="4" t="s">
        <v>233</v>
      </c>
      <c r="E14054" s="5">
        <v>5.73</v>
      </c>
    </row>
    <row r="14055" spans="1:6" ht="21.95" customHeight="1" x14ac:dyDescent="0.15">
      <c r="A14055" s="6" t="s">
        <v>333</v>
      </c>
      <c r="B14055" s="4" t="s">
        <v>100</v>
      </c>
      <c r="C14055" s="4" t="s">
        <v>228</v>
      </c>
      <c r="D14055" s="4" t="s">
        <v>334</v>
      </c>
      <c r="E14055" s="5">
        <v>11.2</v>
      </c>
      <c r="F14055" s="13" t="s">
        <v>353</v>
      </c>
    </row>
    <row r="14056" spans="1:6" ht="21.95" customHeight="1" x14ac:dyDescent="0.15">
      <c r="A14056" s="6" t="s">
        <v>333</v>
      </c>
      <c r="B14056" s="4" t="s">
        <v>100</v>
      </c>
      <c r="C14056" s="4" t="s">
        <v>228</v>
      </c>
      <c r="D14056" s="4" t="s">
        <v>334</v>
      </c>
      <c r="E14056" s="5">
        <v>10.69</v>
      </c>
      <c r="F14056" s="13"/>
    </row>
    <row r="14057" spans="1:6" ht="21.95" customHeight="1" x14ac:dyDescent="0.15">
      <c r="A14057" s="6" t="s">
        <v>333</v>
      </c>
      <c r="B14057" s="4" t="s">
        <v>100</v>
      </c>
      <c r="C14057" s="4" t="s">
        <v>228</v>
      </c>
      <c r="D14057" s="4" t="s">
        <v>234</v>
      </c>
      <c r="E14057" s="5">
        <v>12.12</v>
      </c>
      <c r="F14057" s="13"/>
    </row>
    <row r="14058" spans="1:6" ht="21.95" customHeight="1" x14ac:dyDescent="0.15">
      <c r="A14058" s="6" t="s">
        <v>333</v>
      </c>
      <c r="B14058" s="4" t="s">
        <v>100</v>
      </c>
      <c r="C14058" s="4" t="s">
        <v>228</v>
      </c>
      <c r="D14058" s="4" t="s">
        <v>234</v>
      </c>
      <c r="E14058" s="5">
        <v>7.69</v>
      </c>
      <c r="F14058" s="13"/>
    </row>
    <row r="14059" spans="1:6" ht="21.95" customHeight="1" x14ac:dyDescent="0.15">
      <c r="A14059" s="6" t="s">
        <v>333</v>
      </c>
      <c r="B14059" s="4" t="s">
        <v>209</v>
      </c>
      <c r="C14059" s="4" t="s">
        <v>228</v>
      </c>
      <c r="D14059" s="4" t="s">
        <v>334</v>
      </c>
      <c r="E14059" s="5">
        <v>9.5</v>
      </c>
      <c r="F14059" s="13"/>
    </row>
    <row r="14060" spans="1:6" ht="21.95" customHeight="1" x14ac:dyDescent="0.15">
      <c r="A14060" s="6" t="s">
        <v>333</v>
      </c>
      <c r="B14060" s="4" t="s">
        <v>209</v>
      </c>
      <c r="C14060" s="4" t="s">
        <v>228</v>
      </c>
      <c r="D14060" s="4" t="s">
        <v>334</v>
      </c>
      <c r="E14060" s="5">
        <v>10</v>
      </c>
      <c r="F14060" s="13"/>
    </row>
    <row r="14061" spans="1:6" ht="21.95" customHeight="1" x14ac:dyDescent="0.15">
      <c r="A14061" s="9" t="s">
        <v>333</v>
      </c>
      <c r="B14061" s="4" t="s">
        <v>209</v>
      </c>
      <c r="C14061" s="4" t="s">
        <v>228</v>
      </c>
      <c r="D14061" s="4" t="s">
        <v>234</v>
      </c>
      <c r="E14061" s="5">
        <v>11.43</v>
      </c>
      <c r="F14061" s="13"/>
    </row>
    <row r="14062" spans="1:6" ht="21.95" customHeight="1" x14ac:dyDescent="0.15">
      <c r="A14062" s="6" t="s">
        <v>333</v>
      </c>
      <c r="B14062" s="4" t="s">
        <v>209</v>
      </c>
      <c r="C14062" s="4" t="s">
        <v>228</v>
      </c>
      <c r="D14062" s="4" t="s">
        <v>234</v>
      </c>
      <c r="E14062" s="5">
        <v>9.57</v>
      </c>
      <c r="F14062" s="13"/>
    </row>
    <row r="14063" spans="1:6" ht="21.95" customHeight="1" x14ac:dyDescent="0.15">
      <c r="A14063" s="6" t="s">
        <v>333</v>
      </c>
      <c r="B14063" s="4" t="s">
        <v>210</v>
      </c>
      <c r="C14063" s="4" t="s">
        <v>228</v>
      </c>
      <c r="D14063" s="4" t="s">
        <v>334</v>
      </c>
      <c r="E14063" s="5">
        <v>10.14</v>
      </c>
      <c r="F14063" s="13" t="s">
        <v>354</v>
      </c>
    </row>
    <row r="14064" spans="1:6" ht="21.95" customHeight="1" x14ac:dyDescent="0.15">
      <c r="A14064" s="6" t="s">
        <v>333</v>
      </c>
      <c r="B14064" s="4" t="s">
        <v>210</v>
      </c>
      <c r="C14064" s="4" t="s">
        <v>228</v>
      </c>
      <c r="D14064" s="4" t="s">
        <v>234</v>
      </c>
      <c r="E14064" s="5">
        <v>10.61</v>
      </c>
      <c r="F14064" s="13"/>
    </row>
    <row r="14065" spans="1:6" ht="21.95" customHeight="1" x14ac:dyDescent="0.15">
      <c r="A14065" s="6" t="s">
        <v>333</v>
      </c>
      <c r="B14065" s="4" t="s">
        <v>101</v>
      </c>
      <c r="C14065" s="4" t="s">
        <v>228</v>
      </c>
      <c r="D14065" s="4" t="s">
        <v>334</v>
      </c>
      <c r="E14065" s="5">
        <v>12.98</v>
      </c>
      <c r="F14065" s="13" t="s">
        <v>353</v>
      </c>
    </row>
    <row r="14066" spans="1:6" ht="21.95" customHeight="1" x14ac:dyDescent="0.15">
      <c r="A14066" s="6" t="s">
        <v>333</v>
      </c>
      <c r="B14066" s="4" t="s">
        <v>101</v>
      </c>
      <c r="C14066" s="4" t="s">
        <v>228</v>
      </c>
      <c r="D14066" s="4" t="s">
        <v>334</v>
      </c>
      <c r="E14066" s="5">
        <v>12.45</v>
      </c>
      <c r="F14066" s="13"/>
    </row>
    <row r="14067" spans="1:6" ht="21.95" customHeight="1" x14ac:dyDescent="0.15">
      <c r="A14067" s="6" t="s">
        <v>333</v>
      </c>
      <c r="B14067" s="4" t="s">
        <v>101</v>
      </c>
      <c r="C14067" s="4" t="s">
        <v>228</v>
      </c>
      <c r="D14067" s="4" t="s">
        <v>334</v>
      </c>
      <c r="E14067" s="5">
        <v>1.7</v>
      </c>
      <c r="F14067" s="13"/>
    </row>
    <row r="14068" spans="1:6" ht="21.95" customHeight="1" x14ac:dyDescent="0.15">
      <c r="A14068" s="6" t="s">
        <v>333</v>
      </c>
      <c r="B14068" s="4" t="s">
        <v>101</v>
      </c>
      <c r="C14068" s="4" t="s">
        <v>228</v>
      </c>
      <c r="D14068" s="4" t="s">
        <v>234</v>
      </c>
      <c r="E14068" s="5">
        <v>14.24</v>
      </c>
      <c r="F14068" s="13"/>
    </row>
    <row r="14069" spans="1:6" ht="21.95" customHeight="1" x14ac:dyDescent="0.15">
      <c r="A14069" s="6" t="s">
        <v>333</v>
      </c>
      <c r="B14069" s="4" t="s">
        <v>101</v>
      </c>
      <c r="C14069" s="4" t="s">
        <v>228</v>
      </c>
      <c r="D14069" s="4" t="s">
        <v>234</v>
      </c>
      <c r="E14069" s="5">
        <v>12.5</v>
      </c>
      <c r="F14069" s="13"/>
    </row>
    <row r="14070" spans="1:6" ht="21.95" customHeight="1" x14ac:dyDescent="0.15">
      <c r="A14070" s="6" t="s">
        <v>333</v>
      </c>
      <c r="B14070" s="4" t="s">
        <v>101</v>
      </c>
      <c r="C14070" s="4" t="s">
        <v>228</v>
      </c>
      <c r="D14070" s="4" t="s">
        <v>234</v>
      </c>
      <c r="E14070" s="5">
        <v>3.63</v>
      </c>
      <c r="F14070" s="13"/>
    </row>
    <row r="14071" spans="1:6" ht="21.95" customHeight="1" x14ac:dyDescent="0.15">
      <c r="A14071" s="6" t="s">
        <v>333</v>
      </c>
      <c r="B14071" s="4" t="s">
        <v>101</v>
      </c>
      <c r="C14071" s="4" t="s">
        <v>228</v>
      </c>
      <c r="D14071" s="4" t="s">
        <v>233</v>
      </c>
      <c r="E14071" s="5">
        <v>12.73</v>
      </c>
      <c r="F14071" s="13"/>
    </row>
    <row r="14072" spans="1:6" ht="21.95" customHeight="1" x14ac:dyDescent="0.15">
      <c r="A14072" s="6" t="s">
        <v>333</v>
      </c>
      <c r="B14072" s="4" t="s">
        <v>211</v>
      </c>
      <c r="C14072" s="4" t="s">
        <v>228</v>
      </c>
      <c r="D14072" s="4" t="s">
        <v>334</v>
      </c>
      <c r="E14072" s="5">
        <v>13.4</v>
      </c>
      <c r="F14072" s="13"/>
    </row>
    <row r="14073" spans="1:6" ht="21.95" customHeight="1" x14ac:dyDescent="0.15">
      <c r="A14073" s="6" t="s">
        <v>333</v>
      </c>
      <c r="B14073" s="4" t="s">
        <v>211</v>
      </c>
      <c r="C14073" s="4" t="s">
        <v>228</v>
      </c>
      <c r="D14073" s="4" t="s">
        <v>334</v>
      </c>
      <c r="E14073" s="5">
        <v>12.59</v>
      </c>
      <c r="F14073" s="13"/>
    </row>
    <row r="14074" spans="1:6" ht="21.95" customHeight="1" x14ac:dyDescent="0.15">
      <c r="A14074" s="6" t="s">
        <v>333</v>
      </c>
      <c r="B14074" s="4" t="s">
        <v>211</v>
      </c>
      <c r="C14074" s="4" t="s">
        <v>228</v>
      </c>
      <c r="D14074" s="4" t="s">
        <v>334</v>
      </c>
      <c r="E14074" s="5">
        <v>4.55</v>
      </c>
      <c r="F14074" s="13"/>
    </row>
    <row r="14075" spans="1:6" ht="21.95" customHeight="1" x14ac:dyDescent="0.15">
      <c r="A14075" s="6" t="s">
        <v>333</v>
      </c>
      <c r="B14075" s="4" t="s">
        <v>211</v>
      </c>
      <c r="C14075" s="4" t="s">
        <v>228</v>
      </c>
      <c r="D14075" s="4" t="s">
        <v>234</v>
      </c>
      <c r="E14075" s="5">
        <v>13.98</v>
      </c>
      <c r="F14075" s="13"/>
    </row>
    <row r="14076" spans="1:6" ht="21.95" customHeight="1" x14ac:dyDescent="0.15">
      <c r="A14076" s="6" t="s">
        <v>333</v>
      </c>
      <c r="B14076" s="4" t="s">
        <v>211</v>
      </c>
      <c r="C14076" s="4" t="s">
        <v>228</v>
      </c>
      <c r="D14076" s="4" t="s">
        <v>234</v>
      </c>
      <c r="E14076" s="5">
        <v>14.07</v>
      </c>
      <c r="F14076" s="13"/>
    </row>
    <row r="14077" spans="1:6" ht="21.95" customHeight="1" x14ac:dyDescent="0.15">
      <c r="A14077" s="6" t="s">
        <v>333</v>
      </c>
      <c r="B14077" s="4" t="s">
        <v>102</v>
      </c>
      <c r="C14077" s="4" t="s">
        <v>228</v>
      </c>
      <c r="D14077" s="4" t="s">
        <v>334</v>
      </c>
      <c r="E14077" s="5">
        <v>10.51</v>
      </c>
      <c r="F14077" s="13" t="s">
        <v>354</v>
      </c>
    </row>
    <row r="14078" spans="1:6" ht="21.95" customHeight="1" x14ac:dyDescent="0.15">
      <c r="A14078" s="6" t="s">
        <v>333</v>
      </c>
      <c r="B14078" s="4" t="s">
        <v>102</v>
      </c>
      <c r="C14078" s="4" t="s">
        <v>228</v>
      </c>
      <c r="D14078" s="4" t="s">
        <v>234</v>
      </c>
      <c r="E14078" s="5">
        <v>11.24</v>
      </c>
    </row>
    <row r="14079" spans="1:6" ht="21.95" customHeight="1" x14ac:dyDescent="0.15">
      <c r="A14079" s="6" t="s">
        <v>333</v>
      </c>
      <c r="B14079" s="4" t="s">
        <v>212</v>
      </c>
      <c r="C14079" s="4" t="s">
        <v>228</v>
      </c>
      <c r="D14079" s="4" t="s">
        <v>334</v>
      </c>
      <c r="E14079" s="5">
        <v>13.11</v>
      </c>
    </row>
    <row r="14080" spans="1:6" ht="21.95" customHeight="1" x14ac:dyDescent="0.15">
      <c r="A14080" s="6" t="s">
        <v>333</v>
      </c>
      <c r="B14080" s="4" t="s">
        <v>212</v>
      </c>
      <c r="C14080" s="4" t="s">
        <v>228</v>
      </c>
      <c r="D14080" s="4" t="s">
        <v>234</v>
      </c>
      <c r="E14080" s="5">
        <v>10.48</v>
      </c>
    </row>
    <row r="14081" spans="1:10" ht="21.95" customHeight="1" x14ac:dyDescent="0.15">
      <c r="A14081" s="6" t="s">
        <v>333</v>
      </c>
      <c r="B14081" s="4" t="s">
        <v>212</v>
      </c>
      <c r="C14081" s="4" t="s">
        <v>228</v>
      </c>
      <c r="D14081" s="4" t="s">
        <v>234</v>
      </c>
      <c r="E14081" s="5">
        <v>3.79</v>
      </c>
    </row>
    <row r="14082" spans="1:10" ht="21.95" customHeight="1" x14ac:dyDescent="0.15">
      <c r="A14082" s="6" t="s">
        <v>333</v>
      </c>
      <c r="B14082" s="4" t="s">
        <v>103</v>
      </c>
      <c r="C14082" s="4" t="s">
        <v>228</v>
      </c>
      <c r="D14082" s="4" t="s">
        <v>334</v>
      </c>
      <c r="E14082" s="5">
        <v>11.98</v>
      </c>
      <c r="F14082" t="s">
        <v>353</v>
      </c>
      <c r="G14082" s="17">
        <f>+E14082+E14083+E14084+E14085+E14086+E14087+E14088+E14089+E14090</f>
        <v>83.87</v>
      </c>
      <c r="H14082" s="17">
        <f>E14091+E14092+E14093+E14094</f>
        <v>46.07</v>
      </c>
      <c r="I14082" s="18">
        <f>+(G14082/4)/(H14082/3)</f>
        <v>1.3653679183850662</v>
      </c>
      <c r="J14082" s="21">
        <f>+(B14082-$K$1)/7</f>
        <v>49</v>
      </c>
    </row>
    <row r="14083" spans="1:10" ht="21.95" customHeight="1" x14ac:dyDescent="0.15">
      <c r="A14083" s="6" t="s">
        <v>333</v>
      </c>
      <c r="B14083" s="4" t="s">
        <v>103</v>
      </c>
      <c r="C14083" s="4" t="s">
        <v>228</v>
      </c>
      <c r="D14083" s="4" t="s">
        <v>334</v>
      </c>
      <c r="E14083" s="5">
        <v>11.22</v>
      </c>
    </row>
    <row r="14084" spans="1:10" ht="21.95" customHeight="1" x14ac:dyDescent="0.15">
      <c r="A14084" s="6" t="s">
        <v>333</v>
      </c>
      <c r="B14084" s="4" t="s">
        <v>103</v>
      </c>
      <c r="C14084" s="4" t="s">
        <v>228</v>
      </c>
      <c r="D14084" s="4" t="s">
        <v>234</v>
      </c>
      <c r="E14084" s="5">
        <v>11.84</v>
      </c>
    </row>
    <row r="14085" spans="1:10" ht="21.95" customHeight="1" x14ac:dyDescent="0.15">
      <c r="A14085" s="6" t="s">
        <v>333</v>
      </c>
      <c r="B14085" s="4" t="s">
        <v>103</v>
      </c>
      <c r="C14085" s="4" t="s">
        <v>228</v>
      </c>
      <c r="D14085" s="4" t="s">
        <v>234</v>
      </c>
      <c r="E14085" s="5">
        <v>8.32</v>
      </c>
    </row>
    <row r="14086" spans="1:10" ht="21.95" customHeight="1" x14ac:dyDescent="0.15">
      <c r="A14086" s="6" t="s">
        <v>333</v>
      </c>
      <c r="B14086" s="4" t="s">
        <v>213</v>
      </c>
      <c r="C14086" s="4" t="s">
        <v>228</v>
      </c>
      <c r="D14086" s="4" t="s">
        <v>334</v>
      </c>
      <c r="E14086" s="5">
        <v>9.86</v>
      </c>
    </row>
    <row r="14087" spans="1:10" ht="21.95" customHeight="1" x14ac:dyDescent="0.15">
      <c r="A14087" s="6" t="s">
        <v>333</v>
      </c>
      <c r="B14087" s="4" t="s">
        <v>213</v>
      </c>
      <c r="C14087" s="4" t="s">
        <v>228</v>
      </c>
      <c r="D14087" s="4" t="s">
        <v>334</v>
      </c>
      <c r="E14087" s="5">
        <v>6.38</v>
      </c>
    </row>
    <row r="14088" spans="1:10" ht="21.95" customHeight="1" x14ac:dyDescent="0.15">
      <c r="A14088" s="6" t="s">
        <v>333</v>
      </c>
      <c r="B14088" s="4" t="s">
        <v>213</v>
      </c>
      <c r="C14088" s="4" t="s">
        <v>228</v>
      </c>
      <c r="D14088" s="4" t="s">
        <v>234</v>
      </c>
      <c r="E14088" s="5">
        <v>10.5</v>
      </c>
    </row>
    <row r="14089" spans="1:10" ht="21.95" customHeight="1" x14ac:dyDescent="0.15">
      <c r="A14089" s="6" t="s">
        <v>333</v>
      </c>
      <c r="B14089" s="4" t="s">
        <v>213</v>
      </c>
      <c r="C14089" s="4" t="s">
        <v>228</v>
      </c>
      <c r="D14089" s="4" t="s">
        <v>234</v>
      </c>
      <c r="E14089" s="5">
        <v>5.39</v>
      </c>
    </row>
    <row r="14090" spans="1:10" ht="21.95" customHeight="1" x14ac:dyDescent="0.15">
      <c r="A14090" s="6" t="s">
        <v>333</v>
      </c>
      <c r="B14090" s="4" t="s">
        <v>213</v>
      </c>
      <c r="C14090" s="4" t="s">
        <v>228</v>
      </c>
      <c r="D14090" s="4" t="s">
        <v>235</v>
      </c>
      <c r="E14090" s="5">
        <v>8.3800000000000008</v>
      </c>
    </row>
    <row r="14091" spans="1:10" ht="21.95" customHeight="1" x14ac:dyDescent="0.15">
      <c r="A14091" s="6" t="s">
        <v>333</v>
      </c>
      <c r="B14091" s="4" t="s">
        <v>104</v>
      </c>
      <c r="C14091" s="4" t="s">
        <v>228</v>
      </c>
      <c r="D14091" s="4" t="s">
        <v>334</v>
      </c>
      <c r="E14091" s="5">
        <v>11.2</v>
      </c>
      <c r="F14091" t="s">
        <v>354</v>
      </c>
    </row>
    <row r="14092" spans="1:10" ht="21.95" customHeight="1" x14ac:dyDescent="0.15">
      <c r="A14092" s="6" t="s">
        <v>333</v>
      </c>
      <c r="B14092" s="4" t="s">
        <v>104</v>
      </c>
      <c r="C14092" s="4" t="s">
        <v>228</v>
      </c>
      <c r="D14092" s="4" t="s">
        <v>234</v>
      </c>
      <c r="E14092" s="5">
        <v>10.46</v>
      </c>
    </row>
    <row r="14093" spans="1:10" ht="21.95" customHeight="1" x14ac:dyDescent="0.15">
      <c r="A14093" s="6" t="s">
        <v>333</v>
      </c>
      <c r="B14093" s="4" t="s">
        <v>214</v>
      </c>
      <c r="C14093" s="4" t="s">
        <v>228</v>
      </c>
      <c r="D14093" s="4" t="s">
        <v>334</v>
      </c>
      <c r="E14093" s="5">
        <v>12.94</v>
      </c>
    </row>
    <row r="14094" spans="1:10" ht="21.95" customHeight="1" x14ac:dyDescent="0.15">
      <c r="A14094" s="6" t="s">
        <v>333</v>
      </c>
      <c r="B14094" s="4" t="s">
        <v>214</v>
      </c>
      <c r="C14094" s="4" t="s">
        <v>228</v>
      </c>
      <c r="D14094" s="4" t="s">
        <v>234</v>
      </c>
      <c r="E14094" s="5">
        <v>11.47</v>
      </c>
    </row>
    <row r="14095" spans="1:10" ht="21.95" customHeight="1" x14ac:dyDescent="0.15">
      <c r="A14095" s="6" t="s">
        <v>333</v>
      </c>
      <c r="B14095" s="4" t="s">
        <v>105</v>
      </c>
      <c r="C14095" s="4" t="s">
        <v>228</v>
      </c>
      <c r="D14095" s="4" t="s">
        <v>334</v>
      </c>
      <c r="E14095" s="5">
        <v>10.38</v>
      </c>
      <c r="F14095" t="s">
        <v>353</v>
      </c>
      <c r="G14095" s="17">
        <f>+E14095+E14096+E14097+E14098+E14099+E14100+E14101+E14102</f>
        <v>68.099999999999994</v>
      </c>
      <c r="H14095" s="17">
        <f>E14103+E14104+E14105+E14106</f>
        <v>35.6</v>
      </c>
      <c r="I14095" s="18">
        <f>+(G14095/4)/(H14095/3)</f>
        <v>1.4346910112359548</v>
      </c>
      <c r="J14095" s="21">
        <f>+(B14095-$K$1)/7</f>
        <v>50</v>
      </c>
    </row>
    <row r="14096" spans="1:10" ht="21.95" customHeight="1" x14ac:dyDescent="0.15">
      <c r="A14096" s="6" t="s">
        <v>333</v>
      </c>
      <c r="B14096" s="4" t="s">
        <v>105</v>
      </c>
      <c r="C14096" s="4" t="s">
        <v>228</v>
      </c>
      <c r="D14096" s="4" t="s">
        <v>334</v>
      </c>
      <c r="E14096" s="5">
        <v>4.97</v>
      </c>
    </row>
    <row r="14097" spans="1:10" ht="21.95" customHeight="1" x14ac:dyDescent="0.15">
      <c r="A14097" s="6" t="s">
        <v>333</v>
      </c>
      <c r="B14097" s="4" t="s">
        <v>105</v>
      </c>
      <c r="C14097" s="4" t="s">
        <v>228</v>
      </c>
      <c r="D14097" s="4" t="s">
        <v>234</v>
      </c>
      <c r="E14097" s="5">
        <v>14.77</v>
      </c>
    </row>
    <row r="14098" spans="1:10" ht="21.95" customHeight="1" x14ac:dyDescent="0.15">
      <c r="A14098" s="6" t="s">
        <v>333</v>
      </c>
      <c r="B14098" s="4" t="s">
        <v>105</v>
      </c>
      <c r="C14098" s="4" t="s">
        <v>228</v>
      </c>
      <c r="D14098" s="4" t="s">
        <v>231</v>
      </c>
      <c r="E14098" s="5">
        <v>5.61</v>
      </c>
    </row>
    <row r="14099" spans="1:10" ht="21.95" customHeight="1" x14ac:dyDescent="0.15">
      <c r="A14099" s="6" t="s">
        <v>333</v>
      </c>
      <c r="B14099" s="4" t="s">
        <v>215</v>
      </c>
      <c r="C14099" s="4" t="s">
        <v>228</v>
      </c>
      <c r="D14099" s="4" t="s">
        <v>334</v>
      </c>
      <c r="E14099" s="5">
        <v>7.99</v>
      </c>
    </row>
    <row r="14100" spans="1:10" ht="21.95" customHeight="1" x14ac:dyDescent="0.15">
      <c r="A14100" s="6" t="s">
        <v>333</v>
      </c>
      <c r="B14100" s="4" t="s">
        <v>215</v>
      </c>
      <c r="C14100" s="4" t="s">
        <v>228</v>
      </c>
      <c r="D14100" s="4" t="s">
        <v>334</v>
      </c>
      <c r="E14100" s="5">
        <v>4.9400000000000004</v>
      </c>
    </row>
    <row r="14101" spans="1:10" ht="21.95" customHeight="1" x14ac:dyDescent="0.15">
      <c r="A14101" s="6" t="s">
        <v>333</v>
      </c>
      <c r="B14101" s="4" t="s">
        <v>215</v>
      </c>
      <c r="C14101" s="4" t="s">
        <v>228</v>
      </c>
      <c r="D14101" s="4" t="s">
        <v>234</v>
      </c>
      <c r="E14101" s="5">
        <v>13.62</v>
      </c>
    </row>
    <row r="14102" spans="1:10" ht="21.95" customHeight="1" x14ac:dyDescent="0.15">
      <c r="A14102" s="6" t="s">
        <v>333</v>
      </c>
      <c r="B14102" s="4" t="s">
        <v>215</v>
      </c>
      <c r="C14102" s="4" t="s">
        <v>228</v>
      </c>
      <c r="D14102" s="4" t="s">
        <v>231</v>
      </c>
      <c r="E14102" s="5">
        <v>5.82</v>
      </c>
    </row>
    <row r="14103" spans="1:10" ht="21.95" customHeight="1" x14ac:dyDescent="0.15">
      <c r="A14103" s="6" t="s">
        <v>333</v>
      </c>
      <c r="B14103" s="4" t="s">
        <v>106</v>
      </c>
      <c r="C14103" s="4" t="s">
        <v>228</v>
      </c>
      <c r="D14103" s="4" t="s">
        <v>334</v>
      </c>
      <c r="E14103" s="5">
        <v>8.6</v>
      </c>
      <c r="F14103" t="s">
        <v>354</v>
      </c>
    </row>
    <row r="14104" spans="1:10" ht="21.95" customHeight="1" x14ac:dyDescent="0.15">
      <c r="A14104" s="6" t="s">
        <v>333</v>
      </c>
      <c r="B14104" s="4" t="s">
        <v>106</v>
      </c>
      <c r="C14104" s="4" t="s">
        <v>228</v>
      </c>
      <c r="D14104" s="4" t="s">
        <v>234</v>
      </c>
      <c r="E14104" s="5">
        <v>8.74</v>
      </c>
    </row>
    <row r="14105" spans="1:10" ht="21.95" customHeight="1" x14ac:dyDescent="0.15">
      <c r="A14105" s="9" t="s">
        <v>333</v>
      </c>
      <c r="B14105" s="4" t="s">
        <v>216</v>
      </c>
      <c r="C14105" s="4" t="s">
        <v>228</v>
      </c>
      <c r="D14105" s="4" t="s">
        <v>334</v>
      </c>
      <c r="E14105" s="5">
        <v>9.01</v>
      </c>
    </row>
    <row r="14106" spans="1:10" ht="21.95" customHeight="1" x14ac:dyDescent="0.15">
      <c r="A14106" s="6" t="s">
        <v>333</v>
      </c>
      <c r="B14106" s="4" t="s">
        <v>216</v>
      </c>
      <c r="C14106" s="4" t="s">
        <v>228</v>
      </c>
      <c r="D14106" s="4" t="s">
        <v>234</v>
      </c>
      <c r="E14106" s="5">
        <v>9.25</v>
      </c>
    </row>
    <row r="14107" spans="1:10" ht="21.95" customHeight="1" x14ac:dyDescent="0.15">
      <c r="A14107" s="6" t="s">
        <v>333</v>
      </c>
      <c r="B14107" s="4" t="s">
        <v>107</v>
      </c>
      <c r="C14107" s="4" t="s">
        <v>228</v>
      </c>
      <c r="D14107" s="4" t="s">
        <v>334</v>
      </c>
      <c r="E14107" s="5">
        <v>9.1199999999999992</v>
      </c>
      <c r="F14107" t="s">
        <v>353</v>
      </c>
      <c r="G14107" s="17">
        <f>+E14107+E14108+E14109+E14110+E14111+E14112+E14113+E14114</f>
        <v>69.009999999999991</v>
      </c>
      <c r="H14107" s="17">
        <f>E14115+E14116+E14117+E14118</f>
        <v>47.16</v>
      </c>
      <c r="I14107" s="18">
        <f>+(G14107/4)/(H14107/3)</f>
        <v>1.0974872773536894</v>
      </c>
      <c r="J14107" s="21">
        <f>+(B14107-$K$1)/7</f>
        <v>51</v>
      </c>
    </row>
    <row r="14108" spans="1:10" ht="21.95" customHeight="1" x14ac:dyDescent="0.15">
      <c r="A14108" s="6" t="s">
        <v>333</v>
      </c>
      <c r="B14108" s="4" t="s">
        <v>107</v>
      </c>
      <c r="C14108" s="4" t="s">
        <v>228</v>
      </c>
      <c r="D14108" s="4" t="s">
        <v>334</v>
      </c>
      <c r="E14108" s="5">
        <v>8.2899999999999991</v>
      </c>
    </row>
    <row r="14109" spans="1:10" ht="21.95" customHeight="1" x14ac:dyDescent="0.15">
      <c r="A14109" s="6" t="s">
        <v>333</v>
      </c>
      <c r="B14109" s="4" t="s">
        <v>107</v>
      </c>
      <c r="C14109" s="4" t="s">
        <v>228</v>
      </c>
      <c r="D14109" s="4" t="s">
        <v>234</v>
      </c>
      <c r="E14109" s="5">
        <v>10.23</v>
      </c>
    </row>
    <row r="14110" spans="1:10" ht="21.95" customHeight="1" x14ac:dyDescent="0.15">
      <c r="A14110" s="6" t="s">
        <v>333</v>
      </c>
      <c r="B14110" s="4" t="s">
        <v>107</v>
      </c>
      <c r="C14110" s="4" t="s">
        <v>228</v>
      </c>
      <c r="D14110" s="4" t="s">
        <v>234</v>
      </c>
      <c r="E14110" s="5">
        <v>7.21</v>
      </c>
    </row>
    <row r="14111" spans="1:10" ht="21.95" customHeight="1" x14ac:dyDescent="0.15">
      <c r="A14111" s="6" t="s">
        <v>333</v>
      </c>
      <c r="B14111" s="4" t="s">
        <v>217</v>
      </c>
      <c r="C14111" s="4" t="s">
        <v>228</v>
      </c>
      <c r="D14111" s="4" t="s">
        <v>334</v>
      </c>
      <c r="E14111" s="5">
        <v>8.0299999999999994</v>
      </c>
    </row>
    <row r="14112" spans="1:10" ht="21.95" customHeight="1" x14ac:dyDescent="0.15">
      <c r="A14112" s="6" t="s">
        <v>333</v>
      </c>
      <c r="B14112" s="4" t="s">
        <v>217</v>
      </c>
      <c r="C14112" s="4" t="s">
        <v>228</v>
      </c>
      <c r="D14112" s="4" t="s">
        <v>334</v>
      </c>
      <c r="E14112" s="5">
        <v>9.08</v>
      </c>
    </row>
    <row r="14113" spans="1:6" ht="21.95" customHeight="1" x14ac:dyDescent="0.15">
      <c r="A14113" s="6" t="s">
        <v>333</v>
      </c>
      <c r="B14113" s="4" t="s">
        <v>217</v>
      </c>
      <c r="C14113" s="4" t="s">
        <v>228</v>
      </c>
      <c r="D14113" s="4" t="s">
        <v>234</v>
      </c>
      <c r="E14113" s="5">
        <v>11.06</v>
      </c>
    </row>
    <row r="14114" spans="1:6" ht="21.95" customHeight="1" x14ac:dyDescent="0.15">
      <c r="A14114" s="6" t="s">
        <v>333</v>
      </c>
      <c r="B14114" s="4" t="s">
        <v>217</v>
      </c>
      <c r="C14114" s="4" t="s">
        <v>228</v>
      </c>
      <c r="D14114" s="4" t="s">
        <v>234</v>
      </c>
      <c r="E14114" s="5">
        <v>5.99</v>
      </c>
    </row>
    <row r="14115" spans="1:6" ht="21.95" customHeight="1" x14ac:dyDescent="0.15">
      <c r="A14115" s="6" t="s">
        <v>333</v>
      </c>
      <c r="B14115" s="4" t="s">
        <v>108</v>
      </c>
      <c r="C14115" s="4" t="s">
        <v>228</v>
      </c>
      <c r="D14115" s="4" t="s">
        <v>334</v>
      </c>
      <c r="E14115" s="5">
        <v>11.99</v>
      </c>
      <c r="F14115" t="s">
        <v>354</v>
      </c>
    </row>
    <row r="14116" spans="1:6" ht="21.95" customHeight="1" x14ac:dyDescent="0.15">
      <c r="A14116" s="6" t="s">
        <v>333</v>
      </c>
      <c r="B14116" s="4" t="s">
        <v>108</v>
      </c>
      <c r="C14116" s="4" t="s">
        <v>228</v>
      </c>
      <c r="D14116" s="4" t="s">
        <v>234</v>
      </c>
      <c r="E14116" s="5">
        <v>10.73</v>
      </c>
    </row>
    <row r="14117" spans="1:6" ht="21.95" customHeight="1" x14ac:dyDescent="0.15">
      <c r="A14117" s="6" t="s">
        <v>333</v>
      </c>
      <c r="B14117" s="4" t="s">
        <v>218</v>
      </c>
      <c r="C14117" s="4" t="s">
        <v>228</v>
      </c>
      <c r="D14117" s="4" t="s">
        <v>334</v>
      </c>
      <c r="E14117" s="5">
        <v>12.24</v>
      </c>
    </row>
    <row r="14118" spans="1:6" ht="21.95" customHeight="1" x14ac:dyDescent="0.15">
      <c r="A14118" s="6" t="s">
        <v>333</v>
      </c>
      <c r="B14118" s="4" t="s">
        <v>218</v>
      </c>
      <c r="C14118" s="4" t="s">
        <v>228</v>
      </c>
      <c r="D14118" s="4" t="s">
        <v>234</v>
      </c>
      <c r="E14118" s="5">
        <v>12.2</v>
      </c>
    </row>
    <row r="14119" spans="1:6" ht="21.95" customHeight="1" x14ac:dyDescent="0.15">
      <c r="A14119" s="6" t="s">
        <v>333</v>
      </c>
      <c r="B14119" s="4" t="s">
        <v>219</v>
      </c>
      <c r="C14119" s="4" t="s">
        <v>228</v>
      </c>
      <c r="D14119" s="4" t="s">
        <v>334</v>
      </c>
      <c r="E14119" s="5">
        <v>9.67</v>
      </c>
      <c r="F14119" s="13" t="s">
        <v>353</v>
      </c>
    </row>
    <row r="14120" spans="1:6" ht="21.95" customHeight="1" x14ac:dyDescent="0.15">
      <c r="A14120" s="6" t="s">
        <v>333</v>
      </c>
      <c r="B14120" s="4" t="s">
        <v>219</v>
      </c>
      <c r="C14120" s="4" t="s">
        <v>228</v>
      </c>
      <c r="D14120" s="4" t="s">
        <v>334</v>
      </c>
      <c r="E14120" s="5">
        <v>4.34</v>
      </c>
      <c r="F14120" s="13"/>
    </row>
    <row r="14121" spans="1:6" ht="21.95" customHeight="1" x14ac:dyDescent="0.15">
      <c r="A14121" s="6" t="s">
        <v>333</v>
      </c>
      <c r="B14121" s="4" t="s">
        <v>219</v>
      </c>
      <c r="C14121" s="4" t="s">
        <v>228</v>
      </c>
      <c r="D14121" s="4" t="s">
        <v>234</v>
      </c>
      <c r="E14121" s="5">
        <v>14.08</v>
      </c>
      <c r="F14121" s="13"/>
    </row>
    <row r="14122" spans="1:6" ht="21.95" customHeight="1" x14ac:dyDescent="0.15">
      <c r="A14122" s="6" t="s">
        <v>333</v>
      </c>
      <c r="B14122" s="4" t="s">
        <v>219</v>
      </c>
      <c r="C14122" s="4" t="s">
        <v>228</v>
      </c>
      <c r="D14122" s="4" t="s">
        <v>231</v>
      </c>
      <c r="E14122" s="5">
        <v>6.53</v>
      </c>
      <c r="F14122" s="13"/>
    </row>
    <row r="14123" spans="1:6" ht="21.95" customHeight="1" x14ac:dyDescent="0.15">
      <c r="A14123" s="6" t="s">
        <v>333</v>
      </c>
      <c r="B14123" s="4" t="s">
        <v>109</v>
      </c>
      <c r="C14123" s="4" t="s">
        <v>228</v>
      </c>
      <c r="D14123" s="4" t="s">
        <v>334</v>
      </c>
      <c r="E14123" s="5">
        <v>9.06</v>
      </c>
      <c r="F14123" s="13" t="s">
        <v>354</v>
      </c>
    </row>
    <row r="14124" spans="1:6" ht="21.95" customHeight="1" x14ac:dyDescent="0.15">
      <c r="A14124" s="6" t="s">
        <v>333</v>
      </c>
      <c r="B14124" s="4" t="s">
        <v>109</v>
      </c>
      <c r="C14124" s="4" t="s">
        <v>228</v>
      </c>
      <c r="D14124" s="4" t="s">
        <v>334</v>
      </c>
      <c r="E14124" s="5">
        <v>10.32</v>
      </c>
    </row>
    <row r="14125" spans="1:6" ht="21.95" customHeight="1" x14ac:dyDescent="0.15">
      <c r="A14125" s="6" t="s">
        <v>333</v>
      </c>
      <c r="B14125" s="4" t="s">
        <v>109</v>
      </c>
      <c r="C14125" s="4" t="s">
        <v>228</v>
      </c>
      <c r="D14125" s="4" t="s">
        <v>234</v>
      </c>
      <c r="E14125" s="5">
        <v>10.34</v>
      </c>
    </row>
    <row r="14126" spans="1:6" ht="21.95" customHeight="1" x14ac:dyDescent="0.15">
      <c r="A14126" s="6" t="s">
        <v>333</v>
      </c>
      <c r="B14126" s="4" t="s">
        <v>109</v>
      </c>
      <c r="C14126" s="4" t="s">
        <v>228</v>
      </c>
      <c r="D14126" s="4" t="s">
        <v>234</v>
      </c>
      <c r="E14126" s="5">
        <v>11.44</v>
      </c>
    </row>
    <row r="14127" spans="1:6" ht="21.95" customHeight="1" x14ac:dyDescent="0.15">
      <c r="A14127" s="6" t="s">
        <v>333</v>
      </c>
      <c r="B14127" s="4" t="s">
        <v>109</v>
      </c>
      <c r="C14127" s="4" t="s">
        <v>228</v>
      </c>
      <c r="D14127" s="4" t="s">
        <v>233</v>
      </c>
      <c r="E14127" s="5">
        <v>10.34</v>
      </c>
    </row>
    <row r="14128" spans="1:6" ht="21.95" customHeight="1" x14ac:dyDescent="0.15">
      <c r="A14128" s="6" t="s">
        <v>333</v>
      </c>
      <c r="B14128" s="4" t="s">
        <v>109</v>
      </c>
      <c r="C14128" s="4" t="s">
        <v>228</v>
      </c>
      <c r="D14128" s="4" t="s">
        <v>233</v>
      </c>
      <c r="E14128" s="5">
        <v>5.61</v>
      </c>
    </row>
    <row r="14129" spans="1:14" ht="21.95" customHeight="1" x14ac:dyDescent="0.15">
      <c r="A14129" s="6" t="s">
        <v>333</v>
      </c>
      <c r="B14129" s="4" t="s">
        <v>220</v>
      </c>
      <c r="C14129" s="4" t="s">
        <v>228</v>
      </c>
      <c r="D14129" s="4" t="s">
        <v>334</v>
      </c>
      <c r="E14129" s="5">
        <v>8.25</v>
      </c>
    </row>
    <row r="14130" spans="1:14" ht="21.95" customHeight="1" x14ac:dyDescent="0.15">
      <c r="A14130" s="6" t="s">
        <v>333</v>
      </c>
      <c r="B14130" s="4" t="s">
        <v>220</v>
      </c>
      <c r="C14130" s="4" t="s">
        <v>228</v>
      </c>
      <c r="D14130" s="4" t="s">
        <v>334</v>
      </c>
      <c r="E14130" s="5">
        <v>8.31</v>
      </c>
    </row>
    <row r="14131" spans="1:14" ht="21.95" customHeight="1" x14ac:dyDescent="0.15">
      <c r="A14131" s="6" t="s">
        <v>333</v>
      </c>
      <c r="B14131" s="4" t="s">
        <v>220</v>
      </c>
      <c r="C14131" s="4" t="s">
        <v>228</v>
      </c>
      <c r="D14131" s="4" t="s">
        <v>234</v>
      </c>
      <c r="E14131" s="5">
        <v>10.31</v>
      </c>
    </row>
    <row r="14132" spans="1:14" ht="21.95" customHeight="1" x14ac:dyDescent="0.15">
      <c r="A14132" s="6" t="s">
        <v>333</v>
      </c>
      <c r="B14132" s="4" t="s">
        <v>220</v>
      </c>
      <c r="C14132" s="4" t="s">
        <v>228</v>
      </c>
      <c r="D14132" s="4" t="s">
        <v>234</v>
      </c>
      <c r="E14132" s="5">
        <v>5.94</v>
      </c>
    </row>
    <row r="14133" spans="1:14" ht="21.95" customHeight="1" x14ac:dyDescent="0.15">
      <c r="A14133" s="6" t="s">
        <v>333</v>
      </c>
      <c r="E14133" s="15">
        <f>+SUM(E13466:E14132)</f>
        <v>6747.9599999999873</v>
      </c>
      <c r="I14133" s="14">
        <f>AVERAGE(I13466:I14132)</f>
        <v>1.2451767129235536</v>
      </c>
      <c r="J14133" s="14">
        <f>STDEV(I13466:I14132)</f>
        <v>0.31465142478188313</v>
      </c>
      <c r="K14133">
        <f>COUNT(I13466:I14132)</f>
        <v>43</v>
      </c>
      <c r="L14133" s="14">
        <f>+I14133-1</f>
        <v>0.24517671292355359</v>
      </c>
      <c r="M14133">
        <f>+SQRT(K14133)</f>
        <v>6.5574385243020004</v>
      </c>
      <c r="N14133">
        <f>+L14133/(J14133/M14133)</f>
        <v>5.1095628240079458</v>
      </c>
    </row>
    <row r="14134" spans="1:14" ht="21.95" customHeight="1" x14ac:dyDescent="0.15">
      <c r="A14134" s="6" t="s">
        <v>337</v>
      </c>
      <c r="B14134" s="4" t="s">
        <v>6</v>
      </c>
      <c r="C14134" s="4" t="s">
        <v>338</v>
      </c>
      <c r="D14134" s="4" t="s">
        <v>340</v>
      </c>
      <c r="E14134" s="5">
        <v>12.45</v>
      </c>
      <c r="F14134" t="s">
        <v>353</v>
      </c>
      <c r="G14134" s="17">
        <f>+E14134+E14135+E14136+E14137+E14138+E14139+E14140+E14141+E14142+E14143+E14144+E14145</f>
        <v>132.72</v>
      </c>
      <c r="H14134" s="17">
        <f>E14146+E14147+E14148+E14149+E14150+E14151+E14152+E14153</f>
        <v>100.77999999999999</v>
      </c>
      <c r="I14134" s="18">
        <f>+(G14134/4)/(H14134/3)</f>
        <v>0.98769597142290155</v>
      </c>
      <c r="J14134" s="21">
        <f>+(B14134-$K$1)/7</f>
        <v>1</v>
      </c>
    </row>
    <row r="14135" spans="1:14" ht="21.95" customHeight="1" x14ac:dyDescent="0.15">
      <c r="A14135" s="6" t="s">
        <v>337</v>
      </c>
      <c r="B14135" s="4" t="s">
        <v>6</v>
      </c>
      <c r="C14135" s="4" t="s">
        <v>338</v>
      </c>
      <c r="D14135" s="4" t="s">
        <v>340</v>
      </c>
      <c r="E14135" s="5">
        <v>11.54</v>
      </c>
    </row>
    <row r="14136" spans="1:14" ht="21.95" customHeight="1" x14ac:dyDescent="0.15">
      <c r="A14136" s="6" t="s">
        <v>337</v>
      </c>
      <c r="B14136" s="4" t="s">
        <v>6</v>
      </c>
      <c r="C14136" s="4" t="s">
        <v>338</v>
      </c>
      <c r="D14136" s="4" t="s">
        <v>342</v>
      </c>
      <c r="E14136" s="5">
        <v>14.01</v>
      </c>
    </row>
    <row r="14137" spans="1:14" ht="21.95" customHeight="1" x14ac:dyDescent="0.15">
      <c r="A14137" s="6" t="s">
        <v>337</v>
      </c>
      <c r="B14137" s="4" t="s">
        <v>6</v>
      </c>
      <c r="C14137" s="4" t="s">
        <v>338</v>
      </c>
      <c r="D14137" s="4" t="s">
        <v>339</v>
      </c>
      <c r="E14137" s="5">
        <v>11.82</v>
      </c>
    </row>
    <row r="14138" spans="1:14" ht="21.95" customHeight="1" x14ac:dyDescent="0.15">
      <c r="A14138" s="6" t="s">
        <v>337</v>
      </c>
      <c r="B14138" s="4" t="s">
        <v>6</v>
      </c>
      <c r="C14138" s="4" t="s">
        <v>338</v>
      </c>
      <c r="D14138" s="4" t="s">
        <v>339</v>
      </c>
      <c r="E14138" s="5">
        <v>10.99</v>
      </c>
    </row>
    <row r="14139" spans="1:14" ht="21.95" customHeight="1" x14ac:dyDescent="0.15">
      <c r="A14139" s="6" t="s">
        <v>337</v>
      </c>
      <c r="B14139" s="4" t="s">
        <v>6</v>
      </c>
      <c r="C14139" s="4" t="s">
        <v>338</v>
      </c>
      <c r="D14139" s="4" t="s">
        <v>341</v>
      </c>
      <c r="E14139" s="5">
        <v>11.94</v>
      </c>
    </row>
    <row r="14140" spans="1:14" ht="21.95" customHeight="1" x14ac:dyDescent="0.15">
      <c r="A14140" s="6" t="s">
        <v>337</v>
      </c>
      <c r="B14140" s="4" t="s">
        <v>6</v>
      </c>
      <c r="C14140" s="4" t="s">
        <v>338</v>
      </c>
      <c r="D14140" s="4" t="s">
        <v>341</v>
      </c>
      <c r="E14140" s="5">
        <v>4.18</v>
      </c>
    </row>
    <row r="14141" spans="1:14" ht="21.95" customHeight="1" x14ac:dyDescent="0.15">
      <c r="A14141" s="6" t="s">
        <v>337</v>
      </c>
      <c r="B14141" s="4" t="s">
        <v>113</v>
      </c>
      <c r="C14141" s="4" t="s">
        <v>338</v>
      </c>
      <c r="D14141" s="4" t="s">
        <v>340</v>
      </c>
      <c r="E14141" s="5">
        <v>14.17</v>
      </c>
    </row>
    <row r="14142" spans="1:14" ht="21.95" customHeight="1" x14ac:dyDescent="0.15">
      <c r="A14142" s="6" t="s">
        <v>337</v>
      </c>
      <c r="B14142" s="4" t="s">
        <v>113</v>
      </c>
      <c r="C14142" s="4" t="s">
        <v>338</v>
      </c>
      <c r="D14142" s="4" t="s">
        <v>340</v>
      </c>
      <c r="E14142" s="5">
        <v>12.21</v>
      </c>
    </row>
    <row r="14143" spans="1:14" ht="21.95" customHeight="1" x14ac:dyDescent="0.15">
      <c r="A14143" s="6" t="s">
        <v>337</v>
      </c>
      <c r="B14143" s="4" t="s">
        <v>113</v>
      </c>
      <c r="C14143" s="4" t="s">
        <v>338</v>
      </c>
      <c r="D14143" s="4" t="s">
        <v>342</v>
      </c>
      <c r="E14143" s="5">
        <v>8.8000000000000007</v>
      </c>
    </row>
    <row r="14144" spans="1:14" ht="21.95" customHeight="1" x14ac:dyDescent="0.15">
      <c r="A14144" s="6" t="s">
        <v>337</v>
      </c>
      <c r="B14144" s="4" t="s">
        <v>113</v>
      </c>
      <c r="C14144" s="4" t="s">
        <v>338</v>
      </c>
      <c r="D14144" s="4" t="s">
        <v>341</v>
      </c>
      <c r="E14144" s="5">
        <v>14.75</v>
      </c>
    </row>
    <row r="14145" spans="1:10" ht="21.95" customHeight="1" x14ac:dyDescent="0.15">
      <c r="A14145" s="6" t="s">
        <v>337</v>
      </c>
      <c r="B14145" s="4" t="s">
        <v>113</v>
      </c>
      <c r="C14145" s="4" t="s">
        <v>338</v>
      </c>
      <c r="D14145" s="4" t="s">
        <v>341</v>
      </c>
      <c r="E14145" s="5">
        <v>5.86</v>
      </c>
    </row>
    <row r="14146" spans="1:10" ht="21.95" customHeight="1" x14ac:dyDescent="0.15">
      <c r="A14146" s="6" t="s">
        <v>337</v>
      </c>
      <c r="B14146" s="4" t="s">
        <v>10</v>
      </c>
      <c r="C14146" s="4" t="s">
        <v>338</v>
      </c>
      <c r="D14146" s="4" t="s">
        <v>340</v>
      </c>
      <c r="E14146" s="5">
        <v>12.74</v>
      </c>
      <c r="F14146" t="s">
        <v>354</v>
      </c>
    </row>
    <row r="14147" spans="1:10" ht="21.95" customHeight="1" x14ac:dyDescent="0.15">
      <c r="A14147" s="6" t="s">
        <v>337</v>
      </c>
      <c r="B14147" s="4" t="s">
        <v>10</v>
      </c>
      <c r="C14147" s="4" t="s">
        <v>338</v>
      </c>
      <c r="D14147" s="4" t="s">
        <v>340</v>
      </c>
      <c r="E14147" s="5">
        <v>13.19</v>
      </c>
    </row>
    <row r="14148" spans="1:10" ht="21.95" customHeight="1" x14ac:dyDescent="0.15">
      <c r="A14148" s="6" t="s">
        <v>337</v>
      </c>
      <c r="B14148" s="4" t="s">
        <v>10</v>
      </c>
      <c r="C14148" s="4" t="s">
        <v>338</v>
      </c>
      <c r="D14148" s="4" t="s">
        <v>342</v>
      </c>
      <c r="E14148" s="5">
        <v>13.36</v>
      </c>
    </row>
    <row r="14149" spans="1:10" ht="21.95" customHeight="1" x14ac:dyDescent="0.15">
      <c r="A14149" s="6" t="s">
        <v>337</v>
      </c>
      <c r="B14149" s="4" t="s">
        <v>10</v>
      </c>
      <c r="C14149" s="4" t="s">
        <v>338</v>
      </c>
      <c r="D14149" s="4" t="s">
        <v>339</v>
      </c>
      <c r="E14149" s="5">
        <v>16.350000000000001</v>
      </c>
    </row>
    <row r="14150" spans="1:10" ht="21.95" customHeight="1" x14ac:dyDescent="0.15">
      <c r="A14150" s="6" t="s">
        <v>337</v>
      </c>
      <c r="B14150" s="4" t="s">
        <v>10</v>
      </c>
      <c r="C14150" s="4" t="s">
        <v>338</v>
      </c>
      <c r="D14150" s="4" t="s">
        <v>341</v>
      </c>
      <c r="E14150" s="5">
        <v>15.33</v>
      </c>
    </row>
    <row r="14151" spans="1:10" ht="21.95" customHeight="1" x14ac:dyDescent="0.15">
      <c r="A14151" s="9" t="s">
        <v>337</v>
      </c>
      <c r="B14151" s="4" t="s">
        <v>10</v>
      </c>
      <c r="C14151" s="4" t="s">
        <v>338</v>
      </c>
      <c r="D14151" s="4" t="s">
        <v>341</v>
      </c>
      <c r="E14151" s="5">
        <v>3.19</v>
      </c>
    </row>
    <row r="14152" spans="1:10" ht="21.95" customHeight="1" x14ac:dyDescent="0.15">
      <c r="A14152" s="6" t="s">
        <v>337</v>
      </c>
      <c r="B14152" s="4" t="s">
        <v>114</v>
      </c>
      <c r="C14152" s="4" t="s">
        <v>338</v>
      </c>
      <c r="D14152" s="4" t="s">
        <v>340</v>
      </c>
      <c r="E14152" s="5">
        <v>14.82</v>
      </c>
    </row>
    <row r="14153" spans="1:10" ht="21.95" customHeight="1" x14ac:dyDescent="0.15">
      <c r="A14153" s="6" t="s">
        <v>337</v>
      </c>
      <c r="B14153" s="4" t="s">
        <v>114</v>
      </c>
      <c r="C14153" s="4" t="s">
        <v>338</v>
      </c>
      <c r="D14153" s="4" t="s">
        <v>341</v>
      </c>
      <c r="E14153" s="5">
        <v>11.8</v>
      </c>
    </row>
    <row r="14154" spans="1:10" ht="21.95" customHeight="1" x14ac:dyDescent="0.15">
      <c r="A14154" s="6" t="s">
        <v>337</v>
      </c>
      <c r="B14154" s="4" t="s">
        <v>11</v>
      </c>
      <c r="C14154" s="4" t="s">
        <v>338</v>
      </c>
      <c r="D14154" s="4" t="s">
        <v>340</v>
      </c>
      <c r="E14154" s="5">
        <v>9.1199999999999992</v>
      </c>
      <c r="F14154" t="s">
        <v>353</v>
      </c>
      <c r="G14154" s="17">
        <f>+E14154+E14155+E14156+E14157+E14158+E14159+E14160+E14161+E14162+E14163</f>
        <v>93.6</v>
      </c>
      <c r="H14154" s="17">
        <f>E14166+E14167+E14168+E14169+E14170+E14164+E14165</f>
        <v>96.399999999999991</v>
      </c>
      <c r="I14154" s="18">
        <f>+(G14154/4)/(H14154/3)</f>
        <v>0.72821576763485474</v>
      </c>
      <c r="J14154" s="21">
        <f>+(B14154-$K$1)/7</f>
        <v>2</v>
      </c>
    </row>
    <row r="14155" spans="1:10" ht="21.95" customHeight="1" x14ac:dyDescent="0.15">
      <c r="A14155" s="6" t="s">
        <v>337</v>
      </c>
      <c r="B14155" s="4" t="s">
        <v>11</v>
      </c>
      <c r="C14155" s="4" t="s">
        <v>338</v>
      </c>
      <c r="D14155" s="4" t="s">
        <v>340</v>
      </c>
      <c r="E14155" s="5">
        <v>6.9</v>
      </c>
    </row>
    <row r="14156" spans="1:10" ht="21.95" customHeight="1" x14ac:dyDescent="0.15">
      <c r="A14156" s="6" t="s">
        <v>337</v>
      </c>
      <c r="B14156" s="4" t="s">
        <v>11</v>
      </c>
      <c r="C14156" s="4" t="s">
        <v>338</v>
      </c>
      <c r="D14156" s="4" t="s">
        <v>342</v>
      </c>
      <c r="E14156" s="5">
        <v>12.52</v>
      </c>
    </row>
    <row r="14157" spans="1:10" ht="21.95" customHeight="1" x14ac:dyDescent="0.15">
      <c r="A14157" s="6" t="s">
        <v>337</v>
      </c>
      <c r="B14157" s="4" t="s">
        <v>11</v>
      </c>
      <c r="C14157" s="4" t="s">
        <v>338</v>
      </c>
      <c r="D14157" s="4" t="s">
        <v>339</v>
      </c>
      <c r="E14157" s="5">
        <v>9.58</v>
      </c>
    </row>
    <row r="14158" spans="1:10" ht="21.95" customHeight="1" x14ac:dyDescent="0.15">
      <c r="A14158" s="6" t="s">
        <v>337</v>
      </c>
      <c r="B14158" s="4" t="s">
        <v>11</v>
      </c>
      <c r="C14158" s="4" t="s">
        <v>338</v>
      </c>
      <c r="D14158" s="4" t="s">
        <v>339</v>
      </c>
      <c r="E14158" s="5">
        <v>8.64</v>
      </c>
    </row>
    <row r="14159" spans="1:10" ht="21.95" customHeight="1" x14ac:dyDescent="0.15">
      <c r="A14159" s="6" t="s">
        <v>337</v>
      </c>
      <c r="B14159" s="4" t="s">
        <v>11</v>
      </c>
      <c r="C14159" s="4" t="s">
        <v>338</v>
      </c>
      <c r="D14159" s="4" t="s">
        <v>341</v>
      </c>
      <c r="E14159" s="5">
        <v>13.2</v>
      </c>
    </row>
    <row r="14160" spans="1:10" ht="21.95" customHeight="1" x14ac:dyDescent="0.15">
      <c r="A14160" s="6" t="s">
        <v>337</v>
      </c>
      <c r="B14160" s="4" t="s">
        <v>115</v>
      </c>
      <c r="C14160" s="4" t="s">
        <v>338</v>
      </c>
      <c r="D14160" s="4" t="s">
        <v>340</v>
      </c>
      <c r="E14160" s="5">
        <v>11.9</v>
      </c>
    </row>
    <row r="14161" spans="1:6" ht="21.95" customHeight="1" x14ac:dyDescent="0.15">
      <c r="A14161" s="6" t="s">
        <v>337</v>
      </c>
      <c r="B14161" s="4" t="s">
        <v>115</v>
      </c>
      <c r="C14161" s="4" t="s">
        <v>338</v>
      </c>
      <c r="D14161" s="4" t="s">
        <v>340</v>
      </c>
      <c r="E14161" s="5">
        <v>4.92</v>
      </c>
    </row>
    <row r="14162" spans="1:6" ht="21.95" customHeight="1" x14ac:dyDescent="0.15">
      <c r="A14162" s="6" t="s">
        <v>337</v>
      </c>
      <c r="B14162" s="4" t="s">
        <v>115</v>
      </c>
      <c r="C14162" s="4" t="s">
        <v>338</v>
      </c>
      <c r="D14162" s="4" t="s">
        <v>342</v>
      </c>
      <c r="E14162" s="5">
        <v>3.91</v>
      </c>
    </row>
    <row r="14163" spans="1:6" ht="21.95" customHeight="1" x14ac:dyDescent="0.15">
      <c r="A14163" s="6" t="s">
        <v>337</v>
      </c>
      <c r="B14163" s="4" t="s">
        <v>115</v>
      </c>
      <c r="C14163" s="4" t="s">
        <v>338</v>
      </c>
      <c r="D14163" s="4" t="s">
        <v>341</v>
      </c>
      <c r="E14163" s="5">
        <v>12.91</v>
      </c>
    </row>
    <row r="14164" spans="1:6" ht="21.95" customHeight="1" x14ac:dyDescent="0.15">
      <c r="A14164" s="6" t="s">
        <v>337</v>
      </c>
      <c r="B14164" s="4" t="s">
        <v>12</v>
      </c>
      <c r="C14164" s="4" t="s">
        <v>338</v>
      </c>
      <c r="D14164" s="4" t="s">
        <v>340</v>
      </c>
      <c r="E14164" s="5">
        <v>16</v>
      </c>
      <c r="F14164" t="s">
        <v>354</v>
      </c>
    </row>
    <row r="14165" spans="1:6" ht="21.95" customHeight="1" x14ac:dyDescent="0.15">
      <c r="A14165" s="6" t="s">
        <v>337</v>
      </c>
      <c r="B14165" s="4" t="s">
        <v>12</v>
      </c>
      <c r="C14165" s="4" t="s">
        <v>338</v>
      </c>
      <c r="D14165" s="4" t="s">
        <v>342</v>
      </c>
      <c r="E14165" s="5">
        <v>15.66</v>
      </c>
    </row>
    <row r="14166" spans="1:6" ht="21.95" customHeight="1" x14ac:dyDescent="0.15">
      <c r="A14166" s="6" t="s">
        <v>337</v>
      </c>
      <c r="B14166" s="4" t="s">
        <v>12</v>
      </c>
      <c r="C14166" s="4" t="s">
        <v>338</v>
      </c>
      <c r="D14166" s="4" t="s">
        <v>339</v>
      </c>
      <c r="E14166" s="5">
        <v>15.58</v>
      </c>
    </row>
    <row r="14167" spans="1:6" ht="21.95" customHeight="1" x14ac:dyDescent="0.15">
      <c r="A14167" s="6" t="s">
        <v>337</v>
      </c>
      <c r="B14167" s="4" t="s">
        <v>12</v>
      </c>
      <c r="C14167" s="4" t="s">
        <v>338</v>
      </c>
      <c r="D14167" s="4" t="s">
        <v>341</v>
      </c>
      <c r="E14167" s="5">
        <v>13.54</v>
      </c>
    </row>
    <row r="14168" spans="1:6" ht="21.95" customHeight="1" x14ac:dyDescent="0.15">
      <c r="A14168" s="6" t="s">
        <v>337</v>
      </c>
      <c r="B14168" s="4" t="s">
        <v>116</v>
      </c>
      <c r="C14168" s="4" t="s">
        <v>338</v>
      </c>
      <c r="D14168" s="4" t="s">
        <v>340</v>
      </c>
      <c r="E14168" s="5">
        <v>16.18</v>
      </c>
    </row>
    <row r="14169" spans="1:6" ht="21.95" customHeight="1" x14ac:dyDescent="0.15">
      <c r="A14169" s="6" t="s">
        <v>337</v>
      </c>
      <c r="B14169" s="4" t="s">
        <v>116</v>
      </c>
      <c r="C14169" s="4" t="s">
        <v>338</v>
      </c>
      <c r="D14169" s="4" t="s">
        <v>342</v>
      </c>
      <c r="E14169" s="5">
        <v>3.95</v>
      </c>
    </row>
    <row r="14170" spans="1:6" ht="21.95" customHeight="1" x14ac:dyDescent="0.15">
      <c r="A14170" s="6" t="s">
        <v>337</v>
      </c>
      <c r="B14170" s="4" t="s">
        <v>116</v>
      </c>
      <c r="C14170" s="4" t="s">
        <v>338</v>
      </c>
      <c r="D14170" s="4" t="s">
        <v>341</v>
      </c>
      <c r="E14170" s="5">
        <v>15.49</v>
      </c>
    </row>
    <row r="14171" spans="1:6" ht="21.95" customHeight="1" x14ac:dyDescent="0.15">
      <c r="A14171" s="6" t="s">
        <v>337</v>
      </c>
      <c r="B14171" s="4" t="s">
        <v>117</v>
      </c>
      <c r="C14171" s="4" t="s">
        <v>338</v>
      </c>
      <c r="D14171" s="4" t="s">
        <v>342</v>
      </c>
      <c r="E14171" s="5">
        <v>4.7</v>
      </c>
      <c r="F14171" s="13" t="s">
        <v>353</v>
      </c>
    </row>
    <row r="14172" spans="1:6" ht="21.95" customHeight="1" x14ac:dyDescent="0.15">
      <c r="A14172" s="6" t="s">
        <v>337</v>
      </c>
      <c r="B14172" s="4" t="s">
        <v>117</v>
      </c>
      <c r="C14172" s="4" t="s">
        <v>338</v>
      </c>
      <c r="D14172" s="4" t="s">
        <v>341</v>
      </c>
      <c r="E14172" s="5">
        <v>14.65</v>
      </c>
      <c r="F14172" s="13"/>
    </row>
    <row r="14173" spans="1:6" ht="21.95" customHeight="1" x14ac:dyDescent="0.15">
      <c r="A14173" s="6" t="s">
        <v>337</v>
      </c>
      <c r="B14173" s="4" t="s">
        <v>117</v>
      </c>
      <c r="C14173" s="4" t="s">
        <v>338</v>
      </c>
      <c r="D14173" s="4" t="s">
        <v>341</v>
      </c>
      <c r="E14173" s="5">
        <v>2.4700000000000002</v>
      </c>
      <c r="F14173" s="13"/>
    </row>
    <row r="14174" spans="1:6" ht="21.95" customHeight="1" x14ac:dyDescent="0.15">
      <c r="A14174" s="6" t="s">
        <v>337</v>
      </c>
      <c r="B14174" s="4" t="s">
        <v>117</v>
      </c>
      <c r="C14174" s="4" t="s">
        <v>338</v>
      </c>
      <c r="D14174" s="4" t="s">
        <v>343</v>
      </c>
      <c r="E14174" s="5">
        <v>14.7</v>
      </c>
      <c r="F14174" s="13"/>
    </row>
    <row r="14175" spans="1:6" ht="21.95" customHeight="1" x14ac:dyDescent="0.15">
      <c r="A14175" s="6" t="s">
        <v>337</v>
      </c>
      <c r="B14175" s="4" t="s">
        <v>117</v>
      </c>
      <c r="C14175" s="4" t="s">
        <v>338</v>
      </c>
      <c r="D14175" s="4" t="s">
        <v>343</v>
      </c>
      <c r="E14175" s="5">
        <v>5.46</v>
      </c>
      <c r="F14175" s="13"/>
    </row>
    <row r="14176" spans="1:6" ht="21.95" customHeight="1" x14ac:dyDescent="0.15">
      <c r="A14176" s="6" t="s">
        <v>337</v>
      </c>
      <c r="B14176" s="4" t="s">
        <v>13</v>
      </c>
      <c r="C14176" s="4" t="s">
        <v>338</v>
      </c>
      <c r="D14176" s="4" t="s">
        <v>342</v>
      </c>
      <c r="E14176" s="5">
        <v>16.420000000000002</v>
      </c>
      <c r="F14176" s="13" t="s">
        <v>354</v>
      </c>
    </row>
    <row r="14177" spans="1:10" ht="21.95" customHeight="1" x14ac:dyDescent="0.15">
      <c r="A14177" s="6" t="s">
        <v>337</v>
      </c>
      <c r="B14177" s="4" t="s">
        <v>13</v>
      </c>
      <c r="C14177" s="4" t="s">
        <v>338</v>
      </c>
      <c r="D14177" s="4" t="s">
        <v>342</v>
      </c>
      <c r="E14177" s="5">
        <v>12.54</v>
      </c>
    </row>
    <row r="14178" spans="1:10" ht="21.95" customHeight="1" x14ac:dyDescent="0.15">
      <c r="A14178" s="6" t="s">
        <v>337</v>
      </c>
      <c r="B14178" s="4" t="s">
        <v>13</v>
      </c>
      <c r="C14178" s="4" t="s">
        <v>338</v>
      </c>
      <c r="D14178" s="4" t="s">
        <v>339</v>
      </c>
      <c r="E14178" s="5">
        <v>15.56</v>
      </c>
    </row>
    <row r="14179" spans="1:10" ht="21.95" customHeight="1" x14ac:dyDescent="0.15">
      <c r="A14179" s="6" t="s">
        <v>337</v>
      </c>
      <c r="B14179" s="4" t="s">
        <v>13</v>
      </c>
      <c r="C14179" s="4" t="s">
        <v>338</v>
      </c>
      <c r="D14179" s="4" t="s">
        <v>339</v>
      </c>
      <c r="E14179" s="5">
        <v>14.23</v>
      </c>
    </row>
    <row r="14180" spans="1:10" ht="21.95" customHeight="1" x14ac:dyDescent="0.15">
      <c r="A14180" s="6" t="s">
        <v>337</v>
      </c>
      <c r="B14180" s="4" t="s">
        <v>13</v>
      </c>
      <c r="C14180" s="4" t="s">
        <v>338</v>
      </c>
      <c r="D14180" s="4" t="s">
        <v>339</v>
      </c>
      <c r="E14180" s="5">
        <v>3.73</v>
      </c>
    </row>
    <row r="14181" spans="1:10" ht="21.95" customHeight="1" x14ac:dyDescent="0.15">
      <c r="A14181" s="6" t="s">
        <v>337</v>
      </c>
      <c r="B14181" s="4" t="s">
        <v>13</v>
      </c>
      <c r="C14181" s="4" t="s">
        <v>338</v>
      </c>
      <c r="D14181" s="4" t="s">
        <v>344</v>
      </c>
      <c r="E14181" s="5">
        <v>16.25</v>
      </c>
    </row>
    <row r="14182" spans="1:10" ht="21.95" customHeight="1" x14ac:dyDescent="0.15">
      <c r="A14182" s="6" t="s">
        <v>337</v>
      </c>
      <c r="B14182" s="4" t="s">
        <v>13</v>
      </c>
      <c r="C14182" s="4" t="s">
        <v>338</v>
      </c>
      <c r="D14182" s="4" t="s">
        <v>344</v>
      </c>
      <c r="E14182" s="5">
        <v>13.65</v>
      </c>
    </row>
    <row r="14183" spans="1:10" ht="21.95" customHeight="1" x14ac:dyDescent="0.15">
      <c r="A14183" s="6" t="s">
        <v>337</v>
      </c>
      <c r="B14183" s="4" t="s">
        <v>13</v>
      </c>
      <c r="C14183" s="4" t="s">
        <v>338</v>
      </c>
      <c r="D14183" s="4" t="s">
        <v>341</v>
      </c>
      <c r="E14183" s="5">
        <v>15.43</v>
      </c>
    </row>
    <row r="14184" spans="1:10" ht="21.95" customHeight="1" x14ac:dyDescent="0.15">
      <c r="A14184" s="6" t="s">
        <v>337</v>
      </c>
      <c r="B14184" s="4" t="s">
        <v>13</v>
      </c>
      <c r="C14184" s="4" t="s">
        <v>338</v>
      </c>
      <c r="D14184" s="4" t="s">
        <v>341</v>
      </c>
      <c r="E14184" s="5">
        <v>10.88</v>
      </c>
    </row>
    <row r="14185" spans="1:10" ht="21.95" customHeight="1" x14ac:dyDescent="0.15">
      <c r="A14185" s="6" t="s">
        <v>337</v>
      </c>
      <c r="B14185" s="4" t="s">
        <v>119</v>
      </c>
      <c r="C14185" s="4" t="s">
        <v>338</v>
      </c>
      <c r="D14185" s="4" t="s">
        <v>340</v>
      </c>
      <c r="E14185" s="5">
        <v>14.71</v>
      </c>
    </row>
    <row r="14186" spans="1:10" ht="21.95" customHeight="1" x14ac:dyDescent="0.15">
      <c r="A14186" s="6" t="s">
        <v>337</v>
      </c>
      <c r="B14186" s="4" t="s">
        <v>119</v>
      </c>
      <c r="C14186" s="4" t="s">
        <v>338</v>
      </c>
      <c r="D14186" s="4" t="s">
        <v>342</v>
      </c>
      <c r="E14186" s="5">
        <v>3.37</v>
      </c>
    </row>
    <row r="14187" spans="1:10" ht="21.95" customHeight="1" x14ac:dyDescent="0.15">
      <c r="A14187" s="6" t="s">
        <v>337</v>
      </c>
      <c r="B14187" s="4" t="s">
        <v>119</v>
      </c>
      <c r="C14187" s="4" t="s">
        <v>338</v>
      </c>
      <c r="D14187" s="4" t="s">
        <v>341</v>
      </c>
      <c r="E14187" s="5">
        <v>12</v>
      </c>
    </row>
    <row r="14188" spans="1:10" ht="21.95" customHeight="1" x14ac:dyDescent="0.15">
      <c r="A14188" s="6" t="s">
        <v>337</v>
      </c>
      <c r="B14188" s="4" t="s">
        <v>15</v>
      </c>
      <c r="C14188" s="4" t="s">
        <v>338</v>
      </c>
      <c r="D14188" s="4" t="s">
        <v>340</v>
      </c>
      <c r="E14188" s="5">
        <v>13.37</v>
      </c>
      <c r="F14188" t="s">
        <v>353</v>
      </c>
      <c r="G14188" s="17">
        <f>+E14188+E14189+E14190+E14191+E14192+E14193+E14194+E14195+E14196+E14197+E14198</f>
        <v>116.38999999999999</v>
      </c>
      <c r="H14188" s="17">
        <f>E14200+E14201+E14202+E14203+E14204+E14205+E14199</f>
        <v>80.08</v>
      </c>
      <c r="I14188" s="18">
        <f>+(G14188/4)/(H14188/3)</f>
        <v>1.0900661838161838</v>
      </c>
      <c r="J14188" s="21">
        <f>+(B14188-$K$1)/7</f>
        <v>4</v>
      </c>
    </row>
    <row r="14189" spans="1:10" ht="21.95" customHeight="1" x14ac:dyDescent="0.15">
      <c r="A14189" s="6" t="s">
        <v>337</v>
      </c>
      <c r="B14189" s="4" t="s">
        <v>15</v>
      </c>
      <c r="C14189" s="4" t="s">
        <v>338</v>
      </c>
      <c r="D14189" s="4" t="s">
        <v>340</v>
      </c>
      <c r="E14189" s="5">
        <v>6.78</v>
      </c>
    </row>
    <row r="14190" spans="1:10" ht="21.95" customHeight="1" x14ac:dyDescent="0.15">
      <c r="A14190" s="6" t="s">
        <v>337</v>
      </c>
      <c r="B14190" s="4" t="s">
        <v>15</v>
      </c>
      <c r="C14190" s="4" t="s">
        <v>338</v>
      </c>
      <c r="D14190" s="4" t="s">
        <v>342</v>
      </c>
      <c r="E14190" s="5">
        <v>15.82</v>
      </c>
    </row>
    <row r="14191" spans="1:10" ht="21.95" customHeight="1" x14ac:dyDescent="0.15">
      <c r="A14191" s="6" t="s">
        <v>337</v>
      </c>
      <c r="B14191" s="4" t="s">
        <v>15</v>
      </c>
      <c r="C14191" s="4" t="s">
        <v>338</v>
      </c>
      <c r="D14191" s="4" t="s">
        <v>339</v>
      </c>
      <c r="E14191" s="5">
        <v>11.96</v>
      </c>
    </row>
    <row r="14192" spans="1:10" ht="21.95" customHeight="1" x14ac:dyDescent="0.15">
      <c r="A14192" s="6" t="s">
        <v>337</v>
      </c>
      <c r="B14192" s="4" t="s">
        <v>15</v>
      </c>
      <c r="C14192" s="4" t="s">
        <v>338</v>
      </c>
      <c r="D14192" s="4" t="s">
        <v>339</v>
      </c>
      <c r="E14192" s="5">
        <v>13.07</v>
      </c>
    </row>
    <row r="14193" spans="1:10" ht="21.95" customHeight="1" x14ac:dyDescent="0.15">
      <c r="A14193" s="6" t="s">
        <v>337</v>
      </c>
      <c r="B14193" s="4" t="s">
        <v>15</v>
      </c>
      <c r="C14193" s="4" t="s">
        <v>338</v>
      </c>
      <c r="D14193" s="4" t="s">
        <v>341</v>
      </c>
      <c r="E14193" s="5">
        <v>13.33</v>
      </c>
    </row>
    <row r="14194" spans="1:10" ht="21.95" customHeight="1" x14ac:dyDescent="0.15">
      <c r="A14194" s="6" t="s">
        <v>337</v>
      </c>
      <c r="B14194" s="4" t="s">
        <v>15</v>
      </c>
      <c r="C14194" s="4" t="s">
        <v>338</v>
      </c>
      <c r="D14194" s="4" t="s">
        <v>341</v>
      </c>
      <c r="E14194" s="5">
        <v>5.63</v>
      </c>
    </row>
    <row r="14195" spans="1:10" ht="21.95" customHeight="1" x14ac:dyDescent="0.15">
      <c r="A14195" s="6" t="s">
        <v>337</v>
      </c>
      <c r="B14195" s="4" t="s">
        <v>120</v>
      </c>
      <c r="C14195" s="4" t="s">
        <v>338</v>
      </c>
      <c r="D14195" s="4" t="s">
        <v>340</v>
      </c>
      <c r="E14195" s="5">
        <v>9.69</v>
      </c>
    </row>
    <row r="14196" spans="1:10" ht="21.95" customHeight="1" x14ac:dyDescent="0.15">
      <c r="A14196" s="9" t="s">
        <v>337</v>
      </c>
      <c r="B14196" s="4" t="s">
        <v>120</v>
      </c>
      <c r="C14196" s="4" t="s">
        <v>338</v>
      </c>
      <c r="D14196" s="4" t="s">
        <v>340</v>
      </c>
      <c r="E14196" s="5">
        <v>8.09</v>
      </c>
    </row>
    <row r="14197" spans="1:10" ht="21.95" customHeight="1" x14ac:dyDescent="0.15">
      <c r="A14197" s="6" t="s">
        <v>337</v>
      </c>
      <c r="B14197" s="4" t="s">
        <v>120</v>
      </c>
      <c r="C14197" s="4" t="s">
        <v>338</v>
      </c>
      <c r="D14197" s="4" t="s">
        <v>342</v>
      </c>
      <c r="E14197" s="5">
        <v>4.24</v>
      </c>
    </row>
    <row r="14198" spans="1:10" ht="21.95" customHeight="1" x14ac:dyDescent="0.15">
      <c r="A14198" s="6" t="s">
        <v>337</v>
      </c>
      <c r="B14198" s="4" t="s">
        <v>120</v>
      </c>
      <c r="C14198" s="4" t="s">
        <v>338</v>
      </c>
      <c r="D14198" s="4" t="s">
        <v>341</v>
      </c>
      <c r="E14198" s="5">
        <v>14.41</v>
      </c>
    </row>
    <row r="14199" spans="1:10" ht="21.95" customHeight="1" x14ac:dyDescent="0.15">
      <c r="A14199" s="6" t="s">
        <v>337</v>
      </c>
      <c r="B14199" s="4" t="s">
        <v>16</v>
      </c>
      <c r="C14199" s="4" t="s">
        <v>338</v>
      </c>
      <c r="D14199" s="4" t="s">
        <v>340</v>
      </c>
      <c r="E14199" s="5">
        <v>12.08</v>
      </c>
      <c r="F14199" t="s">
        <v>354</v>
      </c>
    </row>
    <row r="14200" spans="1:10" ht="21.95" customHeight="1" x14ac:dyDescent="0.15">
      <c r="A14200" s="6" t="s">
        <v>337</v>
      </c>
      <c r="B14200" s="4" t="s">
        <v>16</v>
      </c>
      <c r="C14200" s="4" t="s">
        <v>338</v>
      </c>
      <c r="D14200" s="4" t="s">
        <v>342</v>
      </c>
      <c r="E14200" s="5">
        <v>11.73</v>
      </c>
    </row>
    <row r="14201" spans="1:10" ht="21.95" customHeight="1" x14ac:dyDescent="0.15">
      <c r="A14201" s="6" t="s">
        <v>337</v>
      </c>
      <c r="B14201" s="4" t="s">
        <v>16</v>
      </c>
      <c r="C14201" s="4" t="s">
        <v>338</v>
      </c>
      <c r="D14201" s="4" t="s">
        <v>339</v>
      </c>
      <c r="E14201" s="5">
        <v>11.78</v>
      </c>
    </row>
    <row r="14202" spans="1:10" ht="21.95" customHeight="1" x14ac:dyDescent="0.15">
      <c r="A14202" s="6" t="s">
        <v>337</v>
      </c>
      <c r="B14202" s="4" t="s">
        <v>16</v>
      </c>
      <c r="C14202" s="4" t="s">
        <v>338</v>
      </c>
      <c r="D14202" s="4" t="s">
        <v>341</v>
      </c>
      <c r="E14202" s="5">
        <v>10.45</v>
      </c>
    </row>
    <row r="14203" spans="1:10" ht="21.95" customHeight="1" x14ac:dyDescent="0.15">
      <c r="A14203" s="6" t="s">
        <v>337</v>
      </c>
      <c r="B14203" s="4" t="s">
        <v>121</v>
      </c>
      <c r="C14203" s="4" t="s">
        <v>338</v>
      </c>
      <c r="D14203" s="4" t="s">
        <v>340</v>
      </c>
      <c r="E14203" s="5">
        <v>15.92</v>
      </c>
    </row>
    <row r="14204" spans="1:10" ht="21.95" customHeight="1" x14ac:dyDescent="0.15">
      <c r="A14204" s="6" t="s">
        <v>337</v>
      </c>
      <c r="B14204" s="4" t="s">
        <v>121</v>
      </c>
      <c r="C14204" s="4" t="s">
        <v>338</v>
      </c>
      <c r="D14204" s="4" t="s">
        <v>342</v>
      </c>
      <c r="E14204" s="5">
        <v>4.49</v>
      </c>
    </row>
    <row r="14205" spans="1:10" ht="21.95" customHeight="1" x14ac:dyDescent="0.15">
      <c r="A14205" s="6" t="s">
        <v>337</v>
      </c>
      <c r="B14205" s="4" t="s">
        <v>121</v>
      </c>
      <c r="C14205" s="4" t="s">
        <v>338</v>
      </c>
      <c r="D14205" s="4" t="s">
        <v>341</v>
      </c>
      <c r="E14205" s="5">
        <v>13.63</v>
      </c>
    </row>
    <row r="14206" spans="1:10" ht="21.95" customHeight="1" x14ac:dyDescent="0.15">
      <c r="A14206" s="6" t="s">
        <v>337</v>
      </c>
      <c r="B14206" s="4" t="s">
        <v>17</v>
      </c>
      <c r="C14206" s="4" t="s">
        <v>338</v>
      </c>
      <c r="D14206" s="4" t="s">
        <v>340</v>
      </c>
      <c r="E14206" s="5">
        <v>13.68</v>
      </c>
      <c r="F14206" t="s">
        <v>353</v>
      </c>
      <c r="G14206" s="17">
        <f>+E14206+E14207+E14208+E14209+E14210+E14211+E14212+E14213+E14214+E14215+E14216+E14217+E14218</f>
        <v>131.14000000000001</v>
      </c>
      <c r="H14206" s="17">
        <f>E14226+E14219+E14220+E14221+E14222+E14223+E14224+E14225</f>
        <v>69.36</v>
      </c>
      <c r="I14206" s="18">
        <f>+(G14206/4)/(H14206/3)</f>
        <v>1.418036332179931</v>
      </c>
      <c r="J14206" s="21">
        <f>+(B14206-$K$1)/7</f>
        <v>5</v>
      </c>
    </row>
    <row r="14207" spans="1:10" ht="21.95" customHeight="1" x14ac:dyDescent="0.15">
      <c r="A14207" s="6" t="s">
        <v>337</v>
      </c>
      <c r="B14207" s="4" t="s">
        <v>17</v>
      </c>
      <c r="C14207" s="4" t="s">
        <v>338</v>
      </c>
      <c r="D14207" s="4" t="s">
        <v>340</v>
      </c>
      <c r="E14207" s="5">
        <v>10.76</v>
      </c>
    </row>
    <row r="14208" spans="1:10" ht="21.95" customHeight="1" x14ac:dyDescent="0.15">
      <c r="A14208" s="6" t="s">
        <v>337</v>
      </c>
      <c r="B14208" s="4" t="s">
        <v>17</v>
      </c>
      <c r="C14208" s="4" t="s">
        <v>338</v>
      </c>
      <c r="D14208" s="4" t="s">
        <v>342</v>
      </c>
      <c r="E14208" s="5">
        <v>13.33</v>
      </c>
    </row>
    <row r="14209" spans="1:6" ht="21.95" customHeight="1" x14ac:dyDescent="0.15">
      <c r="A14209" s="6" t="s">
        <v>337</v>
      </c>
      <c r="B14209" s="4" t="s">
        <v>17</v>
      </c>
      <c r="C14209" s="4" t="s">
        <v>338</v>
      </c>
      <c r="D14209" s="4" t="s">
        <v>342</v>
      </c>
      <c r="E14209" s="5">
        <v>7.4</v>
      </c>
    </row>
    <row r="14210" spans="1:6" ht="21.95" customHeight="1" x14ac:dyDescent="0.15">
      <c r="A14210" s="6" t="s">
        <v>337</v>
      </c>
      <c r="B14210" s="4" t="s">
        <v>17</v>
      </c>
      <c r="C14210" s="4" t="s">
        <v>338</v>
      </c>
      <c r="D14210" s="4" t="s">
        <v>339</v>
      </c>
      <c r="E14210" s="5">
        <v>12.54</v>
      </c>
    </row>
    <row r="14211" spans="1:6" ht="21.95" customHeight="1" x14ac:dyDescent="0.15">
      <c r="A14211" s="6" t="s">
        <v>337</v>
      </c>
      <c r="B14211" s="4" t="s">
        <v>17</v>
      </c>
      <c r="C14211" s="4" t="s">
        <v>338</v>
      </c>
      <c r="D14211" s="4" t="s">
        <v>339</v>
      </c>
      <c r="E14211" s="5">
        <v>11.73</v>
      </c>
    </row>
    <row r="14212" spans="1:6" ht="21.95" customHeight="1" x14ac:dyDescent="0.15">
      <c r="A14212" s="6" t="s">
        <v>337</v>
      </c>
      <c r="B14212" s="4" t="s">
        <v>17</v>
      </c>
      <c r="C14212" s="4" t="s">
        <v>338</v>
      </c>
      <c r="D14212" s="4" t="s">
        <v>341</v>
      </c>
      <c r="E14212" s="5">
        <v>14.15</v>
      </c>
    </row>
    <row r="14213" spans="1:6" ht="21.95" customHeight="1" x14ac:dyDescent="0.15">
      <c r="A14213" s="6" t="s">
        <v>337</v>
      </c>
      <c r="B14213" s="4" t="s">
        <v>17</v>
      </c>
      <c r="C14213" s="4" t="s">
        <v>338</v>
      </c>
      <c r="D14213" s="4" t="s">
        <v>341</v>
      </c>
      <c r="E14213" s="5">
        <v>4.3600000000000003</v>
      </c>
    </row>
    <row r="14214" spans="1:6" ht="21.95" customHeight="1" x14ac:dyDescent="0.15">
      <c r="A14214" s="6" t="s">
        <v>337</v>
      </c>
      <c r="B14214" s="4" t="s">
        <v>122</v>
      </c>
      <c r="C14214" s="4" t="s">
        <v>338</v>
      </c>
      <c r="D14214" s="4" t="s">
        <v>340</v>
      </c>
      <c r="E14214" s="5">
        <v>13.56</v>
      </c>
    </row>
    <row r="14215" spans="1:6" ht="21.95" customHeight="1" x14ac:dyDescent="0.15">
      <c r="A14215" s="6" t="s">
        <v>337</v>
      </c>
      <c r="B14215" s="4" t="s">
        <v>122</v>
      </c>
      <c r="C14215" s="4" t="s">
        <v>338</v>
      </c>
      <c r="D14215" s="4" t="s">
        <v>340</v>
      </c>
      <c r="E14215" s="5">
        <v>5.27</v>
      </c>
    </row>
    <row r="14216" spans="1:6" ht="21.95" customHeight="1" x14ac:dyDescent="0.15">
      <c r="A14216" s="6" t="s">
        <v>337</v>
      </c>
      <c r="B14216" s="4" t="s">
        <v>122</v>
      </c>
      <c r="C14216" s="4" t="s">
        <v>338</v>
      </c>
      <c r="D14216" s="4" t="s">
        <v>342</v>
      </c>
      <c r="E14216" s="5">
        <v>7.05</v>
      </c>
    </row>
    <row r="14217" spans="1:6" ht="21.95" customHeight="1" x14ac:dyDescent="0.15">
      <c r="A14217" s="6" t="s">
        <v>337</v>
      </c>
      <c r="B14217" s="4" t="s">
        <v>122</v>
      </c>
      <c r="C14217" s="4" t="s">
        <v>338</v>
      </c>
      <c r="D14217" s="4" t="s">
        <v>341</v>
      </c>
      <c r="E14217" s="5">
        <v>12.45</v>
      </c>
    </row>
    <row r="14218" spans="1:6" ht="21.95" customHeight="1" x14ac:dyDescent="0.15">
      <c r="A14218" s="6" t="s">
        <v>337</v>
      </c>
      <c r="B14218" s="4" t="s">
        <v>122</v>
      </c>
      <c r="C14218" s="4" t="s">
        <v>338</v>
      </c>
      <c r="D14218" s="4" t="s">
        <v>341</v>
      </c>
      <c r="E14218" s="5">
        <v>4.8600000000000003</v>
      </c>
    </row>
    <row r="14219" spans="1:6" ht="21.95" customHeight="1" x14ac:dyDescent="0.15">
      <c r="A14219" s="6" t="s">
        <v>337</v>
      </c>
      <c r="B14219" s="4" t="s">
        <v>18</v>
      </c>
      <c r="C14219" s="4" t="s">
        <v>338</v>
      </c>
      <c r="D14219" s="4" t="s">
        <v>340</v>
      </c>
      <c r="E14219" s="5">
        <v>8.2899999999999991</v>
      </c>
      <c r="F14219" t="s">
        <v>354</v>
      </c>
    </row>
    <row r="14220" spans="1:6" ht="21.95" customHeight="1" x14ac:dyDescent="0.15">
      <c r="A14220" s="6" t="s">
        <v>337</v>
      </c>
      <c r="B14220" s="4" t="s">
        <v>18</v>
      </c>
      <c r="C14220" s="4" t="s">
        <v>338</v>
      </c>
      <c r="D14220" s="4" t="s">
        <v>340</v>
      </c>
      <c r="E14220" s="5">
        <v>3.08</v>
      </c>
    </row>
    <row r="14221" spans="1:6" ht="21.95" customHeight="1" x14ac:dyDescent="0.15">
      <c r="A14221" s="6" t="s">
        <v>337</v>
      </c>
      <c r="B14221" s="4" t="s">
        <v>18</v>
      </c>
      <c r="C14221" s="4" t="s">
        <v>338</v>
      </c>
      <c r="D14221" s="4" t="s">
        <v>342</v>
      </c>
      <c r="E14221" s="5">
        <v>9.9700000000000006</v>
      </c>
    </row>
    <row r="14222" spans="1:6" ht="21.95" customHeight="1" x14ac:dyDescent="0.15">
      <c r="A14222" s="6" t="s">
        <v>337</v>
      </c>
      <c r="B14222" s="4" t="s">
        <v>18</v>
      </c>
      <c r="C14222" s="4" t="s">
        <v>338</v>
      </c>
      <c r="D14222" s="4" t="s">
        <v>339</v>
      </c>
      <c r="E14222" s="5">
        <v>11.66</v>
      </c>
    </row>
    <row r="14223" spans="1:6" ht="21.95" customHeight="1" x14ac:dyDescent="0.15">
      <c r="A14223" s="6" t="s">
        <v>337</v>
      </c>
      <c r="B14223" s="4" t="s">
        <v>18</v>
      </c>
      <c r="C14223" s="4" t="s">
        <v>338</v>
      </c>
      <c r="D14223" s="4" t="s">
        <v>341</v>
      </c>
      <c r="E14223" s="5">
        <v>10.1</v>
      </c>
    </row>
    <row r="14224" spans="1:6" ht="21.95" customHeight="1" x14ac:dyDescent="0.15">
      <c r="A14224" s="6" t="s">
        <v>337</v>
      </c>
      <c r="B14224" s="4" t="s">
        <v>123</v>
      </c>
      <c r="C14224" s="4" t="s">
        <v>338</v>
      </c>
      <c r="D14224" s="4" t="s">
        <v>340</v>
      </c>
      <c r="E14224" s="5">
        <v>12.52</v>
      </c>
    </row>
    <row r="14225" spans="1:10" ht="21.95" customHeight="1" x14ac:dyDescent="0.15">
      <c r="A14225" s="6" t="s">
        <v>337</v>
      </c>
      <c r="B14225" s="4" t="s">
        <v>123</v>
      </c>
      <c r="C14225" s="4" t="s">
        <v>338</v>
      </c>
      <c r="D14225" s="4" t="s">
        <v>342</v>
      </c>
      <c r="E14225" s="5">
        <v>2.83</v>
      </c>
    </row>
    <row r="14226" spans="1:10" ht="21.95" customHeight="1" x14ac:dyDescent="0.15">
      <c r="A14226" s="6" t="s">
        <v>337</v>
      </c>
      <c r="B14226" s="4" t="s">
        <v>123</v>
      </c>
      <c r="C14226" s="4" t="s">
        <v>338</v>
      </c>
      <c r="D14226" s="4" t="s">
        <v>341</v>
      </c>
      <c r="E14226" s="5">
        <v>10.91</v>
      </c>
    </row>
    <row r="14227" spans="1:10" ht="21.95" customHeight="1" x14ac:dyDescent="0.15">
      <c r="A14227" s="6" t="s">
        <v>337</v>
      </c>
      <c r="B14227" s="4" t="s">
        <v>19</v>
      </c>
      <c r="C14227" s="4" t="s">
        <v>338</v>
      </c>
      <c r="D14227" s="4" t="s">
        <v>340</v>
      </c>
      <c r="E14227" s="5">
        <v>12.1</v>
      </c>
      <c r="F14227" t="s">
        <v>353</v>
      </c>
      <c r="G14227" s="17">
        <f>+E14227+E14228+E14229+E14230+E14231+E14232+E14233+E14234+E14235+E14236+E14237+E14238+E14239+E14240</f>
        <v>130.35</v>
      </c>
      <c r="H14227" s="17">
        <f>E14241+E14242+E14243+E14244+E14245</f>
        <v>28.169999999999998</v>
      </c>
      <c r="I14227" s="18">
        <f>+(G14227/4)/(H14227/3)</f>
        <v>3.470447284345048</v>
      </c>
      <c r="J14227" s="21">
        <f>+(B14227-$K$1)/7</f>
        <v>6</v>
      </c>
    </row>
    <row r="14228" spans="1:10" ht="21.95" customHeight="1" x14ac:dyDescent="0.15">
      <c r="A14228" s="6" t="s">
        <v>337</v>
      </c>
      <c r="B14228" s="4" t="s">
        <v>19</v>
      </c>
      <c r="C14228" s="4" t="s">
        <v>338</v>
      </c>
      <c r="D14228" s="4" t="s">
        <v>340</v>
      </c>
      <c r="E14228" s="5">
        <v>13.67</v>
      </c>
    </row>
    <row r="14229" spans="1:10" ht="21.95" customHeight="1" x14ac:dyDescent="0.15">
      <c r="A14229" s="6" t="s">
        <v>337</v>
      </c>
      <c r="B14229" s="4" t="s">
        <v>19</v>
      </c>
      <c r="C14229" s="4" t="s">
        <v>338</v>
      </c>
      <c r="D14229" s="4" t="s">
        <v>342</v>
      </c>
      <c r="E14229" s="5">
        <v>12.19</v>
      </c>
    </row>
    <row r="14230" spans="1:10" ht="21.95" customHeight="1" x14ac:dyDescent="0.15">
      <c r="A14230" s="6" t="s">
        <v>337</v>
      </c>
      <c r="B14230" s="4" t="s">
        <v>19</v>
      </c>
      <c r="C14230" s="4" t="s">
        <v>338</v>
      </c>
      <c r="D14230" s="4" t="s">
        <v>342</v>
      </c>
      <c r="E14230" s="5">
        <v>5.17</v>
      </c>
    </row>
    <row r="14231" spans="1:10" ht="21.95" customHeight="1" x14ac:dyDescent="0.15">
      <c r="A14231" s="6" t="s">
        <v>337</v>
      </c>
      <c r="B14231" s="4" t="s">
        <v>19</v>
      </c>
      <c r="C14231" s="4" t="s">
        <v>338</v>
      </c>
      <c r="D14231" s="4" t="s">
        <v>339</v>
      </c>
      <c r="E14231" s="5">
        <v>11.67</v>
      </c>
    </row>
    <row r="14232" spans="1:10" ht="21.95" customHeight="1" x14ac:dyDescent="0.15">
      <c r="A14232" s="6" t="s">
        <v>337</v>
      </c>
      <c r="B14232" s="4" t="s">
        <v>19</v>
      </c>
      <c r="C14232" s="4" t="s">
        <v>338</v>
      </c>
      <c r="D14232" s="4" t="s">
        <v>339</v>
      </c>
      <c r="E14232" s="5">
        <v>9.2200000000000006</v>
      </c>
    </row>
    <row r="14233" spans="1:10" ht="21.95" customHeight="1" x14ac:dyDescent="0.15">
      <c r="A14233" s="6" t="s">
        <v>337</v>
      </c>
      <c r="B14233" s="4" t="s">
        <v>19</v>
      </c>
      <c r="C14233" s="4" t="s">
        <v>338</v>
      </c>
      <c r="D14233" s="4" t="s">
        <v>341</v>
      </c>
      <c r="E14233" s="5">
        <v>12.39</v>
      </c>
    </row>
    <row r="14234" spans="1:10" ht="21.95" customHeight="1" x14ac:dyDescent="0.15">
      <c r="A14234" s="6" t="s">
        <v>337</v>
      </c>
      <c r="B14234" s="4" t="s">
        <v>19</v>
      </c>
      <c r="C14234" s="4" t="s">
        <v>338</v>
      </c>
      <c r="D14234" s="4" t="s">
        <v>341</v>
      </c>
      <c r="E14234" s="5">
        <v>3.5</v>
      </c>
    </row>
    <row r="14235" spans="1:10" ht="21.95" customHeight="1" x14ac:dyDescent="0.15">
      <c r="A14235" s="6" t="s">
        <v>337</v>
      </c>
      <c r="B14235" s="4" t="s">
        <v>124</v>
      </c>
      <c r="C14235" s="4" t="s">
        <v>338</v>
      </c>
      <c r="D14235" s="4" t="s">
        <v>340</v>
      </c>
      <c r="E14235" s="5">
        <v>14.5</v>
      </c>
    </row>
    <row r="14236" spans="1:10" ht="21.95" customHeight="1" x14ac:dyDescent="0.15">
      <c r="A14236" s="6" t="s">
        <v>337</v>
      </c>
      <c r="B14236" s="4" t="s">
        <v>124</v>
      </c>
      <c r="C14236" s="4" t="s">
        <v>338</v>
      </c>
      <c r="D14236" s="4" t="s">
        <v>340</v>
      </c>
      <c r="E14236" s="5">
        <v>6.95</v>
      </c>
    </row>
    <row r="14237" spans="1:10" ht="21.95" customHeight="1" x14ac:dyDescent="0.15">
      <c r="A14237" s="6" t="s">
        <v>337</v>
      </c>
      <c r="B14237" s="4" t="s">
        <v>124</v>
      </c>
      <c r="C14237" s="4" t="s">
        <v>338</v>
      </c>
      <c r="D14237" s="4" t="s">
        <v>342</v>
      </c>
      <c r="E14237" s="5">
        <v>6.1</v>
      </c>
    </row>
    <row r="14238" spans="1:10" ht="21.95" customHeight="1" x14ac:dyDescent="0.15">
      <c r="A14238" s="6" t="s">
        <v>337</v>
      </c>
      <c r="B14238" s="4" t="s">
        <v>124</v>
      </c>
      <c r="C14238" s="4" t="s">
        <v>338</v>
      </c>
      <c r="D14238" s="4" t="s">
        <v>341</v>
      </c>
      <c r="E14238" s="5">
        <v>11.77</v>
      </c>
    </row>
    <row r="14239" spans="1:10" ht="21.95" customHeight="1" x14ac:dyDescent="0.15">
      <c r="A14239" s="6" t="s">
        <v>337</v>
      </c>
      <c r="B14239" s="4" t="s">
        <v>124</v>
      </c>
      <c r="C14239" s="4" t="s">
        <v>338</v>
      </c>
      <c r="D14239" s="4" t="s">
        <v>341</v>
      </c>
      <c r="E14239" s="5">
        <v>4.1900000000000004</v>
      </c>
    </row>
    <row r="14240" spans="1:10" ht="21.95" customHeight="1" x14ac:dyDescent="0.15">
      <c r="A14240" s="6" t="s">
        <v>337</v>
      </c>
      <c r="B14240" s="4" t="s">
        <v>20</v>
      </c>
      <c r="C14240" s="4" t="s">
        <v>338</v>
      </c>
      <c r="D14240" s="4" t="s">
        <v>340</v>
      </c>
      <c r="E14240" s="5">
        <v>6.93</v>
      </c>
    </row>
    <row r="14241" spans="1:10" ht="21.95" customHeight="1" x14ac:dyDescent="0.15">
      <c r="A14241" s="6" t="s">
        <v>337</v>
      </c>
      <c r="B14241" s="4" t="s">
        <v>20</v>
      </c>
      <c r="C14241" s="4" t="s">
        <v>338</v>
      </c>
      <c r="D14241" s="4" t="s">
        <v>342</v>
      </c>
      <c r="E14241" s="5">
        <v>7.5</v>
      </c>
      <c r="F14241" t="s">
        <v>354</v>
      </c>
    </row>
    <row r="14242" spans="1:10" ht="21.95" customHeight="1" x14ac:dyDescent="0.15">
      <c r="A14242" s="9" t="s">
        <v>337</v>
      </c>
      <c r="B14242" s="4" t="s">
        <v>20</v>
      </c>
      <c r="C14242" s="4" t="s">
        <v>338</v>
      </c>
      <c r="D14242" s="4" t="s">
        <v>339</v>
      </c>
      <c r="E14242" s="5">
        <v>8.06</v>
      </c>
    </row>
    <row r="14243" spans="1:10" ht="21.95" customHeight="1" x14ac:dyDescent="0.15">
      <c r="A14243" s="6" t="s">
        <v>337</v>
      </c>
      <c r="B14243" s="4" t="s">
        <v>20</v>
      </c>
      <c r="C14243" s="4" t="s">
        <v>338</v>
      </c>
      <c r="D14243" s="4" t="s">
        <v>341</v>
      </c>
      <c r="E14243" s="5">
        <v>7.01</v>
      </c>
    </row>
    <row r="14244" spans="1:10" ht="21.95" customHeight="1" x14ac:dyDescent="0.15">
      <c r="A14244" s="6" t="s">
        <v>337</v>
      </c>
      <c r="B14244" s="4" t="s">
        <v>125</v>
      </c>
      <c r="C14244" s="4" t="s">
        <v>338</v>
      </c>
      <c r="D14244" s="4" t="s">
        <v>344</v>
      </c>
      <c r="E14244" s="5">
        <v>2.5099999999999998</v>
      </c>
    </row>
    <row r="14245" spans="1:10" ht="21.95" customHeight="1" x14ac:dyDescent="0.15">
      <c r="A14245" s="6" t="s">
        <v>337</v>
      </c>
      <c r="B14245" s="4" t="s">
        <v>125</v>
      </c>
      <c r="C14245" s="4" t="s">
        <v>338</v>
      </c>
      <c r="D14245" s="4" t="s">
        <v>341</v>
      </c>
      <c r="E14245" s="5">
        <v>3.09</v>
      </c>
    </row>
    <row r="14246" spans="1:10" ht="21.95" customHeight="1" x14ac:dyDescent="0.15">
      <c r="A14246" s="6" t="s">
        <v>337</v>
      </c>
      <c r="B14246" s="4" t="s">
        <v>21</v>
      </c>
      <c r="C14246" s="4" t="s">
        <v>338</v>
      </c>
      <c r="D14246" s="4" t="s">
        <v>340</v>
      </c>
      <c r="E14246" s="5">
        <v>11.32</v>
      </c>
      <c r="F14246" t="s">
        <v>353</v>
      </c>
      <c r="G14246" s="17">
        <f>+E14246+E14247+E14248+E14249+E14250+E14251+E14252+E14253+E14254+E14255+E14256+E14257+E14258</f>
        <v>137.86000000000001</v>
      </c>
      <c r="H14246" s="17">
        <f>E14259+E14260+E14261+E14262+E14263+E14264+E14265</f>
        <v>71.84</v>
      </c>
      <c r="I14246" s="18">
        <f>+(G14246/4)/(H14246/3)</f>
        <v>1.4392399777282852</v>
      </c>
      <c r="J14246" s="21">
        <f>+(B14246-$K$1)/7</f>
        <v>7</v>
      </c>
    </row>
    <row r="14247" spans="1:10" ht="21.95" customHeight="1" x14ac:dyDescent="0.15">
      <c r="A14247" s="6" t="s">
        <v>337</v>
      </c>
      <c r="B14247" s="4" t="s">
        <v>21</v>
      </c>
      <c r="C14247" s="4" t="s">
        <v>338</v>
      </c>
      <c r="D14247" s="4" t="s">
        <v>340</v>
      </c>
      <c r="E14247" s="5">
        <v>11.05</v>
      </c>
    </row>
    <row r="14248" spans="1:10" ht="21.95" customHeight="1" x14ac:dyDescent="0.15">
      <c r="A14248" s="6" t="s">
        <v>337</v>
      </c>
      <c r="B14248" s="4" t="s">
        <v>21</v>
      </c>
      <c r="C14248" s="4" t="s">
        <v>338</v>
      </c>
      <c r="D14248" s="4" t="s">
        <v>342</v>
      </c>
      <c r="E14248" s="5">
        <v>13.67</v>
      </c>
    </row>
    <row r="14249" spans="1:10" ht="21.95" customHeight="1" x14ac:dyDescent="0.15">
      <c r="A14249" s="6" t="s">
        <v>337</v>
      </c>
      <c r="B14249" s="4" t="s">
        <v>21</v>
      </c>
      <c r="C14249" s="4" t="s">
        <v>338</v>
      </c>
      <c r="D14249" s="4" t="s">
        <v>342</v>
      </c>
      <c r="E14249" s="5">
        <v>6.86</v>
      </c>
    </row>
    <row r="14250" spans="1:10" ht="21.95" customHeight="1" x14ac:dyDescent="0.15">
      <c r="A14250" s="6" t="s">
        <v>337</v>
      </c>
      <c r="B14250" s="4" t="s">
        <v>21</v>
      </c>
      <c r="C14250" s="4" t="s">
        <v>338</v>
      </c>
      <c r="D14250" s="4" t="s">
        <v>339</v>
      </c>
      <c r="E14250" s="5">
        <v>11.62</v>
      </c>
    </row>
    <row r="14251" spans="1:10" ht="21.95" customHeight="1" x14ac:dyDescent="0.15">
      <c r="A14251" s="6" t="s">
        <v>337</v>
      </c>
      <c r="B14251" s="4" t="s">
        <v>21</v>
      </c>
      <c r="C14251" s="4" t="s">
        <v>338</v>
      </c>
      <c r="D14251" s="4" t="s">
        <v>339</v>
      </c>
      <c r="E14251" s="5">
        <v>9.61</v>
      </c>
    </row>
    <row r="14252" spans="1:10" ht="21.95" customHeight="1" x14ac:dyDescent="0.15">
      <c r="A14252" s="6" t="s">
        <v>337</v>
      </c>
      <c r="B14252" s="4" t="s">
        <v>21</v>
      </c>
      <c r="C14252" s="4" t="s">
        <v>338</v>
      </c>
      <c r="D14252" s="4" t="s">
        <v>341</v>
      </c>
      <c r="E14252" s="5">
        <v>13.47</v>
      </c>
    </row>
    <row r="14253" spans="1:10" ht="21.95" customHeight="1" x14ac:dyDescent="0.15">
      <c r="A14253" s="6" t="s">
        <v>337</v>
      </c>
      <c r="B14253" s="4" t="s">
        <v>21</v>
      </c>
      <c r="C14253" s="4" t="s">
        <v>338</v>
      </c>
      <c r="D14253" s="4" t="s">
        <v>341</v>
      </c>
      <c r="E14253" s="5">
        <v>4.6399999999999997</v>
      </c>
    </row>
    <row r="14254" spans="1:10" ht="21.95" customHeight="1" x14ac:dyDescent="0.15">
      <c r="A14254" s="6" t="s">
        <v>337</v>
      </c>
      <c r="B14254" s="4" t="s">
        <v>126</v>
      </c>
      <c r="C14254" s="4" t="s">
        <v>338</v>
      </c>
      <c r="D14254" s="4" t="s">
        <v>340</v>
      </c>
      <c r="E14254" s="5">
        <v>13.1</v>
      </c>
    </row>
    <row r="14255" spans="1:10" ht="21.95" customHeight="1" x14ac:dyDescent="0.15">
      <c r="A14255" s="6" t="s">
        <v>337</v>
      </c>
      <c r="B14255" s="4" t="s">
        <v>126</v>
      </c>
      <c r="C14255" s="4" t="s">
        <v>338</v>
      </c>
      <c r="D14255" s="4" t="s">
        <v>340</v>
      </c>
      <c r="E14255" s="5">
        <v>13.31</v>
      </c>
    </row>
    <row r="14256" spans="1:10" ht="21.95" customHeight="1" x14ac:dyDescent="0.15">
      <c r="A14256" s="6" t="s">
        <v>337</v>
      </c>
      <c r="B14256" s="4" t="s">
        <v>126</v>
      </c>
      <c r="C14256" s="4" t="s">
        <v>338</v>
      </c>
      <c r="D14256" s="4" t="s">
        <v>342</v>
      </c>
      <c r="E14256" s="5">
        <v>9.14</v>
      </c>
    </row>
    <row r="14257" spans="1:6" ht="21.95" customHeight="1" x14ac:dyDescent="0.15">
      <c r="A14257" s="6" t="s">
        <v>337</v>
      </c>
      <c r="B14257" s="4" t="s">
        <v>126</v>
      </c>
      <c r="C14257" s="4" t="s">
        <v>338</v>
      </c>
      <c r="D14257" s="4" t="s">
        <v>341</v>
      </c>
      <c r="E14257" s="5">
        <v>15.08</v>
      </c>
    </row>
    <row r="14258" spans="1:6" ht="21.95" customHeight="1" x14ac:dyDescent="0.15">
      <c r="A14258" s="6" t="s">
        <v>337</v>
      </c>
      <c r="B14258" s="4" t="s">
        <v>126</v>
      </c>
      <c r="C14258" s="4" t="s">
        <v>338</v>
      </c>
      <c r="D14258" s="4" t="s">
        <v>341</v>
      </c>
      <c r="E14258" s="5">
        <v>4.99</v>
      </c>
    </row>
    <row r="14259" spans="1:6" ht="21.95" customHeight="1" x14ac:dyDescent="0.15">
      <c r="A14259" s="6" t="s">
        <v>337</v>
      </c>
      <c r="B14259" s="4" t="s">
        <v>22</v>
      </c>
      <c r="C14259" s="4" t="s">
        <v>338</v>
      </c>
      <c r="D14259" s="4" t="s">
        <v>340</v>
      </c>
      <c r="E14259" s="5">
        <v>11.59</v>
      </c>
      <c r="F14259" t="s">
        <v>354</v>
      </c>
    </row>
    <row r="14260" spans="1:6" ht="21.95" customHeight="1" x14ac:dyDescent="0.15">
      <c r="A14260" s="6" t="s">
        <v>337</v>
      </c>
      <c r="B14260" s="4" t="s">
        <v>22</v>
      </c>
      <c r="C14260" s="4" t="s">
        <v>338</v>
      </c>
      <c r="D14260" s="4" t="s">
        <v>342</v>
      </c>
      <c r="E14260" s="5">
        <v>11.7</v>
      </c>
    </row>
    <row r="14261" spans="1:6" ht="21.95" customHeight="1" x14ac:dyDescent="0.15">
      <c r="A14261" s="6" t="s">
        <v>337</v>
      </c>
      <c r="B14261" s="4" t="s">
        <v>22</v>
      </c>
      <c r="C14261" s="4" t="s">
        <v>338</v>
      </c>
      <c r="D14261" s="4" t="s">
        <v>339</v>
      </c>
      <c r="E14261" s="5">
        <v>12.13</v>
      </c>
    </row>
    <row r="14262" spans="1:6" ht="21.95" customHeight="1" x14ac:dyDescent="0.15">
      <c r="A14262" s="6" t="s">
        <v>337</v>
      </c>
      <c r="B14262" s="4" t="s">
        <v>22</v>
      </c>
      <c r="C14262" s="4" t="s">
        <v>338</v>
      </c>
      <c r="D14262" s="4" t="s">
        <v>341</v>
      </c>
      <c r="E14262" s="5">
        <v>10.95</v>
      </c>
    </row>
    <row r="14263" spans="1:6" ht="21.95" customHeight="1" x14ac:dyDescent="0.15">
      <c r="A14263" s="6" t="s">
        <v>337</v>
      </c>
      <c r="B14263" s="4" t="s">
        <v>127</v>
      </c>
      <c r="C14263" s="4" t="s">
        <v>338</v>
      </c>
      <c r="D14263" s="4" t="s">
        <v>340</v>
      </c>
      <c r="E14263" s="5">
        <v>11.98</v>
      </c>
    </row>
    <row r="14264" spans="1:6" ht="21.95" customHeight="1" x14ac:dyDescent="0.15">
      <c r="A14264" s="6" t="s">
        <v>337</v>
      </c>
      <c r="B14264" s="4" t="s">
        <v>127</v>
      </c>
      <c r="C14264" s="4" t="s">
        <v>338</v>
      </c>
      <c r="D14264" s="4" t="s">
        <v>342</v>
      </c>
      <c r="E14264" s="5">
        <v>3.57</v>
      </c>
    </row>
    <row r="14265" spans="1:6" ht="21.95" customHeight="1" x14ac:dyDescent="0.15">
      <c r="A14265" s="6" t="s">
        <v>337</v>
      </c>
      <c r="B14265" s="4" t="s">
        <v>127</v>
      </c>
      <c r="C14265" s="4" t="s">
        <v>338</v>
      </c>
      <c r="D14265" s="4" t="s">
        <v>341</v>
      </c>
      <c r="E14265" s="5">
        <v>9.92</v>
      </c>
    </row>
    <row r="14266" spans="1:6" ht="21.95" customHeight="1" x14ac:dyDescent="0.15">
      <c r="A14266" s="6" t="s">
        <v>337</v>
      </c>
      <c r="B14266" s="4" t="s">
        <v>128</v>
      </c>
      <c r="C14266" s="4" t="s">
        <v>338</v>
      </c>
      <c r="D14266" s="4" t="s">
        <v>340</v>
      </c>
      <c r="E14266" s="5">
        <v>12.22</v>
      </c>
      <c r="F14266" s="13" t="s">
        <v>353</v>
      </c>
    </row>
    <row r="14267" spans="1:6" ht="21.95" customHeight="1" x14ac:dyDescent="0.15">
      <c r="A14267" s="6" t="s">
        <v>337</v>
      </c>
      <c r="B14267" s="4" t="s">
        <v>128</v>
      </c>
      <c r="C14267" s="4" t="s">
        <v>338</v>
      </c>
      <c r="D14267" s="4" t="s">
        <v>340</v>
      </c>
      <c r="E14267" s="5">
        <v>10.41</v>
      </c>
      <c r="F14267" s="13"/>
    </row>
    <row r="14268" spans="1:6" ht="21.95" customHeight="1" x14ac:dyDescent="0.15">
      <c r="A14268" s="6" t="s">
        <v>337</v>
      </c>
      <c r="B14268" s="4" t="s">
        <v>128</v>
      </c>
      <c r="C14268" s="4" t="s">
        <v>338</v>
      </c>
      <c r="D14268" s="4" t="s">
        <v>342</v>
      </c>
      <c r="E14268" s="5">
        <v>7.06</v>
      </c>
      <c r="F14268" s="13"/>
    </row>
    <row r="14269" spans="1:6" ht="21.95" customHeight="1" x14ac:dyDescent="0.15">
      <c r="A14269" s="6" t="s">
        <v>337</v>
      </c>
      <c r="B14269" s="4" t="s">
        <v>128</v>
      </c>
      <c r="C14269" s="4" t="s">
        <v>338</v>
      </c>
      <c r="D14269" s="4" t="s">
        <v>341</v>
      </c>
      <c r="E14269" s="5">
        <v>13.53</v>
      </c>
      <c r="F14269" s="13"/>
    </row>
    <row r="14270" spans="1:6" ht="21.95" customHeight="1" x14ac:dyDescent="0.15">
      <c r="A14270" s="6" t="s">
        <v>337</v>
      </c>
      <c r="B14270" s="4" t="s">
        <v>128</v>
      </c>
      <c r="C14270" s="4" t="s">
        <v>338</v>
      </c>
      <c r="D14270" s="4" t="s">
        <v>341</v>
      </c>
      <c r="E14270" s="5">
        <v>5.23</v>
      </c>
      <c r="F14270" s="13"/>
    </row>
    <row r="14271" spans="1:6" ht="21.95" customHeight="1" x14ac:dyDescent="0.15">
      <c r="A14271" s="6" t="s">
        <v>337</v>
      </c>
      <c r="B14271" s="4" t="s">
        <v>23</v>
      </c>
      <c r="C14271" s="4" t="s">
        <v>338</v>
      </c>
      <c r="D14271" s="4" t="s">
        <v>340</v>
      </c>
      <c r="E14271" s="5">
        <v>14.51</v>
      </c>
      <c r="F14271" s="13" t="s">
        <v>354</v>
      </c>
    </row>
    <row r="14272" spans="1:6" ht="21.95" customHeight="1" x14ac:dyDescent="0.15">
      <c r="A14272" s="6" t="s">
        <v>337</v>
      </c>
      <c r="B14272" s="4" t="s">
        <v>23</v>
      </c>
      <c r="C14272" s="4" t="s">
        <v>338</v>
      </c>
      <c r="D14272" s="4" t="s">
        <v>340</v>
      </c>
      <c r="E14272" s="5">
        <v>5.35</v>
      </c>
    </row>
    <row r="14273" spans="1:10" ht="21.95" customHeight="1" x14ac:dyDescent="0.15">
      <c r="A14273" s="6" t="s">
        <v>337</v>
      </c>
      <c r="B14273" s="4" t="s">
        <v>23</v>
      </c>
      <c r="C14273" s="4" t="s">
        <v>338</v>
      </c>
      <c r="D14273" s="4" t="s">
        <v>340</v>
      </c>
      <c r="E14273" s="5">
        <v>14.28</v>
      </c>
    </row>
    <row r="14274" spans="1:10" ht="21.95" customHeight="1" x14ac:dyDescent="0.15">
      <c r="A14274" s="6" t="s">
        <v>337</v>
      </c>
      <c r="B14274" s="4" t="s">
        <v>23</v>
      </c>
      <c r="C14274" s="4" t="s">
        <v>338</v>
      </c>
      <c r="D14274" s="4" t="s">
        <v>342</v>
      </c>
      <c r="E14274" s="5">
        <v>14.92</v>
      </c>
    </row>
    <row r="14275" spans="1:10" ht="21.95" customHeight="1" x14ac:dyDescent="0.15">
      <c r="A14275" s="6" t="s">
        <v>337</v>
      </c>
      <c r="B14275" s="4" t="s">
        <v>23</v>
      </c>
      <c r="C14275" s="4" t="s">
        <v>338</v>
      </c>
      <c r="D14275" s="4" t="s">
        <v>342</v>
      </c>
      <c r="E14275" s="5">
        <v>15.23</v>
      </c>
    </row>
    <row r="14276" spans="1:10" ht="21.95" customHeight="1" x14ac:dyDescent="0.15">
      <c r="A14276" s="6" t="s">
        <v>337</v>
      </c>
      <c r="B14276" s="4" t="s">
        <v>23</v>
      </c>
      <c r="C14276" s="4" t="s">
        <v>338</v>
      </c>
      <c r="D14276" s="4" t="s">
        <v>339</v>
      </c>
      <c r="E14276" s="5">
        <v>13.8</v>
      </c>
    </row>
    <row r="14277" spans="1:10" ht="21.95" customHeight="1" x14ac:dyDescent="0.15">
      <c r="A14277" s="6" t="s">
        <v>337</v>
      </c>
      <c r="B14277" s="4" t="s">
        <v>23</v>
      </c>
      <c r="C14277" s="4" t="s">
        <v>338</v>
      </c>
      <c r="D14277" s="4" t="s">
        <v>339</v>
      </c>
      <c r="E14277" s="5">
        <v>14.63</v>
      </c>
    </row>
    <row r="14278" spans="1:10" ht="21.95" customHeight="1" x14ac:dyDescent="0.15">
      <c r="A14278" s="6" t="s">
        <v>337</v>
      </c>
      <c r="B14278" s="4" t="s">
        <v>23</v>
      </c>
      <c r="C14278" s="4" t="s">
        <v>338</v>
      </c>
      <c r="D14278" s="4" t="s">
        <v>339</v>
      </c>
      <c r="E14278" s="5">
        <v>4.2300000000000004</v>
      </c>
    </row>
    <row r="14279" spans="1:10" ht="21.95" customHeight="1" x14ac:dyDescent="0.15">
      <c r="A14279" s="6" t="s">
        <v>337</v>
      </c>
      <c r="B14279" s="4" t="s">
        <v>23</v>
      </c>
      <c r="C14279" s="4" t="s">
        <v>338</v>
      </c>
      <c r="D14279" s="4" t="s">
        <v>341</v>
      </c>
      <c r="E14279" s="5">
        <v>13.51</v>
      </c>
    </row>
    <row r="14280" spans="1:10" ht="21.95" customHeight="1" x14ac:dyDescent="0.15">
      <c r="A14280" s="6" t="s">
        <v>337</v>
      </c>
      <c r="B14280" s="4" t="s">
        <v>23</v>
      </c>
      <c r="C14280" s="4" t="s">
        <v>338</v>
      </c>
      <c r="D14280" s="4" t="s">
        <v>341</v>
      </c>
      <c r="E14280" s="5">
        <v>13.83</v>
      </c>
    </row>
    <row r="14281" spans="1:10" ht="21.95" customHeight="1" x14ac:dyDescent="0.15">
      <c r="A14281" s="6" t="s">
        <v>337</v>
      </c>
      <c r="B14281" s="4" t="s">
        <v>129</v>
      </c>
      <c r="C14281" s="4" t="s">
        <v>338</v>
      </c>
      <c r="D14281" s="4" t="s">
        <v>340</v>
      </c>
      <c r="E14281" s="5">
        <v>12.22</v>
      </c>
    </row>
    <row r="14282" spans="1:10" ht="21.95" customHeight="1" x14ac:dyDescent="0.15">
      <c r="A14282" s="6" t="s">
        <v>337</v>
      </c>
      <c r="B14282" s="4" t="s">
        <v>129</v>
      </c>
      <c r="C14282" s="4" t="s">
        <v>338</v>
      </c>
      <c r="D14282" s="4" t="s">
        <v>342</v>
      </c>
      <c r="E14282" s="5">
        <v>2.13</v>
      </c>
    </row>
    <row r="14283" spans="1:10" ht="21.95" customHeight="1" x14ac:dyDescent="0.15">
      <c r="A14283" s="6" t="s">
        <v>337</v>
      </c>
      <c r="B14283" s="4" t="s">
        <v>129</v>
      </c>
      <c r="C14283" s="4" t="s">
        <v>338</v>
      </c>
      <c r="D14283" s="4" t="s">
        <v>341</v>
      </c>
      <c r="E14283" s="5">
        <v>11.96</v>
      </c>
    </row>
    <row r="14284" spans="1:10" ht="21.95" customHeight="1" x14ac:dyDescent="0.15">
      <c r="A14284" s="6" t="s">
        <v>337</v>
      </c>
      <c r="B14284" s="4" t="s">
        <v>24</v>
      </c>
      <c r="C14284" s="4" t="s">
        <v>338</v>
      </c>
      <c r="D14284" s="4" t="s">
        <v>340</v>
      </c>
      <c r="E14284" s="5">
        <v>14.88</v>
      </c>
    </row>
    <row r="14285" spans="1:10" ht="21.95" customHeight="1" x14ac:dyDescent="0.15">
      <c r="A14285" s="6" t="s">
        <v>337</v>
      </c>
      <c r="B14285" s="4" t="s">
        <v>24</v>
      </c>
      <c r="C14285" s="4" t="s">
        <v>338</v>
      </c>
      <c r="D14285" s="4" t="s">
        <v>340</v>
      </c>
      <c r="E14285" s="5">
        <v>12.83</v>
      </c>
      <c r="F14285" t="s">
        <v>353</v>
      </c>
      <c r="G14285" s="17">
        <f>+E14285+E14286+E14287+E14288+E14289+E14290+E14291+E14292+E14293+E14294+E14295+E14296</f>
        <v>130.44</v>
      </c>
      <c r="H14285" s="17">
        <f>E14297+E14298+E14299+E14300+E14301+E14302+E14303</f>
        <v>75</v>
      </c>
      <c r="I14285" s="18">
        <f>+(G14285/4)/(H14285/3)</f>
        <v>1.3044</v>
      </c>
      <c r="J14285" s="21">
        <f>+(B14285-$K$1)/7</f>
        <v>9</v>
      </c>
    </row>
    <row r="14286" spans="1:10" ht="21.95" customHeight="1" x14ac:dyDescent="0.15">
      <c r="A14286" s="6" t="s">
        <v>337</v>
      </c>
      <c r="B14286" s="4" t="s">
        <v>24</v>
      </c>
      <c r="C14286" s="4" t="s">
        <v>338</v>
      </c>
      <c r="D14286" s="4" t="s">
        <v>342</v>
      </c>
      <c r="E14286" s="5">
        <v>13.92</v>
      </c>
    </row>
    <row r="14287" spans="1:10" ht="21.95" customHeight="1" x14ac:dyDescent="0.15">
      <c r="A14287" s="6" t="s">
        <v>337</v>
      </c>
      <c r="B14287" s="4" t="s">
        <v>24</v>
      </c>
      <c r="C14287" s="4" t="s">
        <v>338</v>
      </c>
      <c r="D14287" s="4" t="s">
        <v>342</v>
      </c>
      <c r="E14287" s="5">
        <v>10.5</v>
      </c>
    </row>
    <row r="14288" spans="1:10" ht="21.95" customHeight="1" x14ac:dyDescent="0.15">
      <c r="A14288" s="6" t="s">
        <v>337</v>
      </c>
      <c r="B14288" s="4" t="s">
        <v>24</v>
      </c>
      <c r="C14288" s="4" t="s">
        <v>338</v>
      </c>
      <c r="D14288" s="4" t="s">
        <v>341</v>
      </c>
      <c r="E14288" s="5">
        <v>13.27</v>
      </c>
    </row>
    <row r="14289" spans="1:10" ht="21.95" customHeight="1" x14ac:dyDescent="0.15">
      <c r="A14289" s="6" t="s">
        <v>337</v>
      </c>
      <c r="B14289" s="4" t="s">
        <v>24</v>
      </c>
      <c r="C14289" s="4" t="s">
        <v>338</v>
      </c>
      <c r="D14289" s="4" t="s">
        <v>341</v>
      </c>
      <c r="E14289" s="5">
        <v>5.74</v>
      </c>
    </row>
    <row r="14290" spans="1:10" ht="21.95" customHeight="1" x14ac:dyDescent="0.15">
      <c r="A14290" s="6" t="s">
        <v>337</v>
      </c>
      <c r="B14290" s="4" t="s">
        <v>24</v>
      </c>
      <c r="C14290" s="4" t="s">
        <v>338</v>
      </c>
      <c r="D14290" s="4" t="s">
        <v>343</v>
      </c>
      <c r="E14290" s="5">
        <v>12.37</v>
      </c>
    </row>
    <row r="14291" spans="1:10" ht="21.95" customHeight="1" x14ac:dyDescent="0.15">
      <c r="A14291" s="9" t="s">
        <v>337</v>
      </c>
      <c r="B14291" s="4" t="s">
        <v>24</v>
      </c>
      <c r="C14291" s="4" t="s">
        <v>338</v>
      </c>
      <c r="D14291" s="4" t="s">
        <v>343</v>
      </c>
      <c r="E14291" s="5">
        <v>10.34</v>
      </c>
    </row>
    <row r="14292" spans="1:10" ht="21.95" customHeight="1" x14ac:dyDescent="0.15">
      <c r="A14292" s="6" t="s">
        <v>337</v>
      </c>
      <c r="B14292" s="4" t="s">
        <v>130</v>
      </c>
      <c r="C14292" s="4" t="s">
        <v>338</v>
      </c>
      <c r="D14292" s="4" t="s">
        <v>340</v>
      </c>
      <c r="E14292" s="5">
        <v>12.68</v>
      </c>
    </row>
    <row r="14293" spans="1:10" ht="21.95" customHeight="1" x14ac:dyDescent="0.15">
      <c r="A14293" s="6" t="s">
        <v>337</v>
      </c>
      <c r="B14293" s="4" t="s">
        <v>130</v>
      </c>
      <c r="C14293" s="4" t="s">
        <v>338</v>
      </c>
      <c r="D14293" s="4" t="s">
        <v>340</v>
      </c>
      <c r="E14293" s="5">
        <v>11.35</v>
      </c>
    </row>
    <row r="14294" spans="1:10" ht="21.95" customHeight="1" x14ac:dyDescent="0.15">
      <c r="A14294" s="6" t="s">
        <v>337</v>
      </c>
      <c r="B14294" s="4" t="s">
        <v>130</v>
      </c>
      <c r="C14294" s="4" t="s">
        <v>338</v>
      </c>
      <c r="D14294" s="4" t="s">
        <v>342</v>
      </c>
      <c r="E14294" s="5">
        <v>8.51</v>
      </c>
    </row>
    <row r="14295" spans="1:10" ht="21.95" customHeight="1" x14ac:dyDescent="0.15">
      <c r="A14295" s="6" t="s">
        <v>337</v>
      </c>
      <c r="B14295" s="4" t="s">
        <v>130</v>
      </c>
      <c r="C14295" s="4" t="s">
        <v>338</v>
      </c>
      <c r="D14295" s="4" t="s">
        <v>341</v>
      </c>
      <c r="E14295" s="5">
        <v>13.38</v>
      </c>
    </row>
    <row r="14296" spans="1:10" ht="21.95" customHeight="1" x14ac:dyDescent="0.15">
      <c r="A14296" s="6" t="s">
        <v>337</v>
      </c>
      <c r="B14296" s="4" t="s">
        <v>130</v>
      </c>
      <c r="C14296" s="4" t="s">
        <v>338</v>
      </c>
      <c r="D14296" s="4" t="s">
        <v>341</v>
      </c>
      <c r="E14296" s="5">
        <v>5.55</v>
      </c>
    </row>
    <row r="14297" spans="1:10" ht="21.95" customHeight="1" x14ac:dyDescent="0.15">
      <c r="A14297" s="6" t="s">
        <v>337</v>
      </c>
      <c r="B14297" s="4" t="s">
        <v>25</v>
      </c>
      <c r="C14297" s="4" t="s">
        <v>338</v>
      </c>
      <c r="D14297" s="4" t="s">
        <v>340</v>
      </c>
      <c r="E14297" s="5">
        <v>13.5</v>
      </c>
      <c r="F14297" t="s">
        <v>354</v>
      </c>
    </row>
    <row r="14298" spans="1:10" ht="21.95" customHeight="1" x14ac:dyDescent="0.15">
      <c r="A14298" s="6" t="s">
        <v>337</v>
      </c>
      <c r="B14298" s="4" t="s">
        <v>25</v>
      </c>
      <c r="C14298" s="4" t="s">
        <v>338</v>
      </c>
      <c r="D14298" s="4" t="s">
        <v>342</v>
      </c>
      <c r="E14298" s="5">
        <v>13.26</v>
      </c>
    </row>
    <row r="14299" spans="1:10" ht="21.95" customHeight="1" x14ac:dyDescent="0.15">
      <c r="A14299" s="6" t="s">
        <v>337</v>
      </c>
      <c r="B14299" s="4" t="s">
        <v>25</v>
      </c>
      <c r="C14299" s="4" t="s">
        <v>338</v>
      </c>
      <c r="D14299" s="4" t="s">
        <v>339</v>
      </c>
      <c r="E14299" s="5">
        <v>13.04</v>
      </c>
    </row>
    <row r="14300" spans="1:10" ht="21.95" customHeight="1" x14ac:dyDescent="0.15">
      <c r="A14300" s="6" t="s">
        <v>337</v>
      </c>
      <c r="B14300" s="4" t="s">
        <v>25</v>
      </c>
      <c r="C14300" s="4" t="s">
        <v>338</v>
      </c>
      <c r="D14300" s="4" t="s">
        <v>341</v>
      </c>
      <c r="E14300" s="5">
        <v>9.68</v>
      </c>
    </row>
    <row r="14301" spans="1:10" ht="21.95" customHeight="1" x14ac:dyDescent="0.15">
      <c r="A14301" s="6" t="s">
        <v>337</v>
      </c>
      <c r="B14301" s="4" t="s">
        <v>131</v>
      </c>
      <c r="C14301" s="4" t="s">
        <v>338</v>
      </c>
      <c r="D14301" s="4" t="s">
        <v>340</v>
      </c>
      <c r="E14301" s="5">
        <v>11.37</v>
      </c>
    </row>
    <row r="14302" spans="1:10" ht="21.95" customHeight="1" x14ac:dyDescent="0.15">
      <c r="A14302" s="6" t="s">
        <v>337</v>
      </c>
      <c r="B14302" s="4" t="s">
        <v>131</v>
      </c>
      <c r="C14302" s="4" t="s">
        <v>338</v>
      </c>
      <c r="D14302" s="4" t="s">
        <v>342</v>
      </c>
      <c r="E14302" s="5">
        <v>2.31</v>
      </c>
    </row>
    <row r="14303" spans="1:10" ht="21.95" customHeight="1" x14ac:dyDescent="0.15">
      <c r="A14303" s="6" t="s">
        <v>337</v>
      </c>
      <c r="B14303" s="4" t="s">
        <v>131</v>
      </c>
      <c r="C14303" s="4" t="s">
        <v>338</v>
      </c>
      <c r="D14303" s="4" t="s">
        <v>341</v>
      </c>
      <c r="E14303" s="5">
        <v>11.84</v>
      </c>
    </row>
    <row r="14304" spans="1:10" ht="21.95" customHeight="1" x14ac:dyDescent="0.15">
      <c r="A14304" s="6" t="s">
        <v>337</v>
      </c>
      <c r="B14304" s="4" t="s">
        <v>26</v>
      </c>
      <c r="C14304" s="4" t="s">
        <v>338</v>
      </c>
      <c r="D14304" s="4" t="s">
        <v>340</v>
      </c>
      <c r="E14304" s="5">
        <v>12.68</v>
      </c>
      <c r="F14304" t="s">
        <v>353</v>
      </c>
      <c r="G14304" s="17">
        <f>+E14304+E14305+E14306+E14307+E14308+E14309+E14310+E14311+E14312+E14313+E14314+E14315+E14316</f>
        <v>119.06</v>
      </c>
      <c r="H14304" s="17">
        <f>+E14317+E14318+E14319+E14320+E14321+E14322+E14323</f>
        <v>71.89</v>
      </c>
      <c r="I14304" s="18">
        <f>+(G14304/4)/(H14304/3)</f>
        <v>1.2421059952705522</v>
      </c>
      <c r="J14304" s="21">
        <f>+(B14304-$K$1)/7</f>
        <v>10</v>
      </c>
    </row>
    <row r="14305" spans="1:6" ht="21.95" customHeight="1" x14ac:dyDescent="0.15">
      <c r="A14305" s="6" t="s">
        <v>337</v>
      </c>
      <c r="B14305" s="4" t="s">
        <v>26</v>
      </c>
      <c r="C14305" s="4" t="s">
        <v>338</v>
      </c>
      <c r="D14305" s="4" t="s">
        <v>340</v>
      </c>
      <c r="E14305" s="5">
        <v>8.34</v>
      </c>
    </row>
    <row r="14306" spans="1:6" ht="21.95" customHeight="1" x14ac:dyDescent="0.15">
      <c r="A14306" s="6" t="s">
        <v>337</v>
      </c>
      <c r="B14306" s="4" t="s">
        <v>26</v>
      </c>
      <c r="C14306" s="4" t="s">
        <v>338</v>
      </c>
      <c r="D14306" s="4" t="s">
        <v>342</v>
      </c>
      <c r="E14306" s="5">
        <v>11.95</v>
      </c>
    </row>
    <row r="14307" spans="1:6" ht="21.95" customHeight="1" x14ac:dyDescent="0.15">
      <c r="A14307" s="6" t="s">
        <v>337</v>
      </c>
      <c r="B14307" s="4" t="s">
        <v>26</v>
      </c>
      <c r="C14307" s="4" t="s">
        <v>338</v>
      </c>
      <c r="D14307" s="4" t="s">
        <v>342</v>
      </c>
      <c r="E14307" s="5">
        <v>4.84</v>
      </c>
    </row>
    <row r="14308" spans="1:6" ht="21.95" customHeight="1" x14ac:dyDescent="0.15">
      <c r="A14308" s="6" t="s">
        <v>337</v>
      </c>
      <c r="B14308" s="4" t="s">
        <v>26</v>
      </c>
      <c r="C14308" s="4" t="s">
        <v>338</v>
      </c>
      <c r="D14308" s="4" t="s">
        <v>339</v>
      </c>
      <c r="E14308" s="5">
        <v>11.17</v>
      </c>
    </row>
    <row r="14309" spans="1:6" ht="21.95" customHeight="1" x14ac:dyDescent="0.15">
      <c r="A14309" s="6" t="s">
        <v>337</v>
      </c>
      <c r="B14309" s="4" t="s">
        <v>26</v>
      </c>
      <c r="C14309" s="4" t="s">
        <v>338</v>
      </c>
      <c r="D14309" s="4" t="s">
        <v>339</v>
      </c>
      <c r="E14309" s="5">
        <v>8.68</v>
      </c>
    </row>
    <row r="14310" spans="1:6" ht="21.95" customHeight="1" x14ac:dyDescent="0.15">
      <c r="A14310" s="6" t="s">
        <v>337</v>
      </c>
      <c r="B14310" s="4" t="s">
        <v>26</v>
      </c>
      <c r="C14310" s="4" t="s">
        <v>338</v>
      </c>
      <c r="D14310" s="4" t="s">
        <v>341</v>
      </c>
      <c r="E14310" s="5">
        <v>12.5</v>
      </c>
    </row>
    <row r="14311" spans="1:6" ht="21.95" customHeight="1" x14ac:dyDescent="0.15">
      <c r="A14311" s="6" t="s">
        <v>337</v>
      </c>
      <c r="B14311" s="4" t="s">
        <v>26</v>
      </c>
      <c r="C14311" s="4" t="s">
        <v>338</v>
      </c>
      <c r="D14311" s="4" t="s">
        <v>341</v>
      </c>
      <c r="E14311" s="5">
        <v>5.59</v>
      </c>
    </row>
    <row r="14312" spans="1:6" ht="21.95" customHeight="1" x14ac:dyDescent="0.15">
      <c r="A14312" s="6" t="s">
        <v>337</v>
      </c>
      <c r="B14312" s="4" t="s">
        <v>132</v>
      </c>
      <c r="C14312" s="4" t="s">
        <v>338</v>
      </c>
      <c r="D14312" s="4" t="s">
        <v>340</v>
      </c>
      <c r="E14312" s="5">
        <v>11.84</v>
      </c>
    </row>
    <row r="14313" spans="1:6" ht="21.95" customHeight="1" x14ac:dyDescent="0.15">
      <c r="A14313" s="6" t="s">
        <v>337</v>
      </c>
      <c r="B14313" s="4" t="s">
        <v>132</v>
      </c>
      <c r="C14313" s="4" t="s">
        <v>338</v>
      </c>
      <c r="D14313" s="4" t="s">
        <v>340</v>
      </c>
      <c r="E14313" s="5">
        <v>9.16</v>
      </c>
    </row>
    <row r="14314" spans="1:6" ht="21.95" customHeight="1" x14ac:dyDescent="0.15">
      <c r="A14314" s="6" t="s">
        <v>337</v>
      </c>
      <c r="B14314" s="4" t="s">
        <v>132</v>
      </c>
      <c r="C14314" s="4" t="s">
        <v>338</v>
      </c>
      <c r="D14314" s="4" t="s">
        <v>342</v>
      </c>
      <c r="E14314" s="5">
        <v>4.91</v>
      </c>
    </row>
    <row r="14315" spans="1:6" ht="21.95" customHeight="1" x14ac:dyDescent="0.15">
      <c r="A14315" s="6" t="s">
        <v>337</v>
      </c>
      <c r="B14315" s="4" t="s">
        <v>132</v>
      </c>
      <c r="C14315" s="4" t="s">
        <v>338</v>
      </c>
      <c r="D14315" s="4" t="s">
        <v>341</v>
      </c>
      <c r="E14315" s="5">
        <v>12.71</v>
      </c>
    </row>
    <row r="14316" spans="1:6" ht="21.95" customHeight="1" x14ac:dyDescent="0.15">
      <c r="A14316" s="6" t="s">
        <v>337</v>
      </c>
      <c r="B14316" s="4" t="s">
        <v>132</v>
      </c>
      <c r="C14316" s="4" t="s">
        <v>338</v>
      </c>
      <c r="D14316" s="4" t="s">
        <v>341</v>
      </c>
      <c r="E14316" s="5">
        <v>4.6900000000000004</v>
      </c>
    </row>
    <row r="14317" spans="1:6" ht="21.95" customHeight="1" x14ac:dyDescent="0.15">
      <c r="A14317" s="6" t="s">
        <v>337</v>
      </c>
      <c r="B14317" s="4" t="s">
        <v>27</v>
      </c>
      <c r="C14317" s="4" t="s">
        <v>338</v>
      </c>
      <c r="D14317" s="4" t="s">
        <v>340</v>
      </c>
      <c r="E14317" s="5">
        <v>13.07</v>
      </c>
      <c r="F14317" t="s">
        <v>354</v>
      </c>
    </row>
    <row r="14318" spans="1:6" ht="21.95" customHeight="1" x14ac:dyDescent="0.15">
      <c r="A14318" s="6" t="s">
        <v>337</v>
      </c>
      <c r="B14318" s="4" t="s">
        <v>27</v>
      </c>
      <c r="C14318" s="4" t="s">
        <v>338</v>
      </c>
      <c r="D14318" s="4" t="s">
        <v>342</v>
      </c>
      <c r="E14318" s="5">
        <v>11.56</v>
      </c>
    </row>
    <row r="14319" spans="1:6" ht="21.95" customHeight="1" x14ac:dyDescent="0.15">
      <c r="A14319" s="6" t="s">
        <v>337</v>
      </c>
      <c r="B14319" s="4" t="s">
        <v>27</v>
      </c>
      <c r="C14319" s="4" t="s">
        <v>338</v>
      </c>
      <c r="D14319" s="4" t="s">
        <v>339</v>
      </c>
      <c r="E14319" s="5">
        <v>11.6</v>
      </c>
    </row>
    <row r="14320" spans="1:6" ht="21.95" customHeight="1" x14ac:dyDescent="0.15">
      <c r="A14320" s="6" t="s">
        <v>337</v>
      </c>
      <c r="B14320" s="4" t="s">
        <v>27</v>
      </c>
      <c r="C14320" s="4" t="s">
        <v>338</v>
      </c>
      <c r="D14320" s="4" t="s">
        <v>341</v>
      </c>
      <c r="E14320" s="5">
        <v>10.93</v>
      </c>
    </row>
    <row r="14321" spans="1:10" ht="21.95" customHeight="1" x14ac:dyDescent="0.15">
      <c r="A14321" s="6" t="s">
        <v>337</v>
      </c>
      <c r="B14321" s="4" t="s">
        <v>133</v>
      </c>
      <c r="C14321" s="4" t="s">
        <v>338</v>
      </c>
      <c r="D14321" s="4" t="s">
        <v>340</v>
      </c>
      <c r="E14321" s="5">
        <v>12.37</v>
      </c>
    </row>
    <row r="14322" spans="1:10" ht="21.95" customHeight="1" x14ac:dyDescent="0.15">
      <c r="A14322" s="6" t="s">
        <v>337</v>
      </c>
      <c r="B14322" s="4" t="s">
        <v>133</v>
      </c>
      <c r="C14322" s="4" t="s">
        <v>338</v>
      </c>
      <c r="D14322" s="4" t="s">
        <v>342</v>
      </c>
      <c r="E14322" s="5">
        <v>2.13</v>
      </c>
    </row>
    <row r="14323" spans="1:10" ht="21.95" customHeight="1" x14ac:dyDescent="0.15">
      <c r="A14323" s="6" t="s">
        <v>337</v>
      </c>
      <c r="B14323" s="4" t="s">
        <v>133</v>
      </c>
      <c r="C14323" s="4" t="s">
        <v>338</v>
      </c>
      <c r="D14323" s="4" t="s">
        <v>341</v>
      </c>
      <c r="E14323" s="5">
        <v>10.23</v>
      </c>
    </row>
    <row r="14324" spans="1:10" ht="21.95" customHeight="1" x14ac:dyDescent="0.15">
      <c r="A14324" s="6" t="s">
        <v>337</v>
      </c>
      <c r="B14324" s="4" t="s">
        <v>28</v>
      </c>
      <c r="C14324" s="4" t="s">
        <v>338</v>
      </c>
      <c r="D14324" s="4" t="s">
        <v>340</v>
      </c>
      <c r="E14324" s="5">
        <v>11.38</v>
      </c>
      <c r="F14324" t="s">
        <v>353</v>
      </c>
      <c r="G14324" s="17">
        <f>+E14324+E14325+E14326+E14327+E14328+E14329+E14330+E14331</f>
        <v>68.699999999999989</v>
      </c>
      <c r="H14324" s="17">
        <f>E14336+E14337+E14338+E14339+E14340+E14333+E14334+E14335+E14332</f>
        <v>117.48</v>
      </c>
      <c r="I14324" s="18">
        <f>+(G14324/4)/(H14324/3)</f>
        <v>0.4385852911133809</v>
      </c>
      <c r="J14324" s="21">
        <f>+(B14324-$K$1)/7</f>
        <v>11</v>
      </c>
    </row>
    <row r="14325" spans="1:10" ht="21.95" customHeight="1" x14ac:dyDescent="0.15">
      <c r="A14325" s="6" t="s">
        <v>337</v>
      </c>
      <c r="B14325" s="4" t="s">
        <v>28</v>
      </c>
      <c r="C14325" s="4" t="s">
        <v>338</v>
      </c>
      <c r="D14325" s="4" t="s">
        <v>340</v>
      </c>
      <c r="E14325" s="5">
        <v>9.02</v>
      </c>
    </row>
    <row r="14326" spans="1:10" ht="21.95" customHeight="1" x14ac:dyDescent="0.15">
      <c r="A14326" s="6" t="s">
        <v>337</v>
      </c>
      <c r="B14326" s="4" t="s">
        <v>28</v>
      </c>
      <c r="C14326" s="4" t="s">
        <v>338</v>
      </c>
      <c r="D14326" s="4" t="s">
        <v>342</v>
      </c>
      <c r="E14326" s="5">
        <v>11.25</v>
      </c>
    </row>
    <row r="14327" spans="1:10" ht="21.95" customHeight="1" x14ac:dyDescent="0.15">
      <c r="A14327" s="6" t="s">
        <v>337</v>
      </c>
      <c r="B14327" s="4" t="s">
        <v>28</v>
      </c>
      <c r="C14327" s="4" t="s">
        <v>338</v>
      </c>
      <c r="D14327" s="4" t="s">
        <v>342</v>
      </c>
      <c r="E14327" s="5">
        <v>5.32</v>
      </c>
    </row>
    <row r="14328" spans="1:10" ht="21.95" customHeight="1" x14ac:dyDescent="0.15">
      <c r="A14328" s="6" t="s">
        <v>337</v>
      </c>
      <c r="B14328" s="4" t="s">
        <v>28</v>
      </c>
      <c r="C14328" s="4" t="s">
        <v>338</v>
      </c>
      <c r="D14328" s="4" t="s">
        <v>344</v>
      </c>
      <c r="E14328" s="5">
        <v>10.52</v>
      </c>
    </row>
    <row r="14329" spans="1:10" ht="21.95" customHeight="1" x14ac:dyDescent="0.15">
      <c r="A14329" s="6" t="s">
        <v>337</v>
      </c>
      <c r="B14329" s="4" t="s">
        <v>28</v>
      </c>
      <c r="C14329" s="4" t="s">
        <v>338</v>
      </c>
      <c r="D14329" s="4" t="s">
        <v>344</v>
      </c>
      <c r="E14329" s="5">
        <v>5.51</v>
      </c>
    </row>
    <row r="14330" spans="1:10" ht="21.95" customHeight="1" x14ac:dyDescent="0.15">
      <c r="A14330" s="6" t="s">
        <v>337</v>
      </c>
      <c r="B14330" s="4" t="s">
        <v>28</v>
      </c>
      <c r="C14330" s="4" t="s">
        <v>338</v>
      </c>
      <c r="D14330" s="4" t="s">
        <v>341</v>
      </c>
      <c r="E14330" s="5">
        <v>11.6</v>
      </c>
    </row>
    <row r="14331" spans="1:10" ht="21.95" customHeight="1" x14ac:dyDescent="0.15">
      <c r="A14331" s="6" t="s">
        <v>337</v>
      </c>
      <c r="B14331" s="4" t="s">
        <v>28</v>
      </c>
      <c r="C14331" s="4" t="s">
        <v>338</v>
      </c>
      <c r="D14331" s="4" t="s">
        <v>341</v>
      </c>
      <c r="E14331" s="5">
        <v>4.0999999999999996</v>
      </c>
    </row>
    <row r="14332" spans="1:10" ht="21.95" customHeight="1" x14ac:dyDescent="0.15">
      <c r="A14332" s="6" t="s">
        <v>337</v>
      </c>
      <c r="B14332" s="4" t="s">
        <v>30</v>
      </c>
      <c r="C14332" s="4" t="s">
        <v>338</v>
      </c>
      <c r="D14332" s="4" t="s">
        <v>340</v>
      </c>
      <c r="E14332" s="5">
        <v>11.5</v>
      </c>
      <c r="F14332" t="s">
        <v>354</v>
      </c>
    </row>
    <row r="14333" spans="1:10" ht="21.95" customHeight="1" x14ac:dyDescent="0.15">
      <c r="A14333" s="6" t="s">
        <v>337</v>
      </c>
      <c r="B14333" s="4" t="s">
        <v>30</v>
      </c>
      <c r="C14333" s="4" t="s">
        <v>338</v>
      </c>
      <c r="D14333" s="4" t="s">
        <v>342</v>
      </c>
      <c r="E14333" s="5">
        <v>11.18</v>
      </c>
    </row>
    <row r="14334" spans="1:10" ht="21.95" customHeight="1" x14ac:dyDescent="0.15">
      <c r="A14334" s="6" t="s">
        <v>337</v>
      </c>
      <c r="B14334" s="4" t="s">
        <v>30</v>
      </c>
      <c r="C14334" s="4" t="s">
        <v>338</v>
      </c>
      <c r="D14334" s="4" t="s">
        <v>339</v>
      </c>
      <c r="E14334" s="5">
        <v>11.43</v>
      </c>
    </row>
    <row r="14335" spans="1:10" ht="21.95" customHeight="1" x14ac:dyDescent="0.15">
      <c r="A14335" s="9" t="s">
        <v>337</v>
      </c>
      <c r="B14335" s="4" t="s">
        <v>30</v>
      </c>
      <c r="C14335" s="4" t="s">
        <v>338</v>
      </c>
      <c r="D14335" s="4" t="s">
        <v>341</v>
      </c>
      <c r="E14335" s="5">
        <v>10.3</v>
      </c>
    </row>
    <row r="14336" spans="1:10" ht="21.95" customHeight="1" x14ac:dyDescent="0.15">
      <c r="A14336" s="6" t="s">
        <v>337</v>
      </c>
      <c r="B14336" s="4" t="s">
        <v>135</v>
      </c>
      <c r="C14336" s="4" t="s">
        <v>338</v>
      </c>
      <c r="D14336" s="4" t="s">
        <v>340</v>
      </c>
      <c r="E14336" s="5">
        <v>16.68</v>
      </c>
    </row>
    <row r="14337" spans="1:10" ht="21.95" customHeight="1" x14ac:dyDescent="0.15">
      <c r="A14337" s="6" t="s">
        <v>337</v>
      </c>
      <c r="B14337" s="4" t="s">
        <v>135</v>
      </c>
      <c r="C14337" s="4" t="s">
        <v>338</v>
      </c>
      <c r="D14337" s="4" t="s">
        <v>340</v>
      </c>
      <c r="E14337" s="5">
        <v>14.64</v>
      </c>
    </row>
    <row r="14338" spans="1:10" ht="21.95" customHeight="1" x14ac:dyDescent="0.15">
      <c r="A14338" s="6" t="s">
        <v>337</v>
      </c>
      <c r="B14338" s="4" t="s">
        <v>135</v>
      </c>
      <c r="C14338" s="4" t="s">
        <v>338</v>
      </c>
      <c r="D14338" s="4" t="s">
        <v>342</v>
      </c>
      <c r="E14338" s="5">
        <v>14.41</v>
      </c>
    </row>
    <row r="14339" spans="1:10" ht="21.95" customHeight="1" x14ac:dyDescent="0.15">
      <c r="A14339" s="6" t="s">
        <v>337</v>
      </c>
      <c r="B14339" s="4" t="s">
        <v>135</v>
      </c>
      <c r="C14339" s="4" t="s">
        <v>338</v>
      </c>
      <c r="D14339" s="4" t="s">
        <v>341</v>
      </c>
      <c r="E14339" s="5">
        <v>15.12</v>
      </c>
    </row>
    <row r="14340" spans="1:10" ht="21.95" customHeight="1" x14ac:dyDescent="0.15">
      <c r="A14340" s="6" t="s">
        <v>337</v>
      </c>
      <c r="B14340" s="4" t="s">
        <v>135</v>
      </c>
      <c r="C14340" s="4" t="s">
        <v>338</v>
      </c>
      <c r="D14340" s="4" t="s">
        <v>341</v>
      </c>
      <c r="E14340" s="5">
        <v>12.22</v>
      </c>
    </row>
    <row r="14341" spans="1:10" ht="21.95" customHeight="1" x14ac:dyDescent="0.15">
      <c r="A14341" s="6" t="s">
        <v>337</v>
      </c>
      <c r="B14341" s="4" t="s">
        <v>31</v>
      </c>
      <c r="C14341" s="4" t="s">
        <v>338</v>
      </c>
      <c r="D14341" s="4" t="s">
        <v>340</v>
      </c>
      <c r="E14341" s="5">
        <v>12.23</v>
      </c>
      <c r="F14341" t="s">
        <v>353</v>
      </c>
      <c r="G14341" s="17">
        <f>+E14341+E14342+E14343+E14344+E14345+E14346+E14347+E14348+E14349+E14350+E14351+E14352+E14353</f>
        <v>125.43</v>
      </c>
      <c r="H14341" s="17">
        <f>E14354+E14355+E14356+E14357+E14358+E14359</f>
        <v>60.41</v>
      </c>
      <c r="I14341" s="18">
        <f>+(G14341/4)/(H14341/3)</f>
        <v>1.5572339016719088</v>
      </c>
      <c r="J14341" s="21">
        <f>+(B14341-$K$1)/7</f>
        <v>12</v>
      </c>
    </row>
    <row r="14342" spans="1:10" ht="21.95" customHeight="1" x14ac:dyDescent="0.15">
      <c r="A14342" s="6" t="s">
        <v>337</v>
      </c>
      <c r="B14342" s="4" t="s">
        <v>31</v>
      </c>
      <c r="C14342" s="4" t="s">
        <v>338</v>
      </c>
      <c r="D14342" s="4" t="s">
        <v>340</v>
      </c>
      <c r="E14342" s="5">
        <v>9.86</v>
      </c>
    </row>
    <row r="14343" spans="1:10" ht="21.95" customHeight="1" x14ac:dyDescent="0.15">
      <c r="A14343" s="6" t="s">
        <v>337</v>
      </c>
      <c r="B14343" s="4" t="s">
        <v>31</v>
      </c>
      <c r="C14343" s="4" t="s">
        <v>338</v>
      </c>
      <c r="D14343" s="4" t="s">
        <v>342</v>
      </c>
      <c r="E14343" s="5">
        <v>14.54</v>
      </c>
    </row>
    <row r="14344" spans="1:10" ht="21.95" customHeight="1" x14ac:dyDescent="0.15">
      <c r="A14344" s="6" t="s">
        <v>337</v>
      </c>
      <c r="B14344" s="4" t="s">
        <v>31</v>
      </c>
      <c r="C14344" s="4" t="s">
        <v>338</v>
      </c>
      <c r="D14344" s="4" t="s">
        <v>342</v>
      </c>
      <c r="E14344" s="5">
        <v>6.35</v>
      </c>
    </row>
    <row r="14345" spans="1:10" ht="21.95" customHeight="1" x14ac:dyDescent="0.15">
      <c r="A14345" s="6" t="s">
        <v>337</v>
      </c>
      <c r="B14345" s="4" t="s">
        <v>31</v>
      </c>
      <c r="C14345" s="4" t="s">
        <v>338</v>
      </c>
      <c r="D14345" s="4" t="s">
        <v>339</v>
      </c>
      <c r="E14345" s="5">
        <v>11.8</v>
      </c>
    </row>
    <row r="14346" spans="1:10" ht="21.95" customHeight="1" x14ac:dyDescent="0.15">
      <c r="A14346" s="6" t="s">
        <v>337</v>
      </c>
      <c r="B14346" s="4" t="s">
        <v>31</v>
      </c>
      <c r="C14346" s="4" t="s">
        <v>338</v>
      </c>
      <c r="D14346" s="4" t="s">
        <v>339</v>
      </c>
      <c r="E14346" s="5">
        <v>9.15</v>
      </c>
    </row>
    <row r="14347" spans="1:10" ht="21.95" customHeight="1" x14ac:dyDescent="0.15">
      <c r="A14347" s="6" t="s">
        <v>337</v>
      </c>
      <c r="B14347" s="4" t="s">
        <v>31</v>
      </c>
      <c r="C14347" s="4" t="s">
        <v>338</v>
      </c>
      <c r="D14347" s="4" t="s">
        <v>341</v>
      </c>
      <c r="E14347" s="5">
        <v>14.46</v>
      </c>
    </row>
    <row r="14348" spans="1:10" ht="21.95" customHeight="1" x14ac:dyDescent="0.15">
      <c r="A14348" s="6" t="s">
        <v>337</v>
      </c>
      <c r="B14348" s="4" t="s">
        <v>31</v>
      </c>
      <c r="C14348" s="4" t="s">
        <v>338</v>
      </c>
      <c r="D14348" s="4" t="s">
        <v>341</v>
      </c>
      <c r="E14348" s="5">
        <v>4.3499999999999996</v>
      </c>
    </row>
    <row r="14349" spans="1:10" ht="21.95" customHeight="1" x14ac:dyDescent="0.15">
      <c r="A14349" s="6" t="s">
        <v>337</v>
      </c>
      <c r="B14349" s="4" t="s">
        <v>136</v>
      </c>
      <c r="C14349" s="4" t="s">
        <v>338</v>
      </c>
      <c r="D14349" s="4" t="s">
        <v>340</v>
      </c>
      <c r="E14349" s="5">
        <v>11.72</v>
      </c>
    </row>
    <row r="14350" spans="1:10" ht="21.95" customHeight="1" x14ac:dyDescent="0.15">
      <c r="A14350" s="6" t="s">
        <v>337</v>
      </c>
      <c r="B14350" s="4" t="s">
        <v>136</v>
      </c>
      <c r="C14350" s="4" t="s">
        <v>338</v>
      </c>
      <c r="D14350" s="4" t="s">
        <v>340</v>
      </c>
      <c r="E14350" s="5">
        <v>8.7899999999999991</v>
      </c>
    </row>
    <row r="14351" spans="1:10" ht="21.95" customHeight="1" x14ac:dyDescent="0.15">
      <c r="A14351" s="6" t="s">
        <v>337</v>
      </c>
      <c r="B14351" s="4" t="s">
        <v>136</v>
      </c>
      <c r="C14351" s="4" t="s">
        <v>338</v>
      </c>
      <c r="D14351" s="4" t="s">
        <v>342</v>
      </c>
      <c r="E14351" s="5">
        <v>5.43</v>
      </c>
    </row>
    <row r="14352" spans="1:10" ht="21.95" customHeight="1" x14ac:dyDescent="0.15">
      <c r="A14352" s="6" t="s">
        <v>337</v>
      </c>
      <c r="B14352" s="4" t="s">
        <v>136</v>
      </c>
      <c r="C14352" s="4" t="s">
        <v>338</v>
      </c>
      <c r="D14352" s="4" t="s">
        <v>341</v>
      </c>
      <c r="E14352" s="5">
        <v>11.84</v>
      </c>
    </row>
    <row r="14353" spans="1:10" ht="21.95" customHeight="1" x14ac:dyDescent="0.15">
      <c r="A14353" s="6" t="s">
        <v>337</v>
      </c>
      <c r="B14353" s="4" t="s">
        <v>136</v>
      </c>
      <c r="C14353" s="4" t="s">
        <v>338</v>
      </c>
      <c r="D14353" s="4" t="s">
        <v>341</v>
      </c>
      <c r="E14353" s="5">
        <v>4.91</v>
      </c>
    </row>
    <row r="14354" spans="1:10" ht="21.95" customHeight="1" x14ac:dyDescent="0.15">
      <c r="A14354" s="6" t="s">
        <v>337</v>
      </c>
      <c r="B14354" s="4" t="s">
        <v>33</v>
      </c>
      <c r="C14354" s="4" t="s">
        <v>338</v>
      </c>
      <c r="D14354" s="4" t="s">
        <v>340</v>
      </c>
      <c r="E14354" s="5">
        <v>12.59</v>
      </c>
      <c r="F14354" t="s">
        <v>354</v>
      </c>
    </row>
    <row r="14355" spans="1:10" ht="21.95" customHeight="1" x14ac:dyDescent="0.15">
      <c r="A14355" s="6" t="s">
        <v>337</v>
      </c>
      <c r="B14355" s="4" t="s">
        <v>33</v>
      </c>
      <c r="C14355" s="4" t="s">
        <v>338</v>
      </c>
      <c r="D14355" s="4" t="s">
        <v>342</v>
      </c>
      <c r="E14355" s="5">
        <v>9.86</v>
      </c>
    </row>
    <row r="14356" spans="1:10" ht="21.95" customHeight="1" x14ac:dyDescent="0.15">
      <c r="A14356" s="6" t="s">
        <v>337</v>
      </c>
      <c r="B14356" s="4" t="s">
        <v>33</v>
      </c>
      <c r="C14356" s="4" t="s">
        <v>338</v>
      </c>
      <c r="D14356" s="4" t="s">
        <v>339</v>
      </c>
      <c r="E14356" s="5">
        <v>12.66</v>
      </c>
    </row>
    <row r="14357" spans="1:10" ht="21.95" customHeight="1" x14ac:dyDescent="0.15">
      <c r="A14357" s="6" t="s">
        <v>337</v>
      </c>
      <c r="B14357" s="4" t="s">
        <v>33</v>
      </c>
      <c r="C14357" s="4" t="s">
        <v>338</v>
      </c>
      <c r="D14357" s="4" t="s">
        <v>343</v>
      </c>
      <c r="E14357" s="5">
        <v>10.050000000000001</v>
      </c>
    </row>
    <row r="14358" spans="1:10" ht="21.95" customHeight="1" x14ac:dyDescent="0.15">
      <c r="A14358" s="6" t="s">
        <v>337</v>
      </c>
      <c r="B14358" s="4" t="s">
        <v>137</v>
      </c>
      <c r="C14358" s="4" t="s">
        <v>338</v>
      </c>
      <c r="D14358" s="4" t="s">
        <v>340</v>
      </c>
      <c r="E14358" s="5">
        <v>12.29</v>
      </c>
    </row>
    <row r="14359" spans="1:10" ht="21.95" customHeight="1" x14ac:dyDescent="0.15">
      <c r="A14359" s="6" t="s">
        <v>337</v>
      </c>
      <c r="B14359" s="4" t="s">
        <v>137</v>
      </c>
      <c r="C14359" s="4" t="s">
        <v>338</v>
      </c>
      <c r="D14359" s="4" t="s">
        <v>342</v>
      </c>
      <c r="E14359" s="5">
        <v>2.96</v>
      </c>
    </row>
    <row r="14360" spans="1:10" ht="21.95" customHeight="1" x14ac:dyDescent="0.15">
      <c r="A14360" s="6" t="s">
        <v>337</v>
      </c>
      <c r="B14360" s="4" t="s">
        <v>34</v>
      </c>
      <c r="C14360" s="4" t="s">
        <v>338</v>
      </c>
      <c r="D14360" s="4" t="s">
        <v>340</v>
      </c>
      <c r="E14360" s="5">
        <v>12.95</v>
      </c>
      <c r="F14360" t="s">
        <v>353</v>
      </c>
      <c r="G14360" s="17">
        <f>+E14360+E14361+E14362+E14363+E14364+E14365+E14366+E14367+E14368+E14369+E14370+E14371</f>
        <v>133.11000000000001</v>
      </c>
      <c r="H14360" s="17">
        <f>E14372+E14373+E14374+E14375+E14376+E14377+E14378</f>
        <v>85.53</v>
      </c>
      <c r="I14360" s="18">
        <f>+(G14360/4)/(H14360/3)</f>
        <v>1.1672220273588214</v>
      </c>
      <c r="J14360" s="21">
        <f>+(B14360-$K$1)/7</f>
        <v>13</v>
      </c>
    </row>
    <row r="14361" spans="1:10" ht="21.95" customHeight="1" x14ac:dyDescent="0.15">
      <c r="A14361" s="6" t="s">
        <v>337</v>
      </c>
      <c r="B14361" s="4" t="s">
        <v>34</v>
      </c>
      <c r="C14361" s="4" t="s">
        <v>338</v>
      </c>
      <c r="D14361" s="4" t="s">
        <v>340</v>
      </c>
      <c r="E14361" s="5">
        <v>12.29</v>
      </c>
    </row>
    <row r="14362" spans="1:10" ht="21.95" customHeight="1" x14ac:dyDescent="0.15">
      <c r="A14362" s="6" t="s">
        <v>337</v>
      </c>
      <c r="B14362" s="4" t="s">
        <v>34</v>
      </c>
      <c r="C14362" s="4" t="s">
        <v>338</v>
      </c>
      <c r="D14362" s="4" t="s">
        <v>342</v>
      </c>
      <c r="E14362" s="5">
        <v>13.42</v>
      </c>
    </row>
    <row r="14363" spans="1:10" ht="21.95" customHeight="1" x14ac:dyDescent="0.15">
      <c r="A14363" s="6" t="s">
        <v>337</v>
      </c>
      <c r="B14363" s="4" t="s">
        <v>34</v>
      </c>
      <c r="C14363" s="4" t="s">
        <v>338</v>
      </c>
      <c r="D14363" s="4" t="s">
        <v>342</v>
      </c>
      <c r="E14363" s="5">
        <v>7.85</v>
      </c>
    </row>
    <row r="14364" spans="1:10" ht="21.95" customHeight="1" x14ac:dyDescent="0.15">
      <c r="A14364" s="6" t="s">
        <v>337</v>
      </c>
      <c r="B14364" s="4" t="s">
        <v>34</v>
      </c>
      <c r="C14364" s="4" t="s">
        <v>338</v>
      </c>
      <c r="D14364" s="4" t="s">
        <v>339</v>
      </c>
      <c r="E14364" s="5">
        <v>13.74</v>
      </c>
    </row>
    <row r="14365" spans="1:10" ht="21.95" customHeight="1" x14ac:dyDescent="0.15">
      <c r="A14365" s="6" t="s">
        <v>337</v>
      </c>
      <c r="B14365" s="4" t="s">
        <v>34</v>
      </c>
      <c r="C14365" s="4" t="s">
        <v>338</v>
      </c>
      <c r="D14365" s="4" t="s">
        <v>339</v>
      </c>
      <c r="E14365" s="5">
        <v>11.14</v>
      </c>
    </row>
    <row r="14366" spans="1:10" ht="21.95" customHeight="1" x14ac:dyDescent="0.15">
      <c r="A14366" s="6" t="s">
        <v>337</v>
      </c>
      <c r="B14366" s="4" t="s">
        <v>34</v>
      </c>
      <c r="C14366" s="4" t="s">
        <v>338</v>
      </c>
      <c r="D14366" s="4" t="s">
        <v>343</v>
      </c>
      <c r="E14366" s="5">
        <v>16.86</v>
      </c>
    </row>
    <row r="14367" spans="1:10" ht="21.95" customHeight="1" x14ac:dyDescent="0.15">
      <c r="A14367" s="6" t="s">
        <v>337</v>
      </c>
      <c r="B14367" s="4" t="s">
        <v>138</v>
      </c>
      <c r="C14367" s="4" t="s">
        <v>338</v>
      </c>
      <c r="D14367" s="4" t="s">
        <v>340</v>
      </c>
      <c r="E14367" s="5">
        <v>12.09</v>
      </c>
    </row>
    <row r="14368" spans="1:10" ht="21.95" customHeight="1" x14ac:dyDescent="0.15">
      <c r="A14368" s="6" t="s">
        <v>337</v>
      </c>
      <c r="B14368" s="4" t="s">
        <v>138</v>
      </c>
      <c r="C14368" s="4" t="s">
        <v>338</v>
      </c>
      <c r="D14368" s="4" t="s">
        <v>340</v>
      </c>
      <c r="E14368" s="5">
        <v>10.65</v>
      </c>
    </row>
    <row r="14369" spans="1:10" ht="21.95" customHeight="1" x14ac:dyDescent="0.15">
      <c r="A14369" s="6" t="s">
        <v>337</v>
      </c>
      <c r="B14369" s="4" t="s">
        <v>138</v>
      </c>
      <c r="C14369" s="4" t="s">
        <v>338</v>
      </c>
      <c r="D14369" s="4" t="s">
        <v>342</v>
      </c>
      <c r="E14369" s="5">
        <v>5.03</v>
      </c>
    </row>
    <row r="14370" spans="1:10" ht="21.95" customHeight="1" x14ac:dyDescent="0.15">
      <c r="A14370" s="6" t="s">
        <v>337</v>
      </c>
      <c r="B14370" s="4" t="s">
        <v>138</v>
      </c>
      <c r="C14370" s="4" t="s">
        <v>338</v>
      </c>
      <c r="D14370" s="4" t="s">
        <v>343</v>
      </c>
      <c r="E14370" s="5">
        <v>13.03</v>
      </c>
    </row>
    <row r="14371" spans="1:10" ht="21.95" customHeight="1" x14ac:dyDescent="0.15">
      <c r="A14371" s="6" t="s">
        <v>337</v>
      </c>
      <c r="B14371" s="4" t="s">
        <v>138</v>
      </c>
      <c r="C14371" s="4" t="s">
        <v>338</v>
      </c>
      <c r="D14371" s="4" t="s">
        <v>343</v>
      </c>
      <c r="E14371" s="5">
        <v>4.0599999999999996</v>
      </c>
    </row>
    <row r="14372" spans="1:10" ht="21.95" customHeight="1" x14ac:dyDescent="0.15">
      <c r="A14372" s="6" t="s">
        <v>337</v>
      </c>
      <c r="B14372" s="4" t="s">
        <v>35</v>
      </c>
      <c r="C14372" s="4" t="s">
        <v>338</v>
      </c>
      <c r="D14372" s="4" t="s">
        <v>340</v>
      </c>
      <c r="E14372" s="5">
        <v>14.9</v>
      </c>
      <c r="F14372" t="s">
        <v>354</v>
      </c>
    </row>
    <row r="14373" spans="1:10" ht="21.95" customHeight="1" x14ac:dyDescent="0.15">
      <c r="A14373" s="6" t="s">
        <v>337</v>
      </c>
      <c r="B14373" s="4" t="s">
        <v>35</v>
      </c>
      <c r="C14373" s="4" t="s">
        <v>338</v>
      </c>
      <c r="D14373" s="4" t="s">
        <v>342</v>
      </c>
      <c r="E14373" s="5">
        <v>12.09</v>
      </c>
    </row>
    <row r="14374" spans="1:10" ht="21.95" customHeight="1" x14ac:dyDescent="0.15">
      <c r="A14374" s="6" t="s">
        <v>337</v>
      </c>
      <c r="B14374" s="4" t="s">
        <v>35</v>
      </c>
      <c r="C14374" s="4" t="s">
        <v>338</v>
      </c>
      <c r="D14374" s="4" t="s">
        <v>339</v>
      </c>
      <c r="E14374" s="5">
        <v>14.06</v>
      </c>
    </row>
    <row r="14375" spans="1:10" ht="21.95" customHeight="1" x14ac:dyDescent="0.15">
      <c r="A14375" s="6" t="s">
        <v>337</v>
      </c>
      <c r="B14375" s="4" t="s">
        <v>35</v>
      </c>
      <c r="C14375" s="4" t="s">
        <v>338</v>
      </c>
      <c r="D14375" s="4" t="s">
        <v>343</v>
      </c>
      <c r="E14375" s="5">
        <v>11.31</v>
      </c>
    </row>
    <row r="14376" spans="1:10" ht="21.95" customHeight="1" x14ac:dyDescent="0.15">
      <c r="A14376" s="6" t="s">
        <v>337</v>
      </c>
      <c r="B14376" s="4" t="s">
        <v>139</v>
      </c>
      <c r="C14376" s="4" t="s">
        <v>338</v>
      </c>
      <c r="D14376" s="4" t="s">
        <v>340</v>
      </c>
      <c r="E14376" s="5">
        <v>15.86</v>
      </c>
    </row>
    <row r="14377" spans="1:10" ht="21.95" customHeight="1" x14ac:dyDescent="0.15">
      <c r="A14377" s="6" t="s">
        <v>337</v>
      </c>
      <c r="B14377" s="4" t="s">
        <v>139</v>
      </c>
      <c r="C14377" s="4" t="s">
        <v>338</v>
      </c>
      <c r="D14377" s="4" t="s">
        <v>342</v>
      </c>
      <c r="E14377" s="5">
        <v>3.56</v>
      </c>
    </row>
    <row r="14378" spans="1:10" ht="21.95" customHeight="1" x14ac:dyDescent="0.15">
      <c r="A14378" s="6" t="s">
        <v>337</v>
      </c>
      <c r="B14378" s="4" t="s">
        <v>139</v>
      </c>
      <c r="C14378" s="4" t="s">
        <v>338</v>
      </c>
      <c r="D14378" s="4" t="s">
        <v>343</v>
      </c>
      <c r="E14378" s="5">
        <v>13.75</v>
      </c>
    </row>
    <row r="14379" spans="1:10" ht="21.95" customHeight="1" x14ac:dyDescent="0.15">
      <c r="A14379" s="9" t="s">
        <v>337</v>
      </c>
      <c r="B14379" s="4" t="s">
        <v>36</v>
      </c>
      <c r="C14379" s="4" t="s">
        <v>338</v>
      </c>
      <c r="D14379" s="4" t="s">
        <v>340</v>
      </c>
      <c r="E14379" s="5">
        <v>15.28</v>
      </c>
      <c r="F14379" t="s">
        <v>353</v>
      </c>
      <c r="G14379" s="17">
        <f>+E14379+E14380+E14381+E14382+E14383+E14384+E14385+E14386+E14387+E14388+E14389+E14390+E14391+E14392</f>
        <v>174.94000000000003</v>
      </c>
      <c r="H14379" s="17">
        <f>E14399+E14400+E14393+E14394+E14395+E14396+E14397+E14398</f>
        <v>89.71</v>
      </c>
      <c r="I14379" s="18">
        <f>+(G14379/4)/(H14379/3)</f>
        <v>1.4625459814959316</v>
      </c>
      <c r="J14379" s="21">
        <f>+(B14379-$K$1)/7</f>
        <v>14</v>
      </c>
    </row>
    <row r="14380" spans="1:10" ht="21.95" customHeight="1" x14ac:dyDescent="0.15">
      <c r="A14380" s="6" t="s">
        <v>337</v>
      </c>
      <c r="B14380" s="4" t="s">
        <v>36</v>
      </c>
      <c r="C14380" s="4" t="s">
        <v>338</v>
      </c>
      <c r="D14380" s="4" t="s">
        <v>340</v>
      </c>
      <c r="E14380" s="5">
        <v>15.16</v>
      </c>
    </row>
    <row r="14381" spans="1:10" ht="21.95" customHeight="1" x14ac:dyDescent="0.15">
      <c r="A14381" s="6" t="s">
        <v>337</v>
      </c>
      <c r="B14381" s="4" t="s">
        <v>36</v>
      </c>
      <c r="C14381" s="4" t="s">
        <v>338</v>
      </c>
      <c r="D14381" s="4" t="s">
        <v>340</v>
      </c>
      <c r="E14381" s="5">
        <v>14.34</v>
      </c>
    </row>
    <row r="14382" spans="1:10" ht="21.95" customHeight="1" x14ac:dyDescent="0.15">
      <c r="A14382" s="6" t="s">
        <v>337</v>
      </c>
      <c r="B14382" s="4" t="s">
        <v>36</v>
      </c>
      <c r="C14382" s="4" t="s">
        <v>338</v>
      </c>
      <c r="D14382" s="4" t="s">
        <v>342</v>
      </c>
      <c r="E14382" s="5">
        <v>15.97</v>
      </c>
    </row>
    <row r="14383" spans="1:10" ht="21.95" customHeight="1" x14ac:dyDescent="0.15">
      <c r="A14383" s="6" t="s">
        <v>337</v>
      </c>
      <c r="B14383" s="4" t="s">
        <v>36</v>
      </c>
      <c r="C14383" s="4" t="s">
        <v>338</v>
      </c>
      <c r="D14383" s="4" t="s">
        <v>342</v>
      </c>
      <c r="E14383" s="5">
        <v>11.12</v>
      </c>
    </row>
    <row r="14384" spans="1:10" ht="21.95" customHeight="1" x14ac:dyDescent="0.15">
      <c r="A14384" s="6" t="s">
        <v>337</v>
      </c>
      <c r="B14384" s="4" t="s">
        <v>36</v>
      </c>
      <c r="C14384" s="4" t="s">
        <v>338</v>
      </c>
      <c r="D14384" s="4" t="s">
        <v>339</v>
      </c>
      <c r="E14384" s="5">
        <v>13.85</v>
      </c>
    </row>
    <row r="14385" spans="1:6" ht="21.95" customHeight="1" x14ac:dyDescent="0.15">
      <c r="A14385" s="6" t="s">
        <v>337</v>
      </c>
      <c r="B14385" s="4" t="s">
        <v>36</v>
      </c>
      <c r="C14385" s="4" t="s">
        <v>338</v>
      </c>
      <c r="D14385" s="4" t="s">
        <v>341</v>
      </c>
      <c r="E14385" s="5">
        <v>9.86</v>
      </c>
    </row>
    <row r="14386" spans="1:6" ht="21.95" customHeight="1" x14ac:dyDescent="0.15">
      <c r="A14386" s="6" t="s">
        <v>337</v>
      </c>
      <c r="B14386" s="4" t="s">
        <v>36</v>
      </c>
      <c r="C14386" s="4" t="s">
        <v>338</v>
      </c>
      <c r="D14386" s="4" t="s">
        <v>341</v>
      </c>
      <c r="E14386" s="5">
        <v>15.02</v>
      </c>
    </row>
    <row r="14387" spans="1:6" ht="21.95" customHeight="1" x14ac:dyDescent="0.15">
      <c r="A14387" s="6" t="s">
        <v>337</v>
      </c>
      <c r="B14387" s="4" t="s">
        <v>36</v>
      </c>
      <c r="C14387" s="4" t="s">
        <v>338</v>
      </c>
      <c r="D14387" s="4" t="s">
        <v>341</v>
      </c>
      <c r="E14387" s="5">
        <v>6.04</v>
      </c>
    </row>
    <row r="14388" spans="1:6" ht="21.95" customHeight="1" x14ac:dyDescent="0.15">
      <c r="A14388" s="6" t="s">
        <v>337</v>
      </c>
      <c r="B14388" s="4" t="s">
        <v>140</v>
      </c>
      <c r="C14388" s="4" t="s">
        <v>338</v>
      </c>
      <c r="D14388" s="4" t="s">
        <v>340</v>
      </c>
      <c r="E14388" s="5">
        <v>17.29</v>
      </c>
    </row>
    <row r="14389" spans="1:6" ht="21.95" customHeight="1" x14ac:dyDescent="0.15">
      <c r="A14389" s="6" t="s">
        <v>337</v>
      </c>
      <c r="B14389" s="4" t="s">
        <v>140</v>
      </c>
      <c r="C14389" s="4" t="s">
        <v>338</v>
      </c>
      <c r="D14389" s="4" t="s">
        <v>340</v>
      </c>
      <c r="E14389" s="5">
        <v>12.97</v>
      </c>
    </row>
    <row r="14390" spans="1:6" ht="21.95" customHeight="1" x14ac:dyDescent="0.15">
      <c r="A14390" s="6" t="s">
        <v>337</v>
      </c>
      <c r="B14390" s="4" t="s">
        <v>140</v>
      </c>
      <c r="C14390" s="4" t="s">
        <v>338</v>
      </c>
      <c r="D14390" s="4" t="s">
        <v>342</v>
      </c>
      <c r="E14390" s="5">
        <v>6.33</v>
      </c>
    </row>
    <row r="14391" spans="1:6" ht="21.95" customHeight="1" x14ac:dyDescent="0.15">
      <c r="A14391" s="6" t="s">
        <v>337</v>
      </c>
      <c r="B14391" s="4" t="s">
        <v>140</v>
      </c>
      <c r="C14391" s="4" t="s">
        <v>338</v>
      </c>
      <c r="D14391" s="4" t="s">
        <v>341</v>
      </c>
      <c r="E14391" s="5">
        <v>15.88</v>
      </c>
    </row>
    <row r="14392" spans="1:6" ht="21.95" customHeight="1" x14ac:dyDescent="0.15">
      <c r="A14392" s="6" t="s">
        <v>337</v>
      </c>
      <c r="B14392" s="4" t="s">
        <v>140</v>
      </c>
      <c r="C14392" s="4" t="s">
        <v>338</v>
      </c>
      <c r="D14392" s="4" t="s">
        <v>341</v>
      </c>
      <c r="E14392" s="5">
        <v>5.83</v>
      </c>
    </row>
    <row r="14393" spans="1:6" ht="21.95" customHeight="1" x14ac:dyDescent="0.15">
      <c r="A14393" s="6" t="s">
        <v>337</v>
      </c>
      <c r="B14393" s="4" t="s">
        <v>37</v>
      </c>
      <c r="C14393" s="4" t="s">
        <v>338</v>
      </c>
      <c r="D14393" s="4" t="s">
        <v>340</v>
      </c>
      <c r="E14393" s="5">
        <v>10.11</v>
      </c>
      <c r="F14393" t="s">
        <v>354</v>
      </c>
    </row>
    <row r="14394" spans="1:6" ht="21.95" customHeight="1" x14ac:dyDescent="0.15">
      <c r="A14394" s="6" t="s">
        <v>337</v>
      </c>
      <c r="B14394" s="4" t="s">
        <v>37</v>
      </c>
      <c r="C14394" s="4" t="s">
        <v>338</v>
      </c>
      <c r="D14394" s="4" t="s">
        <v>340</v>
      </c>
      <c r="E14394" s="5">
        <v>10.94</v>
      </c>
    </row>
    <row r="14395" spans="1:6" ht="21.95" customHeight="1" x14ac:dyDescent="0.15">
      <c r="A14395" s="6" t="s">
        <v>337</v>
      </c>
      <c r="B14395" s="4" t="s">
        <v>37</v>
      </c>
      <c r="C14395" s="4" t="s">
        <v>338</v>
      </c>
      <c r="D14395" s="4" t="s">
        <v>342</v>
      </c>
      <c r="E14395" s="5">
        <v>11.33</v>
      </c>
    </row>
    <row r="14396" spans="1:6" ht="21.95" customHeight="1" x14ac:dyDescent="0.15">
      <c r="A14396" s="6" t="s">
        <v>337</v>
      </c>
      <c r="B14396" s="4" t="s">
        <v>37</v>
      </c>
      <c r="C14396" s="4" t="s">
        <v>338</v>
      </c>
      <c r="D14396" s="4" t="s">
        <v>339</v>
      </c>
      <c r="E14396" s="5">
        <v>15.13</v>
      </c>
    </row>
    <row r="14397" spans="1:6" ht="21.95" customHeight="1" x14ac:dyDescent="0.15">
      <c r="A14397" s="6" t="s">
        <v>337</v>
      </c>
      <c r="B14397" s="4" t="s">
        <v>37</v>
      </c>
      <c r="C14397" s="4" t="s">
        <v>338</v>
      </c>
      <c r="D14397" s="4" t="s">
        <v>341</v>
      </c>
      <c r="E14397" s="5">
        <v>11.71</v>
      </c>
    </row>
    <row r="14398" spans="1:6" ht="21.95" customHeight="1" x14ac:dyDescent="0.15">
      <c r="A14398" s="6" t="s">
        <v>337</v>
      </c>
      <c r="B14398" s="4" t="s">
        <v>141</v>
      </c>
      <c r="C14398" s="4" t="s">
        <v>338</v>
      </c>
      <c r="D14398" s="4" t="s">
        <v>340</v>
      </c>
      <c r="E14398" s="5">
        <v>14.3</v>
      </c>
    </row>
    <row r="14399" spans="1:6" ht="21.95" customHeight="1" x14ac:dyDescent="0.15">
      <c r="A14399" s="6" t="s">
        <v>337</v>
      </c>
      <c r="B14399" s="4" t="s">
        <v>141</v>
      </c>
      <c r="C14399" s="4" t="s">
        <v>338</v>
      </c>
      <c r="D14399" s="4" t="s">
        <v>342</v>
      </c>
      <c r="E14399" s="5">
        <v>3.2</v>
      </c>
    </row>
    <row r="14400" spans="1:6" ht="21.95" customHeight="1" x14ac:dyDescent="0.15">
      <c r="A14400" s="6" t="s">
        <v>337</v>
      </c>
      <c r="B14400" s="4" t="s">
        <v>141</v>
      </c>
      <c r="C14400" s="4" t="s">
        <v>338</v>
      </c>
      <c r="D14400" s="4" t="s">
        <v>341</v>
      </c>
      <c r="E14400" s="5">
        <v>12.99</v>
      </c>
    </row>
    <row r="14401" spans="1:10" ht="21.95" customHeight="1" x14ac:dyDescent="0.15">
      <c r="A14401" s="6" t="s">
        <v>337</v>
      </c>
      <c r="B14401" s="4" t="s">
        <v>38</v>
      </c>
      <c r="C14401" s="4" t="s">
        <v>338</v>
      </c>
      <c r="D14401" s="4" t="s">
        <v>340</v>
      </c>
      <c r="E14401" s="5">
        <v>15.29</v>
      </c>
      <c r="F14401" t="s">
        <v>353</v>
      </c>
      <c r="G14401" s="17">
        <f>+E14401+E14402+E14403+E14404+E14405+E14406+E14407+E14408+E14409+E14410+E14411+E14412+E14413</f>
        <v>162.97999999999999</v>
      </c>
      <c r="H14401" s="17">
        <f>E14421+E14414+E14415+E14416+E14417+E14418+E14419+E14420+E14422</f>
        <v>93.17</v>
      </c>
      <c r="I14401" s="18">
        <f>+(G14401/4)/(H14401/3)</f>
        <v>1.3119566384029193</v>
      </c>
      <c r="J14401" s="21">
        <f>+(B14401-$K$1)/7</f>
        <v>15</v>
      </c>
    </row>
    <row r="14402" spans="1:10" ht="21.95" customHeight="1" x14ac:dyDescent="0.15">
      <c r="A14402" s="6" t="s">
        <v>337</v>
      </c>
      <c r="B14402" s="4" t="s">
        <v>38</v>
      </c>
      <c r="C14402" s="4" t="s">
        <v>338</v>
      </c>
      <c r="D14402" s="4" t="s">
        <v>340</v>
      </c>
      <c r="E14402" s="5">
        <v>12.36</v>
      </c>
    </row>
    <row r="14403" spans="1:10" ht="21.95" customHeight="1" x14ac:dyDescent="0.15">
      <c r="A14403" s="6" t="s">
        <v>337</v>
      </c>
      <c r="B14403" s="4" t="s">
        <v>38</v>
      </c>
      <c r="C14403" s="4" t="s">
        <v>338</v>
      </c>
      <c r="D14403" s="4" t="s">
        <v>342</v>
      </c>
      <c r="E14403" s="5">
        <v>15.33</v>
      </c>
    </row>
    <row r="14404" spans="1:10" ht="21.95" customHeight="1" x14ac:dyDescent="0.15">
      <c r="A14404" s="6" t="s">
        <v>337</v>
      </c>
      <c r="B14404" s="4" t="s">
        <v>38</v>
      </c>
      <c r="C14404" s="4" t="s">
        <v>338</v>
      </c>
      <c r="D14404" s="4" t="s">
        <v>342</v>
      </c>
      <c r="E14404" s="5">
        <v>11.32</v>
      </c>
    </row>
    <row r="14405" spans="1:10" ht="21.95" customHeight="1" x14ac:dyDescent="0.15">
      <c r="A14405" s="6" t="s">
        <v>337</v>
      </c>
      <c r="B14405" s="4" t="s">
        <v>38</v>
      </c>
      <c r="C14405" s="4" t="s">
        <v>338</v>
      </c>
      <c r="D14405" s="4" t="s">
        <v>339</v>
      </c>
      <c r="E14405" s="5">
        <v>14.76</v>
      </c>
    </row>
    <row r="14406" spans="1:10" ht="21.95" customHeight="1" x14ac:dyDescent="0.15">
      <c r="A14406" s="6" t="s">
        <v>337</v>
      </c>
      <c r="B14406" s="4" t="s">
        <v>38</v>
      </c>
      <c r="C14406" s="4" t="s">
        <v>338</v>
      </c>
      <c r="D14406" s="4" t="s">
        <v>339</v>
      </c>
      <c r="E14406" s="5">
        <v>13</v>
      </c>
    </row>
    <row r="14407" spans="1:10" ht="21.95" customHeight="1" x14ac:dyDescent="0.15">
      <c r="A14407" s="6" t="s">
        <v>337</v>
      </c>
      <c r="B14407" s="4" t="s">
        <v>38</v>
      </c>
      <c r="C14407" s="4" t="s">
        <v>338</v>
      </c>
      <c r="D14407" s="4" t="s">
        <v>341</v>
      </c>
      <c r="E14407" s="5">
        <v>14.35</v>
      </c>
    </row>
    <row r="14408" spans="1:10" ht="21.95" customHeight="1" x14ac:dyDescent="0.15">
      <c r="A14408" s="6" t="s">
        <v>337</v>
      </c>
      <c r="B14408" s="4" t="s">
        <v>38</v>
      </c>
      <c r="C14408" s="4" t="s">
        <v>338</v>
      </c>
      <c r="D14408" s="4" t="s">
        <v>341</v>
      </c>
      <c r="E14408" s="5">
        <v>8.15</v>
      </c>
    </row>
    <row r="14409" spans="1:10" ht="21.95" customHeight="1" x14ac:dyDescent="0.15">
      <c r="A14409" s="6" t="s">
        <v>337</v>
      </c>
      <c r="B14409" s="4" t="s">
        <v>142</v>
      </c>
      <c r="C14409" s="4" t="s">
        <v>338</v>
      </c>
      <c r="D14409" s="4" t="s">
        <v>340</v>
      </c>
      <c r="E14409" s="5">
        <v>14.04</v>
      </c>
    </row>
    <row r="14410" spans="1:10" ht="21.95" customHeight="1" x14ac:dyDescent="0.15">
      <c r="A14410" s="6" t="s">
        <v>337</v>
      </c>
      <c r="B14410" s="4" t="s">
        <v>142</v>
      </c>
      <c r="C14410" s="4" t="s">
        <v>338</v>
      </c>
      <c r="D14410" s="4" t="s">
        <v>340</v>
      </c>
      <c r="E14410" s="5">
        <v>11.82</v>
      </c>
    </row>
    <row r="14411" spans="1:10" ht="21.95" customHeight="1" x14ac:dyDescent="0.15">
      <c r="A14411" s="6" t="s">
        <v>337</v>
      </c>
      <c r="B14411" s="4" t="s">
        <v>142</v>
      </c>
      <c r="C14411" s="4" t="s">
        <v>338</v>
      </c>
      <c r="D14411" s="4" t="s">
        <v>342</v>
      </c>
      <c r="E14411" s="5">
        <v>12.06</v>
      </c>
    </row>
    <row r="14412" spans="1:10" ht="21.95" customHeight="1" x14ac:dyDescent="0.15">
      <c r="A14412" s="6" t="s">
        <v>337</v>
      </c>
      <c r="B14412" s="4" t="s">
        <v>142</v>
      </c>
      <c r="C14412" s="4" t="s">
        <v>338</v>
      </c>
      <c r="D14412" s="4" t="s">
        <v>341</v>
      </c>
      <c r="E14412" s="5">
        <v>13.62</v>
      </c>
    </row>
    <row r="14413" spans="1:10" ht="21.95" customHeight="1" x14ac:dyDescent="0.15">
      <c r="A14413" s="6" t="s">
        <v>337</v>
      </c>
      <c r="B14413" s="4" t="s">
        <v>142</v>
      </c>
      <c r="C14413" s="4" t="s">
        <v>338</v>
      </c>
      <c r="D14413" s="4" t="s">
        <v>341</v>
      </c>
      <c r="E14413" s="5">
        <v>6.88</v>
      </c>
    </row>
    <row r="14414" spans="1:10" ht="21.95" customHeight="1" x14ac:dyDescent="0.15">
      <c r="A14414" s="6" t="s">
        <v>337</v>
      </c>
      <c r="B14414" s="4" t="s">
        <v>39</v>
      </c>
      <c r="C14414" s="4" t="s">
        <v>338</v>
      </c>
      <c r="D14414" s="4" t="s">
        <v>340</v>
      </c>
      <c r="E14414" s="5">
        <v>9.32</v>
      </c>
      <c r="F14414" t="s">
        <v>354</v>
      </c>
    </row>
    <row r="14415" spans="1:10" ht="21.95" customHeight="1" x14ac:dyDescent="0.15">
      <c r="A14415" s="6" t="s">
        <v>337</v>
      </c>
      <c r="B14415" s="4" t="s">
        <v>39</v>
      </c>
      <c r="C14415" s="4" t="s">
        <v>338</v>
      </c>
      <c r="D14415" s="4" t="s">
        <v>340</v>
      </c>
      <c r="E14415" s="5">
        <v>10.56</v>
      </c>
    </row>
    <row r="14416" spans="1:10" ht="21.95" customHeight="1" x14ac:dyDescent="0.15">
      <c r="A14416" s="6" t="s">
        <v>337</v>
      </c>
      <c r="B14416" s="4" t="s">
        <v>39</v>
      </c>
      <c r="C14416" s="4" t="s">
        <v>338</v>
      </c>
      <c r="D14416" s="4" t="s">
        <v>342</v>
      </c>
      <c r="E14416" s="5">
        <v>13.76</v>
      </c>
    </row>
    <row r="14417" spans="1:10" ht="21.95" customHeight="1" x14ac:dyDescent="0.15">
      <c r="A14417" s="6" t="s">
        <v>337</v>
      </c>
      <c r="B14417" s="4" t="s">
        <v>39</v>
      </c>
      <c r="C14417" s="4" t="s">
        <v>338</v>
      </c>
      <c r="D14417" s="4" t="s">
        <v>339</v>
      </c>
      <c r="E14417" s="5">
        <v>11.53</v>
      </c>
    </row>
    <row r="14418" spans="1:10" ht="21.95" customHeight="1" x14ac:dyDescent="0.15">
      <c r="A14418" s="6" t="s">
        <v>337</v>
      </c>
      <c r="B14418" s="4" t="s">
        <v>39</v>
      </c>
      <c r="C14418" s="4" t="s">
        <v>338</v>
      </c>
      <c r="D14418" s="4" t="s">
        <v>339</v>
      </c>
      <c r="E14418" s="5">
        <v>4.7</v>
      </c>
    </row>
    <row r="14419" spans="1:10" ht="21.95" customHeight="1" x14ac:dyDescent="0.15">
      <c r="A14419" s="6" t="s">
        <v>337</v>
      </c>
      <c r="B14419" s="4" t="s">
        <v>39</v>
      </c>
      <c r="C14419" s="4" t="s">
        <v>338</v>
      </c>
      <c r="D14419" s="4" t="s">
        <v>341</v>
      </c>
      <c r="E14419" s="5">
        <v>11.09</v>
      </c>
    </row>
    <row r="14420" spans="1:10" ht="21.95" customHeight="1" x14ac:dyDescent="0.15">
      <c r="A14420" s="6" t="s">
        <v>337</v>
      </c>
      <c r="B14420" s="4" t="s">
        <v>143</v>
      </c>
      <c r="C14420" s="4" t="s">
        <v>338</v>
      </c>
      <c r="D14420" s="4" t="s">
        <v>340</v>
      </c>
      <c r="E14420" s="5">
        <v>13.38</v>
      </c>
    </row>
    <row r="14421" spans="1:10" ht="21.95" customHeight="1" x14ac:dyDescent="0.15">
      <c r="A14421" s="6" t="s">
        <v>337</v>
      </c>
      <c r="B14421" s="4" t="s">
        <v>143</v>
      </c>
      <c r="C14421" s="4" t="s">
        <v>338</v>
      </c>
      <c r="D14421" s="4" t="s">
        <v>342</v>
      </c>
      <c r="E14421" s="5">
        <v>6.88</v>
      </c>
    </row>
    <row r="14422" spans="1:10" ht="21.95" customHeight="1" x14ac:dyDescent="0.15">
      <c r="A14422" s="6" t="s">
        <v>337</v>
      </c>
      <c r="B14422" s="4" t="s">
        <v>143</v>
      </c>
      <c r="C14422" s="4" t="s">
        <v>338</v>
      </c>
      <c r="D14422" s="4" t="s">
        <v>343</v>
      </c>
      <c r="E14422" s="5">
        <v>11.95</v>
      </c>
    </row>
    <row r="14423" spans="1:10" ht="21.95" customHeight="1" x14ac:dyDescent="0.15">
      <c r="A14423" s="6" t="s">
        <v>337</v>
      </c>
      <c r="B14423" s="4" t="s">
        <v>40</v>
      </c>
      <c r="C14423" s="4" t="s">
        <v>338</v>
      </c>
      <c r="D14423" s="4" t="s">
        <v>340</v>
      </c>
      <c r="E14423" s="5">
        <v>14.32</v>
      </c>
      <c r="F14423" t="s">
        <v>353</v>
      </c>
      <c r="G14423" s="17">
        <f>+E14423+E14424+E14425+E14426+E14427+E14428+E14429+E14430+E14431+E14432+E14433+E14434+E14435</f>
        <v>158.46999999999997</v>
      </c>
      <c r="H14423" s="17">
        <f>E14436+E14437+E14438+E14439+E14440+E14441+E14442</f>
        <v>89.97999999999999</v>
      </c>
      <c r="I14423" s="18">
        <f>+(G14423/4)/(H14423/3)</f>
        <v>1.3208768615247832</v>
      </c>
      <c r="J14423" s="21">
        <f>+(B14423-$K$1)/7</f>
        <v>16</v>
      </c>
    </row>
    <row r="14424" spans="1:10" ht="21.95" customHeight="1" x14ac:dyDescent="0.15">
      <c r="A14424" s="6" t="s">
        <v>337</v>
      </c>
      <c r="B14424" s="4" t="s">
        <v>40</v>
      </c>
      <c r="C14424" s="4" t="s">
        <v>338</v>
      </c>
      <c r="D14424" s="4" t="s">
        <v>340</v>
      </c>
      <c r="E14424" s="5">
        <v>13.1</v>
      </c>
    </row>
    <row r="14425" spans="1:10" ht="21.95" customHeight="1" x14ac:dyDescent="0.15">
      <c r="A14425" s="6" t="s">
        <v>337</v>
      </c>
      <c r="B14425" s="4" t="s">
        <v>40</v>
      </c>
      <c r="C14425" s="4" t="s">
        <v>338</v>
      </c>
      <c r="D14425" s="4" t="s">
        <v>342</v>
      </c>
      <c r="E14425" s="5">
        <v>14.26</v>
      </c>
    </row>
    <row r="14426" spans="1:10" ht="21.95" customHeight="1" x14ac:dyDescent="0.15">
      <c r="A14426" s="6" t="s">
        <v>337</v>
      </c>
      <c r="B14426" s="4" t="s">
        <v>40</v>
      </c>
      <c r="C14426" s="4" t="s">
        <v>338</v>
      </c>
      <c r="D14426" s="4" t="s">
        <v>342</v>
      </c>
      <c r="E14426" s="5">
        <v>8.33</v>
      </c>
    </row>
    <row r="14427" spans="1:10" ht="21.95" customHeight="1" x14ac:dyDescent="0.15">
      <c r="A14427" s="6" t="s">
        <v>337</v>
      </c>
      <c r="B14427" s="4" t="s">
        <v>40</v>
      </c>
      <c r="C14427" s="4" t="s">
        <v>338</v>
      </c>
      <c r="D14427" s="4" t="s">
        <v>344</v>
      </c>
      <c r="E14427" s="5">
        <v>13.87</v>
      </c>
    </row>
    <row r="14428" spans="1:10" ht="21.95" customHeight="1" x14ac:dyDescent="0.15">
      <c r="A14428" s="6" t="s">
        <v>337</v>
      </c>
      <c r="B14428" s="4" t="s">
        <v>40</v>
      </c>
      <c r="C14428" s="4" t="s">
        <v>338</v>
      </c>
      <c r="D14428" s="4" t="s">
        <v>344</v>
      </c>
      <c r="E14428" s="5">
        <v>11.14</v>
      </c>
    </row>
    <row r="14429" spans="1:10" ht="21.95" customHeight="1" x14ac:dyDescent="0.15">
      <c r="A14429" s="9" t="s">
        <v>337</v>
      </c>
      <c r="B14429" s="4" t="s">
        <v>40</v>
      </c>
      <c r="C14429" s="4" t="s">
        <v>338</v>
      </c>
      <c r="D14429" s="4" t="s">
        <v>343</v>
      </c>
      <c r="E14429" s="5">
        <v>15.19</v>
      </c>
    </row>
    <row r="14430" spans="1:10" ht="21.95" customHeight="1" x14ac:dyDescent="0.15">
      <c r="A14430" s="6" t="s">
        <v>337</v>
      </c>
      <c r="B14430" s="4" t="s">
        <v>40</v>
      </c>
      <c r="C14430" s="4" t="s">
        <v>338</v>
      </c>
      <c r="D14430" s="4" t="s">
        <v>343</v>
      </c>
      <c r="E14430" s="5">
        <v>6.73</v>
      </c>
    </row>
    <row r="14431" spans="1:10" ht="21.95" customHeight="1" x14ac:dyDescent="0.15">
      <c r="A14431" s="6" t="s">
        <v>337</v>
      </c>
      <c r="B14431" s="4" t="s">
        <v>144</v>
      </c>
      <c r="C14431" s="4" t="s">
        <v>338</v>
      </c>
      <c r="D14431" s="4" t="s">
        <v>340</v>
      </c>
      <c r="E14431" s="5">
        <v>13.85</v>
      </c>
    </row>
    <row r="14432" spans="1:10" ht="21.95" customHeight="1" x14ac:dyDescent="0.15">
      <c r="A14432" s="6" t="s">
        <v>337</v>
      </c>
      <c r="B14432" s="4" t="s">
        <v>144</v>
      </c>
      <c r="C14432" s="4" t="s">
        <v>338</v>
      </c>
      <c r="D14432" s="4" t="s">
        <v>340</v>
      </c>
      <c r="E14432" s="5">
        <v>13.57</v>
      </c>
    </row>
    <row r="14433" spans="1:10" ht="21.95" customHeight="1" x14ac:dyDescent="0.15">
      <c r="A14433" s="6" t="s">
        <v>337</v>
      </c>
      <c r="B14433" s="4" t="s">
        <v>144</v>
      </c>
      <c r="C14433" s="4" t="s">
        <v>338</v>
      </c>
      <c r="D14433" s="4" t="s">
        <v>342</v>
      </c>
      <c r="E14433" s="5">
        <v>12.57</v>
      </c>
    </row>
    <row r="14434" spans="1:10" ht="21.95" customHeight="1" x14ac:dyDescent="0.15">
      <c r="A14434" s="6" t="s">
        <v>337</v>
      </c>
      <c r="B14434" s="4" t="s">
        <v>144</v>
      </c>
      <c r="C14434" s="4" t="s">
        <v>338</v>
      </c>
      <c r="D14434" s="4" t="s">
        <v>343</v>
      </c>
      <c r="E14434" s="5">
        <v>15.86</v>
      </c>
    </row>
    <row r="14435" spans="1:10" ht="21.95" customHeight="1" x14ac:dyDescent="0.15">
      <c r="A14435" s="6" t="s">
        <v>337</v>
      </c>
      <c r="B14435" s="4" t="s">
        <v>144</v>
      </c>
      <c r="C14435" s="4" t="s">
        <v>338</v>
      </c>
      <c r="D14435" s="4" t="s">
        <v>343</v>
      </c>
      <c r="E14435" s="5">
        <v>5.68</v>
      </c>
    </row>
    <row r="14436" spans="1:10" ht="21.95" customHeight="1" x14ac:dyDescent="0.15">
      <c r="A14436" s="6" t="s">
        <v>337</v>
      </c>
      <c r="B14436" s="4" t="s">
        <v>41</v>
      </c>
      <c r="C14436" s="4" t="s">
        <v>338</v>
      </c>
      <c r="D14436" s="4" t="s">
        <v>340</v>
      </c>
      <c r="E14436" s="5">
        <v>12.46</v>
      </c>
      <c r="F14436" t="s">
        <v>354</v>
      </c>
    </row>
    <row r="14437" spans="1:10" ht="21.95" customHeight="1" x14ac:dyDescent="0.15">
      <c r="A14437" s="6" t="s">
        <v>337</v>
      </c>
      <c r="B14437" s="4" t="s">
        <v>41</v>
      </c>
      <c r="C14437" s="4" t="s">
        <v>338</v>
      </c>
      <c r="D14437" s="4" t="s">
        <v>340</v>
      </c>
      <c r="E14437" s="5">
        <v>8.99</v>
      </c>
    </row>
    <row r="14438" spans="1:10" ht="21.95" customHeight="1" x14ac:dyDescent="0.15">
      <c r="A14438" s="6" t="s">
        <v>337</v>
      </c>
      <c r="B14438" s="4" t="s">
        <v>41</v>
      </c>
      <c r="C14438" s="4" t="s">
        <v>338</v>
      </c>
      <c r="D14438" s="4" t="s">
        <v>342</v>
      </c>
      <c r="E14438" s="5">
        <v>12.55</v>
      </c>
    </row>
    <row r="14439" spans="1:10" ht="21.95" customHeight="1" x14ac:dyDescent="0.15">
      <c r="A14439" s="6" t="s">
        <v>337</v>
      </c>
      <c r="B14439" s="4" t="s">
        <v>41</v>
      </c>
      <c r="C14439" s="4" t="s">
        <v>338</v>
      </c>
      <c r="D14439" s="4" t="s">
        <v>341</v>
      </c>
      <c r="E14439" s="5">
        <v>12.58</v>
      </c>
    </row>
    <row r="14440" spans="1:10" ht="21.95" customHeight="1" x14ac:dyDescent="0.15">
      <c r="A14440" s="6" t="s">
        <v>337</v>
      </c>
      <c r="B14440" s="4" t="s">
        <v>41</v>
      </c>
      <c r="C14440" s="4" t="s">
        <v>338</v>
      </c>
      <c r="D14440" s="4" t="s">
        <v>343</v>
      </c>
      <c r="E14440" s="5">
        <v>13.25</v>
      </c>
    </row>
    <row r="14441" spans="1:10" ht="21.95" customHeight="1" x14ac:dyDescent="0.15">
      <c r="A14441" s="6" t="s">
        <v>337</v>
      </c>
      <c r="B14441" s="4" t="s">
        <v>145</v>
      </c>
      <c r="C14441" s="4" t="s">
        <v>338</v>
      </c>
      <c r="D14441" s="4" t="s">
        <v>340</v>
      </c>
      <c r="E14441" s="5">
        <v>17.41</v>
      </c>
    </row>
    <row r="14442" spans="1:10" ht="21.95" customHeight="1" x14ac:dyDescent="0.15">
      <c r="A14442" s="6" t="s">
        <v>337</v>
      </c>
      <c r="B14442" s="4" t="s">
        <v>145</v>
      </c>
      <c r="C14442" s="4" t="s">
        <v>338</v>
      </c>
      <c r="D14442" s="4" t="s">
        <v>344</v>
      </c>
      <c r="E14442" s="5">
        <v>12.74</v>
      </c>
    </row>
    <row r="14443" spans="1:10" ht="21.95" customHeight="1" x14ac:dyDescent="0.15">
      <c r="A14443" s="6" t="s">
        <v>337</v>
      </c>
      <c r="B14443" s="4" t="s">
        <v>42</v>
      </c>
      <c r="C14443" s="4" t="s">
        <v>338</v>
      </c>
      <c r="D14443" s="4" t="s">
        <v>340</v>
      </c>
      <c r="E14443" s="5">
        <v>15.07</v>
      </c>
      <c r="F14443" t="s">
        <v>353</v>
      </c>
      <c r="G14443" s="17">
        <f>+E14443+E14444+E14445+E14446+E14447+E14448+E14449+E14450+E14451+E14452+E14453+E14454+E14455</f>
        <v>155.66</v>
      </c>
      <c r="H14443" s="17">
        <f>E14456+E14457+E14458+E14459+E14460+E14461</f>
        <v>83.94</v>
      </c>
      <c r="I14443" s="18">
        <f>+(G14443/4)/(H14443/3)</f>
        <v>1.3908148677626875</v>
      </c>
      <c r="J14443" s="21">
        <f>+(B14443-$K$1)/7</f>
        <v>17</v>
      </c>
    </row>
    <row r="14444" spans="1:10" ht="21.95" customHeight="1" x14ac:dyDescent="0.15">
      <c r="A14444" s="6" t="s">
        <v>337</v>
      </c>
      <c r="B14444" s="4" t="s">
        <v>42</v>
      </c>
      <c r="C14444" s="4" t="s">
        <v>338</v>
      </c>
      <c r="D14444" s="4" t="s">
        <v>340</v>
      </c>
      <c r="E14444" s="5">
        <v>12.31</v>
      </c>
    </row>
    <row r="14445" spans="1:10" ht="21.95" customHeight="1" x14ac:dyDescent="0.15">
      <c r="A14445" s="6" t="s">
        <v>337</v>
      </c>
      <c r="B14445" s="4" t="s">
        <v>42</v>
      </c>
      <c r="C14445" s="4" t="s">
        <v>338</v>
      </c>
      <c r="D14445" s="4" t="s">
        <v>342</v>
      </c>
      <c r="E14445" s="5">
        <v>14.44</v>
      </c>
    </row>
    <row r="14446" spans="1:10" ht="21.95" customHeight="1" x14ac:dyDescent="0.15">
      <c r="A14446" s="6" t="s">
        <v>337</v>
      </c>
      <c r="B14446" s="4" t="s">
        <v>42</v>
      </c>
      <c r="C14446" s="4" t="s">
        <v>338</v>
      </c>
      <c r="D14446" s="4" t="s">
        <v>342</v>
      </c>
      <c r="E14446" s="5">
        <v>10.11</v>
      </c>
    </row>
    <row r="14447" spans="1:10" ht="21.95" customHeight="1" x14ac:dyDescent="0.15">
      <c r="A14447" s="6" t="s">
        <v>337</v>
      </c>
      <c r="B14447" s="4" t="s">
        <v>42</v>
      </c>
      <c r="C14447" s="4" t="s">
        <v>338</v>
      </c>
      <c r="D14447" s="4" t="s">
        <v>344</v>
      </c>
      <c r="E14447" s="5">
        <v>14.38</v>
      </c>
    </row>
    <row r="14448" spans="1:10" ht="21.95" customHeight="1" x14ac:dyDescent="0.15">
      <c r="A14448" s="6" t="s">
        <v>337</v>
      </c>
      <c r="B14448" s="4" t="s">
        <v>42</v>
      </c>
      <c r="C14448" s="4" t="s">
        <v>338</v>
      </c>
      <c r="D14448" s="4" t="s">
        <v>344</v>
      </c>
      <c r="E14448" s="5">
        <v>4.72</v>
      </c>
    </row>
    <row r="14449" spans="1:10" ht="21.95" customHeight="1" x14ac:dyDescent="0.15">
      <c r="A14449" s="6" t="s">
        <v>337</v>
      </c>
      <c r="B14449" s="4" t="s">
        <v>42</v>
      </c>
      <c r="C14449" s="4" t="s">
        <v>338</v>
      </c>
      <c r="D14449" s="4" t="s">
        <v>343</v>
      </c>
      <c r="E14449" s="5">
        <v>14.28</v>
      </c>
    </row>
    <row r="14450" spans="1:10" ht="21.95" customHeight="1" x14ac:dyDescent="0.15">
      <c r="A14450" s="6" t="s">
        <v>337</v>
      </c>
      <c r="B14450" s="4" t="s">
        <v>42</v>
      </c>
      <c r="C14450" s="4" t="s">
        <v>338</v>
      </c>
      <c r="D14450" s="4" t="s">
        <v>343</v>
      </c>
      <c r="E14450" s="5">
        <v>10.68</v>
      </c>
    </row>
    <row r="14451" spans="1:10" ht="21.95" customHeight="1" x14ac:dyDescent="0.15">
      <c r="A14451" s="6" t="s">
        <v>337</v>
      </c>
      <c r="B14451" s="4" t="s">
        <v>147</v>
      </c>
      <c r="C14451" s="4" t="s">
        <v>338</v>
      </c>
      <c r="D14451" s="4" t="s">
        <v>340</v>
      </c>
      <c r="E14451" s="5">
        <v>14.74</v>
      </c>
    </row>
    <row r="14452" spans="1:10" ht="21.95" customHeight="1" x14ac:dyDescent="0.15">
      <c r="A14452" s="6" t="s">
        <v>337</v>
      </c>
      <c r="B14452" s="4" t="s">
        <v>147</v>
      </c>
      <c r="C14452" s="4" t="s">
        <v>338</v>
      </c>
      <c r="D14452" s="4" t="s">
        <v>340</v>
      </c>
      <c r="E14452" s="5">
        <v>14.05</v>
      </c>
    </row>
    <row r="14453" spans="1:10" ht="21.95" customHeight="1" x14ac:dyDescent="0.15">
      <c r="A14453" s="6" t="s">
        <v>337</v>
      </c>
      <c r="B14453" s="4" t="s">
        <v>147</v>
      </c>
      <c r="C14453" s="4" t="s">
        <v>338</v>
      </c>
      <c r="D14453" s="4" t="s">
        <v>342</v>
      </c>
      <c r="E14453" s="5">
        <v>9.58</v>
      </c>
    </row>
    <row r="14454" spans="1:10" ht="21.95" customHeight="1" x14ac:dyDescent="0.15">
      <c r="A14454" s="6" t="s">
        <v>337</v>
      </c>
      <c r="B14454" s="4" t="s">
        <v>147</v>
      </c>
      <c r="C14454" s="4" t="s">
        <v>338</v>
      </c>
      <c r="D14454" s="4" t="s">
        <v>343</v>
      </c>
      <c r="E14454" s="5">
        <v>14.95</v>
      </c>
    </row>
    <row r="14455" spans="1:10" ht="21.95" customHeight="1" x14ac:dyDescent="0.15">
      <c r="A14455" s="6" t="s">
        <v>337</v>
      </c>
      <c r="B14455" s="4" t="s">
        <v>147</v>
      </c>
      <c r="C14455" s="4" t="s">
        <v>338</v>
      </c>
      <c r="D14455" s="4" t="s">
        <v>343</v>
      </c>
      <c r="E14455" s="5">
        <v>6.35</v>
      </c>
    </row>
    <row r="14456" spans="1:10" ht="21.95" customHeight="1" x14ac:dyDescent="0.15">
      <c r="A14456" s="6" t="s">
        <v>337</v>
      </c>
      <c r="B14456" s="4" t="s">
        <v>43</v>
      </c>
      <c r="C14456" s="4" t="s">
        <v>338</v>
      </c>
      <c r="D14456" s="4" t="s">
        <v>340</v>
      </c>
      <c r="E14456" s="5">
        <v>15.13</v>
      </c>
      <c r="F14456" t="s">
        <v>354</v>
      </c>
    </row>
    <row r="14457" spans="1:10" ht="21.95" customHeight="1" x14ac:dyDescent="0.15">
      <c r="A14457" s="6" t="s">
        <v>337</v>
      </c>
      <c r="B14457" s="4" t="s">
        <v>43</v>
      </c>
      <c r="C14457" s="4" t="s">
        <v>338</v>
      </c>
      <c r="D14457" s="4" t="s">
        <v>342</v>
      </c>
      <c r="E14457" s="5">
        <v>12.34</v>
      </c>
    </row>
    <row r="14458" spans="1:10" ht="21.95" customHeight="1" x14ac:dyDescent="0.15">
      <c r="A14458" s="6" t="s">
        <v>337</v>
      </c>
      <c r="B14458" s="4" t="s">
        <v>43</v>
      </c>
      <c r="C14458" s="4" t="s">
        <v>338</v>
      </c>
      <c r="D14458" s="4" t="s">
        <v>339</v>
      </c>
      <c r="E14458" s="5">
        <v>14.8</v>
      </c>
    </row>
    <row r="14459" spans="1:10" ht="21.95" customHeight="1" x14ac:dyDescent="0.15">
      <c r="A14459" s="6" t="s">
        <v>337</v>
      </c>
      <c r="B14459" s="4" t="s">
        <v>43</v>
      </c>
      <c r="C14459" s="4" t="s">
        <v>338</v>
      </c>
      <c r="D14459" s="4" t="s">
        <v>341</v>
      </c>
      <c r="E14459" s="5">
        <v>10.85</v>
      </c>
    </row>
    <row r="14460" spans="1:10" ht="21.95" customHeight="1" x14ac:dyDescent="0.15">
      <c r="A14460" s="6" t="s">
        <v>337</v>
      </c>
      <c r="B14460" s="4" t="s">
        <v>148</v>
      </c>
      <c r="C14460" s="4" t="s">
        <v>338</v>
      </c>
      <c r="D14460" s="4" t="s">
        <v>340</v>
      </c>
      <c r="E14460" s="5">
        <v>15.9</v>
      </c>
    </row>
    <row r="14461" spans="1:10" ht="21.95" customHeight="1" x14ac:dyDescent="0.15">
      <c r="A14461" s="6" t="s">
        <v>337</v>
      </c>
      <c r="B14461" s="4" t="s">
        <v>148</v>
      </c>
      <c r="C14461" s="4" t="s">
        <v>338</v>
      </c>
      <c r="D14461" s="4" t="s">
        <v>341</v>
      </c>
      <c r="E14461" s="5">
        <v>14.92</v>
      </c>
    </row>
    <row r="14462" spans="1:10" ht="21.95" customHeight="1" x14ac:dyDescent="0.15">
      <c r="A14462" s="6" t="s">
        <v>337</v>
      </c>
      <c r="B14462" s="4" t="s">
        <v>44</v>
      </c>
      <c r="C14462" s="4" t="s">
        <v>338</v>
      </c>
      <c r="D14462" s="4" t="s">
        <v>340</v>
      </c>
      <c r="E14462" s="5">
        <v>14.72</v>
      </c>
      <c r="F14462" t="s">
        <v>353</v>
      </c>
      <c r="G14462" s="17">
        <f>+E14462+E14463+E14464+E14465+E14466+E14467+E14468+E14469+E14470+E14471+E14472+E14473+E14474+E14475</f>
        <v>175.09</v>
      </c>
      <c r="H14462" s="17">
        <f>E14482+E14483+E14476+E14477+E14478+E14479+E14480+E14481+E14484</f>
        <v>89.730000000000018</v>
      </c>
      <c r="I14462" s="18">
        <f>+(G14462/4)/(H14462/3)</f>
        <v>1.4634737545971244</v>
      </c>
      <c r="J14462" s="21">
        <f>+(B14462-$K$1)/7</f>
        <v>18</v>
      </c>
    </row>
    <row r="14463" spans="1:10" ht="21.95" customHeight="1" x14ac:dyDescent="0.15">
      <c r="A14463" s="6" t="s">
        <v>337</v>
      </c>
      <c r="B14463" s="4" t="s">
        <v>44</v>
      </c>
      <c r="C14463" s="4" t="s">
        <v>338</v>
      </c>
      <c r="D14463" s="4" t="s">
        <v>340</v>
      </c>
      <c r="E14463" s="5">
        <v>14.41</v>
      </c>
    </row>
    <row r="14464" spans="1:10" ht="21.95" customHeight="1" x14ac:dyDescent="0.15">
      <c r="A14464" s="6" t="s">
        <v>337</v>
      </c>
      <c r="B14464" s="4" t="s">
        <v>44</v>
      </c>
      <c r="C14464" s="4" t="s">
        <v>338</v>
      </c>
      <c r="D14464" s="4" t="s">
        <v>339</v>
      </c>
      <c r="E14464" s="5">
        <v>14.09</v>
      </c>
    </row>
    <row r="14465" spans="1:6" ht="21.95" customHeight="1" x14ac:dyDescent="0.15">
      <c r="A14465" s="6" t="s">
        <v>337</v>
      </c>
      <c r="B14465" s="4" t="s">
        <v>44</v>
      </c>
      <c r="C14465" s="4" t="s">
        <v>338</v>
      </c>
      <c r="D14465" s="4" t="s">
        <v>339</v>
      </c>
      <c r="E14465" s="5">
        <v>13.34</v>
      </c>
    </row>
    <row r="14466" spans="1:6" ht="21.95" customHeight="1" x14ac:dyDescent="0.15">
      <c r="A14466" s="6" t="s">
        <v>337</v>
      </c>
      <c r="B14466" s="4" t="s">
        <v>44</v>
      </c>
      <c r="C14466" s="4" t="s">
        <v>338</v>
      </c>
      <c r="D14466" s="4" t="s">
        <v>339</v>
      </c>
      <c r="E14466" s="5">
        <v>4.22</v>
      </c>
    </row>
    <row r="14467" spans="1:6" ht="21.95" customHeight="1" x14ac:dyDescent="0.15">
      <c r="A14467" s="6" t="s">
        <v>337</v>
      </c>
      <c r="B14467" s="4" t="s">
        <v>44</v>
      </c>
      <c r="C14467" s="4" t="s">
        <v>338</v>
      </c>
      <c r="D14467" s="4" t="s">
        <v>341</v>
      </c>
      <c r="E14467" s="5">
        <v>15.09</v>
      </c>
    </row>
    <row r="14468" spans="1:6" ht="21.95" customHeight="1" x14ac:dyDescent="0.15">
      <c r="A14468" s="6" t="s">
        <v>337</v>
      </c>
      <c r="B14468" s="4" t="s">
        <v>44</v>
      </c>
      <c r="C14468" s="4" t="s">
        <v>338</v>
      </c>
      <c r="D14468" s="4" t="s">
        <v>341</v>
      </c>
      <c r="E14468" s="5">
        <v>9.24</v>
      </c>
    </row>
    <row r="14469" spans="1:6" ht="21.95" customHeight="1" x14ac:dyDescent="0.15">
      <c r="A14469" s="6" t="s">
        <v>337</v>
      </c>
      <c r="B14469" s="4" t="s">
        <v>44</v>
      </c>
      <c r="C14469" s="4" t="s">
        <v>338</v>
      </c>
      <c r="D14469" s="4" t="s">
        <v>343</v>
      </c>
      <c r="E14469" s="5">
        <v>15.94</v>
      </c>
    </row>
    <row r="14470" spans="1:6" ht="21.95" customHeight="1" x14ac:dyDescent="0.15">
      <c r="A14470" s="6" t="s">
        <v>337</v>
      </c>
      <c r="B14470" s="4" t="s">
        <v>44</v>
      </c>
      <c r="C14470" s="4" t="s">
        <v>338</v>
      </c>
      <c r="D14470" s="4" t="s">
        <v>343</v>
      </c>
      <c r="E14470" s="5">
        <v>7.04</v>
      </c>
    </row>
    <row r="14471" spans="1:6" ht="21.95" customHeight="1" x14ac:dyDescent="0.15">
      <c r="A14471" s="6" t="s">
        <v>337</v>
      </c>
      <c r="B14471" s="4" t="s">
        <v>149</v>
      </c>
      <c r="C14471" s="4" t="s">
        <v>338</v>
      </c>
      <c r="D14471" s="4" t="s">
        <v>340</v>
      </c>
      <c r="E14471" s="5">
        <v>15.81</v>
      </c>
    </row>
    <row r="14472" spans="1:6" ht="21.95" customHeight="1" x14ac:dyDescent="0.15">
      <c r="A14472" s="6" t="s">
        <v>337</v>
      </c>
      <c r="B14472" s="4" t="s">
        <v>149</v>
      </c>
      <c r="C14472" s="4" t="s">
        <v>338</v>
      </c>
      <c r="D14472" s="4" t="s">
        <v>340</v>
      </c>
      <c r="E14472" s="5">
        <v>16.440000000000001</v>
      </c>
    </row>
    <row r="14473" spans="1:6" ht="21.95" customHeight="1" x14ac:dyDescent="0.15">
      <c r="A14473" s="6" t="s">
        <v>337</v>
      </c>
      <c r="B14473" s="4" t="s">
        <v>149</v>
      </c>
      <c r="C14473" s="4" t="s">
        <v>338</v>
      </c>
      <c r="D14473" s="4" t="s">
        <v>342</v>
      </c>
      <c r="E14473" s="5">
        <v>11.92</v>
      </c>
    </row>
    <row r="14474" spans="1:6" ht="21.95" customHeight="1" x14ac:dyDescent="0.15">
      <c r="A14474" s="9" t="s">
        <v>337</v>
      </c>
      <c r="B14474" s="4" t="s">
        <v>149</v>
      </c>
      <c r="C14474" s="4" t="s">
        <v>338</v>
      </c>
      <c r="D14474" s="4" t="s">
        <v>341</v>
      </c>
      <c r="E14474" s="5">
        <v>15.52</v>
      </c>
    </row>
    <row r="14475" spans="1:6" ht="21.95" customHeight="1" x14ac:dyDescent="0.15">
      <c r="A14475" s="6" t="s">
        <v>337</v>
      </c>
      <c r="B14475" s="4" t="s">
        <v>149</v>
      </c>
      <c r="C14475" s="4" t="s">
        <v>338</v>
      </c>
      <c r="D14475" s="4" t="s">
        <v>341</v>
      </c>
      <c r="E14475" s="5">
        <v>7.31</v>
      </c>
    </row>
    <row r="14476" spans="1:6" ht="21.95" customHeight="1" x14ac:dyDescent="0.15">
      <c r="A14476" s="6" t="s">
        <v>337</v>
      </c>
      <c r="B14476" s="4" t="s">
        <v>45</v>
      </c>
      <c r="C14476" s="4" t="s">
        <v>338</v>
      </c>
      <c r="D14476" s="4" t="s">
        <v>340</v>
      </c>
      <c r="E14476" s="5">
        <v>12.24</v>
      </c>
      <c r="F14476" t="s">
        <v>354</v>
      </c>
    </row>
    <row r="14477" spans="1:6" ht="21.95" customHeight="1" x14ac:dyDescent="0.15">
      <c r="A14477" s="6" t="s">
        <v>337</v>
      </c>
      <c r="B14477" s="4" t="s">
        <v>45</v>
      </c>
      <c r="C14477" s="4" t="s">
        <v>338</v>
      </c>
      <c r="D14477" s="4" t="s">
        <v>340</v>
      </c>
      <c r="E14477" s="5">
        <v>9.9700000000000006</v>
      </c>
    </row>
    <row r="14478" spans="1:6" ht="21.95" customHeight="1" x14ac:dyDescent="0.15">
      <c r="A14478" s="6" t="s">
        <v>337</v>
      </c>
      <c r="B14478" s="4" t="s">
        <v>45</v>
      </c>
      <c r="C14478" s="4" t="s">
        <v>338</v>
      </c>
      <c r="D14478" s="4" t="s">
        <v>342</v>
      </c>
      <c r="E14478" s="5">
        <v>11.66</v>
      </c>
    </row>
    <row r="14479" spans="1:6" ht="21.95" customHeight="1" x14ac:dyDescent="0.15">
      <c r="A14479" s="6" t="s">
        <v>337</v>
      </c>
      <c r="B14479" s="4" t="s">
        <v>45</v>
      </c>
      <c r="C14479" s="4" t="s">
        <v>338</v>
      </c>
      <c r="D14479" s="4" t="s">
        <v>339</v>
      </c>
      <c r="E14479" s="5">
        <v>9.34</v>
      </c>
    </row>
    <row r="14480" spans="1:6" ht="21.95" customHeight="1" x14ac:dyDescent="0.15">
      <c r="A14480" s="6" t="s">
        <v>337</v>
      </c>
      <c r="B14480" s="4" t="s">
        <v>45</v>
      </c>
      <c r="C14480" s="4" t="s">
        <v>338</v>
      </c>
      <c r="D14480" s="4" t="s">
        <v>339</v>
      </c>
      <c r="E14480" s="5">
        <v>8.58</v>
      </c>
    </row>
    <row r="14481" spans="1:10" ht="21.95" customHeight="1" x14ac:dyDescent="0.15">
      <c r="A14481" s="6" t="s">
        <v>337</v>
      </c>
      <c r="B14481" s="4" t="s">
        <v>45</v>
      </c>
      <c r="C14481" s="4" t="s">
        <v>338</v>
      </c>
      <c r="D14481" s="4" t="s">
        <v>341</v>
      </c>
      <c r="E14481" s="5">
        <v>13.29</v>
      </c>
    </row>
    <row r="14482" spans="1:10" ht="21.95" customHeight="1" x14ac:dyDescent="0.15">
      <c r="A14482" s="6" t="s">
        <v>337</v>
      </c>
      <c r="B14482" s="4" t="s">
        <v>150</v>
      </c>
      <c r="C14482" s="4" t="s">
        <v>338</v>
      </c>
      <c r="D14482" s="4" t="s">
        <v>340</v>
      </c>
      <c r="E14482" s="5">
        <v>12.83</v>
      </c>
    </row>
    <row r="14483" spans="1:10" ht="21.95" customHeight="1" x14ac:dyDescent="0.15">
      <c r="A14483" s="6" t="s">
        <v>337</v>
      </c>
      <c r="B14483" s="4" t="s">
        <v>150</v>
      </c>
      <c r="C14483" s="4" t="s">
        <v>338</v>
      </c>
      <c r="D14483" s="4" t="s">
        <v>344</v>
      </c>
      <c r="E14483" s="5">
        <v>0.17</v>
      </c>
    </row>
    <row r="14484" spans="1:10" ht="21.95" customHeight="1" x14ac:dyDescent="0.15">
      <c r="A14484" s="6" t="s">
        <v>337</v>
      </c>
      <c r="B14484" s="4" t="s">
        <v>150</v>
      </c>
      <c r="C14484" s="4" t="s">
        <v>338</v>
      </c>
      <c r="D14484" s="4" t="s">
        <v>341</v>
      </c>
      <c r="E14484" s="5">
        <v>11.65</v>
      </c>
    </row>
    <row r="14485" spans="1:10" ht="21.95" customHeight="1" x14ac:dyDescent="0.15">
      <c r="A14485" s="6" t="s">
        <v>337</v>
      </c>
      <c r="B14485" s="4" t="s">
        <v>46</v>
      </c>
      <c r="C14485" s="4" t="s">
        <v>338</v>
      </c>
      <c r="D14485" s="4" t="s">
        <v>340</v>
      </c>
      <c r="E14485" s="5">
        <v>14.79</v>
      </c>
      <c r="F14485" t="s">
        <v>353</v>
      </c>
      <c r="G14485" s="17">
        <f>+E14485+E14486+E14487+E14488+E14489+E14490+E14491+E14492+E14493+E14494+E14495+E14496</f>
        <v>149.26</v>
      </c>
      <c r="H14485" s="17">
        <f>E14497+E14498+E14499+E14500+E14501+E14502+E14503+E14504</f>
        <v>85.970000000000013</v>
      </c>
      <c r="I14485" s="18">
        <f>+(G14485/4)/(H14485/3)</f>
        <v>1.3021402814935441</v>
      </c>
      <c r="J14485" s="21">
        <f>+(B14485-$K$1)/7</f>
        <v>19</v>
      </c>
    </row>
    <row r="14486" spans="1:10" ht="21.95" customHeight="1" x14ac:dyDescent="0.15">
      <c r="A14486" s="6" t="s">
        <v>337</v>
      </c>
      <c r="B14486" s="4" t="s">
        <v>46</v>
      </c>
      <c r="C14486" s="4" t="s">
        <v>338</v>
      </c>
      <c r="D14486" s="4" t="s">
        <v>340</v>
      </c>
      <c r="E14486" s="5">
        <v>12.41</v>
      </c>
    </row>
    <row r="14487" spans="1:10" ht="21.95" customHeight="1" x14ac:dyDescent="0.15">
      <c r="A14487" s="6" t="s">
        <v>337</v>
      </c>
      <c r="B14487" s="4" t="s">
        <v>46</v>
      </c>
      <c r="C14487" s="4" t="s">
        <v>338</v>
      </c>
      <c r="D14487" s="4" t="s">
        <v>342</v>
      </c>
      <c r="E14487" s="5">
        <v>14.82</v>
      </c>
    </row>
    <row r="14488" spans="1:10" ht="21.95" customHeight="1" x14ac:dyDescent="0.15">
      <c r="A14488" s="6" t="s">
        <v>337</v>
      </c>
      <c r="B14488" s="4" t="s">
        <v>46</v>
      </c>
      <c r="C14488" s="4" t="s">
        <v>338</v>
      </c>
      <c r="D14488" s="4" t="s">
        <v>342</v>
      </c>
      <c r="E14488" s="5">
        <v>8.83</v>
      </c>
    </row>
    <row r="14489" spans="1:10" ht="21.95" customHeight="1" x14ac:dyDescent="0.15">
      <c r="A14489" s="6" t="s">
        <v>337</v>
      </c>
      <c r="B14489" s="4" t="s">
        <v>46</v>
      </c>
      <c r="C14489" s="4" t="s">
        <v>338</v>
      </c>
      <c r="D14489" s="4" t="s">
        <v>339</v>
      </c>
      <c r="E14489" s="5">
        <v>15.83</v>
      </c>
    </row>
    <row r="14490" spans="1:10" ht="21.95" customHeight="1" x14ac:dyDescent="0.15">
      <c r="A14490" s="6" t="s">
        <v>337</v>
      </c>
      <c r="B14490" s="4" t="s">
        <v>46</v>
      </c>
      <c r="C14490" s="4" t="s">
        <v>338</v>
      </c>
      <c r="D14490" s="4" t="s">
        <v>339</v>
      </c>
      <c r="E14490" s="5">
        <v>14.21</v>
      </c>
    </row>
    <row r="14491" spans="1:10" ht="21.95" customHeight="1" x14ac:dyDescent="0.15">
      <c r="A14491" s="6" t="s">
        <v>337</v>
      </c>
      <c r="B14491" s="4" t="s">
        <v>46</v>
      </c>
      <c r="C14491" s="4" t="s">
        <v>338</v>
      </c>
      <c r="D14491" s="4" t="s">
        <v>341</v>
      </c>
      <c r="E14491" s="5">
        <v>13.73</v>
      </c>
    </row>
    <row r="14492" spans="1:10" ht="21.95" customHeight="1" x14ac:dyDescent="0.15">
      <c r="A14492" s="6" t="s">
        <v>337</v>
      </c>
      <c r="B14492" s="4" t="s">
        <v>46</v>
      </c>
      <c r="C14492" s="4" t="s">
        <v>338</v>
      </c>
      <c r="D14492" s="4" t="s">
        <v>341</v>
      </c>
      <c r="E14492" s="5">
        <v>7.46</v>
      </c>
    </row>
    <row r="14493" spans="1:10" ht="21.95" customHeight="1" x14ac:dyDescent="0.15">
      <c r="A14493" s="6" t="s">
        <v>337</v>
      </c>
      <c r="B14493" s="4" t="s">
        <v>151</v>
      </c>
      <c r="C14493" s="4" t="s">
        <v>338</v>
      </c>
      <c r="D14493" s="4" t="s">
        <v>340</v>
      </c>
      <c r="E14493" s="5">
        <v>12.03</v>
      </c>
    </row>
    <row r="14494" spans="1:10" ht="21.95" customHeight="1" x14ac:dyDescent="0.15">
      <c r="A14494" s="6" t="s">
        <v>337</v>
      </c>
      <c r="B14494" s="4" t="s">
        <v>151</v>
      </c>
      <c r="C14494" s="4" t="s">
        <v>338</v>
      </c>
      <c r="D14494" s="4" t="s">
        <v>340</v>
      </c>
      <c r="E14494" s="5">
        <v>13.26</v>
      </c>
    </row>
    <row r="14495" spans="1:10" ht="21.95" customHeight="1" x14ac:dyDescent="0.15">
      <c r="A14495" s="6" t="s">
        <v>337</v>
      </c>
      <c r="B14495" s="4" t="s">
        <v>151</v>
      </c>
      <c r="C14495" s="4" t="s">
        <v>338</v>
      </c>
      <c r="D14495" s="4" t="s">
        <v>341</v>
      </c>
      <c r="E14495" s="5">
        <v>14.6</v>
      </c>
    </row>
    <row r="14496" spans="1:10" ht="21.95" customHeight="1" x14ac:dyDescent="0.15">
      <c r="A14496" s="6" t="s">
        <v>337</v>
      </c>
      <c r="B14496" s="4" t="s">
        <v>151</v>
      </c>
      <c r="C14496" s="4" t="s">
        <v>338</v>
      </c>
      <c r="D14496" s="4" t="s">
        <v>341</v>
      </c>
      <c r="E14496" s="5">
        <v>7.29</v>
      </c>
    </row>
    <row r="14497" spans="1:10" ht="21.95" customHeight="1" x14ac:dyDescent="0.15">
      <c r="A14497" s="6" t="s">
        <v>337</v>
      </c>
      <c r="B14497" s="4" t="s">
        <v>47</v>
      </c>
      <c r="C14497" s="4" t="s">
        <v>338</v>
      </c>
      <c r="D14497" s="4" t="s">
        <v>340</v>
      </c>
      <c r="E14497" s="5">
        <v>10.32</v>
      </c>
      <c r="F14497" t="s">
        <v>354</v>
      </c>
    </row>
    <row r="14498" spans="1:10" ht="21.95" customHeight="1" x14ac:dyDescent="0.15">
      <c r="A14498" s="6" t="s">
        <v>337</v>
      </c>
      <c r="B14498" s="4" t="s">
        <v>47</v>
      </c>
      <c r="C14498" s="4" t="s">
        <v>338</v>
      </c>
      <c r="D14498" s="4" t="s">
        <v>340</v>
      </c>
      <c r="E14498" s="5">
        <v>7.7</v>
      </c>
    </row>
    <row r="14499" spans="1:10" ht="21.95" customHeight="1" x14ac:dyDescent="0.15">
      <c r="A14499" s="6" t="s">
        <v>337</v>
      </c>
      <c r="B14499" s="4" t="s">
        <v>47</v>
      </c>
      <c r="C14499" s="4" t="s">
        <v>338</v>
      </c>
      <c r="D14499" s="4" t="s">
        <v>342</v>
      </c>
      <c r="E14499" s="5">
        <v>12.96</v>
      </c>
    </row>
    <row r="14500" spans="1:10" ht="21.95" customHeight="1" x14ac:dyDescent="0.15">
      <c r="A14500" s="6" t="s">
        <v>337</v>
      </c>
      <c r="B14500" s="4" t="s">
        <v>47</v>
      </c>
      <c r="C14500" s="4" t="s">
        <v>338</v>
      </c>
      <c r="D14500" s="4" t="s">
        <v>339</v>
      </c>
      <c r="E14500" s="5">
        <v>13.27</v>
      </c>
    </row>
    <row r="14501" spans="1:10" ht="21.95" customHeight="1" x14ac:dyDescent="0.15">
      <c r="A14501" s="6" t="s">
        <v>337</v>
      </c>
      <c r="B14501" s="4" t="s">
        <v>47</v>
      </c>
      <c r="C14501" s="4" t="s">
        <v>338</v>
      </c>
      <c r="D14501" s="4" t="s">
        <v>341</v>
      </c>
      <c r="E14501" s="5">
        <v>12.38</v>
      </c>
    </row>
    <row r="14502" spans="1:10" ht="21.95" customHeight="1" x14ac:dyDescent="0.15">
      <c r="A14502" s="6" t="s">
        <v>337</v>
      </c>
      <c r="B14502" s="4" t="s">
        <v>152</v>
      </c>
      <c r="C14502" s="4" t="s">
        <v>338</v>
      </c>
      <c r="D14502" s="4" t="s">
        <v>340</v>
      </c>
      <c r="E14502" s="5">
        <v>13.19</v>
      </c>
    </row>
    <row r="14503" spans="1:10" ht="21.95" customHeight="1" x14ac:dyDescent="0.15">
      <c r="A14503" s="6" t="s">
        <v>337</v>
      </c>
      <c r="B14503" s="4" t="s">
        <v>152</v>
      </c>
      <c r="C14503" s="4" t="s">
        <v>338</v>
      </c>
      <c r="D14503" s="4" t="s">
        <v>342</v>
      </c>
      <c r="E14503" s="5">
        <v>3.34</v>
      </c>
    </row>
    <row r="14504" spans="1:10" ht="21.95" customHeight="1" x14ac:dyDescent="0.15">
      <c r="A14504" s="6" t="s">
        <v>337</v>
      </c>
      <c r="B14504" s="4" t="s">
        <v>152</v>
      </c>
      <c r="C14504" s="4" t="s">
        <v>338</v>
      </c>
      <c r="D14504" s="4" t="s">
        <v>341</v>
      </c>
      <c r="E14504" s="5">
        <v>12.81</v>
      </c>
    </row>
    <row r="14505" spans="1:10" ht="21.95" customHeight="1" x14ac:dyDescent="0.15">
      <c r="A14505" s="6" t="s">
        <v>337</v>
      </c>
      <c r="B14505" s="4" t="s">
        <v>48</v>
      </c>
      <c r="C14505" s="4" t="s">
        <v>338</v>
      </c>
      <c r="D14505" s="4" t="s">
        <v>340</v>
      </c>
      <c r="E14505" s="5">
        <v>14.29</v>
      </c>
      <c r="F14505" t="s">
        <v>353</v>
      </c>
      <c r="G14505" s="17">
        <f>+E14505+E14506+E14507+E14508+E14509+E14510+E14511+E14512+E14513+E14514+E14515+E14516+E14517</f>
        <v>152.00000000000003</v>
      </c>
      <c r="H14505" s="17">
        <f>E14518+E14519+E14520+E14521+E14522+E14523+E14524</f>
        <v>86.640000000000015</v>
      </c>
      <c r="I14505" s="18">
        <f>+(G14505/4)/(H14505/3)</f>
        <v>1.3157894736842104</v>
      </c>
      <c r="J14505" s="21">
        <f>+(B14505-$K$1)/7</f>
        <v>20</v>
      </c>
    </row>
    <row r="14506" spans="1:10" ht="21.95" customHeight="1" x14ac:dyDescent="0.15">
      <c r="A14506" s="6" t="s">
        <v>337</v>
      </c>
      <c r="B14506" s="4" t="s">
        <v>48</v>
      </c>
      <c r="C14506" s="4" t="s">
        <v>338</v>
      </c>
      <c r="D14506" s="4" t="s">
        <v>340</v>
      </c>
      <c r="E14506" s="5">
        <v>12.22</v>
      </c>
    </row>
    <row r="14507" spans="1:10" ht="21.95" customHeight="1" x14ac:dyDescent="0.15">
      <c r="A14507" s="6" t="s">
        <v>337</v>
      </c>
      <c r="B14507" s="4" t="s">
        <v>48</v>
      </c>
      <c r="C14507" s="4" t="s">
        <v>338</v>
      </c>
      <c r="D14507" s="4" t="s">
        <v>342</v>
      </c>
      <c r="E14507" s="5">
        <v>15.78</v>
      </c>
    </row>
    <row r="14508" spans="1:10" ht="21.95" customHeight="1" x14ac:dyDescent="0.15">
      <c r="A14508" s="6" t="s">
        <v>337</v>
      </c>
      <c r="B14508" s="4" t="s">
        <v>48</v>
      </c>
      <c r="C14508" s="4" t="s">
        <v>338</v>
      </c>
      <c r="D14508" s="4" t="s">
        <v>342</v>
      </c>
      <c r="E14508" s="5">
        <v>6.1</v>
      </c>
    </row>
    <row r="14509" spans="1:10" ht="21.95" customHeight="1" x14ac:dyDescent="0.15">
      <c r="A14509" s="6" t="s">
        <v>337</v>
      </c>
      <c r="B14509" s="4" t="s">
        <v>48</v>
      </c>
      <c r="C14509" s="4" t="s">
        <v>338</v>
      </c>
      <c r="D14509" s="4" t="s">
        <v>339</v>
      </c>
      <c r="E14509" s="5">
        <v>14.45</v>
      </c>
    </row>
    <row r="14510" spans="1:10" ht="21.95" customHeight="1" x14ac:dyDescent="0.15">
      <c r="A14510" s="6" t="s">
        <v>337</v>
      </c>
      <c r="B14510" s="4" t="s">
        <v>48</v>
      </c>
      <c r="C14510" s="4" t="s">
        <v>338</v>
      </c>
      <c r="D14510" s="4" t="s">
        <v>339</v>
      </c>
      <c r="E14510" s="5">
        <v>13.77</v>
      </c>
    </row>
    <row r="14511" spans="1:10" ht="21.95" customHeight="1" x14ac:dyDescent="0.15">
      <c r="A14511" s="6" t="s">
        <v>337</v>
      </c>
      <c r="B14511" s="4" t="s">
        <v>48</v>
      </c>
      <c r="C14511" s="4" t="s">
        <v>338</v>
      </c>
      <c r="D14511" s="4" t="s">
        <v>341</v>
      </c>
      <c r="E14511" s="5">
        <v>14.42</v>
      </c>
    </row>
    <row r="14512" spans="1:10" ht="21.95" customHeight="1" x14ac:dyDescent="0.15">
      <c r="A14512" s="6" t="s">
        <v>337</v>
      </c>
      <c r="B14512" s="4" t="s">
        <v>48</v>
      </c>
      <c r="C14512" s="4" t="s">
        <v>338</v>
      </c>
      <c r="D14512" s="4" t="s">
        <v>341</v>
      </c>
      <c r="E14512" s="5">
        <v>5.53</v>
      </c>
    </row>
    <row r="14513" spans="1:10" ht="21.95" customHeight="1" x14ac:dyDescent="0.15">
      <c r="A14513" s="6" t="s">
        <v>337</v>
      </c>
      <c r="B14513" s="4" t="s">
        <v>153</v>
      </c>
      <c r="C14513" s="4" t="s">
        <v>338</v>
      </c>
      <c r="D14513" s="4" t="s">
        <v>340</v>
      </c>
      <c r="E14513" s="5">
        <v>13.97</v>
      </c>
    </row>
    <row r="14514" spans="1:10" ht="21.95" customHeight="1" x14ac:dyDescent="0.15">
      <c r="A14514" s="6" t="s">
        <v>337</v>
      </c>
      <c r="B14514" s="4" t="s">
        <v>153</v>
      </c>
      <c r="C14514" s="4" t="s">
        <v>338</v>
      </c>
      <c r="D14514" s="4" t="s">
        <v>340</v>
      </c>
      <c r="E14514" s="5">
        <v>12.9</v>
      </c>
    </row>
    <row r="14515" spans="1:10" ht="21.95" customHeight="1" x14ac:dyDescent="0.15">
      <c r="A14515" s="6" t="s">
        <v>337</v>
      </c>
      <c r="B14515" s="4" t="s">
        <v>153</v>
      </c>
      <c r="C14515" s="4" t="s">
        <v>338</v>
      </c>
      <c r="D14515" s="4" t="s">
        <v>342</v>
      </c>
      <c r="E14515" s="5">
        <v>8.3000000000000007</v>
      </c>
    </row>
    <row r="14516" spans="1:10" ht="21.95" customHeight="1" x14ac:dyDescent="0.15">
      <c r="A14516" s="6" t="s">
        <v>337</v>
      </c>
      <c r="B14516" s="4" t="s">
        <v>153</v>
      </c>
      <c r="C14516" s="4" t="s">
        <v>338</v>
      </c>
      <c r="D14516" s="4" t="s">
        <v>341</v>
      </c>
      <c r="E14516" s="5">
        <v>15.05</v>
      </c>
    </row>
    <row r="14517" spans="1:10" ht="21.95" customHeight="1" x14ac:dyDescent="0.15">
      <c r="A14517" s="6" t="s">
        <v>337</v>
      </c>
      <c r="B14517" s="4" t="s">
        <v>153</v>
      </c>
      <c r="C14517" s="4" t="s">
        <v>338</v>
      </c>
      <c r="D14517" s="4" t="s">
        <v>341</v>
      </c>
      <c r="E14517" s="5">
        <v>5.22</v>
      </c>
    </row>
    <row r="14518" spans="1:10" ht="21.95" customHeight="1" x14ac:dyDescent="0.15">
      <c r="A14518" s="6" t="s">
        <v>337</v>
      </c>
      <c r="B14518" s="4" t="s">
        <v>49</v>
      </c>
      <c r="C14518" s="4" t="s">
        <v>338</v>
      </c>
      <c r="D14518" s="4" t="s">
        <v>340</v>
      </c>
      <c r="E14518" s="5">
        <v>14.07</v>
      </c>
      <c r="F14518" t="s">
        <v>354</v>
      </c>
    </row>
    <row r="14519" spans="1:10" ht="21.95" customHeight="1" x14ac:dyDescent="0.15">
      <c r="A14519" s="6" t="s">
        <v>337</v>
      </c>
      <c r="B14519" s="4" t="s">
        <v>49</v>
      </c>
      <c r="C14519" s="4" t="s">
        <v>338</v>
      </c>
      <c r="D14519" s="4" t="s">
        <v>342</v>
      </c>
      <c r="E14519" s="5">
        <v>12.56</v>
      </c>
    </row>
    <row r="14520" spans="1:10" ht="21.95" customHeight="1" x14ac:dyDescent="0.15">
      <c r="A14520" s="9" t="s">
        <v>337</v>
      </c>
      <c r="B14520" s="4" t="s">
        <v>49</v>
      </c>
      <c r="C14520" s="4" t="s">
        <v>338</v>
      </c>
      <c r="D14520" s="4" t="s">
        <v>339</v>
      </c>
      <c r="E14520" s="5">
        <v>14.86</v>
      </c>
    </row>
    <row r="14521" spans="1:10" ht="21.95" customHeight="1" x14ac:dyDescent="0.15">
      <c r="A14521" s="6" t="s">
        <v>337</v>
      </c>
      <c r="B14521" s="4" t="s">
        <v>49</v>
      </c>
      <c r="C14521" s="4" t="s">
        <v>338</v>
      </c>
      <c r="D14521" s="4" t="s">
        <v>341</v>
      </c>
      <c r="E14521" s="5">
        <v>14.29</v>
      </c>
    </row>
    <row r="14522" spans="1:10" ht="21.95" customHeight="1" x14ac:dyDescent="0.15">
      <c r="A14522" s="6" t="s">
        <v>337</v>
      </c>
      <c r="B14522" s="4" t="s">
        <v>154</v>
      </c>
      <c r="C14522" s="4" t="s">
        <v>338</v>
      </c>
      <c r="D14522" s="4" t="s">
        <v>340</v>
      </c>
      <c r="E14522" s="5">
        <v>14.53</v>
      </c>
    </row>
    <row r="14523" spans="1:10" ht="21.95" customHeight="1" x14ac:dyDescent="0.15">
      <c r="A14523" s="6" t="s">
        <v>337</v>
      </c>
      <c r="B14523" s="4" t="s">
        <v>154</v>
      </c>
      <c r="C14523" s="4" t="s">
        <v>338</v>
      </c>
      <c r="D14523" s="4" t="s">
        <v>342</v>
      </c>
      <c r="E14523" s="5">
        <v>2.65</v>
      </c>
    </row>
    <row r="14524" spans="1:10" ht="21.95" customHeight="1" x14ac:dyDescent="0.15">
      <c r="A14524" s="6" t="s">
        <v>337</v>
      </c>
      <c r="B14524" s="4" t="s">
        <v>154</v>
      </c>
      <c r="C14524" s="4" t="s">
        <v>338</v>
      </c>
      <c r="D14524" s="4" t="s">
        <v>341</v>
      </c>
      <c r="E14524" s="5">
        <v>13.68</v>
      </c>
    </row>
    <row r="14525" spans="1:10" ht="21.95" customHeight="1" x14ac:dyDescent="0.15">
      <c r="A14525" s="6" t="s">
        <v>337</v>
      </c>
      <c r="B14525" s="4" t="s">
        <v>50</v>
      </c>
      <c r="C14525" s="4" t="s">
        <v>338</v>
      </c>
      <c r="D14525" s="4" t="s">
        <v>340</v>
      </c>
      <c r="E14525" s="5">
        <v>15.24</v>
      </c>
      <c r="F14525" t="s">
        <v>353</v>
      </c>
      <c r="G14525" s="17">
        <f>+E14525+E14526+E14527+E14528+E14529+E14530+E14531+E14532+E14533+E14534+E14535+E14536+E14537</f>
        <v>160.92000000000002</v>
      </c>
      <c r="H14525" s="17">
        <f>E14538+E14539+E14540+E14541+E14542+E14543+E14544</f>
        <v>85.899999999999991</v>
      </c>
      <c r="I14525" s="18">
        <f>+(G14525/4)/(H14525/3)</f>
        <v>1.4050058207217699</v>
      </c>
      <c r="J14525" s="21">
        <f>+(B14525-$K$1)/7</f>
        <v>21</v>
      </c>
    </row>
    <row r="14526" spans="1:10" ht="21.95" customHeight="1" x14ac:dyDescent="0.15">
      <c r="A14526" s="6" t="s">
        <v>337</v>
      </c>
      <c r="B14526" s="4" t="s">
        <v>50</v>
      </c>
      <c r="C14526" s="4" t="s">
        <v>338</v>
      </c>
      <c r="D14526" s="4" t="s">
        <v>340</v>
      </c>
      <c r="E14526" s="5">
        <v>13.2</v>
      </c>
    </row>
    <row r="14527" spans="1:10" ht="21.95" customHeight="1" x14ac:dyDescent="0.15">
      <c r="A14527" s="6" t="s">
        <v>337</v>
      </c>
      <c r="B14527" s="4" t="s">
        <v>50</v>
      </c>
      <c r="C14527" s="4" t="s">
        <v>338</v>
      </c>
      <c r="D14527" s="4" t="s">
        <v>342</v>
      </c>
      <c r="E14527" s="5">
        <v>12.69</v>
      </c>
    </row>
    <row r="14528" spans="1:10" ht="21.95" customHeight="1" x14ac:dyDescent="0.15">
      <c r="A14528" s="6" t="s">
        <v>337</v>
      </c>
      <c r="B14528" s="4" t="s">
        <v>50</v>
      </c>
      <c r="C14528" s="4" t="s">
        <v>338</v>
      </c>
      <c r="D14528" s="4" t="s">
        <v>342</v>
      </c>
      <c r="E14528" s="5">
        <v>10.49</v>
      </c>
    </row>
    <row r="14529" spans="1:6" ht="21.95" customHeight="1" x14ac:dyDescent="0.15">
      <c r="A14529" s="6" t="s">
        <v>337</v>
      </c>
      <c r="B14529" s="4" t="s">
        <v>50</v>
      </c>
      <c r="C14529" s="4" t="s">
        <v>338</v>
      </c>
      <c r="D14529" s="4" t="s">
        <v>339</v>
      </c>
      <c r="E14529" s="5">
        <v>14.8</v>
      </c>
    </row>
    <row r="14530" spans="1:6" ht="21.95" customHeight="1" x14ac:dyDescent="0.15">
      <c r="A14530" s="6" t="s">
        <v>337</v>
      </c>
      <c r="B14530" s="4" t="s">
        <v>50</v>
      </c>
      <c r="C14530" s="4" t="s">
        <v>338</v>
      </c>
      <c r="D14530" s="4" t="s">
        <v>339</v>
      </c>
      <c r="E14530" s="5">
        <v>13.95</v>
      </c>
    </row>
    <row r="14531" spans="1:6" ht="21.95" customHeight="1" x14ac:dyDescent="0.15">
      <c r="A14531" s="6" t="s">
        <v>337</v>
      </c>
      <c r="B14531" s="4" t="s">
        <v>50</v>
      </c>
      <c r="C14531" s="4" t="s">
        <v>338</v>
      </c>
      <c r="D14531" s="4" t="s">
        <v>341</v>
      </c>
      <c r="E14531" s="5">
        <v>13.89</v>
      </c>
    </row>
    <row r="14532" spans="1:6" ht="21.95" customHeight="1" x14ac:dyDescent="0.15">
      <c r="A14532" s="6" t="s">
        <v>337</v>
      </c>
      <c r="B14532" s="4" t="s">
        <v>50</v>
      </c>
      <c r="C14532" s="4" t="s">
        <v>338</v>
      </c>
      <c r="D14532" s="4" t="s">
        <v>341</v>
      </c>
      <c r="E14532" s="5">
        <v>8.73</v>
      </c>
    </row>
    <row r="14533" spans="1:6" ht="21.95" customHeight="1" x14ac:dyDescent="0.15">
      <c r="A14533" s="6" t="s">
        <v>337</v>
      </c>
      <c r="B14533" s="4" t="s">
        <v>155</v>
      </c>
      <c r="C14533" s="4" t="s">
        <v>338</v>
      </c>
      <c r="D14533" s="4" t="s">
        <v>340</v>
      </c>
      <c r="E14533" s="5">
        <v>16.82</v>
      </c>
    </row>
    <row r="14534" spans="1:6" ht="21.95" customHeight="1" x14ac:dyDescent="0.15">
      <c r="A14534" s="6" t="s">
        <v>337</v>
      </c>
      <c r="B14534" s="4" t="s">
        <v>155</v>
      </c>
      <c r="C14534" s="4" t="s">
        <v>338</v>
      </c>
      <c r="D14534" s="4" t="s">
        <v>340</v>
      </c>
      <c r="E14534" s="5">
        <v>14.46</v>
      </c>
    </row>
    <row r="14535" spans="1:6" ht="21.95" customHeight="1" x14ac:dyDescent="0.15">
      <c r="A14535" s="6" t="s">
        <v>337</v>
      </c>
      <c r="B14535" s="4" t="s">
        <v>155</v>
      </c>
      <c r="C14535" s="4" t="s">
        <v>338</v>
      </c>
      <c r="D14535" s="4" t="s">
        <v>342</v>
      </c>
      <c r="E14535" s="5">
        <v>5.9</v>
      </c>
    </row>
    <row r="14536" spans="1:6" ht="21.95" customHeight="1" x14ac:dyDescent="0.15">
      <c r="A14536" s="6" t="s">
        <v>337</v>
      </c>
      <c r="B14536" s="4" t="s">
        <v>155</v>
      </c>
      <c r="C14536" s="4" t="s">
        <v>338</v>
      </c>
      <c r="D14536" s="4" t="s">
        <v>341</v>
      </c>
      <c r="E14536" s="5">
        <v>14.97</v>
      </c>
    </row>
    <row r="14537" spans="1:6" ht="21.95" customHeight="1" x14ac:dyDescent="0.15">
      <c r="A14537" s="6" t="s">
        <v>337</v>
      </c>
      <c r="B14537" s="4" t="s">
        <v>155</v>
      </c>
      <c r="C14537" s="4" t="s">
        <v>338</v>
      </c>
      <c r="D14537" s="4" t="s">
        <v>341</v>
      </c>
      <c r="E14537" s="5">
        <v>5.78</v>
      </c>
    </row>
    <row r="14538" spans="1:6" ht="21.95" customHeight="1" x14ac:dyDescent="0.15">
      <c r="A14538" s="6" t="s">
        <v>337</v>
      </c>
      <c r="B14538" s="4" t="s">
        <v>51</v>
      </c>
      <c r="C14538" s="4" t="s">
        <v>338</v>
      </c>
      <c r="D14538" s="4" t="s">
        <v>340</v>
      </c>
      <c r="E14538" s="5">
        <v>14.47</v>
      </c>
      <c r="F14538" t="s">
        <v>354</v>
      </c>
    </row>
    <row r="14539" spans="1:6" ht="21.95" customHeight="1" x14ac:dyDescent="0.15">
      <c r="A14539" s="6" t="s">
        <v>337</v>
      </c>
      <c r="B14539" s="4" t="s">
        <v>51</v>
      </c>
      <c r="C14539" s="4" t="s">
        <v>338</v>
      </c>
      <c r="D14539" s="4" t="s">
        <v>342</v>
      </c>
      <c r="E14539" s="5">
        <v>13.65</v>
      </c>
    </row>
    <row r="14540" spans="1:6" ht="21.95" customHeight="1" x14ac:dyDescent="0.15">
      <c r="A14540" s="6" t="s">
        <v>337</v>
      </c>
      <c r="B14540" s="4" t="s">
        <v>51</v>
      </c>
      <c r="C14540" s="4" t="s">
        <v>338</v>
      </c>
      <c r="D14540" s="4" t="s">
        <v>339</v>
      </c>
      <c r="E14540" s="5">
        <v>14.87</v>
      </c>
    </row>
    <row r="14541" spans="1:6" ht="21.95" customHeight="1" x14ac:dyDescent="0.15">
      <c r="A14541" s="6" t="s">
        <v>337</v>
      </c>
      <c r="B14541" s="4" t="s">
        <v>51</v>
      </c>
      <c r="C14541" s="4" t="s">
        <v>338</v>
      </c>
      <c r="D14541" s="4" t="s">
        <v>341</v>
      </c>
      <c r="E14541" s="5">
        <v>13.43</v>
      </c>
    </row>
    <row r="14542" spans="1:6" ht="21.95" customHeight="1" x14ac:dyDescent="0.15">
      <c r="A14542" s="6" t="s">
        <v>337</v>
      </c>
      <c r="B14542" s="4" t="s">
        <v>156</v>
      </c>
      <c r="C14542" s="4" t="s">
        <v>338</v>
      </c>
      <c r="D14542" s="4" t="s">
        <v>340</v>
      </c>
      <c r="E14542" s="5">
        <v>12.41</v>
      </c>
    </row>
    <row r="14543" spans="1:6" ht="21.95" customHeight="1" x14ac:dyDescent="0.15">
      <c r="A14543" s="6" t="s">
        <v>337</v>
      </c>
      <c r="B14543" s="4" t="s">
        <v>156</v>
      </c>
      <c r="C14543" s="4" t="s">
        <v>338</v>
      </c>
      <c r="D14543" s="4" t="s">
        <v>342</v>
      </c>
      <c r="E14543" s="5">
        <v>2.6</v>
      </c>
    </row>
    <row r="14544" spans="1:6" ht="21.95" customHeight="1" x14ac:dyDescent="0.15">
      <c r="A14544" s="6" t="s">
        <v>337</v>
      </c>
      <c r="B14544" s="4" t="s">
        <v>156</v>
      </c>
      <c r="C14544" s="4" t="s">
        <v>338</v>
      </c>
      <c r="D14544" s="4" t="s">
        <v>341</v>
      </c>
      <c r="E14544" s="5">
        <v>14.47</v>
      </c>
    </row>
    <row r="14545" spans="1:6" ht="21.95" customHeight="1" x14ac:dyDescent="0.15">
      <c r="A14545" s="6" t="s">
        <v>337</v>
      </c>
      <c r="B14545" s="4" t="s">
        <v>157</v>
      </c>
      <c r="C14545" s="4" t="s">
        <v>338</v>
      </c>
      <c r="D14545" s="4" t="s">
        <v>340</v>
      </c>
      <c r="E14545" s="5">
        <v>17.21</v>
      </c>
      <c r="F14545" s="13" t="s">
        <v>353</v>
      </c>
    </row>
    <row r="14546" spans="1:6" ht="21.95" customHeight="1" x14ac:dyDescent="0.15">
      <c r="A14546" s="6" t="s">
        <v>337</v>
      </c>
      <c r="B14546" s="4" t="s">
        <v>157</v>
      </c>
      <c r="C14546" s="4" t="s">
        <v>338</v>
      </c>
      <c r="D14546" s="4" t="s">
        <v>340</v>
      </c>
      <c r="E14546" s="5">
        <v>13.61</v>
      </c>
      <c r="F14546" s="13"/>
    </row>
    <row r="14547" spans="1:6" ht="21.95" customHeight="1" x14ac:dyDescent="0.15">
      <c r="A14547" s="6" t="s">
        <v>337</v>
      </c>
      <c r="B14547" s="4" t="s">
        <v>157</v>
      </c>
      <c r="C14547" s="4" t="s">
        <v>338</v>
      </c>
      <c r="D14547" s="4" t="s">
        <v>342</v>
      </c>
      <c r="E14547" s="5">
        <v>10.199999999999999</v>
      </c>
      <c r="F14547" s="13"/>
    </row>
    <row r="14548" spans="1:6" ht="21.95" customHeight="1" x14ac:dyDescent="0.15">
      <c r="A14548" s="6" t="s">
        <v>337</v>
      </c>
      <c r="B14548" s="4" t="s">
        <v>157</v>
      </c>
      <c r="C14548" s="4" t="s">
        <v>338</v>
      </c>
      <c r="D14548" s="4" t="s">
        <v>341</v>
      </c>
      <c r="E14548" s="5">
        <v>15.15</v>
      </c>
      <c r="F14548" s="13"/>
    </row>
    <row r="14549" spans="1:6" ht="21.95" customHeight="1" x14ac:dyDescent="0.15">
      <c r="A14549" s="6" t="s">
        <v>337</v>
      </c>
      <c r="B14549" s="4" t="s">
        <v>157</v>
      </c>
      <c r="C14549" s="4" t="s">
        <v>338</v>
      </c>
      <c r="D14549" s="4" t="s">
        <v>341</v>
      </c>
      <c r="E14549" s="5">
        <v>5.51</v>
      </c>
      <c r="F14549" s="13"/>
    </row>
    <row r="14550" spans="1:6" ht="21.95" customHeight="1" x14ac:dyDescent="0.15">
      <c r="A14550" s="6" t="s">
        <v>337</v>
      </c>
      <c r="B14550" s="4" t="s">
        <v>52</v>
      </c>
      <c r="C14550" s="4" t="s">
        <v>338</v>
      </c>
      <c r="D14550" s="4" t="s">
        <v>340</v>
      </c>
      <c r="E14550" s="5">
        <v>15.82</v>
      </c>
      <c r="F14550" s="13" t="s">
        <v>354</v>
      </c>
    </row>
    <row r="14551" spans="1:6" ht="21.95" customHeight="1" x14ac:dyDescent="0.15">
      <c r="A14551" s="6" t="s">
        <v>337</v>
      </c>
      <c r="B14551" s="4" t="s">
        <v>52</v>
      </c>
      <c r="C14551" s="4" t="s">
        <v>338</v>
      </c>
      <c r="D14551" s="4" t="s">
        <v>340</v>
      </c>
      <c r="E14551" s="5">
        <v>14.01</v>
      </c>
    </row>
    <row r="14552" spans="1:6" ht="21.95" customHeight="1" x14ac:dyDescent="0.15">
      <c r="A14552" s="6" t="s">
        <v>337</v>
      </c>
      <c r="B14552" s="4" t="s">
        <v>52</v>
      </c>
      <c r="C14552" s="4" t="s">
        <v>338</v>
      </c>
      <c r="D14552" s="4" t="s">
        <v>340</v>
      </c>
      <c r="E14552" s="5">
        <v>7.52</v>
      </c>
    </row>
    <row r="14553" spans="1:6" ht="21.95" customHeight="1" x14ac:dyDescent="0.15">
      <c r="A14553" s="6" t="s">
        <v>337</v>
      </c>
      <c r="B14553" s="4" t="s">
        <v>52</v>
      </c>
      <c r="C14553" s="4" t="s">
        <v>338</v>
      </c>
      <c r="D14553" s="4" t="s">
        <v>342</v>
      </c>
      <c r="E14553" s="5">
        <v>15.5</v>
      </c>
    </row>
    <row r="14554" spans="1:6" ht="21.95" customHeight="1" x14ac:dyDescent="0.15">
      <c r="A14554" s="6" t="s">
        <v>337</v>
      </c>
      <c r="B14554" s="4" t="s">
        <v>52</v>
      </c>
      <c r="C14554" s="4" t="s">
        <v>338</v>
      </c>
      <c r="D14554" s="4" t="s">
        <v>342</v>
      </c>
      <c r="E14554" s="5">
        <v>14.98</v>
      </c>
    </row>
    <row r="14555" spans="1:6" ht="21.95" customHeight="1" x14ac:dyDescent="0.15">
      <c r="A14555" s="6" t="s">
        <v>337</v>
      </c>
      <c r="B14555" s="4" t="s">
        <v>52</v>
      </c>
      <c r="C14555" s="4" t="s">
        <v>338</v>
      </c>
      <c r="D14555" s="4" t="s">
        <v>339</v>
      </c>
      <c r="E14555" s="5">
        <v>17.12</v>
      </c>
    </row>
    <row r="14556" spans="1:6" ht="21.95" customHeight="1" x14ac:dyDescent="0.15">
      <c r="A14556" s="6" t="s">
        <v>337</v>
      </c>
      <c r="B14556" s="4" t="s">
        <v>52</v>
      </c>
      <c r="C14556" s="4" t="s">
        <v>338</v>
      </c>
      <c r="D14556" s="4" t="s">
        <v>339</v>
      </c>
      <c r="E14556" s="5">
        <v>17.37</v>
      </c>
    </row>
    <row r="14557" spans="1:6" ht="21.95" customHeight="1" x14ac:dyDescent="0.15">
      <c r="A14557" s="6" t="s">
        <v>337</v>
      </c>
      <c r="B14557" s="4" t="s">
        <v>52</v>
      </c>
      <c r="C14557" s="4" t="s">
        <v>338</v>
      </c>
      <c r="D14557" s="4" t="s">
        <v>339</v>
      </c>
      <c r="E14557" s="5">
        <v>7.38</v>
      </c>
    </row>
    <row r="14558" spans="1:6" ht="21.95" customHeight="1" x14ac:dyDescent="0.15">
      <c r="A14558" s="6" t="s">
        <v>337</v>
      </c>
      <c r="B14558" s="4" t="s">
        <v>52</v>
      </c>
      <c r="C14558" s="4" t="s">
        <v>338</v>
      </c>
      <c r="D14558" s="4" t="s">
        <v>341</v>
      </c>
      <c r="E14558" s="5">
        <v>15.14</v>
      </c>
    </row>
    <row r="14559" spans="1:6" ht="21.95" customHeight="1" x14ac:dyDescent="0.15">
      <c r="A14559" s="6" t="s">
        <v>337</v>
      </c>
      <c r="B14559" s="4" t="s">
        <v>52</v>
      </c>
      <c r="C14559" s="4" t="s">
        <v>338</v>
      </c>
      <c r="D14559" s="4" t="s">
        <v>341</v>
      </c>
      <c r="E14559" s="5">
        <v>15.22</v>
      </c>
    </row>
    <row r="14560" spans="1:6" ht="21.95" customHeight="1" x14ac:dyDescent="0.15">
      <c r="A14560" s="6" t="s">
        <v>337</v>
      </c>
      <c r="B14560" s="4" t="s">
        <v>52</v>
      </c>
      <c r="C14560" s="4" t="s">
        <v>338</v>
      </c>
      <c r="D14560" s="4" t="s">
        <v>341</v>
      </c>
      <c r="E14560" s="5">
        <v>8.8000000000000007</v>
      </c>
    </row>
    <row r="14561" spans="1:10" ht="21.95" customHeight="1" x14ac:dyDescent="0.15">
      <c r="A14561" s="6" t="s">
        <v>337</v>
      </c>
      <c r="B14561" s="4" t="s">
        <v>158</v>
      </c>
      <c r="C14561" s="4" t="s">
        <v>338</v>
      </c>
      <c r="D14561" s="4" t="s">
        <v>340</v>
      </c>
      <c r="E14561" s="5">
        <v>12.9</v>
      </c>
    </row>
    <row r="14562" spans="1:10" ht="21.95" customHeight="1" x14ac:dyDescent="0.15">
      <c r="A14562" s="6" t="s">
        <v>337</v>
      </c>
      <c r="B14562" s="4" t="s">
        <v>158</v>
      </c>
      <c r="C14562" s="4" t="s">
        <v>338</v>
      </c>
      <c r="D14562" s="4" t="s">
        <v>342</v>
      </c>
      <c r="E14562" s="5">
        <v>5.56</v>
      </c>
    </row>
    <row r="14563" spans="1:10" ht="21.95" customHeight="1" x14ac:dyDescent="0.15">
      <c r="A14563" s="6" t="s">
        <v>337</v>
      </c>
      <c r="B14563" s="4" t="s">
        <v>158</v>
      </c>
      <c r="C14563" s="4" t="s">
        <v>338</v>
      </c>
      <c r="D14563" s="4" t="s">
        <v>341</v>
      </c>
      <c r="E14563" s="5">
        <v>14.74</v>
      </c>
    </row>
    <row r="14564" spans="1:10" ht="21.95" customHeight="1" x14ac:dyDescent="0.15">
      <c r="A14564" s="9" t="s">
        <v>337</v>
      </c>
      <c r="B14564" s="4" t="s">
        <v>158</v>
      </c>
      <c r="C14564" s="4" t="s">
        <v>338</v>
      </c>
      <c r="D14564" s="4" t="s">
        <v>341</v>
      </c>
      <c r="E14564" s="5">
        <v>6.28</v>
      </c>
    </row>
    <row r="14565" spans="1:10" ht="21.95" customHeight="1" x14ac:dyDescent="0.15">
      <c r="A14565" s="6" t="s">
        <v>337</v>
      </c>
      <c r="B14565" s="4" t="s">
        <v>53</v>
      </c>
      <c r="C14565" s="4" t="s">
        <v>338</v>
      </c>
      <c r="D14565" s="4" t="s">
        <v>340</v>
      </c>
      <c r="E14565" s="5">
        <v>13.82</v>
      </c>
      <c r="F14565" t="s">
        <v>353</v>
      </c>
      <c r="G14565" s="17">
        <f>+E14565+E14566+E14567+E14568+E14569+E14570+E14571+E14572+E14573+E14574+E14575+E14576+E14577</f>
        <v>154.77000000000001</v>
      </c>
      <c r="H14565" s="17">
        <f>E14578+E14579+E14580+E14581+E14582+E14583+E14584</f>
        <v>92.859999999999985</v>
      </c>
      <c r="I14565" s="18">
        <f>+(G14565/4)/(H14565/3)</f>
        <v>1.2500269222485465</v>
      </c>
      <c r="J14565" s="21">
        <f>+(B14565-$K$1)/7</f>
        <v>23</v>
      </c>
    </row>
    <row r="14566" spans="1:10" ht="21.95" customHeight="1" x14ac:dyDescent="0.15">
      <c r="A14566" s="6" t="s">
        <v>337</v>
      </c>
      <c r="B14566" s="4" t="s">
        <v>53</v>
      </c>
      <c r="C14566" s="4" t="s">
        <v>338</v>
      </c>
      <c r="D14566" s="4" t="s">
        <v>340</v>
      </c>
      <c r="E14566" s="5">
        <v>10.93</v>
      </c>
    </row>
    <row r="14567" spans="1:10" ht="21.95" customHeight="1" x14ac:dyDescent="0.15">
      <c r="A14567" s="6" t="s">
        <v>337</v>
      </c>
      <c r="B14567" s="4" t="s">
        <v>53</v>
      </c>
      <c r="C14567" s="4" t="s">
        <v>338</v>
      </c>
      <c r="D14567" s="4" t="s">
        <v>342</v>
      </c>
      <c r="E14567" s="5">
        <v>14.88</v>
      </c>
    </row>
    <row r="14568" spans="1:10" ht="21.95" customHeight="1" x14ac:dyDescent="0.15">
      <c r="A14568" s="6" t="s">
        <v>337</v>
      </c>
      <c r="B14568" s="4" t="s">
        <v>53</v>
      </c>
      <c r="C14568" s="4" t="s">
        <v>338</v>
      </c>
      <c r="D14568" s="4" t="s">
        <v>342</v>
      </c>
      <c r="E14568" s="5">
        <v>7.67</v>
      </c>
    </row>
    <row r="14569" spans="1:10" ht="21.95" customHeight="1" x14ac:dyDescent="0.15">
      <c r="A14569" s="6" t="s">
        <v>337</v>
      </c>
      <c r="B14569" s="4" t="s">
        <v>53</v>
      </c>
      <c r="C14569" s="4" t="s">
        <v>338</v>
      </c>
      <c r="D14569" s="4" t="s">
        <v>339</v>
      </c>
      <c r="E14569" s="5">
        <v>15.06</v>
      </c>
    </row>
    <row r="14570" spans="1:10" ht="21.95" customHeight="1" x14ac:dyDescent="0.15">
      <c r="A14570" s="6" t="s">
        <v>337</v>
      </c>
      <c r="B14570" s="4" t="s">
        <v>53</v>
      </c>
      <c r="C14570" s="4" t="s">
        <v>338</v>
      </c>
      <c r="D14570" s="4" t="s">
        <v>339</v>
      </c>
      <c r="E14570" s="5">
        <v>12.22</v>
      </c>
    </row>
    <row r="14571" spans="1:10" ht="21.95" customHeight="1" x14ac:dyDescent="0.15">
      <c r="A14571" s="6" t="s">
        <v>337</v>
      </c>
      <c r="B14571" s="4" t="s">
        <v>53</v>
      </c>
      <c r="C14571" s="4" t="s">
        <v>338</v>
      </c>
      <c r="D14571" s="4" t="s">
        <v>341</v>
      </c>
      <c r="E14571" s="5">
        <v>13.87</v>
      </c>
    </row>
    <row r="14572" spans="1:10" ht="21.95" customHeight="1" x14ac:dyDescent="0.15">
      <c r="A14572" s="6" t="s">
        <v>337</v>
      </c>
      <c r="B14572" s="4" t="s">
        <v>53</v>
      </c>
      <c r="C14572" s="4" t="s">
        <v>338</v>
      </c>
      <c r="D14572" s="4" t="s">
        <v>341</v>
      </c>
      <c r="E14572" s="5">
        <v>8.7200000000000006</v>
      </c>
    </row>
    <row r="14573" spans="1:10" ht="21.95" customHeight="1" x14ac:dyDescent="0.15">
      <c r="A14573" s="6" t="s">
        <v>337</v>
      </c>
      <c r="B14573" s="4" t="s">
        <v>159</v>
      </c>
      <c r="C14573" s="4" t="s">
        <v>338</v>
      </c>
      <c r="D14573" s="4" t="s">
        <v>340</v>
      </c>
      <c r="E14573" s="5">
        <v>14.92</v>
      </c>
    </row>
    <row r="14574" spans="1:10" ht="21.95" customHeight="1" x14ac:dyDescent="0.15">
      <c r="A14574" s="6" t="s">
        <v>337</v>
      </c>
      <c r="B14574" s="4" t="s">
        <v>159</v>
      </c>
      <c r="C14574" s="4" t="s">
        <v>338</v>
      </c>
      <c r="D14574" s="4" t="s">
        <v>340</v>
      </c>
      <c r="E14574" s="5">
        <v>14.52</v>
      </c>
    </row>
    <row r="14575" spans="1:10" ht="21.95" customHeight="1" x14ac:dyDescent="0.15">
      <c r="A14575" s="6" t="s">
        <v>337</v>
      </c>
      <c r="B14575" s="4" t="s">
        <v>159</v>
      </c>
      <c r="C14575" s="4" t="s">
        <v>338</v>
      </c>
      <c r="D14575" s="4" t="s">
        <v>342</v>
      </c>
      <c r="E14575" s="5">
        <v>6.17</v>
      </c>
    </row>
    <row r="14576" spans="1:10" ht="21.95" customHeight="1" x14ac:dyDescent="0.15">
      <c r="A14576" s="6" t="s">
        <v>337</v>
      </c>
      <c r="B14576" s="4" t="s">
        <v>159</v>
      </c>
      <c r="C14576" s="4" t="s">
        <v>338</v>
      </c>
      <c r="D14576" s="4" t="s">
        <v>341</v>
      </c>
      <c r="E14576" s="5">
        <v>14.31</v>
      </c>
    </row>
    <row r="14577" spans="1:10" ht="21.95" customHeight="1" x14ac:dyDescent="0.15">
      <c r="A14577" s="6" t="s">
        <v>337</v>
      </c>
      <c r="B14577" s="4" t="s">
        <v>159</v>
      </c>
      <c r="C14577" s="4" t="s">
        <v>338</v>
      </c>
      <c r="D14577" s="4" t="s">
        <v>341</v>
      </c>
      <c r="E14577" s="5">
        <v>7.68</v>
      </c>
    </row>
    <row r="14578" spans="1:10" ht="21.95" customHeight="1" x14ac:dyDescent="0.15">
      <c r="A14578" s="6" t="s">
        <v>337</v>
      </c>
      <c r="B14578" s="4" t="s">
        <v>54</v>
      </c>
      <c r="C14578" s="4" t="s">
        <v>338</v>
      </c>
      <c r="D14578" s="4" t="s">
        <v>340</v>
      </c>
      <c r="E14578" s="5">
        <v>15.86</v>
      </c>
      <c r="F14578" t="s">
        <v>354</v>
      </c>
    </row>
    <row r="14579" spans="1:10" ht="21.95" customHeight="1" x14ac:dyDescent="0.15">
      <c r="A14579" s="6" t="s">
        <v>337</v>
      </c>
      <c r="B14579" s="4" t="s">
        <v>54</v>
      </c>
      <c r="C14579" s="4" t="s">
        <v>338</v>
      </c>
      <c r="D14579" s="4" t="s">
        <v>342</v>
      </c>
      <c r="E14579" s="5">
        <v>13.43</v>
      </c>
    </row>
    <row r="14580" spans="1:10" ht="21.95" customHeight="1" x14ac:dyDescent="0.15">
      <c r="A14580" s="6" t="s">
        <v>337</v>
      </c>
      <c r="B14580" s="4" t="s">
        <v>54</v>
      </c>
      <c r="C14580" s="4" t="s">
        <v>338</v>
      </c>
      <c r="D14580" s="4" t="s">
        <v>339</v>
      </c>
      <c r="E14580" s="5">
        <v>14.36</v>
      </c>
    </row>
    <row r="14581" spans="1:10" ht="21.95" customHeight="1" x14ac:dyDescent="0.15">
      <c r="A14581" s="6" t="s">
        <v>337</v>
      </c>
      <c r="B14581" s="4" t="s">
        <v>54</v>
      </c>
      <c r="C14581" s="4" t="s">
        <v>338</v>
      </c>
      <c r="D14581" s="4" t="s">
        <v>341</v>
      </c>
      <c r="E14581" s="5">
        <v>11.84</v>
      </c>
    </row>
    <row r="14582" spans="1:10" ht="21.95" customHeight="1" x14ac:dyDescent="0.15">
      <c r="A14582" s="6" t="s">
        <v>337</v>
      </c>
      <c r="B14582" s="4" t="s">
        <v>160</v>
      </c>
      <c r="C14582" s="4" t="s">
        <v>338</v>
      </c>
      <c r="D14582" s="4" t="s">
        <v>340</v>
      </c>
      <c r="E14582" s="5">
        <v>15.53</v>
      </c>
    </row>
    <row r="14583" spans="1:10" ht="21.95" customHeight="1" x14ac:dyDescent="0.15">
      <c r="A14583" s="6" t="s">
        <v>337</v>
      </c>
      <c r="B14583" s="4" t="s">
        <v>160</v>
      </c>
      <c r="C14583" s="4" t="s">
        <v>338</v>
      </c>
      <c r="D14583" s="4" t="s">
        <v>341</v>
      </c>
      <c r="E14583" s="5">
        <v>14.13</v>
      </c>
    </row>
    <row r="14584" spans="1:10" ht="21.95" customHeight="1" x14ac:dyDescent="0.15">
      <c r="A14584" s="6" t="s">
        <v>337</v>
      </c>
      <c r="B14584" s="4" t="s">
        <v>160</v>
      </c>
      <c r="C14584" s="4" t="s">
        <v>338</v>
      </c>
      <c r="D14584" s="4" t="s">
        <v>343</v>
      </c>
      <c r="E14584" s="5">
        <v>7.71</v>
      </c>
    </row>
    <row r="14585" spans="1:10" ht="21.95" customHeight="1" x14ac:dyDescent="0.15">
      <c r="A14585" s="6" t="s">
        <v>337</v>
      </c>
      <c r="B14585" s="4" t="s">
        <v>55</v>
      </c>
      <c r="C14585" s="4" t="s">
        <v>338</v>
      </c>
      <c r="D14585" s="4" t="s">
        <v>340</v>
      </c>
      <c r="E14585" s="5">
        <v>12.31</v>
      </c>
      <c r="F14585" t="s">
        <v>353</v>
      </c>
      <c r="G14585" s="17">
        <f>+E14585+E14586+E14587+E14588+E14589+E14590+E14591+E14592+E14593+E14594+E14595+E14596+E14597</f>
        <v>150.4</v>
      </c>
      <c r="H14585" s="17">
        <f>E14605+E14598+E14599+E14600+E14601+E14602+E14603+E14604+E14606</f>
        <v>95.250000000000014</v>
      </c>
      <c r="I14585" s="18">
        <f>+(G14585/4)/(H14585/3)</f>
        <v>1.184251968503937</v>
      </c>
      <c r="J14585" s="21">
        <f>+(B14585-$K$1)/7</f>
        <v>24</v>
      </c>
    </row>
    <row r="14586" spans="1:10" ht="21.95" customHeight="1" x14ac:dyDescent="0.15">
      <c r="A14586" s="6" t="s">
        <v>337</v>
      </c>
      <c r="B14586" s="4" t="s">
        <v>55</v>
      </c>
      <c r="C14586" s="4" t="s">
        <v>338</v>
      </c>
      <c r="D14586" s="4" t="s">
        <v>340</v>
      </c>
      <c r="E14586" s="5">
        <v>11.02</v>
      </c>
    </row>
    <row r="14587" spans="1:10" ht="21.95" customHeight="1" x14ac:dyDescent="0.15">
      <c r="A14587" s="6" t="s">
        <v>337</v>
      </c>
      <c r="B14587" s="4" t="s">
        <v>55</v>
      </c>
      <c r="C14587" s="4" t="s">
        <v>338</v>
      </c>
      <c r="D14587" s="4" t="s">
        <v>339</v>
      </c>
      <c r="E14587" s="5">
        <v>14.58</v>
      </c>
    </row>
    <row r="14588" spans="1:10" ht="21.95" customHeight="1" x14ac:dyDescent="0.15">
      <c r="A14588" s="6" t="s">
        <v>337</v>
      </c>
      <c r="B14588" s="4" t="s">
        <v>55</v>
      </c>
      <c r="C14588" s="4" t="s">
        <v>338</v>
      </c>
      <c r="D14588" s="4" t="s">
        <v>339</v>
      </c>
      <c r="E14588" s="5">
        <v>14.03</v>
      </c>
    </row>
    <row r="14589" spans="1:10" ht="21.95" customHeight="1" x14ac:dyDescent="0.15">
      <c r="A14589" s="6" t="s">
        <v>337</v>
      </c>
      <c r="B14589" s="4" t="s">
        <v>55</v>
      </c>
      <c r="C14589" s="4" t="s">
        <v>338</v>
      </c>
      <c r="D14589" s="4" t="s">
        <v>341</v>
      </c>
      <c r="E14589" s="5">
        <v>13.93</v>
      </c>
    </row>
    <row r="14590" spans="1:10" ht="21.95" customHeight="1" x14ac:dyDescent="0.15">
      <c r="A14590" s="6" t="s">
        <v>337</v>
      </c>
      <c r="B14590" s="4" t="s">
        <v>55</v>
      </c>
      <c r="C14590" s="4" t="s">
        <v>338</v>
      </c>
      <c r="D14590" s="4" t="s">
        <v>341</v>
      </c>
      <c r="E14590" s="5">
        <v>7.28</v>
      </c>
    </row>
    <row r="14591" spans="1:10" ht="21.95" customHeight="1" x14ac:dyDescent="0.15">
      <c r="A14591" s="6" t="s">
        <v>337</v>
      </c>
      <c r="B14591" s="4" t="s">
        <v>55</v>
      </c>
      <c r="C14591" s="4" t="s">
        <v>338</v>
      </c>
      <c r="D14591" s="4" t="s">
        <v>343</v>
      </c>
      <c r="E14591" s="5">
        <v>14.86</v>
      </c>
    </row>
    <row r="14592" spans="1:10" ht="21.95" customHeight="1" x14ac:dyDescent="0.15">
      <c r="A14592" s="6" t="s">
        <v>337</v>
      </c>
      <c r="B14592" s="4" t="s">
        <v>55</v>
      </c>
      <c r="C14592" s="4" t="s">
        <v>338</v>
      </c>
      <c r="D14592" s="4" t="s">
        <v>343</v>
      </c>
      <c r="E14592" s="5">
        <v>11.28</v>
      </c>
    </row>
    <row r="14593" spans="1:10" ht="21.95" customHeight="1" x14ac:dyDescent="0.15">
      <c r="A14593" s="6" t="s">
        <v>337</v>
      </c>
      <c r="B14593" s="4" t="s">
        <v>161</v>
      </c>
      <c r="C14593" s="4" t="s">
        <v>338</v>
      </c>
      <c r="D14593" s="4" t="s">
        <v>340</v>
      </c>
      <c r="E14593" s="5">
        <v>13.27</v>
      </c>
    </row>
    <row r="14594" spans="1:10" ht="21.95" customHeight="1" x14ac:dyDescent="0.15">
      <c r="A14594" s="6" t="s">
        <v>337</v>
      </c>
      <c r="B14594" s="4" t="s">
        <v>161</v>
      </c>
      <c r="C14594" s="4" t="s">
        <v>338</v>
      </c>
      <c r="D14594" s="4" t="s">
        <v>340</v>
      </c>
      <c r="E14594" s="5">
        <v>11.25</v>
      </c>
    </row>
    <row r="14595" spans="1:10" ht="21.95" customHeight="1" x14ac:dyDescent="0.15">
      <c r="A14595" s="6" t="s">
        <v>337</v>
      </c>
      <c r="B14595" s="4" t="s">
        <v>161</v>
      </c>
      <c r="C14595" s="4" t="s">
        <v>338</v>
      </c>
      <c r="D14595" s="4" t="s">
        <v>341</v>
      </c>
      <c r="E14595" s="5">
        <v>14.3</v>
      </c>
    </row>
    <row r="14596" spans="1:10" ht="21.95" customHeight="1" x14ac:dyDescent="0.15">
      <c r="A14596" s="6" t="s">
        <v>337</v>
      </c>
      <c r="B14596" s="4" t="s">
        <v>161</v>
      </c>
      <c r="C14596" s="4" t="s">
        <v>338</v>
      </c>
      <c r="D14596" s="4" t="s">
        <v>341</v>
      </c>
      <c r="E14596" s="5">
        <v>6.76</v>
      </c>
    </row>
    <row r="14597" spans="1:10" ht="21.95" customHeight="1" x14ac:dyDescent="0.15">
      <c r="A14597" s="6" t="s">
        <v>337</v>
      </c>
      <c r="B14597" s="4" t="s">
        <v>161</v>
      </c>
      <c r="C14597" s="4" t="s">
        <v>338</v>
      </c>
      <c r="D14597" s="4" t="s">
        <v>343</v>
      </c>
      <c r="E14597" s="5">
        <v>5.53</v>
      </c>
    </row>
    <row r="14598" spans="1:10" ht="21.95" customHeight="1" x14ac:dyDescent="0.15">
      <c r="A14598" s="6" t="s">
        <v>337</v>
      </c>
      <c r="B14598" s="4" t="s">
        <v>56</v>
      </c>
      <c r="C14598" s="4" t="s">
        <v>338</v>
      </c>
      <c r="D14598" s="4" t="s">
        <v>340</v>
      </c>
      <c r="E14598" s="5">
        <v>14.64</v>
      </c>
      <c r="F14598" t="s">
        <v>354</v>
      </c>
    </row>
    <row r="14599" spans="1:10" ht="21.95" customHeight="1" x14ac:dyDescent="0.15">
      <c r="A14599" s="6" t="s">
        <v>337</v>
      </c>
      <c r="B14599" s="4" t="s">
        <v>56</v>
      </c>
      <c r="C14599" s="4" t="s">
        <v>338</v>
      </c>
      <c r="D14599" s="4" t="s">
        <v>342</v>
      </c>
      <c r="E14599" s="5">
        <v>13.08</v>
      </c>
    </row>
    <row r="14600" spans="1:10" ht="21.95" customHeight="1" x14ac:dyDescent="0.15">
      <c r="A14600" s="6" t="s">
        <v>337</v>
      </c>
      <c r="B14600" s="4" t="s">
        <v>56</v>
      </c>
      <c r="C14600" s="4" t="s">
        <v>338</v>
      </c>
      <c r="D14600" s="4" t="s">
        <v>339</v>
      </c>
      <c r="E14600" s="5">
        <v>10.029999999999999</v>
      </c>
    </row>
    <row r="14601" spans="1:10" ht="21.95" customHeight="1" x14ac:dyDescent="0.15">
      <c r="A14601" s="6" t="s">
        <v>337</v>
      </c>
      <c r="B14601" s="4" t="s">
        <v>56</v>
      </c>
      <c r="C14601" s="4" t="s">
        <v>338</v>
      </c>
      <c r="D14601" s="4" t="s">
        <v>339</v>
      </c>
      <c r="E14601" s="5">
        <v>5.59</v>
      </c>
    </row>
    <row r="14602" spans="1:10" ht="21.95" customHeight="1" x14ac:dyDescent="0.15">
      <c r="A14602" s="6" t="s">
        <v>337</v>
      </c>
      <c r="B14602" s="4" t="s">
        <v>56</v>
      </c>
      <c r="C14602" s="4" t="s">
        <v>338</v>
      </c>
      <c r="D14602" s="4" t="s">
        <v>341</v>
      </c>
      <c r="E14602" s="5">
        <v>14.22</v>
      </c>
    </row>
    <row r="14603" spans="1:10" ht="21.95" customHeight="1" x14ac:dyDescent="0.15">
      <c r="A14603" s="6" t="s">
        <v>337</v>
      </c>
      <c r="B14603" s="4" t="s">
        <v>162</v>
      </c>
      <c r="C14603" s="4" t="s">
        <v>338</v>
      </c>
      <c r="D14603" s="4" t="s">
        <v>340</v>
      </c>
      <c r="E14603" s="5">
        <v>13.18</v>
      </c>
    </row>
    <row r="14604" spans="1:10" ht="21.95" customHeight="1" x14ac:dyDescent="0.15">
      <c r="A14604" s="6" t="s">
        <v>337</v>
      </c>
      <c r="B14604" s="4" t="s">
        <v>162</v>
      </c>
      <c r="C14604" s="4" t="s">
        <v>338</v>
      </c>
      <c r="D14604" s="4" t="s">
        <v>340</v>
      </c>
      <c r="E14604" s="5">
        <v>3.55</v>
      </c>
    </row>
    <row r="14605" spans="1:10" ht="21.95" customHeight="1" x14ac:dyDescent="0.15">
      <c r="A14605" s="6" t="s">
        <v>337</v>
      </c>
      <c r="B14605" s="4" t="s">
        <v>162</v>
      </c>
      <c r="C14605" s="4" t="s">
        <v>338</v>
      </c>
      <c r="D14605" s="4" t="s">
        <v>342</v>
      </c>
      <c r="E14605" s="5">
        <v>7.09</v>
      </c>
    </row>
    <row r="14606" spans="1:10" ht="21.95" customHeight="1" x14ac:dyDescent="0.15">
      <c r="A14606" s="6" t="s">
        <v>337</v>
      </c>
      <c r="B14606" s="4" t="s">
        <v>162</v>
      </c>
      <c r="C14606" s="4" t="s">
        <v>338</v>
      </c>
      <c r="D14606" s="4" t="s">
        <v>341</v>
      </c>
      <c r="E14606" s="5">
        <v>13.87</v>
      </c>
    </row>
    <row r="14607" spans="1:10" ht="21.95" customHeight="1" x14ac:dyDescent="0.15">
      <c r="A14607" s="6" t="s">
        <v>337</v>
      </c>
      <c r="B14607" s="4" t="s">
        <v>57</v>
      </c>
      <c r="C14607" s="4" t="s">
        <v>338</v>
      </c>
      <c r="D14607" s="4" t="s">
        <v>340</v>
      </c>
      <c r="E14607" s="5">
        <v>16.71</v>
      </c>
      <c r="F14607" t="s">
        <v>353</v>
      </c>
      <c r="G14607" s="17">
        <f>+E14607+E14608+E14609+E14610+E14611+E14612+E14613+E14614+E14615+E14616+E14617+E14618+E14619</f>
        <v>163.73000000000002</v>
      </c>
      <c r="H14607" s="17">
        <f>E14627+E14620+E14621+E14622+E14623+E14624+E14625+E14626+E14628+E14629+E14630</f>
        <v>106.41</v>
      </c>
      <c r="I14607" s="18">
        <f>+(G14607/4)/(H14607/3)</f>
        <v>1.1540033831406824</v>
      </c>
      <c r="J14607" s="21">
        <f>+(B14607-$K$1)/7</f>
        <v>25</v>
      </c>
    </row>
    <row r="14608" spans="1:10" ht="21.95" customHeight="1" x14ac:dyDescent="0.15">
      <c r="A14608" s="6" t="s">
        <v>337</v>
      </c>
      <c r="B14608" s="4" t="s">
        <v>57</v>
      </c>
      <c r="C14608" s="4" t="s">
        <v>338</v>
      </c>
      <c r="D14608" s="4" t="s">
        <v>340</v>
      </c>
      <c r="E14608" s="5">
        <v>14.83</v>
      </c>
    </row>
    <row r="14609" spans="1:6" ht="21.95" customHeight="1" x14ac:dyDescent="0.15">
      <c r="A14609" s="6" t="s">
        <v>337</v>
      </c>
      <c r="B14609" s="4" t="s">
        <v>57</v>
      </c>
      <c r="C14609" s="4" t="s">
        <v>338</v>
      </c>
      <c r="D14609" s="4" t="s">
        <v>342</v>
      </c>
      <c r="E14609" s="5">
        <v>15.69</v>
      </c>
    </row>
    <row r="14610" spans="1:6" ht="21.95" customHeight="1" x14ac:dyDescent="0.15">
      <c r="A14610" s="6" t="s">
        <v>337</v>
      </c>
      <c r="B14610" s="4" t="s">
        <v>57</v>
      </c>
      <c r="C14610" s="4" t="s">
        <v>338</v>
      </c>
      <c r="D14610" s="4" t="s">
        <v>342</v>
      </c>
      <c r="E14610" s="5">
        <v>7.86</v>
      </c>
    </row>
    <row r="14611" spans="1:6" ht="21.95" customHeight="1" x14ac:dyDescent="0.15">
      <c r="A14611" s="6" t="s">
        <v>337</v>
      </c>
      <c r="B14611" s="4" t="s">
        <v>57</v>
      </c>
      <c r="C14611" s="4" t="s">
        <v>338</v>
      </c>
      <c r="D14611" s="4" t="s">
        <v>339</v>
      </c>
      <c r="E14611" s="5">
        <v>15.43</v>
      </c>
    </row>
    <row r="14612" spans="1:6" ht="21.95" customHeight="1" x14ac:dyDescent="0.15">
      <c r="A14612" s="6" t="s">
        <v>337</v>
      </c>
      <c r="B14612" s="4" t="s">
        <v>57</v>
      </c>
      <c r="C14612" s="4" t="s">
        <v>338</v>
      </c>
      <c r="D14612" s="4" t="s">
        <v>339</v>
      </c>
      <c r="E14612" s="5">
        <v>10.82</v>
      </c>
    </row>
    <row r="14613" spans="1:6" ht="21.95" customHeight="1" x14ac:dyDescent="0.15">
      <c r="A14613" s="9" t="s">
        <v>337</v>
      </c>
      <c r="B14613" s="4" t="s">
        <v>57</v>
      </c>
      <c r="C14613" s="4" t="s">
        <v>338</v>
      </c>
      <c r="D14613" s="4" t="s">
        <v>341</v>
      </c>
      <c r="E14613" s="5">
        <v>15.13</v>
      </c>
    </row>
    <row r="14614" spans="1:6" ht="21.95" customHeight="1" x14ac:dyDescent="0.15">
      <c r="A14614" s="6" t="s">
        <v>337</v>
      </c>
      <c r="B14614" s="4" t="s">
        <v>57</v>
      </c>
      <c r="C14614" s="4" t="s">
        <v>338</v>
      </c>
      <c r="D14614" s="4" t="s">
        <v>341</v>
      </c>
      <c r="E14614" s="5">
        <v>8.1999999999999993</v>
      </c>
    </row>
    <row r="14615" spans="1:6" ht="21.95" customHeight="1" x14ac:dyDescent="0.15">
      <c r="A14615" s="6" t="s">
        <v>337</v>
      </c>
      <c r="B14615" s="4" t="s">
        <v>163</v>
      </c>
      <c r="C14615" s="4" t="s">
        <v>338</v>
      </c>
      <c r="D14615" s="4" t="s">
        <v>340</v>
      </c>
      <c r="E14615" s="5">
        <v>15.4</v>
      </c>
    </row>
    <row r="14616" spans="1:6" ht="21.95" customHeight="1" x14ac:dyDescent="0.15">
      <c r="A14616" s="6" t="s">
        <v>337</v>
      </c>
      <c r="B14616" s="4" t="s">
        <v>163</v>
      </c>
      <c r="C14616" s="4" t="s">
        <v>338</v>
      </c>
      <c r="D14616" s="4" t="s">
        <v>340</v>
      </c>
      <c r="E14616" s="5">
        <v>12.2</v>
      </c>
    </row>
    <row r="14617" spans="1:6" ht="21.95" customHeight="1" x14ac:dyDescent="0.15">
      <c r="A14617" s="6" t="s">
        <v>337</v>
      </c>
      <c r="B14617" s="4" t="s">
        <v>163</v>
      </c>
      <c r="C14617" s="4" t="s">
        <v>338</v>
      </c>
      <c r="D14617" s="4" t="s">
        <v>342</v>
      </c>
      <c r="E14617" s="5">
        <v>7.5</v>
      </c>
    </row>
    <row r="14618" spans="1:6" ht="21.95" customHeight="1" x14ac:dyDescent="0.15">
      <c r="A14618" s="6" t="s">
        <v>337</v>
      </c>
      <c r="B14618" s="4" t="s">
        <v>163</v>
      </c>
      <c r="C14618" s="4" t="s">
        <v>338</v>
      </c>
      <c r="D14618" s="4" t="s">
        <v>341</v>
      </c>
      <c r="E14618" s="5">
        <v>15.8</v>
      </c>
    </row>
    <row r="14619" spans="1:6" ht="21.95" customHeight="1" x14ac:dyDescent="0.15">
      <c r="A14619" s="6" t="s">
        <v>337</v>
      </c>
      <c r="B14619" s="4" t="s">
        <v>163</v>
      </c>
      <c r="C14619" s="4" t="s">
        <v>338</v>
      </c>
      <c r="D14619" s="4" t="s">
        <v>341</v>
      </c>
      <c r="E14619" s="5">
        <v>8.16</v>
      </c>
    </row>
    <row r="14620" spans="1:6" ht="21.95" customHeight="1" x14ac:dyDescent="0.15">
      <c r="A14620" s="6" t="s">
        <v>337</v>
      </c>
      <c r="B14620" s="4" t="s">
        <v>58</v>
      </c>
      <c r="C14620" s="4" t="s">
        <v>338</v>
      </c>
      <c r="D14620" s="4" t="s">
        <v>340</v>
      </c>
      <c r="E14620" s="5">
        <v>13.15</v>
      </c>
      <c r="F14620" t="s">
        <v>354</v>
      </c>
    </row>
    <row r="14621" spans="1:6" ht="21.95" customHeight="1" x14ac:dyDescent="0.15">
      <c r="A14621" s="6" t="s">
        <v>337</v>
      </c>
      <c r="B14621" s="4" t="s">
        <v>58</v>
      </c>
      <c r="C14621" s="4" t="s">
        <v>338</v>
      </c>
      <c r="D14621" s="4" t="s">
        <v>340</v>
      </c>
      <c r="E14621" s="5">
        <v>5.47</v>
      </c>
    </row>
    <row r="14622" spans="1:6" ht="21.95" customHeight="1" x14ac:dyDescent="0.15">
      <c r="A14622" s="6" t="s">
        <v>337</v>
      </c>
      <c r="B14622" s="4" t="s">
        <v>58</v>
      </c>
      <c r="C14622" s="4" t="s">
        <v>338</v>
      </c>
      <c r="D14622" s="4" t="s">
        <v>342</v>
      </c>
      <c r="E14622" s="5">
        <v>12.11</v>
      </c>
    </row>
    <row r="14623" spans="1:6" ht="21.95" customHeight="1" x14ac:dyDescent="0.15">
      <c r="A14623" s="6" t="s">
        <v>337</v>
      </c>
      <c r="B14623" s="4" t="s">
        <v>58</v>
      </c>
      <c r="C14623" s="4" t="s">
        <v>338</v>
      </c>
      <c r="D14623" s="4" t="s">
        <v>342</v>
      </c>
      <c r="E14623" s="5">
        <v>4.0999999999999996</v>
      </c>
    </row>
    <row r="14624" spans="1:6" ht="21.95" customHeight="1" x14ac:dyDescent="0.15">
      <c r="A14624" s="6" t="s">
        <v>337</v>
      </c>
      <c r="B14624" s="4" t="s">
        <v>58</v>
      </c>
      <c r="C14624" s="4" t="s">
        <v>338</v>
      </c>
      <c r="D14624" s="4" t="s">
        <v>339</v>
      </c>
      <c r="E14624" s="5">
        <v>11.01</v>
      </c>
    </row>
    <row r="14625" spans="1:10" ht="21.95" customHeight="1" x14ac:dyDescent="0.15">
      <c r="A14625" s="6" t="s">
        <v>337</v>
      </c>
      <c r="B14625" s="4" t="s">
        <v>58</v>
      </c>
      <c r="C14625" s="4" t="s">
        <v>338</v>
      </c>
      <c r="D14625" s="4" t="s">
        <v>339</v>
      </c>
      <c r="E14625" s="5">
        <v>7.88</v>
      </c>
    </row>
    <row r="14626" spans="1:10" ht="21.95" customHeight="1" x14ac:dyDescent="0.15">
      <c r="A14626" s="6" t="s">
        <v>337</v>
      </c>
      <c r="B14626" s="4" t="s">
        <v>58</v>
      </c>
      <c r="C14626" s="4" t="s">
        <v>338</v>
      </c>
      <c r="D14626" s="4" t="s">
        <v>341</v>
      </c>
      <c r="E14626" s="5">
        <v>14.78</v>
      </c>
    </row>
    <row r="14627" spans="1:10" ht="21.95" customHeight="1" x14ac:dyDescent="0.15">
      <c r="A14627" s="6" t="s">
        <v>337</v>
      </c>
      <c r="B14627" s="4" t="s">
        <v>164</v>
      </c>
      <c r="C14627" s="4" t="s">
        <v>338</v>
      </c>
      <c r="D14627" s="4" t="s">
        <v>340</v>
      </c>
      <c r="E14627" s="5">
        <v>11.97</v>
      </c>
    </row>
    <row r="14628" spans="1:10" ht="21.95" customHeight="1" x14ac:dyDescent="0.15">
      <c r="A14628" s="6" t="s">
        <v>337</v>
      </c>
      <c r="B14628" s="4" t="s">
        <v>164</v>
      </c>
      <c r="C14628" s="4" t="s">
        <v>338</v>
      </c>
      <c r="D14628" s="4" t="s">
        <v>340</v>
      </c>
      <c r="E14628" s="5">
        <v>5.81</v>
      </c>
    </row>
    <row r="14629" spans="1:10" ht="21.95" customHeight="1" x14ac:dyDescent="0.15">
      <c r="A14629" s="6" t="s">
        <v>337</v>
      </c>
      <c r="B14629" s="4" t="s">
        <v>164</v>
      </c>
      <c r="C14629" s="4" t="s">
        <v>338</v>
      </c>
      <c r="D14629" s="4" t="s">
        <v>342</v>
      </c>
      <c r="E14629" s="5">
        <v>5.2</v>
      </c>
    </row>
    <row r="14630" spans="1:10" ht="21.95" customHeight="1" x14ac:dyDescent="0.15">
      <c r="A14630" s="6" t="s">
        <v>337</v>
      </c>
      <c r="B14630" s="4" t="s">
        <v>164</v>
      </c>
      <c r="C14630" s="4" t="s">
        <v>338</v>
      </c>
      <c r="D14630" s="4" t="s">
        <v>341</v>
      </c>
      <c r="E14630" s="5">
        <v>14.93</v>
      </c>
    </row>
    <row r="14631" spans="1:10" ht="21.95" customHeight="1" x14ac:dyDescent="0.15">
      <c r="A14631" s="6" t="s">
        <v>337</v>
      </c>
      <c r="B14631" s="4" t="s">
        <v>59</v>
      </c>
      <c r="C14631" s="4" t="s">
        <v>338</v>
      </c>
      <c r="D14631" s="4" t="s">
        <v>340</v>
      </c>
      <c r="E14631" s="5">
        <v>16.239999999999998</v>
      </c>
      <c r="F14631" t="s">
        <v>353</v>
      </c>
      <c r="G14631" s="17">
        <f>+E14631+E14632+E14633+E14634+E14635+E14636+E14637+E14638+E14639+E14640+E14641+E14642+E14643</f>
        <v>173.67</v>
      </c>
      <c r="H14631" s="17">
        <f>E14651+E14644+E14645+E14646+E14647+E14648+E14649+E14650+E14652+E14653</f>
        <v>98.529999999999987</v>
      </c>
      <c r="I14631" s="18">
        <f>+(G14631/4)/(H14631/3)</f>
        <v>1.3219577793565414</v>
      </c>
      <c r="J14631" s="21">
        <f>+(B14631-$K$1)/7</f>
        <v>26</v>
      </c>
    </row>
    <row r="14632" spans="1:10" ht="21.95" customHeight="1" x14ac:dyDescent="0.15">
      <c r="A14632" s="6" t="s">
        <v>337</v>
      </c>
      <c r="B14632" s="4" t="s">
        <v>59</v>
      </c>
      <c r="C14632" s="4" t="s">
        <v>338</v>
      </c>
      <c r="D14632" s="4" t="s">
        <v>340</v>
      </c>
      <c r="E14632" s="5">
        <v>13.8</v>
      </c>
    </row>
    <row r="14633" spans="1:10" ht="21.95" customHeight="1" x14ac:dyDescent="0.15">
      <c r="A14633" s="6" t="s">
        <v>337</v>
      </c>
      <c r="B14633" s="4" t="s">
        <v>59</v>
      </c>
      <c r="C14633" s="4" t="s">
        <v>338</v>
      </c>
      <c r="D14633" s="4" t="s">
        <v>342</v>
      </c>
      <c r="E14633" s="5">
        <v>15.46</v>
      </c>
    </row>
    <row r="14634" spans="1:10" ht="21.95" customHeight="1" x14ac:dyDescent="0.15">
      <c r="A14634" s="6" t="s">
        <v>337</v>
      </c>
      <c r="B14634" s="4" t="s">
        <v>59</v>
      </c>
      <c r="C14634" s="4" t="s">
        <v>338</v>
      </c>
      <c r="D14634" s="4" t="s">
        <v>342</v>
      </c>
      <c r="E14634" s="5">
        <v>9.14</v>
      </c>
    </row>
    <row r="14635" spans="1:10" ht="21.95" customHeight="1" x14ac:dyDescent="0.15">
      <c r="A14635" s="6" t="s">
        <v>337</v>
      </c>
      <c r="B14635" s="4" t="s">
        <v>59</v>
      </c>
      <c r="C14635" s="4" t="s">
        <v>338</v>
      </c>
      <c r="D14635" s="4" t="s">
        <v>339</v>
      </c>
      <c r="E14635" s="5">
        <v>16.79</v>
      </c>
    </row>
    <row r="14636" spans="1:10" ht="21.95" customHeight="1" x14ac:dyDescent="0.15">
      <c r="A14636" s="6" t="s">
        <v>337</v>
      </c>
      <c r="B14636" s="4" t="s">
        <v>59</v>
      </c>
      <c r="C14636" s="4" t="s">
        <v>338</v>
      </c>
      <c r="D14636" s="4" t="s">
        <v>339</v>
      </c>
      <c r="E14636" s="5">
        <v>13.72</v>
      </c>
    </row>
    <row r="14637" spans="1:10" ht="21.95" customHeight="1" x14ac:dyDescent="0.15">
      <c r="A14637" s="6" t="s">
        <v>337</v>
      </c>
      <c r="B14637" s="4" t="s">
        <v>59</v>
      </c>
      <c r="C14637" s="4" t="s">
        <v>338</v>
      </c>
      <c r="D14637" s="4" t="s">
        <v>341</v>
      </c>
      <c r="E14637" s="5">
        <v>16.32</v>
      </c>
    </row>
    <row r="14638" spans="1:10" ht="21.95" customHeight="1" x14ac:dyDescent="0.15">
      <c r="A14638" s="6" t="s">
        <v>337</v>
      </c>
      <c r="B14638" s="4" t="s">
        <v>59</v>
      </c>
      <c r="C14638" s="4" t="s">
        <v>338</v>
      </c>
      <c r="D14638" s="4" t="s">
        <v>341</v>
      </c>
      <c r="E14638" s="5">
        <v>8.89</v>
      </c>
    </row>
    <row r="14639" spans="1:10" ht="21.95" customHeight="1" x14ac:dyDescent="0.15">
      <c r="A14639" s="6" t="s">
        <v>337</v>
      </c>
      <c r="B14639" s="4" t="s">
        <v>166</v>
      </c>
      <c r="C14639" s="4" t="s">
        <v>338</v>
      </c>
      <c r="D14639" s="4" t="s">
        <v>340</v>
      </c>
      <c r="E14639" s="5">
        <v>15.31</v>
      </c>
    </row>
    <row r="14640" spans="1:10" ht="21.95" customHeight="1" x14ac:dyDescent="0.15">
      <c r="A14640" s="6" t="s">
        <v>337</v>
      </c>
      <c r="B14640" s="4" t="s">
        <v>166</v>
      </c>
      <c r="C14640" s="4" t="s">
        <v>338</v>
      </c>
      <c r="D14640" s="4" t="s">
        <v>340</v>
      </c>
      <c r="E14640" s="5">
        <v>12.17</v>
      </c>
    </row>
    <row r="14641" spans="1:6" ht="21.95" customHeight="1" x14ac:dyDescent="0.15">
      <c r="A14641" s="6" t="s">
        <v>337</v>
      </c>
      <c r="B14641" s="4" t="s">
        <v>166</v>
      </c>
      <c r="C14641" s="4" t="s">
        <v>338</v>
      </c>
      <c r="D14641" s="4" t="s">
        <v>342</v>
      </c>
      <c r="E14641" s="5">
        <v>10.91</v>
      </c>
    </row>
    <row r="14642" spans="1:6" ht="21.95" customHeight="1" x14ac:dyDescent="0.15">
      <c r="A14642" s="6" t="s">
        <v>337</v>
      </c>
      <c r="B14642" s="4" t="s">
        <v>166</v>
      </c>
      <c r="C14642" s="4" t="s">
        <v>338</v>
      </c>
      <c r="D14642" s="4" t="s">
        <v>341</v>
      </c>
      <c r="E14642" s="5">
        <v>15.38</v>
      </c>
    </row>
    <row r="14643" spans="1:6" ht="21.95" customHeight="1" x14ac:dyDescent="0.15">
      <c r="A14643" s="6" t="s">
        <v>337</v>
      </c>
      <c r="B14643" s="4" t="s">
        <v>166</v>
      </c>
      <c r="C14643" s="4" t="s">
        <v>338</v>
      </c>
      <c r="D14643" s="4" t="s">
        <v>341</v>
      </c>
      <c r="E14643" s="5">
        <v>9.5399999999999991</v>
      </c>
    </row>
    <row r="14644" spans="1:6" ht="21.95" customHeight="1" x14ac:dyDescent="0.15">
      <c r="A14644" s="6" t="s">
        <v>337</v>
      </c>
      <c r="B14644" s="4" t="s">
        <v>60</v>
      </c>
      <c r="C14644" s="4" t="s">
        <v>338</v>
      </c>
      <c r="D14644" s="4" t="s">
        <v>340</v>
      </c>
      <c r="E14644" s="5">
        <v>8.5500000000000007</v>
      </c>
      <c r="F14644" t="s">
        <v>354</v>
      </c>
    </row>
    <row r="14645" spans="1:6" ht="21.95" customHeight="1" x14ac:dyDescent="0.15">
      <c r="A14645" s="6" t="s">
        <v>337</v>
      </c>
      <c r="B14645" s="4" t="s">
        <v>60</v>
      </c>
      <c r="C14645" s="4" t="s">
        <v>338</v>
      </c>
      <c r="D14645" s="4" t="s">
        <v>340</v>
      </c>
      <c r="E14645" s="5">
        <v>9.0399999999999991</v>
      </c>
    </row>
    <row r="14646" spans="1:6" ht="21.95" customHeight="1" x14ac:dyDescent="0.15">
      <c r="A14646" s="6" t="s">
        <v>337</v>
      </c>
      <c r="B14646" s="4" t="s">
        <v>60</v>
      </c>
      <c r="C14646" s="4" t="s">
        <v>338</v>
      </c>
      <c r="D14646" s="4" t="s">
        <v>342</v>
      </c>
      <c r="E14646" s="5">
        <v>12.24</v>
      </c>
    </row>
    <row r="14647" spans="1:6" ht="21.95" customHeight="1" x14ac:dyDescent="0.15">
      <c r="A14647" s="6" t="s">
        <v>337</v>
      </c>
      <c r="B14647" s="4" t="s">
        <v>60</v>
      </c>
      <c r="C14647" s="4" t="s">
        <v>338</v>
      </c>
      <c r="D14647" s="4" t="s">
        <v>339</v>
      </c>
      <c r="E14647" s="5">
        <v>9.5399999999999991</v>
      </c>
    </row>
    <row r="14648" spans="1:6" ht="21.95" customHeight="1" x14ac:dyDescent="0.15">
      <c r="A14648" s="6" t="s">
        <v>337</v>
      </c>
      <c r="B14648" s="4" t="s">
        <v>60</v>
      </c>
      <c r="C14648" s="4" t="s">
        <v>338</v>
      </c>
      <c r="D14648" s="4" t="s">
        <v>339</v>
      </c>
      <c r="E14648" s="5">
        <v>7.99</v>
      </c>
    </row>
    <row r="14649" spans="1:6" ht="21.95" customHeight="1" x14ac:dyDescent="0.15">
      <c r="A14649" s="6" t="s">
        <v>337</v>
      </c>
      <c r="B14649" s="4" t="s">
        <v>60</v>
      </c>
      <c r="C14649" s="4" t="s">
        <v>338</v>
      </c>
      <c r="D14649" s="4" t="s">
        <v>341</v>
      </c>
      <c r="E14649" s="5">
        <v>14.34</v>
      </c>
    </row>
    <row r="14650" spans="1:6" ht="21.95" customHeight="1" x14ac:dyDescent="0.15">
      <c r="A14650" s="6" t="s">
        <v>337</v>
      </c>
      <c r="B14650" s="4" t="s">
        <v>167</v>
      </c>
      <c r="C14650" s="4" t="s">
        <v>338</v>
      </c>
      <c r="D14650" s="4" t="s">
        <v>340</v>
      </c>
      <c r="E14650" s="5">
        <v>11.46</v>
      </c>
    </row>
    <row r="14651" spans="1:6" ht="21.95" customHeight="1" x14ac:dyDescent="0.15">
      <c r="A14651" s="6" t="s">
        <v>337</v>
      </c>
      <c r="B14651" s="4" t="s">
        <v>167</v>
      </c>
      <c r="C14651" s="4" t="s">
        <v>338</v>
      </c>
      <c r="D14651" s="4" t="s">
        <v>340</v>
      </c>
      <c r="E14651" s="5">
        <v>6.5</v>
      </c>
    </row>
    <row r="14652" spans="1:6" ht="21.95" customHeight="1" x14ac:dyDescent="0.15">
      <c r="A14652" s="6" t="s">
        <v>337</v>
      </c>
      <c r="B14652" s="4" t="s">
        <v>167</v>
      </c>
      <c r="C14652" s="4" t="s">
        <v>338</v>
      </c>
      <c r="D14652" s="4" t="s">
        <v>342</v>
      </c>
      <c r="E14652" s="5">
        <v>4.0999999999999996</v>
      </c>
    </row>
    <row r="14653" spans="1:6" ht="21.95" customHeight="1" x14ac:dyDescent="0.15">
      <c r="A14653" s="6" t="s">
        <v>337</v>
      </c>
      <c r="B14653" s="4" t="s">
        <v>167</v>
      </c>
      <c r="C14653" s="4" t="s">
        <v>338</v>
      </c>
      <c r="D14653" s="4" t="s">
        <v>341</v>
      </c>
      <c r="E14653" s="5">
        <v>14.77</v>
      </c>
    </row>
    <row r="14654" spans="1:6" ht="21.95" customHeight="1" x14ac:dyDescent="0.15">
      <c r="A14654" s="9" t="s">
        <v>337</v>
      </c>
      <c r="B14654" s="4" t="s">
        <v>61</v>
      </c>
      <c r="C14654" s="4" t="s">
        <v>338</v>
      </c>
      <c r="D14654" s="4" t="s">
        <v>340</v>
      </c>
      <c r="E14654" s="5">
        <v>13.57</v>
      </c>
      <c r="F14654" s="13" t="s">
        <v>353</v>
      </c>
    </row>
    <row r="14655" spans="1:6" ht="21.95" customHeight="1" x14ac:dyDescent="0.15">
      <c r="A14655" s="6" t="s">
        <v>337</v>
      </c>
      <c r="B14655" s="4" t="s">
        <v>61</v>
      </c>
      <c r="C14655" s="4" t="s">
        <v>338</v>
      </c>
      <c r="D14655" s="4" t="s">
        <v>340</v>
      </c>
      <c r="E14655" s="5">
        <v>11.64</v>
      </c>
      <c r="F14655" s="13"/>
    </row>
    <row r="14656" spans="1:6" ht="21.95" customHeight="1" x14ac:dyDescent="0.15">
      <c r="A14656" s="6" t="s">
        <v>337</v>
      </c>
      <c r="B14656" s="4" t="s">
        <v>61</v>
      </c>
      <c r="C14656" s="4" t="s">
        <v>338</v>
      </c>
      <c r="D14656" s="4" t="s">
        <v>342</v>
      </c>
      <c r="E14656" s="5">
        <v>9.16</v>
      </c>
      <c r="F14656" s="13"/>
    </row>
    <row r="14657" spans="1:6" ht="21.95" customHeight="1" x14ac:dyDescent="0.15">
      <c r="A14657" s="6" t="s">
        <v>337</v>
      </c>
      <c r="B14657" s="4" t="s">
        <v>61</v>
      </c>
      <c r="C14657" s="4" t="s">
        <v>338</v>
      </c>
      <c r="D14657" s="4" t="s">
        <v>342</v>
      </c>
      <c r="E14657" s="5">
        <v>12.93</v>
      </c>
      <c r="F14657" s="13"/>
    </row>
    <row r="14658" spans="1:6" ht="21.95" customHeight="1" x14ac:dyDescent="0.15">
      <c r="A14658" s="6" t="s">
        <v>337</v>
      </c>
      <c r="B14658" s="4" t="s">
        <v>61</v>
      </c>
      <c r="C14658" s="4" t="s">
        <v>338</v>
      </c>
      <c r="D14658" s="4" t="s">
        <v>339</v>
      </c>
      <c r="E14658" s="5">
        <v>14.13</v>
      </c>
      <c r="F14658" s="13"/>
    </row>
    <row r="14659" spans="1:6" ht="21.95" customHeight="1" x14ac:dyDescent="0.15">
      <c r="A14659" s="6" t="s">
        <v>337</v>
      </c>
      <c r="B14659" s="4" t="s">
        <v>61</v>
      </c>
      <c r="C14659" s="4" t="s">
        <v>338</v>
      </c>
      <c r="D14659" s="4" t="s">
        <v>339</v>
      </c>
      <c r="E14659" s="5">
        <v>12.2</v>
      </c>
      <c r="F14659" s="13"/>
    </row>
    <row r="14660" spans="1:6" ht="21.95" customHeight="1" x14ac:dyDescent="0.15">
      <c r="A14660" s="6" t="s">
        <v>337</v>
      </c>
      <c r="B14660" s="4" t="s">
        <v>61</v>
      </c>
      <c r="C14660" s="4" t="s">
        <v>338</v>
      </c>
      <c r="D14660" s="4" t="s">
        <v>341</v>
      </c>
      <c r="E14660" s="5">
        <v>13.18</v>
      </c>
      <c r="F14660" s="13"/>
    </row>
    <row r="14661" spans="1:6" ht="21.95" customHeight="1" x14ac:dyDescent="0.15">
      <c r="A14661" s="6" t="s">
        <v>337</v>
      </c>
      <c r="B14661" s="4" t="s">
        <v>61</v>
      </c>
      <c r="C14661" s="4" t="s">
        <v>338</v>
      </c>
      <c r="D14661" s="4" t="s">
        <v>341</v>
      </c>
      <c r="E14661" s="5">
        <v>8.42</v>
      </c>
      <c r="F14661" s="13"/>
    </row>
    <row r="14662" spans="1:6" ht="21.95" customHeight="1" x14ac:dyDescent="0.15">
      <c r="A14662" s="6" t="s">
        <v>337</v>
      </c>
      <c r="B14662" s="4" t="s">
        <v>62</v>
      </c>
      <c r="C14662" s="4" t="s">
        <v>338</v>
      </c>
      <c r="D14662" s="4" t="s">
        <v>340</v>
      </c>
      <c r="E14662" s="5">
        <v>12.05</v>
      </c>
      <c r="F14662" s="13" t="s">
        <v>354</v>
      </c>
    </row>
    <row r="14663" spans="1:6" ht="21.95" customHeight="1" x14ac:dyDescent="0.15">
      <c r="A14663" s="6" t="s">
        <v>337</v>
      </c>
      <c r="B14663" s="4" t="s">
        <v>62</v>
      </c>
      <c r="C14663" s="4" t="s">
        <v>338</v>
      </c>
      <c r="D14663" s="4" t="s">
        <v>340</v>
      </c>
      <c r="E14663" s="5">
        <v>9.73</v>
      </c>
    </row>
    <row r="14664" spans="1:6" ht="21.95" customHeight="1" x14ac:dyDescent="0.15">
      <c r="A14664" s="6" t="s">
        <v>337</v>
      </c>
      <c r="B14664" s="4" t="s">
        <v>62</v>
      </c>
      <c r="C14664" s="4" t="s">
        <v>338</v>
      </c>
      <c r="D14664" s="4" t="s">
        <v>342</v>
      </c>
      <c r="E14664" s="5">
        <v>15.32</v>
      </c>
    </row>
    <row r="14665" spans="1:6" ht="21.95" customHeight="1" x14ac:dyDescent="0.15">
      <c r="A14665" s="6" t="s">
        <v>337</v>
      </c>
      <c r="B14665" s="4" t="s">
        <v>62</v>
      </c>
      <c r="C14665" s="4" t="s">
        <v>338</v>
      </c>
      <c r="D14665" s="4" t="s">
        <v>339</v>
      </c>
      <c r="E14665" s="5">
        <v>10.25</v>
      </c>
    </row>
    <row r="14666" spans="1:6" ht="21.95" customHeight="1" x14ac:dyDescent="0.15">
      <c r="A14666" s="6" t="s">
        <v>337</v>
      </c>
      <c r="B14666" s="4" t="s">
        <v>62</v>
      </c>
      <c r="C14666" s="4" t="s">
        <v>338</v>
      </c>
      <c r="D14666" s="4" t="s">
        <v>339</v>
      </c>
      <c r="E14666" s="5">
        <v>7.68</v>
      </c>
    </row>
    <row r="14667" spans="1:6" ht="21.95" customHeight="1" x14ac:dyDescent="0.15">
      <c r="A14667" s="6" t="s">
        <v>337</v>
      </c>
      <c r="B14667" s="4" t="s">
        <v>62</v>
      </c>
      <c r="C14667" s="4" t="s">
        <v>338</v>
      </c>
      <c r="D14667" s="4" t="s">
        <v>341</v>
      </c>
      <c r="E14667" s="5">
        <v>14.05</v>
      </c>
    </row>
    <row r="14668" spans="1:6" ht="21.95" customHeight="1" x14ac:dyDescent="0.15">
      <c r="A14668" s="6" t="s">
        <v>337</v>
      </c>
      <c r="B14668" s="4" t="s">
        <v>62</v>
      </c>
      <c r="C14668" s="4" t="s">
        <v>338</v>
      </c>
      <c r="D14668" s="4" t="s">
        <v>341</v>
      </c>
      <c r="E14668" s="5">
        <v>3.45</v>
      </c>
    </row>
    <row r="14669" spans="1:6" ht="21.95" customHeight="1" x14ac:dyDescent="0.15">
      <c r="A14669" s="6" t="s">
        <v>337</v>
      </c>
      <c r="B14669" s="4" t="s">
        <v>168</v>
      </c>
      <c r="C14669" s="4" t="s">
        <v>338</v>
      </c>
      <c r="D14669" s="4" t="s">
        <v>340</v>
      </c>
      <c r="E14669" s="5">
        <v>15.38</v>
      </c>
    </row>
    <row r="14670" spans="1:6" ht="21.95" customHeight="1" x14ac:dyDescent="0.15">
      <c r="A14670" s="6" t="s">
        <v>337</v>
      </c>
      <c r="B14670" s="4" t="s">
        <v>168</v>
      </c>
      <c r="C14670" s="4" t="s">
        <v>338</v>
      </c>
      <c r="D14670" s="4" t="s">
        <v>340</v>
      </c>
      <c r="E14670" s="5">
        <v>16.72</v>
      </c>
    </row>
    <row r="14671" spans="1:6" ht="21.95" customHeight="1" x14ac:dyDescent="0.15">
      <c r="A14671" s="6" t="s">
        <v>337</v>
      </c>
      <c r="B14671" s="4" t="s">
        <v>168</v>
      </c>
      <c r="C14671" s="4" t="s">
        <v>338</v>
      </c>
      <c r="D14671" s="4" t="s">
        <v>344</v>
      </c>
      <c r="E14671" s="5">
        <v>13.17</v>
      </c>
    </row>
    <row r="14672" spans="1:6" ht="21.95" customHeight="1" x14ac:dyDescent="0.15">
      <c r="A14672" s="6" t="s">
        <v>337</v>
      </c>
      <c r="B14672" s="4" t="s">
        <v>168</v>
      </c>
      <c r="C14672" s="4" t="s">
        <v>338</v>
      </c>
      <c r="D14672" s="4" t="s">
        <v>341</v>
      </c>
      <c r="E14672" s="5">
        <v>15.84</v>
      </c>
    </row>
    <row r="14673" spans="1:10" ht="21.95" customHeight="1" x14ac:dyDescent="0.15">
      <c r="A14673" s="6" t="s">
        <v>337</v>
      </c>
      <c r="B14673" s="4" t="s">
        <v>168</v>
      </c>
      <c r="C14673" s="4" t="s">
        <v>338</v>
      </c>
      <c r="D14673" s="4" t="s">
        <v>341</v>
      </c>
      <c r="E14673" s="5">
        <v>15.19</v>
      </c>
    </row>
    <row r="14674" spans="1:10" ht="21.95" customHeight="1" x14ac:dyDescent="0.15">
      <c r="A14674" s="6" t="s">
        <v>337</v>
      </c>
      <c r="B14674" s="4" t="s">
        <v>63</v>
      </c>
      <c r="C14674" s="4" t="s">
        <v>338</v>
      </c>
      <c r="D14674" s="4" t="s">
        <v>340</v>
      </c>
      <c r="E14674" s="5">
        <v>14.38</v>
      </c>
      <c r="F14674" t="s">
        <v>353</v>
      </c>
      <c r="G14674" s="17">
        <f>+E14674+E14675+E14676+E14677+E14678+E14679+E14680+E14681+E14682+E14683+E14684+E14685+E14686</f>
        <v>152.51999999999998</v>
      </c>
      <c r="H14674" s="17">
        <f>E14694+E14687+E14688+E14689+E14690+E14691+E14692+E14693+E14695</f>
        <v>88.710000000000008</v>
      </c>
      <c r="I14674" s="18">
        <f>+(G14674/4)/(H14674/3)</f>
        <v>1.2894825836996953</v>
      </c>
      <c r="J14674" s="21">
        <f>+(B14674-$K$1)/7</f>
        <v>28</v>
      </c>
    </row>
    <row r="14675" spans="1:10" ht="21.95" customHeight="1" x14ac:dyDescent="0.15">
      <c r="A14675" s="6" t="s">
        <v>337</v>
      </c>
      <c r="B14675" s="4" t="s">
        <v>63</v>
      </c>
      <c r="C14675" s="4" t="s">
        <v>338</v>
      </c>
      <c r="D14675" s="4" t="s">
        <v>340</v>
      </c>
      <c r="E14675" s="5">
        <v>13.01</v>
      </c>
    </row>
    <row r="14676" spans="1:10" ht="21.95" customHeight="1" x14ac:dyDescent="0.15">
      <c r="A14676" s="6" t="s">
        <v>337</v>
      </c>
      <c r="B14676" s="4" t="s">
        <v>63</v>
      </c>
      <c r="C14676" s="4" t="s">
        <v>338</v>
      </c>
      <c r="D14676" s="4" t="s">
        <v>342</v>
      </c>
      <c r="E14676" s="5">
        <v>15.7</v>
      </c>
    </row>
    <row r="14677" spans="1:10" ht="21.95" customHeight="1" x14ac:dyDescent="0.15">
      <c r="A14677" s="6" t="s">
        <v>337</v>
      </c>
      <c r="B14677" s="4" t="s">
        <v>63</v>
      </c>
      <c r="C14677" s="4" t="s">
        <v>338</v>
      </c>
      <c r="D14677" s="4" t="s">
        <v>342</v>
      </c>
      <c r="E14677" s="5">
        <v>5.3</v>
      </c>
    </row>
    <row r="14678" spans="1:10" ht="21.95" customHeight="1" x14ac:dyDescent="0.15">
      <c r="A14678" s="6" t="s">
        <v>337</v>
      </c>
      <c r="B14678" s="4" t="s">
        <v>63</v>
      </c>
      <c r="C14678" s="4" t="s">
        <v>338</v>
      </c>
      <c r="D14678" s="4" t="s">
        <v>339</v>
      </c>
      <c r="E14678" s="5">
        <v>14.5</v>
      </c>
    </row>
    <row r="14679" spans="1:10" ht="21.95" customHeight="1" x14ac:dyDescent="0.15">
      <c r="A14679" s="6" t="s">
        <v>337</v>
      </c>
      <c r="B14679" s="4" t="s">
        <v>63</v>
      </c>
      <c r="C14679" s="4" t="s">
        <v>338</v>
      </c>
      <c r="D14679" s="4" t="s">
        <v>339</v>
      </c>
      <c r="E14679" s="5">
        <v>12</v>
      </c>
    </row>
    <row r="14680" spans="1:10" ht="21.95" customHeight="1" x14ac:dyDescent="0.15">
      <c r="A14680" s="6" t="s">
        <v>337</v>
      </c>
      <c r="B14680" s="4" t="s">
        <v>63</v>
      </c>
      <c r="C14680" s="4" t="s">
        <v>338</v>
      </c>
      <c r="D14680" s="4" t="s">
        <v>341</v>
      </c>
      <c r="E14680" s="5">
        <v>14.46</v>
      </c>
    </row>
    <row r="14681" spans="1:10" ht="21.95" customHeight="1" x14ac:dyDescent="0.15">
      <c r="A14681" s="6" t="s">
        <v>337</v>
      </c>
      <c r="B14681" s="4" t="s">
        <v>63</v>
      </c>
      <c r="C14681" s="4" t="s">
        <v>338</v>
      </c>
      <c r="D14681" s="4" t="s">
        <v>341</v>
      </c>
      <c r="E14681" s="5">
        <v>9.08</v>
      </c>
    </row>
    <row r="14682" spans="1:10" ht="21.95" customHeight="1" x14ac:dyDescent="0.15">
      <c r="A14682" s="6" t="s">
        <v>337</v>
      </c>
      <c r="B14682" s="4" t="s">
        <v>169</v>
      </c>
      <c r="C14682" s="4" t="s">
        <v>338</v>
      </c>
      <c r="D14682" s="4" t="s">
        <v>340</v>
      </c>
      <c r="E14682" s="5">
        <v>14.7</v>
      </c>
    </row>
    <row r="14683" spans="1:10" ht="21.95" customHeight="1" x14ac:dyDescent="0.15">
      <c r="A14683" s="6" t="s">
        <v>337</v>
      </c>
      <c r="B14683" s="4" t="s">
        <v>169</v>
      </c>
      <c r="C14683" s="4" t="s">
        <v>338</v>
      </c>
      <c r="D14683" s="4" t="s">
        <v>340</v>
      </c>
      <c r="E14683" s="5">
        <v>10.28</v>
      </c>
    </row>
    <row r="14684" spans="1:10" ht="21.95" customHeight="1" x14ac:dyDescent="0.15">
      <c r="A14684" s="6" t="s">
        <v>337</v>
      </c>
      <c r="B14684" s="4" t="s">
        <v>169</v>
      </c>
      <c r="C14684" s="4" t="s">
        <v>338</v>
      </c>
      <c r="D14684" s="4" t="s">
        <v>342</v>
      </c>
      <c r="E14684" s="5">
        <v>9.75</v>
      </c>
    </row>
    <row r="14685" spans="1:10" ht="21.95" customHeight="1" x14ac:dyDescent="0.15">
      <c r="A14685" s="6" t="s">
        <v>337</v>
      </c>
      <c r="B14685" s="4" t="s">
        <v>169</v>
      </c>
      <c r="C14685" s="4" t="s">
        <v>338</v>
      </c>
      <c r="D14685" s="4" t="s">
        <v>341</v>
      </c>
      <c r="E14685" s="5">
        <v>13.7</v>
      </c>
    </row>
    <row r="14686" spans="1:10" ht="21.95" customHeight="1" x14ac:dyDescent="0.15">
      <c r="A14686" s="6" t="s">
        <v>337</v>
      </c>
      <c r="B14686" s="4" t="s">
        <v>169</v>
      </c>
      <c r="C14686" s="4" t="s">
        <v>338</v>
      </c>
      <c r="D14686" s="4" t="s">
        <v>341</v>
      </c>
      <c r="E14686" s="5">
        <v>5.66</v>
      </c>
    </row>
    <row r="14687" spans="1:10" ht="21.95" customHeight="1" x14ac:dyDescent="0.15">
      <c r="A14687" s="6" t="s">
        <v>337</v>
      </c>
      <c r="B14687" s="4" t="s">
        <v>64</v>
      </c>
      <c r="C14687" s="4" t="s">
        <v>338</v>
      </c>
      <c r="D14687" s="4" t="s">
        <v>340</v>
      </c>
      <c r="E14687" s="5">
        <v>8.67</v>
      </c>
      <c r="F14687" t="s">
        <v>354</v>
      </c>
    </row>
    <row r="14688" spans="1:10" ht="21.95" customHeight="1" x14ac:dyDescent="0.15">
      <c r="A14688" s="6" t="s">
        <v>337</v>
      </c>
      <c r="B14688" s="4" t="s">
        <v>64</v>
      </c>
      <c r="C14688" s="4" t="s">
        <v>338</v>
      </c>
      <c r="D14688" s="4" t="s">
        <v>340</v>
      </c>
      <c r="E14688" s="5">
        <v>8.24</v>
      </c>
    </row>
    <row r="14689" spans="1:10" ht="21.95" customHeight="1" x14ac:dyDescent="0.15">
      <c r="A14689" s="6" t="s">
        <v>337</v>
      </c>
      <c r="B14689" s="4" t="s">
        <v>64</v>
      </c>
      <c r="C14689" s="4" t="s">
        <v>338</v>
      </c>
      <c r="D14689" s="4" t="s">
        <v>342</v>
      </c>
      <c r="E14689" s="5">
        <v>12.32</v>
      </c>
    </row>
    <row r="14690" spans="1:10" ht="21.95" customHeight="1" x14ac:dyDescent="0.15">
      <c r="A14690" s="6" t="s">
        <v>337</v>
      </c>
      <c r="B14690" s="4" t="s">
        <v>64</v>
      </c>
      <c r="C14690" s="4" t="s">
        <v>338</v>
      </c>
      <c r="D14690" s="4" t="s">
        <v>339</v>
      </c>
      <c r="E14690" s="5">
        <v>12.01</v>
      </c>
    </row>
    <row r="14691" spans="1:10" ht="21.95" customHeight="1" x14ac:dyDescent="0.15">
      <c r="A14691" s="6" t="s">
        <v>337</v>
      </c>
      <c r="B14691" s="4" t="s">
        <v>64</v>
      </c>
      <c r="C14691" s="4" t="s">
        <v>338</v>
      </c>
      <c r="D14691" s="4" t="s">
        <v>339</v>
      </c>
      <c r="E14691" s="5">
        <v>4.32</v>
      </c>
    </row>
    <row r="14692" spans="1:10" ht="21.95" customHeight="1" x14ac:dyDescent="0.15">
      <c r="A14692" s="6" t="s">
        <v>337</v>
      </c>
      <c r="B14692" s="4" t="s">
        <v>64</v>
      </c>
      <c r="C14692" s="4" t="s">
        <v>338</v>
      </c>
      <c r="D14692" s="4" t="s">
        <v>341</v>
      </c>
      <c r="E14692" s="5">
        <v>12.85</v>
      </c>
    </row>
    <row r="14693" spans="1:10" ht="21.95" customHeight="1" x14ac:dyDescent="0.15">
      <c r="A14693" s="6" t="s">
        <v>337</v>
      </c>
      <c r="B14693" s="4" t="s">
        <v>170</v>
      </c>
      <c r="C14693" s="4" t="s">
        <v>338</v>
      </c>
      <c r="D14693" s="4" t="s">
        <v>340</v>
      </c>
      <c r="E14693" s="5">
        <v>13.39</v>
      </c>
    </row>
    <row r="14694" spans="1:10" ht="21.95" customHeight="1" x14ac:dyDescent="0.15">
      <c r="A14694" s="6" t="s">
        <v>337</v>
      </c>
      <c r="B14694" s="4" t="s">
        <v>170</v>
      </c>
      <c r="C14694" s="4" t="s">
        <v>338</v>
      </c>
      <c r="D14694" s="4" t="s">
        <v>342</v>
      </c>
      <c r="E14694" s="5">
        <v>4.07</v>
      </c>
    </row>
    <row r="14695" spans="1:10" ht="21.95" customHeight="1" x14ac:dyDescent="0.15">
      <c r="A14695" s="6" t="s">
        <v>337</v>
      </c>
      <c r="B14695" s="4" t="s">
        <v>170</v>
      </c>
      <c r="C14695" s="4" t="s">
        <v>338</v>
      </c>
      <c r="D14695" s="4" t="s">
        <v>341</v>
      </c>
      <c r="E14695" s="5">
        <v>12.84</v>
      </c>
    </row>
    <row r="14696" spans="1:10" ht="21.95" customHeight="1" x14ac:dyDescent="0.15">
      <c r="A14696" s="6" t="s">
        <v>337</v>
      </c>
      <c r="B14696" s="4" t="s">
        <v>65</v>
      </c>
      <c r="C14696" s="4" t="s">
        <v>338</v>
      </c>
      <c r="D14696" s="4" t="s">
        <v>340</v>
      </c>
      <c r="E14696" s="5">
        <v>13.32</v>
      </c>
      <c r="F14696" t="s">
        <v>353</v>
      </c>
      <c r="G14696" s="17">
        <f>+E14696+E14697+E14698+E14699+E14700+E14701+E14702+E14703+E14704+E14705+E14706+E14707+E14708</f>
        <v>151.41999999999999</v>
      </c>
      <c r="H14696" s="17">
        <f>E14716+E14709+E14710+E14711+E14712+E14713+E14714+E14715</f>
        <v>85.42</v>
      </c>
      <c r="I14696" s="18">
        <f>+(G14696/4)/(H14696/3)</f>
        <v>1.3294895808944041</v>
      </c>
      <c r="J14696" s="21">
        <f>+(B14696-$K$1)/7</f>
        <v>29</v>
      </c>
    </row>
    <row r="14697" spans="1:10" ht="21.95" customHeight="1" x14ac:dyDescent="0.15">
      <c r="A14697" s="6" t="s">
        <v>337</v>
      </c>
      <c r="B14697" s="4" t="s">
        <v>65</v>
      </c>
      <c r="C14697" s="4" t="s">
        <v>338</v>
      </c>
      <c r="D14697" s="4" t="s">
        <v>340</v>
      </c>
      <c r="E14697" s="5">
        <v>12.03</v>
      </c>
    </row>
    <row r="14698" spans="1:10" ht="21.95" customHeight="1" x14ac:dyDescent="0.15">
      <c r="A14698" s="6" t="s">
        <v>337</v>
      </c>
      <c r="B14698" s="4" t="s">
        <v>65</v>
      </c>
      <c r="C14698" s="4" t="s">
        <v>338</v>
      </c>
      <c r="D14698" s="4" t="s">
        <v>342</v>
      </c>
      <c r="E14698" s="5">
        <v>15.11</v>
      </c>
    </row>
    <row r="14699" spans="1:10" ht="21.95" customHeight="1" x14ac:dyDescent="0.15">
      <c r="A14699" s="6" t="s">
        <v>337</v>
      </c>
      <c r="B14699" s="4" t="s">
        <v>65</v>
      </c>
      <c r="C14699" s="4" t="s">
        <v>338</v>
      </c>
      <c r="D14699" s="4" t="s">
        <v>342</v>
      </c>
      <c r="E14699" s="5">
        <v>6.51</v>
      </c>
    </row>
    <row r="14700" spans="1:10" ht="21.95" customHeight="1" x14ac:dyDescent="0.15">
      <c r="A14700" s="6" t="s">
        <v>337</v>
      </c>
      <c r="B14700" s="4" t="s">
        <v>65</v>
      </c>
      <c r="C14700" s="4" t="s">
        <v>338</v>
      </c>
      <c r="D14700" s="4" t="s">
        <v>339</v>
      </c>
      <c r="E14700" s="5">
        <v>14.85</v>
      </c>
    </row>
    <row r="14701" spans="1:10" ht="21.95" customHeight="1" x14ac:dyDescent="0.15">
      <c r="A14701" s="6" t="s">
        <v>337</v>
      </c>
      <c r="B14701" s="4" t="s">
        <v>65</v>
      </c>
      <c r="C14701" s="4" t="s">
        <v>338</v>
      </c>
      <c r="D14701" s="4" t="s">
        <v>339</v>
      </c>
      <c r="E14701" s="5">
        <v>11.34</v>
      </c>
    </row>
    <row r="14702" spans="1:10" ht="21.95" customHeight="1" x14ac:dyDescent="0.15">
      <c r="A14702" s="6" t="s">
        <v>337</v>
      </c>
      <c r="B14702" s="4" t="s">
        <v>65</v>
      </c>
      <c r="C14702" s="4" t="s">
        <v>338</v>
      </c>
      <c r="D14702" s="4" t="s">
        <v>341</v>
      </c>
      <c r="E14702" s="5">
        <v>15.23</v>
      </c>
    </row>
    <row r="14703" spans="1:10" ht="21.95" customHeight="1" x14ac:dyDescent="0.15">
      <c r="A14703" s="9" t="s">
        <v>337</v>
      </c>
      <c r="B14703" s="4" t="s">
        <v>65</v>
      </c>
      <c r="C14703" s="4" t="s">
        <v>338</v>
      </c>
      <c r="D14703" s="4" t="s">
        <v>341</v>
      </c>
      <c r="E14703" s="5">
        <v>5.66</v>
      </c>
    </row>
    <row r="14704" spans="1:10" ht="21.95" customHeight="1" x14ac:dyDescent="0.15">
      <c r="A14704" s="6" t="s">
        <v>337</v>
      </c>
      <c r="B14704" s="4" t="s">
        <v>171</v>
      </c>
      <c r="C14704" s="4" t="s">
        <v>338</v>
      </c>
      <c r="D14704" s="4" t="s">
        <v>340</v>
      </c>
      <c r="E14704" s="5">
        <v>14.36</v>
      </c>
    </row>
    <row r="14705" spans="1:10" ht="21.95" customHeight="1" x14ac:dyDescent="0.15">
      <c r="A14705" s="6" t="s">
        <v>337</v>
      </c>
      <c r="B14705" s="4" t="s">
        <v>171</v>
      </c>
      <c r="C14705" s="4" t="s">
        <v>338</v>
      </c>
      <c r="D14705" s="4" t="s">
        <v>340</v>
      </c>
      <c r="E14705" s="5">
        <v>11.08</v>
      </c>
    </row>
    <row r="14706" spans="1:10" ht="21.95" customHeight="1" x14ac:dyDescent="0.15">
      <c r="A14706" s="6" t="s">
        <v>337</v>
      </c>
      <c r="B14706" s="4" t="s">
        <v>171</v>
      </c>
      <c r="C14706" s="4" t="s">
        <v>338</v>
      </c>
      <c r="D14706" s="4" t="s">
        <v>342</v>
      </c>
      <c r="E14706" s="5">
        <v>10.210000000000001</v>
      </c>
    </row>
    <row r="14707" spans="1:10" ht="21.95" customHeight="1" x14ac:dyDescent="0.15">
      <c r="A14707" s="6" t="s">
        <v>337</v>
      </c>
      <c r="B14707" s="4" t="s">
        <v>171</v>
      </c>
      <c r="C14707" s="4" t="s">
        <v>338</v>
      </c>
      <c r="D14707" s="4" t="s">
        <v>341</v>
      </c>
      <c r="E14707" s="5">
        <v>15.27</v>
      </c>
    </row>
    <row r="14708" spans="1:10" ht="21.95" customHeight="1" x14ac:dyDescent="0.15">
      <c r="A14708" s="6" t="s">
        <v>337</v>
      </c>
      <c r="B14708" s="4" t="s">
        <v>171</v>
      </c>
      <c r="C14708" s="4" t="s">
        <v>338</v>
      </c>
      <c r="D14708" s="4" t="s">
        <v>341</v>
      </c>
      <c r="E14708" s="5">
        <v>6.45</v>
      </c>
    </row>
    <row r="14709" spans="1:10" ht="21.95" customHeight="1" x14ac:dyDescent="0.15">
      <c r="A14709" s="6" t="s">
        <v>337</v>
      </c>
      <c r="B14709" s="4" t="s">
        <v>66</v>
      </c>
      <c r="C14709" s="4" t="s">
        <v>338</v>
      </c>
      <c r="D14709" s="4" t="s">
        <v>340</v>
      </c>
      <c r="E14709" s="5">
        <v>9.17</v>
      </c>
      <c r="F14709" t="s">
        <v>354</v>
      </c>
    </row>
    <row r="14710" spans="1:10" ht="21.95" customHeight="1" x14ac:dyDescent="0.15">
      <c r="A14710" s="6" t="s">
        <v>337</v>
      </c>
      <c r="B14710" s="4" t="s">
        <v>66</v>
      </c>
      <c r="C14710" s="4" t="s">
        <v>338</v>
      </c>
      <c r="D14710" s="4" t="s">
        <v>340</v>
      </c>
      <c r="E14710" s="5">
        <v>5.13</v>
      </c>
    </row>
    <row r="14711" spans="1:10" ht="21.95" customHeight="1" x14ac:dyDescent="0.15">
      <c r="A14711" s="6" t="s">
        <v>337</v>
      </c>
      <c r="B14711" s="4" t="s">
        <v>66</v>
      </c>
      <c r="C14711" s="4" t="s">
        <v>338</v>
      </c>
      <c r="D14711" s="4" t="s">
        <v>342</v>
      </c>
      <c r="E14711" s="5">
        <v>11.21</v>
      </c>
    </row>
    <row r="14712" spans="1:10" ht="21.95" customHeight="1" x14ac:dyDescent="0.15">
      <c r="A14712" s="6" t="s">
        <v>337</v>
      </c>
      <c r="B14712" s="4" t="s">
        <v>66</v>
      </c>
      <c r="C14712" s="4" t="s">
        <v>338</v>
      </c>
      <c r="D14712" s="4" t="s">
        <v>339</v>
      </c>
      <c r="E14712" s="5">
        <v>14.32</v>
      </c>
    </row>
    <row r="14713" spans="1:10" ht="21.95" customHeight="1" x14ac:dyDescent="0.15">
      <c r="A14713" s="6" t="s">
        <v>337</v>
      </c>
      <c r="B14713" s="4" t="s">
        <v>66</v>
      </c>
      <c r="C14713" s="4" t="s">
        <v>338</v>
      </c>
      <c r="D14713" s="4" t="s">
        <v>341</v>
      </c>
      <c r="E14713" s="5">
        <v>14.03</v>
      </c>
    </row>
    <row r="14714" spans="1:10" ht="21.95" customHeight="1" x14ac:dyDescent="0.15">
      <c r="A14714" s="6" t="s">
        <v>337</v>
      </c>
      <c r="B14714" s="4" t="s">
        <v>172</v>
      </c>
      <c r="C14714" s="4" t="s">
        <v>338</v>
      </c>
      <c r="D14714" s="4" t="s">
        <v>340</v>
      </c>
      <c r="E14714" s="5">
        <v>15.14</v>
      </c>
    </row>
    <row r="14715" spans="1:10" ht="21.95" customHeight="1" x14ac:dyDescent="0.15">
      <c r="A14715" s="6" t="s">
        <v>337</v>
      </c>
      <c r="B14715" s="4" t="s">
        <v>172</v>
      </c>
      <c r="C14715" s="4" t="s">
        <v>338</v>
      </c>
      <c r="D14715" s="4" t="s">
        <v>342</v>
      </c>
      <c r="E14715" s="5">
        <v>1.9</v>
      </c>
    </row>
    <row r="14716" spans="1:10" ht="21.95" customHeight="1" x14ac:dyDescent="0.15">
      <c r="A14716" s="6" t="s">
        <v>337</v>
      </c>
      <c r="B14716" s="4" t="s">
        <v>172</v>
      </c>
      <c r="C14716" s="4" t="s">
        <v>338</v>
      </c>
      <c r="D14716" s="4" t="s">
        <v>341</v>
      </c>
      <c r="E14716" s="5">
        <v>14.52</v>
      </c>
    </row>
    <row r="14717" spans="1:10" ht="21.95" customHeight="1" x14ac:dyDescent="0.15">
      <c r="A14717" s="6" t="s">
        <v>337</v>
      </c>
      <c r="B14717" s="4" t="s">
        <v>67</v>
      </c>
      <c r="C14717" s="4" t="s">
        <v>338</v>
      </c>
      <c r="D14717" s="4" t="s">
        <v>340</v>
      </c>
      <c r="E14717" s="5">
        <v>14.35</v>
      </c>
      <c r="F14717" t="s">
        <v>353</v>
      </c>
      <c r="G14717" s="17">
        <f>+E14717+E14718+E14719+E14720+E14721+E14722+E14723+E14724+E14725+E14726+E14727+E14728+E14729</f>
        <v>143</v>
      </c>
      <c r="H14717" s="17">
        <f>E14737+E14730+E14731+E14732+E14733+E14734+E14735+E14736</f>
        <v>92.47999999999999</v>
      </c>
      <c r="I14717" s="18">
        <f>+(G14717/4)/(H14717/3)</f>
        <v>1.1597102076124568</v>
      </c>
      <c r="J14717" s="21">
        <f>+(B14717-$K$1)/7</f>
        <v>30</v>
      </c>
    </row>
    <row r="14718" spans="1:10" ht="21.95" customHeight="1" x14ac:dyDescent="0.15">
      <c r="A14718" s="6" t="s">
        <v>337</v>
      </c>
      <c r="B14718" s="4" t="s">
        <v>67</v>
      </c>
      <c r="C14718" s="4" t="s">
        <v>338</v>
      </c>
      <c r="D14718" s="4" t="s">
        <v>340</v>
      </c>
      <c r="E14718" s="5">
        <v>11.36</v>
      </c>
    </row>
    <row r="14719" spans="1:10" ht="21.95" customHeight="1" x14ac:dyDescent="0.15">
      <c r="A14719" s="6" t="s">
        <v>337</v>
      </c>
      <c r="B14719" s="4" t="s">
        <v>67</v>
      </c>
      <c r="C14719" s="4" t="s">
        <v>338</v>
      </c>
      <c r="D14719" s="4" t="s">
        <v>342</v>
      </c>
      <c r="E14719" s="5">
        <v>15.44</v>
      </c>
    </row>
    <row r="14720" spans="1:10" ht="21.95" customHeight="1" x14ac:dyDescent="0.15">
      <c r="A14720" s="6" t="s">
        <v>337</v>
      </c>
      <c r="B14720" s="4" t="s">
        <v>67</v>
      </c>
      <c r="C14720" s="4" t="s">
        <v>338</v>
      </c>
      <c r="D14720" s="4" t="s">
        <v>342</v>
      </c>
      <c r="E14720" s="5">
        <v>5.28</v>
      </c>
    </row>
    <row r="14721" spans="1:6" ht="21.95" customHeight="1" x14ac:dyDescent="0.15">
      <c r="A14721" s="6" t="s">
        <v>337</v>
      </c>
      <c r="B14721" s="4" t="s">
        <v>67</v>
      </c>
      <c r="C14721" s="4" t="s">
        <v>338</v>
      </c>
      <c r="D14721" s="4" t="s">
        <v>339</v>
      </c>
      <c r="E14721" s="5">
        <v>14.95</v>
      </c>
    </row>
    <row r="14722" spans="1:6" ht="21.95" customHeight="1" x14ac:dyDescent="0.15">
      <c r="A14722" s="6" t="s">
        <v>337</v>
      </c>
      <c r="B14722" s="4" t="s">
        <v>67</v>
      </c>
      <c r="C14722" s="4" t="s">
        <v>338</v>
      </c>
      <c r="D14722" s="4" t="s">
        <v>339</v>
      </c>
      <c r="E14722" s="5">
        <v>11.8</v>
      </c>
    </row>
    <row r="14723" spans="1:6" ht="21.95" customHeight="1" x14ac:dyDescent="0.15">
      <c r="A14723" s="6" t="s">
        <v>337</v>
      </c>
      <c r="B14723" s="4" t="s">
        <v>67</v>
      </c>
      <c r="C14723" s="4" t="s">
        <v>338</v>
      </c>
      <c r="D14723" s="4" t="s">
        <v>341</v>
      </c>
      <c r="E14723" s="5">
        <v>16.02</v>
      </c>
    </row>
    <row r="14724" spans="1:6" ht="21.95" customHeight="1" x14ac:dyDescent="0.15">
      <c r="A14724" s="6" t="s">
        <v>337</v>
      </c>
      <c r="B14724" s="4" t="s">
        <v>67</v>
      </c>
      <c r="C14724" s="4" t="s">
        <v>338</v>
      </c>
      <c r="D14724" s="4" t="s">
        <v>341</v>
      </c>
      <c r="E14724" s="5">
        <v>5.7</v>
      </c>
    </row>
    <row r="14725" spans="1:6" ht="21.95" customHeight="1" x14ac:dyDescent="0.15">
      <c r="A14725" s="6" t="s">
        <v>337</v>
      </c>
      <c r="B14725" s="4" t="s">
        <v>173</v>
      </c>
      <c r="C14725" s="4" t="s">
        <v>338</v>
      </c>
      <c r="D14725" s="4" t="s">
        <v>340</v>
      </c>
      <c r="E14725" s="5">
        <v>15.09</v>
      </c>
    </row>
    <row r="14726" spans="1:6" ht="21.95" customHeight="1" x14ac:dyDescent="0.15">
      <c r="A14726" s="6" t="s">
        <v>337</v>
      </c>
      <c r="B14726" s="4" t="s">
        <v>173</v>
      </c>
      <c r="C14726" s="4" t="s">
        <v>338</v>
      </c>
      <c r="D14726" s="4" t="s">
        <v>340</v>
      </c>
      <c r="E14726" s="5">
        <v>6.1</v>
      </c>
    </row>
    <row r="14727" spans="1:6" ht="21.95" customHeight="1" x14ac:dyDescent="0.15">
      <c r="A14727" s="6" t="s">
        <v>337</v>
      </c>
      <c r="B14727" s="4" t="s">
        <v>173</v>
      </c>
      <c r="C14727" s="4" t="s">
        <v>338</v>
      </c>
      <c r="D14727" s="4" t="s">
        <v>342</v>
      </c>
      <c r="E14727" s="5">
        <v>5.3</v>
      </c>
    </row>
    <row r="14728" spans="1:6" ht="21.95" customHeight="1" x14ac:dyDescent="0.15">
      <c r="A14728" s="6" t="s">
        <v>337</v>
      </c>
      <c r="B14728" s="4" t="s">
        <v>173</v>
      </c>
      <c r="C14728" s="4" t="s">
        <v>338</v>
      </c>
      <c r="D14728" s="4" t="s">
        <v>341</v>
      </c>
      <c r="E14728" s="5">
        <v>14.87</v>
      </c>
    </row>
    <row r="14729" spans="1:6" ht="21.95" customHeight="1" x14ac:dyDescent="0.15">
      <c r="A14729" s="6" t="s">
        <v>337</v>
      </c>
      <c r="B14729" s="4" t="s">
        <v>173</v>
      </c>
      <c r="C14729" s="4" t="s">
        <v>338</v>
      </c>
      <c r="D14729" s="4" t="s">
        <v>341</v>
      </c>
      <c r="E14729" s="5">
        <v>6.74</v>
      </c>
    </row>
    <row r="14730" spans="1:6" ht="21.95" customHeight="1" x14ac:dyDescent="0.15">
      <c r="A14730" s="6" t="s">
        <v>337</v>
      </c>
      <c r="B14730" s="4" t="s">
        <v>68</v>
      </c>
      <c r="C14730" s="4" t="s">
        <v>338</v>
      </c>
      <c r="D14730" s="4" t="s">
        <v>340</v>
      </c>
      <c r="E14730" s="5">
        <v>9.83</v>
      </c>
      <c r="F14730" t="s">
        <v>354</v>
      </c>
    </row>
    <row r="14731" spans="1:6" ht="21.95" customHeight="1" x14ac:dyDescent="0.15">
      <c r="A14731" s="6" t="s">
        <v>337</v>
      </c>
      <c r="B14731" s="4" t="s">
        <v>68</v>
      </c>
      <c r="C14731" s="4" t="s">
        <v>338</v>
      </c>
      <c r="D14731" s="4" t="s">
        <v>340</v>
      </c>
      <c r="E14731" s="5">
        <v>7.5</v>
      </c>
    </row>
    <row r="14732" spans="1:6" ht="21.95" customHeight="1" x14ac:dyDescent="0.15">
      <c r="A14732" s="6" t="s">
        <v>337</v>
      </c>
      <c r="B14732" s="4" t="s">
        <v>68</v>
      </c>
      <c r="C14732" s="4" t="s">
        <v>338</v>
      </c>
      <c r="D14732" s="4" t="s">
        <v>342</v>
      </c>
      <c r="E14732" s="5">
        <v>14.11</v>
      </c>
    </row>
    <row r="14733" spans="1:6" ht="21.95" customHeight="1" x14ac:dyDescent="0.15">
      <c r="A14733" s="6" t="s">
        <v>337</v>
      </c>
      <c r="B14733" s="4" t="s">
        <v>68</v>
      </c>
      <c r="C14733" s="4" t="s">
        <v>338</v>
      </c>
      <c r="D14733" s="4" t="s">
        <v>339</v>
      </c>
      <c r="E14733" s="5">
        <v>14.91</v>
      </c>
    </row>
    <row r="14734" spans="1:6" ht="21.95" customHeight="1" x14ac:dyDescent="0.15">
      <c r="A14734" s="6" t="s">
        <v>337</v>
      </c>
      <c r="B14734" s="4" t="s">
        <v>68</v>
      </c>
      <c r="C14734" s="4" t="s">
        <v>338</v>
      </c>
      <c r="D14734" s="4" t="s">
        <v>341</v>
      </c>
      <c r="E14734" s="5">
        <v>14.24</v>
      </c>
    </row>
    <row r="14735" spans="1:6" ht="21.95" customHeight="1" x14ac:dyDescent="0.15">
      <c r="A14735" s="6" t="s">
        <v>337</v>
      </c>
      <c r="B14735" s="4" t="s">
        <v>174</v>
      </c>
      <c r="C14735" s="4" t="s">
        <v>338</v>
      </c>
      <c r="D14735" s="4" t="s">
        <v>340</v>
      </c>
      <c r="E14735" s="5">
        <v>14.48</v>
      </c>
    </row>
    <row r="14736" spans="1:6" ht="21.95" customHeight="1" x14ac:dyDescent="0.15">
      <c r="A14736" s="6" t="s">
        <v>337</v>
      </c>
      <c r="B14736" s="4" t="s">
        <v>174</v>
      </c>
      <c r="C14736" s="4" t="s">
        <v>338</v>
      </c>
      <c r="D14736" s="4" t="s">
        <v>342</v>
      </c>
      <c r="E14736" s="5">
        <v>2.88</v>
      </c>
    </row>
    <row r="14737" spans="1:10" ht="21.95" customHeight="1" x14ac:dyDescent="0.15">
      <c r="A14737" s="6" t="s">
        <v>337</v>
      </c>
      <c r="B14737" s="4" t="s">
        <v>174</v>
      </c>
      <c r="C14737" s="4" t="s">
        <v>338</v>
      </c>
      <c r="D14737" s="4" t="s">
        <v>341</v>
      </c>
      <c r="E14737" s="5">
        <v>14.53</v>
      </c>
    </row>
    <row r="14738" spans="1:10" ht="21.95" customHeight="1" x14ac:dyDescent="0.15">
      <c r="A14738" s="6" t="s">
        <v>337</v>
      </c>
      <c r="B14738" s="4" t="s">
        <v>69</v>
      </c>
      <c r="C14738" s="4" t="s">
        <v>338</v>
      </c>
      <c r="D14738" s="4" t="s">
        <v>340</v>
      </c>
      <c r="E14738" s="5">
        <v>13.37</v>
      </c>
      <c r="F14738" t="s">
        <v>353</v>
      </c>
      <c r="G14738" s="17">
        <f>+E14738+E14739+E14740+E14741+E14742+E14743+E14744+E14745+E14746+E14747+E14748+E14749+E14750</f>
        <v>146.96</v>
      </c>
      <c r="H14738" s="17">
        <f>E14751+E14752+E14753+E14754+E14755+E14756+E14757</f>
        <v>82.950000000000017</v>
      </c>
      <c r="I14738" s="18">
        <f>+(G14738/4)/(H14738/3)</f>
        <v>1.3287522603978299</v>
      </c>
      <c r="J14738" s="21">
        <f>+(B14738-$K$1)/7</f>
        <v>31</v>
      </c>
    </row>
    <row r="14739" spans="1:10" ht="21.95" customHeight="1" x14ac:dyDescent="0.15">
      <c r="A14739" s="6" t="s">
        <v>337</v>
      </c>
      <c r="B14739" s="4" t="s">
        <v>69</v>
      </c>
      <c r="C14739" s="4" t="s">
        <v>338</v>
      </c>
      <c r="D14739" s="4" t="s">
        <v>340</v>
      </c>
      <c r="E14739" s="5">
        <v>11.45</v>
      </c>
    </row>
    <row r="14740" spans="1:10" ht="21.95" customHeight="1" x14ac:dyDescent="0.15">
      <c r="A14740" s="6" t="s">
        <v>337</v>
      </c>
      <c r="B14740" s="4" t="s">
        <v>69</v>
      </c>
      <c r="C14740" s="4" t="s">
        <v>338</v>
      </c>
      <c r="D14740" s="4" t="s">
        <v>342</v>
      </c>
      <c r="E14740" s="5">
        <v>13.63</v>
      </c>
    </row>
    <row r="14741" spans="1:10" ht="21.95" customHeight="1" x14ac:dyDescent="0.15">
      <c r="A14741" s="6" t="s">
        <v>337</v>
      </c>
      <c r="B14741" s="4" t="s">
        <v>69</v>
      </c>
      <c r="C14741" s="4" t="s">
        <v>338</v>
      </c>
      <c r="D14741" s="4" t="s">
        <v>342</v>
      </c>
      <c r="E14741" s="5">
        <v>7.28</v>
      </c>
    </row>
    <row r="14742" spans="1:10" ht="21.95" customHeight="1" x14ac:dyDescent="0.15">
      <c r="A14742" s="6" t="s">
        <v>337</v>
      </c>
      <c r="B14742" s="4" t="s">
        <v>69</v>
      </c>
      <c r="C14742" s="4" t="s">
        <v>338</v>
      </c>
      <c r="D14742" s="4" t="s">
        <v>339</v>
      </c>
      <c r="E14742" s="5">
        <v>14.98</v>
      </c>
    </row>
    <row r="14743" spans="1:10" ht="21.95" customHeight="1" x14ac:dyDescent="0.15">
      <c r="A14743" s="6" t="s">
        <v>337</v>
      </c>
      <c r="B14743" s="4" t="s">
        <v>69</v>
      </c>
      <c r="C14743" s="4" t="s">
        <v>338</v>
      </c>
      <c r="D14743" s="4" t="s">
        <v>339</v>
      </c>
      <c r="E14743" s="5">
        <v>12.34</v>
      </c>
    </row>
    <row r="14744" spans="1:10" ht="21.95" customHeight="1" x14ac:dyDescent="0.15">
      <c r="A14744" s="6" t="s">
        <v>337</v>
      </c>
      <c r="B14744" s="4" t="s">
        <v>69</v>
      </c>
      <c r="C14744" s="4" t="s">
        <v>338</v>
      </c>
      <c r="D14744" s="4" t="s">
        <v>341</v>
      </c>
      <c r="E14744" s="5">
        <v>14.86</v>
      </c>
    </row>
    <row r="14745" spans="1:10" ht="21.95" customHeight="1" x14ac:dyDescent="0.15">
      <c r="A14745" s="6" t="s">
        <v>337</v>
      </c>
      <c r="B14745" s="4" t="s">
        <v>69</v>
      </c>
      <c r="C14745" s="4" t="s">
        <v>338</v>
      </c>
      <c r="D14745" s="4" t="s">
        <v>341</v>
      </c>
      <c r="E14745" s="5">
        <v>7.13</v>
      </c>
    </row>
    <row r="14746" spans="1:10" ht="21.95" customHeight="1" x14ac:dyDescent="0.15">
      <c r="A14746" s="6" t="s">
        <v>337</v>
      </c>
      <c r="B14746" s="4" t="s">
        <v>175</v>
      </c>
      <c r="C14746" s="4" t="s">
        <v>338</v>
      </c>
      <c r="D14746" s="4" t="s">
        <v>340</v>
      </c>
      <c r="E14746" s="5">
        <v>13.8</v>
      </c>
    </row>
    <row r="14747" spans="1:10" ht="21.95" customHeight="1" x14ac:dyDescent="0.15">
      <c r="A14747" s="6" t="s">
        <v>337</v>
      </c>
      <c r="B14747" s="4" t="s">
        <v>175</v>
      </c>
      <c r="C14747" s="4" t="s">
        <v>338</v>
      </c>
      <c r="D14747" s="4" t="s">
        <v>340</v>
      </c>
      <c r="E14747" s="5">
        <v>10</v>
      </c>
    </row>
    <row r="14748" spans="1:10" ht="21.95" customHeight="1" x14ac:dyDescent="0.15">
      <c r="A14748" s="6" t="s">
        <v>337</v>
      </c>
      <c r="B14748" s="4" t="s">
        <v>175</v>
      </c>
      <c r="C14748" s="4" t="s">
        <v>338</v>
      </c>
      <c r="D14748" s="4" t="s">
        <v>342</v>
      </c>
      <c r="E14748" s="5">
        <v>5.57</v>
      </c>
    </row>
    <row r="14749" spans="1:10" ht="21.95" customHeight="1" x14ac:dyDescent="0.15">
      <c r="A14749" s="6" t="s">
        <v>337</v>
      </c>
      <c r="B14749" s="4" t="s">
        <v>175</v>
      </c>
      <c r="C14749" s="4" t="s">
        <v>338</v>
      </c>
      <c r="D14749" s="4" t="s">
        <v>341</v>
      </c>
      <c r="E14749" s="5">
        <v>14.34</v>
      </c>
    </row>
    <row r="14750" spans="1:10" ht="21.95" customHeight="1" x14ac:dyDescent="0.15">
      <c r="A14750" s="9" t="s">
        <v>337</v>
      </c>
      <c r="B14750" s="4" t="s">
        <v>175</v>
      </c>
      <c r="C14750" s="4" t="s">
        <v>338</v>
      </c>
      <c r="D14750" s="4" t="s">
        <v>341</v>
      </c>
      <c r="E14750" s="5">
        <v>8.2100000000000009</v>
      </c>
    </row>
    <row r="14751" spans="1:10" ht="21.95" customHeight="1" x14ac:dyDescent="0.15">
      <c r="A14751" s="6" t="s">
        <v>337</v>
      </c>
      <c r="B14751" s="4" t="s">
        <v>70</v>
      </c>
      <c r="C14751" s="4" t="s">
        <v>338</v>
      </c>
      <c r="D14751" s="4" t="s">
        <v>340</v>
      </c>
      <c r="E14751" s="5">
        <v>14.6</v>
      </c>
      <c r="F14751" t="s">
        <v>354</v>
      </c>
    </row>
    <row r="14752" spans="1:10" ht="21.95" customHeight="1" x14ac:dyDescent="0.15">
      <c r="A14752" s="6" t="s">
        <v>337</v>
      </c>
      <c r="B14752" s="4" t="s">
        <v>70</v>
      </c>
      <c r="C14752" s="4" t="s">
        <v>338</v>
      </c>
      <c r="D14752" s="4" t="s">
        <v>342</v>
      </c>
      <c r="E14752" s="5">
        <v>11.13</v>
      </c>
    </row>
    <row r="14753" spans="1:10" ht="21.95" customHeight="1" x14ac:dyDescent="0.15">
      <c r="A14753" s="6" t="s">
        <v>337</v>
      </c>
      <c r="B14753" s="4" t="s">
        <v>70</v>
      </c>
      <c r="C14753" s="4" t="s">
        <v>338</v>
      </c>
      <c r="D14753" s="4" t="s">
        <v>339</v>
      </c>
      <c r="E14753" s="5">
        <v>14.73</v>
      </c>
    </row>
    <row r="14754" spans="1:10" ht="21.95" customHeight="1" x14ac:dyDescent="0.15">
      <c r="A14754" s="6" t="s">
        <v>337</v>
      </c>
      <c r="B14754" s="4" t="s">
        <v>70</v>
      </c>
      <c r="C14754" s="4" t="s">
        <v>338</v>
      </c>
      <c r="D14754" s="4" t="s">
        <v>341</v>
      </c>
      <c r="E14754" s="5">
        <v>12.55</v>
      </c>
    </row>
    <row r="14755" spans="1:10" ht="21.95" customHeight="1" x14ac:dyDescent="0.15">
      <c r="A14755" s="6" t="s">
        <v>337</v>
      </c>
      <c r="B14755" s="4" t="s">
        <v>176</v>
      </c>
      <c r="C14755" s="4" t="s">
        <v>338</v>
      </c>
      <c r="D14755" s="4" t="s">
        <v>340</v>
      </c>
      <c r="E14755" s="5">
        <v>13.2</v>
      </c>
    </row>
    <row r="14756" spans="1:10" ht="21.95" customHeight="1" x14ac:dyDescent="0.15">
      <c r="A14756" s="6" t="s">
        <v>337</v>
      </c>
      <c r="B14756" s="4" t="s">
        <v>176</v>
      </c>
      <c r="C14756" s="4" t="s">
        <v>338</v>
      </c>
      <c r="D14756" s="4" t="s">
        <v>342</v>
      </c>
      <c r="E14756" s="5">
        <v>2.54</v>
      </c>
    </row>
    <row r="14757" spans="1:10" ht="21.95" customHeight="1" x14ac:dyDescent="0.15">
      <c r="A14757" s="6" t="s">
        <v>337</v>
      </c>
      <c r="B14757" s="4" t="s">
        <v>176</v>
      </c>
      <c r="C14757" s="4" t="s">
        <v>338</v>
      </c>
      <c r="D14757" s="4" t="s">
        <v>341</v>
      </c>
      <c r="E14757" s="5">
        <v>14.2</v>
      </c>
    </row>
    <row r="14758" spans="1:10" ht="21.95" customHeight="1" x14ac:dyDescent="0.15">
      <c r="A14758" s="6" t="s">
        <v>337</v>
      </c>
      <c r="B14758" s="4" t="s">
        <v>71</v>
      </c>
      <c r="C14758" s="4" t="s">
        <v>338</v>
      </c>
      <c r="D14758" s="4" t="s">
        <v>340</v>
      </c>
      <c r="E14758" s="5">
        <v>14.49</v>
      </c>
      <c r="F14758" t="s">
        <v>353</v>
      </c>
      <c r="G14758" s="17">
        <f>+E14758+E14759+E14760+E14761+E14762+E14763+E14764+E14765+E14766+E14767+E14768+E14769+E14770+E14771</f>
        <v>162.47999999999999</v>
      </c>
      <c r="H14758" s="17">
        <f>E14778+E14772+E14773+E14774+E14775+E14776+E14777</f>
        <v>85.580000000000013</v>
      </c>
      <c r="I14758" s="18">
        <f>+(G14758/4)/(H14758/3)</f>
        <v>1.4239308249591023</v>
      </c>
      <c r="J14758" s="21">
        <f>+(B14758-$K$1)/7</f>
        <v>32</v>
      </c>
    </row>
    <row r="14759" spans="1:10" ht="21.95" customHeight="1" x14ac:dyDescent="0.15">
      <c r="A14759" s="6" t="s">
        <v>337</v>
      </c>
      <c r="B14759" s="4" t="s">
        <v>71</v>
      </c>
      <c r="C14759" s="4" t="s">
        <v>338</v>
      </c>
      <c r="D14759" s="4" t="s">
        <v>340</v>
      </c>
      <c r="E14759" s="5">
        <v>12.23</v>
      </c>
    </row>
    <row r="14760" spans="1:10" ht="21.95" customHeight="1" x14ac:dyDescent="0.15">
      <c r="A14760" s="6" t="s">
        <v>337</v>
      </c>
      <c r="B14760" s="4" t="s">
        <v>71</v>
      </c>
      <c r="C14760" s="4" t="s">
        <v>338</v>
      </c>
      <c r="D14760" s="4" t="s">
        <v>342</v>
      </c>
      <c r="E14760" s="5">
        <v>10.67</v>
      </c>
    </row>
    <row r="14761" spans="1:10" ht="21.95" customHeight="1" x14ac:dyDescent="0.15">
      <c r="A14761" s="6" t="s">
        <v>337</v>
      </c>
      <c r="B14761" s="4" t="s">
        <v>71</v>
      </c>
      <c r="C14761" s="4" t="s">
        <v>338</v>
      </c>
      <c r="D14761" s="4" t="s">
        <v>339</v>
      </c>
      <c r="E14761" s="5">
        <v>13.33</v>
      </c>
    </row>
    <row r="14762" spans="1:10" ht="21.95" customHeight="1" x14ac:dyDescent="0.15">
      <c r="A14762" s="6" t="s">
        <v>337</v>
      </c>
      <c r="B14762" s="4" t="s">
        <v>71</v>
      </c>
      <c r="C14762" s="4" t="s">
        <v>338</v>
      </c>
      <c r="D14762" s="4" t="s">
        <v>339</v>
      </c>
      <c r="E14762" s="5">
        <v>11.33</v>
      </c>
    </row>
    <row r="14763" spans="1:10" ht="21.95" customHeight="1" x14ac:dyDescent="0.15">
      <c r="A14763" s="6" t="s">
        <v>337</v>
      </c>
      <c r="B14763" s="4" t="s">
        <v>71</v>
      </c>
      <c r="C14763" s="4" t="s">
        <v>338</v>
      </c>
      <c r="D14763" s="4" t="s">
        <v>344</v>
      </c>
      <c r="E14763" s="5">
        <v>11.06</v>
      </c>
    </row>
    <row r="14764" spans="1:10" ht="21.95" customHeight="1" x14ac:dyDescent="0.15">
      <c r="A14764" s="6" t="s">
        <v>337</v>
      </c>
      <c r="B14764" s="4" t="s">
        <v>71</v>
      </c>
      <c r="C14764" s="4" t="s">
        <v>338</v>
      </c>
      <c r="D14764" s="4" t="s">
        <v>341</v>
      </c>
      <c r="E14764" s="5">
        <v>14.42</v>
      </c>
    </row>
    <row r="14765" spans="1:10" ht="21.95" customHeight="1" x14ac:dyDescent="0.15">
      <c r="A14765" s="6" t="s">
        <v>337</v>
      </c>
      <c r="B14765" s="4" t="s">
        <v>71</v>
      </c>
      <c r="C14765" s="4" t="s">
        <v>338</v>
      </c>
      <c r="D14765" s="4" t="s">
        <v>341</v>
      </c>
      <c r="E14765" s="5">
        <v>7.02</v>
      </c>
    </row>
    <row r="14766" spans="1:10" ht="21.95" customHeight="1" x14ac:dyDescent="0.15">
      <c r="A14766" s="6" t="s">
        <v>337</v>
      </c>
      <c r="B14766" s="4" t="s">
        <v>177</v>
      </c>
      <c r="C14766" s="4" t="s">
        <v>338</v>
      </c>
      <c r="D14766" s="4" t="s">
        <v>340</v>
      </c>
      <c r="E14766" s="5">
        <v>13.23</v>
      </c>
    </row>
    <row r="14767" spans="1:10" ht="21.95" customHeight="1" x14ac:dyDescent="0.15">
      <c r="A14767" s="6" t="s">
        <v>337</v>
      </c>
      <c r="B14767" s="4" t="s">
        <v>177</v>
      </c>
      <c r="C14767" s="4" t="s">
        <v>338</v>
      </c>
      <c r="D14767" s="4" t="s">
        <v>340</v>
      </c>
      <c r="E14767" s="5">
        <v>10.39</v>
      </c>
    </row>
    <row r="14768" spans="1:10" ht="21.95" customHeight="1" x14ac:dyDescent="0.15">
      <c r="A14768" s="6" t="s">
        <v>337</v>
      </c>
      <c r="B14768" s="4" t="s">
        <v>177</v>
      </c>
      <c r="C14768" s="4" t="s">
        <v>338</v>
      </c>
      <c r="D14768" s="4" t="s">
        <v>339</v>
      </c>
      <c r="E14768" s="5">
        <v>13.9</v>
      </c>
    </row>
    <row r="14769" spans="1:10" ht="21.95" customHeight="1" x14ac:dyDescent="0.15">
      <c r="A14769" s="6" t="s">
        <v>337</v>
      </c>
      <c r="B14769" s="4" t="s">
        <v>177</v>
      </c>
      <c r="C14769" s="4" t="s">
        <v>338</v>
      </c>
      <c r="D14769" s="4" t="s">
        <v>344</v>
      </c>
      <c r="E14769" s="5">
        <v>8.89</v>
      </c>
    </row>
    <row r="14770" spans="1:10" ht="21.95" customHeight="1" x14ac:dyDescent="0.15">
      <c r="A14770" s="6" t="s">
        <v>337</v>
      </c>
      <c r="B14770" s="4" t="s">
        <v>177</v>
      </c>
      <c r="C14770" s="4" t="s">
        <v>338</v>
      </c>
      <c r="D14770" s="4" t="s">
        <v>341</v>
      </c>
      <c r="E14770" s="5">
        <v>14.59</v>
      </c>
    </row>
    <row r="14771" spans="1:10" ht="21.95" customHeight="1" x14ac:dyDescent="0.15">
      <c r="A14771" s="6" t="s">
        <v>337</v>
      </c>
      <c r="B14771" s="4" t="s">
        <v>177</v>
      </c>
      <c r="C14771" s="4" t="s">
        <v>338</v>
      </c>
      <c r="D14771" s="4" t="s">
        <v>341</v>
      </c>
      <c r="E14771" s="5">
        <v>6.93</v>
      </c>
    </row>
    <row r="14772" spans="1:10" ht="21.95" customHeight="1" x14ac:dyDescent="0.15">
      <c r="A14772" s="6" t="s">
        <v>337</v>
      </c>
      <c r="B14772" s="4" t="s">
        <v>72</v>
      </c>
      <c r="C14772" s="4" t="s">
        <v>338</v>
      </c>
      <c r="D14772" s="4" t="s">
        <v>340</v>
      </c>
      <c r="E14772" s="5">
        <v>13.35</v>
      </c>
      <c r="F14772" t="s">
        <v>354</v>
      </c>
    </row>
    <row r="14773" spans="1:10" ht="21.95" customHeight="1" x14ac:dyDescent="0.15">
      <c r="A14773" s="6" t="s">
        <v>337</v>
      </c>
      <c r="B14773" s="4" t="s">
        <v>72</v>
      </c>
      <c r="C14773" s="4" t="s">
        <v>338</v>
      </c>
      <c r="D14773" s="4" t="s">
        <v>339</v>
      </c>
      <c r="E14773" s="5">
        <v>15.32</v>
      </c>
    </row>
    <row r="14774" spans="1:10" ht="21.95" customHeight="1" x14ac:dyDescent="0.15">
      <c r="A14774" s="6" t="s">
        <v>337</v>
      </c>
      <c r="B14774" s="4" t="s">
        <v>72</v>
      </c>
      <c r="C14774" s="4" t="s">
        <v>338</v>
      </c>
      <c r="D14774" s="4" t="s">
        <v>341</v>
      </c>
      <c r="E14774" s="5">
        <v>13.38</v>
      </c>
    </row>
    <row r="14775" spans="1:10" ht="21.95" customHeight="1" x14ac:dyDescent="0.15">
      <c r="A14775" s="6" t="s">
        <v>337</v>
      </c>
      <c r="B14775" s="4" t="s">
        <v>72</v>
      </c>
      <c r="C14775" s="4" t="s">
        <v>338</v>
      </c>
      <c r="D14775" s="4" t="s">
        <v>343</v>
      </c>
      <c r="E14775" s="5">
        <v>13.39</v>
      </c>
    </row>
    <row r="14776" spans="1:10" ht="21.95" customHeight="1" x14ac:dyDescent="0.15">
      <c r="A14776" s="6" t="s">
        <v>337</v>
      </c>
      <c r="B14776" s="4" t="s">
        <v>178</v>
      </c>
      <c r="C14776" s="4" t="s">
        <v>338</v>
      </c>
      <c r="D14776" s="4" t="s">
        <v>340</v>
      </c>
      <c r="E14776" s="5">
        <v>13.97</v>
      </c>
    </row>
    <row r="14777" spans="1:10" ht="21.95" customHeight="1" x14ac:dyDescent="0.15">
      <c r="A14777" s="6" t="s">
        <v>337</v>
      </c>
      <c r="B14777" s="4" t="s">
        <v>178</v>
      </c>
      <c r="C14777" s="4" t="s">
        <v>338</v>
      </c>
      <c r="D14777" s="4" t="s">
        <v>341</v>
      </c>
      <c r="E14777" s="5">
        <v>14.45</v>
      </c>
    </row>
    <row r="14778" spans="1:10" ht="21.95" customHeight="1" x14ac:dyDescent="0.15">
      <c r="A14778" s="6" t="s">
        <v>337</v>
      </c>
      <c r="B14778" s="4" t="s">
        <v>178</v>
      </c>
      <c r="C14778" s="4" t="s">
        <v>338</v>
      </c>
      <c r="D14778" s="4" t="s">
        <v>343</v>
      </c>
      <c r="E14778" s="5">
        <v>1.72</v>
      </c>
    </row>
    <row r="14779" spans="1:10" ht="21.95" customHeight="1" x14ac:dyDescent="0.15">
      <c r="A14779" s="6" t="s">
        <v>337</v>
      </c>
      <c r="B14779" s="4" t="s">
        <v>73</v>
      </c>
      <c r="C14779" s="4" t="s">
        <v>338</v>
      </c>
      <c r="D14779" s="4" t="s">
        <v>340</v>
      </c>
      <c r="E14779" s="5">
        <v>13.37</v>
      </c>
      <c r="F14779" t="s">
        <v>353</v>
      </c>
      <c r="G14779" s="17">
        <f>+E14779+E14780+E14781+E14782+E14783+E14784+E14785+E14786+E14787+E14788+E14789+E14790+E14791</f>
        <v>152.03</v>
      </c>
      <c r="H14779" s="17">
        <f>E14792+E14793+E14794+E14795+E14796+E14797+E14798</f>
        <v>84.199999999999989</v>
      </c>
      <c r="I14779" s="18">
        <f>+(G14779/4)/(H14779/3)</f>
        <v>1.3541864608076011</v>
      </c>
      <c r="J14779" s="21">
        <f>+(B14779-$K$1)/7</f>
        <v>33</v>
      </c>
    </row>
    <row r="14780" spans="1:10" ht="21.95" customHeight="1" x14ac:dyDescent="0.15">
      <c r="A14780" s="6" t="s">
        <v>337</v>
      </c>
      <c r="B14780" s="4" t="s">
        <v>73</v>
      </c>
      <c r="C14780" s="4" t="s">
        <v>338</v>
      </c>
      <c r="D14780" s="4" t="s">
        <v>340</v>
      </c>
      <c r="E14780" s="5">
        <v>11.1</v>
      </c>
    </row>
    <row r="14781" spans="1:10" ht="21.95" customHeight="1" x14ac:dyDescent="0.15">
      <c r="A14781" s="6" t="s">
        <v>337</v>
      </c>
      <c r="B14781" s="4" t="s">
        <v>73</v>
      </c>
      <c r="C14781" s="4" t="s">
        <v>338</v>
      </c>
      <c r="D14781" s="4" t="s">
        <v>339</v>
      </c>
      <c r="E14781" s="5">
        <v>15.17</v>
      </c>
    </row>
    <row r="14782" spans="1:10" ht="21.95" customHeight="1" x14ac:dyDescent="0.15">
      <c r="A14782" s="6" t="s">
        <v>337</v>
      </c>
      <c r="B14782" s="4" t="s">
        <v>73</v>
      </c>
      <c r="C14782" s="4" t="s">
        <v>338</v>
      </c>
      <c r="D14782" s="4" t="s">
        <v>339</v>
      </c>
      <c r="E14782" s="5">
        <v>14.61</v>
      </c>
    </row>
    <row r="14783" spans="1:10" ht="21.95" customHeight="1" x14ac:dyDescent="0.15">
      <c r="A14783" s="6" t="s">
        <v>337</v>
      </c>
      <c r="B14783" s="4" t="s">
        <v>73</v>
      </c>
      <c r="C14783" s="4" t="s">
        <v>338</v>
      </c>
      <c r="D14783" s="4" t="s">
        <v>341</v>
      </c>
      <c r="E14783" s="5">
        <v>14.97</v>
      </c>
    </row>
    <row r="14784" spans="1:10" ht="21.95" customHeight="1" x14ac:dyDescent="0.15">
      <c r="A14784" s="6" t="s">
        <v>337</v>
      </c>
      <c r="B14784" s="4" t="s">
        <v>73</v>
      </c>
      <c r="C14784" s="4" t="s">
        <v>338</v>
      </c>
      <c r="D14784" s="4" t="s">
        <v>341</v>
      </c>
      <c r="E14784" s="5">
        <v>7.49</v>
      </c>
    </row>
    <row r="14785" spans="1:10" ht="21.95" customHeight="1" x14ac:dyDescent="0.15">
      <c r="A14785" s="6" t="s">
        <v>337</v>
      </c>
      <c r="B14785" s="4" t="s">
        <v>73</v>
      </c>
      <c r="C14785" s="4" t="s">
        <v>338</v>
      </c>
      <c r="D14785" s="4" t="s">
        <v>343</v>
      </c>
      <c r="E14785" s="5">
        <v>15.19</v>
      </c>
    </row>
    <row r="14786" spans="1:10" ht="21.95" customHeight="1" x14ac:dyDescent="0.15">
      <c r="A14786" s="6" t="s">
        <v>337</v>
      </c>
      <c r="B14786" s="4" t="s">
        <v>73</v>
      </c>
      <c r="C14786" s="4" t="s">
        <v>338</v>
      </c>
      <c r="D14786" s="4" t="s">
        <v>343</v>
      </c>
      <c r="E14786" s="5">
        <v>4.96</v>
      </c>
    </row>
    <row r="14787" spans="1:10" ht="21.95" customHeight="1" x14ac:dyDescent="0.15">
      <c r="A14787" s="6" t="s">
        <v>337</v>
      </c>
      <c r="B14787" s="4" t="s">
        <v>179</v>
      </c>
      <c r="C14787" s="4" t="s">
        <v>338</v>
      </c>
      <c r="D14787" s="4" t="s">
        <v>340</v>
      </c>
      <c r="E14787" s="5">
        <v>14.42</v>
      </c>
    </row>
    <row r="14788" spans="1:10" ht="21.95" customHeight="1" x14ac:dyDescent="0.15">
      <c r="A14788" s="6" t="s">
        <v>337</v>
      </c>
      <c r="B14788" s="4" t="s">
        <v>179</v>
      </c>
      <c r="C14788" s="4" t="s">
        <v>338</v>
      </c>
      <c r="D14788" s="4" t="s">
        <v>340</v>
      </c>
      <c r="E14788" s="5">
        <v>11.02</v>
      </c>
    </row>
    <row r="14789" spans="1:10" ht="21.95" customHeight="1" x14ac:dyDescent="0.15">
      <c r="A14789" s="6" t="s">
        <v>337</v>
      </c>
      <c r="B14789" s="4" t="s">
        <v>179</v>
      </c>
      <c r="C14789" s="4" t="s">
        <v>338</v>
      </c>
      <c r="D14789" s="4" t="s">
        <v>341</v>
      </c>
      <c r="E14789" s="5">
        <v>15.34</v>
      </c>
    </row>
    <row r="14790" spans="1:10" ht="21.95" customHeight="1" x14ac:dyDescent="0.15">
      <c r="A14790" s="6" t="s">
        <v>337</v>
      </c>
      <c r="B14790" s="4" t="s">
        <v>179</v>
      </c>
      <c r="C14790" s="4" t="s">
        <v>338</v>
      </c>
      <c r="D14790" s="4" t="s">
        <v>341</v>
      </c>
      <c r="E14790" s="5">
        <v>7.36</v>
      </c>
    </row>
    <row r="14791" spans="1:10" ht="21.95" customHeight="1" x14ac:dyDescent="0.15">
      <c r="A14791" s="6" t="s">
        <v>337</v>
      </c>
      <c r="B14791" s="4" t="s">
        <v>179</v>
      </c>
      <c r="C14791" s="4" t="s">
        <v>338</v>
      </c>
      <c r="D14791" s="4" t="s">
        <v>343</v>
      </c>
      <c r="E14791" s="5">
        <v>7.03</v>
      </c>
    </row>
    <row r="14792" spans="1:10" ht="21.95" customHeight="1" x14ac:dyDescent="0.15">
      <c r="A14792" s="9" t="s">
        <v>337</v>
      </c>
      <c r="B14792" s="4" t="s">
        <v>74</v>
      </c>
      <c r="C14792" s="4" t="s">
        <v>338</v>
      </c>
      <c r="D14792" s="4" t="s">
        <v>340</v>
      </c>
      <c r="E14792" s="5">
        <v>13.2</v>
      </c>
      <c r="F14792" t="s">
        <v>354</v>
      </c>
    </row>
    <row r="14793" spans="1:10" ht="21.95" customHeight="1" x14ac:dyDescent="0.15">
      <c r="A14793" s="6" t="s">
        <v>337</v>
      </c>
      <c r="B14793" s="4" t="s">
        <v>74</v>
      </c>
      <c r="C14793" s="4" t="s">
        <v>338</v>
      </c>
      <c r="D14793" s="4" t="s">
        <v>342</v>
      </c>
      <c r="E14793" s="5">
        <v>12.11</v>
      </c>
    </row>
    <row r="14794" spans="1:10" ht="21.95" customHeight="1" x14ac:dyDescent="0.15">
      <c r="A14794" s="6" t="s">
        <v>337</v>
      </c>
      <c r="B14794" s="4" t="s">
        <v>74</v>
      </c>
      <c r="C14794" s="4" t="s">
        <v>338</v>
      </c>
      <c r="D14794" s="4" t="s">
        <v>339</v>
      </c>
      <c r="E14794" s="5">
        <v>15.76</v>
      </c>
    </row>
    <row r="14795" spans="1:10" ht="21.95" customHeight="1" x14ac:dyDescent="0.15">
      <c r="A14795" s="6" t="s">
        <v>337</v>
      </c>
      <c r="B14795" s="4" t="s">
        <v>74</v>
      </c>
      <c r="C14795" s="4" t="s">
        <v>338</v>
      </c>
      <c r="D14795" s="4" t="s">
        <v>341</v>
      </c>
      <c r="E14795" s="5">
        <v>12.43</v>
      </c>
    </row>
    <row r="14796" spans="1:10" ht="21.95" customHeight="1" x14ac:dyDescent="0.15">
      <c r="A14796" s="6" t="s">
        <v>337</v>
      </c>
      <c r="B14796" s="4" t="s">
        <v>180</v>
      </c>
      <c r="C14796" s="4" t="s">
        <v>338</v>
      </c>
      <c r="D14796" s="4" t="s">
        <v>340</v>
      </c>
      <c r="E14796" s="5">
        <v>13.1</v>
      </c>
    </row>
    <row r="14797" spans="1:10" ht="21.95" customHeight="1" x14ac:dyDescent="0.15">
      <c r="A14797" s="6" t="s">
        <v>337</v>
      </c>
      <c r="B14797" s="4" t="s">
        <v>180</v>
      </c>
      <c r="C14797" s="4" t="s">
        <v>338</v>
      </c>
      <c r="D14797" s="4" t="s">
        <v>342</v>
      </c>
      <c r="E14797" s="5">
        <v>2.61</v>
      </c>
    </row>
    <row r="14798" spans="1:10" ht="21.95" customHeight="1" x14ac:dyDescent="0.15">
      <c r="A14798" s="6" t="s">
        <v>337</v>
      </c>
      <c r="B14798" s="4" t="s">
        <v>180</v>
      </c>
      <c r="C14798" s="4" t="s">
        <v>338</v>
      </c>
      <c r="D14798" s="4" t="s">
        <v>341</v>
      </c>
      <c r="E14798" s="5">
        <v>14.99</v>
      </c>
    </row>
    <row r="14799" spans="1:10" ht="21.95" customHeight="1" x14ac:dyDescent="0.15">
      <c r="A14799" s="6" t="s">
        <v>337</v>
      </c>
      <c r="B14799" s="4" t="s">
        <v>75</v>
      </c>
      <c r="C14799" s="4" t="s">
        <v>338</v>
      </c>
      <c r="D14799" s="4" t="s">
        <v>340</v>
      </c>
      <c r="E14799" s="5">
        <v>14.6</v>
      </c>
      <c r="F14799" t="s">
        <v>353</v>
      </c>
      <c r="G14799" s="17">
        <f>+E14799+E14800+E14801+E14802+E14803+E14804+E14805+E14806+E14807+E14808+E14809+E14810+E14811</f>
        <v>143.13999999999999</v>
      </c>
      <c r="H14799" s="17">
        <f>E14819+E14812+E14813+E14814+E14815+E14816+E14817+E14818+E14820</f>
        <v>88.339999999999989</v>
      </c>
      <c r="I14799" s="18">
        <f>+(G14799/4)/(H14799/3)</f>
        <v>1.2152479058184289</v>
      </c>
      <c r="J14799" s="21">
        <f>+(B14799-$K$1)/7</f>
        <v>34</v>
      </c>
    </row>
    <row r="14800" spans="1:10" ht="21.95" customHeight="1" x14ac:dyDescent="0.15">
      <c r="A14800" s="6" t="s">
        <v>337</v>
      </c>
      <c r="B14800" s="4" t="s">
        <v>75</v>
      </c>
      <c r="C14800" s="4" t="s">
        <v>338</v>
      </c>
      <c r="D14800" s="4" t="s">
        <v>340</v>
      </c>
      <c r="E14800" s="5">
        <v>13.58</v>
      </c>
    </row>
    <row r="14801" spans="1:6" ht="21.95" customHeight="1" x14ac:dyDescent="0.15">
      <c r="A14801" s="6" t="s">
        <v>337</v>
      </c>
      <c r="B14801" s="4" t="s">
        <v>75</v>
      </c>
      <c r="C14801" s="4" t="s">
        <v>338</v>
      </c>
      <c r="D14801" s="4" t="s">
        <v>342</v>
      </c>
      <c r="E14801" s="5">
        <v>14.06</v>
      </c>
    </row>
    <row r="14802" spans="1:6" ht="21.95" customHeight="1" x14ac:dyDescent="0.15">
      <c r="A14802" s="6" t="s">
        <v>337</v>
      </c>
      <c r="B14802" s="4" t="s">
        <v>75</v>
      </c>
      <c r="C14802" s="4" t="s">
        <v>338</v>
      </c>
      <c r="D14802" s="4" t="s">
        <v>342</v>
      </c>
      <c r="E14802" s="5">
        <v>6.25</v>
      </c>
    </row>
    <row r="14803" spans="1:6" ht="21.95" customHeight="1" x14ac:dyDescent="0.15">
      <c r="A14803" s="6" t="s">
        <v>337</v>
      </c>
      <c r="B14803" s="4" t="s">
        <v>75</v>
      </c>
      <c r="C14803" s="4" t="s">
        <v>338</v>
      </c>
      <c r="D14803" s="4" t="s">
        <v>339</v>
      </c>
      <c r="E14803" s="5">
        <v>14.77</v>
      </c>
    </row>
    <row r="14804" spans="1:6" ht="21.95" customHeight="1" x14ac:dyDescent="0.15">
      <c r="A14804" s="6" t="s">
        <v>337</v>
      </c>
      <c r="B14804" s="4" t="s">
        <v>75</v>
      </c>
      <c r="C14804" s="4" t="s">
        <v>338</v>
      </c>
      <c r="D14804" s="4" t="s">
        <v>339</v>
      </c>
      <c r="E14804" s="5">
        <v>10.59</v>
      </c>
    </row>
    <row r="14805" spans="1:6" ht="21.95" customHeight="1" x14ac:dyDescent="0.15">
      <c r="A14805" s="6" t="s">
        <v>337</v>
      </c>
      <c r="B14805" s="4" t="s">
        <v>75</v>
      </c>
      <c r="C14805" s="4" t="s">
        <v>338</v>
      </c>
      <c r="D14805" s="4" t="s">
        <v>341</v>
      </c>
      <c r="E14805" s="5">
        <v>15.16</v>
      </c>
    </row>
    <row r="14806" spans="1:6" ht="21.95" customHeight="1" x14ac:dyDescent="0.15">
      <c r="A14806" s="6" t="s">
        <v>337</v>
      </c>
      <c r="B14806" s="4" t="s">
        <v>75</v>
      </c>
      <c r="C14806" s="4" t="s">
        <v>338</v>
      </c>
      <c r="D14806" s="4" t="s">
        <v>341</v>
      </c>
      <c r="E14806" s="5">
        <v>4.29</v>
      </c>
    </row>
    <row r="14807" spans="1:6" ht="21.95" customHeight="1" x14ac:dyDescent="0.15">
      <c r="A14807" s="6" t="s">
        <v>337</v>
      </c>
      <c r="B14807" s="4" t="s">
        <v>181</v>
      </c>
      <c r="C14807" s="4" t="s">
        <v>338</v>
      </c>
      <c r="D14807" s="4" t="s">
        <v>340</v>
      </c>
      <c r="E14807" s="5">
        <v>12.98</v>
      </c>
    </row>
    <row r="14808" spans="1:6" ht="21.95" customHeight="1" x14ac:dyDescent="0.15">
      <c r="A14808" s="6" t="s">
        <v>337</v>
      </c>
      <c r="B14808" s="4" t="s">
        <v>181</v>
      </c>
      <c r="C14808" s="4" t="s">
        <v>338</v>
      </c>
      <c r="D14808" s="4" t="s">
        <v>340</v>
      </c>
      <c r="E14808" s="5">
        <v>9.93</v>
      </c>
    </row>
    <row r="14809" spans="1:6" ht="21.95" customHeight="1" x14ac:dyDescent="0.15">
      <c r="A14809" s="6" t="s">
        <v>337</v>
      </c>
      <c r="B14809" s="4" t="s">
        <v>181</v>
      </c>
      <c r="C14809" s="4" t="s">
        <v>338</v>
      </c>
      <c r="D14809" s="4" t="s">
        <v>342</v>
      </c>
      <c r="E14809" s="5">
        <v>6.96</v>
      </c>
    </row>
    <row r="14810" spans="1:6" ht="21.95" customHeight="1" x14ac:dyDescent="0.15">
      <c r="A14810" s="6" t="s">
        <v>337</v>
      </c>
      <c r="B14810" s="4" t="s">
        <v>181</v>
      </c>
      <c r="C14810" s="4" t="s">
        <v>338</v>
      </c>
      <c r="D14810" s="4" t="s">
        <v>341</v>
      </c>
      <c r="E14810" s="5">
        <v>14.68</v>
      </c>
    </row>
    <row r="14811" spans="1:6" ht="21.95" customHeight="1" x14ac:dyDescent="0.15">
      <c r="A14811" s="6" t="s">
        <v>337</v>
      </c>
      <c r="B14811" s="4" t="s">
        <v>181</v>
      </c>
      <c r="C14811" s="4" t="s">
        <v>338</v>
      </c>
      <c r="D14811" s="4" t="s">
        <v>341</v>
      </c>
      <c r="E14811" s="5">
        <v>5.29</v>
      </c>
    </row>
    <row r="14812" spans="1:6" ht="21.95" customHeight="1" x14ac:dyDescent="0.15">
      <c r="A14812" s="6" t="s">
        <v>337</v>
      </c>
      <c r="B14812" s="4" t="s">
        <v>76</v>
      </c>
      <c r="C14812" s="4" t="s">
        <v>338</v>
      </c>
      <c r="D14812" s="4" t="s">
        <v>340</v>
      </c>
      <c r="E14812" s="5">
        <v>14.72</v>
      </c>
      <c r="F14812" t="s">
        <v>354</v>
      </c>
    </row>
    <row r="14813" spans="1:6" ht="21.95" customHeight="1" x14ac:dyDescent="0.15">
      <c r="A14813" s="6" t="s">
        <v>337</v>
      </c>
      <c r="B14813" s="4" t="s">
        <v>76</v>
      </c>
      <c r="C14813" s="4" t="s">
        <v>338</v>
      </c>
      <c r="D14813" s="4" t="s">
        <v>340</v>
      </c>
      <c r="E14813" s="5">
        <v>1.99</v>
      </c>
    </row>
    <row r="14814" spans="1:6" ht="21.95" customHeight="1" x14ac:dyDescent="0.15">
      <c r="A14814" s="6" t="s">
        <v>337</v>
      </c>
      <c r="B14814" s="4" t="s">
        <v>76</v>
      </c>
      <c r="C14814" s="4" t="s">
        <v>338</v>
      </c>
      <c r="D14814" s="4" t="s">
        <v>342</v>
      </c>
      <c r="E14814" s="5">
        <v>12.03</v>
      </c>
    </row>
    <row r="14815" spans="1:6" ht="21.95" customHeight="1" x14ac:dyDescent="0.15">
      <c r="A14815" s="6" t="s">
        <v>337</v>
      </c>
      <c r="B14815" s="4" t="s">
        <v>76</v>
      </c>
      <c r="C14815" s="4" t="s">
        <v>338</v>
      </c>
      <c r="D14815" s="4" t="s">
        <v>339</v>
      </c>
      <c r="E14815" s="5">
        <v>10.029999999999999</v>
      </c>
    </row>
    <row r="14816" spans="1:6" ht="21.95" customHeight="1" x14ac:dyDescent="0.15">
      <c r="A14816" s="6" t="s">
        <v>337</v>
      </c>
      <c r="B14816" s="4" t="s">
        <v>76</v>
      </c>
      <c r="C14816" s="4" t="s">
        <v>338</v>
      </c>
      <c r="D14816" s="4" t="s">
        <v>339</v>
      </c>
      <c r="E14816" s="5">
        <v>6.13</v>
      </c>
    </row>
    <row r="14817" spans="1:10" ht="21.95" customHeight="1" x14ac:dyDescent="0.15">
      <c r="A14817" s="6" t="s">
        <v>337</v>
      </c>
      <c r="B14817" s="4" t="s">
        <v>76</v>
      </c>
      <c r="C14817" s="4" t="s">
        <v>338</v>
      </c>
      <c r="D14817" s="4" t="s">
        <v>341</v>
      </c>
      <c r="E14817" s="5">
        <v>12.97</v>
      </c>
    </row>
    <row r="14818" spans="1:10" ht="21.95" customHeight="1" x14ac:dyDescent="0.15">
      <c r="A14818" s="6" t="s">
        <v>337</v>
      </c>
      <c r="B14818" s="4" t="s">
        <v>182</v>
      </c>
      <c r="C14818" s="4" t="s">
        <v>338</v>
      </c>
      <c r="D14818" s="4" t="s">
        <v>340</v>
      </c>
      <c r="E14818" s="5">
        <v>13.75</v>
      </c>
    </row>
    <row r="14819" spans="1:10" ht="21.95" customHeight="1" x14ac:dyDescent="0.15">
      <c r="A14819" s="6" t="s">
        <v>337</v>
      </c>
      <c r="B14819" s="4" t="s">
        <v>182</v>
      </c>
      <c r="C14819" s="4" t="s">
        <v>338</v>
      </c>
      <c r="D14819" s="4" t="s">
        <v>342</v>
      </c>
      <c r="E14819" s="5">
        <v>2.64</v>
      </c>
    </row>
    <row r="14820" spans="1:10" ht="21.95" customHeight="1" x14ac:dyDescent="0.15">
      <c r="A14820" s="6" t="s">
        <v>337</v>
      </c>
      <c r="B14820" s="4" t="s">
        <v>182</v>
      </c>
      <c r="C14820" s="4" t="s">
        <v>338</v>
      </c>
      <c r="D14820" s="4" t="s">
        <v>341</v>
      </c>
      <c r="E14820" s="5">
        <v>14.08</v>
      </c>
    </row>
    <row r="14821" spans="1:10" ht="21.95" customHeight="1" x14ac:dyDescent="0.15">
      <c r="A14821" s="6" t="s">
        <v>337</v>
      </c>
      <c r="B14821" s="4" t="s">
        <v>77</v>
      </c>
      <c r="C14821" s="4" t="s">
        <v>338</v>
      </c>
      <c r="D14821" s="4" t="s">
        <v>340</v>
      </c>
      <c r="E14821" s="5">
        <v>14.03</v>
      </c>
      <c r="F14821" t="s">
        <v>353</v>
      </c>
      <c r="G14821" s="17">
        <f>+E14821+E14822+E14823+E14824+E14825+E14826+E14827+E14828+E14829+E14830+E14831+E14832+E14833</f>
        <v>142.29</v>
      </c>
      <c r="H14821" s="17">
        <f>E14834+E14835+E14836+E14837+E14838+E14839+E14840</f>
        <v>88.28</v>
      </c>
      <c r="I14821" s="18">
        <f>+(G14821/4)/(H14821/3)</f>
        <v>1.2088525147258722</v>
      </c>
      <c r="J14821" s="21">
        <f>+(B14821-$K$1)/7</f>
        <v>35</v>
      </c>
    </row>
    <row r="14822" spans="1:10" ht="21.95" customHeight="1" x14ac:dyDescent="0.15">
      <c r="A14822" s="6" t="s">
        <v>337</v>
      </c>
      <c r="B14822" s="4" t="s">
        <v>77</v>
      </c>
      <c r="C14822" s="4" t="s">
        <v>338</v>
      </c>
      <c r="D14822" s="4" t="s">
        <v>340</v>
      </c>
      <c r="E14822" s="5">
        <v>12.92</v>
      </c>
    </row>
    <row r="14823" spans="1:10" ht="21.95" customHeight="1" x14ac:dyDescent="0.15">
      <c r="A14823" s="6" t="s">
        <v>337</v>
      </c>
      <c r="B14823" s="4" t="s">
        <v>77</v>
      </c>
      <c r="C14823" s="4" t="s">
        <v>338</v>
      </c>
      <c r="D14823" s="4" t="s">
        <v>342</v>
      </c>
      <c r="E14823" s="5">
        <v>12.78</v>
      </c>
    </row>
    <row r="14824" spans="1:10" ht="21.95" customHeight="1" x14ac:dyDescent="0.15">
      <c r="A14824" s="6" t="s">
        <v>337</v>
      </c>
      <c r="B14824" s="4" t="s">
        <v>77</v>
      </c>
      <c r="C14824" s="4" t="s">
        <v>338</v>
      </c>
      <c r="D14824" s="4" t="s">
        <v>342</v>
      </c>
      <c r="E14824" s="5">
        <v>8.58</v>
      </c>
    </row>
    <row r="14825" spans="1:10" ht="21.95" customHeight="1" x14ac:dyDescent="0.15">
      <c r="A14825" s="6" t="s">
        <v>337</v>
      </c>
      <c r="B14825" s="4" t="s">
        <v>77</v>
      </c>
      <c r="C14825" s="4" t="s">
        <v>338</v>
      </c>
      <c r="D14825" s="4" t="s">
        <v>339</v>
      </c>
      <c r="E14825" s="5">
        <v>13.95</v>
      </c>
    </row>
    <row r="14826" spans="1:10" ht="21.95" customHeight="1" x14ac:dyDescent="0.15">
      <c r="A14826" s="6" t="s">
        <v>337</v>
      </c>
      <c r="B14826" s="4" t="s">
        <v>77</v>
      </c>
      <c r="C14826" s="4" t="s">
        <v>338</v>
      </c>
      <c r="D14826" s="4" t="s">
        <v>339</v>
      </c>
      <c r="E14826" s="5">
        <v>10.45</v>
      </c>
    </row>
    <row r="14827" spans="1:10" ht="21.95" customHeight="1" x14ac:dyDescent="0.15">
      <c r="A14827" s="6" t="s">
        <v>337</v>
      </c>
      <c r="B14827" s="4" t="s">
        <v>77</v>
      </c>
      <c r="C14827" s="4" t="s">
        <v>338</v>
      </c>
      <c r="D14827" s="4" t="s">
        <v>341</v>
      </c>
      <c r="E14827" s="5">
        <v>14.93</v>
      </c>
    </row>
    <row r="14828" spans="1:10" ht="21.95" customHeight="1" x14ac:dyDescent="0.15">
      <c r="A14828" s="6" t="s">
        <v>337</v>
      </c>
      <c r="B14828" s="4" t="s">
        <v>77</v>
      </c>
      <c r="C14828" s="4" t="s">
        <v>338</v>
      </c>
      <c r="D14828" s="4" t="s">
        <v>341</v>
      </c>
      <c r="E14828" s="5">
        <v>5.43</v>
      </c>
    </row>
    <row r="14829" spans="1:10" ht="21.95" customHeight="1" x14ac:dyDescent="0.15">
      <c r="A14829" s="6" t="s">
        <v>337</v>
      </c>
      <c r="B14829" s="4" t="s">
        <v>183</v>
      </c>
      <c r="C14829" s="4" t="s">
        <v>338</v>
      </c>
      <c r="D14829" s="4" t="s">
        <v>340</v>
      </c>
      <c r="E14829" s="5">
        <v>13.7</v>
      </c>
    </row>
    <row r="14830" spans="1:10" ht="21.95" customHeight="1" x14ac:dyDescent="0.15">
      <c r="A14830" s="6" t="s">
        <v>337</v>
      </c>
      <c r="B14830" s="4" t="s">
        <v>183</v>
      </c>
      <c r="C14830" s="4" t="s">
        <v>338</v>
      </c>
      <c r="D14830" s="4" t="s">
        <v>340</v>
      </c>
      <c r="E14830" s="5">
        <v>8.93</v>
      </c>
    </row>
    <row r="14831" spans="1:10" ht="21.95" customHeight="1" x14ac:dyDescent="0.15">
      <c r="A14831" s="6" t="s">
        <v>337</v>
      </c>
      <c r="B14831" s="4" t="s">
        <v>183</v>
      </c>
      <c r="C14831" s="4" t="s">
        <v>338</v>
      </c>
      <c r="D14831" s="4" t="s">
        <v>342</v>
      </c>
      <c r="E14831" s="5">
        <v>7.98</v>
      </c>
    </row>
    <row r="14832" spans="1:10" ht="21.95" customHeight="1" x14ac:dyDescent="0.15">
      <c r="A14832" s="6" t="s">
        <v>337</v>
      </c>
      <c r="B14832" s="4" t="s">
        <v>183</v>
      </c>
      <c r="C14832" s="4" t="s">
        <v>338</v>
      </c>
      <c r="D14832" s="4" t="s">
        <v>341</v>
      </c>
      <c r="E14832" s="5">
        <v>13.92</v>
      </c>
    </row>
    <row r="14833" spans="1:6" ht="21.95" customHeight="1" x14ac:dyDescent="0.15">
      <c r="A14833" s="6" t="s">
        <v>337</v>
      </c>
      <c r="B14833" s="4" t="s">
        <v>183</v>
      </c>
      <c r="C14833" s="4" t="s">
        <v>338</v>
      </c>
      <c r="D14833" s="4" t="s">
        <v>341</v>
      </c>
      <c r="E14833" s="5">
        <v>4.6900000000000004</v>
      </c>
    </row>
    <row r="14834" spans="1:6" ht="21.95" customHeight="1" x14ac:dyDescent="0.15">
      <c r="A14834" s="6" t="s">
        <v>337</v>
      </c>
      <c r="B14834" s="4" t="s">
        <v>78</v>
      </c>
      <c r="C14834" s="4" t="s">
        <v>338</v>
      </c>
      <c r="D14834" s="4" t="s">
        <v>340</v>
      </c>
      <c r="E14834" s="5">
        <v>15.07</v>
      </c>
      <c r="F14834" t="s">
        <v>354</v>
      </c>
    </row>
    <row r="14835" spans="1:6" ht="21.95" customHeight="1" x14ac:dyDescent="0.15">
      <c r="A14835" s="6" t="s">
        <v>337</v>
      </c>
      <c r="B14835" s="4" t="s">
        <v>78</v>
      </c>
      <c r="C14835" s="4" t="s">
        <v>338</v>
      </c>
      <c r="D14835" s="4" t="s">
        <v>342</v>
      </c>
      <c r="E14835" s="5">
        <v>12.76</v>
      </c>
    </row>
    <row r="14836" spans="1:6" ht="21.95" customHeight="1" x14ac:dyDescent="0.15">
      <c r="A14836" s="6" t="s">
        <v>337</v>
      </c>
      <c r="B14836" s="4" t="s">
        <v>78</v>
      </c>
      <c r="C14836" s="4" t="s">
        <v>338</v>
      </c>
      <c r="D14836" s="4" t="s">
        <v>339</v>
      </c>
      <c r="E14836" s="5">
        <v>15.1</v>
      </c>
    </row>
    <row r="14837" spans="1:6" ht="21.95" customHeight="1" x14ac:dyDescent="0.15">
      <c r="A14837" s="6" t="s">
        <v>337</v>
      </c>
      <c r="B14837" s="4" t="s">
        <v>78</v>
      </c>
      <c r="C14837" s="4" t="s">
        <v>338</v>
      </c>
      <c r="D14837" s="4" t="s">
        <v>341</v>
      </c>
      <c r="E14837" s="5">
        <v>14.55</v>
      </c>
    </row>
    <row r="14838" spans="1:6" ht="21.95" customHeight="1" x14ac:dyDescent="0.15">
      <c r="A14838" s="6" t="s">
        <v>337</v>
      </c>
      <c r="B14838" s="4" t="s">
        <v>184</v>
      </c>
      <c r="C14838" s="4" t="s">
        <v>338</v>
      </c>
      <c r="D14838" s="4" t="s">
        <v>340</v>
      </c>
      <c r="E14838" s="5">
        <v>13.55</v>
      </c>
    </row>
    <row r="14839" spans="1:6" ht="21.95" customHeight="1" x14ac:dyDescent="0.15">
      <c r="A14839" s="6" t="s">
        <v>337</v>
      </c>
      <c r="B14839" s="4" t="s">
        <v>184</v>
      </c>
      <c r="C14839" s="4" t="s">
        <v>338</v>
      </c>
      <c r="D14839" s="4" t="s">
        <v>342</v>
      </c>
      <c r="E14839" s="5">
        <v>2.38</v>
      </c>
    </row>
    <row r="14840" spans="1:6" ht="21.95" customHeight="1" x14ac:dyDescent="0.15">
      <c r="A14840" s="9" t="s">
        <v>337</v>
      </c>
      <c r="B14840" s="4" t="s">
        <v>184</v>
      </c>
      <c r="C14840" s="4" t="s">
        <v>338</v>
      </c>
      <c r="D14840" s="4" t="s">
        <v>341</v>
      </c>
      <c r="E14840" s="5">
        <v>14.87</v>
      </c>
    </row>
    <row r="14841" spans="1:6" ht="21.95" customHeight="1" x14ac:dyDescent="0.15">
      <c r="A14841" s="6" t="s">
        <v>337</v>
      </c>
      <c r="B14841" s="4" t="s">
        <v>185</v>
      </c>
      <c r="C14841" s="4" t="s">
        <v>338</v>
      </c>
      <c r="D14841" s="4" t="s">
        <v>340</v>
      </c>
      <c r="E14841" s="5">
        <v>14.21</v>
      </c>
      <c r="F14841" s="13" t="s">
        <v>353</v>
      </c>
    </row>
    <row r="14842" spans="1:6" ht="21.95" customHeight="1" x14ac:dyDescent="0.15">
      <c r="A14842" s="6" t="s">
        <v>337</v>
      </c>
      <c r="B14842" s="4" t="s">
        <v>185</v>
      </c>
      <c r="C14842" s="4" t="s">
        <v>338</v>
      </c>
      <c r="D14842" s="4" t="s">
        <v>340</v>
      </c>
      <c r="E14842" s="5">
        <v>11.89</v>
      </c>
      <c r="F14842" s="13"/>
    </row>
    <row r="14843" spans="1:6" ht="21.95" customHeight="1" x14ac:dyDescent="0.15">
      <c r="A14843" s="6" t="s">
        <v>337</v>
      </c>
      <c r="B14843" s="4" t="s">
        <v>185</v>
      </c>
      <c r="C14843" s="4" t="s">
        <v>338</v>
      </c>
      <c r="D14843" s="4" t="s">
        <v>342</v>
      </c>
      <c r="E14843" s="5">
        <v>9.23</v>
      </c>
      <c r="F14843" s="13"/>
    </row>
    <row r="14844" spans="1:6" ht="21.95" customHeight="1" x14ac:dyDescent="0.15">
      <c r="A14844" s="6" t="s">
        <v>337</v>
      </c>
      <c r="B14844" s="4" t="s">
        <v>185</v>
      </c>
      <c r="C14844" s="4" t="s">
        <v>338</v>
      </c>
      <c r="D14844" s="4" t="s">
        <v>341</v>
      </c>
      <c r="E14844" s="5">
        <v>15.82</v>
      </c>
      <c r="F14844" s="13"/>
    </row>
    <row r="14845" spans="1:6" ht="21.95" customHeight="1" x14ac:dyDescent="0.15">
      <c r="A14845" s="6" t="s">
        <v>337</v>
      </c>
      <c r="B14845" s="4" t="s">
        <v>185</v>
      </c>
      <c r="C14845" s="4" t="s">
        <v>338</v>
      </c>
      <c r="D14845" s="4" t="s">
        <v>341</v>
      </c>
      <c r="E14845" s="5">
        <v>7.49</v>
      </c>
      <c r="F14845" s="13"/>
    </row>
    <row r="14846" spans="1:6" ht="21.95" customHeight="1" x14ac:dyDescent="0.15">
      <c r="A14846" s="6" t="s">
        <v>337</v>
      </c>
      <c r="B14846" s="4" t="s">
        <v>79</v>
      </c>
      <c r="C14846" s="4" t="s">
        <v>338</v>
      </c>
      <c r="D14846" s="4" t="s">
        <v>340</v>
      </c>
      <c r="E14846" s="5">
        <v>15.63</v>
      </c>
      <c r="F14846" s="13" t="s">
        <v>354</v>
      </c>
    </row>
    <row r="14847" spans="1:6" ht="21.95" customHeight="1" x14ac:dyDescent="0.15">
      <c r="A14847" s="6" t="s">
        <v>337</v>
      </c>
      <c r="B14847" s="4" t="s">
        <v>79</v>
      </c>
      <c r="C14847" s="4" t="s">
        <v>338</v>
      </c>
      <c r="D14847" s="4" t="s">
        <v>340</v>
      </c>
      <c r="E14847" s="5">
        <v>12.29</v>
      </c>
    </row>
    <row r="14848" spans="1:6" ht="21.95" customHeight="1" x14ac:dyDescent="0.15">
      <c r="A14848" s="6" t="s">
        <v>337</v>
      </c>
      <c r="B14848" s="4" t="s">
        <v>79</v>
      </c>
      <c r="C14848" s="4" t="s">
        <v>338</v>
      </c>
      <c r="D14848" s="4" t="s">
        <v>340</v>
      </c>
      <c r="E14848" s="5">
        <v>14.66</v>
      </c>
    </row>
    <row r="14849" spans="1:10" ht="21.95" customHeight="1" x14ac:dyDescent="0.15">
      <c r="A14849" s="6" t="s">
        <v>337</v>
      </c>
      <c r="B14849" s="4" t="s">
        <v>79</v>
      </c>
      <c r="C14849" s="4" t="s">
        <v>338</v>
      </c>
      <c r="D14849" s="4" t="s">
        <v>342</v>
      </c>
      <c r="E14849" s="5">
        <v>18.170000000000002</v>
      </c>
    </row>
    <row r="14850" spans="1:10" ht="21.95" customHeight="1" x14ac:dyDescent="0.15">
      <c r="A14850" s="6" t="s">
        <v>337</v>
      </c>
      <c r="B14850" s="4" t="s">
        <v>79</v>
      </c>
      <c r="C14850" s="4" t="s">
        <v>338</v>
      </c>
      <c r="D14850" s="4" t="s">
        <v>342</v>
      </c>
      <c r="E14850" s="5">
        <v>17.22</v>
      </c>
    </row>
    <row r="14851" spans="1:10" ht="21.95" customHeight="1" x14ac:dyDescent="0.15">
      <c r="A14851" s="6" t="s">
        <v>337</v>
      </c>
      <c r="B14851" s="4" t="s">
        <v>79</v>
      </c>
      <c r="C14851" s="4" t="s">
        <v>338</v>
      </c>
      <c r="D14851" s="4" t="s">
        <v>339</v>
      </c>
      <c r="E14851" s="5">
        <v>19.13</v>
      </c>
    </row>
    <row r="14852" spans="1:10" ht="21.95" customHeight="1" x14ac:dyDescent="0.15">
      <c r="A14852" s="6" t="s">
        <v>337</v>
      </c>
      <c r="B14852" s="4" t="s">
        <v>79</v>
      </c>
      <c r="C14852" s="4" t="s">
        <v>338</v>
      </c>
      <c r="D14852" s="4" t="s">
        <v>339</v>
      </c>
      <c r="E14852" s="5">
        <v>13.9</v>
      </c>
    </row>
    <row r="14853" spans="1:10" ht="21.95" customHeight="1" x14ac:dyDescent="0.15">
      <c r="A14853" s="6" t="s">
        <v>337</v>
      </c>
      <c r="B14853" s="4" t="s">
        <v>79</v>
      </c>
      <c r="C14853" s="4" t="s">
        <v>338</v>
      </c>
      <c r="D14853" s="4" t="s">
        <v>339</v>
      </c>
      <c r="E14853" s="5">
        <v>12.72</v>
      </c>
    </row>
    <row r="14854" spans="1:10" ht="21.95" customHeight="1" x14ac:dyDescent="0.15">
      <c r="A14854" s="6" t="s">
        <v>337</v>
      </c>
      <c r="B14854" s="4" t="s">
        <v>79</v>
      </c>
      <c r="C14854" s="4" t="s">
        <v>338</v>
      </c>
      <c r="D14854" s="4" t="s">
        <v>341</v>
      </c>
      <c r="E14854" s="5">
        <v>17.79</v>
      </c>
    </row>
    <row r="14855" spans="1:10" ht="21.95" customHeight="1" x14ac:dyDescent="0.15">
      <c r="A14855" s="6" t="s">
        <v>337</v>
      </c>
      <c r="B14855" s="4" t="s">
        <v>79</v>
      </c>
      <c r="C14855" s="4" t="s">
        <v>338</v>
      </c>
      <c r="D14855" s="4" t="s">
        <v>341</v>
      </c>
      <c r="E14855" s="5">
        <v>15.11</v>
      </c>
    </row>
    <row r="14856" spans="1:10" ht="21.95" customHeight="1" x14ac:dyDescent="0.15">
      <c r="A14856" s="6" t="s">
        <v>337</v>
      </c>
      <c r="B14856" s="4" t="s">
        <v>186</v>
      </c>
      <c r="C14856" s="4" t="s">
        <v>338</v>
      </c>
      <c r="D14856" s="4" t="s">
        <v>342</v>
      </c>
      <c r="E14856" s="5">
        <v>4.08</v>
      </c>
    </row>
    <row r="14857" spans="1:10" ht="21.95" customHeight="1" x14ac:dyDescent="0.15">
      <c r="A14857" s="6" t="s">
        <v>337</v>
      </c>
      <c r="B14857" s="4" t="s">
        <v>186</v>
      </c>
      <c r="C14857" s="4" t="s">
        <v>338</v>
      </c>
      <c r="D14857" s="4" t="s">
        <v>341</v>
      </c>
      <c r="E14857" s="5">
        <v>16.350000000000001</v>
      </c>
    </row>
    <row r="14858" spans="1:10" ht="21.95" customHeight="1" x14ac:dyDescent="0.15">
      <c r="A14858" s="6" t="s">
        <v>337</v>
      </c>
      <c r="B14858" s="4" t="s">
        <v>186</v>
      </c>
      <c r="C14858" s="4" t="s">
        <v>338</v>
      </c>
      <c r="D14858" s="4" t="s">
        <v>343</v>
      </c>
      <c r="E14858" s="5">
        <v>16.420000000000002</v>
      </c>
    </row>
    <row r="14859" spans="1:10" ht="21.95" customHeight="1" x14ac:dyDescent="0.15">
      <c r="A14859" s="6" t="s">
        <v>337</v>
      </c>
      <c r="B14859" s="4" t="s">
        <v>80</v>
      </c>
      <c r="C14859" s="4" t="s">
        <v>338</v>
      </c>
      <c r="D14859" s="4" t="s">
        <v>340</v>
      </c>
      <c r="E14859" s="5">
        <v>14.36</v>
      </c>
      <c r="F14859" t="s">
        <v>353</v>
      </c>
      <c r="G14859" s="17">
        <f>+E14859+E14860+E14861+E14862+E14863+E14864+E14865+E14866+E14867+E14868+E14869+E14870+E14871+E14872</f>
        <v>168.23999999999998</v>
      </c>
      <c r="H14859" s="17">
        <f>E14879+E14873+E14874+E14875+E14876+E14877+E14878</f>
        <v>82.01</v>
      </c>
      <c r="I14859" s="18">
        <f>+(G14859/4)/(H14859/3)</f>
        <v>1.538592854529935</v>
      </c>
      <c r="J14859" s="21">
        <f>+(B14859-$K$1)/7</f>
        <v>37</v>
      </c>
    </row>
    <row r="14860" spans="1:10" ht="21.95" customHeight="1" x14ac:dyDescent="0.15">
      <c r="A14860" s="6" t="s">
        <v>337</v>
      </c>
      <c r="B14860" s="4" t="s">
        <v>80</v>
      </c>
      <c r="C14860" s="4" t="s">
        <v>338</v>
      </c>
      <c r="D14860" s="4" t="s">
        <v>340</v>
      </c>
      <c r="E14860" s="5">
        <v>12.74</v>
      </c>
    </row>
    <row r="14861" spans="1:10" ht="21.95" customHeight="1" x14ac:dyDescent="0.15">
      <c r="A14861" s="6" t="s">
        <v>337</v>
      </c>
      <c r="B14861" s="4" t="s">
        <v>80</v>
      </c>
      <c r="C14861" s="4" t="s">
        <v>338</v>
      </c>
      <c r="D14861" s="4" t="s">
        <v>342</v>
      </c>
      <c r="E14861" s="5">
        <v>14.83</v>
      </c>
    </row>
    <row r="14862" spans="1:10" ht="21.95" customHeight="1" x14ac:dyDescent="0.15">
      <c r="A14862" s="6" t="s">
        <v>337</v>
      </c>
      <c r="B14862" s="4" t="s">
        <v>80</v>
      </c>
      <c r="C14862" s="4" t="s">
        <v>338</v>
      </c>
      <c r="D14862" s="4" t="s">
        <v>342</v>
      </c>
      <c r="E14862" s="5">
        <v>9.81</v>
      </c>
    </row>
    <row r="14863" spans="1:10" ht="21.95" customHeight="1" x14ac:dyDescent="0.15">
      <c r="A14863" s="6" t="s">
        <v>337</v>
      </c>
      <c r="B14863" s="4" t="s">
        <v>80</v>
      </c>
      <c r="C14863" s="4" t="s">
        <v>338</v>
      </c>
      <c r="D14863" s="4" t="s">
        <v>339</v>
      </c>
      <c r="E14863" s="5">
        <v>14.26</v>
      </c>
    </row>
    <row r="14864" spans="1:10" ht="21.95" customHeight="1" x14ac:dyDescent="0.15">
      <c r="A14864" s="6" t="s">
        <v>337</v>
      </c>
      <c r="B14864" s="4" t="s">
        <v>80</v>
      </c>
      <c r="C14864" s="4" t="s">
        <v>338</v>
      </c>
      <c r="D14864" s="4" t="s">
        <v>339</v>
      </c>
      <c r="E14864" s="5">
        <v>9.7799999999999994</v>
      </c>
    </row>
    <row r="14865" spans="1:10" ht="21.95" customHeight="1" x14ac:dyDescent="0.15">
      <c r="A14865" s="6" t="s">
        <v>337</v>
      </c>
      <c r="B14865" s="4" t="s">
        <v>80</v>
      </c>
      <c r="C14865" s="4" t="s">
        <v>338</v>
      </c>
      <c r="D14865" s="4" t="s">
        <v>341</v>
      </c>
      <c r="E14865" s="5">
        <v>15.3</v>
      </c>
    </row>
    <row r="14866" spans="1:10" ht="21.95" customHeight="1" x14ac:dyDescent="0.15">
      <c r="A14866" s="6" t="s">
        <v>337</v>
      </c>
      <c r="B14866" s="4" t="s">
        <v>80</v>
      </c>
      <c r="C14866" s="4" t="s">
        <v>338</v>
      </c>
      <c r="D14866" s="4" t="s">
        <v>341</v>
      </c>
      <c r="E14866" s="5">
        <v>7.04</v>
      </c>
    </row>
    <row r="14867" spans="1:10" ht="21.95" customHeight="1" x14ac:dyDescent="0.15">
      <c r="A14867" s="6" t="s">
        <v>337</v>
      </c>
      <c r="B14867" s="4" t="s">
        <v>187</v>
      </c>
      <c r="C14867" s="4" t="s">
        <v>338</v>
      </c>
      <c r="D14867" s="4" t="s">
        <v>340</v>
      </c>
      <c r="E14867" s="5">
        <v>13.64</v>
      </c>
    </row>
    <row r="14868" spans="1:10" ht="21.95" customHeight="1" x14ac:dyDescent="0.15">
      <c r="A14868" s="6" t="s">
        <v>337</v>
      </c>
      <c r="B14868" s="4" t="s">
        <v>187</v>
      </c>
      <c r="C14868" s="4" t="s">
        <v>338</v>
      </c>
      <c r="D14868" s="4" t="s">
        <v>340</v>
      </c>
      <c r="E14868" s="5">
        <v>10.53</v>
      </c>
    </row>
    <row r="14869" spans="1:10" ht="21.95" customHeight="1" x14ac:dyDescent="0.15">
      <c r="A14869" s="6" t="s">
        <v>337</v>
      </c>
      <c r="B14869" s="4" t="s">
        <v>187</v>
      </c>
      <c r="C14869" s="4" t="s">
        <v>338</v>
      </c>
      <c r="D14869" s="4" t="s">
        <v>342</v>
      </c>
      <c r="E14869" s="5">
        <v>13.47</v>
      </c>
    </row>
    <row r="14870" spans="1:10" ht="21.95" customHeight="1" x14ac:dyDescent="0.15">
      <c r="A14870" s="6" t="s">
        <v>337</v>
      </c>
      <c r="B14870" s="4" t="s">
        <v>187</v>
      </c>
      <c r="C14870" s="4" t="s">
        <v>338</v>
      </c>
      <c r="D14870" s="4" t="s">
        <v>342</v>
      </c>
      <c r="E14870" s="5">
        <v>11.61</v>
      </c>
    </row>
    <row r="14871" spans="1:10" ht="21.95" customHeight="1" x14ac:dyDescent="0.15">
      <c r="A14871" s="6" t="s">
        <v>337</v>
      </c>
      <c r="B14871" s="4" t="s">
        <v>187</v>
      </c>
      <c r="C14871" s="4" t="s">
        <v>338</v>
      </c>
      <c r="D14871" s="4" t="s">
        <v>341</v>
      </c>
      <c r="E14871" s="5">
        <v>15.23</v>
      </c>
    </row>
    <row r="14872" spans="1:10" ht="21.95" customHeight="1" x14ac:dyDescent="0.15">
      <c r="A14872" s="6" t="s">
        <v>337</v>
      </c>
      <c r="B14872" s="4" t="s">
        <v>187</v>
      </c>
      <c r="C14872" s="4" t="s">
        <v>338</v>
      </c>
      <c r="D14872" s="4" t="s">
        <v>341</v>
      </c>
      <c r="E14872" s="5">
        <v>5.64</v>
      </c>
    </row>
    <row r="14873" spans="1:10" ht="21.95" customHeight="1" x14ac:dyDescent="0.15">
      <c r="A14873" s="6" t="s">
        <v>337</v>
      </c>
      <c r="B14873" s="4" t="s">
        <v>81</v>
      </c>
      <c r="C14873" s="4" t="s">
        <v>338</v>
      </c>
      <c r="D14873" s="4" t="s">
        <v>340</v>
      </c>
      <c r="E14873" s="5">
        <v>13.93</v>
      </c>
      <c r="F14873" t="s">
        <v>354</v>
      </c>
    </row>
    <row r="14874" spans="1:10" ht="21.95" customHeight="1" x14ac:dyDescent="0.15">
      <c r="A14874" s="6" t="s">
        <v>337</v>
      </c>
      <c r="B14874" s="4" t="s">
        <v>81</v>
      </c>
      <c r="C14874" s="4" t="s">
        <v>338</v>
      </c>
      <c r="D14874" s="4" t="s">
        <v>339</v>
      </c>
      <c r="E14874" s="5">
        <v>14.1</v>
      </c>
    </row>
    <row r="14875" spans="1:10" ht="21.95" customHeight="1" x14ac:dyDescent="0.15">
      <c r="A14875" s="6" t="s">
        <v>337</v>
      </c>
      <c r="B14875" s="4" t="s">
        <v>81</v>
      </c>
      <c r="C14875" s="4" t="s">
        <v>338</v>
      </c>
      <c r="D14875" s="4" t="s">
        <v>341</v>
      </c>
      <c r="E14875" s="5">
        <v>13.62</v>
      </c>
    </row>
    <row r="14876" spans="1:10" ht="21.95" customHeight="1" x14ac:dyDescent="0.15">
      <c r="A14876" s="6" t="s">
        <v>337</v>
      </c>
      <c r="B14876" s="4" t="s">
        <v>81</v>
      </c>
      <c r="C14876" s="4" t="s">
        <v>338</v>
      </c>
      <c r="D14876" s="4" t="s">
        <v>343</v>
      </c>
      <c r="E14876" s="5">
        <v>12.04</v>
      </c>
    </row>
    <row r="14877" spans="1:10" ht="21.95" customHeight="1" x14ac:dyDescent="0.15">
      <c r="A14877" s="6" t="s">
        <v>337</v>
      </c>
      <c r="B14877" s="4" t="s">
        <v>188</v>
      </c>
      <c r="C14877" s="4" t="s">
        <v>338</v>
      </c>
      <c r="D14877" s="4" t="s">
        <v>340</v>
      </c>
      <c r="E14877" s="5">
        <v>13.43</v>
      </c>
    </row>
    <row r="14878" spans="1:10" ht="21.95" customHeight="1" x14ac:dyDescent="0.15">
      <c r="A14878" s="6" t="s">
        <v>337</v>
      </c>
      <c r="B14878" s="4" t="s">
        <v>188</v>
      </c>
      <c r="C14878" s="4" t="s">
        <v>338</v>
      </c>
      <c r="D14878" s="4" t="s">
        <v>344</v>
      </c>
      <c r="E14878" s="5">
        <v>0.36</v>
      </c>
    </row>
    <row r="14879" spans="1:10" ht="21.95" customHeight="1" x14ac:dyDescent="0.15">
      <c r="A14879" s="6" t="s">
        <v>337</v>
      </c>
      <c r="B14879" s="4" t="s">
        <v>188</v>
      </c>
      <c r="C14879" s="4" t="s">
        <v>338</v>
      </c>
      <c r="D14879" s="4" t="s">
        <v>341</v>
      </c>
      <c r="E14879" s="5">
        <v>14.53</v>
      </c>
    </row>
    <row r="14880" spans="1:10" ht="21.95" customHeight="1" x14ac:dyDescent="0.15">
      <c r="A14880" s="6" t="s">
        <v>337</v>
      </c>
      <c r="B14880" s="4" t="s">
        <v>82</v>
      </c>
      <c r="C14880" s="4" t="s">
        <v>338</v>
      </c>
      <c r="D14880" s="4" t="s">
        <v>340</v>
      </c>
      <c r="E14880" s="5">
        <v>14.5</v>
      </c>
      <c r="F14880" t="s">
        <v>353</v>
      </c>
      <c r="G14880" s="17">
        <f>+E14880+E14881+E14882+E14883+E14884+E14885+E14886+E14887+E14888+E14889+E14890+E14891+E14892</f>
        <v>145.02999999999997</v>
      </c>
      <c r="H14880" s="17">
        <f>E14893+E14894+E14895+E14896+E14897+E14898+E14899</f>
        <v>75.419999999999987</v>
      </c>
      <c r="I14880" s="18">
        <f>+(G14880/4)/(H14880/3)</f>
        <v>1.4422235481304693</v>
      </c>
      <c r="J14880" s="21">
        <f>+(B14880-$K$1)/7</f>
        <v>38</v>
      </c>
    </row>
    <row r="14881" spans="1:6" ht="21.95" customHeight="1" x14ac:dyDescent="0.15">
      <c r="A14881" s="6" t="s">
        <v>337</v>
      </c>
      <c r="B14881" s="4" t="s">
        <v>82</v>
      </c>
      <c r="C14881" s="4" t="s">
        <v>338</v>
      </c>
      <c r="D14881" s="4" t="s">
        <v>340</v>
      </c>
      <c r="E14881" s="5">
        <v>12.08</v>
      </c>
    </row>
    <row r="14882" spans="1:6" ht="21.95" customHeight="1" x14ac:dyDescent="0.15">
      <c r="A14882" s="6" t="s">
        <v>337</v>
      </c>
      <c r="B14882" s="4" t="s">
        <v>82</v>
      </c>
      <c r="C14882" s="4" t="s">
        <v>338</v>
      </c>
      <c r="D14882" s="4" t="s">
        <v>342</v>
      </c>
      <c r="E14882" s="5">
        <v>13.99</v>
      </c>
    </row>
    <row r="14883" spans="1:6" ht="21.95" customHeight="1" x14ac:dyDescent="0.15">
      <c r="A14883" s="9" t="s">
        <v>337</v>
      </c>
      <c r="B14883" s="4" t="s">
        <v>82</v>
      </c>
      <c r="C14883" s="4" t="s">
        <v>338</v>
      </c>
      <c r="D14883" s="4" t="s">
        <v>342</v>
      </c>
      <c r="E14883" s="5">
        <v>8.57</v>
      </c>
    </row>
    <row r="14884" spans="1:6" ht="21.95" customHeight="1" x14ac:dyDescent="0.15">
      <c r="A14884" s="6" t="s">
        <v>337</v>
      </c>
      <c r="B14884" s="4" t="s">
        <v>82</v>
      </c>
      <c r="C14884" s="4" t="s">
        <v>338</v>
      </c>
      <c r="D14884" s="4" t="s">
        <v>339</v>
      </c>
      <c r="E14884" s="5">
        <v>13.66</v>
      </c>
    </row>
    <row r="14885" spans="1:6" ht="21.95" customHeight="1" x14ac:dyDescent="0.15">
      <c r="A14885" s="6" t="s">
        <v>337</v>
      </c>
      <c r="B14885" s="4" t="s">
        <v>82</v>
      </c>
      <c r="C14885" s="4" t="s">
        <v>338</v>
      </c>
      <c r="D14885" s="4" t="s">
        <v>339</v>
      </c>
      <c r="E14885" s="5">
        <v>11.27</v>
      </c>
    </row>
    <row r="14886" spans="1:6" ht="21.95" customHeight="1" x14ac:dyDescent="0.15">
      <c r="A14886" s="6" t="s">
        <v>337</v>
      </c>
      <c r="B14886" s="4" t="s">
        <v>82</v>
      </c>
      <c r="C14886" s="4" t="s">
        <v>338</v>
      </c>
      <c r="D14886" s="4" t="s">
        <v>341</v>
      </c>
      <c r="E14886" s="5">
        <v>14.45</v>
      </c>
    </row>
    <row r="14887" spans="1:6" ht="21.95" customHeight="1" x14ac:dyDescent="0.15">
      <c r="A14887" s="6" t="s">
        <v>337</v>
      </c>
      <c r="B14887" s="4" t="s">
        <v>82</v>
      </c>
      <c r="C14887" s="4" t="s">
        <v>338</v>
      </c>
      <c r="D14887" s="4" t="s">
        <v>341</v>
      </c>
      <c r="E14887" s="5">
        <v>6.24</v>
      </c>
    </row>
    <row r="14888" spans="1:6" ht="21.95" customHeight="1" x14ac:dyDescent="0.15">
      <c r="A14888" s="6" t="s">
        <v>337</v>
      </c>
      <c r="B14888" s="4" t="s">
        <v>189</v>
      </c>
      <c r="C14888" s="4" t="s">
        <v>338</v>
      </c>
      <c r="D14888" s="4" t="s">
        <v>340</v>
      </c>
      <c r="E14888" s="5">
        <v>13.88</v>
      </c>
    </row>
    <row r="14889" spans="1:6" ht="21.95" customHeight="1" x14ac:dyDescent="0.15">
      <c r="A14889" s="6" t="s">
        <v>337</v>
      </c>
      <c r="B14889" s="4" t="s">
        <v>189</v>
      </c>
      <c r="C14889" s="4" t="s">
        <v>338</v>
      </c>
      <c r="D14889" s="4" t="s">
        <v>340</v>
      </c>
      <c r="E14889" s="5">
        <v>9.7899999999999991</v>
      </c>
    </row>
    <row r="14890" spans="1:6" ht="21.95" customHeight="1" x14ac:dyDescent="0.15">
      <c r="A14890" s="6" t="s">
        <v>337</v>
      </c>
      <c r="B14890" s="4" t="s">
        <v>189</v>
      </c>
      <c r="C14890" s="4" t="s">
        <v>338</v>
      </c>
      <c r="D14890" s="4" t="s">
        <v>342</v>
      </c>
      <c r="E14890" s="5">
        <v>6.66</v>
      </c>
    </row>
    <row r="14891" spans="1:6" ht="21.95" customHeight="1" x14ac:dyDescent="0.15">
      <c r="A14891" s="6" t="s">
        <v>337</v>
      </c>
      <c r="B14891" s="4" t="s">
        <v>189</v>
      </c>
      <c r="C14891" s="4" t="s">
        <v>338</v>
      </c>
      <c r="D14891" s="4" t="s">
        <v>341</v>
      </c>
      <c r="E14891" s="5">
        <v>14.17</v>
      </c>
    </row>
    <row r="14892" spans="1:6" ht="21.95" customHeight="1" x14ac:dyDescent="0.15">
      <c r="A14892" s="6" t="s">
        <v>337</v>
      </c>
      <c r="B14892" s="4" t="s">
        <v>189</v>
      </c>
      <c r="C14892" s="4" t="s">
        <v>338</v>
      </c>
      <c r="D14892" s="4" t="s">
        <v>341</v>
      </c>
      <c r="E14892" s="5">
        <v>5.77</v>
      </c>
    </row>
    <row r="14893" spans="1:6" ht="21.95" customHeight="1" x14ac:dyDescent="0.15">
      <c r="A14893" s="6" t="s">
        <v>337</v>
      </c>
      <c r="B14893" s="4" t="s">
        <v>83</v>
      </c>
      <c r="C14893" s="4" t="s">
        <v>338</v>
      </c>
      <c r="D14893" s="4" t="s">
        <v>340</v>
      </c>
      <c r="E14893" s="5">
        <v>11.25</v>
      </c>
      <c r="F14893" t="s">
        <v>354</v>
      </c>
    </row>
    <row r="14894" spans="1:6" ht="21.95" customHeight="1" x14ac:dyDescent="0.15">
      <c r="A14894" s="6" t="s">
        <v>337</v>
      </c>
      <c r="B14894" s="4" t="s">
        <v>83</v>
      </c>
      <c r="C14894" s="4" t="s">
        <v>338</v>
      </c>
      <c r="D14894" s="4" t="s">
        <v>339</v>
      </c>
      <c r="E14894" s="5">
        <v>11.93</v>
      </c>
    </row>
    <row r="14895" spans="1:6" ht="21.95" customHeight="1" x14ac:dyDescent="0.15">
      <c r="A14895" s="6" t="s">
        <v>337</v>
      </c>
      <c r="B14895" s="4" t="s">
        <v>83</v>
      </c>
      <c r="C14895" s="4" t="s">
        <v>338</v>
      </c>
      <c r="D14895" s="4" t="s">
        <v>341</v>
      </c>
      <c r="E14895" s="5">
        <v>12.01</v>
      </c>
    </row>
    <row r="14896" spans="1:6" ht="21.95" customHeight="1" x14ac:dyDescent="0.15">
      <c r="A14896" s="6" t="s">
        <v>337</v>
      </c>
      <c r="B14896" s="4" t="s">
        <v>83</v>
      </c>
      <c r="C14896" s="4" t="s">
        <v>338</v>
      </c>
      <c r="D14896" s="4" t="s">
        <v>343</v>
      </c>
      <c r="E14896" s="5">
        <v>11.3</v>
      </c>
    </row>
    <row r="14897" spans="1:10" ht="21.95" customHeight="1" x14ac:dyDescent="0.15">
      <c r="A14897" s="6" t="s">
        <v>337</v>
      </c>
      <c r="B14897" s="4" t="s">
        <v>190</v>
      </c>
      <c r="C14897" s="4" t="s">
        <v>338</v>
      </c>
      <c r="D14897" s="4" t="s">
        <v>340</v>
      </c>
      <c r="E14897" s="5">
        <v>13.42</v>
      </c>
    </row>
    <row r="14898" spans="1:10" ht="21.95" customHeight="1" x14ac:dyDescent="0.15">
      <c r="A14898" s="6" t="s">
        <v>337</v>
      </c>
      <c r="B14898" s="4" t="s">
        <v>190</v>
      </c>
      <c r="C14898" s="4" t="s">
        <v>338</v>
      </c>
      <c r="D14898" s="4" t="s">
        <v>342</v>
      </c>
      <c r="E14898" s="5">
        <v>3.22</v>
      </c>
    </row>
    <row r="14899" spans="1:10" ht="21.95" customHeight="1" x14ac:dyDescent="0.15">
      <c r="A14899" s="6" t="s">
        <v>337</v>
      </c>
      <c r="B14899" s="4" t="s">
        <v>190</v>
      </c>
      <c r="C14899" s="4" t="s">
        <v>338</v>
      </c>
      <c r="D14899" s="4" t="s">
        <v>341</v>
      </c>
      <c r="E14899" s="5">
        <v>12.29</v>
      </c>
    </row>
    <row r="14900" spans="1:10" ht="21.95" customHeight="1" x14ac:dyDescent="0.15">
      <c r="A14900" s="6" t="s">
        <v>337</v>
      </c>
      <c r="B14900" s="4" t="s">
        <v>84</v>
      </c>
      <c r="C14900" s="4" t="s">
        <v>338</v>
      </c>
      <c r="D14900" s="4" t="s">
        <v>340</v>
      </c>
      <c r="E14900" s="5">
        <v>15.03</v>
      </c>
      <c r="F14900" t="s">
        <v>353</v>
      </c>
      <c r="G14900" s="17">
        <f>+E14900+E14901+E14902+E14903+E14904+E14905+E14906+E14907+E14908+E14909+E14910+E14911+E14912</f>
        <v>149.11000000000001</v>
      </c>
      <c r="H14900" s="17">
        <f>E14913+E14914+E14915+E14916+E14917+E14918+E14919</f>
        <v>78.970000000000013</v>
      </c>
      <c r="I14900" s="18">
        <f>+(G14900/4)/(H14900/3)</f>
        <v>1.4161390401418259</v>
      </c>
      <c r="J14900" s="21">
        <f>+(B14900-$K$1)/7</f>
        <v>39</v>
      </c>
    </row>
    <row r="14901" spans="1:10" ht="21.95" customHeight="1" x14ac:dyDescent="0.15">
      <c r="A14901" s="6" t="s">
        <v>337</v>
      </c>
      <c r="B14901" s="4" t="s">
        <v>84</v>
      </c>
      <c r="C14901" s="4" t="s">
        <v>338</v>
      </c>
      <c r="D14901" s="4" t="s">
        <v>340</v>
      </c>
      <c r="E14901" s="5">
        <v>13.97</v>
      </c>
    </row>
    <row r="14902" spans="1:10" ht="21.95" customHeight="1" x14ac:dyDescent="0.15">
      <c r="A14902" s="6" t="s">
        <v>337</v>
      </c>
      <c r="B14902" s="4" t="s">
        <v>84</v>
      </c>
      <c r="C14902" s="4" t="s">
        <v>338</v>
      </c>
      <c r="D14902" s="4" t="s">
        <v>342</v>
      </c>
      <c r="E14902" s="5">
        <v>14.3</v>
      </c>
    </row>
    <row r="14903" spans="1:10" ht="21.95" customHeight="1" x14ac:dyDescent="0.15">
      <c r="A14903" s="6" t="s">
        <v>337</v>
      </c>
      <c r="B14903" s="4" t="s">
        <v>84</v>
      </c>
      <c r="C14903" s="4" t="s">
        <v>338</v>
      </c>
      <c r="D14903" s="4" t="s">
        <v>342</v>
      </c>
      <c r="E14903" s="5">
        <v>7.11</v>
      </c>
    </row>
    <row r="14904" spans="1:10" ht="21.95" customHeight="1" x14ac:dyDescent="0.15">
      <c r="A14904" s="6" t="s">
        <v>337</v>
      </c>
      <c r="B14904" s="4" t="s">
        <v>84</v>
      </c>
      <c r="C14904" s="4" t="s">
        <v>338</v>
      </c>
      <c r="D14904" s="4" t="s">
        <v>339</v>
      </c>
      <c r="E14904" s="5">
        <v>12.95</v>
      </c>
    </row>
    <row r="14905" spans="1:10" ht="21.95" customHeight="1" x14ac:dyDescent="0.15">
      <c r="A14905" s="6" t="s">
        <v>337</v>
      </c>
      <c r="B14905" s="4" t="s">
        <v>84</v>
      </c>
      <c r="C14905" s="4" t="s">
        <v>338</v>
      </c>
      <c r="D14905" s="4" t="s">
        <v>339</v>
      </c>
      <c r="E14905" s="5">
        <v>12.81</v>
      </c>
    </row>
    <row r="14906" spans="1:10" ht="21.95" customHeight="1" x14ac:dyDescent="0.15">
      <c r="A14906" s="6" t="s">
        <v>337</v>
      </c>
      <c r="B14906" s="4" t="s">
        <v>84</v>
      </c>
      <c r="C14906" s="4" t="s">
        <v>338</v>
      </c>
      <c r="D14906" s="4" t="s">
        <v>341</v>
      </c>
      <c r="E14906" s="5">
        <v>14.29</v>
      </c>
    </row>
    <row r="14907" spans="1:10" ht="21.95" customHeight="1" x14ac:dyDescent="0.15">
      <c r="A14907" s="6" t="s">
        <v>337</v>
      </c>
      <c r="B14907" s="4" t="s">
        <v>84</v>
      </c>
      <c r="C14907" s="4" t="s">
        <v>338</v>
      </c>
      <c r="D14907" s="4" t="s">
        <v>341</v>
      </c>
      <c r="E14907" s="5">
        <v>8.14</v>
      </c>
    </row>
    <row r="14908" spans="1:10" ht="21.95" customHeight="1" x14ac:dyDescent="0.15">
      <c r="A14908" s="6" t="s">
        <v>337</v>
      </c>
      <c r="B14908" s="4" t="s">
        <v>191</v>
      </c>
      <c r="C14908" s="4" t="s">
        <v>338</v>
      </c>
      <c r="D14908" s="4" t="s">
        <v>340</v>
      </c>
      <c r="E14908" s="5">
        <v>14.15</v>
      </c>
    </row>
    <row r="14909" spans="1:10" ht="21.95" customHeight="1" x14ac:dyDescent="0.15">
      <c r="A14909" s="6" t="s">
        <v>337</v>
      </c>
      <c r="B14909" s="4" t="s">
        <v>191</v>
      </c>
      <c r="C14909" s="4" t="s">
        <v>338</v>
      </c>
      <c r="D14909" s="4" t="s">
        <v>340</v>
      </c>
      <c r="E14909" s="5">
        <v>9.44</v>
      </c>
    </row>
    <row r="14910" spans="1:10" ht="21.95" customHeight="1" x14ac:dyDescent="0.15">
      <c r="A14910" s="6" t="s">
        <v>337</v>
      </c>
      <c r="B14910" s="4" t="s">
        <v>191</v>
      </c>
      <c r="C14910" s="4" t="s">
        <v>338</v>
      </c>
      <c r="D14910" s="4" t="s">
        <v>342</v>
      </c>
      <c r="E14910" s="5">
        <v>6.59</v>
      </c>
    </row>
    <row r="14911" spans="1:10" ht="21.95" customHeight="1" x14ac:dyDescent="0.15">
      <c r="A14911" s="6" t="s">
        <v>337</v>
      </c>
      <c r="B14911" s="4" t="s">
        <v>191</v>
      </c>
      <c r="C14911" s="4" t="s">
        <v>338</v>
      </c>
      <c r="D14911" s="4" t="s">
        <v>341</v>
      </c>
      <c r="E14911" s="5">
        <v>14.58</v>
      </c>
    </row>
    <row r="14912" spans="1:10" ht="21.95" customHeight="1" x14ac:dyDescent="0.15">
      <c r="A14912" s="6" t="s">
        <v>337</v>
      </c>
      <c r="B14912" s="4" t="s">
        <v>191</v>
      </c>
      <c r="C14912" s="4" t="s">
        <v>338</v>
      </c>
      <c r="D14912" s="4" t="s">
        <v>341</v>
      </c>
      <c r="E14912" s="5">
        <v>5.75</v>
      </c>
    </row>
    <row r="14913" spans="1:10" ht="21.95" customHeight="1" x14ac:dyDescent="0.15">
      <c r="A14913" s="6" t="s">
        <v>337</v>
      </c>
      <c r="B14913" s="4" t="s">
        <v>85</v>
      </c>
      <c r="C14913" s="4" t="s">
        <v>338</v>
      </c>
      <c r="D14913" s="4" t="s">
        <v>340</v>
      </c>
      <c r="E14913" s="5">
        <v>12.87</v>
      </c>
      <c r="F14913" t="s">
        <v>354</v>
      </c>
    </row>
    <row r="14914" spans="1:10" ht="21.95" customHeight="1" x14ac:dyDescent="0.15">
      <c r="A14914" s="6" t="s">
        <v>337</v>
      </c>
      <c r="B14914" s="4" t="s">
        <v>85</v>
      </c>
      <c r="C14914" s="4" t="s">
        <v>338</v>
      </c>
      <c r="D14914" s="4" t="s">
        <v>339</v>
      </c>
      <c r="E14914" s="5">
        <v>13.59</v>
      </c>
    </row>
    <row r="14915" spans="1:10" ht="21.95" customHeight="1" x14ac:dyDescent="0.15">
      <c r="A14915" s="6" t="s">
        <v>337</v>
      </c>
      <c r="B14915" s="4" t="s">
        <v>85</v>
      </c>
      <c r="C14915" s="4" t="s">
        <v>338</v>
      </c>
      <c r="D14915" s="4" t="s">
        <v>341</v>
      </c>
      <c r="E14915" s="5">
        <v>11.96</v>
      </c>
    </row>
    <row r="14916" spans="1:10" ht="21.95" customHeight="1" x14ac:dyDescent="0.15">
      <c r="A14916" s="6" t="s">
        <v>337</v>
      </c>
      <c r="B14916" s="4" t="s">
        <v>85</v>
      </c>
      <c r="C14916" s="4" t="s">
        <v>338</v>
      </c>
      <c r="D14916" s="4" t="s">
        <v>343</v>
      </c>
      <c r="E14916" s="5">
        <v>11.81</v>
      </c>
    </row>
    <row r="14917" spans="1:10" ht="21.95" customHeight="1" x14ac:dyDescent="0.15">
      <c r="A14917" s="6" t="s">
        <v>337</v>
      </c>
      <c r="B14917" s="4" t="s">
        <v>192</v>
      </c>
      <c r="C14917" s="4" t="s">
        <v>338</v>
      </c>
      <c r="D14917" s="4" t="s">
        <v>340</v>
      </c>
      <c r="E14917" s="5">
        <v>12.53</v>
      </c>
    </row>
    <row r="14918" spans="1:10" ht="21.95" customHeight="1" x14ac:dyDescent="0.15">
      <c r="A14918" s="6" t="s">
        <v>337</v>
      </c>
      <c r="B14918" s="4" t="s">
        <v>192</v>
      </c>
      <c r="C14918" s="4" t="s">
        <v>338</v>
      </c>
      <c r="D14918" s="4" t="s">
        <v>342</v>
      </c>
      <c r="E14918" s="5">
        <v>2.4300000000000002</v>
      </c>
    </row>
    <row r="14919" spans="1:10" ht="21.95" customHeight="1" x14ac:dyDescent="0.15">
      <c r="A14919" s="6" t="s">
        <v>337</v>
      </c>
      <c r="B14919" s="4" t="s">
        <v>192</v>
      </c>
      <c r="C14919" s="4" t="s">
        <v>338</v>
      </c>
      <c r="D14919" s="4" t="s">
        <v>341</v>
      </c>
      <c r="E14919" s="5">
        <v>13.78</v>
      </c>
    </row>
    <row r="14920" spans="1:10" ht="21.95" customHeight="1" x14ac:dyDescent="0.15">
      <c r="A14920" s="6" t="s">
        <v>337</v>
      </c>
      <c r="B14920" s="4" t="s">
        <v>86</v>
      </c>
      <c r="C14920" s="4" t="s">
        <v>338</v>
      </c>
      <c r="D14920" s="4" t="s">
        <v>340</v>
      </c>
      <c r="E14920" s="5">
        <v>13.73</v>
      </c>
      <c r="F14920" t="s">
        <v>353</v>
      </c>
      <c r="G14920" s="17">
        <f>+E14920+E14921+E14922+E14923+E14924+E14925+E14926+E14927+E14928+E14929+E14930+E14931+E14932</f>
        <v>147.38999999999999</v>
      </c>
      <c r="H14920" s="17">
        <f>E14940+E14933+E14934+E14935+E14936+E14937+E14938+E14939</f>
        <v>80.640000000000015</v>
      </c>
      <c r="I14920" s="18">
        <f>+(G14920/4)/(H14920/3)</f>
        <v>1.3708147321428568</v>
      </c>
      <c r="J14920" s="21">
        <f>+(B14920-$K$1)/7</f>
        <v>40</v>
      </c>
    </row>
    <row r="14921" spans="1:10" ht="21.95" customHeight="1" x14ac:dyDescent="0.15">
      <c r="A14921" s="6" t="s">
        <v>337</v>
      </c>
      <c r="B14921" s="4" t="s">
        <v>86</v>
      </c>
      <c r="C14921" s="4" t="s">
        <v>338</v>
      </c>
      <c r="D14921" s="4" t="s">
        <v>340</v>
      </c>
      <c r="E14921" s="5">
        <v>12.1</v>
      </c>
    </row>
    <row r="14922" spans="1:10" ht="21.95" customHeight="1" x14ac:dyDescent="0.15">
      <c r="A14922" s="6" t="s">
        <v>337</v>
      </c>
      <c r="B14922" s="4" t="s">
        <v>86</v>
      </c>
      <c r="C14922" s="4" t="s">
        <v>338</v>
      </c>
      <c r="D14922" s="4" t="s">
        <v>342</v>
      </c>
      <c r="E14922" s="5">
        <v>14.18</v>
      </c>
    </row>
    <row r="14923" spans="1:10" ht="21.95" customHeight="1" x14ac:dyDescent="0.15">
      <c r="A14923" s="6" t="s">
        <v>337</v>
      </c>
      <c r="B14923" s="4" t="s">
        <v>86</v>
      </c>
      <c r="C14923" s="4" t="s">
        <v>338</v>
      </c>
      <c r="D14923" s="4" t="s">
        <v>342</v>
      </c>
      <c r="E14923" s="5">
        <v>6.02</v>
      </c>
    </row>
    <row r="14924" spans="1:10" ht="21.95" customHeight="1" x14ac:dyDescent="0.15">
      <c r="A14924" s="6" t="s">
        <v>337</v>
      </c>
      <c r="B14924" s="4" t="s">
        <v>86</v>
      </c>
      <c r="C14924" s="4" t="s">
        <v>338</v>
      </c>
      <c r="D14924" s="4" t="s">
        <v>339</v>
      </c>
      <c r="E14924" s="5">
        <v>14.23</v>
      </c>
    </row>
    <row r="14925" spans="1:10" ht="21.95" customHeight="1" x14ac:dyDescent="0.15">
      <c r="A14925" s="6" t="s">
        <v>337</v>
      </c>
      <c r="B14925" s="4" t="s">
        <v>86</v>
      </c>
      <c r="C14925" s="4" t="s">
        <v>338</v>
      </c>
      <c r="D14925" s="4" t="s">
        <v>339</v>
      </c>
      <c r="E14925" s="5">
        <v>11.04</v>
      </c>
    </row>
    <row r="14926" spans="1:10" ht="21.95" customHeight="1" x14ac:dyDescent="0.15">
      <c r="A14926" s="6" t="s">
        <v>337</v>
      </c>
      <c r="B14926" s="4" t="s">
        <v>86</v>
      </c>
      <c r="C14926" s="4" t="s">
        <v>338</v>
      </c>
      <c r="D14926" s="4" t="s">
        <v>341</v>
      </c>
      <c r="E14926" s="5">
        <v>14.73</v>
      </c>
    </row>
    <row r="14927" spans="1:10" ht="21.95" customHeight="1" x14ac:dyDescent="0.15">
      <c r="A14927" s="6" t="s">
        <v>337</v>
      </c>
      <c r="B14927" s="4" t="s">
        <v>86</v>
      </c>
      <c r="C14927" s="4" t="s">
        <v>338</v>
      </c>
      <c r="D14927" s="4" t="s">
        <v>341</v>
      </c>
      <c r="E14927" s="5">
        <v>7.89</v>
      </c>
    </row>
    <row r="14928" spans="1:10" ht="21.95" customHeight="1" x14ac:dyDescent="0.15">
      <c r="A14928" s="6" t="s">
        <v>337</v>
      </c>
      <c r="B14928" s="4" t="s">
        <v>193</v>
      </c>
      <c r="C14928" s="4" t="s">
        <v>338</v>
      </c>
      <c r="D14928" s="4" t="s">
        <v>340</v>
      </c>
      <c r="E14928" s="5">
        <v>12.19</v>
      </c>
    </row>
    <row r="14929" spans="1:6" ht="21.95" customHeight="1" x14ac:dyDescent="0.15">
      <c r="A14929" s="6" t="s">
        <v>337</v>
      </c>
      <c r="B14929" s="4" t="s">
        <v>193</v>
      </c>
      <c r="C14929" s="4" t="s">
        <v>338</v>
      </c>
      <c r="D14929" s="4" t="s">
        <v>340</v>
      </c>
      <c r="E14929" s="5">
        <v>11.5</v>
      </c>
    </row>
    <row r="14930" spans="1:6" ht="21.95" customHeight="1" x14ac:dyDescent="0.15">
      <c r="A14930" s="9" t="s">
        <v>337</v>
      </c>
      <c r="B14930" s="4" t="s">
        <v>193</v>
      </c>
      <c r="C14930" s="4" t="s">
        <v>338</v>
      </c>
      <c r="D14930" s="4" t="s">
        <v>342</v>
      </c>
      <c r="E14930" s="5">
        <v>9.6300000000000008</v>
      </c>
    </row>
    <row r="14931" spans="1:6" ht="21.95" customHeight="1" x14ac:dyDescent="0.15">
      <c r="A14931" s="6" t="s">
        <v>337</v>
      </c>
      <c r="B14931" s="4" t="s">
        <v>193</v>
      </c>
      <c r="C14931" s="4" t="s">
        <v>338</v>
      </c>
      <c r="D14931" s="4" t="s">
        <v>341</v>
      </c>
      <c r="E14931" s="5">
        <v>13.64</v>
      </c>
    </row>
    <row r="14932" spans="1:6" ht="21.95" customHeight="1" x14ac:dyDescent="0.15">
      <c r="A14932" s="6" t="s">
        <v>337</v>
      </c>
      <c r="B14932" s="4" t="s">
        <v>193</v>
      </c>
      <c r="C14932" s="4" t="s">
        <v>338</v>
      </c>
      <c r="D14932" s="4" t="s">
        <v>341</v>
      </c>
      <c r="E14932" s="5">
        <v>6.51</v>
      </c>
    </row>
    <row r="14933" spans="1:6" ht="21.95" customHeight="1" x14ac:dyDescent="0.15">
      <c r="A14933" s="6" t="s">
        <v>337</v>
      </c>
      <c r="B14933" s="4" t="s">
        <v>87</v>
      </c>
      <c r="C14933" s="4" t="s">
        <v>338</v>
      </c>
      <c r="D14933" s="4" t="s">
        <v>340</v>
      </c>
      <c r="E14933" s="5">
        <v>14.06</v>
      </c>
      <c r="F14933" t="s">
        <v>354</v>
      </c>
    </row>
    <row r="14934" spans="1:6" ht="21.95" customHeight="1" x14ac:dyDescent="0.15">
      <c r="A14934" s="6" t="s">
        <v>337</v>
      </c>
      <c r="B14934" s="4" t="s">
        <v>87</v>
      </c>
      <c r="C14934" s="4" t="s">
        <v>338</v>
      </c>
      <c r="D14934" s="4" t="s">
        <v>339</v>
      </c>
      <c r="E14934" s="5">
        <v>11.12</v>
      </c>
    </row>
    <row r="14935" spans="1:6" ht="21.95" customHeight="1" x14ac:dyDescent="0.15">
      <c r="A14935" s="6" t="s">
        <v>337</v>
      </c>
      <c r="B14935" s="4" t="s">
        <v>87</v>
      </c>
      <c r="C14935" s="4" t="s">
        <v>338</v>
      </c>
      <c r="D14935" s="4" t="s">
        <v>339</v>
      </c>
      <c r="E14935" s="5">
        <v>3.27</v>
      </c>
    </row>
    <row r="14936" spans="1:6" ht="21.95" customHeight="1" x14ac:dyDescent="0.15">
      <c r="A14936" s="6" t="s">
        <v>337</v>
      </c>
      <c r="B14936" s="4" t="s">
        <v>87</v>
      </c>
      <c r="C14936" s="4" t="s">
        <v>338</v>
      </c>
      <c r="D14936" s="4" t="s">
        <v>341</v>
      </c>
      <c r="E14936" s="5">
        <v>11.94</v>
      </c>
    </row>
    <row r="14937" spans="1:6" ht="21.95" customHeight="1" x14ac:dyDescent="0.15">
      <c r="A14937" s="6" t="s">
        <v>337</v>
      </c>
      <c r="B14937" s="4" t="s">
        <v>87</v>
      </c>
      <c r="C14937" s="4" t="s">
        <v>338</v>
      </c>
      <c r="D14937" s="4" t="s">
        <v>343</v>
      </c>
      <c r="E14937" s="5">
        <v>11.25</v>
      </c>
    </row>
    <row r="14938" spans="1:6" ht="21.95" customHeight="1" x14ac:dyDescent="0.15">
      <c r="A14938" s="6" t="s">
        <v>337</v>
      </c>
      <c r="B14938" s="4" t="s">
        <v>194</v>
      </c>
      <c r="C14938" s="4" t="s">
        <v>338</v>
      </c>
      <c r="D14938" s="4" t="s">
        <v>340</v>
      </c>
      <c r="E14938" s="5">
        <v>13.01</v>
      </c>
    </row>
    <row r="14939" spans="1:6" ht="21.95" customHeight="1" x14ac:dyDescent="0.15">
      <c r="A14939" s="6" t="s">
        <v>337</v>
      </c>
      <c r="B14939" s="4" t="s">
        <v>194</v>
      </c>
      <c r="C14939" s="4" t="s">
        <v>338</v>
      </c>
      <c r="D14939" s="4" t="s">
        <v>342</v>
      </c>
      <c r="E14939" s="5">
        <v>2.29</v>
      </c>
    </row>
    <row r="14940" spans="1:6" ht="21.95" customHeight="1" x14ac:dyDescent="0.15">
      <c r="A14940" s="6" t="s">
        <v>337</v>
      </c>
      <c r="B14940" s="4" t="s">
        <v>194</v>
      </c>
      <c r="C14940" s="4" t="s">
        <v>338</v>
      </c>
      <c r="D14940" s="4" t="s">
        <v>341</v>
      </c>
      <c r="E14940" s="5">
        <v>13.7</v>
      </c>
    </row>
    <row r="14941" spans="1:6" ht="21.95" customHeight="1" x14ac:dyDescent="0.15">
      <c r="A14941" s="6" t="s">
        <v>337</v>
      </c>
      <c r="B14941" s="4" t="s">
        <v>195</v>
      </c>
      <c r="C14941" s="4" t="s">
        <v>338</v>
      </c>
      <c r="D14941" s="4" t="s">
        <v>340</v>
      </c>
      <c r="E14941" s="5">
        <v>14.9</v>
      </c>
      <c r="F14941" s="13" t="s">
        <v>353</v>
      </c>
    </row>
    <row r="14942" spans="1:6" ht="21.95" customHeight="1" x14ac:dyDescent="0.15">
      <c r="A14942" s="6" t="s">
        <v>337</v>
      </c>
      <c r="B14942" s="4" t="s">
        <v>195</v>
      </c>
      <c r="C14942" s="4" t="s">
        <v>338</v>
      </c>
      <c r="D14942" s="4" t="s">
        <v>340</v>
      </c>
      <c r="E14942" s="5">
        <v>7.74</v>
      </c>
      <c r="F14942" s="13"/>
    </row>
    <row r="14943" spans="1:6" ht="21.95" customHeight="1" x14ac:dyDescent="0.15">
      <c r="A14943" s="6" t="s">
        <v>337</v>
      </c>
      <c r="B14943" s="4" t="s">
        <v>195</v>
      </c>
      <c r="C14943" s="4" t="s">
        <v>338</v>
      </c>
      <c r="D14943" s="4" t="s">
        <v>342</v>
      </c>
      <c r="E14943" s="5">
        <v>7.36</v>
      </c>
      <c r="F14943" s="13"/>
    </row>
    <row r="14944" spans="1:6" ht="21.95" customHeight="1" x14ac:dyDescent="0.15">
      <c r="A14944" s="6" t="s">
        <v>337</v>
      </c>
      <c r="B14944" s="4" t="s">
        <v>195</v>
      </c>
      <c r="C14944" s="4" t="s">
        <v>338</v>
      </c>
      <c r="D14944" s="4" t="s">
        <v>341</v>
      </c>
      <c r="E14944" s="5">
        <v>13.53</v>
      </c>
      <c r="F14944" s="13"/>
    </row>
    <row r="14945" spans="1:10" ht="21.95" customHeight="1" x14ac:dyDescent="0.15">
      <c r="A14945" s="6" t="s">
        <v>337</v>
      </c>
      <c r="B14945" s="4" t="s">
        <v>195</v>
      </c>
      <c r="C14945" s="4" t="s">
        <v>338</v>
      </c>
      <c r="D14945" s="4" t="s">
        <v>341</v>
      </c>
      <c r="E14945" s="5">
        <v>5.77</v>
      </c>
      <c r="F14945" s="13"/>
    </row>
    <row r="14946" spans="1:10" ht="21.95" customHeight="1" x14ac:dyDescent="0.15">
      <c r="A14946" s="6" t="s">
        <v>337</v>
      </c>
      <c r="B14946" s="4" t="s">
        <v>89</v>
      </c>
      <c r="C14946" s="4" t="s">
        <v>338</v>
      </c>
      <c r="D14946" s="4" t="s">
        <v>340</v>
      </c>
      <c r="E14946" s="5">
        <v>15.17</v>
      </c>
      <c r="F14946" s="13" t="s">
        <v>354</v>
      </c>
    </row>
    <row r="14947" spans="1:10" ht="21.95" customHeight="1" x14ac:dyDescent="0.15">
      <c r="A14947" s="6" t="s">
        <v>337</v>
      </c>
      <c r="B14947" s="4" t="s">
        <v>89</v>
      </c>
      <c r="C14947" s="4" t="s">
        <v>338</v>
      </c>
      <c r="D14947" s="4" t="s">
        <v>340</v>
      </c>
      <c r="E14947" s="5">
        <v>11.15</v>
      </c>
    </row>
    <row r="14948" spans="1:10" ht="21.95" customHeight="1" x14ac:dyDescent="0.15">
      <c r="A14948" s="6" t="s">
        <v>337</v>
      </c>
      <c r="B14948" s="4" t="s">
        <v>89</v>
      </c>
      <c r="C14948" s="4" t="s">
        <v>338</v>
      </c>
      <c r="D14948" s="4" t="s">
        <v>340</v>
      </c>
      <c r="E14948" s="5">
        <v>9.39</v>
      </c>
    </row>
    <row r="14949" spans="1:10" ht="21.95" customHeight="1" x14ac:dyDescent="0.15">
      <c r="A14949" s="6" t="s">
        <v>337</v>
      </c>
      <c r="B14949" s="4" t="s">
        <v>89</v>
      </c>
      <c r="C14949" s="4" t="s">
        <v>338</v>
      </c>
      <c r="D14949" s="4" t="s">
        <v>342</v>
      </c>
      <c r="E14949" s="5">
        <v>15.99</v>
      </c>
    </row>
    <row r="14950" spans="1:10" ht="21.95" customHeight="1" x14ac:dyDescent="0.15">
      <c r="A14950" s="6" t="s">
        <v>337</v>
      </c>
      <c r="B14950" s="4" t="s">
        <v>89</v>
      </c>
      <c r="C14950" s="4" t="s">
        <v>338</v>
      </c>
      <c r="D14950" s="4" t="s">
        <v>342</v>
      </c>
      <c r="E14950" s="5">
        <v>13.6</v>
      </c>
    </row>
    <row r="14951" spans="1:10" ht="21.95" customHeight="1" x14ac:dyDescent="0.15">
      <c r="A14951" s="6" t="s">
        <v>337</v>
      </c>
      <c r="B14951" s="4" t="s">
        <v>89</v>
      </c>
      <c r="C14951" s="4" t="s">
        <v>338</v>
      </c>
      <c r="D14951" s="4" t="s">
        <v>339</v>
      </c>
      <c r="E14951" s="5">
        <v>15.4</v>
      </c>
    </row>
    <row r="14952" spans="1:10" ht="21.95" customHeight="1" x14ac:dyDescent="0.15">
      <c r="A14952" s="6" t="s">
        <v>337</v>
      </c>
      <c r="B14952" s="4" t="s">
        <v>89</v>
      </c>
      <c r="C14952" s="4" t="s">
        <v>338</v>
      </c>
      <c r="D14952" s="4" t="s">
        <v>339</v>
      </c>
      <c r="E14952" s="5">
        <v>13.8</v>
      </c>
    </row>
    <row r="14953" spans="1:10" ht="21.95" customHeight="1" x14ac:dyDescent="0.15">
      <c r="A14953" s="6" t="s">
        <v>337</v>
      </c>
      <c r="B14953" s="4" t="s">
        <v>89</v>
      </c>
      <c r="C14953" s="4" t="s">
        <v>338</v>
      </c>
      <c r="D14953" s="4" t="s">
        <v>339</v>
      </c>
      <c r="E14953" s="5">
        <v>5.74</v>
      </c>
    </row>
    <row r="14954" spans="1:10" ht="21.95" customHeight="1" x14ac:dyDescent="0.15">
      <c r="A14954" s="6" t="s">
        <v>337</v>
      </c>
      <c r="B14954" s="4" t="s">
        <v>89</v>
      </c>
      <c r="C14954" s="4" t="s">
        <v>338</v>
      </c>
      <c r="D14954" s="4" t="s">
        <v>341</v>
      </c>
      <c r="E14954" s="5">
        <v>15.46</v>
      </c>
    </row>
    <row r="14955" spans="1:10" ht="21.95" customHeight="1" x14ac:dyDescent="0.15">
      <c r="A14955" s="6" t="s">
        <v>337</v>
      </c>
      <c r="B14955" s="4" t="s">
        <v>89</v>
      </c>
      <c r="C14955" s="4" t="s">
        <v>338</v>
      </c>
      <c r="D14955" s="4" t="s">
        <v>341</v>
      </c>
      <c r="E14955" s="5">
        <v>13.74</v>
      </c>
    </row>
    <row r="14956" spans="1:10" ht="21.95" customHeight="1" x14ac:dyDescent="0.15">
      <c r="A14956" s="6" t="s">
        <v>337</v>
      </c>
      <c r="B14956" s="4" t="s">
        <v>196</v>
      </c>
      <c r="C14956" s="4" t="s">
        <v>338</v>
      </c>
      <c r="D14956" s="4" t="s">
        <v>340</v>
      </c>
      <c r="E14956" s="5">
        <v>14.32</v>
      </c>
    </row>
    <row r="14957" spans="1:10" ht="21.95" customHeight="1" x14ac:dyDescent="0.15">
      <c r="A14957" s="6" t="s">
        <v>337</v>
      </c>
      <c r="B14957" s="4" t="s">
        <v>196</v>
      </c>
      <c r="C14957" s="4" t="s">
        <v>338</v>
      </c>
      <c r="D14957" s="4" t="s">
        <v>342</v>
      </c>
      <c r="E14957" s="5">
        <v>2.34</v>
      </c>
    </row>
    <row r="14958" spans="1:10" ht="21.95" customHeight="1" x14ac:dyDescent="0.15">
      <c r="A14958" s="6" t="s">
        <v>337</v>
      </c>
      <c r="B14958" s="4" t="s">
        <v>196</v>
      </c>
      <c r="C14958" s="4" t="s">
        <v>338</v>
      </c>
      <c r="D14958" s="4" t="s">
        <v>341</v>
      </c>
      <c r="E14958" s="5">
        <v>14.77</v>
      </c>
    </row>
    <row r="14959" spans="1:10" ht="21.95" customHeight="1" x14ac:dyDescent="0.15">
      <c r="A14959" s="6" t="s">
        <v>337</v>
      </c>
      <c r="B14959" s="4" t="s">
        <v>90</v>
      </c>
      <c r="C14959" s="4" t="s">
        <v>338</v>
      </c>
      <c r="D14959" s="4" t="s">
        <v>340</v>
      </c>
      <c r="E14959" s="5">
        <v>12.85</v>
      </c>
      <c r="F14959" t="s">
        <v>353</v>
      </c>
      <c r="G14959" s="17">
        <f>+E14959+E14960+E14961+E14962+E14963+E14964+E14965+E14966+E14967+E14968+E14969+E14970+E14971</f>
        <v>138.59</v>
      </c>
      <c r="H14959" s="17">
        <f>E14979+E14972+E14973+E14974+E14975+E14976+E14977+E14978</f>
        <v>88.929999999999993</v>
      </c>
      <c r="I14959" s="18">
        <f>+(G14959/4)/(H14959/3)</f>
        <v>1.1688125491959971</v>
      </c>
      <c r="J14959" s="21">
        <f>+(B14959-$K$1)/7</f>
        <v>42</v>
      </c>
    </row>
    <row r="14960" spans="1:10" ht="21.95" customHeight="1" x14ac:dyDescent="0.15">
      <c r="A14960" s="6" t="s">
        <v>337</v>
      </c>
      <c r="B14960" s="4" t="s">
        <v>90</v>
      </c>
      <c r="C14960" s="4" t="s">
        <v>338</v>
      </c>
      <c r="D14960" s="4" t="s">
        <v>340</v>
      </c>
      <c r="E14960" s="5">
        <v>11.67</v>
      </c>
    </row>
    <row r="14961" spans="1:6" ht="21.95" customHeight="1" x14ac:dyDescent="0.15">
      <c r="A14961" s="6" t="s">
        <v>337</v>
      </c>
      <c r="B14961" s="4" t="s">
        <v>90</v>
      </c>
      <c r="C14961" s="4" t="s">
        <v>338</v>
      </c>
      <c r="D14961" s="4" t="s">
        <v>342</v>
      </c>
      <c r="E14961" s="5">
        <v>14.4</v>
      </c>
    </row>
    <row r="14962" spans="1:6" ht="21.95" customHeight="1" x14ac:dyDescent="0.15">
      <c r="A14962" s="6" t="s">
        <v>337</v>
      </c>
      <c r="B14962" s="4" t="s">
        <v>90</v>
      </c>
      <c r="C14962" s="4" t="s">
        <v>338</v>
      </c>
      <c r="D14962" s="4" t="s">
        <v>342</v>
      </c>
      <c r="E14962" s="5">
        <v>4.4000000000000004</v>
      </c>
    </row>
    <row r="14963" spans="1:6" ht="21.95" customHeight="1" x14ac:dyDescent="0.15">
      <c r="A14963" s="6" t="s">
        <v>337</v>
      </c>
      <c r="B14963" s="4" t="s">
        <v>90</v>
      </c>
      <c r="C14963" s="4" t="s">
        <v>338</v>
      </c>
      <c r="D14963" s="4" t="s">
        <v>339</v>
      </c>
      <c r="E14963" s="5">
        <v>13.9</v>
      </c>
    </row>
    <row r="14964" spans="1:6" ht="21.95" customHeight="1" x14ac:dyDescent="0.15">
      <c r="A14964" s="6" t="s">
        <v>337</v>
      </c>
      <c r="B14964" s="4" t="s">
        <v>90</v>
      </c>
      <c r="C14964" s="4" t="s">
        <v>338</v>
      </c>
      <c r="D14964" s="4" t="s">
        <v>339</v>
      </c>
      <c r="E14964" s="5">
        <v>11.59</v>
      </c>
    </row>
    <row r="14965" spans="1:6" ht="21.95" customHeight="1" x14ac:dyDescent="0.15">
      <c r="A14965" s="6" t="s">
        <v>337</v>
      </c>
      <c r="B14965" s="4" t="s">
        <v>90</v>
      </c>
      <c r="C14965" s="4" t="s">
        <v>338</v>
      </c>
      <c r="D14965" s="4" t="s">
        <v>341</v>
      </c>
      <c r="E14965" s="5">
        <v>14.86</v>
      </c>
    </row>
    <row r="14966" spans="1:6" ht="21.95" customHeight="1" x14ac:dyDescent="0.15">
      <c r="A14966" s="6" t="s">
        <v>337</v>
      </c>
      <c r="B14966" s="4" t="s">
        <v>90</v>
      </c>
      <c r="C14966" s="4" t="s">
        <v>338</v>
      </c>
      <c r="D14966" s="4" t="s">
        <v>341</v>
      </c>
      <c r="E14966" s="5">
        <v>7.13</v>
      </c>
    </row>
    <row r="14967" spans="1:6" ht="21.95" customHeight="1" x14ac:dyDescent="0.15">
      <c r="A14967" s="6" t="s">
        <v>337</v>
      </c>
      <c r="B14967" s="4" t="s">
        <v>197</v>
      </c>
      <c r="C14967" s="4" t="s">
        <v>338</v>
      </c>
      <c r="D14967" s="4" t="s">
        <v>340</v>
      </c>
      <c r="E14967" s="5">
        <v>12.98</v>
      </c>
    </row>
    <row r="14968" spans="1:6" ht="21.95" customHeight="1" x14ac:dyDescent="0.15">
      <c r="A14968" s="6" t="s">
        <v>337</v>
      </c>
      <c r="B14968" s="4" t="s">
        <v>197</v>
      </c>
      <c r="C14968" s="4" t="s">
        <v>338</v>
      </c>
      <c r="D14968" s="4" t="s">
        <v>340</v>
      </c>
      <c r="E14968" s="5">
        <v>9.92</v>
      </c>
    </row>
    <row r="14969" spans="1:6" ht="21.95" customHeight="1" x14ac:dyDescent="0.15">
      <c r="A14969" s="6" t="s">
        <v>337</v>
      </c>
      <c r="B14969" s="4" t="s">
        <v>197</v>
      </c>
      <c r="C14969" s="4" t="s">
        <v>338</v>
      </c>
      <c r="D14969" s="4" t="s">
        <v>342</v>
      </c>
      <c r="E14969" s="5">
        <v>5.08</v>
      </c>
    </row>
    <row r="14970" spans="1:6" ht="21.95" customHeight="1" x14ac:dyDescent="0.15">
      <c r="A14970" s="6" t="s">
        <v>337</v>
      </c>
      <c r="B14970" s="4" t="s">
        <v>197</v>
      </c>
      <c r="C14970" s="4" t="s">
        <v>338</v>
      </c>
      <c r="D14970" s="4" t="s">
        <v>341</v>
      </c>
      <c r="E14970" s="5">
        <v>14.4</v>
      </c>
    </row>
    <row r="14971" spans="1:6" ht="21.95" customHeight="1" x14ac:dyDescent="0.15">
      <c r="A14971" s="6" t="s">
        <v>337</v>
      </c>
      <c r="B14971" s="4" t="s">
        <v>197</v>
      </c>
      <c r="C14971" s="4" t="s">
        <v>338</v>
      </c>
      <c r="D14971" s="4" t="s">
        <v>341</v>
      </c>
      <c r="E14971" s="5">
        <v>5.41</v>
      </c>
    </row>
    <row r="14972" spans="1:6" ht="21.95" customHeight="1" x14ac:dyDescent="0.15">
      <c r="A14972" s="6" t="s">
        <v>337</v>
      </c>
      <c r="B14972" s="4" t="s">
        <v>91</v>
      </c>
      <c r="C14972" s="4" t="s">
        <v>338</v>
      </c>
      <c r="D14972" s="4" t="s">
        <v>340</v>
      </c>
      <c r="E14972" s="5">
        <v>12.93</v>
      </c>
      <c r="F14972" t="s">
        <v>354</v>
      </c>
    </row>
    <row r="14973" spans="1:6" ht="21.95" customHeight="1" x14ac:dyDescent="0.15">
      <c r="A14973" s="6" t="s">
        <v>337</v>
      </c>
      <c r="B14973" s="4" t="s">
        <v>91</v>
      </c>
      <c r="C14973" s="4" t="s">
        <v>338</v>
      </c>
      <c r="D14973" s="4" t="s">
        <v>342</v>
      </c>
      <c r="E14973" s="5">
        <v>10.53</v>
      </c>
    </row>
    <row r="14974" spans="1:6" ht="21.95" customHeight="1" x14ac:dyDescent="0.15">
      <c r="A14974" s="6" t="s">
        <v>337</v>
      </c>
      <c r="B14974" s="4" t="s">
        <v>91</v>
      </c>
      <c r="C14974" s="4" t="s">
        <v>338</v>
      </c>
      <c r="D14974" s="4" t="s">
        <v>339</v>
      </c>
      <c r="E14974" s="5">
        <v>15.05</v>
      </c>
    </row>
    <row r="14975" spans="1:6" ht="21.95" customHeight="1" x14ac:dyDescent="0.15">
      <c r="A14975" s="6" t="s">
        <v>337</v>
      </c>
      <c r="B14975" s="4" t="s">
        <v>91</v>
      </c>
      <c r="C14975" s="4" t="s">
        <v>338</v>
      </c>
      <c r="D14975" s="4" t="s">
        <v>341</v>
      </c>
      <c r="E14975" s="5">
        <v>11.62</v>
      </c>
    </row>
    <row r="14976" spans="1:6" ht="21.95" customHeight="1" x14ac:dyDescent="0.15">
      <c r="A14976" s="6" t="s">
        <v>337</v>
      </c>
      <c r="B14976" s="4" t="s">
        <v>198</v>
      </c>
      <c r="C14976" s="4" t="s">
        <v>338</v>
      </c>
      <c r="D14976" s="4" t="s">
        <v>340</v>
      </c>
      <c r="E14976" s="5">
        <v>13.73</v>
      </c>
    </row>
    <row r="14977" spans="1:10" ht="21.95" customHeight="1" x14ac:dyDescent="0.15">
      <c r="A14977" s="6" t="s">
        <v>337</v>
      </c>
      <c r="B14977" s="4" t="s">
        <v>198</v>
      </c>
      <c r="C14977" s="4" t="s">
        <v>338</v>
      </c>
      <c r="D14977" s="4" t="s">
        <v>342</v>
      </c>
      <c r="E14977" s="5">
        <v>9.77</v>
      </c>
    </row>
    <row r="14978" spans="1:10" ht="21.95" customHeight="1" x14ac:dyDescent="0.15">
      <c r="A14978" s="9" t="s">
        <v>337</v>
      </c>
      <c r="B14978" s="4" t="s">
        <v>198</v>
      </c>
      <c r="C14978" s="4" t="s">
        <v>338</v>
      </c>
      <c r="D14978" s="4" t="s">
        <v>342</v>
      </c>
      <c r="E14978" s="5">
        <v>2.27</v>
      </c>
    </row>
    <row r="14979" spans="1:10" ht="21.95" customHeight="1" x14ac:dyDescent="0.15">
      <c r="A14979" s="6" t="s">
        <v>337</v>
      </c>
      <c r="B14979" s="4" t="s">
        <v>198</v>
      </c>
      <c r="C14979" s="4" t="s">
        <v>338</v>
      </c>
      <c r="D14979" s="4" t="s">
        <v>341</v>
      </c>
      <c r="E14979" s="5">
        <v>13.03</v>
      </c>
    </row>
    <row r="14980" spans="1:10" ht="21.95" customHeight="1" x14ac:dyDescent="0.15">
      <c r="A14980" s="6" t="s">
        <v>337</v>
      </c>
      <c r="B14980" s="4" t="s">
        <v>92</v>
      </c>
      <c r="C14980" s="4" t="s">
        <v>338</v>
      </c>
      <c r="D14980" s="4" t="s">
        <v>340</v>
      </c>
      <c r="E14980" s="5">
        <v>13.59</v>
      </c>
      <c r="F14980" t="s">
        <v>353</v>
      </c>
      <c r="G14980" s="17">
        <f>+E14980+E14981+E14982+E14983+E14984+E14985+E14986+E14987+E14988+E14989+E14990+E14991+E14992</f>
        <v>151.31</v>
      </c>
      <c r="H14980" s="17">
        <f>E14993+E14994+E14995+E14996+E14997+E14998+E14999</f>
        <v>75.37</v>
      </c>
      <c r="I14980" s="18">
        <f>+(G14980/4)/(H14980/3)</f>
        <v>1.5056720180443146</v>
      </c>
      <c r="J14980" s="21">
        <f>+(B14980-$K$1)/7</f>
        <v>43</v>
      </c>
    </row>
    <row r="14981" spans="1:10" ht="21.95" customHeight="1" x14ac:dyDescent="0.15">
      <c r="A14981" s="6" t="s">
        <v>337</v>
      </c>
      <c r="B14981" s="4" t="s">
        <v>92</v>
      </c>
      <c r="C14981" s="4" t="s">
        <v>338</v>
      </c>
      <c r="D14981" s="4" t="s">
        <v>340</v>
      </c>
      <c r="E14981" s="5">
        <v>12.64</v>
      </c>
    </row>
    <row r="14982" spans="1:10" ht="21.95" customHeight="1" x14ac:dyDescent="0.15">
      <c r="A14982" s="6" t="s">
        <v>337</v>
      </c>
      <c r="B14982" s="4" t="s">
        <v>92</v>
      </c>
      <c r="C14982" s="4" t="s">
        <v>338</v>
      </c>
      <c r="D14982" s="4" t="s">
        <v>342</v>
      </c>
      <c r="E14982" s="5">
        <v>12.16</v>
      </c>
    </row>
    <row r="14983" spans="1:10" ht="21.95" customHeight="1" x14ac:dyDescent="0.15">
      <c r="A14983" s="6" t="s">
        <v>337</v>
      </c>
      <c r="B14983" s="4" t="s">
        <v>92</v>
      </c>
      <c r="C14983" s="4" t="s">
        <v>338</v>
      </c>
      <c r="D14983" s="4" t="s">
        <v>342</v>
      </c>
      <c r="E14983" s="5">
        <v>10.69</v>
      </c>
    </row>
    <row r="14984" spans="1:10" ht="21.95" customHeight="1" x14ac:dyDescent="0.15">
      <c r="A14984" s="6" t="s">
        <v>337</v>
      </c>
      <c r="B14984" s="4" t="s">
        <v>92</v>
      </c>
      <c r="C14984" s="4" t="s">
        <v>338</v>
      </c>
      <c r="D14984" s="4" t="s">
        <v>339</v>
      </c>
      <c r="E14984" s="5">
        <v>13.77</v>
      </c>
    </row>
    <row r="14985" spans="1:10" ht="21.95" customHeight="1" x14ac:dyDescent="0.15">
      <c r="A14985" s="6" t="s">
        <v>337</v>
      </c>
      <c r="B14985" s="4" t="s">
        <v>92</v>
      </c>
      <c r="C14985" s="4" t="s">
        <v>338</v>
      </c>
      <c r="D14985" s="4" t="s">
        <v>339</v>
      </c>
      <c r="E14985" s="5">
        <v>11.39</v>
      </c>
    </row>
    <row r="14986" spans="1:10" ht="21.95" customHeight="1" x14ac:dyDescent="0.15">
      <c r="A14986" s="6" t="s">
        <v>337</v>
      </c>
      <c r="B14986" s="4" t="s">
        <v>92</v>
      </c>
      <c r="C14986" s="4" t="s">
        <v>338</v>
      </c>
      <c r="D14986" s="4" t="s">
        <v>341</v>
      </c>
      <c r="E14986" s="5">
        <v>14.65</v>
      </c>
    </row>
    <row r="14987" spans="1:10" ht="21.95" customHeight="1" x14ac:dyDescent="0.15">
      <c r="A14987" s="6" t="s">
        <v>337</v>
      </c>
      <c r="B14987" s="4" t="s">
        <v>92</v>
      </c>
      <c r="C14987" s="4" t="s">
        <v>338</v>
      </c>
      <c r="D14987" s="4" t="s">
        <v>341</v>
      </c>
      <c r="E14987" s="5">
        <v>8.34</v>
      </c>
    </row>
    <row r="14988" spans="1:10" ht="21.95" customHeight="1" x14ac:dyDescent="0.15">
      <c r="A14988" s="6" t="s">
        <v>337</v>
      </c>
      <c r="B14988" s="4" t="s">
        <v>199</v>
      </c>
      <c r="C14988" s="4" t="s">
        <v>338</v>
      </c>
      <c r="D14988" s="4" t="s">
        <v>340</v>
      </c>
      <c r="E14988" s="5">
        <v>13.92</v>
      </c>
    </row>
    <row r="14989" spans="1:10" ht="21.95" customHeight="1" x14ac:dyDescent="0.15">
      <c r="A14989" s="6" t="s">
        <v>337</v>
      </c>
      <c r="B14989" s="4" t="s">
        <v>199</v>
      </c>
      <c r="C14989" s="4" t="s">
        <v>338</v>
      </c>
      <c r="D14989" s="4" t="s">
        <v>340</v>
      </c>
      <c r="E14989" s="5">
        <v>11.94</v>
      </c>
    </row>
    <row r="14990" spans="1:10" ht="21.95" customHeight="1" x14ac:dyDescent="0.15">
      <c r="A14990" s="6" t="s">
        <v>337</v>
      </c>
      <c r="B14990" s="4" t="s">
        <v>199</v>
      </c>
      <c r="C14990" s="4" t="s">
        <v>338</v>
      </c>
      <c r="D14990" s="4" t="s">
        <v>342</v>
      </c>
      <c r="E14990" s="5">
        <v>8.27</v>
      </c>
    </row>
    <row r="14991" spans="1:10" ht="21.95" customHeight="1" x14ac:dyDescent="0.15">
      <c r="A14991" s="6" t="s">
        <v>337</v>
      </c>
      <c r="B14991" s="4" t="s">
        <v>199</v>
      </c>
      <c r="C14991" s="4" t="s">
        <v>338</v>
      </c>
      <c r="D14991" s="4" t="s">
        <v>341</v>
      </c>
      <c r="E14991" s="5">
        <v>14.2</v>
      </c>
    </row>
    <row r="14992" spans="1:10" ht="21.95" customHeight="1" x14ac:dyDescent="0.15">
      <c r="A14992" s="6" t="s">
        <v>337</v>
      </c>
      <c r="B14992" s="4" t="s">
        <v>199</v>
      </c>
      <c r="C14992" s="4" t="s">
        <v>338</v>
      </c>
      <c r="D14992" s="4" t="s">
        <v>341</v>
      </c>
      <c r="E14992" s="5">
        <v>5.75</v>
      </c>
    </row>
    <row r="14993" spans="1:10" ht="21.95" customHeight="1" x14ac:dyDescent="0.15">
      <c r="A14993" s="6" t="s">
        <v>337</v>
      </c>
      <c r="B14993" s="4" t="s">
        <v>93</v>
      </c>
      <c r="C14993" s="4" t="s">
        <v>338</v>
      </c>
      <c r="D14993" s="4" t="s">
        <v>340</v>
      </c>
      <c r="E14993" s="5">
        <v>12.11</v>
      </c>
      <c r="F14993" t="s">
        <v>354</v>
      </c>
    </row>
    <row r="14994" spans="1:10" ht="21.95" customHeight="1" x14ac:dyDescent="0.15">
      <c r="A14994" s="6" t="s">
        <v>337</v>
      </c>
      <c r="B14994" s="4" t="s">
        <v>93</v>
      </c>
      <c r="C14994" s="4" t="s">
        <v>338</v>
      </c>
      <c r="D14994" s="4" t="s">
        <v>342</v>
      </c>
      <c r="E14994" s="5">
        <v>10.81</v>
      </c>
    </row>
    <row r="14995" spans="1:10" ht="21.95" customHeight="1" x14ac:dyDescent="0.15">
      <c r="A14995" s="6" t="s">
        <v>337</v>
      </c>
      <c r="B14995" s="4" t="s">
        <v>93</v>
      </c>
      <c r="C14995" s="4" t="s">
        <v>338</v>
      </c>
      <c r="D14995" s="4" t="s">
        <v>339</v>
      </c>
      <c r="E14995" s="5">
        <v>14.39</v>
      </c>
    </row>
    <row r="14996" spans="1:10" ht="21.95" customHeight="1" x14ac:dyDescent="0.15">
      <c r="A14996" s="6" t="s">
        <v>337</v>
      </c>
      <c r="B14996" s="4" t="s">
        <v>93</v>
      </c>
      <c r="C14996" s="4" t="s">
        <v>338</v>
      </c>
      <c r="D14996" s="4" t="s">
        <v>341</v>
      </c>
      <c r="E14996" s="5">
        <v>11.34</v>
      </c>
    </row>
    <row r="14997" spans="1:10" ht="21.95" customHeight="1" x14ac:dyDescent="0.15">
      <c r="A14997" s="6" t="s">
        <v>337</v>
      </c>
      <c r="B14997" s="4" t="s">
        <v>201</v>
      </c>
      <c r="C14997" s="4" t="s">
        <v>338</v>
      </c>
      <c r="D14997" s="4" t="s">
        <v>340</v>
      </c>
      <c r="E14997" s="5">
        <v>12.39</v>
      </c>
    </row>
    <row r="14998" spans="1:10" ht="21.95" customHeight="1" x14ac:dyDescent="0.15">
      <c r="A14998" s="6" t="s">
        <v>337</v>
      </c>
      <c r="B14998" s="4" t="s">
        <v>201</v>
      </c>
      <c r="C14998" s="4" t="s">
        <v>338</v>
      </c>
      <c r="D14998" s="4" t="s">
        <v>342</v>
      </c>
      <c r="E14998" s="5">
        <v>1.79</v>
      </c>
    </row>
    <row r="14999" spans="1:10" ht="21.95" customHeight="1" x14ac:dyDescent="0.15">
      <c r="A14999" s="6" t="s">
        <v>337</v>
      </c>
      <c r="B14999" s="4" t="s">
        <v>201</v>
      </c>
      <c r="C14999" s="4" t="s">
        <v>338</v>
      </c>
      <c r="D14999" s="4" t="s">
        <v>341</v>
      </c>
      <c r="E14999" s="5">
        <v>12.54</v>
      </c>
    </row>
    <row r="15000" spans="1:10" ht="21.95" customHeight="1" x14ac:dyDescent="0.15">
      <c r="A15000" s="6" t="s">
        <v>337</v>
      </c>
      <c r="B15000" s="4" t="s">
        <v>94</v>
      </c>
      <c r="C15000" s="4" t="s">
        <v>338</v>
      </c>
      <c r="D15000" s="4" t="s">
        <v>340</v>
      </c>
      <c r="E15000" s="5">
        <v>14.54</v>
      </c>
      <c r="F15000" t="s">
        <v>353</v>
      </c>
      <c r="G15000" s="17">
        <f>+E15000+E15001+E15002+E15003+E15004+E15005+E15006+E15007+E15008+E15009+E15010+E15011+E15012</f>
        <v>160.16</v>
      </c>
      <c r="H15000" s="17">
        <f>E15020+E15013+E15014+E15015+E15016+E15017+E15018+E15019+E15021</f>
        <v>104.52</v>
      </c>
      <c r="I15000" s="18">
        <f>+(G15000/4)/(H15000/3)</f>
        <v>1.1492537313432836</v>
      </c>
      <c r="J15000" s="21">
        <f>+(B15000-$K$1)/7</f>
        <v>44</v>
      </c>
    </row>
    <row r="15001" spans="1:10" ht="21.95" customHeight="1" x14ac:dyDescent="0.15">
      <c r="A15001" s="6" t="s">
        <v>337</v>
      </c>
      <c r="B15001" s="4" t="s">
        <v>94</v>
      </c>
      <c r="C15001" s="4" t="s">
        <v>338</v>
      </c>
      <c r="D15001" s="4" t="s">
        <v>340</v>
      </c>
      <c r="E15001" s="5">
        <v>12.69</v>
      </c>
    </row>
    <row r="15002" spans="1:10" ht="21.95" customHeight="1" x14ac:dyDescent="0.15">
      <c r="A15002" s="6" t="s">
        <v>337</v>
      </c>
      <c r="B15002" s="4" t="s">
        <v>94</v>
      </c>
      <c r="C15002" s="4" t="s">
        <v>338</v>
      </c>
      <c r="D15002" s="4" t="s">
        <v>342</v>
      </c>
      <c r="E15002" s="5">
        <v>15.6</v>
      </c>
    </row>
    <row r="15003" spans="1:10" ht="21.95" customHeight="1" x14ac:dyDescent="0.15">
      <c r="A15003" s="6" t="s">
        <v>337</v>
      </c>
      <c r="B15003" s="4" t="s">
        <v>94</v>
      </c>
      <c r="C15003" s="4" t="s">
        <v>338</v>
      </c>
      <c r="D15003" s="4" t="s">
        <v>342</v>
      </c>
      <c r="E15003" s="5">
        <v>6.26</v>
      </c>
    </row>
    <row r="15004" spans="1:10" ht="21.95" customHeight="1" x14ac:dyDescent="0.15">
      <c r="A15004" s="6" t="s">
        <v>337</v>
      </c>
      <c r="B15004" s="4" t="s">
        <v>94</v>
      </c>
      <c r="C15004" s="4" t="s">
        <v>338</v>
      </c>
      <c r="D15004" s="4" t="s">
        <v>339</v>
      </c>
      <c r="E15004" s="5">
        <v>15.87</v>
      </c>
    </row>
    <row r="15005" spans="1:10" ht="21.95" customHeight="1" x14ac:dyDescent="0.15">
      <c r="A15005" s="6" t="s">
        <v>337</v>
      </c>
      <c r="B15005" s="4" t="s">
        <v>94</v>
      </c>
      <c r="C15005" s="4" t="s">
        <v>338</v>
      </c>
      <c r="D15005" s="4" t="s">
        <v>339</v>
      </c>
      <c r="E15005" s="5">
        <v>12.42</v>
      </c>
    </row>
    <row r="15006" spans="1:10" ht="21.95" customHeight="1" x14ac:dyDescent="0.15">
      <c r="A15006" s="6" t="s">
        <v>337</v>
      </c>
      <c r="B15006" s="4" t="s">
        <v>94</v>
      </c>
      <c r="C15006" s="4" t="s">
        <v>338</v>
      </c>
      <c r="D15006" s="4" t="s">
        <v>341</v>
      </c>
      <c r="E15006" s="5">
        <v>15.5</v>
      </c>
    </row>
    <row r="15007" spans="1:10" ht="21.95" customHeight="1" x14ac:dyDescent="0.15">
      <c r="A15007" s="6" t="s">
        <v>337</v>
      </c>
      <c r="B15007" s="4" t="s">
        <v>94</v>
      </c>
      <c r="C15007" s="4" t="s">
        <v>338</v>
      </c>
      <c r="D15007" s="4" t="s">
        <v>341</v>
      </c>
      <c r="E15007" s="5">
        <v>5.99</v>
      </c>
    </row>
    <row r="15008" spans="1:10" ht="21.95" customHeight="1" x14ac:dyDescent="0.15">
      <c r="A15008" s="6" t="s">
        <v>337</v>
      </c>
      <c r="B15008" s="4" t="s">
        <v>202</v>
      </c>
      <c r="C15008" s="4" t="s">
        <v>338</v>
      </c>
      <c r="D15008" s="4" t="s">
        <v>340</v>
      </c>
      <c r="E15008" s="5">
        <v>15.76</v>
      </c>
    </row>
    <row r="15009" spans="1:10" ht="21.95" customHeight="1" x14ac:dyDescent="0.15">
      <c r="A15009" s="6" t="s">
        <v>337</v>
      </c>
      <c r="B15009" s="4" t="s">
        <v>202</v>
      </c>
      <c r="C15009" s="4" t="s">
        <v>338</v>
      </c>
      <c r="D15009" s="4" t="s">
        <v>340</v>
      </c>
      <c r="E15009" s="5">
        <v>13.41</v>
      </c>
    </row>
    <row r="15010" spans="1:10" ht="21.95" customHeight="1" x14ac:dyDescent="0.15">
      <c r="A15010" s="6" t="s">
        <v>337</v>
      </c>
      <c r="B15010" s="4" t="s">
        <v>202</v>
      </c>
      <c r="C15010" s="4" t="s">
        <v>338</v>
      </c>
      <c r="D15010" s="4" t="s">
        <v>342</v>
      </c>
      <c r="E15010" s="5">
        <v>8.9</v>
      </c>
    </row>
    <row r="15011" spans="1:10" ht="21.95" customHeight="1" x14ac:dyDescent="0.15">
      <c r="A15011" s="6" t="s">
        <v>337</v>
      </c>
      <c r="B15011" s="4" t="s">
        <v>202</v>
      </c>
      <c r="C15011" s="4" t="s">
        <v>338</v>
      </c>
      <c r="D15011" s="4" t="s">
        <v>341</v>
      </c>
      <c r="E15011" s="5">
        <v>15.83</v>
      </c>
    </row>
    <row r="15012" spans="1:10" ht="21.95" customHeight="1" x14ac:dyDescent="0.15">
      <c r="A15012" s="6" t="s">
        <v>337</v>
      </c>
      <c r="B15012" s="4" t="s">
        <v>202</v>
      </c>
      <c r="C15012" s="4" t="s">
        <v>338</v>
      </c>
      <c r="D15012" s="4" t="s">
        <v>341</v>
      </c>
      <c r="E15012" s="5">
        <v>7.39</v>
      </c>
    </row>
    <row r="15013" spans="1:10" ht="21.95" customHeight="1" x14ac:dyDescent="0.15">
      <c r="A15013" s="6" t="s">
        <v>337</v>
      </c>
      <c r="B15013" s="4" t="s">
        <v>95</v>
      </c>
      <c r="C15013" s="4" t="s">
        <v>338</v>
      </c>
      <c r="D15013" s="4" t="s">
        <v>340</v>
      </c>
      <c r="E15013" s="5">
        <v>15.22</v>
      </c>
      <c r="F15013" t="s">
        <v>354</v>
      </c>
    </row>
    <row r="15014" spans="1:10" ht="21.95" customHeight="1" x14ac:dyDescent="0.15">
      <c r="A15014" s="6" t="s">
        <v>337</v>
      </c>
      <c r="B15014" s="4" t="s">
        <v>95</v>
      </c>
      <c r="C15014" s="4" t="s">
        <v>338</v>
      </c>
      <c r="D15014" s="4" t="s">
        <v>342</v>
      </c>
      <c r="E15014" s="5">
        <v>14.18</v>
      </c>
    </row>
    <row r="15015" spans="1:10" ht="21.95" customHeight="1" x14ac:dyDescent="0.15">
      <c r="A15015" s="6" t="s">
        <v>337</v>
      </c>
      <c r="B15015" s="4" t="s">
        <v>95</v>
      </c>
      <c r="C15015" s="4" t="s">
        <v>338</v>
      </c>
      <c r="D15015" s="4" t="s">
        <v>339</v>
      </c>
      <c r="E15015" s="5">
        <v>12.48</v>
      </c>
    </row>
    <row r="15016" spans="1:10" ht="21.95" customHeight="1" x14ac:dyDescent="0.15">
      <c r="A15016" s="6" t="s">
        <v>337</v>
      </c>
      <c r="B15016" s="4" t="s">
        <v>95</v>
      </c>
      <c r="C15016" s="4" t="s">
        <v>338</v>
      </c>
      <c r="D15016" s="4" t="s">
        <v>339</v>
      </c>
      <c r="E15016" s="5">
        <v>5.03</v>
      </c>
    </row>
    <row r="15017" spans="1:10" ht="21.95" customHeight="1" x14ac:dyDescent="0.15">
      <c r="A15017" s="6" t="s">
        <v>337</v>
      </c>
      <c r="B15017" s="4" t="s">
        <v>95</v>
      </c>
      <c r="C15017" s="4" t="s">
        <v>338</v>
      </c>
      <c r="D15017" s="4" t="s">
        <v>341</v>
      </c>
      <c r="E15017" s="5">
        <v>14.94</v>
      </c>
    </row>
    <row r="15018" spans="1:10" ht="21.95" customHeight="1" x14ac:dyDescent="0.15">
      <c r="A15018" s="6" t="s">
        <v>337</v>
      </c>
      <c r="B15018" s="4" t="s">
        <v>203</v>
      </c>
      <c r="C15018" s="4" t="s">
        <v>338</v>
      </c>
      <c r="D15018" s="4" t="s">
        <v>340</v>
      </c>
      <c r="E15018" s="5">
        <v>14.45</v>
      </c>
    </row>
    <row r="15019" spans="1:10" ht="21.95" customHeight="1" x14ac:dyDescent="0.15">
      <c r="A15019" s="6" t="s">
        <v>337</v>
      </c>
      <c r="B15019" s="4" t="s">
        <v>203</v>
      </c>
      <c r="C15019" s="4" t="s">
        <v>338</v>
      </c>
      <c r="D15019" s="4" t="s">
        <v>342</v>
      </c>
      <c r="E15019" s="5">
        <v>2.97</v>
      </c>
    </row>
    <row r="15020" spans="1:10" ht="21.95" customHeight="1" x14ac:dyDescent="0.15">
      <c r="A15020" s="6" t="s">
        <v>337</v>
      </c>
      <c r="B15020" s="4" t="s">
        <v>203</v>
      </c>
      <c r="C15020" s="4" t="s">
        <v>338</v>
      </c>
      <c r="D15020" s="4" t="s">
        <v>339</v>
      </c>
      <c r="E15020" s="5">
        <v>10.92</v>
      </c>
    </row>
    <row r="15021" spans="1:10" ht="21.95" customHeight="1" x14ac:dyDescent="0.15">
      <c r="A15021" s="6" t="s">
        <v>337</v>
      </c>
      <c r="B15021" s="4" t="s">
        <v>203</v>
      </c>
      <c r="C15021" s="4" t="s">
        <v>338</v>
      </c>
      <c r="D15021" s="4" t="s">
        <v>341</v>
      </c>
      <c r="E15021" s="5">
        <v>14.33</v>
      </c>
    </row>
    <row r="15022" spans="1:10" ht="21.95" customHeight="1" x14ac:dyDescent="0.15">
      <c r="A15022" s="6" t="s">
        <v>337</v>
      </c>
      <c r="B15022" s="4" t="s">
        <v>96</v>
      </c>
      <c r="C15022" s="4" t="s">
        <v>338</v>
      </c>
      <c r="D15022" s="4" t="s">
        <v>340</v>
      </c>
      <c r="E15022" s="5">
        <v>14.91</v>
      </c>
      <c r="F15022" t="s">
        <v>353</v>
      </c>
      <c r="G15022" s="17">
        <f>+E15022+E15023+E15024+E15025+E15026+E15027+E15028+E15029+E15030+E15031+E15032+E15033+E15034</f>
        <v>153.33000000000001</v>
      </c>
      <c r="H15022" s="17">
        <f>E15035+E15036+E15037+E15038+E15039+E15040+E15041</f>
        <v>80.960000000000008</v>
      </c>
      <c r="I15022" s="18">
        <f>+(G15022/4)/(H15022/3)</f>
        <v>1.4204236660079053</v>
      </c>
      <c r="J15022" s="21">
        <f>+(B15022-$K$1)/7</f>
        <v>45</v>
      </c>
    </row>
    <row r="15023" spans="1:10" ht="21.95" customHeight="1" x14ac:dyDescent="0.15">
      <c r="A15023" s="6" t="s">
        <v>337</v>
      </c>
      <c r="B15023" s="4" t="s">
        <v>96</v>
      </c>
      <c r="C15023" s="4" t="s">
        <v>338</v>
      </c>
      <c r="D15023" s="4" t="s">
        <v>340</v>
      </c>
      <c r="E15023" s="5">
        <v>13.45</v>
      </c>
    </row>
    <row r="15024" spans="1:10" ht="21.95" customHeight="1" x14ac:dyDescent="0.15">
      <c r="A15024" s="6" t="s">
        <v>337</v>
      </c>
      <c r="B15024" s="4" t="s">
        <v>96</v>
      </c>
      <c r="C15024" s="4" t="s">
        <v>338</v>
      </c>
      <c r="D15024" s="4" t="s">
        <v>342</v>
      </c>
      <c r="E15024" s="5">
        <v>14.83</v>
      </c>
    </row>
    <row r="15025" spans="1:6" ht="21.95" customHeight="1" x14ac:dyDescent="0.15">
      <c r="A15025" s="6" t="s">
        <v>337</v>
      </c>
      <c r="B15025" s="4" t="s">
        <v>96</v>
      </c>
      <c r="C15025" s="4" t="s">
        <v>338</v>
      </c>
      <c r="D15025" s="4" t="s">
        <v>342</v>
      </c>
      <c r="E15025" s="5">
        <v>7.8</v>
      </c>
    </row>
    <row r="15026" spans="1:6" ht="21.95" customHeight="1" x14ac:dyDescent="0.15">
      <c r="A15026" s="6" t="s">
        <v>337</v>
      </c>
      <c r="B15026" s="4" t="s">
        <v>96</v>
      </c>
      <c r="C15026" s="4" t="s">
        <v>338</v>
      </c>
      <c r="D15026" s="4" t="s">
        <v>339</v>
      </c>
      <c r="E15026" s="5">
        <v>14.3</v>
      </c>
    </row>
    <row r="15027" spans="1:6" ht="21.95" customHeight="1" x14ac:dyDescent="0.15">
      <c r="A15027" s="6" t="s">
        <v>337</v>
      </c>
      <c r="B15027" s="4" t="s">
        <v>96</v>
      </c>
      <c r="C15027" s="4" t="s">
        <v>338</v>
      </c>
      <c r="D15027" s="4" t="s">
        <v>339</v>
      </c>
      <c r="E15027" s="5">
        <v>14.62</v>
      </c>
    </row>
    <row r="15028" spans="1:6" ht="21.95" customHeight="1" x14ac:dyDescent="0.15">
      <c r="A15028" s="9" t="s">
        <v>337</v>
      </c>
      <c r="B15028" s="4" t="s">
        <v>96</v>
      </c>
      <c r="C15028" s="4" t="s">
        <v>338</v>
      </c>
      <c r="D15028" s="4" t="s">
        <v>341</v>
      </c>
      <c r="E15028" s="5">
        <v>14.02</v>
      </c>
    </row>
    <row r="15029" spans="1:6" ht="21.95" customHeight="1" x14ac:dyDescent="0.15">
      <c r="A15029" s="6" t="s">
        <v>337</v>
      </c>
      <c r="B15029" s="4" t="s">
        <v>96</v>
      </c>
      <c r="C15029" s="4" t="s">
        <v>338</v>
      </c>
      <c r="D15029" s="4" t="s">
        <v>341</v>
      </c>
      <c r="E15029" s="5">
        <v>7.45</v>
      </c>
    </row>
    <row r="15030" spans="1:6" ht="21.95" customHeight="1" x14ac:dyDescent="0.15">
      <c r="A15030" s="6" t="s">
        <v>337</v>
      </c>
      <c r="B15030" s="4" t="s">
        <v>205</v>
      </c>
      <c r="C15030" s="4" t="s">
        <v>338</v>
      </c>
      <c r="D15030" s="4" t="s">
        <v>340</v>
      </c>
      <c r="E15030" s="5">
        <v>13.3</v>
      </c>
    </row>
    <row r="15031" spans="1:6" ht="21.95" customHeight="1" x14ac:dyDescent="0.15">
      <c r="A15031" s="6" t="s">
        <v>337</v>
      </c>
      <c r="B15031" s="4" t="s">
        <v>205</v>
      </c>
      <c r="C15031" s="4" t="s">
        <v>338</v>
      </c>
      <c r="D15031" s="4" t="s">
        <v>340</v>
      </c>
      <c r="E15031" s="5">
        <v>12.01</v>
      </c>
    </row>
    <row r="15032" spans="1:6" ht="21.95" customHeight="1" x14ac:dyDescent="0.15">
      <c r="A15032" s="6" t="s">
        <v>337</v>
      </c>
      <c r="B15032" s="4" t="s">
        <v>205</v>
      </c>
      <c r="C15032" s="4" t="s">
        <v>338</v>
      </c>
      <c r="D15032" s="4" t="s">
        <v>342</v>
      </c>
      <c r="E15032" s="5">
        <v>7.22</v>
      </c>
    </row>
    <row r="15033" spans="1:6" ht="21.95" customHeight="1" x14ac:dyDescent="0.15">
      <c r="A15033" s="6" t="s">
        <v>337</v>
      </c>
      <c r="B15033" s="4" t="s">
        <v>205</v>
      </c>
      <c r="C15033" s="4" t="s">
        <v>338</v>
      </c>
      <c r="D15033" s="4" t="s">
        <v>341</v>
      </c>
      <c r="E15033" s="5">
        <v>12.93</v>
      </c>
    </row>
    <row r="15034" spans="1:6" ht="21.95" customHeight="1" x14ac:dyDescent="0.15">
      <c r="A15034" s="6" t="s">
        <v>337</v>
      </c>
      <c r="B15034" s="4" t="s">
        <v>205</v>
      </c>
      <c r="C15034" s="4" t="s">
        <v>338</v>
      </c>
      <c r="D15034" s="4" t="s">
        <v>341</v>
      </c>
      <c r="E15034" s="5">
        <v>6.49</v>
      </c>
    </row>
    <row r="15035" spans="1:6" ht="21.95" customHeight="1" x14ac:dyDescent="0.15">
      <c r="A15035" s="6" t="s">
        <v>337</v>
      </c>
      <c r="B15035" s="4" t="s">
        <v>97</v>
      </c>
      <c r="C15035" s="4" t="s">
        <v>338</v>
      </c>
      <c r="D15035" s="4" t="s">
        <v>340</v>
      </c>
      <c r="E15035" s="5">
        <v>13.29</v>
      </c>
      <c r="F15035" t="s">
        <v>354</v>
      </c>
    </row>
    <row r="15036" spans="1:6" ht="21.95" customHeight="1" x14ac:dyDescent="0.15">
      <c r="A15036" s="6" t="s">
        <v>337</v>
      </c>
      <c r="B15036" s="4" t="s">
        <v>97</v>
      </c>
      <c r="C15036" s="4" t="s">
        <v>338</v>
      </c>
      <c r="D15036" s="4" t="s">
        <v>342</v>
      </c>
      <c r="E15036" s="5">
        <v>11.92</v>
      </c>
    </row>
    <row r="15037" spans="1:6" ht="21.95" customHeight="1" x14ac:dyDescent="0.15">
      <c r="A15037" s="6" t="s">
        <v>337</v>
      </c>
      <c r="B15037" s="4" t="s">
        <v>97</v>
      </c>
      <c r="C15037" s="4" t="s">
        <v>338</v>
      </c>
      <c r="D15037" s="4" t="s">
        <v>339</v>
      </c>
      <c r="E15037" s="5">
        <v>9.25</v>
      </c>
    </row>
    <row r="15038" spans="1:6" ht="21.95" customHeight="1" x14ac:dyDescent="0.15">
      <c r="A15038" s="6" t="s">
        <v>337</v>
      </c>
      <c r="B15038" s="4" t="s">
        <v>97</v>
      </c>
      <c r="C15038" s="4" t="s">
        <v>338</v>
      </c>
      <c r="D15038" s="4" t="s">
        <v>339</v>
      </c>
      <c r="E15038" s="5">
        <v>8.52</v>
      </c>
    </row>
    <row r="15039" spans="1:6" ht="21.95" customHeight="1" x14ac:dyDescent="0.15">
      <c r="A15039" s="6" t="s">
        <v>337</v>
      </c>
      <c r="B15039" s="4" t="s">
        <v>97</v>
      </c>
      <c r="C15039" s="4" t="s">
        <v>338</v>
      </c>
      <c r="D15039" s="4" t="s">
        <v>341</v>
      </c>
      <c r="E15039" s="5">
        <v>12.67</v>
      </c>
    </row>
    <row r="15040" spans="1:6" ht="21.95" customHeight="1" x14ac:dyDescent="0.15">
      <c r="A15040" s="6" t="s">
        <v>337</v>
      </c>
      <c r="B15040" s="4" t="s">
        <v>206</v>
      </c>
      <c r="C15040" s="4" t="s">
        <v>338</v>
      </c>
      <c r="D15040" s="4" t="s">
        <v>340</v>
      </c>
      <c r="E15040" s="5">
        <v>12.84</v>
      </c>
    </row>
    <row r="15041" spans="1:10" ht="21.95" customHeight="1" x14ac:dyDescent="0.15">
      <c r="A15041" s="6" t="s">
        <v>337</v>
      </c>
      <c r="B15041" s="4" t="s">
        <v>206</v>
      </c>
      <c r="C15041" s="4" t="s">
        <v>338</v>
      </c>
      <c r="D15041" s="4" t="s">
        <v>341</v>
      </c>
      <c r="E15041" s="5">
        <v>12.47</v>
      </c>
    </row>
    <row r="15042" spans="1:10" ht="21.95" customHeight="1" x14ac:dyDescent="0.15">
      <c r="A15042" s="6" t="s">
        <v>337</v>
      </c>
      <c r="B15042" s="4" t="s">
        <v>98</v>
      </c>
      <c r="C15042" s="4" t="s">
        <v>338</v>
      </c>
      <c r="D15042" s="4" t="s">
        <v>340</v>
      </c>
      <c r="E15042" s="5">
        <v>14.36</v>
      </c>
      <c r="F15042" t="s">
        <v>353</v>
      </c>
      <c r="G15042" s="17">
        <f>+E15042+E15043+E15044+E15045+E15046+E15047+E15048+E15049+E15050+E15051+E15052+E15053+E15054</f>
        <v>150.47</v>
      </c>
      <c r="H15042" s="17">
        <f>E15062+E15055+E15056+E15057+E15058+E15059+E15060+E15061</f>
        <v>77.820000000000007</v>
      </c>
      <c r="I15042" s="18">
        <f>+(G15042/4)/(H15042/3)</f>
        <v>1.4501734772552042</v>
      </c>
      <c r="J15042" s="21">
        <f>+(B15042-$K$1)/7</f>
        <v>46</v>
      </c>
    </row>
    <row r="15043" spans="1:10" ht="21.95" customHeight="1" x14ac:dyDescent="0.15">
      <c r="A15043" s="6" t="s">
        <v>337</v>
      </c>
      <c r="B15043" s="4" t="s">
        <v>98</v>
      </c>
      <c r="C15043" s="4" t="s">
        <v>338</v>
      </c>
      <c r="D15043" s="4" t="s">
        <v>340</v>
      </c>
      <c r="E15043" s="5">
        <v>12.76</v>
      </c>
    </row>
    <row r="15044" spans="1:10" ht="21.95" customHeight="1" x14ac:dyDescent="0.15">
      <c r="A15044" s="6" t="s">
        <v>337</v>
      </c>
      <c r="B15044" s="4" t="s">
        <v>98</v>
      </c>
      <c r="C15044" s="4" t="s">
        <v>338</v>
      </c>
      <c r="D15044" s="4" t="s">
        <v>342</v>
      </c>
      <c r="E15044" s="5">
        <v>13.88</v>
      </c>
    </row>
    <row r="15045" spans="1:10" ht="21.95" customHeight="1" x14ac:dyDescent="0.15">
      <c r="A15045" s="6" t="s">
        <v>337</v>
      </c>
      <c r="B15045" s="4" t="s">
        <v>98</v>
      </c>
      <c r="C15045" s="4" t="s">
        <v>338</v>
      </c>
      <c r="D15045" s="4" t="s">
        <v>342</v>
      </c>
      <c r="E15045" s="5">
        <v>7.72</v>
      </c>
    </row>
    <row r="15046" spans="1:10" ht="21.95" customHeight="1" x14ac:dyDescent="0.15">
      <c r="A15046" s="6" t="s">
        <v>337</v>
      </c>
      <c r="B15046" s="4" t="s">
        <v>98</v>
      </c>
      <c r="C15046" s="4" t="s">
        <v>338</v>
      </c>
      <c r="D15046" s="4" t="s">
        <v>339</v>
      </c>
      <c r="E15046" s="5">
        <v>14.07</v>
      </c>
    </row>
    <row r="15047" spans="1:10" ht="21.95" customHeight="1" x14ac:dyDescent="0.15">
      <c r="A15047" s="6" t="s">
        <v>337</v>
      </c>
      <c r="B15047" s="4" t="s">
        <v>98</v>
      </c>
      <c r="C15047" s="4" t="s">
        <v>338</v>
      </c>
      <c r="D15047" s="4" t="s">
        <v>339</v>
      </c>
      <c r="E15047" s="5">
        <v>13.69</v>
      </c>
    </row>
    <row r="15048" spans="1:10" ht="21.95" customHeight="1" x14ac:dyDescent="0.15">
      <c r="A15048" s="6" t="s">
        <v>337</v>
      </c>
      <c r="B15048" s="4" t="s">
        <v>98</v>
      </c>
      <c r="C15048" s="4" t="s">
        <v>338</v>
      </c>
      <c r="D15048" s="4" t="s">
        <v>341</v>
      </c>
      <c r="E15048" s="5">
        <v>13.85</v>
      </c>
    </row>
    <row r="15049" spans="1:10" ht="21.95" customHeight="1" x14ac:dyDescent="0.15">
      <c r="A15049" s="6" t="s">
        <v>337</v>
      </c>
      <c r="B15049" s="4" t="s">
        <v>98</v>
      </c>
      <c r="C15049" s="4" t="s">
        <v>338</v>
      </c>
      <c r="D15049" s="4" t="s">
        <v>341</v>
      </c>
      <c r="E15049" s="5">
        <v>9</v>
      </c>
    </row>
    <row r="15050" spans="1:10" ht="21.95" customHeight="1" x14ac:dyDescent="0.15">
      <c r="A15050" s="6" t="s">
        <v>337</v>
      </c>
      <c r="B15050" s="4" t="s">
        <v>207</v>
      </c>
      <c r="C15050" s="4" t="s">
        <v>338</v>
      </c>
      <c r="D15050" s="4" t="s">
        <v>340</v>
      </c>
      <c r="E15050" s="5">
        <v>11.66</v>
      </c>
    </row>
    <row r="15051" spans="1:10" ht="21.95" customHeight="1" x14ac:dyDescent="0.15">
      <c r="A15051" s="6" t="s">
        <v>337</v>
      </c>
      <c r="B15051" s="4" t="s">
        <v>207</v>
      </c>
      <c r="C15051" s="4" t="s">
        <v>338</v>
      </c>
      <c r="D15051" s="4" t="s">
        <v>340</v>
      </c>
      <c r="E15051" s="5">
        <v>9.8000000000000007</v>
      </c>
    </row>
    <row r="15052" spans="1:10" ht="21.95" customHeight="1" x14ac:dyDescent="0.15">
      <c r="A15052" s="6" t="s">
        <v>337</v>
      </c>
      <c r="B15052" s="4" t="s">
        <v>207</v>
      </c>
      <c r="C15052" s="4" t="s">
        <v>338</v>
      </c>
      <c r="D15052" s="4" t="s">
        <v>342</v>
      </c>
      <c r="E15052" s="5">
        <v>8.3000000000000007</v>
      </c>
    </row>
    <row r="15053" spans="1:10" ht="21.95" customHeight="1" x14ac:dyDescent="0.15">
      <c r="A15053" s="6" t="s">
        <v>337</v>
      </c>
      <c r="B15053" s="4" t="s">
        <v>207</v>
      </c>
      <c r="C15053" s="4" t="s">
        <v>338</v>
      </c>
      <c r="D15053" s="4" t="s">
        <v>341</v>
      </c>
      <c r="E15053" s="5">
        <v>14.21</v>
      </c>
    </row>
    <row r="15054" spans="1:10" ht="21.95" customHeight="1" x14ac:dyDescent="0.15">
      <c r="A15054" s="6" t="s">
        <v>337</v>
      </c>
      <c r="B15054" s="4" t="s">
        <v>207</v>
      </c>
      <c r="C15054" s="4" t="s">
        <v>338</v>
      </c>
      <c r="D15054" s="4" t="s">
        <v>341</v>
      </c>
      <c r="E15054" s="5">
        <v>7.17</v>
      </c>
    </row>
    <row r="15055" spans="1:10" ht="21.95" customHeight="1" x14ac:dyDescent="0.15">
      <c r="A15055" s="6" t="s">
        <v>337</v>
      </c>
      <c r="B15055" s="4" t="s">
        <v>99</v>
      </c>
      <c r="C15055" s="4" t="s">
        <v>338</v>
      </c>
      <c r="D15055" s="4" t="s">
        <v>340</v>
      </c>
      <c r="E15055" s="5">
        <v>13.25</v>
      </c>
      <c r="F15055" t="s">
        <v>354</v>
      </c>
    </row>
    <row r="15056" spans="1:10" ht="21.95" customHeight="1" x14ac:dyDescent="0.15">
      <c r="A15056" s="6" t="s">
        <v>337</v>
      </c>
      <c r="B15056" s="4" t="s">
        <v>99</v>
      </c>
      <c r="C15056" s="4" t="s">
        <v>338</v>
      </c>
      <c r="D15056" s="4" t="s">
        <v>342</v>
      </c>
      <c r="E15056" s="5">
        <v>11.28</v>
      </c>
    </row>
    <row r="15057" spans="1:6" ht="21.95" customHeight="1" x14ac:dyDescent="0.15">
      <c r="A15057" s="6" t="s">
        <v>337</v>
      </c>
      <c r="B15057" s="4" t="s">
        <v>99</v>
      </c>
      <c r="C15057" s="4" t="s">
        <v>338</v>
      </c>
      <c r="D15057" s="4" t="s">
        <v>339</v>
      </c>
      <c r="E15057" s="5">
        <v>7.69</v>
      </c>
    </row>
    <row r="15058" spans="1:6" ht="21.95" customHeight="1" x14ac:dyDescent="0.15">
      <c r="A15058" s="6" t="s">
        <v>337</v>
      </c>
      <c r="B15058" s="4" t="s">
        <v>99</v>
      </c>
      <c r="C15058" s="4" t="s">
        <v>338</v>
      </c>
      <c r="D15058" s="4" t="s">
        <v>339</v>
      </c>
      <c r="E15058" s="5">
        <v>6.51</v>
      </c>
    </row>
    <row r="15059" spans="1:6" ht="21.95" customHeight="1" x14ac:dyDescent="0.15">
      <c r="A15059" s="6" t="s">
        <v>337</v>
      </c>
      <c r="B15059" s="4" t="s">
        <v>99</v>
      </c>
      <c r="C15059" s="4" t="s">
        <v>338</v>
      </c>
      <c r="D15059" s="4" t="s">
        <v>341</v>
      </c>
      <c r="E15059" s="5">
        <v>10.39</v>
      </c>
    </row>
    <row r="15060" spans="1:6" ht="21.95" customHeight="1" x14ac:dyDescent="0.15">
      <c r="A15060" s="6" t="s">
        <v>337</v>
      </c>
      <c r="B15060" s="4" t="s">
        <v>208</v>
      </c>
      <c r="C15060" s="4" t="s">
        <v>338</v>
      </c>
      <c r="D15060" s="4" t="s">
        <v>340</v>
      </c>
      <c r="E15060" s="5">
        <v>13.79</v>
      </c>
    </row>
    <row r="15061" spans="1:6" ht="21.95" customHeight="1" x14ac:dyDescent="0.15">
      <c r="A15061" s="6" t="s">
        <v>337</v>
      </c>
      <c r="B15061" s="4" t="s">
        <v>208</v>
      </c>
      <c r="C15061" s="4" t="s">
        <v>338</v>
      </c>
      <c r="D15061" s="4" t="s">
        <v>342</v>
      </c>
      <c r="E15061" s="5">
        <v>1.92</v>
      </c>
    </row>
    <row r="15062" spans="1:6" ht="21.95" customHeight="1" x14ac:dyDescent="0.15">
      <c r="A15062" s="6" t="s">
        <v>337</v>
      </c>
      <c r="B15062" s="4" t="s">
        <v>208</v>
      </c>
      <c r="C15062" s="4" t="s">
        <v>338</v>
      </c>
      <c r="D15062" s="4" t="s">
        <v>341</v>
      </c>
      <c r="E15062" s="5">
        <v>12.99</v>
      </c>
    </row>
    <row r="15063" spans="1:6" ht="21.95" customHeight="1" x14ac:dyDescent="0.15">
      <c r="A15063" s="6" t="s">
        <v>337</v>
      </c>
      <c r="B15063" s="4" t="s">
        <v>100</v>
      </c>
      <c r="C15063" s="4" t="s">
        <v>338</v>
      </c>
      <c r="D15063" s="4" t="s">
        <v>340</v>
      </c>
      <c r="E15063" s="5">
        <v>14.23</v>
      </c>
      <c r="F15063" s="13" t="s">
        <v>353</v>
      </c>
    </row>
    <row r="15064" spans="1:6" ht="21.95" customHeight="1" x14ac:dyDescent="0.15">
      <c r="A15064" s="6" t="s">
        <v>337</v>
      </c>
      <c r="B15064" s="4" t="s">
        <v>100</v>
      </c>
      <c r="C15064" s="4" t="s">
        <v>338</v>
      </c>
      <c r="D15064" s="4" t="s">
        <v>340</v>
      </c>
      <c r="E15064" s="5">
        <v>10.54</v>
      </c>
      <c r="F15064" s="13"/>
    </row>
    <row r="15065" spans="1:6" ht="21.95" customHeight="1" x14ac:dyDescent="0.15">
      <c r="A15065" s="6" t="s">
        <v>337</v>
      </c>
      <c r="B15065" s="4" t="s">
        <v>100</v>
      </c>
      <c r="C15065" s="4" t="s">
        <v>338</v>
      </c>
      <c r="D15065" s="4" t="s">
        <v>342</v>
      </c>
      <c r="E15065" s="5">
        <v>14.49</v>
      </c>
      <c r="F15065" s="13"/>
    </row>
    <row r="15066" spans="1:6" ht="21.95" customHeight="1" x14ac:dyDescent="0.15">
      <c r="A15066" s="9" t="s">
        <v>337</v>
      </c>
      <c r="B15066" s="4" t="s">
        <v>100</v>
      </c>
      <c r="C15066" s="4" t="s">
        <v>338</v>
      </c>
      <c r="D15066" s="4" t="s">
        <v>342</v>
      </c>
      <c r="E15066" s="5">
        <v>5.98</v>
      </c>
      <c r="F15066" s="13"/>
    </row>
    <row r="15067" spans="1:6" ht="21.95" customHeight="1" x14ac:dyDescent="0.15">
      <c r="A15067" s="6" t="s">
        <v>337</v>
      </c>
      <c r="B15067" s="4" t="s">
        <v>100</v>
      </c>
      <c r="C15067" s="4" t="s">
        <v>338</v>
      </c>
      <c r="D15067" s="4" t="s">
        <v>339</v>
      </c>
      <c r="E15067" s="5">
        <v>12.16</v>
      </c>
      <c r="F15067" s="13"/>
    </row>
    <row r="15068" spans="1:6" ht="21.95" customHeight="1" x14ac:dyDescent="0.15">
      <c r="A15068" s="6" t="s">
        <v>337</v>
      </c>
      <c r="B15068" s="4" t="s">
        <v>100</v>
      </c>
      <c r="C15068" s="4" t="s">
        <v>338</v>
      </c>
      <c r="D15068" s="4" t="s">
        <v>339</v>
      </c>
      <c r="E15068" s="5">
        <v>11.92</v>
      </c>
      <c r="F15068" s="13"/>
    </row>
    <row r="15069" spans="1:6" ht="21.95" customHeight="1" x14ac:dyDescent="0.15">
      <c r="A15069" s="6" t="s">
        <v>337</v>
      </c>
      <c r="B15069" s="4" t="s">
        <v>100</v>
      </c>
      <c r="C15069" s="4" t="s">
        <v>338</v>
      </c>
      <c r="D15069" s="4" t="s">
        <v>341</v>
      </c>
      <c r="E15069" s="5">
        <v>15.06</v>
      </c>
      <c r="F15069" s="13"/>
    </row>
    <row r="15070" spans="1:6" ht="21.95" customHeight="1" x14ac:dyDescent="0.15">
      <c r="A15070" s="6" t="s">
        <v>337</v>
      </c>
      <c r="B15070" s="4" t="s">
        <v>100</v>
      </c>
      <c r="C15070" s="4" t="s">
        <v>338</v>
      </c>
      <c r="D15070" s="4" t="s">
        <v>341</v>
      </c>
      <c r="E15070" s="5">
        <v>7.21</v>
      </c>
      <c r="F15070" s="13"/>
    </row>
    <row r="15071" spans="1:6" ht="21.95" customHeight="1" x14ac:dyDescent="0.15">
      <c r="A15071" s="6" t="s">
        <v>337</v>
      </c>
      <c r="B15071" s="4" t="s">
        <v>209</v>
      </c>
      <c r="C15071" s="4" t="s">
        <v>338</v>
      </c>
      <c r="D15071" s="4" t="s">
        <v>340</v>
      </c>
      <c r="E15071" s="5">
        <v>14.18</v>
      </c>
      <c r="F15071" s="13"/>
    </row>
    <row r="15072" spans="1:6" ht="21.95" customHeight="1" x14ac:dyDescent="0.15">
      <c r="A15072" s="6" t="s">
        <v>337</v>
      </c>
      <c r="B15072" s="4" t="s">
        <v>209</v>
      </c>
      <c r="C15072" s="4" t="s">
        <v>338</v>
      </c>
      <c r="D15072" s="4" t="s">
        <v>340</v>
      </c>
      <c r="E15072" s="5">
        <v>7.56</v>
      </c>
      <c r="F15072" s="13"/>
    </row>
    <row r="15073" spans="1:6" ht="21.95" customHeight="1" x14ac:dyDescent="0.15">
      <c r="A15073" s="6" t="s">
        <v>337</v>
      </c>
      <c r="B15073" s="4" t="s">
        <v>209</v>
      </c>
      <c r="C15073" s="4" t="s">
        <v>338</v>
      </c>
      <c r="D15073" s="4" t="s">
        <v>342</v>
      </c>
      <c r="E15073" s="5">
        <v>9.84</v>
      </c>
      <c r="F15073" s="13"/>
    </row>
    <row r="15074" spans="1:6" ht="21.95" customHeight="1" x14ac:dyDescent="0.15">
      <c r="A15074" s="6" t="s">
        <v>337</v>
      </c>
      <c r="B15074" s="4" t="s">
        <v>209</v>
      </c>
      <c r="C15074" s="4" t="s">
        <v>338</v>
      </c>
      <c r="D15074" s="4" t="s">
        <v>341</v>
      </c>
      <c r="E15074" s="5">
        <v>14.15</v>
      </c>
      <c r="F15074" s="13"/>
    </row>
    <row r="15075" spans="1:6" ht="21.95" customHeight="1" x14ac:dyDescent="0.15">
      <c r="A15075" s="6" t="s">
        <v>337</v>
      </c>
      <c r="B15075" s="4" t="s">
        <v>209</v>
      </c>
      <c r="C15075" s="4" t="s">
        <v>338</v>
      </c>
      <c r="D15075" s="4" t="s">
        <v>341</v>
      </c>
      <c r="E15075" s="5">
        <v>5.99</v>
      </c>
      <c r="F15075" s="13"/>
    </row>
    <row r="15076" spans="1:6" ht="21.95" customHeight="1" x14ac:dyDescent="0.15">
      <c r="A15076" s="6" t="s">
        <v>337</v>
      </c>
      <c r="B15076" s="4" t="s">
        <v>210</v>
      </c>
      <c r="C15076" s="4" t="s">
        <v>338</v>
      </c>
      <c r="D15076" s="4" t="s">
        <v>340</v>
      </c>
      <c r="E15076" s="5">
        <v>8.44</v>
      </c>
      <c r="F15076" s="13" t="s">
        <v>354</v>
      </c>
    </row>
    <row r="15077" spans="1:6" ht="21.95" customHeight="1" x14ac:dyDescent="0.15">
      <c r="A15077" s="6" t="s">
        <v>337</v>
      </c>
      <c r="B15077" s="4" t="s">
        <v>210</v>
      </c>
      <c r="C15077" s="4" t="s">
        <v>338</v>
      </c>
      <c r="D15077" s="4" t="s">
        <v>341</v>
      </c>
      <c r="E15077" s="5">
        <v>9.2100000000000009</v>
      </c>
      <c r="F15077" s="13"/>
    </row>
    <row r="15078" spans="1:6" ht="21.95" customHeight="1" x14ac:dyDescent="0.15">
      <c r="A15078" s="6" t="s">
        <v>337</v>
      </c>
      <c r="B15078" s="4" t="s">
        <v>101</v>
      </c>
      <c r="C15078" s="4" t="s">
        <v>338</v>
      </c>
      <c r="D15078" s="4" t="s">
        <v>340</v>
      </c>
      <c r="E15078" s="5">
        <v>13.43</v>
      </c>
      <c r="F15078" s="13" t="s">
        <v>353</v>
      </c>
    </row>
    <row r="15079" spans="1:6" ht="21.95" customHeight="1" x14ac:dyDescent="0.15">
      <c r="A15079" s="6" t="s">
        <v>337</v>
      </c>
      <c r="B15079" s="4" t="s">
        <v>101</v>
      </c>
      <c r="C15079" s="4" t="s">
        <v>338</v>
      </c>
      <c r="D15079" s="4" t="s">
        <v>340</v>
      </c>
      <c r="E15079" s="5">
        <v>14.13</v>
      </c>
      <c r="F15079" s="13"/>
    </row>
    <row r="15080" spans="1:6" ht="21.95" customHeight="1" x14ac:dyDescent="0.15">
      <c r="A15080" s="6" t="s">
        <v>337</v>
      </c>
      <c r="B15080" s="4" t="s">
        <v>101</v>
      </c>
      <c r="C15080" s="4" t="s">
        <v>338</v>
      </c>
      <c r="D15080" s="4" t="s">
        <v>340</v>
      </c>
      <c r="E15080" s="5">
        <v>12.74</v>
      </c>
      <c r="F15080" s="13"/>
    </row>
    <row r="15081" spans="1:6" ht="21.95" customHeight="1" x14ac:dyDescent="0.15">
      <c r="A15081" s="6" t="s">
        <v>337</v>
      </c>
      <c r="B15081" s="4" t="s">
        <v>101</v>
      </c>
      <c r="C15081" s="4" t="s">
        <v>338</v>
      </c>
      <c r="D15081" s="4" t="s">
        <v>342</v>
      </c>
      <c r="E15081" s="5">
        <v>14.52</v>
      </c>
      <c r="F15081" s="13"/>
    </row>
    <row r="15082" spans="1:6" ht="21.95" customHeight="1" x14ac:dyDescent="0.15">
      <c r="A15082" s="6" t="s">
        <v>337</v>
      </c>
      <c r="B15082" s="4" t="s">
        <v>101</v>
      </c>
      <c r="C15082" s="4" t="s">
        <v>338</v>
      </c>
      <c r="D15082" s="4" t="s">
        <v>342</v>
      </c>
      <c r="E15082" s="5">
        <v>12.86</v>
      </c>
      <c r="F15082" s="13"/>
    </row>
    <row r="15083" spans="1:6" ht="21.95" customHeight="1" x14ac:dyDescent="0.15">
      <c r="A15083" s="6" t="s">
        <v>337</v>
      </c>
      <c r="B15083" s="4" t="s">
        <v>101</v>
      </c>
      <c r="C15083" s="4" t="s">
        <v>338</v>
      </c>
      <c r="D15083" s="4" t="s">
        <v>342</v>
      </c>
      <c r="E15083" s="5">
        <v>11.2</v>
      </c>
      <c r="F15083" s="13"/>
    </row>
    <row r="15084" spans="1:6" ht="21.95" customHeight="1" x14ac:dyDescent="0.15">
      <c r="A15084" s="6" t="s">
        <v>337</v>
      </c>
      <c r="B15084" s="4" t="s">
        <v>101</v>
      </c>
      <c r="C15084" s="4" t="s">
        <v>338</v>
      </c>
      <c r="D15084" s="4" t="s">
        <v>339</v>
      </c>
      <c r="E15084" s="5">
        <v>15.74</v>
      </c>
      <c r="F15084" s="13"/>
    </row>
    <row r="15085" spans="1:6" ht="21.95" customHeight="1" x14ac:dyDescent="0.15">
      <c r="A15085" s="6" t="s">
        <v>337</v>
      </c>
      <c r="B15085" s="4" t="s">
        <v>101</v>
      </c>
      <c r="C15085" s="4" t="s">
        <v>338</v>
      </c>
      <c r="D15085" s="4" t="s">
        <v>339</v>
      </c>
      <c r="E15085" s="5">
        <v>16.059999999999999</v>
      </c>
      <c r="F15085" s="13"/>
    </row>
    <row r="15086" spans="1:6" ht="21.95" customHeight="1" x14ac:dyDescent="0.15">
      <c r="A15086" s="6" t="s">
        <v>337</v>
      </c>
      <c r="B15086" s="4" t="s">
        <v>101</v>
      </c>
      <c r="C15086" s="4" t="s">
        <v>338</v>
      </c>
      <c r="D15086" s="4" t="s">
        <v>339</v>
      </c>
      <c r="E15086" s="5">
        <v>11.86</v>
      </c>
      <c r="F15086" s="13"/>
    </row>
    <row r="15087" spans="1:6" ht="21.95" customHeight="1" x14ac:dyDescent="0.15">
      <c r="A15087" s="6" t="s">
        <v>337</v>
      </c>
      <c r="B15087" s="4" t="s">
        <v>101</v>
      </c>
      <c r="C15087" s="4" t="s">
        <v>338</v>
      </c>
      <c r="D15087" s="4" t="s">
        <v>341</v>
      </c>
      <c r="E15087" s="5">
        <v>16.239999999999998</v>
      </c>
      <c r="F15087" s="13"/>
    </row>
    <row r="15088" spans="1:6" ht="21.95" customHeight="1" x14ac:dyDescent="0.15">
      <c r="A15088" s="6" t="s">
        <v>337</v>
      </c>
      <c r="B15088" s="4" t="s">
        <v>101</v>
      </c>
      <c r="C15088" s="4" t="s">
        <v>338</v>
      </c>
      <c r="D15088" s="4" t="s">
        <v>341</v>
      </c>
      <c r="E15088" s="5">
        <v>14.42</v>
      </c>
      <c r="F15088" s="13"/>
    </row>
    <row r="15089" spans="1:10" ht="21.95" customHeight="1" x14ac:dyDescent="0.15">
      <c r="A15089" s="6" t="s">
        <v>337</v>
      </c>
      <c r="B15089" s="4" t="s">
        <v>101</v>
      </c>
      <c r="C15089" s="4" t="s">
        <v>338</v>
      </c>
      <c r="D15089" s="4" t="s">
        <v>341</v>
      </c>
      <c r="E15089" s="5">
        <v>4.2699999999999996</v>
      </c>
      <c r="F15089" s="13"/>
    </row>
    <row r="15090" spans="1:10" ht="21.95" customHeight="1" x14ac:dyDescent="0.15">
      <c r="A15090" s="6" t="s">
        <v>337</v>
      </c>
      <c r="B15090" s="4" t="s">
        <v>211</v>
      </c>
      <c r="C15090" s="4" t="s">
        <v>338</v>
      </c>
      <c r="D15090" s="4" t="s">
        <v>340</v>
      </c>
      <c r="E15090" s="5">
        <v>14.44</v>
      </c>
      <c r="F15090" s="13"/>
    </row>
    <row r="15091" spans="1:10" ht="21.95" customHeight="1" x14ac:dyDescent="0.15">
      <c r="A15091" s="6" t="s">
        <v>337</v>
      </c>
      <c r="B15091" s="4" t="s">
        <v>211</v>
      </c>
      <c r="C15091" s="4" t="s">
        <v>338</v>
      </c>
      <c r="D15091" s="4" t="s">
        <v>340</v>
      </c>
      <c r="E15091" s="5">
        <v>14.57</v>
      </c>
      <c r="F15091" s="13"/>
    </row>
    <row r="15092" spans="1:10" ht="21.95" customHeight="1" x14ac:dyDescent="0.15">
      <c r="A15092" s="6" t="s">
        <v>337</v>
      </c>
      <c r="B15092" s="4" t="s">
        <v>211</v>
      </c>
      <c r="C15092" s="4" t="s">
        <v>338</v>
      </c>
      <c r="D15092" s="4" t="s">
        <v>342</v>
      </c>
      <c r="E15092" s="5">
        <v>13.54</v>
      </c>
      <c r="F15092" s="13"/>
    </row>
    <row r="15093" spans="1:10" ht="21.95" customHeight="1" x14ac:dyDescent="0.15">
      <c r="A15093" s="6" t="s">
        <v>337</v>
      </c>
      <c r="B15093" s="4" t="s">
        <v>211</v>
      </c>
      <c r="C15093" s="4" t="s">
        <v>338</v>
      </c>
      <c r="D15093" s="4" t="s">
        <v>341</v>
      </c>
      <c r="E15093" s="5">
        <v>14.54</v>
      </c>
      <c r="F15093" s="13"/>
    </row>
    <row r="15094" spans="1:10" ht="21.95" customHeight="1" x14ac:dyDescent="0.15">
      <c r="A15094" s="6" t="s">
        <v>337</v>
      </c>
      <c r="B15094" s="4" t="s">
        <v>211</v>
      </c>
      <c r="C15094" s="4" t="s">
        <v>338</v>
      </c>
      <c r="D15094" s="4" t="s">
        <v>341</v>
      </c>
      <c r="E15094" s="5">
        <v>13.11</v>
      </c>
      <c r="F15094" s="13"/>
    </row>
    <row r="15095" spans="1:10" ht="21.95" customHeight="1" x14ac:dyDescent="0.15">
      <c r="A15095" s="6" t="s">
        <v>337</v>
      </c>
      <c r="B15095" s="4" t="s">
        <v>102</v>
      </c>
      <c r="C15095" s="4" t="s">
        <v>338</v>
      </c>
      <c r="D15095" s="4" t="s">
        <v>340</v>
      </c>
      <c r="E15095" s="5">
        <v>13.47</v>
      </c>
      <c r="F15095" s="13" t="s">
        <v>354</v>
      </c>
    </row>
    <row r="15096" spans="1:10" ht="21.95" customHeight="1" x14ac:dyDescent="0.15">
      <c r="A15096" s="6" t="s">
        <v>337</v>
      </c>
      <c r="B15096" s="4" t="s">
        <v>102</v>
      </c>
      <c r="C15096" s="4" t="s">
        <v>338</v>
      </c>
      <c r="D15096" s="4" t="s">
        <v>342</v>
      </c>
      <c r="E15096" s="5">
        <v>12.55</v>
      </c>
    </row>
    <row r="15097" spans="1:10" ht="21.95" customHeight="1" x14ac:dyDescent="0.15">
      <c r="A15097" s="6" t="s">
        <v>337</v>
      </c>
      <c r="B15097" s="4" t="s">
        <v>102</v>
      </c>
      <c r="C15097" s="4" t="s">
        <v>338</v>
      </c>
      <c r="D15097" s="4" t="s">
        <v>339</v>
      </c>
      <c r="E15097" s="5">
        <v>8.82</v>
      </c>
    </row>
    <row r="15098" spans="1:10" ht="21.95" customHeight="1" x14ac:dyDescent="0.15">
      <c r="A15098" s="6" t="s">
        <v>337</v>
      </c>
      <c r="B15098" s="4" t="s">
        <v>102</v>
      </c>
      <c r="C15098" s="4" t="s">
        <v>338</v>
      </c>
      <c r="D15098" s="4" t="s">
        <v>339</v>
      </c>
      <c r="E15098" s="5">
        <v>4.91</v>
      </c>
    </row>
    <row r="15099" spans="1:10" ht="21.95" customHeight="1" x14ac:dyDescent="0.15">
      <c r="A15099" s="6" t="s">
        <v>337</v>
      </c>
      <c r="B15099" s="4" t="s">
        <v>102</v>
      </c>
      <c r="C15099" s="4" t="s">
        <v>338</v>
      </c>
      <c r="D15099" s="4" t="s">
        <v>341</v>
      </c>
      <c r="E15099" s="5">
        <v>9.9600000000000009</v>
      </c>
    </row>
    <row r="15100" spans="1:10" ht="21.95" customHeight="1" x14ac:dyDescent="0.15">
      <c r="A15100" s="6" t="s">
        <v>337</v>
      </c>
      <c r="B15100" s="4" t="s">
        <v>212</v>
      </c>
      <c r="C15100" s="4" t="s">
        <v>338</v>
      </c>
      <c r="D15100" s="4" t="s">
        <v>340</v>
      </c>
      <c r="E15100" s="5">
        <v>13.51</v>
      </c>
    </row>
    <row r="15101" spans="1:10" ht="21.95" customHeight="1" x14ac:dyDescent="0.15">
      <c r="A15101" s="6" t="s">
        <v>337</v>
      </c>
      <c r="B15101" s="4" t="s">
        <v>212</v>
      </c>
      <c r="C15101" s="4" t="s">
        <v>338</v>
      </c>
      <c r="D15101" s="4" t="s">
        <v>341</v>
      </c>
      <c r="E15101" s="5">
        <v>12.5</v>
      </c>
    </row>
    <row r="15102" spans="1:10" ht="21.95" customHeight="1" x14ac:dyDescent="0.15">
      <c r="A15102" s="6" t="s">
        <v>337</v>
      </c>
      <c r="B15102" s="4" t="s">
        <v>103</v>
      </c>
      <c r="C15102" s="4" t="s">
        <v>338</v>
      </c>
      <c r="D15102" s="4" t="s">
        <v>340</v>
      </c>
      <c r="E15102" s="5">
        <v>13.91</v>
      </c>
      <c r="F15102" t="s">
        <v>353</v>
      </c>
      <c r="G15102" s="17">
        <f>+E15102+E15103+E15104+E15105+E15106+E15107+E15108+E15109+E15110+E15111+E15112+E15113+E15114</f>
        <v>140.88</v>
      </c>
      <c r="H15102" s="17">
        <f>E15115+E15116+E15117+E15118+E15119+E15120+E15121</f>
        <v>77.569999999999993</v>
      </c>
      <c r="I15102" s="18">
        <f>+(G15102/4)/(H15102/3)</f>
        <v>1.3621245326801599</v>
      </c>
      <c r="J15102" s="21">
        <f>+(B15102-$K$1)/7</f>
        <v>49</v>
      </c>
    </row>
    <row r="15103" spans="1:10" ht="21.95" customHeight="1" x14ac:dyDescent="0.15">
      <c r="A15103" s="6" t="s">
        <v>337</v>
      </c>
      <c r="B15103" s="4" t="s">
        <v>103</v>
      </c>
      <c r="C15103" s="4" t="s">
        <v>338</v>
      </c>
      <c r="D15103" s="4" t="s">
        <v>340</v>
      </c>
      <c r="E15103" s="5">
        <v>10.4</v>
      </c>
    </row>
    <row r="15104" spans="1:10" ht="21.95" customHeight="1" x14ac:dyDescent="0.15">
      <c r="A15104" s="6" t="s">
        <v>337</v>
      </c>
      <c r="B15104" s="4" t="s">
        <v>103</v>
      </c>
      <c r="C15104" s="4" t="s">
        <v>338</v>
      </c>
      <c r="D15104" s="4" t="s">
        <v>342</v>
      </c>
      <c r="E15104" s="5">
        <v>13.53</v>
      </c>
    </row>
    <row r="15105" spans="1:6" ht="21.95" customHeight="1" x14ac:dyDescent="0.15">
      <c r="A15105" s="6" t="s">
        <v>337</v>
      </c>
      <c r="B15105" s="4" t="s">
        <v>103</v>
      </c>
      <c r="C15105" s="4" t="s">
        <v>338</v>
      </c>
      <c r="D15105" s="4" t="s">
        <v>342</v>
      </c>
      <c r="E15105" s="5">
        <v>7.17</v>
      </c>
    </row>
    <row r="15106" spans="1:6" ht="21.95" customHeight="1" x14ac:dyDescent="0.15">
      <c r="A15106" s="6" t="s">
        <v>337</v>
      </c>
      <c r="B15106" s="4" t="s">
        <v>103</v>
      </c>
      <c r="C15106" s="4" t="s">
        <v>338</v>
      </c>
      <c r="D15106" s="4" t="s">
        <v>339</v>
      </c>
      <c r="E15106" s="5">
        <v>13.17</v>
      </c>
    </row>
    <row r="15107" spans="1:6" ht="21.95" customHeight="1" x14ac:dyDescent="0.15">
      <c r="A15107" s="6" t="s">
        <v>337</v>
      </c>
      <c r="B15107" s="4" t="s">
        <v>103</v>
      </c>
      <c r="C15107" s="4" t="s">
        <v>338</v>
      </c>
      <c r="D15107" s="4" t="s">
        <v>339</v>
      </c>
      <c r="E15107" s="5">
        <v>11.89</v>
      </c>
    </row>
    <row r="15108" spans="1:6" ht="21.95" customHeight="1" x14ac:dyDescent="0.15">
      <c r="A15108" s="6" t="s">
        <v>337</v>
      </c>
      <c r="B15108" s="4" t="s">
        <v>103</v>
      </c>
      <c r="C15108" s="4" t="s">
        <v>338</v>
      </c>
      <c r="D15108" s="4" t="s">
        <v>341</v>
      </c>
      <c r="E15108" s="5">
        <v>13.2</v>
      </c>
    </row>
    <row r="15109" spans="1:6" ht="21.95" customHeight="1" x14ac:dyDescent="0.15">
      <c r="A15109" s="6" t="s">
        <v>337</v>
      </c>
      <c r="B15109" s="4" t="s">
        <v>103</v>
      </c>
      <c r="C15109" s="4" t="s">
        <v>338</v>
      </c>
      <c r="D15109" s="4" t="s">
        <v>341</v>
      </c>
      <c r="E15109" s="5">
        <v>9.2899999999999991</v>
      </c>
    </row>
    <row r="15110" spans="1:6" ht="21.95" customHeight="1" x14ac:dyDescent="0.15">
      <c r="A15110" s="6" t="s">
        <v>337</v>
      </c>
      <c r="B15110" s="4" t="s">
        <v>213</v>
      </c>
      <c r="C15110" s="4" t="s">
        <v>338</v>
      </c>
      <c r="D15110" s="4" t="s">
        <v>340</v>
      </c>
      <c r="E15110" s="5">
        <v>13.02</v>
      </c>
    </row>
    <row r="15111" spans="1:6" ht="21.95" customHeight="1" x14ac:dyDescent="0.15">
      <c r="A15111" s="6" t="s">
        <v>337</v>
      </c>
      <c r="B15111" s="4" t="s">
        <v>213</v>
      </c>
      <c r="C15111" s="4" t="s">
        <v>338</v>
      </c>
      <c r="D15111" s="4" t="s">
        <v>340</v>
      </c>
      <c r="E15111" s="5">
        <v>7.56</v>
      </c>
    </row>
    <row r="15112" spans="1:6" ht="21.95" customHeight="1" x14ac:dyDescent="0.15">
      <c r="A15112" s="6" t="s">
        <v>337</v>
      </c>
      <c r="B15112" s="4" t="s">
        <v>213</v>
      </c>
      <c r="C15112" s="4" t="s">
        <v>338</v>
      </c>
      <c r="D15112" s="4" t="s">
        <v>342</v>
      </c>
      <c r="E15112" s="5">
        <v>8.57</v>
      </c>
    </row>
    <row r="15113" spans="1:6" ht="21.95" customHeight="1" x14ac:dyDescent="0.15">
      <c r="A15113" s="6" t="s">
        <v>337</v>
      </c>
      <c r="B15113" s="4" t="s">
        <v>213</v>
      </c>
      <c r="C15113" s="4" t="s">
        <v>338</v>
      </c>
      <c r="D15113" s="4" t="s">
        <v>341</v>
      </c>
      <c r="E15113" s="5">
        <v>13.94</v>
      </c>
    </row>
    <row r="15114" spans="1:6" ht="21.95" customHeight="1" x14ac:dyDescent="0.15">
      <c r="A15114" s="6" t="s">
        <v>337</v>
      </c>
      <c r="B15114" s="4" t="s">
        <v>213</v>
      </c>
      <c r="C15114" s="4" t="s">
        <v>338</v>
      </c>
      <c r="D15114" s="4" t="s">
        <v>341</v>
      </c>
      <c r="E15114" s="5">
        <v>5.23</v>
      </c>
    </row>
    <row r="15115" spans="1:6" ht="21.95" customHeight="1" x14ac:dyDescent="0.15">
      <c r="A15115" s="9" t="s">
        <v>337</v>
      </c>
      <c r="B15115" s="4" t="s">
        <v>104</v>
      </c>
      <c r="C15115" s="4" t="s">
        <v>338</v>
      </c>
      <c r="D15115" s="4" t="s">
        <v>340</v>
      </c>
      <c r="E15115" s="5">
        <v>12.98</v>
      </c>
      <c r="F15115" t="s">
        <v>354</v>
      </c>
    </row>
    <row r="15116" spans="1:6" ht="21.95" customHeight="1" x14ac:dyDescent="0.15">
      <c r="A15116" s="6" t="s">
        <v>337</v>
      </c>
      <c r="B15116" s="4" t="s">
        <v>104</v>
      </c>
      <c r="C15116" s="4" t="s">
        <v>338</v>
      </c>
      <c r="D15116" s="4" t="s">
        <v>342</v>
      </c>
      <c r="E15116" s="5">
        <v>12.39</v>
      </c>
    </row>
    <row r="15117" spans="1:6" ht="21.95" customHeight="1" x14ac:dyDescent="0.15">
      <c r="A15117" s="6" t="s">
        <v>337</v>
      </c>
      <c r="B15117" s="4" t="s">
        <v>104</v>
      </c>
      <c r="C15117" s="4" t="s">
        <v>338</v>
      </c>
      <c r="D15117" s="4" t="s">
        <v>339</v>
      </c>
      <c r="E15117" s="5">
        <v>8.9700000000000006</v>
      </c>
    </row>
    <row r="15118" spans="1:6" ht="21.95" customHeight="1" x14ac:dyDescent="0.15">
      <c r="A15118" s="6" t="s">
        <v>337</v>
      </c>
      <c r="B15118" s="4" t="s">
        <v>104</v>
      </c>
      <c r="C15118" s="4" t="s">
        <v>338</v>
      </c>
      <c r="D15118" s="4" t="s">
        <v>339</v>
      </c>
      <c r="E15118" s="5">
        <v>5.89</v>
      </c>
    </row>
    <row r="15119" spans="1:6" ht="21.95" customHeight="1" x14ac:dyDescent="0.15">
      <c r="A15119" s="6" t="s">
        <v>337</v>
      </c>
      <c r="B15119" s="4" t="s">
        <v>104</v>
      </c>
      <c r="C15119" s="4" t="s">
        <v>338</v>
      </c>
      <c r="D15119" s="4" t="s">
        <v>341</v>
      </c>
      <c r="E15119" s="5">
        <v>11.86</v>
      </c>
    </row>
    <row r="15120" spans="1:6" ht="21.95" customHeight="1" x14ac:dyDescent="0.15">
      <c r="A15120" s="6" t="s">
        <v>337</v>
      </c>
      <c r="B15120" s="4" t="s">
        <v>214</v>
      </c>
      <c r="C15120" s="4" t="s">
        <v>338</v>
      </c>
      <c r="D15120" s="4" t="s">
        <v>340</v>
      </c>
      <c r="E15120" s="5">
        <v>12.94</v>
      </c>
    </row>
    <row r="15121" spans="1:10" ht="21.95" customHeight="1" x14ac:dyDescent="0.15">
      <c r="A15121" s="6" t="s">
        <v>337</v>
      </c>
      <c r="B15121" s="4" t="s">
        <v>214</v>
      </c>
      <c r="C15121" s="4" t="s">
        <v>338</v>
      </c>
      <c r="D15121" s="4" t="s">
        <v>341</v>
      </c>
      <c r="E15121" s="5">
        <v>12.54</v>
      </c>
    </row>
    <row r="15122" spans="1:10" ht="21.95" customHeight="1" x14ac:dyDescent="0.15">
      <c r="A15122" s="6" t="s">
        <v>337</v>
      </c>
      <c r="B15122" s="4" t="s">
        <v>105</v>
      </c>
      <c r="C15122" s="4" t="s">
        <v>338</v>
      </c>
      <c r="D15122" s="4" t="s">
        <v>340</v>
      </c>
      <c r="E15122" s="5">
        <v>11.9</v>
      </c>
      <c r="F15122" t="s">
        <v>353</v>
      </c>
      <c r="G15122" s="17">
        <f>+E15122+E15123+E15124+E15125+E15126+E15127+E15128+E15129+E15130+E15131+E15132+E15133+E15134</f>
        <v>127.25999999999999</v>
      </c>
      <c r="H15122" s="17">
        <f>+E15135+E15136+E15137+E15138+E15139+E15140</f>
        <v>60.440000000000005</v>
      </c>
      <c r="I15122" s="18">
        <f>+(G15122/4)/(H15122/3)</f>
        <v>1.5791694242223691</v>
      </c>
      <c r="J15122" s="21">
        <f>+(B15122-$K$1)/7</f>
        <v>50</v>
      </c>
    </row>
    <row r="15123" spans="1:10" ht="21.95" customHeight="1" x14ac:dyDescent="0.15">
      <c r="A15123" s="6" t="s">
        <v>337</v>
      </c>
      <c r="B15123" s="4" t="s">
        <v>105</v>
      </c>
      <c r="C15123" s="4" t="s">
        <v>338</v>
      </c>
      <c r="D15123" s="4" t="s">
        <v>340</v>
      </c>
      <c r="E15123" s="5">
        <v>8.9499999999999993</v>
      </c>
    </row>
    <row r="15124" spans="1:10" ht="21.95" customHeight="1" x14ac:dyDescent="0.15">
      <c r="A15124" s="6" t="s">
        <v>337</v>
      </c>
      <c r="B15124" s="4" t="s">
        <v>105</v>
      </c>
      <c r="C15124" s="4" t="s">
        <v>338</v>
      </c>
      <c r="D15124" s="4" t="s">
        <v>342</v>
      </c>
      <c r="E15124" s="5">
        <v>12.92</v>
      </c>
    </row>
    <row r="15125" spans="1:10" ht="21.95" customHeight="1" x14ac:dyDescent="0.15">
      <c r="A15125" s="6" t="s">
        <v>337</v>
      </c>
      <c r="B15125" s="4" t="s">
        <v>105</v>
      </c>
      <c r="C15125" s="4" t="s">
        <v>338</v>
      </c>
      <c r="D15125" s="4" t="s">
        <v>342</v>
      </c>
      <c r="E15125" s="5">
        <v>5.8</v>
      </c>
    </row>
    <row r="15126" spans="1:10" ht="21.95" customHeight="1" x14ac:dyDescent="0.15">
      <c r="A15126" s="6" t="s">
        <v>337</v>
      </c>
      <c r="B15126" s="4" t="s">
        <v>105</v>
      </c>
      <c r="C15126" s="4" t="s">
        <v>338</v>
      </c>
      <c r="D15126" s="4" t="s">
        <v>339</v>
      </c>
      <c r="E15126" s="5">
        <v>12.53</v>
      </c>
    </row>
    <row r="15127" spans="1:10" ht="21.95" customHeight="1" x14ac:dyDescent="0.15">
      <c r="A15127" s="6" t="s">
        <v>337</v>
      </c>
      <c r="B15127" s="4" t="s">
        <v>105</v>
      </c>
      <c r="C15127" s="4" t="s">
        <v>338</v>
      </c>
      <c r="D15127" s="4" t="s">
        <v>339</v>
      </c>
      <c r="E15127" s="5">
        <v>11.06</v>
      </c>
    </row>
    <row r="15128" spans="1:10" ht="21.95" customHeight="1" x14ac:dyDescent="0.15">
      <c r="A15128" s="6" t="s">
        <v>337</v>
      </c>
      <c r="B15128" s="4" t="s">
        <v>105</v>
      </c>
      <c r="C15128" s="4" t="s">
        <v>338</v>
      </c>
      <c r="D15128" s="4" t="s">
        <v>341</v>
      </c>
      <c r="E15128" s="5">
        <v>12.84</v>
      </c>
    </row>
    <row r="15129" spans="1:10" ht="21.95" customHeight="1" x14ac:dyDescent="0.15">
      <c r="A15129" s="6" t="s">
        <v>337</v>
      </c>
      <c r="B15129" s="4" t="s">
        <v>105</v>
      </c>
      <c r="C15129" s="4" t="s">
        <v>338</v>
      </c>
      <c r="D15129" s="4" t="s">
        <v>341</v>
      </c>
      <c r="E15129" s="5">
        <v>5.48</v>
      </c>
    </row>
    <row r="15130" spans="1:10" ht="21.95" customHeight="1" x14ac:dyDescent="0.15">
      <c r="A15130" s="6" t="s">
        <v>337</v>
      </c>
      <c r="B15130" s="4" t="s">
        <v>215</v>
      </c>
      <c r="C15130" s="4" t="s">
        <v>338</v>
      </c>
      <c r="D15130" s="4" t="s">
        <v>340</v>
      </c>
      <c r="E15130" s="5">
        <v>12.52</v>
      </c>
    </row>
    <row r="15131" spans="1:10" ht="21.95" customHeight="1" x14ac:dyDescent="0.15">
      <c r="A15131" s="6" t="s">
        <v>337</v>
      </c>
      <c r="B15131" s="4" t="s">
        <v>215</v>
      </c>
      <c r="C15131" s="4" t="s">
        <v>338</v>
      </c>
      <c r="D15131" s="4" t="s">
        <v>340</v>
      </c>
      <c r="E15131" s="5">
        <v>6.32</v>
      </c>
    </row>
    <row r="15132" spans="1:10" ht="21.95" customHeight="1" x14ac:dyDescent="0.15">
      <c r="A15132" s="6" t="s">
        <v>337</v>
      </c>
      <c r="B15132" s="4" t="s">
        <v>215</v>
      </c>
      <c r="C15132" s="4" t="s">
        <v>338</v>
      </c>
      <c r="D15132" s="4" t="s">
        <v>342</v>
      </c>
      <c r="E15132" s="5">
        <v>8.61</v>
      </c>
    </row>
    <row r="15133" spans="1:10" ht="21.95" customHeight="1" x14ac:dyDescent="0.15">
      <c r="A15133" s="6" t="s">
        <v>337</v>
      </c>
      <c r="B15133" s="4" t="s">
        <v>215</v>
      </c>
      <c r="C15133" s="4" t="s">
        <v>338</v>
      </c>
      <c r="D15133" s="4" t="s">
        <v>341</v>
      </c>
      <c r="E15133" s="5">
        <v>12.15</v>
      </c>
    </row>
    <row r="15134" spans="1:10" ht="21.95" customHeight="1" x14ac:dyDescent="0.15">
      <c r="A15134" s="6" t="s">
        <v>337</v>
      </c>
      <c r="B15134" s="4" t="s">
        <v>215</v>
      </c>
      <c r="C15134" s="4" t="s">
        <v>338</v>
      </c>
      <c r="D15134" s="4" t="s">
        <v>341</v>
      </c>
      <c r="E15134" s="5">
        <v>6.18</v>
      </c>
    </row>
    <row r="15135" spans="1:10" ht="21.95" customHeight="1" x14ac:dyDescent="0.15">
      <c r="A15135" s="6" t="s">
        <v>337</v>
      </c>
      <c r="B15135" s="4" t="s">
        <v>106</v>
      </c>
      <c r="C15135" s="4" t="s">
        <v>338</v>
      </c>
      <c r="D15135" s="4" t="s">
        <v>340</v>
      </c>
      <c r="E15135" s="5">
        <v>10.33</v>
      </c>
      <c r="F15135" t="s">
        <v>354</v>
      </c>
    </row>
    <row r="15136" spans="1:10" ht="21.95" customHeight="1" x14ac:dyDescent="0.15">
      <c r="A15136" s="6" t="s">
        <v>337</v>
      </c>
      <c r="B15136" s="4" t="s">
        <v>106</v>
      </c>
      <c r="C15136" s="4" t="s">
        <v>338</v>
      </c>
      <c r="D15136" s="4" t="s">
        <v>342</v>
      </c>
      <c r="E15136" s="5">
        <v>9.4600000000000009</v>
      </c>
    </row>
    <row r="15137" spans="1:10" ht="21.95" customHeight="1" x14ac:dyDescent="0.15">
      <c r="A15137" s="6" t="s">
        <v>337</v>
      </c>
      <c r="B15137" s="4" t="s">
        <v>106</v>
      </c>
      <c r="C15137" s="4" t="s">
        <v>338</v>
      </c>
      <c r="D15137" s="4" t="s">
        <v>339</v>
      </c>
      <c r="E15137" s="5">
        <v>10.8</v>
      </c>
    </row>
    <row r="15138" spans="1:10" ht="21.95" customHeight="1" x14ac:dyDescent="0.15">
      <c r="A15138" s="6" t="s">
        <v>337</v>
      </c>
      <c r="B15138" s="4" t="s">
        <v>106</v>
      </c>
      <c r="C15138" s="4" t="s">
        <v>338</v>
      </c>
      <c r="D15138" s="4" t="s">
        <v>343</v>
      </c>
      <c r="E15138" s="5">
        <v>8.89</v>
      </c>
    </row>
    <row r="15139" spans="1:10" ht="21.95" customHeight="1" x14ac:dyDescent="0.15">
      <c r="A15139" s="6" t="s">
        <v>337</v>
      </c>
      <c r="B15139" s="4" t="s">
        <v>216</v>
      </c>
      <c r="C15139" s="4" t="s">
        <v>338</v>
      </c>
      <c r="D15139" s="4" t="s">
        <v>340</v>
      </c>
      <c r="E15139" s="5">
        <v>10.53</v>
      </c>
    </row>
    <row r="15140" spans="1:10" ht="21.95" customHeight="1" x14ac:dyDescent="0.15">
      <c r="A15140" s="6" t="s">
        <v>337</v>
      </c>
      <c r="B15140" s="4" t="s">
        <v>216</v>
      </c>
      <c r="C15140" s="4" t="s">
        <v>338</v>
      </c>
      <c r="D15140" s="4" t="s">
        <v>341</v>
      </c>
      <c r="E15140" s="5">
        <v>10.43</v>
      </c>
    </row>
    <row r="15141" spans="1:10" ht="21.95" customHeight="1" x14ac:dyDescent="0.15">
      <c r="A15141" s="6" t="s">
        <v>337</v>
      </c>
      <c r="B15141" s="4" t="s">
        <v>107</v>
      </c>
      <c r="C15141" s="4" t="s">
        <v>338</v>
      </c>
      <c r="D15141" s="4" t="s">
        <v>340</v>
      </c>
      <c r="E15141" s="5">
        <v>11.35</v>
      </c>
      <c r="F15141" t="s">
        <v>353</v>
      </c>
      <c r="G15141" s="17">
        <f>+E15141+E15142+E15143+E15144+E15145+E15146+E15147+E15148+E15149+E15150+E15151+E15152+E15153</f>
        <v>119.73</v>
      </c>
      <c r="H15141" s="17">
        <f>E15161+E15154+E15155+E15156+E15157+E15158+E15159+E15160</f>
        <v>73.53</v>
      </c>
      <c r="I15141" s="18">
        <f>+(G15141/4)/(H15141/3)</f>
        <v>1.2212362301101591</v>
      </c>
      <c r="J15141" s="21">
        <f>+(B15141-$K$1)/7</f>
        <v>51</v>
      </c>
    </row>
    <row r="15142" spans="1:10" ht="21.95" customHeight="1" x14ac:dyDescent="0.15">
      <c r="A15142" s="6" t="s">
        <v>337</v>
      </c>
      <c r="B15142" s="4" t="s">
        <v>107</v>
      </c>
      <c r="C15142" s="4" t="s">
        <v>338</v>
      </c>
      <c r="D15142" s="4" t="s">
        <v>340</v>
      </c>
      <c r="E15142" s="5">
        <v>9.35</v>
      </c>
    </row>
    <row r="15143" spans="1:10" ht="21.95" customHeight="1" x14ac:dyDescent="0.15">
      <c r="A15143" s="6" t="s">
        <v>337</v>
      </c>
      <c r="B15143" s="4" t="s">
        <v>107</v>
      </c>
      <c r="C15143" s="4" t="s">
        <v>338</v>
      </c>
      <c r="D15143" s="4" t="s">
        <v>342</v>
      </c>
      <c r="E15143" s="5">
        <v>12.95</v>
      </c>
    </row>
    <row r="15144" spans="1:10" ht="21.95" customHeight="1" x14ac:dyDescent="0.15">
      <c r="A15144" s="6" t="s">
        <v>337</v>
      </c>
      <c r="B15144" s="4" t="s">
        <v>107</v>
      </c>
      <c r="C15144" s="4" t="s">
        <v>338</v>
      </c>
      <c r="D15144" s="4" t="s">
        <v>342</v>
      </c>
      <c r="E15144" s="5">
        <v>3.93</v>
      </c>
    </row>
    <row r="15145" spans="1:10" ht="21.95" customHeight="1" x14ac:dyDescent="0.15">
      <c r="A15145" s="6" t="s">
        <v>337</v>
      </c>
      <c r="B15145" s="4" t="s">
        <v>107</v>
      </c>
      <c r="C15145" s="4" t="s">
        <v>338</v>
      </c>
      <c r="D15145" s="4" t="s">
        <v>339</v>
      </c>
      <c r="E15145" s="5">
        <v>10.86</v>
      </c>
    </row>
    <row r="15146" spans="1:10" ht="21.95" customHeight="1" x14ac:dyDescent="0.15">
      <c r="A15146" s="6" t="s">
        <v>337</v>
      </c>
      <c r="B15146" s="4" t="s">
        <v>107</v>
      </c>
      <c r="C15146" s="4" t="s">
        <v>338</v>
      </c>
      <c r="D15146" s="4" t="s">
        <v>339</v>
      </c>
      <c r="E15146" s="5">
        <v>9.11</v>
      </c>
    </row>
    <row r="15147" spans="1:10" ht="21.95" customHeight="1" x14ac:dyDescent="0.15">
      <c r="A15147" s="6" t="s">
        <v>337</v>
      </c>
      <c r="B15147" s="4" t="s">
        <v>107</v>
      </c>
      <c r="C15147" s="4" t="s">
        <v>338</v>
      </c>
      <c r="D15147" s="4" t="s">
        <v>341</v>
      </c>
      <c r="E15147" s="5">
        <v>13.23</v>
      </c>
    </row>
    <row r="15148" spans="1:10" ht="21.95" customHeight="1" x14ac:dyDescent="0.15">
      <c r="A15148" s="6" t="s">
        <v>337</v>
      </c>
      <c r="B15148" s="4" t="s">
        <v>107</v>
      </c>
      <c r="C15148" s="4" t="s">
        <v>338</v>
      </c>
      <c r="D15148" s="4" t="s">
        <v>341</v>
      </c>
      <c r="E15148" s="5">
        <v>6.09</v>
      </c>
    </row>
    <row r="15149" spans="1:10" ht="21.95" customHeight="1" x14ac:dyDescent="0.15">
      <c r="A15149" s="6" t="s">
        <v>337</v>
      </c>
      <c r="B15149" s="4" t="s">
        <v>217</v>
      </c>
      <c r="C15149" s="4" t="s">
        <v>338</v>
      </c>
      <c r="D15149" s="4" t="s">
        <v>340</v>
      </c>
      <c r="E15149" s="5">
        <v>14.7</v>
      </c>
    </row>
    <row r="15150" spans="1:10" ht="21.95" customHeight="1" x14ac:dyDescent="0.15">
      <c r="A15150" s="6" t="s">
        <v>337</v>
      </c>
      <c r="B15150" s="4" t="s">
        <v>217</v>
      </c>
      <c r="C15150" s="4" t="s">
        <v>338</v>
      </c>
      <c r="D15150" s="4" t="s">
        <v>340</v>
      </c>
      <c r="E15150" s="5">
        <v>4.79</v>
      </c>
    </row>
    <row r="15151" spans="1:10" ht="21.95" customHeight="1" x14ac:dyDescent="0.15">
      <c r="A15151" s="6" t="s">
        <v>337</v>
      </c>
      <c r="B15151" s="4" t="s">
        <v>217</v>
      </c>
      <c r="C15151" s="4" t="s">
        <v>338</v>
      </c>
      <c r="D15151" s="4" t="s">
        <v>342</v>
      </c>
      <c r="E15151" s="5">
        <v>5.57</v>
      </c>
    </row>
    <row r="15152" spans="1:10" ht="21.95" customHeight="1" x14ac:dyDescent="0.15">
      <c r="A15152" s="6" t="s">
        <v>337</v>
      </c>
      <c r="B15152" s="4" t="s">
        <v>217</v>
      </c>
      <c r="C15152" s="4" t="s">
        <v>338</v>
      </c>
      <c r="D15152" s="4" t="s">
        <v>341</v>
      </c>
      <c r="E15152" s="5">
        <v>12.2</v>
      </c>
    </row>
    <row r="15153" spans="1:6" ht="21.95" customHeight="1" x14ac:dyDescent="0.15">
      <c r="A15153" s="6" t="s">
        <v>337</v>
      </c>
      <c r="B15153" s="4" t="s">
        <v>217</v>
      </c>
      <c r="C15153" s="4" t="s">
        <v>338</v>
      </c>
      <c r="D15153" s="4" t="s">
        <v>341</v>
      </c>
      <c r="E15153" s="5">
        <v>5.6</v>
      </c>
    </row>
    <row r="15154" spans="1:6" ht="21.95" customHeight="1" x14ac:dyDescent="0.15">
      <c r="A15154" s="6" t="s">
        <v>337</v>
      </c>
      <c r="B15154" s="4" t="s">
        <v>108</v>
      </c>
      <c r="C15154" s="4" t="s">
        <v>338</v>
      </c>
      <c r="D15154" s="4" t="s">
        <v>340</v>
      </c>
      <c r="E15154" s="5">
        <v>12.05</v>
      </c>
      <c r="F15154" t="s">
        <v>354</v>
      </c>
    </row>
    <row r="15155" spans="1:6" ht="21.95" customHeight="1" x14ac:dyDescent="0.15">
      <c r="A15155" s="6" t="s">
        <v>337</v>
      </c>
      <c r="B15155" s="4" t="s">
        <v>108</v>
      </c>
      <c r="C15155" s="4" t="s">
        <v>338</v>
      </c>
      <c r="D15155" s="4" t="s">
        <v>342</v>
      </c>
      <c r="E15155" s="5">
        <v>11.11</v>
      </c>
    </row>
    <row r="15156" spans="1:6" ht="21.95" customHeight="1" x14ac:dyDescent="0.15">
      <c r="A15156" s="6" t="s">
        <v>337</v>
      </c>
      <c r="B15156" s="4" t="s">
        <v>108</v>
      </c>
      <c r="C15156" s="4" t="s">
        <v>338</v>
      </c>
      <c r="D15156" s="4" t="s">
        <v>339</v>
      </c>
      <c r="E15156" s="5">
        <v>9.27</v>
      </c>
    </row>
    <row r="15157" spans="1:6" ht="21.95" customHeight="1" x14ac:dyDescent="0.15">
      <c r="A15157" s="6" t="s">
        <v>337</v>
      </c>
      <c r="B15157" s="4" t="s">
        <v>108</v>
      </c>
      <c r="C15157" s="4" t="s">
        <v>338</v>
      </c>
      <c r="D15157" s="4" t="s">
        <v>339</v>
      </c>
      <c r="E15157" s="5">
        <v>5.36</v>
      </c>
    </row>
    <row r="15158" spans="1:6" ht="21.95" customHeight="1" x14ac:dyDescent="0.15">
      <c r="A15158" s="6" t="s">
        <v>337</v>
      </c>
      <c r="B15158" s="4" t="s">
        <v>108</v>
      </c>
      <c r="C15158" s="4" t="s">
        <v>338</v>
      </c>
      <c r="D15158" s="4" t="s">
        <v>341</v>
      </c>
      <c r="E15158" s="5">
        <v>9.86</v>
      </c>
    </row>
    <row r="15159" spans="1:6" ht="21.95" customHeight="1" x14ac:dyDescent="0.15">
      <c r="A15159" s="6" t="s">
        <v>337</v>
      </c>
      <c r="B15159" s="4" t="s">
        <v>218</v>
      </c>
      <c r="C15159" s="4" t="s">
        <v>338</v>
      </c>
      <c r="D15159" s="4" t="s">
        <v>340</v>
      </c>
      <c r="E15159" s="5">
        <v>11.53</v>
      </c>
    </row>
    <row r="15160" spans="1:6" ht="21.95" customHeight="1" x14ac:dyDescent="0.15">
      <c r="A15160" s="6" t="s">
        <v>337</v>
      </c>
      <c r="B15160" s="4" t="s">
        <v>218</v>
      </c>
      <c r="C15160" s="4" t="s">
        <v>338</v>
      </c>
      <c r="D15160" s="4" t="s">
        <v>342</v>
      </c>
      <c r="E15160" s="5">
        <v>1.84</v>
      </c>
    </row>
    <row r="15161" spans="1:6" ht="21.95" customHeight="1" x14ac:dyDescent="0.15">
      <c r="A15161" s="6" t="s">
        <v>337</v>
      </c>
      <c r="B15161" s="4" t="s">
        <v>218</v>
      </c>
      <c r="C15161" s="4" t="s">
        <v>338</v>
      </c>
      <c r="D15161" s="4" t="s">
        <v>341</v>
      </c>
      <c r="E15161" s="5">
        <v>12.51</v>
      </c>
    </row>
    <row r="15162" spans="1:6" ht="21.95" customHeight="1" x14ac:dyDescent="0.15">
      <c r="A15162" s="6" t="s">
        <v>337</v>
      </c>
      <c r="B15162" s="4" t="s">
        <v>219</v>
      </c>
      <c r="C15162" s="4" t="s">
        <v>338</v>
      </c>
      <c r="D15162" s="4" t="s">
        <v>340</v>
      </c>
      <c r="E15162" s="5">
        <v>14.09</v>
      </c>
      <c r="F15162" s="13" t="s">
        <v>353</v>
      </c>
    </row>
    <row r="15163" spans="1:6" ht="21.95" customHeight="1" x14ac:dyDescent="0.15">
      <c r="A15163" s="6" t="s">
        <v>337</v>
      </c>
      <c r="B15163" s="4" t="s">
        <v>219</v>
      </c>
      <c r="C15163" s="4" t="s">
        <v>338</v>
      </c>
      <c r="D15163" s="4" t="s">
        <v>340</v>
      </c>
      <c r="E15163" s="5">
        <v>4.71</v>
      </c>
      <c r="F15163" s="13"/>
    </row>
    <row r="15164" spans="1:6" ht="21.95" customHeight="1" x14ac:dyDescent="0.15">
      <c r="A15164" s="6" t="s">
        <v>337</v>
      </c>
      <c r="B15164" s="4" t="s">
        <v>219</v>
      </c>
      <c r="C15164" s="4" t="s">
        <v>338</v>
      </c>
      <c r="D15164" s="4" t="s">
        <v>342</v>
      </c>
      <c r="E15164" s="5">
        <v>4.4400000000000004</v>
      </c>
      <c r="F15164" s="13"/>
    </row>
    <row r="15165" spans="1:6" ht="21.95" customHeight="1" x14ac:dyDescent="0.15">
      <c r="A15165" s="9" t="s">
        <v>337</v>
      </c>
      <c r="B15165" s="4" t="s">
        <v>219</v>
      </c>
      <c r="C15165" s="4" t="s">
        <v>338</v>
      </c>
      <c r="D15165" s="4" t="s">
        <v>341</v>
      </c>
      <c r="E15165" s="5">
        <v>12.54</v>
      </c>
      <c r="F15165" s="13"/>
    </row>
    <row r="15166" spans="1:6" ht="21.95" customHeight="1" x14ac:dyDescent="0.15">
      <c r="A15166" s="6" t="s">
        <v>337</v>
      </c>
      <c r="B15166" s="4" t="s">
        <v>219</v>
      </c>
      <c r="C15166" s="4" t="s">
        <v>338</v>
      </c>
      <c r="D15166" s="4" t="s">
        <v>341</v>
      </c>
      <c r="E15166" s="5">
        <v>6.66</v>
      </c>
      <c r="F15166" s="13"/>
    </row>
    <row r="15167" spans="1:6" ht="21.95" customHeight="1" x14ac:dyDescent="0.15">
      <c r="A15167" s="6" t="s">
        <v>337</v>
      </c>
      <c r="B15167" s="4" t="s">
        <v>109</v>
      </c>
      <c r="C15167" s="4" t="s">
        <v>338</v>
      </c>
      <c r="D15167" s="4" t="s">
        <v>340</v>
      </c>
      <c r="E15167" s="5">
        <v>11.1</v>
      </c>
      <c r="F15167" s="13" t="s">
        <v>354</v>
      </c>
    </row>
    <row r="15168" spans="1:6" ht="21.95" customHeight="1" x14ac:dyDescent="0.15">
      <c r="A15168" s="6" t="s">
        <v>337</v>
      </c>
      <c r="B15168" s="4" t="s">
        <v>109</v>
      </c>
      <c r="C15168" s="4" t="s">
        <v>338</v>
      </c>
      <c r="D15168" s="4" t="s">
        <v>340</v>
      </c>
      <c r="E15168" s="5">
        <v>12.02</v>
      </c>
    </row>
    <row r="15169" spans="1:14" ht="21.95" customHeight="1" x14ac:dyDescent="0.15">
      <c r="A15169" s="6" t="s">
        <v>337</v>
      </c>
      <c r="B15169" s="4" t="s">
        <v>109</v>
      </c>
      <c r="C15169" s="4" t="s">
        <v>338</v>
      </c>
      <c r="D15169" s="4" t="s">
        <v>340</v>
      </c>
      <c r="E15169" s="5">
        <v>11.03</v>
      </c>
    </row>
    <row r="15170" spans="1:14" ht="21.95" customHeight="1" x14ac:dyDescent="0.15">
      <c r="A15170" s="6" t="s">
        <v>337</v>
      </c>
      <c r="B15170" s="4" t="s">
        <v>109</v>
      </c>
      <c r="C15170" s="4" t="s">
        <v>338</v>
      </c>
      <c r="D15170" s="4" t="s">
        <v>342</v>
      </c>
      <c r="E15170" s="5">
        <v>12.56</v>
      </c>
    </row>
    <row r="15171" spans="1:14" ht="21.95" customHeight="1" x14ac:dyDescent="0.15">
      <c r="A15171" s="6" t="s">
        <v>337</v>
      </c>
      <c r="B15171" s="4" t="s">
        <v>109</v>
      </c>
      <c r="C15171" s="4" t="s">
        <v>338</v>
      </c>
      <c r="D15171" s="4" t="s">
        <v>342</v>
      </c>
      <c r="E15171" s="5">
        <v>11.8</v>
      </c>
    </row>
    <row r="15172" spans="1:14" ht="21.95" customHeight="1" x14ac:dyDescent="0.15">
      <c r="A15172" s="6" t="s">
        <v>337</v>
      </c>
      <c r="B15172" s="4" t="s">
        <v>109</v>
      </c>
      <c r="C15172" s="4" t="s">
        <v>338</v>
      </c>
      <c r="D15172" s="4" t="s">
        <v>339</v>
      </c>
      <c r="E15172" s="5">
        <v>12.44</v>
      </c>
    </row>
    <row r="15173" spans="1:14" ht="21.95" customHeight="1" x14ac:dyDescent="0.15">
      <c r="A15173" s="6" t="s">
        <v>337</v>
      </c>
      <c r="B15173" s="4" t="s">
        <v>109</v>
      </c>
      <c r="C15173" s="4" t="s">
        <v>338</v>
      </c>
      <c r="D15173" s="4" t="s">
        <v>339</v>
      </c>
      <c r="E15173" s="5">
        <v>12.48</v>
      </c>
    </row>
    <row r="15174" spans="1:14" ht="21.95" customHeight="1" x14ac:dyDescent="0.15">
      <c r="A15174" s="6" t="s">
        <v>337</v>
      </c>
      <c r="B15174" s="4" t="s">
        <v>109</v>
      </c>
      <c r="C15174" s="4" t="s">
        <v>338</v>
      </c>
      <c r="D15174" s="4" t="s">
        <v>339</v>
      </c>
      <c r="E15174" s="5">
        <v>11.24</v>
      </c>
    </row>
    <row r="15175" spans="1:14" ht="21.95" customHeight="1" x14ac:dyDescent="0.15">
      <c r="A15175" s="6" t="s">
        <v>337</v>
      </c>
      <c r="B15175" s="4" t="s">
        <v>109</v>
      </c>
      <c r="C15175" s="4" t="s">
        <v>338</v>
      </c>
      <c r="D15175" s="4" t="s">
        <v>341</v>
      </c>
      <c r="E15175" s="5">
        <v>12.38</v>
      </c>
    </row>
    <row r="15176" spans="1:14" ht="21.95" customHeight="1" x14ac:dyDescent="0.15">
      <c r="A15176" s="6" t="s">
        <v>337</v>
      </c>
      <c r="B15176" s="4" t="s">
        <v>109</v>
      </c>
      <c r="C15176" s="4" t="s">
        <v>338</v>
      </c>
      <c r="D15176" s="4" t="s">
        <v>341</v>
      </c>
      <c r="E15176" s="5">
        <v>12.54</v>
      </c>
    </row>
    <row r="15177" spans="1:14" ht="21.95" customHeight="1" x14ac:dyDescent="0.15">
      <c r="A15177" s="6" t="s">
        <v>337</v>
      </c>
      <c r="B15177" s="4" t="s">
        <v>109</v>
      </c>
      <c r="C15177" s="4" t="s">
        <v>338</v>
      </c>
      <c r="D15177" s="4" t="s">
        <v>341</v>
      </c>
      <c r="E15177" s="5">
        <v>3.08</v>
      </c>
    </row>
    <row r="15178" spans="1:14" ht="21.95" customHeight="1" x14ac:dyDescent="0.15">
      <c r="A15178" s="6" t="s">
        <v>337</v>
      </c>
      <c r="B15178" s="4" t="s">
        <v>220</v>
      </c>
      <c r="C15178" s="4" t="s">
        <v>338</v>
      </c>
      <c r="D15178" s="4" t="s">
        <v>340</v>
      </c>
      <c r="E15178" s="5">
        <v>8.92</v>
      </c>
    </row>
    <row r="15179" spans="1:14" ht="21.95" customHeight="1" x14ac:dyDescent="0.15">
      <c r="A15179" s="6" t="s">
        <v>337</v>
      </c>
      <c r="B15179" s="4" t="s">
        <v>220</v>
      </c>
      <c r="C15179" s="4" t="s">
        <v>338</v>
      </c>
      <c r="D15179" s="4" t="s">
        <v>340</v>
      </c>
      <c r="E15179" s="5">
        <v>6.73</v>
      </c>
    </row>
    <row r="15180" spans="1:14" ht="21.95" customHeight="1" x14ac:dyDescent="0.15">
      <c r="A15180" s="6" t="s">
        <v>337</v>
      </c>
      <c r="B15180" s="4" t="s">
        <v>220</v>
      </c>
      <c r="C15180" s="4" t="s">
        <v>338</v>
      </c>
      <c r="D15180" s="4" t="s">
        <v>342</v>
      </c>
      <c r="E15180" s="5">
        <v>4.24</v>
      </c>
    </row>
    <row r="15181" spans="1:14" ht="21.95" customHeight="1" x14ac:dyDescent="0.15">
      <c r="A15181" s="6" t="s">
        <v>337</v>
      </c>
      <c r="B15181" s="4" t="s">
        <v>220</v>
      </c>
      <c r="C15181" s="4" t="s">
        <v>338</v>
      </c>
      <c r="D15181" s="4" t="s">
        <v>341</v>
      </c>
      <c r="E15181" s="5">
        <v>11.21</v>
      </c>
    </row>
    <row r="15182" spans="1:14" ht="21.95" customHeight="1" x14ac:dyDescent="0.15">
      <c r="A15182" s="6" t="s">
        <v>337</v>
      </c>
      <c r="B15182" s="4" t="s">
        <v>220</v>
      </c>
      <c r="C15182" s="4" t="s">
        <v>338</v>
      </c>
      <c r="D15182" s="4" t="s">
        <v>341</v>
      </c>
      <c r="E15182" s="5">
        <v>4.97</v>
      </c>
    </row>
    <row r="15183" spans="1:14" ht="21.95" customHeight="1" x14ac:dyDescent="0.15">
      <c r="A15183" s="6" t="s">
        <v>337</v>
      </c>
      <c r="E15183" s="15">
        <f>+SUM(E14134:E15182)</f>
        <v>11829.770000000019</v>
      </c>
      <c r="I15183" s="14">
        <f>AVERAGE(I14134:I15182)</f>
        <v>1.3409390839114983</v>
      </c>
      <c r="J15183" s="14">
        <f>STDEV(I14134:I15182)</f>
        <v>0.39154774593507341</v>
      </c>
      <c r="K15183">
        <f>COUNT(I14134:I15182)</f>
        <v>43</v>
      </c>
      <c r="L15183" s="14">
        <f>+I15183-1</f>
        <v>0.3409390839114983</v>
      </c>
      <c r="M15183">
        <f>+SQRT(K15183)</f>
        <v>6.5574385243020004</v>
      </c>
      <c r="N15183">
        <f>+L15183/(J15183/M15183)</f>
        <v>5.7098709071669989</v>
      </c>
    </row>
    <row r="15184" spans="1:14" ht="21.95" customHeight="1" x14ac:dyDescent="0.15">
      <c r="A15184" s="6" t="s">
        <v>345</v>
      </c>
      <c r="B15184" s="4" t="s">
        <v>113</v>
      </c>
      <c r="C15184" s="4" t="s">
        <v>338</v>
      </c>
      <c r="D15184" s="4" t="s">
        <v>342</v>
      </c>
      <c r="E15184" s="5">
        <v>15.51</v>
      </c>
      <c r="F15184" t="s">
        <v>353</v>
      </c>
      <c r="G15184" s="17">
        <f>+E15184+E15185+E15186</f>
        <v>41.06</v>
      </c>
      <c r="H15184" s="17">
        <f>E15187+E15188+E15189</f>
        <v>25.86</v>
      </c>
      <c r="I15184" s="18">
        <f>+(G15184/4)/(H15184/3)</f>
        <v>1.1908352668213458</v>
      </c>
      <c r="J15184" s="21">
        <f>+(B15184-$L$1)/7</f>
        <v>1</v>
      </c>
    </row>
    <row r="15185" spans="1:10" ht="21.95" customHeight="1" x14ac:dyDescent="0.15">
      <c r="A15185" s="6" t="s">
        <v>345</v>
      </c>
      <c r="B15185" s="4" t="s">
        <v>113</v>
      </c>
      <c r="C15185" s="4" t="s">
        <v>338</v>
      </c>
      <c r="D15185" s="4" t="s">
        <v>339</v>
      </c>
      <c r="E15185" s="5">
        <v>14.9</v>
      </c>
    </row>
    <row r="15186" spans="1:10" ht="21.95" customHeight="1" x14ac:dyDescent="0.15">
      <c r="A15186" s="6" t="s">
        <v>345</v>
      </c>
      <c r="B15186" s="4" t="s">
        <v>113</v>
      </c>
      <c r="C15186" s="4" t="s">
        <v>338</v>
      </c>
      <c r="D15186" s="4" t="s">
        <v>339</v>
      </c>
      <c r="E15186" s="5">
        <v>10.65</v>
      </c>
    </row>
    <row r="15187" spans="1:10" ht="21.95" customHeight="1" x14ac:dyDescent="0.15">
      <c r="A15187" s="6" t="s">
        <v>345</v>
      </c>
      <c r="B15187" s="4" t="s">
        <v>114</v>
      </c>
      <c r="C15187" s="4" t="s">
        <v>338</v>
      </c>
      <c r="D15187" s="4" t="s">
        <v>342</v>
      </c>
      <c r="E15187" s="5">
        <v>9.92</v>
      </c>
      <c r="F15187" t="s">
        <v>354</v>
      </c>
    </row>
    <row r="15188" spans="1:10" ht="21.95" customHeight="1" x14ac:dyDescent="0.15">
      <c r="A15188" s="6" t="s">
        <v>345</v>
      </c>
      <c r="B15188" s="4" t="s">
        <v>114</v>
      </c>
      <c r="C15188" s="4" t="s">
        <v>338</v>
      </c>
      <c r="D15188" s="4" t="s">
        <v>342</v>
      </c>
      <c r="E15188" s="5">
        <v>3.1</v>
      </c>
    </row>
    <row r="15189" spans="1:10" ht="21.95" customHeight="1" x14ac:dyDescent="0.15">
      <c r="A15189" s="6" t="s">
        <v>345</v>
      </c>
      <c r="B15189" s="4" t="s">
        <v>114</v>
      </c>
      <c r="C15189" s="4" t="s">
        <v>338</v>
      </c>
      <c r="D15189" s="4" t="s">
        <v>339</v>
      </c>
      <c r="E15189" s="5">
        <v>12.84</v>
      </c>
    </row>
    <row r="15190" spans="1:10" ht="21.95" customHeight="1" x14ac:dyDescent="0.15">
      <c r="A15190" s="6" t="s">
        <v>345</v>
      </c>
      <c r="B15190" s="4" t="s">
        <v>115</v>
      </c>
      <c r="C15190" s="4" t="s">
        <v>338</v>
      </c>
      <c r="D15190" s="4" t="s">
        <v>342</v>
      </c>
      <c r="E15190" s="5">
        <v>10.93</v>
      </c>
      <c r="F15190" t="s">
        <v>353</v>
      </c>
      <c r="G15190" s="17">
        <f>+E15190+E15191+E15192</f>
        <v>29.53</v>
      </c>
      <c r="H15190" s="17">
        <f>E15193+E15194</f>
        <v>28.68</v>
      </c>
      <c r="I15190" s="18">
        <f>+(G15190/4)/(H15190/3)</f>
        <v>0.77222803347280333</v>
      </c>
      <c r="J15190" s="21">
        <f>+(B15190-$L$1)/7</f>
        <v>2</v>
      </c>
    </row>
    <row r="15191" spans="1:10" ht="21.95" customHeight="1" x14ac:dyDescent="0.15">
      <c r="A15191" s="6" t="s">
        <v>345</v>
      </c>
      <c r="B15191" s="4" t="s">
        <v>115</v>
      </c>
      <c r="C15191" s="4" t="s">
        <v>338</v>
      </c>
      <c r="D15191" s="4" t="s">
        <v>339</v>
      </c>
      <c r="E15191" s="5">
        <v>11.27</v>
      </c>
    </row>
    <row r="15192" spans="1:10" ht="21.95" customHeight="1" x14ac:dyDescent="0.15">
      <c r="A15192" s="6" t="s">
        <v>345</v>
      </c>
      <c r="B15192" s="4" t="s">
        <v>115</v>
      </c>
      <c r="C15192" s="4" t="s">
        <v>338</v>
      </c>
      <c r="D15192" s="4" t="s">
        <v>339</v>
      </c>
      <c r="E15192" s="5">
        <v>7.33</v>
      </c>
    </row>
    <row r="15193" spans="1:10" ht="21.95" customHeight="1" x14ac:dyDescent="0.15">
      <c r="A15193" s="6" t="s">
        <v>345</v>
      </c>
      <c r="B15193" s="4" t="s">
        <v>116</v>
      </c>
      <c r="C15193" s="4" t="s">
        <v>338</v>
      </c>
      <c r="D15193" s="4" t="s">
        <v>342</v>
      </c>
      <c r="E15193" s="5">
        <v>12.87</v>
      </c>
      <c r="F15193" t="s">
        <v>354</v>
      </c>
    </row>
    <row r="15194" spans="1:10" ht="21.95" customHeight="1" x14ac:dyDescent="0.15">
      <c r="A15194" s="6" t="s">
        <v>345</v>
      </c>
      <c r="B15194" s="4" t="s">
        <v>116</v>
      </c>
      <c r="C15194" s="4" t="s">
        <v>338</v>
      </c>
      <c r="D15194" s="4" t="s">
        <v>339</v>
      </c>
      <c r="E15194" s="5">
        <v>15.81</v>
      </c>
    </row>
    <row r="15195" spans="1:10" ht="21.95" customHeight="1" x14ac:dyDescent="0.15">
      <c r="A15195" s="6" t="s">
        <v>345</v>
      </c>
      <c r="B15195" s="4" t="s">
        <v>117</v>
      </c>
      <c r="C15195" s="4" t="s">
        <v>338</v>
      </c>
      <c r="D15195" s="4" t="s">
        <v>342</v>
      </c>
      <c r="E15195" s="5">
        <v>12.66</v>
      </c>
      <c r="F15195" s="13" t="s">
        <v>353</v>
      </c>
    </row>
    <row r="15196" spans="1:10" ht="21.95" customHeight="1" x14ac:dyDescent="0.15">
      <c r="A15196" s="6" t="s">
        <v>345</v>
      </c>
      <c r="B15196" s="4" t="s">
        <v>117</v>
      </c>
      <c r="C15196" s="4" t="s">
        <v>338</v>
      </c>
      <c r="D15196" s="4" t="s">
        <v>339</v>
      </c>
      <c r="E15196" s="5">
        <v>12.96</v>
      </c>
      <c r="F15196" s="13"/>
    </row>
    <row r="15197" spans="1:10" ht="21.95" customHeight="1" x14ac:dyDescent="0.15">
      <c r="A15197" s="6" t="s">
        <v>345</v>
      </c>
      <c r="B15197" s="4" t="s">
        <v>117</v>
      </c>
      <c r="C15197" s="4" t="s">
        <v>338</v>
      </c>
      <c r="D15197" s="4" t="s">
        <v>339</v>
      </c>
      <c r="E15197" s="5">
        <v>8.41</v>
      </c>
      <c r="F15197" s="13"/>
    </row>
    <row r="15198" spans="1:10" ht="21.95" customHeight="1" x14ac:dyDescent="0.15">
      <c r="A15198" s="6" t="s">
        <v>345</v>
      </c>
      <c r="B15198" s="4" t="s">
        <v>119</v>
      </c>
      <c r="C15198" s="4" t="s">
        <v>338</v>
      </c>
      <c r="D15198" s="4" t="s">
        <v>342</v>
      </c>
      <c r="E15198" s="5">
        <v>9.64</v>
      </c>
      <c r="F15198" s="13" t="s">
        <v>354</v>
      </c>
    </row>
    <row r="15199" spans="1:10" ht="21.95" customHeight="1" x14ac:dyDescent="0.15">
      <c r="A15199" s="6" t="s">
        <v>345</v>
      </c>
      <c r="B15199" s="4" t="s">
        <v>119</v>
      </c>
      <c r="C15199" s="4" t="s">
        <v>338</v>
      </c>
      <c r="D15199" s="4" t="s">
        <v>339</v>
      </c>
      <c r="E15199" s="5">
        <v>12.75</v>
      </c>
    </row>
    <row r="15200" spans="1:10" ht="21.95" customHeight="1" x14ac:dyDescent="0.15">
      <c r="A15200" s="6" t="s">
        <v>345</v>
      </c>
      <c r="B15200" s="4" t="s">
        <v>120</v>
      </c>
      <c r="C15200" s="4" t="s">
        <v>338</v>
      </c>
      <c r="D15200" s="4" t="s">
        <v>342</v>
      </c>
      <c r="E15200" s="5">
        <v>12.25</v>
      </c>
      <c r="F15200" t="s">
        <v>353</v>
      </c>
      <c r="G15200" s="17">
        <f>+E15200+E15201+E15202</f>
        <v>32.440000000000005</v>
      </c>
      <c r="H15200" s="17">
        <f>E15203+E15204</f>
        <v>27.4</v>
      </c>
      <c r="I15200" s="18">
        <f>+(G15200/4)/(H15200/3)</f>
        <v>0.88795620437956224</v>
      </c>
      <c r="J15200" s="21">
        <f>+(B15200-$L$1)/7</f>
        <v>4</v>
      </c>
    </row>
    <row r="15201" spans="1:10" ht="21.95" customHeight="1" x14ac:dyDescent="0.15">
      <c r="A15201" s="6" t="s">
        <v>345</v>
      </c>
      <c r="B15201" s="4" t="s">
        <v>120</v>
      </c>
      <c r="C15201" s="4" t="s">
        <v>338</v>
      </c>
      <c r="D15201" s="4" t="s">
        <v>339</v>
      </c>
      <c r="E15201" s="5">
        <v>12.56</v>
      </c>
    </row>
    <row r="15202" spans="1:10" ht="21.95" customHeight="1" x14ac:dyDescent="0.15">
      <c r="A15202" s="6" t="s">
        <v>345</v>
      </c>
      <c r="B15202" s="4" t="s">
        <v>120</v>
      </c>
      <c r="C15202" s="4" t="s">
        <v>338</v>
      </c>
      <c r="D15202" s="4" t="s">
        <v>339</v>
      </c>
      <c r="E15202" s="5">
        <v>7.63</v>
      </c>
    </row>
    <row r="15203" spans="1:10" ht="21.95" customHeight="1" x14ac:dyDescent="0.15">
      <c r="A15203" s="6" t="s">
        <v>345</v>
      </c>
      <c r="B15203" s="4" t="s">
        <v>121</v>
      </c>
      <c r="C15203" s="4" t="s">
        <v>338</v>
      </c>
      <c r="D15203" s="4" t="s">
        <v>342</v>
      </c>
      <c r="E15203" s="5">
        <v>12.13</v>
      </c>
      <c r="F15203" t="s">
        <v>354</v>
      </c>
    </row>
    <row r="15204" spans="1:10" ht="21.95" customHeight="1" x14ac:dyDescent="0.15">
      <c r="A15204" s="6" t="s">
        <v>345</v>
      </c>
      <c r="B15204" s="4" t="s">
        <v>121</v>
      </c>
      <c r="C15204" s="4" t="s">
        <v>338</v>
      </c>
      <c r="D15204" s="4" t="s">
        <v>339</v>
      </c>
      <c r="E15204" s="5">
        <v>15.27</v>
      </c>
    </row>
    <row r="15205" spans="1:10" ht="21.95" customHeight="1" x14ac:dyDescent="0.15">
      <c r="A15205" s="9" t="s">
        <v>345</v>
      </c>
      <c r="B15205" s="4" t="s">
        <v>122</v>
      </c>
      <c r="C15205" s="4" t="s">
        <v>338</v>
      </c>
      <c r="D15205" s="4" t="s">
        <v>342</v>
      </c>
      <c r="E15205" s="5">
        <v>13.43</v>
      </c>
      <c r="F15205" t="s">
        <v>353</v>
      </c>
      <c r="G15205" s="17">
        <f>+E15205+E15206+E15207</f>
        <v>33.879999999999995</v>
      </c>
      <c r="H15205" s="17">
        <f>E15208+E15209</f>
        <v>19.22</v>
      </c>
      <c r="I15205" s="18">
        <f>+(G15205/4)/(H15205/3)</f>
        <v>1.3220603537981268</v>
      </c>
      <c r="J15205" s="21">
        <f>+(B15205-$L$1)/7</f>
        <v>5</v>
      </c>
    </row>
    <row r="15206" spans="1:10" ht="21.95" customHeight="1" x14ac:dyDescent="0.15">
      <c r="A15206" s="6" t="s">
        <v>345</v>
      </c>
      <c r="B15206" s="4" t="s">
        <v>122</v>
      </c>
      <c r="C15206" s="4" t="s">
        <v>338</v>
      </c>
      <c r="D15206" s="4" t="s">
        <v>339</v>
      </c>
      <c r="E15206" s="5">
        <v>11.91</v>
      </c>
    </row>
    <row r="15207" spans="1:10" ht="21.95" customHeight="1" x14ac:dyDescent="0.15">
      <c r="A15207" s="6" t="s">
        <v>345</v>
      </c>
      <c r="B15207" s="4" t="s">
        <v>122</v>
      </c>
      <c r="C15207" s="4" t="s">
        <v>338</v>
      </c>
      <c r="D15207" s="4" t="s">
        <v>339</v>
      </c>
      <c r="E15207" s="5">
        <v>8.5399999999999991</v>
      </c>
    </row>
    <row r="15208" spans="1:10" ht="21.95" customHeight="1" x14ac:dyDescent="0.15">
      <c r="A15208" s="6" t="s">
        <v>345</v>
      </c>
      <c r="B15208" s="4" t="s">
        <v>123</v>
      </c>
      <c r="C15208" s="4" t="s">
        <v>338</v>
      </c>
      <c r="D15208" s="4" t="s">
        <v>342</v>
      </c>
      <c r="E15208" s="5">
        <v>7.71</v>
      </c>
      <c r="F15208" t="s">
        <v>354</v>
      </c>
    </row>
    <row r="15209" spans="1:10" ht="21.95" customHeight="1" x14ac:dyDescent="0.15">
      <c r="A15209" s="6" t="s">
        <v>345</v>
      </c>
      <c r="B15209" s="4" t="s">
        <v>123</v>
      </c>
      <c r="C15209" s="4" t="s">
        <v>338</v>
      </c>
      <c r="D15209" s="4" t="s">
        <v>339</v>
      </c>
      <c r="E15209" s="5">
        <v>11.51</v>
      </c>
    </row>
    <row r="15210" spans="1:10" ht="21.95" customHeight="1" x14ac:dyDescent="0.15">
      <c r="A15210" s="6" t="s">
        <v>345</v>
      </c>
      <c r="B15210" s="4" t="s">
        <v>124</v>
      </c>
      <c r="C15210" s="4" t="s">
        <v>338</v>
      </c>
      <c r="D15210" s="4" t="s">
        <v>342</v>
      </c>
      <c r="E15210" s="5">
        <v>12.8</v>
      </c>
      <c r="F15210" t="s">
        <v>353</v>
      </c>
      <c r="G15210" s="17">
        <f>+E15210+E15211+E15212</f>
        <v>36.29</v>
      </c>
      <c r="H15210" s="17">
        <f>E15213+E15214</f>
        <v>6.35</v>
      </c>
      <c r="I15210" s="18">
        <f>+(G15210/4)/(H15210/3)</f>
        <v>4.2862204724409443</v>
      </c>
      <c r="J15210" s="21">
        <f>+(B15210-$L$1)/7</f>
        <v>6</v>
      </c>
    </row>
    <row r="15211" spans="1:10" ht="21.95" customHeight="1" x14ac:dyDescent="0.15">
      <c r="A15211" s="6" t="s">
        <v>345</v>
      </c>
      <c r="B15211" s="4" t="s">
        <v>124</v>
      </c>
      <c r="C15211" s="4" t="s">
        <v>338</v>
      </c>
      <c r="D15211" s="4" t="s">
        <v>339</v>
      </c>
      <c r="E15211" s="5">
        <v>13.07</v>
      </c>
    </row>
    <row r="15212" spans="1:10" ht="21.95" customHeight="1" x14ac:dyDescent="0.15">
      <c r="A15212" s="6" t="s">
        <v>345</v>
      </c>
      <c r="B15212" s="4" t="s">
        <v>124</v>
      </c>
      <c r="C15212" s="4" t="s">
        <v>338</v>
      </c>
      <c r="D15212" s="4" t="s">
        <v>339</v>
      </c>
      <c r="E15212" s="5">
        <v>10.42</v>
      </c>
    </row>
    <row r="15213" spans="1:10" ht="21.95" customHeight="1" x14ac:dyDescent="0.15">
      <c r="A15213" s="6" t="s">
        <v>345</v>
      </c>
      <c r="B15213" s="4" t="s">
        <v>125</v>
      </c>
      <c r="C15213" s="4" t="s">
        <v>338</v>
      </c>
      <c r="D15213" s="4" t="s">
        <v>342</v>
      </c>
      <c r="E15213" s="5">
        <v>2.5</v>
      </c>
      <c r="F15213" t="s">
        <v>354</v>
      </c>
    </row>
    <row r="15214" spans="1:10" ht="21.95" customHeight="1" x14ac:dyDescent="0.15">
      <c r="A15214" s="6" t="s">
        <v>345</v>
      </c>
      <c r="B15214" s="4" t="s">
        <v>125</v>
      </c>
      <c r="C15214" s="4" t="s">
        <v>338</v>
      </c>
      <c r="D15214" s="4" t="s">
        <v>339</v>
      </c>
      <c r="E15214" s="5">
        <v>3.85</v>
      </c>
    </row>
    <row r="15215" spans="1:10" ht="21.95" customHeight="1" x14ac:dyDescent="0.15">
      <c r="A15215" s="6" t="s">
        <v>345</v>
      </c>
      <c r="B15215" s="4" t="s">
        <v>126</v>
      </c>
      <c r="C15215" s="4" t="s">
        <v>338</v>
      </c>
      <c r="D15215" s="4" t="s">
        <v>342</v>
      </c>
      <c r="E15215" s="5">
        <v>16.13</v>
      </c>
      <c r="F15215" t="s">
        <v>353</v>
      </c>
      <c r="G15215" s="17">
        <f>+E15215+E15216+E15217</f>
        <v>40.33</v>
      </c>
      <c r="H15215" s="17">
        <f>E15218+E15219</f>
        <v>20.009999999999998</v>
      </c>
      <c r="I15215" s="18">
        <f>+(G15215/4)/(H15215/3)</f>
        <v>1.5116191904047978</v>
      </c>
      <c r="J15215" s="21">
        <f>+(B15215-$L$1)/7</f>
        <v>7</v>
      </c>
    </row>
    <row r="15216" spans="1:10" ht="21.95" customHeight="1" x14ac:dyDescent="0.15">
      <c r="A15216" s="6" t="s">
        <v>345</v>
      </c>
      <c r="B15216" s="4" t="s">
        <v>126</v>
      </c>
      <c r="C15216" s="4" t="s">
        <v>338</v>
      </c>
      <c r="D15216" s="4" t="s">
        <v>339</v>
      </c>
      <c r="E15216" s="5">
        <v>14.98</v>
      </c>
    </row>
    <row r="15217" spans="1:10" ht="21.95" customHeight="1" x14ac:dyDescent="0.15">
      <c r="A15217" s="6" t="s">
        <v>345</v>
      </c>
      <c r="B15217" s="4" t="s">
        <v>126</v>
      </c>
      <c r="C15217" s="4" t="s">
        <v>338</v>
      </c>
      <c r="D15217" s="4" t="s">
        <v>339</v>
      </c>
      <c r="E15217" s="5">
        <v>9.2200000000000006</v>
      </c>
    </row>
    <row r="15218" spans="1:10" ht="21.95" customHeight="1" x14ac:dyDescent="0.15">
      <c r="A15218" s="6" t="s">
        <v>345</v>
      </c>
      <c r="B15218" s="4" t="s">
        <v>127</v>
      </c>
      <c r="C15218" s="4" t="s">
        <v>338</v>
      </c>
      <c r="D15218" s="4" t="s">
        <v>342</v>
      </c>
      <c r="E15218" s="5">
        <v>9.25</v>
      </c>
      <c r="F15218" t="s">
        <v>354</v>
      </c>
    </row>
    <row r="15219" spans="1:10" ht="21.95" customHeight="1" x14ac:dyDescent="0.15">
      <c r="A15219" s="6" t="s">
        <v>345</v>
      </c>
      <c r="B15219" s="4" t="s">
        <v>127</v>
      </c>
      <c r="C15219" s="4" t="s">
        <v>338</v>
      </c>
      <c r="D15219" s="4" t="s">
        <v>339</v>
      </c>
      <c r="E15219" s="5">
        <v>10.76</v>
      </c>
    </row>
    <row r="15220" spans="1:10" ht="21.95" customHeight="1" x14ac:dyDescent="0.15">
      <c r="A15220" s="6" t="s">
        <v>345</v>
      </c>
      <c r="B15220" s="4" t="s">
        <v>128</v>
      </c>
      <c r="C15220" s="4" t="s">
        <v>338</v>
      </c>
      <c r="D15220" s="4" t="s">
        <v>342</v>
      </c>
      <c r="E15220" s="5">
        <v>13.8</v>
      </c>
      <c r="F15220" s="13" t="s">
        <v>353</v>
      </c>
    </row>
    <row r="15221" spans="1:10" ht="21.95" customHeight="1" x14ac:dyDescent="0.15">
      <c r="A15221" s="6" t="s">
        <v>345</v>
      </c>
      <c r="B15221" s="4" t="s">
        <v>128</v>
      </c>
      <c r="C15221" s="4" t="s">
        <v>338</v>
      </c>
      <c r="D15221" s="4" t="s">
        <v>339</v>
      </c>
      <c r="E15221" s="5">
        <v>13.16</v>
      </c>
      <c r="F15221" s="13"/>
    </row>
    <row r="15222" spans="1:10" ht="21.95" customHeight="1" x14ac:dyDescent="0.15">
      <c r="A15222" s="6" t="s">
        <v>345</v>
      </c>
      <c r="B15222" s="4" t="s">
        <v>128</v>
      </c>
      <c r="C15222" s="4" t="s">
        <v>338</v>
      </c>
      <c r="D15222" s="4" t="s">
        <v>339</v>
      </c>
      <c r="E15222" s="5">
        <v>12.33</v>
      </c>
      <c r="F15222" s="13"/>
    </row>
    <row r="15223" spans="1:10" ht="21.95" customHeight="1" x14ac:dyDescent="0.15">
      <c r="A15223" s="6" t="s">
        <v>345</v>
      </c>
      <c r="B15223" s="4" t="s">
        <v>129</v>
      </c>
      <c r="C15223" s="4" t="s">
        <v>338</v>
      </c>
      <c r="D15223" s="4" t="s">
        <v>342</v>
      </c>
      <c r="E15223" s="5">
        <v>10.96</v>
      </c>
      <c r="F15223" s="13" t="s">
        <v>354</v>
      </c>
    </row>
    <row r="15224" spans="1:10" ht="21.95" customHeight="1" x14ac:dyDescent="0.15">
      <c r="A15224" s="6" t="s">
        <v>345</v>
      </c>
      <c r="B15224" s="4" t="s">
        <v>129</v>
      </c>
      <c r="C15224" s="4" t="s">
        <v>338</v>
      </c>
      <c r="D15224" s="4" t="s">
        <v>339</v>
      </c>
      <c r="E15224" s="5">
        <v>14.25</v>
      </c>
    </row>
    <row r="15225" spans="1:10" ht="21.95" customHeight="1" x14ac:dyDescent="0.15">
      <c r="A15225" s="6" t="s">
        <v>345</v>
      </c>
      <c r="B15225" s="4" t="s">
        <v>130</v>
      </c>
      <c r="C15225" s="4" t="s">
        <v>338</v>
      </c>
      <c r="D15225" s="4" t="s">
        <v>342</v>
      </c>
      <c r="E15225" s="5">
        <v>13.71</v>
      </c>
      <c r="F15225" t="s">
        <v>353</v>
      </c>
      <c r="G15225" s="17">
        <f>+E15225+E15226+E15227</f>
        <v>36.869999999999997</v>
      </c>
      <c r="H15225" s="17">
        <f>E15228+E15229</f>
        <v>20.990000000000002</v>
      </c>
      <c r="I15225" s="18">
        <f>+(G15225/4)/(H15225/3)</f>
        <v>1.3174130538351594</v>
      </c>
      <c r="J15225" s="21">
        <f>+(B15225-$L$1)/7</f>
        <v>9</v>
      </c>
    </row>
    <row r="15226" spans="1:10" ht="21.95" customHeight="1" x14ac:dyDescent="0.15">
      <c r="A15226" s="6" t="s">
        <v>345</v>
      </c>
      <c r="B15226" s="4" t="s">
        <v>130</v>
      </c>
      <c r="C15226" s="4" t="s">
        <v>338</v>
      </c>
      <c r="D15226" s="4" t="s">
        <v>339</v>
      </c>
      <c r="E15226" s="5">
        <v>14.01</v>
      </c>
    </row>
    <row r="15227" spans="1:10" ht="21.95" customHeight="1" x14ac:dyDescent="0.15">
      <c r="A15227" s="6" t="s">
        <v>345</v>
      </c>
      <c r="B15227" s="4" t="s">
        <v>130</v>
      </c>
      <c r="C15227" s="4" t="s">
        <v>338</v>
      </c>
      <c r="D15227" s="4" t="s">
        <v>339</v>
      </c>
      <c r="E15227" s="5">
        <v>9.15</v>
      </c>
    </row>
    <row r="15228" spans="1:10" ht="21.95" customHeight="1" x14ac:dyDescent="0.15">
      <c r="A15228" s="6" t="s">
        <v>345</v>
      </c>
      <c r="B15228" s="4" t="s">
        <v>131</v>
      </c>
      <c r="C15228" s="4" t="s">
        <v>338</v>
      </c>
      <c r="D15228" s="4" t="s">
        <v>342</v>
      </c>
      <c r="E15228" s="5">
        <v>9.14</v>
      </c>
      <c r="F15228" t="s">
        <v>354</v>
      </c>
    </row>
    <row r="15229" spans="1:10" ht="21.95" customHeight="1" x14ac:dyDescent="0.15">
      <c r="A15229" s="6" t="s">
        <v>345</v>
      </c>
      <c r="B15229" s="4" t="s">
        <v>131</v>
      </c>
      <c r="C15229" s="4" t="s">
        <v>338</v>
      </c>
      <c r="D15229" s="4" t="s">
        <v>339</v>
      </c>
      <c r="E15229" s="5">
        <v>11.85</v>
      </c>
    </row>
    <row r="15230" spans="1:10" ht="21.95" customHeight="1" x14ac:dyDescent="0.15">
      <c r="A15230" s="6" t="s">
        <v>345</v>
      </c>
      <c r="B15230" s="4" t="s">
        <v>132</v>
      </c>
      <c r="C15230" s="4" t="s">
        <v>338</v>
      </c>
      <c r="D15230" s="4" t="s">
        <v>342</v>
      </c>
      <c r="E15230" s="5">
        <v>13.05</v>
      </c>
      <c r="F15230" t="s">
        <v>353</v>
      </c>
      <c r="G15230" s="17">
        <f>+E15230+E15231+E15232</f>
        <v>32.480000000000004</v>
      </c>
      <c r="H15230" s="17">
        <f>E15233+E15234</f>
        <v>18.759999999999998</v>
      </c>
      <c r="I15230" s="18">
        <f>+(G15230/4)/(H15230/3)</f>
        <v>1.2985074626865674</v>
      </c>
      <c r="J15230" s="21">
        <f>+(B15230-$L$1)/7</f>
        <v>10</v>
      </c>
    </row>
    <row r="15231" spans="1:10" ht="21.95" customHeight="1" x14ac:dyDescent="0.15">
      <c r="A15231" s="6" t="s">
        <v>345</v>
      </c>
      <c r="B15231" s="4" t="s">
        <v>132</v>
      </c>
      <c r="C15231" s="4" t="s">
        <v>338</v>
      </c>
      <c r="D15231" s="4" t="s">
        <v>339</v>
      </c>
      <c r="E15231" s="5">
        <v>11.71</v>
      </c>
    </row>
    <row r="15232" spans="1:10" ht="21.95" customHeight="1" x14ac:dyDescent="0.15">
      <c r="A15232" s="6" t="s">
        <v>345</v>
      </c>
      <c r="B15232" s="4" t="s">
        <v>132</v>
      </c>
      <c r="C15232" s="4" t="s">
        <v>338</v>
      </c>
      <c r="D15232" s="4" t="s">
        <v>339</v>
      </c>
      <c r="E15232" s="5">
        <v>7.72</v>
      </c>
    </row>
    <row r="15233" spans="1:10" ht="21.95" customHeight="1" x14ac:dyDescent="0.15">
      <c r="A15233" s="6" t="s">
        <v>345</v>
      </c>
      <c r="B15233" s="4" t="s">
        <v>133</v>
      </c>
      <c r="C15233" s="4" t="s">
        <v>338</v>
      </c>
      <c r="D15233" s="4" t="s">
        <v>342</v>
      </c>
      <c r="E15233" s="5">
        <v>7.68</v>
      </c>
      <c r="F15233" t="s">
        <v>354</v>
      </c>
    </row>
    <row r="15234" spans="1:10" ht="21.95" customHeight="1" x14ac:dyDescent="0.15">
      <c r="A15234" s="6" t="s">
        <v>345</v>
      </c>
      <c r="B15234" s="4" t="s">
        <v>133</v>
      </c>
      <c r="C15234" s="4" t="s">
        <v>338</v>
      </c>
      <c r="D15234" s="4" t="s">
        <v>339</v>
      </c>
      <c r="E15234" s="5">
        <v>11.08</v>
      </c>
    </row>
    <row r="15235" spans="1:10" ht="21.95" customHeight="1" x14ac:dyDescent="0.15">
      <c r="A15235" s="6" t="s">
        <v>345</v>
      </c>
      <c r="B15235" s="4" t="s">
        <v>135</v>
      </c>
      <c r="C15235" s="4" t="s">
        <v>338</v>
      </c>
      <c r="D15235" s="4" t="s">
        <v>342</v>
      </c>
      <c r="E15235" s="5">
        <v>17.04</v>
      </c>
      <c r="F15235" t="s">
        <v>354</v>
      </c>
      <c r="G15235" s="17">
        <f>0</f>
        <v>0</v>
      </c>
      <c r="H15235" s="17">
        <f>E15237+E15236+E15235</f>
        <v>47.65</v>
      </c>
      <c r="I15235" s="18">
        <f>+(G15235/4)/(H15235/3)</f>
        <v>0</v>
      </c>
      <c r="J15235" s="21">
        <f>+(B15235-$L$1-3)/7</f>
        <v>11</v>
      </c>
    </row>
    <row r="15236" spans="1:10" ht="21.95" customHeight="1" x14ac:dyDescent="0.15">
      <c r="A15236" s="6" t="s">
        <v>345</v>
      </c>
      <c r="B15236" s="4" t="s">
        <v>135</v>
      </c>
      <c r="C15236" s="4" t="s">
        <v>338</v>
      </c>
      <c r="D15236" s="4" t="s">
        <v>339</v>
      </c>
      <c r="E15236" s="5">
        <v>16.260000000000002</v>
      </c>
    </row>
    <row r="15237" spans="1:10" ht="21.95" customHeight="1" x14ac:dyDescent="0.15">
      <c r="A15237" s="6" t="s">
        <v>345</v>
      </c>
      <c r="B15237" s="4" t="s">
        <v>135</v>
      </c>
      <c r="C15237" s="4" t="s">
        <v>338</v>
      </c>
      <c r="D15237" s="4" t="s">
        <v>339</v>
      </c>
      <c r="E15237" s="5">
        <v>14.35</v>
      </c>
    </row>
    <row r="15238" spans="1:10" ht="21.95" customHeight="1" x14ac:dyDescent="0.15">
      <c r="A15238" s="6" t="s">
        <v>345</v>
      </c>
      <c r="B15238" s="4" t="s">
        <v>136</v>
      </c>
      <c r="C15238" s="4" t="s">
        <v>338</v>
      </c>
      <c r="D15238" s="4" t="s">
        <v>342</v>
      </c>
      <c r="E15238" s="5">
        <v>14.24</v>
      </c>
      <c r="F15238" t="s">
        <v>353</v>
      </c>
      <c r="G15238" s="17">
        <f>+E15238+E15239+E15240</f>
        <v>35.21</v>
      </c>
      <c r="H15238" s="17">
        <f>E15241+E15242</f>
        <v>22.43</v>
      </c>
      <c r="I15238" s="18">
        <f>+(G15238/4)/(H15238/3)</f>
        <v>1.1773294694605441</v>
      </c>
      <c r="J15238" s="21">
        <f>+(B15238-$L$1)/7</f>
        <v>12</v>
      </c>
    </row>
    <row r="15239" spans="1:10" ht="21.95" customHeight="1" x14ac:dyDescent="0.15">
      <c r="A15239" s="6" t="s">
        <v>345</v>
      </c>
      <c r="B15239" s="4" t="s">
        <v>136</v>
      </c>
      <c r="C15239" s="4" t="s">
        <v>338</v>
      </c>
      <c r="D15239" s="4" t="s">
        <v>339</v>
      </c>
      <c r="E15239" s="5">
        <v>12.36</v>
      </c>
    </row>
    <row r="15240" spans="1:10" ht="21.95" customHeight="1" x14ac:dyDescent="0.15">
      <c r="A15240" s="6" t="s">
        <v>345</v>
      </c>
      <c r="B15240" s="4" t="s">
        <v>136</v>
      </c>
      <c r="C15240" s="4" t="s">
        <v>338</v>
      </c>
      <c r="D15240" s="4" t="s">
        <v>339</v>
      </c>
      <c r="E15240" s="5">
        <v>8.61</v>
      </c>
    </row>
    <row r="15241" spans="1:10" ht="21.95" customHeight="1" x14ac:dyDescent="0.15">
      <c r="A15241" s="6" t="s">
        <v>345</v>
      </c>
      <c r="B15241" s="4" t="s">
        <v>137</v>
      </c>
      <c r="C15241" s="4" t="s">
        <v>338</v>
      </c>
      <c r="D15241" s="4" t="s">
        <v>342</v>
      </c>
      <c r="E15241" s="5">
        <v>9.42</v>
      </c>
      <c r="F15241" t="s">
        <v>354</v>
      </c>
    </row>
    <row r="15242" spans="1:10" ht="21.95" customHeight="1" x14ac:dyDescent="0.15">
      <c r="A15242" s="6" t="s">
        <v>345</v>
      </c>
      <c r="B15242" s="4" t="s">
        <v>137</v>
      </c>
      <c r="C15242" s="4" t="s">
        <v>338</v>
      </c>
      <c r="D15242" s="4" t="s">
        <v>339</v>
      </c>
      <c r="E15242" s="5">
        <v>13.01</v>
      </c>
    </row>
    <row r="15243" spans="1:10" ht="21.95" customHeight="1" x14ac:dyDescent="0.15">
      <c r="A15243" s="6" t="s">
        <v>345</v>
      </c>
      <c r="B15243" s="4" t="s">
        <v>138</v>
      </c>
      <c r="C15243" s="4" t="s">
        <v>338</v>
      </c>
      <c r="D15243" s="4" t="s">
        <v>342</v>
      </c>
      <c r="E15243" s="5">
        <v>14.19</v>
      </c>
      <c r="F15243" t="s">
        <v>353</v>
      </c>
      <c r="G15243" s="17">
        <f>+E15243+E15244+E15245</f>
        <v>36.159999999999997</v>
      </c>
      <c r="H15243" s="17">
        <f>E15246+E15247</f>
        <v>27.58</v>
      </c>
      <c r="I15243" s="18">
        <f>+(G15243/4)/(H15243/3)</f>
        <v>0.98332124728063808</v>
      </c>
      <c r="J15243" s="21">
        <f>+(B15243-$L$1)/7</f>
        <v>13</v>
      </c>
    </row>
    <row r="15244" spans="1:10" ht="21.95" customHeight="1" x14ac:dyDescent="0.15">
      <c r="A15244" s="6" t="s">
        <v>345</v>
      </c>
      <c r="B15244" s="4" t="s">
        <v>138</v>
      </c>
      <c r="C15244" s="4" t="s">
        <v>338</v>
      </c>
      <c r="D15244" s="4" t="s">
        <v>339</v>
      </c>
      <c r="E15244" s="5">
        <v>12.63</v>
      </c>
    </row>
    <row r="15245" spans="1:10" ht="21.95" customHeight="1" x14ac:dyDescent="0.15">
      <c r="A15245" s="6" t="s">
        <v>345</v>
      </c>
      <c r="B15245" s="4" t="s">
        <v>138</v>
      </c>
      <c r="C15245" s="4" t="s">
        <v>338</v>
      </c>
      <c r="D15245" s="4" t="s">
        <v>339</v>
      </c>
      <c r="E15245" s="5">
        <v>9.34</v>
      </c>
    </row>
    <row r="15246" spans="1:10" ht="21.95" customHeight="1" x14ac:dyDescent="0.15">
      <c r="A15246" s="6" t="s">
        <v>345</v>
      </c>
      <c r="B15246" s="4" t="s">
        <v>139</v>
      </c>
      <c r="C15246" s="4" t="s">
        <v>338</v>
      </c>
      <c r="D15246" s="4" t="s">
        <v>342</v>
      </c>
      <c r="E15246" s="5">
        <v>12.38</v>
      </c>
      <c r="F15246" t="s">
        <v>354</v>
      </c>
    </row>
    <row r="15247" spans="1:10" ht="21.95" customHeight="1" x14ac:dyDescent="0.15">
      <c r="A15247" s="6" t="s">
        <v>345</v>
      </c>
      <c r="B15247" s="4" t="s">
        <v>139</v>
      </c>
      <c r="C15247" s="4" t="s">
        <v>338</v>
      </c>
      <c r="D15247" s="4" t="s">
        <v>339</v>
      </c>
      <c r="E15247" s="5">
        <v>15.2</v>
      </c>
    </row>
    <row r="15248" spans="1:10" ht="21.95" customHeight="1" x14ac:dyDescent="0.15">
      <c r="A15248" s="6" t="s">
        <v>345</v>
      </c>
      <c r="B15248" s="4" t="s">
        <v>140</v>
      </c>
      <c r="C15248" s="4" t="s">
        <v>338</v>
      </c>
      <c r="D15248" s="4" t="s">
        <v>342</v>
      </c>
      <c r="E15248" s="5">
        <v>17.43</v>
      </c>
      <c r="F15248" t="s">
        <v>353</v>
      </c>
      <c r="G15248" s="17">
        <f>+E15248+E15249+E15250</f>
        <v>46.8</v>
      </c>
      <c r="H15248" s="17">
        <f>E15251+E15252</f>
        <v>25.72</v>
      </c>
      <c r="I15248" s="18">
        <f>+(G15248/4)/(H15248/3)</f>
        <v>1.3646967340590981</v>
      </c>
      <c r="J15248" s="21">
        <f>+(B15248-$L$1)/7</f>
        <v>14</v>
      </c>
    </row>
    <row r="15249" spans="1:10" ht="21.95" customHeight="1" x14ac:dyDescent="0.15">
      <c r="A15249" s="6" t="s">
        <v>345</v>
      </c>
      <c r="B15249" s="4" t="s">
        <v>140</v>
      </c>
      <c r="C15249" s="4" t="s">
        <v>338</v>
      </c>
      <c r="D15249" s="4" t="s">
        <v>339</v>
      </c>
      <c r="E15249" s="5">
        <v>16.95</v>
      </c>
    </row>
    <row r="15250" spans="1:10" ht="21.95" customHeight="1" x14ac:dyDescent="0.15">
      <c r="A15250" s="6" t="s">
        <v>345</v>
      </c>
      <c r="B15250" s="4" t="s">
        <v>140</v>
      </c>
      <c r="C15250" s="4" t="s">
        <v>338</v>
      </c>
      <c r="D15250" s="4" t="s">
        <v>339</v>
      </c>
      <c r="E15250" s="5">
        <v>12.42</v>
      </c>
    </row>
    <row r="15251" spans="1:10" ht="21.95" customHeight="1" x14ac:dyDescent="0.15">
      <c r="A15251" s="6" t="s">
        <v>345</v>
      </c>
      <c r="B15251" s="4" t="s">
        <v>141</v>
      </c>
      <c r="C15251" s="4" t="s">
        <v>338</v>
      </c>
      <c r="D15251" s="4" t="s">
        <v>342</v>
      </c>
      <c r="E15251" s="5">
        <v>11.44</v>
      </c>
      <c r="F15251" t="s">
        <v>354</v>
      </c>
    </row>
    <row r="15252" spans="1:10" ht="21.95" customHeight="1" x14ac:dyDescent="0.15">
      <c r="A15252" s="9" t="s">
        <v>345</v>
      </c>
      <c r="B15252" s="4" t="s">
        <v>141</v>
      </c>
      <c r="C15252" s="4" t="s">
        <v>338</v>
      </c>
      <c r="D15252" s="4" t="s">
        <v>339</v>
      </c>
      <c r="E15252" s="5">
        <v>14.28</v>
      </c>
    </row>
    <row r="15253" spans="1:10" ht="21.95" customHeight="1" x14ac:dyDescent="0.15">
      <c r="A15253" s="6" t="s">
        <v>345</v>
      </c>
      <c r="B15253" s="4" t="s">
        <v>142</v>
      </c>
      <c r="C15253" s="4" t="s">
        <v>338</v>
      </c>
      <c r="D15253" s="4" t="s">
        <v>342</v>
      </c>
      <c r="E15253" s="5">
        <v>13.72</v>
      </c>
      <c r="F15253" t="s">
        <v>353</v>
      </c>
      <c r="G15253" s="17">
        <f>+E15253+E15254+E15255</f>
        <v>42.96</v>
      </c>
      <c r="H15253" s="17">
        <f>E15256+E15257+E15258</f>
        <v>27.919999999999998</v>
      </c>
      <c r="I15253" s="18">
        <f>+(G15253/4)/(H15253/3)</f>
        <v>1.1540114613180517</v>
      </c>
      <c r="J15253" s="21">
        <f>+(B15253-$L$1)/7</f>
        <v>15</v>
      </c>
    </row>
    <row r="15254" spans="1:10" ht="21.95" customHeight="1" x14ac:dyDescent="0.15">
      <c r="A15254" s="6" t="s">
        <v>345</v>
      </c>
      <c r="B15254" s="4" t="s">
        <v>142</v>
      </c>
      <c r="C15254" s="4" t="s">
        <v>338</v>
      </c>
      <c r="D15254" s="4" t="s">
        <v>339</v>
      </c>
      <c r="E15254" s="5">
        <v>14.94</v>
      </c>
    </row>
    <row r="15255" spans="1:10" ht="21.95" customHeight="1" x14ac:dyDescent="0.15">
      <c r="A15255" s="6" t="s">
        <v>345</v>
      </c>
      <c r="B15255" s="4" t="s">
        <v>142</v>
      </c>
      <c r="C15255" s="4" t="s">
        <v>338</v>
      </c>
      <c r="D15255" s="4" t="s">
        <v>339</v>
      </c>
      <c r="E15255" s="5">
        <v>14.3</v>
      </c>
    </row>
    <row r="15256" spans="1:10" ht="21.95" customHeight="1" x14ac:dyDescent="0.15">
      <c r="A15256" s="6" t="s">
        <v>345</v>
      </c>
      <c r="B15256" s="4" t="s">
        <v>143</v>
      </c>
      <c r="C15256" s="4" t="s">
        <v>338</v>
      </c>
      <c r="D15256" s="4" t="s">
        <v>342</v>
      </c>
      <c r="E15256" s="5">
        <v>12.53</v>
      </c>
      <c r="F15256" t="s">
        <v>354</v>
      </c>
    </row>
    <row r="15257" spans="1:10" ht="21.95" customHeight="1" x14ac:dyDescent="0.15">
      <c r="A15257" s="6" t="s">
        <v>345</v>
      </c>
      <c r="B15257" s="4" t="s">
        <v>143</v>
      </c>
      <c r="C15257" s="4" t="s">
        <v>338</v>
      </c>
      <c r="D15257" s="4" t="s">
        <v>339</v>
      </c>
      <c r="E15257" s="5">
        <v>11.3</v>
      </c>
    </row>
    <row r="15258" spans="1:10" ht="21.95" customHeight="1" x14ac:dyDescent="0.15">
      <c r="A15258" s="6" t="s">
        <v>345</v>
      </c>
      <c r="B15258" s="4" t="s">
        <v>143</v>
      </c>
      <c r="C15258" s="4" t="s">
        <v>338</v>
      </c>
      <c r="D15258" s="4" t="s">
        <v>339</v>
      </c>
      <c r="E15258" s="5">
        <v>4.09</v>
      </c>
    </row>
    <row r="15259" spans="1:10" ht="21.95" customHeight="1" x14ac:dyDescent="0.15">
      <c r="A15259" s="6" t="s">
        <v>345</v>
      </c>
      <c r="B15259" s="4" t="s">
        <v>144</v>
      </c>
      <c r="C15259" s="4" t="s">
        <v>338</v>
      </c>
      <c r="D15259" s="4" t="s">
        <v>342</v>
      </c>
      <c r="E15259" s="5">
        <v>13.89</v>
      </c>
      <c r="F15259" t="s">
        <v>353</v>
      </c>
      <c r="G15259" s="17">
        <f>+E15259+E15260+E15261</f>
        <v>38.56</v>
      </c>
      <c r="H15259" s="17">
        <f>E15262+E15263</f>
        <v>25.15</v>
      </c>
      <c r="I15259" s="18">
        <f>+(G15259/4)/(H15259/3)</f>
        <v>1.1499005964214712</v>
      </c>
      <c r="J15259" s="21">
        <f>+(B15259-$L$1)/7</f>
        <v>16</v>
      </c>
    </row>
    <row r="15260" spans="1:10" ht="21.95" customHeight="1" x14ac:dyDescent="0.15">
      <c r="A15260" s="6" t="s">
        <v>345</v>
      </c>
      <c r="B15260" s="4" t="s">
        <v>144</v>
      </c>
      <c r="C15260" s="4" t="s">
        <v>338</v>
      </c>
      <c r="D15260" s="4" t="s">
        <v>344</v>
      </c>
      <c r="E15260" s="5">
        <v>13.28</v>
      </c>
    </row>
    <row r="15261" spans="1:10" ht="21.95" customHeight="1" x14ac:dyDescent="0.15">
      <c r="A15261" s="6" t="s">
        <v>345</v>
      </c>
      <c r="B15261" s="4" t="s">
        <v>144</v>
      </c>
      <c r="C15261" s="4" t="s">
        <v>338</v>
      </c>
      <c r="D15261" s="4" t="s">
        <v>344</v>
      </c>
      <c r="E15261" s="5">
        <v>11.39</v>
      </c>
    </row>
    <row r="15262" spans="1:10" ht="21.95" customHeight="1" x14ac:dyDescent="0.15">
      <c r="A15262" s="6" t="s">
        <v>345</v>
      </c>
      <c r="B15262" s="4" t="s">
        <v>145</v>
      </c>
      <c r="C15262" s="4" t="s">
        <v>338</v>
      </c>
      <c r="D15262" s="4" t="s">
        <v>342</v>
      </c>
      <c r="E15262" s="5">
        <v>11.76</v>
      </c>
      <c r="F15262" t="s">
        <v>354</v>
      </c>
    </row>
    <row r="15263" spans="1:10" ht="21.95" customHeight="1" x14ac:dyDescent="0.15">
      <c r="A15263" s="6" t="s">
        <v>345</v>
      </c>
      <c r="B15263" s="4" t="s">
        <v>145</v>
      </c>
      <c r="C15263" s="4" t="s">
        <v>338</v>
      </c>
      <c r="D15263" s="4" t="s">
        <v>343</v>
      </c>
      <c r="E15263" s="5">
        <v>13.39</v>
      </c>
    </row>
    <row r="15264" spans="1:10" ht="21.95" customHeight="1" x14ac:dyDescent="0.15">
      <c r="A15264" s="6" t="s">
        <v>345</v>
      </c>
      <c r="B15264" s="4" t="s">
        <v>147</v>
      </c>
      <c r="C15264" s="4" t="s">
        <v>338</v>
      </c>
      <c r="D15264" s="4" t="s">
        <v>342</v>
      </c>
      <c r="E15264" s="5">
        <v>13.63</v>
      </c>
      <c r="F15264" t="s">
        <v>353</v>
      </c>
      <c r="G15264" s="17">
        <f>+E15264+E15265+E15266</f>
        <v>41.57</v>
      </c>
      <c r="H15264" s="17">
        <f>E15267+E15268</f>
        <v>27.060000000000002</v>
      </c>
      <c r="I15264" s="18">
        <f>+(G15264/4)/(H15264/3)</f>
        <v>1.1521618625277161</v>
      </c>
      <c r="J15264" s="21">
        <f>+(B15264-$L$1)/7</f>
        <v>17</v>
      </c>
    </row>
    <row r="15265" spans="1:10" ht="21.95" customHeight="1" x14ac:dyDescent="0.15">
      <c r="A15265" s="6" t="s">
        <v>345</v>
      </c>
      <c r="B15265" s="4" t="s">
        <v>147</v>
      </c>
      <c r="C15265" s="4" t="s">
        <v>338</v>
      </c>
      <c r="D15265" s="4" t="s">
        <v>339</v>
      </c>
      <c r="E15265" s="5">
        <v>13.43</v>
      </c>
    </row>
    <row r="15266" spans="1:10" ht="21.95" customHeight="1" x14ac:dyDescent="0.15">
      <c r="A15266" s="6" t="s">
        <v>345</v>
      </c>
      <c r="B15266" s="4" t="s">
        <v>147</v>
      </c>
      <c r="C15266" s="4" t="s">
        <v>338</v>
      </c>
      <c r="D15266" s="4" t="s">
        <v>339</v>
      </c>
      <c r="E15266" s="5">
        <v>14.51</v>
      </c>
    </row>
    <row r="15267" spans="1:10" ht="21.95" customHeight="1" x14ac:dyDescent="0.15">
      <c r="A15267" s="6" t="s">
        <v>345</v>
      </c>
      <c r="B15267" s="4" t="s">
        <v>148</v>
      </c>
      <c r="C15267" s="4" t="s">
        <v>338</v>
      </c>
      <c r="D15267" s="4" t="s">
        <v>339</v>
      </c>
      <c r="E15267" s="5">
        <v>14.24</v>
      </c>
      <c r="F15267" t="s">
        <v>354</v>
      </c>
    </row>
    <row r="15268" spans="1:10" ht="21.95" customHeight="1" x14ac:dyDescent="0.15">
      <c r="A15268" s="6" t="s">
        <v>345</v>
      </c>
      <c r="B15268" s="4" t="s">
        <v>148</v>
      </c>
      <c r="C15268" s="4" t="s">
        <v>338</v>
      </c>
      <c r="D15268" s="4" t="s">
        <v>343</v>
      </c>
      <c r="E15268" s="5">
        <v>12.82</v>
      </c>
    </row>
    <row r="15269" spans="1:10" ht="21.95" customHeight="1" x14ac:dyDescent="0.15">
      <c r="A15269" s="6" t="s">
        <v>345</v>
      </c>
      <c r="B15269" s="4" t="s">
        <v>149</v>
      </c>
      <c r="C15269" s="4" t="s">
        <v>338</v>
      </c>
      <c r="D15269" s="4" t="s">
        <v>342</v>
      </c>
      <c r="E15269" s="5">
        <v>14.38</v>
      </c>
      <c r="F15269" t="s">
        <v>353</v>
      </c>
      <c r="G15269" s="17">
        <f>+E15269+E15270+E15271+E15272</f>
        <v>45.53</v>
      </c>
      <c r="H15269" s="17">
        <f>E15274+E15273+E15275</f>
        <v>30.950000000000003</v>
      </c>
      <c r="I15269" s="18">
        <f>+(G15269/4)/(H15269/3)</f>
        <v>1.1033117932148626</v>
      </c>
      <c r="J15269" s="21">
        <f>+(B15269-$L$1)/7</f>
        <v>18</v>
      </c>
    </row>
    <row r="15270" spans="1:10" ht="21.95" customHeight="1" x14ac:dyDescent="0.15">
      <c r="A15270" s="6" t="s">
        <v>345</v>
      </c>
      <c r="B15270" s="4" t="s">
        <v>149</v>
      </c>
      <c r="C15270" s="4" t="s">
        <v>338</v>
      </c>
      <c r="D15270" s="4" t="s">
        <v>339</v>
      </c>
      <c r="E15270" s="5">
        <v>14.56</v>
      </c>
    </row>
    <row r="15271" spans="1:10" ht="21.95" customHeight="1" x14ac:dyDescent="0.15">
      <c r="A15271" s="6" t="s">
        <v>345</v>
      </c>
      <c r="B15271" s="4" t="s">
        <v>149</v>
      </c>
      <c r="C15271" s="4" t="s">
        <v>338</v>
      </c>
      <c r="D15271" s="4" t="s">
        <v>339</v>
      </c>
      <c r="E15271" s="5">
        <v>14.49</v>
      </c>
    </row>
    <row r="15272" spans="1:10" ht="21.95" customHeight="1" x14ac:dyDescent="0.15">
      <c r="A15272" s="6" t="s">
        <v>345</v>
      </c>
      <c r="B15272" s="4" t="s">
        <v>149</v>
      </c>
      <c r="C15272" s="4" t="s">
        <v>338</v>
      </c>
      <c r="D15272" s="4" t="s">
        <v>339</v>
      </c>
      <c r="E15272" s="5">
        <v>2.1</v>
      </c>
    </row>
    <row r="15273" spans="1:10" ht="21.95" customHeight="1" x14ac:dyDescent="0.15">
      <c r="A15273" s="6" t="s">
        <v>345</v>
      </c>
      <c r="B15273" s="4" t="s">
        <v>150</v>
      </c>
      <c r="C15273" s="4" t="s">
        <v>338</v>
      </c>
      <c r="D15273" s="4" t="s">
        <v>339</v>
      </c>
      <c r="E15273" s="5">
        <v>10.64</v>
      </c>
      <c r="F15273" t="s">
        <v>354</v>
      </c>
    </row>
    <row r="15274" spans="1:10" ht="21.95" customHeight="1" x14ac:dyDescent="0.15">
      <c r="A15274" s="6" t="s">
        <v>345</v>
      </c>
      <c r="B15274" s="4" t="s">
        <v>150</v>
      </c>
      <c r="C15274" s="4" t="s">
        <v>338</v>
      </c>
      <c r="D15274" s="4" t="s">
        <v>339</v>
      </c>
      <c r="E15274" s="5">
        <v>8.8000000000000007</v>
      </c>
    </row>
    <row r="15275" spans="1:10" ht="21.95" customHeight="1" x14ac:dyDescent="0.15">
      <c r="A15275" s="6" t="s">
        <v>345</v>
      </c>
      <c r="B15275" s="4" t="s">
        <v>150</v>
      </c>
      <c r="C15275" s="4" t="s">
        <v>338</v>
      </c>
      <c r="D15275" s="4" t="s">
        <v>344</v>
      </c>
      <c r="E15275" s="5">
        <v>11.51</v>
      </c>
    </row>
    <row r="15276" spans="1:10" ht="21.95" customHeight="1" x14ac:dyDescent="0.15">
      <c r="A15276" s="6" t="s">
        <v>345</v>
      </c>
      <c r="B15276" s="4" t="s">
        <v>151</v>
      </c>
      <c r="C15276" s="4" t="s">
        <v>338</v>
      </c>
      <c r="D15276" s="4" t="s">
        <v>340</v>
      </c>
      <c r="E15276" s="5">
        <v>13.99</v>
      </c>
      <c r="F15276" t="s">
        <v>353</v>
      </c>
      <c r="G15276" s="17">
        <f>+E15276+E15277+E15278+E15279</f>
        <v>49.7</v>
      </c>
      <c r="H15276" s="17">
        <f>E15281+E15280+E15282</f>
        <v>28.7</v>
      </c>
      <c r="I15276" s="18">
        <f>+(G15276/4)/(H15276/3)</f>
        <v>1.2987804878048781</v>
      </c>
      <c r="J15276" s="21">
        <f>+(B15276-$L$1)/7</f>
        <v>19</v>
      </c>
    </row>
    <row r="15277" spans="1:10" ht="21.95" customHeight="1" x14ac:dyDescent="0.15">
      <c r="A15277" s="6" t="s">
        <v>345</v>
      </c>
      <c r="B15277" s="4" t="s">
        <v>151</v>
      </c>
      <c r="C15277" s="4" t="s">
        <v>338</v>
      </c>
      <c r="D15277" s="4" t="s">
        <v>342</v>
      </c>
      <c r="E15277" s="5">
        <v>9.8000000000000007</v>
      </c>
    </row>
    <row r="15278" spans="1:10" ht="21.95" customHeight="1" x14ac:dyDescent="0.15">
      <c r="A15278" s="6" t="s">
        <v>345</v>
      </c>
      <c r="B15278" s="4" t="s">
        <v>151</v>
      </c>
      <c r="C15278" s="4" t="s">
        <v>338</v>
      </c>
      <c r="D15278" s="4" t="s">
        <v>342</v>
      </c>
      <c r="E15278" s="5">
        <v>12.75</v>
      </c>
    </row>
    <row r="15279" spans="1:10" ht="21.95" customHeight="1" x14ac:dyDescent="0.15">
      <c r="A15279" s="6" t="s">
        <v>345</v>
      </c>
      <c r="B15279" s="4" t="s">
        <v>151</v>
      </c>
      <c r="C15279" s="4" t="s">
        <v>338</v>
      </c>
      <c r="D15279" s="4" t="s">
        <v>339</v>
      </c>
      <c r="E15279" s="5">
        <v>13.16</v>
      </c>
    </row>
    <row r="15280" spans="1:10" ht="21.95" customHeight="1" x14ac:dyDescent="0.15">
      <c r="A15280" s="6" t="s">
        <v>345</v>
      </c>
      <c r="B15280" s="4" t="s">
        <v>152</v>
      </c>
      <c r="C15280" s="4" t="s">
        <v>338</v>
      </c>
      <c r="D15280" s="4" t="s">
        <v>342</v>
      </c>
      <c r="E15280" s="5">
        <v>13.19</v>
      </c>
      <c r="F15280" t="s">
        <v>354</v>
      </c>
    </row>
    <row r="15281" spans="1:10" ht="21.95" customHeight="1" x14ac:dyDescent="0.15">
      <c r="A15281" s="6" t="s">
        <v>345</v>
      </c>
      <c r="B15281" s="4" t="s">
        <v>152</v>
      </c>
      <c r="C15281" s="4" t="s">
        <v>338</v>
      </c>
      <c r="D15281" s="4" t="s">
        <v>339</v>
      </c>
      <c r="E15281" s="5">
        <v>14</v>
      </c>
    </row>
    <row r="15282" spans="1:10" ht="21.95" customHeight="1" x14ac:dyDescent="0.15">
      <c r="A15282" s="6" t="s">
        <v>345</v>
      </c>
      <c r="B15282" s="4" t="s">
        <v>152</v>
      </c>
      <c r="C15282" s="4" t="s">
        <v>338</v>
      </c>
      <c r="D15282" s="4" t="s">
        <v>339</v>
      </c>
      <c r="E15282" s="5">
        <v>1.51</v>
      </c>
    </row>
    <row r="15283" spans="1:10" ht="21.95" customHeight="1" x14ac:dyDescent="0.15">
      <c r="A15283" s="6" t="s">
        <v>345</v>
      </c>
      <c r="B15283" s="4" t="s">
        <v>153</v>
      </c>
      <c r="C15283" s="4" t="s">
        <v>338</v>
      </c>
      <c r="D15283" s="4" t="s">
        <v>342</v>
      </c>
      <c r="E15283" s="5">
        <v>13.57</v>
      </c>
      <c r="F15283" t="s">
        <v>353</v>
      </c>
      <c r="G15283" s="17">
        <f>+E15283+E15284+E15285</f>
        <v>41.1</v>
      </c>
      <c r="H15283" s="17">
        <f>E15286+E15287+E15288</f>
        <v>28.45</v>
      </c>
      <c r="I15283" s="18">
        <f>+(G15283/4)/(H15283/3)</f>
        <v>1.0834797891036909</v>
      </c>
      <c r="J15283" s="21">
        <f>+(B15283-$L$1)/7</f>
        <v>20</v>
      </c>
    </row>
    <row r="15284" spans="1:10" ht="21.95" customHeight="1" x14ac:dyDescent="0.15">
      <c r="A15284" s="6" t="s">
        <v>345</v>
      </c>
      <c r="B15284" s="4" t="s">
        <v>153</v>
      </c>
      <c r="C15284" s="4" t="s">
        <v>338</v>
      </c>
      <c r="D15284" s="4" t="s">
        <v>339</v>
      </c>
      <c r="E15284" s="5">
        <v>15.09</v>
      </c>
    </row>
    <row r="15285" spans="1:10" ht="21.95" customHeight="1" x14ac:dyDescent="0.15">
      <c r="A15285" s="6" t="s">
        <v>345</v>
      </c>
      <c r="B15285" s="4" t="s">
        <v>153</v>
      </c>
      <c r="C15285" s="4" t="s">
        <v>338</v>
      </c>
      <c r="D15285" s="4" t="s">
        <v>339</v>
      </c>
      <c r="E15285" s="5">
        <v>12.44</v>
      </c>
    </row>
    <row r="15286" spans="1:10" ht="21.95" customHeight="1" x14ac:dyDescent="0.15">
      <c r="A15286" s="6" t="s">
        <v>345</v>
      </c>
      <c r="B15286" s="4" t="s">
        <v>154</v>
      </c>
      <c r="C15286" s="4" t="s">
        <v>338</v>
      </c>
      <c r="D15286" s="4" t="s">
        <v>342</v>
      </c>
      <c r="E15286" s="5">
        <v>10.02</v>
      </c>
      <c r="F15286" t="s">
        <v>354</v>
      </c>
    </row>
    <row r="15287" spans="1:10" ht="21.95" customHeight="1" x14ac:dyDescent="0.15">
      <c r="A15287" s="6" t="s">
        <v>345</v>
      </c>
      <c r="B15287" s="4" t="s">
        <v>154</v>
      </c>
      <c r="C15287" s="4" t="s">
        <v>338</v>
      </c>
      <c r="D15287" s="4" t="s">
        <v>339</v>
      </c>
      <c r="E15287" s="5">
        <v>5.48</v>
      </c>
    </row>
    <row r="15288" spans="1:10" ht="21.95" customHeight="1" x14ac:dyDescent="0.15">
      <c r="A15288" s="6" t="s">
        <v>345</v>
      </c>
      <c r="B15288" s="4" t="s">
        <v>154</v>
      </c>
      <c r="C15288" s="4" t="s">
        <v>338</v>
      </c>
      <c r="D15288" s="4" t="s">
        <v>339</v>
      </c>
      <c r="E15288" s="5">
        <v>12.95</v>
      </c>
    </row>
    <row r="15289" spans="1:10" ht="21.95" customHeight="1" x14ac:dyDescent="0.15">
      <c r="A15289" s="6" t="s">
        <v>345</v>
      </c>
      <c r="B15289" s="4" t="s">
        <v>155</v>
      </c>
      <c r="C15289" s="4" t="s">
        <v>338</v>
      </c>
      <c r="D15289" s="4" t="s">
        <v>342</v>
      </c>
      <c r="E15289" s="5">
        <v>16.14</v>
      </c>
      <c r="F15289" t="s">
        <v>353</v>
      </c>
      <c r="G15289" s="17">
        <f>+E15289+E15290+E15291</f>
        <v>43.62</v>
      </c>
      <c r="H15289" s="17">
        <f>E15292+E15293</f>
        <v>29.07</v>
      </c>
      <c r="I15289" s="18">
        <f>+(G15289/4)/(H15289/3)</f>
        <v>1.1253869969040247</v>
      </c>
      <c r="J15289" s="21">
        <f>+(B15289-$L$1)/7</f>
        <v>21</v>
      </c>
    </row>
    <row r="15290" spans="1:10" ht="21.95" customHeight="1" x14ac:dyDescent="0.15">
      <c r="A15290" s="6" t="s">
        <v>345</v>
      </c>
      <c r="B15290" s="4" t="s">
        <v>155</v>
      </c>
      <c r="C15290" s="4" t="s">
        <v>338</v>
      </c>
      <c r="D15290" s="4" t="s">
        <v>339</v>
      </c>
      <c r="E15290" s="5">
        <v>16.11</v>
      </c>
    </row>
    <row r="15291" spans="1:10" ht="21.95" customHeight="1" x14ac:dyDescent="0.15">
      <c r="A15291" s="6" t="s">
        <v>345</v>
      </c>
      <c r="B15291" s="4" t="s">
        <v>155</v>
      </c>
      <c r="C15291" s="4" t="s">
        <v>338</v>
      </c>
      <c r="D15291" s="4" t="s">
        <v>339</v>
      </c>
      <c r="E15291" s="5">
        <v>11.37</v>
      </c>
    </row>
    <row r="15292" spans="1:10" ht="21.95" customHeight="1" x14ac:dyDescent="0.15">
      <c r="A15292" s="6" t="s">
        <v>345</v>
      </c>
      <c r="B15292" s="4" t="s">
        <v>156</v>
      </c>
      <c r="C15292" s="4" t="s">
        <v>338</v>
      </c>
      <c r="D15292" s="4" t="s">
        <v>342</v>
      </c>
      <c r="E15292" s="5">
        <v>12.38</v>
      </c>
      <c r="F15292" t="s">
        <v>354</v>
      </c>
    </row>
    <row r="15293" spans="1:10" ht="21.95" customHeight="1" x14ac:dyDescent="0.15">
      <c r="A15293" s="6" t="s">
        <v>345</v>
      </c>
      <c r="B15293" s="4" t="s">
        <v>156</v>
      </c>
      <c r="C15293" s="4" t="s">
        <v>338</v>
      </c>
      <c r="D15293" s="4" t="s">
        <v>339</v>
      </c>
      <c r="E15293" s="5">
        <v>16.690000000000001</v>
      </c>
    </row>
    <row r="15294" spans="1:10" ht="21.95" customHeight="1" x14ac:dyDescent="0.15">
      <c r="A15294" s="6" t="s">
        <v>345</v>
      </c>
      <c r="B15294" s="4" t="s">
        <v>157</v>
      </c>
      <c r="C15294" s="4" t="s">
        <v>338</v>
      </c>
      <c r="D15294" s="4" t="s">
        <v>342</v>
      </c>
      <c r="E15294" s="5">
        <v>14.1</v>
      </c>
      <c r="F15294" s="13" t="s">
        <v>353</v>
      </c>
    </row>
    <row r="15295" spans="1:10" ht="21.95" customHeight="1" x14ac:dyDescent="0.15">
      <c r="A15295" s="6" t="s">
        <v>345</v>
      </c>
      <c r="B15295" s="4" t="s">
        <v>157</v>
      </c>
      <c r="C15295" s="4" t="s">
        <v>338</v>
      </c>
      <c r="D15295" s="4" t="s">
        <v>339</v>
      </c>
      <c r="E15295" s="5">
        <v>16.14</v>
      </c>
      <c r="F15295" s="13"/>
    </row>
    <row r="15296" spans="1:10" ht="21.95" customHeight="1" x14ac:dyDescent="0.15">
      <c r="A15296" s="6" t="s">
        <v>345</v>
      </c>
      <c r="B15296" s="4" t="s">
        <v>157</v>
      </c>
      <c r="C15296" s="4" t="s">
        <v>338</v>
      </c>
      <c r="D15296" s="4" t="s">
        <v>339</v>
      </c>
      <c r="E15296" s="5">
        <v>14.48</v>
      </c>
      <c r="F15296" s="13"/>
    </row>
    <row r="15297" spans="1:10" ht="21.95" customHeight="1" x14ac:dyDescent="0.15">
      <c r="A15297" s="9" t="s">
        <v>345</v>
      </c>
      <c r="B15297" s="4" t="s">
        <v>158</v>
      </c>
      <c r="C15297" s="4" t="s">
        <v>338</v>
      </c>
      <c r="D15297" s="4" t="s">
        <v>342</v>
      </c>
      <c r="E15297" s="5">
        <v>13.03</v>
      </c>
      <c r="F15297" s="13" t="s">
        <v>354</v>
      </c>
    </row>
    <row r="15298" spans="1:10" ht="21.95" customHeight="1" x14ac:dyDescent="0.15">
      <c r="A15298" s="6" t="s">
        <v>345</v>
      </c>
      <c r="B15298" s="4" t="s">
        <v>158</v>
      </c>
      <c r="C15298" s="4" t="s">
        <v>338</v>
      </c>
      <c r="D15298" s="4" t="s">
        <v>339</v>
      </c>
      <c r="E15298" s="5">
        <v>13.19</v>
      </c>
    </row>
    <row r="15299" spans="1:10" ht="21.95" customHeight="1" x14ac:dyDescent="0.15">
      <c r="A15299" s="6" t="s">
        <v>345</v>
      </c>
      <c r="B15299" s="4" t="s">
        <v>158</v>
      </c>
      <c r="C15299" s="4" t="s">
        <v>338</v>
      </c>
      <c r="D15299" s="4" t="s">
        <v>339</v>
      </c>
      <c r="E15299" s="5">
        <v>5.8</v>
      </c>
    </row>
    <row r="15300" spans="1:10" ht="21.95" customHeight="1" x14ac:dyDescent="0.15">
      <c r="A15300" s="6" t="s">
        <v>345</v>
      </c>
      <c r="B15300" s="4" t="s">
        <v>159</v>
      </c>
      <c r="C15300" s="4" t="s">
        <v>338</v>
      </c>
      <c r="D15300" s="4" t="s">
        <v>342</v>
      </c>
      <c r="E15300" s="5">
        <v>14.17</v>
      </c>
      <c r="F15300" t="s">
        <v>353</v>
      </c>
      <c r="G15300" s="17">
        <f>+E15300+E15301+E15302</f>
        <v>42.07</v>
      </c>
      <c r="H15300" s="17">
        <f>E15303</f>
        <v>15.44</v>
      </c>
      <c r="I15300" s="18">
        <f>+(G15300/4)/(H15300/3)</f>
        <v>2.0435556994818653</v>
      </c>
      <c r="J15300" s="21">
        <f>+(B15300-$L$1)/7</f>
        <v>23</v>
      </c>
    </row>
    <row r="15301" spans="1:10" ht="21.95" customHeight="1" x14ac:dyDescent="0.15">
      <c r="A15301" s="6" t="s">
        <v>345</v>
      </c>
      <c r="B15301" s="4" t="s">
        <v>159</v>
      </c>
      <c r="C15301" s="4" t="s">
        <v>338</v>
      </c>
      <c r="D15301" s="4" t="s">
        <v>339</v>
      </c>
      <c r="E15301" s="5">
        <v>14.93</v>
      </c>
    </row>
    <row r="15302" spans="1:10" ht="21.95" customHeight="1" x14ac:dyDescent="0.15">
      <c r="A15302" s="6" t="s">
        <v>345</v>
      </c>
      <c r="B15302" s="4" t="s">
        <v>159</v>
      </c>
      <c r="C15302" s="4" t="s">
        <v>338</v>
      </c>
      <c r="D15302" s="4" t="s">
        <v>339</v>
      </c>
      <c r="E15302" s="5">
        <v>12.97</v>
      </c>
    </row>
    <row r="15303" spans="1:10" ht="21.95" customHeight="1" x14ac:dyDescent="0.15">
      <c r="A15303" s="6" t="s">
        <v>345</v>
      </c>
      <c r="B15303" s="4" t="s">
        <v>160</v>
      </c>
      <c r="C15303" s="4" t="s">
        <v>338</v>
      </c>
      <c r="D15303" s="4" t="s">
        <v>339</v>
      </c>
      <c r="E15303" s="5">
        <v>15.44</v>
      </c>
      <c r="F15303" t="s">
        <v>354</v>
      </c>
    </row>
    <row r="15304" spans="1:10" ht="21.95" customHeight="1" x14ac:dyDescent="0.15">
      <c r="A15304" s="6" t="s">
        <v>345</v>
      </c>
      <c r="B15304" s="4" t="s">
        <v>161</v>
      </c>
      <c r="C15304" s="4" t="s">
        <v>338</v>
      </c>
      <c r="D15304" s="4" t="s">
        <v>339</v>
      </c>
      <c r="E15304" s="5">
        <v>13.99</v>
      </c>
      <c r="F15304" t="s">
        <v>353</v>
      </c>
      <c r="G15304" s="17">
        <f>+E15304+E15305+E15306+E15307</f>
        <v>50.470000000000006</v>
      </c>
      <c r="H15304" s="17">
        <f>E15309+E15308</f>
        <v>26.310000000000002</v>
      </c>
      <c r="I15304" s="18">
        <f>+(G15304/4)/(H15304/3)</f>
        <v>1.4387115165336373</v>
      </c>
      <c r="J15304" s="21">
        <f>+(B15304-$L$1)/7</f>
        <v>24</v>
      </c>
    </row>
    <row r="15305" spans="1:10" ht="21.95" customHeight="1" x14ac:dyDescent="0.15">
      <c r="A15305" s="6" t="s">
        <v>345</v>
      </c>
      <c r="B15305" s="4" t="s">
        <v>161</v>
      </c>
      <c r="C15305" s="4" t="s">
        <v>338</v>
      </c>
      <c r="D15305" s="4" t="s">
        <v>339</v>
      </c>
      <c r="E15305" s="5">
        <v>14</v>
      </c>
    </row>
    <row r="15306" spans="1:10" ht="21.95" customHeight="1" x14ac:dyDescent="0.15">
      <c r="A15306" s="6" t="s">
        <v>345</v>
      </c>
      <c r="B15306" s="4" t="s">
        <v>161</v>
      </c>
      <c r="C15306" s="4" t="s">
        <v>338</v>
      </c>
      <c r="D15306" s="4" t="s">
        <v>343</v>
      </c>
      <c r="E15306" s="5">
        <v>16.05</v>
      </c>
    </row>
    <row r="15307" spans="1:10" ht="21.95" customHeight="1" x14ac:dyDescent="0.15">
      <c r="A15307" s="6" t="s">
        <v>345</v>
      </c>
      <c r="B15307" s="4" t="s">
        <v>346</v>
      </c>
      <c r="C15307" s="4" t="s">
        <v>338</v>
      </c>
      <c r="D15307" s="4" t="s">
        <v>342</v>
      </c>
      <c r="E15307" s="5">
        <v>6.43</v>
      </c>
    </row>
    <row r="15308" spans="1:10" ht="21.95" customHeight="1" x14ac:dyDescent="0.15">
      <c r="A15308" s="6" t="s">
        <v>345</v>
      </c>
      <c r="B15308" s="4" t="s">
        <v>162</v>
      </c>
      <c r="C15308" s="4" t="s">
        <v>338</v>
      </c>
      <c r="D15308" s="4" t="s">
        <v>342</v>
      </c>
      <c r="E15308" s="5">
        <v>11.14</v>
      </c>
      <c r="F15308" t="s">
        <v>354</v>
      </c>
    </row>
    <row r="15309" spans="1:10" ht="21.95" customHeight="1" x14ac:dyDescent="0.15">
      <c r="A15309" s="6" t="s">
        <v>345</v>
      </c>
      <c r="B15309" s="4" t="s">
        <v>162</v>
      </c>
      <c r="C15309" s="4" t="s">
        <v>338</v>
      </c>
      <c r="D15309" s="4" t="s">
        <v>339</v>
      </c>
      <c r="E15309" s="5">
        <v>15.17</v>
      </c>
    </row>
    <row r="15310" spans="1:10" ht="21.95" customHeight="1" x14ac:dyDescent="0.15">
      <c r="A15310" s="6" t="s">
        <v>345</v>
      </c>
      <c r="B15310" s="4" t="s">
        <v>163</v>
      </c>
      <c r="C15310" s="4" t="s">
        <v>338</v>
      </c>
      <c r="D15310" s="4" t="s">
        <v>342</v>
      </c>
      <c r="E15310" s="5">
        <v>16.46</v>
      </c>
      <c r="F15310" t="s">
        <v>353</v>
      </c>
      <c r="G15310" s="17">
        <f>+E15310+E15311+E15312</f>
        <v>45.22</v>
      </c>
      <c r="H15310" s="17">
        <f>E15313+E15314+E15315</f>
        <v>32.08</v>
      </c>
      <c r="I15310" s="18">
        <f>+(G15310/4)/(H15310/3)</f>
        <v>1.0572007481296757</v>
      </c>
      <c r="J15310" s="21">
        <f>+(B15310-$L$1)/7</f>
        <v>25</v>
      </c>
    </row>
    <row r="15311" spans="1:10" ht="21.95" customHeight="1" x14ac:dyDescent="0.15">
      <c r="A15311" s="6" t="s">
        <v>345</v>
      </c>
      <c r="B15311" s="4" t="s">
        <v>163</v>
      </c>
      <c r="C15311" s="4" t="s">
        <v>338</v>
      </c>
      <c r="D15311" s="4" t="s">
        <v>339</v>
      </c>
      <c r="E15311" s="5">
        <v>15.06</v>
      </c>
    </row>
    <row r="15312" spans="1:10" ht="21.95" customHeight="1" x14ac:dyDescent="0.15">
      <c r="A15312" s="6" t="s">
        <v>345</v>
      </c>
      <c r="B15312" s="4" t="s">
        <v>163</v>
      </c>
      <c r="C15312" s="4" t="s">
        <v>338</v>
      </c>
      <c r="D15312" s="4" t="s">
        <v>339</v>
      </c>
      <c r="E15312" s="5">
        <v>13.7</v>
      </c>
    </row>
    <row r="15313" spans="1:10" ht="21.95" customHeight="1" x14ac:dyDescent="0.15">
      <c r="A15313" s="6" t="s">
        <v>345</v>
      </c>
      <c r="B15313" s="4" t="s">
        <v>164</v>
      </c>
      <c r="C15313" s="4" t="s">
        <v>338</v>
      </c>
      <c r="D15313" s="4" t="s">
        <v>342</v>
      </c>
      <c r="E15313" s="5">
        <v>13.44</v>
      </c>
      <c r="F15313" t="s">
        <v>354</v>
      </c>
    </row>
    <row r="15314" spans="1:10" ht="21.95" customHeight="1" x14ac:dyDescent="0.15">
      <c r="A15314" s="6" t="s">
        <v>345</v>
      </c>
      <c r="B15314" s="4" t="s">
        <v>164</v>
      </c>
      <c r="C15314" s="4" t="s">
        <v>338</v>
      </c>
      <c r="D15314" s="4" t="s">
        <v>339</v>
      </c>
      <c r="E15314" s="5">
        <v>13.12</v>
      </c>
    </row>
    <row r="15315" spans="1:10" ht="21.95" customHeight="1" x14ac:dyDescent="0.15">
      <c r="A15315" s="6" t="s">
        <v>345</v>
      </c>
      <c r="B15315" s="4" t="s">
        <v>164</v>
      </c>
      <c r="C15315" s="4" t="s">
        <v>338</v>
      </c>
      <c r="D15315" s="4" t="s">
        <v>339</v>
      </c>
      <c r="E15315" s="5">
        <v>5.52</v>
      </c>
    </row>
    <row r="15316" spans="1:10" ht="21.95" customHeight="1" x14ac:dyDescent="0.15">
      <c r="A15316" s="6" t="s">
        <v>345</v>
      </c>
      <c r="B15316" s="4" t="s">
        <v>166</v>
      </c>
      <c r="C15316" s="4" t="s">
        <v>338</v>
      </c>
      <c r="D15316" s="4" t="s">
        <v>342</v>
      </c>
      <c r="E15316" s="5">
        <v>14.54</v>
      </c>
      <c r="F15316" t="s">
        <v>353</v>
      </c>
      <c r="G15316" s="17">
        <f>+E15316+E15317+E15318</f>
        <v>42.56</v>
      </c>
      <c r="H15316" s="17">
        <f>E15319+E15320+E15321</f>
        <v>32.35</v>
      </c>
      <c r="I15316" s="18">
        <f>+(G15316/4)/(H15316/3)</f>
        <v>0.98670788253477593</v>
      </c>
      <c r="J15316" s="21">
        <f>+(B15316-$L$1)/7</f>
        <v>26</v>
      </c>
    </row>
    <row r="15317" spans="1:10" ht="21.95" customHeight="1" x14ac:dyDescent="0.15">
      <c r="A15317" s="6" t="s">
        <v>345</v>
      </c>
      <c r="B15317" s="4" t="s">
        <v>166</v>
      </c>
      <c r="C15317" s="4" t="s">
        <v>338</v>
      </c>
      <c r="D15317" s="4" t="s">
        <v>339</v>
      </c>
      <c r="E15317" s="5">
        <v>14.85</v>
      </c>
    </row>
    <row r="15318" spans="1:10" ht="21.95" customHeight="1" x14ac:dyDescent="0.15">
      <c r="A15318" s="6" t="s">
        <v>345</v>
      </c>
      <c r="B15318" s="4" t="s">
        <v>166</v>
      </c>
      <c r="C15318" s="4" t="s">
        <v>338</v>
      </c>
      <c r="D15318" s="4" t="s">
        <v>339</v>
      </c>
      <c r="E15318" s="5">
        <v>13.17</v>
      </c>
    </row>
    <row r="15319" spans="1:10" ht="21.95" customHeight="1" x14ac:dyDescent="0.15">
      <c r="A15319" s="6" t="s">
        <v>345</v>
      </c>
      <c r="B15319" s="4" t="s">
        <v>167</v>
      </c>
      <c r="C15319" s="4" t="s">
        <v>338</v>
      </c>
      <c r="D15319" s="4" t="s">
        <v>342</v>
      </c>
      <c r="E15319" s="5">
        <v>12.2</v>
      </c>
      <c r="F15319" t="s">
        <v>354</v>
      </c>
    </row>
    <row r="15320" spans="1:10" ht="21.95" customHeight="1" x14ac:dyDescent="0.15">
      <c r="A15320" s="6" t="s">
        <v>345</v>
      </c>
      <c r="B15320" s="4" t="s">
        <v>167</v>
      </c>
      <c r="C15320" s="4" t="s">
        <v>338</v>
      </c>
      <c r="D15320" s="4" t="s">
        <v>339</v>
      </c>
      <c r="E15320" s="5">
        <v>13.32</v>
      </c>
    </row>
    <row r="15321" spans="1:10" ht="21.95" customHeight="1" x14ac:dyDescent="0.15">
      <c r="A15321" s="6" t="s">
        <v>345</v>
      </c>
      <c r="B15321" s="4" t="s">
        <v>167</v>
      </c>
      <c r="C15321" s="4" t="s">
        <v>338</v>
      </c>
      <c r="D15321" s="4" t="s">
        <v>339</v>
      </c>
      <c r="E15321" s="5">
        <v>6.83</v>
      </c>
    </row>
    <row r="15322" spans="1:10" ht="21.95" customHeight="1" x14ac:dyDescent="0.15">
      <c r="A15322" s="6" t="s">
        <v>345</v>
      </c>
      <c r="B15322" s="4" t="s">
        <v>168</v>
      </c>
      <c r="C15322" s="4" t="s">
        <v>338</v>
      </c>
      <c r="D15322" s="4" t="s">
        <v>342</v>
      </c>
      <c r="E15322" s="5">
        <v>9.3699999999999992</v>
      </c>
      <c r="F15322" s="13" t="s">
        <v>354</v>
      </c>
    </row>
    <row r="15323" spans="1:10" ht="21.95" customHeight="1" x14ac:dyDescent="0.15">
      <c r="A15323" s="6" t="s">
        <v>345</v>
      </c>
      <c r="B15323" s="4" t="s">
        <v>168</v>
      </c>
      <c r="C15323" s="4" t="s">
        <v>338</v>
      </c>
      <c r="D15323" s="4" t="s">
        <v>342</v>
      </c>
      <c r="E15323" s="5">
        <v>13.35</v>
      </c>
    </row>
    <row r="15324" spans="1:10" ht="21.95" customHeight="1" x14ac:dyDescent="0.15">
      <c r="A15324" s="6" t="s">
        <v>345</v>
      </c>
      <c r="B15324" s="4" t="s">
        <v>168</v>
      </c>
      <c r="C15324" s="4" t="s">
        <v>338</v>
      </c>
      <c r="D15324" s="4" t="s">
        <v>342</v>
      </c>
      <c r="E15324" s="5">
        <v>6.29</v>
      </c>
    </row>
    <row r="15325" spans="1:10" ht="21.95" customHeight="1" x14ac:dyDescent="0.15">
      <c r="A15325" s="6" t="s">
        <v>345</v>
      </c>
      <c r="B15325" s="4" t="s">
        <v>168</v>
      </c>
      <c r="C15325" s="4" t="s">
        <v>338</v>
      </c>
      <c r="D15325" s="4" t="s">
        <v>339</v>
      </c>
      <c r="E15325" s="5">
        <v>17.05</v>
      </c>
    </row>
    <row r="15326" spans="1:10" ht="21.95" customHeight="1" x14ac:dyDescent="0.15">
      <c r="A15326" s="6" t="s">
        <v>345</v>
      </c>
      <c r="B15326" s="4" t="s">
        <v>168</v>
      </c>
      <c r="C15326" s="4" t="s">
        <v>338</v>
      </c>
      <c r="D15326" s="4" t="s">
        <v>339</v>
      </c>
      <c r="E15326" s="5">
        <v>16.03</v>
      </c>
    </row>
    <row r="15327" spans="1:10" ht="21.95" customHeight="1" x14ac:dyDescent="0.15">
      <c r="A15327" s="6" t="s">
        <v>345</v>
      </c>
      <c r="B15327" s="4" t="s">
        <v>168</v>
      </c>
      <c r="C15327" s="4" t="s">
        <v>338</v>
      </c>
      <c r="D15327" s="4" t="s">
        <v>339</v>
      </c>
      <c r="E15327" s="5">
        <v>3.63</v>
      </c>
    </row>
    <row r="15328" spans="1:10" ht="21.95" customHeight="1" x14ac:dyDescent="0.15">
      <c r="A15328" s="6" t="s">
        <v>345</v>
      </c>
      <c r="B15328" s="4" t="s">
        <v>169</v>
      </c>
      <c r="C15328" s="4" t="s">
        <v>338</v>
      </c>
      <c r="D15328" s="4" t="s">
        <v>342</v>
      </c>
      <c r="E15328" s="5">
        <v>13.44</v>
      </c>
      <c r="F15328" t="s">
        <v>353</v>
      </c>
      <c r="G15328" s="17">
        <f>+E15328+E15329+E15330</f>
        <v>41.14</v>
      </c>
      <c r="H15328" s="17">
        <f>E15331+E15332</f>
        <v>26.67</v>
      </c>
      <c r="I15328" s="18">
        <f>+(G15328/4)/(H15328/3)</f>
        <v>1.1569178852643418</v>
      </c>
      <c r="J15328" s="21">
        <f>+(B15328-$L$1)/7</f>
        <v>28</v>
      </c>
    </row>
    <row r="15329" spans="1:10" ht="21.95" customHeight="1" x14ac:dyDescent="0.15">
      <c r="A15329" s="6" t="s">
        <v>345</v>
      </c>
      <c r="B15329" s="4" t="s">
        <v>169</v>
      </c>
      <c r="C15329" s="4" t="s">
        <v>338</v>
      </c>
      <c r="D15329" s="4" t="s">
        <v>339</v>
      </c>
      <c r="E15329" s="5">
        <v>14.43</v>
      </c>
    </row>
    <row r="15330" spans="1:10" ht="21.95" customHeight="1" x14ac:dyDescent="0.15">
      <c r="A15330" s="6" t="s">
        <v>345</v>
      </c>
      <c r="B15330" s="4" t="s">
        <v>169</v>
      </c>
      <c r="C15330" s="4" t="s">
        <v>338</v>
      </c>
      <c r="D15330" s="4" t="s">
        <v>339</v>
      </c>
      <c r="E15330" s="5">
        <v>13.27</v>
      </c>
    </row>
    <row r="15331" spans="1:10" ht="21.95" customHeight="1" x14ac:dyDescent="0.15">
      <c r="A15331" s="6" t="s">
        <v>345</v>
      </c>
      <c r="B15331" s="4" t="s">
        <v>170</v>
      </c>
      <c r="C15331" s="4" t="s">
        <v>338</v>
      </c>
      <c r="D15331" s="4" t="s">
        <v>342</v>
      </c>
      <c r="E15331" s="5">
        <v>10.87</v>
      </c>
      <c r="F15331" t="s">
        <v>354</v>
      </c>
    </row>
    <row r="15332" spans="1:10" ht="21.95" customHeight="1" x14ac:dyDescent="0.15">
      <c r="A15332" s="6" t="s">
        <v>345</v>
      </c>
      <c r="B15332" s="4" t="s">
        <v>170</v>
      </c>
      <c r="C15332" s="4" t="s">
        <v>338</v>
      </c>
      <c r="D15332" s="4" t="s">
        <v>339</v>
      </c>
      <c r="E15332" s="5">
        <v>15.8</v>
      </c>
    </row>
    <row r="15333" spans="1:10" ht="21.95" customHeight="1" x14ac:dyDescent="0.15">
      <c r="A15333" s="6" t="s">
        <v>345</v>
      </c>
      <c r="B15333" s="4" t="s">
        <v>171</v>
      </c>
      <c r="C15333" s="4" t="s">
        <v>338</v>
      </c>
      <c r="D15333" s="4" t="s">
        <v>342</v>
      </c>
      <c r="E15333" s="5">
        <v>12.61</v>
      </c>
      <c r="F15333" t="s">
        <v>353</v>
      </c>
      <c r="G15333" s="17">
        <f>+E15333+E15334+E15335</f>
        <v>40.82</v>
      </c>
      <c r="H15333" s="17">
        <f>E15336+E15337</f>
        <v>25.78</v>
      </c>
      <c r="I15333" s="18">
        <f>+(G15333/4)/(H15333/3)</f>
        <v>1.1875484871993793</v>
      </c>
      <c r="J15333" s="21">
        <f>+(B15333-$L$1)/7</f>
        <v>29</v>
      </c>
    </row>
    <row r="15334" spans="1:10" ht="21.95" customHeight="1" x14ac:dyDescent="0.15">
      <c r="A15334" s="6" t="s">
        <v>345</v>
      </c>
      <c r="B15334" s="4" t="s">
        <v>171</v>
      </c>
      <c r="C15334" s="4" t="s">
        <v>338</v>
      </c>
      <c r="D15334" s="4" t="s">
        <v>339</v>
      </c>
      <c r="E15334" s="5">
        <v>14.8</v>
      </c>
    </row>
    <row r="15335" spans="1:10" ht="21.95" customHeight="1" x14ac:dyDescent="0.15">
      <c r="A15335" s="6" t="s">
        <v>345</v>
      </c>
      <c r="B15335" s="4" t="s">
        <v>171</v>
      </c>
      <c r="C15335" s="4" t="s">
        <v>338</v>
      </c>
      <c r="D15335" s="4" t="s">
        <v>339</v>
      </c>
      <c r="E15335" s="5">
        <v>13.41</v>
      </c>
    </row>
    <row r="15336" spans="1:10" ht="21.95" customHeight="1" x14ac:dyDescent="0.15">
      <c r="A15336" s="6" t="s">
        <v>345</v>
      </c>
      <c r="B15336" s="4" t="s">
        <v>172</v>
      </c>
      <c r="C15336" s="4" t="s">
        <v>338</v>
      </c>
      <c r="D15336" s="4" t="s">
        <v>342</v>
      </c>
      <c r="E15336" s="5">
        <v>11.18</v>
      </c>
      <c r="F15336" t="s">
        <v>354</v>
      </c>
    </row>
    <row r="15337" spans="1:10" ht="21.95" customHeight="1" x14ac:dyDescent="0.15">
      <c r="A15337" s="6" t="s">
        <v>345</v>
      </c>
      <c r="B15337" s="4" t="s">
        <v>172</v>
      </c>
      <c r="C15337" s="4" t="s">
        <v>338</v>
      </c>
      <c r="D15337" s="4" t="s">
        <v>339</v>
      </c>
      <c r="E15337" s="5">
        <v>14.6</v>
      </c>
    </row>
    <row r="15338" spans="1:10" ht="21.95" customHeight="1" x14ac:dyDescent="0.15">
      <c r="A15338" s="6" t="s">
        <v>345</v>
      </c>
      <c r="B15338" s="4" t="s">
        <v>173</v>
      </c>
      <c r="C15338" s="4" t="s">
        <v>338</v>
      </c>
      <c r="D15338" s="4" t="s">
        <v>342</v>
      </c>
      <c r="E15338" s="5">
        <v>14.77</v>
      </c>
      <c r="F15338" t="s">
        <v>353</v>
      </c>
      <c r="G15338" s="17">
        <f>+E15338+E15339+E15340</f>
        <v>41.33</v>
      </c>
      <c r="H15338" s="17">
        <f>E15341+E15342+E15343</f>
        <v>29.349999999999998</v>
      </c>
      <c r="I15338" s="18">
        <f>+(G15338/4)/(H15338/3)</f>
        <v>1.0561328790459965</v>
      </c>
      <c r="J15338" s="21">
        <f>+(B15338-$L$1)/7</f>
        <v>30</v>
      </c>
    </row>
    <row r="15339" spans="1:10" ht="21.95" customHeight="1" x14ac:dyDescent="0.15">
      <c r="A15339" s="6" t="s">
        <v>345</v>
      </c>
      <c r="B15339" s="4" t="s">
        <v>173</v>
      </c>
      <c r="C15339" s="4" t="s">
        <v>338</v>
      </c>
      <c r="D15339" s="4" t="s">
        <v>339</v>
      </c>
      <c r="E15339" s="5">
        <v>14.89</v>
      </c>
    </row>
    <row r="15340" spans="1:10" ht="21.95" customHeight="1" x14ac:dyDescent="0.15">
      <c r="A15340" s="6" t="s">
        <v>345</v>
      </c>
      <c r="B15340" s="4" t="s">
        <v>173</v>
      </c>
      <c r="C15340" s="4" t="s">
        <v>338</v>
      </c>
      <c r="D15340" s="4" t="s">
        <v>339</v>
      </c>
      <c r="E15340" s="5">
        <v>11.67</v>
      </c>
    </row>
    <row r="15341" spans="1:10" ht="21.95" customHeight="1" x14ac:dyDescent="0.15">
      <c r="A15341" s="6" t="s">
        <v>345</v>
      </c>
      <c r="B15341" s="4" t="s">
        <v>174</v>
      </c>
      <c r="C15341" s="4" t="s">
        <v>338</v>
      </c>
      <c r="D15341" s="4" t="s">
        <v>342</v>
      </c>
      <c r="E15341" s="5">
        <v>11.29</v>
      </c>
      <c r="F15341" t="s">
        <v>354</v>
      </c>
    </row>
    <row r="15342" spans="1:10" ht="21.95" customHeight="1" x14ac:dyDescent="0.15">
      <c r="A15342" s="6" t="s">
        <v>345</v>
      </c>
      <c r="B15342" s="4" t="s">
        <v>174</v>
      </c>
      <c r="C15342" s="4" t="s">
        <v>338</v>
      </c>
      <c r="D15342" s="4" t="s">
        <v>339</v>
      </c>
      <c r="E15342" s="5">
        <v>11.51</v>
      </c>
    </row>
    <row r="15343" spans="1:10" ht="21.95" customHeight="1" x14ac:dyDescent="0.15">
      <c r="A15343" s="6" t="s">
        <v>345</v>
      </c>
      <c r="B15343" s="4" t="s">
        <v>174</v>
      </c>
      <c r="C15343" s="4" t="s">
        <v>338</v>
      </c>
      <c r="D15343" s="4" t="s">
        <v>339</v>
      </c>
      <c r="E15343" s="5">
        <v>6.55</v>
      </c>
    </row>
    <row r="15344" spans="1:10" ht="21.95" customHeight="1" x14ac:dyDescent="0.15">
      <c r="A15344" s="6" t="s">
        <v>345</v>
      </c>
      <c r="B15344" s="4" t="s">
        <v>175</v>
      </c>
      <c r="C15344" s="4" t="s">
        <v>338</v>
      </c>
      <c r="D15344" s="4" t="s">
        <v>342</v>
      </c>
      <c r="E15344" s="5">
        <v>14.99</v>
      </c>
      <c r="F15344" t="s">
        <v>353</v>
      </c>
      <c r="G15344" s="17">
        <f>+E15344+E15345+E15346</f>
        <v>42.129999999999995</v>
      </c>
      <c r="H15344" s="17">
        <f>E15347+E15348</f>
        <v>26.18</v>
      </c>
      <c r="I15344" s="18">
        <f>+(G15344/4)/(H15344/3)</f>
        <v>1.2069327731092436</v>
      </c>
      <c r="J15344" s="21">
        <f>+(B15344-$L$1)/7</f>
        <v>31</v>
      </c>
    </row>
    <row r="15345" spans="1:10" ht="21.95" customHeight="1" x14ac:dyDescent="0.15">
      <c r="A15345" s="9" t="s">
        <v>345</v>
      </c>
      <c r="B15345" s="4" t="s">
        <v>175</v>
      </c>
      <c r="C15345" s="4" t="s">
        <v>338</v>
      </c>
      <c r="D15345" s="4" t="s">
        <v>339</v>
      </c>
      <c r="E15345" s="5">
        <v>14.35</v>
      </c>
    </row>
    <row r="15346" spans="1:10" ht="21.95" customHeight="1" x14ac:dyDescent="0.15">
      <c r="A15346" s="6" t="s">
        <v>345</v>
      </c>
      <c r="B15346" s="4" t="s">
        <v>175</v>
      </c>
      <c r="C15346" s="4" t="s">
        <v>338</v>
      </c>
      <c r="D15346" s="4" t="s">
        <v>339</v>
      </c>
      <c r="E15346" s="5">
        <v>12.79</v>
      </c>
    </row>
    <row r="15347" spans="1:10" ht="21.95" customHeight="1" x14ac:dyDescent="0.15">
      <c r="A15347" s="6" t="s">
        <v>345</v>
      </c>
      <c r="B15347" s="4" t="s">
        <v>176</v>
      </c>
      <c r="C15347" s="4" t="s">
        <v>338</v>
      </c>
      <c r="D15347" s="4" t="s">
        <v>342</v>
      </c>
      <c r="E15347" s="5">
        <v>11.38</v>
      </c>
      <c r="F15347" t="s">
        <v>354</v>
      </c>
    </row>
    <row r="15348" spans="1:10" ht="21.95" customHeight="1" x14ac:dyDescent="0.15">
      <c r="A15348" s="6" t="s">
        <v>345</v>
      </c>
      <c r="B15348" s="4" t="s">
        <v>176</v>
      </c>
      <c r="C15348" s="4" t="s">
        <v>338</v>
      </c>
      <c r="D15348" s="4" t="s">
        <v>339</v>
      </c>
      <c r="E15348" s="5">
        <v>14.8</v>
      </c>
    </row>
    <row r="15349" spans="1:10" ht="21.95" customHeight="1" x14ac:dyDescent="0.15">
      <c r="A15349" s="6" t="s">
        <v>345</v>
      </c>
      <c r="B15349" s="4" t="s">
        <v>177</v>
      </c>
      <c r="C15349" s="4" t="s">
        <v>338</v>
      </c>
      <c r="D15349" s="4" t="s">
        <v>342</v>
      </c>
      <c r="E15349" s="5">
        <v>9.92</v>
      </c>
      <c r="F15349" t="s">
        <v>353</v>
      </c>
      <c r="G15349" s="17">
        <f>+E15349+E15350</f>
        <v>22.82</v>
      </c>
      <c r="H15349" s="17">
        <f>E15352+E15353+E15351</f>
        <v>28.35</v>
      </c>
      <c r="I15349" s="18">
        <f>+(G15349/4)/(H15349/3)</f>
        <v>0.60370370370370363</v>
      </c>
      <c r="J15349" s="21">
        <f>+(B15349-$L$1)/7</f>
        <v>32</v>
      </c>
    </row>
    <row r="15350" spans="1:10" ht="21.95" customHeight="1" x14ac:dyDescent="0.15">
      <c r="A15350" s="6" t="s">
        <v>345</v>
      </c>
      <c r="B15350" s="4" t="s">
        <v>177</v>
      </c>
      <c r="C15350" s="4" t="s">
        <v>338</v>
      </c>
      <c r="D15350" s="4" t="s">
        <v>339</v>
      </c>
      <c r="E15350" s="5">
        <v>12.9</v>
      </c>
    </row>
    <row r="15351" spans="1:10" ht="21.95" customHeight="1" x14ac:dyDescent="0.15">
      <c r="A15351" s="6" t="s">
        <v>345</v>
      </c>
      <c r="B15351" s="4" t="s">
        <v>178</v>
      </c>
      <c r="C15351" s="4" t="s">
        <v>338</v>
      </c>
      <c r="D15351" s="4" t="s">
        <v>339</v>
      </c>
      <c r="E15351" s="5">
        <v>14.59</v>
      </c>
      <c r="F15351" t="s">
        <v>354</v>
      </c>
    </row>
    <row r="15352" spans="1:10" ht="21.95" customHeight="1" x14ac:dyDescent="0.15">
      <c r="A15352" s="6" t="s">
        <v>345</v>
      </c>
      <c r="B15352" s="4" t="s">
        <v>178</v>
      </c>
      <c r="C15352" s="4" t="s">
        <v>338</v>
      </c>
      <c r="D15352" s="4" t="s">
        <v>339</v>
      </c>
      <c r="E15352" s="5">
        <v>2.83</v>
      </c>
    </row>
    <row r="15353" spans="1:10" ht="21.95" customHeight="1" x14ac:dyDescent="0.15">
      <c r="A15353" s="6" t="s">
        <v>345</v>
      </c>
      <c r="B15353" s="4" t="s">
        <v>178</v>
      </c>
      <c r="C15353" s="4" t="s">
        <v>338</v>
      </c>
      <c r="D15353" s="4" t="s">
        <v>343</v>
      </c>
      <c r="E15353" s="5">
        <v>10.93</v>
      </c>
    </row>
    <row r="15354" spans="1:10" ht="21.95" customHeight="1" x14ac:dyDescent="0.15">
      <c r="A15354" s="6" t="s">
        <v>345</v>
      </c>
      <c r="B15354" s="4" t="s">
        <v>179</v>
      </c>
      <c r="C15354" s="4" t="s">
        <v>338</v>
      </c>
      <c r="D15354" s="4" t="s">
        <v>339</v>
      </c>
      <c r="E15354" s="5">
        <v>14.44</v>
      </c>
      <c r="F15354" t="s">
        <v>353</v>
      </c>
      <c r="G15354" s="17">
        <f>+E15354+E15355+E15356</f>
        <v>44.07</v>
      </c>
      <c r="H15354" s="17">
        <f>E15357+E15358</f>
        <v>25.96</v>
      </c>
      <c r="I15354" s="18">
        <f>+(G15354/4)/(H15354/3)</f>
        <v>1.273208782742681</v>
      </c>
      <c r="J15354" s="21">
        <f>+(B15354-$L$1)/7</f>
        <v>33</v>
      </c>
    </row>
    <row r="15355" spans="1:10" ht="21.95" customHeight="1" x14ac:dyDescent="0.15">
      <c r="A15355" s="6" t="s">
        <v>345</v>
      </c>
      <c r="B15355" s="4" t="s">
        <v>179</v>
      </c>
      <c r="C15355" s="4" t="s">
        <v>338</v>
      </c>
      <c r="D15355" s="4" t="s">
        <v>339</v>
      </c>
      <c r="E15355" s="5">
        <v>12.28</v>
      </c>
    </row>
    <row r="15356" spans="1:10" ht="21.95" customHeight="1" x14ac:dyDescent="0.15">
      <c r="A15356" s="6" t="s">
        <v>345</v>
      </c>
      <c r="B15356" s="4" t="s">
        <v>179</v>
      </c>
      <c r="C15356" s="4" t="s">
        <v>338</v>
      </c>
      <c r="D15356" s="4" t="s">
        <v>343</v>
      </c>
      <c r="E15356" s="5">
        <v>17.350000000000001</v>
      </c>
    </row>
    <row r="15357" spans="1:10" ht="21.95" customHeight="1" x14ac:dyDescent="0.15">
      <c r="A15357" s="6" t="s">
        <v>345</v>
      </c>
      <c r="B15357" s="4" t="s">
        <v>180</v>
      </c>
      <c r="C15357" s="4" t="s">
        <v>338</v>
      </c>
      <c r="D15357" s="4" t="s">
        <v>342</v>
      </c>
      <c r="E15357" s="5">
        <v>10.62</v>
      </c>
      <c r="F15357" t="s">
        <v>354</v>
      </c>
    </row>
    <row r="15358" spans="1:10" ht="21.95" customHeight="1" x14ac:dyDescent="0.15">
      <c r="A15358" s="6" t="s">
        <v>345</v>
      </c>
      <c r="B15358" s="4" t="s">
        <v>180</v>
      </c>
      <c r="C15358" s="4" t="s">
        <v>338</v>
      </c>
      <c r="D15358" s="4" t="s">
        <v>339</v>
      </c>
      <c r="E15358" s="5">
        <v>15.34</v>
      </c>
    </row>
    <row r="15359" spans="1:10" ht="21.95" customHeight="1" x14ac:dyDescent="0.15">
      <c r="A15359" s="6" t="s">
        <v>345</v>
      </c>
      <c r="B15359" s="4" t="s">
        <v>181</v>
      </c>
      <c r="C15359" s="4" t="s">
        <v>338</v>
      </c>
      <c r="D15359" s="4" t="s">
        <v>342</v>
      </c>
      <c r="E15359" s="5">
        <v>14.1</v>
      </c>
      <c r="F15359" t="s">
        <v>353</v>
      </c>
      <c r="G15359" s="17">
        <f>+E15359+E15360+E15361</f>
        <v>38.659999999999997</v>
      </c>
      <c r="H15359" s="17">
        <f>E15362+E15363</f>
        <v>24.060000000000002</v>
      </c>
      <c r="I15359" s="18">
        <f>+(G15359/4)/(H15359/3)</f>
        <v>1.2051122194513713</v>
      </c>
      <c r="J15359" s="21">
        <f>+(B15359-$L$1)/7</f>
        <v>34</v>
      </c>
    </row>
    <row r="15360" spans="1:10" ht="21.95" customHeight="1" x14ac:dyDescent="0.15">
      <c r="A15360" s="6" t="s">
        <v>345</v>
      </c>
      <c r="B15360" s="4" t="s">
        <v>181</v>
      </c>
      <c r="C15360" s="4" t="s">
        <v>338</v>
      </c>
      <c r="D15360" s="4" t="s">
        <v>339</v>
      </c>
      <c r="E15360" s="5">
        <v>15.06</v>
      </c>
    </row>
    <row r="15361" spans="1:10" ht="21.95" customHeight="1" x14ac:dyDescent="0.15">
      <c r="A15361" s="6" t="s">
        <v>345</v>
      </c>
      <c r="B15361" s="4" t="s">
        <v>181</v>
      </c>
      <c r="C15361" s="4" t="s">
        <v>338</v>
      </c>
      <c r="D15361" s="4" t="s">
        <v>339</v>
      </c>
      <c r="E15361" s="5">
        <v>9.5</v>
      </c>
    </row>
    <row r="15362" spans="1:10" ht="21.95" customHeight="1" x14ac:dyDescent="0.15">
      <c r="A15362" s="6" t="s">
        <v>345</v>
      </c>
      <c r="B15362" s="4" t="s">
        <v>182</v>
      </c>
      <c r="C15362" s="4" t="s">
        <v>338</v>
      </c>
      <c r="D15362" s="4" t="s">
        <v>342</v>
      </c>
      <c r="E15362" s="5">
        <v>10.66</v>
      </c>
      <c r="F15362" t="s">
        <v>354</v>
      </c>
    </row>
    <row r="15363" spans="1:10" ht="21.95" customHeight="1" x14ac:dyDescent="0.15">
      <c r="A15363" s="6" t="s">
        <v>345</v>
      </c>
      <c r="B15363" s="4" t="s">
        <v>182</v>
      </c>
      <c r="C15363" s="4" t="s">
        <v>338</v>
      </c>
      <c r="D15363" s="4" t="s">
        <v>339</v>
      </c>
      <c r="E15363" s="5">
        <v>13.4</v>
      </c>
    </row>
    <row r="15364" spans="1:10" ht="21.95" customHeight="1" x14ac:dyDescent="0.15">
      <c r="A15364" s="6" t="s">
        <v>345</v>
      </c>
      <c r="B15364" s="4" t="s">
        <v>183</v>
      </c>
      <c r="C15364" s="4" t="s">
        <v>338</v>
      </c>
      <c r="D15364" s="4" t="s">
        <v>342</v>
      </c>
      <c r="E15364" s="5">
        <v>13.48</v>
      </c>
      <c r="F15364" t="s">
        <v>353</v>
      </c>
      <c r="G15364" s="17">
        <f>+E15364+E15365+E15366</f>
        <v>39.94</v>
      </c>
      <c r="H15364" s="17">
        <f>E15367+E15368</f>
        <v>25.72</v>
      </c>
      <c r="I15364" s="18">
        <f>+(G15364/4)/(H15364/3)</f>
        <v>1.1646578538102645</v>
      </c>
      <c r="J15364" s="21">
        <f>+(B15364-$L$1)/7</f>
        <v>35</v>
      </c>
    </row>
    <row r="15365" spans="1:10" ht="21.95" customHeight="1" x14ac:dyDescent="0.15">
      <c r="A15365" s="6" t="s">
        <v>345</v>
      </c>
      <c r="B15365" s="4" t="s">
        <v>183</v>
      </c>
      <c r="C15365" s="4" t="s">
        <v>338</v>
      </c>
      <c r="D15365" s="4" t="s">
        <v>339</v>
      </c>
      <c r="E15365" s="5">
        <v>14.17</v>
      </c>
    </row>
    <row r="15366" spans="1:10" ht="21.95" customHeight="1" x14ac:dyDescent="0.15">
      <c r="A15366" s="6" t="s">
        <v>345</v>
      </c>
      <c r="B15366" s="4" t="s">
        <v>183</v>
      </c>
      <c r="C15366" s="4" t="s">
        <v>338</v>
      </c>
      <c r="D15366" s="4" t="s">
        <v>339</v>
      </c>
      <c r="E15366" s="5">
        <v>12.29</v>
      </c>
    </row>
    <row r="15367" spans="1:10" ht="21.95" customHeight="1" x14ac:dyDescent="0.15">
      <c r="A15367" s="6" t="s">
        <v>345</v>
      </c>
      <c r="B15367" s="4" t="s">
        <v>184</v>
      </c>
      <c r="C15367" s="4" t="s">
        <v>338</v>
      </c>
      <c r="D15367" s="4" t="s">
        <v>342</v>
      </c>
      <c r="E15367" s="5">
        <v>10.119999999999999</v>
      </c>
      <c r="F15367" t="s">
        <v>354</v>
      </c>
    </row>
    <row r="15368" spans="1:10" ht="21.95" customHeight="1" x14ac:dyDescent="0.15">
      <c r="A15368" s="6" t="s">
        <v>345</v>
      </c>
      <c r="B15368" s="4" t="s">
        <v>184</v>
      </c>
      <c r="C15368" s="4" t="s">
        <v>338</v>
      </c>
      <c r="D15368" s="4" t="s">
        <v>339</v>
      </c>
      <c r="E15368" s="5">
        <v>15.6</v>
      </c>
    </row>
    <row r="15369" spans="1:10" ht="21.95" customHeight="1" x14ac:dyDescent="0.15">
      <c r="A15369" s="6" t="s">
        <v>345</v>
      </c>
      <c r="B15369" s="4" t="s">
        <v>185</v>
      </c>
      <c r="C15369" s="4" t="s">
        <v>338</v>
      </c>
      <c r="D15369" s="4" t="s">
        <v>342</v>
      </c>
      <c r="E15369" s="5">
        <v>14.06</v>
      </c>
      <c r="F15369" s="13" t="s">
        <v>353</v>
      </c>
    </row>
    <row r="15370" spans="1:10" ht="21.95" customHeight="1" x14ac:dyDescent="0.15">
      <c r="A15370" s="6" t="s">
        <v>345</v>
      </c>
      <c r="B15370" s="4" t="s">
        <v>185</v>
      </c>
      <c r="C15370" s="4" t="s">
        <v>338</v>
      </c>
      <c r="D15370" s="4" t="s">
        <v>339</v>
      </c>
      <c r="E15370" s="5">
        <v>15.76</v>
      </c>
      <c r="F15370" s="13"/>
    </row>
    <row r="15371" spans="1:10" ht="21.95" customHeight="1" x14ac:dyDescent="0.15">
      <c r="A15371" s="6" t="s">
        <v>345</v>
      </c>
      <c r="B15371" s="4" t="s">
        <v>185</v>
      </c>
      <c r="C15371" s="4" t="s">
        <v>338</v>
      </c>
      <c r="D15371" s="4" t="s">
        <v>339</v>
      </c>
      <c r="E15371" s="5">
        <v>14.6</v>
      </c>
      <c r="F15371" s="13"/>
    </row>
    <row r="15372" spans="1:10" ht="21.95" customHeight="1" x14ac:dyDescent="0.15">
      <c r="A15372" s="6" t="s">
        <v>345</v>
      </c>
      <c r="B15372" s="4" t="s">
        <v>186</v>
      </c>
      <c r="C15372" s="4" t="s">
        <v>338</v>
      </c>
      <c r="D15372" s="4" t="s">
        <v>342</v>
      </c>
      <c r="E15372" s="5">
        <v>13.55</v>
      </c>
      <c r="F15372" s="13" t="s">
        <v>354</v>
      </c>
    </row>
    <row r="15373" spans="1:10" ht="21.95" customHeight="1" x14ac:dyDescent="0.15">
      <c r="A15373" s="6" t="s">
        <v>345</v>
      </c>
      <c r="B15373" s="4" t="s">
        <v>186</v>
      </c>
      <c r="C15373" s="4" t="s">
        <v>338</v>
      </c>
      <c r="D15373" s="4" t="s">
        <v>339</v>
      </c>
      <c r="E15373" s="5">
        <v>16.62</v>
      </c>
    </row>
    <row r="15374" spans="1:10" ht="21.95" customHeight="1" x14ac:dyDescent="0.15">
      <c r="A15374" s="6" t="s">
        <v>345</v>
      </c>
      <c r="B15374" s="4" t="s">
        <v>187</v>
      </c>
      <c r="C15374" s="4" t="s">
        <v>338</v>
      </c>
      <c r="D15374" s="4" t="s">
        <v>339</v>
      </c>
      <c r="E15374" s="5">
        <v>14.76</v>
      </c>
      <c r="F15374" t="s">
        <v>353</v>
      </c>
      <c r="G15374" s="17">
        <f>+E15374+E15375</f>
        <v>27.13</v>
      </c>
      <c r="H15374" s="17">
        <f>E15377+E15376</f>
        <v>22.47</v>
      </c>
      <c r="I15374" s="18">
        <f>+(G15374/4)/(H15374/3)</f>
        <v>0.9055407209612818</v>
      </c>
      <c r="J15374" s="21">
        <f>+(B15374-$L$1)/7</f>
        <v>37</v>
      </c>
    </row>
    <row r="15375" spans="1:10" ht="21.95" customHeight="1" x14ac:dyDescent="0.15">
      <c r="A15375" s="6" t="s">
        <v>345</v>
      </c>
      <c r="B15375" s="4" t="s">
        <v>187</v>
      </c>
      <c r="C15375" s="4" t="s">
        <v>338</v>
      </c>
      <c r="D15375" s="4" t="s">
        <v>339</v>
      </c>
      <c r="E15375" s="5">
        <v>12.37</v>
      </c>
    </row>
    <row r="15376" spans="1:10" ht="21.95" customHeight="1" x14ac:dyDescent="0.15">
      <c r="A15376" s="6" t="s">
        <v>345</v>
      </c>
      <c r="B15376" s="4" t="s">
        <v>188</v>
      </c>
      <c r="C15376" s="4" t="s">
        <v>338</v>
      </c>
      <c r="D15376" s="4" t="s">
        <v>339</v>
      </c>
      <c r="E15376" s="5">
        <v>13.34</v>
      </c>
      <c r="F15376" t="s">
        <v>354</v>
      </c>
    </row>
    <row r="15377" spans="1:10" ht="21.95" customHeight="1" x14ac:dyDescent="0.15">
      <c r="A15377" s="6" t="s">
        <v>345</v>
      </c>
      <c r="B15377" s="4" t="s">
        <v>188</v>
      </c>
      <c r="C15377" s="4" t="s">
        <v>338</v>
      </c>
      <c r="D15377" s="4" t="s">
        <v>344</v>
      </c>
      <c r="E15377" s="5">
        <v>9.1300000000000008</v>
      </c>
    </row>
    <row r="15378" spans="1:10" ht="21.95" customHeight="1" x14ac:dyDescent="0.15">
      <c r="A15378" s="6" t="s">
        <v>345</v>
      </c>
      <c r="B15378" s="4" t="s">
        <v>189</v>
      </c>
      <c r="C15378" s="4" t="s">
        <v>338</v>
      </c>
      <c r="D15378" s="4" t="s">
        <v>342</v>
      </c>
      <c r="E15378" s="5">
        <v>15.18</v>
      </c>
      <c r="F15378" t="s">
        <v>353</v>
      </c>
      <c r="G15378" s="17">
        <f>+E15378+E15379+E15380</f>
        <v>38.64</v>
      </c>
      <c r="H15378" s="17">
        <f>E15381+E15382</f>
        <v>22.75</v>
      </c>
      <c r="I15378" s="18">
        <f>+(G15378/4)/(H15378/3)</f>
        <v>1.2738461538461539</v>
      </c>
      <c r="J15378" s="21">
        <f>+(B15378-$L$1)/7</f>
        <v>38</v>
      </c>
    </row>
    <row r="15379" spans="1:10" ht="21.95" customHeight="1" x14ac:dyDescent="0.15">
      <c r="A15379" s="6" t="s">
        <v>345</v>
      </c>
      <c r="B15379" s="4" t="s">
        <v>189</v>
      </c>
      <c r="C15379" s="4" t="s">
        <v>338</v>
      </c>
      <c r="D15379" s="4" t="s">
        <v>339</v>
      </c>
      <c r="E15379" s="5">
        <v>13.91</v>
      </c>
    </row>
    <row r="15380" spans="1:10" ht="21.95" customHeight="1" x14ac:dyDescent="0.15">
      <c r="A15380" s="6" t="s">
        <v>345</v>
      </c>
      <c r="B15380" s="4" t="s">
        <v>189</v>
      </c>
      <c r="C15380" s="4" t="s">
        <v>338</v>
      </c>
      <c r="D15380" s="4" t="s">
        <v>339</v>
      </c>
      <c r="E15380" s="5">
        <v>9.5500000000000007</v>
      </c>
    </row>
    <row r="15381" spans="1:10" ht="21.95" customHeight="1" x14ac:dyDescent="0.15">
      <c r="A15381" s="6" t="s">
        <v>345</v>
      </c>
      <c r="B15381" s="4" t="s">
        <v>190</v>
      </c>
      <c r="C15381" s="4" t="s">
        <v>338</v>
      </c>
      <c r="D15381" s="4" t="s">
        <v>342</v>
      </c>
      <c r="E15381" s="5">
        <v>9.6199999999999992</v>
      </c>
      <c r="F15381" t="s">
        <v>354</v>
      </c>
    </row>
    <row r="15382" spans="1:10" ht="21.95" customHeight="1" x14ac:dyDescent="0.15">
      <c r="A15382" s="6" t="s">
        <v>345</v>
      </c>
      <c r="B15382" s="4" t="s">
        <v>190</v>
      </c>
      <c r="C15382" s="4" t="s">
        <v>338</v>
      </c>
      <c r="D15382" s="4" t="s">
        <v>339</v>
      </c>
      <c r="E15382" s="5">
        <v>13.13</v>
      </c>
    </row>
    <row r="15383" spans="1:10" ht="21.95" customHeight="1" x14ac:dyDescent="0.15">
      <c r="A15383" s="6" t="s">
        <v>345</v>
      </c>
      <c r="B15383" s="4" t="s">
        <v>191</v>
      </c>
      <c r="C15383" s="4" t="s">
        <v>338</v>
      </c>
      <c r="D15383" s="4" t="s">
        <v>342</v>
      </c>
      <c r="E15383" s="5">
        <v>14.5</v>
      </c>
      <c r="F15383" t="s">
        <v>353</v>
      </c>
      <c r="G15383" s="17">
        <f>+E15383+E15384+E15385</f>
        <v>39.56</v>
      </c>
      <c r="H15383" s="17">
        <f>E15386+E15387</f>
        <v>25.270000000000003</v>
      </c>
      <c r="I15383" s="18">
        <f>+(G15383/4)/(H15383/3)</f>
        <v>1.1741195092995647</v>
      </c>
      <c r="J15383" s="21">
        <f>+(B15383-$L$1)/7</f>
        <v>39</v>
      </c>
    </row>
    <row r="15384" spans="1:10" ht="21.95" customHeight="1" x14ac:dyDescent="0.15">
      <c r="A15384" s="6" t="s">
        <v>345</v>
      </c>
      <c r="B15384" s="4" t="s">
        <v>191</v>
      </c>
      <c r="C15384" s="4" t="s">
        <v>338</v>
      </c>
      <c r="D15384" s="4" t="s">
        <v>339</v>
      </c>
      <c r="E15384" s="5">
        <v>14.89</v>
      </c>
    </row>
    <row r="15385" spans="1:10" ht="21.95" customHeight="1" x14ac:dyDescent="0.15">
      <c r="A15385" s="6" t="s">
        <v>345</v>
      </c>
      <c r="B15385" s="4" t="s">
        <v>191</v>
      </c>
      <c r="C15385" s="4" t="s">
        <v>338</v>
      </c>
      <c r="D15385" s="4" t="s">
        <v>339</v>
      </c>
      <c r="E15385" s="5">
        <v>10.17</v>
      </c>
    </row>
    <row r="15386" spans="1:10" ht="21.95" customHeight="1" x14ac:dyDescent="0.15">
      <c r="A15386" s="6" t="s">
        <v>345</v>
      </c>
      <c r="B15386" s="4" t="s">
        <v>192</v>
      </c>
      <c r="C15386" s="4" t="s">
        <v>338</v>
      </c>
      <c r="D15386" s="4" t="s">
        <v>342</v>
      </c>
      <c r="E15386" s="5">
        <v>11.05</v>
      </c>
      <c r="F15386" t="s">
        <v>354</v>
      </c>
    </row>
    <row r="15387" spans="1:10" ht="21.95" customHeight="1" x14ac:dyDescent="0.15">
      <c r="A15387" s="6" t="s">
        <v>345</v>
      </c>
      <c r="B15387" s="4" t="s">
        <v>192</v>
      </c>
      <c r="C15387" s="4" t="s">
        <v>338</v>
      </c>
      <c r="D15387" s="4" t="s">
        <v>339</v>
      </c>
      <c r="E15387" s="5">
        <v>14.22</v>
      </c>
    </row>
    <row r="15388" spans="1:10" ht="21.95" customHeight="1" x14ac:dyDescent="0.15">
      <c r="A15388" s="6" t="s">
        <v>345</v>
      </c>
      <c r="B15388" s="4" t="s">
        <v>193</v>
      </c>
      <c r="C15388" s="4" t="s">
        <v>338</v>
      </c>
      <c r="D15388" s="4" t="s">
        <v>342</v>
      </c>
      <c r="E15388" s="5">
        <v>14.03</v>
      </c>
      <c r="F15388" t="s">
        <v>353</v>
      </c>
      <c r="G15388" s="17">
        <f>+E15388+E15389+E15390</f>
        <v>40.28</v>
      </c>
      <c r="H15388" s="17">
        <f>E15391+E15392</f>
        <v>23.6</v>
      </c>
      <c r="I15388" s="18">
        <f>+(G15388/4)/(H15388/3)</f>
        <v>1.2800847457627118</v>
      </c>
      <c r="J15388" s="21">
        <f>+(B15388-$L$1)/7</f>
        <v>40</v>
      </c>
    </row>
    <row r="15389" spans="1:10" ht="21.95" customHeight="1" x14ac:dyDescent="0.15">
      <c r="A15389" s="6" t="s">
        <v>345</v>
      </c>
      <c r="B15389" s="4" t="s">
        <v>193</v>
      </c>
      <c r="C15389" s="4" t="s">
        <v>338</v>
      </c>
      <c r="D15389" s="4" t="s">
        <v>339</v>
      </c>
      <c r="E15389" s="5">
        <v>14.83</v>
      </c>
    </row>
    <row r="15390" spans="1:10" ht="21.95" customHeight="1" x14ac:dyDescent="0.15">
      <c r="A15390" s="9" t="s">
        <v>345</v>
      </c>
      <c r="B15390" s="4" t="s">
        <v>193</v>
      </c>
      <c r="C15390" s="4" t="s">
        <v>338</v>
      </c>
      <c r="D15390" s="4" t="s">
        <v>339</v>
      </c>
      <c r="E15390" s="5">
        <v>11.42</v>
      </c>
    </row>
    <row r="15391" spans="1:10" ht="21.95" customHeight="1" x14ac:dyDescent="0.15">
      <c r="A15391" s="6" t="s">
        <v>345</v>
      </c>
      <c r="B15391" s="4" t="s">
        <v>194</v>
      </c>
      <c r="C15391" s="4" t="s">
        <v>338</v>
      </c>
      <c r="D15391" s="4" t="s">
        <v>342</v>
      </c>
      <c r="E15391" s="5">
        <v>9.75</v>
      </c>
      <c r="F15391" t="s">
        <v>354</v>
      </c>
    </row>
    <row r="15392" spans="1:10" ht="21.95" customHeight="1" x14ac:dyDescent="0.15">
      <c r="A15392" s="6" t="s">
        <v>345</v>
      </c>
      <c r="B15392" s="4" t="s">
        <v>194</v>
      </c>
      <c r="C15392" s="4" t="s">
        <v>338</v>
      </c>
      <c r="D15392" s="4" t="s">
        <v>339</v>
      </c>
      <c r="E15392" s="5">
        <v>13.85</v>
      </c>
    </row>
    <row r="15393" spans="1:10" ht="21.95" customHeight="1" x14ac:dyDescent="0.15">
      <c r="A15393" s="6" t="s">
        <v>345</v>
      </c>
      <c r="B15393" s="4" t="s">
        <v>195</v>
      </c>
      <c r="C15393" s="4" t="s">
        <v>338</v>
      </c>
      <c r="D15393" s="4" t="s">
        <v>342</v>
      </c>
      <c r="E15393" s="5">
        <v>13.55</v>
      </c>
      <c r="F15393" s="13" t="s">
        <v>353</v>
      </c>
    </row>
    <row r="15394" spans="1:10" ht="21.95" customHeight="1" x14ac:dyDescent="0.15">
      <c r="A15394" s="6" t="s">
        <v>345</v>
      </c>
      <c r="B15394" s="4" t="s">
        <v>195</v>
      </c>
      <c r="C15394" s="4" t="s">
        <v>338</v>
      </c>
      <c r="D15394" s="4" t="s">
        <v>339</v>
      </c>
      <c r="E15394" s="5">
        <v>14.59</v>
      </c>
      <c r="F15394" s="13"/>
    </row>
    <row r="15395" spans="1:10" ht="21.95" customHeight="1" x14ac:dyDescent="0.15">
      <c r="A15395" s="6" t="s">
        <v>345</v>
      </c>
      <c r="B15395" s="4" t="s">
        <v>195</v>
      </c>
      <c r="C15395" s="4" t="s">
        <v>338</v>
      </c>
      <c r="D15395" s="4" t="s">
        <v>339</v>
      </c>
      <c r="E15395" s="5">
        <v>10.34</v>
      </c>
      <c r="F15395" s="13"/>
    </row>
    <row r="15396" spans="1:10" ht="21.95" customHeight="1" x14ac:dyDescent="0.15">
      <c r="A15396" s="6" t="s">
        <v>345</v>
      </c>
      <c r="B15396" s="4" t="s">
        <v>196</v>
      </c>
      <c r="C15396" s="4" t="s">
        <v>338</v>
      </c>
      <c r="D15396" s="4" t="s">
        <v>342</v>
      </c>
      <c r="E15396" s="5">
        <v>13.32</v>
      </c>
      <c r="F15396" s="13" t="s">
        <v>354</v>
      </c>
    </row>
    <row r="15397" spans="1:10" ht="21.95" customHeight="1" x14ac:dyDescent="0.15">
      <c r="A15397" s="6" t="s">
        <v>345</v>
      </c>
      <c r="B15397" s="4" t="s">
        <v>196</v>
      </c>
      <c r="C15397" s="4" t="s">
        <v>338</v>
      </c>
      <c r="D15397" s="4" t="s">
        <v>339</v>
      </c>
      <c r="E15397" s="5">
        <v>12.48</v>
      </c>
    </row>
    <row r="15398" spans="1:10" ht="21.95" customHeight="1" x14ac:dyDescent="0.15">
      <c r="A15398" s="6" t="s">
        <v>345</v>
      </c>
      <c r="B15398" s="4" t="s">
        <v>196</v>
      </c>
      <c r="C15398" s="4" t="s">
        <v>338</v>
      </c>
      <c r="D15398" s="4" t="s">
        <v>339</v>
      </c>
      <c r="E15398" s="5">
        <v>5.1100000000000003</v>
      </c>
    </row>
    <row r="15399" spans="1:10" ht="21.95" customHeight="1" x14ac:dyDescent="0.15">
      <c r="A15399" s="6" t="s">
        <v>345</v>
      </c>
      <c r="B15399" s="4" t="s">
        <v>197</v>
      </c>
      <c r="C15399" s="4" t="s">
        <v>338</v>
      </c>
      <c r="D15399" s="4" t="s">
        <v>340</v>
      </c>
      <c r="E15399" s="5">
        <v>13.4</v>
      </c>
      <c r="F15399" t="s">
        <v>353</v>
      </c>
      <c r="G15399" s="17">
        <f>+E15399+E15400+E15401</f>
        <v>41.89</v>
      </c>
      <c r="H15399" s="17">
        <f>E15402</f>
        <v>13.72</v>
      </c>
      <c r="I15399" s="18">
        <f>+(G15399/4)/(H15399/3)</f>
        <v>2.2899052478134112</v>
      </c>
      <c r="J15399" s="21">
        <f>+(B15399-$L$1)/7</f>
        <v>42</v>
      </c>
    </row>
    <row r="15400" spans="1:10" ht="21.95" customHeight="1" x14ac:dyDescent="0.15">
      <c r="A15400" s="6" t="s">
        <v>345</v>
      </c>
      <c r="B15400" s="4" t="s">
        <v>197</v>
      </c>
      <c r="C15400" s="4" t="s">
        <v>338</v>
      </c>
      <c r="D15400" s="4" t="s">
        <v>342</v>
      </c>
      <c r="E15400" s="5">
        <v>15.24</v>
      </c>
    </row>
    <row r="15401" spans="1:10" ht="21.95" customHeight="1" x14ac:dyDescent="0.15">
      <c r="A15401" s="6" t="s">
        <v>345</v>
      </c>
      <c r="B15401" s="4" t="s">
        <v>197</v>
      </c>
      <c r="C15401" s="4" t="s">
        <v>338</v>
      </c>
      <c r="D15401" s="4" t="s">
        <v>339</v>
      </c>
      <c r="E15401" s="5">
        <v>13.25</v>
      </c>
    </row>
    <row r="15402" spans="1:10" ht="21.95" customHeight="1" x14ac:dyDescent="0.15">
      <c r="A15402" s="6" t="s">
        <v>345</v>
      </c>
      <c r="B15402" s="4" t="s">
        <v>198</v>
      </c>
      <c r="C15402" s="4" t="s">
        <v>338</v>
      </c>
      <c r="D15402" s="4" t="s">
        <v>339</v>
      </c>
      <c r="E15402" s="5">
        <v>13.72</v>
      </c>
      <c r="F15402" t="s">
        <v>354</v>
      </c>
    </row>
    <row r="15403" spans="1:10" ht="21.95" customHeight="1" x14ac:dyDescent="0.15">
      <c r="A15403" s="6" t="s">
        <v>345</v>
      </c>
      <c r="B15403" s="4" t="s">
        <v>199</v>
      </c>
      <c r="C15403" s="4" t="s">
        <v>338</v>
      </c>
      <c r="D15403" s="4" t="s">
        <v>342</v>
      </c>
      <c r="E15403" s="5">
        <v>13.42</v>
      </c>
      <c r="F15403" t="s">
        <v>353</v>
      </c>
      <c r="G15403" s="17">
        <f>+E15403+E15404+E15405</f>
        <v>36.510000000000005</v>
      </c>
      <c r="H15403" s="17">
        <f>E15406+E15407</f>
        <v>23.42</v>
      </c>
      <c r="I15403" s="18">
        <f>+(G15403/4)/(H15403/3)</f>
        <v>1.1691929974380872</v>
      </c>
      <c r="J15403" s="21">
        <f>+(B15403-$L$1)/7</f>
        <v>43</v>
      </c>
    </row>
    <row r="15404" spans="1:10" ht="21.95" customHeight="1" x14ac:dyDescent="0.15">
      <c r="A15404" s="6" t="s">
        <v>345</v>
      </c>
      <c r="B15404" s="4" t="s">
        <v>199</v>
      </c>
      <c r="C15404" s="4" t="s">
        <v>338</v>
      </c>
      <c r="D15404" s="4" t="s">
        <v>339</v>
      </c>
      <c r="E15404" s="5">
        <v>13.21</v>
      </c>
    </row>
    <row r="15405" spans="1:10" ht="21.95" customHeight="1" x14ac:dyDescent="0.15">
      <c r="A15405" s="6" t="s">
        <v>345</v>
      </c>
      <c r="B15405" s="4" t="s">
        <v>199</v>
      </c>
      <c r="C15405" s="4" t="s">
        <v>338</v>
      </c>
      <c r="D15405" s="4" t="s">
        <v>339</v>
      </c>
      <c r="E15405" s="5">
        <v>9.8800000000000008</v>
      </c>
    </row>
    <row r="15406" spans="1:10" ht="21.95" customHeight="1" x14ac:dyDescent="0.15">
      <c r="A15406" s="6" t="s">
        <v>345</v>
      </c>
      <c r="B15406" s="4" t="s">
        <v>201</v>
      </c>
      <c r="C15406" s="4" t="s">
        <v>338</v>
      </c>
      <c r="D15406" s="4" t="s">
        <v>342</v>
      </c>
      <c r="E15406" s="5">
        <v>10.8</v>
      </c>
      <c r="F15406" t="s">
        <v>354</v>
      </c>
    </row>
    <row r="15407" spans="1:10" ht="21.95" customHeight="1" x14ac:dyDescent="0.15">
      <c r="A15407" s="6" t="s">
        <v>345</v>
      </c>
      <c r="B15407" s="4" t="s">
        <v>201</v>
      </c>
      <c r="C15407" s="4" t="s">
        <v>338</v>
      </c>
      <c r="D15407" s="4" t="s">
        <v>339</v>
      </c>
      <c r="E15407" s="5">
        <v>12.62</v>
      </c>
    </row>
    <row r="15408" spans="1:10" ht="21.95" customHeight="1" x14ac:dyDescent="0.15">
      <c r="A15408" s="6" t="s">
        <v>345</v>
      </c>
      <c r="B15408" s="4" t="s">
        <v>202</v>
      </c>
      <c r="C15408" s="4" t="s">
        <v>338</v>
      </c>
      <c r="D15408" s="4" t="s">
        <v>342</v>
      </c>
      <c r="E15408" s="5">
        <v>16.12</v>
      </c>
      <c r="F15408" t="s">
        <v>353</v>
      </c>
      <c r="G15408" s="17">
        <f>+E15408+E15409+E15410</f>
        <v>43.59</v>
      </c>
      <c r="H15408" s="17">
        <f>E15411+E15412</f>
        <v>19.850000000000001</v>
      </c>
      <c r="I15408" s="18">
        <f>+(G15408/4)/(H15408/3)</f>
        <v>1.6469773299748112</v>
      </c>
      <c r="J15408" s="21">
        <f>+(B15408-$L$1)/7</f>
        <v>44</v>
      </c>
    </row>
    <row r="15409" spans="1:10" ht="21.95" customHeight="1" x14ac:dyDescent="0.15">
      <c r="A15409" s="6" t="s">
        <v>345</v>
      </c>
      <c r="B15409" s="4" t="s">
        <v>202</v>
      </c>
      <c r="C15409" s="4" t="s">
        <v>338</v>
      </c>
      <c r="D15409" s="4" t="s">
        <v>339</v>
      </c>
      <c r="E15409" s="5">
        <v>15.98</v>
      </c>
    </row>
    <row r="15410" spans="1:10" ht="21.95" customHeight="1" x14ac:dyDescent="0.15">
      <c r="A15410" s="6" t="s">
        <v>345</v>
      </c>
      <c r="B15410" s="4" t="s">
        <v>202</v>
      </c>
      <c r="C15410" s="4" t="s">
        <v>338</v>
      </c>
      <c r="D15410" s="4" t="s">
        <v>339</v>
      </c>
      <c r="E15410" s="5">
        <v>11.49</v>
      </c>
    </row>
    <row r="15411" spans="1:10" ht="21.95" customHeight="1" x14ac:dyDescent="0.15">
      <c r="A15411" s="6" t="s">
        <v>345</v>
      </c>
      <c r="B15411" s="4" t="s">
        <v>203</v>
      </c>
      <c r="C15411" s="4" t="s">
        <v>338</v>
      </c>
      <c r="D15411" s="4" t="s">
        <v>342</v>
      </c>
      <c r="E15411" s="5">
        <v>11.29</v>
      </c>
      <c r="F15411" t="s">
        <v>354</v>
      </c>
    </row>
    <row r="15412" spans="1:10" ht="21.95" customHeight="1" x14ac:dyDescent="0.15">
      <c r="A15412" s="6" t="s">
        <v>345</v>
      </c>
      <c r="B15412" s="4" t="s">
        <v>203</v>
      </c>
      <c r="C15412" s="4" t="s">
        <v>338</v>
      </c>
      <c r="D15412" s="4" t="s">
        <v>339</v>
      </c>
      <c r="E15412" s="5">
        <v>8.56</v>
      </c>
    </row>
    <row r="15413" spans="1:10" ht="21.95" customHeight="1" x14ac:dyDescent="0.15">
      <c r="A15413" s="6" t="s">
        <v>345</v>
      </c>
      <c r="B15413" s="4" t="s">
        <v>205</v>
      </c>
      <c r="C15413" s="4" t="s">
        <v>338</v>
      </c>
      <c r="D15413" s="4" t="s">
        <v>342</v>
      </c>
      <c r="E15413" s="5">
        <v>14.51</v>
      </c>
      <c r="F15413" t="s">
        <v>353</v>
      </c>
      <c r="G15413" s="17">
        <f>+E15413+E15414+E15415</f>
        <v>38.17</v>
      </c>
      <c r="H15413" s="17">
        <f>E15416+E15417</f>
        <v>26.04</v>
      </c>
      <c r="I15413" s="18">
        <f>+(G15413/4)/(H15413/3)</f>
        <v>1.0993663594470047</v>
      </c>
      <c r="J15413" s="21">
        <f>+(B15413-$L$1)/7</f>
        <v>45</v>
      </c>
    </row>
    <row r="15414" spans="1:10" ht="21.95" customHeight="1" x14ac:dyDescent="0.15">
      <c r="A15414" s="6" t="s">
        <v>345</v>
      </c>
      <c r="B15414" s="4" t="s">
        <v>205</v>
      </c>
      <c r="C15414" s="4" t="s">
        <v>338</v>
      </c>
      <c r="D15414" s="4" t="s">
        <v>339</v>
      </c>
      <c r="E15414" s="5">
        <v>14.06</v>
      </c>
    </row>
    <row r="15415" spans="1:10" ht="21.95" customHeight="1" x14ac:dyDescent="0.15">
      <c r="A15415" s="6" t="s">
        <v>345</v>
      </c>
      <c r="B15415" s="4" t="s">
        <v>205</v>
      </c>
      <c r="C15415" s="4" t="s">
        <v>338</v>
      </c>
      <c r="D15415" s="4" t="s">
        <v>339</v>
      </c>
      <c r="E15415" s="5">
        <v>9.6</v>
      </c>
    </row>
    <row r="15416" spans="1:10" ht="21.95" customHeight="1" x14ac:dyDescent="0.15">
      <c r="A15416" s="6" t="s">
        <v>345</v>
      </c>
      <c r="B15416" s="4" t="s">
        <v>206</v>
      </c>
      <c r="C15416" s="4" t="s">
        <v>338</v>
      </c>
      <c r="D15416" s="4" t="s">
        <v>342</v>
      </c>
      <c r="E15416" s="5">
        <v>12.14</v>
      </c>
      <c r="F15416" t="s">
        <v>354</v>
      </c>
    </row>
    <row r="15417" spans="1:10" ht="21.95" customHeight="1" x14ac:dyDescent="0.15">
      <c r="A15417" s="6" t="s">
        <v>345</v>
      </c>
      <c r="B15417" s="4" t="s">
        <v>206</v>
      </c>
      <c r="C15417" s="4" t="s">
        <v>338</v>
      </c>
      <c r="D15417" s="4" t="s">
        <v>339</v>
      </c>
      <c r="E15417" s="5">
        <v>13.9</v>
      </c>
    </row>
    <row r="15418" spans="1:10" ht="21.95" customHeight="1" x14ac:dyDescent="0.15">
      <c r="A15418" s="6" t="s">
        <v>345</v>
      </c>
      <c r="B15418" s="4" t="s">
        <v>207</v>
      </c>
      <c r="C15418" s="4" t="s">
        <v>338</v>
      </c>
      <c r="D15418" s="4" t="s">
        <v>342</v>
      </c>
      <c r="E15418" s="5">
        <v>13.42</v>
      </c>
      <c r="F15418" t="s">
        <v>353</v>
      </c>
      <c r="G15418" s="17">
        <f>+E15418+E15419+E15420</f>
        <v>40.14</v>
      </c>
      <c r="H15418" s="17">
        <f>E15421+E15422</f>
        <v>22.03</v>
      </c>
      <c r="I15418" s="18">
        <f>+(G15418/4)/(H15418/3)</f>
        <v>1.3665456196096233</v>
      </c>
      <c r="J15418" s="21">
        <f>+(B15418-$L$1)/7</f>
        <v>46</v>
      </c>
    </row>
    <row r="15419" spans="1:10" ht="21.95" customHeight="1" x14ac:dyDescent="0.15">
      <c r="A15419" s="6" t="s">
        <v>345</v>
      </c>
      <c r="B15419" s="4" t="s">
        <v>207</v>
      </c>
      <c r="C15419" s="4" t="s">
        <v>338</v>
      </c>
      <c r="D15419" s="4" t="s">
        <v>339</v>
      </c>
      <c r="E15419" s="5">
        <v>14.03</v>
      </c>
    </row>
    <row r="15420" spans="1:10" ht="21.95" customHeight="1" x14ac:dyDescent="0.15">
      <c r="A15420" s="6" t="s">
        <v>345</v>
      </c>
      <c r="B15420" s="4" t="s">
        <v>207</v>
      </c>
      <c r="C15420" s="4" t="s">
        <v>338</v>
      </c>
      <c r="D15420" s="4" t="s">
        <v>339</v>
      </c>
      <c r="E15420" s="5">
        <v>12.69</v>
      </c>
    </row>
    <row r="15421" spans="1:10" ht="21.95" customHeight="1" x14ac:dyDescent="0.15">
      <c r="A15421" s="6" t="s">
        <v>345</v>
      </c>
      <c r="B15421" s="4" t="s">
        <v>208</v>
      </c>
      <c r="C15421" s="4" t="s">
        <v>338</v>
      </c>
      <c r="D15421" s="4" t="s">
        <v>342</v>
      </c>
      <c r="E15421" s="5">
        <v>9.5299999999999994</v>
      </c>
      <c r="F15421" t="s">
        <v>354</v>
      </c>
    </row>
    <row r="15422" spans="1:10" ht="21.95" customHeight="1" x14ac:dyDescent="0.15">
      <c r="A15422" s="6" t="s">
        <v>345</v>
      </c>
      <c r="B15422" s="4" t="s">
        <v>208</v>
      </c>
      <c r="C15422" s="4" t="s">
        <v>338</v>
      </c>
      <c r="D15422" s="4" t="s">
        <v>339</v>
      </c>
      <c r="E15422" s="5">
        <v>12.5</v>
      </c>
    </row>
    <row r="15423" spans="1:10" ht="21.95" customHeight="1" x14ac:dyDescent="0.15">
      <c r="A15423" s="6" t="s">
        <v>345</v>
      </c>
      <c r="B15423" s="4" t="s">
        <v>209</v>
      </c>
      <c r="C15423" s="4" t="s">
        <v>338</v>
      </c>
      <c r="D15423" s="4" t="s">
        <v>342</v>
      </c>
      <c r="E15423" s="5">
        <v>13.83</v>
      </c>
      <c r="F15423" s="13" t="s">
        <v>353</v>
      </c>
    </row>
    <row r="15424" spans="1:10" ht="21.95" customHeight="1" x14ac:dyDescent="0.15">
      <c r="A15424" s="6" t="s">
        <v>345</v>
      </c>
      <c r="B15424" s="4" t="s">
        <v>209</v>
      </c>
      <c r="C15424" s="4" t="s">
        <v>338</v>
      </c>
      <c r="D15424" s="4" t="s">
        <v>339</v>
      </c>
      <c r="E15424" s="5">
        <v>12.95</v>
      </c>
      <c r="F15424" s="13"/>
    </row>
    <row r="15425" spans="1:10" ht="21.95" customHeight="1" x14ac:dyDescent="0.15">
      <c r="A15425" s="6" t="s">
        <v>345</v>
      </c>
      <c r="B15425" s="4" t="s">
        <v>209</v>
      </c>
      <c r="C15425" s="4" t="s">
        <v>338</v>
      </c>
      <c r="D15425" s="4" t="s">
        <v>339</v>
      </c>
      <c r="E15425" s="5">
        <v>12.96</v>
      </c>
      <c r="F15425" s="13"/>
    </row>
    <row r="15426" spans="1:10" ht="21.95" customHeight="1" x14ac:dyDescent="0.15">
      <c r="A15426" s="6" t="s">
        <v>345</v>
      </c>
      <c r="B15426" s="4" t="s">
        <v>210</v>
      </c>
      <c r="C15426" s="4" t="s">
        <v>338</v>
      </c>
      <c r="D15426" s="4" t="s">
        <v>342</v>
      </c>
      <c r="E15426" s="5">
        <v>8.94</v>
      </c>
      <c r="F15426" s="13" t="s">
        <v>354</v>
      </c>
    </row>
    <row r="15427" spans="1:10" ht="21.95" customHeight="1" x14ac:dyDescent="0.15">
      <c r="A15427" s="6" t="s">
        <v>345</v>
      </c>
      <c r="B15427" s="4" t="s">
        <v>210</v>
      </c>
      <c r="C15427" s="4" t="s">
        <v>338</v>
      </c>
      <c r="D15427" s="4" t="s">
        <v>339</v>
      </c>
      <c r="E15427" s="5">
        <v>10.02</v>
      </c>
      <c r="F15427" s="13"/>
    </row>
    <row r="15428" spans="1:10" ht="21.95" customHeight="1" x14ac:dyDescent="0.15">
      <c r="A15428" s="6" t="s">
        <v>345</v>
      </c>
      <c r="B15428" s="4" t="s">
        <v>211</v>
      </c>
      <c r="C15428" s="4" t="s">
        <v>338</v>
      </c>
      <c r="D15428" s="4" t="s">
        <v>342</v>
      </c>
      <c r="E15428" s="5">
        <v>15.04</v>
      </c>
      <c r="F15428" s="13" t="s">
        <v>353</v>
      </c>
    </row>
    <row r="15429" spans="1:10" ht="21.95" customHeight="1" x14ac:dyDescent="0.15">
      <c r="A15429" s="6" t="s">
        <v>345</v>
      </c>
      <c r="B15429" s="4" t="s">
        <v>211</v>
      </c>
      <c r="C15429" s="4" t="s">
        <v>338</v>
      </c>
      <c r="D15429" s="4" t="s">
        <v>339</v>
      </c>
      <c r="E15429" s="5">
        <v>15.25</v>
      </c>
      <c r="F15429" s="13"/>
    </row>
    <row r="15430" spans="1:10" ht="21.95" customHeight="1" x14ac:dyDescent="0.15">
      <c r="A15430" s="6" t="s">
        <v>345</v>
      </c>
      <c r="B15430" s="4" t="s">
        <v>211</v>
      </c>
      <c r="C15430" s="4" t="s">
        <v>338</v>
      </c>
      <c r="D15430" s="4" t="s">
        <v>339</v>
      </c>
      <c r="E15430" s="5">
        <v>15.21</v>
      </c>
      <c r="F15430" s="13"/>
    </row>
    <row r="15431" spans="1:10" ht="21.95" customHeight="1" x14ac:dyDescent="0.15">
      <c r="A15431" s="6" t="s">
        <v>345</v>
      </c>
      <c r="B15431" s="4" t="s">
        <v>211</v>
      </c>
      <c r="C15431" s="4" t="s">
        <v>338</v>
      </c>
      <c r="D15431" s="4" t="s">
        <v>339</v>
      </c>
      <c r="E15431" s="5">
        <v>6.3</v>
      </c>
      <c r="F15431" s="13"/>
    </row>
    <row r="15432" spans="1:10" ht="21.95" customHeight="1" x14ac:dyDescent="0.15">
      <c r="A15432" s="6" t="s">
        <v>345</v>
      </c>
      <c r="B15432" s="4" t="s">
        <v>212</v>
      </c>
      <c r="C15432" s="4" t="s">
        <v>338</v>
      </c>
      <c r="D15432" s="4" t="s">
        <v>342</v>
      </c>
      <c r="E15432" s="5">
        <v>13.53</v>
      </c>
      <c r="F15432" s="13" t="s">
        <v>354</v>
      </c>
    </row>
    <row r="15433" spans="1:10" ht="21.95" customHeight="1" x14ac:dyDescent="0.15">
      <c r="A15433" s="6" t="s">
        <v>345</v>
      </c>
      <c r="B15433" s="4" t="s">
        <v>212</v>
      </c>
      <c r="C15433" s="4" t="s">
        <v>338</v>
      </c>
      <c r="D15433" s="4" t="s">
        <v>339</v>
      </c>
      <c r="E15433" s="5">
        <v>5.25</v>
      </c>
    </row>
    <row r="15434" spans="1:10" ht="21.95" customHeight="1" x14ac:dyDescent="0.15">
      <c r="A15434" s="6" t="s">
        <v>345</v>
      </c>
      <c r="B15434" s="4" t="s">
        <v>212</v>
      </c>
      <c r="C15434" s="4" t="s">
        <v>338</v>
      </c>
      <c r="D15434" s="4" t="s">
        <v>339</v>
      </c>
      <c r="E15434" s="5">
        <v>10.19</v>
      </c>
    </row>
    <row r="15435" spans="1:10" ht="21.95" customHeight="1" x14ac:dyDescent="0.15">
      <c r="A15435" s="9" t="s">
        <v>345</v>
      </c>
      <c r="B15435" s="4" t="s">
        <v>213</v>
      </c>
      <c r="C15435" s="4" t="s">
        <v>338</v>
      </c>
      <c r="D15435" s="4" t="s">
        <v>342</v>
      </c>
      <c r="E15435" s="5">
        <v>13.55</v>
      </c>
      <c r="F15435" t="s">
        <v>353</v>
      </c>
      <c r="G15435" s="17">
        <f>+E15435+E15436+E15437</f>
        <v>38.74</v>
      </c>
      <c r="H15435" s="17">
        <f>E15438+E15439</f>
        <v>26.04</v>
      </c>
      <c r="I15435" s="18">
        <f>+(G15435/4)/(H15435/3)</f>
        <v>1.1157834101382489</v>
      </c>
      <c r="J15435" s="21">
        <f>+(B15435-$L$1)/7</f>
        <v>49</v>
      </c>
    </row>
    <row r="15436" spans="1:10" ht="21.95" customHeight="1" x14ac:dyDescent="0.15">
      <c r="A15436" s="6" t="s">
        <v>345</v>
      </c>
      <c r="B15436" s="4" t="s">
        <v>213</v>
      </c>
      <c r="C15436" s="4" t="s">
        <v>338</v>
      </c>
      <c r="D15436" s="4" t="s">
        <v>339</v>
      </c>
      <c r="E15436" s="5">
        <v>13.73</v>
      </c>
    </row>
    <row r="15437" spans="1:10" ht="21.95" customHeight="1" x14ac:dyDescent="0.15">
      <c r="A15437" s="6" t="s">
        <v>345</v>
      </c>
      <c r="B15437" s="4" t="s">
        <v>213</v>
      </c>
      <c r="C15437" s="4" t="s">
        <v>338</v>
      </c>
      <c r="D15437" s="4" t="s">
        <v>339</v>
      </c>
      <c r="E15437" s="5">
        <v>11.46</v>
      </c>
    </row>
    <row r="15438" spans="1:10" ht="21.95" customHeight="1" x14ac:dyDescent="0.15">
      <c r="A15438" s="6" t="s">
        <v>345</v>
      </c>
      <c r="B15438" s="4" t="s">
        <v>214</v>
      </c>
      <c r="C15438" s="4" t="s">
        <v>338</v>
      </c>
      <c r="D15438" s="4" t="s">
        <v>342</v>
      </c>
      <c r="E15438" s="5">
        <v>12.4</v>
      </c>
      <c r="F15438" t="s">
        <v>354</v>
      </c>
    </row>
    <row r="15439" spans="1:10" ht="21.95" customHeight="1" x14ac:dyDescent="0.15">
      <c r="A15439" s="6" t="s">
        <v>345</v>
      </c>
      <c r="B15439" s="4" t="s">
        <v>214</v>
      </c>
      <c r="C15439" s="4" t="s">
        <v>338</v>
      </c>
      <c r="D15439" s="4" t="s">
        <v>339</v>
      </c>
      <c r="E15439" s="5">
        <v>13.64</v>
      </c>
    </row>
    <row r="15440" spans="1:10" ht="21.95" customHeight="1" x14ac:dyDescent="0.15">
      <c r="A15440" s="6" t="s">
        <v>345</v>
      </c>
      <c r="B15440" s="4" t="s">
        <v>215</v>
      </c>
      <c r="C15440" s="4" t="s">
        <v>338</v>
      </c>
      <c r="D15440" s="4" t="s">
        <v>342</v>
      </c>
      <c r="E15440" s="5">
        <v>12.58</v>
      </c>
      <c r="F15440" t="s">
        <v>353</v>
      </c>
      <c r="G15440" s="17">
        <f>+E15440+E15441+E15442</f>
        <v>33.46</v>
      </c>
      <c r="H15440" s="17">
        <f>E15443+E15444</f>
        <v>20.329999999999998</v>
      </c>
      <c r="I15440" s="18">
        <f>+(G15440/4)/(H15440/3)</f>
        <v>1.2343826856861781</v>
      </c>
      <c r="J15440" s="21">
        <f>+(B15440-$L$1)/7</f>
        <v>50</v>
      </c>
    </row>
    <row r="15441" spans="1:14" ht="21.95" customHeight="1" x14ac:dyDescent="0.15">
      <c r="A15441" s="6" t="s">
        <v>345</v>
      </c>
      <c r="B15441" s="4" t="s">
        <v>215</v>
      </c>
      <c r="C15441" s="4" t="s">
        <v>338</v>
      </c>
      <c r="D15441" s="4" t="s">
        <v>339</v>
      </c>
      <c r="E15441" s="5">
        <v>12.74</v>
      </c>
    </row>
    <row r="15442" spans="1:14" ht="21.95" customHeight="1" x14ac:dyDescent="0.15">
      <c r="A15442" s="6" t="s">
        <v>345</v>
      </c>
      <c r="B15442" s="4" t="s">
        <v>215</v>
      </c>
      <c r="C15442" s="4" t="s">
        <v>338</v>
      </c>
      <c r="D15442" s="4" t="s">
        <v>339</v>
      </c>
      <c r="E15442" s="5">
        <v>8.14</v>
      </c>
    </row>
    <row r="15443" spans="1:14" ht="21.95" customHeight="1" x14ac:dyDescent="0.15">
      <c r="A15443" s="6" t="s">
        <v>345</v>
      </c>
      <c r="B15443" s="4" t="s">
        <v>216</v>
      </c>
      <c r="C15443" s="4" t="s">
        <v>338</v>
      </c>
      <c r="D15443" s="4" t="s">
        <v>342</v>
      </c>
      <c r="E15443" s="5">
        <v>10.33</v>
      </c>
      <c r="F15443" t="s">
        <v>354</v>
      </c>
    </row>
    <row r="15444" spans="1:14" ht="21.95" customHeight="1" x14ac:dyDescent="0.15">
      <c r="A15444" s="6" t="s">
        <v>345</v>
      </c>
      <c r="B15444" s="4" t="s">
        <v>216</v>
      </c>
      <c r="C15444" s="4" t="s">
        <v>338</v>
      </c>
      <c r="D15444" s="4" t="s">
        <v>339</v>
      </c>
      <c r="E15444" s="5">
        <v>10</v>
      </c>
    </row>
    <row r="15445" spans="1:14" ht="21.95" customHeight="1" x14ac:dyDescent="0.15">
      <c r="A15445" s="6" t="s">
        <v>345</v>
      </c>
      <c r="B15445" s="4" t="s">
        <v>217</v>
      </c>
      <c r="C15445" s="4" t="s">
        <v>338</v>
      </c>
      <c r="D15445" s="4" t="s">
        <v>342</v>
      </c>
      <c r="E15445" s="5">
        <v>13.99</v>
      </c>
      <c r="F15445" t="s">
        <v>353</v>
      </c>
      <c r="G15445" s="17">
        <f>+E15445+E15446+E15447</f>
        <v>38.93</v>
      </c>
      <c r="H15445" s="17">
        <f>E15448+E15449</f>
        <v>24.93</v>
      </c>
      <c r="I15445" s="18">
        <f>+(G15445/4)/(H15445/3)</f>
        <v>1.171179302045728</v>
      </c>
      <c r="J15445" s="21">
        <f>+(B15445-$L$1)/7</f>
        <v>51</v>
      </c>
    </row>
    <row r="15446" spans="1:14" ht="21.95" customHeight="1" x14ac:dyDescent="0.15">
      <c r="A15446" s="6" t="s">
        <v>345</v>
      </c>
      <c r="B15446" s="4" t="s">
        <v>217</v>
      </c>
      <c r="C15446" s="4" t="s">
        <v>338</v>
      </c>
      <c r="D15446" s="4" t="s">
        <v>339</v>
      </c>
      <c r="E15446" s="5">
        <v>13.57</v>
      </c>
    </row>
    <row r="15447" spans="1:14" ht="21.95" customHeight="1" x14ac:dyDescent="0.15">
      <c r="A15447" s="6" t="s">
        <v>345</v>
      </c>
      <c r="B15447" s="4" t="s">
        <v>217</v>
      </c>
      <c r="C15447" s="4" t="s">
        <v>338</v>
      </c>
      <c r="D15447" s="4" t="s">
        <v>339</v>
      </c>
      <c r="E15447" s="5">
        <v>11.37</v>
      </c>
    </row>
    <row r="15448" spans="1:14" ht="21.95" customHeight="1" x14ac:dyDescent="0.15">
      <c r="A15448" s="6" t="s">
        <v>345</v>
      </c>
      <c r="B15448" s="4" t="s">
        <v>218</v>
      </c>
      <c r="C15448" s="4" t="s">
        <v>338</v>
      </c>
      <c r="D15448" s="4" t="s">
        <v>342</v>
      </c>
      <c r="E15448" s="5">
        <v>10.38</v>
      </c>
      <c r="F15448" t="s">
        <v>354</v>
      </c>
    </row>
    <row r="15449" spans="1:14" ht="21.95" customHeight="1" x14ac:dyDescent="0.15">
      <c r="A15449" s="6" t="s">
        <v>345</v>
      </c>
      <c r="B15449" s="4" t="s">
        <v>218</v>
      </c>
      <c r="C15449" s="4" t="s">
        <v>338</v>
      </c>
      <c r="D15449" s="4" t="s">
        <v>339</v>
      </c>
      <c r="E15449" s="5">
        <v>14.55</v>
      </c>
    </row>
    <row r="15450" spans="1:14" ht="21.95" customHeight="1" x14ac:dyDescent="0.15">
      <c r="A15450" s="6" t="s">
        <v>345</v>
      </c>
      <c r="B15450" s="4" t="s">
        <v>219</v>
      </c>
      <c r="C15450" s="4" t="s">
        <v>338</v>
      </c>
      <c r="D15450" s="4" t="s">
        <v>342</v>
      </c>
      <c r="E15450" s="5">
        <v>14.15</v>
      </c>
      <c r="F15450" s="13" t="s">
        <v>353</v>
      </c>
    </row>
    <row r="15451" spans="1:14" ht="21.95" customHeight="1" x14ac:dyDescent="0.15">
      <c r="A15451" s="6" t="s">
        <v>345</v>
      </c>
      <c r="B15451" s="4" t="s">
        <v>219</v>
      </c>
      <c r="C15451" s="4" t="s">
        <v>338</v>
      </c>
      <c r="D15451" s="4" t="s">
        <v>339</v>
      </c>
      <c r="E15451" s="5">
        <v>13.05</v>
      </c>
      <c r="F15451" s="13"/>
    </row>
    <row r="15452" spans="1:14" ht="21.95" customHeight="1" x14ac:dyDescent="0.15">
      <c r="A15452" s="6" t="s">
        <v>345</v>
      </c>
      <c r="B15452" s="4" t="s">
        <v>219</v>
      </c>
      <c r="C15452" s="4" t="s">
        <v>338</v>
      </c>
      <c r="D15452" s="4" t="s">
        <v>339</v>
      </c>
      <c r="E15452" s="5">
        <v>9.64</v>
      </c>
      <c r="F15452" s="13"/>
    </row>
    <row r="15453" spans="1:14" ht="21.95" customHeight="1" x14ac:dyDescent="0.15">
      <c r="A15453" s="6" t="s">
        <v>345</v>
      </c>
      <c r="B15453" s="4" t="s">
        <v>220</v>
      </c>
      <c r="C15453" s="4" t="s">
        <v>338</v>
      </c>
      <c r="D15453" s="4" t="s">
        <v>342</v>
      </c>
      <c r="E15453" s="5">
        <v>11.31</v>
      </c>
      <c r="F15453" s="13" t="s">
        <v>354</v>
      </c>
    </row>
    <row r="15454" spans="1:14" ht="21.95" customHeight="1" x14ac:dyDescent="0.15">
      <c r="A15454" s="6" t="s">
        <v>345</v>
      </c>
      <c r="B15454" s="4" t="s">
        <v>220</v>
      </c>
      <c r="C15454" s="4" t="s">
        <v>338</v>
      </c>
      <c r="D15454" s="4" t="s">
        <v>339</v>
      </c>
      <c r="E15454" s="5">
        <v>5.1100000000000003</v>
      </c>
    </row>
    <row r="15455" spans="1:14" ht="21.95" customHeight="1" x14ac:dyDescent="0.15">
      <c r="A15455" s="6" t="s">
        <v>345</v>
      </c>
      <c r="B15455" s="4" t="s">
        <v>220</v>
      </c>
      <c r="C15455" s="4" t="s">
        <v>338</v>
      </c>
      <c r="D15455" s="4" t="s">
        <v>339</v>
      </c>
      <c r="E15455" s="5">
        <v>10.72</v>
      </c>
    </row>
    <row r="15456" spans="1:14" ht="21.95" customHeight="1" x14ac:dyDescent="0.15">
      <c r="A15456" s="6" t="s">
        <v>345</v>
      </c>
      <c r="E15456" s="15">
        <f>+SUM(E15184:E15455)</f>
        <v>3339.8200000000011</v>
      </c>
      <c r="I15456" s="14">
        <f>AVERAGE(I15184:I15455)</f>
        <v>1.2624775578828842</v>
      </c>
      <c r="J15456" s="14">
        <f>STDEV(I15184:I15455)</f>
        <v>0.5791385094401299</v>
      </c>
      <c r="K15456">
        <f>COUNT(I15184:I15455)</f>
        <v>43</v>
      </c>
      <c r="L15456" s="14">
        <f>+I15456-1</f>
        <v>0.26247755788288418</v>
      </c>
      <c r="M15456">
        <f>+SQRT(K15456)</f>
        <v>6.5574385243020004</v>
      </c>
      <c r="N15456">
        <f>+L15456/(J15456/M15456)</f>
        <v>2.9719668469117142</v>
      </c>
    </row>
    <row r="15457" spans="1:10" ht="21.95" customHeight="1" x14ac:dyDescent="0.15">
      <c r="A15457" s="6" t="s">
        <v>347</v>
      </c>
      <c r="B15457" s="4" t="s">
        <v>6</v>
      </c>
      <c r="C15457" s="4" t="s">
        <v>316</v>
      </c>
      <c r="D15457" s="4" t="s">
        <v>318</v>
      </c>
      <c r="E15457" s="5">
        <v>12.52</v>
      </c>
      <c r="F15457" t="s">
        <v>353</v>
      </c>
      <c r="G15457" s="17">
        <f>+E15457+E15458+E15459+E15460+E15461</f>
        <v>61.839999999999996</v>
      </c>
      <c r="H15457" s="17">
        <f>E15462+E15463+E15464</f>
        <v>38.65</v>
      </c>
      <c r="I15457" s="18">
        <f>+(G15457/4)/(H15457/3)</f>
        <v>1.2</v>
      </c>
      <c r="J15457" s="21">
        <f>+(B15457-$K$1)/7</f>
        <v>1</v>
      </c>
    </row>
    <row r="15458" spans="1:10" ht="21.95" customHeight="1" x14ac:dyDescent="0.15">
      <c r="A15458" s="6" t="s">
        <v>347</v>
      </c>
      <c r="B15458" s="4" t="s">
        <v>113</v>
      </c>
      <c r="C15458" s="4" t="s">
        <v>316</v>
      </c>
      <c r="D15458" s="4" t="s">
        <v>318</v>
      </c>
      <c r="E15458" s="5">
        <v>12.06</v>
      </c>
    </row>
    <row r="15459" spans="1:10" ht="21.95" customHeight="1" x14ac:dyDescent="0.15">
      <c r="A15459" s="6" t="s">
        <v>347</v>
      </c>
      <c r="B15459" s="4" t="s">
        <v>113</v>
      </c>
      <c r="C15459" s="4" t="s">
        <v>316</v>
      </c>
      <c r="D15459" s="4" t="s">
        <v>318</v>
      </c>
      <c r="E15459" s="5">
        <v>11.79</v>
      </c>
    </row>
    <row r="15460" spans="1:10" ht="21.95" customHeight="1" x14ac:dyDescent="0.15">
      <c r="A15460" s="6" t="s">
        <v>347</v>
      </c>
      <c r="B15460" s="4" t="s">
        <v>113</v>
      </c>
      <c r="C15460" s="4" t="s">
        <v>316</v>
      </c>
      <c r="D15460" s="4" t="s">
        <v>317</v>
      </c>
      <c r="E15460" s="5">
        <v>15.18</v>
      </c>
    </row>
    <row r="15461" spans="1:10" ht="21.95" customHeight="1" x14ac:dyDescent="0.15">
      <c r="A15461" s="6" t="s">
        <v>347</v>
      </c>
      <c r="B15461" s="4" t="s">
        <v>113</v>
      </c>
      <c r="C15461" s="4" t="s">
        <v>316</v>
      </c>
      <c r="D15461" s="4" t="s">
        <v>317</v>
      </c>
      <c r="E15461" s="5">
        <v>10.29</v>
      </c>
    </row>
    <row r="15462" spans="1:10" ht="21.95" customHeight="1" x14ac:dyDescent="0.15">
      <c r="A15462" s="6" t="s">
        <v>347</v>
      </c>
      <c r="B15462" s="4" t="s">
        <v>10</v>
      </c>
      <c r="C15462" s="4" t="s">
        <v>316</v>
      </c>
      <c r="D15462" s="4" t="s">
        <v>318</v>
      </c>
      <c r="E15462" s="5">
        <v>15.46</v>
      </c>
      <c r="F15462" t="s">
        <v>354</v>
      </c>
    </row>
    <row r="15463" spans="1:10" ht="21.95" customHeight="1" x14ac:dyDescent="0.15">
      <c r="A15463" s="6" t="s">
        <v>347</v>
      </c>
      <c r="B15463" s="4" t="s">
        <v>114</v>
      </c>
      <c r="C15463" s="4" t="s">
        <v>316</v>
      </c>
      <c r="D15463" s="4" t="s">
        <v>318</v>
      </c>
      <c r="E15463" s="5">
        <v>11.41</v>
      </c>
    </row>
    <row r="15464" spans="1:10" ht="21.95" customHeight="1" x14ac:dyDescent="0.15">
      <c r="A15464" s="6" t="s">
        <v>347</v>
      </c>
      <c r="B15464" s="4" t="s">
        <v>114</v>
      </c>
      <c r="C15464" s="4" t="s">
        <v>316</v>
      </c>
      <c r="D15464" s="4" t="s">
        <v>320</v>
      </c>
      <c r="E15464" s="5">
        <v>11.78</v>
      </c>
    </row>
    <row r="15465" spans="1:10" ht="21.95" customHeight="1" x14ac:dyDescent="0.15">
      <c r="A15465" s="6" t="s">
        <v>347</v>
      </c>
      <c r="B15465" s="4" t="s">
        <v>11</v>
      </c>
      <c r="C15465" s="4" t="s">
        <v>316</v>
      </c>
      <c r="D15465" s="4" t="s">
        <v>318</v>
      </c>
      <c r="E15465" s="5">
        <v>11.62</v>
      </c>
      <c r="F15465" t="s">
        <v>353</v>
      </c>
      <c r="G15465" s="17">
        <f>+E15465+E15466+E15467</f>
        <v>41.95</v>
      </c>
      <c r="H15465" s="17">
        <f>E15470+E15471+E15469+E15468</f>
        <v>45.14</v>
      </c>
      <c r="I15465" s="18">
        <f>+(G15465/4)/(H15465/3)</f>
        <v>0.69699822773593267</v>
      </c>
      <c r="J15465" s="21">
        <f>+(B15465-$K$1)/7</f>
        <v>2</v>
      </c>
    </row>
    <row r="15466" spans="1:10" ht="21.95" customHeight="1" x14ac:dyDescent="0.15">
      <c r="A15466" s="6" t="s">
        <v>347</v>
      </c>
      <c r="B15466" s="4" t="s">
        <v>115</v>
      </c>
      <c r="C15466" s="4" t="s">
        <v>316</v>
      </c>
      <c r="D15466" s="4" t="s">
        <v>318</v>
      </c>
      <c r="E15466" s="5">
        <v>15.34</v>
      </c>
    </row>
    <row r="15467" spans="1:10" ht="21.95" customHeight="1" x14ac:dyDescent="0.15">
      <c r="A15467" s="6" t="s">
        <v>347</v>
      </c>
      <c r="B15467" s="4" t="s">
        <v>115</v>
      </c>
      <c r="C15467" s="4" t="s">
        <v>316</v>
      </c>
      <c r="D15467" s="4" t="s">
        <v>317</v>
      </c>
      <c r="E15467" s="5">
        <v>14.99</v>
      </c>
    </row>
    <row r="15468" spans="1:10" ht="21.95" customHeight="1" x14ac:dyDescent="0.15">
      <c r="A15468" s="6" t="s">
        <v>347</v>
      </c>
      <c r="B15468" s="4" t="s">
        <v>12</v>
      </c>
      <c r="C15468" s="4" t="s">
        <v>316</v>
      </c>
      <c r="D15468" s="4" t="s">
        <v>318</v>
      </c>
      <c r="E15468" s="5">
        <v>13.21</v>
      </c>
      <c r="F15468" t="s">
        <v>354</v>
      </c>
    </row>
    <row r="15469" spans="1:10" ht="21.95" customHeight="1" x14ac:dyDescent="0.15">
      <c r="A15469" s="6" t="s">
        <v>347</v>
      </c>
      <c r="B15469" s="4" t="s">
        <v>116</v>
      </c>
      <c r="C15469" s="4" t="s">
        <v>316</v>
      </c>
      <c r="D15469" s="4" t="s">
        <v>318</v>
      </c>
      <c r="E15469" s="5">
        <v>7.56</v>
      </c>
    </row>
    <row r="15470" spans="1:10" ht="21.95" customHeight="1" x14ac:dyDescent="0.15">
      <c r="A15470" s="6" t="s">
        <v>347</v>
      </c>
      <c r="B15470" s="4" t="s">
        <v>116</v>
      </c>
      <c r="C15470" s="4" t="s">
        <v>316</v>
      </c>
      <c r="D15470" s="4" t="s">
        <v>318</v>
      </c>
      <c r="E15470" s="5">
        <v>9.25</v>
      </c>
    </row>
    <row r="15471" spans="1:10" ht="21.95" customHeight="1" x14ac:dyDescent="0.15">
      <c r="A15471" s="6" t="s">
        <v>347</v>
      </c>
      <c r="B15471" s="4" t="s">
        <v>116</v>
      </c>
      <c r="C15471" s="4" t="s">
        <v>316</v>
      </c>
      <c r="D15471" s="4" t="s">
        <v>317</v>
      </c>
      <c r="E15471" s="5">
        <v>15.12</v>
      </c>
    </row>
    <row r="15472" spans="1:10" ht="21.95" customHeight="1" x14ac:dyDescent="0.15">
      <c r="A15472" s="6" t="s">
        <v>347</v>
      </c>
      <c r="B15472" s="4" t="s">
        <v>117</v>
      </c>
      <c r="C15472" s="4" t="s">
        <v>316</v>
      </c>
      <c r="D15472" s="4" t="s">
        <v>318</v>
      </c>
      <c r="E15472" s="5">
        <v>9.66</v>
      </c>
      <c r="F15472" s="13" t="s">
        <v>353</v>
      </c>
    </row>
    <row r="15473" spans="1:10" ht="21.95" customHeight="1" x14ac:dyDescent="0.15">
      <c r="A15473" s="6" t="s">
        <v>347</v>
      </c>
      <c r="B15473" s="4" t="s">
        <v>117</v>
      </c>
      <c r="C15473" s="4" t="s">
        <v>316</v>
      </c>
      <c r="D15473" s="4" t="s">
        <v>318</v>
      </c>
      <c r="E15473" s="5">
        <v>8.1199999999999992</v>
      </c>
      <c r="F15473" s="13"/>
    </row>
    <row r="15474" spans="1:10" ht="21.95" customHeight="1" x14ac:dyDescent="0.15">
      <c r="A15474" s="6" t="s">
        <v>347</v>
      </c>
      <c r="B15474" s="4" t="s">
        <v>117</v>
      </c>
      <c r="C15474" s="4" t="s">
        <v>316</v>
      </c>
      <c r="D15474" s="4" t="s">
        <v>320</v>
      </c>
      <c r="E15474" s="5">
        <v>17.66</v>
      </c>
      <c r="F15474" s="13"/>
    </row>
    <row r="15475" spans="1:10" ht="21.95" customHeight="1" x14ac:dyDescent="0.15">
      <c r="A15475" s="6" t="s">
        <v>347</v>
      </c>
      <c r="B15475" s="4" t="s">
        <v>13</v>
      </c>
      <c r="C15475" s="4" t="s">
        <v>316</v>
      </c>
      <c r="D15475" s="4" t="s">
        <v>318</v>
      </c>
      <c r="E15475" s="5">
        <v>12.81</v>
      </c>
      <c r="F15475" s="13" t="s">
        <v>354</v>
      </c>
    </row>
    <row r="15476" spans="1:10" ht="21.95" customHeight="1" x14ac:dyDescent="0.15">
      <c r="A15476" s="6" t="s">
        <v>347</v>
      </c>
      <c r="B15476" s="4" t="s">
        <v>119</v>
      </c>
      <c r="C15476" s="4" t="s">
        <v>316</v>
      </c>
      <c r="D15476" s="4" t="s">
        <v>319</v>
      </c>
      <c r="E15476" s="5">
        <v>12</v>
      </c>
    </row>
    <row r="15477" spans="1:10" ht="21.95" customHeight="1" x14ac:dyDescent="0.15">
      <c r="A15477" s="6" t="s">
        <v>347</v>
      </c>
      <c r="B15477" s="4" t="s">
        <v>119</v>
      </c>
      <c r="C15477" s="4" t="s">
        <v>316</v>
      </c>
      <c r="D15477" s="4" t="s">
        <v>320</v>
      </c>
      <c r="E15477" s="5">
        <v>13.11</v>
      </c>
    </row>
    <row r="15478" spans="1:10" ht="21.95" customHeight="1" x14ac:dyDescent="0.15">
      <c r="A15478" s="6" t="s">
        <v>347</v>
      </c>
      <c r="B15478" s="4" t="s">
        <v>15</v>
      </c>
      <c r="C15478" s="4" t="s">
        <v>316</v>
      </c>
      <c r="D15478" s="4" t="s">
        <v>319</v>
      </c>
      <c r="E15478" s="5">
        <v>8.31</v>
      </c>
      <c r="F15478" t="s">
        <v>353</v>
      </c>
      <c r="G15478" s="17">
        <f>+E15478+E15479+E15480</f>
        <v>39.21</v>
      </c>
      <c r="H15478" s="17">
        <f>E15483+E15481+E15482</f>
        <v>42.04</v>
      </c>
      <c r="I15478" s="18">
        <f>+(G15478/4)/(H15478/3)</f>
        <v>0.69951236917221693</v>
      </c>
      <c r="J15478" s="21">
        <f>+(B15478-$K$1)/7</f>
        <v>4</v>
      </c>
    </row>
    <row r="15479" spans="1:10" ht="21.95" customHeight="1" x14ac:dyDescent="0.15">
      <c r="A15479" s="9" t="s">
        <v>347</v>
      </c>
      <c r="B15479" s="4" t="s">
        <v>120</v>
      </c>
      <c r="C15479" s="4" t="s">
        <v>316</v>
      </c>
      <c r="D15479" s="4" t="s">
        <v>321</v>
      </c>
      <c r="E15479" s="5">
        <v>14.79</v>
      </c>
    </row>
    <row r="15480" spans="1:10" ht="21.95" customHeight="1" x14ac:dyDescent="0.15">
      <c r="A15480" s="6" t="s">
        <v>347</v>
      </c>
      <c r="B15480" s="4" t="s">
        <v>120</v>
      </c>
      <c r="C15480" s="4" t="s">
        <v>316</v>
      </c>
      <c r="D15480" s="4" t="s">
        <v>317</v>
      </c>
      <c r="E15480" s="5">
        <v>16.11</v>
      </c>
    </row>
    <row r="15481" spans="1:10" ht="21.95" customHeight="1" x14ac:dyDescent="0.15">
      <c r="A15481" s="6" t="s">
        <v>347</v>
      </c>
      <c r="B15481" s="4" t="s">
        <v>16</v>
      </c>
      <c r="C15481" s="4" t="s">
        <v>316</v>
      </c>
      <c r="D15481" s="4" t="s">
        <v>319</v>
      </c>
      <c r="E15481" s="5">
        <v>11.39</v>
      </c>
      <c r="F15481" t="s">
        <v>354</v>
      </c>
    </row>
    <row r="15482" spans="1:10" ht="21.95" customHeight="1" x14ac:dyDescent="0.15">
      <c r="A15482" s="6" t="s">
        <v>347</v>
      </c>
      <c r="B15482" s="4" t="s">
        <v>121</v>
      </c>
      <c r="C15482" s="4" t="s">
        <v>316</v>
      </c>
      <c r="D15482" s="4" t="s">
        <v>319</v>
      </c>
      <c r="E15482" s="5">
        <v>15.87</v>
      </c>
    </row>
    <row r="15483" spans="1:10" ht="21.95" customHeight="1" x14ac:dyDescent="0.15">
      <c r="A15483" s="6" t="s">
        <v>347</v>
      </c>
      <c r="B15483" s="4" t="s">
        <v>121</v>
      </c>
      <c r="C15483" s="4" t="s">
        <v>316</v>
      </c>
      <c r="D15483" s="4" t="s">
        <v>317</v>
      </c>
      <c r="E15483" s="5">
        <v>14.78</v>
      </c>
    </row>
    <row r="15484" spans="1:10" ht="21.95" customHeight="1" x14ac:dyDescent="0.15">
      <c r="A15484" s="6" t="s">
        <v>347</v>
      </c>
      <c r="B15484" s="4" t="s">
        <v>17</v>
      </c>
      <c r="C15484" s="4" t="s">
        <v>316</v>
      </c>
      <c r="D15484" s="4" t="s">
        <v>319</v>
      </c>
      <c r="E15484" s="5">
        <v>15.41</v>
      </c>
      <c r="F15484" t="s">
        <v>353</v>
      </c>
      <c r="G15484" s="17">
        <f>+E15484+E15485+E15486+E15487</f>
        <v>49.559999999999995</v>
      </c>
      <c r="H15484" s="17">
        <f>E15489+E15490+E15488</f>
        <v>30.47</v>
      </c>
      <c r="I15484" s="18">
        <f>+(G15484/4)/(H15484/3)</f>
        <v>1.2198884148342632</v>
      </c>
      <c r="J15484" s="21">
        <f>+(B15484-$K$1)/7</f>
        <v>5</v>
      </c>
    </row>
    <row r="15485" spans="1:10" ht="21.95" customHeight="1" x14ac:dyDescent="0.15">
      <c r="A15485" s="6" t="s">
        <v>347</v>
      </c>
      <c r="B15485" s="4" t="s">
        <v>122</v>
      </c>
      <c r="C15485" s="4" t="s">
        <v>316</v>
      </c>
      <c r="D15485" s="4" t="s">
        <v>319</v>
      </c>
      <c r="E15485" s="5">
        <v>17.22</v>
      </c>
    </row>
    <row r="15486" spans="1:10" ht="21.95" customHeight="1" x14ac:dyDescent="0.15">
      <c r="A15486" s="6" t="s">
        <v>347</v>
      </c>
      <c r="B15486" s="4" t="s">
        <v>122</v>
      </c>
      <c r="C15486" s="4" t="s">
        <v>316</v>
      </c>
      <c r="D15486" s="4" t="s">
        <v>317</v>
      </c>
      <c r="E15486" s="5">
        <v>12.43</v>
      </c>
    </row>
    <row r="15487" spans="1:10" ht="21.95" customHeight="1" x14ac:dyDescent="0.15">
      <c r="A15487" s="6" t="s">
        <v>347</v>
      </c>
      <c r="B15487" s="4" t="s">
        <v>122</v>
      </c>
      <c r="C15487" s="4" t="s">
        <v>316</v>
      </c>
      <c r="D15487" s="4" t="s">
        <v>317</v>
      </c>
      <c r="E15487" s="5">
        <v>4.5</v>
      </c>
    </row>
    <row r="15488" spans="1:10" ht="21.95" customHeight="1" x14ac:dyDescent="0.15">
      <c r="A15488" s="6" t="s">
        <v>347</v>
      </c>
      <c r="B15488" s="4" t="s">
        <v>18</v>
      </c>
      <c r="C15488" s="4" t="s">
        <v>316</v>
      </c>
      <c r="D15488" s="4" t="s">
        <v>318</v>
      </c>
      <c r="E15488" s="5">
        <v>8.4499999999999993</v>
      </c>
      <c r="F15488" t="s">
        <v>354</v>
      </c>
    </row>
    <row r="15489" spans="1:10" ht="21.95" customHeight="1" x14ac:dyDescent="0.15">
      <c r="A15489" s="6" t="s">
        <v>347</v>
      </c>
      <c r="B15489" s="4" t="s">
        <v>123</v>
      </c>
      <c r="C15489" s="4" t="s">
        <v>316</v>
      </c>
      <c r="D15489" s="4" t="s">
        <v>318</v>
      </c>
      <c r="E15489" s="5">
        <v>11.11</v>
      </c>
    </row>
    <row r="15490" spans="1:10" ht="21.95" customHeight="1" x14ac:dyDescent="0.15">
      <c r="A15490" s="6" t="s">
        <v>347</v>
      </c>
      <c r="B15490" s="4" t="s">
        <v>123</v>
      </c>
      <c r="C15490" s="4" t="s">
        <v>316</v>
      </c>
      <c r="D15490" s="4" t="s">
        <v>317</v>
      </c>
      <c r="E15490" s="5">
        <v>10.91</v>
      </c>
    </row>
    <row r="15491" spans="1:10" ht="21.95" customHeight="1" x14ac:dyDescent="0.15">
      <c r="A15491" s="6" t="s">
        <v>347</v>
      </c>
      <c r="B15491" s="4" t="s">
        <v>19</v>
      </c>
      <c r="C15491" s="4" t="s">
        <v>316</v>
      </c>
      <c r="D15491" s="4" t="s">
        <v>318</v>
      </c>
      <c r="E15491" s="5">
        <v>7.77</v>
      </c>
      <c r="F15491" t="s">
        <v>353</v>
      </c>
      <c r="G15491" s="17">
        <f>+E15491+E15492+E15493+E15494</f>
        <v>40.26</v>
      </c>
      <c r="H15491" s="17">
        <f>E15496+E15497+E15495</f>
        <v>9.43</v>
      </c>
      <c r="I15491" s="18">
        <f>+(G15491/4)/(H15491/3)</f>
        <v>3.2020148462354188</v>
      </c>
      <c r="J15491" s="21">
        <f>+(B15491-$K$1)/7</f>
        <v>6</v>
      </c>
    </row>
    <row r="15492" spans="1:10" ht="21.95" customHeight="1" x14ac:dyDescent="0.15">
      <c r="A15492" s="6" t="s">
        <v>347</v>
      </c>
      <c r="B15492" s="4" t="s">
        <v>124</v>
      </c>
      <c r="C15492" s="4" t="s">
        <v>316</v>
      </c>
      <c r="D15492" s="4" t="s">
        <v>319</v>
      </c>
      <c r="E15492" s="5">
        <v>15.84</v>
      </c>
    </row>
    <row r="15493" spans="1:10" ht="21.95" customHeight="1" x14ac:dyDescent="0.15">
      <c r="A15493" s="6" t="s">
        <v>347</v>
      </c>
      <c r="B15493" s="4" t="s">
        <v>124</v>
      </c>
      <c r="C15493" s="4" t="s">
        <v>316</v>
      </c>
      <c r="D15493" s="4" t="s">
        <v>317</v>
      </c>
      <c r="E15493" s="5">
        <v>11.61</v>
      </c>
    </row>
    <row r="15494" spans="1:10" ht="21.95" customHeight="1" x14ac:dyDescent="0.15">
      <c r="A15494" s="6" t="s">
        <v>347</v>
      </c>
      <c r="B15494" s="4" t="s">
        <v>124</v>
      </c>
      <c r="C15494" s="4" t="s">
        <v>316</v>
      </c>
      <c r="D15494" s="4" t="s">
        <v>317</v>
      </c>
      <c r="E15494" s="5">
        <v>5.04</v>
      </c>
    </row>
    <row r="15495" spans="1:10" ht="21.95" customHeight="1" x14ac:dyDescent="0.15">
      <c r="A15495" s="6" t="s">
        <v>347</v>
      </c>
      <c r="B15495" s="4" t="s">
        <v>20</v>
      </c>
      <c r="C15495" s="4" t="s">
        <v>316</v>
      </c>
      <c r="D15495" s="4" t="s">
        <v>318</v>
      </c>
      <c r="E15495" s="5">
        <v>3.09</v>
      </c>
      <c r="F15495" t="s">
        <v>354</v>
      </c>
    </row>
    <row r="15496" spans="1:10" ht="21.95" customHeight="1" x14ac:dyDescent="0.15">
      <c r="A15496" s="6" t="s">
        <v>347</v>
      </c>
      <c r="B15496" s="4" t="s">
        <v>125</v>
      </c>
      <c r="C15496" s="4" t="s">
        <v>316</v>
      </c>
      <c r="D15496" s="4" t="s">
        <v>318</v>
      </c>
      <c r="E15496" s="5">
        <v>2.88</v>
      </c>
    </row>
    <row r="15497" spans="1:10" ht="21.95" customHeight="1" x14ac:dyDescent="0.15">
      <c r="A15497" s="6" t="s">
        <v>347</v>
      </c>
      <c r="B15497" s="4" t="s">
        <v>125</v>
      </c>
      <c r="C15497" s="4" t="s">
        <v>316</v>
      </c>
      <c r="D15497" s="4" t="s">
        <v>317</v>
      </c>
      <c r="E15497" s="5">
        <v>3.46</v>
      </c>
    </row>
    <row r="15498" spans="1:10" ht="21.95" customHeight="1" x14ac:dyDescent="0.15">
      <c r="A15498" s="6" t="s">
        <v>347</v>
      </c>
      <c r="B15498" s="4" t="s">
        <v>21</v>
      </c>
      <c r="C15498" s="4" t="s">
        <v>316</v>
      </c>
      <c r="D15498" s="4" t="s">
        <v>318</v>
      </c>
      <c r="E15498" s="5">
        <v>8.75</v>
      </c>
      <c r="F15498" t="s">
        <v>353</v>
      </c>
      <c r="G15498" s="17">
        <f>+E15498+E15499+E15500+E15501+E15502</f>
        <v>52.01</v>
      </c>
      <c r="H15498" s="17">
        <f>E15503+E15504+E15505</f>
        <v>33.33</v>
      </c>
      <c r="I15498" s="18">
        <f>+(G15498/4)/(H15498/3)</f>
        <v>1.1703420342034203</v>
      </c>
      <c r="J15498" s="21">
        <f>+(B15498-$K$1)/7</f>
        <v>7</v>
      </c>
    </row>
    <row r="15499" spans="1:10" ht="21.95" customHeight="1" x14ac:dyDescent="0.15">
      <c r="A15499" s="6" t="s">
        <v>347</v>
      </c>
      <c r="B15499" s="4" t="s">
        <v>126</v>
      </c>
      <c r="C15499" s="4" t="s">
        <v>316</v>
      </c>
      <c r="D15499" s="4" t="s">
        <v>319</v>
      </c>
      <c r="E15499" s="5">
        <v>15.36</v>
      </c>
    </row>
    <row r="15500" spans="1:10" ht="21.95" customHeight="1" x14ac:dyDescent="0.15">
      <c r="A15500" s="6" t="s">
        <v>347</v>
      </c>
      <c r="B15500" s="4" t="s">
        <v>126</v>
      </c>
      <c r="C15500" s="4" t="s">
        <v>316</v>
      </c>
      <c r="D15500" s="4" t="s">
        <v>319</v>
      </c>
      <c r="E15500" s="5">
        <v>6.46</v>
      </c>
    </row>
    <row r="15501" spans="1:10" ht="21.95" customHeight="1" x14ac:dyDescent="0.15">
      <c r="A15501" s="6" t="s">
        <v>347</v>
      </c>
      <c r="B15501" s="4" t="s">
        <v>126</v>
      </c>
      <c r="C15501" s="4" t="s">
        <v>316</v>
      </c>
      <c r="D15501" s="4" t="s">
        <v>317</v>
      </c>
      <c r="E15501" s="5">
        <v>14.93</v>
      </c>
    </row>
    <row r="15502" spans="1:10" ht="21.95" customHeight="1" x14ac:dyDescent="0.15">
      <c r="A15502" s="6" t="s">
        <v>347</v>
      </c>
      <c r="B15502" s="4" t="s">
        <v>126</v>
      </c>
      <c r="C15502" s="4" t="s">
        <v>316</v>
      </c>
      <c r="D15502" s="4" t="s">
        <v>317</v>
      </c>
      <c r="E15502" s="5">
        <v>6.51</v>
      </c>
    </row>
    <row r="15503" spans="1:10" ht="21.95" customHeight="1" x14ac:dyDescent="0.15">
      <c r="A15503" s="6" t="s">
        <v>347</v>
      </c>
      <c r="B15503" s="4" t="s">
        <v>22</v>
      </c>
      <c r="C15503" s="4" t="s">
        <v>316</v>
      </c>
      <c r="D15503" s="4" t="s">
        <v>319</v>
      </c>
      <c r="E15503" s="5">
        <v>9.2100000000000009</v>
      </c>
      <c r="F15503" t="s">
        <v>354</v>
      </c>
    </row>
    <row r="15504" spans="1:10" ht="21.95" customHeight="1" x14ac:dyDescent="0.15">
      <c r="A15504" s="6" t="s">
        <v>347</v>
      </c>
      <c r="B15504" s="4" t="s">
        <v>127</v>
      </c>
      <c r="C15504" s="4" t="s">
        <v>316</v>
      </c>
      <c r="D15504" s="4" t="s">
        <v>319</v>
      </c>
      <c r="E15504" s="5">
        <v>12.22</v>
      </c>
    </row>
    <row r="15505" spans="1:10" ht="21.95" customHeight="1" x14ac:dyDescent="0.15">
      <c r="A15505" s="6" t="s">
        <v>347</v>
      </c>
      <c r="B15505" s="4" t="s">
        <v>127</v>
      </c>
      <c r="C15505" s="4" t="s">
        <v>316</v>
      </c>
      <c r="D15505" s="4" t="s">
        <v>317</v>
      </c>
      <c r="E15505" s="5">
        <v>11.9</v>
      </c>
    </row>
    <row r="15506" spans="1:10" ht="21.95" customHeight="1" x14ac:dyDescent="0.15">
      <c r="A15506" s="6" t="s">
        <v>347</v>
      </c>
      <c r="B15506" s="4" t="s">
        <v>128</v>
      </c>
      <c r="C15506" s="4" t="s">
        <v>316</v>
      </c>
      <c r="D15506" s="4" t="s">
        <v>319</v>
      </c>
      <c r="E15506" s="5">
        <v>11.28</v>
      </c>
      <c r="F15506" s="13" t="s">
        <v>353</v>
      </c>
    </row>
    <row r="15507" spans="1:10" ht="21.95" customHeight="1" x14ac:dyDescent="0.15">
      <c r="A15507" s="6" t="s">
        <v>347</v>
      </c>
      <c r="B15507" s="4" t="s">
        <v>128</v>
      </c>
      <c r="C15507" s="4" t="s">
        <v>316</v>
      </c>
      <c r="D15507" s="4" t="s">
        <v>319</v>
      </c>
      <c r="E15507" s="5">
        <v>9.33</v>
      </c>
      <c r="F15507" s="13"/>
    </row>
    <row r="15508" spans="1:10" ht="21.95" customHeight="1" x14ac:dyDescent="0.15">
      <c r="A15508" s="6" t="s">
        <v>347</v>
      </c>
      <c r="B15508" s="4" t="s">
        <v>128</v>
      </c>
      <c r="C15508" s="4" t="s">
        <v>316</v>
      </c>
      <c r="D15508" s="4" t="s">
        <v>317</v>
      </c>
      <c r="E15508" s="5">
        <v>13.09</v>
      </c>
      <c r="F15508" s="13"/>
    </row>
    <row r="15509" spans="1:10" ht="21.95" customHeight="1" x14ac:dyDescent="0.15">
      <c r="A15509" s="6" t="s">
        <v>347</v>
      </c>
      <c r="B15509" s="4" t="s">
        <v>128</v>
      </c>
      <c r="C15509" s="4" t="s">
        <v>316</v>
      </c>
      <c r="D15509" s="4" t="s">
        <v>317</v>
      </c>
      <c r="E15509" s="5">
        <v>5.69</v>
      </c>
      <c r="F15509" s="13"/>
    </row>
    <row r="15510" spans="1:10" ht="21.95" customHeight="1" x14ac:dyDescent="0.15">
      <c r="A15510" s="6" t="s">
        <v>347</v>
      </c>
      <c r="B15510" s="4" t="s">
        <v>23</v>
      </c>
      <c r="C15510" s="4" t="s">
        <v>316</v>
      </c>
      <c r="D15510" s="4" t="s">
        <v>319</v>
      </c>
      <c r="E15510" s="5">
        <v>13.37</v>
      </c>
      <c r="F15510" s="13" t="s">
        <v>354</v>
      </c>
    </row>
    <row r="15511" spans="1:10" ht="21.95" customHeight="1" x14ac:dyDescent="0.15">
      <c r="A15511" s="6" t="s">
        <v>347</v>
      </c>
      <c r="B15511" s="4" t="s">
        <v>129</v>
      </c>
      <c r="C15511" s="4" t="s">
        <v>316</v>
      </c>
      <c r="D15511" s="4" t="s">
        <v>319</v>
      </c>
      <c r="E15511" s="5">
        <v>12.79</v>
      </c>
    </row>
    <row r="15512" spans="1:10" ht="21.95" customHeight="1" x14ac:dyDescent="0.15">
      <c r="A15512" s="6" t="s">
        <v>347</v>
      </c>
      <c r="B15512" s="4" t="s">
        <v>129</v>
      </c>
      <c r="C15512" s="4" t="s">
        <v>316</v>
      </c>
      <c r="D15512" s="4" t="s">
        <v>317</v>
      </c>
      <c r="E15512" s="5">
        <v>12.24</v>
      </c>
    </row>
    <row r="15513" spans="1:10" ht="21.95" customHeight="1" x14ac:dyDescent="0.15">
      <c r="A15513" s="6" t="s">
        <v>347</v>
      </c>
      <c r="B15513" s="4" t="s">
        <v>24</v>
      </c>
      <c r="C15513" s="4" t="s">
        <v>316</v>
      </c>
      <c r="D15513" s="4" t="s">
        <v>321</v>
      </c>
      <c r="E15513" s="5">
        <v>10.18</v>
      </c>
      <c r="F15513" t="s">
        <v>353</v>
      </c>
      <c r="G15513" s="17">
        <f>+E15513+E15514+E15515+E15516+E15517</f>
        <v>51.830000000000005</v>
      </c>
      <c r="H15513" s="17">
        <f>E15518+E15519+E15520</f>
        <v>32.97</v>
      </c>
      <c r="I15513" s="18">
        <f>+(G15513/4)/(H15513/3)</f>
        <v>1.1790263876251139</v>
      </c>
      <c r="J15513" s="21">
        <f>+(B15513-$K$1)/7</f>
        <v>9</v>
      </c>
    </row>
    <row r="15514" spans="1:10" ht="21.95" customHeight="1" x14ac:dyDescent="0.15">
      <c r="A15514" s="6" t="s">
        <v>347</v>
      </c>
      <c r="B15514" s="4" t="s">
        <v>130</v>
      </c>
      <c r="C15514" s="4" t="s">
        <v>316</v>
      </c>
      <c r="D15514" s="4" t="s">
        <v>318</v>
      </c>
      <c r="E15514" s="5">
        <v>12.54</v>
      </c>
    </row>
    <row r="15515" spans="1:10" ht="21.95" customHeight="1" x14ac:dyDescent="0.15">
      <c r="A15515" s="6" t="s">
        <v>347</v>
      </c>
      <c r="B15515" s="4" t="s">
        <v>130</v>
      </c>
      <c r="C15515" s="4" t="s">
        <v>316</v>
      </c>
      <c r="D15515" s="4" t="s">
        <v>318</v>
      </c>
      <c r="E15515" s="5">
        <v>9.1300000000000008</v>
      </c>
    </row>
    <row r="15516" spans="1:10" ht="21.95" customHeight="1" x14ac:dyDescent="0.15">
      <c r="A15516" s="6" t="s">
        <v>347</v>
      </c>
      <c r="B15516" s="4" t="s">
        <v>130</v>
      </c>
      <c r="C15516" s="4" t="s">
        <v>316</v>
      </c>
      <c r="D15516" s="4" t="s">
        <v>317</v>
      </c>
      <c r="E15516" s="5">
        <v>14.52</v>
      </c>
    </row>
    <row r="15517" spans="1:10" ht="21.95" customHeight="1" x14ac:dyDescent="0.15">
      <c r="A15517" s="6" t="s">
        <v>347</v>
      </c>
      <c r="B15517" s="4" t="s">
        <v>130</v>
      </c>
      <c r="C15517" s="4" t="s">
        <v>316</v>
      </c>
      <c r="D15517" s="4" t="s">
        <v>317</v>
      </c>
      <c r="E15517" s="5">
        <v>5.46</v>
      </c>
    </row>
    <row r="15518" spans="1:10" ht="21.95" customHeight="1" x14ac:dyDescent="0.15">
      <c r="A15518" s="6" t="s">
        <v>347</v>
      </c>
      <c r="B15518" s="4" t="s">
        <v>25</v>
      </c>
      <c r="C15518" s="4" t="s">
        <v>316</v>
      </c>
      <c r="D15518" s="4" t="s">
        <v>318</v>
      </c>
      <c r="E15518" s="5">
        <v>10.199999999999999</v>
      </c>
      <c r="F15518" t="s">
        <v>354</v>
      </c>
    </row>
    <row r="15519" spans="1:10" ht="21.95" customHeight="1" x14ac:dyDescent="0.15">
      <c r="A15519" s="6" t="s">
        <v>347</v>
      </c>
      <c r="B15519" s="4" t="s">
        <v>131</v>
      </c>
      <c r="C15519" s="4" t="s">
        <v>316</v>
      </c>
      <c r="D15519" s="4" t="s">
        <v>318</v>
      </c>
      <c r="E15519" s="5">
        <v>11.89</v>
      </c>
    </row>
    <row r="15520" spans="1:10" ht="21.95" customHeight="1" x14ac:dyDescent="0.15">
      <c r="A15520" s="6" t="s">
        <v>347</v>
      </c>
      <c r="B15520" s="4" t="s">
        <v>131</v>
      </c>
      <c r="C15520" s="4" t="s">
        <v>316</v>
      </c>
      <c r="D15520" s="4" t="s">
        <v>317</v>
      </c>
      <c r="E15520" s="5">
        <v>10.88</v>
      </c>
    </row>
    <row r="15521" spans="1:10" ht="21.95" customHeight="1" x14ac:dyDescent="0.15">
      <c r="A15521" s="6" t="s">
        <v>347</v>
      </c>
      <c r="B15521" s="4" t="s">
        <v>26</v>
      </c>
      <c r="C15521" s="4" t="s">
        <v>316</v>
      </c>
      <c r="D15521" s="4" t="s">
        <v>318</v>
      </c>
      <c r="E15521" s="5">
        <v>8.35</v>
      </c>
      <c r="F15521" t="s">
        <v>353</v>
      </c>
      <c r="G15521" s="17">
        <f>+E15521+E15522+E15523+E15524</f>
        <v>41.160000000000004</v>
      </c>
      <c r="H15521" s="17">
        <f>E15526+E15527+E15525</f>
        <v>31.46</v>
      </c>
      <c r="I15521" s="18">
        <f>+(G15521/4)/(H15521/3)</f>
        <v>0.98124602670057226</v>
      </c>
      <c r="J15521" s="21">
        <f>+(B15521-$K$1)/7</f>
        <v>10</v>
      </c>
    </row>
    <row r="15522" spans="1:10" ht="21.95" customHeight="1" x14ac:dyDescent="0.15">
      <c r="A15522" s="6" t="s">
        <v>347</v>
      </c>
      <c r="B15522" s="4" t="s">
        <v>132</v>
      </c>
      <c r="C15522" s="4" t="s">
        <v>316</v>
      </c>
      <c r="D15522" s="4" t="s">
        <v>318</v>
      </c>
      <c r="E15522" s="5">
        <v>15.5</v>
      </c>
    </row>
    <row r="15523" spans="1:10" ht="21.95" customHeight="1" x14ac:dyDescent="0.15">
      <c r="A15523" s="6" t="s">
        <v>347</v>
      </c>
      <c r="B15523" s="4" t="s">
        <v>132</v>
      </c>
      <c r="C15523" s="4" t="s">
        <v>316</v>
      </c>
      <c r="D15523" s="4" t="s">
        <v>317</v>
      </c>
      <c r="E15523" s="5">
        <v>12.25</v>
      </c>
    </row>
    <row r="15524" spans="1:10" ht="21.95" customHeight="1" x14ac:dyDescent="0.15">
      <c r="A15524" s="6" t="s">
        <v>347</v>
      </c>
      <c r="B15524" s="4" t="s">
        <v>132</v>
      </c>
      <c r="C15524" s="4" t="s">
        <v>316</v>
      </c>
      <c r="D15524" s="4" t="s">
        <v>317</v>
      </c>
      <c r="E15524" s="5">
        <v>5.0599999999999996</v>
      </c>
    </row>
    <row r="15525" spans="1:10" ht="21.95" customHeight="1" x14ac:dyDescent="0.15">
      <c r="A15525" s="6" t="s">
        <v>347</v>
      </c>
      <c r="B15525" s="4" t="s">
        <v>27</v>
      </c>
      <c r="C15525" s="4" t="s">
        <v>316</v>
      </c>
      <c r="D15525" s="4" t="s">
        <v>318</v>
      </c>
      <c r="E15525" s="5">
        <v>9.8000000000000007</v>
      </c>
      <c r="F15525" t="s">
        <v>354</v>
      </c>
    </row>
    <row r="15526" spans="1:10" ht="21.95" customHeight="1" x14ac:dyDescent="0.15">
      <c r="A15526" s="6" t="s">
        <v>347</v>
      </c>
      <c r="B15526" s="4" t="s">
        <v>133</v>
      </c>
      <c r="C15526" s="4" t="s">
        <v>316</v>
      </c>
      <c r="D15526" s="4" t="s">
        <v>318</v>
      </c>
      <c r="E15526" s="5">
        <v>11.06</v>
      </c>
    </row>
    <row r="15527" spans="1:10" ht="21.95" customHeight="1" x14ac:dyDescent="0.15">
      <c r="A15527" s="9" t="s">
        <v>347</v>
      </c>
      <c r="B15527" s="4" t="s">
        <v>133</v>
      </c>
      <c r="C15527" s="4" t="s">
        <v>316</v>
      </c>
      <c r="D15527" s="4" t="s">
        <v>317</v>
      </c>
      <c r="E15527" s="5">
        <v>10.6</v>
      </c>
    </row>
    <row r="15528" spans="1:10" ht="21.95" customHeight="1" x14ac:dyDescent="0.15">
      <c r="A15528" s="6" t="s">
        <v>347</v>
      </c>
      <c r="B15528" s="4" t="s">
        <v>28</v>
      </c>
      <c r="C15528" s="4" t="s">
        <v>316</v>
      </c>
      <c r="D15528" s="4" t="s">
        <v>318</v>
      </c>
      <c r="E15528" s="5">
        <v>14.46</v>
      </c>
      <c r="F15528" t="s">
        <v>353</v>
      </c>
      <c r="G15528" s="17">
        <f>+E15528</f>
        <v>14.46</v>
      </c>
      <c r="H15528" s="17">
        <f>E15533+E15531+E15532+E15530+E15529</f>
        <v>65.83</v>
      </c>
      <c r="I15528" s="18">
        <f>+(G15528/4)/(H15528/3)</f>
        <v>0.16474251860853717</v>
      </c>
      <c r="J15528" s="21">
        <f>+(B15528-$K$1)/7</f>
        <v>11</v>
      </c>
    </row>
    <row r="15529" spans="1:10" ht="21.95" customHeight="1" x14ac:dyDescent="0.15">
      <c r="A15529" s="6" t="s">
        <v>347</v>
      </c>
      <c r="B15529" s="4" t="s">
        <v>30</v>
      </c>
      <c r="C15529" s="4" t="s">
        <v>316</v>
      </c>
      <c r="D15529" s="4" t="s">
        <v>318</v>
      </c>
      <c r="E15529" s="5">
        <v>8.24</v>
      </c>
      <c r="F15529" t="s">
        <v>354</v>
      </c>
    </row>
    <row r="15530" spans="1:10" ht="21.95" customHeight="1" x14ac:dyDescent="0.15">
      <c r="A15530" s="6" t="s">
        <v>347</v>
      </c>
      <c r="B15530" s="4" t="s">
        <v>135</v>
      </c>
      <c r="C15530" s="4" t="s">
        <v>316</v>
      </c>
      <c r="D15530" s="4" t="s">
        <v>317</v>
      </c>
      <c r="E15530" s="5">
        <v>16.829999999999998</v>
      </c>
    </row>
    <row r="15531" spans="1:10" ht="21.95" customHeight="1" x14ac:dyDescent="0.15">
      <c r="A15531" s="6" t="s">
        <v>347</v>
      </c>
      <c r="B15531" s="4" t="s">
        <v>135</v>
      </c>
      <c r="C15531" s="4" t="s">
        <v>316</v>
      </c>
      <c r="D15531" s="4" t="s">
        <v>317</v>
      </c>
      <c r="E15531" s="5">
        <v>11.98</v>
      </c>
    </row>
    <row r="15532" spans="1:10" ht="21.95" customHeight="1" x14ac:dyDescent="0.15">
      <c r="A15532" s="6" t="s">
        <v>347</v>
      </c>
      <c r="B15532" s="4" t="s">
        <v>135</v>
      </c>
      <c r="C15532" s="4" t="s">
        <v>316</v>
      </c>
      <c r="D15532" s="4" t="s">
        <v>320</v>
      </c>
      <c r="E15532" s="5">
        <v>13.18</v>
      </c>
    </row>
    <row r="15533" spans="1:10" ht="21.95" customHeight="1" x14ac:dyDescent="0.15">
      <c r="A15533" s="6" t="s">
        <v>347</v>
      </c>
      <c r="B15533" s="4" t="s">
        <v>135</v>
      </c>
      <c r="C15533" s="4" t="s">
        <v>316</v>
      </c>
      <c r="D15533" s="4" t="s">
        <v>320</v>
      </c>
      <c r="E15533" s="5">
        <v>15.6</v>
      </c>
    </row>
    <row r="15534" spans="1:10" ht="21.95" customHeight="1" x14ac:dyDescent="0.15">
      <c r="A15534" s="6" t="s">
        <v>347</v>
      </c>
      <c r="B15534" s="4" t="s">
        <v>31</v>
      </c>
      <c r="C15534" s="4" t="s">
        <v>316</v>
      </c>
      <c r="D15534" s="4" t="s">
        <v>318</v>
      </c>
      <c r="E15534" s="5">
        <v>16.77</v>
      </c>
      <c r="F15534" t="s">
        <v>353</v>
      </c>
      <c r="G15534" s="17">
        <f>+E15534+E15535+E15536+E15537+E15538</f>
        <v>51.550000000000004</v>
      </c>
      <c r="H15534" s="17">
        <f>E15539+E15540+E15541</f>
        <v>27.5</v>
      </c>
      <c r="I15534" s="18">
        <f>+(G15534/4)/(H15534/3)</f>
        <v>1.4059090909090912</v>
      </c>
      <c r="J15534" s="21">
        <f>+(B15534-$K$1)/7</f>
        <v>12</v>
      </c>
    </row>
    <row r="15535" spans="1:10" ht="21.95" customHeight="1" x14ac:dyDescent="0.15">
      <c r="A15535" s="6" t="s">
        <v>347</v>
      </c>
      <c r="B15535" s="4" t="s">
        <v>136</v>
      </c>
      <c r="C15535" s="4" t="s">
        <v>316</v>
      </c>
      <c r="D15535" s="4" t="s">
        <v>318</v>
      </c>
      <c r="E15535" s="5">
        <v>9.4</v>
      </c>
    </row>
    <row r="15536" spans="1:10" ht="21.95" customHeight="1" x14ac:dyDescent="0.15">
      <c r="A15536" s="6" t="s">
        <v>347</v>
      </c>
      <c r="B15536" s="4" t="s">
        <v>136</v>
      </c>
      <c r="C15536" s="4" t="s">
        <v>316</v>
      </c>
      <c r="D15536" s="4" t="s">
        <v>318</v>
      </c>
      <c r="E15536" s="5">
        <v>7.7</v>
      </c>
    </row>
    <row r="15537" spans="1:10" ht="21.95" customHeight="1" x14ac:dyDescent="0.15">
      <c r="A15537" s="6" t="s">
        <v>347</v>
      </c>
      <c r="B15537" s="4" t="s">
        <v>136</v>
      </c>
      <c r="C15537" s="4" t="s">
        <v>316</v>
      </c>
      <c r="D15537" s="4" t="s">
        <v>317</v>
      </c>
      <c r="E15537" s="5">
        <v>12.94</v>
      </c>
    </row>
    <row r="15538" spans="1:10" ht="21.95" customHeight="1" x14ac:dyDescent="0.15">
      <c r="A15538" s="6" t="s">
        <v>347</v>
      </c>
      <c r="B15538" s="4" t="s">
        <v>136</v>
      </c>
      <c r="C15538" s="4" t="s">
        <v>316</v>
      </c>
      <c r="D15538" s="4" t="s">
        <v>317</v>
      </c>
      <c r="E15538" s="5">
        <v>4.74</v>
      </c>
    </row>
    <row r="15539" spans="1:10" ht="21.95" customHeight="1" x14ac:dyDescent="0.15">
      <c r="A15539" s="6" t="s">
        <v>347</v>
      </c>
      <c r="B15539" s="4" t="s">
        <v>33</v>
      </c>
      <c r="C15539" s="4" t="s">
        <v>316</v>
      </c>
      <c r="D15539" s="4" t="s">
        <v>321</v>
      </c>
      <c r="E15539" s="5">
        <v>4.8899999999999997</v>
      </c>
      <c r="F15539" t="s">
        <v>354</v>
      </c>
    </row>
    <row r="15540" spans="1:10" ht="21.95" customHeight="1" x14ac:dyDescent="0.15">
      <c r="A15540" s="6" t="s">
        <v>347</v>
      </c>
      <c r="B15540" s="4" t="s">
        <v>137</v>
      </c>
      <c r="C15540" s="4" t="s">
        <v>316</v>
      </c>
      <c r="D15540" s="4" t="s">
        <v>321</v>
      </c>
      <c r="E15540" s="5">
        <v>11.49</v>
      </c>
    </row>
    <row r="15541" spans="1:10" ht="21.95" customHeight="1" x14ac:dyDescent="0.15">
      <c r="A15541" s="6" t="s">
        <v>347</v>
      </c>
      <c r="B15541" s="4" t="s">
        <v>137</v>
      </c>
      <c r="C15541" s="4" t="s">
        <v>316</v>
      </c>
      <c r="D15541" s="4" t="s">
        <v>317</v>
      </c>
      <c r="E15541" s="5">
        <v>11.12</v>
      </c>
    </row>
    <row r="15542" spans="1:10" ht="21.95" customHeight="1" x14ac:dyDescent="0.15">
      <c r="A15542" s="6" t="s">
        <v>347</v>
      </c>
      <c r="B15542" s="4" t="s">
        <v>34</v>
      </c>
      <c r="C15542" s="4" t="s">
        <v>316</v>
      </c>
      <c r="D15542" s="4" t="s">
        <v>318</v>
      </c>
      <c r="E15542" s="5">
        <v>9.17</v>
      </c>
      <c r="F15542" t="s">
        <v>353</v>
      </c>
      <c r="G15542" s="17">
        <f>+E15542+E15543+E15544+E15545+E15546</f>
        <v>45.970000000000006</v>
      </c>
      <c r="H15542" s="17">
        <f>E15547+E15548+E15549</f>
        <v>31.93</v>
      </c>
      <c r="I15542" s="18">
        <f>+(G15542/4)/(H15542/3)</f>
        <v>1.0797839022862514</v>
      </c>
      <c r="J15542" s="21">
        <f>+(B15542-$K$1)/7</f>
        <v>13</v>
      </c>
    </row>
    <row r="15543" spans="1:10" ht="21.95" customHeight="1" x14ac:dyDescent="0.15">
      <c r="A15543" s="6" t="s">
        <v>347</v>
      </c>
      <c r="B15543" s="4" t="s">
        <v>138</v>
      </c>
      <c r="C15543" s="4" t="s">
        <v>316</v>
      </c>
      <c r="D15543" s="4" t="s">
        <v>318</v>
      </c>
      <c r="E15543" s="5">
        <v>10.61</v>
      </c>
    </row>
    <row r="15544" spans="1:10" ht="21.95" customHeight="1" x14ac:dyDescent="0.15">
      <c r="A15544" s="6" t="s">
        <v>347</v>
      </c>
      <c r="B15544" s="4" t="s">
        <v>138</v>
      </c>
      <c r="C15544" s="4" t="s">
        <v>316</v>
      </c>
      <c r="D15544" s="4" t="s">
        <v>318</v>
      </c>
      <c r="E15544" s="5">
        <v>7.76</v>
      </c>
    </row>
    <row r="15545" spans="1:10" ht="21.95" customHeight="1" x14ac:dyDescent="0.15">
      <c r="A15545" s="6" t="s">
        <v>347</v>
      </c>
      <c r="B15545" s="4" t="s">
        <v>138</v>
      </c>
      <c r="C15545" s="4" t="s">
        <v>316</v>
      </c>
      <c r="D15545" s="4" t="s">
        <v>317</v>
      </c>
      <c r="E15545" s="5">
        <v>13.05</v>
      </c>
    </row>
    <row r="15546" spans="1:10" ht="21.95" customHeight="1" x14ac:dyDescent="0.15">
      <c r="A15546" s="6" t="s">
        <v>347</v>
      </c>
      <c r="B15546" s="4" t="s">
        <v>138</v>
      </c>
      <c r="C15546" s="4" t="s">
        <v>316</v>
      </c>
      <c r="D15546" s="4" t="s">
        <v>317</v>
      </c>
      <c r="E15546" s="5">
        <v>5.38</v>
      </c>
    </row>
    <row r="15547" spans="1:10" ht="21.95" customHeight="1" x14ac:dyDescent="0.15">
      <c r="A15547" s="6" t="s">
        <v>347</v>
      </c>
      <c r="B15547" s="4" t="s">
        <v>35</v>
      </c>
      <c r="C15547" s="4" t="s">
        <v>316</v>
      </c>
      <c r="D15547" s="4" t="s">
        <v>318</v>
      </c>
      <c r="E15547" s="5">
        <v>6.54</v>
      </c>
      <c r="F15547" t="s">
        <v>354</v>
      </c>
    </row>
    <row r="15548" spans="1:10" ht="21.95" customHeight="1" x14ac:dyDescent="0.15">
      <c r="A15548" s="6" t="s">
        <v>347</v>
      </c>
      <c r="B15548" s="4" t="s">
        <v>139</v>
      </c>
      <c r="C15548" s="4" t="s">
        <v>316</v>
      </c>
      <c r="D15548" s="4" t="s">
        <v>318</v>
      </c>
      <c r="E15548" s="5">
        <v>13.02</v>
      </c>
    </row>
    <row r="15549" spans="1:10" ht="21.95" customHeight="1" x14ac:dyDescent="0.15">
      <c r="A15549" s="6" t="s">
        <v>347</v>
      </c>
      <c r="B15549" s="4" t="s">
        <v>139</v>
      </c>
      <c r="C15549" s="4" t="s">
        <v>316</v>
      </c>
      <c r="D15549" s="4" t="s">
        <v>317</v>
      </c>
      <c r="E15549" s="5">
        <v>12.37</v>
      </c>
    </row>
    <row r="15550" spans="1:10" ht="21.95" customHeight="1" x14ac:dyDescent="0.15">
      <c r="A15550" s="6" t="s">
        <v>347</v>
      </c>
      <c r="B15550" s="4" t="s">
        <v>36</v>
      </c>
      <c r="C15550" s="4" t="s">
        <v>316</v>
      </c>
      <c r="D15550" s="4" t="s">
        <v>318</v>
      </c>
      <c r="E15550" s="5">
        <v>11.61</v>
      </c>
      <c r="F15550" t="s">
        <v>353</v>
      </c>
      <c r="G15550" s="17">
        <f>+E15550+E15551+E15552</f>
        <v>49.83</v>
      </c>
      <c r="H15550" s="17">
        <f>E15555+E15553+E15554</f>
        <v>31.82</v>
      </c>
      <c r="I15550" s="18">
        <f>+(G15550/4)/(H15550/3)</f>
        <v>1.1744971715901946</v>
      </c>
      <c r="J15550" s="21">
        <f>+(B15550-$K$1)/7</f>
        <v>14</v>
      </c>
    </row>
    <row r="15551" spans="1:10" ht="21.95" customHeight="1" x14ac:dyDescent="0.15">
      <c r="A15551" s="6" t="s">
        <v>347</v>
      </c>
      <c r="B15551" s="4" t="s">
        <v>140</v>
      </c>
      <c r="C15551" s="4" t="s">
        <v>316</v>
      </c>
      <c r="D15551" s="4" t="s">
        <v>318</v>
      </c>
      <c r="E15551" s="5">
        <v>19.29</v>
      </c>
    </row>
    <row r="15552" spans="1:10" ht="21.95" customHeight="1" x14ac:dyDescent="0.15">
      <c r="A15552" s="6" t="s">
        <v>347</v>
      </c>
      <c r="B15552" s="4" t="s">
        <v>140</v>
      </c>
      <c r="C15552" s="4" t="s">
        <v>316</v>
      </c>
      <c r="D15552" s="4" t="s">
        <v>317</v>
      </c>
      <c r="E15552" s="5">
        <v>18.93</v>
      </c>
    </row>
    <row r="15553" spans="1:10" ht="21.95" customHeight="1" x14ac:dyDescent="0.15">
      <c r="A15553" s="6" t="s">
        <v>347</v>
      </c>
      <c r="B15553" s="4" t="s">
        <v>37</v>
      </c>
      <c r="C15553" s="4" t="s">
        <v>316</v>
      </c>
      <c r="D15553" s="4" t="s">
        <v>318</v>
      </c>
      <c r="E15553" s="5">
        <v>6.11</v>
      </c>
      <c r="F15553" t="s">
        <v>354</v>
      </c>
    </row>
    <row r="15554" spans="1:10" ht="21.95" customHeight="1" x14ac:dyDescent="0.15">
      <c r="A15554" s="6" t="s">
        <v>347</v>
      </c>
      <c r="B15554" s="4" t="s">
        <v>141</v>
      </c>
      <c r="C15554" s="4" t="s">
        <v>316</v>
      </c>
      <c r="D15554" s="4" t="s">
        <v>318</v>
      </c>
      <c r="E15554" s="5">
        <v>13.26</v>
      </c>
    </row>
    <row r="15555" spans="1:10" ht="21.95" customHeight="1" x14ac:dyDescent="0.15">
      <c r="A15555" s="6" t="s">
        <v>347</v>
      </c>
      <c r="B15555" s="4" t="s">
        <v>141</v>
      </c>
      <c r="C15555" s="4" t="s">
        <v>316</v>
      </c>
      <c r="D15555" s="4" t="s">
        <v>317</v>
      </c>
      <c r="E15555" s="5">
        <v>12.45</v>
      </c>
    </row>
    <row r="15556" spans="1:10" ht="21.95" customHeight="1" x14ac:dyDescent="0.15">
      <c r="A15556" s="6" t="s">
        <v>347</v>
      </c>
      <c r="B15556" s="4" t="s">
        <v>38</v>
      </c>
      <c r="C15556" s="4" t="s">
        <v>316</v>
      </c>
      <c r="D15556" s="4" t="s">
        <v>318</v>
      </c>
      <c r="E15556" s="5">
        <v>10.45</v>
      </c>
      <c r="F15556" t="s">
        <v>353</v>
      </c>
      <c r="G15556" s="17">
        <f>+E15556+E15557+E15558+E15559+E15560</f>
        <v>57.480000000000004</v>
      </c>
      <c r="H15556" s="17">
        <f>E15561+E15562+E15563+E15564</f>
        <v>36.18</v>
      </c>
      <c r="I15556" s="18">
        <f>+(G15556/4)/(H15556/3)</f>
        <v>1.191542288557214</v>
      </c>
      <c r="J15556" s="21">
        <f>+(B15556-$K$1)/7</f>
        <v>15</v>
      </c>
    </row>
    <row r="15557" spans="1:10" ht="21.95" customHeight="1" x14ac:dyDescent="0.15">
      <c r="A15557" s="6" t="s">
        <v>347</v>
      </c>
      <c r="B15557" s="4" t="s">
        <v>142</v>
      </c>
      <c r="C15557" s="4" t="s">
        <v>316</v>
      </c>
      <c r="D15557" s="4" t="s">
        <v>321</v>
      </c>
      <c r="E15557" s="5">
        <v>16.95</v>
      </c>
    </row>
    <row r="15558" spans="1:10" ht="21.95" customHeight="1" x14ac:dyDescent="0.15">
      <c r="A15558" s="6" t="s">
        <v>347</v>
      </c>
      <c r="B15558" s="4" t="s">
        <v>142</v>
      </c>
      <c r="C15558" s="4" t="s">
        <v>316</v>
      </c>
      <c r="D15558" s="4" t="s">
        <v>321</v>
      </c>
      <c r="E15558" s="5">
        <v>7.11</v>
      </c>
    </row>
    <row r="15559" spans="1:10" ht="21.95" customHeight="1" x14ac:dyDescent="0.15">
      <c r="A15559" s="6" t="s">
        <v>347</v>
      </c>
      <c r="B15559" s="4" t="s">
        <v>142</v>
      </c>
      <c r="C15559" s="4" t="s">
        <v>316</v>
      </c>
      <c r="D15559" s="4" t="s">
        <v>318</v>
      </c>
      <c r="E15559" s="5">
        <v>11.99</v>
      </c>
    </row>
    <row r="15560" spans="1:10" ht="21.95" customHeight="1" x14ac:dyDescent="0.15">
      <c r="A15560" s="6" t="s">
        <v>347</v>
      </c>
      <c r="B15560" s="4" t="s">
        <v>142</v>
      </c>
      <c r="C15560" s="4" t="s">
        <v>316</v>
      </c>
      <c r="D15560" s="4" t="s">
        <v>318</v>
      </c>
      <c r="E15560" s="5">
        <v>10.98</v>
      </c>
    </row>
    <row r="15561" spans="1:10" ht="21.95" customHeight="1" x14ac:dyDescent="0.15">
      <c r="A15561" s="6" t="s">
        <v>347</v>
      </c>
      <c r="B15561" s="4" t="s">
        <v>39</v>
      </c>
      <c r="C15561" s="4" t="s">
        <v>316</v>
      </c>
      <c r="D15561" s="4" t="s">
        <v>318</v>
      </c>
      <c r="E15561" s="5">
        <v>7.63</v>
      </c>
      <c r="F15561" t="s">
        <v>354</v>
      </c>
    </row>
    <row r="15562" spans="1:10" ht="21.95" customHeight="1" x14ac:dyDescent="0.15">
      <c r="A15562" s="6" t="s">
        <v>347</v>
      </c>
      <c r="B15562" s="4" t="s">
        <v>143</v>
      </c>
      <c r="C15562" s="4" t="s">
        <v>316</v>
      </c>
      <c r="D15562" s="4" t="s">
        <v>318</v>
      </c>
      <c r="E15562" s="5">
        <v>13.69</v>
      </c>
    </row>
    <row r="15563" spans="1:10" ht="21.95" customHeight="1" x14ac:dyDescent="0.15">
      <c r="A15563" s="6" t="s">
        <v>347</v>
      </c>
      <c r="B15563" s="4" t="s">
        <v>143</v>
      </c>
      <c r="C15563" s="4" t="s">
        <v>316</v>
      </c>
      <c r="D15563" s="4" t="s">
        <v>317</v>
      </c>
      <c r="E15563" s="5">
        <v>12.18</v>
      </c>
    </row>
    <row r="15564" spans="1:10" ht="21.95" customHeight="1" x14ac:dyDescent="0.15">
      <c r="A15564" s="6" t="s">
        <v>347</v>
      </c>
      <c r="B15564" s="4" t="s">
        <v>143</v>
      </c>
      <c r="C15564" s="4" t="s">
        <v>316</v>
      </c>
      <c r="D15564" s="4" t="s">
        <v>317</v>
      </c>
      <c r="E15564" s="5">
        <v>2.68</v>
      </c>
    </row>
    <row r="15565" spans="1:10" ht="21.95" customHeight="1" x14ac:dyDescent="0.15">
      <c r="A15565" s="6" t="s">
        <v>347</v>
      </c>
      <c r="B15565" s="4" t="s">
        <v>40</v>
      </c>
      <c r="C15565" s="4" t="s">
        <v>316</v>
      </c>
      <c r="D15565" s="4" t="s">
        <v>321</v>
      </c>
      <c r="E15565" s="5">
        <v>10.75</v>
      </c>
      <c r="F15565" t="s">
        <v>353</v>
      </c>
      <c r="G15565" s="17">
        <f>+E15565+E15566+E15567+E15568+E15569</f>
        <v>57.19</v>
      </c>
      <c r="H15565" s="17">
        <f>E15570+E15571+E15572</f>
        <v>32.99</v>
      </c>
      <c r="I15565" s="18">
        <f>+(G15565/4)/(H15565/3)</f>
        <v>1.3001667171870261</v>
      </c>
      <c r="J15565" s="21">
        <f>+(B15565-$K$1)/7</f>
        <v>16</v>
      </c>
    </row>
    <row r="15566" spans="1:10" ht="21.95" customHeight="1" x14ac:dyDescent="0.15">
      <c r="A15566" s="6" t="s">
        <v>347</v>
      </c>
      <c r="B15566" s="4" t="s">
        <v>144</v>
      </c>
      <c r="C15566" s="4" t="s">
        <v>316</v>
      </c>
      <c r="D15566" s="4" t="s">
        <v>321</v>
      </c>
      <c r="E15566" s="5">
        <v>11.38</v>
      </c>
    </row>
    <row r="15567" spans="1:10" ht="21.95" customHeight="1" x14ac:dyDescent="0.15">
      <c r="A15567" s="6" t="s">
        <v>347</v>
      </c>
      <c r="B15567" s="4" t="s">
        <v>144</v>
      </c>
      <c r="C15567" s="4" t="s">
        <v>316</v>
      </c>
      <c r="D15567" s="4" t="s">
        <v>321</v>
      </c>
      <c r="E15567" s="5">
        <v>12.34</v>
      </c>
    </row>
    <row r="15568" spans="1:10" ht="21.95" customHeight="1" x14ac:dyDescent="0.15">
      <c r="A15568" s="6" t="s">
        <v>347</v>
      </c>
      <c r="B15568" s="4" t="s">
        <v>144</v>
      </c>
      <c r="C15568" s="4" t="s">
        <v>316</v>
      </c>
      <c r="D15568" s="4" t="s">
        <v>317</v>
      </c>
      <c r="E15568" s="5">
        <v>14.13</v>
      </c>
    </row>
    <row r="15569" spans="1:10" ht="21.95" customHeight="1" x14ac:dyDescent="0.15">
      <c r="A15569" s="6" t="s">
        <v>347</v>
      </c>
      <c r="B15569" s="4" t="s">
        <v>144</v>
      </c>
      <c r="C15569" s="4" t="s">
        <v>316</v>
      </c>
      <c r="D15569" s="4" t="s">
        <v>317</v>
      </c>
      <c r="E15569" s="5">
        <v>8.59</v>
      </c>
    </row>
    <row r="15570" spans="1:10" ht="21.95" customHeight="1" x14ac:dyDescent="0.15">
      <c r="A15570" s="6" t="s">
        <v>347</v>
      </c>
      <c r="B15570" s="4" t="s">
        <v>41</v>
      </c>
      <c r="C15570" s="4" t="s">
        <v>316</v>
      </c>
      <c r="D15570" s="4" t="s">
        <v>318</v>
      </c>
      <c r="E15570" s="5">
        <v>6.39</v>
      </c>
      <c r="F15570" t="s">
        <v>354</v>
      </c>
    </row>
    <row r="15571" spans="1:10" ht="21.95" customHeight="1" x14ac:dyDescent="0.15">
      <c r="A15571" s="9" t="s">
        <v>347</v>
      </c>
      <c r="B15571" s="4" t="s">
        <v>145</v>
      </c>
      <c r="C15571" s="4" t="s">
        <v>316</v>
      </c>
      <c r="D15571" s="4" t="s">
        <v>319</v>
      </c>
      <c r="E15571" s="5">
        <v>15.11</v>
      </c>
    </row>
    <row r="15572" spans="1:10" ht="21.95" customHeight="1" x14ac:dyDescent="0.15">
      <c r="A15572" s="6" t="s">
        <v>347</v>
      </c>
      <c r="B15572" s="4" t="s">
        <v>145</v>
      </c>
      <c r="C15572" s="4" t="s">
        <v>316</v>
      </c>
      <c r="D15572" s="4" t="s">
        <v>317</v>
      </c>
      <c r="E15572" s="5">
        <v>11.49</v>
      </c>
    </row>
    <row r="15573" spans="1:10" ht="21.95" customHeight="1" x14ac:dyDescent="0.15">
      <c r="A15573" s="6" t="s">
        <v>347</v>
      </c>
      <c r="B15573" s="4" t="s">
        <v>42</v>
      </c>
      <c r="C15573" s="4" t="s">
        <v>316</v>
      </c>
      <c r="D15573" s="4" t="s">
        <v>318</v>
      </c>
      <c r="E15573" s="5">
        <v>10.54</v>
      </c>
      <c r="F15573" t="s">
        <v>353</v>
      </c>
      <c r="G15573" s="17">
        <f>+E15573+E15574+E15575</f>
        <v>31.33</v>
      </c>
      <c r="H15573" s="17">
        <f>E15578+E15576+E15577</f>
        <v>42.2</v>
      </c>
      <c r="I15573" s="18">
        <f>+(G15573/4)/(H15573/3)</f>
        <v>0.55681279620853075</v>
      </c>
      <c r="J15573" s="21">
        <f>+(B15573-$K$1)/7</f>
        <v>17</v>
      </c>
    </row>
    <row r="15574" spans="1:10" ht="21.95" customHeight="1" x14ac:dyDescent="0.15">
      <c r="A15574" s="6" t="s">
        <v>347</v>
      </c>
      <c r="B15574" s="4" t="s">
        <v>147</v>
      </c>
      <c r="C15574" s="4" t="s">
        <v>316</v>
      </c>
      <c r="D15574" s="4" t="s">
        <v>319</v>
      </c>
      <c r="E15574" s="5">
        <v>19.04</v>
      </c>
    </row>
    <row r="15575" spans="1:10" ht="21.95" customHeight="1" x14ac:dyDescent="0.15">
      <c r="A15575" s="6" t="s">
        <v>347</v>
      </c>
      <c r="B15575" s="4" t="s">
        <v>147</v>
      </c>
      <c r="C15575" s="4" t="s">
        <v>316</v>
      </c>
      <c r="D15575" s="4" t="s">
        <v>319</v>
      </c>
      <c r="E15575" s="5">
        <v>1.75</v>
      </c>
    </row>
    <row r="15576" spans="1:10" ht="21.95" customHeight="1" x14ac:dyDescent="0.15">
      <c r="A15576" s="6" t="s">
        <v>347</v>
      </c>
      <c r="B15576" s="4" t="s">
        <v>43</v>
      </c>
      <c r="C15576" s="4" t="s">
        <v>316</v>
      </c>
      <c r="D15576" s="4" t="s">
        <v>318</v>
      </c>
      <c r="E15576" s="5">
        <v>11.26</v>
      </c>
      <c r="F15576" t="s">
        <v>354</v>
      </c>
    </row>
    <row r="15577" spans="1:10" ht="21.95" customHeight="1" x14ac:dyDescent="0.15">
      <c r="A15577" s="6" t="s">
        <v>347</v>
      </c>
      <c r="B15577" s="4" t="s">
        <v>148</v>
      </c>
      <c r="C15577" s="4" t="s">
        <v>316</v>
      </c>
      <c r="D15577" s="4" t="s">
        <v>319</v>
      </c>
      <c r="E15577" s="5">
        <v>16.940000000000001</v>
      </c>
    </row>
    <row r="15578" spans="1:10" ht="21.95" customHeight="1" x14ac:dyDescent="0.15">
      <c r="A15578" s="6" t="s">
        <v>347</v>
      </c>
      <c r="B15578" s="4" t="s">
        <v>148</v>
      </c>
      <c r="C15578" s="4" t="s">
        <v>316</v>
      </c>
      <c r="D15578" s="4" t="s">
        <v>317</v>
      </c>
      <c r="E15578" s="5">
        <v>14</v>
      </c>
    </row>
    <row r="15579" spans="1:10" ht="21.95" customHeight="1" x14ac:dyDescent="0.15">
      <c r="A15579" s="6" t="s">
        <v>347</v>
      </c>
      <c r="B15579" s="4" t="s">
        <v>44</v>
      </c>
      <c r="C15579" s="4" t="s">
        <v>316</v>
      </c>
      <c r="D15579" s="4" t="s">
        <v>318</v>
      </c>
      <c r="E15579" s="5">
        <v>12.33</v>
      </c>
      <c r="F15579" t="s">
        <v>353</v>
      </c>
      <c r="G15579" s="17">
        <f>+E15579+E15580+E15581+E15582+E15583</f>
        <v>55.37</v>
      </c>
      <c r="H15579" s="17">
        <f>E15584+E15585+E15586</f>
        <v>38.07</v>
      </c>
      <c r="I15579" s="18">
        <f>+(G15579/4)/(H15579/3)</f>
        <v>1.0908195429472025</v>
      </c>
      <c r="J15579" s="21">
        <f>+(B15579-$K$1)/7</f>
        <v>18</v>
      </c>
    </row>
    <row r="15580" spans="1:10" ht="21.95" customHeight="1" x14ac:dyDescent="0.15">
      <c r="A15580" s="6" t="s">
        <v>347</v>
      </c>
      <c r="B15580" s="4" t="s">
        <v>149</v>
      </c>
      <c r="C15580" s="4" t="s">
        <v>316</v>
      </c>
      <c r="D15580" s="4" t="s">
        <v>318</v>
      </c>
      <c r="E15580" s="5">
        <v>11.26</v>
      </c>
    </row>
    <row r="15581" spans="1:10" ht="21.95" customHeight="1" x14ac:dyDescent="0.15">
      <c r="A15581" s="6" t="s">
        <v>347</v>
      </c>
      <c r="B15581" s="4" t="s">
        <v>149</v>
      </c>
      <c r="C15581" s="4" t="s">
        <v>316</v>
      </c>
      <c r="D15581" s="4" t="s">
        <v>318</v>
      </c>
      <c r="E15581" s="5">
        <v>10.92</v>
      </c>
    </row>
    <row r="15582" spans="1:10" ht="21.95" customHeight="1" x14ac:dyDescent="0.15">
      <c r="A15582" s="6" t="s">
        <v>347</v>
      </c>
      <c r="B15582" s="4" t="s">
        <v>149</v>
      </c>
      <c r="C15582" s="4" t="s">
        <v>316</v>
      </c>
      <c r="D15582" s="4" t="s">
        <v>317</v>
      </c>
      <c r="E15582" s="5">
        <v>12.97</v>
      </c>
    </row>
    <row r="15583" spans="1:10" ht="21.95" customHeight="1" x14ac:dyDescent="0.15">
      <c r="A15583" s="6" t="s">
        <v>347</v>
      </c>
      <c r="B15583" s="4" t="s">
        <v>149</v>
      </c>
      <c r="C15583" s="4" t="s">
        <v>316</v>
      </c>
      <c r="D15583" s="4" t="s">
        <v>317</v>
      </c>
      <c r="E15583" s="5">
        <v>7.89</v>
      </c>
    </row>
    <row r="15584" spans="1:10" ht="21.95" customHeight="1" x14ac:dyDescent="0.15">
      <c r="A15584" s="6" t="s">
        <v>347</v>
      </c>
      <c r="B15584" s="4" t="s">
        <v>45</v>
      </c>
      <c r="C15584" s="4" t="s">
        <v>316</v>
      </c>
      <c r="D15584" s="4" t="s">
        <v>318</v>
      </c>
      <c r="E15584" s="5">
        <v>11.21</v>
      </c>
      <c r="F15584" t="s">
        <v>354</v>
      </c>
    </row>
    <row r="15585" spans="1:10" ht="21.95" customHeight="1" x14ac:dyDescent="0.15">
      <c r="A15585" s="6" t="s">
        <v>347</v>
      </c>
      <c r="B15585" s="4" t="s">
        <v>150</v>
      </c>
      <c r="C15585" s="4" t="s">
        <v>316</v>
      </c>
      <c r="D15585" s="4" t="s">
        <v>318</v>
      </c>
      <c r="E15585" s="5">
        <v>14.28</v>
      </c>
    </row>
    <row r="15586" spans="1:10" ht="21.95" customHeight="1" x14ac:dyDescent="0.15">
      <c r="A15586" s="6" t="s">
        <v>347</v>
      </c>
      <c r="B15586" s="4" t="s">
        <v>150</v>
      </c>
      <c r="C15586" s="4" t="s">
        <v>316</v>
      </c>
      <c r="D15586" s="4" t="s">
        <v>317</v>
      </c>
      <c r="E15586" s="5">
        <v>12.58</v>
      </c>
    </row>
    <row r="15587" spans="1:10" ht="21.95" customHeight="1" x14ac:dyDescent="0.15">
      <c r="A15587" s="6" t="s">
        <v>347</v>
      </c>
      <c r="B15587" s="4" t="s">
        <v>46</v>
      </c>
      <c r="C15587" s="4" t="s">
        <v>316</v>
      </c>
      <c r="D15587" s="4" t="s">
        <v>318</v>
      </c>
      <c r="E15587" s="5">
        <v>10.29</v>
      </c>
      <c r="F15587" t="s">
        <v>353</v>
      </c>
      <c r="G15587" s="17">
        <f>+E15587+E15588+E15589+E15590+E15591</f>
        <v>48.290000000000006</v>
      </c>
      <c r="H15587" s="17">
        <f>E15592+E15593+E15594</f>
        <v>37.619999999999997</v>
      </c>
      <c r="I15587" s="18">
        <f>+(G15587/4)/(H15587/3)</f>
        <v>0.9627192982456142</v>
      </c>
      <c r="J15587" s="21">
        <f>+(B15587-$K$1)/7</f>
        <v>19</v>
      </c>
    </row>
    <row r="15588" spans="1:10" ht="21.95" customHeight="1" x14ac:dyDescent="0.15">
      <c r="A15588" s="6" t="s">
        <v>347</v>
      </c>
      <c r="B15588" s="4" t="s">
        <v>46</v>
      </c>
      <c r="C15588" s="4" t="s">
        <v>316</v>
      </c>
      <c r="D15588" s="4" t="s">
        <v>318</v>
      </c>
      <c r="E15588" s="5">
        <v>7.77</v>
      </c>
    </row>
    <row r="15589" spans="1:10" ht="21.95" customHeight="1" x14ac:dyDescent="0.15">
      <c r="A15589" s="6" t="s">
        <v>347</v>
      </c>
      <c r="B15589" s="4" t="s">
        <v>151</v>
      </c>
      <c r="C15589" s="4" t="s">
        <v>316</v>
      </c>
      <c r="D15589" s="4" t="s">
        <v>318</v>
      </c>
      <c r="E15589" s="5">
        <v>9.2100000000000009</v>
      </c>
    </row>
    <row r="15590" spans="1:10" ht="21.95" customHeight="1" x14ac:dyDescent="0.15">
      <c r="A15590" s="6" t="s">
        <v>347</v>
      </c>
      <c r="B15590" s="4" t="s">
        <v>151</v>
      </c>
      <c r="C15590" s="4" t="s">
        <v>316</v>
      </c>
      <c r="D15590" s="4" t="s">
        <v>317</v>
      </c>
      <c r="E15590" s="5">
        <v>13.04</v>
      </c>
    </row>
    <row r="15591" spans="1:10" ht="21.95" customHeight="1" x14ac:dyDescent="0.15">
      <c r="A15591" s="6" t="s">
        <v>347</v>
      </c>
      <c r="B15591" s="4" t="s">
        <v>151</v>
      </c>
      <c r="C15591" s="4" t="s">
        <v>316</v>
      </c>
      <c r="D15591" s="4" t="s">
        <v>317</v>
      </c>
      <c r="E15591" s="5">
        <v>7.98</v>
      </c>
    </row>
    <row r="15592" spans="1:10" ht="21.95" customHeight="1" x14ac:dyDescent="0.15">
      <c r="A15592" s="6" t="s">
        <v>347</v>
      </c>
      <c r="B15592" s="4" t="s">
        <v>47</v>
      </c>
      <c r="C15592" s="4" t="s">
        <v>316</v>
      </c>
      <c r="D15592" s="4" t="s">
        <v>318</v>
      </c>
      <c r="E15592" s="5">
        <v>11.55</v>
      </c>
      <c r="F15592" t="s">
        <v>354</v>
      </c>
    </row>
    <row r="15593" spans="1:10" ht="21.95" customHeight="1" x14ac:dyDescent="0.15">
      <c r="A15593" s="6" t="s">
        <v>347</v>
      </c>
      <c r="B15593" s="4" t="s">
        <v>152</v>
      </c>
      <c r="C15593" s="4" t="s">
        <v>316</v>
      </c>
      <c r="D15593" s="4" t="s">
        <v>321</v>
      </c>
      <c r="E15593" s="5">
        <v>13.63</v>
      </c>
    </row>
    <row r="15594" spans="1:10" ht="21.95" customHeight="1" x14ac:dyDescent="0.15">
      <c r="A15594" s="6" t="s">
        <v>347</v>
      </c>
      <c r="B15594" s="4" t="s">
        <v>152</v>
      </c>
      <c r="C15594" s="4" t="s">
        <v>316</v>
      </c>
      <c r="D15594" s="4" t="s">
        <v>317</v>
      </c>
      <c r="E15594" s="5">
        <v>12.44</v>
      </c>
    </row>
    <row r="15595" spans="1:10" ht="21.95" customHeight="1" x14ac:dyDescent="0.15">
      <c r="A15595" s="6" t="s">
        <v>347</v>
      </c>
      <c r="B15595" s="4" t="s">
        <v>48</v>
      </c>
      <c r="C15595" s="4" t="s">
        <v>316</v>
      </c>
      <c r="D15595" s="4" t="s">
        <v>318</v>
      </c>
      <c r="E15595" s="5">
        <v>10.91</v>
      </c>
      <c r="F15595" t="s">
        <v>353</v>
      </c>
      <c r="G15595" s="17">
        <f>+E15595+E15596+E15597+E15598+E15599</f>
        <v>52.32</v>
      </c>
      <c r="H15595" s="17">
        <f>E15600+E15601+E15602</f>
        <v>40.739999999999995</v>
      </c>
      <c r="I15595" s="18">
        <f>+(G15595/4)/(H15595/3)</f>
        <v>0.96318114874815919</v>
      </c>
      <c r="J15595" s="21">
        <f>+(B15595-$K$1)/7</f>
        <v>20</v>
      </c>
    </row>
    <row r="15596" spans="1:10" ht="21.95" customHeight="1" x14ac:dyDescent="0.15">
      <c r="A15596" s="6" t="s">
        <v>347</v>
      </c>
      <c r="B15596" s="4" t="s">
        <v>153</v>
      </c>
      <c r="C15596" s="4" t="s">
        <v>316</v>
      </c>
      <c r="D15596" s="4" t="s">
        <v>321</v>
      </c>
      <c r="E15596" s="5">
        <v>14.43</v>
      </c>
    </row>
    <row r="15597" spans="1:10" ht="21.95" customHeight="1" x14ac:dyDescent="0.15">
      <c r="A15597" s="6" t="s">
        <v>347</v>
      </c>
      <c r="B15597" s="4" t="s">
        <v>153</v>
      </c>
      <c r="C15597" s="4" t="s">
        <v>316</v>
      </c>
      <c r="D15597" s="4" t="s">
        <v>321</v>
      </c>
      <c r="E15597" s="5">
        <v>6.06</v>
      </c>
    </row>
    <row r="15598" spans="1:10" ht="21.95" customHeight="1" x14ac:dyDescent="0.15">
      <c r="A15598" s="6" t="s">
        <v>347</v>
      </c>
      <c r="B15598" s="4" t="s">
        <v>153</v>
      </c>
      <c r="C15598" s="4" t="s">
        <v>316</v>
      </c>
      <c r="D15598" s="4" t="s">
        <v>318</v>
      </c>
      <c r="E15598" s="5">
        <v>10.61</v>
      </c>
    </row>
    <row r="15599" spans="1:10" ht="21.95" customHeight="1" x14ac:dyDescent="0.15">
      <c r="A15599" s="6" t="s">
        <v>347</v>
      </c>
      <c r="B15599" s="4" t="s">
        <v>153</v>
      </c>
      <c r="C15599" s="4" t="s">
        <v>316</v>
      </c>
      <c r="D15599" s="4" t="s">
        <v>318</v>
      </c>
      <c r="E15599" s="5">
        <v>10.31</v>
      </c>
    </row>
    <row r="15600" spans="1:10" ht="21.95" customHeight="1" x14ac:dyDescent="0.15">
      <c r="A15600" s="6" t="s">
        <v>347</v>
      </c>
      <c r="B15600" s="4" t="s">
        <v>49</v>
      </c>
      <c r="C15600" s="4" t="s">
        <v>316</v>
      </c>
      <c r="D15600" s="4" t="s">
        <v>318</v>
      </c>
      <c r="E15600" s="5">
        <v>11.68</v>
      </c>
      <c r="F15600" t="s">
        <v>354</v>
      </c>
    </row>
    <row r="15601" spans="1:10" ht="21.95" customHeight="1" x14ac:dyDescent="0.15">
      <c r="A15601" s="6" t="s">
        <v>347</v>
      </c>
      <c r="B15601" s="4" t="s">
        <v>154</v>
      </c>
      <c r="C15601" s="4" t="s">
        <v>316</v>
      </c>
      <c r="D15601" s="4" t="s">
        <v>321</v>
      </c>
      <c r="E15601" s="5">
        <v>15.61</v>
      </c>
    </row>
    <row r="15602" spans="1:10" ht="21.95" customHeight="1" x14ac:dyDescent="0.15">
      <c r="A15602" s="6" t="s">
        <v>347</v>
      </c>
      <c r="B15602" s="4" t="s">
        <v>154</v>
      </c>
      <c r="C15602" s="4" t="s">
        <v>316</v>
      </c>
      <c r="D15602" s="4" t="s">
        <v>317</v>
      </c>
      <c r="E15602" s="5">
        <v>13.45</v>
      </c>
    </row>
    <row r="15603" spans="1:10" ht="21.95" customHeight="1" x14ac:dyDescent="0.15">
      <c r="A15603" s="6" t="s">
        <v>347</v>
      </c>
      <c r="B15603" s="4" t="s">
        <v>50</v>
      </c>
      <c r="C15603" s="4" t="s">
        <v>316</v>
      </c>
      <c r="D15603" s="4" t="s">
        <v>318</v>
      </c>
      <c r="E15603" s="5">
        <v>11.17</v>
      </c>
      <c r="F15603" t="s">
        <v>353</v>
      </c>
      <c r="G15603" s="17">
        <f>+E15603+E15604+E15605+E15606+E15607</f>
        <v>58.690000000000005</v>
      </c>
      <c r="H15603" s="17">
        <f>E15608+E15609+E15610</f>
        <v>41.16</v>
      </c>
      <c r="I15603" s="18">
        <f>+(G15603/4)/(H15603/3)</f>
        <v>1.0694241982507291</v>
      </c>
      <c r="J15603" s="21">
        <f>+(B15603-$K$1)/7</f>
        <v>21</v>
      </c>
    </row>
    <row r="15604" spans="1:10" ht="21.95" customHeight="1" x14ac:dyDescent="0.15">
      <c r="A15604" s="6" t="s">
        <v>347</v>
      </c>
      <c r="B15604" s="4" t="s">
        <v>155</v>
      </c>
      <c r="C15604" s="4" t="s">
        <v>316</v>
      </c>
      <c r="D15604" s="4" t="s">
        <v>318</v>
      </c>
      <c r="E15604" s="5">
        <v>15.5</v>
      </c>
    </row>
    <row r="15605" spans="1:10" ht="21.95" customHeight="1" x14ac:dyDescent="0.15">
      <c r="A15605" s="6" t="s">
        <v>347</v>
      </c>
      <c r="B15605" s="4" t="s">
        <v>155</v>
      </c>
      <c r="C15605" s="4" t="s">
        <v>316</v>
      </c>
      <c r="D15605" s="4" t="s">
        <v>318</v>
      </c>
      <c r="E15605" s="5">
        <v>6.21</v>
      </c>
    </row>
    <row r="15606" spans="1:10" ht="21.95" customHeight="1" x14ac:dyDescent="0.15">
      <c r="A15606" s="6" t="s">
        <v>347</v>
      </c>
      <c r="B15606" s="4" t="s">
        <v>155</v>
      </c>
      <c r="C15606" s="4" t="s">
        <v>316</v>
      </c>
      <c r="D15606" s="4" t="s">
        <v>317</v>
      </c>
      <c r="E15606" s="5">
        <v>14.68</v>
      </c>
    </row>
    <row r="15607" spans="1:10" ht="21.95" customHeight="1" x14ac:dyDescent="0.15">
      <c r="A15607" s="6" t="s">
        <v>347</v>
      </c>
      <c r="B15607" s="4" t="s">
        <v>155</v>
      </c>
      <c r="C15607" s="4" t="s">
        <v>316</v>
      </c>
      <c r="D15607" s="4" t="s">
        <v>317</v>
      </c>
      <c r="E15607" s="5">
        <v>11.13</v>
      </c>
    </row>
    <row r="15608" spans="1:10" ht="21.95" customHeight="1" x14ac:dyDescent="0.15">
      <c r="A15608" s="6" t="s">
        <v>347</v>
      </c>
      <c r="B15608" s="4" t="s">
        <v>51</v>
      </c>
      <c r="C15608" s="4" t="s">
        <v>316</v>
      </c>
      <c r="D15608" s="4" t="s">
        <v>318</v>
      </c>
      <c r="E15608" s="5">
        <v>11.61</v>
      </c>
      <c r="F15608" t="s">
        <v>354</v>
      </c>
    </row>
    <row r="15609" spans="1:10" ht="21.95" customHeight="1" x14ac:dyDescent="0.15">
      <c r="A15609" s="6" t="s">
        <v>347</v>
      </c>
      <c r="B15609" s="4" t="s">
        <v>156</v>
      </c>
      <c r="C15609" s="4" t="s">
        <v>316</v>
      </c>
      <c r="D15609" s="4" t="s">
        <v>318</v>
      </c>
      <c r="E15609" s="5">
        <v>15.87</v>
      </c>
    </row>
    <row r="15610" spans="1:10" ht="21.95" customHeight="1" x14ac:dyDescent="0.15">
      <c r="A15610" s="6" t="s">
        <v>347</v>
      </c>
      <c r="B15610" s="4" t="s">
        <v>156</v>
      </c>
      <c r="C15610" s="4" t="s">
        <v>316</v>
      </c>
      <c r="D15610" s="4" t="s">
        <v>317</v>
      </c>
      <c r="E15610" s="5">
        <v>13.68</v>
      </c>
    </row>
    <row r="15611" spans="1:10" ht="21.95" customHeight="1" x14ac:dyDescent="0.15">
      <c r="A15611" s="6" t="s">
        <v>347</v>
      </c>
      <c r="B15611" s="4" t="s">
        <v>157</v>
      </c>
      <c r="C15611" s="4" t="s">
        <v>316</v>
      </c>
      <c r="D15611" s="4" t="s">
        <v>318</v>
      </c>
      <c r="E15611" s="5">
        <v>14.78</v>
      </c>
      <c r="F15611" s="13" t="s">
        <v>353</v>
      </c>
    </row>
    <row r="15612" spans="1:10" ht="21.95" customHeight="1" x14ac:dyDescent="0.15">
      <c r="A15612" s="6" t="s">
        <v>347</v>
      </c>
      <c r="B15612" s="4" t="s">
        <v>157</v>
      </c>
      <c r="C15612" s="4" t="s">
        <v>316</v>
      </c>
      <c r="D15612" s="4" t="s">
        <v>318</v>
      </c>
      <c r="E15612" s="5">
        <v>11.36</v>
      </c>
      <c r="F15612" s="13"/>
    </row>
    <row r="15613" spans="1:10" ht="21.95" customHeight="1" x14ac:dyDescent="0.15">
      <c r="A15613" s="6" t="s">
        <v>347</v>
      </c>
      <c r="B15613" s="4" t="s">
        <v>157</v>
      </c>
      <c r="C15613" s="4" t="s">
        <v>316</v>
      </c>
      <c r="D15613" s="4" t="s">
        <v>317</v>
      </c>
      <c r="E15613" s="5">
        <v>13.49</v>
      </c>
      <c r="F15613" s="13"/>
    </row>
    <row r="15614" spans="1:10" ht="21.95" customHeight="1" x14ac:dyDescent="0.15">
      <c r="A15614" s="6" t="s">
        <v>347</v>
      </c>
      <c r="B15614" s="4" t="s">
        <v>157</v>
      </c>
      <c r="C15614" s="4" t="s">
        <v>316</v>
      </c>
      <c r="D15614" s="4" t="s">
        <v>317</v>
      </c>
      <c r="E15614" s="5">
        <v>7.88</v>
      </c>
      <c r="F15614" s="13"/>
    </row>
    <row r="15615" spans="1:10" ht="21.95" customHeight="1" x14ac:dyDescent="0.15">
      <c r="A15615" s="6" t="s">
        <v>347</v>
      </c>
      <c r="B15615" s="4" t="s">
        <v>52</v>
      </c>
      <c r="C15615" s="4" t="s">
        <v>316</v>
      </c>
      <c r="D15615" s="4" t="s">
        <v>319</v>
      </c>
      <c r="E15615" s="5">
        <v>16.46</v>
      </c>
      <c r="F15615" s="13" t="s">
        <v>354</v>
      </c>
    </row>
    <row r="15616" spans="1:10" ht="21.95" customHeight="1" x14ac:dyDescent="0.15">
      <c r="A15616" s="6" t="s">
        <v>347</v>
      </c>
      <c r="B15616" s="4" t="s">
        <v>158</v>
      </c>
      <c r="C15616" s="4" t="s">
        <v>316</v>
      </c>
      <c r="D15616" s="4" t="s">
        <v>321</v>
      </c>
      <c r="E15616" s="5">
        <v>16.72</v>
      </c>
    </row>
    <row r="15617" spans="1:10" ht="21.95" customHeight="1" x14ac:dyDescent="0.15">
      <c r="A15617" s="6" t="s">
        <v>347</v>
      </c>
      <c r="B15617" s="4" t="s">
        <v>158</v>
      </c>
      <c r="C15617" s="4" t="s">
        <v>316</v>
      </c>
      <c r="D15617" s="4" t="s">
        <v>319</v>
      </c>
      <c r="E15617" s="5">
        <v>17.75</v>
      </c>
    </row>
    <row r="15618" spans="1:10" ht="21.95" customHeight="1" x14ac:dyDescent="0.15">
      <c r="A15618" s="9" t="s">
        <v>347</v>
      </c>
      <c r="B15618" s="4" t="s">
        <v>53</v>
      </c>
      <c r="C15618" s="4" t="s">
        <v>316</v>
      </c>
      <c r="D15618" s="4" t="s">
        <v>318</v>
      </c>
      <c r="E15618" s="5">
        <v>12.69</v>
      </c>
      <c r="F15618" t="s">
        <v>353</v>
      </c>
      <c r="G15618" s="17">
        <f>+E15618+E15619+E15620+E15621+E15622</f>
        <v>59.72</v>
      </c>
      <c r="H15618" s="17">
        <f>E15623+E15624+E15625</f>
        <v>40.35</v>
      </c>
      <c r="I15618" s="18">
        <f>+(G15618/4)/(H15618/3)</f>
        <v>1.1100371747211895</v>
      </c>
      <c r="J15618" s="21">
        <f>+(B15618-$K$1)/7</f>
        <v>23</v>
      </c>
    </row>
    <row r="15619" spans="1:10" ht="21.95" customHeight="1" x14ac:dyDescent="0.15">
      <c r="A15619" s="6" t="s">
        <v>347</v>
      </c>
      <c r="B15619" s="4" t="s">
        <v>159</v>
      </c>
      <c r="C15619" s="4" t="s">
        <v>316</v>
      </c>
      <c r="D15619" s="4" t="s">
        <v>318</v>
      </c>
      <c r="E15619" s="5">
        <v>14.6</v>
      </c>
    </row>
    <row r="15620" spans="1:10" ht="21.95" customHeight="1" x14ac:dyDescent="0.15">
      <c r="A15620" s="6" t="s">
        <v>347</v>
      </c>
      <c r="B15620" s="4" t="s">
        <v>159</v>
      </c>
      <c r="C15620" s="4" t="s">
        <v>316</v>
      </c>
      <c r="D15620" s="4" t="s">
        <v>318</v>
      </c>
      <c r="E15620" s="5">
        <v>9.11</v>
      </c>
    </row>
    <row r="15621" spans="1:10" ht="21.95" customHeight="1" x14ac:dyDescent="0.15">
      <c r="A15621" s="6" t="s">
        <v>347</v>
      </c>
      <c r="B15621" s="4" t="s">
        <v>159</v>
      </c>
      <c r="C15621" s="4" t="s">
        <v>316</v>
      </c>
      <c r="D15621" s="4" t="s">
        <v>317</v>
      </c>
      <c r="E15621" s="5">
        <v>13.68</v>
      </c>
    </row>
    <row r="15622" spans="1:10" ht="21.95" customHeight="1" x14ac:dyDescent="0.15">
      <c r="A15622" s="6" t="s">
        <v>347</v>
      </c>
      <c r="B15622" s="4" t="s">
        <v>159</v>
      </c>
      <c r="C15622" s="4" t="s">
        <v>316</v>
      </c>
      <c r="D15622" s="4" t="s">
        <v>317</v>
      </c>
      <c r="E15622" s="5">
        <v>9.64</v>
      </c>
    </row>
    <row r="15623" spans="1:10" ht="21.95" customHeight="1" x14ac:dyDescent="0.15">
      <c r="A15623" s="6" t="s">
        <v>347</v>
      </c>
      <c r="B15623" s="4" t="s">
        <v>54</v>
      </c>
      <c r="C15623" s="4" t="s">
        <v>316</v>
      </c>
      <c r="D15623" s="4" t="s">
        <v>318</v>
      </c>
      <c r="E15623" s="5">
        <v>12.63</v>
      </c>
      <c r="F15623" t="s">
        <v>354</v>
      </c>
    </row>
    <row r="15624" spans="1:10" ht="21.95" customHeight="1" x14ac:dyDescent="0.15">
      <c r="A15624" s="6" t="s">
        <v>347</v>
      </c>
      <c r="B15624" s="4" t="s">
        <v>160</v>
      </c>
      <c r="C15624" s="4" t="s">
        <v>316</v>
      </c>
      <c r="D15624" s="4" t="s">
        <v>318</v>
      </c>
      <c r="E15624" s="5">
        <v>14.79</v>
      </c>
    </row>
    <row r="15625" spans="1:10" ht="21.95" customHeight="1" x14ac:dyDescent="0.15">
      <c r="A15625" s="6" t="s">
        <v>347</v>
      </c>
      <c r="B15625" s="4" t="s">
        <v>160</v>
      </c>
      <c r="C15625" s="4" t="s">
        <v>316</v>
      </c>
      <c r="D15625" s="4" t="s">
        <v>317</v>
      </c>
      <c r="E15625" s="5">
        <v>12.93</v>
      </c>
    </row>
    <row r="15626" spans="1:10" ht="21.95" customHeight="1" x14ac:dyDescent="0.15">
      <c r="A15626" s="6" t="s">
        <v>347</v>
      </c>
      <c r="B15626" s="4" t="s">
        <v>55</v>
      </c>
      <c r="C15626" s="4" t="s">
        <v>316</v>
      </c>
      <c r="D15626" s="4" t="s">
        <v>318</v>
      </c>
      <c r="E15626" s="5">
        <v>10.06</v>
      </c>
      <c r="F15626" t="s">
        <v>353</v>
      </c>
      <c r="G15626" s="17">
        <f>+E15626+E15627+E15628+E15629+E15630</f>
        <v>52.169999999999995</v>
      </c>
      <c r="H15626" s="17">
        <f>E15631+E15632+E15633</f>
        <v>40.75</v>
      </c>
      <c r="I15626" s="18">
        <f>+(G15626/4)/(H15626/3)</f>
        <v>0.96018404907975441</v>
      </c>
      <c r="J15626" s="21">
        <f>+(B15626-$K$1)/7</f>
        <v>24</v>
      </c>
    </row>
    <row r="15627" spans="1:10" ht="21.95" customHeight="1" x14ac:dyDescent="0.15">
      <c r="A15627" s="6" t="s">
        <v>347</v>
      </c>
      <c r="B15627" s="4" t="s">
        <v>161</v>
      </c>
      <c r="C15627" s="4" t="s">
        <v>316</v>
      </c>
      <c r="D15627" s="4" t="s">
        <v>318</v>
      </c>
      <c r="E15627" s="5">
        <v>15.01</v>
      </c>
    </row>
    <row r="15628" spans="1:10" ht="21.95" customHeight="1" x14ac:dyDescent="0.15">
      <c r="A15628" s="6" t="s">
        <v>347</v>
      </c>
      <c r="B15628" s="4" t="s">
        <v>161</v>
      </c>
      <c r="C15628" s="4" t="s">
        <v>316</v>
      </c>
      <c r="D15628" s="4" t="s">
        <v>318</v>
      </c>
      <c r="E15628" s="5">
        <v>7.51</v>
      </c>
    </row>
    <row r="15629" spans="1:10" ht="21.95" customHeight="1" x14ac:dyDescent="0.15">
      <c r="A15629" s="6" t="s">
        <v>347</v>
      </c>
      <c r="B15629" s="4" t="s">
        <v>161</v>
      </c>
      <c r="C15629" s="4" t="s">
        <v>316</v>
      </c>
      <c r="D15629" s="4" t="s">
        <v>317</v>
      </c>
      <c r="E15629" s="5">
        <v>13.9</v>
      </c>
    </row>
    <row r="15630" spans="1:10" ht="21.95" customHeight="1" x14ac:dyDescent="0.15">
      <c r="A15630" s="6" t="s">
        <v>347</v>
      </c>
      <c r="B15630" s="4" t="s">
        <v>161</v>
      </c>
      <c r="C15630" s="4" t="s">
        <v>316</v>
      </c>
      <c r="D15630" s="4" t="s">
        <v>317</v>
      </c>
      <c r="E15630" s="5">
        <v>5.69</v>
      </c>
    </row>
    <row r="15631" spans="1:10" ht="21.95" customHeight="1" x14ac:dyDescent="0.15">
      <c r="A15631" s="6" t="s">
        <v>347</v>
      </c>
      <c r="B15631" s="4" t="s">
        <v>56</v>
      </c>
      <c r="C15631" s="4" t="s">
        <v>316</v>
      </c>
      <c r="D15631" s="4" t="s">
        <v>318</v>
      </c>
      <c r="E15631" s="5">
        <v>11.42</v>
      </c>
      <c r="F15631" t="s">
        <v>354</v>
      </c>
    </row>
    <row r="15632" spans="1:10" ht="21.95" customHeight="1" x14ac:dyDescent="0.15">
      <c r="A15632" s="6" t="s">
        <v>347</v>
      </c>
      <c r="B15632" s="4" t="s">
        <v>162</v>
      </c>
      <c r="C15632" s="4" t="s">
        <v>316</v>
      </c>
      <c r="D15632" s="4" t="s">
        <v>318</v>
      </c>
      <c r="E15632" s="5">
        <v>14.64</v>
      </c>
    </row>
    <row r="15633" spans="1:10" ht="21.95" customHeight="1" x14ac:dyDescent="0.15">
      <c r="A15633" s="6" t="s">
        <v>347</v>
      </c>
      <c r="B15633" s="4" t="s">
        <v>162</v>
      </c>
      <c r="C15633" s="4" t="s">
        <v>316</v>
      </c>
      <c r="D15633" s="4" t="s">
        <v>317</v>
      </c>
      <c r="E15633" s="5">
        <v>14.69</v>
      </c>
    </row>
    <row r="15634" spans="1:10" ht="21.95" customHeight="1" x14ac:dyDescent="0.15">
      <c r="A15634" s="6" t="s">
        <v>347</v>
      </c>
      <c r="B15634" s="4" t="s">
        <v>57</v>
      </c>
      <c r="C15634" s="4" t="s">
        <v>316</v>
      </c>
      <c r="D15634" s="4" t="s">
        <v>318</v>
      </c>
      <c r="E15634" s="5">
        <v>11.22</v>
      </c>
      <c r="F15634" t="s">
        <v>353</v>
      </c>
      <c r="G15634" s="17">
        <f>+E15634+E15635+E15636+E15637+E15638</f>
        <v>57.379999999999995</v>
      </c>
      <c r="H15634" s="17">
        <f>E15639+E15640+E15641</f>
        <v>42.34</v>
      </c>
      <c r="I15634" s="18">
        <f>+(G15634/4)/(H15634/3)</f>
        <v>1.0164147378365609</v>
      </c>
      <c r="J15634" s="21">
        <f>+(B15634-$K$1)/7</f>
        <v>25</v>
      </c>
    </row>
    <row r="15635" spans="1:10" ht="21.95" customHeight="1" x14ac:dyDescent="0.15">
      <c r="A15635" s="6" t="s">
        <v>347</v>
      </c>
      <c r="B15635" s="4" t="s">
        <v>163</v>
      </c>
      <c r="C15635" s="4" t="s">
        <v>316</v>
      </c>
      <c r="D15635" s="4" t="s">
        <v>318</v>
      </c>
      <c r="E15635" s="5">
        <v>15.57</v>
      </c>
    </row>
    <row r="15636" spans="1:10" ht="21.95" customHeight="1" x14ac:dyDescent="0.15">
      <c r="A15636" s="6" t="s">
        <v>347</v>
      </c>
      <c r="B15636" s="4" t="s">
        <v>163</v>
      </c>
      <c r="C15636" s="4" t="s">
        <v>316</v>
      </c>
      <c r="D15636" s="4" t="s">
        <v>318</v>
      </c>
      <c r="E15636" s="5">
        <v>8.48</v>
      </c>
    </row>
    <row r="15637" spans="1:10" ht="21.95" customHeight="1" x14ac:dyDescent="0.15">
      <c r="A15637" s="6" t="s">
        <v>347</v>
      </c>
      <c r="B15637" s="4" t="s">
        <v>163</v>
      </c>
      <c r="C15637" s="4" t="s">
        <v>316</v>
      </c>
      <c r="D15637" s="4" t="s">
        <v>317</v>
      </c>
      <c r="E15637" s="5">
        <v>13.6</v>
      </c>
    </row>
    <row r="15638" spans="1:10" ht="21.95" customHeight="1" x14ac:dyDescent="0.15">
      <c r="A15638" s="6" t="s">
        <v>347</v>
      </c>
      <c r="B15638" s="4" t="s">
        <v>163</v>
      </c>
      <c r="C15638" s="4" t="s">
        <v>316</v>
      </c>
      <c r="D15638" s="4" t="s">
        <v>317</v>
      </c>
      <c r="E15638" s="5">
        <v>8.51</v>
      </c>
    </row>
    <row r="15639" spans="1:10" ht="21.95" customHeight="1" x14ac:dyDescent="0.15">
      <c r="A15639" s="6" t="s">
        <v>347</v>
      </c>
      <c r="B15639" s="4" t="s">
        <v>58</v>
      </c>
      <c r="C15639" s="4" t="s">
        <v>316</v>
      </c>
      <c r="D15639" s="4" t="s">
        <v>318</v>
      </c>
      <c r="E15639" s="5">
        <v>11.95</v>
      </c>
      <c r="F15639" t="s">
        <v>354</v>
      </c>
    </row>
    <row r="15640" spans="1:10" ht="21.95" customHeight="1" x14ac:dyDescent="0.15">
      <c r="A15640" s="6" t="s">
        <v>347</v>
      </c>
      <c r="B15640" s="4" t="s">
        <v>164</v>
      </c>
      <c r="C15640" s="4" t="s">
        <v>316</v>
      </c>
      <c r="D15640" s="4" t="s">
        <v>321</v>
      </c>
      <c r="E15640" s="5">
        <v>15.19</v>
      </c>
    </row>
    <row r="15641" spans="1:10" ht="21.95" customHeight="1" x14ac:dyDescent="0.15">
      <c r="A15641" s="6" t="s">
        <v>347</v>
      </c>
      <c r="B15641" s="4" t="s">
        <v>164</v>
      </c>
      <c r="C15641" s="4" t="s">
        <v>316</v>
      </c>
      <c r="D15641" s="4" t="s">
        <v>317</v>
      </c>
      <c r="E15641" s="5">
        <v>15.2</v>
      </c>
    </row>
    <row r="15642" spans="1:10" ht="21.95" customHeight="1" x14ac:dyDescent="0.15">
      <c r="A15642" s="6" t="s">
        <v>347</v>
      </c>
      <c r="B15642" s="4" t="s">
        <v>59</v>
      </c>
      <c r="C15642" s="4" t="s">
        <v>316</v>
      </c>
      <c r="D15642" s="4" t="s">
        <v>318</v>
      </c>
      <c r="E15642" s="5">
        <v>12.42</v>
      </c>
      <c r="F15642" t="s">
        <v>353</v>
      </c>
      <c r="G15642" s="17">
        <f>+E15642+E15643+E15644+E15645+E15646</f>
        <v>59.099999999999994</v>
      </c>
      <c r="H15642" s="17">
        <f>E15647+E15648+E15649</f>
        <v>45.179999999999993</v>
      </c>
      <c r="I15642" s="18">
        <f>+(G15642/4)/(H15642/3)</f>
        <v>0.98107569721115551</v>
      </c>
      <c r="J15642" s="21">
        <f>+(B15642-$K$1)/7</f>
        <v>26</v>
      </c>
    </row>
    <row r="15643" spans="1:10" ht="21.95" customHeight="1" x14ac:dyDescent="0.15">
      <c r="A15643" s="6" t="s">
        <v>347</v>
      </c>
      <c r="B15643" s="4" t="s">
        <v>166</v>
      </c>
      <c r="C15643" s="4" t="s">
        <v>316</v>
      </c>
      <c r="D15643" s="4" t="s">
        <v>318</v>
      </c>
      <c r="E15643" s="5">
        <v>13.63</v>
      </c>
    </row>
    <row r="15644" spans="1:10" ht="21.95" customHeight="1" x14ac:dyDescent="0.15">
      <c r="A15644" s="6" t="s">
        <v>347</v>
      </c>
      <c r="B15644" s="4" t="s">
        <v>166</v>
      </c>
      <c r="C15644" s="4" t="s">
        <v>316</v>
      </c>
      <c r="D15644" s="4" t="s">
        <v>318</v>
      </c>
      <c r="E15644" s="5">
        <v>10.39</v>
      </c>
    </row>
    <row r="15645" spans="1:10" ht="21.95" customHeight="1" x14ac:dyDescent="0.15">
      <c r="A15645" s="6" t="s">
        <v>347</v>
      </c>
      <c r="B15645" s="4" t="s">
        <v>166</v>
      </c>
      <c r="C15645" s="4" t="s">
        <v>316</v>
      </c>
      <c r="D15645" s="4" t="s">
        <v>317</v>
      </c>
      <c r="E15645" s="5">
        <v>13.66</v>
      </c>
    </row>
    <row r="15646" spans="1:10" ht="21.95" customHeight="1" x14ac:dyDescent="0.15">
      <c r="A15646" s="6" t="s">
        <v>347</v>
      </c>
      <c r="B15646" s="4" t="s">
        <v>166</v>
      </c>
      <c r="C15646" s="4" t="s">
        <v>316</v>
      </c>
      <c r="D15646" s="4" t="s">
        <v>317</v>
      </c>
      <c r="E15646" s="5">
        <v>9</v>
      </c>
    </row>
    <row r="15647" spans="1:10" ht="21.95" customHeight="1" x14ac:dyDescent="0.15">
      <c r="A15647" s="6" t="s">
        <v>347</v>
      </c>
      <c r="B15647" s="4" t="s">
        <v>60</v>
      </c>
      <c r="C15647" s="4" t="s">
        <v>316</v>
      </c>
      <c r="D15647" s="4" t="s">
        <v>318</v>
      </c>
      <c r="E15647" s="5">
        <v>12.51</v>
      </c>
      <c r="F15647" t="s">
        <v>354</v>
      </c>
    </row>
    <row r="15648" spans="1:10" ht="21.95" customHeight="1" x14ac:dyDescent="0.15">
      <c r="A15648" s="6" t="s">
        <v>347</v>
      </c>
      <c r="B15648" s="4" t="s">
        <v>167</v>
      </c>
      <c r="C15648" s="4" t="s">
        <v>316</v>
      </c>
      <c r="D15648" s="4" t="s">
        <v>319</v>
      </c>
      <c r="E15648" s="5">
        <v>16.899999999999999</v>
      </c>
    </row>
    <row r="15649" spans="1:10" ht="21.95" customHeight="1" x14ac:dyDescent="0.15">
      <c r="A15649" s="6" t="s">
        <v>347</v>
      </c>
      <c r="B15649" s="4" t="s">
        <v>167</v>
      </c>
      <c r="C15649" s="4" t="s">
        <v>316</v>
      </c>
      <c r="D15649" s="4" t="s">
        <v>317</v>
      </c>
      <c r="E15649" s="5">
        <v>15.77</v>
      </c>
    </row>
    <row r="15650" spans="1:10" ht="21.95" customHeight="1" x14ac:dyDescent="0.15">
      <c r="A15650" s="6" t="s">
        <v>347</v>
      </c>
      <c r="B15650" s="4" t="s">
        <v>61</v>
      </c>
      <c r="C15650" s="4" t="s">
        <v>316</v>
      </c>
      <c r="D15650" s="4" t="s">
        <v>318</v>
      </c>
      <c r="E15650" s="5">
        <v>9.65</v>
      </c>
      <c r="F15650" s="13" t="s">
        <v>353</v>
      </c>
    </row>
    <row r="15651" spans="1:10" ht="21.95" customHeight="1" x14ac:dyDescent="0.15">
      <c r="A15651" s="6" t="s">
        <v>347</v>
      </c>
      <c r="B15651" s="4" t="s">
        <v>62</v>
      </c>
      <c r="C15651" s="4" t="s">
        <v>316</v>
      </c>
      <c r="D15651" s="4" t="s">
        <v>318</v>
      </c>
      <c r="E15651" s="5">
        <v>9.4600000000000009</v>
      </c>
      <c r="F15651" s="13" t="s">
        <v>354</v>
      </c>
    </row>
    <row r="15652" spans="1:10" ht="21.95" customHeight="1" x14ac:dyDescent="0.15">
      <c r="A15652" s="6" t="s">
        <v>347</v>
      </c>
      <c r="B15652" s="4" t="s">
        <v>62</v>
      </c>
      <c r="C15652" s="4" t="s">
        <v>316</v>
      </c>
      <c r="D15652" s="4" t="s">
        <v>318</v>
      </c>
      <c r="E15652" s="5">
        <v>7.11</v>
      </c>
    </row>
    <row r="15653" spans="1:10" ht="21.95" customHeight="1" x14ac:dyDescent="0.15">
      <c r="A15653" s="6" t="s">
        <v>347</v>
      </c>
      <c r="B15653" s="4" t="s">
        <v>168</v>
      </c>
      <c r="C15653" s="4" t="s">
        <v>316</v>
      </c>
      <c r="D15653" s="4" t="s">
        <v>321</v>
      </c>
      <c r="E15653" s="5">
        <v>19.420000000000002</v>
      </c>
    </row>
    <row r="15654" spans="1:10" ht="21.95" customHeight="1" x14ac:dyDescent="0.15">
      <c r="A15654" s="6" t="s">
        <v>347</v>
      </c>
      <c r="B15654" s="4" t="s">
        <v>168</v>
      </c>
      <c r="C15654" s="4" t="s">
        <v>316</v>
      </c>
      <c r="D15654" s="4" t="s">
        <v>321</v>
      </c>
      <c r="E15654" s="5">
        <v>19.079999999999998</v>
      </c>
    </row>
    <row r="15655" spans="1:10" ht="21.95" customHeight="1" x14ac:dyDescent="0.15">
      <c r="A15655" s="6" t="s">
        <v>347</v>
      </c>
      <c r="B15655" s="4" t="s">
        <v>168</v>
      </c>
      <c r="C15655" s="4" t="s">
        <v>316</v>
      </c>
      <c r="D15655" s="4" t="s">
        <v>319</v>
      </c>
      <c r="E15655" s="5">
        <v>18.690000000000001</v>
      </c>
    </row>
    <row r="15656" spans="1:10" ht="21.95" customHeight="1" x14ac:dyDescent="0.15">
      <c r="A15656" s="6" t="s">
        <v>347</v>
      </c>
      <c r="B15656" s="4" t="s">
        <v>168</v>
      </c>
      <c r="C15656" s="4" t="s">
        <v>316</v>
      </c>
      <c r="D15656" s="4" t="s">
        <v>319</v>
      </c>
      <c r="E15656" s="5">
        <v>17.39</v>
      </c>
    </row>
    <row r="15657" spans="1:10" ht="21.95" customHeight="1" x14ac:dyDescent="0.15">
      <c r="A15657" s="6" t="s">
        <v>347</v>
      </c>
      <c r="B15657" s="4" t="s">
        <v>63</v>
      </c>
      <c r="C15657" s="4" t="s">
        <v>316</v>
      </c>
      <c r="D15657" s="4" t="s">
        <v>318</v>
      </c>
      <c r="E15657" s="5">
        <v>11.76</v>
      </c>
      <c r="F15657" t="s">
        <v>353</v>
      </c>
      <c r="G15657" s="17">
        <f>+E15657+E15658+E15659+E15660+E15661</f>
        <v>54.48</v>
      </c>
      <c r="H15657" s="17">
        <f>E15662+E15663+E15664</f>
        <v>42.25</v>
      </c>
      <c r="I15657" s="18">
        <f>+(G15657/4)/(H15657/3)</f>
        <v>0.96710059171597629</v>
      </c>
      <c r="J15657" s="21">
        <f>+(B15657-$K$1)/7</f>
        <v>28</v>
      </c>
    </row>
    <row r="15658" spans="1:10" ht="21.95" customHeight="1" x14ac:dyDescent="0.15">
      <c r="A15658" s="6" t="s">
        <v>347</v>
      </c>
      <c r="B15658" s="4" t="s">
        <v>169</v>
      </c>
      <c r="C15658" s="4" t="s">
        <v>316</v>
      </c>
      <c r="D15658" s="4" t="s">
        <v>318</v>
      </c>
      <c r="E15658" s="5">
        <v>12.7</v>
      </c>
    </row>
    <row r="15659" spans="1:10" ht="21.95" customHeight="1" x14ac:dyDescent="0.15">
      <c r="A15659" s="6" t="s">
        <v>347</v>
      </c>
      <c r="B15659" s="4" t="s">
        <v>169</v>
      </c>
      <c r="C15659" s="4" t="s">
        <v>316</v>
      </c>
      <c r="D15659" s="4" t="s">
        <v>318</v>
      </c>
      <c r="E15659" s="5">
        <v>8.9</v>
      </c>
    </row>
    <row r="15660" spans="1:10" ht="21.95" customHeight="1" x14ac:dyDescent="0.15">
      <c r="A15660" s="6" t="s">
        <v>347</v>
      </c>
      <c r="B15660" s="4" t="s">
        <v>169</v>
      </c>
      <c r="C15660" s="4" t="s">
        <v>316</v>
      </c>
      <c r="D15660" s="4" t="s">
        <v>317</v>
      </c>
      <c r="E15660" s="5">
        <v>13.3</v>
      </c>
    </row>
    <row r="15661" spans="1:10" ht="21.95" customHeight="1" x14ac:dyDescent="0.15">
      <c r="A15661" s="6" t="s">
        <v>347</v>
      </c>
      <c r="B15661" s="4" t="s">
        <v>169</v>
      </c>
      <c r="C15661" s="4" t="s">
        <v>316</v>
      </c>
      <c r="D15661" s="4" t="s">
        <v>317</v>
      </c>
      <c r="E15661" s="5">
        <v>7.82</v>
      </c>
    </row>
    <row r="15662" spans="1:10" ht="21.95" customHeight="1" x14ac:dyDescent="0.15">
      <c r="A15662" s="6" t="s">
        <v>347</v>
      </c>
      <c r="B15662" s="4" t="s">
        <v>64</v>
      </c>
      <c r="C15662" s="4" t="s">
        <v>316</v>
      </c>
      <c r="D15662" s="4" t="s">
        <v>321</v>
      </c>
      <c r="E15662" s="5">
        <v>14.39</v>
      </c>
      <c r="F15662" t="s">
        <v>354</v>
      </c>
    </row>
    <row r="15663" spans="1:10" ht="21.95" customHeight="1" x14ac:dyDescent="0.15">
      <c r="A15663" s="6" t="s">
        <v>347</v>
      </c>
      <c r="B15663" s="4" t="s">
        <v>170</v>
      </c>
      <c r="C15663" s="4" t="s">
        <v>316</v>
      </c>
      <c r="D15663" s="4" t="s">
        <v>321</v>
      </c>
      <c r="E15663" s="5">
        <v>15.8</v>
      </c>
    </row>
    <row r="15664" spans="1:10" ht="21.95" customHeight="1" x14ac:dyDescent="0.15">
      <c r="A15664" s="9" t="s">
        <v>347</v>
      </c>
      <c r="B15664" s="4" t="s">
        <v>170</v>
      </c>
      <c r="C15664" s="4" t="s">
        <v>316</v>
      </c>
      <c r="D15664" s="4" t="s">
        <v>317</v>
      </c>
      <c r="E15664" s="5">
        <v>12.06</v>
      </c>
    </row>
    <row r="15665" spans="1:10" ht="21.95" customHeight="1" x14ac:dyDescent="0.15">
      <c r="A15665" s="6" t="s">
        <v>347</v>
      </c>
      <c r="B15665" s="4" t="s">
        <v>65</v>
      </c>
      <c r="C15665" s="4" t="s">
        <v>316</v>
      </c>
      <c r="D15665" s="4" t="s">
        <v>318</v>
      </c>
      <c r="E15665" s="5">
        <v>11.55</v>
      </c>
      <c r="F15665" t="s">
        <v>353</v>
      </c>
      <c r="G15665" s="17">
        <f>+E15665+E15666+E15667+E15668+E15669</f>
        <v>55.78</v>
      </c>
      <c r="H15665" s="17">
        <f>E15670+E15671+E15672</f>
        <v>41.07</v>
      </c>
      <c r="I15665" s="18">
        <f>+(G15665/4)/(H15665/3)</f>
        <v>1.0186267348429512</v>
      </c>
      <c r="J15665" s="21">
        <f>+(B15665-$K$1)/7</f>
        <v>29</v>
      </c>
    </row>
    <row r="15666" spans="1:10" ht="21.95" customHeight="1" x14ac:dyDescent="0.15">
      <c r="A15666" s="6" t="s">
        <v>347</v>
      </c>
      <c r="B15666" s="4" t="s">
        <v>171</v>
      </c>
      <c r="C15666" s="4" t="s">
        <v>316</v>
      </c>
      <c r="D15666" s="4" t="s">
        <v>318</v>
      </c>
      <c r="E15666" s="5">
        <v>15.67</v>
      </c>
    </row>
    <row r="15667" spans="1:10" ht="21.95" customHeight="1" x14ac:dyDescent="0.15">
      <c r="A15667" s="6" t="s">
        <v>347</v>
      </c>
      <c r="B15667" s="4" t="s">
        <v>171</v>
      </c>
      <c r="C15667" s="4" t="s">
        <v>316</v>
      </c>
      <c r="D15667" s="4" t="s">
        <v>318</v>
      </c>
      <c r="E15667" s="5">
        <v>6.81</v>
      </c>
    </row>
    <row r="15668" spans="1:10" ht="21.95" customHeight="1" x14ac:dyDescent="0.15">
      <c r="A15668" s="6" t="s">
        <v>347</v>
      </c>
      <c r="B15668" s="4" t="s">
        <v>171</v>
      </c>
      <c r="C15668" s="4" t="s">
        <v>316</v>
      </c>
      <c r="D15668" s="4" t="s">
        <v>317</v>
      </c>
      <c r="E15668" s="5">
        <v>12.84</v>
      </c>
    </row>
    <row r="15669" spans="1:10" ht="21.95" customHeight="1" x14ac:dyDescent="0.15">
      <c r="A15669" s="6" t="s">
        <v>347</v>
      </c>
      <c r="B15669" s="4" t="s">
        <v>171</v>
      </c>
      <c r="C15669" s="4" t="s">
        <v>316</v>
      </c>
      <c r="D15669" s="4" t="s">
        <v>317</v>
      </c>
      <c r="E15669" s="5">
        <v>8.91</v>
      </c>
    </row>
    <row r="15670" spans="1:10" ht="21.95" customHeight="1" x14ac:dyDescent="0.15">
      <c r="A15670" s="6" t="s">
        <v>347</v>
      </c>
      <c r="B15670" s="4" t="s">
        <v>66</v>
      </c>
      <c r="C15670" s="4" t="s">
        <v>316</v>
      </c>
      <c r="D15670" s="4" t="s">
        <v>318</v>
      </c>
      <c r="E15670" s="5">
        <v>12.06</v>
      </c>
      <c r="F15670" t="s">
        <v>354</v>
      </c>
    </row>
    <row r="15671" spans="1:10" ht="21.95" customHeight="1" x14ac:dyDescent="0.15">
      <c r="A15671" s="6" t="s">
        <v>347</v>
      </c>
      <c r="B15671" s="4" t="s">
        <v>172</v>
      </c>
      <c r="C15671" s="4" t="s">
        <v>316</v>
      </c>
      <c r="D15671" s="4" t="s">
        <v>318</v>
      </c>
      <c r="E15671" s="5">
        <v>14.87</v>
      </c>
    </row>
    <row r="15672" spans="1:10" ht="21.95" customHeight="1" x14ac:dyDescent="0.15">
      <c r="A15672" s="6" t="s">
        <v>347</v>
      </c>
      <c r="B15672" s="4" t="s">
        <v>172</v>
      </c>
      <c r="C15672" s="4" t="s">
        <v>316</v>
      </c>
      <c r="D15672" s="4" t="s">
        <v>317</v>
      </c>
      <c r="E15672" s="5">
        <v>14.14</v>
      </c>
    </row>
    <row r="15673" spans="1:10" ht="21.95" customHeight="1" x14ac:dyDescent="0.15">
      <c r="A15673" s="6" t="s">
        <v>347</v>
      </c>
      <c r="B15673" s="4" t="s">
        <v>67</v>
      </c>
      <c r="C15673" s="4" t="s">
        <v>316</v>
      </c>
      <c r="D15673" s="4" t="s">
        <v>318</v>
      </c>
      <c r="E15673" s="5">
        <v>11.73</v>
      </c>
      <c r="F15673" t="s">
        <v>353</v>
      </c>
      <c r="G15673" s="17">
        <f>+E15673+E15674+E15675+E15676+E15677</f>
        <v>55.220000000000006</v>
      </c>
      <c r="H15673" s="17">
        <f>E15678+E15679</f>
        <v>29.61</v>
      </c>
      <c r="I15673" s="18">
        <f>+(G15673/4)/(H15673/3)</f>
        <v>1.3986828774062818</v>
      </c>
      <c r="J15673" s="21">
        <f>+(B15673-$K$1)/7</f>
        <v>30</v>
      </c>
    </row>
    <row r="15674" spans="1:10" ht="21.95" customHeight="1" x14ac:dyDescent="0.15">
      <c r="A15674" s="6" t="s">
        <v>347</v>
      </c>
      <c r="B15674" s="4" t="s">
        <v>173</v>
      </c>
      <c r="C15674" s="4" t="s">
        <v>316</v>
      </c>
      <c r="D15674" s="4" t="s">
        <v>318</v>
      </c>
      <c r="E15674" s="5">
        <v>15.26</v>
      </c>
    </row>
    <row r="15675" spans="1:10" ht="21.95" customHeight="1" x14ac:dyDescent="0.15">
      <c r="A15675" s="6" t="s">
        <v>347</v>
      </c>
      <c r="B15675" s="4" t="s">
        <v>173</v>
      </c>
      <c r="C15675" s="4" t="s">
        <v>316</v>
      </c>
      <c r="D15675" s="4" t="s">
        <v>318</v>
      </c>
      <c r="E15675" s="5">
        <v>7.57</v>
      </c>
    </row>
    <row r="15676" spans="1:10" ht="21.95" customHeight="1" x14ac:dyDescent="0.15">
      <c r="A15676" s="6" t="s">
        <v>347</v>
      </c>
      <c r="B15676" s="4" t="s">
        <v>173</v>
      </c>
      <c r="C15676" s="4" t="s">
        <v>316</v>
      </c>
      <c r="D15676" s="4" t="s">
        <v>317</v>
      </c>
      <c r="E15676" s="5">
        <v>12.6</v>
      </c>
    </row>
    <row r="15677" spans="1:10" ht="21.95" customHeight="1" x14ac:dyDescent="0.15">
      <c r="A15677" s="6" t="s">
        <v>347</v>
      </c>
      <c r="B15677" s="4" t="s">
        <v>173</v>
      </c>
      <c r="C15677" s="4" t="s">
        <v>316</v>
      </c>
      <c r="D15677" s="4" t="s">
        <v>317</v>
      </c>
      <c r="E15677" s="5">
        <v>8.06</v>
      </c>
    </row>
    <row r="15678" spans="1:10" ht="21.95" customHeight="1" x14ac:dyDescent="0.15">
      <c r="A15678" s="6" t="s">
        <v>347</v>
      </c>
      <c r="B15678" s="4" t="s">
        <v>174</v>
      </c>
      <c r="C15678" s="4" t="s">
        <v>316</v>
      </c>
      <c r="D15678" s="4" t="s">
        <v>318</v>
      </c>
      <c r="E15678" s="5">
        <v>15.19</v>
      </c>
      <c r="F15678" t="s">
        <v>354</v>
      </c>
    </row>
    <row r="15679" spans="1:10" ht="21.95" customHeight="1" x14ac:dyDescent="0.15">
      <c r="A15679" s="6" t="s">
        <v>347</v>
      </c>
      <c r="B15679" s="4" t="s">
        <v>174</v>
      </c>
      <c r="C15679" s="4" t="s">
        <v>316</v>
      </c>
      <c r="D15679" s="4" t="s">
        <v>317</v>
      </c>
      <c r="E15679" s="5">
        <v>14.42</v>
      </c>
    </row>
    <row r="15680" spans="1:10" ht="21.95" customHeight="1" x14ac:dyDescent="0.15">
      <c r="A15680" s="6" t="s">
        <v>347</v>
      </c>
      <c r="B15680" s="4" t="s">
        <v>69</v>
      </c>
      <c r="C15680" s="4" t="s">
        <v>316</v>
      </c>
      <c r="D15680" s="4" t="s">
        <v>318</v>
      </c>
      <c r="E15680" s="5">
        <v>10.98</v>
      </c>
      <c r="F15680" t="s">
        <v>353</v>
      </c>
      <c r="G15680" s="17">
        <f>+E15680+E15681+E15682+E15683+E15684</f>
        <v>54.14</v>
      </c>
      <c r="H15680" s="17">
        <f>E15685+E15686+E15687</f>
        <v>40.99</v>
      </c>
      <c r="I15680" s="18">
        <f>+(G15680/4)/(H15680/3)</f>
        <v>0.9906074652354232</v>
      </c>
      <c r="J15680" s="21">
        <f>+(B15680-$K$1)/7</f>
        <v>31</v>
      </c>
    </row>
    <row r="15681" spans="1:10" ht="21.95" customHeight="1" x14ac:dyDescent="0.15">
      <c r="A15681" s="6" t="s">
        <v>347</v>
      </c>
      <c r="B15681" s="4" t="s">
        <v>175</v>
      </c>
      <c r="C15681" s="4" t="s">
        <v>316</v>
      </c>
      <c r="D15681" s="4" t="s">
        <v>318</v>
      </c>
      <c r="E15681" s="5">
        <v>15.22</v>
      </c>
    </row>
    <row r="15682" spans="1:10" ht="21.95" customHeight="1" x14ac:dyDescent="0.15">
      <c r="A15682" s="6" t="s">
        <v>347</v>
      </c>
      <c r="B15682" s="4" t="s">
        <v>175</v>
      </c>
      <c r="C15682" s="4" t="s">
        <v>316</v>
      </c>
      <c r="D15682" s="4" t="s">
        <v>318</v>
      </c>
      <c r="E15682" s="5">
        <v>6.94</v>
      </c>
    </row>
    <row r="15683" spans="1:10" ht="21.95" customHeight="1" x14ac:dyDescent="0.15">
      <c r="A15683" s="6" t="s">
        <v>347</v>
      </c>
      <c r="B15683" s="4" t="s">
        <v>175</v>
      </c>
      <c r="C15683" s="4" t="s">
        <v>316</v>
      </c>
      <c r="D15683" s="4" t="s">
        <v>317</v>
      </c>
      <c r="E15683" s="5">
        <v>13.31</v>
      </c>
    </row>
    <row r="15684" spans="1:10" ht="21.95" customHeight="1" x14ac:dyDescent="0.15">
      <c r="A15684" s="6" t="s">
        <v>347</v>
      </c>
      <c r="B15684" s="4" t="s">
        <v>175</v>
      </c>
      <c r="C15684" s="4" t="s">
        <v>316</v>
      </c>
      <c r="D15684" s="4" t="s">
        <v>317</v>
      </c>
      <c r="E15684" s="5">
        <v>7.69</v>
      </c>
    </row>
    <row r="15685" spans="1:10" ht="21.95" customHeight="1" x14ac:dyDescent="0.15">
      <c r="A15685" s="6" t="s">
        <v>347</v>
      </c>
      <c r="B15685" s="4" t="s">
        <v>70</v>
      </c>
      <c r="C15685" s="4" t="s">
        <v>316</v>
      </c>
      <c r="D15685" s="4" t="s">
        <v>318</v>
      </c>
      <c r="E15685" s="5">
        <v>11.73</v>
      </c>
      <c r="F15685" t="s">
        <v>354</v>
      </c>
    </row>
    <row r="15686" spans="1:10" ht="21.95" customHeight="1" x14ac:dyDescent="0.15">
      <c r="A15686" s="6" t="s">
        <v>347</v>
      </c>
      <c r="B15686" s="4" t="s">
        <v>176</v>
      </c>
      <c r="C15686" s="4" t="s">
        <v>316</v>
      </c>
      <c r="D15686" s="4" t="s">
        <v>318</v>
      </c>
      <c r="E15686" s="5">
        <v>14.61</v>
      </c>
    </row>
    <row r="15687" spans="1:10" ht="21.95" customHeight="1" x14ac:dyDescent="0.15">
      <c r="A15687" s="6" t="s">
        <v>347</v>
      </c>
      <c r="B15687" s="4" t="s">
        <v>176</v>
      </c>
      <c r="C15687" s="4" t="s">
        <v>316</v>
      </c>
      <c r="D15687" s="4" t="s">
        <v>320</v>
      </c>
      <c r="E15687" s="5">
        <v>14.65</v>
      </c>
    </row>
    <row r="15688" spans="1:10" ht="21.95" customHeight="1" x14ac:dyDescent="0.15">
      <c r="A15688" s="6" t="s">
        <v>347</v>
      </c>
      <c r="B15688" s="4" t="s">
        <v>71</v>
      </c>
      <c r="C15688" s="4" t="s">
        <v>316</v>
      </c>
      <c r="D15688" s="4" t="s">
        <v>318</v>
      </c>
      <c r="E15688" s="5">
        <v>9.86</v>
      </c>
      <c r="F15688" t="s">
        <v>353</v>
      </c>
      <c r="G15688" s="17">
        <f>+E15688+E15689+E15690+E15691+E15692</f>
        <v>50.19</v>
      </c>
      <c r="H15688" s="17">
        <f>E15693+E15694+E15695</f>
        <v>42.12</v>
      </c>
      <c r="I15688" s="18">
        <f>+(G15688/4)/(H15688/3)</f>
        <v>0.89369658119658124</v>
      </c>
      <c r="J15688" s="21">
        <f>+(B15688-$K$1)/7</f>
        <v>32</v>
      </c>
    </row>
    <row r="15689" spans="1:10" ht="21.95" customHeight="1" x14ac:dyDescent="0.15">
      <c r="A15689" s="6" t="s">
        <v>347</v>
      </c>
      <c r="B15689" s="4" t="s">
        <v>177</v>
      </c>
      <c r="C15689" s="4" t="s">
        <v>316</v>
      </c>
      <c r="D15689" s="4" t="s">
        <v>318</v>
      </c>
      <c r="E15689" s="5">
        <v>14.77</v>
      </c>
    </row>
    <row r="15690" spans="1:10" ht="21.95" customHeight="1" x14ac:dyDescent="0.15">
      <c r="A15690" s="6" t="s">
        <v>347</v>
      </c>
      <c r="B15690" s="4" t="s">
        <v>177</v>
      </c>
      <c r="C15690" s="4" t="s">
        <v>316</v>
      </c>
      <c r="D15690" s="4" t="s">
        <v>318</v>
      </c>
      <c r="E15690" s="5">
        <v>5.45</v>
      </c>
    </row>
    <row r="15691" spans="1:10" ht="21.95" customHeight="1" x14ac:dyDescent="0.15">
      <c r="A15691" s="6" t="s">
        <v>347</v>
      </c>
      <c r="B15691" s="4" t="s">
        <v>177</v>
      </c>
      <c r="C15691" s="4" t="s">
        <v>316</v>
      </c>
      <c r="D15691" s="4" t="s">
        <v>317</v>
      </c>
      <c r="E15691" s="5">
        <v>14.51</v>
      </c>
    </row>
    <row r="15692" spans="1:10" ht="21.95" customHeight="1" x14ac:dyDescent="0.15">
      <c r="A15692" s="6" t="s">
        <v>347</v>
      </c>
      <c r="B15692" s="4" t="s">
        <v>177</v>
      </c>
      <c r="C15692" s="4" t="s">
        <v>316</v>
      </c>
      <c r="D15692" s="4" t="s">
        <v>317</v>
      </c>
      <c r="E15692" s="5">
        <v>5.6</v>
      </c>
    </row>
    <row r="15693" spans="1:10" ht="21.95" customHeight="1" x14ac:dyDescent="0.15">
      <c r="A15693" s="6" t="s">
        <v>347</v>
      </c>
      <c r="B15693" s="4" t="s">
        <v>72</v>
      </c>
      <c r="C15693" s="4" t="s">
        <v>316</v>
      </c>
      <c r="D15693" s="4" t="s">
        <v>318</v>
      </c>
      <c r="E15693" s="5">
        <v>11.39</v>
      </c>
      <c r="F15693" t="s">
        <v>354</v>
      </c>
    </row>
    <row r="15694" spans="1:10" ht="21.95" customHeight="1" x14ac:dyDescent="0.15">
      <c r="A15694" s="6" t="s">
        <v>347</v>
      </c>
      <c r="B15694" s="4" t="s">
        <v>178</v>
      </c>
      <c r="C15694" s="4" t="s">
        <v>316</v>
      </c>
      <c r="D15694" s="4" t="s">
        <v>318</v>
      </c>
      <c r="E15694" s="5">
        <v>14.79</v>
      </c>
    </row>
    <row r="15695" spans="1:10" ht="21.95" customHeight="1" x14ac:dyDescent="0.15">
      <c r="A15695" s="6" t="s">
        <v>347</v>
      </c>
      <c r="B15695" s="4" t="s">
        <v>178</v>
      </c>
      <c r="C15695" s="4" t="s">
        <v>316</v>
      </c>
      <c r="D15695" s="4" t="s">
        <v>320</v>
      </c>
      <c r="E15695" s="5">
        <v>15.94</v>
      </c>
    </row>
    <row r="15696" spans="1:10" ht="21.95" customHeight="1" x14ac:dyDescent="0.15">
      <c r="A15696" s="6" t="s">
        <v>347</v>
      </c>
      <c r="B15696" s="4" t="s">
        <v>73</v>
      </c>
      <c r="C15696" s="4" t="s">
        <v>316</v>
      </c>
      <c r="D15696" s="4" t="s">
        <v>319</v>
      </c>
      <c r="E15696" s="5">
        <v>12.78</v>
      </c>
      <c r="F15696" t="s">
        <v>353</v>
      </c>
      <c r="G15696" s="17">
        <f>+E15696+E15697+E15698+E15699+E15700</f>
        <v>58.67</v>
      </c>
      <c r="H15696" s="17">
        <f>E15701+E15702+E15703</f>
        <v>41.410000000000004</v>
      </c>
      <c r="I15696" s="18">
        <f>+(G15696/4)/(H15696/3)</f>
        <v>1.0626056508089832</v>
      </c>
      <c r="J15696" s="21">
        <f>+(B15696-$K$1)/7</f>
        <v>33</v>
      </c>
    </row>
    <row r="15697" spans="1:10" ht="21.95" customHeight="1" x14ac:dyDescent="0.15">
      <c r="A15697" s="6" t="s">
        <v>347</v>
      </c>
      <c r="B15697" s="4" t="s">
        <v>179</v>
      </c>
      <c r="C15697" s="4" t="s">
        <v>316</v>
      </c>
      <c r="D15697" s="4" t="s">
        <v>319</v>
      </c>
      <c r="E15697" s="5">
        <v>16.03</v>
      </c>
    </row>
    <row r="15698" spans="1:10" ht="21.95" customHeight="1" x14ac:dyDescent="0.15">
      <c r="A15698" s="6" t="s">
        <v>347</v>
      </c>
      <c r="B15698" s="4" t="s">
        <v>179</v>
      </c>
      <c r="C15698" s="4" t="s">
        <v>316</v>
      </c>
      <c r="D15698" s="4" t="s">
        <v>319</v>
      </c>
      <c r="E15698" s="5">
        <v>8.5</v>
      </c>
    </row>
    <row r="15699" spans="1:10" ht="21.95" customHeight="1" x14ac:dyDescent="0.15">
      <c r="A15699" s="6" t="s">
        <v>347</v>
      </c>
      <c r="B15699" s="4" t="s">
        <v>179</v>
      </c>
      <c r="C15699" s="4" t="s">
        <v>316</v>
      </c>
      <c r="D15699" s="4" t="s">
        <v>317</v>
      </c>
      <c r="E15699" s="5">
        <v>13.4</v>
      </c>
    </row>
    <row r="15700" spans="1:10" ht="21.95" customHeight="1" x14ac:dyDescent="0.15">
      <c r="A15700" s="6" t="s">
        <v>347</v>
      </c>
      <c r="B15700" s="4" t="s">
        <v>179</v>
      </c>
      <c r="C15700" s="4" t="s">
        <v>316</v>
      </c>
      <c r="D15700" s="4" t="s">
        <v>317</v>
      </c>
      <c r="E15700" s="5">
        <v>7.96</v>
      </c>
    </row>
    <row r="15701" spans="1:10" ht="21.95" customHeight="1" x14ac:dyDescent="0.15">
      <c r="A15701" s="6" t="s">
        <v>347</v>
      </c>
      <c r="B15701" s="4" t="s">
        <v>74</v>
      </c>
      <c r="C15701" s="4" t="s">
        <v>316</v>
      </c>
      <c r="D15701" s="4" t="s">
        <v>319</v>
      </c>
      <c r="E15701" s="5">
        <v>12.94</v>
      </c>
      <c r="F15701" t="s">
        <v>354</v>
      </c>
    </row>
    <row r="15702" spans="1:10" ht="21.95" customHeight="1" x14ac:dyDescent="0.15">
      <c r="A15702" s="6" t="s">
        <v>347</v>
      </c>
      <c r="B15702" s="4" t="s">
        <v>180</v>
      </c>
      <c r="C15702" s="4" t="s">
        <v>316</v>
      </c>
      <c r="D15702" s="4" t="s">
        <v>319</v>
      </c>
      <c r="E15702" s="5">
        <v>15.23</v>
      </c>
    </row>
    <row r="15703" spans="1:10" ht="21.95" customHeight="1" x14ac:dyDescent="0.15">
      <c r="A15703" s="6" t="s">
        <v>347</v>
      </c>
      <c r="B15703" s="4" t="s">
        <v>180</v>
      </c>
      <c r="C15703" s="4" t="s">
        <v>316</v>
      </c>
      <c r="D15703" s="4" t="s">
        <v>317</v>
      </c>
      <c r="E15703" s="5">
        <v>13.24</v>
      </c>
    </row>
    <row r="15704" spans="1:10" ht="21.95" customHeight="1" x14ac:dyDescent="0.15">
      <c r="A15704" s="6" t="s">
        <v>347</v>
      </c>
      <c r="B15704" s="4" t="s">
        <v>75</v>
      </c>
      <c r="C15704" s="4" t="s">
        <v>316</v>
      </c>
      <c r="D15704" s="4" t="s">
        <v>321</v>
      </c>
      <c r="E15704" s="5">
        <v>10.72</v>
      </c>
      <c r="F15704" t="s">
        <v>353</v>
      </c>
      <c r="G15704" s="17">
        <f>+E15704+E15705+E15706+E15707+E15708</f>
        <v>53.71</v>
      </c>
      <c r="H15704" s="17">
        <f>E15709+E15710+E15711</f>
        <v>41.870000000000005</v>
      </c>
      <c r="I15704" s="18">
        <f>+(G15704/4)/(H15704/3)</f>
        <v>0.96208502507762106</v>
      </c>
      <c r="J15704" s="21">
        <f>+(B15704-$K$1)/7</f>
        <v>34</v>
      </c>
    </row>
    <row r="15705" spans="1:10" ht="21.95" customHeight="1" x14ac:dyDescent="0.15">
      <c r="A15705" s="6" t="s">
        <v>347</v>
      </c>
      <c r="B15705" s="4" t="s">
        <v>181</v>
      </c>
      <c r="C15705" s="4" t="s">
        <v>316</v>
      </c>
      <c r="D15705" s="4" t="s">
        <v>318</v>
      </c>
      <c r="E15705" s="5">
        <v>15.19</v>
      </c>
    </row>
    <row r="15706" spans="1:10" ht="21.95" customHeight="1" x14ac:dyDescent="0.15">
      <c r="A15706" s="6" t="s">
        <v>347</v>
      </c>
      <c r="B15706" s="4" t="s">
        <v>181</v>
      </c>
      <c r="C15706" s="4" t="s">
        <v>316</v>
      </c>
      <c r="D15706" s="4" t="s">
        <v>318</v>
      </c>
      <c r="E15706" s="5">
        <v>6.77</v>
      </c>
    </row>
    <row r="15707" spans="1:10" ht="21.95" customHeight="1" x14ac:dyDescent="0.15">
      <c r="A15707" s="6" t="s">
        <v>347</v>
      </c>
      <c r="B15707" s="4" t="s">
        <v>181</v>
      </c>
      <c r="C15707" s="4" t="s">
        <v>316</v>
      </c>
      <c r="D15707" s="4" t="s">
        <v>320</v>
      </c>
      <c r="E15707" s="5">
        <v>12.5</v>
      </c>
    </row>
    <row r="15708" spans="1:10" ht="21.95" customHeight="1" x14ac:dyDescent="0.15">
      <c r="A15708" s="6" t="s">
        <v>347</v>
      </c>
      <c r="B15708" s="4" t="s">
        <v>181</v>
      </c>
      <c r="C15708" s="4" t="s">
        <v>316</v>
      </c>
      <c r="D15708" s="4" t="s">
        <v>320</v>
      </c>
      <c r="E15708" s="5">
        <v>8.5299999999999994</v>
      </c>
    </row>
    <row r="15709" spans="1:10" ht="21.95" customHeight="1" x14ac:dyDescent="0.15">
      <c r="A15709" s="6" t="s">
        <v>347</v>
      </c>
      <c r="B15709" s="4" t="s">
        <v>76</v>
      </c>
      <c r="C15709" s="4" t="s">
        <v>316</v>
      </c>
      <c r="D15709" s="4" t="s">
        <v>318</v>
      </c>
      <c r="E15709" s="5">
        <v>14.46</v>
      </c>
      <c r="F15709" t="s">
        <v>354</v>
      </c>
    </row>
    <row r="15710" spans="1:10" ht="21.95" customHeight="1" x14ac:dyDescent="0.15">
      <c r="A15710" s="9" t="s">
        <v>347</v>
      </c>
      <c r="B15710" s="4" t="s">
        <v>182</v>
      </c>
      <c r="C15710" s="4" t="s">
        <v>316</v>
      </c>
      <c r="D15710" s="4" t="s">
        <v>321</v>
      </c>
      <c r="E15710" s="5">
        <v>13.41</v>
      </c>
    </row>
    <row r="15711" spans="1:10" ht="21.95" customHeight="1" x14ac:dyDescent="0.15">
      <c r="A15711" s="6" t="s">
        <v>347</v>
      </c>
      <c r="B15711" s="4" t="s">
        <v>182</v>
      </c>
      <c r="C15711" s="4" t="s">
        <v>316</v>
      </c>
      <c r="D15711" s="4" t="s">
        <v>318</v>
      </c>
      <c r="E15711" s="5">
        <v>14</v>
      </c>
    </row>
    <row r="15712" spans="1:10" ht="21.95" customHeight="1" x14ac:dyDescent="0.15">
      <c r="A15712" s="6" t="s">
        <v>347</v>
      </c>
      <c r="B15712" s="4" t="s">
        <v>77</v>
      </c>
      <c r="C15712" s="4" t="s">
        <v>316</v>
      </c>
      <c r="D15712" s="4" t="s">
        <v>318</v>
      </c>
      <c r="E15712" s="5">
        <v>10.94</v>
      </c>
      <c r="F15712" t="s">
        <v>353</v>
      </c>
      <c r="G15712" s="17">
        <f>+E15712+E15713+E15714+E15715+E15716</f>
        <v>52.45</v>
      </c>
      <c r="H15712" s="17">
        <f>E15717+E15718+E15719</f>
        <v>34.700000000000003</v>
      </c>
      <c r="I15712" s="18">
        <f>+(G15712/4)/(H15712/3)</f>
        <v>1.1336455331412103</v>
      </c>
      <c r="J15712" s="21">
        <f>+(B15712-$K$1)/7</f>
        <v>35</v>
      </c>
    </row>
    <row r="15713" spans="1:10" ht="21.95" customHeight="1" x14ac:dyDescent="0.15">
      <c r="A15713" s="6" t="s">
        <v>347</v>
      </c>
      <c r="B15713" s="4" t="s">
        <v>183</v>
      </c>
      <c r="C15713" s="4" t="s">
        <v>316</v>
      </c>
      <c r="D15713" s="4" t="s">
        <v>318</v>
      </c>
      <c r="E15713" s="5">
        <v>14.58</v>
      </c>
    </row>
    <row r="15714" spans="1:10" ht="21.95" customHeight="1" x14ac:dyDescent="0.15">
      <c r="A15714" s="6" t="s">
        <v>347</v>
      </c>
      <c r="B15714" s="4" t="s">
        <v>183</v>
      </c>
      <c r="C15714" s="4" t="s">
        <v>316</v>
      </c>
      <c r="D15714" s="4" t="s">
        <v>318</v>
      </c>
      <c r="E15714" s="5">
        <v>6.55</v>
      </c>
    </row>
    <row r="15715" spans="1:10" ht="21.95" customHeight="1" x14ac:dyDescent="0.15">
      <c r="A15715" s="6" t="s">
        <v>347</v>
      </c>
      <c r="B15715" s="4" t="s">
        <v>183</v>
      </c>
      <c r="C15715" s="4" t="s">
        <v>316</v>
      </c>
      <c r="D15715" s="4" t="s">
        <v>320</v>
      </c>
      <c r="E15715" s="5">
        <v>13.54</v>
      </c>
    </row>
    <row r="15716" spans="1:10" ht="21.95" customHeight="1" x14ac:dyDescent="0.15">
      <c r="A15716" s="6" t="s">
        <v>347</v>
      </c>
      <c r="B15716" s="4" t="s">
        <v>183</v>
      </c>
      <c r="C15716" s="4" t="s">
        <v>316</v>
      </c>
      <c r="D15716" s="4" t="s">
        <v>320</v>
      </c>
      <c r="E15716" s="5">
        <v>6.84</v>
      </c>
    </row>
    <row r="15717" spans="1:10" ht="21.95" customHeight="1" x14ac:dyDescent="0.15">
      <c r="A15717" s="6" t="s">
        <v>347</v>
      </c>
      <c r="B15717" s="4" t="s">
        <v>78</v>
      </c>
      <c r="C15717" s="4" t="s">
        <v>316</v>
      </c>
      <c r="D15717" s="4" t="s">
        <v>318</v>
      </c>
      <c r="E15717" s="5">
        <v>6.83</v>
      </c>
      <c r="F15717" t="s">
        <v>354</v>
      </c>
    </row>
    <row r="15718" spans="1:10" ht="21.95" customHeight="1" x14ac:dyDescent="0.15">
      <c r="A15718" s="6" t="s">
        <v>347</v>
      </c>
      <c r="B15718" s="4" t="s">
        <v>184</v>
      </c>
      <c r="C15718" s="4" t="s">
        <v>316</v>
      </c>
      <c r="D15718" s="4" t="s">
        <v>321</v>
      </c>
      <c r="E15718" s="5">
        <v>13.9</v>
      </c>
    </row>
    <row r="15719" spans="1:10" ht="21.95" customHeight="1" x14ac:dyDescent="0.15">
      <c r="A15719" s="6" t="s">
        <v>347</v>
      </c>
      <c r="B15719" s="4" t="s">
        <v>184</v>
      </c>
      <c r="C15719" s="4" t="s">
        <v>316</v>
      </c>
      <c r="D15719" s="4" t="s">
        <v>317</v>
      </c>
      <c r="E15719" s="5">
        <v>13.97</v>
      </c>
    </row>
    <row r="15720" spans="1:10" ht="21.95" customHeight="1" x14ac:dyDescent="0.15">
      <c r="A15720" s="6" t="s">
        <v>347</v>
      </c>
      <c r="B15720" s="4" t="s">
        <v>185</v>
      </c>
      <c r="C15720" s="4" t="s">
        <v>316</v>
      </c>
      <c r="D15720" s="4" t="s">
        <v>321</v>
      </c>
      <c r="E15720" s="5">
        <v>16.61</v>
      </c>
      <c r="F15720" s="13" t="s">
        <v>353</v>
      </c>
    </row>
    <row r="15721" spans="1:10" ht="21.95" customHeight="1" x14ac:dyDescent="0.15">
      <c r="A15721" s="6" t="s">
        <v>347</v>
      </c>
      <c r="B15721" s="4" t="s">
        <v>185</v>
      </c>
      <c r="C15721" s="4" t="s">
        <v>316</v>
      </c>
      <c r="D15721" s="4" t="s">
        <v>321</v>
      </c>
      <c r="E15721" s="5">
        <v>7.74</v>
      </c>
      <c r="F15721" s="13"/>
    </row>
    <row r="15722" spans="1:10" ht="21.95" customHeight="1" x14ac:dyDescent="0.15">
      <c r="A15722" s="6" t="s">
        <v>347</v>
      </c>
      <c r="B15722" s="4" t="s">
        <v>185</v>
      </c>
      <c r="C15722" s="4" t="s">
        <v>316</v>
      </c>
      <c r="D15722" s="4" t="s">
        <v>317</v>
      </c>
      <c r="E15722" s="5">
        <v>14.24</v>
      </c>
      <c r="F15722" s="13"/>
    </row>
    <row r="15723" spans="1:10" ht="21.95" customHeight="1" x14ac:dyDescent="0.15">
      <c r="A15723" s="6" t="s">
        <v>347</v>
      </c>
      <c r="B15723" s="4" t="s">
        <v>185</v>
      </c>
      <c r="C15723" s="4" t="s">
        <v>316</v>
      </c>
      <c r="D15723" s="4" t="s">
        <v>317</v>
      </c>
      <c r="E15723" s="5">
        <v>8.93</v>
      </c>
      <c r="F15723" s="13"/>
    </row>
    <row r="15724" spans="1:10" ht="21.95" customHeight="1" x14ac:dyDescent="0.15">
      <c r="A15724" s="6" t="s">
        <v>347</v>
      </c>
      <c r="B15724" s="4" t="s">
        <v>79</v>
      </c>
      <c r="C15724" s="4" t="s">
        <v>316</v>
      </c>
      <c r="D15724" s="4" t="s">
        <v>321</v>
      </c>
      <c r="E15724" s="5">
        <v>17.32</v>
      </c>
      <c r="F15724" s="13" t="s">
        <v>354</v>
      </c>
    </row>
    <row r="15725" spans="1:10" ht="21.95" customHeight="1" x14ac:dyDescent="0.15">
      <c r="A15725" s="6" t="s">
        <v>347</v>
      </c>
      <c r="B15725" s="4" t="s">
        <v>186</v>
      </c>
      <c r="C15725" s="4" t="s">
        <v>316</v>
      </c>
      <c r="D15725" s="4" t="s">
        <v>321</v>
      </c>
      <c r="E15725" s="5">
        <v>16.79</v>
      </c>
    </row>
    <row r="15726" spans="1:10" ht="21.95" customHeight="1" x14ac:dyDescent="0.15">
      <c r="A15726" s="6" t="s">
        <v>347</v>
      </c>
      <c r="B15726" s="4" t="s">
        <v>186</v>
      </c>
      <c r="C15726" s="4" t="s">
        <v>316</v>
      </c>
      <c r="D15726" s="4" t="s">
        <v>317</v>
      </c>
      <c r="E15726" s="5">
        <v>16.57</v>
      </c>
    </row>
    <row r="15727" spans="1:10" ht="21.95" customHeight="1" x14ac:dyDescent="0.15">
      <c r="A15727" s="6" t="s">
        <v>347</v>
      </c>
      <c r="B15727" s="4" t="s">
        <v>80</v>
      </c>
      <c r="C15727" s="4" t="s">
        <v>316</v>
      </c>
      <c r="D15727" s="4" t="s">
        <v>321</v>
      </c>
      <c r="E15727" s="5">
        <v>11.34</v>
      </c>
      <c r="F15727" t="s">
        <v>353</v>
      </c>
      <c r="G15727" s="17">
        <f>+E15727+E15728+E15729+E15730+E15731</f>
        <v>56.19</v>
      </c>
      <c r="H15727" s="17">
        <f>E15732+E15733+E15734</f>
        <v>33.29</v>
      </c>
      <c r="I15727" s="18">
        <f>+(G15727/4)/(H15727/3)</f>
        <v>1.2659206969059777</v>
      </c>
      <c r="J15727" s="21">
        <f>+(B15727-$K$1)/7</f>
        <v>37</v>
      </c>
    </row>
    <row r="15728" spans="1:10" ht="21.95" customHeight="1" x14ac:dyDescent="0.15">
      <c r="A15728" s="6" t="s">
        <v>347</v>
      </c>
      <c r="B15728" s="4" t="s">
        <v>187</v>
      </c>
      <c r="C15728" s="4" t="s">
        <v>316</v>
      </c>
      <c r="D15728" s="4" t="s">
        <v>321</v>
      </c>
      <c r="E15728" s="5">
        <v>15.23</v>
      </c>
    </row>
    <row r="15729" spans="1:10" ht="21.95" customHeight="1" x14ac:dyDescent="0.15">
      <c r="A15729" s="6" t="s">
        <v>347</v>
      </c>
      <c r="B15729" s="4" t="s">
        <v>187</v>
      </c>
      <c r="C15729" s="4" t="s">
        <v>316</v>
      </c>
      <c r="D15729" s="4" t="s">
        <v>321</v>
      </c>
      <c r="E15729" s="5">
        <v>8.26</v>
      </c>
    </row>
    <row r="15730" spans="1:10" ht="21.95" customHeight="1" x14ac:dyDescent="0.15">
      <c r="A15730" s="6" t="s">
        <v>347</v>
      </c>
      <c r="B15730" s="4" t="s">
        <v>187</v>
      </c>
      <c r="C15730" s="4" t="s">
        <v>316</v>
      </c>
      <c r="D15730" s="4" t="s">
        <v>317</v>
      </c>
      <c r="E15730" s="5">
        <v>13.81</v>
      </c>
    </row>
    <row r="15731" spans="1:10" ht="21.95" customHeight="1" x14ac:dyDescent="0.15">
      <c r="A15731" s="6" t="s">
        <v>347</v>
      </c>
      <c r="B15731" s="4" t="s">
        <v>187</v>
      </c>
      <c r="C15731" s="4" t="s">
        <v>316</v>
      </c>
      <c r="D15731" s="4" t="s">
        <v>317</v>
      </c>
      <c r="E15731" s="5">
        <v>7.55</v>
      </c>
    </row>
    <row r="15732" spans="1:10" ht="21.95" customHeight="1" x14ac:dyDescent="0.15">
      <c r="A15732" s="6" t="s">
        <v>347</v>
      </c>
      <c r="B15732" s="4" t="s">
        <v>81</v>
      </c>
      <c r="C15732" s="4" t="s">
        <v>316</v>
      </c>
      <c r="D15732" s="4" t="s">
        <v>321</v>
      </c>
      <c r="E15732" s="5">
        <v>6.79</v>
      </c>
      <c r="F15732" t="s">
        <v>354</v>
      </c>
    </row>
    <row r="15733" spans="1:10" ht="21.95" customHeight="1" x14ac:dyDescent="0.15">
      <c r="A15733" s="6" t="s">
        <v>347</v>
      </c>
      <c r="B15733" s="4" t="s">
        <v>188</v>
      </c>
      <c r="C15733" s="4" t="s">
        <v>316</v>
      </c>
      <c r="D15733" s="4" t="s">
        <v>321</v>
      </c>
      <c r="E15733" s="5">
        <v>13.92</v>
      </c>
    </row>
    <row r="15734" spans="1:10" ht="21.95" customHeight="1" x14ac:dyDescent="0.15">
      <c r="A15734" s="6" t="s">
        <v>347</v>
      </c>
      <c r="B15734" s="4" t="s">
        <v>188</v>
      </c>
      <c r="C15734" s="4" t="s">
        <v>316</v>
      </c>
      <c r="D15734" s="4" t="s">
        <v>317</v>
      </c>
      <c r="E15734" s="5">
        <v>12.58</v>
      </c>
    </row>
    <row r="15735" spans="1:10" ht="21.95" customHeight="1" x14ac:dyDescent="0.15">
      <c r="A15735" s="6" t="s">
        <v>347</v>
      </c>
      <c r="B15735" s="4" t="s">
        <v>82</v>
      </c>
      <c r="C15735" s="4" t="s">
        <v>316</v>
      </c>
      <c r="D15735" s="4" t="s">
        <v>321</v>
      </c>
      <c r="E15735" s="5">
        <v>9.08</v>
      </c>
      <c r="F15735" t="s">
        <v>353</v>
      </c>
      <c r="G15735" s="17">
        <f>+E15735+E15736+E15737+E15738+E15739</f>
        <v>49.96</v>
      </c>
      <c r="H15735" s="17">
        <f>E15740+E15741+E15742</f>
        <v>32.68</v>
      </c>
      <c r="I15735" s="18">
        <f>+(G15735/4)/(H15735/3)</f>
        <v>1.1465728274173808</v>
      </c>
      <c r="J15735" s="21">
        <f>+(B15735-$K$1)/7</f>
        <v>38</v>
      </c>
    </row>
    <row r="15736" spans="1:10" ht="21.95" customHeight="1" x14ac:dyDescent="0.15">
      <c r="A15736" s="6" t="s">
        <v>347</v>
      </c>
      <c r="B15736" s="4" t="s">
        <v>189</v>
      </c>
      <c r="C15736" s="4" t="s">
        <v>316</v>
      </c>
      <c r="D15736" s="4" t="s">
        <v>321</v>
      </c>
      <c r="E15736" s="5">
        <v>15.84</v>
      </c>
    </row>
    <row r="15737" spans="1:10" ht="21.95" customHeight="1" x14ac:dyDescent="0.15">
      <c r="A15737" s="6" t="s">
        <v>347</v>
      </c>
      <c r="B15737" s="4" t="s">
        <v>189</v>
      </c>
      <c r="C15737" s="4" t="s">
        <v>316</v>
      </c>
      <c r="D15737" s="4" t="s">
        <v>321</v>
      </c>
      <c r="E15737" s="5">
        <v>4.58</v>
      </c>
    </row>
    <row r="15738" spans="1:10" ht="21.95" customHeight="1" x14ac:dyDescent="0.15">
      <c r="A15738" s="6" t="s">
        <v>347</v>
      </c>
      <c r="B15738" s="4" t="s">
        <v>189</v>
      </c>
      <c r="C15738" s="4" t="s">
        <v>316</v>
      </c>
      <c r="D15738" s="4" t="s">
        <v>317</v>
      </c>
      <c r="E15738" s="5">
        <v>14.81</v>
      </c>
    </row>
    <row r="15739" spans="1:10" ht="21.95" customHeight="1" x14ac:dyDescent="0.15">
      <c r="A15739" s="6" t="s">
        <v>347</v>
      </c>
      <c r="B15739" s="4" t="s">
        <v>189</v>
      </c>
      <c r="C15739" s="4" t="s">
        <v>316</v>
      </c>
      <c r="D15739" s="4" t="s">
        <v>317</v>
      </c>
      <c r="E15739" s="5">
        <v>5.65</v>
      </c>
    </row>
    <row r="15740" spans="1:10" ht="21.95" customHeight="1" x14ac:dyDescent="0.15">
      <c r="A15740" s="6" t="s">
        <v>347</v>
      </c>
      <c r="B15740" s="4" t="s">
        <v>83</v>
      </c>
      <c r="C15740" s="4" t="s">
        <v>316</v>
      </c>
      <c r="D15740" s="4" t="s">
        <v>321</v>
      </c>
      <c r="E15740" s="5">
        <v>5.22</v>
      </c>
      <c r="F15740" t="s">
        <v>354</v>
      </c>
    </row>
    <row r="15741" spans="1:10" ht="21.95" customHeight="1" x14ac:dyDescent="0.15">
      <c r="A15741" s="6" t="s">
        <v>347</v>
      </c>
      <c r="B15741" s="4" t="s">
        <v>190</v>
      </c>
      <c r="C15741" s="4" t="s">
        <v>316</v>
      </c>
      <c r="D15741" s="4" t="s">
        <v>321</v>
      </c>
      <c r="E15741" s="5">
        <v>14.25</v>
      </c>
    </row>
    <row r="15742" spans="1:10" ht="21.95" customHeight="1" x14ac:dyDescent="0.15">
      <c r="A15742" s="6" t="s">
        <v>347</v>
      </c>
      <c r="B15742" s="4" t="s">
        <v>190</v>
      </c>
      <c r="C15742" s="4" t="s">
        <v>316</v>
      </c>
      <c r="D15742" s="4" t="s">
        <v>317</v>
      </c>
      <c r="E15742" s="5">
        <v>13.21</v>
      </c>
    </row>
    <row r="15743" spans="1:10" ht="21.95" customHeight="1" x14ac:dyDescent="0.15">
      <c r="A15743" s="6" t="s">
        <v>347</v>
      </c>
      <c r="B15743" s="4" t="s">
        <v>84</v>
      </c>
      <c r="C15743" s="4" t="s">
        <v>316</v>
      </c>
      <c r="D15743" s="4" t="s">
        <v>321</v>
      </c>
      <c r="E15743" s="5">
        <v>9.39</v>
      </c>
      <c r="F15743" t="s">
        <v>353</v>
      </c>
      <c r="G15743" s="17">
        <f>+E15743+E15744+E15745+E15746+E15747</f>
        <v>50.67</v>
      </c>
      <c r="H15743" s="17">
        <f>E15748+E15749+E15750</f>
        <v>32.049999999999997</v>
      </c>
      <c r="I15743" s="18">
        <f>+(G15743/4)/(H15743/3)</f>
        <v>1.1857254290171608</v>
      </c>
      <c r="J15743" s="21">
        <f>+(B15743-$K$1)/7</f>
        <v>39</v>
      </c>
    </row>
    <row r="15744" spans="1:10" ht="21.95" customHeight="1" x14ac:dyDescent="0.15">
      <c r="A15744" s="6" t="s">
        <v>347</v>
      </c>
      <c r="B15744" s="4" t="s">
        <v>191</v>
      </c>
      <c r="C15744" s="4" t="s">
        <v>316</v>
      </c>
      <c r="D15744" s="4" t="s">
        <v>318</v>
      </c>
      <c r="E15744" s="5">
        <v>10.54</v>
      </c>
    </row>
    <row r="15745" spans="1:10" ht="21.95" customHeight="1" x14ac:dyDescent="0.15">
      <c r="A15745" s="6" t="s">
        <v>347</v>
      </c>
      <c r="B15745" s="4" t="s">
        <v>191</v>
      </c>
      <c r="C15745" s="4" t="s">
        <v>316</v>
      </c>
      <c r="D15745" s="4" t="s">
        <v>318</v>
      </c>
      <c r="E15745" s="5">
        <v>11.18</v>
      </c>
    </row>
    <row r="15746" spans="1:10" ht="21.95" customHeight="1" x14ac:dyDescent="0.15">
      <c r="A15746" s="6" t="s">
        <v>347</v>
      </c>
      <c r="B15746" s="4" t="s">
        <v>191</v>
      </c>
      <c r="C15746" s="4" t="s">
        <v>316</v>
      </c>
      <c r="D15746" s="4" t="s">
        <v>317</v>
      </c>
      <c r="E15746" s="5">
        <v>12.83</v>
      </c>
    </row>
    <row r="15747" spans="1:10" ht="21.95" customHeight="1" x14ac:dyDescent="0.15">
      <c r="A15747" s="6" t="s">
        <v>347</v>
      </c>
      <c r="B15747" s="4" t="s">
        <v>191</v>
      </c>
      <c r="C15747" s="4" t="s">
        <v>316</v>
      </c>
      <c r="D15747" s="4" t="s">
        <v>317</v>
      </c>
      <c r="E15747" s="5">
        <v>6.73</v>
      </c>
    </row>
    <row r="15748" spans="1:10" ht="21.95" customHeight="1" x14ac:dyDescent="0.15">
      <c r="A15748" s="6" t="s">
        <v>347</v>
      </c>
      <c r="B15748" s="4" t="s">
        <v>85</v>
      </c>
      <c r="C15748" s="4" t="s">
        <v>316</v>
      </c>
      <c r="D15748" s="4" t="s">
        <v>318</v>
      </c>
      <c r="E15748" s="5">
        <v>5.79</v>
      </c>
      <c r="F15748" t="s">
        <v>354</v>
      </c>
    </row>
    <row r="15749" spans="1:10" ht="21.95" customHeight="1" x14ac:dyDescent="0.15">
      <c r="A15749" s="6" t="s">
        <v>347</v>
      </c>
      <c r="B15749" s="4" t="s">
        <v>192</v>
      </c>
      <c r="C15749" s="4" t="s">
        <v>316</v>
      </c>
      <c r="D15749" s="4" t="s">
        <v>318</v>
      </c>
      <c r="E15749" s="5">
        <v>13.26</v>
      </c>
    </row>
    <row r="15750" spans="1:10" ht="21.95" customHeight="1" x14ac:dyDescent="0.15">
      <c r="A15750" s="6" t="s">
        <v>347</v>
      </c>
      <c r="B15750" s="4" t="s">
        <v>192</v>
      </c>
      <c r="C15750" s="4" t="s">
        <v>316</v>
      </c>
      <c r="D15750" s="4" t="s">
        <v>317</v>
      </c>
      <c r="E15750" s="5">
        <v>13</v>
      </c>
    </row>
    <row r="15751" spans="1:10" ht="21.95" customHeight="1" x14ac:dyDescent="0.15">
      <c r="A15751" s="6" t="s">
        <v>347</v>
      </c>
      <c r="B15751" s="4" t="s">
        <v>86</v>
      </c>
      <c r="C15751" s="4" t="s">
        <v>316</v>
      </c>
      <c r="D15751" s="4" t="s">
        <v>318</v>
      </c>
      <c r="E15751" s="5">
        <v>9.73</v>
      </c>
      <c r="F15751" t="s">
        <v>353</v>
      </c>
      <c r="G15751" s="17">
        <f>+E15751+E15752+E15753+E15754+E15755</f>
        <v>49.13</v>
      </c>
      <c r="H15751" s="17">
        <f>E15756+E15757+E15758</f>
        <v>32.19</v>
      </c>
      <c r="I15751" s="18">
        <f>+(G15751/4)/(H15751/3)</f>
        <v>1.1446877912395155</v>
      </c>
      <c r="J15751" s="21">
        <f>+(B15751-$K$1)/7</f>
        <v>40</v>
      </c>
    </row>
    <row r="15752" spans="1:10" ht="21.95" customHeight="1" x14ac:dyDescent="0.15">
      <c r="A15752" s="6" t="s">
        <v>347</v>
      </c>
      <c r="B15752" s="4" t="s">
        <v>193</v>
      </c>
      <c r="C15752" s="4" t="s">
        <v>316</v>
      </c>
      <c r="D15752" s="4" t="s">
        <v>318</v>
      </c>
      <c r="E15752" s="5">
        <v>13.47</v>
      </c>
    </row>
    <row r="15753" spans="1:10" ht="21.95" customHeight="1" x14ac:dyDescent="0.15">
      <c r="A15753" s="6" t="s">
        <v>347</v>
      </c>
      <c r="B15753" s="4" t="s">
        <v>193</v>
      </c>
      <c r="C15753" s="4" t="s">
        <v>316</v>
      </c>
      <c r="D15753" s="4" t="s">
        <v>318</v>
      </c>
      <c r="E15753" s="5">
        <v>6.4</v>
      </c>
    </row>
    <row r="15754" spans="1:10" ht="21.95" customHeight="1" x14ac:dyDescent="0.15">
      <c r="A15754" s="6" t="s">
        <v>347</v>
      </c>
      <c r="B15754" s="4" t="s">
        <v>193</v>
      </c>
      <c r="C15754" s="4" t="s">
        <v>316</v>
      </c>
      <c r="D15754" s="4" t="s">
        <v>317</v>
      </c>
      <c r="E15754" s="5">
        <v>12.32</v>
      </c>
    </row>
    <row r="15755" spans="1:10" ht="21.95" customHeight="1" x14ac:dyDescent="0.15">
      <c r="A15755" s="6" t="s">
        <v>347</v>
      </c>
      <c r="B15755" s="4" t="s">
        <v>193</v>
      </c>
      <c r="C15755" s="4" t="s">
        <v>316</v>
      </c>
      <c r="D15755" s="4" t="s">
        <v>317</v>
      </c>
      <c r="E15755" s="5">
        <v>7.21</v>
      </c>
    </row>
    <row r="15756" spans="1:10" ht="21.95" customHeight="1" x14ac:dyDescent="0.15">
      <c r="A15756" s="9" t="s">
        <v>347</v>
      </c>
      <c r="B15756" s="4" t="s">
        <v>87</v>
      </c>
      <c r="C15756" s="4" t="s">
        <v>316</v>
      </c>
      <c r="D15756" s="4" t="s">
        <v>318</v>
      </c>
      <c r="E15756" s="5">
        <v>5.8</v>
      </c>
      <c r="F15756" t="s">
        <v>354</v>
      </c>
    </row>
    <row r="15757" spans="1:10" ht="21.95" customHeight="1" x14ac:dyDescent="0.15">
      <c r="A15757" s="6" t="s">
        <v>347</v>
      </c>
      <c r="B15757" s="4" t="s">
        <v>194</v>
      </c>
      <c r="C15757" s="4" t="s">
        <v>316</v>
      </c>
      <c r="D15757" s="4" t="s">
        <v>318</v>
      </c>
      <c r="E15757" s="5">
        <v>13.74</v>
      </c>
    </row>
    <row r="15758" spans="1:10" ht="21.95" customHeight="1" x14ac:dyDescent="0.15">
      <c r="A15758" s="6" t="s">
        <v>347</v>
      </c>
      <c r="B15758" s="4" t="s">
        <v>194</v>
      </c>
      <c r="C15758" s="4" t="s">
        <v>316</v>
      </c>
      <c r="D15758" s="4" t="s">
        <v>317</v>
      </c>
      <c r="E15758" s="5">
        <v>12.65</v>
      </c>
    </row>
    <row r="15759" spans="1:10" ht="21.95" customHeight="1" x14ac:dyDescent="0.15">
      <c r="A15759" s="6" t="s">
        <v>347</v>
      </c>
      <c r="B15759" s="4" t="s">
        <v>195</v>
      </c>
      <c r="C15759" s="4" t="s">
        <v>316</v>
      </c>
      <c r="D15759" s="4" t="s">
        <v>318</v>
      </c>
      <c r="E15759" s="5">
        <v>14.6</v>
      </c>
      <c r="F15759" s="13" t="s">
        <v>353</v>
      </c>
    </row>
    <row r="15760" spans="1:10" ht="21.95" customHeight="1" x14ac:dyDescent="0.15">
      <c r="A15760" s="6" t="s">
        <v>347</v>
      </c>
      <c r="B15760" s="4" t="s">
        <v>195</v>
      </c>
      <c r="C15760" s="4" t="s">
        <v>316</v>
      </c>
      <c r="D15760" s="4" t="s">
        <v>318</v>
      </c>
      <c r="E15760" s="5">
        <v>4.28</v>
      </c>
      <c r="F15760" s="13"/>
    </row>
    <row r="15761" spans="1:10" ht="21.95" customHeight="1" x14ac:dyDescent="0.15">
      <c r="A15761" s="6" t="s">
        <v>347</v>
      </c>
      <c r="B15761" s="4" t="s">
        <v>195</v>
      </c>
      <c r="C15761" s="4" t="s">
        <v>316</v>
      </c>
      <c r="D15761" s="4" t="s">
        <v>317</v>
      </c>
      <c r="E15761" s="5">
        <v>12.95</v>
      </c>
      <c r="F15761" s="13"/>
    </row>
    <row r="15762" spans="1:10" ht="21.95" customHeight="1" x14ac:dyDescent="0.15">
      <c r="A15762" s="6" t="s">
        <v>347</v>
      </c>
      <c r="B15762" s="4" t="s">
        <v>195</v>
      </c>
      <c r="C15762" s="4" t="s">
        <v>316</v>
      </c>
      <c r="D15762" s="4" t="s">
        <v>317</v>
      </c>
      <c r="E15762" s="5">
        <v>5.52</v>
      </c>
      <c r="F15762" s="13"/>
    </row>
    <row r="15763" spans="1:10" ht="21.95" customHeight="1" x14ac:dyDescent="0.15">
      <c r="A15763" s="6" t="s">
        <v>347</v>
      </c>
      <c r="B15763" s="4" t="s">
        <v>89</v>
      </c>
      <c r="C15763" s="4" t="s">
        <v>316</v>
      </c>
      <c r="D15763" s="4" t="s">
        <v>319</v>
      </c>
      <c r="E15763" s="5">
        <v>14.41</v>
      </c>
      <c r="F15763" s="13" t="s">
        <v>354</v>
      </c>
    </row>
    <row r="15764" spans="1:10" ht="21.95" customHeight="1" x14ac:dyDescent="0.15">
      <c r="A15764" s="6" t="s">
        <v>347</v>
      </c>
      <c r="B15764" s="4" t="s">
        <v>196</v>
      </c>
      <c r="C15764" s="4" t="s">
        <v>316</v>
      </c>
      <c r="D15764" s="4" t="s">
        <v>318</v>
      </c>
      <c r="E15764" s="5">
        <v>13.71</v>
      </c>
    </row>
    <row r="15765" spans="1:10" ht="21.95" customHeight="1" x14ac:dyDescent="0.15">
      <c r="A15765" s="6" t="s">
        <v>347</v>
      </c>
      <c r="B15765" s="4" t="s">
        <v>196</v>
      </c>
      <c r="C15765" s="4" t="s">
        <v>316</v>
      </c>
      <c r="D15765" s="4" t="s">
        <v>317</v>
      </c>
      <c r="E15765" s="5">
        <v>12.98</v>
      </c>
    </row>
    <row r="15766" spans="1:10" ht="21.95" customHeight="1" x14ac:dyDescent="0.15">
      <c r="A15766" s="6" t="s">
        <v>347</v>
      </c>
      <c r="B15766" s="4" t="s">
        <v>90</v>
      </c>
      <c r="C15766" s="4" t="s">
        <v>316</v>
      </c>
      <c r="D15766" s="4" t="s">
        <v>318</v>
      </c>
      <c r="E15766" s="5">
        <v>9.31</v>
      </c>
      <c r="F15766" s="10" t="s">
        <v>353</v>
      </c>
      <c r="G15766" s="17">
        <f>+E15766+E15767+E15768+E15769+E15770</f>
        <v>51.459999999999994</v>
      </c>
      <c r="H15766" s="17">
        <f>E15771+E15772+E15773</f>
        <v>32.65</v>
      </c>
      <c r="I15766" s="18">
        <f>+(G15766/4)/(H15766/3)</f>
        <v>1.1820826952526799</v>
      </c>
      <c r="J15766" s="21">
        <f>+(B15766-$K$1)/7</f>
        <v>42</v>
      </c>
    </row>
    <row r="15767" spans="1:10" ht="21.95" customHeight="1" x14ac:dyDescent="0.15">
      <c r="A15767" s="6" t="s">
        <v>347</v>
      </c>
      <c r="B15767" s="4" t="s">
        <v>197</v>
      </c>
      <c r="C15767" s="4" t="s">
        <v>316</v>
      </c>
      <c r="D15767" s="4" t="s">
        <v>318</v>
      </c>
      <c r="E15767" s="5">
        <v>11.48</v>
      </c>
    </row>
    <row r="15768" spans="1:10" ht="21.95" customHeight="1" x14ac:dyDescent="0.15">
      <c r="A15768" s="6" t="s">
        <v>347</v>
      </c>
      <c r="B15768" s="4" t="s">
        <v>197</v>
      </c>
      <c r="C15768" s="4" t="s">
        <v>316</v>
      </c>
      <c r="D15768" s="4" t="s">
        <v>318</v>
      </c>
      <c r="E15768" s="5">
        <v>10.01</v>
      </c>
    </row>
    <row r="15769" spans="1:10" ht="21.95" customHeight="1" x14ac:dyDescent="0.15">
      <c r="A15769" s="6" t="s">
        <v>347</v>
      </c>
      <c r="B15769" s="4" t="s">
        <v>197</v>
      </c>
      <c r="C15769" s="4" t="s">
        <v>316</v>
      </c>
      <c r="D15769" s="4" t="s">
        <v>317</v>
      </c>
      <c r="E15769" s="5">
        <v>12.97</v>
      </c>
    </row>
    <row r="15770" spans="1:10" ht="21.95" customHeight="1" x14ac:dyDescent="0.15">
      <c r="A15770" s="6" t="s">
        <v>347</v>
      </c>
      <c r="B15770" s="4" t="s">
        <v>197</v>
      </c>
      <c r="C15770" s="4" t="s">
        <v>316</v>
      </c>
      <c r="D15770" s="4" t="s">
        <v>317</v>
      </c>
      <c r="E15770" s="5">
        <v>7.69</v>
      </c>
    </row>
    <row r="15771" spans="1:10" ht="21.95" customHeight="1" x14ac:dyDescent="0.15">
      <c r="A15771" s="6" t="s">
        <v>347</v>
      </c>
      <c r="B15771" s="4" t="s">
        <v>91</v>
      </c>
      <c r="C15771" s="4" t="s">
        <v>316</v>
      </c>
      <c r="D15771" s="4" t="s">
        <v>318</v>
      </c>
      <c r="E15771" s="5">
        <v>6.15</v>
      </c>
      <c r="F15771" t="s">
        <v>354</v>
      </c>
    </row>
    <row r="15772" spans="1:10" ht="21.95" customHeight="1" x14ac:dyDescent="0.15">
      <c r="A15772" s="6" t="s">
        <v>347</v>
      </c>
      <c r="B15772" s="4" t="s">
        <v>198</v>
      </c>
      <c r="C15772" s="4" t="s">
        <v>316</v>
      </c>
      <c r="D15772" s="4" t="s">
        <v>318</v>
      </c>
      <c r="E15772" s="5">
        <v>13.5</v>
      </c>
    </row>
    <row r="15773" spans="1:10" ht="21.95" customHeight="1" x14ac:dyDescent="0.15">
      <c r="A15773" s="6" t="s">
        <v>347</v>
      </c>
      <c r="B15773" s="4" t="s">
        <v>198</v>
      </c>
      <c r="C15773" s="4" t="s">
        <v>316</v>
      </c>
      <c r="D15773" s="4" t="s">
        <v>317</v>
      </c>
      <c r="E15773" s="5">
        <v>13</v>
      </c>
    </row>
    <row r="15774" spans="1:10" ht="21.95" customHeight="1" x14ac:dyDescent="0.15">
      <c r="A15774" s="6" t="s">
        <v>347</v>
      </c>
      <c r="B15774" s="4" t="s">
        <v>92</v>
      </c>
      <c r="C15774" s="4" t="s">
        <v>316</v>
      </c>
      <c r="D15774" s="4" t="s">
        <v>318</v>
      </c>
      <c r="E15774" s="5">
        <v>9.59</v>
      </c>
      <c r="F15774" t="s">
        <v>353</v>
      </c>
      <c r="G15774" s="17">
        <f>+E15774+E15775+E15776+E15777+E15778</f>
        <v>51.87</v>
      </c>
      <c r="H15774" s="17">
        <f>E15779+E15780+E15781</f>
        <v>30.23</v>
      </c>
      <c r="I15774" s="18">
        <f>+(G15774/4)/(H15774/3)</f>
        <v>1.2868838901753226</v>
      </c>
      <c r="J15774" s="21">
        <f>+(B15774-$K$1)/7</f>
        <v>43</v>
      </c>
    </row>
    <row r="15775" spans="1:10" ht="21.95" customHeight="1" x14ac:dyDescent="0.15">
      <c r="A15775" s="6" t="s">
        <v>347</v>
      </c>
      <c r="B15775" s="4" t="s">
        <v>199</v>
      </c>
      <c r="C15775" s="4" t="s">
        <v>316</v>
      </c>
      <c r="D15775" s="4" t="s">
        <v>318</v>
      </c>
      <c r="E15775" s="5">
        <v>14.13</v>
      </c>
    </row>
    <row r="15776" spans="1:10" ht="21.95" customHeight="1" x14ac:dyDescent="0.15">
      <c r="A15776" s="6" t="s">
        <v>347</v>
      </c>
      <c r="B15776" s="4" t="s">
        <v>199</v>
      </c>
      <c r="C15776" s="4" t="s">
        <v>316</v>
      </c>
      <c r="D15776" s="4" t="s">
        <v>318</v>
      </c>
      <c r="E15776" s="5">
        <v>6.96</v>
      </c>
    </row>
    <row r="15777" spans="1:10" ht="21.95" customHeight="1" x14ac:dyDescent="0.15">
      <c r="A15777" s="6" t="s">
        <v>347</v>
      </c>
      <c r="B15777" s="4" t="s">
        <v>199</v>
      </c>
      <c r="C15777" s="4" t="s">
        <v>316</v>
      </c>
      <c r="D15777" s="4" t="s">
        <v>317</v>
      </c>
      <c r="E15777" s="5">
        <v>13.07</v>
      </c>
    </row>
    <row r="15778" spans="1:10" ht="21.95" customHeight="1" x14ac:dyDescent="0.15">
      <c r="A15778" s="6" t="s">
        <v>347</v>
      </c>
      <c r="B15778" s="4" t="s">
        <v>199</v>
      </c>
      <c r="C15778" s="4" t="s">
        <v>316</v>
      </c>
      <c r="D15778" s="4" t="s">
        <v>317</v>
      </c>
      <c r="E15778" s="5">
        <v>8.1199999999999992</v>
      </c>
    </row>
    <row r="15779" spans="1:10" ht="21.95" customHeight="1" x14ac:dyDescent="0.15">
      <c r="A15779" s="6" t="s">
        <v>347</v>
      </c>
      <c r="B15779" s="4" t="s">
        <v>93</v>
      </c>
      <c r="C15779" s="4" t="s">
        <v>316</v>
      </c>
      <c r="D15779" s="4" t="s">
        <v>318</v>
      </c>
      <c r="E15779" s="5">
        <v>6.14</v>
      </c>
      <c r="F15779" t="s">
        <v>354</v>
      </c>
    </row>
    <row r="15780" spans="1:10" ht="21.95" customHeight="1" x14ac:dyDescent="0.15">
      <c r="A15780" s="6" t="s">
        <v>347</v>
      </c>
      <c r="B15780" s="4" t="s">
        <v>201</v>
      </c>
      <c r="C15780" s="4" t="s">
        <v>316</v>
      </c>
      <c r="D15780" s="4" t="s">
        <v>318</v>
      </c>
      <c r="E15780" s="5">
        <v>12.38</v>
      </c>
    </row>
    <row r="15781" spans="1:10" ht="21.95" customHeight="1" x14ac:dyDescent="0.15">
      <c r="A15781" s="6" t="s">
        <v>347</v>
      </c>
      <c r="B15781" s="4" t="s">
        <v>201</v>
      </c>
      <c r="C15781" s="4" t="s">
        <v>316</v>
      </c>
      <c r="D15781" s="4" t="s">
        <v>317</v>
      </c>
      <c r="E15781" s="5">
        <v>11.71</v>
      </c>
    </row>
    <row r="15782" spans="1:10" ht="21.95" customHeight="1" x14ac:dyDescent="0.15">
      <c r="A15782" s="6" t="s">
        <v>347</v>
      </c>
      <c r="B15782" s="4" t="s">
        <v>94</v>
      </c>
      <c r="C15782" s="4" t="s">
        <v>316</v>
      </c>
      <c r="D15782" s="4" t="s">
        <v>318</v>
      </c>
      <c r="E15782" s="5">
        <v>8.44</v>
      </c>
      <c r="F15782" t="s">
        <v>353</v>
      </c>
      <c r="G15782" s="17">
        <f>+E15782+E15783+E15784+E15785</f>
        <v>50.52</v>
      </c>
      <c r="H15782" s="17">
        <f>E15787+E15788+E15789+E15786</f>
        <v>36.669999999999995</v>
      </c>
      <c r="I15782" s="18">
        <f>+(G15782/4)/(H15782/3)</f>
        <v>1.0332697027542954</v>
      </c>
      <c r="J15782" s="21">
        <f>+(B15782-$K$1)/7</f>
        <v>44</v>
      </c>
    </row>
    <row r="15783" spans="1:10" ht="21.95" customHeight="1" x14ac:dyDescent="0.15">
      <c r="A15783" s="6" t="s">
        <v>347</v>
      </c>
      <c r="B15783" s="4" t="s">
        <v>202</v>
      </c>
      <c r="C15783" s="4" t="s">
        <v>316</v>
      </c>
      <c r="D15783" s="4" t="s">
        <v>318</v>
      </c>
      <c r="E15783" s="5">
        <v>15.16</v>
      </c>
    </row>
    <row r="15784" spans="1:10" ht="21.95" customHeight="1" x14ac:dyDescent="0.15">
      <c r="A15784" s="6" t="s">
        <v>347</v>
      </c>
      <c r="B15784" s="4" t="s">
        <v>202</v>
      </c>
      <c r="C15784" s="4" t="s">
        <v>316</v>
      </c>
      <c r="D15784" s="4" t="s">
        <v>318</v>
      </c>
      <c r="E15784" s="5">
        <v>6.48</v>
      </c>
    </row>
    <row r="15785" spans="1:10" ht="21.95" customHeight="1" x14ac:dyDescent="0.15">
      <c r="A15785" s="6" t="s">
        <v>347</v>
      </c>
      <c r="B15785" s="4" t="s">
        <v>202</v>
      </c>
      <c r="C15785" s="4" t="s">
        <v>316</v>
      </c>
      <c r="D15785" s="4" t="s">
        <v>320</v>
      </c>
      <c r="E15785" s="5">
        <v>20.440000000000001</v>
      </c>
    </row>
    <row r="15786" spans="1:10" ht="21.95" customHeight="1" x14ac:dyDescent="0.15">
      <c r="A15786" s="6" t="s">
        <v>347</v>
      </c>
      <c r="B15786" s="4" t="s">
        <v>348</v>
      </c>
      <c r="C15786" s="4" t="s">
        <v>316</v>
      </c>
      <c r="D15786" s="4" t="s">
        <v>317</v>
      </c>
      <c r="E15786" s="5">
        <v>1.29</v>
      </c>
      <c r="F15786" t="s">
        <v>354</v>
      </c>
    </row>
    <row r="15787" spans="1:10" ht="21.95" customHeight="1" x14ac:dyDescent="0.15">
      <c r="A15787" s="6" t="s">
        <v>347</v>
      </c>
      <c r="B15787" s="4" t="s">
        <v>95</v>
      </c>
      <c r="C15787" s="4" t="s">
        <v>316</v>
      </c>
      <c r="D15787" s="4" t="s">
        <v>318</v>
      </c>
      <c r="E15787" s="5">
        <v>7.13</v>
      </c>
    </row>
    <row r="15788" spans="1:10" ht="21.95" customHeight="1" x14ac:dyDescent="0.15">
      <c r="A15788" s="6" t="s">
        <v>347</v>
      </c>
      <c r="B15788" s="4" t="s">
        <v>203</v>
      </c>
      <c r="C15788" s="4" t="s">
        <v>316</v>
      </c>
      <c r="D15788" s="4" t="s">
        <v>318</v>
      </c>
      <c r="E15788" s="5">
        <v>14.5</v>
      </c>
    </row>
    <row r="15789" spans="1:10" ht="21.95" customHeight="1" x14ac:dyDescent="0.15">
      <c r="A15789" s="6" t="s">
        <v>347</v>
      </c>
      <c r="B15789" s="4" t="s">
        <v>203</v>
      </c>
      <c r="C15789" s="4" t="s">
        <v>316</v>
      </c>
      <c r="D15789" s="4" t="s">
        <v>317</v>
      </c>
      <c r="E15789" s="5">
        <v>13.75</v>
      </c>
    </row>
    <row r="15790" spans="1:10" ht="21.95" customHeight="1" x14ac:dyDescent="0.15">
      <c r="A15790" s="6" t="s">
        <v>347</v>
      </c>
      <c r="B15790" s="4" t="s">
        <v>96</v>
      </c>
      <c r="C15790" s="4" t="s">
        <v>316</v>
      </c>
      <c r="D15790" s="4" t="s">
        <v>318</v>
      </c>
      <c r="E15790" s="5">
        <v>9.98</v>
      </c>
      <c r="F15790" t="s">
        <v>353</v>
      </c>
      <c r="G15790" s="17">
        <f>+E15790+E15791+E15792+E15793+E15794</f>
        <v>51.81</v>
      </c>
      <c r="H15790" s="17">
        <f>E15795+E15796+E15797</f>
        <v>33.760000000000005</v>
      </c>
      <c r="I15790" s="18">
        <f>+(G15790/4)/(H15790/3)</f>
        <v>1.1509922985781988</v>
      </c>
      <c r="J15790" s="21">
        <f>+(B15790-$K$1)/7</f>
        <v>45</v>
      </c>
    </row>
    <row r="15791" spans="1:10" ht="21.95" customHeight="1" x14ac:dyDescent="0.15">
      <c r="A15791" s="6" t="s">
        <v>347</v>
      </c>
      <c r="B15791" s="4" t="s">
        <v>205</v>
      </c>
      <c r="C15791" s="4" t="s">
        <v>316</v>
      </c>
      <c r="D15791" s="4" t="s">
        <v>318</v>
      </c>
      <c r="E15791" s="5">
        <v>14.31</v>
      </c>
    </row>
    <row r="15792" spans="1:10" ht="21.95" customHeight="1" x14ac:dyDescent="0.15">
      <c r="A15792" s="6" t="s">
        <v>347</v>
      </c>
      <c r="B15792" s="4" t="s">
        <v>205</v>
      </c>
      <c r="C15792" s="4" t="s">
        <v>316</v>
      </c>
      <c r="D15792" s="4" t="s">
        <v>318</v>
      </c>
      <c r="E15792" s="5">
        <v>4.9400000000000004</v>
      </c>
    </row>
    <row r="15793" spans="1:10" ht="21.95" customHeight="1" x14ac:dyDescent="0.15">
      <c r="A15793" s="6" t="s">
        <v>347</v>
      </c>
      <c r="B15793" s="4" t="s">
        <v>205</v>
      </c>
      <c r="C15793" s="4" t="s">
        <v>316</v>
      </c>
      <c r="D15793" s="4" t="s">
        <v>317</v>
      </c>
      <c r="E15793" s="5">
        <v>13.98</v>
      </c>
    </row>
    <row r="15794" spans="1:10" ht="21.95" customHeight="1" x14ac:dyDescent="0.15">
      <c r="A15794" s="6" t="s">
        <v>347</v>
      </c>
      <c r="B15794" s="4" t="s">
        <v>205</v>
      </c>
      <c r="C15794" s="4" t="s">
        <v>316</v>
      </c>
      <c r="D15794" s="4" t="s">
        <v>317</v>
      </c>
      <c r="E15794" s="5">
        <v>8.6</v>
      </c>
    </row>
    <row r="15795" spans="1:10" ht="21.95" customHeight="1" x14ac:dyDescent="0.15">
      <c r="A15795" s="6" t="s">
        <v>347</v>
      </c>
      <c r="B15795" s="4" t="s">
        <v>97</v>
      </c>
      <c r="C15795" s="4" t="s">
        <v>316</v>
      </c>
      <c r="D15795" s="4" t="s">
        <v>318</v>
      </c>
      <c r="E15795" s="5">
        <v>10.37</v>
      </c>
      <c r="F15795" t="s">
        <v>354</v>
      </c>
    </row>
    <row r="15796" spans="1:10" ht="21.95" customHeight="1" x14ac:dyDescent="0.15">
      <c r="A15796" s="6" t="s">
        <v>347</v>
      </c>
      <c r="B15796" s="4" t="s">
        <v>206</v>
      </c>
      <c r="C15796" s="4" t="s">
        <v>316</v>
      </c>
      <c r="D15796" s="4" t="s">
        <v>318</v>
      </c>
      <c r="E15796" s="5">
        <v>11.91</v>
      </c>
    </row>
    <row r="15797" spans="1:10" ht="21.95" customHeight="1" x14ac:dyDescent="0.15">
      <c r="A15797" s="6" t="s">
        <v>347</v>
      </c>
      <c r="B15797" s="4" t="s">
        <v>206</v>
      </c>
      <c r="C15797" s="4" t="s">
        <v>316</v>
      </c>
      <c r="D15797" s="4" t="s">
        <v>317</v>
      </c>
      <c r="E15797" s="5">
        <v>11.48</v>
      </c>
    </row>
    <row r="15798" spans="1:10" ht="21.95" customHeight="1" x14ac:dyDescent="0.15">
      <c r="A15798" s="6" t="s">
        <v>347</v>
      </c>
      <c r="B15798" s="4" t="s">
        <v>98</v>
      </c>
      <c r="C15798" s="4" t="s">
        <v>316</v>
      </c>
      <c r="D15798" s="4" t="s">
        <v>318</v>
      </c>
      <c r="E15798" s="5">
        <v>10.14</v>
      </c>
      <c r="F15798" t="s">
        <v>353</v>
      </c>
      <c r="G15798" s="17">
        <f>+E15798+E15799+E15800+E15801</f>
        <v>41.06</v>
      </c>
      <c r="H15798" s="17">
        <f>E15803+E15804+E15802</f>
        <v>37.340000000000003</v>
      </c>
      <c r="I15798" s="18">
        <f>+(G15798/4)/(H15798/3)</f>
        <v>0.82471880021424748</v>
      </c>
      <c r="J15798" s="21">
        <f>+(B15798-$K$1)/7</f>
        <v>46</v>
      </c>
    </row>
    <row r="15799" spans="1:10" ht="21.95" customHeight="1" x14ac:dyDescent="0.15">
      <c r="A15799" s="6" t="s">
        <v>347</v>
      </c>
      <c r="B15799" s="4" t="s">
        <v>207</v>
      </c>
      <c r="C15799" s="4" t="s">
        <v>316</v>
      </c>
      <c r="D15799" s="4" t="s">
        <v>319</v>
      </c>
      <c r="E15799" s="5">
        <v>6.11</v>
      </c>
    </row>
    <row r="15800" spans="1:10" ht="21.95" customHeight="1" x14ac:dyDescent="0.15">
      <c r="A15800" s="6" t="s">
        <v>347</v>
      </c>
      <c r="B15800" s="4" t="s">
        <v>207</v>
      </c>
      <c r="C15800" s="4" t="s">
        <v>316</v>
      </c>
      <c r="D15800" s="4" t="s">
        <v>317</v>
      </c>
      <c r="E15800" s="5">
        <v>14.34</v>
      </c>
    </row>
    <row r="15801" spans="1:10" ht="21.95" customHeight="1" x14ac:dyDescent="0.15">
      <c r="A15801" s="6" t="s">
        <v>347</v>
      </c>
      <c r="B15801" s="4" t="s">
        <v>207</v>
      </c>
      <c r="C15801" s="4" t="s">
        <v>316</v>
      </c>
      <c r="D15801" s="4" t="s">
        <v>317</v>
      </c>
      <c r="E15801" s="5">
        <v>10.47</v>
      </c>
    </row>
    <row r="15802" spans="1:10" ht="21.95" customHeight="1" x14ac:dyDescent="0.15">
      <c r="A15802" s="9" t="s">
        <v>347</v>
      </c>
      <c r="B15802" s="4" t="s">
        <v>99</v>
      </c>
      <c r="C15802" s="4" t="s">
        <v>316</v>
      </c>
      <c r="D15802" s="4" t="s">
        <v>318</v>
      </c>
      <c r="E15802" s="5">
        <v>11.18</v>
      </c>
      <c r="F15802" t="s">
        <v>354</v>
      </c>
    </row>
    <row r="15803" spans="1:10" ht="21.95" customHeight="1" x14ac:dyDescent="0.15">
      <c r="A15803" s="6" t="s">
        <v>347</v>
      </c>
      <c r="B15803" s="4" t="s">
        <v>208</v>
      </c>
      <c r="C15803" s="4" t="s">
        <v>316</v>
      </c>
      <c r="D15803" s="4" t="s">
        <v>321</v>
      </c>
      <c r="E15803" s="5">
        <v>13.44</v>
      </c>
    </row>
    <row r="15804" spans="1:10" ht="21.95" customHeight="1" x14ac:dyDescent="0.15">
      <c r="A15804" s="6" t="s">
        <v>347</v>
      </c>
      <c r="B15804" s="4" t="s">
        <v>208</v>
      </c>
      <c r="C15804" s="4" t="s">
        <v>316</v>
      </c>
      <c r="D15804" s="4" t="s">
        <v>318</v>
      </c>
      <c r="E15804" s="5">
        <v>12.72</v>
      </c>
    </row>
    <row r="15805" spans="1:10" ht="21.95" customHeight="1" x14ac:dyDescent="0.15">
      <c r="A15805" s="6" t="s">
        <v>347</v>
      </c>
      <c r="B15805" s="4" t="s">
        <v>100</v>
      </c>
      <c r="C15805" s="4" t="s">
        <v>316</v>
      </c>
      <c r="D15805" s="4" t="s">
        <v>318</v>
      </c>
      <c r="E15805" s="5">
        <v>10.23</v>
      </c>
      <c r="F15805" s="13" t="s">
        <v>353</v>
      </c>
    </row>
    <row r="15806" spans="1:10" ht="21.95" customHeight="1" x14ac:dyDescent="0.15">
      <c r="A15806" s="6" t="s">
        <v>347</v>
      </c>
      <c r="B15806" s="4" t="s">
        <v>209</v>
      </c>
      <c r="C15806" s="4" t="s">
        <v>316</v>
      </c>
      <c r="D15806" s="4" t="s">
        <v>318</v>
      </c>
      <c r="E15806" s="5">
        <v>13.32</v>
      </c>
      <c r="F15806" s="13"/>
    </row>
    <row r="15807" spans="1:10" ht="21.95" customHeight="1" x14ac:dyDescent="0.15">
      <c r="A15807" s="6" t="s">
        <v>347</v>
      </c>
      <c r="B15807" s="4" t="s">
        <v>209</v>
      </c>
      <c r="C15807" s="4" t="s">
        <v>316</v>
      </c>
      <c r="D15807" s="4" t="s">
        <v>318</v>
      </c>
      <c r="E15807" s="5">
        <v>7.19</v>
      </c>
      <c r="F15807" s="13"/>
    </row>
    <row r="15808" spans="1:10" ht="21.95" customHeight="1" x14ac:dyDescent="0.15">
      <c r="A15808" s="6" t="s">
        <v>347</v>
      </c>
      <c r="B15808" s="4" t="s">
        <v>209</v>
      </c>
      <c r="C15808" s="4" t="s">
        <v>316</v>
      </c>
      <c r="D15808" s="4" t="s">
        <v>317</v>
      </c>
      <c r="E15808" s="5">
        <v>13.56</v>
      </c>
      <c r="F15808" s="13"/>
    </row>
    <row r="15809" spans="1:10" ht="21.95" customHeight="1" x14ac:dyDescent="0.15">
      <c r="A15809" s="6" t="s">
        <v>347</v>
      </c>
      <c r="B15809" s="4" t="s">
        <v>209</v>
      </c>
      <c r="C15809" s="4" t="s">
        <v>316</v>
      </c>
      <c r="D15809" s="4" t="s">
        <v>317</v>
      </c>
      <c r="E15809" s="5">
        <v>7.23</v>
      </c>
      <c r="F15809" s="13"/>
    </row>
    <row r="15810" spans="1:10" ht="21.95" customHeight="1" x14ac:dyDescent="0.15">
      <c r="A15810" s="6" t="s">
        <v>347</v>
      </c>
      <c r="B15810" s="4" t="s">
        <v>210</v>
      </c>
      <c r="C15810" s="4" t="s">
        <v>316</v>
      </c>
      <c r="D15810" s="4" t="s">
        <v>318</v>
      </c>
      <c r="E15810" s="5">
        <v>8.9600000000000009</v>
      </c>
      <c r="F15810" s="13" t="s">
        <v>354</v>
      </c>
    </row>
    <row r="15811" spans="1:10" ht="21.95" customHeight="1" x14ac:dyDescent="0.15">
      <c r="A15811" s="6" t="s">
        <v>347</v>
      </c>
      <c r="B15811" s="4" t="s">
        <v>210</v>
      </c>
      <c r="C15811" s="4" t="s">
        <v>316</v>
      </c>
      <c r="D15811" s="4" t="s">
        <v>317</v>
      </c>
      <c r="E15811" s="5">
        <v>12.54</v>
      </c>
      <c r="F15811" s="13"/>
    </row>
    <row r="15812" spans="1:10" ht="21.95" customHeight="1" x14ac:dyDescent="0.15">
      <c r="A15812" s="6" t="s">
        <v>347</v>
      </c>
      <c r="B15812" s="4" t="s">
        <v>101</v>
      </c>
      <c r="C15812" s="4" t="s">
        <v>316</v>
      </c>
      <c r="D15812" s="4" t="s">
        <v>318</v>
      </c>
      <c r="E15812" s="5">
        <v>15.15</v>
      </c>
      <c r="F15812" s="13" t="s">
        <v>353</v>
      </c>
    </row>
    <row r="15813" spans="1:10" ht="21.95" customHeight="1" x14ac:dyDescent="0.15">
      <c r="A15813" s="6" t="s">
        <v>347</v>
      </c>
      <c r="B15813" s="4" t="s">
        <v>211</v>
      </c>
      <c r="C15813" s="4" t="s">
        <v>316</v>
      </c>
      <c r="D15813" s="4" t="s">
        <v>319</v>
      </c>
      <c r="E15813" s="5">
        <v>18.16</v>
      </c>
      <c r="F15813" s="13"/>
    </row>
    <row r="15814" spans="1:10" ht="21.95" customHeight="1" x14ac:dyDescent="0.15">
      <c r="A15814" s="6" t="s">
        <v>347</v>
      </c>
      <c r="B15814" s="4" t="s">
        <v>211</v>
      </c>
      <c r="C15814" s="4" t="s">
        <v>316</v>
      </c>
      <c r="D15814" s="4" t="s">
        <v>319</v>
      </c>
      <c r="E15814" s="5">
        <v>11.69</v>
      </c>
      <c r="F15814" s="13"/>
    </row>
    <row r="15815" spans="1:10" ht="21.95" customHeight="1" x14ac:dyDescent="0.15">
      <c r="A15815" s="6" t="s">
        <v>347</v>
      </c>
      <c r="B15815" s="4" t="s">
        <v>211</v>
      </c>
      <c r="C15815" s="4" t="s">
        <v>316</v>
      </c>
      <c r="D15815" s="4" t="s">
        <v>320</v>
      </c>
      <c r="E15815" s="5">
        <v>16.39</v>
      </c>
      <c r="F15815" s="13"/>
    </row>
    <row r="15816" spans="1:10" ht="21.95" customHeight="1" x14ac:dyDescent="0.15">
      <c r="A15816" s="6" t="s">
        <v>347</v>
      </c>
      <c r="B15816" s="4" t="s">
        <v>211</v>
      </c>
      <c r="C15816" s="4" t="s">
        <v>316</v>
      </c>
      <c r="D15816" s="4" t="s">
        <v>320</v>
      </c>
      <c r="E15816" s="5">
        <v>14.91</v>
      </c>
      <c r="F15816" s="13"/>
    </row>
    <row r="15817" spans="1:10" ht="21.95" customHeight="1" x14ac:dyDescent="0.15">
      <c r="A15817" s="6" t="s">
        <v>347</v>
      </c>
      <c r="B15817" s="4" t="s">
        <v>102</v>
      </c>
      <c r="C15817" s="4" t="s">
        <v>316</v>
      </c>
      <c r="D15817" s="4" t="s">
        <v>318</v>
      </c>
      <c r="E15817" s="5">
        <v>11.37</v>
      </c>
      <c r="F15817" s="13" t="s">
        <v>354</v>
      </c>
    </row>
    <row r="15818" spans="1:10" ht="21.95" customHeight="1" x14ac:dyDescent="0.15">
      <c r="A15818" s="6" t="s">
        <v>347</v>
      </c>
      <c r="B15818" s="4" t="s">
        <v>212</v>
      </c>
      <c r="C15818" s="4" t="s">
        <v>316</v>
      </c>
      <c r="D15818" s="4" t="s">
        <v>318</v>
      </c>
      <c r="E15818" s="5">
        <v>14.68</v>
      </c>
    </row>
    <row r="15819" spans="1:10" ht="21.95" customHeight="1" x14ac:dyDescent="0.15">
      <c r="A15819" s="6" t="s">
        <v>347</v>
      </c>
      <c r="B15819" s="4" t="s">
        <v>212</v>
      </c>
      <c r="C15819" s="4" t="s">
        <v>316</v>
      </c>
      <c r="D15819" s="4" t="s">
        <v>317</v>
      </c>
      <c r="E15819" s="5">
        <v>13.2</v>
      </c>
    </row>
    <row r="15820" spans="1:10" ht="21.95" customHeight="1" x14ac:dyDescent="0.15">
      <c r="A15820" s="6" t="s">
        <v>347</v>
      </c>
      <c r="B15820" s="4" t="s">
        <v>103</v>
      </c>
      <c r="C15820" s="4" t="s">
        <v>316</v>
      </c>
      <c r="D15820" s="4" t="s">
        <v>318</v>
      </c>
      <c r="E15820" s="5">
        <v>10.78</v>
      </c>
      <c r="F15820" t="s">
        <v>353</v>
      </c>
      <c r="G15820" s="17">
        <f>+E15820+E15821+E15822+E15823+E15824</f>
        <v>51.779999999999994</v>
      </c>
      <c r="H15820" s="17">
        <f>E15825+E15826+E15827</f>
        <v>35.590000000000003</v>
      </c>
      <c r="I15820" s="18">
        <f>+(G15820/4)/(H15820/3)</f>
        <v>1.0911772969935372</v>
      </c>
      <c r="J15820" s="21">
        <f>+(B15820-$K$1)/7</f>
        <v>49</v>
      </c>
    </row>
    <row r="15821" spans="1:10" ht="21.95" customHeight="1" x14ac:dyDescent="0.15">
      <c r="A15821" s="6" t="s">
        <v>347</v>
      </c>
      <c r="B15821" s="4" t="s">
        <v>213</v>
      </c>
      <c r="C15821" s="4" t="s">
        <v>316</v>
      </c>
      <c r="D15821" s="4" t="s">
        <v>321</v>
      </c>
      <c r="E15821" s="5">
        <v>14.56</v>
      </c>
    </row>
    <row r="15822" spans="1:10" ht="21.95" customHeight="1" x14ac:dyDescent="0.15">
      <c r="A15822" s="6" t="s">
        <v>347</v>
      </c>
      <c r="B15822" s="4" t="s">
        <v>213</v>
      </c>
      <c r="C15822" s="4" t="s">
        <v>316</v>
      </c>
      <c r="D15822" s="4" t="s">
        <v>321</v>
      </c>
      <c r="E15822" s="5">
        <v>6.43</v>
      </c>
    </row>
    <row r="15823" spans="1:10" ht="21.95" customHeight="1" x14ac:dyDescent="0.15">
      <c r="A15823" s="6" t="s">
        <v>347</v>
      </c>
      <c r="B15823" s="4" t="s">
        <v>213</v>
      </c>
      <c r="C15823" s="4" t="s">
        <v>316</v>
      </c>
      <c r="D15823" s="4" t="s">
        <v>318</v>
      </c>
      <c r="E15823" s="5">
        <v>13.25</v>
      </c>
    </row>
    <row r="15824" spans="1:10" ht="21.95" customHeight="1" x14ac:dyDescent="0.15">
      <c r="A15824" s="6" t="s">
        <v>347</v>
      </c>
      <c r="B15824" s="4" t="s">
        <v>213</v>
      </c>
      <c r="C15824" s="4" t="s">
        <v>316</v>
      </c>
      <c r="D15824" s="4" t="s">
        <v>318</v>
      </c>
      <c r="E15824" s="5">
        <v>6.76</v>
      </c>
    </row>
    <row r="15825" spans="1:10" ht="21.95" customHeight="1" x14ac:dyDescent="0.15">
      <c r="A15825" s="6" t="s">
        <v>347</v>
      </c>
      <c r="B15825" s="4" t="s">
        <v>104</v>
      </c>
      <c r="C15825" s="4" t="s">
        <v>316</v>
      </c>
      <c r="D15825" s="4" t="s">
        <v>318</v>
      </c>
      <c r="E15825" s="5">
        <v>9.69</v>
      </c>
      <c r="F15825" t="s">
        <v>354</v>
      </c>
    </row>
    <row r="15826" spans="1:10" ht="21.95" customHeight="1" x14ac:dyDescent="0.15">
      <c r="A15826" s="6" t="s">
        <v>347</v>
      </c>
      <c r="B15826" s="4" t="s">
        <v>214</v>
      </c>
      <c r="C15826" s="4" t="s">
        <v>316</v>
      </c>
      <c r="D15826" s="4" t="s">
        <v>318</v>
      </c>
      <c r="E15826" s="5">
        <v>12.45</v>
      </c>
    </row>
    <row r="15827" spans="1:10" ht="21.95" customHeight="1" x14ac:dyDescent="0.15">
      <c r="A15827" s="6" t="s">
        <v>347</v>
      </c>
      <c r="B15827" s="4" t="s">
        <v>214</v>
      </c>
      <c r="C15827" s="4" t="s">
        <v>316</v>
      </c>
      <c r="D15827" s="4" t="s">
        <v>317</v>
      </c>
      <c r="E15827" s="5">
        <v>13.45</v>
      </c>
    </row>
    <row r="15828" spans="1:10" ht="21.95" customHeight="1" x14ac:dyDescent="0.15">
      <c r="A15828" s="6" t="s">
        <v>347</v>
      </c>
      <c r="B15828" s="4" t="s">
        <v>105</v>
      </c>
      <c r="C15828" s="4" t="s">
        <v>316</v>
      </c>
      <c r="D15828" s="4" t="s">
        <v>318</v>
      </c>
      <c r="E15828" s="5">
        <v>8.34</v>
      </c>
      <c r="F15828" t="s">
        <v>353</v>
      </c>
      <c r="G15828" s="17">
        <f>+E15828+E15829+E15830+E15831+E15832</f>
        <v>45.94</v>
      </c>
      <c r="H15828" s="17">
        <f>E15833+E15834+E15835</f>
        <v>26.490000000000002</v>
      </c>
      <c r="I15828" s="18">
        <f>+(G15828/4)/(H15828/3)</f>
        <v>1.3006795016987542</v>
      </c>
      <c r="J15828" s="21">
        <f>+(B15828-$K$1)/7</f>
        <v>50</v>
      </c>
    </row>
    <row r="15829" spans="1:10" ht="21.95" customHeight="1" x14ac:dyDescent="0.15">
      <c r="A15829" s="6" t="s">
        <v>347</v>
      </c>
      <c r="B15829" s="4" t="s">
        <v>215</v>
      </c>
      <c r="C15829" s="4" t="s">
        <v>316</v>
      </c>
      <c r="D15829" s="4" t="s">
        <v>318</v>
      </c>
      <c r="E15829" s="5">
        <v>12.98</v>
      </c>
    </row>
    <row r="15830" spans="1:10" ht="21.95" customHeight="1" x14ac:dyDescent="0.15">
      <c r="A15830" s="6" t="s">
        <v>347</v>
      </c>
      <c r="B15830" s="4" t="s">
        <v>215</v>
      </c>
      <c r="C15830" s="4" t="s">
        <v>316</v>
      </c>
      <c r="D15830" s="4" t="s">
        <v>318</v>
      </c>
      <c r="E15830" s="5">
        <v>5.1100000000000003</v>
      </c>
    </row>
    <row r="15831" spans="1:10" ht="21.95" customHeight="1" x14ac:dyDescent="0.15">
      <c r="A15831" s="6" t="s">
        <v>347</v>
      </c>
      <c r="B15831" s="4" t="s">
        <v>215</v>
      </c>
      <c r="C15831" s="4" t="s">
        <v>316</v>
      </c>
      <c r="D15831" s="4" t="s">
        <v>317</v>
      </c>
      <c r="E15831" s="5">
        <v>12.09</v>
      </c>
    </row>
    <row r="15832" spans="1:10" ht="21.95" customHeight="1" x14ac:dyDescent="0.15">
      <c r="A15832" s="6" t="s">
        <v>347</v>
      </c>
      <c r="B15832" s="4" t="s">
        <v>215</v>
      </c>
      <c r="C15832" s="4" t="s">
        <v>316</v>
      </c>
      <c r="D15832" s="4" t="s">
        <v>317</v>
      </c>
      <c r="E15832" s="5">
        <v>7.42</v>
      </c>
    </row>
    <row r="15833" spans="1:10" ht="21.95" customHeight="1" x14ac:dyDescent="0.15">
      <c r="A15833" s="6" t="s">
        <v>347</v>
      </c>
      <c r="B15833" s="4" t="s">
        <v>106</v>
      </c>
      <c r="C15833" s="4" t="s">
        <v>316</v>
      </c>
      <c r="D15833" s="4" t="s">
        <v>318</v>
      </c>
      <c r="E15833" s="5">
        <v>6.96</v>
      </c>
      <c r="F15833" t="s">
        <v>354</v>
      </c>
    </row>
    <row r="15834" spans="1:10" ht="21.95" customHeight="1" x14ac:dyDescent="0.15">
      <c r="A15834" s="6" t="s">
        <v>347</v>
      </c>
      <c r="B15834" s="4" t="s">
        <v>216</v>
      </c>
      <c r="C15834" s="4" t="s">
        <v>316</v>
      </c>
      <c r="D15834" s="4" t="s">
        <v>318</v>
      </c>
      <c r="E15834" s="5">
        <v>10.16</v>
      </c>
    </row>
    <row r="15835" spans="1:10" ht="21.95" customHeight="1" x14ac:dyDescent="0.15">
      <c r="A15835" s="6" t="s">
        <v>347</v>
      </c>
      <c r="B15835" s="4" t="s">
        <v>216</v>
      </c>
      <c r="C15835" s="4" t="s">
        <v>316</v>
      </c>
      <c r="D15835" s="4" t="s">
        <v>320</v>
      </c>
      <c r="E15835" s="5">
        <v>9.3699999999999992</v>
      </c>
    </row>
    <row r="15836" spans="1:10" ht="21.95" customHeight="1" x14ac:dyDescent="0.15">
      <c r="A15836" s="6" t="s">
        <v>347</v>
      </c>
      <c r="B15836" s="4" t="s">
        <v>107</v>
      </c>
      <c r="C15836" s="4" t="s">
        <v>316</v>
      </c>
      <c r="D15836" s="4" t="s">
        <v>318</v>
      </c>
      <c r="E15836" s="5">
        <v>8.6999999999999993</v>
      </c>
      <c r="F15836" t="s">
        <v>353</v>
      </c>
      <c r="G15836" s="17">
        <f>+E15836+E15837+E15838+E15839+E15840</f>
        <v>44.589999999999996</v>
      </c>
      <c r="H15836" s="17">
        <f>E15841+E15842+E15843</f>
        <v>37.81</v>
      </c>
      <c r="I15836" s="18">
        <f>+(G15836/4)/(H15836/3)</f>
        <v>0.88448823062681825</v>
      </c>
      <c r="J15836" s="21">
        <f>+(B15836-$K$1)/7</f>
        <v>51</v>
      </c>
    </row>
    <row r="15837" spans="1:10" ht="21.95" customHeight="1" x14ac:dyDescent="0.15">
      <c r="A15837" s="6" t="s">
        <v>347</v>
      </c>
      <c r="B15837" s="4" t="s">
        <v>217</v>
      </c>
      <c r="C15837" s="4" t="s">
        <v>316</v>
      </c>
      <c r="D15837" s="4" t="s">
        <v>318</v>
      </c>
      <c r="E15837" s="5">
        <v>13.8</v>
      </c>
    </row>
    <row r="15838" spans="1:10" ht="21.95" customHeight="1" x14ac:dyDescent="0.15">
      <c r="A15838" s="6" t="s">
        <v>347</v>
      </c>
      <c r="B15838" s="4" t="s">
        <v>217</v>
      </c>
      <c r="C15838" s="4" t="s">
        <v>316</v>
      </c>
      <c r="D15838" s="4" t="s">
        <v>318</v>
      </c>
      <c r="E15838" s="5">
        <v>5.09</v>
      </c>
    </row>
    <row r="15839" spans="1:10" ht="21.95" customHeight="1" x14ac:dyDescent="0.15">
      <c r="A15839" s="6" t="s">
        <v>347</v>
      </c>
      <c r="B15839" s="4" t="s">
        <v>217</v>
      </c>
      <c r="C15839" s="4" t="s">
        <v>316</v>
      </c>
      <c r="D15839" s="4" t="s">
        <v>317</v>
      </c>
      <c r="E15839" s="5">
        <v>11.2</v>
      </c>
    </row>
    <row r="15840" spans="1:10" ht="21.95" customHeight="1" x14ac:dyDescent="0.15">
      <c r="A15840" s="6" t="s">
        <v>347</v>
      </c>
      <c r="B15840" s="4" t="s">
        <v>217</v>
      </c>
      <c r="C15840" s="4" t="s">
        <v>316</v>
      </c>
      <c r="D15840" s="4" t="s">
        <v>317</v>
      </c>
      <c r="E15840" s="5">
        <v>5.8</v>
      </c>
    </row>
    <row r="15841" spans="1:14" ht="21.95" customHeight="1" x14ac:dyDescent="0.15">
      <c r="A15841" s="6" t="s">
        <v>347</v>
      </c>
      <c r="B15841" s="4" t="s">
        <v>108</v>
      </c>
      <c r="C15841" s="4" t="s">
        <v>316</v>
      </c>
      <c r="D15841" s="4" t="s">
        <v>318</v>
      </c>
      <c r="E15841" s="5">
        <v>10.56</v>
      </c>
      <c r="F15841" t="s">
        <v>354</v>
      </c>
    </row>
    <row r="15842" spans="1:14" ht="21.95" customHeight="1" x14ac:dyDescent="0.15">
      <c r="A15842" s="6" t="s">
        <v>347</v>
      </c>
      <c r="B15842" s="4" t="s">
        <v>218</v>
      </c>
      <c r="C15842" s="4" t="s">
        <v>316</v>
      </c>
      <c r="D15842" s="4" t="s">
        <v>318</v>
      </c>
      <c r="E15842" s="5">
        <v>13.66</v>
      </c>
    </row>
    <row r="15843" spans="1:14" ht="21.95" customHeight="1" x14ac:dyDescent="0.15">
      <c r="A15843" s="6" t="s">
        <v>347</v>
      </c>
      <c r="B15843" s="4" t="s">
        <v>218</v>
      </c>
      <c r="C15843" s="4" t="s">
        <v>316</v>
      </c>
      <c r="D15843" s="4" t="s">
        <v>317</v>
      </c>
      <c r="E15843" s="5">
        <v>13.59</v>
      </c>
    </row>
    <row r="15844" spans="1:14" ht="21.95" customHeight="1" x14ac:dyDescent="0.15">
      <c r="A15844" s="6" t="s">
        <v>347</v>
      </c>
      <c r="B15844" s="4" t="s">
        <v>219</v>
      </c>
      <c r="C15844" s="4" t="s">
        <v>316</v>
      </c>
      <c r="D15844" s="4" t="s">
        <v>318</v>
      </c>
      <c r="E15844" s="5">
        <v>12.88</v>
      </c>
      <c r="F15844" s="13" t="s">
        <v>353</v>
      </c>
    </row>
    <row r="15845" spans="1:14" ht="21.95" customHeight="1" x14ac:dyDescent="0.15">
      <c r="A15845" s="6" t="s">
        <v>347</v>
      </c>
      <c r="B15845" s="4" t="s">
        <v>219</v>
      </c>
      <c r="C15845" s="4" t="s">
        <v>316</v>
      </c>
      <c r="D15845" s="4" t="s">
        <v>318</v>
      </c>
      <c r="E15845" s="5">
        <v>4.21</v>
      </c>
      <c r="F15845" s="13"/>
    </row>
    <row r="15846" spans="1:14" ht="21.95" customHeight="1" x14ac:dyDescent="0.15">
      <c r="A15846" s="6" t="s">
        <v>347</v>
      </c>
      <c r="B15846" s="4" t="s">
        <v>219</v>
      </c>
      <c r="C15846" s="4" t="s">
        <v>316</v>
      </c>
      <c r="D15846" s="4" t="s">
        <v>317</v>
      </c>
      <c r="E15846" s="5">
        <v>13.07</v>
      </c>
      <c r="F15846" s="13"/>
    </row>
    <row r="15847" spans="1:14" ht="21.95" customHeight="1" x14ac:dyDescent="0.15">
      <c r="A15847" s="6" t="s">
        <v>347</v>
      </c>
      <c r="B15847" s="4" t="s">
        <v>219</v>
      </c>
      <c r="C15847" s="4" t="s">
        <v>316</v>
      </c>
      <c r="D15847" s="4" t="s">
        <v>317</v>
      </c>
      <c r="E15847" s="5">
        <v>6</v>
      </c>
      <c r="F15847" s="13"/>
    </row>
    <row r="15848" spans="1:14" ht="21.95" customHeight="1" x14ac:dyDescent="0.15">
      <c r="A15848" s="9" t="s">
        <v>347</v>
      </c>
      <c r="B15848" s="4" t="s">
        <v>109</v>
      </c>
      <c r="C15848" s="4" t="s">
        <v>316</v>
      </c>
      <c r="D15848" s="4" t="s">
        <v>318</v>
      </c>
      <c r="E15848" s="5">
        <v>13.98</v>
      </c>
      <c r="F15848" s="13" t="s">
        <v>354</v>
      </c>
    </row>
    <row r="15849" spans="1:14" ht="21.95" customHeight="1" x14ac:dyDescent="0.15">
      <c r="A15849" s="6" t="s">
        <v>347</v>
      </c>
      <c r="B15849" s="4" t="s">
        <v>220</v>
      </c>
      <c r="C15849" s="4" t="s">
        <v>316</v>
      </c>
      <c r="D15849" s="4" t="s">
        <v>318</v>
      </c>
      <c r="E15849" s="5">
        <v>11.22</v>
      </c>
    </row>
    <row r="15850" spans="1:14" ht="21.95" customHeight="1" x14ac:dyDescent="0.15">
      <c r="A15850" s="6" t="s">
        <v>347</v>
      </c>
      <c r="B15850" s="4" t="s">
        <v>220</v>
      </c>
      <c r="C15850" s="4" t="s">
        <v>316</v>
      </c>
      <c r="D15850" s="4" t="s">
        <v>318</v>
      </c>
      <c r="E15850" s="5">
        <v>5.12</v>
      </c>
    </row>
    <row r="15851" spans="1:14" ht="21.95" customHeight="1" x14ac:dyDescent="0.15">
      <c r="A15851" s="6" t="s">
        <v>347</v>
      </c>
      <c r="B15851" s="4" t="s">
        <v>220</v>
      </c>
      <c r="C15851" s="4" t="s">
        <v>316</v>
      </c>
      <c r="D15851" s="4" t="s">
        <v>317</v>
      </c>
      <c r="E15851" s="5">
        <v>11.05</v>
      </c>
    </row>
    <row r="15852" spans="1:14" ht="21.95" customHeight="1" x14ac:dyDescent="0.15">
      <c r="A15852" s="6" t="s">
        <v>347</v>
      </c>
      <c r="B15852" s="4" t="s">
        <v>220</v>
      </c>
      <c r="C15852" s="4" t="s">
        <v>316</v>
      </c>
      <c r="D15852" s="4" t="s">
        <v>317</v>
      </c>
      <c r="E15852" s="5">
        <v>4.08</v>
      </c>
    </row>
    <row r="15853" spans="1:14" ht="21.95" customHeight="1" x14ac:dyDescent="0.15">
      <c r="A15853" s="6" t="s">
        <v>347</v>
      </c>
      <c r="E15853" s="15">
        <f>+SUM(E15457:E15852)</f>
        <v>4528.4400000000014</v>
      </c>
      <c r="I15853" s="14">
        <f>AVERAGE(I15457:I15852)</f>
        <v>1.1000136804463503</v>
      </c>
      <c r="J15853" s="14">
        <f>STDEV(I15457:I15852)</f>
        <v>0.39725108797207459</v>
      </c>
      <c r="K15853">
        <f>COUNT(I15457:I15852)</f>
        <v>43</v>
      </c>
      <c r="L15853" s="14">
        <f>+I15853-1</f>
        <v>0.10001368044635028</v>
      </c>
      <c r="M15853">
        <f>+SQRT(K15853)</f>
        <v>6.5574385243020004</v>
      </c>
      <c r="N15853">
        <f>+L15853/(J15853/M15853)</f>
        <v>1.6509295530544397</v>
      </c>
    </row>
    <row r="15854" spans="1:14" ht="21.95" customHeight="1" x14ac:dyDescent="0.15">
      <c r="A15854" s="6" t="s">
        <v>349</v>
      </c>
      <c r="B15854" s="4" t="s">
        <v>113</v>
      </c>
      <c r="C15854" s="4" t="s">
        <v>7</v>
      </c>
      <c r="D15854" s="4" t="s">
        <v>32</v>
      </c>
      <c r="E15854" s="5">
        <v>12.03</v>
      </c>
      <c r="F15854" t="s">
        <v>353</v>
      </c>
      <c r="G15854" s="17">
        <f>+E15854+E15855+E15856+E15857</f>
        <v>40.739999999999995</v>
      </c>
      <c r="H15854" s="17">
        <f>E15859+E15858</f>
        <v>19.71</v>
      </c>
      <c r="I15854" s="18">
        <f>+(G15854/4)/(H15854/3)</f>
        <v>1.5502283105022829</v>
      </c>
      <c r="J15854" s="21">
        <f>+(B15854-$L$1)/7</f>
        <v>1</v>
      </c>
    </row>
    <row r="15855" spans="1:14" ht="21.95" customHeight="1" x14ac:dyDescent="0.15">
      <c r="A15855" s="6" t="s">
        <v>349</v>
      </c>
      <c r="B15855" s="4" t="s">
        <v>113</v>
      </c>
      <c r="C15855" s="4" t="s">
        <v>7</v>
      </c>
      <c r="D15855" s="4" t="s">
        <v>9</v>
      </c>
      <c r="E15855" s="5">
        <v>13.44</v>
      </c>
    </row>
    <row r="15856" spans="1:14" ht="21.95" customHeight="1" x14ac:dyDescent="0.15">
      <c r="A15856" s="6" t="s">
        <v>349</v>
      </c>
      <c r="B15856" s="4" t="s">
        <v>113</v>
      </c>
      <c r="C15856" s="4" t="s">
        <v>7</v>
      </c>
      <c r="D15856" s="4" t="s">
        <v>9</v>
      </c>
      <c r="E15856" s="5">
        <v>8.9700000000000006</v>
      </c>
    </row>
    <row r="15857" spans="1:10" ht="21.95" customHeight="1" x14ac:dyDescent="0.15">
      <c r="A15857" s="6" t="s">
        <v>349</v>
      </c>
      <c r="B15857" s="4" t="s">
        <v>114</v>
      </c>
      <c r="C15857" s="4" t="s">
        <v>7</v>
      </c>
      <c r="D15857" s="4" t="s">
        <v>32</v>
      </c>
      <c r="E15857" s="5">
        <v>6.3</v>
      </c>
    </row>
    <row r="15858" spans="1:10" ht="21.95" customHeight="1" x14ac:dyDescent="0.15">
      <c r="A15858" s="6" t="s">
        <v>349</v>
      </c>
      <c r="B15858" s="4" t="s">
        <v>114</v>
      </c>
      <c r="C15858" s="4" t="s">
        <v>7</v>
      </c>
      <c r="D15858" s="4" t="s">
        <v>9</v>
      </c>
      <c r="E15858" s="5">
        <v>11.61</v>
      </c>
      <c r="F15858" t="s">
        <v>354</v>
      </c>
    </row>
    <row r="15859" spans="1:10" ht="21.95" customHeight="1" x14ac:dyDescent="0.15">
      <c r="A15859" s="6" t="s">
        <v>349</v>
      </c>
      <c r="B15859" s="4" t="s">
        <v>115</v>
      </c>
      <c r="C15859" s="4" t="s">
        <v>7</v>
      </c>
      <c r="D15859" s="4" t="s">
        <v>32</v>
      </c>
      <c r="E15859" s="5">
        <v>8.1</v>
      </c>
    </row>
    <row r="15860" spans="1:10" ht="21.95" customHeight="1" x14ac:dyDescent="0.15">
      <c r="A15860" s="6" t="s">
        <v>349</v>
      </c>
      <c r="B15860" s="4" t="s">
        <v>115</v>
      </c>
      <c r="C15860" s="4" t="s">
        <v>7</v>
      </c>
      <c r="D15860" s="4" t="s">
        <v>9</v>
      </c>
      <c r="E15860" s="5">
        <v>8.69</v>
      </c>
      <c r="F15860" t="s">
        <v>353</v>
      </c>
      <c r="G15860" s="17">
        <f>+E15860+E15861</f>
        <v>14.95</v>
      </c>
      <c r="H15860" s="17">
        <f>E15863+E15862</f>
        <v>22.93</v>
      </c>
      <c r="I15860" s="18">
        <f>+(G15860/4)/(H15860/3)</f>
        <v>0.48898822503270822</v>
      </c>
      <c r="J15860" s="21">
        <f>+(B15860-$L$1)/7</f>
        <v>2</v>
      </c>
    </row>
    <row r="15861" spans="1:10" ht="21.95" customHeight="1" x14ac:dyDescent="0.15">
      <c r="A15861" s="6" t="s">
        <v>349</v>
      </c>
      <c r="B15861" s="4" t="s">
        <v>115</v>
      </c>
      <c r="C15861" s="4" t="s">
        <v>7</v>
      </c>
      <c r="D15861" s="4" t="s">
        <v>9</v>
      </c>
      <c r="E15861" s="5">
        <v>6.26</v>
      </c>
    </row>
    <row r="15862" spans="1:10" ht="21.95" customHeight="1" x14ac:dyDescent="0.15">
      <c r="A15862" s="6" t="s">
        <v>349</v>
      </c>
      <c r="B15862" s="4" t="s">
        <v>116</v>
      </c>
      <c r="C15862" s="4" t="s">
        <v>7</v>
      </c>
      <c r="D15862" s="4" t="s">
        <v>32</v>
      </c>
      <c r="E15862" s="5">
        <v>7.35</v>
      </c>
      <c r="F15862" t="s">
        <v>354</v>
      </c>
    </row>
    <row r="15863" spans="1:10" ht="21.95" customHeight="1" x14ac:dyDescent="0.15">
      <c r="A15863" s="6" t="s">
        <v>349</v>
      </c>
      <c r="B15863" s="4" t="s">
        <v>116</v>
      </c>
      <c r="C15863" s="4" t="s">
        <v>7</v>
      </c>
      <c r="D15863" s="4" t="s">
        <v>9</v>
      </c>
      <c r="E15863" s="5">
        <v>15.58</v>
      </c>
    </row>
    <row r="15864" spans="1:10" ht="21.95" customHeight="1" x14ac:dyDescent="0.15">
      <c r="A15864" s="6" t="s">
        <v>349</v>
      </c>
      <c r="B15864" s="4" t="s">
        <v>117</v>
      </c>
      <c r="C15864" s="4" t="s">
        <v>7</v>
      </c>
      <c r="D15864" s="4" t="s">
        <v>32</v>
      </c>
      <c r="E15864" s="5">
        <v>9.0299999999999994</v>
      </c>
      <c r="F15864" s="13" t="s">
        <v>353</v>
      </c>
    </row>
    <row r="15865" spans="1:10" ht="21.95" customHeight="1" x14ac:dyDescent="0.15">
      <c r="A15865" s="6" t="s">
        <v>349</v>
      </c>
      <c r="B15865" s="4" t="s">
        <v>117</v>
      </c>
      <c r="C15865" s="4" t="s">
        <v>7</v>
      </c>
      <c r="D15865" s="4" t="s">
        <v>9</v>
      </c>
      <c r="E15865" s="5">
        <v>10.48</v>
      </c>
      <c r="F15865" s="13"/>
    </row>
    <row r="15866" spans="1:10" ht="21.95" customHeight="1" x14ac:dyDescent="0.15">
      <c r="A15866" s="6" t="s">
        <v>349</v>
      </c>
      <c r="B15866" s="4" t="s">
        <v>117</v>
      </c>
      <c r="C15866" s="4" t="s">
        <v>7</v>
      </c>
      <c r="D15866" s="4" t="s">
        <v>9</v>
      </c>
      <c r="E15866" s="5">
        <v>7.28</v>
      </c>
      <c r="F15866" s="13"/>
    </row>
    <row r="15867" spans="1:10" ht="21.95" customHeight="1" x14ac:dyDescent="0.15">
      <c r="A15867" s="6" t="s">
        <v>349</v>
      </c>
      <c r="B15867" s="4" t="s">
        <v>119</v>
      </c>
      <c r="C15867" s="4" t="s">
        <v>7</v>
      </c>
      <c r="D15867" s="4" t="s">
        <v>32</v>
      </c>
      <c r="E15867" s="5">
        <v>7.06</v>
      </c>
      <c r="F15867" s="13" t="s">
        <v>354</v>
      </c>
    </row>
    <row r="15868" spans="1:10" ht="21.95" customHeight="1" x14ac:dyDescent="0.15">
      <c r="A15868" s="6" t="s">
        <v>349</v>
      </c>
      <c r="B15868" s="4" t="s">
        <v>119</v>
      </c>
      <c r="C15868" s="4" t="s">
        <v>7</v>
      </c>
      <c r="D15868" s="4" t="s">
        <v>9</v>
      </c>
      <c r="E15868" s="5">
        <v>11.45</v>
      </c>
    </row>
    <row r="15869" spans="1:10" ht="21.95" customHeight="1" x14ac:dyDescent="0.15">
      <c r="A15869" s="6" t="s">
        <v>349</v>
      </c>
      <c r="B15869" s="4" t="s">
        <v>120</v>
      </c>
      <c r="C15869" s="4" t="s">
        <v>7</v>
      </c>
      <c r="D15869" s="4" t="s">
        <v>32</v>
      </c>
      <c r="E15869" s="5">
        <v>7.87</v>
      </c>
      <c r="F15869" t="s">
        <v>353</v>
      </c>
      <c r="G15869" s="17">
        <f>+E15869+E15870</f>
        <v>21.69</v>
      </c>
      <c r="H15869" s="17">
        <f>E15872+E15871</f>
        <v>24.27</v>
      </c>
      <c r="I15869" s="18">
        <f>+(G15869/4)/(H15869/3)</f>
        <v>0.67027194066749074</v>
      </c>
      <c r="J15869" s="21">
        <f>+(B15869-$L$1)/7</f>
        <v>4</v>
      </c>
    </row>
    <row r="15870" spans="1:10" ht="21.95" customHeight="1" x14ac:dyDescent="0.15">
      <c r="A15870" s="6" t="s">
        <v>349</v>
      </c>
      <c r="B15870" s="4" t="s">
        <v>120</v>
      </c>
      <c r="C15870" s="4" t="s">
        <v>7</v>
      </c>
      <c r="D15870" s="4" t="s">
        <v>9</v>
      </c>
      <c r="E15870" s="5">
        <v>13.82</v>
      </c>
    </row>
    <row r="15871" spans="1:10" ht="21.95" customHeight="1" x14ac:dyDescent="0.15">
      <c r="A15871" s="6" t="s">
        <v>349</v>
      </c>
      <c r="B15871" s="4" t="s">
        <v>121</v>
      </c>
      <c r="C15871" s="4" t="s">
        <v>7</v>
      </c>
      <c r="D15871" s="4" t="s">
        <v>32</v>
      </c>
      <c r="E15871" s="5">
        <v>8.65</v>
      </c>
      <c r="F15871" t="s">
        <v>354</v>
      </c>
    </row>
    <row r="15872" spans="1:10" ht="21.95" customHeight="1" x14ac:dyDescent="0.15">
      <c r="A15872" s="6" t="s">
        <v>349</v>
      </c>
      <c r="B15872" s="4" t="s">
        <v>121</v>
      </c>
      <c r="C15872" s="4" t="s">
        <v>7</v>
      </c>
      <c r="D15872" s="4" t="s">
        <v>9</v>
      </c>
      <c r="E15872" s="5">
        <v>15.62</v>
      </c>
    </row>
    <row r="15873" spans="1:10" ht="21.95" customHeight="1" x14ac:dyDescent="0.15">
      <c r="A15873" s="6" t="s">
        <v>349</v>
      </c>
      <c r="B15873" s="4" t="s">
        <v>122</v>
      </c>
      <c r="C15873" s="4" t="s">
        <v>7</v>
      </c>
      <c r="D15873" s="4" t="s">
        <v>14</v>
      </c>
      <c r="E15873" s="5">
        <v>8.9499999999999993</v>
      </c>
      <c r="F15873" t="s">
        <v>353</v>
      </c>
      <c r="G15873" s="17">
        <f>+E15873+E15874+E15875</f>
        <v>26.28</v>
      </c>
      <c r="H15873" s="17">
        <f>E15876+E15877</f>
        <v>16.04</v>
      </c>
      <c r="I15873" s="18">
        <f>+(G15873/4)/(H15873/3)</f>
        <v>1.2288029925187034</v>
      </c>
      <c r="J15873" s="21">
        <f>+(B15873-$L$1)/7</f>
        <v>5</v>
      </c>
    </row>
    <row r="15874" spans="1:10" ht="21.95" customHeight="1" x14ac:dyDescent="0.15">
      <c r="A15874" s="6" t="s">
        <v>349</v>
      </c>
      <c r="B15874" s="4" t="s">
        <v>122</v>
      </c>
      <c r="C15874" s="4" t="s">
        <v>7</v>
      </c>
      <c r="D15874" s="4" t="s">
        <v>9</v>
      </c>
      <c r="E15874" s="5">
        <v>10.220000000000001</v>
      </c>
    </row>
    <row r="15875" spans="1:10" ht="21.95" customHeight="1" x14ac:dyDescent="0.15">
      <c r="A15875" s="6" t="s">
        <v>349</v>
      </c>
      <c r="B15875" s="4" t="s">
        <v>122</v>
      </c>
      <c r="C15875" s="4" t="s">
        <v>7</v>
      </c>
      <c r="D15875" s="4" t="s">
        <v>9</v>
      </c>
      <c r="E15875" s="5">
        <v>7.11</v>
      </c>
    </row>
    <row r="15876" spans="1:10" ht="21.95" customHeight="1" x14ac:dyDescent="0.15">
      <c r="A15876" s="6" t="s">
        <v>349</v>
      </c>
      <c r="B15876" s="4" t="s">
        <v>123</v>
      </c>
      <c r="C15876" s="4" t="s">
        <v>7</v>
      </c>
      <c r="D15876" s="4" t="s">
        <v>32</v>
      </c>
      <c r="E15876" s="5">
        <v>5.75</v>
      </c>
      <c r="F15876" t="s">
        <v>354</v>
      </c>
    </row>
    <row r="15877" spans="1:10" ht="21.95" customHeight="1" x14ac:dyDescent="0.15">
      <c r="A15877" s="6" t="s">
        <v>349</v>
      </c>
      <c r="B15877" s="4" t="s">
        <v>123</v>
      </c>
      <c r="C15877" s="4" t="s">
        <v>7</v>
      </c>
      <c r="D15877" s="4" t="s">
        <v>9</v>
      </c>
      <c r="E15877" s="5">
        <v>10.29</v>
      </c>
    </row>
    <row r="15878" spans="1:10" ht="21.95" customHeight="1" x14ac:dyDescent="0.15">
      <c r="A15878" s="6" t="s">
        <v>349</v>
      </c>
      <c r="B15878" s="4" t="s">
        <v>124</v>
      </c>
      <c r="C15878" s="4" t="s">
        <v>7</v>
      </c>
      <c r="D15878" s="4" t="s">
        <v>8</v>
      </c>
      <c r="E15878" s="5">
        <v>3.81</v>
      </c>
      <c r="F15878" t="s">
        <v>353</v>
      </c>
      <c r="G15878" s="17">
        <f>+E15878+E15879+E15880</f>
        <v>25.43</v>
      </c>
      <c r="H15878" s="17">
        <f>E15881+E15882</f>
        <v>6.63</v>
      </c>
      <c r="I15878" s="18">
        <f>+(G15878/4)/(H15878/3)</f>
        <v>2.8766968325791855</v>
      </c>
      <c r="J15878" s="21">
        <f>+(B15878-$L$1)/7</f>
        <v>6</v>
      </c>
    </row>
    <row r="15879" spans="1:10" ht="21.95" customHeight="1" x14ac:dyDescent="0.15">
      <c r="A15879" s="6" t="s">
        <v>349</v>
      </c>
      <c r="B15879" s="4" t="s">
        <v>124</v>
      </c>
      <c r="C15879" s="4" t="s">
        <v>7</v>
      </c>
      <c r="D15879" s="4" t="s">
        <v>32</v>
      </c>
      <c r="E15879" s="5">
        <v>5.74</v>
      </c>
    </row>
    <row r="15880" spans="1:10" ht="21.95" customHeight="1" x14ac:dyDescent="0.15">
      <c r="A15880" s="6" t="s">
        <v>349</v>
      </c>
      <c r="B15880" s="4" t="s">
        <v>124</v>
      </c>
      <c r="C15880" s="4" t="s">
        <v>7</v>
      </c>
      <c r="D15880" s="4" t="s">
        <v>9</v>
      </c>
      <c r="E15880" s="5">
        <v>15.88</v>
      </c>
    </row>
    <row r="15881" spans="1:10" ht="21.95" customHeight="1" x14ac:dyDescent="0.15">
      <c r="A15881" s="6" t="s">
        <v>349</v>
      </c>
      <c r="B15881" s="4" t="s">
        <v>125</v>
      </c>
      <c r="C15881" s="4" t="s">
        <v>7</v>
      </c>
      <c r="D15881" s="4" t="s">
        <v>32</v>
      </c>
      <c r="E15881" s="5">
        <v>3.23</v>
      </c>
      <c r="F15881" t="s">
        <v>354</v>
      </c>
    </row>
    <row r="15882" spans="1:10" ht="21.95" customHeight="1" x14ac:dyDescent="0.15">
      <c r="A15882" s="6" t="s">
        <v>349</v>
      </c>
      <c r="B15882" s="4" t="s">
        <v>125</v>
      </c>
      <c r="C15882" s="4" t="s">
        <v>7</v>
      </c>
      <c r="D15882" s="4" t="s">
        <v>9</v>
      </c>
      <c r="E15882" s="5">
        <v>3.4</v>
      </c>
    </row>
    <row r="15883" spans="1:10" ht="21.95" customHeight="1" x14ac:dyDescent="0.15">
      <c r="A15883" s="6" t="s">
        <v>349</v>
      </c>
      <c r="B15883" s="4" t="s">
        <v>126</v>
      </c>
      <c r="C15883" s="4" t="s">
        <v>7</v>
      </c>
      <c r="D15883" s="4" t="s">
        <v>32</v>
      </c>
      <c r="E15883" s="5">
        <v>11.98</v>
      </c>
      <c r="F15883" t="s">
        <v>353</v>
      </c>
      <c r="G15883" s="17">
        <f>+E15883+E15884+E15885</f>
        <v>31.14</v>
      </c>
      <c r="H15883" s="17">
        <f>E15886+E15887</f>
        <v>17.649999999999999</v>
      </c>
      <c r="I15883" s="18">
        <f>+(G15883/4)/(H15883/3)</f>
        <v>1.323229461756374</v>
      </c>
      <c r="J15883" s="21">
        <f>+(B15883-$L$1)/7</f>
        <v>7</v>
      </c>
    </row>
    <row r="15884" spans="1:10" ht="21.95" customHeight="1" x14ac:dyDescent="0.15">
      <c r="A15884" s="6" t="s">
        <v>349</v>
      </c>
      <c r="B15884" s="4" t="s">
        <v>126</v>
      </c>
      <c r="C15884" s="4" t="s">
        <v>7</v>
      </c>
      <c r="D15884" s="4" t="s">
        <v>14</v>
      </c>
      <c r="E15884" s="5">
        <v>10.81</v>
      </c>
    </row>
    <row r="15885" spans="1:10" ht="21.95" customHeight="1" x14ac:dyDescent="0.15">
      <c r="A15885" s="6" t="s">
        <v>349</v>
      </c>
      <c r="B15885" s="4" t="s">
        <v>126</v>
      </c>
      <c r="C15885" s="4" t="s">
        <v>7</v>
      </c>
      <c r="D15885" s="4" t="s">
        <v>14</v>
      </c>
      <c r="E15885" s="5">
        <v>8.35</v>
      </c>
    </row>
    <row r="15886" spans="1:10" ht="21.95" customHeight="1" x14ac:dyDescent="0.15">
      <c r="A15886" s="6" t="s">
        <v>349</v>
      </c>
      <c r="B15886" s="4" t="s">
        <v>127</v>
      </c>
      <c r="C15886" s="4" t="s">
        <v>7</v>
      </c>
      <c r="D15886" s="4" t="s">
        <v>32</v>
      </c>
      <c r="E15886" s="5">
        <v>6.31</v>
      </c>
      <c r="F15886" t="s">
        <v>354</v>
      </c>
    </row>
    <row r="15887" spans="1:10" ht="21.95" customHeight="1" x14ac:dyDescent="0.15">
      <c r="A15887" s="6" t="s">
        <v>349</v>
      </c>
      <c r="B15887" s="4" t="s">
        <v>127</v>
      </c>
      <c r="C15887" s="4" t="s">
        <v>7</v>
      </c>
      <c r="D15887" s="4" t="s">
        <v>9</v>
      </c>
      <c r="E15887" s="5">
        <v>11.34</v>
      </c>
    </row>
    <row r="15888" spans="1:10" ht="21.95" customHeight="1" x14ac:dyDescent="0.15">
      <c r="A15888" s="6" t="s">
        <v>349</v>
      </c>
      <c r="B15888" s="4" t="s">
        <v>128</v>
      </c>
      <c r="C15888" s="4" t="s">
        <v>7</v>
      </c>
      <c r="D15888" s="4" t="s">
        <v>32</v>
      </c>
      <c r="E15888" s="5">
        <v>9.42</v>
      </c>
      <c r="F15888" s="13" t="s">
        <v>353</v>
      </c>
    </row>
    <row r="15889" spans="1:10" ht="21.95" customHeight="1" x14ac:dyDescent="0.15">
      <c r="A15889" s="6" t="s">
        <v>349</v>
      </c>
      <c r="B15889" s="4" t="s">
        <v>128</v>
      </c>
      <c r="C15889" s="4" t="s">
        <v>7</v>
      </c>
      <c r="D15889" s="4" t="s">
        <v>9</v>
      </c>
      <c r="E15889" s="5">
        <v>10.93</v>
      </c>
      <c r="F15889" s="13"/>
    </row>
    <row r="15890" spans="1:10" ht="21.95" customHeight="1" x14ac:dyDescent="0.15">
      <c r="A15890" s="6" t="s">
        <v>349</v>
      </c>
      <c r="B15890" s="4" t="s">
        <v>128</v>
      </c>
      <c r="C15890" s="4" t="s">
        <v>7</v>
      </c>
      <c r="D15890" s="4" t="s">
        <v>9</v>
      </c>
      <c r="E15890" s="5">
        <v>8.15</v>
      </c>
      <c r="F15890" s="13"/>
    </row>
    <row r="15891" spans="1:10" ht="21.95" customHeight="1" x14ac:dyDescent="0.15">
      <c r="A15891" s="6" t="s">
        <v>349</v>
      </c>
      <c r="B15891" s="4" t="s">
        <v>129</v>
      </c>
      <c r="C15891" s="4" t="s">
        <v>7</v>
      </c>
      <c r="D15891" s="4" t="s">
        <v>32</v>
      </c>
      <c r="E15891" s="5">
        <v>7.19</v>
      </c>
      <c r="F15891" s="13" t="s">
        <v>354</v>
      </c>
    </row>
    <row r="15892" spans="1:10" ht="21.95" customHeight="1" x14ac:dyDescent="0.15">
      <c r="A15892" s="9" t="s">
        <v>349</v>
      </c>
      <c r="B15892" s="4" t="s">
        <v>129</v>
      </c>
      <c r="C15892" s="4" t="s">
        <v>7</v>
      </c>
      <c r="D15892" s="4" t="s">
        <v>14</v>
      </c>
      <c r="E15892" s="5">
        <v>11.67</v>
      </c>
    </row>
    <row r="15893" spans="1:10" ht="21.95" customHeight="1" x14ac:dyDescent="0.15">
      <c r="A15893" s="6" t="s">
        <v>349</v>
      </c>
      <c r="B15893" s="4" t="s">
        <v>130</v>
      </c>
      <c r="C15893" s="4" t="s">
        <v>7</v>
      </c>
      <c r="D15893" s="4" t="s">
        <v>32</v>
      </c>
      <c r="E15893" s="5">
        <v>13.18</v>
      </c>
      <c r="F15893" t="s">
        <v>353</v>
      </c>
      <c r="G15893" s="17">
        <f>+E15893+E15894+E15895</f>
        <v>33.46</v>
      </c>
      <c r="H15893" s="17">
        <f>E15896+E15897</f>
        <v>15.79</v>
      </c>
      <c r="I15893" s="18">
        <f>+(G15893/4)/(H15893/3)</f>
        <v>1.5892970234325525</v>
      </c>
      <c r="J15893" s="21">
        <f>+(B15893-$L$1)/7</f>
        <v>9</v>
      </c>
    </row>
    <row r="15894" spans="1:10" ht="21.95" customHeight="1" x14ac:dyDescent="0.15">
      <c r="A15894" s="6" t="s">
        <v>349</v>
      </c>
      <c r="B15894" s="4" t="s">
        <v>130</v>
      </c>
      <c r="C15894" s="4" t="s">
        <v>7</v>
      </c>
      <c r="D15894" s="4" t="s">
        <v>14</v>
      </c>
      <c r="E15894" s="5">
        <v>13.27</v>
      </c>
    </row>
    <row r="15895" spans="1:10" ht="21.95" customHeight="1" x14ac:dyDescent="0.15">
      <c r="A15895" s="6" t="s">
        <v>349</v>
      </c>
      <c r="B15895" s="4" t="s">
        <v>130</v>
      </c>
      <c r="C15895" s="4" t="s">
        <v>7</v>
      </c>
      <c r="D15895" s="4" t="s">
        <v>9</v>
      </c>
      <c r="E15895" s="5">
        <v>7.01</v>
      </c>
    </row>
    <row r="15896" spans="1:10" ht="21.95" customHeight="1" x14ac:dyDescent="0.15">
      <c r="A15896" s="6" t="s">
        <v>349</v>
      </c>
      <c r="B15896" s="4" t="s">
        <v>131</v>
      </c>
      <c r="C15896" s="4" t="s">
        <v>7</v>
      </c>
      <c r="D15896" s="4" t="s">
        <v>32</v>
      </c>
      <c r="E15896" s="5">
        <v>5.62</v>
      </c>
      <c r="F15896" t="s">
        <v>354</v>
      </c>
    </row>
    <row r="15897" spans="1:10" ht="21.95" customHeight="1" x14ac:dyDescent="0.15">
      <c r="A15897" s="6" t="s">
        <v>349</v>
      </c>
      <c r="B15897" s="4" t="s">
        <v>131</v>
      </c>
      <c r="C15897" s="4" t="s">
        <v>7</v>
      </c>
      <c r="D15897" s="4" t="s">
        <v>9</v>
      </c>
      <c r="E15897" s="5">
        <v>10.17</v>
      </c>
    </row>
    <row r="15898" spans="1:10" ht="21.95" customHeight="1" x14ac:dyDescent="0.15">
      <c r="A15898" s="6" t="s">
        <v>349</v>
      </c>
      <c r="B15898" s="4" t="s">
        <v>132</v>
      </c>
      <c r="C15898" s="4" t="s">
        <v>7</v>
      </c>
      <c r="D15898" s="4" t="s">
        <v>32</v>
      </c>
      <c r="E15898" s="5">
        <v>8.9499999999999993</v>
      </c>
      <c r="F15898" t="s">
        <v>353</v>
      </c>
      <c r="G15898" s="17">
        <f>+E15898+E15899+E15900</f>
        <v>17.149999999999999</v>
      </c>
      <c r="H15898" s="17">
        <f>E15901+E15902</f>
        <v>19.009999999999998</v>
      </c>
      <c r="I15898" s="18">
        <f>+(G15898/4)/(H15898/3)</f>
        <v>0.67661756970015785</v>
      </c>
      <c r="J15898" s="21">
        <f>+(B15898-$L$1)/7</f>
        <v>10</v>
      </c>
    </row>
    <row r="15899" spans="1:10" ht="21.95" customHeight="1" x14ac:dyDescent="0.15">
      <c r="A15899" s="6" t="s">
        <v>349</v>
      </c>
      <c r="B15899" s="4" t="s">
        <v>132</v>
      </c>
      <c r="C15899" s="4" t="s">
        <v>7</v>
      </c>
      <c r="D15899" s="4" t="s">
        <v>9</v>
      </c>
      <c r="E15899" s="5">
        <v>1.57</v>
      </c>
    </row>
    <row r="15900" spans="1:10" ht="21.95" customHeight="1" x14ac:dyDescent="0.15">
      <c r="A15900" s="6" t="s">
        <v>349</v>
      </c>
      <c r="B15900" s="4" t="s">
        <v>132</v>
      </c>
      <c r="C15900" s="4" t="s">
        <v>7</v>
      </c>
      <c r="D15900" s="4" t="s">
        <v>9</v>
      </c>
      <c r="E15900" s="5">
        <v>6.63</v>
      </c>
    </row>
    <row r="15901" spans="1:10" ht="21.95" customHeight="1" x14ac:dyDescent="0.15">
      <c r="A15901" s="6" t="s">
        <v>349</v>
      </c>
      <c r="B15901" s="4" t="s">
        <v>133</v>
      </c>
      <c r="C15901" s="4" t="s">
        <v>7</v>
      </c>
      <c r="D15901" s="4" t="s">
        <v>32</v>
      </c>
      <c r="E15901" s="5">
        <v>9.7200000000000006</v>
      </c>
      <c r="F15901" t="s">
        <v>354</v>
      </c>
    </row>
    <row r="15902" spans="1:10" ht="21.95" customHeight="1" x14ac:dyDescent="0.15">
      <c r="A15902" s="6" t="s">
        <v>349</v>
      </c>
      <c r="B15902" s="4" t="s">
        <v>133</v>
      </c>
      <c r="C15902" s="4" t="s">
        <v>7</v>
      </c>
      <c r="D15902" s="4" t="s">
        <v>9</v>
      </c>
      <c r="E15902" s="5">
        <v>9.2899999999999991</v>
      </c>
    </row>
    <row r="15903" spans="1:10" ht="21.95" customHeight="1" x14ac:dyDescent="0.15">
      <c r="A15903" s="6" t="s">
        <v>349</v>
      </c>
      <c r="B15903" s="4" t="s">
        <v>135</v>
      </c>
      <c r="C15903" s="4" t="s">
        <v>7</v>
      </c>
      <c r="D15903" s="4" t="s">
        <v>9</v>
      </c>
      <c r="E15903" s="5">
        <v>15.53</v>
      </c>
      <c r="F15903" t="s">
        <v>354</v>
      </c>
      <c r="G15903" s="17">
        <v>0</v>
      </c>
      <c r="H15903" s="17">
        <f>E15904+E15905+E15903</f>
        <v>36.6</v>
      </c>
      <c r="I15903" s="18">
        <f>+(G15903/4)/(H15903/3)</f>
        <v>0</v>
      </c>
      <c r="J15903" s="21">
        <f>+(B15903-$L$1-3)/7</f>
        <v>11</v>
      </c>
    </row>
    <row r="15904" spans="1:10" ht="21.95" customHeight="1" x14ac:dyDescent="0.15">
      <c r="A15904" s="6" t="s">
        <v>349</v>
      </c>
      <c r="B15904" s="4" t="s">
        <v>135</v>
      </c>
      <c r="C15904" s="4" t="s">
        <v>7</v>
      </c>
      <c r="D15904" s="4" t="s">
        <v>9</v>
      </c>
      <c r="E15904" s="5">
        <v>9.8800000000000008</v>
      </c>
    </row>
    <row r="15905" spans="1:10" ht="21.95" customHeight="1" x14ac:dyDescent="0.15">
      <c r="A15905" s="6" t="s">
        <v>349</v>
      </c>
      <c r="B15905" s="4" t="s">
        <v>135</v>
      </c>
      <c r="C15905" s="4" t="s">
        <v>7</v>
      </c>
      <c r="D15905" s="4" t="s">
        <v>29</v>
      </c>
      <c r="E15905" s="5">
        <v>11.19</v>
      </c>
    </row>
    <row r="15906" spans="1:10" ht="21.95" customHeight="1" x14ac:dyDescent="0.15">
      <c r="A15906" s="6" t="s">
        <v>349</v>
      </c>
      <c r="B15906" s="4" t="s">
        <v>136</v>
      </c>
      <c r="C15906" s="4" t="s">
        <v>7</v>
      </c>
      <c r="D15906" s="4" t="s">
        <v>32</v>
      </c>
      <c r="E15906" s="5">
        <v>9.76</v>
      </c>
      <c r="F15906" t="s">
        <v>353</v>
      </c>
      <c r="G15906" s="17">
        <f>+E15906+E15907+E15908</f>
        <v>27.819999999999997</v>
      </c>
      <c r="H15906" s="17">
        <f>E15909+E15910</f>
        <v>17.71</v>
      </c>
      <c r="I15906" s="18">
        <f>+(G15906/4)/(H15906/3)</f>
        <v>1.178147939017504</v>
      </c>
      <c r="J15906" s="21">
        <f>+(B15906-$L$1)/7</f>
        <v>12</v>
      </c>
    </row>
    <row r="15907" spans="1:10" ht="21.95" customHeight="1" x14ac:dyDescent="0.15">
      <c r="A15907" s="6" t="s">
        <v>349</v>
      </c>
      <c r="B15907" s="4" t="s">
        <v>136</v>
      </c>
      <c r="C15907" s="4" t="s">
        <v>7</v>
      </c>
      <c r="D15907" s="4" t="s">
        <v>9</v>
      </c>
      <c r="E15907" s="5">
        <v>10.68</v>
      </c>
    </row>
    <row r="15908" spans="1:10" ht="21.95" customHeight="1" x14ac:dyDescent="0.15">
      <c r="A15908" s="6" t="s">
        <v>349</v>
      </c>
      <c r="B15908" s="4" t="s">
        <v>136</v>
      </c>
      <c r="C15908" s="4" t="s">
        <v>7</v>
      </c>
      <c r="D15908" s="4" t="s">
        <v>9</v>
      </c>
      <c r="E15908" s="5">
        <v>7.38</v>
      </c>
    </row>
    <row r="15909" spans="1:10" ht="21.95" customHeight="1" x14ac:dyDescent="0.15">
      <c r="A15909" s="6" t="s">
        <v>349</v>
      </c>
      <c r="B15909" s="4" t="s">
        <v>137</v>
      </c>
      <c r="C15909" s="4" t="s">
        <v>7</v>
      </c>
      <c r="D15909" s="4" t="s">
        <v>32</v>
      </c>
      <c r="E15909" s="5">
        <v>6.99</v>
      </c>
      <c r="F15909" t="s">
        <v>354</v>
      </c>
    </row>
    <row r="15910" spans="1:10" ht="21.95" customHeight="1" x14ac:dyDescent="0.15">
      <c r="A15910" s="6" t="s">
        <v>349</v>
      </c>
      <c r="B15910" s="4" t="s">
        <v>137</v>
      </c>
      <c r="C15910" s="4" t="s">
        <v>7</v>
      </c>
      <c r="D15910" s="4" t="s">
        <v>9</v>
      </c>
      <c r="E15910" s="5">
        <v>10.72</v>
      </c>
    </row>
    <row r="15911" spans="1:10" ht="21.95" customHeight="1" x14ac:dyDescent="0.15">
      <c r="A15911" s="6" t="s">
        <v>349</v>
      </c>
      <c r="B15911" s="4" t="s">
        <v>138</v>
      </c>
      <c r="C15911" s="4" t="s">
        <v>7</v>
      </c>
      <c r="D15911" s="4" t="s">
        <v>32</v>
      </c>
      <c r="E15911" s="5">
        <v>12.51</v>
      </c>
      <c r="F15911" t="s">
        <v>353</v>
      </c>
      <c r="G15911" s="17">
        <f>+E15911+E15912+E15913</f>
        <v>29.81</v>
      </c>
      <c r="H15911" s="17">
        <f>E15914+E15915</f>
        <v>19.299999999999997</v>
      </c>
      <c r="I15911" s="18">
        <f>+(G15911/4)/(H15911/3)</f>
        <v>1.1584196891191711</v>
      </c>
      <c r="J15911" s="21">
        <f>+(B15911-$L$1)/7</f>
        <v>13</v>
      </c>
    </row>
    <row r="15912" spans="1:10" ht="21.95" customHeight="1" x14ac:dyDescent="0.15">
      <c r="A15912" s="6" t="s">
        <v>349</v>
      </c>
      <c r="B15912" s="4" t="s">
        <v>138</v>
      </c>
      <c r="C15912" s="4" t="s">
        <v>7</v>
      </c>
      <c r="D15912" s="4" t="s">
        <v>9</v>
      </c>
      <c r="E15912" s="5">
        <v>9.86</v>
      </c>
    </row>
    <row r="15913" spans="1:10" ht="21.95" customHeight="1" x14ac:dyDescent="0.15">
      <c r="A15913" s="6" t="s">
        <v>349</v>
      </c>
      <c r="B15913" s="4" t="s">
        <v>138</v>
      </c>
      <c r="C15913" s="4" t="s">
        <v>7</v>
      </c>
      <c r="D15913" s="4" t="s">
        <v>9</v>
      </c>
      <c r="E15913" s="5">
        <v>7.44</v>
      </c>
    </row>
    <row r="15914" spans="1:10" ht="21.95" customHeight="1" x14ac:dyDescent="0.15">
      <c r="A15914" s="6" t="s">
        <v>349</v>
      </c>
      <c r="B15914" s="4" t="s">
        <v>139</v>
      </c>
      <c r="C15914" s="4" t="s">
        <v>7</v>
      </c>
      <c r="D15914" s="4" t="s">
        <v>32</v>
      </c>
      <c r="E15914" s="5">
        <v>6.85</v>
      </c>
      <c r="F15914" t="s">
        <v>354</v>
      </c>
    </row>
    <row r="15915" spans="1:10" ht="21.95" customHeight="1" x14ac:dyDescent="0.15">
      <c r="A15915" s="6" t="s">
        <v>349</v>
      </c>
      <c r="B15915" s="4" t="s">
        <v>139</v>
      </c>
      <c r="C15915" s="4" t="s">
        <v>7</v>
      </c>
      <c r="D15915" s="4" t="s">
        <v>9</v>
      </c>
      <c r="E15915" s="5">
        <v>12.45</v>
      </c>
    </row>
    <row r="15916" spans="1:10" ht="21.95" customHeight="1" x14ac:dyDescent="0.15">
      <c r="A15916" s="6" t="s">
        <v>349</v>
      </c>
      <c r="B15916" s="4" t="s">
        <v>140</v>
      </c>
      <c r="C15916" s="4" t="s">
        <v>7</v>
      </c>
      <c r="D15916" s="4" t="s">
        <v>14</v>
      </c>
      <c r="E15916" s="5">
        <v>11.73</v>
      </c>
      <c r="F15916" t="s">
        <v>353</v>
      </c>
      <c r="G15916" s="17">
        <f>+E15916+E15917+E15918</f>
        <v>33.730000000000004</v>
      </c>
      <c r="H15916" s="17">
        <f>E15919+E15920</f>
        <v>20.149999999999999</v>
      </c>
      <c r="I15916" s="18">
        <f>+(G15916/4)/(H15916/3)</f>
        <v>1.2554590570719606</v>
      </c>
      <c r="J15916" s="21">
        <f>+(B15916-$L$1)/7</f>
        <v>14</v>
      </c>
    </row>
    <row r="15917" spans="1:10" ht="21.95" customHeight="1" x14ac:dyDescent="0.15">
      <c r="A15917" s="6" t="s">
        <v>349</v>
      </c>
      <c r="B15917" s="4" t="s">
        <v>140</v>
      </c>
      <c r="C15917" s="4" t="s">
        <v>7</v>
      </c>
      <c r="D15917" s="4" t="s">
        <v>9</v>
      </c>
      <c r="E15917" s="5">
        <v>12.89</v>
      </c>
    </row>
    <row r="15918" spans="1:10" ht="21.95" customHeight="1" x14ac:dyDescent="0.15">
      <c r="A15918" s="6" t="s">
        <v>349</v>
      </c>
      <c r="B15918" s="4" t="s">
        <v>140</v>
      </c>
      <c r="C15918" s="4" t="s">
        <v>7</v>
      </c>
      <c r="D15918" s="4" t="s">
        <v>9</v>
      </c>
      <c r="E15918" s="5">
        <v>9.11</v>
      </c>
    </row>
    <row r="15919" spans="1:10" ht="21.95" customHeight="1" x14ac:dyDescent="0.15">
      <c r="A15919" s="6" t="s">
        <v>349</v>
      </c>
      <c r="B15919" s="4" t="s">
        <v>141</v>
      </c>
      <c r="C15919" s="4" t="s">
        <v>7</v>
      </c>
      <c r="D15919" s="4" t="s">
        <v>32</v>
      </c>
      <c r="E15919" s="5">
        <v>7.63</v>
      </c>
      <c r="F15919" t="s">
        <v>354</v>
      </c>
    </row>
    <row r="15920" spans="1:10" ht="21.95" customHeight="1" x14ac:dyDescent="0.15">
      <c r="A15920" s="6" t="s">
        <v>349</v>
      </c>
      <c r="B15920" s="4" t="s">
        <v>141</v>
      </c>
      <c r="C15920" s="4" t="s">
        <v>7</v>
      </c>
      <c r="D15920" s="4" t="s">
        <v>9</v>
      </c>
      <c r="E15920" s="5">
        <v>12.52</v>
      </c>
    </row>
    <row r="15921" spans="1:10" ht="21.95" customHeight="1" x14ac:dyDescent="0.15">
      <c r="A15921" s="6" t="s">
        <v>349</v>
      </c>
      <c r="B15921" s="4" t="s">
        <v>142</v>
      </c>
      <c r="C15921" s="4" t="s">
        <v>7</v>
      </c>
      <c r="D15921" s="4" t="s">
        <v>32</v>
      </c>
      <c r="E15921" s="5">
        <v>12.66</v>
      </c>
      <c r="F15921" t="s">
        <v>353</v>
      </c>
      <c r="G15921" s="17">
        <f>+E15921+E15922+E15923</f>
        <v>35.46</v>
      </c>
      <c r="H15921" s="17">
        <f>E15924+E15925+E15926</f>
        <v>26.759999999999998</v>
      </c>
      <c r="I15921" s="18">
        <f>+(G15921/4)/(H15921/3)</f>
        <v>0.9938340807174888</v>
      </c>
      <c r="J15921" s="21">
        <f>+(B15921-$L$1)/7</f>
        <v>15</v>
      </c>
    </row>
    <row r="15922" spans="1:10" ht="21.95" customHeight="1" x14ac:dyDescent="0.15">
      <c r="A15922" s="6" t="s">
        <v>349</v>
      </c>
      <c r="B15922" s="4" t="s">
        <v>142</v>
      </c>
      <c r="C15922" s="4" t="s">
        <v>7</v>
      </c>
      <c r="D15922" s="4" t="s">
        <v>9</v>
      </c>
      <c r="E15922" s="5">
        <v>13.22</v>
      </c>
    </row>
    <row r="15923" spans="1:10" ht="21.95" customHeight="1" x14ac:dyDescent="0.15">
      <c r="A15923" s="6" t="s">
        <v>349</v>
      </c>
      <c r="B15923" s="4" t="s">
        <v>142</v>
      </c>
      <c r="C15923" s="4" t="s">
        <v>7</v>
      </c>
      <c r="D15923" s="4" t="s">
        <v>9</v>
      </c>
      <c r="E15923" s="5">
        <v>9.58</v>
      </c>
    </row>
    <row r="15924" spans="1:10" ht="21.95" customHeight="1" x14ac:dyDescent="0.15">
      <c r="A15924" s="6" t="s">
        <v>349</v>
      </c>
      <c r="B15924" s="4" t="s">
        <v>143</v>
      </c>
      <c r="C15924" s="4" t="s">
        <v>7</v>
      </c>
      <c r="D15924" s="4" t="s">
        <v>32</v>
      </c>
      <c r="E15924" s="5">
        <v>10.36</v>
      </c>
      <c r="F15924" t="s">
        <v>354</v>
      </c>
    </row>
    <row r="15925" spans="1:10" ht="21.95" customHeight="1" x14ac:dyDescent="0.15">
      <c r="A15925" s="6" t="s">
        <v>349</v>
      </c>
      <c r="B15925" s="4" t="s">
        <v>143</v>
      </c>
      <c r="C15925" s="4" t="s">
        <v>7</v>
      </c>
      <c r="D15925" s="4" t="s">
        <v>9</v>
      </c>
      <c r="E15925" s="5">
        <v>9.82</v>
      </c>
    </row>
    <row r="15926" spans="1:10" ht="21.95" customHeight="1" x14ac:dyDescent="0.15">
      <c r="A15926" s="6" t="s">
        <v>349</v>
      </c>
      <c r="B15926" s="4" t="s">
        <v>143</v>
      </c>
      <c r="C15926" s="4" t="s">
        <v>7</v>
      </c>
      <c r="D15926" s="4" t="s">
        <v>9</v>
      </c>
      <c r="E15926" s="5">
        <v>6.58</v>
      </c>
    </row>
    <row r="15927" spans="1:10" ht="21.95" customHeight="1" x14ac:dyDescent="0.15">
      <c r="A15927" s="6" t="s">
        <v>349</v>
      </c>
      <c r="B15927" s="4" t="s">
        <v>144</v>
      </c>
      <c r="C15927" s="4" t="s">
        <v>7</v>
      </c>
      <c r="D15927" s="4" t="s">
        <v>32</v>
      </c>
      <c r="E15927" s="5">
        <v>13.25</v>
      </c>
      <c r="F15927" t="s">
        <v>353</v>
      </c>
      <c r="G15927" s="17">
        <f>+E15927+E15928+E15929</f>
        <v>37.5</v>
      </c>
      <c r="H15927" s="17">
        <f>E15930+E15931</f>
        <v>19.47</v>
      </c>
      <c r="I15927" s="18">
        <f>+(G15927/4)/(H15927/3)</f>
        <v>1.4445300462249617</v>
      </c>
      <c r="J15927" s="21">
        <f>+(B15927-$L$1)/7</f>
        <v>16</v>
      </c>
    </row>
    <row r="15928" spans="1:10" ht="21.95" customHeight="1" x14ac:dyDescent="0.15">
      <c r="A15928" s="6" t="s">
        <v>349</v>
      </c>
      <c r="B15928" s="4" t="s">
        <v>144</v>
      </c>
      <c r="C15928" s="4" t="s">
        <v>7</v>
      </c>
      <c r="D15928" s="4" t="s">
        <v>9</v>
      </c>
      <c r="E15928" s="5">
        <v>14.78</v>
      </c>
    </row>
    <row r="15929" spans="1:10" ht="21.95" customHeight="1" x14ac:dyDescent="0.15">
      <c r="A15929" s="6" t="s">
        <v>349</v>
      </c>
      <c r="B15929" s="4" t="s">
        <v>144</v>
      </c>
      <c r="C15929" s="4" t="s">
        <v>7</v>
      </c>
      <c r="D15929" s="4" t="s">
        <v>9</v>
      </c>
      <c r="E15929" s="5">
        <v>9.4700000000000006</v>
      </c>
    </row>
    <row r="15930" spans="1:10" ht="21.95" customHeight="1" x14ac:dyDescent="0.15">
      <c r="A15930" s="6" t="s">
        <v>349</v>
      </c>
      <c r="B15930" s="4" t="s">
        <v>145</v>
      </c>
      <c r="C15930" s="4" t="s">
        <v>7</v>
      </c>
      <c r="D15930" s="4" t="s">
        <v>32</v>
      </c>
      <c r="E15930" s="5">
        <v>5.84</v>
      </c>
      <c r="F15930" t="s">
        <v>354</v>
      </c>
    </row>
    <row r="15931" spans="1:10" ht="21.95" customHeight="1" x14ac:dyDescent="0.15">
      <c r="A15931" s="6" t="s">
        <v>349</v>
      </c>
      <c r="B15931" s="4" t="s">
        <v>145</v>
      </c>
      <c r="C15931" s="4" t="s">
        <v>7</v>
      </c>
      <c r="D15931" s="4" t="s">
        <v>9</v>
      </c>
      <c r="E15931" s="5">
        <v>13.63</v>
      </c>
    </row>
    <row r="15932" spans="1:10" ht="21.95" customHeight="1" x14ac:dyDescent="0.15">
      <c r="A15932" s="6" t="s">
        <v>349</v>
      </c>
      <c r="B15932" s="4" t="s">
        <v>147</v>
      </c>
      <c r="C15932" s="4" t="s">
        <v>7</v>
      </c>
      <c r="D15932" s="4" t="s">
        <v>32</v>
      </c>
      <c r="E15932" s="5">
        <v>13.74</v>
      </c>
      <c r="F15932" t="s">
        <v>353</v>
      </c>
      <c r="G15932" s="17">
        <f>+E15932+E15933+E15934</f>
        <v>34.49</v>
      </c>
      <c r="H15932" s="17">
        <f>E15935+E15936</f>
        <v>20.84</v>
      </c>
      <c r="I15932" s="18">
        <f>+(G15932/4)/(H15932/3)</f>
        <v>1.2412428023032631</v>
      </c>
      <c r="J15932" s="21">
        <f>+(B15932-$L$1)/7</f>
        <v>17</v>
      </c>
    </row>
    <row r="15933" spans="1:10" ht="21.95" customHeight="1" x14ac:dyDescent="0.15">
      <c r="A15933" s="6" t="s">
        <v>349</v>
      </c>
      <c r="B15933" s="4" t="s">
        <v>147</v>
      </c>
      <c r="C15933" s="4" t="s">
        <v>7</v>
      </c>
      <c r="D15933" s="4" t="s">
        <v>14</v>
      </c>
      <c r="E15933" s="5">
        <v>12.75</v>
      </c>
    </row>
    <row r="15934" spans="1:10" ht="21.95" customHeight="1" x14ac:dyDescent="0.15">
      <c r="A15934" s="6" t="s">
        <v>349</v>
      </c>
      <c r="B15934" s="4" t="s">
        <v>147</v>
      </c>
      <c r="C15934" s="4" t="s">
        <v>7</v>
      </c>
      <c r="D15934" s="4" t="s">
        <v>14</v>
      </c>
      <c r="E15934" s="5">
        <v>8</v>
      </c>
    </row>
    <row r="15935" spans="1:10" ht="21.95" customHeight="1" x14ac:dyDescent="0.15">
      <c r="A15935" s="6" t="s">
        <v>349</v>
      </c>
      <c r="B15935" s="4" t="s">
        <v>148</v>
      </c>
      <c r="C15935" s="4" t="s">
        <v>7</v>
      </c>
      <c r="D15935" s="4" t="s">
        <v>32</v>
      </c>
      <c r="E15935" s="5">
        <v>7.84</v>
      </c>
      <c r="F15935" t="s">
        <v>354</v>
      </c>
    </row>
    <row r="15936" spans="1:10" ht="21.95" customHeight="1" x14ac:dyDescent="0.15">
      <c r="A15936" s="6" t="s">
        <v>349</v>
      </c>
      <c r="B15936" s="4" t="s">
        <v>148</v>
      </c>
      <c r="C15936" s="4" t="s">
        <v>7</v>
      </c>
      <c r="D15936" s="4" t="s">
        <v>9</v>
      </c>
      <c r="E15936" s="5">
        <v>13</v>
      </c>
    </row>
    <row r="15937" spans="1:10" ht="21.95" customHeight="1" x14ac:dyDescent="0.15">
      <c r="A15937" s="9" t="s">
        <v>349</v>
      </c>
      <c r="B15937" s="4" t="s">
        <v>149</v>
      </c>
      <c r="C15937" s="4" t="s">
        <v>7</v>
      </c>
      <c r="D15937" s="4" t="s">
        <v>32</v>
      </c>
      <c r="E15937" s="5">
        <v>13.22</v>
      </c>
      <c r="F15937" t="s">
        <v>353</v>
      </c>
      <c r="G15937" s="17">
        <f>+E15937+E15938+E15939</f>
        <v>37.26</v>
      </c>
      <c r="H15937" s="17">
        <f>E15940+E15941</f>
        <v>22.37</v>
      </c>
      <c r="I15937" s="18">
        <f>+(G15937/4)/(H15937/3)</f>
        <v>1.249217702279839</v>
      </c>
      <c r="J15937" s="21">
        <f>+(B15937-$L$1)/7</f>
        <v>18</v>
      </c>
    </row>
    <row r="15938" spans="1:10" ht="21.95" customHeight="1" x14ac:dyDescent="0.15">
      <c r="A15938" s="6" t="s">
        <v>349</v>
      </c>
      <c r="B15938" s="4" t="s">
        <v>149</v>
      </c>
      <c r="C15938" s="4" t="s">
        <v>7</v>
      </c>
      <c r="D15938" s="4" t="s">
        <v>9</v>
      </c>
      <c r="E15938" s="5">
        <v>14.61</v>
      </c>
    </row>
    <row r="15939" spans="1:10" ht="21.95" customHeight="1" x14ac:dyDescent="0.15">
      <c r="A15939" s="6" t="s">
        <v>349</v>
      </c>
      <c r="B15939" s="4" t="s">
        <v>149</v>
      </c>
      <c r="C15939" s="4" t="s">
        <v>7</v>
      </c>
      <c r="D15939" s="4" t="s">
        <v>9</v>
      </c>
      <c r="E15939" s="5">
        <v>9.43</v>
      </c>
    </row>
    <row r="15940" spans="1:10" ht="21.95" customHeight="1" x14ac:dyDescent="0.15">
      <c r="A15940" s="6" t="s">
        <v>349</v>
      </c>
      <c r="B15940" s="4" t="s">
        <v>150</v>
      </c>
      <c r="C15940" s="4" t="s">
        <v>7</v>
      </c>
      <c r="D15940" s="4" t="s">
        <v>32</v>
      </c>
      <c r="E15940" s="5">
        <v>8.23</v>
      </c>
      <c r="F15940" t="s">
        <v>354</v>
      </c>
    </row>
    <row r="15941" spans="1:10" ht="21.95" customHeight="1" x14ac:dyDescent="0.15">
      <c r="A15941" s="6" t="s">
        <v>349</v>
      </c>
      <c r="B15941" s="4" t="s">
        <v>150</v>
      </c>
      <c r="C15941" s="4" t="s">
        <v>7</v>
      </c>
      <c r="D15941" s="4" t="s">
        <v>9</v>
      </c>
      <c r="E15941" s="5">
        <v>14.14</v>
      </c>
    </row>
    <row r="15942" spans="1:10" ht="21.95" customHeight="1" x14ac:dyDescent="0.15">
      <c r="A15942" s="6" t="s">
        <v>349</v>
      </c>
      <c r="B15942" s="4" t="s">
        <v>151</v>
      </c>
      <c r="C15942" s="4" t="s">
        <v>7</v>
      </c>
      <c r="D15942" s="4" t="s">
        <v>32</v>
      </c>
      <c r="E15942" s="5">
        <v>13.28</v>
      </c>
      <c r="F15942" t="s">
        <v>353</v>
      </c>
      <c r="G15942" s="17">
        <f>+E15942+E15943+E15944</f>
        <v>36.300000000000004</v>
      </c>
      <c r="H15942" s="17">
        <f>E15945+E15946</f>
        <v>17.5</v>
      </c>
      <c r="I15942" s="18">
        <f>+(G15942/4)/(H15942/3)</f>
        <v>1.555714285714286</v>
      </c>
      <c r="J15942" s="21">
        <f>+(B15942-$L$1)/7</f>
        <v>19</v>
      </c>
    </row>
    <row r="15943" spans="1:10" ht="21.95" customHeight="1" x14ac:dyDescent="0.15">
      <c r="A15943" s="6" t="s">
        <v>349</v>
      </c>
      <c r="B15943" s="4" t="s">
        <v>151</v>
      </c>
      <c r="C15943" s="4" t="s">
        <v>7</v>
      </c>
      <c r="D15943" s="4" t="s">
        <v>9</v>
      </c>
      <c r="E15943" s="5">
        <v>13.46</v>
      </c>
    </row>
    <row r="15944" spans="1:10" ht="21.95" customHeight="1" x14ac:dyDescent="0.15">
      <c r="A15944" s="6" t="s">
        <v>349</v>
      </c>
      <c r="B15944" s="4" t="s">
        <v>151</v>
      </c>
      <c r="C15944" s="4" t="s">
        <v>7</v>
      </c>
      <c r="D15944" s="4" t="s">
        <v>9</v>
      </c>
      <c r="E15944" s="5">
        <v>9.56</v>
      </c>
    </row>
    <row r="15945" spans="1:10" ht="21.95" customHeight="1" x14ac:dyDescent="0.15">
      <c r="A15945" s="6" t="s">
        <v>349</v>
      </c>
      <c r="B15945" s="4" t="s">
        <v>152</v>
      </c>
      <c r="C15945" s="4" t="s">
        <v>7</v>
      </c>
      <c r="D15945" s="4" t="s">
        <v>32</v>
      </c>
      <c r="E15945" s="5">
        <v>3.43</v>
      </c>
      <c r="F15945" t="s">
        <v>354</v>
      </c>
    </row>
    <row r="15946" spans="1:10" ht="21.95" customHeight="1" x14ac:dyDescent="0.15">
      <c r="A15946" s="6" t="s">
        <v>349</v>
      </c>
      <c r="B15946" s="4" t="s">
        <v>152</v>
      </c>
      <c r="C15946" s="4" t="s">
        <v>7</v>
      </c>
      <c r="D15946" s="4" t="s">
        <v>9</v>
      </c>
      <c r="E15946" s="5">
        <v>14.07</v>
      </c>
    </row>
    <row r="15947" spans="1:10" ht="21.95" customHeight="1" x14ac:dyDescent="0.15">
      <c r="A15947" s="6" t="s">
        <v>349</v>
      </c>
      <c r="B15947" s="4" t="s">
        <v>153</v>
      </c>
      <c r="C15947" s="4" t="s">
        <v>7</v>
      </c>
      <c r="D15947" s="4" t="s">
        <v>32</v>
      </c>
      <c r="E15947" s="5">
        <v>11.37</v>
      </c>
      <c r="F15947" t="s">
        <v>353</v>
      </c>
      <c r="G15947" s="17">
        <f>+E15947+E15948+E15949</f>
        <v>35.14</v>
      </c>
      <c r="H15947" s="17">
        <f>E15950+E15951</f>
        <v>22.07</v>
      </c>
      <c r="I15947" s="18">
        <f>+(G15947/4)/(H15947/3)</f>
        <v>1.1941549614861804</v>
      </c>
      <c r="J15947" s="21">
        <f>+(B15947-$L$1)/7</f>
        <v>20</v>
      </c>
    </row>
    <row r="15948" spans="1:10" ht="21.95" customHeight="1" x14ac:dyDescent="0.15">
      <c r="A15948" s="6" t="s">
        <v>349</v>
      </c>
      <c r="B15948" s="4" t="s">
        <v>153</v>
      </c>
      <c r="C15948" s="4" t="s">
        <v>7</v>
      </c>
      <c r="D15948" s="4" t="s">
        <v>9</v>
      </c>
      <c r="E15948" s="5">
        <v>14.55</v>
      </c>
    </row>
    <row r="15949" spans="1:10" ht="21.95" customHeight="1" x14ac:dyDescent="0.15">
      <c r="A15949" s="6" t="s">
        <v>349</v>
      </c>
      <c r="B15949" s="4" t="s">
        <v>153</v>
      </c>
      <c r="C15949" s="4" t="s">
        <v>7</v>
      </c>
      <c r="D15949" s="4" t="s">
        <v>9</v>
      </c>
      <c r="E15949" s="5">
        <v>9.2200000000000006</v>
      </c>
    </row>
    <row r="15950" spans="1:10" ht="21.95" customHeight="1" x14ac:dyDescent="0.15">
      <c r="A15950" s="6" t="s">
        <v>349</v>
      </c>
      <c r="B15950" s="4" t="s">
        <v>154</v>
      </c>
      <c r="C15950" s="4" t="s">
        <v>7</v>
      </c>
      <c r="D15950" s="4" t="s">
        <v>32</v>
      </c>
      <c r="E15950" s="5">
        <v>8.77</v>
      </c>
      <c r="F15950" t="s">
        <v>354</v>
      </c>
    </row>
    <row r="15951" spans="1:10" ht="21.95" customHeight="1" x14ac:dyDescent="0.15">
      <c r="A15951" s="6" t="s">
        <v>349</v>
      </c>
      <c r="B15951" s="4" t="s">
        <v>154</v>
      </c>
      <c r="C15951" s="4" t="s">
        <v>7</v>
      </c>
      <c r="D15951" s="4" t="s">
        <v>9</v>
      </c>
      <c r="E15951" s="5">
        <v>13.3</v>
      </c>
    </row>
    <row r="15952" spans="1:10" ht="21.95" customHeight="1" x14ac:dyDescent="0.15">
      <c r="A15952" s="6" t="s">
        <v>349</v>
      </c>
      <c r="B15952" s="4" t="s">
        <v>155</v>
      </c>
      <c r="C15952" s="4" t="s">
        <v>7</v>
      </c>
      <c r="D15952" s="4" t="s">
        <v>32</v>
      </c>
      <c r="E15952" s="5">
        <v>11.4</v>
      </c>
      <c r="F15952" t="s">
        <v>353</v>
      </c>
      <c r="G15952" s="17">
        <f>+E15952+E15953+E15954</f>
        <v>35.79</v>
      </c>
      <c r="H15952" s="17">
        <f>E15955+E15956</f>
        <v>22.74</v>
      </c>
      <c r="I15952" s="18">
        <f>+(G15952/4)/(H15952/3)</f>
        <v>1.1804089709762533</v>
      </c>
      <c r="J15952" s="21">
        <f>+(B15952-$L$1)/7</f>
        <v>21</v>
      </c>
    </row>
    <row r="15953" spans="1:10" ht="21.95" customHeight="1" x14ac:dyDescent="0.15">
      <c r="A15953" s="6" t="s">
        <v>349</v>
      </c>
      <c r="B15953" s="4" t="s">
        <v>155</v>
      </c>
      <c r="C15953" s="4" t="s">
        <v>7</v>
      </c>
      <c r="D15953" s="4" t="s">
        <v>9</v>
      </c>
      <c r="E15953" s="5">
        <v>14.39</v>
      </c>
    </row>
    <row r="15954" spans="1:10" ht="21.95" customHeight="1" x14ac:dyDescent="0.15">
      <c r="A15954" s="6" t="s">
        <v>349</v>
      </c>
      <c r="B15954" s="4" t="s">
        <v>155</v>
      </c>
      <c r="C15954" s="4" t="s">
        <v>7</v>
      </c>
      <c r="D15954" s="4" t="s">
        <v>9</v>
      </c>
      <c r="E15954" s="5">
        <v>10</v>
      </c>
    </row>
    <row r="15955" spans="1:10" ht="21.95" customHeight="1" x14ac:dyDescent="0.15">
      <c r="A15955" s="6" t="s">
        <v>349</v>
      </c>
      <c r="B15955" s="4" t="s">
        <v>156</v>
      </c>
      <c r="C15955" s="4" t="s">
        <v>7</v>
      </c>
      <c r="D15955" s="4" t="s">
        <v>32</v>
      </c>
      <c r="E15955" s="5">
        <v>8.1999999999999993</v>
      </c>
      <c r="F15955" t="s">
        <v>354</v>
      </c>
    </row>
    <row r="15956" spans="1:10" ht="21.95" customHeight="1" x14ac:dyDescent="0.15">
      <c r="A15956" s="6" t="s">
        <v>349</v>
      </c>
      <c r="B15956" s="4" t="s">
        <v>156</v>
      </c>
      <c r="C15956" s="4" t="s">
        <v>7</v>
      </c>
      <c r="D15956" s="4" t="s">
        <v>9</v>
      </c>
      <c r="E15956" s="5">
        <v>14.54</v>
      </c>
    </row>
    <row r="15957" spans="1:10" ht="21.95" customHeight="1" x14ac:dyDescent="0.15">
      <c r="A15957" s="6" t="s">
        <v>349</v>
      </c>
      <c r="B15957" s="4" t="s">
        <v>157</v>
      </c>
      <c r="C15957" s="4" t="s">
        <v>7</v>
      </c>
      <c r="D15957" s="4" t="s">
        <v>32</v>
      </c>
      <c r="E15957" s="5">
        <v>13.24</v>
      </c>
      <c r="F15957" s="13" t="s">
        <v>353</v>
      </c>
    </row>
    <row r="15958" spans="1:10" ht="21.95" customHeight="1" x14ac:dyDescent="0.15">
      <c r="A15958" s="6" t="s">
        <v>349</v>
      </c>
      <c r="B15958" s="4" t="s">
        <v>157</v>
      </c>
      <c r="C15958" s="4" t="s">
        <v>7</v>
      </c>
      <c r="D15958" s="4" t="s">
        <v>9</v>
      </c>
      <c r="E15958" s="5">
        <v>14.78</v>
      </c>
      <c r="F15958" s="13"/>
    </row>
    <row r="15959" spans="1:10" ht="21.95" customHeight="1" x14ac:dyDescent="0.15">
      <c r="A15959" s="6" t="s">
        <v>349</v>
      </c>
      <c r="B15959" s="4" t="s">
        <v>157</v>
      </c>
      <c r="C15959" s="4" t="s">
        <v>7</v>
      </c>
      <c r="D15959" s="4" t="s">
        <v>9</v>
      </c>
      <c r="E15959" s="5">
        <v>10.58</v>
      </c>
      <c r="F15959" s="13"/>
    </row>
    <row r="15960" spans="1:10" ht="21.95" customHeight="1" x14ac:dyDescent="0.15">
      <c r="A15960" s="6" t="s">
        <v>349</v>
      </c>
      <c r="B15960" s="4" t="s">
        <v>158</v>
      </c>
      <c r="C15960" s="4" t="s">
        <v>7</v>
      </c>
      <c r="D15960" s="4" t="s">
        <v>32</v>
      </c>
      <c r="E15960" s="5">
        <v>9.5399999999999991</v>
      </c>
      <c r="F15960" s="13" t="s">
        <v>354</v>
      </c>
    </row>
    <row r="15961" spans="1:10" ht="21.95" customHeight="1" x14ac:dyDescent="0.15">
      <c r="A15961" s="6" t="s">
        <v>349</v>
      </c>
      <c r="B15961" s="4" t="s">
        <v>158</v>
      </c>
      <c r="C15961" s="4" t="s">
        <v>7</v>
      </c>
      <c r="D15961" s="4" t="s">
        <v>9</v>
      </c>
      <c r="E15961" s="5">
        <v>15.71</v>
      </c>
    </row>
    <row r="15962" spans="1:10" ht="21.95" customHeight="1" x14ac:dyDescent="0.15">
      <c r="A15962" s="6" t="s">
        <v>349</v>
      </c>
      <c r="B15962" s="4" t="s">
        <v>159</v>
      </c>
      <c r="C15962" s="4" t="s">
        <v>7</v>
      </c>
      <c r="D15962" s="4" t="s">
        <v>9</v>
      </c>
      <c r="E15962" s="5">
        <v>13</v>
      </c>
      <c r="F15962" t="s">
        <v>353</v>
      </c>
      <c r="G15962" s="17">
        <f>+E15962+E15963+E15964</f>
        <v>35.9</v>
      </c>
      <c r="H15962" s="17">
        <f>E15965+E15966+E15967</f>
        <v>23.619999999999997</v>
      </c>
      <c r="I15962" s="18">
        <f>+(G15962/4)/(H15962/3)</f>
        <v>1.1399237933954278</v>
      </c>
      <c r="J15962" s="21">
        <f>+(B15962-$L$1)/7</f>
        <v>23</v>
      </c>
    </row>
    <row r="15963" spans="1:10" ht="21.95" customHeight="1" x14ac:dyDescent="0.15">
      <c r="A15963" s="6" t="s">
        <v>349</v>
      </c>
      <c r="B15963" s="4" t="s">
        <v>159</v>
      </c>
      <c r="C15963" s="4" t="s">
        <v>7</v>
      </c>
      <c r="D15963" s="4" t="s">
        <v>9</v>
      </c>
      <c r="E15963" s="5">
        <v>12.23</v>
      </c>
    </row>
    <row r="15964" spans="1:10" ht="21.95" customHeight="1" x14ac:dyDescent="0.15">
      <c r="A15964" s="6" t="s">
        <v>349</v>
      </c>
      <c r="B15964" s="4" t="s">
        <v>159</v>
      </c>
      <c r="C15964" s="4" t="s">
        <v>7</v>
      </c>
      <c r="D15964" s="4" t="s">
        <v>332</v>
      </c>
      <c r="E15964" s="5">
        <v>10.67</v>
      </c>
    </row>
    <row r="15965" spans="1:10" ht="21.95" customHeight="1" x14ac:dyDescent="0.15">
      <c r="A15965" s="6" t="s">
        <v>349</v>
      </c>
      <c r="B15965" s="4" t="s">
        <v>160</v>
      </c>
      <c r="C15965" s="4" t="s">
        <v>7</v>
      </c>
      <c r="D15965" s="4" t="s">
        <v>8</v>
      </c>
      <c r="E15965" s="5">
        <v>2.04</v>
      </c>
      <c r="F15965" t="s">
        <v>354</v>
      </c>
    </row>
    <row r="15966" spans="1:10" ht="21.95" customHeight="1" x14ac:dyDescent="0.15">
      <c r="A15966" s="6" t="s">
        <v>349</v>
      </c>
      <c r="B15966" s="4" t="s">
        <v>160</v>
      </c>
      <c r="C15966" s="4" t="s">
        <v>7</v>
      </c>
      <c r="D15966" s="4" t="s">
        <v>32</v>
      </c>
      <c r="E15966" s="5">
        <v>8.16</v>
      </c>
    </row>
    <row r="15967" spans="1:10" ht="21.95" customHeight="1" x14ac:dyDescent="0.15">
      <c r="A15967" s="6" t="s">
        <v>349</v>
      </c>
      <c r="B15967" s="4" t="s">
        <v>160</v>
      </c>
      <c r="C15967" s="4" t="s">
        <v>7</v>
      </c>
      <c r="D15967" s="4" t="s">
        <v>9</v>
      </c>
      <c r="E15967" s="5">
        <v>13.42</v>
      </c>
    </row>
    <row r="15968" spans="1:10" ht="21.95" customHeight="1" x14ac:dyDescent="0.15">
      <c r="A15968" s="6" t="s">
        <v>349</v>
      </c>
      <c r="B15968" s="4" t="s">
        <v>161</v>
      </c>
      <c r="C15968" s="4" t="s">
        <v>7</v>
      </c>
      <c r="D15968" s="4" t="s">
        <v>32</v>
      </c>
      <c r="E15968" s="5">
        <v>14.31</v>
      </c>
      <c r="F15968" t="s">
        <v>353</v>
      </c>
      <c r="G15968" s="17">
        <f>+E15968+E15969+E15970</f>
        <v>35.67</v>
      </c>
      <c r="H15968" s="17">
        <f>E15971+E15972</f>
        <v>24</v>
      </c>
      <c r="I15968" s="18">
        <f>+(G15968/4)/(H15968/3)</f>
        <v>1.1146875000000001</v>
      </c>
      <c r="J15968" s="21">
        <f>+(B15968-$L$1)/7</f>
        <v>24</v>
      </c>
    </row>
    <row r="15969" spans="1:10" ht="21.95" customHeight="1" x14ac:dyDescent="0.15">
      <c r="A15969" s="6" t="s">
        <v>349</v>
      </c>
      <c r="B15969" s="4" t="s">
        <v>161</v>
      </c>
      <c r="C15969" s="4" t="s">
        <v>7</v>
      </c>
      <c r="D15969" s="4" t="s">
        <v>9</v>
      </c>
      <c r="E15969" s="5">
        <v>14.88</v>
      </c>
    </row>
    <row r="15970" spans="1:10" ht="21.95" customHeight="1" x14ac:dyDescent="0.15">
      <c r="A15970" s="6" t="s">
        <v>349</v>
      </c>
      <c r="B15970" s="4" t="s">
        <v>161</v>
      </c>
      <c r="C15970" s="4" t="s">
        <v>7</v>
      </c>
      <c r="D15970" s="4" t="s">
        <v>9</v>
      </c>
      <c r="E15970" s="5">
        <v>6.48</v>
      </c>
    </row>
    <row r="15971" spans="1:10" ht="21.95" customHeight="1" x14ac:dyDescent="0.15">
      <c r="A15971" s="6" t="s">
        <v>349</v>
      </c>
      <c r="B15971" s="4" t="s">
        <v>162</v>
      </c>
      <c r="C15971" s="4" t="s">
        <v>7</v>
      </c>
      <c r="D15971" s="4" t="s">
        <v>32</v>
      </c>
      <c r="E15971" s="5">
        <v>8.67</v>
      </c>
      <c r="F15971" t="s">
        <v>354</v>
      </c>
    </row>
    <row r="15972" spans="1:10" ht="21.95" customHeight="1" x14ac:dyDescent="0.15">
      <c r="A15972" s="6" t="s">
        <v>349</v>
      </c>
      <c r="B15972" s="4" t="s">
        <v>162</v>
      </c>
      <c r="C15972" s="4" t="s">
        <v>7</v>
      </c>
      <c r="D15972" s="4" t="s">
        <v>9</v>
      </c>
      <c r="E15972" s="5">
        <v>15.33</v>
      </c>
    </row>
    <row r="15973" spans="1:10" ht="21.95" customHeight="1" x14ac:dyDescent="0.15">
      <c r="A15973" s="6" t="s">
        <v>349</v>
      </c>
      <c r="B15973" s="4" t="s">
        <v>163</v>
      </c>
      <c r="C15973" s="4" t="s">
        <v>7</v>
      </c>
      <c r="D15973" s="4" t="s">
        <v>32</v>
      </c>
      <c r="E15973" s="5">
        <v>8.7899999999999991</v>
      </c>
      <c r="F15973" t="s">
        <v>353</v>
      </c>
      <c r="G15973" s="17">
        <f>+E15973+E15974+E15975+E15976</f>
        <v>44.13</v>
      </c>
      <c r="H15973" s="17">
        <f>E15978+E15977+E15979</f>
        <v>26.14</v>
      </c>
      <c r="I15973" s="18">
        <f>+(G15973/4)/(H15973/3)</f>
        <v>1.2661629686304516</v>
      </c>
      <c r="J15973" s="21">
        <f>+(B15973-$L$1)/7</f>
        <v>25</v>
      </c>
    </row>
    <row r="15974" spans="1:10" ht="21.95" customHeight="1" x14ac:dyDescent="0.15">
      <c r="A15974" s="6" t="s">
        <v>349</v>
      </c>
      <c r="B15974" s="4" t="s">
        <v>163</v>
      </c>
      <c r="C15974" s="4" t="s">
        <v>7</v>
      </c>
      <c r="D15974" s="4" t="s">
        <v>9</v>
      </c>
      <c r="E15974" s="5">
        <v>24.49</v>
      </c>
    </row>
    <row r="15975" spans="1:10" ht="21.95" customHeight="1" x14ac:dyDescent="0.15">
      <c r="A15975" s="6" t="s">
        <v>349</v>
      </c>
      <c r="B15975" s="4" t="s">
        <v>163</v>
      </c>
      <c r="C15975" s="4" t="s">
        <v>7</v>
      </c>
      <c r="D15975" s="4" t="s">
        <v>9</v>
      </c>
      <c r="E15975" s="5">
        <v>3.93</v>
      </c>
    </row>
    <row r="15976" spans="1:10" ht="21.95" customHeight="1" x14ac:dyDescent="0.15">
      <c r="A15976" s="6" t="s">
        <v>349</v>
      </c>
      <c r="B15976" s="4" t="s">
        <v>163</v>
      </c>
      <c r="C15976" s="4" t="s">
        <v>7</v>
      </c>
      <c r="D15976" s="4" t="s">
        <v>29</v>
      </c>
      <c r="E15976" s="5">
        <v>6.92</v>
      </c>
    </row>
    <row r="15977" spans="1:10" ht="21.95" customHeight="1" x14ac:dyDescent="0.15">
      <c r="A15977" s="6" t="s">
        <v>349</v>
      </c>
      <c r="B15977" s="4" t="s">
        <v>164</v>
      </c>
      <c r="C15977" s="4" t="s">
        <v>7</v>
      </c>
      <c r="D15977" s="4" t="s">
        <v>32</v>
      </c>
      <c r="E15977" s="5">
        <v>9.1</v>
      </c>
      <c r="F15977" t="s">
        <v>354</v>
      </c>
    </row>
    <row r="15978" spans="1:10" ht="21.95" customHeight="1" x14ac:dyDescent="0.15">
      <c r="A15978" s="6" t="s">
        <v>349</v>
      </c>
      <c r="B15978" s="4" t="s">
        <v>164</v>
      </c>
      <c r="C15978" s="4" t="s">
        <v>7</v>
      </c>
      <c r="D15978" s="4" t="s">
        <v>9</v>
      </c>
      <c r="E15978" s="5">
        <v>10.36</v>
      </c>
    </row>
    <row r="15979" spans="1:10" ht="21.95" customHeight="1" x14ac:dyDescent="0.15">
      <c r="A15979" s="6" t="s">
        <v>349</v>
      </c>
      <c r="B15979" s="4" t="s">
        <v>164</v>
      </c>
      <c r="C15979" s="4" t="s">
        <v>7</v>
      </c>
      <c r="D15979" s="4" t="s">
        <v>9</v>
      </c>
      <c r="E15979" s="5">
        <v>6.68</v>
      </c>
    </row>
    <row r="15980" spans="1:10" ht="21.95" customHeight="1" x14ac:dyDescent="0.15">
      <c r="A15980" s="6" t="s">
        <v>349</v>
      </c>
      <c r="B15980" s="4" t="s">
        <v>166</v>
      </c>
      <c r="C15980" s="4" t="s">
        <v>7</v>
      </c>
      <c r="D15980" s="4" t="s">
        <v>32</v>
      </c>
      <c r="E15980" s="5">
        <v>13.31</v>
      </c>
      <c r="F15980" t="s">
        <v>353</v>
      </c>
      <c r="G15980" s="17">
        <f>+E15980+E15981+E15982</f>
        <v>40.08</v>
      </c>
      <c r="H15980" s="17">
        <f>E15983+E15984+E15985</f>
        <v>27.08</v>
      </c>
      <c r="I15980" s="18">
        <f>+(G15980/4)/(H15980/3)</f>
        <v>1.1100443131462334</v>
      </c>
      <c r="J15980" s="21">
        <f>+(B15980-$L$1)/7</f>
        <v>26</v>
      </c>
    </row>
    <row r="15981" spans="1:10" ht="21.95" customHeight="1" x14ac:dyDescent="0.15">
      <c r="A15981" s="6" t="s">
        <v>349</v>
      </c>
      <c r="B15981" s="4" t="s">
        <v>166</v>
      </c>
      <c r="C15981" s="4" t="s">
        <v>7</v>
      </c>
      <c r="D15981" s="4" t="s">
        <v>9</v>
      </c>
      <c r="E15981" s="5">
        <v>16.239999999999998</v>
      </c>
    </row>
    <row r="15982" spans="1:10" ht="21.95" customHeight="1" x14ac:dyDescent="0.15">
      <c r="A15982" s="6" t="s">
        <v>349</v>
      </c>
      <c r="B15982" s="4" t="s">
        <v>166</v>
      </c>
      <c r="C15982" s="4" t="s">
        <v>7</v>
      </c>
      <c r="D15982" s="4" t="s">
        <v>9</v>
      </c>
      <c r="E15982" s="5">
        <v>10.53</v>
      </c>
    </row>
    <row r="15983" spans="1:10" ht="21.95" customHeight="1" x14ac:dyDescent="0.15">
      <c r="A15983" s="9" t="s">
        <v>349</v>
      </c>
      <c r="B15983" s="4" t="s">
        <v>167</v>
      </c>
      <c r="C15983" s="4" t="s">
        <v>7</v>
      </c>
      <c r="D15983" s="4" t="s">
        <v>32</v>
      </c>
      <c r="E15983" s="5">
        <v>8.3699999999999992</v>
      </c>
      <c r="F15983" t="s">
        <v>354</v>
      </c>
    </row>
    <row r="15984" spans="1:10" ht="21.95" customHeight="1" x14ac:dyDescent="0.15">
      <c r="A15984" s="6" t="s">
        <v>349</v>
      </c>
      <c r="B15984" s="4" t="s">
        <v>167</v>
      </c>
      <c r="C15984" s="4" t="s">
        <v>7</v>
      </c>
      <c r="D15984" s="4" t="s">
        <v>9</v>
      </c>
      <c r="E15984" s="5">
        <v>11.1</v>
      </c>
    </row>
    <row r="15985" spans="1:10" ht="21.95" customHeight="1" x14ac:dyDescent="0.15">
      <c r="A15985" s="6" t="s">
        <v>349</v>
      </c>
      <c r="B15985" s="4" t="s">
        <v>167</v>
      </c>
      <c r="C15985" s="4" t="s">
        <v>7</v>
      </c>
      <c r="D15985" s="4" t="s">
        <v>9</v>
      </c>
      <c r="E15985" s="5">
        <v>7.61</v>
      </c>
    </row>
    <row r="15986" spans="1:10" ht="21.95" customHeight="1" x14ac:dyDescent="0.15">
      <c r="A15986" s="6" t="s">
        <v>349</v>
      </c>
      <c r="B15986" s="4" t="s">
        <v>62</v>
      </c>
      <c r="C15986" s="4" t="s">
        <v>7</v>
      </c>
      <c r="D15986" s="4" t="s">
        <v>9</v>
      </c>
      <c r="E15986" s="5">
        <v>5.59</v>
      </c>
      <c r="F15986" s="13" t="s">
        <v>354</v>
      </c>
      <c r="G15986" s="17"/>
      <c r="H15986" s="17"/>
      <c r="I15986" s="18"/>
    </row>
    <row r="15987" spans="1:10" ht="21.95" customHeight="1" x14ac:dyDescent="0.15">
      <c r="A15987" s="6" t="s">
        <v>349</v>
      </c>
      <c r="B15987" s="4" t="s">
        <v>168</v>
      </c>
      <c r="C15987" s="4" t="s">
        <v>7</v>
      </c>
      <c r="D15987" s="4" t="s">
        <v>8</v>
      </c>
      <c r="E15987" s="5">
        <v>2.91</v>
      </c>
    </row>
    <row r="15988" spans="1:10" ht="21.95" customHeight="1" x14ac:dyDescent="0.15">
      <c r="A15988" s="6" t="s">
        <v>349</v>
      </c>
      <c r="B15988" s="4" t="s">
        <v>168</v>
      </c>
      <c r="C15988" s="4" t="s">
        <v>7</v>
      </c>
      <c r="D15988" s="4" t="s">
        <v>32</v>
      </c>
      <c r="E15988" s="5">
        <v>15.45</v>
      </c>
    </row>
    <row r="15989" spans="1:10" ht="21.95" customHeight="1" x14ac:dyDescent="0.15">
      <c r="A15989" s="6" t="s">
        <v>349</v>
      </c>
      <c r="B15989" s="4" t="s">
        <v>168</v>
      </c>
      <c r="C15989" s="4" t="s">
        <v>7</v>
      </c>
      <c r="D15989" s="4" t="s">
        <v>32</v>
      </c>
      <c r="E15989" s="5">
        <v>5.0199999999999996</v>
      </c>
    </row>
    <row r="15990" spans="1:10" ht="21.95" customHeight="1" x14ac:dyDescent="0.15">
      <c r="A15990" s="6" t="s">
        <v>349</v>
      </c>
      <c r="B15990" s="4" t="s">
        <v>168</v>
      </c>
      <c r="C15990" s="4" t="s">
        <v>7</v>
      </c>
      <c r="D15990" s="4" t="s">
        <v>9</v>
      </c>
      <c r="E15990" s="5">
        <v>16.559999999999999</v>
      </c>
    </row>
    <row r="15991" spans="1:10" ht="21.95" customHeight="1" x14ac:dyDescent="0.15">
      <c r="A15991" s="6" t="s">
        <v>349</v>
      </c>
      <c r="B15991" s="4" t="s">
        <v>168</v>
      </c>
      <c r="C15991" s="4" t="s">
        <v>7</v>
      </c>
      <c r="D15991" s="4" t="s">
        <v>9</v>
      </c>
      <c r="E15991" s="5">
        <v>16.170000000000002</v>
      </c>
    </row>
    <row r="15992" spans="1:10" ht="21.95" customHeight="1" x14ac:dyDescent="0.15">
      <c r="A15992" s="6" t="s">
        <v>349</v>
      </c>
      <c r="B15992" s="4" t="s">
        <v>169</v>
      </c>
      <c r="C15992" s="4" t="s">
        <v>7</v>
      </c>
      <c r="D15992" s="4" t="s">
        <v>32</v>
      </c>
      <c r="E15992" s="5">
        <v>10.95</v>
      </c>
      <c r="F15992" t="s">
        <v>353</v>
      </c>
      <c r="G15992" s="17">
        <f>+E15992+E15993+E15994</f>
        <v>33.489999999999995</v>
      </c>
      <c r="H15992" s="17">
        <f>E15995+E15996</f>
        <v>23.01</v>
      </c>
      <c r="I15992" s="18">
        <f>+(G15992/4)/(H15992/3)</f>
        <v>1.0915906127770532</v>
      </c>
      <c r="J15992" s="21">
        <f>+(B15992-$L$1)/7</f>
        <v>28</v>
      </c>
    </row>
    <row r="15993" spans="1:10" ht="21.95" customHeight="1" x14ac:dyDescent="0.15">
      <c r="A15993" s="6" t="s">
        <v>349</v>
      </c>
      <c r="B15993" s="4" t="s">
        <v>169</v>
      </c>
      <c r="C15993" s="4" t="s">
        <v>7</v>
      </c>
      <c r="D15993" s="4" t="s">
        <v>9</v>
      </c>
      <c r="E15993" s="5">
        <v>13.95</v>
      </c>
    </row>
    <row r="15994" spans="1:10" ht="21.95" customHeight="1" x14ac:dyDescent="0.15">
      <c r="A15994" s="6" t="s">
        <v>349</v>
      </c>
      <c r="B15994" s="4" t="s">
        <v>169</v>
      </c>
      <c r="C15994" s="4" t="s">
        <v>7</v>
      </c>
      <c r="D15994" s="4" t="s">
        <v>9</v>
      </c>
      <c r="E15994" s="5">
        <v>8.59</v>
      </c>
    </row>
    <row r="15995" spans="1:10" ht="21.95" customHeight="1" x14ac:dyDescent="0.15">
      <c r="A15995" s="6" t="s">
        <v>349</v>
      </c>
      <c r="B15995" s="4" t="s">
        <v>170</v>
      </c>
      <c r="C15995" s="4" t="s">
        <v>7</v>
      </c>
      <c r="D15995" s="4" t="s">
        <v>32</v>
      </c>
      <c r="E15995" s="5">
        <v>7.62</v>
      </c>
      <c r="F15995" t="s">
        <v>354</v>
      </c>
    </row>
    <row r="15996" spans="1:10" ht="21.95" customHeight="1" x14ac:dyDescent="0.15">
      <c r="A15996" s="6" t="s">
        <v>349</v>
      </c>
      <c r="B15996" s="4" t="s">
        <v>170</v>
      </c>
      <c r="C15996" s="4" t="s">
        <v>7</v>
      </c>
      <c r="D15996" s="4" t="s">
        <v>9</v>
      </c>
      <c r="E15996" s="5">
        <v>15.39</v>
      </c>
    </row>
    <row r="15997" spans="1:10" ht="21.95" customHeight="1" x14ac:dyDescent="0.15">
      <c r="A15997" s="6" t="s">
        <v>349</v>
      </c>
      <c r="B15997" s="4" t="s">
        <v>171</v>
      </c>
      <c r="C15997" s="4" t="s">
        <v>7</v>
      </c>
      <c r="D15997" s="4" t="s">
        <v>32</v>
      </c>
      <c r="E15997" s="5">
        <v>11.76</v>
      </c>
      <c r="F15997" t="s">
        <v>353</v>
      </c>
      <c r="G15997" s="17">
        <f>+E15997+E15998+E15999</f>
        <v>36.769999999999996</v>
      </c>
      <c r="H15997" s="17">
        <f>E16000+E16001</f>
        <v>23.74</v>
      </c>
      <c r="I15997" s="18">
        <f>+(G15997/4)/(H15997/3)</f>
        <v>1.1616470092670597</v>
      </c>
      <c r="J15997" s="21">
        <f>+(B15997-$L$1)/7</f>
        <v>29</v>
      </c>
    </row>
    <row r="15998" spans="1:10" ht="21.95" customHeight="1" x14ac:dyDescent="0.15">
      <c r="A15998" s="6" t="s">
        <v>349</v>
      </c>
      <c r="B15998" s="4" t="s">
        <v>171</v>
      </c>
      <c r="C15998" s="4" t="s">
        <v>7</v>
      </c>
      <c r="D15998" s="4" t="s">
        <v>9</v>
      </c>
      <c r="E15998" s="5">
        <v>15.33</v>
      </c>
    </row>
    <row r="15999" spans="1:10" ht="21.95" customHeight="1" x14ac:dyDescent="0.15">
      <c r="A15999" s="6" t="s">
        <v>349</v>
      </c>
      <c r="B15999" s="4" t="s">
        <v>171</v>
      </c>
      <c r="C15999" s="4" t="s">
        <v>7</v>
      </c>
      <c r="D15999" s="4" t="s">
        <v>9</v>
      </c>
      <c r="E15999" s="5">
        <v>9.68</v>
      </c>
    </row>
    <row r="16000" spans="1:10" ht="21.95" customHeight="1" x14ac:dyDescent="0.15">
      <c r="A16000" s="6" t="s">
        <v>349</v>
      </c>
      <c r="B16000" s="4" t="s">
        <v>172</v>
      </c>
      <c r="C16000" s="4" t="s">
        <v>7</v>
      </c>
      <c r="D16000" s="4" t="s">
        <v>32</v>
      </c>
      <c r="E16000" s="5">
        <v>8.8699999999999992</v>
      </c>
      <c r="F16000" t="s">
        <v>354</v>
      </c>
    </row>
    <row r="16001" spans="1:10" ht="21.95" customHeight="1" x14ac:dyDescent="0.15">
      <c r="A16001" s="6" t="s">
        <v>349</v>
      </c>
      <c r="B16001" s="4" t="s">
        <v>172</v>
      </c>
      <c r="C16001" s="4" t="s">
        <v>7</v>
      </c>
      <c r="D16001" s="4" t="s">
        <v>9</v>
      </c>
      <c r="E16001" s="5">
        <v>14.87</v>
      </c>
    </row>
    <row r="16002" spans="1:10" ht="21.95" customHeight="1" x14ac:dyDescent="0.15">
      <c r="A16002" s="6" t="s">
        <v>349</v>
      </c>
      <c r="B16002" s="4" t="s">
        <v>173</v>
      </c>
      <c r="C16002" s="4" t="s">
        <v>7</v>
      </c>
      <c r="D16002" s="4" t="s">
        <v>32</v>
      </c>
      <c r="E16002" s="5">
        <v>11.98</v>
      </c>
      <c r="F16002" t="s">
        <v>353</v>
      </c>
      <c r="G16002" s="17">
        <f>+E16002+E16003+E16004</f>
        <v>35.39</v>
      </c>
      <c r="H16002" s="17">
        <f>E16005+E16006+E16007</f>
        <v>26.519999999999996</v>
      </c>
      <c r="I16002" s="18">
        <f>+(G16002/4)/(H16002/3)</f>
        <v>1.000848416289593</v>
      </c>
      <c r="J16002" s="21">
        <f>+(B16002-$L$1)/7</f>
        <v>30</v>
      </c>
    </row>
    <row r="16003" spans="1:10" ht="21.95" customHeight="1" x14ac:dyDescent="0.15">
      <c r="A16003" s="6" t="s">
        <v>349</v>
      </c>
      <c r="B16003" s="4" t="s">
        <v>173</v>
      </c>
      <c r="C16003" s="4" t="s">
        <v>7</v>
      </c>
      <c r="D16003" s="4" t="s">
        <v>9</v>
      </c>
      <c r="E16003" s="5">
        <v>13.05</v>
      </c>
    </row>
    <row r="16004" spans="1:10" ht="21.95" customHeight="1" x14ac:dyDescent="0.15">
      <c r="A16004" s="6" t="s">
        <v>349</v>
      </c>
      <c r="B16004" s="4" t="s">
        <v>173</v>
      </c>
      <c r="C16004" s="4" t="s">
        <v>7</v>
      </c>
      <c r="D16004" s="4" t="s">
        <v>9</v>
      </c>
      <c r="E16004" s="5">
        <v>10.36</v>
      </c>
    </row>
    <row r="16005" spans="1:10" ht="21.95" customHeight="1" x14ac:dyDescent="0.15">
      <c r="A16005" s="6" t="s">
        <v>349</v>
      </c>
      <c r="B16005" s="4" t="s">
        <v>174</v>
      </c>
      <c r="C16005" s="4" t="s">
        <v>7</v>
      </c>
      <c r="D16005" s="4" t="s">
        <v>32</v>
      </c>
      <c r="E16005" s="5">
        <v>8.56</v>
      </c>
      <c r="F16005" t="s">
        <v>354</v>
      </c>
    </row>
    <row r="16006" spans="1:10" ht="21.95" customHeight="1" x14ac:dyDescent="0.15">
      <c r="A16006" s="6" t="s">
        <v>349</v>
      </c>
      <c r="B16006" s="4" t="s">
        <v>174</v>
      </c>
      <c r="C16006" s="4" t="s">
        <v>7</v>
      </c>
      <c r="D16006" s="4" t="s">
        <v>9</v>
      </c>
      <c r="E16006" s="5">
        <v>10.199999999999999</v>
      </c>
    </row>
    <row r="16007" spans="1:10" ht="21.95" customHeight="1" x14ac:dyDescent="0.15">
      <c r="A16007" s="6" t="s">
        <v>349</v>
      </c>
      <c r="B16007" s="4" t="s">
        <v>174</v>
      </c>
      <c r="C16007" s="4" t="s">
        <v>7</v>
      </c>
      <c r="D16007" s="4" t="s">
        <v>9</v>
      </c>
      <c r="E16007" s="5">
        <v>7.76</v>
      </c>
    </row>
    <row r="16008" spans="1:10" ht="21.95" customHeight="1" x14ac:dyDescent="0.15">
      <c r="A16008" s="6" t="s">
        <v>349</v>
      </c>
      <c r="B16008" s="4" t="s">
        <v>175</v>
      </c>
      <c r="C16008" s="4" t="s">
        <v>7</v>
      </c>
      <c r="D16008" s="4" t="s">
        <v>32</v>
      </c>
      <c r="E16008" s="5">
        <v>12.08</v>
      </c>
      <c r="F16008" t="s">
        <v>353</v>
      </c>
      <c r="G16008" s="17">
        <f>+E16008+E16009+E16010</f>
        <v>34.880000000000003</v>
      </c>
      <c r="H16008" s="17">
        <f>E16011+E16012</f>
        <v>22.310000000000002</v>
      </c>
      <c r="I16008" s="18">
        <f>+(G16008/4)/(H16008/3)</f>
        <v>1.1725683549977588</v>
      </c>
      <c r="J16008" s="21">
        <f>+(B16008-$L$1)/7</f>
        <v>31</v>
      </c>
    </row>
    <row r="16009" spans="1:10" ht="21.95" customHeight="1" x14ac:dyDescent="0.15">
      <c r="A16009" s="6" t="s">
        <v>349</v>
      </c>
      <c r="B16009" s="4" t="s">
        <v>175</v>
      </c>
      <c r="C16009" s="4" t="s">
        <v>7</v>
      </c>
      <c r="D16009" s="4" t="s">
        <v>9</v>
      </c>
      <c r="E16009" s="5">
        <v>14.15</v>
      </c>
    </row>
    <row r="16010" spans="1:10" ht="21.95" customHeight="1" x14ac:dyDescent="0.15">
      <c r="A16010" s="6" t="s">
        <v>349</v>
      </c>
      <c r="B16010" s="4" t="s">
        <v>175</v>
      </c>
      <c r="C16010" s="4" t="s">
        <v>7</v>
      </c>
      <c r="D16010" s="4" t="s">
        <v>9</v>
      </c>
      <c r="E16010" s="5">
        <v>8.65</v>
      </c>
    </row>
    <row r="16011" spans="1:10" ht="21.95" customHeight="1" x14ac:dyDescent="0.15">
      <c r="A16011" s="6" t="s">
        <v>349</v>
      </c>
      <c r="B16011" s="4" t="s">
        <v>176</v>
      </c>
      <c r="C16011" s="4" t="s">
        <v>7</v>
      </c>
      <c r="D16011" s="4" t="s">
        <v>8</v>
      </c>
      <c r="E16011" s="5">
        <v>13.99</v>
      </c>
      <c r="F16011" t="s">
        <v>354</v>
      </c>
    </row>
    <row r="16012" spans="1:10" ht="21.95" customHeight="1" x14ac:dyDescent="0.15">
      <c r="A16012" s="6" t="s">
        <v>349</v>
      </c>
      <c r="B16012" s="4" t="s">
        <v>176</v>
      </c>
      <c r="C16012" s="4" t="s">
        <v>7</v>
      </c>
      <c r="D16012" s="4" t="s">
        <v>32</v>
      </c>
      <c r="E16012" s="5">
        <v>8.32</v>
      </c>
    </row>
    <row r="16013" spans="1:10" ht="21.95" customHeight="1" x14ac:dyDescent="0.15">
      <c r="A16013" s="6" t="s">
        <v>349</v>
      </c>
      <c r="B16013" s="4" t="s">
        <v>177</v>
      </c>
      <c r="C16013" s="4" t="s">
        <v>7</v>
      </c>
      <c r="D16013" s="4" t="s">
        <v>32</v>
      </c>
      <c r="E16013" s="5">
        <v>11.49</v>
      </c>
      <c r="F16013" t="s">
        <v>353</v>
      </c>
      <c r="G16013" s="17">
        <f>+E16013+E16014+E16015</f>
        <v>33.96</v>
      </c>
      <c r="H16013" s="17">
        <f>E16016+E16017</f>
        <v>23.27</v>
      </c>
      <c r="I16013" s="18">
        <f>+(G16013/4)/(H16013/3)</f>
        <v>1.0945423291792007</v>
      </c>
      <c r="J16013" s="21">
        <f>+(B16013-$L$1)/7</f>
        <v>32</v>
      </c>
    </row>
    <row r="16014" spans="1:10" ht="21.95" customHeight="1" x14ac:dyDescent="0.15">
      <c r="A16014" s="6" t="s">
        <v>349</v>
      </c>
      <c r="B16014" s="4" t="s">
        <v>177</v>
      </c>
      <c r="C16014" s="4" t="s">
        <v>7</v>
      </c>
      <c r="D16014" s="4" t="s">
        <v>14</v>
      </c>
      <c r="E16014" s="5">
        <v>12.48</v>
      </c>
    </row>
    <row r="16015" spans="1:10" ht="21.95" customHeight="1" x14ac:dyDescent="0.15">
      <c r="A16015" s="6" t="s">
        <v>349</v>
      </c>
      <c r="B16015" s="4" t="s">
        <v>177</v>
      </c>
      <c r="C16015" s="4" t="s">
        <v>7</v>
      </c>
      <c r="D16015" s="4" t="s">
        <v>14</v>
      </c>
      <c r="E16015" s="5">
        <v>9.99</v>
      </c>
    </row>
    <row r="16016" spans="1:10" ht="21.95" customHeight="1" x14ac:dyDescent="0.15">
      <c r="A16016" s="6" t="s">
        <v>349</v>
      </c>
      <c r="B16016" s="4" t="s">
        <v>178</v>
      </c>
      <c r="C16016" s="4" t="s">
        <v>7</v>
      </c>
      <c r="D16016" s="4" t="s">
        <v>32</v>
      </c>
      <c r="E16016" s="5">
        <v>8.2899999999999991</v>
      </c>
      <c r="F16016" t="s">
        <v>354</v>
      </c>
    </row>
    <row r="16017" spans="1:10" ht="21.95" customHeight="1" x14ac:dyDescent="0.15">
      <c r="A16017" s="6" t="s">
        <v>349</v>
      </c>
      <c r="B16017" s="4" t="s">
        <v>178</v>
      </c>
      <c r="C16017" s="4" t="s">
        <v>7</v>
      </c>
      <c r="D16017" s="4" t="s">
        <v>9</v>
      </c>
      <c r="E16017" s="5">
        <v>14.98</v>
      </c>
    </row>
    <row r="16018" spans="1:10" ht="21.95" customHeight="1" x14ac:dyDescent="0.15">
      <c r="A16018" s="6" t="s">
        <v>349</v>
      </c>
      <c r="B16018" s="4" t="s">
        <v>179</v>
      </c>
      <c r="C16018" s="4" t="s">
        <v>7</v>
      </c>
      <c r="D16018" s="4" t="s">
        <v>32</v>
      </c>
      <c r="E16018" s="5">
        <v>10.72</v>
      </c>
      <c r="F16018" t="s">
        <v>353</v>
      </c>
      <c r="G16018" s="17">
        <f>+E16018+E16019+E16020</f>
        <v>33.260000000000005</v>
      </c>
      <c r="H16018" s="17">
        <f>E16021+E16022</f>
        <v>22.43</v>
      </c>
      <c r="I16018" s="18">
        <f>+(G16018/4)/(H16018/3)</f>
        <v>1.1121266161390997</v>
      </c>
      <c r="J16018" s="21">
        <f>+(B16018-$L$1)/7</f>
        <v>33</v>
      </c>
    </row>
    <row r="16019" spans="1:10" ht="21.95" customHeight="1" x14ac:dyDescent="0.15">
      <c r="A16019" s="6" t="s">
        <v>349</v>
      </c>
      <c r="B16019" s="4" t="s">
        <v>179</v>
      </c>
      <c r="C16019" s="4" t="s">
        <v>7</v>
      </c>
      <c r="D16019" s="4" t="s">
        <v>9</v>
      </c>
      <c r="E16019" s="5">
        <v>12.49</v>
      </c>
    </row>
    <row r="16020" spans="1:10" ht="21.95" customHeight="1" x14ac:dyDescent="0.15">
      <c r="A16020" s="6" t="s">
        <v>349</v>
      </c>
      <c r="B16020" s="4" t="s">
        <v>179</v>
      </c>
      <c r="C16020" s="4" t="s">
        <v>7</v>
      </c>
      <c r="D16020" s="4" t="s">
        <v>9</v>
      </c>
      <c r="E16020" s="5">
        <v>10.050000000000001</v>
      </c>
    </row>
    <row r="16021" spans="1:10" ht="21.95" customHeight="1" x14ac:dyDescent="0.15">
      <c r="A16021" s="6" t="s">
        <v>349</v>
      </c>
      <c r="B16021" s="4" t="s">
        <v>180</v>
      </c>
      <c r="C16021" s="4" t="s">
        <v>7</v>
      </c>
      <c r="D16021" s="4" t="s">
        <v>32</v>
      </c>
      <c r="E16021" s="5">
        <v>8.11</v>
      </c>
      <c r="F16021" t="s">
        <v>354</v>
      </c>
    </row>
    <row r="16022" spans="1:10" ht="21.95" customHeight="1" x14ac:dyDescent="0.15">
      <c r="A16022" s="6" t="s">
        <v>349</v>
      </c>
      <c r="B16022" s="4" t="s">
        <v>180</v>
      </c>
      <c r="C16022" s="4" t="s">
        <v>7</v>
      </c>
      <c r="D16022" s="4" t="s">
        <v>14</v>
      </c>
      <c r="E16022" s="5">
        <v>14.32</v>
      </c>
    </row>
    <row r="16023" spans="1:10" ht="21.95" customHeight="1" x14ac:dyDescent="0.15">
      <c r="A16023" s="6" t="s">
        <v>349</v>
      </c>
      <c r="B16023" s="4" t="s">
        <v>181</v>
      </c>
      <c r="C16023" s="4" t="s">
        <v>7</v>
      </c>
      <c r="D16023" s="4" t="s">
        <v>8</v>
      </c>
      <c r="E16023" s="5">
        <v>8.93</v>
      </c>
      <c r="F16023" t="s">
        <v>353</v>
      </c>
      <c r="G16023" s="17">
        <f>+E16023+E16024</f>
        <v>22.560000000000002</v>
      </c>
      <c r="H16023" s="17">
        <f>E16026+E16025</f>
        <v>21.03</v>
      </c>
      <c r="I16023" s="18">
        <f>+(G16023/4)/(H16023/3)</f>
        <v>0.80456490727532093</v>
      </c>
      <c r="J16023" s="21">
        <f>+(B16023-$L$1)/7</f>
        <v>34</v>
      </c>
    </row>
    <row r="16024" spans="1:10" ht="21.95" customHeight="1" x14ac:dyDescent="0.15">
      <c r="A16024" s="6" t="s">
        <v>349</v>
      </c>
      <c r="B16024" s="4" t="s">
        <v>181</v>
      </c>
      <c r="C16024" s="4" t="s">
        <v>7</v>
      </c>
      <c r="D16024" s="4" t="s">
        <v>14</v>
      </c>
      <c r="E16024" s="5">
        <v>13.63</v>
      </c>
    </row>
    <row r="16025" spans="1:10" ht="21.95" customHeight="1" x14ac:dyDescent="0.15">
      <c r="A16025" s="6" t="s">
        <v>349</v>
      </c>
      <c r="B16025" s="4" t="s">
        <v>182</v>
      </c>
      <c r="C16025" s="4" t="s">
        <v>7</v>
      </c>
      <c r="D16025" s="4" t="s">
        <v>32</v>
      </c>
      <c r="E16025" s="5">
        <v>10.119999999999999</v>
      </c>
      <c r="F16025" t="s">
        <v>354</v>
      </c>
    </row>
    <row r="16026" spans="1:10" ht="21.95" customHeight="1" x14ac:dyDescent="0.15">
      <c r="A16026" s="6" t="s">
        <v>349</v>
      </c>
      <c r="B16026" s="4" t="s">
        <v>182</v>
      </c>
      <c r="C16026" s="4" t="s">
        <v>7</v>
      </c>
      <c r="D16026" s="4" t="s">
        <v>14</v>
      </c>
      <c r="E16026" s="5">
        <v>10.91</v>
      </c>
    </row>
    <row r="16027" spans="1:10" ht="21.95" customHeight="1" x14ac:dyDescent="0.15">
      <c r="A16027" s="6" t="s">
        <v>349</v>
      </c>
      <c r="B16027" s="4" t="s">
        <v>183</v>
      </c>
      <c r="C16027" s="4" t="s">
        <v>7</v>
      </c>
      <c r="D16027" s="4" t="s">
        <v>32</v>
      </c>
      <c r="E16027" s="5">
        <v>11.68</v>
      </c>
      <c r="F16027" t="s">
        <v>353</v>
      </c>
      <c r="G16027" s="17">
        <f>+E16027+E16028+E16029</f>
        <v>32.74</v>
      </c>
      <c r="H16027" s="17">
        <f>E16030+E16031</f>
        <v>23.41</v>
      </c>
      <c r="I16027" s="18">
        <f>+(G16027/4)/(H16027/3)</f>
        <v>1.0489107219137122</v>
      </c>
      <c r="J16027" s="21">
        <f>+(B16027-$L$1)/7</f>
        <v>35</v>
      </c>
    </row>
    <row r="16028" spans="1:10" ht="21.95" customHeight="1" x14ac:dyDescent="0.15">
      <c r="A16028" s="6" t="s">
        <v>349</v>
      </c>
      <c r="B16028" s="4" t="s">
        <v>183</v>
      </c>
      <c r="C16028" s="4" t="s">
        <v>7</v>
      </c>
      <c r="D16028" s="4" t="s">
        <v>14</v>
      </c>
      <c r="E16028" s="5">
        <v>11.98</v>
      </c>
    </row>
    <row r="16029" spans="1:10" ht="21.95" customHeight="1" x14ac:dyDescent="0.15">
      <c r="A16029" s="6" t="s">
        <v>349</v>
      </c>
      <c r="B16029" s="4" t="s">
        <v>183</v>
      </c>
      <c r="C16029" s="4" t="s">
        <v>7</v>
      </c>
      <c r="D16029" s="4" t="s">
        <v>14</v>
      </c>
      <c r="E16029" s="5">
        <v>9.08</v>
      </c>
    </row>
    <row r="16030" spans="1:10" ht="21.95" customHeight="1" x14ac:dyDescent="0.15">
      <c r="A16030" s="6" t="s">
        <v>349</v>
      </c>
      <c r="B16030" s="4" t="s">
        <v>184</v>
      </c>
      <c r="C16030" s="4" t="s">
        <v>7</v>
      </c>
      <c r="D16030" s="4" t="s">
        <v>14</v>
      </c>
      <c r="E16030" s="5">
        <v>8.07</v>
      </c>
      <c r="F16030" t="s">
        <v>354</v>
      </c>
    </row>
    <row r="16031" spans="1:10" ht="21.95" customHeight="1" x14ac:dyDescent="0.15">
      <c r="A16031" s="9" t="s">
        <v>349</v>
      </c>
      <c r="B16031" s="4" t="s">
        <v>184</v>
      </c>
      <c r="C16031" s="4" t="s">
        <v>7</v>
      </c>
      <c r="D16031" s="4" t="s">
        <v>9</v>
      </c>
      <c r="E16031" s="5">
        <v>15.34</v>
      </c>
    </row>
    <row r="16032" spans="1:10" ht="21.95" customHeight="1" x14ac:dyDescent="0.15">
      <c r="A16032" s="6" t="s">
        <v>349</v>
      </c>
      <c r="B16032" s="4" t="s">
        <v>185</v>
      </c>
      <c r="C16032" s="4" t="s">
        <v>7</v>
      </c>
      <c r="D16032" s="4" t="s">
        <v>9</v>
      </c>
      <c r="E16032" s="5">
        <v>15.2</v>
      </c>
      <c r="F16032" s="13" t="s">
        <v>353</v>
      </c>
    </row>
    <row r="16033" spans="1:10" ht="21.95" customHeight="1" x14ac:dyDescent="0.15">
      <c r="A16033" s="6" t="s">
        <v>349</v>
      </c>
      <c r="B16033" s="4" t="s">
        <v>185</v>
      </c>
      <c r="C16033" s="4" t="s">
        <v>7</v>
      </c>
      <c r="D16033" s="4" t="s">
        <v>9</v>
      </c>
      <c r="E16033" s="5">
        <v>11.6</v>
      </c>
      <c r="F16033" s="13"/>
    </row>
    <row r="16034" spans="1:10" ht="21.95" customHeight="1" x14ac:dyDescent="0.15">
      <c r="A16034" s="6" t="s">
        <v>349</v>
      </c>
      <c r="B16034" s="4" t="s">
        <v>185</v>
      </c>
      <c r="C16034" s="4" t="s">
        <v>7</v>
      </c>
      <c r="D16034" s="4" t="s">
        <v>29</v>
      </c>
      <c r="E16034" s="5">
        <v>13.72</v>
      </c>
      <c r="F16034" s="13"/>
    </row>
    <row r="16035" spans="1:10" ht="21.95" customHeight="1" x14ac:dyDescent="0.15">
      <c r="A16035" s="6" t="s">
        <v>349</v>
      </c>
      <c r="B16035" s="4" t="s">
        <v>186</v>
      </c>
      <c r="C16035" s="4" t="s">
        <v>7</v>
      </c>
      <c r="D16035" s="4" t="s">
        <v>14</v>
      </c>
      <c r="E16035" s="5">
        <v>10.1</v>
      </c>
      <c r="F16035" s="13" t="s">
        <v>354</v>
      </c>
    </row>
    <row r="16036" spans="1:10" ht="21.95" customHeight="1" x14ac:dyDescent="0.15">
      <c r="A16036" s="6" t="s">
        <v>349</v>
      </c>
      <c r="B16036" s="4" t="s">
        <v>186</v>
      </c>
      <c r="C16036" s="4" t="s">
        <v>7</v>
      </c>
      <c r="D16036" s="4" t="s">
        <v>29</v>
      </c>
      <c r="E16036" s="5">
        <v>14.61</v>
      </c>
    </row>
    <row r="16037" spans="1:10" ht="21.95" customHeight="1" x14ac:dyDescent="0.15">
      <c r="A16037" s="6" t="s">
        <v>349</v>
      </c>
      <c r="B16037" s="4" t="s">
        <v>187</v>
      </c>
      <c r="C16037" s="4" t="s">
        <v>7</v>
      </c>
      <c r="D16037" s="4" t="s">
        <v>14</v>
      </c>
      <c r="E16037" s="5">
        <v>11.81</v>
      </c>
      <c r="F16037" t="s">
        <v>353</v>
      </c>
      <c r="G16037" s="17">
        <f>+E16037+E16038+E16039</f>
        <v>30.68</v>
      </c>
      <c r="H16037" s="17">
        <f>E16040+E16041</f>
        <v>20.25</v>
      </c>
      <c r="I16037" s="18">
        <f>+(G16037/4)/(H16037/3)</f>
        <v>1.1362962962962964</v>
      </c>
      <c r="J16037" s="21">
        <f>+(B16037-$L$1)/7</f>
        <v>37</v>
      </c>
    </row>
    <row r="16038" spans="1:10" ht="21.95" customHeight="1" x14ac:dyDescent="0.15">
      <c r="A16038" s="6" t="s">
        <v>349</v>
      </c>
      <c r="B16038" s="4" t="s">
        <v>187</v>
      </c>
      <c r="C16038" s="4" t="s">
        <v>7</v>
      </c>
      <c r="D16038" s="4" t="s">
        <v>14</v>
      </c>
      <c r="E16038" s="5">
        <v>9.17</v>
      </c>
    </row>
    <row r="16039" spans="1:10" ht="21.95" customHeight="1" x14ac:dyDescent="0.15">
      <c r="A16039" s="6" t="s">
        <v>349</v>
      </c>
      <c r="B16039" s="4" t="s">
        <v>187</v>
      </c>
      <c r="C16039" s="4" t="s">
        <v>7</v>
      </c>
      <c r="D16039" s="4" t="s">
        <v>29</v>
      </c>
      <c r="E16039" s="5">
        <v>9.6999999999999993</v>
      </c>
    </row>
    <row r="16040" spans="1:10" ht="21.95" customHeight="1" x14ac:dyDescent="0.15">
      <c r="A16040" s="6" t="s">
        <v>349</v>
      </c>
      <c r="B16040" s="4" t="s">
        <v>188</v>
      </c>
      <c r="C16040" s="4" t="s">
        <v>7</v>
      </c>
      <c r="D16040" s="4" t="s">
        <v>14</v>
      </c>
      <c r="E16040" s="5">
        <v>5.35</v>
      </c>
      <c r="F16040" t="s">
        <v>354</v>
      </c>
    </row>
    <row r="16041" spans="1:10" ht="21.95" customHeight="1" x14ac:dyDescent="0.15">
      <c r="A16041" s="6" t="s">
        <v>349</v>
      </c>
      <c r="B16041" s="4" t="s">
        <v>188</v>
      </c>
      <c r="C16041" s="4" t="s">
        <v>7</v>
      </c>
      <c r="D16041" s="4" t="s">
        <v>9</v>
      </c>
      <c r="E16041" s="5">
        <v>14.9</v>
      </c>
    </row>
    <row r="16042" spans="1:10" ht="21.95" customHeight="1" x14ac:dyDescent="0.15">
      <c r="A16042" s="6" t="s">
        <v>349</v>
      </c>
      <c r="B16042" s="4" t="s">
        <v>189</v>
      </c>
      <c r="C16042" s="4" t="s">
        <v>7</v>
      </c>
      <c r="D16042" s="4" t="s">
        <v>14</v>
      </c>
      <c r="E16042" s="5">
        <v>9.9499999999999993</v>
      </c>
      <c r="F16042" t="s">
        <v>353</v>
      </c>
      <c r="G16042" s="17">
        <f>+E16042+E16043+E16044</f>
        <v>30.15</v>
      </c>
      <c r="H16042" s="17">
        <f>E16045+E16046</f>
        <v>21.83</v>
      </c>
      <c r="I16042" s="18">
        <f>+(G16042/4)/(H16042/3)</f>
        <v>1.0358451672010993</v>
      </c>
      <c r="J16042" s="21">
        <f>+(B16042-$L$1)/7</f>
        <v>38</v>
      </c>
    </row>
    <row r="16043" spans="1:10" ht="21.95" customHeight="1" x14ac:dyDescent="0.15">
      <c r="A16043" s="6" t="s">
        <v>349</v>
      </c>
      <c r="B16043" s="4" t="s">
        <v>189</v>
      </c>
      <c r="C16043" s="4" t="s">
        <v>7</v>
      </c>
      <c r="D16043" s="4" t="s">
        <v>9</v>
      </c>
      <c r="E16043" s="5">
        <v>11.96</v>
      </c>
    </row>
    <row r="16044" spans="1:10" ht="21.95" customHeight="1" x14ac:dyDescent="0.15">
      <c r="A16044" s="6" t="s">
        <v>349</v>
      </c>
      <c r="B16044" s="4" t="s">
        <v>189</v>
      </c>
      <c r="C16044" s="4" t="s">
        <v>7</v>
      </c>
      <c r="D16044" s="4" t="s">
        <v>9</v>
      </c>
      <c r="E16044" s="5">
        <v>8.24</v>
      </c>
    </row>
    <row r="16045" spans="1:10" ht="21.95" customHeight="1" x14ac:dyDescent="0.15">
      <c r="A16045" s="6" t="s">
        <v>349</v>
      </c>
      <c r="B16045" s="4" t="s">
        <v>190</v>
      </c>
      <c r="C16045" s="4" t="s">
        <v>7</v>
      </c>
      <c r="D16045" s="4" t="s">
        <v>32</v>
      </c>
      <c r="E16045" s="5">
        <v>7.38</v>
      </c>
      <c r="F16045" t="s">
        <v>354</v>
      </c>
    </row>
    <row r="16046" spans="1:10" ht="21.95" customHeight="1" x14ac:dyDescent="0.15">
      <c r="A16046" s="6" t="s">
        <v>349</v>
      </c>
      <c r="B16046" s="4" t="s">
        <v>190</v>
      </c>
      <c r="C16046" s="4" t="s">
        <v>7</v>
      </c>
      <c r="D16046" s="4" t="s">
        <v>9</v>
      </c>
      <c r="E16046" s="5">
        <v>14.45</v>
      </c>
    </row>
    <row r="16047" spans="1:10" ht="21.95" customHeight="1" x14ac:dyDescent="0.15">
      <c r="A16047" s="6" t="s">
        <v>349</v>
      </c>
      <c r="B16047" s="4" t="s">
        <v>191</v>
      </c>
      <c r="C16047" s="4" t="s">
        <v>7</v>
      </c>
      <c r="D16047" s="4" t="s">
        <v>14</v>
      </c>
      <c r="E16047" s="5">
        <v>11.4</v>
      </c>
      <c r="F16047" t="s">
        <v>353</v>
      </c>
      <c r="G16047" s="17">
        <f>+E16047+E16048+E16049</f>
        <v>33.57</v>
      </c>
      <c r="H16047" s="17">
        <f>E16050+E16051</f>
        <v>22.810000000000002</v>
      </c>
      <c r="I16047" s="18">
        <f>+(G16047/4)/(H16047/3)</f>
        <v>1.1037921964050854</v>
      </c>
      <c r="J16047" s="21">
        <f>+(B16047-$L$1)/7</f>
        <v>39</v>
      </c>
    </row>
    <row r="16048" spans="1:10" ht="21.95" customHeight="1" x14ac:dyDescent="0.15">
      <c r="A16048" s="6" t="s">
        <v>349</v>
      </c>
      <c r="B16048" s="4" t="s">
        <v>191</v>
      </c>
      <c r="C16048" s="4" t="s">
        <v>7</v>
      </c>
      <c r="D16048" s="4" t="s">
        <v>9</v>
      </c>
      <c r="E16048" s="5">
        <v>12.26</v>
      </c>
    </row>
    <row r="16049" spans="1:10" ht="21.95" customHeight="1" x14ac:dyDescent="0.15">
      <c r="A16049" s="6" t="s">
        <v>349</v>
      </c>
      <c r="B16049" s="4" t="s">
        <v>191</v>
      </c>
      <c r="C16049" s="4" t="s">
        <v>7</v>
      </c>
      <c r="D16049" s="4" t="s">
        <v>9</v>
      </c>
      <c r="E16049" s="5">
        <v>9.91</v>
      </c>
    </row>
    <row r="16050" spans="1:10" ht="21.95" customHeight="1" x14ac:dyDescent="0.15">
      <c r="A16050" s="6" t="s">
        <v>349</v>
      </c>
      <c r="B16050" s="4" t="s">
        <v>192</v>
      </c>
      <c r="C16050" s="4" t="s">
        <v>7</v>
      </c>
      <c r="D16050" s="4" t="s">
        <v>14</v>
      </c>
      <c r="E16050" s="5">
        <v>9.16</v>
      </c>
      <c r="F16050" t="s">
        <v>354</v>
      </c>
    </row>
    <row r="16051" spans="1:10" ht="21.95" customHeight="1" x14ac:dyDescent="0.15">
      <c r="A16051" s="6" t="s">
        <v>349</v>
      </c>
      <c r="B16051" s="4" t="s">
        <v>192</v>
      </c>
      <c r="C16051" s="4" t="s">
        <v>7</v>
      </c>
      <c r="D16051" s="4" t="s">
        <v>9</v>
      </c>
      <c r="E16051" s="5">
        <v>13.65</v>
      </c>
    </row>
    <row r="16052" spans="1:10" ht="21.95" customHeight="1" x14ac:dyDescent="0.15">
      <c r="A16052" s="6" t="s">
        <v>349</v>
      </c>
      <c r="B16052" s="4" t="s">
        <v>193</v>
      </c>
      <c r="C16052" s="4" t="s">
        <v>7</v>
      </c>
      <c r="D16052" s="4" t="s">
        <v>32</v>
      </c>
      <c r="E16052" s="5">
        <v>10.9</v>
      </c>
      <c r="F16052" t="s">
        <v>353</v>
      </c>
      <c r="G16052" s="17">
        <f>+E16052+E16053+E16054</f>
        <v>33.6</v>
      </c>
      <c r="H16052" s="17">
        <f>E16055+E16056</f>
        <v>18.68</v>
      </c>
      <c r="I16052" s="18">
        <f>+(G16052/4)/(H16052/3)</f>
        <v>1.3490364025695931</v>
      </c>
      <c r="J16052" s="21">
        <f>+(B16052-$L$1)/7</f>
        <v>40</v>
      </c>
    </row>
    <row r="16053" spans="1:10" ht="21.95" customHeight="1" x14ac:dyDescent="0.15">
      <c r="A16053" s="6" t="s">
        <v>349</v>
      </c>
      <c r="B16053" s="4" t="s">
        <v>193</v>
      </c>
      <c r="C16053" s="4" t="s">
        <v>7</v>
      </c>
      <c r="D16053" s="4" t="s">
        <v>14</v>
      </c>
      <c r="E16053" s="5">
        <v>9.91</v>
      </c>
    </row>
    <row r="16054" spans="1:10" ht="21.95" customHeight="1" x14ac:dyDescent="0.15">
      <c r="A16054" s="6" t="s">
        <v>349</v>
      </c>
      <c r="B16054" s="4" t="s">
        <v>193</v>
      </c>
      <c r="C16054" s="4" t="s">
        <v>7</v>
      </c>
      <c r="D16054" s="4" t="s">
        <v>9</v>
      </c>
      <c r="E16054" s="5">
        <v>12.79</v>
      </c>
    </row>
    <row r="16055" spans="1:10" ht="21.95" customHeight="1" x14ac:dyDescent="0.15">
      <c r="A16055" s="6" t="s">
        <v>349</v>
      </c>
      <c r="B16055" s="4" t="s">
        <v>194</v>
      </c>
      <c r="C16055" s="4" t="s">
        <v>7</v>
      </c>
      <c r="D16055" s="4" t="s">
        <v>32</v>
      </c>
      <c r="E16055" s="5">
        <v>6.63</v>
      </c>
      <c r="F16055" t="s">
        <v>354</v>
      </c>
    </row>
    <row r="16056" spans="1:10" ht="21.95" customHeight="1" x14ac:dyDescent="0.15">
      <c r="A16056" s="6" t="s">
        <v>349</v>
      </c>
      <c r="B16056" s="4" t="s">
        <v>194</v>
      </c>
      <c r="C16056" s="4" t="s">
        <v>7</v>
      </c>
      <c r="D16056" s="4" t="s">
        <v>9</v>
      </c>
      <c r="E16056" s="5">
        <v>12.05</v>
      </c>
    </row>
    <row r="16057" spans="1:10" ht="21.95" customHeight="1" x14ac:dyDescent="0.15">
      <c r="A16057" s="6" t="s">
        <v>349</v>
      </c>
      <c r="B16057" s="4" t="s">
        <v>195</v>
      </c>
      <c r="C16057" s="4" t="s">
        <v>7</v>
      </c>
      <c r="D16057" s="4" t="s">
        <v>32</v>
      </c>
      <c r="E16057" s="5">
        <v>9.9499999999999993</v>
      </c>
      <c r="F16057" s="13" t="s">
        <v>353</v>
      </c>
    </row>
    <row r="16058" spans="1:10" ht="21.95" customHeight="1" x14ac:dyDescent="0.15">
      <c r="A16058" s="6" t="s">
        <v>349</v>
      </c>
      <c r="B16058" s="4" t="s">
        <v>195</v>
      </c>
      <c r="C16058" s="4" t="s">
        <v>7</v>
      </c>
      <c r="D16058" s="4" t="s">
        <v>9</v>
      </c>
      <c r="E16058" s="5">
        <v>12.73</v>
      </c>
      <c r="F16058" s="13"/>
    </row>
    <row r="16059" spans="1:10" ht="21.95" customHeight="1" x14ac:dyDescent="0.15">
      <c r="A16059" s="6" t="s">
        <v>349</v>
      </c>
      <c r="B16059" s="4" t="s">
        <v>195</v>
      </c>
      <c r="C16059" s="4" t="s">
        <v>7</v>
      </c>
      <c r="D16059" s="4" t="s">
        <v>9</v>
      </c>
      <c r="E16059" s="5">
        <v>8.02</v>
      </c>
      <c r="F16059" s="13"/>
    </row>
    <row r="16060" spans="1:10" ht="21.95" customHeight="1" x14ac:dyDescent="0.15">
      <c r="A16060" s="6" t="s">
        <v>349</v>
      </c>
      <c r="B16060" s="4" t="s">
        <v>196</v>
      </c>
      <c r="C16060" s="4" t="s">
        <v>7</v>
      </c>
      <c r="D16060" s="4" t="s">
        <v>32</v>
      </c>
      <c r="E16060" s="5">
        <v>7.77</v>
      </c>
      <c r="F16060" s="13" t="s">
        <v>354</v>
      </c>
    </row>
    <row r="16061" spans="1:10" ht="21.95" customHeight="1" x14ac:dyDescent="0.15">
      <c r="A16061" s="6" t="s">
        <v>349</v>
      </c>
      <c r="B16061" s="4" t="s">
        <v>196</v>
      </c>
      <c r="C16061" s="4" t="s">
        <v>7</v>
      </c>
      <c r="D16061" s="4" t="s">
        <v>9</v>
      </c>
      <c r="E16061" s="5">
        <v>13.02</v>
      </c>
    </row>
    <row r="16062" spans="1:10" ht="21.95" customHeight="1" x14ac:dyDescent="0.15">
      <c r="A16062" s="6" t="s">
        <v>349</v>
      </c>
      <c r="B16062" s="4" t="s">
        <v>197</v>
      </c>
      <c r="C16062" s="4" t="s">
        <v>7</v>
      </c>
      <c r="D16062" s="4" t="s">
        <v>8</v>
      </c>
      <c r="E16062" s="5">
        <v>6.98</v>
      </c>
      <c r="F16062" t="s">
        <v>353</v>
      </c>
      <c r="G16062" s="17">
        <f>+E16062+E16063+E16064</f>
        <v>29.200000000000003</v>
      </c>
      <c r="H16062" s="17">
        <f>E16065+E16066</f>
        <v>20.79</v>
      </c>
      <c r="I16062" s="18">
        <f>+(G16062/4)/(H16062/3)</f>
        <v>1.0533910533910535</v>
      </c>
      <c r="J16062" s="21">
        <f>+(B16062-$L$1)/7</f>
        <v>42</v>
      </c>
    </row>
    <row r="16063" spans="1:10" ht="21.95" customHeight="1" x14ac:dyDescent="0.15">
      <c r="A16063" s="6" t="s">
        <v>349</v>
      </c>
      <c r="B16063" s="4" t="s">
        <v>197</v>
      </c>
      <c r="C16063" s="4" t="s">
        <v>7</v>
      </c>
      <c r="D16063" s="4" t="s">
        <v>32</v>
      </c>
      <c r="E16063" s="5">
        <v>7.15</v>
      </c>
    </row>
    <row r="16064" spans="1:10" ht="21.95" customHeight="1" x14ac:dyDescent="0.15">
      <c r="A16064" s="6" t="s">
        <v>349</v>
      </c>
      <c r="B16064" s="4" t="s">
        <v>197</v>
      </c>
      <c r="C16064" s="4" t="s">
        <v>7</v>
      </c>
      <c r="D16064" s="4" t="s">
        <v>9</v>
      </c>
      <c r="E16064" s="5">
        <v>15.07</v>
      </c>
    </row>
    <row r="16065" spans="1:10" ht="21.95" customHeight="1" x14ac:dyDescent="0.15">
      <c r="A16065" s="6" t="s">
        <v>349</v>
      </c>
      <c r="B16065" s="4" t="s">
        <v>198</v>
      </c>
      <c r="C16065" s="4" t="s">
        <v>7</v>
      </c>
      <c r="D16065" s="4" t="s">
        <v>32</v>
      </c>
      <c r="E16065" s="5">
        <v>6.92</v>
      </c>
      <c r="F16065" t="s">
        <v>354</v>
      </c>
    </row>
    <row r="16066" spans="1:10" ht="21.95" customHeight="1" x14ac:dyDescent="0.15">
      <c r="A16066" s="6" t="s">
        <v>349</v>
      </c>
      <c r="B16066" s="4" t="s">
        <v>198</v>
      </c>
      <c r="C16066" s="4" t="s">
        <v>7</v>
      </c>
      <c r="D16066" s="4" t="s">
        <v>9</v>
      </c>
      <c r="E16066" s="5">
        <v>13.87</v>
      </c>
    </row>
    <row r="16067" spans="1:10" ht="21.95" customHeight="1" x14ac:dyDescent="0.15">
      <c r="A16067" s="6" t="s">
        <v>349</v>
      </c>
      <c r="B16067" s="4" t="s">
        <v>199</v>
      </c>
      <c r="C16067" s="4" t="s">
        <v>7</v>
      </c>
      <c r="D16067" s="4" t="s">
        <v>9</v>
      </c>
      <c r="E16067" s="5">
        <v>12.15</v>
      </c>
      <c r="F16067" t="s">
        <v>353</v>
      </c>
      <c r="G16067" s="17">
        <f>+E16067+E16068+E16069</f>
        <v>31.01</v>
      </c>
      <c r="H16067" s="17">
        <f>E16070+E16071</f>
        <v>26.04</v>
      </c>
      <c r="I16067" s="18">
        <f>+(G16067/4)/(H16067/3)</f>
        <v>0.89314516129032262</v>
      </c>
      <c r="J16067" s="21">
        <f>+(B16067-$L$1)/7</f>
        <v>43</v>
      </c>
    </row>
    <row r="16068" spans="1:10" ht="21.95" customHeight="1" x14ac:dyDescent="0.15">
      <c r="A16068" s="6" t="s">
        <v>349</v>
      </c>
      <c r="B16068" s="4" t="s">
        <v>199</v>
      </c>
      <c r="C16068" s="4" t="s">
        <v>7</v>
      </c>
      <c r="D16068" s="4" t="s">
        <v>9</v>
      </c>
      <c r="E16068" s="5">
        <v>8.3800000000000008</v>
      </c>
    </row>
    <row r="16069" spans="1:10" ht="21.95" customHeight="1" x14ac:dyDescent="0.15">
      <c r="A16069" s="6" t="s">
        <v>349</v>
      </c>
      <c r="B16069" s="4" t="s">
        <v>199</v>
      </c>
      <c r="C16069" s="4" t="s">
        <v>7</v>
      </c>
      <c r="D16069" s="4" t="s">
        <v>29</v>
      </c>
      <c r="E16069" s="5">
        <v>10.48</v>
      </c>
    </row>
    <row r="16070" spans="1:10" ht="21.95" customHeight="1" x14ac:dyDescent="0.15">
      <c r="A16070" s="6" t="s">
        <v>349</v>
      </c>
      <c r="B16070" s="4" t="s">
        <v>201</v>
      </c>
      <c r="C16070" s="4" t="s">
        <v>7</v>
      </c>
      <c r="D16070" s="4" t="s">
        <v>8</v>
      </c>
      <c r="E16070" s="5">
        <v>13.06</v>
      </c>
      <c r="F16070" t="s">
        <v>354</v>
      </c>
    </row>
    <row r="16071" spans="1:10" ht="21.95" customHeight="1" x14ac:dyDescent="0.15">
      <c r="A16071" s="6" t="s">
        <v>349</v>
      </c>
      <c r="B16071" s="4" t="s">
        <v>201</v>
      </c>
      <c r="C16071" s="4" t="s">
        <v>7</v>
      </c>
      <c r="D16071" s="4" t="s">
        <v>9</v>
      </c>
      <c r="E16071" s="5">
        <v>12.98</v>
      </c>
    </row>
    <row r="16072" spans="1:10" ht="21.95" customHeight="1" x14ac:dyDescent="0.15">
      <c r="A16072" s="6" t="s">
        <v>349</v>
      </c>
      <c r="B16072" s="4" t="s">
        <v>202</v>
      </c>
      <c r="C16072" s="4" t="s">
        <v>7</v>
      </c>
      <c r="D16072" s="4" t="s">
        <v>9</v>
      </c>
      <c r="E16072" s="5">
        <v>16.3</v>
      </c>
      <c r="F16072" t="s">
        <v>353</v>
      </c>
      <c r="G16072" s="17">
        <f>+E16072+E16073</f>
        <v>28.57</v>
      </c>
      <c r="H16072" s="17">
        <f>E16075+E16074</f>
        <v>22.04</v>
      </c>
      <c r="I16072" s="18">
        <f>+(G16072/4)/(H16072/3)</f>
        <v>0.9722096188747732</v>
      </c>
      <c r="J16072" s="21">
        <f>+(B16072-$L$1)/7</f>
        <v>44</v>
      </c>
    </row>
    <row r="16073" spans="1:10" ht="21.95" customHeight="1" x14ac:dyDescent="0.15">
      <c r="A16073" s="6" t="s">
        <v>349</v>
      </c>
      <c r="B16073" s="4" t="s">
        <v>202</v>
      </c>
      <c r="C16073" s="4" t="s">
        <v>7</v>
      </c>
      <c r="D16073" s="4" t="s">
        <v>29</v>
      </c>
      <c r="E16073" s="5">
        <v>12.27</v>
      </c>
    </row>
    <row r="16074" spans="1:10" ht="21.95" customHeight="1" x14ac:dyDescent="0.15">
      <c r="A16074" s="6" t="s">
        <v>349</v>
      </c>
      <c r="B16074" s="4" t="s">
        <v>203</v>
      </c>
      <c r="C16074" s="4" t="s">
        <v>7</v>
      </c>
      <c r="D16074" s="4" t="s">
        <v>8</v>
      </c>
      <c r="E16074" s="5">
        <v>7.42</v>
      </c>
      <c r="F16074" t="s">
        <v>354</v>
      </c>
    </row>
    <row r="16075" spans="1:10" ht="21.95" customHeight="1" x14ac:dyDescent="0.15">
      <c r="A16075" s="6" t="s">
        <v>349</v>
      </c>
      <c r="B16075" s="4" t="s">
        <v>203</v>
      </c>
      <c r="C16075" s="4" t="s">
        <v>7</v>
      </c>
      <c r="D16075" s="4" t="s">
        <v>9</v>
      </c>
      <c r="E16075" s="5">
        <v>14.62</v>
      </c>
    </row>
    <row r="16076" spans="1:10" ht="21.95" customHeight="1" x14ac:dyDescent="0.15">
      <c r="A16076" s="6" t="s">
        <v>349</v>
      </c>
      <c r="B16076" s="4" t="s">
        <v>205</v>
      </c>
      <c r="C16076" s="4" t="s">
        <v>7</v>
      </c>
      <c r="D16076" s="4" t="s">
        <v>8</v>
      </c>
      <c r="E16076" s="5">
        <v>10.47</v>
      </c>
      <c r="F16076" t="s">
        <v>353</v>
      </c>
      <c r="G16076" s="17">
        <f>+E16076+E16077+E16078</f>
        <v>30.200000000000003</v>
      </c>
      <c r="H16076" s="17">
        <f>E16079+E16080</f>
        <v>19.05</v>
      </c>
      <c r="I16076" s="18">
        <f>+(G16076/4)/(H16076/3)</f>
        <v>1.188976377952756</v>
      </c>
      <c r="J16076" s="21">
        <f>+(B16076-$L$1)/7</f>
        <v>45</v>
      </c>
    </row>
    <row r="16077" spans="1:10" ht="21.95" customHeight="1" x14ac:dyDescent="0.15">
      <c r="A16077" s="9" t="s">
        <v>349</v>
      </c>
      <c r="B16077" s="4" t="s">
        <v>205</v>
      </c>
      <c r="C16077" s="4" t="s">
        <v>7</v>
      </c>
      <c r="D16077" s="4" t="s">
        <v>32</v>
      </c>
      <c r="E16077" s="5">
        <v>11.56</v>
      </c>
    </row>
    <row r="16078" spans="1:10" ht="21.95" customHeight="1" x14ac:dyDescent="0.15">
      <c r="A16078" s="6" t="s">
        <v>349</v>
      </c>
      <c r="B16078" s="4" t="s">
        <v>205</v>
      </c>
      <c r="C16078" s="4" t="s">
        <v>7</v>
      </c>
      <c r="D16078" s="4" t="s">
        <v>32</v>
      </c>
      <c r="E16078" s="5">
        <v>8.17</v>
      </c>
    </row>
    <row r="16079" spans="1:10" ht="21.95" customHeight="1" x14ac:dyDescent="0.15">
      <c r="A16079" s="6" t="s">
        <v>349</v>
      </c>
      <c r="B16079" s="4" t="s">
        <v>206</v>
      </c>
      <c r="C16079" s="4" t="s">
        <v>7</v>
      </c>
      <c r="D16079" s="4" t="s">
        <v>32</v>
      </c>
      <c r="E16079" s="5">
        <v>6.3</v>
      </c>
      <c r="F16079" t="s">
        <v>354</v>
      </c>
    </row>
    <row r="16080" spans="1:10" ht="21.95" customHeight="1" x14ac:dyDescent="0.15">
      <c r="A16080" s="6" t="s">
        <v>349</v>
      </c>
      <c r="B16080" s="4" t="s">
        <v>206</v>
      </c>
      <c r="C16080" s="4" t="s">
        <v>7</v>
      </c>
      <c r="D16080" s="4" t="s">
        <v>9</v>
      </c>
      <c r="E16080" s="5">
        <v>12.75</v>
      </c>
    </row>
    <row r="16081" spans="1:10" ht="21.95" customHeight="1" x14ac:dyDescent="0.15">
      <c r="A16081" s="6" t="s">
        <v>349</v>
      </c>
      <c r="B16081" s="4" t="s">
        <v>207</v>
      </c>
      <c r="C16081" s="4" t="s">
        <v>7</v>
      </c>
      <c r="D16081" s="4" t="s">
        <v>14</v>
      </c>
      <c r="E16081" s="5">
        <v>11.51</v>
      </c>
      <c r="F16081" t="s">
        <v>353</v>
      </c>
      <c r="G16081" s="17">
        <f>+E16081+E16082+E16083</f>
        <v>33.090000000000003</v>
      </c>
      <c r="H16081" s="17">
        <f>E16084+E16085</f>
        <v>20.54</v>
      </c>
      <c r="I16081" s="18">
        <f>+(G16081/4)/(H16081/3)</f>
        <v>1.2082521908471278</v>
      </c>
      <c r="J16081" s="21">
        <f>+(B16081-$L$1)/7</f>
        <v>46</v>
      </c>
    </row>
    <row r="16082" spans="1:10" ht="21.95" customHeight="1" x14ac:dyDescent="0.15">
      <c r="A16082" s="6" t="s">
        <v>349</v>
      </c>
      <c r="B16082" s="4" t="s">
        <v>207</v>
      </c>
      <c r="C16082" s="4" t="s">
        <v>7</v>
      </c>
      <c r="D16082" s="4" t="s">
        <v>9</v>
      </c>
      <c r="E16082" s="5">
        <v>12.03</v>
      </c>
    </row>
    <row r="16083" spans="1:10" ht="21.95" customHeight="1" x14ac:dyDescent="0.15">
      <c r="A16083" s="6" t="s">
        <v>349</v>
      </c>
      <c r="B16083" s="4" t="s">
        <v>207</v>
      </c>
      <c r="C16083" s="4" t="s">
        <v>7</v>
      </c>
      <c r="D16083" s="4" t="s">
        <v>9</v>
      </c>
      <c r="E16083" s="5">
        <v>9.5500000000000007</v>
      </c>
    </row>
    <row r="16084" spans="1:10" ht="21.95" customHeight="1" x14ac:dyDescent="0.15">
      <c r="A16084" s="6" t="s">
        <v>349</v>
      </c>
      <c r="B16084" s="4" t="s">
        <v>208</v>
      </c>
      <c r="C16084" s="4" t="s">
        <v>7</v>
      </c>
      <c r="D16084" s="4" t="s">
        <v>32</v>
      </c>
      <c r="E16084" s="5">
        <v>7.55</v>
      </c>
      <c r="F16084" t="s">
        <v>354</v>
      </c>
    </row>
    <row r="16085" spans="1:10" ht="21.95" customHeight="1" x14ac:dyDescent="0.15">
      <c r="A16085" s="6" t="s">
        <v>349</v>
      </c>
      <c r="B16085" s="4" t="s">
        <v>208</v>
      </c>
      <c r="C16085" s="4" t="s">
        <v>7</v>
      </c>
      <c r="D16085" s="4" t="s">
        <v>9</v>
      </c>
      <c r="E16085" s="5">
        <v>12.99</v>
      </c>
    </row>
    <row r="16086" spans="1:10" ht="21.95" customHeight="1" x14ac:dyDescent="0.15">
      <c r="A16086" s="6" t="s">
        <v>349</v>
      </c>
      <c r="B16086" s="4" t="s">
        <v>209</v>
      </c>
      <c r="C16086" s="4" t="s">
        <v>7</v>
      </c>
      <c r="D16086" s="4" t="s">
        <v>32</v>
      </c>
      <c r="E16086" s="5">
        <v>12.96</v>
      </c>
      <c r="F16086" s="13" t="s">
        <v>353</v>
      </c>
    </row>
    <row r="16087" spans="1:10" ht="21.95" customHeight="1" x14ac:dyDescent="0.15">
      <c r="A16087" s="6" t="s">
        <v>349</v>
      </c>
      <c r="B16087" s="4" t="s">
        <v>209</v>
      </c>
      <c r="C16087" s="4" t="s">
        <v>7</v>
      </c>
      <c r="D16087" s="4" t="s">
        <v>9</v>
      </c>
      <c r="E16087" s="5">
        <v>12.75</v>
      </c>
      <c r="F16087" s="13"/>
    </row>
    <row r="16088" spans="1:10" ht="21.95" customHeight="1" x14ac:dyDescent="0.15">
      <c r="A16088" s="6" t="s">
        <v>349</v>
      </c>
      <c r="B16088" s="4" t="s">
        <v>209</v>
      </c>
      <c r="C16088" s="4" t="s">
        <v>7</v>
      </c>
      <c r="D16088" s="4" t="s">
        <v>9</v>
      </c>
      <c r="E16088" s="5">
        <v>7.5</v>
      </c>
      <c r="F16088" s="13"/>
    </row>
    <row r="16089" spans="1:10" ht="21.95" customHeight="1" x14ac:dyDescent="0.15">
      <c r="A16089" s="6" t="s">
        <v>349</v>
      </c>
      <c r="B16089" s="4" t="s">
        <v>210</v>
      </c>
      <c r="C16089" s="4" t="s">
        <v>7</v>
      </c>
      <c r="D16089" s="4" t="s">
        <v>32</v>
      </c>
      <c r="E16089" s="5">
        <v>8.51</v>
      </c>
      <c r="F16089" s="13" t="s">
        <v>354</v>
      </c>
    </row>
    <row r="16090" spans="1:10" ht="21.95" customHeight="1" x14ac:dyDescent="0.15">
      <c r="A16090" s="6" t="s">
        <v>349</v>
      </c>
      <c r="B16090" s="4" t="s">
        <v>210</v>
      </c>
      <c r="C16090" s="4" t="s">
        <v>7</v>
      </c>
      <c r="D16090" s="4" t="s">
        <v>9</v>
      </c>
      <c r="E16090" s="5">
        <v>13.77</v>
      </c>
      <c r="F16090" s="13"/>
    </row>
    <row r="16091" spans="1:10" ht="21.95" customHeight="1" x14ac:dyDescent="0.15">
      <c r="A16091" s="6" t="s">
        <v>349</v>
      </c>
      <c r="B16091" s="4" t="s">
        <v>211</v>
      </c>
      <c r="C16091" s="4" t="s">
        <v>7</v>
      </c>
      <c r="D16091" s="4" t="s">
        <v>14</v>
      </c>
      <c r="E16091" s="5">
        <v>13.97</v>
      </c>
      <c r="F16091" s="13" t="s">
        <v>353</v>
      </c>
    </row>
    <row r="16092" spans="1:10" ht="21.95" customHeight="1" x14ac:dyDescent="0.15">
      <c r="A16092" s="6" t="s">
        <v>349</v>
      </c>
      <c r="B16092" s="4" t="s">
        <v>211</v>
      </c>
      <c r="C16092" s="4" t="s">
        <v>7</v>
      </c>
      <c r="D16092" s="4" t="s">
        <v>14</v>
      </c>
      <c r="E16092" s="5">
        <v>13.13</v>
      </c>
      <c r="F16092" s="13"/>
    </row>
    <row r="16093" spans="1:10" ht="21.95" customHeight="1" x14ac:dyDescent="0.15">
      <c r="A16093" s="6" t="s">
        <v>349</v>
      </c>
      <c r="B16093" s="4" t="s">
        <v>211</v>
      </c>
      <c r="C16093" s="4" t="s">
        <v>7</v>
      </c>
      <c r="D16093" s="4" t="s">
        <v>9</v>
      </c>
      <c r="E16093" s="5">
        <v>13.17</v>
      </c>
      <c r="F16093" s="13"/>
    </row>
    <row r="16094" spans="1:10" ht="21.95" customHeight="1" x14ac:dyDescent="0.15">
      <c r="A16094" s="6" t="s">
        <v>349</v>
      </c>
      <c r="B16094" s="4" t="s">
        <v>212</v>
      </c>
      <c r="C16094" s="4" t="s">
        <v>7</v>
      </c>
      <c r="D16094" s="4" t="s">
        <v>32</v>
      </c>
      <c r="E16094" s="5">
        <v>7.28</v>
      </c>
      <c r="F16094" s="13" t="s">
        <v>354</v>
      </c>
    </row>
    <row r="16095" spans="1:10" ht="21.95" customHeight="1" x14ac:dyDescent="0.15">
      <c r="A16095" s="6" t="s">
        <v>349</v>
      </c>
      <c r="B16095" s="4" t="s">
        <v>212</v>
      </c>
      <c r="C16095" s="4" t="s">
        <v>7</v>
      </c>
      <c r="D16095" s="4" t="s">
        <v>9</v>
      </c>
      <c r="E16095" s="5">
        <v>13.85</v>
      </c>
    </row>
    <row r="16096" spans="1:10" ht="21.95" customHeight="1" x14ac:dyDescent="0.15">
      <c r="A16096" s="6" t="s">
        <v>349</v>
      </c>
      <c r="B16096" s="4" t="s">
        <v>213</v>
      </c>
      <c r="C16096" s="4" t="s">
        <v>7</v>
      </c>
      <c r="D16096" s="4" t="s">
        <v>32</v>
      </c>
      <c r="E16096" s="5">
        <v>11.01</v>
      </c>
      <c r="F16096" t="s">
        <v>353</v>
      </c>
      <c r="G16096" s="17">
        <f>+E16096+E16097+E16098</f>
        <v>31.03</v>
      </c>
      <c r="H16096" s="17">
        <f>E16099+E16100</f>
        <v>26.04</v>
      </c>
      <c r="I16096" s="18">
        <f>+(G16096/4)/(H16096/3)</f>
        <v>0.89372119815668205</v>
      </c>
      <c r="J16096" s="21">
        <f>+(B16096-$L$1)/7</f>
        <v>49</v>
      </c>
    </row>
    <row r="16097" spans="1:10" ht="21.95" customHeight="1" x14ac:dyDescent="0.15">
      <c r="A16097" s="6" t="s">
        <v>349</v>
      </c>
      <c r="B16097" s="4" t="s">
        <v>213</v>
      </c>
      <c r="C16097" s="4" t="s">
        <v>7</v>
      </c>
      <c r="D16097" s="4" t="s">
        <v>9</v>
      </c>
      <c r="E16097" s="5">
        <v>11.81</v>
      </c>
    </row>
    <row r="16098" spans="1:10" ht="21.95" customHeight="1" x14ac:dyDescent="0.15">
      <c r="A16098" s="6" t="s">
        <v>349</v>
      </c>
      <c r="B16098" s="4" t="s">
        <v>213</v>
      </c>
      <c r="C16098" s="4" t="s">
        <v>7</v>
      </c>
      <c r="D16098" s="4" t="s">
        <v>9</v>
      </c>
      <c r="E16098" s="5">
        <v>8.2100000000000009</v>
      </c>
    </row>
    <row r="16099" spans="1:10" ht="21.95" customHeight="1" x14ac:dyDescent="0.15">
      <c r="A16099" s="6" t="s">
        <v>349</v>
      </c>
      <c r="B16099" s="4" t="s">
        <v>214</v>
      </c>
      <c r="C16099" s="4" t="s">
        <v>7</v>
      </c>
      <c r="D16099" s="4" t="s">
        <v>32</v>
      </c>
      <c r="E16099" s="5">
        <v>12.72</v>
      </c>
      <c r="F16099" t="s">
        <v>354</v>
      </c>
    </row>
    <row r="16100" spans="1:10" ht="21.95" customHeight="1" x14ac:dyDescent="0.15">
      <c r="A16100" s="6" t="s">
        <v>349</v>
      </c>
      <c r="B16100" s="4" t="s">
        <v>214</v>
      </c>
      <c r="C16100" s="4" t="s">
        <v>7</v>
      </c>
      <c r="D16100" s="4" t="s">
        <v>9</v>
      </c>
      <c r="E16100" s="5">
        <v>13.32</v>
      </c>
    </row>
    <row r="16101" spans="1:10" ht="21.95" customHeight="1" x14ac:dyDescent="0.15">
      <c r="A16101" s="6" t="s">
        <v>349</v>
      </c>
      <c r="B16101" s="4" t="s">
        <v>215</v>
      </c>
      <c r="C16101" s="4" t="s">
        <v>7</v>
      </c>
      <c r="D16101" s="4" t="s">
        <v>32</v>
      </c>
      <c r="E16101" s="5">
        <v>9.0299999999999994</v>
      </c>
      <c r="F16101" t="s">
        <v>353</v>
      </c>
      <c r="G16101" s="17">
        <f>+E16101+E16102+E16103+E16104</f>
        <v>27.32</v>
      </c>
      <c r="H16101" s="17">
        <f>E16106+E16105</f>
        <v>15.61</v>
      </c>
      <c r="I16101" s="18">
        <f>+(G16101/4)/(H16101/3)</f>
        <v>1.3126201153106982</v>
      </c>
      <c r="J16101" s="21">
        <f>+(B16101-$L$1)/7</f>
        <v>50</v>
      </c>
    </row>
    <row r="16102" spans="1:10" ht="21.95" customHeight="1" x14ac:dyDescent="0.15">
      <c r="A16102" s="6" t="s">
        <v>349</v>
      </c>
      <c r="B16102" s="4" t="s">
        <v>215</v>
      </c>
      <c r="C16102" s="4" t="s">
        <v>7</v>
      </c>
      <c r="D16102" s="4" t="s">
        <v>9</v>
      </c>
      <c r="E16102" s="5">
        <v>10.6</v>
      </c>
    </row>
    <row r="16103" spans="1:10" ht="21.95" customHeight="1" x14ac:dyDescent="0.15">
      <c r="A16103" s="6" t="s">
        <v>349</v>
      </c>
      <c r="B16103" s="4" t="s">
        <v>215</v>
      </c>
      <c r="C16103" s="4" t="s">
        <v>7</v>
      </c>
      <c r="D16103" s="4" t="s">
        <v>9</v>
      </c>
      <c r="E16103" s="5">
        <v>6.53</v>
      </c>
    </row>
    <row r="16104" spans="1:10" ht="21.95" customHeight="1" x14ac:dyDescent="0.15">
      <c r="A16104" s="6" t="s">
        <v>349</v>
      </c>
      <c r="B16104" s="4" t="s">
        <v>215</v>
      </c>
      <c r="C16104" s="4" t="s">
        <v>7</v>
      </c>
      <c r="D16104" s="4" t="s">
        <v>29</v>
      </c>
      <c r="E16104" s="5">
        <v>1.1599999999999999</v>
      </c>
    </row>
    <row r="16105" spans="1:10" ht="21.95" customHeight="1" x14ac:dyDescent="0.15">
      <c r="A16105" s="6" t="s">
        <v>349</v>
      </c>
      <c r="B16105" s="4" t="s">
        <v>216</v>
      </c>
      <c r="C16105" s="4" t="s">
        <v>7</v>
      </c>
      <c r="D16105" s="4" t="s">
        <v>32</v>
      </c>
      <c r="E16105" s="5">
        <v>5.96</v>
      </c>
      <c r="F16105" t="s">
        <v>354</v>
      </c>
    </row>
    <row r="16106" spans="1:10" ht="21.95" customHeight="1" x14ac:dyDescent="0.15">
      <c r="A16106" s="6" t="s">
        <v>349</v>
      </c>
      <c r="B16106" s="4" t="s">
        <v>216</v>
      </c>
      <c r="C16106" s="4" t="s">
        <v>7</v>
      </c>
      <c r="D16106" s="4" t="s">
        <v>9</v>
      </c>
      <c r="E16106" s="5">
        <v>9.65</v>
      </c>
    </row>
    <row r="16107" spans="1:10" ht="21.95" customHeight="1" x14ac:dyDescent="0.15">
      <c r="A16107" s="6" t="s">
        <v>349</v>
      </c>
      <c r="B16107" s="4" t="s">
        <v>217</v>
      </c>
      <c r="C16107" s="4" t="s">
        <v>7</v>
      </c>
      <c r="D16107" s="4" t="s">
        <v>32</v>
      </c>
      <c r="E16107" s="5">
        <v>9.84</v>
      </c>
      <c r="F16107" t="s">
        <v>353</v>
      </c>
      <c r="G16107" s="17">
        <f>+E16107+E16108+E16109</f>
        <v>23.77</v>
      </c>
      <c r="H16107" s="17">
        <f>E16110+E16111</f>
        <v>19.34</v>
      </c>
      <c r="I16107" s="18">
        <f>+(G16107/4)/(H16107/3)</f>
        <v>0.92179420889348507</v>
      </c>
      <c r="J16107" s="21">
        <f>+(B16107-$L$1)/7</f>
        <v>51</v>
      </c>
    </row>
    <row r="16108" spans="1:10" ht="21.95" customHeight="1" x14ac:dyDescent="0.15">
      <c r="A16108" s="6" t="s">
        <v>349</v>
      </c>
      <c r="B16108" s="4" t="s">
        <v>217</v>
      </c>
      <c r="C16108" s="4" t="s">
        <v>7</v>
      </c>
      <c r="D16108" s="4" t="s">
        <v>14</v>
      </c>
      <c r="E16108" s="5">
        <v>10.63</v>
      </c>
    </row>
    <row r="16109" spans="1:10" ht="21.95" customHeight="1" x14ac:dyDescent="0.15">
      <c r="A16109" s="6" t="s">
        <v>349</v>
      </c>
      <c r="B16109" s="4" t="s">
        <v>217</v>
      </c>
      <c r="C16109" s="4" t="s">
        <v>7</v>
      </c>
      <c r="D16109" s="4" t="s">
        <v>9</v>
      </c>
      <c r="E16109" s="5">
        <v>3.3</v>
      </c>
    </row>
    <row r="16110" spans="1:10" ht="21.95" customHeight="1" x14ac:dyDescent="0.15">
      <c r="A16110" s="6" t="s">
        <v>349</v>
      </c>
      <c r="B16110" s="4" t="s">
        <v>218</v>
      </c>
      <c r="C16110" s="4" t="s">
        <v>7</v>
      </c>
      <c r="D16110" s="4" t="s">
        <v>32</v>
      </c>
      <c r="E16110" s="5">
        <v>7.36</v>
      </c>
      <c r="F16110" t="s">
        <v>354</v>
      </c>
    </row>
    <row r="16111" spans="1:10" ht="21.95" customHeight="1" x14ac:dyDescent="0.15">
      <c r="A16111" s="6" t="s">
        <v>349</v>
      </c>
      <c r="B16111" s="4" t="s">
        <v>218</v>
      </c>
      <c r="C16111" s="4" t="s">
        <v>7</v>
      </c>
      <c r="D16111" s="4" t="s">
        <v>14</v>
      </c>
      <c r="E16111" s="5">
        <v>11.98</v>
      </c>
    </row>
    <row r="16112" spans="1:10" ht="21.95" customHeight="1" x14ac:dyDescent="0.15">
      <c r="A16112" s="6" t="s">
        <v>349</v>
      </c>
      <c r="B16112" s="4" t="s">
        <v>219</v>
      </c>
      <c r="C16112" s="4" t="s">
        <v>7</v>
      </c>
      <c r="D16112" s="4" t="s">
        <v>32</v>
      </c>
      <c r="E16112" s="5">
        <v>10.06</v>
      </c>
      <c r="F16112" s="13" t="s">
        <v>353</v>
      </c>
    </row>
    <row r="16113" spans="1:14" ht="21.95" customHeight="1" x14ac:dyDescent="0.15">
      <c r="A16113" s="6" t="s">
        <v>349</v>
      </c>
      <c r="B16113" s="4" t="s">
        <v>219</v>
      </c>
      <c r="C16113" s="4" t="s">
        <v>7</v>
      </c>
      <c r="D16113" s="4" t="s">
        <v>14</v>
      </c>
      <c r="E16113" s="5">
        <v>10.83</v>
      </c>
      <c r="F16113" s="13"/>
    </row>
    <row r="16114" spans="1:14" ht="21.95" customHeight="1" x14ac:dyDescent="0.15">
      <c r="A16114" s="6" t="s">
        <v>349</v>
      </c>
      <c r="B16114" s="4" t="s">
        <v>219</v>
      </c>
      <c r="C16114" s="4" t="s">
        <v>7</v>
      </c>
      <c r="D16114" s="4" t="s">
        <v>14</v>
      </c>
      <c r="E16114" s="5">
        <v>7.67</v>
      </c>
      <c r="F16114" s="13"/>
    </row>
    <row r="16115" spans="1:14" ht="21.95" customHeight="1" x14ac:dyDescent="0.15">
      <c r="A16115" s="6" t="s">
        <v>349</v>
      </c>
      <c r="B16115" s="4" t="s">
        <v>220</v>
      </c>
      <c r="C16115" s="4" t="s">
        <v>7</v>
      </c>
      <c r="D16115" s="4" t="s">
        <v>32</v>
      </c>
      <c r="E16115" s="5">
        <v>8.35</v>
      </c>
      <c r="F16115" s="13" t="s">
        <v>354</v>
      </c>
    </row>
    <row r="16116" spans="1:14" ht="21.95" customHeight="1" x14ac:dyDescent="0.15">
      <c r="A16116" s="6" t="s">
        <v>349</v>
      </c>
      <c r="B16116" s="4" t="s">
        <v>220</v>
      </c>
      <c r="C16116" s="4" t="s">
        <v>7</v>
      </c>
      <c r="D16116" s="4" t="s">
        <v>14</v>
      </c>
      <c r="E16116" s="5">
        <v>13.21</v>
      </c>
    </row>
    <row r="16117" spans="1:14" ht="21.95" customHeight="1" x14ac:dyDescent="0.15">
      <c r="A16117" s="6" t="s">
        <v>349</v>
      </c>
      <c r="E16117" s="15">
        <f>+SUM(E15854:E16116)</f>
        <v>2764.2200000000021</v>
      </c>
      <c r="I16117" s="14">
        <f>AVERAGE(I15854:I16116)</f>
        <v>1.1405106842162847</v>
      </c>
      <c r="J16117" s="14">
        <f>STDEV(I15854:I16116)</f>
        <v>0.38966484851301747</v>
      </c>
      <c r="K16117">
        <f>COUNT(I15854:I16116)</f>
        <v>43</v>
      </c>
      <c r="L16117" s="14">
        <f>+I16117-1</f>
        <v>0.14051068421628465</v>
      </c>
      <c r="M16117">
        <f>+SQRT(K16117)</f>
        <v>6.5574385243020004</v>
      </c>
      <c r="N16117">
        <f>+L16117/(J16117/M16117)</f>
        <v>2.3645709313323326</v>
      </c>
    </row>
    <row r="16118" spans="1:14" ht="21.95" customHeight="1" x14ac:dyDescent="0.15">
      <c r="A16118" s="6" t="s">
        <v>350</v>
      </c>
      <c r="B16118" s="4" t="s">
        <v>6</v>
      </c>
      <c r="C16118" s="4" t="s">
        <v>228</v>
      </c>
      <c r="D16118" s="4" t="s">
        <v>335</v>
      </c>
      <c r="E16118" s="5">
        <v>11.2</v>
      </c>
      <c r="F16118" t="s">
        <v>353</v>
      </c>
      <c r="G16118" s="17">
        <f>+E16118+E16119+E16120+E16121+E16122</f>
        <v>66.739999999999995</v>
      </c>
      <c r="H16118" s="17">
        <f>E16124+E16125+E16126+E16127+E16123</f>
        <v>54.389999999999993</v>
      </c>
      <c r="I16118" s="18">
        <f>+(G16118/4)/(H16118/3)</f>
        <v>0.92029784886927746</v>
      </c>
      <c r="J16118" s="21">
        <f>+(B16118-$K$1)/7</f>
        <v>1</v>
      </c>
    </row>
    <row r="16119" spans="1:14" ht="21.95" customHeight="1" x14ac:dyDescent="0.15">
      <c r="A16119" s="6" t="s">
        <v>350</v>
      </c>
      <c r="B16119" s="4" t="s">
        <v>6</v>
      </c>
      <c r="C16119" s="4" t="s">
        <v>228</v>
      </c>
      <c r="D16119" s="4" t="s">
        <v>351</v>
      </c>
      <c r="E16119" s="5">
        <v>14.66</v>
      </c>
    </row>
    <row r="16120" spans="1:14" ht="21.95" customHeight="1" x14ac:dyDescent="0.15">
      <c r="A16120" s="9" t="s">
        <v>350</v>
      </c>
      <c r="B16120" s="4" t="s">
        <v>113</v>
      </c>
      <c r="C16120" s="4" t="s">
        <v>228</v>
      </c>
      <c r="D16120" s="4" t="s">
        <v>335</v>
      </c>
      <c r="E16120" s="5">
        <v>10.55</v>
      </c>
    </row>
    <row r="16121" spans="1:14" ht="21.95" customHeight="1" x14ac:dyDescent="0.15">
      <c r="A16121" s="6" t="s">
        <v>350</v>
      </c>
      <c r="B16121" s="4" t="s">
        <v>113</v>
      </c>
      <c r="C16121" s="4" t="s">
        <v>228</v>
      </c>
      <c r="D16121" s="4" t="s">
        <v>335</v>
      </c>
      <c r="E16121" s="5">
        <v>10.79</v>
      </c>
    </row>
    <row r="16122" spans="1:14" ht="21.95" customHeight="1" x14ac:dyDescent="0.15">
      <c r="A16122" s="6" t="s">
        <v>350</v>
      </c>
      <c r="B16122" s="4" t="s">
        <v>113</v>
      </c>
      <c r="C16122" s="4" t="s">
        <v>228</v>
      </c>
      <c r="D16122" s="4" t="s">
        <v>351</v>
      </c>
      <c r="E16122" s="5">
        <v>19.54</v>
      </c>
    </row>
    <row r="16123" spans="1:14" ht="21.95" customHeight="1" x14ac:dyDescent="0.15">
      <c r="A16123" s="6" t="s">
        <v>350</v>
      </c>
      <c r="B16123" s="4" t="s">
        <v>10</v>
      </c>
      <c r="C16123" s="4" t="s">
        <v>228</v>
      </c>
      <c r="D16123" s="4" t="s">
        <v>335</v>
      </c>
      <c r="E16123" s="5">
        <v>15.57</v>
      </c>
      <c r="F16123" t="s">
        <v>354</v>
      </c>
    </row>
    <row r="16124" spans="1:14" ht="21.95" customHeight="1" x14ac:dyDescent="0.15">
      <c r="A16124" s="6" t="s">
        <v>350</v>
      </c>
      <c r="B16124" s="4" t="s">
        <v>10</v>
      </c>
      <c r="C16124" s="4" t="s">
        <v>228</v>
      </c>
      <c r="D16124" s="4" t="s">
        <v>351</v>
      </c>
      <c r="E16124" s="5">
        <v>10.5</v>
      </c>
    </row>
    <row r="16125" spans="1:14" ht="21.95" customHeight="1" x14ac:dyDescent="0.15">
      <c r="A16125" s="6" t="s">
        <v>350</v>
      </c>
      <c r="B16125" s="4" t="s">
        <v>10</v>
      </c>
      <c r="C16125" s="4" t="s">
        <v>228</v>
      </c>
      <c r="D16125" s="4" t="s">
        <v>351</v>
      </c>
      <c r="E16125" s="5">
        <v>6.33</v>
      </c>
    </row>
    <row r="16126" spans="1:14" ht="21.95" customHeight="1" x14ac:dyDescent="0.15">
      <c r="A16126" s="6" t="s">
        <v>350</v>
      </c>
      <c r="B16126" s="4" t="s">
        <v>114</v>
      </c>
      <c r="C16126" s="4" t="s">
        <v>228</v>
      </c>
      <c r="D16126" s="4" t="s">
        <v>335</v>
      </c>
      <c r="E16126" s="5">
        <v>11.15</v>
      </c>
    </row>
    <row r="16127" spans="1:14" ht="21.95" customHeight="1" x14ac:dyDescent="0.15">
      <c r="A16127" s="6" t="s">
        <v>350</v>
      </c>
      <c r="B16127" s="4" t="s">
        <v>114</v>
      </c>
      <c r="C16127" s="4" t="s">
        <v>228</v>
      </c>
      <c r="D16127" s="4" t="s">
        <v>351</v>
      </c>
      <c r="E16127" s="5">
        <v>10.84</v>
      </c>
    </row>
    <row r="16128" spans="1:14" ht="21.95" customHeight="1" x14ac:dyDescent="0.15">
      <c r="A16128" s="6" t="s">
        <v>350</v>
      </c>
      <c r="B16128" s="4" t="s">
        <v>11</v>
      </c>
      <c r="C16128" s="4" t="s">
        <v>228</v>
      </c>
      <c r="D16128" s="4" t="s">
        <v>335</v>
      </c>
      <c r="E16128" s="5">
        <v>11.46</v>
      </c>
      <c r="F16128" t="s">
        <v>353</v>
      </c>
      <c r="G16128" s="17">
        <f>+E16128+E16129+E16130+E16131</f>
        <v>48.039999999999992</v>
      </c>
      <c r="H16128" s="17">
        <f>E16134+E16135+E16132+E16133</f>
        <v>50.74</v>
      </c>
      <c r="I16128" s="18">
        <f>+(G16128/4)/(H16128/3)</f>
        <v>0.71009065825778461</v>
      </c>
      <c r="J16128" s="21">
        <f>+(B16128-$K$1)/7</f>
        <v>2</v>
      </c>
    </row>
    <row r="16129" spans="1:6" ht="21.95" customHeight="1" x14ac:dyDescent="0.15">
      <c r="A16129" s="6" t="s">
        <v>350</v>
      </c>
      <c r="B16129" s="4" t="s">
        <v>11</v>
      </c>
      <c r="C16129" s="4" t="s">
        <v>228</v>
      </c>
      <c r="D16129" s="4" t="s">
        <v>351</v>
      </c>
      <c r="E16129" s="5">
        <v>12.01</v>
      </c>
    </row>
    <row r="16130" spans="1:6" ht="21.95" customHeight="1" x14ac:dyDescent="0.15">
      <c r="A16130" s="6" t="s">
        <v>350</v>
      </c>
      <c r="B16130" s="4" t="s">
        <v>115</v>
      </c>
      <c r="C16130" s="4" t="s">
        <v>228</v>
      </c>
      <c r="D16130" s="4" t="s">
        <v>335</v>
      </c>
      <c r="E16130" s="5">
        <v>12.12</v>
      </c>
    </row>
    <row r="16131" spans="1:6" ht="21.95" customHeight="1" x14ac:dyDescent="0.15">
      <c r="A16131" s="6" t="s">
        <v>350</v>
      </c>
      <c r="B16131" s="4" t="s">
        <v>115</v>
      </c>
      <c r="C16131" s="4" t="s">
        <v>228</v>
      </c>
      <c r="D16131" s="4" t="s">
        <v>351</v>
      </c>
      <c r="E16131" s="5">
        <v>12.45</v>
      </c>
    </row>
    <row r="16132" spans="1:6" ht="21.95" customHeight="1" x14ac:dyDescent="0.15">
      <c r="A16132" s="6" t="s">
        <v>350</v>
      </c>
      <c r="B16132" s="4" t="s">
        <v>12</v>
      </c>
      <c r="C16132" s="4" t="s">
        <v>228</v>
      </c>
      <c r="D16132" s="4" t="s">
        <v>351</v>
      </c>
      <c r="E16132" s="5">
        <v>11.99</v>
      </c>
      <c r="F16132" t="s">
        <v>354</v>
      </c>
    </row>
    <row r="16133" spans="1:6" ht="21.95" customHeight="1" x14ac:dyDescent="0.15">
      <c r="A16133" s="6" t="s">
        <v>350</v>
      </c>
      <c r="B16133" s="4" t="s">
        <v>12</v>
      </c>
      <c r="C16133" s="4" t="s">
        <v>228</v>
      </c>
      <c r="D16133" s="4" t="s">
        <v>232</v>
      </c>
      <c r="E16133" s="5">
        <v>12.58</v>
      </c>
    </row>
    <row r="16134" spans="1:6" ht="21.95" customHeight="1" x14ac:dyDescent="0.15">
      <c r="A16134" s="6" t="s">
        <v>350</v>
      </c>
      <c r="B16134" s="4" t="s">
        <v>116</v>
      </c>
      <c r="C16134" s="4" t="s">
        <v>228</v>
      </c>
      <c r="D16134" s="4" t="s">
        <v>335</v>
      </c>
      <c r="E16134" s="5">
        <v>13.3</v>
      </c>
    </row>
    <row r="16135" spans="1:6" ht="21.95" customHeight="1" x14ac:dyDescent="0.15">
      <c r="A16135" s="6" t="s">
        <v>350</v>
      </c>
      <c r="B16135" s="4" t="s">
        <v>116</v>
      </c>
      <c r="C16135" s="4" t="s">
        <v>228</v>
      </c>
      <c r="D16135" s="4" t="s">
        <v>351</v>
      </c>
      <c r="E16135" s="5">
        <v>12.87</v>
      </c>
    </row>
    <row r="16136" spans="1:6" ht="21.95" customHeight="1" x14ac:dyDescent="0.15">
      <c r="A16136" s="6" t="s">
        <v>350</v>
      </c>
      <c r="B16136" s="4" t="s">
        <v>117</v>
      </c>
      <c r="C16136" s="4" t="s">
        <v>228</v>
      </c>
      <c r="D16136" s="4" t="s">
        <v>335</v>
      </c>
      <c r="E16136" s="5">
        <v>7.59</v>
      </c>
      <c r="F16136" s="13" t="s">
        <v>353</v>
      </c>
    </row>
    <row r="16137" spans="1:6" ht="21.95" customHeight="1" x14ac:dyDescent="0.15">
      <c r="A16137" s="6" t="s">
        <v>350</v>
      </c>
      <c r="B16137" s="4" t="s">
        <v>117</v>
      </c>
      <c r="C16137" s="4" t="s">
        <v>228</v>
      </c>
      <c r="D16137" s="4" t="s">
        <v>335</v>
      </c>
      <c r="E16137" s="5">
        <v>8.91</v>
      </c>
      <c r="F16137" s="13"/>
    </row>
    <row r="16138" spans="1:6" ht="21.95" customHeight="1" x14ac:dyDescent="0.15">
      <c r="A16138" s="6" t="s">
        <v>350</v>
      </c>
      <c r="B16138" s="4" t="s">
        <v>117</v>
      </c>
      <c r="C16138" s="4" t="s">
        <v>228</v>
      </c>
      <c r="D16138" s="4" t="s">
        <v>351</v>
      </c>
      <c r="E16138" s="5">
        <v>13.96</v>
      </c>
      <c r="F16138" s="13"/>
    </row>
    <row r="16139" spans="1:6" ht="21.95" customHeight="1" x14ac:dyDescent="0.15">
      <c r="A16139" s="6" t="s">
        <v>350</v>
      </c>
      <c r="B16139" s="4" t="s">
        <v>13</v>
      </c>
      <c r="C16139" s="4" t="s">
        <v>228</v>
      </c>
      <c r="D16139" s="4" t="s">
        <v>335</v>
      </c>
      <c r="E16139" s="5">
        <v>14.46</v>
      </c>
      <c r="F16139" s="13" t="s">
        <v>354</v>
      </c>
    </row>
    <row r="16140" spans="1:6" ht="21.95" customHeight="1" x14ac:dyDescent="0.15">
      <c r="A16140" s="6" t="s">
        <v>350</v>
      </c>
      <c r="B16140" s="4" t="s">
        <v>13</v>
      </c>
      <c r="C16140" s="4" t="s">
        <v>228</v>
      </c>
      <c r="D16140" s="4" t="s">
        <v>335</v>
      </c>
      <c r="E16140" s="5">
        <v>9.25</v>
      </c>
    </row>
    <row r="16141" spans="1:6" ht="21.95" customHeight="1" x14ac:dyDescent="0.15">
      <c r="A16141" s="6" t="s">
        <v>350</v>
      </c>
      <c r="B16141" s="4" t="s">
        <v>13</v>
      </c>
      <c r="C16141" s="4" t="s">
        <v>228</v>
      </c>
      <c r="D16141" s="4" t="s">
        <v>351</v>
      </c>
      <c r="E16141" s="5">
        <v>14.82</v>
      </c>
    </row>
    <row r="16142" spans="1:6" ht="21.95" customHeight="1" x14ac:dyDescent="0.15">
      <c r="A16142" s="6" t="s">
        <v>350</v>
      </c>
      <c r="B16142" s="4" t="s">
        <v>13</v>
      </c>
      <c r="C16142" s="4" t="s">
        <v>228</v>
      </c>
      <c r="D16142" s="4" t="s">
        <v>351</v>
      </c>
      <c r="E16142" s="5">
        <v>7.96</v>
      </c>
    </row>
    <row r="16143" spans="1:6" ht="21.95" customHeight="1" x14ac:dyDescent="0.15">
      <c r="A16143" s="6" t="s">
        <v>350</v>
      </c>
      <c r="B16143" s="4" t="s">
        <v>119</v>
      </c>
      <c r="C16143" s="4" t="s">
        <v>228</v>
      </c>
      <c r="D16143" s="4" t="s">
        <v>335</v>
      </c>
      <c r="E16143" s="5">
        <v>10.69</v>
      </c>
    </row>
    <row r="16144" spans="1:6" ht="21.95" customHeight="1" x14ac:dyDescent="0.15">
      <c r="A16144" s="6" t="s">
        <v>350</v>
      </c>
      <c r="B16144" s="4" t="s">
        <v>119</v>
      </c>
      <c r="C16144" s="4" t="s">
        <v>228</v>
      </c>
      <c r="D16144" s="4" t="s">
        <v>351</v>
      </c>
      <c r="E16144" s="5">
        <v>10.75</v>
      </c>
    </row>
    <row r="16145" spans="1:10" ht="21.95" customHeight="1" x14ac:dyDescent="0.15">
      <c r="A16145" s="6" t="s">
        <v>350</v>
      </c>
      <c r="B16145" s="4" t="s">
        <v>15</v>
      </c>
      <c r="C16145" s="4" t="s">
        <v>228</v>
      </c>
      <c r="D16145" s="4" t="s">
        <v>351</v>
      </c>
      <c r="E16145" s="5">
        <v>14.2</v>
      </c>
      <c r="F16145" t="s">
        <v>353</v>
      </c>
      <c r="G16145" s="17">
        <f>+E16145+E16146+E16147+E16148</f>
        <v>53.87</v>
      </c>
      <c r="H16145" s="17">
        <f>E16151+E16152+E16149+E16150</f>
        <v>47.7</v>
      </c>
      <c r="I16145" s="18">
        <f>+(G16145/4)/(H16145/3)</f>
        <v>0.84701257861635215</v>
      </c>
      <c r="J16145" s="21">
        <f>+(B16145-$K$1)/7</f>
        <v>4</v>
      </c>
    </row>
    <row r="16146" spans="1:10" ht="21.95" customHeight="1" x14ac:dyDescent="0.15">
      <c r="A16146" s="6" t="s">
        <v>350</v>
      </c>
      <c r="B16146" s="4" t="s">
        <v>15</v>
      </c>
      <c r="C16146" s="4" t="s">
        <v>228</v>
      </c>
      <c r="D16146" s="4" t="s">
        <v>231</v>
      </c>
      <c r="E16146" s="5">
        <v>14.38</v>
      </c>
    </row>
    <row r="16147" spans="1:10" ht="21.95" customHeight="1" x14ac:dyDescent="0.15">
      <c r="A16147" s="6" t="s">
        <v>350</v>
      </c>
      <c r="B16147" s="4" t="s">
        <v>120</v>
      </c>
      <c r="C16147" s="4" t="s">
        <v>228</v>
      </c>
      <c r="D16147" s="4" t="s">
        <v>231</v>
      </c>
      <c r="E16147" s="5">
        <v>12.76</v>
      </c>
    </row>
    <row r="16148" spans="1:10" ht="21.95" customHeight="1" x14ac:dyDescent="0.15">
      <c r="A16148" s="6" t="s">
        <v>350</v>
      </c>
      <c r="B16148" s="4" t="s">
        <v>120</v>
      </c>
      <c r="C16148" s="4" t="s">
        <v>228</v>
      </c>
      <c r="D16148" s="4" t="s">
        <v>232</v>
      </c>
      <c r="E16148" s="5">
        <v>12.53</v>
      </c>
    </row>
    <row r="16149" spans="1:10" ht="21.95" customHeight="1" x14ac:dyDescent="0.15">
      <c r="A16149" s="6" t="s">
        <v>350</v>
      </c>
      <c r="B16149" s="4" t="s">
        <v>16</v>
      </c>
      <c r="C16149" s="4" t="s">
        <v>228</v>
      </c>
      <c r="D16149" s="4" t="s">
        <v>232</v>
      </c>
      <c r="E16149" s="5">
        <v>10.7</v>
      </c>
      <c r="F16149" t="s">
        <v>354</v>
      </c>
    </row>
    <row r="16150" spans="1:10" ht="21.95" customHeight="1" x14ac:dyDescent="0.15">
      <c r="A16150" s="6" t="s">
        <v>350</v>
      </c>
      <c r="B16150" s="4" t="s">
        <v>16</v>
      </c>
      <c r="C16150" s="4" t="s">
        <v>228</v>
      </c>
      <c r="D16150" s="4" t="s">
        <v>287</v>
      </c>
      <c r="E16150" s="5">
        <v>10.029999999999999</v>
      </c>
    </row>
    <row r="16151" spans="1:10" ht="21.95" customHeight="1" x14ac:dyDescent="0.15">
      <c r="A16151" s="6" t="s">
        <v>350</v>
      </c>
      <c r="B16151" s="4" t="s">
        <v>121</v>
      </c>
      <c r="C16151" s="4" t="s">
        <v>228</v>
      </c>
      <c r="D16151" s="4" t="s">
        <v>335</v>
      </c>
      <c r="E16151" s="5">
        <v>13.54</v>
      </c>
    </row>
    <row r="16152" spans="1:10" ht="21.95" customHeight="1" x14ac:dyDescent="0.15">
      <c r="A16152" s="6" t="s">
        <v>350</v>
      </c>
      <c r="B16152" s="4" t="s">
        <v>121</v>
      </c>
      <c r="C16152" s="4" t="s">
        <v>228</v>
      </c>
      <c r="D16152" s="4" t="s">
        <v>233</v>
      </c>
      <c r="E16152" s="5">
        <v>13.43</v>
      </c>
    </row>
    <row r="16153" spans="1:10" ht="21.95" customHeight="1" x14ac:dyDescent="0.15">
      <c r="A16153" s="6" t="s">
        <v>350</v>
      </c>
      <c r="B16153" s="4" t="s">
        <v>17</v>
      </c>
      <c r="C16153" s="4" t="s">
        <v>228</v>
      </c>
      <c r="D16153" s="4" t="s">
        <v>335</v>
      </c>
      <c r="E16153" s="5">
        <v>14.52</v>
      </c>
      <c r="F16153" t="s">
        <v>353</v>
      </c>
      <c r="G16153" s="17">
        <f>+E16153+E16154+E16155+E16156+E16157+E16158</f>
        <v>60.09</v>
      </c>
      <c r="H16153" s="17">
        <f>E16159+E16160+E16161+E16162</f>
        <v>36.15</v>
      </c>
      <c r="I16153" s="18">
        <f>+(G16153/4)/(H16153/3)</f>
        <v>1.2466804979253114</v>
      </c>
      <c r="J16153" s="21">
        <f>+(B16153-$K$1)/7</f>
        <v>5</v>
      </c>
    </row>
    <row r="16154" spans="1:10" ht="21.95" customHeight="1" x14ac:dyDescent="0.15">
      <c r="A16154" s="6" t="s">
        <v>350</v>
      </c>
      <c r="B16154" s="4" t="s">
        <v>17</v>
      </c>
      <c r="C16154" s="4" t="s">
        <v>228</v>
      </c>
      <c r="D16154" s="4" t="s">
        <v>233</v>
      </c>
      <c r="E16154" s="5">
        <v>9.98</v>
      </c>
    </row>
    <row r="16155" spans="1:10" ht="21.95" customHeight="1" x14ac:dyDescent="0.15">
      <c r="A16155" s="6" t="s">
        <v>350</v>
      </c>
      <c r="B16155" s="4" t="s">
        <v>17</v>
      </c>
      <c r="C16155" s="4" t="s">
        <v>228</v>
      </c>
      <c r="D16155" s="4" t="s">
        <v>233</v>
      </c>
      <c r="E16155" s="5">
        <v>5.59</v>
      </c>
    </row>
    <row r="16156" spans="1:10" ht="21.95" customHeight="1" x14ac:dyDescent="0.15">
      <c r="A16156" s="6" t="s">
        <v>350</v>
      </c>
      <c r="B16156" s="4" t="s">
        <v>122</v>
      </c>
      <c r="C16156" s="4" t="s">
        <v>228</v>
      </c>
      <c r="D16156" s="4" t="s">
        <v>335</v>
      </c>
      <c r="E16156" s="5">
        <v>6.86</v>
      </c>
    </row>
    <row r="16157" spans="1:10" ht="21.95" customHeight="1" x14ac:dyDescent="0.15">
      <c r="A16157" s="6" t="s">
        <v>350</v>
      </c>
      <c r="B16157" s="4" t="s">
        <v>122</v>
      </c>
      <c r="C16157" s="4" t="s">
        <v>228</v>
      </c>
      <c r="D16157" s="4" t="s">
        <v>335</v>
      </c>
      <c r="E16157" s="5">
        <v>8.9</v>
      </c>
    </row>
    <row r="16158" spans="1:10" ht="21.95" customHeight="1" x14ac:dyDescent="0.15">
      <c r="A16158" s="6" t="s">
        <v>350</v>
      </c>
      <c r="B16158" s="4" t="s">
        <v>122</v>
      </c>
      <c r="C16158" s="4" t="s">
        <v>228</v>
      </c>
      <c r="D16158" s="4" t="s">
        <v>351</v>
      </c>
      <c r="E16158" s="5">
        <v>14.24</v>
      </c>
    </row>
    <row r="16159" spans="1:10" ht="21.95" customHeight="1" x14ac:dyDescent="0.15">
      <c r="A16159" s="6" t="s">
        <v>350</v>
      </c>
      <c r="B16159" s="4" t="s">
        <v>18</v>
      </c>
      <c r="C16159" s="4" t="s">
        <v>228</v>
      </c>
      <c r="D16159" s="4" t="s">
        <v>335</v>
      </c>
      <c r="E16159" s="5">
        <v>8.1300000000000008</v>
      </c>
      <c r="F16159" t="s">
        <v>354</v>
      </c>
    </row>
    <row r="16160" spans="1:10" ht="21.95" customHeight="1" x14ac:dyDescent="0.15">
      <c r="A16160" s="6" t="s">
        <v>350</v>
      </c>
      <c r="B16160" s="4" t="s">
        <v>18</v>
      </c>
      <c r="C16160" s="4" t="s">
        <v>228</v>
      </c>
      <c r="D16160" s="4" t="s">
        <v>351</v>
      </c>
      <c r="E16160" s="5">
        <v>8.48</v>
      </c>
    </row>
    <row r="16161" spans="1:10" ht="21.95" customHeight="1" x14ac:dyDescent="0.15">
      <c r="A16161" s="6" t="s">
        <v>350</v>
      </c>
      <c r="B16161" s="4" t="s">
        <v>123</v>
      </c>
      <c r="C16161" s="4" t="s">
        <v>228</v>
      </c>
      <c r="D16161" s="4" t="s">
        <v>335</v>
      </c>
      <c r="E16161" s="5">
        <v>9.57</v>
      </c>
    </row>
    <row r="16162" spans="1:10" ht="21.95" customHeight="1" x14ac:dyDescent="0.15">
      <c r="A16162" s="6" t="s">
        <v>350</v>
      </c>
      <c r="B16162" s="4" t="s">
        <v>123</v>
      </c>
      <c r="C16162" s="4" t="s">
        <v>228</v>
      </c>
      <c r="D16162" s="4" t="s">
        <v>351</v>
      </c>
      <c r="E16162" s="5">
        <v>9.9700000000000006</v>
      </c>
    </row>
    <row r="16163" spans="1:10" ht="21.95" customHeight="1" x14ac:dyDescent="0.15">
      <c r="A16163" s="6" t="s">
        <v>350</v>
      </c>
      <c r="B16163" s="4" t="s">
        <v>19</v>
      </c>
      <c r="C16163" s="4" t="s">
        <v>228</v>
      </c>
      <c r="D16163" s="4" t="s">
        <v>335</v>
      </c>
      <c r="E16163" s="5">
        <v>7.24</v>
      </c>
      <c r="F16163" t="s">
        <v>353</v>
      </c>
      <c r="G16163" s="17">
        <f>+E16163+E16164+E16165+E16166+E16167</f>
        <v>53.679999999999993</v>
      </c>
      <c r="H16163" s="17">
        <f>E16169+E16170+E16171+E16168</f>
        <v>13.579999999999998</v>
      </c>
      <c r="I16163" s="18">
        <f>+(G16163/4)/(H16163/3)</f>
        <v>2.9646539027982324</v>
      </c>
      <c r="J16163" s="21">
        <f>+(B16163-$K$1)/7</f>
        <v>6</v>
      </c>
    </row>
    <row r="16164" spans="1:10" ht="21.95" customHeight="1" x14ac:dyDescent="0.15">
      <c r="A16164" s="6" t="s">
        <v>350</v>
      </c>
      <c r="B16164" s="4" t="s">
        <v>19</v>
      </c>
      <c r="C16164" s="4" t="s">
        <v>228</v>
      </c>
      <c r="D16164" s="4" t="s">
        <v>335</v>
      </c>
      <c r="E16164" s="5">
        <v>7.12</v>
      </c>
    </row>
    <row r="16165" spans="1:10" ht="21.95" customHeight="1" x14ac:dyDescent="0.15">
      <c r="A16165" s="6" t="s">
        <v>350</v>
      </c>
      <c r="B16165" s="4" t="s">
        <v>19</v>
      </c>
      <c r="C16165" s="4" t="s">
        <v>228</v>
      </c>
      <c r="D16165" s="4" t="s">
        <v>351</v>
      </c>
      <c r="E16165" s="5">
        <v>12.19</v>
      </c>
    </row>
    <row r="16166" spans="1:10" ht="21.95" customHeight="1" x14ac:dyDescent="0.15">
      <c r="A16166" s="9" t="s">
        <v>350</v>
      </c>
      <c r="B16166" s="4" t="s">
        <v>124</v>
      </c>
      <c r="C16166" s="4" t="s">
        <v>228</v>
      </c>
      <c r="D16166" s="4" t="s">
        <v>335</v>
      </c>
      <c r="E16166" s="5">
        <v>13.66</v>
      </c>
    </row>
    <row r="16167" spans="1:10" ht="21.95" customHeight="1" x14ac:dyDescent="0.15">
      <c r="A16167" s="6" t="s">
        <v>350</v>
      </c>
      <c r="B16167" s="4" t="s">
        <v>124</v>
      </c>
      <c r="C16167" s="4" t="s">
        <v>228</v>
      </c>
      <c r="D16167" s="4" t="s">
        <v>351</v>
      </c>
      <c r="E16167" s="5">
        <v>13.47</v>
      </c>
    </row>
    <row r="16168" spans="1:10" ht="21.95" customHeight="1" x14ac:dyDescent="0.15">
      <c r="A16168" s="6" t="s">
        <v>350</v>
      </c>
      <c r="B16168" s="4" t="s">
        <v>20</v>
      </c>
      <c r="C16168" s="4" t="s">
        <v>228</v>
      </c>
      <c r="D16168" s="4" t="s">
        <v>335</v>
      </c>
      <c r="E16168" s="5">
        <v>4.38</v>
      </c>
      <c r="F16168" t="s">
        <v>354</v>
      </c>
    </row>
    <row r="16169" spans="1:10" ht="21.95" customHeight="1" x14ac:dyDescent="0.15">
      <c r="A16169" s="6" t="s">
        <v>350</v>
      </c>
      <c r="B16169" s="4" t="s">
        <v>20</v>
      </c>
      <c r="C16169" s="4" t="s">
        <v>228</v>
      </c>
      <c r="D16169" s="4" t="s">
        <v>351</v>
      </c>
      <c r="E16169" s="5">
        <v>4.7</v>
      </c>
    </row>
    <row r="16170" spans="1:10" ht="21.95" customHeight="1" x14ac:dyDescent="0.15">
      <c r="A16170" s="6" t="s">
        <v>350</v>
      </c>
      <c r="B16170" s="4" t="s">
        <v>125</v>
      </c>
      <c r="C16170" s="4" t="s">
        <v>228</v>
      </c>
      <c r="D16170" s="4" t="s">
        <v>335</v>
      </c>
      <c r="E16170" s="5">
        <v>1.81</v>
      </c>
    </row>
    <row r="16171" spans="1:10" ht="21.95" customHeight="1" x14ac:dyDescent="0.15">
      <c r="A16171" s="6" t="s">
        <v>350</v>
      </c>
      <c r="B16171" s="4" t="s">
        <v>125</v>
      </c>
      <c r="C16171" s="4" t="s">
        <v>228</v>
      </c>
      <c r="D16171" s="4" t="s">
        <v>351</v>
      </c>
      <c r="E16171" s="5">
        <v>2.69</v>
      </c>
    </row>
    <row r="16172" spans="1:10" ht="21.95" customHeight="1" x14ac:dyDescent="0.15">
      <c r="A16172" s="6" t="s">
        <v>350</v>
      </c>
      <c r="B16172" s="4" t="s">
        <v>21</v>
      </c>
      <c r="C16172" s="4" t="s">
        <v>228</v>
      </c>
      <c r="D16172" s="4" t="s">
        <v>335</v>
      </c>
      <c r="E16172" s="5">
        <v>14.22</v>
      </c>
      <c r="F16172" t="s">
        <v>353</v>
      </c>
      <c r="G16172" s="17">
        <f>+E16172+E16173+E16174+E16175+E16176</f>
        <v>65.39</v>
      </c>
      <c r="H16172" s="17">
        <f>E16178+E16179+E16180+E16177</f>
        <v>36.819999999999993</v>
      </c>
      <c r="I16172" s="18">
        <f>+(G16172/4)/(H16172/3)</f>
        <v>1.3319527430744162</v>
      </c>
      <c r="J16172" s="21">
        <f>+(B16172-$K$1)/7</f>
        <v>7</v>
      </c>
    </row>
    <row r="16173" spans="1:10" ht="21.95" customHeight="1" x14ac:dyDescent="0.15">
      <c r="A16173" s="6" t="s">
        <v>350</v>
      </c>
      <c r="B16173" s="4" t="s">
        <v>21</v>
      </c>
      <c r="C16173" s="4" t="s">
        <v>228</v>
      </c>
      <c r="D16173" s="4" t="s">
        <v>351</v>
      </c>
      <c r="E16173" s="5">
        <v>15.1</v>
      </c>
    </row>
    <row r="16174" spans="1:10" ht="21.95" customHeight="1" x14ac:dyDescent="0.15">
      <c r="A16174" s="6" t="s">
        <v>350</v>
      </c>
      <c r="B16174" s="4" t="s">
        <v>126</v>
      </c>
      <c r="C16174" s="4" t="s">
        <v>228</v>
      </c>
      <c r="D16174" s="4" t="s">
        <v>335</v>
      </c>
      <c r="E16174" s="5">
        <v>8.39</v>
      </c>
    </row>
    <row r="16175" spans="1:10" ht="21.95" customHeight="1" x14ac:dyDescent="0.15">
      <c r="A16175" s="6" t="s">
        <v>350</v>
      </c>
      <c r="B16175" s="4" t="s">
        <v>126</v>
      </c>
      <c r="C16175" s="4" t="s">
        <v>228</v>
      </c>
      <c r="D16175" s="4" t="s">
        <v>335</v>
      </c>
      <c r="E16175" s="5">
        <v>10.45</v>
      </c>
    </row>
    <row r="16176" spans="1:10" ht="21.95" customHeight="1" x14ac:dyDescent="0.15">
      <c r="A16176" s="6" t="s">
        <v>350</v>
      </c>
      <c r="B16176" s="4" t="s">
        <v>126</v>
      </c>
      <c r="C16176" s="4" t="s">
        <v>228</v>
      </c>
      <c r="D16176" s="4" t="s">
        <v>351</v>
      </c>
      <c r="E16176" s="5">
        <v>17.23</v>
      </c>
    </row>
    <row r="16177" spans="1:10" ht="21.95" customHeight="1" x14ac:dyDescent="0.15">
      <c r="A16177" s="6" t="s">
        <v>350</v>
      </c>
      <c r="B16177" s="4" t="s">
        <v>22</v>
      </c>
      <c r="C16177" s="4" t="s">
        <v>228</v>
      </c>
      <c r="D16177" s="4" t="s">
        <v>335</v>
      </c>
      <c r="E16177" s="5">
        <v>8.59</v>
      </c>
      <c r="F16177" t="s">
        <v>354</v>
      </c>
    </row>
    <row r="16178" spans="1:10" ht="21.95" customHeight="1" x14ac:dyDescent="0.15">
      <c r="A16178" s="6" t="s">
        <v>350</v>
      </c>
      <c r="B16178" s="4" t="s">
        <v>22</v>
      </c>
      <c r="C16178" s="4" t="s">
        <v>228</v>
      </c>
      <c r="D16178" s="4" t="s">
        <v>351</v>
      </c>
      <c r="E16178" s="5">
        <v>8.92</v>
      </c>
    </row>
    <row r="16179" spans="1:10" ht="21.95" customHeight="1" x14ac:dyDescent="0.15">
      <c r="A16179" s="6" t="s">
        <v>350</v>
      </c>
      <c r="B16179" s="4" t="s">
        <v>127</v>
      </c>
      <c r="C16179" s="4" t="s">
        <v>228</v>
      </c>
      <c r="D16179" s="4" t="s">
        <v>335</v>
      </c>
      <c r="E16179" s="5">
        <v>9.94</v>
      </c>
    </row>
    <row r="16180" spans="1:10" ht="21.95" customHeight="1" x14ac:dyDescent="0.15">
      <c r="A16180" s="6" t="s">
        <v>350</v>
      </c>
      <c r="B16180" s="4" t="s">
        <v>127</v>
      </c>
      <c r="C16180" s="4" t="s">
        <v>228</v>
      </c>
      <c r="D16180" s="4" t="s">
        <v>351</v>
      </c>
      <c r="E16180" s="5">
        <v>9.3699999999999992</v>
      </c>
    </row>
    <row r="16181" spans="1:10" ht="21.95" customHeight="1" x14ac:dyDescent="0.15">
      <c r="A16181" s="6" t="s">
        <v>350</v>
      </c>
      <c r="B16181" s="4" t="s">
        <v>128</v>
      </c>
      <c r="C16181" s="4" t="s">
        <v>228</v>
      </c>
      <c r="D16181" s="4" t="s">
        <v>335</v>
      </c>
      <c r="E16181" s="5">
        <v>7.46</v>
      </c>
      <c r="F16181" s="13" t="s">
        <v>353</v>
      </c>
    </row>
    <row r="16182" spans="1:10" ht="21.95" customHeight="1" x14ac:dyDescent="0.15">
      <c r="A16182" s="6" t="s">
        <v>350</v>
      </c>
      <c r="B16182" s="4" t="s">
        <v>128</v>
      </c>
      <c r="C16182" s="4" t="s">
        <v>228</v>
      </c>
      <c r="D16182" s="4" t="s">
        <v>335</v>
      </c>
      <c r="E16182" s="5">
        <v>9.43</v>
      </c>
      <c r="F16182" s="13"/>
    </row>
    <row r="16183" spans="1:10" ht="21.95" customHeight="1" x14ac:dyDescent="0.15">
      <c r="A16183" s="6" t="s">
        <v>350</v>
      </c>
      <c r="B16183" s="4" t="s">
        <v>128</v>
      </c>
      <c r="C16183" s="4" t="s">
        <v>228</v>
      </c>
      <c r="D16183" s="4" t="s">
        <v>351</v>
      </c>
      <c r="E16183" s="5">
        <v>14.51</v>
      </c>
      <c r="F16183" s="13"/>
    </row>
    <row r="16184" spans="1:10" ht="21.95" customHeight="1" x14ac:dyDescent="0.15">
      <c r="A16184" s="6" t="s">
        <v>350</v>
      </c>
      <c r="B16184" s="4" t="s">
        <v>23</v>
      </c>
      <c r="C16184" s="4" t="s">
        <v>228</v>
      </c>
      <c r="D16184" s="4" t="s">
        <v>335</v>
      </c>
      <c r="E16184" s="5">
        <v>14.23</v>
      </c>
      <c r="F16184" s="13" t="s">
        <v>354</v>
      </c>
    </row>
    <row r="16185" spans="1:10" ht="21.95" customHeight="1" x14ac:dyDescent="0.15">
      <c r="A16185" s="6" t="s">
        <v>350</v>
      </c>
      <c r="B16185" s="4" t="s">
        <v>23</v>
      </c>
      <c r="C16185" s="4" t="s">
        <v>228</v>
      </c>
      <c r="D16185" s="4" t="s">
        <v>335</v>
      </c>
      <c r="E16185" s="5">
        <v>10.55</v>
      </c>
    </row>
    <row r="16186" spans="1:10" ht="21.95" customHeight="1" x14ac:dyDescent="0.15">
      <c r="A16186" s="6" t="s">
        <v>350</v>
      </c>
      <c r="B16186" s="4" t="s">
        <v>23</v>
      </c>
      <c r="C16186" s="4" t="s">
        <v>228</v>
      </c>
      <c r="D16186" s="4" t="s">
        <v>351</v>
      </c>
      <c r="E16186" s="5">
        <v>13.89</v>
      </c>
    </row>
    <row r="16187" spans="1:10" ht="21.95" customHeight="1" x14ac:dyDescent="0.15">
      <c r="A16187" s="6" t="s">
        <v>350</v>
      </c>
      <c r="B16187" s="4" t="s">
        <v>23</v>
      </c>
      <c r="C16187" s="4" t="s">
        <v>228</v>
      </c>
      <c r="D16187" s="4" t="s">
        <v>351</v>
      </c>
      <c r="E16187" s="5">
        <v>7.41</v>
      </c>
    </row>
    <row r="16188" spans="1:10" ht="21.95" customHeight="1" x14ac:dyDescent="0.15">
      <c r="A16188" s="6" t="s">
        <v>350</v>
      </c>
      <c r="B16188" s="4" t="s">
        <v>129</v>
      </c>
      <c r="C16188" s="4" t="s">
        <v>228</v>
      </c>
      <c r="D16188" s="4" t="s">
        <v>335</v>
      </c>
      <c r="E16188" s="5">
        <v>11.45</v>
      </c>
    </row>
    <row r="16189" spans="1:10" ht="21.95" customHeight="1" x14ac:dyDescent="0.15">
      <c r="A16189" s="6" t="s">
        <v>350</v>
      </c>
      <c r="B16189" s="4" t="s">
        <v>129</v>
      </c>
      <c r="C16189" s="4" t="s">
        <v>228</v>
      </c>
      <c r="D16189" s="4" t="s">
        <v>351</v>
      </c>
      <c r="E16189" s="5">
        <v>11.72</v>
      </c>
    </row>
    <row r="16190" spans="1:10" ht="21.95" customHeight="1" x14ac:dyDescent="0.15">
      <c r="A16190" s="6" t="s">
        <v>350</v>
      </c>
      <c r="B16190" s="4" t="s">
        <v>24</v>
      </c>
      <c r="C16190" s="4" t="s">
        <v>228</v>
      </c>
      <c r="D16190" s="4" t="s">
        <v>335</v>
      </c>
      <c r="E16190" s="5">
        <v>11.88</v>
      </c>
      <c r="F16190" t="s">
        <v>353</v>
      </c>
      <c r="G16190" s="17">
        <f>+E16190+E16191+E16192+E16193+E16194+E16195</f>
        <v>61.61</v>
      </c>
      <c r="H16190" s="17">
        <f>E16196+E16197+E16198+E16199</f>
        <v>36.85</v>
      </c>
      <c r="I16190" s="18">
        <f>+(G16190/4)/(H16190/3)</f>
        <v>1.2539348710990501</v>
      </c>
      <c r="J16190" s="21">
        <f>+(B16190-$K$1)/7</f>
        <v>9</v>
      </c>
    </row>
    <row r="16191" spans="1:10" ht="21.95" customHeight="1" x14ac:dyDescent="0.15">
      <c r="A16191" s="6" t="s">
        <v>350</v>
      </c>
      <c r="B16191" s="4" t="s">
        <v>24</v>
      </c>
      <c r="C16191" s="4" t="s">
        <v>228</v>
      </c>
      <c r="D16191" s="4" t="s">
        <v>335</v>
      </c>
      <c r="E16191" s="5">
        <v>3.9</v>
      </c>
    </row>
    <row r="16192" spans="1:10" ht="21.95" customHeight="1" x14ac:dyDescent="0.15">
      <c r="A16192" s="6" t="s">
        <v>350</v>
      </c>
      <c r="B16192" s="4" t="s">
        <v>24</v>
      </c>
      <c r="C16192" s="4" t="s">
        <v>228</v>
      </c>
      <c r="D16192" s="4" t="s">
        <v>351</v>
      </c>
      <c r="E16192" s="5">
        <v>14.61</v>
      </c>
    </row>
    <row r="16193" spans="1:10" ht="21.95" customHeight="1" x14ac:dyDescent="0.15">
      <c r="A16193" s="6" t="s">
        <v>350</v>
      </c>
      <c r="B16193" s="4" t="s">
        <v>130</v>
      </c>
      <c r="C16193" s="4" t="s">
        <v>228</v>
      </c>
      <c r="D16193" s="4" t="s">
        <v>335</v>
      </c>
      <c r="E16193" s="5">
        <v>7.41</v>
      </c>
    </row>
    <row r="16194" spans="1:10" ht="21.95" customHeight="1" x14ac:dyDescent="0.15">
      <c r="A16194" s="6" t="s">
        <v>350</v>
      </c>
      <c r="B16194" s="4" t="s">
        <v>130</v>
      </c>
      <c r="C16194" s="4" t="s">
        <v>228</v>
      </c>
      <c r="D16194" s="4" t="s">
        <v>335</v>
      </c>
      <c r="E16194" s="5">
        <v>8.07</v>
      </c>
    </row>
    <row r="16195" spans="1:10" ht="21.95" customHeight="1" x14ac:dyDescent="0.15">
      <c r="A16195" s="6" t="s">
        <v>350</v>
      </c>
      <c r="B16195" s="4" t="s">
        <v>130</v>
      </c>
      <c r="C16195" s="4" t="s">
        <v>228</v>
      </c>
      <c r="D16195" s="4" t="s">
        <v>351</v>
      </c>
      <c r="E16195" s="5">
        <v>15.74</v>
      </c>
    </row>
    <row r="16196" spans="1:10" ht="21.95" customHeight="1" x14ac:dyDescent="0.15">
      <c r="A16196" s="6" t="s">
        <v>350</v>
      </c>
      <c r="B16196" s="4" t="s">
        <v>25</v>
      </c>
      <c r="C16196" s="4" t="s">
        <v>228</v>
      </c>
      <c r="D16196" s="4" t="s">
        <v>335</v>
      </c>
      <c r="E16196" s="5">
        <v>8.9499999999999993</v>
      </c>
      <c r="F16196" t="s">
        <v>354</v>
      </c>
    </row>
    <row r="16197" spans="1:10" ht="21.95" customHeight="1" x14ac:dyDescent="0.15">
      <c r="A16197" s="6" t="s">
        <v>350</v>
      </c>
      <c r="B16197" s="4" t="s">
        <v>25</v>
      </c>
      <c r="C16197" s="4" t="s">
        <v>228</v>
      </c>
      <c r="D16197" s="4" t="s">
        <v>351</v>
      </c>
      <c r="E16197" s="5">
        <v>9.3000000000000007</v>
      </c>
    </row>
    <row r="16198" spans="1:10" ht="21.95" customHeight="1" x14ac:dyDescent="0.15">
      <c r="A16198" s="6" t="s">
        <v>350</v>
      </c>
      <c r="B16198" s="4" t="s">
        <v>131</v>
      </c>
      <c r="C16198" s="4" t="s">
        <v>228</v>
      </c>
      <c r="D16198" s="4" t="s">
        <v>335</v>
      </c>
      <c r="E16198" s="5">
        <v>8.68</v>
      </c>
    </row>
    <row r="16199" spans="1:10" ht="21.95" customHeight="1" x14ac:dyDescent="0.15">
      <c r="A16199" s="6" t="s">
        <v>350</v>
      </c>
      <c r="B16199" s="4" t="s">
        <v>131</v>
      </c>
      <c r="C16199" s="4" t="s">
        <v>228</v>
      </c>
      <c r="D16199" s="4" t="s">
        <v>351</v>
      </c>
      <c r="E16199" s="5">
        <v>9.92</v>
      </c>
    </row>
    <row r="16200" spans="1:10" ht="21.95" customHeight="1" x14ac:dyDescent="0.15">
      <c r="A16200" s="6" t="s">
        <v>350</v>
      </c>
      <c r="B16200" s="4" t="s">
        <v>26</v>
      </c>
      <c r="C16200" s="4" t="s">
        <v>228</v>
      </c>
      <c r="D16200" s="4" t="s">
        <v>335</v>
      </c>
      <c r="E16200" s="5">
        <v>13.67</v>
      </c>
      <c r="F16200" t="s">
        <v>353</v>
      </c>
      <c r="G16200" s="17">
        <f>+E16200+E16201+E16202+E16203+E16204</f>
        <v>56.410000000000004</v>
      </c>
      <c r="H16200" s="17">
        <f>E16206+E16207+E16208+E16205</f>
        <v>34.42</v>
      </c>
      <c r="I16200" s="18">
        <f>+(G16200/4)/(H16200/3)</f>
        <v>1.2291545613015689</v>
      </c>
      <c r="J16200" s="21">
        <f>+(B16200-$K$1)/7</f>
        <v>10</v>
      </c>
    </row>
    <row r="16201" spans="1:10" ht="21.95" customHeight="1" x14ac:dyDescent="0.15">
      <c r="A16201" s="6" t="s">
        <v>350</v>
      </c>
      <c r="B16201" s="4" t="s">
        <v>26</v>
      </c>
      <c r="C16201" s="4" t="s">
        <v>228</v>
      </c>
      <c r="D16201" s="4" t="s">
        <v>351</v>
      </c>
      <c r="E16201" s="5">
        <v>13.88</v>
      </c>
    </row>
    <row r="16202" spans="1:10" ht="21.95" customHeight="1" x14ac:dyDescent="0.15">
      <c r="A16202" s="6" t="s">
        <v>350</v>
      </c>
      <c r="B16202" s="4" t="s">
        <v>132</v>
      </c>
      <c r="C16202" s="4" t="s">
        <v>228</v>
      </c>
      <c r="D16202" s="4" t="s">
        <v>335</v>
      </c>
      <c r="E16202" s="5">
        <v>7.7</v>
      </c>
    </row>
    <row r="16203" spans="1:10" ht="21.95" customHeight="1" x14ac:dyDescent="0.15">
      <c r="A16203" s="6" t="s">
        <v>350</v>
      </c>
      <c r="B16203" s="4" t="s">
        <v>132</v>
      </c>
      <c r="C16203" s="4" t="s">
        <v>228</v>
      </c>
      <c r="D16203" s="4" t="s">
        <v>335</v>
      </c>
      <c r="E16203" s="5">
        <v>7.81</v>
      </c>
    </row>
    <row r="16204" spans="1:10" ht="21.95" customHeight="1" x14ac:dyDescent="0.15">
      <c r="A16204" s="6" t="s">
        <v>350</v>
      </c>
      <c r="B16204" s="4" t="s">
        <v>132</v>
      </c>
      <c r="C16204" s="4" t="s">
        <v>228</v>
      </c>
      <c r="D16204" s="4" t="s">
        <v>351</v>
      </c>
      <c r="E16204" s="5">
        <v>13.35</v>
      </c>
    </row>
    <row r="16205" spans="1:10" ht="21.95" customHeight="1" x14ac:dyDescent="0.15">
      <c r="A16205" s="6" t="s">
        <v>350</v>
      </c>
      <c r="B16205" s="4" t="s">
        <v>27</v>
      </c>
      <c r="C16205" s="4" t="s">
        <v>228</v>
      </c>
      <c r="D16205" s="4" t="s">
        <v>335</v>
      </c>
      <c r="E16205" s="5">
        <v>8.6999999999999993</v>
      </c>
      <c r="F16205" t="s">
        <v>354</v>
      </c>
    </row>
    <row r="16206" spans="1:10" ht="21.95" customHeight="1" x14ac:dyDescent="0.15">
      <c r="A16206" s="6" t="s">
        <v>350</v>
      </c>
      <c r="B16206" s="4" t="s">
        <v>27</v>
      </c>
      <c r="C16206" s="4" t="s">
        <v>228</v>
      </c>
      <c r="D16206" s="4" t="s">
        <v>351</v>
      </c>
      <c r="E16206" s="5">
        <v>9.0299999999999994</v>
      </c>
    </row>
    <row r="16207" spans="1:10" ht="21.95" customHeight="1" x14ac:dyDescent="0.15">
      <c r="A16207" s="6" t="s">
        <v>350</v>
      </c>
      <c r="B16207" s="4" t="s">
        <v>133</v>
      </c>
      <c r="C16207" s="4" t="s">
        <v>228</v>
      </c>
      <c r="D16207" s="4" t="s">
        <v>335</v>
      </c>
      <c r="E16207" s="5">
        <v>8.43</v>
      </c>
    </row>
    <row r="16208" spans="1:10" ht="21.95" customHeight="1" x14ac:dyDescent="0.15">
      <c r="A16208" s="6" t="s">
        <v>350</v>
      </c>
      <c r="B16208" s="4" t="s">
        <v>133</v>
      </c>
      <c r="C16208" s="4" t="s">
        <v>228</v>
      </c>
      <c r="D16208" s="4" t="s">
        <v>351</v>
      </c>
      <c r="E16208" s="5">
        <v>8.26</v>
      </c>
    </row>
    <row r="16209" spans="1:10" ht="21.95" customHeight="1" x14ac:dyDescent="0.15">
      <c r="A16209" s="6" t="s">
        <v>350</v>
      </c>
      <c r="B16209" s="4" t="s">
        <v>28</v>
      </c>
      <c r="C16209" s="4" t="s">
        <v>228</v>
      </c>
      <c r="D16209" s="4" t="s">
        <v>335</v>
      </c>
      <c r="E16209" s="5">
        <v>12.59</v>
      </c>
      <c r="F16209" t="s">
        <v>353</v>
      </c>
      <c r="G16209" s="17">
        <f>+E16209+E16210</f>
        <v>26.18</v>
      </c>
      <c r="H16209" s="17">
        <f>E16215+E16216+E16213+E16214+E16212+E16211</f>
        <v>62.24</v>
      </c>
      <c r="I16209" s="18">
        <f>+(G16209/4)/(H16209/3)</f>
        <v>0.31547236503856041</v>
      </c>
      <c r="J16209" s="21">
        <f>+(B16209-$K$1)/7</f>
        <v>11</v>
      </c>
    </row>
    <row r="16210" spans="1:10" ht="21.95" customHeight="1" x14ac:dyDescent="0.15">
      <c r="A16210" s="6" t="s">
        <v>350</v>
      </c>
      <c r="B16210" s="4" t="s">
        <v>28</v>
      </c>
      <c r="C16210" s="4" t="s">
        <v>228</v>
      </c>
      <c r="D16210" s="4" t="s">
        <v>351</v>
      </c>
      <c r="E16210" s="5">
        <v>13.59</v>
      </c>
    </row>
    <row r="16211" spans="1:10" ht="21.95" customHeight="1" x14ac:dyDescent="0.15">
      <c r="A16211" s="6" t="s">
        <v>350</v>
      </c>
      <c r="B16211" s="4" t="s">
        <v>30</v>
      </c>
      <c r="C16211" s="4" t="s">
        <v>228</v>
      </c>
      <c r="D16211" s="4" t="s">
        <v>335</v>
      </c>
      <c r="E16211" s="5">
        <v>7.51</v>
      </c>
      <c r="F16211" t="s">
        <v>354</v>
      </c>
    </row>
    <row r="16212" spans="1:10" ht="21.95" customHeight="1" x14ac:dyDescent="0.15">
      <c r="A16212" s="9" t="s">
        <v>350</v>
      </c>
      <c r="B16212" s="4" t="s">
        <v>30</v>
      </c>
      <c r="C16212" s="4" t="s">
        <v>228</v>
      </c>
      <c r="D16212" s="4" t="s">
        <v>351</v>
      </c>
      <c r="E16212" s="5">
        <v>8.4499999999999993</v>
      </c>
    </row>
    <row r="16213" spans="1:10" ht="21.95" customHeight="1" x14ac:dyDescent="0.15">
      <c r="A16213" s="6" t="s">
        <v>350</v>
      </c>
      <c r="B16213" s="4" t="s">
        <v>135</v>
      </c>
      <c r="C16213" s="4" t="s">
        <v>228</v>
      </c>
      <c r="D16213" s="4" t="s">
        <v>335</v>
      </c>
      <c r="E16213" s="5">
        <v>11.07</v>
      </c>
    </row>
    <row r="16214" spans="1:10" ht="21.95" customHeight="1" x14ac:dyDescent="0.15">
      <c r="A16214" s="6" t="s">
        <v>350</v>
      </c>
      <c r="B16214" s="4" t="s">
        <v>135</v>
      </c>
      <c r="C16214" s="4" t="s">
        <v>228</v>
      </c>
      <c r="D16214" s="4" t="s">
        <v>335</v>
      </c>
      <c r="E16214" s="5">
        <v>13.52</v>
      </c>
    </row>
    <row r="16215" spans="1:10" ht="21.95" customHeight="1" x14ac:dyDescent="0.15">
      <c r="A16215" s="6" t="s">
        <v>350</v>
      </c>
      <c r="B16215" s="4" t="s">
        <v>135</v>
      </c>
      <c r="C16215" s="4" t="s">
        <v>228</v>
      </c>
      <c r="D16215" s="4" t="s">
        <v>351</v>
      </c>
      <c r="E16215" s="5">
        <v>11.86</v>
      </c>
    </row>
    <row r="16216" spans="1:10" ht="21.95" customHeight="1" x14ac:dyDescent="0.15">
      <c r="A16216" s="6" t="s">
        <v>350</v>
      </c>
      <c r="B16216" s="4" t="s">
        <v>135</v>
      </c>
      <c r="C16216" s="4" t="s">
        <v>228</v>
      </c>
      <c r="D16216" s="4" t="s">
        <v>351</v>
      </c>
      <c r="E16216" s="5">
        <v>9.83</v>
      </c>
    </row>
    <row r="16217" spans="1:10" ht="21.95" customHeight="1" x14ac:dyDescent="0.15">
      <c r="A16217" s="6" t="s">
        <v>350</v>
      </c>
      <c r="B16217" s="4" t="s">
        <v>31</v>
      </c>
      <c r="C16217" s="4" t="s">
        <v>228</v>
      </c>
      <c r="D16217" s="4" t="s">
        <v>335</v>
      </c>
      <c r="E16217" s="5">
        <v>14.67</v>
      </c>
      <c r="F16217" t="s">
        <v>353</v>
      </c>
      <c r="G16217" s="17">
        <f>+E16217+E16218+E16219+E16220+E16221</f>
        <v>60.47</v>
      </c>
      <c r="H16217" s="17">
        <f>E16223+E16224+E16225+E16222</f>
        <v>35.290000000000006</v>
      </c>
      <c r="I16217" s="18">
        <f>+(G16217/4)/(H16217/3)</f>
        <v>1.2851374327004814</v>
      </c>
      <c r="J16217" s="21">
        <f>+(B16217-$K$1)/7</f>
        <v>12</v>
      </c>
    </row>
    <row r="16218" spans="1:10" ht="21.95" customHeight="1" x14ac:dyDescent="0.15">
      <c r="A16218" s="6" t="s">
        <v>350</v>
      </c>
      <c r="B16218" s="4" t="s">
        <v>31</v>
      </c>
      <c r="C16218" s="4" t="s">
        <v>228</v>
      </c>
      <c r="D16218" s="4" t="s">
        <v>351</v>
      </c>
      <c r="E16218" s="5">
        <v>14.8</v>
      </c>
    </row>
    <row r="16219" spans="1:10" ht="21.95" customHeight="1" x14ac:dyDescent="0.15">
      <c r="A16219" s="6" t="s">
        <v>350</v>
      </c>
      <c r="B16219" s="4" t="s">
        <v>136</v>
      </c>
      <c r="C16219" s="4" t="s">
        <v>228</v>
      </c>
      <c r="D16219" s="4" t="s">
        <v>335</v>
      </c>
      <c r="E16219" s="5">
        <v>7.07</v>
      </c>
    </row>
    <row r="16220" spans="1:10" ht="21.95" customHeight="1" x14ac:dyDescent="0.15">
      <c r="A16220" s="6" t="s">
        <v>350</v>
      </c>
      <c r="B16220" s="4" t="s">
        <v>136</v>
      </c>
      <c r="C16220" s="4" t="s">
        <v>228</v>
      </c>
      <c r="D16220" s="4" t="s">
        <v>335</v>
      </c>
      <c r="E16220" s="5">
        <v>9.4499999999999993</v>
      </c>
    </row>
    <row r="16221" spans="1:10" ht="21.95" customHeight="1" x14ac:dyDescent="0.15">
      <c r="A16221" s="6" t="s">
        <v>350</v>
      </c>
      <c r="B16221" s="4" t="s">
        <v>136</v>
      </c>
      <c r="C16221" s="4" t="s">
        <v>228</v>
      </c>
      <c r="D16221" s="4" t="s">
        <v>351</v>
      </c>
      <c r="E16221" s="5">
        <v>14.48</v>
      </c>
    </row>
    <row r="16222" spans="1:10" ht="21.95" customHeight="1" x14ac:dyDescent="0.15">
      <c r="A16222" s="6" t="s">
        <v>350</v>
      </c>
      <c r="B16222" s="4" t="s">
        <v>33</v>
      </c>
      <c r="C16222" s="4" t="s">
        <v>228</v>
      </c>
      <c r="D16222" s="4" t="s">
        <v>335</v>
      </c>
      <c r="E16222" s="5">
        <v>8.57</v>
      </c>
      <c r="F16222" t="s">
        <v>354</v>
      </c>
    </row>
    <row r="16223" spans="1:10" ht="21.95" customHeight="1" x14ac:dyDescent="0.15">
      <c r="A16223" s="6" t="s">
        <v>350</v>
      </c>
      <c r="B16223" s="4" t="s">
        <v>33</v>
      </c>
      <c r="C16223" s="4" t="s">
        <v>228</v>
      </c>
      <c r="D16223" s="4" t="s">
        <v>351</v>
      </c>
      <c r="E16223" s="5">
        <v>8.43</v>
      </c>
    </row>
    <row r="16224" spans="1:10" ht="21.95" customHeight="1" x14ac:dyDescent="0.15">
      <c r="A16224" s="6" t="s">
        <v>350</v>
      </c>
      <c r="B16224" s="4" t="s">
        <v>137</v>
      </c>
      <c r="C16224" s="4" t="s">
        <v>228</v>
      </c>
      <c r="D16224" s="4" t="s">
        <v>351</v>
      </c>
      <c r="E16224" s="5">
        <v>9.1300000000000008</v>
      </c>
    </row>
    <row r="16225" spans="1:10" ht="21.95" customHeight="1" x14ac:dyDescent="0.15">
      <c r="A16225" s="6" t="s">
        <v>350</v>
      </c>
      <c r="B16225" s="4" t="s">
        <v>137</v>
      </c>
      <c r="C16225" s="4" t="s">
        <v>228</v>
      </c>
      <c r="D16225" s="4" t="s">
        <v>231</v>
      </c>
      <c r="E16225" s="5">
        <v>9.16</v>
      </c>
    </row>
    <row r="16226" spans="1:10" ht="21.95" customHeight="1" x14ac:dyDescent="0.15">
      <c r="A16226" s="6" t="s">
        <v>350</v>
      </c>
      <c r="B16226" s="4" t="s">
        <v>34</v>
      </c>
      <c r="C16226" s="4" t="s">
        <v>228</v>
      </c>
      <c r="D16226" s="4" t="s">
        <v>351</v>
      </c>
      <c r="E16226" s="5">
        <v>14.2</v>
      </c>
      <c r="F16226" t="s">
        <v>353</v>
      </c>
      <c r="G16226" s="17">
        <f>+E16226+E16227+E16228+E16229+E16230+E16231</f>
        <v>61.1</v>
      </c>
      <c r="H16226" s="17">
        <f>E16232+E16233+E16234+E16235</f>
        <v>44.879999999999995</v>
      </c>
      <c r="I16226" s="18">
        <f>+(G16226/4)/(H16226/3)</f>
        <v>1.0210561497326205</v>
      </c>
      <c r="J16226" s="21">
        <f>+(B16226-$K$1)/7</f>
        <v>13</v>
      </c>
    </row>
    <row r="16227" spans="1:10" ht="21.95" customHeight="1" x14ac:dyDescent="0.15">
      <c r="A16227" s="6" t="s">
        <v>350</v>
      </c>
      <c r="B16227" s="4" t="s">
        <v>34</v>
      </c>
      <c r="C16227" s="4" t="s">
        <v>228</v>
      </c>
      <c r="D16227" s="4" t="s">
        <v>336</v>
      </c>
      <c r="E16227" s="5">
        <v>11.19</v>
      </c>
    </row>
    <row r="16228" spans="1:10" ht="21.95" customHeight="1" x14ac:dyDescent="0.15">
      <c r="A16228" s="6" t="s">
        <v>350</v>
      </c>
      <c r="B16228" s="4" t="s">
        <v>34</v>
      </c>
      <c r="C16228" s="4" t="s">
        <v>228</v>
      </c>
      <c r="D16228" s="4" t="s">
        <v>336</v>
      </c>
      <c r="E16228" s="5">
        <v>4.74</v>
      </c>
    </row>
    <row r="16229" spans="1:10" ht="21.95" customHeight="1" x14ac:dyDescent="0.15">
      <c r="A16229" s="6" t="s">
        <v>350</v>
      </c>
      <c r="B16229" s="4" t="s">
        <v>138</v>
      </c>
      <c r="C16229" s="4" t="s">
        <v>228</v>
      </c>
      <c r="D16229" s="4" t="s">
        <v>351</v>
      </c>
      <c r="E16229" s="5">
        <v>14.79</v>
      </c>
    </row>
    <row r="16230" spans="1:10" ht="21.95" customHeight="1" x14ac:dyDescent="0.15">
      <c r="A16230" s="6" t="s">
        <v>350</v>
      </c>
      <c r="B16230" s="4" t="s">
        <v>138</v>
      </c>
      <c r="C16230" s="4" t="s">
        <v>228</v>
      </c>
      <c r="D16230" s="4" t="s">
        <v>336</v>
      </c>
      <c r="E16230" s="5">
        <v>7.61</v>
      </c>
    </row>
    <row r="16231" spans="1:10" ht="21.95" customHeight="1" x14ac:dyDescent="0.15">
      <c r="A16231" s="6" t="s">
        <v>350</v>
      </c>
      <c r="B16231" s="4" t="s">
        <v>138</v>
      </c>
      <c r="C16231" s="4" t="s">
        <v>228</v>
      </c>
      <c r="D16231" s="4" t="s">
        <v>336</v>
      </c>
      <c r="E16231" s="5">
        <v>8.57</v>
      </c>
    </row>
    <row r="16232" spans="1:10" ht="21.95" customHeight="1" x14ac:dyDescent="0.15">
      <c r="A16232" s="6" t="s">
        <v>350</v>
      </c>
      <c r="B16232" s="4" t="s">
        <v>35</v>
      </c>
      <c r="C16232" s="4" t="s">
        <v>228</v>
      </c>
      <c r="D16232" s="4" t="s">
        <v>335</v>
      </c>
      <c r="E16232" s="5">
        <v>11.46</v>
      </c>
      <c r="F16232" t="s">
        <v>354</v>
      </c>
    </row>
    <row r="16233" spans="1:10" ht="21.95" customHeight="1" x14ac:dyDescent="0.15">
      <c r="A16233" s="6" t="s">
        <v>350</v>
      </c>
      <c r="B16233" s="4" t="s">
        <v>35</v>
      </c>
      <c r="C16233" s="4" t="s">
        <v>228</v>
      </c>
      <c r="D16233" s="4" t="s">
        <v>351</v>
      </c>
      <c r="E16233" s="5">
        <v>9.83</v>
      </c>
    </row>
    <row r="16234" spans="1:10" ht="21.95" customHeight="1" x14ac:dyDescent="0.15">
      <c r="A16234" s="6" t="s">
        <v>350</v>
      </c>
      <c r="B16234" s="4" t="s">
        <v>139</v>
      </c>
      <c r="C16234" s="4" t="s">
        <v>228</v>
      </c>
      <c r="D16234" s="4" t="s">
        <v>335</v>
      </c>
      <c r="E16234" s="5">
        <v>12.25</v>
      </c>
    </row>
    <row r="16235" spans="1:10" ht="21.95" customHeight="1" x14ac:dyDescent="0.15">
      <c r="A16235" s="6" t="s">
        <v>350</v>
      </c>
      <c r="B16235" s="4" t="s">
        <v>139</v>
      </c>
      <c r="C16235" s="4" t="s">
        <v>228</v>
      </c>
      <c r="D16235" s="4" t="s">
        <v>351</v>
      </c>
      <c r="E16235" s="5">
        <v>11.34</v>
      </c>
    </row>
    <row r="16236" spans="1:10" ht="21.95" customHeight="1" x14ac:dyDescent="0.15">
      <c r="A16236" s="6" t="s">
        <v>350</v>
      </c>
      <c r="B16236" s="4" t="s">
        <v>36</v>
      </c>
      <c r="C16236" s="4" t="s">
        <v>228</v>
      </c>
      <c r="D16236" s="4" t="s">
        <v>335</v>
      </c>
      <c r="E16236" s="5">
        <v>8.92</v>
      </c>
      <c r="F16236" t="s">
        <v>353</v>
      </c>
      <c r="G16236" s="17">
        <f>+E16236+E16237+E16238+E16239+E16240+E16241</f>
        <v>69.089999999999989</v>
      </c>
      <c r="H16236" s="17">
        <f>E16242+E16243+E16244+E16245</f>
        <v>41.88</v>
      </c>
      <c r="I16236" s="18">
        <f>+(G16236/4)/(H16236/3)</f>
        <v>1.2372851002865326</v>
      </c>
      <c r="J16236" s="21">
        <f>+(B16236-$K$1)/7</f>
        <v>14</v>
      </c>
    </row>
    <row r="16237" spans="1:10" ht="21.95" customHeight="1" x14ac:dyDescent="0.15">
      <c r="A16237" s="6" t="s">
        <v>350</v>
      </c>
      <c r="B16237" s="4" t="s">
        <v>36</v>
      </c>
      <c r="C16237" s="4" t="s">
        <v>228</v>
      </c>
      <c r="D16237" s="4" t="s">
        <v>335</v>
      </c>
      <c r="E16237" s="5">
        <v>9.09</v>
      </c>
    </row>
    <row r="16238" spans="1:10" ht="21.95" customHeight="1" x14ac:dyDescent="0.15">
      <c r="A16238" s="6" t="s">
        <v>350</v>
      </c>
      <c r="B16238" s="4" t="s">
        <v>36</v>
      </c>
      <c r="C16238" s="4" t="s">
        <v>228</v>
      </c>
      <c r="D16238" s="4" t="s">
        <v>351</v>
      </c>
      <c r="E16238" s="5">
        <v>16.010000000000002</v>
      </c>
    </row>
    <row r="16239" spans="1:10" ht="21.95" customHeight="1" x14ac:dyDescent="0.15">
      <c r="A16239" s="6" t="s">
        <v>350</v>
      </c>
      <c r="B16239" s="4" t="s">
        <v>140</v>
      </c>
      <c r="C16239" s="4" t="s">
        <v>228</v>
      </c>
      <c r="D16239" s="4" t="s">
        <v>335</v>
      </c>
      <c r="E16239" s="5">
        <v>2.44</v>
      </c>
    </row>
    <row r="16240" spans="1:10" ht="21.95" customHeight="1" x14ac:dyDescent="0.15">
      <c r="A16240" s="6" t="s">
        <v>350</v>
      </c>
      <c r="B16240" s="4" t="s">
        <v>140</v>
      </c>
      <c r="C16240" s="4" t="s">
        <v>228</v>
      </c>
      <c r="D16240" s="4" t="s">
        <v>335</v>
      </c>
      <c r="E16240" s="5">
        <v>15.72</v>
      </c>
    </row>
    <row r="16241" spans="1:10" ht="21.95" customHeight="1" x14ac:dyDescent="0.15">
      <c r="A16241" s="6" t="s">
        <v>350</v>
      </c>
      <c r="B16241" s="4" t="s">
        <v>140</v>
      </c>
      <c r="C16241" s="4" t="s">
        <v>228</v>
      </c>
      <c r="D16241" s="4" t="s">
        <v>351</v>
      </c>
      <c r="E16241" s="5">
        <v>16.91</v>
      </c>
    </row>
    <row r="16242" spans="1:10" ht="21.95" customHeight="1" x14ac:dyDescent="0.15">
      <c r="A16242" s="6" t="s">
        <v>350</v>
      </c>
      <c r="B16242" s="4" t="s">
        <v>37</v>
      </c>
      <c r="C16242" s="4" t="s">
        <v>228</v>
      </c>
      <c r="D16242" s="4" t="s">
        <v>335</v>
      </c>
      <c r="E16242" s="5">
        <v>10.36</v>
      </c>
      <c r="F16242" t="s">
        <v>354</v>
      </c>
    </row>
    <row r="16243" spans="1:10" ht="21.95" customHeight="1" x14ac:dyDescent="0.15">
      <c r="A16243" s="6" t="s">
        <v>350</v>
      </c>
      <c r="B16243" s="4" t="s">
        <v>37</v>
      </c>
      <c r="C16243" s="4" t="s">
        <v>228</v>
      </c>
      <c r="D16243" s="4" t="s">
        <v>351</v>
      </c>
      <c r="E16243" s="5">
        <v>9.3000000000000007</v>
      </c>
    </row>
    <row r="16244" spans="1:10" ht="21.95" customHeight="1" x14ac:dyDescent="0.15">
      <c r="A16244" s="6" t="s">
        <v>350</v>
      </c>
      <c r="B16244" s="4" t="s">
        <v>141</v>
      </c>
      <c r="C16244" s="4" t="s">
        <v>228</v>
      </c>
      <c r="D16244" s="4" t="s">
        <v>335</v>
      </c>
      <c r="E16244" s="5">
        <v>11.16</v>
      </c>
    </row>
    <row r="16245" spans="1:10" ht="21.95" customHeight="1" x14ac:dyDescent="0.15">
      <c r="A16245" s="6" t="s">
        <v>350</v>
      </c>
      <c r="B16245" s="4" t="s">
        <v>141</v>
      </c>
      <c r="C16245" s="4" t="s">
        <v>228</v>
      </c>
      <c r="D16245" s="4" t="s">
        <v>351</v>
      </c>
      <c r="E16245" s="5">
        <v>11.06</v>
      </c>
    </row>
    <row r="16246" spans="1:10" ht="21.95" customHeight="1" x14ac:dyDescent="0.15">
      <c r="A16246" s="6" t="s">
        <v>350</v>
      </c>
      <c r="B16246" s="4" t="s">
        <v>38</v>
      </c>
      <c r="C16246" s="4" t="s">
        <v>228</v>
      </c>
      <c r="D16246" s="4" t="s">
        <v>335</v>
      </c>
      <c r="E16246" s="5">
        <v>8.1199999999999992</v>
      </c>
      <c r="F16246" t="s">
        <v>353</v>
      </c>
      <c r="G16246" s="17">
        <f>+E16246+E16247+E16248+E16249+E16250+E16251+E16252</f>
        <v>70.819999999999993</v>
      </c>
      <c r="H16246" s="17">
        <f>E16256+E16253+E16254+E16255</f>
        <v>44.66</v>
      </c>
      <c r="I16246" s="18">
        <f>+(G16246/4)/(H16246/3)</f>
        <v>1.189319301388267</v>
      </c>
      <c r="J16246" s="21">
        <f>+(B16246-$K$1)/7</f>
        <v>15</v>
      </c>
    </row>
    <row r="16247" spans="1:10" ht="21.95" customHeight="1" x14ac:dyDescent="0.15">
      <c r="A16247" s="6" t="s">
        <v>350</v>
      </c>
      <c r="B16247" s="4" t="s">
        <v>38</v>
      </c>
      <c r="C16247" s="4" t="s">
        <v>228</v>
      </c>
      <c r="D16247" s="4" t="s">
        <v>335</v>
      </c>
      <c r="E16247" s="5">
        <v>9.49</v>
      </c>
    </row>
    <row r="16248" spans="1:10" ht="21.95" customHeight="1" x14ac:dyDescent="0.15">
      <c r="A16248" s="6" t="s">
        <v>350</v>
      </c>
      <c r="B16248" s="4" t="s">
        <v>38</v>
      </c>
      <c r="C16248" s="4" t="s">
        <v>228</v>
      </c>
      <c r="D16248" s="4" t="s">
        <v>351</v>
      </c>
      <c r="E16248" s="5">
        <v>15.41</v>
      </c>
    </row>
    <row r="16249" spans="1:10" ht="21.95" customHeight="1" x14ac:dyDescent="0.15">
      <c r="A16249" s="6" t="s">
        <v>350</v>
      </c>
      <c r="B16249" s="4" t="s">
        <v>142</v>
      </c>
      <c r="C16249" s="4" t="s">
        <v>228</v>
      </c>
      <c r="D16249" s="4" t="s">
        <v>335</v>
      </c>
      <c r="E16249" s="5">
        <v>8.5500000000000007</v>
      </c>
    </row>
    <row r="16250" spans="1:10" ht="21.95" customHeight="1" x14ac:dyDescent="0.15">
      <c r="A16250" s="6" t="s">
        <v>350</v>
      </c>
      <c r="B16250" s="4" t="s">
        <v>142</v>
      </c>
      <c r="C16250" s="4" t="s">
        <v>228</v>
      </c>
      <c r="D16250" s="4" t="s">
        <v>335</v>
      </c>
      <c r="E16250" s="5">
        <v>10.74</v>
      </c>
    </row>
    <row r="16251" spans="1:10" ht="21.95" customHeight="1" x14ac:dyDescent="0.15">
      <c r="A16251" s="6" t="s">
        <v>350</v>
      </c>
      <c r="B16251" s="4" t="s">
        <v>142</v>
      </c>
      <c r="C16251" s="4" t="s">
        <v>228</v>
      </c>
      <c r="D16251" s="4" t="s">
        <v>351</v>
      </c>
      <c r="E16251" s="5">
        <v>13.41</v>
      </c>
    </row>
    <row r="16252" spans="1:10" ht="21.95" customHeight="1" x14ac:dyDescent="0.15">
      <c r="A16252" s="6" t="s">
        <v>350</v>
      </c>
      <c r="B16252" s="4" t="s">
        <v>142</v>
      </c>
      <c r="C16252" s="4" t="s">
        <v>228</v>
      </c>
      <c r="D16252" s="4" t="s">
        <v>351</v>
      </c>
      <c r="E16252" s="5">
        <v>5.0999999999999996</v>
      </c>
    </row>
    <row r="16253" spans="1:10" ht="21.95" customHeight="1" x14ac:dyDescent="0.15">
      <c r="A16253" s="6" t="s">
        <v>350</v>
      </c>
      <c r="B16253" s="4" t="s">
        <v>39</v>
      </c>
      <c r="C16253" s="4" t="s">
        <v>228</v>
      </c>
      <c r="D16253" s="4" t="s">
        <v>335</v>
      </c>
      <c r="E16253" s="5">
        <v>11.69</v>
      </c>
      <c r="F16253" t="s">
        <v>354</v>
      </c>
    </row>
    <row r="16254" spans="1:10" ht="21.95" customHeight="1" x14ac:dyDescent="0.15">
      <c r="A16254" s="6" t="s">
        <v>350</v>
      </c>
      <c r="B16254" s="4" t="s">
        <v>39</v>
      </c>
      <c r="C16254" s="4" t="s">
        <v>228</v>
      </c>
      <c r="D16254" s="4" t="s">
        <v>351</v>
      </c>
      <c r="E16254" s="5">
        <v>10.89</v>
      </c>
    </row>
    <row r="16255" spans="1:10" ht="21.95" customHeight="1" x14ac:dyDescent="0.15">
      <c r="A16255" s="6" t="s">
        <v>350</v>
      </c>
      <c r="B16255" s="4" t="s">
        <v>143</v>
      </c>
      <c r="C16255" s="4" t="s">
        <v>228</v>
      </c>
      <c r="D16255" s="4" t="s">
        <v>335</v>
      </c>
      <c r="E16255" s="5">
        <v>10.62</v>
      </c>
    </row>
    <row r="16256" spans="1:10" ht="21.95" customHeight="1" x14ac:dyDescent="0.15">
      <c r="A16256" s="6" t="s">
        <v>350</v>
      </c>
      <c r="B16256" s="4" t="s">
        <v>143</v>
      </c>
      <c r="C16256" s="4" t="s">
        <v>228</v>
      </c>
      <c r="D16256" s="4" t="s">
        <v>351</v>
      </c>
      <c r="E16256" s="5">
        <v>11.46</v>
      </c>
    </row>
    <row r="16257" spans="1:10" ht="21.95" customHeight="1" x14ac:dyDescent="0.15">
      <c r="A16257" s="6" t="s">
        <v>350</v>
      </c>
      <c r="B16257" s="4" t="s">
        <v>40</v>
      </c>
      <c r="C16257" s="4" t="s">
        <v>228</v>
      </c>
      <c r="D16257" s="4" t="s">
        <v>335</v>
      </c>
      <c r="E16257" s="5">
        <v>7.76</v>
      </c>
      <c r="F16257" t="s">
        <v>353</v>
      </c>
      <c r="G16257" s="17">
        <f>+E16257+E16258+E16259+E16260+E16261+E16262</f>
        <v>71.430000000000007</v>
      </c>
      <c r="H16257" s="17">
        <f>E16263+E16264+E16265+E16266</f>
        <v>45.249999999999993</v>
      </c>
      <c r="I16257" s="18">
        <f>+(G16257/4)/(H16257/3)</f>
        <v>1.1839226519337021</v>
      </c>
      <c r="J16257" s="21">
        <f>+(B16257-$K$1)/7</f>
        <v>16</v>
      </c>
    </row>
    <row r="16258" spans="1:10" ht="21.95" customHeight="1" x14ac:dyDescent="0.15">
      <c r="A16258" s="6" t="s">
        <v>350</v>
      </c>
      <c r="B16258" s="4" t="s">
        <v>40</v>
      </c>
      <c r="C16258" s="4" t="s">
        <v>228</v>
      </c>
      <c r="D16258" s="4" t="s">
        <v>335</v>
      </c>
      <c r="E16258" s="5">
        <v>10.79</v>
      </c>
    </row>
    <row r="16259" spans="1:10" ht="21.95" customHeight="1" x14ac:dyDescent="0.15">
      <c r="A16259" s="9" t="s">
        <v>350</v>
      </c>
      <c r="B16259" s="4" t="s">
        <v>40</v>
      </c>
      <c r="C16259" s="4" t="s">
        <v>228</v>
      </c>
      <c r="D16259" s="4" t="s">
        <v>351</v>
      </c>
      <c r="E16259" s="5">
        <v>16.53</v>
      </c>
    </row>
    <row r="16260" spans="1:10" ht="21.95" customHeight="1" x14ac:dyDescent="0.15">
      <c r="A16260" s="6" t="s">
        <v>350</v>
      </c>
      <c r="B16260" s="4" t="s">
        <v>144</v>
      </c>
      <c r="C16260" s="4" t="s">
        <v>228</v>
      </c>
      <c r="D16260" s="4" t="s">
        <v>335</v>
      </c>
      <c r="E16260" s="5">
        <v>8.58</v>
      </c>
    </row>
    <row r="16261" spans="1:10" ht="21.95" customHeight="1" x14ac:dyDescent="0.15">
      <c r="A16261" s="6" t="s">
        <v>350</v>
      </c>
      <c r="B16261" s="4" t="s">
        <v>144</v>
      </c>
      <c r="C16261" s="4" t="s">
        <v>228</v>
      </c>
      <c r="D16261" s="4" t="s">
        <v>335</v>
      </c>
      <c r="E16261" s="5">
        <v>10.74</v>
      </c>
    </row>
    <row r="16262" spans="1:10" ht="21.95" customHeight="1" x14ac:dyDescent="0.15">
      <c r="A16262" s="6" t="s">
        <v>350</v>
      </c>
      <c r="B16262" s="4" t="s">
        <v>144</v>
      </c>
      <c r="C16262" s="4" t="s">
        <v>228</v>
      </c>
      <c r="D16262" s="4" t="s">
        <v>351</v>
      </c>
      <c r="E16262" s="5">
        <v>17.03</v>
      </c>
    </row>
    <row r="16263" spans="1:10" ht="21.95" customHeight="1" x14ac:dyDescent="0.15">
      <c r="A16263" s="6" t="s">
        <v>350</v>
      </c>
      <c r="B16263" s="4" t="s">
        <v>41</v>
      </c>
      <c r="C16263" s="4" t="s">
        <v>228</v>
      </c>
      <c r="D16263" s="4" t="s">
        <v>335</v>
      </c>
      <c r="E16263" s="5">
        <v>10.46</v>
      </c>
      <c r="F16263" t="s">
        <v>354</v>
      </c>
    </row>
    <row r="16264" spans="1:10" ht="21.95" customHeight="1" x14ac:dyDescent="0.15">
      <c r="A16264" s="6" t="s">
        <v>350</v>
      </c>
      <c r="B16264" s="4" t="s">
        <v>41</v>
      </c>
      <c r="C16264" s="4" t="s">
        <v>228</v>
      </c>
      <c r="D16264" s="4" t="s">
        <v>351</v>
      </c>
      <c r="E16264" s="5">
        <v>10.51</v>
      </c>
    </row>
    <row r="16265" spans="1:10" ht="21.95" customHeight="1" x14ac:dyDescent="0.15">
      <c r="A16265" s="6" t="s">
        <v>350</v>
      </c>
      <c r="B16265" s="4" t="s">
        <v>145</v>
      </c>
      <c r="C16265" s="4" t="s">
        <v>228</v>
      </c>
      <c r="D16265" s="4" t="s">
        <v>335</v>
      </c>
      <c r="E16265" s="5">
        <v>11.27</v>
      </c>
    </row>
    <row r="16266" spans="1:10" ht="21.95" customHeight="1" x14ac:dyDescent="0.15">
      <c r="A16266" s="6" t="s">
        <v>350</v>
      </c>
      <c r="B16266" s="4" t="s">
        <v>145</v>
      </c>
      <c r="C16266" s="4" t="s">
        <v>228</v>
      </c>
      <c r="D16266" s="4" t="s">
        <v>351</v>
      </c>
      <c r="E16266" s="5">
        <v>13.01</v>
      </c>
    </row>
    <row r="16267" spans="1:10" ht="21.95" customHeight="1" x14ac:dyDescent="0.15">
      <c r="A16267" s="6" t="s">
        <v>350</v>
      </c>
      <c r="B16267" s="4" t="s">
        <v>42</v>
      </c>
      <c r="C16267" s="4" t="s">
        <v>228</v>
      </c>
      <c r="D16267" s="4" t="s">
        <v>335</v>
      </c>
      <c r="E16267" s="5">
        <v>8.18</v>
      </c>
      <c r="F16267" t="s">
        <v>353</v>
      </c>
      <c r="G16267" s="17">
        <f>+E16267+E16268+E16269+E16270+E16271+E16272</f>
        <v>67.19</v>
      </c>
      <c r="H16267" s="17">
        <f>E16273+E16274+E16275+E16276</f>
        <v>42.82</v>
      </c>
      <c r="I16267" s="18">
        <f>+(G16267/4)/(H16267/3)</f>
        <v>1.1768449322746379</v>
      </c>
      <c r="J16267" s="21">
        <f>+(B16267-$K$1)/7</f>
        <v>17</v>
      </c>
    </row>
    <row r="16268" spans="1:10" ht="21.95" customHeight="1" x14ac:dyDescent="0.15">
      <c r="A16268" s="6" t="s">
        <v>350</v>
      </c>
      <c r="B16268" s="4" t="s">
        <v>42</v>
      </c>
      <c r="C16268" s="4" t="s">
        <v>228</v>
      </c>
      <c r="D16268" s="4" t="s">
        <v>335</v>
      </c>
      <c r="E16268" s="5">
        <v>8.69</v>
      </c>
    </row>
    <row r="16269" spans="1:10" ht="21.95" customHeight="1" x14ac:dyDescent="0.15">
      <c r="A16269" s="6" t="s">
        <v>350</v>
      </c>
      <c r="B16269" s="4" t="s">
        <v>42</v>
      </c>
      <c r="C16269" s="4" t="s">
        <v>228</v>
      </c>
      <c r="D16269" s="4" t="s">
        <v>351</v>
      </c>
      <c r="E16269" s="5">
        <v>16.190000000000001</v>
      </c>
    </row>
    <row r="16270" spans="1:10" ht="21.95" customHeight="1" x14ac:dyDescent="0.15">
      <c r="A16270" s="6" t="s">
        <v>350</v>
      </c>
      <c r="B16270" s="4" t="s">
        <v>147</v>
      </c>
      <c r="C16270" s="4" t="s">
        <v>228</v>
      </c>
      <c r="D16270" s="4" t="s">
        <v>335</v>
      </c>
      <c r="E16270" s="5">
        <v>8.5</v>
      </c>
    </row>
    <row r="16271" spans="1:10" ht="21.95" customHeight="1" x14ac:dyDescent="0.15">
      <c r="A16271" s="6" t="s">
        <v>350</v>
      </c>
      <c r="B16271" s="4" t="s">
        <v>147</v>
      </c>
      <c r="C16271" s="4" t="s">
        <v>228</v>
      </c>
      <c r="D16271" s="4" t="s">
        <v>335</v>
      </c>
      <c r="E16271" s="5">
        <v>9.3699999999999992</v>
      </c>
    </row>
    <row r="16272" spans="1:10" ht="21.95" customHeight="1" x14ac:dyDescent="0.15">
      <c r="A16272" s="6" t="s">
        <v>350</v>
      </c>
      <c r="B16272" s="4" t="s">
        <v>147</v>
      </c>
      <c r="C16272" s="4" t="s">
        <v>228</v>
      </c>
      <c r="D16272" s="4" t="s">
        <v>351</v>
      </c>
      <c r="E16272" s="5">
        <v>16.260000000000002</v>
      </c>
    </row>
    <row r="16273" spans="1:10" ht="21.95" customHeight="1" x14ac:dyDescent="0.15">
      <c r="A16273" s="6" t="s">
        <v>350</v>
      </c>
      <c r="B16273" s="4" t="s">
        <v>43</v>
      </c>
      <c r="C16273" s="4" t="s">
        <v>228</v>
      </c>
      <c r="D16273" s="4" t="s">
        <v>335</v>
      </c>
      <c r="E16273" s="5">
        <v>9.07</v>
      </c>
      <c r="F16273" t="s">
        <v>354</v>
      </c>
    </row>
    <row r="16274" spans="1:10" ht="21.95" customHeight="1" x14ac:dyDescent="0.15">
      <c r="A16274" s="6" t="s">
        <v>350</v>
      </c>
      <c r="B16274" s="4" t="s">
        <v>43</v>
      </c>
      <c r="C16274" s="4" t="s">
        <v>228</v>
      </c>
      <c r="D16274" s="4" t="s">
        <v>351</v>
      </c>
      <c r="E16274" s="5">
        <v>10.17</v>
      </c>
    </row>
    <row r="16275" spans="1:10" ht="21.95" customHeight="1" x14ac:dyDescent="0.15">
      <c r="A16275" s="6" t="s">
        <v>350</v>
      </c>
      <c r="B16275" s="4" t="s">
        <v>148</v>
      </c>
      <c r="C16275" s="4" t="s">
        <v>228</v>
      </c>
      <c r="D16275" s="4" t="s">
        <v>335</v>
      </c>
      <c r="E16275" s="5">
        <v>11.3</v>
      </c>
    </row>
    <row r="16276" spans="1:10" ht="21.95" customHeight="1" x14ac:dyDescent="0.15">
      <c r="A16276" s="6" t="s">
        <v>350</v>
      </c>
      <c r="B16276" s="4" t="s">
        <v>148</v>
      </c>
      <c r="C16276" s="4" t="s">
        <v>228</v>
      </c>
      <c r="D16276" s="4" t="s">
        <v>231</v>
      </c>
      <c r="E16276" s="5">
        <v>12.28</v>
      </c>
    </row>
    <row r="16277" spans="1:10" ht="21.95" customHeight="1" x14ac:dyDescent="0.15">
      <c r="A16277" s="6" t="s">
        <v>350</v>
      </c>
      <c r="B16277" s="4" t="s">
        <v>44</v>
      </c>
      <c r="C16277" s="4" t="s">
        <v>228</v>
      </c>
      <c r="D16277" s="4" t="s">
        <v>335</v>
      </c>
      <c r="E16277" s="5">
        <v>8.51</v>
      </c>
      <c r="F16277" t="s">
        <v>353</v>
      </c>
      <c r="G16277" s="17">
        <f>+E16277+E16278+E16279+E16280+E16281+E16282</f>
        <v>72.41</v>
      </c>
      <c r="H16277" s="17">
        <f>E16283+E16284+E16285+E16286</f>
        <v>45.68</v>
      </c>
      <c r="I16277" s="18">
        <f>+(G16277/4)/(H16277/3)</f>
        <v>1.1888682136602451</v>
      </c>
      <c r="J16277" s="21">
        <f>+(B16277-$K$1)/7</f>
        <v>18</v>
      </c>
    </row>
    <row r="16278" spans="1:10" ht="21.95" customHeight="1" x14ac:dyDescent="0.15">
      <c r="A16278" s="6" t="s">
        <v>350</v>
      </c>
      <c r="B16278" s="4" t="s">
        <v>44</v>
      </c>
      <c r="C16278" s="4" t="s">
        <v>228</v>
      </c>
      <c r="D16278" s="4" t="s">
        <v>335</v>
      </c>
      <c r="E16278" s="5">
        <v>9.0500000000000007</v>
      </c>
    </row>
    <row r="16279" spans="1:10" ht="21.95" customHeight="1" x14ac:dyDescent="0.15">
      <c r="A16279" s="6" t="s">
        <v>350</v>
      </c>
      <c r="B16279" s="4" t="s">
        <v>44</v>
      </c>
      <c r="C16279" s="4" t="s">
        <v>228</v>
      </c>
      <c r="D16279" s="4" t="s">
        <v>351</v>
      </c>
      <c r="E16279" s="5">
        <v>17.38</v>
      </c>
    </row>
    <row r="16280" spans="1:10" ht="21.95" customHeight="1" x14ac:dyDescent="0.15">
      <c r="A16280" s="6" t="s">
        <v>350</v>
      </c>
      <c r="B16280" s="4" t="s">
        <v>149</v>
      </c>
      <c r="C16280" s="4" t="s">
        <v>228</v>
      </c>
      <c r="D16280" s="4" t="s">
        <v>335</v>
      </c>
      <c r="E16280" s="5">
        <v>9.0299999999999994</v>
      </c>
    </row>
    <row r="16281" spans="1:10" ht="21.95" customHeight="1" x14ac:dyDescent="0.15">
      <c r="A16281" s="6" t="s">
        <v>350</v>
      </c>
      <c r="B16281" s="4" t="s">
        <v>149</v>
      </c>
      <c r="C16281" s="4" t="s">
        <v>228</v>
      </c>
      <c r="D16281" s="4" t="s">
        <v>335</v>
      </c>
      <c r="E16281" s="5">
        <v>11.5</v>
      </c>
    </row>
    <row r="16282" spans="1:10" ht="21.95" customHeight="1" x14ac:dyDescent="0.15">
      <c r="A16282" s="6" t="s">
        <v>350</v>
      </c>
      <c r="B16282" s="4" t="s">
        <v>149</v>
      </c>
      <c r="C16282" s="4" t="s">
        <v>228</v>
      </c>
      <c r="D16282" s="4" t="s">
        <v>351</v>
      </c>
      <c r="E16282" s="5">
        <v>16.940000000000001</v>
      </c>
    </row>
    <row r="16283" spans="1:10" ht="21.95" customHeight="1" x14ac:dyDescent="0.15">
      <c r="A16283" s="6" t="s">
        <v>350</v>
      </c>
      <c r="B16283" s="4" t="s">
        <v>45</v>
      </c>
      <c r="C16283" s="4" t="s">
        <v>228</v>
      </c>
      <c r="D16283" s="4" t="s">
        <v>335</v>
      </c>
      <c r="E16283" s="5">
        <v>11.77</v>
      </c>
      <c r="F16283" t="s">
        <v>354</v>
      </c>
    </row>
    <row r="16284" spans="1:10" ht="21.95" customHeight="1" x14ac:dyDescent="0.15">
      <c r="A16284" s="6" t="s">
        <v>350</v>
      </c>
      <c r="B16284" s="4" t="s">
        <v>45</v>
      </c>
      <c r="C16284" s="4" t="s">
        <v>228</v>
      </c>
      <c r="D16284" s="4" t="s">
        <v>351</v>
      </c>
      <c r="E16284" s="5">
        <v>10.72</v>
      </c>
    </row>
    <row r="16285" spans="1:10" ht="21.95" customHeight="1" x14ac:dyDescent="0.15">
      <c r="A16285" s="6" t="s">
        <v>350</v>
      </c>
      <c r="B16285" s="4" t="s">
        <v>150</v>
      </c>
      <c r="C16285" s="4" t="s">
        <v>228</v>
      </c>
      <c r="D16285" s="4" t="s">
        <v>335</v>
      </c>
      <c r="E16285" s="5">
        <v>11.09</v>
      </c>
    </row>
    <row r="16286" spans="1:10" ht="21.95" customHeight="1" x14ac:dyDescent="0.15">
      <c r="A16286" s="6" t="s">
        <v>350</v>
      </c>
      <c r="B16286" s="4" t="s">
        <v>150</v>
      </c>
      <c r="C16286" s="4" t="s">
        <v>228</v>
      </c>
      <c r="D16286" s="4" t="s">
        <v>351</v>
      </c>
      <c r="E16286" s="5">
        <v>12.1</v>
      </c>
    </row>
    <row r="16287" spans="1:10" ht="21.95" customHeight="1" x14ac:dyDescent="0.15">
      <c r="A16287" s="6" t="s">
        <v>350</v>
      </c>
      <c r="B16287" s="4" t="s">
        <v>46</v>
      </c>
      <c r="C16287" s="4" t="s">
        <v>228</v>
      </c>
      <c r="D16287" s="4" t="s">
        <v>335</v>
      </c>
      <c r="E16287" s="5">
        <v>7.88</v>
      </c>
      <c r="F16287" t="s">
        <v>353</v>
      </c>
      <c r="G16287" s="17">
        <f>+E16287+E16288+E16289+E16290+E16291+E16292</f>
        <v>64.489999999999995</v>
      </c>
      <c r="H16287" s="17">
        <f>E16293+E16294+E16295+E16296</f>
        <v>46.42</v>
      </c>
      <c r="I16287" s="18">
        <f>+(G16287/4)/(H16287/3)</f>
        <v>1.0419538991813873</v>
      </c>
      <c r="J16287" s="21">
        <f>+(B16287-$K$1)/7</f>
        <v>19</v>
      </c>
    </row>
    <row r="16288" spans="1:10" ht="21.95" customHeight="1" x14ac:dyDescent="0.15">
      <c r="A16288" s="6" t="s">
        <v>350</v>
      </c>
      <c r="B16288" s="4" t="s">
        <v>46</v>
      </c>
      <c r="C16288" s="4" t="s">
        <v>228</v>
      </c>
      <c r="D16288" s="4" t="s">
        <v>335</v>
      </c>
      <c r="E16288" s="5">
        <v>8.98</v>
      </c>
    </row>
    <row r="16289" spans="1:10" ht="21.95" customHeight="1" x14ac:dyDescent="0.15">
      <c r="A16289" s="6" t="s">
        <v>350</v>
      </c>
      <c r="B16289" s="4" t="s">
        <v>46</v>
      </c>
      <c r="C16289" s="4" t="s">
        <v>228</v>
      </c>
      <c r="D16289" s="4" t="s">
        <v>351</v>
      </c>
      <c r="E16289" s="5">
        <v>15.3</v>
      </c>
    </row>
    <row r="16290" spans="1:10" ht="21.95" customHeight="1" x14ac:dyDescent="0.15">
      <c r="A16290" s="6" t="s">
        <v>350</v>
      </c>
      <c r="B16290" s="4" t="s">
        <v>151</v>
      </c>
      <c r="C16290" s="4" t="s">
        <v>228</v>
      </c>
      <c r="D16290" s="4" t="s">
        <v>335</v>
      </c>
      <c r="E16290" s="5">
        <v>6.94</v>
      </c>
    </row>
    <row r="16291" spans="1:10" ht="21.95" customHeight="1" x14ac:dyDescent="0.15">
      <c r="A16291" s="6" t="s">
        <v>350</v>
      </c>
      <c r="B16291" s="4" t="s">
        <v>151</v>
      </c>
      <c r="C16291" s="4" t="s">
        <v>228</v>
      </c>
      <c r="D16291" s="4" t="s">
        <v>335</v>
      </c>
      <c r="E16291" s="5">
        <v>10.050000000000001</v>
      </c>
    </row>
    <row r="16292" spans="1:10" ht="21.95" customHeight="1" x14ac:dyDescent="0.15">
      <c r="A16292" s="6" t="s">
        <v>350</v>
      </c>
      <c r="B16292" s="4" t="s">
        <v>151</v>
      </c>
      <c r="C16292" s="4" t="s">
        <v>228</v>
      </c>
      <c r="D16292" s="4" t="s">
        <v>351</v>
      </c>
      <c r="E16292" s="5">
        <v>15.34</v>
      </c>
    </row>
    <row r="16293" spans="1:10" ht="21.95" customHeight="1" x14ac:dyDescent="0.15">
      <c r="A16293" s="6" t="s">
        <v>350</v>
      </c>
      <c r="B16293" s="4" t="s">
        <v>47</v>
      </c>
      <c r="C16293" s="4" t="s">
        <v>228</v>
      </c>
      <c r="D16293" s="4" t="s">
        <v>285</v>
      </c>
      <c r="E16293" s="5">
        <v>10.24</v>
      </c>
      <c r="F16293" t="s">
        <v>354</v>
      </c>
    </row>
    <row r="16294" spans="1:10" ht="21.95" customHeight="1" x14ac:dyDescent="0.15">
      <c r="A16294" s="6" t="s">
        <v>350</v>
      </c>
      <c r="B16294" s="4" t="s">
        <v>47</v>
      </c>
      <c r="C16294" s="4" t="s">
        <v>228</v>
      </c>
      <c r="D16294" s="4" t="s">
        <v>351</v>
      </c>
      <c r="E16294" s="5">
        <v>10.93</v>
      </c>
    </row>
    <row r="16295" spans="1:10" ht="21.95" customHeight="1" x14ac:dyDescent="0.15">
      <c r="A16295" s="6" t="s">
        <v>350</v>
      </c>
      <c r="B16295" s="4" t="s">
        <v>152</v>
      </c>
      <c r="C16295" s="4" t="s">
        <v>228</v>
      </c>
      <c r="D16295" s="4" t="s">
        <v>351</v>
      </c>
      <c r="E16295" s="5">
        <v>13.5</v>
      </c>
    </row>
    <row r="16296" spans="1:10" ht="21.95" customHeight="1" x14ac:dyDescent="0.15">
      <c r="A16296" s="6" t="s">
        <v>350</v>
      </c>
      <c r="B16296" s="4" t="s">
        <v>152</v>
      </c>
      <c r="C16296" s="4" t="s">
        <v>228</v>
      </c>
      <c r="D16296" s="4" t="s">
        <v>231</v>
      </c>
      <c r="E16296" s="5">
        <v>11.75</v>
      </c>
    </row>
    <row r="16297" spans="1:10" ht="21.95" customHeight="1" x14ac:dyDescent="0.15">
      <c r="A16297" s="6" t="s">
        <v>350</v>
      </c>
      <c r="B16297" s="4" t="s">
        <v>48</v>
      </c>
      <c r="C16297" s="4" t="s">
        <v>228</v>
      </c>
      <c r="D16297" s="4" t="s">
        <v>335</v>
      </c>
      <c r="E16297" s="5">
        <v>8.26</v>
      </c>
      <c r="F16297" t="s">
        <v>353</v>
      </c>
      <c r="G16297" s="17">
        <f>+E16297+E16298+E16299+E16300+E16301+E16302</f>
        <v>66.7</v>
      </c>
      <c r="H16297" s="17">
        <f>E16303+E16304+E16305+E16306</f>
        <v>47.300000000000004</v>
      </c>
      <c r="I16297" s="18">
        <f>+(G16297/4)/(H16297/3)</f>
        <v>1.0576109936575053</v>
      </c>
      <c r="J16297" s="21">
        <f>+(B16297-$K$1)/7</f>
        <v>20</v>
      </c>
    </row>
    <row r="16298" spans="1:10" ht="21.95" customHeight="1" x14ac:dyDescent="0.15">
      <c r="A16298" s="6" t="s">
        <v>350</v>
      </c>
      <c r="B16298" s="4" t="s">
        <v>48</v>
      </c>
      <c r="C16298" s="4" t="s">
        <v>228</v>
      </c>
      <c r="D16298" s="4" t="s">
        <v>335</v>
      </c>
      <c r="E16298" s="5">
        <v>8.89</v>
      </c>
    </row>
    <row r="16299" spans="1:10" ht="21.95" customHeight="1" x14ac:dyDescent="0.15">
      <c r="A16299" s="6" t="s">
        <v>350</v>
      </c>
      <c r="B16299" s="4" t="s">
        <v>48</v>
      </c>
      <c r="C16299" s="4" t="s">
        <v>228</v>
      </c>
      <c r="D16299" s="4" t="s">
        <v>351</v>
      </c>
      <c r="E16299" s="5">
        <v>16.43</v>
      </c>
    </row>
    <row r="16300" spans="1:10" ht="21.95" customHeight="1" x14ac:dyDescent="0.15">
      <c r="A16300" s="6" t="s">
        <v>350</v>
      </c>
      <c r="B16300" s="4" t="s">
        <v>153</v>
      </c>
      <c r="C16300" s="4" t="s">
        <v>228</v>
      </c>
      <c r="D16300" s="4" t="s">
        <v>335</v>
      </c>
      <c r="E16300" s="5">
        <v>7.71</v>
      </c>
    </row>
    <row r="16301" spans="1:10" ht="21.95" customHeight="1" x14ac:dyDescent="0.15">
      <c r="A16301" s="6" t="s">
        <v>350</v>
      </c>
      <c r="B16301" s="4" t="s">
        <v>153</v>
      </c>
      <c r="C16301" s="4" t="s">
        <v>228</v>
      </c>
      <c r="D16301" s="4" t="s">
        <v>335</v>
      </c>
      <c r="E16301" s="5">
        <v>9.65</v>
      </c>
    </row>
    <row r="16302" spans="1:10" ht="21.95" customHeight="1" x14ac:dyDescent="0.15">
      <c r="A16302" s="6" t="s">
        <v>350</v>
      </c>
      <c r="B16302" s="4" t="s">
        <v>153</v>
      </c>
      <c r="C16302" s="4" t="s">
        <v>228</v>
      </c>
      <c r="D16302" s="4" t="s">
        <v>351</v>
      </c>
      <c r="E16302" s="5">
        <v>15.76</v>
      </c>
    </row>
    <row r="16303" spans="1:10" ht="21.95" customHeight="1" x14ac:dyDescent="0.15">
      <c r="A16303" s="9" t="s">
        <v>350</v>
      </c>
      <c r="B16303" s="4" t="s">
        <v>49</v>
      </c>
      <c r="C16303" s="4" t="s">
        <v>228</v>
      </c>
      <c r="D16303" s="4" t="s">
        <v>335</v>
      </c>
      <c r="E16303" s="5">
        <v>10.66</v>
      </c>
      <c r="F16303" t="s">
        <v>354</v>
      </c>
    </row>
    <row r="16304" spans="1:10" ht="21.95" customHeight="1" x14ac:dyDescent="0.15">
      <c r="A16304" s="6" t="s">
        <v>350</v>
      </c>
      <c r="B16304" s="4" t="s">
        <v>49</v>
      </c>
      <c r="C16304" s="4" t="s">
        <v>228</v>
      </c>
      <c r="D16304" s="4" t="s">
        <v>351</v>
      </c>
      <c r="E16304" s="5">
        <v>12.68</v>
      </c>
    </row>
    <row r="16305" spans="1:10" ht="21.95" customHeight="1" x14ac:dyDescent="0.15">
      <c r="A16305" s="6" t="s">
        <v>350</v>
      </c>
      <c r="B16305" s="4" t="s">
        <v>154</v>
      </c>
      <c r="C16305" s="4" t="s">
        <v>228</v>
      </c>
      <c r="D16305" s="4" t="s">
        <v>335</v>
      </c>
      <c r="E16305" s="5">
        <v>12.15</v>
      </c>
    </row>
    <row r="16306" spans="1:10" ht="21.95" customHeight="1" x14ac:dyDescent="0.15">
      <c r="A16306" s="6" t="s">
        <v>350</v>
      </c>
      <c r="B16306" s="4" t="s">
        <v>154</v>
      </c>
      <c r="C16306" s="4" t="s">
        <v>228</v>
      </c>
      <c r="D16306" s="4" t="s">
        <v>351</v>
      </c>
      <c r="E16306" s="5">
        <v>11.81</v>
      </c>
    </row>
    <row r="16307" spans="1:10" ht="21.95" customHeight="1" x14ac:dyDescent="0.15">
      <c r="A16307" s="6" t="s">
        <v>350</v>
      </c>
      <c r="B16307" s="4" t="s">
        <v>50</v>
      </c>
      <c r="C16307" s="4" t="s">
        <v>228</v>
      </c>
      <c r="D16307" s="4" t="s">
        <v>335</v>
      </c>
      <c r="E16307" s="5">
        <v>8.44</v>
      </c>
      <c r="F16307" t="s">
        <v>353</v>
      </c>
      <c r="G16307" s="17">
        <f>+E16307+E16308+E16309+E16310+E16311+E16312+E16313</f>
        <v>69.569999999999993</v>
      </c>
      <c r="H16307" s="17">
        <f>E16317+E16314+E16315+E16316</f>
        <v>49.92</v>
      </c>
      <c r="I16307" s="18">
        <f>+(G16307/4)/(H16307/3)</f>
        <v>1.0452223557692306</v>
      </c>
      <c r="J16307" s="21">
        <f>+(B16307-$K$1)/7</f>
        <v>21</v>
      </c>
    </row>
    <row r="16308" spans="1:10" ht="21.95" customHeight="1" x14ac:dyDescent="0.15">
      <c r="A16308" s="6" t="s">
        <v>350</v>
      </c>
      <c r="B16308" s="4" t="s">
        <v>50</v>
      </c>
      <c r="C16308" s="4" t="s">
        <v>228</v>
      </c>
      <c r="D16308" s="4" t="s">
        <v>335</v>
      </c>
      <c r="E16308" s="5">
        <v>9.7200000000000006</v>
      </c>
    </row>
    <row r="16309" spans="1:10" ht="21.95" customHeight="1" x14ac:dyDescent="0.15">
      <c r="A16309" s="6" t="s">
        <v>350</v>
      </c>
      <c r="B16309" s="4" t="s">
        <v>50</v>
      </c>
      <c r="C16309" s="4" t="s">
        <v>228</v>
      </c>
      <c r="D16309" s="4" t="s">
        <v>351</v>
      </c>
      <c r="E16309" s="5">
        <v>12.88</v>
      </c>
    </row>
    <row r="16310" spans="1:10" ht="21.95" customHeight="1" x14ac:dyDescent="0.15">
      <c r="A16310" s="6" t="s">
        <v>350</v>
      </c>
      <c r="B16310" s="4" t="s">
        <v>50</v>
      </c>
      <c r="C16310" s="4" t="s">
        <v>228</v>
      </c>
      <c r="D16310" s="4" t="s">
        <v>351</v>
      </c>
      <c r="E16310" s="5">
        <v>5.81</v>
      </c>
    </row>
    <row r="16311" spans="1:10" ht="21.95" customHeight="1" x14ac:dyDescent="0.15">
      <c r="A16311" s="6" t="s">
        <v>350</v>
      </c>
      <c r="B16311" s="4" t="s">
        <v>155</v>
      </c>
      <c r="C16311" s="4" t="s">
        <v>228</v>
      </c>
      <c r="D16311" s="4" t="s">
        <v>335</v>
      </c>
      <c r="E16311" s="5">
        <v>6.86</v>
      </c>
    </row>
    <row r="16312" spans="1:10" ht="21.95" customHeight="1" x14ac:dyDescent="0.15">
      <c r="A16312" s="6" t="s">
        <v>350</v>
      </c>
      <c r="B16312" s="4" t="s">
        <v>155</v>
      </c>
      <c r="C16312" s="4" t="s">
        <v>228</v>
      </c>
      <c r="D16312" s="4" t="s">
        <v>335</v>
      </c>
      <c r="E16312" s="5">
        <v>10.07</v>
      </c>
    </row>
    <row r="16313" spans="1:10" ht="21.95" customHeight="1" x14ac:dyDescent="0.15">
      <c r="A16313" s="6" t="s">
        <v>350</v>
      </c>
      <c r="B16313" s="4" t="s">
        <v>155</v>
      </c>
      <c r="C16313" s="4" t="s">
        <v>228</v>
      </c>
      <c r="D16313" s="4" t="s">
        <v>351</v>
      </c>
      <c r="E16313" s="5">
        <v>15.79</v>
      </c>
    </row>
    <row r="16314" spans="1:10" ht="21.95" customHeight="1" x14ac:dyDescent="0.15">
      <c r="A16314" s="6" t="s">
        <v>350</v>
      </c>
      <c r="B16314" s="4" t="s">
        <v>51</v>
      </c>
      <c r="C16314" s="4" t="s">
        <v>228</v>
      </c>
      <c r="D16314" s="4" t="s">
        <v>351</v>
      </c>
      <c r="E16314" s="5">
        <v>11.96</v>
      </c>
      <c r="F16314" t="s">
        <v>354</v>
      </c>
    </row>
    <row r="16315" spans="1:10" ht="21.95" customHeight="1" x14ac:dyDescent="0.15">
      <c r="A16315" s="6" t="s">
        <v>350</v>
      </c>
      <c r="B16315" s="4" t="s">
        <v>51</v>
      </c>
      <c r="C16315" s="4" t="s">
        <v>228</v>
      </c>
      <c r="D16315" s="4" t="s">
        <v>231</v>
      </c>
      <c r="E16315" s="5">
        <v>10.63</v>
      </c>
    </row>
    <row r="16316" spans="1:10" ht="21.95" customHeight="1" x14ac:dyDescent="0.15">
      <c r="A16316" s="6" t="s">
        <v>350</v>
      </c>
      <c r="B16316" s="4" t="s">
        <v>156</v>
      </c>
      <c r="C16316" s="4" t="s">
        <v>228</v>
      </c>
      <c r="D16316" s="4" t="s">
        <v>335</v>
      </c>
      <c r="E16316" s="5">
        <v>13.59</v>
      </c>
    </row>
    <row r="16317" spans="1:10" ht="21.95" customHeight="1" x14ac:dyDescent="0.15">
      <c r="A16317" s="6" t="s">
        <v>350</v>
      </c>
      <c r="B16317" s="4" t="s">
        <v>156</v>
      </c>
      <c r="C16317" s="4" t="s">
        <v>228</v>
      </c>
      <c r="D16317" s="4" t="s">
        <v>351</v>
      </c>
      <c r="E16317" s="5">
        <v>13.74</v>
      </c>
    </row>
    <row r="16318" spans="1:10" ht="21.95" customHeight="1" x14ac:dyDescent="0.15">
      <c r="A16318" s="6" t="s">
        <v>350</v>
      </c>
      <c r="B16318" s="4" t="s">
        <v>157</v>
      </c>
      <c r="C16318" s="4" t="s">
        <v>228</v>
      </c>
      <c r="D16318" s="4" t="s">
        <v>335</v>
      </c>
      <c r="E16318" s="5">
        <v>7.04</v>
      </c>
      <c r="F16318" s="13" t="s">
        <v>353</v>
      </c>
    </row>
    <row r="16319" spans="1:10" ht="21.95" customHeight="1" x14ac:dyDescent="0.15">
      <c r="A16319" s="6" t="s">
        <v>350</v>
      </c>
      <c r="B16319" s="4" t="s">
        <v>157</v>
      </c>
      <c r="C16319" s="4" t="s">
        <v>228</v>
      </c>
      <c r="D16319" s="4" t="s">
        <v>335</v>
      </c>
      <c r="E16319" s="5">
        <v>10.54</v>
      </c>
      <c r="F16319" s="13"/>
    </row>
    <row r="16320" spans="1:10" ht="21.95" customHeight="1" x14ac:dyDescent="0.15">
      <c r="A16320" s="6" t="s">
        <v>350</v>
      </c>
      <c r="B16320" s="4" t="s">
        <v>157</v>
      </c>
      <c r="C16320" s="4" t="s">
        <v>228</v>
      </c>
      <c r="D16320" s="4" t="s">
        <v>351</v>
      </c>
      <c r="E16320" s="5">
        <v>16.829999999999998</v>
      </c>
      <c r="F16320" s="13"/>
    </row>
    <row r="16321" spans="1:10" ht="21.95" customHeight="1" x14ac:dyDescent="0.15">
      <c r="A16321" s="6" t="s">
        <v>350</v>
      </c>
      <c r="B16321" s="4" t="s">
        <v>52</v>
      </c>
      <c r="C16321" s="4" t="s">
        <v>228</v>
      </c>
      <c r="D16321" s="4" t="s">
        <v>335</v>
      </c>
      <c r="E16321" s="5">
        <v>14.64</v>
      </c>
      <c r="F16321" s="13" t="s">
        <v>354</v>
      </c>
    </row>
    <row r="16322" spans="1:10" ht="21.95" customHeight="1" x14ac:dyDescent="0.15">
      <c r="A16322" s="6" t="s">
        <v>350</v>
      </c>
      <c r="B16322" s="4" t="s">
        <v>52</v>
      </c>
      <c r="C16322" s="4" t="s">
        <v>228</v>
      </c>
      <c r="D16322" s="4" t="s">
        <v>335</v>
      </c>
      <c r="E16322" s="5">
        <v>14.03</v>
      </c>
    </row>
    <row r="16323" spans="1:10" ht="21.95" customHeight="1" x14ac:dyDescent="0.15">
      <c r="A16323" s="6" t="s">
        <v>350</v>
      </c>
      <c r="B16323" s="4" t="s">
        <v>52</v>
      </c>
      <c r="C16323" s="4" t="s">
        <v>228</v>
      </c>
      <c r="D16323" s="4" t="s">
        <v>351</v>
      </c>
      <c r="E16323" s="5">
        <v>15.97</v>
      </c>
    </row>
    <row r="16324" spans="1:10" ht="21.95" customHeight="1" x14ac:dyDescent="0.15">
      <c r="A16324" s="6" t="s">
        <v>350</v>
      </c>
      <c r="B16324" s="4" t="s">
        <v>52</v>
      </c>
      <c r="C16324" s="4" t="s">
        <v>228</v>
      </c>
      <c r="D16324" s="4" t="s">
        <v>351</v>
      </c>
      <c r="E16324" s="5">
        <v>12.44</v>
      </c>
    </row>
    <row r="16325" spans="1:10" ht="21.95" customHeight="1" x14ac:dyDescent="0.15">
      <c r="A16325" s="6" t="s">
        <v>350</v>
      </c>
      <c r="B16325" s="4" t="s">
        <v>158</v>
      </c>
      <c r="C16325" s="4" t="s">
        <v>228</v>
      </c>
      <c r="D16325" s="4" t="s">
        <v>335</v>
      </c>
      <c r="E16325" s="5">
        <v>11.66</v>
      </c>
    </row>
    <row r="16326" spans="1:10" ht="21.95" customHeight="1" x14ac:dyDescent="0.15">
      <c r="A16326" s="6" t="s">
        <v>350</v>
      </c>
      <c r="B16326" s="4" t="s">
        <v>158</v>
      </c>
      <c r="C16326" s="4" t="s">
        <v>228</v>
      </c>
      <c r="D16326" s="4" t="s">
        <v>335</v>
      </c>
      <c r="E16326" s="5">
        <v>4.5</v>
      </c>
    </row>
    <row r="16327" spans="1:10" ht="21.95" customHeight="1" x14ac:dyDescent="0.15">
      <c r="A16327" s="6" t="s">
        <v>350</v>
      </c>
      <c r="B16327" s="4" t="s">
        <v>158</v>
      </c>
      <c r="C16327" s="4" t="s">
        <v>228</v>
      </c>
      <c r="D16327" s="4" t="s">
        <v>351</v>
      </c>
      <c r="E16327" s="5">
        <v>14.02</v>
      </c>
    </row>
    <row r="16328" spans="1:10" ht="21.95" customHeight="1" x14ac:dyDescent="0.15">
      <c r="A16328" s="6" t="s">
        <v>350</v>
      </c>
      <c r="B16328" s="4" t="s">
        <v>53</v>
      </c>
      <c r="C16328" s="4" t="s">
        <v>228</v>
      </c>
      <c r="D16328" s="4" t="s">
        <v>351</v>
      </c>
      <c r="E16328" s="5">
        <v>16.14</v>
      </c>
      <c r="F16328" t="s">
        <v>353</v>
      </c>
      <c r="G16328" s="17">
        <f>+E16328+E16329+E16330+E16331+E16332+E16333</f>
        <v>70.64</v>
      </c>
      <c r="H16328" s="17">
        <f>E16334+E16335+E16336+E16337+E16338</f>
        <v>50.410000000000004</v>
      </c>
      <c r="I16328" s="18">
        <f>+(G16328/4)/(H16328/3)</f>
        <v>1.0509819480261853</v>
      </c>
      <c r="J16328" s="21">
        <f>+(B16328-$K$1)/7</f>
        <v>23</v>
      </c>
    </row>
    <row r="16329" spans="1:10" ht="21.95" customHeight="1" x14ac:dyDescent="0.15">
      <c r="A16329" s="6" t="s">
        <v>350</v>
      </c>
      <c r="B16329" s="4" t="s">
        <v>53</v>
      </c>
      <c r="C16329" s="4" t="s">
        <v>228</v>
      </c>
      <c r="D16329" s="4" t="s">
        <v>231</v>
      </c>
      <c r="E16329" s="5">
        <v>8.77</v>
      </c>
    </row>
    <row r="16330" spans="1:10" ht="21.95" customHeight="1" x14ac:dyDescent="0.15">
      <c r="A16330" s="6" t="s">
        <v>350</v>
      </c>
      <c r="B16330" s="4" t="s">
        <v>53</v>
      </c>
      <c r="C16330" s="4" t="s">
        <v>228</v>
      </c>
      <c r="D16330" s="4" t="s">
        <v>231</v>
      </c>
      <c r="E16330" s="5">
        <v>9.8699999999999992</v>
      </c>
    </row>
    <row r="16331" spans="1:10" ht="21.95" customHeight="1" x14ac:dyDescent="0.15">
      <c r="A16331" s="6" t="s">
        <v>350</v>
      </c>
      <c r="B16331" s="4" t="s">
        <v>159</v>
      </c>
      <c r="C16331" s="4" t="s">
        <v>228</v>
      </c>
      <c r="D16331" s="4" t="s">
        <v>335</v>
      </c>
      <c r="E16331" s="5">
        <v>8.5</v>
      </c>
    </row>
    <row r="16332" spans="1:10" ht="21.95" customHeight="1" x14ac:dyDescent="0.15">
      <c r="A16332" s="6" t="s">
        <v>350</v>
      </c>
      <c r="B16332" s="4" t="s">
        <v>159</v>
      </c>
      <c r="C16332" s="4" t="s">
        <v>228</v>
      </c>
      <c r="D16332" s="4" t="s">
        <v>335</v>
      </c>
      <c r="E16332" s="5">
        <v>11.19</v>
      </c>
    </row>
    <row r="16333" spans="1:10" ht="21.95" customHeight="1" x14ac:dyDescent="0.15">
      <c r="A16333" s="6" t="s">
        <v>350</v>
      </c>
      <c r="B16333" s="4" t="s">
        <v>159</v>
      </c>
      <c r="C16333" s="4" t="s">
        <v>228</v>
      </c>
      <c r="D16333" s="4" t="s">
        <v>351</v>
      </c>
      <c r="E16333" s="5">
        <v>16.170000000000002</v>
      </c>
    </row>
    <row r="16334" spans="1:10" ht="21.95" customHeight="1" x14ac:dyDescent="0.15">
      <c r="A16334" s="6" t="s">
        <v>350</v>
      </c>
      <c r="B16334" s="4" t="s">
        <v>54</v>
      </c>
      <c r="C16334" s="4" t="s">
        <v>228</v>
      </c>
      <c r="D16334" s="4" t="s">
        <v>335</v>
      </c>
      <c r="E16334" s="5">
        <v>11.34</v>
      </c>
      <c r="F16334" t="s">
        <v>354</v>
      </c>
    </row>
    <row r="16335" spans="1:10" ht="21.95" customHeight="1" x14ac:dyDescent="0.15">
      <c r="A16335" s="6" t="s">
        <v>350</v>
      </c>
      <c r="B16335" s="4" t="s">
        <v>54</v>
      </c>
      <c r="C16335" s="4" t="s">
        <v>228</v>
      </c>
      <c r="D16335" s="4" t="s">
        <v>351</v>
      </c>
      <c r="E16335" s="5">
        <v>12.6</v>
      </c>
    </row>
    <row r="16336" spans="1:10" ht="21.95" customHeight="1" x14ac:dyDescent="0.15">
      <c r="A16336" s="6" t="s">
        <v>350</v>
      </c>
      <c r="B16336" s="4" t="s">
        <v>160</v>
      </c>
      <c r="C16336" s="4" t="s">
        <v>228</v>
      </c>
      <c r="D16336" s="4" t="s">
        <v>351</v>
      </c>
      <c r="E16336" s="5">
        <v>12.42</v>
      </c>
    </row>
    <row r="16337" spans="1:10" ht="21.95" customHeight="1" x14ac:dyDescent="0.15">
      <c r="A16337" s="6" t="s">
        <v>350</v>
      </c>
      <c r="B16337" s="4" t="s">
        <v>160</v>
      </c>
      <c r="C16337" s="4" t="s">
        <v>228</v>
      </c>
      <c r="D16337" s="4" t="s">
        <v>231</v>
      </c>
      <c r="E16337" s="5">
        <v>12.09</v>
      </c>
    </row>
    <row r="16338" spans="1:10" ht="21.95" customHeight="1" x14ac:dyDescent="0.15">
      <c r="A16338" s="6" t="s">
        <v>350</v>
      </c>
      <c r="B16338" s="4" t="s">
        <v>160</v>
      </c>
      <c r="C16338" s="4" t="s">
        <v>228</v>
      </c>
      <c r="D16338" s="4" t="s">
        <v>231</v>
      </c>
      <c r="E16338" s="5">
        <v>1.96</v>
      </c>
    </row>
    <row r="16339" spans="1:10" ht="21.95" customHeight="1" x14ac:dyDescent="0.15">
      <c r="A16339" s="6" t="s">
        <v>350</v>
      </c>
      <c r="B16339" s="4" t="s">
        <v>55</v>
      </c>
      <c r="C16339" s="4" t="s">
        <v>228</v>
      </c>
      <c r="D16339" s="4" t="s">
        <v>335</v>
      </c>
      <c r="E16339" s="5">
        <v>8.82</v>
      </c>
      <c r="F16339" t="s">
        <v>353</v>
      </c>
      <c r="G16339" s="17">
        <f>+E16339+E16340+E16341+E16342+E16343+E16344+E16345</f>
        <v>72.37</v>
      </c>
      <c r="H16339" s="17">
        <f>E16349+E16346+E16347+E16348</f>
        <v>50.43</v>
      </c>
      <c r="I16339" s="18">
        <f>+(G16339/4)/(H16339/3)</f>
        <v>1.0762938726948246</v>
      </c>
      <c r="J16339" s="21">
        <f>+(B16339-$K$1)/7</f>
        <v>24</v>
      </c>
    </row>
    <row r="16340" spans="1:10" ht="21.95" customHeight="1" x14ac:dyDescent="0.15">
      <c r="A16340" s="6" t="s">
        <v>350</v>
      </c>
      <c r="B16340" s="4" t="s">
        <v>55</v>
      </c>
      <c r="C16340" s="4" t="s">
        <v>228</v>
      </c>
      <c r="D16340" s="4" t="s">
        <v>335</v>
      </c>
      <c r="E16340" s="5">
        <v>11.02</v>
      </c>
    </row>
    <row r="16341" spans="1:10" ht="21.95" customHeight="1" x14ac:dyDescent="0.15">
      <c r="A16341" s="6" t="s">
        <v>350</v>
      </c>
      <c r="B16341" s="4" t="s">
        <v>55</v>
      </c>
      <c r="C16341" s="4" t="s">
        <v>228</v>
      </c>
      <c r="D16341" s="4" t="s">
        <v>351</v>
      </c>
      <c r="E16341" s="5">
        <v>13.57</v>
      </c>
    </row>
    <row r="16342" spans="1:10" ht="21.95" customHeight="1" x14ac:dyDescent="0.15">
      <c r="A16342" s="6" t="s">
        <v>350</v>
      </c>
      <c r="B16342" s="4" t="s">
        <v>55</v>
      </c>
      <c r="C16342" s="4" t="s">
        <v>228</v>
      </c>
      <c r="D16342" s="4" t="s">
        <v>351</v>
      </c>
      <c r="E16342" s="5">
        <v>3.84</v>
      </c>
    </row>
    <row r="16343" spans="1:10" ht="21.95" customHeight="1" x14ac:dyDescent="0.15">
      <c r="A16343" s="6" t="s">
        <v>350</v>
      </c>
      <c r="B16343" s="4" t="s">
        <v>161</v>
      </c>
      <c r="C16343" s="4" t="s">
        <v>228</v>
      </c>
      <c r="D16343" s="4" t="s">
        <v>335</v>
      </c>
      <c r="E16343" s="5">
        <v>7.96</v>
      </c>
    </row>
    <row r="16344" spans="1:10" ht="21.95" customHeight="1" x14ac:dyDescent="0.15">
      <c r="A16344" s="6" t="s">
        <v>350</v>
      </c>
      <c r="B16344" s="4" t="s">
        <v>161</v>
      </c>
      <c r="C16344" s="4" t="s">
        <v>228</v>
      </c>
      <c r="D16344" s="4" t="s">
        <v>335</v>
      </c>
      <c r="E16344" s="5">
        <v>10.52</v>
      </c>
    </row>
    <row r="16345" spans="1:10" ht="21.95" customHeight="1" x14ac:dyDescent="0.15">
      <c r="A16345" s="6" t="s">
        <v>350</v>
      </c>
      <c r="B16345" s="4" t="s">
        <v>161</v>
      </c>
      <c r="C16345" s="4" t="s">
        <v>228</v>
      </c>
      <c r="D16345" s="4" t="s">
        <v>351</v>
      </c>
      <c r="E16345" s="5">
        <v>16.64</v>
      </c>
    </row>
    <row r="16346" spans="1:10" ht="21.95" customHeight="1" x14ac:dyDescent="0.15">
      <c r="A16346" s="6" t="s">
        <v>350</v>
      </c>
      <c r="B16346" s="4" t="s">
        <v>56</v>
      </c>
      <c r="C16346" s="4" t="s">
        <v>228</v>
      </c>
      <c r="D16346" s="4" t="s">
        <v>335</v>
      </c>
      <c r="E16346" s="5">
        <v>12.49</v>
      </c>
      <c r="F16346" t="s">
        <v>354</v>
      </c>
    </row>
    <row r="16347" spans="1:10" ht="21.95" customHeight="1" x14ac:dyDescent="0.15">
      <c r="A16347" s="6" t="s">
        <v>350</v>
      </c>
      <c r="B16347" s="4" t="s">
        <v>56</v>
      </c>
      <c r="C16347" s="4" t="s">
        <v>228</v>
      </c>
      <c r="D16347" s="4" t="s">
        <v>351</v>
      </c>
      <c r="E16347" s="5">
        <v>11.73</v>
      </c>
    </row>
    <row r="16348" spans="1:10" ht="21.95" customHeight="1" x14ac:dyDescent="0.15">
      <c r="A16348" s="6" t="s">
        <v>350</v>
      </c>
      <c r="B16348" s="4" t="s">
        <v>162</v>
      </c>
      <c r="C16348" s="4" t="s">
        <v>228</v>
      </c>
      <c r="D16348" s="4" t="s">
        <v>335</v>
      </c>
      <c r="E16348" s="5">
        <v>13.46</v>
      </c>
    </row>
    <row r="16349" spans="1:10" ht="21.95" customHeight="1" x14ac:dyDescent="0.15">
      <c r="A16349" s="6" t="s">
        <v>350</v>
      </c>
      <c r="B16349" s="4" t="s">
        <v>162</v>
      </c>
      <c r="C16349" s="4" t="s">
        <v>228</v>
      </c>
      <c r="D16349" s="4" t="s">
        <v>351</v>
      </c>
      <c r="E16349" s="5">
        <v>12.75</v>
      </c>
    </row>
    <row r="16350" spans="1:10" ht="21.95" customHeight="1" x14ac:dyDescent="0.15">
      <c r="A16350" s="9" t="s">
        <v>350</v>
      </c>
      <c r="B16350" s="4" t="s">
        <v>57</v>
      </c>
      <c r="C16350" s="4" t="s">
        <v>228</v>
      </c>
      <c r="D16350" s="4" t="s">
        <v>335</v>
      </c>
      <c r="E16350" s="5">
        <v>8.35</v>
      </c>
      <c r="F16350" t="s">
        <v>353</v>
      </c>
      <c r="G16350" s="17">
        <f>+E16350+E16351+E16352+E16353+E16354+E16355</f>
        <v>76.02</v>
      </c>
      <c r="H16350" s="17">
        <f>E16356+E16357+E16358+E16359</f>
        <v>53.2</v>
      </c>
      <c r="I16350" s="18">
        <f>+(G16350/4)/(H16350/3)</f>
        <v>1.0717105263157893</v>
      </c>
      <c r="J16350" s="21">
        <f>+(B16350-$K$1)/7</f>
        <v>25</v>
      </c>
    </row>
    <row r="16351" spans="1:10" ht="21.95" customHeight="1" x14ac:dyDescent="0.15">
      <c r="A16351" s="6" t="s">
        <v>350</v>
      </c>
      <c r="B16351" s="4" t="s">
        <v>57</v>
      </c>
      <c r="C16351" s="4" t="s">
        <v>228</v>
      </c>
      <c r="D16351" s="4" t="s">
        <v>335</v>
      </c>
      <c r="E16351" s="5">
        <v>9.9</v>
      </c>
    </row>
    <row r="16352" spans="1:10" ht="21.95" customHeight="1" x14ac:dyDescent="0.15">
      <c r="A16352" s="6" t="s">
        <v>350</v>
      </c>
      <c r="B16352" s="4" t="s">
        <v>57</v>
      </c>
      <c r="C16352" s="4" t="s">
        <v>228</v>
      </c>
      <c r="D16352" s="4" t="s">
        <v>351</v>
      </c>
      <c r="E16352" s="5">
        <v>17.2</v>
      </c>
    </row>
    <row r="16353" spans="1:10" ht="21.95" customHeight="1" x14ac:dyDescent="0.15">
      <c r="A16353" s="6" t="s">
        <v>350</v>
      </c>
      <c r="B16353" s="4" t="s">
        <v>163</v>
      </c>
      <c r="C16353" s="4" t="s">
        <v>228</v>
      </c>
      <c r="D16353" s="4" t="s">
        <v>335</v>
      </c>
      <c r="E16353" s="5">
        <v>12.27</v>
      </c>
    </row>
    <row r="16354" spans="1:10" ht="21.95" customHeight="1" x14ac:dyDescent="0.15">
      <c r="A16354" s="6" t="s">
        <v>350</v>
      </c>
      <c r="B16354" s="4" t="s">
        <v>163</v>
      </c>
      <c r="C16354" s="4" t="s">
        <v>228</v>
      </c>
      <c r="D16354" s="4" t="s">
        <v>335</v>
      </c>
      <c r="E16354" s="5">
        <v>10.85</v>
      </c>
    </row>
    <row r="16355" spans="1:10" ht="21.95" customHeight="1" x14ac:dyDescent="0.15">
      <c r="A16355" s="6" t="s">
        <v>350</v>
      </c>
      <c r="B16355" s="4" t="s">
        <v>163</v>
      </c>
      <c r="C16355" s="4" t="s">
        <v>228</v>
      </c>
      <c r="D16355" s="4" t="s">
        <v>351</v>
      </c>
      <c r="E16355" s="5">
        <v>17.45</v>
      </c>
    </row>
    <row r="16356" spans="1:10" ht="21.95" customHeight="1" x14ac:dyDescent="0.15">
      <c r="A16356" s="6" t="s">
        <v>350</v>
      </c>
      <c r="B16356" s="4" t="s">
        <v>58</v>
      </c>
      <c r="C16356" s="4" t="s">
        <v>228</v>
      </c>
      <c r="D16356" s="4" t="s">
        <v>335</v>
      </c>
      <c r="E16356" s="5">
        <v>10.64</v>
      </c>
      <c r="F16356" t="s">
        <v>354</v>
      </c>
    </row>
    <row r="16357" spans="1:10" ht="21.95" customHeight="1" x14ac:dyDescent="0.15">
      <c r="A16357" s="6" t="s">
        <v>350</v>
      </c>
      <c r="B16357" s="4" t="s">
        <v>58</v>
      </c>
      <c r="C16357" s="4" t="s">
        <v>228</v>
      </c>
      <c r="D16357" s="4" t="s">
        <v>351</v>
      </c>
      <c r="E16357" s="5">
        <v>12.76</v>
      </c>
    </row>
    <row r="16358" spans="1:10" ht="21.95" customHeight="1" x14ac:dyDescent="0.15">
      <c r="A16358" s="6" t="s">
        <v>350</v>
      </c>
      <c r="B16358" s="4" t="s">
        <v>164</v>
      </c>
      <c r="C16358" s="4" t="s">
        <v>228</v>
      </c>
      <c r="D16358" s="4" t="s">
        <v>335</v>
      </c>
      <c r="E16358" s="5">
        <v>14.21</v>
      </c>
    </row>
    <row r="16359" spans="1:10" ht="21.95" customHeight="1" x14ac:dyDescent="0.15">
      <c r="A16359" s="6" t="s">
        <v>350</v>
      </c>
      <c r="B16359" s="4" t="s">
        <v>164</v>
      </c>
      <c r="C16359" s="4" t="s">
        <v>228</v>
      </c>
      <c r="D16359" s="4" t="s">
        <v>351</v>
      </c>
      <c r="E16359" s="5">
        <v>15.59</v>
      </c>
    </row>
    <row r="16360" spans="1:10" ht="21.95" customHeight="1" x14ac:dyDescent="0.15">
      <c r="A16360" s="6" t="s">
        <v>350</v>
      </c>
      <c r="B16360" s="4" t="s">
        <v>59</v>
      </c>
      <c r="C16360" s="4" t="s">
        <v>228</v>
      </c>
      <c r="D16360" s="4" t="s">
        <v>335</v>
      </c>
      <c r="E16360" s="5">
        <v>8.92</v>
      </c>
      <c r="F16360" t="s">
        <v>353</v>
      </c>
      <c r="G16360" s="17">
        <f>+E16360+E16361+E16362+E16363+E16364+E16365+E16366</f>
        <v>78.319999999999993</v>
      </c>
      <c r="H16360" s="17">
        <f>E16370+E16371+E16367+E16368+E16369</f>
        <v>52.290000000000006</v>
      </c>
      <c r="I16360" s="18">
        <f>+(G16360/4)/(H16360/3)</f>
        <v>1.1233505450372918</v>
      </c>
      <c r="J16360" s="21">
        <f>+(B16360-$K$1)/7</f>
        <v>26</v>
      </c>
    </row>
    <row r="16361" spans="1:10" ht="21.95" customHeight="1" x14ac:dyDescent="0.15">
      <c r="A16361" s="6" t="s">
        <v>350</v>
      </c>
      <c r="B16361" s="4" t="s">
        <v>59</v>
      </c>
      <c r="C16361" s="4" t="s">
        <v>228</v>
      </c>
      <c r="D16361" s="4" t="s">
        <v>335</v>
      </c>
      <c r="E16361" s="5">
        <v>11.05</v>
      </c>
    </row>
    <row r="16362" spans="1:10" ht="21.95" customHeight="1" x14ac:dyDescent="0.15">
      <c r="A16362" s="6" t="s">
        <v>350</v>
      </c>
      <c r="B16362" s="4" t="s">
        <v>59</v>
      </c>
      <c r="C16362" s="4" t="s">
        <v>228</v>
      </c>
      <c r="D16362" s="4" t="s">
        <v>351</v>
      </c>
      <c r="E16362" s="5">
        <v>17.440000000000001</v>
      </c>
    </row>
    <row r="16363" spans="1:10" ht="21.95" customHeight="1" x14ac:dyDescent="0.15">
      <c r="A16363" s="6" t="s">
        <v>350</v>
      </c>
      <c r="B16363" s="4" t="s">
        <v>166</v>
      </c>
      <c r="C16363" s="4" t="s">
        <v>228</v>
      </c>
      <c r="D16363" s="4" t="s">
        <v>335</v>
      </c>
      <c r="E16363" s="5">
        <v>10.050000000000001</v>
      </c>
    </row>
    <row r="16364" spans="1:10" ht="21.95" customHeight="1" x14ac:dyDescent="0.15">
      <c r="A16364" s="6" t="s">
        <v>350</v>
      </c>
      <c r="B16364" s="4" t="s">
        <v>166</v>
      </c>
      <c r="C16364" s="4" t="s">
        <v>228</v>
      </c>
      <c r="D16364" s="4" t="s">
        <v>335</v>
      </c>
      <c r="E16364" s="5">
        <v>11.88</v>
      </c>
    </row>
    <row r="16365" spans="1:10" ht="21.95" customHeight="1" x14ac:dyDescent="0.15">
      <c r="A16365" s="6" t="s">
        <v>350</v>
      </c>
      <c r="B16365" s="4" t="s">
        <v>166</v>
      </c>
      <c r="C16365" s="4" t="s">
        <v>228</v>
      </c>
      <c r="D16365" s="4" t="s">
        <v>351</v>
      </c>
      <c r="E16365" s="5">
        <v>9.69</v>
      </c>
    </row>
    <row r="16366" spans="1:10" ht="21.95" customHeight="1" x14ac:dyDescent="0.15">
      <c r="A16366" s="6" t="s">
        <v>350</v>
      </c>
      <c r="B16366" s="4" t="s">
        <v>166</v>
      </c>
      <c r="C16366" s="4" t="s">
        <v>228</v>
      </c>
      <c r="D16366" s="4" t="s">
        <v>351</v>
      </c>
      <c r="E16366" s="5">
        <v>9.2899999999999991</v>
      </c>
    </row>
    <row r="16367" spans="1:10" ht="21.95" customHeight="1" x14ac:dyDescent="0.15">
      <c r="A16367" s="6" t="s">
        <v>350</v>
      </c>
      <c r="B16367" s="4" t="s">
        <v>60</v>
      </c>
      <c r="C16367" s="4" t="s">
        <v>228</v>
      </c>
      <c r="D16367" s="4" t="s">
        <v>335</v>
      </c>
      <c r="E16367" s="5">
        <v>12.22</v>
      </c>
      <c r="F16367" t="s">
        <v>354</v>
      </c>
    </row>
    <row r="16368" spans="1:10" ht="21.95" customHeight="1" x14ac:dyDescent="0.15">
      <c r="A16368" s="6" t="s">
        <v>350</v>
      </c>
      <c r="B16368" s="4" t="s">
        <v>60</v>
      </c>
      <c r="C16368" s="4" t="s">
        <v>228</v>
      </c>
      <c r="D16368" s="4" t="s">
        <v>351</v>
      </c>
      <c r="E16368" s="5">
        <v>12.02</v>
      </c>
    </row>
    <row r="16369" spans="1:10" ht="21.95" customHeight="1" x14ac:dyDescent="0.15">
      <c r="A16369" s="6" t="s">
        <v>350</v>
      </c>
      <c r="B16369" s="4" t="s">
        <v>167</v>
      </c>
      <c r="C16369" s="4" t="s">
        <v>228</v>
      </c>
      <c r="D16369" s="4" t="s">
        <v>335</v>
      </c>
      <c r="E16369" s="5">
        <v>7.48</v>
      </c>
    </row>
    <row r="16370" spans="1:10" ht="21.95" customHeight="1" x14ac:dyDescent="0.15">
      <c r="A16370" s="6" t="s">
        <v>350</v>
      </c>
      <c r="B16370" s="4" t="s">
        <v>167</v>
      </c>
      <c r="C16370" s="4" t="s">
        <v>228</v>
      </c>
      <c r="D16370" s="4" t="s">
        <v>335</v>
      </c>
      <c r="E16370" s="5">
        <v>7.41</v>
      </c>
    </row>
    <row r="16371" spans="1:10" ht="21.95" customHeight="1" x14ac:dyDescent="0.15">
      <c r="A16371" s="6" t="s">
        <v>350</v>
      </c>
      <c r="B16371" s="4" t="s">
        <v>167</v>
      </c>
      <c r="C16371" s="4" t="s">
        <v>228</v>
      </c>
      <c r="D16371" s="4" t="s">
        <v>351</v>
      </c>
      <c r="E16371" s="5">
        <v>13.16</v>
      </c>
    </row>
    <row r="16372" spans="1:10" ht="21.95" customHeight="1" x14ac:dyDescent="0.15">
      <c r="A16372" s="6" t="s">
        <v>350</v>
      </c>
      <c r="B16372" s="4" t="s">
        <v>61</v>
      </c>
      <c r="C16372" s="4" t="s">
        <v>228</v>
      </c>
      <c r="D16372" s="4" t="s">
        <v>335</v>
      </c>
      <c r="E16372" s="5">
        <v>9.41</v>
      </c>
      <c r="F16372" s="13" t="s">
        <v>353</v>
      </c>
    </row>
    <row r="16373" spans="1:10" ht="21.95" customHeight="1" x14ac:dyDescent="0.15">
      <c r="A16373" s="6" t="s">
        <v>350</v>
      </c>
      <c r="B16373" s="4" t="s">
        <v>61</v>
      </c>
      <c r="C16373" s="4" t="s">
        <v>228</v>
      </c>
      <c r="D16373" s="4" t="s">
        <v>335</v>
      </c>
      <c r="E16373" s="5">
        <v>7.33</v>
      </c>
      <c r="F16373" s="13"/>
    </row>
    <row r="16374" spans="1:10" ht="21.95" customHeight="1" x14ac:dyDescent="0.15">
      <c r="A16374" s="6" t="s">
        <v>350</v>
      </c>
      <c r="B16374" s="4" t="s">
        <v>61</v>
      </c>
      <c r="C16374" s="4" t="s">
        <v>228</v>
      </c>
      <c r="D16374" s="4" t="s">
        <v>351</v>
      </c>
      <c r="E16374" s="5">
        <v>16.22</v>
      </c>
      <c r="F16374" s="13"/>
    </row>
    <row r="16375" spans="1:10" ht="21.95" customHeight="1" x14ac:dyDescent="0.15">
      <c r="A16375" s="6" t="s">
        <v>350</v>
      </c>
      <c r="B16375" s="4" t="s">
        <v>62</v>
      </c>
      <c r="C16375" s="4" t="s">
        <v>228</v>
      </c>
      <c r="D16375" s="4" t="s">
        <v>335</v>
      </c>
      <c r="E16375" s="5">
        <v>11.1</v>
      </c>
      <c r="F16375" s="13" t="s">
        <v>354</v>
      </c>
    </row>
    <row r="16376" spans="1:10" ht="21.95" customHeight="1" x14ac:dyDescent="0.15">
      <c r="A16376" s="6" t="s">
        <v>350</v>
      </c>
      <c r="B16376" s="4" t="s">
        <v>62</v>
      </c>
      <c r="C16376" s="4" t="s">
        <v>228</v>
      </c>
      <c r="D16376" s="4" t="s">
        <v>335</v>
      </c>
      <c r="E16376" s="5">
        <v>4.3</v>
      </c>
    </row>
    <row r="16377" spans="1:10" ht="21.95" customHeight="1" x14ac:dyDescent="0.15">
      <c r="A16377" s="6" t="s">
        <v>350</v>
      </c>
      <c r="B16377" s="4" t="s">
        <v>62</v>
      </c>
      <c r="C16377" s="4" t="s">
        <v>228</v>
      </c>
      <c r="D16377" s="4" t="s">
        <v>351</v>
      </c>
      <c r="E16377" s="5">
        <v>14.98</v>
      </c>
    </row>
    <row r="16378" spans="1:10" ht="21.95" customHeight="1" x14ac:dyDescent="0.15">
      <c r="A16378" s="6" t="s">
        <v>350</v>
      </c>
      <c r="B16378" s="4" t="s">
        <v>168</v>
      </c>
      <c r="C16378" s="4" t="s">
        <v>228</v>
      </c>
      <c r="D16378" s="4" t="s">
        <v>335</v>
      </c>
      <c r="E16378" s="5">
        <v>14.08</v>
      </c>
    </row>
    <row r="16379" spans="1:10" ht="21.95" customHeight="1" x14ac:dyDescent="0.15">
      <c r="A16379" s="6" t="s">
        <v>350</v>
      </c>
      <c r="B16379" s="4" t="s">
        <v>168</v>
      </c>
      <c r="C16379" s="4" t="s">
        <v>228</v>
      </c>
      <c r="D16379" s="4" t="s">
        <v>335</v>
      </c>
      <c r="E16379" s="5">
        <v>12.6</v>
      </c>
    </row>
    <row r="16380" spans="1:10" ht="21.95" customHeight="1" x14ac:dyDescent="0.15">
      <c r="A16380" s="6" t="s">
        <v>350</v>
      </c>
      <c r="B16380" s="4" t="s">
        <v>168</v>
      </c>
      <c r="C16380" s="4" t="s">
        <v>228</v>
      </c>
      <c r="D16380" s="4" t="s">
        <v>335</v>
      </c>
      <c r="E16380" s="5">
        <v>5.05</v>
      </c>
    </row>
    <row r="16381" spans="1:10" ht="21.95" customHeight="1" x14ac:dyDescent="0.15">
      <c r="A16381" s="6" t="s">
        <v>350</v>
      </c>
      <c r="B16381" s="4" t="s">
        <v>168</v>
      </c>
      <c r="C16381" s="4" t="s">
        <v>228</v>
      </c>
      <c r="D16381" s="4" t="s">
        <v>351</v>
      </c>
      <c r="E16381" s="5">
        <v>16.440000000000001</v>
      </c>
    </row>
    <row r="16382" spans="1:10" ht="21.95" customHeight="1" x14ac:dyDescent="0.15">
      <c r="A16382" s="6" t="s">
        <v>350</v>
      </c>
      <c r="B16382" s="4" t="s">
        <v>168</v>
      </c>
      <c r="C16382" s="4" t="s">
        <v>228</v>
      </c>
      <c r="D16382" s="4" t="s">
        <v>351</v>
      </c>
      <c r="E16382" s="5">
        <v>15.35</v>
      </c>
    </row>
    <row r="16383" spans="1:10" ht="21.95" customHeight="1" x14ac:dyDescent="0.15">
      <c r="A16383" s="6" t="s">
        <v>350</v>
      </c>
      <c r="B16383" s="4" t="s">
        <v>63</v>
      </c>
      <c r="C16383" s="4" t="s">
        <v>228</v>
      </c>
      <c r="D16383" s="4" t="s">
        <v>335</v>
      </c>
      <c r="E16383" s="5">
        <v>8.92</v>
      </c>
      <c r="F16383" t="s">
        <v>353</v>
      </c>
      <c r="G16383" s="17">
        <f>+E16383+E16384+E16385+E16386+E16387+E16388</f>
        <v>67.949999999999989</v>
      </c>
      <c r="H16383" s="17">
        <f>E16389+E16390+E16391+E16392</f>
        <v>49.39</v>
      </c>
      <c r="I16383" s="18">
        <f>+(G16383/4)/(H16383/3)</f>
        <v>1.031838428831747</v>
      </c>
      <c r="J16383" s="21">
        <f>+(B16383-$K$1)/7</f>
        <v>28</v>
      </c>
    </row>
    <row r="16384" spans="1:10" ht="21.95" customHeight="1" x14ac:dyDescent="0.15">
      <c r="A16384" s="6" t="s">
        <v>350</v>
      </c>
      <c r="B16384" s="4" t="s">
        <v>63</v>
      </c>
      <c r="C16384" s="4" t="s">
        <v>228</v>
      </c>
      <c r="D16384" s="4" t="s">
        <v>335</v>
      </c>
      <c r="E16384" s="5">
        <v>9.59</v>
      </c>
    </row>
    <row r="16385" spans="1:10" ht="21.95" customHeight="1" x14ac:dyDescent="0.15">
      <c r="A16385" s="6" t="s">
        <v>350</v>
      </c>
      <c r="B16385" s="4" t="s">
        <v>63</v>
      </c>
      <c r="C16385" s="4" t="s">
        <v>228</v>
      </c>
      <c r="D16385" s="4" t="s">
        <v>351</v>
      </c>
      <c r="E16385" s="5">
        <v>16.559999999999999</v>
      </c>
    </row>
    <row r="16386" spans="1:10" ht="21.95" customHeight="1" x14ac:dyDescent="0.15">
      <c r="A16386" s="6" t="s">
        <v>350</v>
      </c>
      <c r="B16386" s="4" t="s">
        <v>169</v>
      </c>
      <c r="C16386" s="4" t="s">
        <v>228</v>
      </c>
      <c r="D16386" s="4" t="s">
        <v>335</v>
      </c>
      <c r="E16386" s="5">
        <v>7.8</v>
      </c>
    </row>
    <row r="16387" spans="1:10" ht="21.95" customHeight="1" x14ac:dyDescent="0.15">
      <c r="A16387" s="6" t="s">
        <v>350</v>
      </c>
      <c r="B16387" s="4" t="s">
        <v>169</v>
      </c>
      <c r="C16387" s="4" t="s">
        <v>228</v>
      </c>
      <c r="D16387" s="4" t="s">
        <v>335</v>
      </c>
      <c r="E16387" s="5">
        <v>9.4700000000000006</v>
      </c>
    </row>
    <row r="16388" spans="1:10" ht="21.95" customHeight="1" x14ac:dyDescent="0.15">
      <c r="A16388" s="6" t="s">
        <v>350</v>
      </c>
      <c r="B16388" s="4" t="s">
        <v>169</v>
      </c>
      <c r="C16388" s="4" t="s">
        <v>228</v>
      </c>
      <c r="D16388" s="4" t="s">
        <v>351</v>
      </c>
      <c r="E16388" s="5">
        <v>15.61</v>
      </c>
    </row>
    <row r="16389" spans="1:10" ht="21.95" customHeight="1" x14ac:dyDescent="0.15">
      <c r="A16389" s="6" t="s">
        <v>350</v>
      </c>
      <c r="B16389" s="4" t="s">
        <v>64</v>
      </c>
      <c r="C16389" s="4" t="s">
        <v>228</v>
      </c>
      <c r="D16389" s="4" t="s">
        <v>335</v>
      </c>
      <c r="E16389" s="5">
        <v>11.87</v>
      </c>
      <c r="F16389" t="s">
        <v>354</v>
      </c>
    </row>
    <row r="16390" spans="1:10" ht="21.95" customHeight="1" x14ac:dyDescent="0.15">
      <c r="A16390" s="6" t="s">
        <v>350</v>
      </c>
      <c r="B16390" s="4" t="s">
        <v>64</v>
      </c>
      <c r="C16390" s="4" t="s">
        <v>228</v>
      </c>
      <c r="D16390" s="4" t="s">
        <v>351</v>
      </c>
      <c r="E16390" s="5">
        <v>12.48</v>
      </c>
    </row>
    <row r="16391" spans="1:10" ht="21.95" customHeight="1" x14ac:dyDescent="0.15">
      <c r="A16391" s="6" t="s">
        <v>350</v>
      </c>
      <c r="B16391" s="4" t="s">
        <v>170</v>
      </c>
      <c r="C16391" s="4" t="s">
        <v>228</v>
      </c>
      <c r="D16391" s="4" t="s">
        <v>335</v>
      </c>
      <c r="E16391" s="5">
        <v>12.38</v>
      </c>
    </row>
    <row r="16392" spans="1:10" ht="21.95" customHeight="1" x14ac:dyDescent="0.15">
      <c r="A16392" s="6" t="s">
        <v>350</v>
      </c>
      <c r="B16392" s="4" t="s">
        <v>170</v>
      </c>
      <c r="C16392" s="4" t="s">
        <v>228</v>
      </c>
      <c r="D16392" s="4" t="s">
        <v>351</v>
      </c>
      <c r="E16392" s="5">
        <v>12.66</v>
      </c>
    </row>
    <row r="16393" spans="1:10" ht="21.95" customHeight="1" x14ac:dyDescent="0.15">
      <c r="A16393" s="6" t="s">
        <v>350</v>
      </c>
      <c r="B16393" s="4" t="s">
        <v>65</v>
      </c>
      <c r="C16393" s="4" t="s">
        <v>228</v>
      </c>
      <c r="D16393" s="4" t="s">
        <v>335</v>
      </c>
      <c r="E16393" s="5">
        <v>8.32</v>
      </c>
      <c r="F16393" t="s">
        <v>353</v>
      </c>
      <c r="G16393" s="17">
        <f>+E16393+E16394+E16395+E16396+E16397+E16398+E16399+E16400</f>
        <v>68.88000000000001</v>
      </c>
      <c r="H16393" s="17">
        <f>E16403+E16404+E16401+E16402</f>
        <v>47.17</v>
      </c>
      <c r="I16393" s="18">
        <f>+(G16393/4)/(H16393/3)</f>
        <v>1.0951876192495231</v>
      </c>
      <c r="J16393" s="21">
        <f>+(B16393-$K$1)/7</f>
        <v>29</v>
      </c>
    </row>
    <row r="16394" spans="1:10" ht="21.95" customHeight="1" x14ac:dyDescent="0.15">
      <c r="A16394" s="9" t="s">
        <v>350</v>
      </c>
      <c r="B16394" s="4" t="s">
        <v>65</v>
      </c>
      <c r="C16394" s="4" t="s">
        <v>228</v>
      </c>
      <c r="D16394" s="4" t="s">
        <v>335</v>
      </c>
      <c r="E16394" s="5">
        <v>8.31</v>
      </c>
    </row>
    <row r="16395" spans="1:10" ht="21.95" customHeight="1" x14ac:dyDescent="0.15">
      <c r="A16395" s="6" t="s">
        <v>350</v>
      </c>
      <c r="B16395" s="4" t="s">
        <v>65</v>
      </c>
      <c r="C16395" s="4" t="s">
        <v>228</v>
      </c>
      <c r="D16395" s="4" t="s">
        <v>231</v>
      </c>
      <c r="E16395" s="5">
        <v>12.88</v>
      </c>
    </row>
    <row r="16396" spans="1:10" ht="21.95" customHeight="1" x14ac:dyDescent="0.15">
      <c r="A16396" s="6" t="s">
        <v>350</v>
      </c>
      <c r="B16396" s="4" t="s">
        <v>65</v>
      </c>
      <c r="C16396" s="4" t="s">
        <v>228</v>
      </c>
      <c r="D16396" s="4" t="s">
        <v>231</v>
      </c>
      <c r="E16396" s="5">
        <v>3.47</v>
      </c>
    </row>
    <row r="16397" spans="1:10" ht="21.95" customHeight="1" x14ac:dyDescent="0.15">
      <c r="A16397" s="6" t="s">
        <v>350</v>
      </c>
      <c r="B16397" s="4" t="s">
        <v>171</v>
      </c>
      <c r="C16397" s="4" t="s">
        <v>228</v>
      </c>
      <c r="D16397" s="4" t="s">
        <v>335</v>
      </c>
      <c r="E16397" s="5">
        <v>8.17</v>
      </c>
    </row>
    <row r="16398" spans="1:10" ht="21.95" customHeight="1" x14ac:dyDescent="0.15">
      <c r="A16398" s="6" t="s">
        <v>350</v>
      </c>
      <c r="B16398" s="4" t="s">
        <v>171</v>
      </c>
      <c r="C16398" s="4" t="s">
        <v>228</v>
      </c>
      <c r="D16398" s="4" t="s">
        <v>335</v>
      </c>
      <c r="E16398" s="5">
        <v>10.26</v>
      </c>
    </row>
    <row r="16399" spans="1:10" ht="21.95" customHeight="1" x14ac:dyDescent="0.15">
      <c r="A16399" s="6" t="s">
        <v>350</v>
      </c>
      <c r="B16399" s="4" t="s">
        <v>171</v>
      </c>
      <c r="C16399" s="4" t="s">
        <v>228</v>
      </c>
      <c r="D16399" s="4" t="s">
        <v>231</v>
      </c>
      <c r="E16399" s="5">
        <v>9.6300000000000008</v>
      </c>
    </row>
    <row r="16400" spans="1:10" ht="21.95" customHeight="1" x14ac:dyDescent="0.15">
      <c r="A16400" s="6" t="s">
        <v>350</v>
      </c>
      <c r="B16400" s="4" t="s">
        <v>171</v>
      </c>
      <c r="C16400" s="4" t="s">
        <v>228</v>
      </c>
      <c r="D16400" s="4" t="s">
        <v>231</v>
      </c>
      <c r="E16400" s="5">
        <v>7.84</v>
      </c>
    </row>
    <row r="16401" spans="1:10" ht="21.95" customHeight="1" x14ac:dyDescent="0.15">
      <c r="A16401" s="6" t="s">
        <v>350</v>
      </c>
      <c r="B16401" s="4" t="s">
        <v>66</v>
      </c>
      <c r="C16401" s="4" t="s">
        <v>228</v>
      </c>
      <c r="D16401" s="4" t="s">
        <v>335</v>
      </c>
      <c r="E16401" s="5">
        <v>11.82</v>
      </c>
      <c r="F16401" t="s">
        <v>354</v>
      </c>
    </row>
    <row r="16402" spans="1:10" ht="21.95" customHeight="1" x14ac:dyDescent="0.15">
      <c r="A16402" s="6" t="s">
        <v>350</v>
      </c>
      <c r="B16402" s="4" t="s">
        <v>66</v>
      </c>
      <c r="C16402" s="4" t="s">
        <v>228</v>
      </c>
      <c r="D16402" s="4" t="s">
        <v>231</v>
      </c>
      <c r="E16402" s="5">
        <v>11.47</v>
      </c>
    </row>
    <row r="16403" spans="1:10" ht="21.95" customHeight="1" x14ac:dyDescent="0.15">
      <c r="A16403" s="6" t="s">
        <v>350</v>
      </c>
      <c r="B16403" s="4" t="s">
        <v>172</v>
      </c>
      <c r="C16403" s="4" t="s">
        <v>228</v>
      </c>
      <c r="D16403" s="4" t="s">
        <v>335</v>
      </c>
      <c r="E16403" s="5">
        <v>11.58</v>
      </c>
    </row>
    <row r="16404" spans="1:10" ht="21.95" customHeight="1" x14ac:dyDescent="0.15">
      <c r="A16404" s="6" t="s">
        <v>350</v>
      </c>
      <c r="B16404" s="4" t="s">
        <v>172</v>
      </c>
      <c r="C16404" s="4" t="s">
        <v>228</v>
      </c>
      <c r="D16404" s="4" t="s">
        <v>231</v>
      </c>
      <c r="E16404" s="5">
        <v>12.3</v>
      </c>
    </row>
    <row r="16405" spans="1:10" ht="21.95" customHeight="1" x14ac:dyDescent="0.15">
      <c r="A16405" s="6" t="s">
        <v>350</v>
      </c>
      <c r="B16405" s="4" t="s">
        <v>67</v>
      </c>
      <c r="C16405" s="4" t="s">
        <v>228</v>
      </c>
      <c r="D16405" s="4" t="s">
        <v>335</v>
      </c>
      <c r="E16405" s="5">
        <v>9.0500000000000007</v>
      </c>
      <c r="F16405" t="s">
        <v>353</v>
      </c>
      <c r="G16405" s="17">
        <f>+E16405+E16406+E16407+E16408+E16409+E16410</f>
        <v>67.95</v>
      </c>
      <c r="H16405" s="17">
        <f>E16411+E16412+E16413+E16414+E16415+E16416</f>
        <v>52.059999999999995</v>
      </c>
      <c r="I16405" s="18">
        <f>+(G16405/4)/(H16405/3)</f>
        <v>0.97891855551286988</v>
      </c>
      <c r="J16405" s="21">
        <f>+(B16405-$K$1)/7</f>
        <v>30</v>
      </c>
    </row>
    <row r="16406" spans="1:10" ht="21.95" customHeight="1" x14ac:dyDescent="0.15">
      <c r="A16406" s="6" t="s">
        <v>350</v>
      </c>
      <c r="B16406" s="4" t="s">
        <v>67</v>
      </c>
      <c r="C16406" s="4" t="s">
        <v>228</v>
      </c>
      <c r="D16406" s="4" t="s">
        <v>335</v>
      </c>
      <c r="E16406" s="5">
        <v>9.6999999999999993</v>
      </c>
    </row>
    <row r="16407" spans="1:10" ht="21.95" customHeight="1" x14ac:dyDescent="0.15">
      <c r="A16407" s="6" t="s">
        <v>350</v>
      </c>
      <c r="B16407" s="4" t="s">
        <v>67</v>
      </c>
      <c r="C16407" s="4" t="s">
        <v>228</v>
      </c>
      <c r="D16407" s="4" t="s">
        <v>231</v>
      </c>
      <c r="E16407" s="5">
        <v>16.34</v>
      </c>
    </row>
    <row r="16408" spans="1:10" ht="21.95" customHeight="1" x14ac:dyDescent="0.15">
      <c r="A16408" s="6" t="s">
        <v>350</v>
      </c>
      <c r="B16408" s="4" t="s">
        <v>173</v>
      </c>
      <c r="C16408" s="4" t="s">
        <v>228</v>
      </c>
      <c r="D16408" s="4" t="s">
        <v>335</v>
      </c>
      <c r="E16408" s="5">
        <v>6.97</v>
      </c>
    </row>
    <row r="16409" spans="1:10" ht="21.95" customHeight="1" x14ac:dyDescent="0.15">
      <c r="A16409" s="6" t="s">
        <v>350</v>
      </c>
      <c r="B16409" s="4" t="s">
        <v>173</v>
      </c>
      <c r="C16409" s="4" t="s">
        <v>228</v>
      </c>
      <c r="D16409" s="4" t="s">
        <v>335</v>
      </c>
      <c r="E16409" s="5">
        <v>10.06</v>
      </c>
    </row>
    <row r="16410" spans="1:10" ht="21.95" customHeight="1" x14ac:dyDescent="0.15">
      <c r="A16410" s="6" t="s">
        <v>350</v>
      </c>
      <c r="B16410" s="4" t="s">
        <v>173</v>
      </c>
      <c r="C16410" s="4" t="s">
        <v>228</v>
      </c>
      <c r="D16410" s="4" t="s">
        <v>231</v>
      </c>
      <c r="E16410" s="5">
        <v>15.83</v>
      </c>
    </row>
    <row r="16411" spans="1:10" ht="21.95" customHeight="1" x14ac:dyDescent="0.15">
      <c r="A16411" s="6" t="s">
        <v>350</v>
      </c>
      <c r="B16411" s="4" t="s">
        <v>68</v>
      </c>
      <c r="C16411" s="4" t="s">
        <v>228</v>
      </c>
      <c r="D16411" s="4" t="s">
        <v>335</v>
      </c>
      <c r="E16411" s="5">
        <v>11.63</v>
      </c>
      <c r="F16411" t="s">
        <v>354</v>
      </c>
    </row>
    <row r="16412" spans="1:10" ht="21.95" customHeight="1" x14ac:dyDescent="0.15">
      <c r="A16412" s="6" t="s">
        <v>350</v>
      </c>
      <c r="B16412" s="4" t="s">
        <v>68</v>
      </c>
      <c r="C16412" s="4" t="s">
        <v>228</v>
      </c>
      <c r="D16412" s="4" t="s">
        <v>231</v>
      </c>
      <c r="E16412" s="5">
        <v>13.29</v>
      </c>
    </row>
    <row r="16413" spans="1:10" ht="21.95" customHeight="1" x14ac:dyDescent="0.15">
      <c r="A16413" s="6" t="s">
        <v>350</v>
      </c>
      <c r="B16413" s="4" t="s">
        <v>174</v>
      </c>
      <c r="C16413" s="4" t="s">
        <v>228</v>
      </c>
      <c r="D16413" s="4" t="s">
        <v>335</v>
      </c>
      <c r="E16413" s="5">
        <v>8.15</v>
      </c>
    </row>
    <row r="16414" spans="1:10" ht="21.95" customHeight="1" x14ac:dyDescent="0.15">
      <c r="A16414" s="6" t="s">
        <v>350</v>
      </c>
      <c r="B16414" s="4" t="s">
        <v>174</v>
      </c>
      <c r="C16414" s="4" t="s">
        <v>228</v>
      </c>
      <c r="D16414" s="4" t="s">
        <v>335</v>
      </c>
      <c r="E16414" s="5">
        <v>7.43</v>
      </c>
    </row>
    <row r="16415" spans="1:10" ht="21.95" customHeight="1" x14ac:dyDescent="0.15">
      <c r="A16415" s="6" t="s">
        <v>350</v>
      </c>
      <c r="B16415" s="4" t="s">
        <v>174</v>
      </c>
      <c r="C16415" s="4" t="s">
        <v>228</v>
      </c>
      <c r="D16415" s="4" t="s">
        <v>351</v>
      </c>
      <c r="E16415" s="5">
        <v>9.51</v>
      </c>
    </row>
    <row r="16416" spans="1:10" ht="21.95" customHeight="1" x14ac:dyDescent="0.15">
      <c r="A16416" s="6" t="s">
        <v>350</v>
      </c>
      <c r="B16416" s="4" t="s">
        <v>174</v>
      </c>
      <c r="C16416" s="4" t="s">
        <v>228</v>
      </c>
      <c r="D16416" s="4" t="s">
        <v>231</v>
      </c>
      <c r="E16416" s="5">
        <v>2.0499999999999998</v>
      </c>
    </row>
    <row r="16417" spans="1:10" ht="21.95" customHeight="1" x14ac:dyDescent="0.15">
      <c r="A16417" s="6" t="s">
        <v>350</v>
      </c>
      <c r="B16417" s="4" t="s">
        <v>69</v>
      </c>
      <c r="C16417" s="4" t="s">
        <v>228</v>
      </c>
      <c r="D16417" s="4" t="s">
        <v>351</v>
      </c>
      <c r="E16417" s="5">
        <v>16.09</v>
      </c>
      <c r="F16417" t="s">
        <v>353</v>
      </c>
      <c r="G16417" s="17">
        <f>+E16417+E16418+E16419+E16420+E16421+E16422</f>
        <v>69.91</v>
      </c>
      <c r="H16417" s="17">
        <f>E16423+E16424+E16425+E16426</f>
        <v>46.56</v>
      </c>
      <c r="I16417" s="18">
        <f>+(G16417/4)/(H16417/3)</f>
        <v>1.1261275773195876</v>
      </c>
      <c r="J16417" s="21">
        <f>+(B16417-$K$1)/7</f>
        <v>31</v>
      </c>
    </row>
    <row r="16418" spans="1:10" ht="21.95" customHeight="1" x14ac:dyDescent="0.15">
      <c r="A16418" s="6" t="s">
        <v>350</v>
      </c>
      <c r="B16418" s="4" t="s">
        <v>69</v>
      </c>
      <c r="C16418" s="4" t="s">
        <v>228</v>
      </c>
      <c r="D16418" s="4" t="s">
        <v>231</v>
      </c>
      <c r="E16418" s="5">
        <v>8.91</v>
      </c>
    </row>
    <row r="16419" spans="1:10" ht="21.95" customHeight="1" x14ac:dyDescent="0.15">
      <c r="A16419" s="6" t="s">
        <v>350</v>
      </c>
      <c r="B16419" s="4" t="s">
        <v>69</v>
      </c>
      <c r="C16419" s="4" t="s">
        <v>228</v>
      </c>
      <c r="D16419" s="4" t="s">
        <v>231</v>
      </c>
      <c r="E16419" s="5">
        <v>11.19</v>
      </c>
    </row>
    <row r="16420" spans="1:10" ht="21.95" customHeight="1" x14ac:dyDescent="0.15">
      <c r="A16420" s="6" t="s">
        <v>350</v>
      </c>
      <c r="B16420" s="4" t="s">
        <v>175</v>
      </c>
      <c r="C16420" s="4" t="s">
        <v>228</v>
      </c>
      <c r="D16420" s="4" t="s">
        <v>335</v>
      </c>
      <c r="E16420" s="5">
        <v>7.76</v>
      </c>
    </row>
    <row r="16421" spans="1:10" ht="21.95" customHeight="1" x14ac:dyDescent="0.15">
      <c r="A16421" s="6" t="s">
        <v>350</v>
      </c>
      <c r="B16421" s="4" t="s">
        <v>175</v>
      </c>
      <c r="C16421" s="4" t="s">
        <v>228</v>
      </c>
      <c r="D16421" s="4" t="s">
        <v>351</v>
      </c>
      <c r="E16421" s="5">
        <v>17.190000000000001</v>
      </c>
    </row>
    <row r="16422" spans="1:10" ht="21.95" customHeight="1" x14ac:dyDescent="0.15">
      <c r="A16422" s="6" t="s">
        <v>350</v>
      </c>
      <c r="B16422" s="4" t="s">
        <v>175</v>
      </c>
      <c r="C16422" s="4" t="s">
        <v>228</v>
      </c>
      <c r="D16422" s="4" t="s">
        <v>230</v>
      </c>
      <c r="E16422" s="5">
        <v>8.77</v>
      </c>
    </row>
    <row r="16423" spans="1:10" ht="21.95" customHeight="1" x14ac:dyDescent="0.15">
      <c r="A16423" s="6" t="s">
        <v>350</v>
      </c>
      <c r="B16423" s="4" t="s">
        <v>70</v>
      </c>
      <c r="C16423" s="4" t="s">
        <v>228</v>
      </c>
      <c r="D16423" s="4" t="s">
        <v>351</v>
      </c>
      <c r="E16423" s="5">
        <v>11.4</v>
      </c>
      <c r="F16423" t="s">
        <v>354</v>
      </c>
    </row>
    <row r="16424" spans="1:10" ht="21.95" customHeight="1" x14ac:dyDescent="0.15">
      <c r="A16424" s="6" t="s">
        <v>350</v>
      </c>
      <c r="B16424" s="4" t="s">
        <v>70</v>
      </c>
      <c r="C16424" s="4" t="s">
        <v>228</v>
      </c>
      <c r="D16424" s="4" t="s">
        <v>231</v>
      </c>
      <c r="E16424" s="5">
        <v>11.4</v>
      </c>
    </row>
    <row r="16425" spans="1:10" ht="21.95" customHeight="1" x14ac:dyDescent="0.15">
      <c r="A16425" s="6" t="s">
        <v>350</v>
      </c>
      <c r="B16425" s="4" t="s">
        <v>176</v>
      </c>
      <c r="C16425" s="4" t="s">
        <v>228</v>
      </c>
      <c r="D16425" s="4" t="s">
        <v>231</v>
      </c>
      <c r="E16425" s="5">
        <v>12.84</v>
      </c>
    </row>
    <row r="16426" spans="1:10" ht="21.95" customHeight="1" x14ac:dyDescent="0.15">
      <c r="A16426" s="6" t="s">
        <v>350</v>
      </c>
      <c r="B16426" s="4" t="s">
        <v>176</v>
      </c>
      <c r="C16426" s="4" t="s">
        <v>228</v>
      </c>
      <c r="D16426" s="4" t="s">
        <v>233</v>
      </c>
      <c r="E16426" s="5">
        <v>10.92</v>
      </c>
    </row>
    <row r="16427" spans="1:10" ht="21.95" customHeight="1" x14ac:dyDescent="0.15">
      <c r="A16427" s="6" t="s">
        <v>350</v>
      </c>
      <c r="B16427" s="4" t="s">
        <v>71</v>
      </c>
      <c r="C16427" s="4" t="s">
        <v>228</v>
      </c>
      <c r="D16427" s="4" t="s">
        <v>335</v>
      </c>
      <c r="E16427" s="5">
        <v>8.6</v>
      </c>
      <c r="F16427" t="s">
        <v>353</v>
      </c>
      <c r="G16427" s="17">
        <f>+E16427+E16428+E16429+E16430+E16431+E16432</f>
        <v>63.489999999999995</v>
      </c>
      <c r="H16427" s="17">
        <f>E16433+E16434+E16435+E16436</f>
        <v>47.839999999999996</v>
      </c>
      <c r="I16427" s="18">
        <f>+(G16427/4)/(H16427/3)</f>
        <v>0.99534908026755853</v>
      </c>
      <c r="J16427" s="21">
        <f>+(B16427-$K$1)/7</f>
        <v>32</v>
      </c>
    </row>
    <row r="16428" spans="1:10" ht="21.95" customHeight="1" x14ac:dyDescent="0.15">
      <c r="A16428" s="6" t="s">
        <v>350</v>
      </c>
      <c r="B16428" s="4" t="s">
        <v>71</v>
      </c>
      <c r="C16428" s="4" t="s">
        <v>228</v>
      </c>
      <c r="D16428" s="4" t="s">
        <v>335</v>
      </c>
      <c r="E16428" s="5">
        <v>9.1</v>
      </c>
    </row>
    <row r="16429" spans="1:10" ht="21.95" customHeight="1" x14ac:dyDescent="0.15">
      <c r="A16429" s="6" t="s">
        <v>350</v>
      </c>
      <c r="B16429" s="4" t="s">
        <v>71</v>
      </c>
      <c r="C16429" s="4" t="s">
        <v>228</v>
      </c>
      <c r="D16429" s="4" t="s">
        <v>231</v>
      </c>
      <c r="E16429" s="5">
        <v>15.21</v>
      </c>
    </row>
    <row r="16430" spans="1:10" ht="21.95" customHeight="1" x14ac:dyDescent="0.15">
      <c r="A16430" s="6" t="s">
        <v>350</v>
      </c>
      <c r="B16430" s="4" t="s">
        <v>177</v>
      </c>
      <c r="C16430" s="4" t="s">
        <v>228</v>
      </c>
      <c r="D16430" s="4" t="s">
        <v>335</v>
      </c>
      <c r="E16430" s="5">
        <v>7.19</v>
      </c>
    </row>
    <row r="16431" spans="1:10" ht="21.95" customHeight="1" x14ac:dyDescent="0.15">
      <c r="A16431" s="6" t="s">
        <v>350</v>
      </c>
      <c r="B16431" s="4" t="s">
        <v>177</v>
      </c>
      <c r="C16431" s="4" t="s">
        <v>228</v>
      </c>
      <c r="D16431" s="4" t="s">
        <v>335</v>
      </c>
      <c r="E16431" s="5">
        <v>8.23</v>
      </c>
    </row>
    <row r="16432" spans="1:10" ht="21.95" customHeight="1" x14ac:dyDescent="0.15">
      <c r="A16432" s="6" t="s">
        <v>350</v>
      </c>
      <c r="B16432" s="4" t="s">
        <v>177</v>
      </c>
      <c r="C16432" s="4" t="s">
        <v>228</v>
      </c>
      <c r="D16432" s="4" t="s">
        <v>351</v>
      </c>
      <c r="E16432" s="5">
        <v>15.16</v>
      </c>
    </row>
    <row r="16433" spans="1:10" ht="21.95" customHeight="1" x14ac:dyDescent="0.15">
      <c r="A16433" s="6" t="s">
        <v>350</v>
      </c>
      <c r="B16433" s="4" t="s">
        <v>72</v>
      </c>
      <c r="C16433" s="4" t="s">
        <v>228</v>
      </c>
      <c r="D16433" s="4" t="s">
        <v>335</v>
      </c>
      <c r="E16433" s="5">
        <v>11.76</v>
      </c>
      <c r="F16433" t="s">
        <v>354</v>
      </c>
    </row>
    <row r="16434" spans="1:10" ht="21.95" customHeight="1" x14ac:dyDescent="0.15">
      <c r="A16434" s="6" t="s">
        <v>350</v>
      </c>
      <c r="B16434" s="4" t="s">
        <v>72</v>
      </c>
      <c r="C16434" s="4" t="s">
        <v>228</v>
      </c>
      <c r="D16434" s="4" t="s">
        <v>351</v>
      </c>
      <c r="E16434" s="5">
        <v>11.13</v>
      </c>
    </row>
    <row r="16435" spans="1:10" ht="21.95" customHeight="1" x14ac:dyDescent="0.15">
      <c r="A16435" s="6" t="s">
        <v>350</v>
      </c>
      <c r="B16435" s="4" t="s">
        <v>178</v>
      </c>
      <c r="C16435" s="4" t="s">
        <v>228</v>
      </c>
      <c r="D16435" s="4" t="s">
        <v>335</v>
      </c>
      <c r="E16435" s="5">
        <v>13.02</v>
      </c>
    </row>
    <row r="16436" spans="1:10" ht="21.95" customHeight="1" x14ac:dyDescent="0.15">
      <c r="A16436" s="6" t="s">
        <v>350</v>
      </c>
      <c r="B16436" s="4" t="s">
        <v>178</v>
      </c>
      <c r="C16436" s="4" t="s">
        <v>228</v>
      </c>
      <c r="D16436" s="4" t="s">
        <v>351</v>
      </c>
      <c r="E16436" s="5">
        <v>11.93</v>
      </c>
    </row>
    <row r="16437" spans="1:10" ht="21.95" customHeight="1" x14ac:dyDescent="0.15">
      <c r="A16437" s="6" t="s">
        <v>350</v>
      </c>
      <c r="B16437" s="4" t="s">
        <v>73</v>
      </c>
      <c r="C16437" s="4" t="s">
        <v>228</v>
      </c>
      <c r="D16437" s="4" t="s">
        <v>335</v>
      </c>
      <c r="E16437" s="5">
        <v>7.9</v>
      </c>
      <c r="F16437" t="s">
        <v>353</v>
      </c>
      <c r="G16437" s="17">
        <f>+E16437+E16438+E16439+E16440+E16441+E16442+E16443</f>
        <v>68.570000000000007</v>
      </c>
      <c r="H16437" s="17">
        <f>E16447+E16444+E16445+E16446</f>
        <v>46.859999999999992</v>
      </c>
      <c r="I16437" s="18">
        <f>+(G16437/4)/(H16437/3)</f>
        <v>1.0974711907810502</v>
      </c>
      <c r="J16437" s="21">
        <f>+(B16437-$K$1)/7</f>
        <v>33</v>
      </c>
    </row>
    <row r="16438" spans="1:10" ht="21.95" customHeight="1" x14ac:dyDescent="0.15">
      <c r="A16438" s="6" t="s">
        <v>350</v>
      </c>
      <c r="B16438" s="4" t="s">
        <v>73</v>
      </c>
      <c r="C16438" s="4" t="s">
        <v>228</v>
      </c>
      <c r="D16438" s="4" t="s">
        <v>335</v>
      </c>
      <c r="E16438" s="5">
        <v>9.32</v>
      </c>
    </row>
    <row r="16439" spans="1:10" ht="21.95" customHeight="1" x14ac:dyDescent="0.15">
      <c r="A16439" s="6" t="s">
        <v>350</v>
      </c>
      <c r="B16439" s="4" t="s">
        <v>73</v>
      </c>
      <c r="C16439" s="4" t="s">
        <v>228</v>
      </c>
      <c r="D16439" s="4" t="s">
        <v>351</v>
      </c>
      <c r="E16439" s="5">
        <v>5.13</v>
      </c>
    </row>
    <row r="16440" spans="1:10" ht="21.95" customHeight="1" x14ac:dyDescent="0.15">
      <c r="A16440" s="6" t="s">
        <v>350</v>
      </c>
      <c r="B16440" s="4" t="s">
        <v>73</v>
      </c>
      <c r="C16440" s="4" t="s">
        <v>228</v>
      </c>
      <c r="D16440" s="4" t="s">
        <v>351</v>
      </c>
      <c r="E16440" s="5">
        <v>12.32</v>
      </c>
    </row>
    <row r="16441" spans="1:10" ht="21.95" customHeight="1" x14ac:dyDescent="0.15">
      <c r="A16441" s="6" t="s">
        <v>350</v>
      </c>
      <c r="B16441" s="4" t="s">
        <v>179</v>
      </c>
      <c r="C16441" s="4" t="s">
        <v>228</v>
      </c>
      <c r="D16441" s="4" t="s">
        <v>335</v>
      </c>
      <c r="E16441" s="5">
        <v>8.1999999999999993</v>
      </c>
    </row>
    <row r="16442" spans="1:10" ht="21.95" customHeight="1" x14ac:dyDescent="0.15">
      <c r="A16442" s="6" t="s">
        <v>350</v>
      </c>
      <c r="B16442" s="4" t="s">
        <v>179</v>
      </c>
      <c r="C16442" s="4" t="s">
        <v>228</v>
      </c>
      <c r="D16442" s="4" t="s">
        <v>335</v>
      </c>
      <c r="E16442" s="5">
        <v>9.48</v>
      </c>
    </row>
    <row r="16443" spans="1:10" ht="21.95" customHeight="1" x14ac:dyDescent="0.15">
      <c r="A16443" s="9" t="s">
        <v>350</v>
      </c>
      <c r="B16443" s="4" t="s">
        <v>179</v>
      </c>
      <c r="C16443" s="4" t="s">
        <v>228</v>
      </c>
      <c r="D16443" s="4" t="s">
        <v>351</v>
      </c>
      <c r="E16443" s="5">
        <v>16.22</v>
      </c>
    </row>
    <row r="16444" spans="1:10" ht="21.95" customHeight="1" x14ac:dyDescent="0.15">
      <c r="A16444" s="6" t="s">
        <v>350</v>
      </c>
      <c r="B16444" s="4" t="s">
        <v>74</v>
      </c>
      <c r="C16444" s="4" t="s">
        <v>228</v>
      </c>
      <c r="D16444" s="4" t="s">
        <v>335</v>
      </c>
      <c r="E16444" s="5">
        <v>12.05</v>
      </c>
      <c r="F16444" t="s">
        <v>354</v>
      </c>
    </row>
    <row r="16445" spans="1:10" ht="21.95" customHeight="1" x14ac:dyDescent="0.15">
      <c r="A16445" s="6" t="s">
        <v>350</v>
      </c>
      <c r="B16445" s="4" t="s">
        <v>74</v>
      </c>
      <c r="C16445" s="4" t="s">
        <v>228</v>
      </c>
      <c r="D16445" s="4" t="s">
        <v>351</v>
      </c>
      <c r="E16445" s="5">
        <v>10.59</v>
      </c>
    </row>
    <row r="16446" spans="1:10" ht="21.95" customHeight="1" x14ac:dyDescent="0.15">
      <c r="A16446" s="6" t="s">
        <v>350</v>
      </c>
      <c r="B16446" s="4" t="s">
        <v>180</v>
      </c>
      <c r="C16446" s="4" t="s">
        <v>228</v>
      </c>
      <c r="D16446" s="4" t="s">
        <v>335</v>
      </c>
      <c r="E16446" s="5">
        <v>12.62</v>
      </c>
    </row>
    <row r="16447" spans="1:10" ht="21.95" customHeight="1" x14ac:dyDescent="0.15">
      <c r="A16447" s="6" t="s">
        <v>350</v>
      </c>
      <c r="B16447" s="4" t="s">
        <v>180</v>
      </c>
      <c r="C16447" s="4" t="s">
        <v>228</v>
      </c>
      <c r="D16447" s="4" t="s">
        <v>351</v>
      </c>
      <c r="E16447" s="5">
        <v>11.6</v>
      </c>
    </row>
    <row r="16448" spans="1:10" ht="21.95" customHeight="1" x14ac:dyDescent="0.15">
      <c r="A16448" s="6" t="s">
        <v>350</v>
      </c>
      <c r="B16448" s="4" t="s">
        <v>75</v>
      </c>
      <c r="C16448" s="4" t="s">
        <v>228</v>
      </c>
      <c r="D16448" s="4" t="s">
        <v>335</v>
      </c>
      <c r="E16448" s="5">
        <v>8.4</v>
      </c>
      <c r="F16448" t="s">
        <v>353</v>
      </c>
      <c r="G16448" s="17">
        <f>+E16448+E16449+E16450+E16451+E16452+E16453</f>
        <v>67.25</v>
      </c>
      <c r="H16448" s="17">
        <f>E16454+E16455+E16456+E16457</f>
        <v>47.16</v>
      </c>
      <c r="I16448" s="18">
        <f>+(G16448/4)/(H16448/3)</f>
        <v>1.0694974554707379</v>
      </c>
      <c r="J16448" s="21">
        <f>+(B16448-$K$1)/7</f>
        <v>34</v>
      </c>
    </row>
    <row r="16449" spans="1:10" ht="21.95" customHeight="1" x14ac:dyDescent="0.15">
      <c r="A16449" s="6" t="s">
        <v>350</v>
      </c>
      <c r="B16449" s="4" t="s">
        <v>75</v>
      </c>
      <c r="C16449" s="4" t="s">
        <v>228</v>
      </c>
      <c r="D16449" s="4" t="s">
        <v>335</v>
      </c>
      <c r="E16449" s="5">
        <v>8.64</v>
      </c>
    </row>
    <row r="16450" spans="1:10" ht="21.95" customHeight="1" x14ac:dyDescent="0.15">
      <c r="A16450" s="6" t="s">
        <v>350</v>
      </c>
      <c r="B16450" s="4" t="s">
        <v>75</v>
      </c>
      <c r="C16450" s="4" t="s">
        <v>228</v>
      </c>
      <c r="D16450" s="4" t="s">
        <v>351</v>
      </c>
      <c r="E16450" s="5">
        <v>16.989999999999998</v>
      </c>
    </row>
    <row r="16451" spans="1:10" ht="21.95" customHeight="1" x14ac:dyDescent="0.15">
      <c r="A16451" s="6" t="s">
        <v>350</v>
      </c>
      <c r="B16451" s="4" t="s">
        <v>181</v>
      </c>
      <c r="C16451" s="4" t="s">
        <v>228</v>
      </c>
      <c r="D16451" s="4" t="s">
        <v>335</v>
      </c>
      <c r="E16451" s="5">
        <v>7.65</v>
      </c>
    </row>
    <row r="16452" spans="1:10" ht="21.95" customHeight="1" x14ac:dyDescent="0.15">
      <c r="A16452" s="6" t="s">
        <v>350</v>
      </c>
      <c r="B16452" s="4" t="s">
        <v>181</v>
      </c>
      <c r="C16452" s="4" t="s">
        <v>228</v>
      </c>
      <c r="D16452" s="4" t="s">
        <v>335</v>
      </c>
      <c r="E16452" s="5">
        <v>10.45</v>
      </c>
    </row>
    <row r="16453" spans="1:10" ht="21.95" customHeight="1" x14ac:dyDescent="0.15">
      <c r="A16453" s="6" t="s">
        <v>350</v>
      </c>
      <c r="B16453" s="4" t="s">
        <v>181</v>
      </c>
      <c r="C16453" s="4" t="s">
        <v>228</v>
      </c>
      <c r="D16453" s="4" t="s">
        <v>351</v>
      </c>
      <c r="E16453" s="5">
        <v>15.12</v>
      </c>
    </row>
    <row r="16454" spans="1:10" ht="21.95" customHeight="1" x14ac:dyDescent="0.15">
      <c r="A16454" s="6" t="s">
        <v>350</v>
      </c>
      <c r="B16454" s="4" t="s">
        <v>76</v>
      </c>
      <c r="C16454" s="4" t="s">
        <v>228</v>
      </c>
      <c r="D16454" s="4" t="s">
        <v>335</v>
      </c>
      <c r="E16454" s="5">
        <v>11.89</v>
      </c>
      <c r="F16454" t="s">
        <v>354</v>
      </c>
    </row>
    <row r="16455" spans="1:10" ht="21.95" customHeight="1" x14ac:dyDescent="0.15">
      <c r="A16455" s="6" t="s">
        <v>350</v>
      </c>
      <c r="B16455" s="4" t="s">
        <v>76</v>
      </c>
      <c r="C16455" s="4" t="s">
        <v>228</v>
      </c>
      <c r="D16455" s="4" t="s">
        <v>351</v>
      </c>
      <c r="E16455" s="5">
        <v>11.54</v>
      </c>
    </row>
    <row r="16456" spans="1:10" ht="21.95" customHeight="1" x14ac:dyDescent="0.15">
      <c r="A16456" s="6" t="s">
        <v>350</v>
      </c>
      <c r="B16456" s="4" t="s">
        <v>182</v>
      </c>
      <c r="C16456" s="4" t="s">
        <v>228</v>
      </c>
      <c r="D16456" s="4" t="s">
        <v>335</v>
      </c>
      <c r="E16456" s="5">
        <v>12.53</v>
      </c>
    </row>
    <row r="16457" spans="1:10" ht="21.95" customHeight="1" x14ac:dyDescent="0.15">
      <c r="A16457" s="6" t="s">
        <v>350</v>
      </c>
      <c r="B16457" s="4" t="s">
        <v>182</v>
      </c>
      <c r="C16457" s="4" t="s">
        <v>228</v>
      </c>
      <c r="D16457" s="4" t="s">
        <v>351</v>
      </c>
      <c r="E16457" s="5">
        <v>11.2</v>
      </c>
    </row>
    <row r="16458" spans="1:10" ht="21.95" customHeight="1" x14ac:dyDescent="0.15">
      <c r="A16458" s="6" t="s">
        <v>350</v>
      </c>
      <c r="B16458" s="4" t="s">
        <v>77</v>
      </c>
      <c r="C16458" s="4" t="s">
        <v>228</v>
      </c>
      <c r="D16458" s="4" t="s">
        <v>335</v>
      </c>
      <c r="E16458" s="5">
        <v>8.61</v>
      </c>
      <c r="F16458" t="s">
        <v>353</v>
      </c>
      <c r="G16458" s="17">
        <f>+E16458+E16459+E16460+E16461+E16462+E16463</f>
        <v>67.16</v>
      </c>
      <c r="H16458" s="17">
        <f>E16464+E16465+E16466+E16467</f>
        <v>49.65</v>
      </c>
      <c r="I16458" s="18">
        <f>+(G16458/4)/(H16458/3)</f>
        <v>1.0145015105740181</v>
      </c>
      <c r="J16458" s="21">
        <f>+(B16458-$K$1)/7</f>
        <v>35</v>
      </c>
    </row>
    <row r="16459" spans="1:10" ht="21.95" customHeight="1" x14ac:dyDescent="0.15">
      <c r="A16459" s="6" t="s">
        <v>350</v>
      </c>
      <c r="B16459" s="4" t="s">
        <v>77</v>
      </c>
      <c r="C16459" s="4" t="s">
        <v>228</v>
      </c>
      <c r="D16459" s="4" t="s">
        <v>335</v>
      </c>
      <c r="E16459" s="5">
        <v>8.5299999999999994</v>
      </c>
    </row>
    <row r="16460" spans="1:10" ht="21.95" customHeight="1" x14ac:dyDescent="0.15">
      <c r="A16460" s="6" t="s">
        <v>350</v>
      </c>
      <c r="B16460" s="4" t="s">
        <v>77</v>
      </c>
      <c r="C16460" s="4" t="s">
        <v>228</v>
      </c>
      <c r="D16460" s="4" t="s">
        <v>351</v>
      </c>
      <c r="E16460" s="5">
        <v>16.29</v>
      </c>
    </row>
    <row r="16461" spans="1:10" ht="21.95" customHeight="1" x14ac:dyDescent="0.15">
      <c r="A16461" s="6" t="s">
        <v>350</v>
      </c>
      <c r="B16461" s="4" t="s">
        <v>183</v>
      </c>
      <c r="C16461" s="4" t="s">
        <v>228</v>
      </c>
      <c r="D16461" s="4" t="s">
        <v>335</v>
      </c>
      <c r="E16461" s="5">
        <v>7.63</v>
      </c>
    </row>
    <row r="16462" spans="1:10" ht="21.95" customHeight="1" x14ac:dyDescent="0.15">
      <c r="A16462" s="6" t="s">
        <v>350</v>
      </c>
      <c r="B16462" s="4" t="s">
        <v>183</v>
      </c>
      <c r="C16462" s="4" t="s">
        <v>228</v>
      </c>
      <c r="D16462" s="4" t="s">
        <v>335</v>
      </c>
      <c r="E16462" s="5">
        <v>10.32</v>
      </c>
    </row>
    <row r="16463" spans="1:10" ht="21.95" customHeight="1" x14ac:dyDescent="0.15">
      <c r="A16463" s="6" t="s">
        <v>350</v>
      </c>
      <c r="B16463" s="4" t="s">
        <v>183</v>
      </c>
      <c r="C16463" s="4" t="s">
        <v>228</v>
      </c>
      <c r="D16463" s="4" t="s">
        <v>351</v>
      </c>
      <c r="E16463" s="5">
        <v>15.78</v>
      </c>
    </row>
    <row r="16464" spans="1:10" ht="21.95" customHeight="1" x14ac:dyDescent="0.15">
      <c r="A16464" s="6" t="s">
        <v>350</v>
      </c>
      <c r="B16464" s="4" t="s">
        <v>78</v>
      </c>
      <c r="C16464" s="4" t="s">
        <v>228</v>
      </c>
      <c r="D16464" s="4" t="s">
        <v>335</v>
      </c>
      <c r="E16464" s="5">
        <v>11.52</v>
      </c>
      <c r="F16464" t="s">
        <v>354</v>
      </c>
    </row>
    <row r="16465" spans="1:10" ht="21.95" customHeight="1" x14ac:dyDescent="0.15">
      <c r="A16465" s="6" t="s">
        <v>350</v>
      </c>
      <c r="B16465" s="4" t="s">
        <v>78</v>
      </c>
      <c r="C16465" s="4" t="s">
        <v>228</v>
      </c>
      <c r="D16465" s="4" t="s">
        <v>351</v>
      </c>
      <c r="E16465" s="5">
        <v>12.36</v>
      </c>
    </row>
    <row r="16466" spans="1:10" ht="21.95" customHeight="1" x14ac:dyDescent="0.15">
      <c r="A16466" s="6" t="s">
        <v>350</v>
      </c>
      <c r="B16466" s="4" t="s">
        <v>184</v>
      </c>
      <c r="C16466" s="4" t="s">
        <v>228</v>
      </c>
      <c r="D16466" s="4" t="s">
        <v>335</v>
      </c>
      <c r="E16466" s="5">
        <v>12.89</v>
      </c>
    </row>
    <row r="16467" spans="1:10" ht="21.95" customHeight="1" x14ac:dyDescent="0.15">
      <c r="A16467" s="6" t="s">
        <v>350</v>
      </c>
      <c r="B16467" s="4" t="s">
        <v>184</v>
      </c>
      <c r="C16467" s="4" t="s">
        <v>228</v>
      </c>
      <c r="D16467" s="4" t="s">
        <v>351</v>
      </c>
      <c r="E16467" s="5">
        <v>12.88</v>
      </c>
    </row>
    <row r="16468" spans="1:10" ht="21.95" customHeight="1" x14ac:dyDescent="0.15">
      <c r="A16468" s="6" t="s">
        <v>350</v>
      </c>
      <c r="B16468" s="4" t="s">
        <v>185</v>
      </c>
      <c r="C16468" s="4" t="s">
        <v>228</v>
      </c>
      <c r="D16468" s="4" t="s">
        <v>335</v>
      </c>
      <c r="E16468" s="5">
        <v>7.79</v>
      </c>
      <c r="F16468" s="13" t="s">
        <v>353</v>
      </c>
    </row>
    <row r="16469" spans="1:10" ht="21.95" customHeight="1" x14ac:dyDescent="0.15">
      <c r="A16469" s="6" t="s">
        <v>350</v>
      </c>
      <c r="B16469" s="4" t="s">
        <v>185</v>
      </c>
      <c r="C16469" s="4" t="s">
        <v>228</v>
      </c>
      <c r="D16469" s="4" t="s">
        <v>335</v>
      </c>
      <c r="E16469" s="5">
        <v>11.1</v>
      </c>
      <c r="F16469" s="13"/>
    </row>
    <row r="16470" spans="1:10" ht="21.95" customHeight="1" x14ac:dyDescent="0.15">
      <c r="A16470" s="6" t="s">
        <v>350</v>
      </c>
      <c r="B16470" s="4" t="s">
        <v>185</v>
      </c>
      <c r="C16470" s="4" t="s">
        <v>228</v>
      </c>
      <c r="D16470" s="4" t="s">
        <v>351</v>
      </c>
      <c r="E16470" s="5">
        <v>17.649999999999999</v>
      </c>
      <c r="F16470" s="13"/>
    </row>
    <row r="16471" spans="1:10" ht="21.95" customHeight="1" x14ac:dyDescent="0.15">
      <c r="A16471" s="6" t="s">
        <v>350</v>
      </c>
      <c r="B16471" s="4" t="s">
        <v>79</v>
      </c>
      <c r="C16471" s="4" t="s">
        <v>228</v>
      </c>
      <c r="D16471" s="4" t="s">
        <v>335</v>
      </c>
      <c r="E16471" s="5">
        <v>15.94</v>
      </c>
      <c r="F16471" s="13" t="s">
        <v>354</v>
      </c>
    </row>
    <row r="16472" spans="1:10" ht="21.95" customHeight="1" x14ac:dyDescent="0.15">
      <c r="A16472" s="6" t="s">
        <v>350</v>
      </c>
      <c r="B16472" s="4" t="s">
        <v>79</v>
      </c>
      <c r="C16472" s="4" t="s">
        <v>228</v>
      </c>
      <c r="D16472" s="4" t="s">
        <v>335</v>
      </c>
      <c r="E16472" s="5">
        <v>14.56</v>
      </c>
    </row>
    <row r="16473" spans="1:10" ht="21.95" customHeight="1" x14ac:dyDescent="0.15">
      <c r="A16473" s="6" t="s">
        <v>350</v>
      </c>
      <c r="B16473" s="4" t="s">
        <v>79</v>
      </c>
      <c r="C16473" s="4" t="s">
        <v>228</v>
      </c>
      <c r="D16473" s="4" t="s">
        <v>351</v>
      </c>
      <c r="E16473" s="5">
        <v>16.55</v>
      </c>
    </row>
    <row r="16474" spans="1:10" ht="21.95" customHeight="1" x14ac:dyDescent="0.15">
      <c r="A16474" s="6" t="s">
        <v>350</v>
      </c>
      <c r="B16474" s="4" t="s">
        <v>79</v>
      </c>
      <c r="C16474" s="4" t="s">
        <v>228</v>
      </c>
      <c r="D16474" s="4" t="s">
        <v>351</v>
      </c>
      <c r="E16474" s="5">
        <v>11.8</v>
      </c>
    </row>
    <row r="16475" spans="1:10" ht="21.95" customHeight="1" x14ac:dyDescent="0.15">
      <c r="A16475" s="6" t="s">
        <v>350</v>
      </c>
      <c r="B16475" s="4" t="s">
        <v>186</v>
      </c>
      <c r="C16475" s="4" t="s">
        <v>228</v>
      </c>
      <c r="D16475" s="4" t="s">
        <v>335</v>
      </c>
      <c r="E16475" s="5">
        <v>14.52</v>
      </c>
    </row>
    <row r="16476" spans="1:10" ht="21.95" customHeight="1" x14ac:dyDescent="0.15">
      <c r="A16476" s="6" t="s">
        <v>350</v>
      </c>
      <c r="B16476" s="4" t="s">
        <v>186</v>
      </c>
      <c r="C16476" s="4" t="s">
        <v>228</v>
      </c>
      <c r="D16476" s="4" t="s">
        <v>351</v>
      </c>
      <c r="E16476" s="5">
        <v>14.94</v>
      </c>
    </row>
    <row r="16477" spans="1:10" ht="21.95" customHeight="1" x14ac:dyDescent="0.15">
      <c r="A16477" s="6" t="s">
        <v>350</v>
      </c>
      <c r="B16477" s="4" t="s">
        <v>80</v>
      </c>
      <c r="C16477" s="4" t="s">
        <v>228</v>
      </c>
      <c r="D16477" s="4" t="s">
        <v>335</v>
      </c>
      <c r="E16477" s="5">
        <v>9.67</v>
      </c>
      <c r="F16477" t="s">
        <v>353</v>
      </c>
      <c r="G16477" s="17">
        <f>+E16477+E16478+E16479+E16480+E16481+E16482</f>
        <v>72.05</v>
      </c>
      <c r="H16477" s="17">
        <f>E16483+E16484+E16485+E16486</f>
        <v>45.81</v>
      </c>
      <c r="I16477" s="18">
        <f>+(G16477/4)/(H16477/3)</f>
        <v>1.1796005239030778</v>
      </c>
      <c r="J16477" s="21">
        <f>+(B16477-$K$1)/7</f>
        <v>37</v>
      </c>
    </row>
    <row r="16478" spans="1:10" ht="21.95" customHeight="1" x14ac:dyDescent="0.15">
      <c r="A16478" s="6" t="s">
        <v>350</v>
      </c>
      <c r="B16478" s="4" t="s">
        <v>80</v>
      </c>
      <c r="C16478" s="4" t="s">
        <v>228</v>
      </c>
      <c r="D16478" s="4" t="s">
        <v>335</v>
      </c>
      <c r="E16478" s="5">
        <v>9.92</v>
      </c>
    </row>
    <row r="16479" spans="1:10" ht="21.95" customHeight="1" x14ac:dyDescent="0.15">
      <c r="A16479" s="6" t="s">
        <v>350</v>
      </c>
      <c r="B16479" s="4" t="s">
        <v>80</v>
      </c>
      <c r="C16479" s="4" t="s">
        <v>228</v>
      </c>
      <c r="D16479" s="4" t="s">
        <v>351</v>
      </c>
      <c r="E16479" s="5">
        <v>16.48</v>
      </c>
    </row>
    <row r="16480" spans="1:10" ht="21.95" customHeight="1" x14ac:dyDescent="0.15">
      <c r="A16480" s="6" t="s">
        <v>350</v>
      </c>
      <c r="B16480" s="4" t="s">
        <v>187</v>
      </c>
      <c r="C16480" s="4" t="s">
        <v>228</v>
      </c>
      <c r="D16480" s="4" t="s">
        <v>335</v>
      </c>
      <c r="E16480" s="5">
        <v>9.02</v>
      </c>
    </row>
    <row r="16481" spans="1:10" ht="21.95" customHeight="1" x14ac:dyDescent="0.15">
      <c r="A16481" s="6" t="s">
        <v>350</v>
      </c>
      <c r="B16481" s="4" t="s">
        <v>187</v>
      </c>
      <c r="C16481" s="4" t="s">
        <v>228</v>
      </c>
      <c r="D16481" s="4" t="s">
        <v>335</v>
      </c>
      <c r="E16481" s="5">
        <v>10.119999999999999</v>
      </c>
    </row>
    <row r="16482" spans="1:10" ht="21.95" customHeight="1" x14ac:dyDescent="0.15">
      <c r="A16482" s="6" t="s">
        <v>350</v>
      </c>
      <c r="B16482" s="4" t="s">
        <v>187</v>
      </c>
      <c r="C16482" s="4" t="s">
        <v>228</v>
      </c>
      <c r="D16482" s="4" t="s">
        <v>351</v>
      </c>
      <c r="E16482" s="5">
        <v>16.84</v>
      </c>
    </row>
    <row r="16483" spans="1:10" ht="21.95" customHeight="1" x14ac:dyDescent="0.15">
      <c r="A16483" s="6" t="s">
        <v>350</v>
      </c>
      <c r="B16483" s="4" t="s">
        <v>81</v>
      </c>
      <c r="C16483" s="4" t="s">
        <v>228</v>
      </c>
      <c r="D16483" s="4" t="s">
        <v>335</v>
      </c>
      <c r="E16483" s="5">
        <v>10.79</v>
      </c>
      <c r="F16483" t="s">
        <v>354</v>
      </c>
    </row>
    <row r="16484" spans="1:10" ht="21.95" customHeight="1" x14ac:dyDescent="0.15">
      <c r="A16484" s="6" t="s">
        <v>350</v>
      </c>
      <c r="B16484" s="4" t="s">
        <v>81</v>
      </c>
      <c r="C16484" s="4" t="s">
        <v>228</v>
      </c>
      <c r="D16484" s="4" t="s">
        <v>351</v>
      </c>
      <c r="E16484" s="5">
        <v>10.86</v>
      </c>
    </row>
    <row r="16485" spans="1:10" ht="21.95" customHeight="1" x14ac:dyDescent="0.15">
      <c r="A16485" s="6" t="s">
        <v>350</v>
      </c>
      <c r="B16485" s="4" t="s">
        <v>188</v>
      </c>
      <c r="C16485" s="4" t="s">
        <v>228</v>
      </c>
      <c r="D16485" s="4" t="s">
        <v>335</v>
      </c>
      <c r="E16485" s="5">
        <v>11.78</v>
      </c>
    </row>
    <row r="16486" spans="1:10" ht="21.95" customHeight="1" x14ac:dyDescent="0.15">
      <c r="A16486" s="6" t="s">
        <v>350</v>
      </c>
      <c r="B16486" s="4" t="s">
        <v>188</v>
      </c>
      <c r="C16486" s="4" t="s">
        <v>228</v>
      </c>
      <c r="D16486" s="4" t="s">
        <v>351</v>
      </c>
      <c r="E16486" s="5">
        <v>12.38</v>
      </c>
    </row>
    <row r="16487" spans="1:10" ht="21.95" customHeight="1" x14ac:dyDescent="0.15">
      <c r="A16487" s="6" t="s">
        <v>350</v>
      </c>
      <c r="B16487" s="4" t="s">
        <v>82</v>
      </c>
      <c r="C16487" s="4" t="s">
        <v>228</v>
      </c>
      <c r="D16487" s="4" t="s">
        <v>335</v>
      </c>
      <c r="E16487" s="5">
        <v>8.73</v>
      </c>
      <c r="F16487" t="s">
        <v>353</v>
      </c>
      <c r="G16487" s="17">
        <f>+E16487+E16488+E16489+E16490+E16491+E16492</f>
        <v>66</v>
      </c>
      <c r="H16487" s="17">
        <f>E16493+E16494+E16495+E16496</f>
        <v>43.58</v>
      </c>
      <c r="I16487" s="18">
        <f>+(G16487/4)/(H16487/3)</f>
        <v>1.1358421294171639</v>
      </c>
      <c r="J16487" s="21">
        <f>+(B16487-$K$1)/7</f>
        <v>38</v>
      </c>
    </row>
    <row r="16488" spans="1:10" ht="21.95" customHeight="1" x14ac:dyDescent="0.15">
      <c r="A16488" s="6" t="s">
        <v>350</v>
      </c>
      <c r="B16488" s="4" t="s">
        <v>82</v>
      </c>
      <c r="C16488" s="4" t="s">
        <v>228</v>
      </c>
      <c r="D16488" s="4" t="s">
        <v>335</v>
      </c>
      <c r="E16488" s="5">
        <v>9.73</v>
      </c>
    </row>
    <row r="16489" spans="1:10" ht="21.95" customHeight="1" x14ac:dyDescent="0.15">
      <c r="A16489" s="9" t="s">
        <v>350</v>
      </c>
      <c r="B16489" s="4" t="s">
        <v>82</v>
      </c>
      <c r="C16489" s="4" t="s">
        <v>228</v>
      </c>
      <c r="D16489" s="4" t="s">
        <v>351</v>
      </c>
      <c r="E16489" s="5">
        <v>15.54</v>
      </c>
    </row>
    <row r="16490" spans="1:10" ht="21.95" customHeight="1" x14ac:dyDescent="0.15">
      <c r="A16490" s="6" t="s">
        <v>350</v>
      </c>
      <c r="B16490" s="4" t="s">
        <v>189</v>
      </c>
      <c r="C16490" s="4" t="s">
        <v>228</v>
      </c>
      <c r="D16490" s="4" t="s">
        <v>335</v>
      </c>
      <c r="E16490" s="5">
        <v>7.3</v>
      </c>
    </row>
    <row r="16491" spans="1:10" ht="21.95" customHeight="1" x14ac:dyDescent="0.15">
      <c r="A16491" s="6" t="s">
        <v>350</v>
      </c>
      <c r="B16491" s="4" t="s">
        <v>189</v>
      </c>
      <c r="C16491" s="4" t="s">
        <v>228</v>
      </c>
      <c r="D16491" s="4" t="s">
        <v>335</v>
      </c>
      <c r="E16491" s="5">
        <v>10.1</v>
      </c>
    </row>
    <row r="16492" spans="1:10" ht="21.95" customHeight="1" x14ac:dyDescent="0.15">
      <c r="A16492" s="6" t="s">
        <v>350</v>
      </c>
      <c r="B16492" s="4" t="s">
        <v>189</v>
      </c>
      <c r="C16492" s="4" t="s">
        <v>228</v>
      </c>
      <c r="D16492" s="4" t="s">
        <v>351</v>
      </c>
      <c r="E16492" s="5">
        <v>14.6</v>
      </c>
    </row>
    <row r="16493" spans="1:10" ht="21.95" customHeight="1" x14ac:dyDescent="0.15">
      <c r="A16493" s="6" t="s">
        <v>350</v>
      </c>
      <c r="B16493" s="4" t="s">
        <v>83</v>
      </c>
      <c r="C16493" s="4" t="s">
        <v>228</v>
      </c>
      <c r="D16493" s="4" t="s">
        <v>335</v>
      </c>
      <c r="E16493" s="5">
        <v>10.28</v>
      </c>
      <c r="F16493" t="s">
        <v>354</v>
      </c>
    </row>
    <row r="16494" spans="1:10" ht="21.95" customHeight="1" x14ac:dyDescent="0.15">
      <c r="A16494" s="6" t="s">
        <v>350</v>
      </c>
      <c r="B16494" s="4" t="s">
        <v>83</v>
      </c>
      <c r="C16494" s="4" t="s">
        <v>228</v>
      </c>
      <c r="D16494" s="4" t="s">
        <v>351</v>
      </c>
      <c r="E16494" s="5">
        <v>9.5500000000000007</v>
      </c>
    </row>
    <row r="16495" spans="1:10" ht="21.95" customHeight="1" x14ac:dyDescent="0.15">
      <c r="A16495" s="6" t="s">
        <v>350</v>
      </c>
      <c r="B16495" s="4" t="s">
        <v>190</v>
      </c>
      <c r="C16495" s="4" t="s">
        <v>228</v>
      </c>
      <c r="D16495" s="4" t="s">
        <v>335</v>
      </c>
      <c r="E16495" s="5">
        <v>12.71</v>
      </c>
    </row>
    <row r="16496" spans="1:10" ht="21.95" customHeight="1" x14ac:dyDescent="0.15">
      <c r="A16496" s="6" t="s">
        <v>350</v>
      </c>
      <c r="B16496" s="4" t="s">
        <v>190</v>
      </c>
      <c r="C16496" s="4" t="s">
        <v>228</v>
      </c>
      <c r="D16496" s="4" t="s">
        <v>351</v>
      </c>
      <c r="E16496" s="5">
        <v>11.04</v>
      </c>
    </row>
    <row r="16497" spans="1:10" ht="21.95" customHeight="1" x14ac:dyDescent="0.15">
      <c r="A16497" s="6" t="s">
        <v>350</v>
      </c>
      <c r="B16497" s="4" t="s">
        <v>84</v>
      </c>
      <c r="C16497" s="4" t="s">
        <v>228</v>
      </c>
      <c r="D16497" s="4" t="s">
        <v>335</v>
      </c>
      <c r="E16497" s="5">
        <v>9.25</v>
      </c>
      <c r="F16497" t="s">
        <v>353</v>
      </c>
      <c r="G16497" s="17">
        <f>+E16497+E16498+E16499+E16500+E16501+E16502</f>
        <v>67.490000000000009</v>
      </c>
      <c r="H16497" s="17">
        <f>E16503+E16504+E16505+E16506</f>
        <v>43.92</v>
      </c>
      <c r="I16497" s="18">
        <f>+(G16497/4)/(H16497/3)</f>
        <v>1.1524931693989071</v>
      </c>
      <c r="J16497" s="21">
        <f>+(B16497-$K$1)/7</f>
        <v>39</v>
      </c>
    </row>
    <row r="16498" spans="1:10" ht="21.95" customHeight="1" x14ac:dyDescent="0.15">
      <c r="A16498" s="6" t="s">
        <v>350</v>
      </c>
      <c r="B16498" s="4" t="s">
        <v>84</v>
      </c>
      <c r="C16498" s="4" t="s">
        <v>228</v>
      </c>
      <c r="D16498" s="4" t="s">
        <v>335</v>
      </c>
      <c r="E16498" s="5">
        <v>9.5500000000000007</v>
      </c>
    </row>
    <row r="16499" spans="1:10" ht="21.95" customHeight="1" x14ac:dyDescent="0.15">
      <c r="A16499" s="6" t="s">
        <v>350</v>
      </c>
      <c r="B16499" s="4" t="s">
        <v>84</v>
      </c>
      <c r="C16499" s="4" t="s">
        <v>228</v>
      </c>
      <c r="D16499" s="4" t="s">
        <v>351</v>
      </c>
      <c r="E16499" s="5">
        <v>16.05</v>
      </c>
    </row>
    <row r="16500" spans="1:10" ht="21.95" customHeight="1" x14ac:dyDescent="0.15">
      <c r="A16500" s="6" t="s">
        <v>350</v>
      </c>
      <c r="B16500" s="4" t="s">
        <v>191</v>
      </c>
      <c r="C16500" s="4" t="s">
        <v>228</v>
      </c>
      <c r="D16500" s="4" t="s">
        <v>335</v>
      </c>
      <c r="E16500" s="5">
        <v>7.24</v>
      </c>
    </row>
    <row r="16501" spans="1:10" ht="21.95" customHeight="1" x14ac:dyDescent="0.15">
      <c r="A16501" s="6" t="s">
        <v>350</v>
      </c>
      <c r="B16501" s="4" t="s">
        <v>191</v>
      </c>
      <c r="C16501" s="4" t="s">
        <v>228</v>
      </c>
      <c r="D16501" s="4" t="s">
        <v>335</v>
      </c>
      <c r="E16501" s="5">
        <v>9.65</v>
      </c>
    </row>
    <row r="16502" spans="1:10" ht="21.95" customHeight="1" x14ac:dyDescent="0.15">
      <c r="A16502" s="6" t="s">
        <v>350</v>
      </c>
      <c r="B16502" s="4" t="s">
        <v>191</v>
      </c>
      <c r="C16502" s="4" t="s">
        <v>228</v>
      </c>
      <c r="D16502" s="4" t="s">
        <v>351</v>
      </c>
      <c r="E16502" s="5">
        <v>15.75</v>
      </c>
    </row>
    <row r="16503" spans="1:10" ht="21.95" customHeight="1" x14ac:dyDescent="0.15">
      <c r="A16503" s="6" t="s">
        <v>350</v>
      </c>
      <c r="B16503" s="4" t="s">
        <v>85</v>
      </c>
      <c r="C16503" s="4" t="s">
        <v>228</v>
      </c>
      <c r="D16503" s="4" t="s">
        <v>335</v>
      </c>
      <c r="E16503" s="5">
        <v>10.94</v>
      </c>
      <c r="F16503" t="s">
        <v>354</v>
      </c>
    </row>
    <row r="16504" spans="1:10" ht="21.95" customHeight="1" x14ac:dyDescent="0.15">
      <c r="A16504" s="6" t="s">
        <v>350</v>
      </c>
      <c r="B16504" s="4" t="s">
        <v>85</v>
      </c>
      <c r="C16504" s="4" t="s">
        <v>228</v>
      </c>
      <c r="D16504" s="4" t="s">
        <v>351</v>
      </c>
      <c r="E16504" s="5">
        <v>10.25</v>
      </c>
    </row>
    <row r="16505" spans="1:10" ht="21.95" customHeight="1" x14ac:dyDescent="0.15">
      <c r="A16505" s="6" t="s">
        <v>350</v>
      </c>
      <c r="B16505" s="4" t="s">
        <v>192</v>
      </c>
      <c r="C16505" s="4" t="s">
        <v>228</v>
      </c>
      <c r="D16505" s="4" t="s">
        <v>335</v>
      </c>
      <c r="E16505" s="5">
        <v>11.63</v>
      </c>
    </row>
    <row r="16506" spans="1:10" ht="21.95" customHeight="1" x14ac:dyDescent="0.15">
      <c r="A16506" s="6" t="s">
        <v>350</v>
      </c>
      <c r="B16506" s="4" t="s">
        <v>192</v>
      </c>
      <c r="C16506" s="4" t="s">
        <v>228</v>
      </c>
      <c r="D16506" s="4" t="s">
        <v>351</v>
      </c>
      <c r="E16506" s="5">
        <v>11.1</v>
      </c>
    </row>
    <row r="16507" spans="1:10" ht="21.95" customHeight="1" x14ac:dyDescent="0.15">
      <c r="A16507" s="6" t="s">
        <v>350</v>
      </c>
      <c r="B16507" s="4" t="s">
        <v>86</v>
      </c>
      <c r="C16507" s="4" t="s">
        <v>228</v>
      </c>
      <c r="D16507" s="4" t="s">
        <v>335</v>
      </c>
      <c r="E16507" s="5">
        <v>8.31</v>
      </c>
      <c r="F16507" t="s">
        <v>353</v>
      </c>
      <c r="G16507" s="17">
        <f>+E16507+E16508+E16509+E16510+E16511+E16512</f>
        <v>63.83</v>
      </c>
      <c r="H16507" s="17">
        <f>E16513+E16514+E16515+E16516</f>
        <v>45.91</v>
      </c>
      <c r="I16507" s="18">
        <f>+(G16507/4)/(H16507/3)</f>
        <v>1.0427466782835983</v>
      </c>
      <c r="J16507" s="21">
        <f>+(B16507-$K$1)/7</f>
        <v>40</v>
      </c>
    </row>
    <row r="16508" spans="1:10" ht="21.95" customHeight="1" x14ac:dyDescent="0.15">
      <c r="A16508" s="6" t="s">
        <v>350</v>
      </c>
      <c r="B16508" s="4" t="s">
        <v>86</v>
      </c>
      <c r="C16508" s="4" t="s">
        <v>228</v>
      </c>
      <c r="D16508" s="4" t="s">
        <v>335</v>
      </c>
      <c r="E16508" s="5">
        <v>7.96</v>
      </c>
    </row>
    <row r="16509" spans="1:10" ht="21.95" customHeight="1" x14ac:dyDescent="0.15">
      <c r="A16509" s="6" t="s">
        <v>350</v>
      </c>
      <c r="B16509" s="4" t="s">
        <v>86</v>
      </c>
      <c r="C16509" s="4" t="s">
        <v>228</v>
      </c>
      <c r="D16509" s="4" t="s">
        <v>351</v>
      </c>
      <c r="E16509" s="5">
        <v>15.84</v>
      </c>
    </row>
    <row r="16510" spans="1:10" ht="21.95" customHeight="1" x14ac:dyDescent="0.15">
      <c r="A16510" s="6" t="s">
        <v>350</v>
      </c>
      <c r="B16510" s="4" t="s">
        <v>193</v>
      </c>
      <c r="C16510" s="4" t="s">
        <v>228</v>
      </c>
      <c r="D16510" s="4" t="s">
        <v>335</v>
      </c>
      <c r="E16510" s="5">
        <v>7.47</v>
      </c>
    </row>
    <row r="16511" spans="1:10" ht="21.95" customHeight="1" x14ac:dyDescent="0.15">
      <c r="A16511" s="6" t="s">
        <v>350</v>
      </c>
      <c r="B16511" s="4" t="s">
        <v>193</v>
      </c>
      <c r="C16511" s="4" t="s">
        <v>228</v>
      </c>
      <c r="D16511" s="4" t="s">
        <v>335</v>
      </c>
      <c r="E16511" s="5">
        <v>9.2100000000000009</v>
      </c>
    </row>
    <row r="16512" spans="1:10" ht="21.95" customHeight="1" x14ac:dyDescent="0.15">
      <c r="A16512" s="6" t="s">
        <v>350</v>
      </c>
      <c r="B16512" s="4" t="s">
        <v>193</v>
      </c>
      <c r="C16512" s="4" t="s">
        <v>228</v>
      </c>
      <c r="D16512" s="4" t="s">
        <v>351</v>
      </c>
      <c r="E16512" s="5">
        <v>15.04</v>
      </c>
    </row>
    <row r="16513" spans="1:10" ht="21.95" customHeight="1" x14ac:dyDescent="0.15">
      <c r="A16513" s="6" t="s">
        <v>350</v>
      </c>
      <c r="B16513" s="4" t="s">
        <v>87</v>
      </c>
      <c r="C16513" s="4" t="s">
        <v>228</v>
      </c>
      <c r="D16513" s="4" t="s">
        <v>335</v>
      </c>
      <c r="E16513" s="5">
        <v>11.28</v>
      </c>
      <c r="F16513" t="s">
        <v>354</v>
      </c>
    </row>
    <row r="16514" spans="1:10" ht="21.95" customHeight="1" x14ac:dyDescent="0.15">
      <c r="A16514" s="6" t="s">
        <v>350</v>
      </c>
      <c r="B16514" s="4" t="s">
        <v>87</v>
      </c>
      <c r="C16514" s="4" t="s">
        <v>228</v>
      </c>
      <c r="D16514" s="4" t="s">
        <v>351</v>
      </c>
      <c r="E16514" s="5">
        <v>10.94</v>
      </c>
    </row>
    <row r="16515" spans="1:10" ht="21.95" customHeight="1" x14ac:dyDescent="0.15">
      <c r="A16515" s="6" t="s">
        <v>350</v>
      </c>
      <c r="B16515" s="4" t="s">
        <v>194</v>
      </c>
      <c r="C16515" s="4" t="s">
        <v>228</v>
      </c>
      <c r="D16515" s="4" t="s">
        <v>335</v>
      </c>
      <c r="E16515" s="5">
        <v>12.29</v>
      </c>
    </row>
    <row r="16516" spans="1:10" ht="21.95" customHeight="1" x14ac:dyDescent="0.15">
      <c r="A16516" s="6" t="s">
        <v>350</v>
      </c>
      <c r="B16516" s="4" t="s">
        <v>194</v>
      </c>
      <c r="C16516" s="4" t="s">
        <v>228</v>
      </c>
      <c r="D16516" s="4" t="s">
        <v>351</v>
      </c>
      <c r="E16516" s="5">
        <v>11.4</v>
      </c>
    </row>
    <row r="16517" spans="1:10" ht="21.95" customHeight="1" x14ac:dyDescent="0.15">
      <c r="A16517" s="6" t="s">
        <v>350</v>
      </c>
      <c r="B16517" s="4" t="s">
        <v>195</v>
      </c>
      <c r="C16517" s="4" t="s">
        <v>228</v>
      </c>
      <c r="D16517" s="4" t="s">
        <v>335</v>
      </c>
      <c r="E16517" s="5">
        <v>7.28</v>
      </c>
      <c r="F16517" s="13" t="s">
        <v>353</v>
      </c>
    </row>
    <row r="16518" spans="1:10" ht="21.95" customHeight="1" x14ac:dyDescent="0.15">
      <c r="A16518" s="6" t="s">
        <v>350</v>
      </c>
      <c r="B16518" s="4" t="s">
        <v>195</v>
      </c>
      <c r="C16518" s="4" t="s">
        <v>228</v>
      </c>
      <c r="D16518" s="4" t="s">
        <v>335</v>
      </c>
      <c r="E16518" s="5">
        <v>8.51</v>
      </c>
      <c r="F16518" s="13"/>
    </row>
    <row r="16519" spans="1:10" ht="21.95" customHeight="1" x14ac:dyDescent="0.15">
      <c r="A16519" s="6" t="s">
        <v>350</v>
      </c>
      <c r="B16519" s="4" t="s">
        <v>195</v>
      </c>
      <c r="C16519" s="4" t="s">
        <v>228</v>
      </c>
      <c r="D16519" s="4" t="s">
        <v>351</v>
      </c>
      <c r="E16519" s="5">
        <v>14.3</v>
      </c>
      <c r="F16519" s="13"/>
    </row>
    <row r="16520" spans="1:10" ht="21.95" customHeight="1" x14ac:dyDescent="0.15">
      <c r="A16520" s="6" t="s">
        <v>350</v>
      </c>
      <c r="B16520" s="4" t="s">
        <v>89</v>
      </c>
      <c r="C16520" s="4" t="s">
        <v>228</v>
      </c>
      <c r="D16520" s="4" t="s">
        <v>335</v>
      </c>
      <c r="E16520" s="5">
        <v>13.19</v>
      </c>
      <c r="F16520" s="13" t="s">
        <v>354</v>
      </c>
    </row>
    <row r="16521" spans="1:10" ht="21.95" customHeight="1" x14ac:dyDescent="0.15">
      <c r="A16521" s="6" t="s">
        <v>350</v>
      </c>
      <c r="B16521" s="4" t="s">
        <v>89</v>
      </c>
      <c r="C16521" s="4" t="s">
        <v>228</v>
      </c>
      <c r="D16521" s="4" t="s">
        <v>335</v>
      </c>
      <c r="E16521" s="5">
        <v>9.11</v>
      </c>
    </row>
    <row r="16522" spans="1:10" ht="21.95" customHeight="1" x14ac:dyDescent="0.15">
      <c r="A16522" s="6" t="s">
        <v>350</v>
      </c>
      <c r="B16522" s="4" t="s">
        <v>89</v>
      </c>
      <c r="C16522" s="4" t="s">
        <v>228</v>
      </c>
      <c r="D16522" s="4" t="s">
        <v>351</v>
      </c>
      <c r="E16522" s="5">
        <v>14.18</v>
      </c>
    </row>
    <row r="16523" spans="1:10" ht="21.95" customHeight="1" x14ac:dyDescent="0.15">
      <c r="A16523" s="6" t="s">
        <v>350</v>
      </c>
      <c r="B16523" s="4" t="s">
        <v>89</v>
      </c>
      <c r="C16523" s="4" t="s">
        <v>228</v>
      </c>
      <c r="D16523" s="4" t="s">
        <v>351</v>
      </c>
      <c r="E16523" s="5">
        <v>3.5</v>
      </c>
    </row>
    <row r="16524" spans="1:10" ht="21.95" customHeight="1" x14ac:dyDescent="0.15">
      <c r="A16524" s="6" t="s">
        <v>350</v>
      </c>
      <c r="B16524" s="4" t="s">
        <v>89</v>
      </c>
      <c r="C16524" s="4" t="s">
        <v>228</v>
      </c>
      <c r="D16524" s="4" t="s">
        <v>233</v>
      </c>
      <c r="E16524" s="5">
        <v>7.97</v>
      </c>
    </row>
    <row r="16525" spans="1:10" ht="21.95" customHeight="1" x14ac:dyDescent="0.15">
      <c r="A16525" s="6" t="s">
        <v>350</v>
      </c>
      <c r="B16525" s="4" t="s">
        <v>196</v>
      </c>
      <c r="C16525" s="4" t="s">
        <v>228</v>
      </c>
      <c r="D16525" s="4" t="s">
        <v>335</v>
      </c>
      <c r="E16525" s="5">
        <v>12.34</v>
      </c>
    </row>
    <row r="16526" spans="1:10" ht="21.95" customHeight="1" x14ac:dyDescent="0.15">
      <c r="A16526" s="6" t="s">
        <v>350</v>
      </c>
      <c r="B16526" s="4" t="s">
        <v>196</v>
      </c>
      <c r="C16526" s="4" t="s">
        <v>228</v>
      </c>
      <c r="D16526" s="4" t="s">
        <v>351</v>
      </c>
      <c r="E16526" s="5">
        <v>10.47</v>
      </c>
    </row>
    <row r="16527" spans="1:10" ht="21.95" customHeight="1" x14ac:dyDescent="0.15">
      <c r="A16527" s="6" t="s">
        <v>350</v>
      </c>
      <c r="B16527" s="4" t="s">
        <v>90</v>
      </c>
      <c r="C16527" s="4" t="s">
        <v>228</v>
      </c>
      <c r="D16527" s="4" t="s">
        <v>335</v>
      </c>
      <c r="E16527" s="5">
        <v>8.2100000000000009</v>
      </c>
      <c r="F16527" t="s">
        <v>353</v>
      </c>
      <c r="G16527" s="17">
        <f>+E16527+E16528+E16529+E16530+E16531+E16532</f>
        <v>64.739999999999995</v>
      </c>
      <c r="H16527" s="17">
        <f>E16533+E16534+E16535+E16536</f>
        <v>44.94</v>
      </c>
      <c r="I16527" s="18">
        <f>+(G16527/4)/(H16527/3)</f>
        <v>1.0804405874499332</v>
      </c>
      <c r="J16527" s="21">
        <f>+(B16527-$K$1)/7</f>
        <v>42</v>
      </c>
    </row>
    <row r="16528" spans="1:10" ht="21.95" customHeight="1" x14ac:dyDescent="0.15">
      <c r="A16528" s="6" t="s">
        <v>350</v>
      </c>
      <c r="B16528" s="4" t="s">
        <v>90</v>
      </c>
      <c r="C16528" s="4" t="s">
        <v>228</v>
      </c>
      <c r="D16528" s="4" t="s">
        <v>335</v>
      </c>
      <c r="E16528" s="5">
        <v>8.67</v>
      </c>
    </row>
    <row r="16529" spans="1:10" ht="21.95" customHeight="1" x14ac:dyDescent="0.15">
      <c r="A16529" s="6" t="s">
        <v>350</v>
      </c>
      <c r="B16529" s="4" t="s">
        <v>90</v>
      </c>
      <c r="C16529" s="4" t="s">
        <v>228</v>
      </c>
      <c r="D16529" s="4" t="s">
        <v>351</v>
      </c>
      <c r="E16529" s="5">
        <v>14.32</v>
      </c>
    </row>
    <row r="16530" spans="1:10" ht="21.95" customHeight="1" x14ac:dyDescent="0.15">
      <c r="A16530" s="6" t="s">
        <v>350</v>
      </c>
      <c r="B16530" s="4" t="s">
        <v>197</v>
      </c>
      <c r="C16530" s="4" t="s">
        <v>228</v>
      </c>
      <c r="D16530" s="4" t="s">
        <v>351</v>
      </c>
      <c r="E16530" s="5">
        <v>15.08</v>
      </c>
    </row>
    <row r="16531" spans="1:10" ht="21.95" customHeight="1" x14ac:dyDescent="0.15">
      <c r="A16531" s="6" t="s">
        <v>350</v>
      </c>
      <c r="B16531" s="4" t="s">
        <v>197</v>
      </c>
      <c r="C16531" s="4" t="s">
        <v>228</v>
      </c>
      <c r="D16531" s="4" t="s">
        <v>231</v>
      </c>
      <c r="E16531" s="5">
        <v>9.33</v>
      </c>
    </row>
    <row r="16532" spans="1:10" ht="21.95" customHeight="1" x14ac:dyDescent="0.15">
      <c r="A16532" s="6" t="s">
        <v>350</v>
      </c>
      <c r="B16532" s="4" t="s">
        <v>197</v>
      </c>
      <c r="C16532" s="4" t="s">
        <v>228</v>
      </c>
      <c r="D16532" s="4" t="s">
        <v>231</v>
      </c>
      <c r="E16532" s="5">
        <v>9.1300000000000008</v>
      </c>
    </row>
    <row r="16533" spans="1:10" ht="21.95" customHeight="1" x14ac:dyDescent="0.15">
      <c r="A16533" s="9" t="s">
        <v>350</v>
      </c>
      <c r="B16533" s="4" t="s">
        <v>91</v>
      </c>
      <c r="C16533" s="4" t="s">
        <v>228</v>
      </c>
      <c r="D16533" s="4" t="s">
        <v>335</v>
      </c>
      <c r="E16533" s="5">
        <v>10.8</v>
      </c>
      <c r="F16533" t="s">
        <v>354</v>
      </c>
    </row>
    <row r="16534" spans="1:10" ht="21.95" customHeight="1" x14ac:dyDescent="0.15">
      <c r="A16534" s="6" t="s">
        <v>350</v>
      </c>
      <c r="B16534" s="4" t="s">
        <v>91</v>
      </c>
      <c r="C16534" s="4" t="s">
        <v>228</v>
      </c>
      <c r="D16534" s="4" t="s">
        <v>351</v>
      </c>
      <c r="E16534" s="5">
        <v>10.76</v>
      </c>
    </row>
    <row r="16535" spans="1:10" ht="21.95" customHeight="1" x14ac:dyDescent="0.15">
      <c r="A16535" s="6" t="s">
        <v>350</v>
      </c>
      <c r="B16535" s="4" t="s">
        <v>198</v>
      </c>
      <c r="C16535" s="4" t="s">
        <v>228</v>
      </c>
      <c r="D16535" s="4" t="s">
        <v>335</v>
      </c>
      <c r="E16535" s="5">
        <v>12.41</v>
      </c>
    </row>
    <row r="16536" spans="1:10" ht="21.95" customHeight="1" x14ac:dyDescent="0.15">
      <c r="A16536" s="6" t="s">
        <v>350</v>
      </c>
      <c r="B16536" s="4" t="s">
        <v>198</v>
      </c>
      <c r="C16536" s="4" t="s">
        <v>228</v>
      </c>
      <c r="D16536" s="4" t="s">
        <v>351</v>
      </c>
      <c r="E16536" s="5">
        <v>10.97</v>
      </c>
    </row>
    <row r="16537" spans="1:10" ht="21.95" customHeight="1" x14ac:dyDescent="0.15">
      <c r="A16537" s="6" t="s">
        <v>350</v>
      </c>
      <c r="B16537" s="4" t="s">
        <v>92</v>
      </c>
      <c r="C16537" s="4" t="s">
        <v>228</v>
      </c>
      <c r="D16537" s="4" t="s">
        <v>335</v>
      </c>
      <c r="E16537" s="5">
        <v>9.24</v>
      </c>
      <c r="F16537" t="s">
        <v>353</v>
      </c>
      <c r="G16537" s="17">
        <f>+E16537+E16538+E16539+E16540+E16541+E16542</f>
        <v>65.63</v>
      </c>
      <c r="H16537" s="17">
        <f>E16543+E16544+E16545+E16546</f>
        <v>42.17</v>
      </c>
      <c r="I16537" s="18">
        <f>+(G16537/4)/(H16537/3)</f>
        <v>1.1672397438937632</v>
      </c>
      <c r="J16537" s="21">
        <f>+(B16537-$K$1)/7</f>
        <v>43</v>
      </c>
    </row>
    <row r="16538" spans="1:10" ht="21.95" customHeight="1" x14ac:dyDescent="0.15">
      <c r="A16538" s="6" t="s">
        <v>350</v>
      </c>
      <c r="B16538" s="4" t="s">
        <v>92</v>
      </c>
      <c r="C16538" s="4" t="s">
        <v>228</v>
      </c>
      <c r="D16538" s="4" t="s">
        <v>335</v>
      </c>
      <c r="E16538" s="5">
        <v>8.65</v>
      </c>
    </row>
    <row r="16539" spans="1:10" ht="21.95" customHeight="1" x14ac:dyDescent="0.15">
      <c r="A16539" s="6" t="s">
        <v>350</v>
      </c>
      <c r="B16539" s="4" t="s">
        <v>92</v>
      </c>
      <c r="C16539" s="4" t="s">
        <v>228</v>
      </c>
      <c r="D16539" s="4" t="s">
        <v>351</v>
      </c>
      <c r="E16539" s="5">
        <v>14.57</v>
      </c>
    </row>
    <row r="16540" spans="1:10" ht="21.95" customHeight="1" x14ac:dyDescent="0.15">
      <c r="A16540" s="6" t="s">
        <v>350</v>
      </c>
      <c r="B16540" s="4" t="s">
        <v>199</v>
      </c>
      <c r="C16540" s="4" t="s">
        <v>228</v>
      </c>
      <c r="D16540" s="4" t="s">
        <v>335</v>
      </c>
      <c r="E16540" s="5">
        <v>7.52</v>
      </c>
    </row>
    <row r="16541" spans="1:10" ht="21.95" customHeight="1" x14ac:dyDescent="0.15">
      <c r="A16541" s="6" t="s">
        <v>350</v>
      </c>
      <c r="B16541" s="4" t="s">
        <v>199</v>
      </c>
      <c r="C16541" s="4" t="s">
        <v>228</v>
      </c>
      <c r="D16541" s="4" t="s">
        <v>335</v>
      </c>
      <c r="E16541" s="5">
        <v>9.94</v>
      </c>
    </row>
    <row r="16542" spans="1:10" ht="21.95" customHeight="1" x14ac:dyDescent="0.15">
      <c r="A16542" s="6" t="s">
        <v>350</v>
      </c>
      <c r="B16542" s="4" t="s">
        <v>199</v>
      </c>
      <c r="C16542" s="4" t="s">
        <v>228</v>
      </c>
      <c r="D16542" s="4" t="s">
        <v>351</v>
      </c>
      <c r="E16542" s="5">
        <v>15.71</v>
      </c>
    </row>
    <row r="16543" spans="1:10" ht="21.95" customHeight="1" x14ac:dyDescent="0.15">
      <c r="A16543" s="6" t="s">
        <v>350</v>
      </c>
      <c r="B16543" s="4" t="s">
        <v>93</v>
      </c>
      <c r="C16543" s="4" t="s">
        <v>228</v>
      </c>
      <c r="D16543" s="4" t="s">
        <v>335</v>
      </c>
      <c r="E16543" s="5">
        <v>10.94</v>
      </c>
      <c r="F16543" t="s">
        <v>354</v>
      </c>
    </row>
    <row r="16544" spans="1:10" ht="21.95" customHeight="1" x14ac:dyDescent="0.15">
      <c r="A16544" s="6" t="s">
        <v>350</v>
      </c>
      <c r="B16544" s="4" t="s">
        <v>93</v>
      </c>
      <c r="C16544" s="4" t="s">
        <v>228</v>
      </c>
      <c r="D16544" s="4" t="s">
        <v>351</v>
      </c>
      <c r="E16544" s="5">
        <v>9.9700000000000006</v>
      </c>
    </row>
    <row r="16545" spans="1:10" ht="21.95" customHeight="1" x14ac:dyDescent="0.15">
      <c r="A16545" s="6" t="s">
        <v>350</v>
      </c>
      <c r="B16545" s="4" t="s">
        <v>201</v>
      </c>
      <c r="C16545" s="4" t="s">
        <v>228</v>
      </c>
      <c r="D16545" s="4" t="s">
        <v>335</v>
      </c>
      <c r="E16545" s="5">
        <v>10.65</v>
      </c>
    </row>
    <row r="16546" spans="1:10" ht="21.95" customHeight="1" x14ac:dyDescent="0.15">
      <c r="A16546" s="6" t="s">
        <v>350</v>
      </c>
      <c r="B16546" s="4" t="s">
        <v>201</v>
      </c>
      <c r="C16546" s="4" t="s">
        <v>228</v>
      </c>
      <c r="D16546" s="4" t="s">
        <v>351</v>
      </c>
      <c r="E16546" s="5">
        <v>10.61</v>
      </c>
    </row>
    <row r="16547" spans="1:10" ht="21.95" customHeight="1" x14ac:dyDescent="0.15">
      <c r="A16547" s="6" t="s">
        <v>350</v>
      </c>
      <c r="B16547" s="4" t="s">
        <v>94</v>
      </c>
      <c r="C16547" s="4" t="s">
        <v>228</v>
      </c>
      <c r="D16547" s="4" t="s">
        <v>335</v>
      </c>
      <c r="E16547" s="5">
        <v>13.31</v>
      </c>
      <c r="F16547" t="s">
        <v>353</v>
      </c>
      <c r="G16547" s="17">
        <f>+E16547+E16548+E16549+E16550+E16551</f>
        <v>61.959999999999994</v>
      </c>
      <c r="H16547" s="17">
        <f>E16553+E16554+E16555+E16556+E16552</f>
        <v>50.769999999999996</v>
      </c>
      <c r="I16547" s="18">
        <f>+(G16547/4)/(H16547/3)</f>
        <v>0.9153043135710065</v>
      </c>
      <c r="J16547" s="21">
        <f>+(B16547-$K$1)/7</f>
        <v>44</v>
      </c>
    </row>
    <row r="16548" spans="1:10" ht="21.95" customHeight="1" x14ac:dyDescent="0.15">
      <c r="A16548" s="6" t="s">
        <v>350</v>
      </c>
      <c r="B16548" s="4" t="s">
        <v>94</v>
      </c>
      <c r="C16548" s="4" t="s">
        <v>228</v>
      </c>
      <c r="D16548" s="4" t="s">
        <v>351</v>
      </c>
      <c r="E16548" s="5">
        <v>14.91</v>
      </c>
    </row>
    <row r="16549" spans="1:10" ht="21.95" customHeight="1" x14ac:dyDescent="0.15">
      <c r="A16549" s="6" t="s">
        <v>350</v>
      </c>
      <c r="B16549" s="4" t="s">
        <v>202</v>
      </c>
      <c r="C16549" s="4" t="s">
        <v>228</v>
      </c>
      <c r="D16549" s="4" t="s">
        <v>335</v>
      </c>
      <c r="E16549" s="5">
        <v>6.02</v>
      </c>
    </row>
    <row r="16550" spans="1:10" ht="21.95" customHeight="1" x14ac:dyDescent="0.15">
      <c r="A16550" s="6" t="s">
        <v>350</v>
      </c>
      <c r="B16550" s="4" t="s">
        <v>202</v>
      </c>
      <c r="C16550" s="4" t="s">
        <v>228</v>
      </c>
      <c r="D16550" s="4" t="s">
        <v>335</v>
      </c>
      <c r="E16550" s="5">
        <v>12.15</v>
      </c>
    </row>
    <row r="16551" spans="1:10" ht="21.95" customHeight="1" x14ac:dyDescent="0.15">
      <c r="A16551" s="6" t="s">
        <v>350</v>
      </c>
      <c r="B16551" s="4" t="s">
        <v>202</v>
      </c>
      <c r="C16551" s="4" t="s">
        <v>228</v>
      </c>
      <c r="D16551" s="4" t="s">
        <v>351</v>
      </c>
      <c r="E16551" s="5">
        <v>15.57</v>
      </c>
    </row>
    <row r="16552" spans="1:10" ht="21.95" customHeight="1" x14ac:dyDescent="0.15">
      <c r="A16552" s="6" t="s">
        <v>350</v>
      </c>
      <c r="B16552" s="4" t="s">
        <v>95</v>
      </c>
      <c r="C16552" s="4" t="s">
        <v>228</v>
      </c>
      <c r="D16552" s="4" t="s">
        <v>335</v>
      </c>
      <c r="E16552" s="5">
        <v>12.44</v>
      </c>
      <c r="F16552" t="s">
        <v>354</v>
      </c>
    </row>
    <row r="16553" spans="1:10" ht="21.95" customHeight="1" x14ac:dyDescent="0.15">
      <c r="A16553" s="6" t="s">
        <v>350</v>
      </c>
      <c r="B16553" s="4" t="s">
        <v>95</v>
      </c>
      <c r="C16553" s="4" t="s">
        <v>228</v>
      </c>
      <c r="D16553" s="4" t="s">
        <v>335</v>
      </c>
      <c r="E16553" s="5">
        <v>2.27</v>
      </c>
    </row>
    <row r="16554" spans="1:10" ht="21.95" customHeight="1" x14ac:dyDescent="0.15">
      <c r="A16554" s="6" t="s">
        <v>350</v>
      </c>
      <c r="B16554" s="4" t="s">
        <v>95</v>
      </c>
      <c r="C16554" s="4" t="s">
        <v>228</v>
      </c>
      <c r="D16554" s="4" t="s">
        <v>351</v>
      </c>
      <c r="E16554" s="5">
        <v>12.76</v>
      </c>
    </row>
    <row r="16555" spans="1:10" ht="21.95" customHeight="1" x14ac:dyDescent="0.15">
      <c r="A16555" s="6" t="s">
        <v>350</v>
      </c>
      <c r="B16555" s="4" t="s">
        <v>203</v>
      </c>
      <c r="C16555" s="4" t="s">
        <v>228</v>
      </c>
      <c r="D16555" s="4" t="s">
        <v>335</v>
      </c>
      <c r="E16555" s="5">
        <v>12.26</v>
      </c>
    </row>
    <row r="16556" spans="1:10" ht="21.95" customHeight="1" x14ac:dyDescent="0.15">
      <c r="A16556" s="6" t="s">
        <v>350</v>
      </c>
      <c r="B16556" s="4" t="s">
        <v>203</v>
      </c>
      <c r="C16556" s="4" t="s">
        <v>228</v>
      </c>
      <c r="D16556" s="4" t="s">
        <v>351</v>
      </c>
      <c r="E16556" s="5">
        <v>11.04</v>
      </c>
    </row>
    <row r="16557" spans="1:10" ht="21.95" customHeight="1" x14ac:dyDescent="0.15">
      <c r="A16557" s="6" t="s">
        <v>350</v>
      </c>
      <c r="B16557" s="4" t="s">
        <v>96</v>
      </c>
      <c r="C16557" s="4" t="s">
        <v>228</v>
      </c>
      <c r="D16557" s="4" t="s">
        <v>335</v>
      </c>
      <c r="E16557" s="5">
        <v>8.4499999999999993</v>
      </c>
      <c r="F16557" t="s">
        <v>353</v>
      </c>
      <c r="G16557" s="17">
        <f>+E16557+E16558+E16559+E16560+E16561+E16562</f>
        <v>65.37</v>
      </c>
      <c r="H16557" s="17">
        <f>E16563+E16564+E16565+E16566</f>
        <v>42.879999999999995</v>
      </c>
      <c r="I16557" s="18">
        <f>+(G16557/4)/(H16557/3)</f>
        <v>1.1433652052238807</v>
      </c>
      <c r="J16557" s="21">
        <f>+(B16557-$K$1)/7</f>
        <v>45</v>
      </c>
    </row>
    <row r="16558" spans="1:10" ht="21.95" customHeight="1" x14ac:dyDescent="0.15">
      <c r="A16558" s="6" t="s">
        <v>350</v>
      </c>
      <c r="B16558" s="4" t="s">
        <v>96</v>
      </c>
      <c r="C16558" s="4" t="s">
        <v>228</v>
      </c>
      <c r="D16558" s="4" t="s">
        <v>335</v>
      </c>
      <c r="E16558" s="5">
        <v>9.5299999999999994</v>
      </c>
    </row>
    <row r="16559" spans="1:10" ht="21.95" customHeight="1" x14ac:dyDescent="0.15">
      <c r="A16559" s="6" t="s">
        <v>350</v>
      </c>
      <c r="B16559" s="4" t="s">
        <v>96</v>
      </c>
      <c r="C16559" s="4" t="s">
        <v>228</v>
      </c>
      <c r="D16559" s="4" t="s">
        <v>351</v>
      </c>
      <c r="E16559" s="5">
        <v>16.28</v>
      </c>
    </row>
    <row r="16560" spans="1:10" ht="21.95" customHeight="1" x14ac:dyDescent="0.15">
      <c r="A16560" s="6" t="s">
        <v>350</v>
      </c>
      <c r="B16560" s="4" t="s">
        <v>205</v>
      </c>
      <c r="C16560" s="4" t="s">
        <v>228</v>
      </c>
      <c r="D16560" s="4" t="s">
        <v>335</v>
      </c>
      <c r="E16560" s="5">
        <v>5.57</v>
      </c>
    </row>
    <row r="16561" spans="1:10" ht="21.95" customHeight="1" x14ac:dyDescent="0.15">
      <c r="A16561" s="6" t="s">
        <v>350</v>
      </c>
      <c r="B16561" s="4" t="s">
        <v>205</v>
      </c>
      <c r="C16561" s="4" t="s">
        <v>228</v>
      </c>
      <c r="D16561" s="4" t="s">
        <v>335</v>
      </c>
      <c r="E16561" s="5">
        <v>10.7</v>
      </c>
    </row>
    <row r="16562" spans="1:10" ht="21.95" customHeight="1" x14ac:dyDescent="0.15">
      <c r="A16562" s="6" t="s">
        <v>350</v>
      </c>
      <c r="B16562" s="4" t="s">
        <v>205</v>
      </c>
      <c r="C16562" s="4" t="s">
        <v>228</v>
      </c>
      <c r="D16562" s="4" t="s">
        <v>351</v>
      </c>
      <c r="E16562" s="5">
        <v>14.84</v>
      </c>
    </row>
    <row r="16563" spans="1:10" ht="21.95" customHeight="1" x14ac:dyDescent="0.15">
      <c r="A16563" s="6" t="s">
        <v>350</v>
      </c>
      <c r="B16563" s="4" t="s">
        <v>97</v>
      </c>
      <c r="C16563" s="4" t="s">
        <v>228</v>
      </c>
      <c r="D16563" s="4" t="s">
        <v>335</v>
      </c>
      <c r="E16563" s="5">
        <v>12.11</v>
      </c>
      <c r="F16563" t="s">
        <v>354</v>
      </c>
    </row>
    <row r="16564" spans="1:10" ht="21.95" customHeight="1" x14ac:dyDescent="0.15">
      <c r="A16564" s="6" t="s">
        <v>350</v>
      </c>
      <c r="B16564" s="4" t="s">
        <v>97</v>
      </c>
      <c r="C16564" s="4" t="s">
        <v>228</v>
      </c>
      <c r="D16564" s="4" t="s">
        <v>351</v>
      </c>
      <c r="E16564" s="5">
        <v>11.84</v>
      </c>
    </row>
    <row r="16565" spans="1:10" ht="21.95" customHeight="1" x14ac:dyDescent="0.15">
      <c r="A16565" s="6" t="s">
        <v>350</v>
      </c>
      <c r="B16565" s="4" t="s">
        <v>206</v>
      </c>
      <c r="C16565" s="4" t="s">
        <v>228</v>
      </c>
      <c r="D16565" s="4" t="s">
        <v>335</v>
      </c>
      <c r="E16565" s="5">
        <v>9.3800000000000008</v>
      </c>
    </row>
    <row r="16566" spans="1:10" ht="21.95" customHeight="1" x14ac:dyDescent="0.15">
      <c r="A16566" s="6" t="s">
        <v>350</v>
      </c>
      <c r="B16566" s="4" t="s">
        <v>206</v>
      </c>
      <c r="C16566" s="4" t="s">
        <v>228</v>
      </c>
      <c r="D16566" s="4" t="s">
        <v>351</v>
      </c>
      <c r="E16566" s="5">
        <v>9.5500000000000007</v>
      </c>
    </row>
    <row r="16567" spans="1:10" ht="21.95" customHeight="1" x14ac:dyDescent="0.15">
      <c r="A16567" s="6" t="s">
        <v>350</v>
      </c>
      <c r="B16567" s="4" t="s">
        <v>98</v>
      </c>
      <c r="C16567" s="4" t="s">
        <v>228</v>
      </c>
      <c r="D16567" s="4" t="s">
        <v>335</v>
      </c>
      <c r="E16567" s="5">
        <v>8.7200000000000006</v>
      </c>
      <c r="F16567" t="s">
        <v>353</v>
      </c>
      <c r="G16567" s="17">
        <f>+E16567+E16568+E16569+E16570+E16571+E16572</f>
        <v>68.040000000000006</v>
      </c>
      <c r="H16567" s="17">
        <f>E16573+E16574+E16575+E16576</f>
        <v>48.91</v>
      </c>
      <c r="I16567" s="18">
        <f>+(G16567/4)/(H16567/3)</f>
        <v>1.0433449192394195</v>
      </c>
      <c r="J16567" s="21">
        <f>+(B16567-$K$1)/7</f>
        <v>46</v>
      </c>
    </row>
    <row r="16568" spans="1:10" ht="21.95" customHeight="1" x14ac:dyDescent="0.15">
      <c r="A16568" s="6" t="s">
        <v>350</v>
      </c>
      <c r="B16568" s="4" t="s">
        <v>98</v>
      </c>
      <c r="C16568" s="4" t="s">
        <v>228</v>
      </c>
      <c r="D16568" s="4" t="s">
        <v>335</v>
      </c>
      <c r="E16568" s="5">
        <v>8.8800000000000008</v>
      </c>
    </row>
    <row r="16569" spans="1:10" ht="21.95" customHeight="1" x14ac:dyDescent="0.15">
      <c r="A16569" s="6" t="s">
        <v>350</v>
      </c>
      <c r="B16569" s="4" t="s">
        <v>98</v>
      </c>
      <c r="C16569" s="4" t="s">
        <v>228</v>
      </c>
      <c r="D16569" s="4" t="s">
        <v>351</v>
      </c>
      <c r="E16569" s="5">
        <v>14.91</v>
      </c>
    </row>
    <row r="16570" spans="1:10" ht="21.95" customHeight="1" x14ac:dyDescent="0.15">
      <c r="A16570" s="6" t="s">
        <v>350</v>
      </c>
      <c r="B16570" s="4" t="s">
        <v>207</v>
      </c>
      <c r="C16570" s="4" t="s">
        <v>228</v>
      </c>
      <c r="D16570" s="4" t="s">
        <v>335</v>
      </c>
      <c r="E16570" s="5">
        <v>6.88</v>
      </c>
    </row>
    <row r="16571" spans="1:10" ht="21.95" customHeight="1" x14ac:dyDescent="0.15">
      <c r="A16571" s="6" t="s">
        <v>350</v>
      </c>
      <c r="B16571" s="4" t="s">
        <v>207</v>
      </c>
      <c r="C16571" s="4" t="s">
        <v>228</v>
      </c>
      <c r="D16571" s="4" t="s">
        <v>335</v>
      </c>
      <c r="E16571" s="5">
        <v>12.61</v>
      </c>
    </row>
    <row r="16572" spans="1:10" ht="21.95" customHeight="1" x14ac:dyDescent="0.15">
      <c r="A16572" s="6" t="s">
        <v>350</v>
      </c>
      <c r="B16572" s="4" t="s">
        <v>207</v>
      </c>
      <c r="C16572" s="4" t="s">
        <v>228</v>
      </c>
      <c r="D16572" s="4" t="s">
        <v>231</v>
      </c>
      <c r="E16572" s="5">
        <v>16.04</v>
      </c>
    </row>
    <row r="16573" spans="1:10" ht="21.95" customHeight="1" x14ac:dyDescent="0.15">
      <c r="A16573" s="6" t="s">
        <v>350</v>
      </c>
      <c r="B16573" s="4" t="s">
        <v>99</v>
      </c>
      <c r="C16573" s="4" t="s">
        <v>228</v>
      </c>
      <c r="D16573" s="4" t="s">
        <v>335</v>
      </c>
      <c r="E16573" s="5">
        <v>9.83</v>
      </c>
      <c r="F16573" t="s">
        <v>354</v>
      </c>
    </row>
    <row r="16574" spans="1:10" ht="21.95" customHeight="1" x14ac:dyDescent="0.15">
      <c r="A16574" s="6" t="s">
        <v>350</v>
      </c>
      <c r="B16574" s="4" t="s">
        <v>99</v>
      </c>
      <c r="C16574" s="4" t="s">
        <v>228</v>
      </c>
      <c r="D16574" s="4" t="s">
        <v>351</v>
      </c>
      <c r="E16574" s="5">
        <v>12.89</v>
      </c>
    </row>
    <row r="16575" spans="1:10" ht="21.95" customHeight="1" x14ac:dyDescent="0.15">
      <c r="A16575" s="6" t="s">
        <v>350</v>
      </c>
      <c r="B16575" s="4" t="s">
        <v>208</v>
      </c>
      <c r="C16575" s="4" t="s">
        <v>228</v>
      </c>
      <c r="D16575" s="4" t="s">
        <v>335</v>
      </c>
      <c r="E16575" s="5">
        <v>12.33</v>
      </c>
    </row>
    <row r="16576" spans="1:10" ht="21.95" customHeight="1" x14ac:dyDescent="0.15">
      <c r="A16576" s="6" t="s">
        <v>350</v>
      </c>
      <c r="B16576" s="4" t="s">
        <v>208</v>
      </c>
      <c r="C16576" s="4" t="s">
        <v>228</v>
      </c>
      <c r="D16576" s="4" t="s">
        <v>351</v>
      </c>
      <c r="E16576" s="5">
        <v>13.86</v>
      </c>
    </row>
    <row r="16577" spans="1:6" ht="21.95" customHeight="1" x14ac:dyDescent="0.15">
      <c r="A16577" s="6" t="s">
        <v>350</v>
      </c>
      <c r="B16577" s="4" t="s">
        <v>100</v>
      </c>
      <c r="C16577" s="4" t="s">
        <v>228</v>
      </c>
      <c r="D16577" s="4" t="s">
        <v>335</v>
      </c>
      <c r="E16577" s="5">
        <v>8.43</v>
      </c>
      <c r="F16577" s="13" t="s">
        <v>353</v>
      </c>
    </row>
    <row r="16578" spans="1:6" ht="21.95" customHeight="1" x14ac:dyDescent="0.15">
      <c r="A16578" s="6" t="s">
        <v>350</v>
      </c>
      <c r="B16578" s="4" t="s">
        <v>100</v>
      </c>
      <c r="C16578" s="4" t="s">
        <v>228</v>
      </c>
      <c r="D16578" s="4" t="s">
        <v>335</v>
      </c>
      <c r="E16578" s="5">
        <v>9.4499999999999993</v>
      </c>
      <c r="F16578" s="13"/>
    </row>
    <row r="16579" spans="1:6" ht="21.95" customHeight="1" x14ac:dyDescent="0.15">
      <c r="A16579" s="6" t="s">
        <v>350</v>
      </c>
      <c r="B16579" s="4" t="s">
        <v>100</v>
      </c>
      <c r="C16579" s="4" t="s">
        <v>228</v>
      </c>
      <c r="D16579" s="4" t="s">
        <v>351</v>
      </c>
      <c r="E16579" s="5">
        <v>16.760000000000002</v>
      </c>
      <c r="F16579" s="13"/>
    </row>
    <row r="16580" spans="1:6" ht="21.95" customHeight="1" x14ac:dyDescent="0.15">
      <c r="A16580" s="9" t="s">
        <v>350</v>
      </c>
      <c r="B16580" s="4" t="s">
        <v>209</v>
      </c>
      <c r="C16580" s="4" t="s">
        <v>228</v>
      </c>
      <c r="D16580" s="4" t="s">
        <v>335</v>
      </c>
      <c r="E16580" s="5">
        <v>5.4</v>
      </c>
      <c r="F16580" s="13"/>
    </row>
    <row r="16581" spans="1:6" ht="21.95" customHeight="1" x14ac:dyDescent="0.15">
      <c r="A16581" s="6" t="s">
        <v>350</v>
      </c>
      <c r="B16581" s="4" t="s">
        <v>209</v>
      </c>
      <c r="C16581" s="4" t="s">
        <v>228</v>
      </c>
      <c r="D16581" s="4" t="s">
        <v>335</v>
      </c>
      <c r="E16581" s="5">
        <v>12.22</v>
      </c>
      <c r="F16581" s="13"/>
    </row>
    <row r="16582" spans="1:6" ht="21.95" customHeight="1" x14ac:dyDescent="0.15">
      <c r="A16582" s="6" t="s">
        <v>350</v>
      </c>
      <c r="B16582" s="4" t="s">
        <v>209</v>
      </c>
      <c r="C16582" s="4" t="s">
        <v>228</v>
      </c>
      <c r="D16582" s="4" t="s">
        <v>351</v>
      </c>
      <c r="E16582" s="5">
        <v>15.89</v>
      </c>
      <c r="F16582" s="13"/>
    </row>
    <row r="16583" spans="1:6" ht="21.95" customHeight="1" x14ac:dyDescent="0.15">
      <c r="A16583" s="6" t="s">
        <v>350</v>
      </c>
      <c r="B16583" s="4" t="s">
        <v>210</v>
      </c>
      <c r="C16583" s="4" t="s">
        <v>228</v>
      </c>
      <c r="D16583" s="4" t="s">
        <v>335</v>
      </c>
      <c r="E16583" s="5">
        <v>6.63</v>
      </c>
      <c r="F16583" s="13" t="s">
        <v>354</v>
      </c>
    </row>
    <row r="16584" spans="1:6" ht="21.95" customHeight="1" x14ac:dyDescent="0.15">
      <c r="A16584" s="6" t="s">
        <v>350</v>
      </c>
      <c r="B16584" s="4" t="s">
        <v>210</v>
      </c>
      <c r="C16584" s="4" t="s">
        <v>228</v>
      </c>
      <c r="D16584" s="4" t="s">
        <v>351</v>
      </c>
      <c r="E16584" s="5">
        <v>7.3</v>
      </c>
      <c r="F16584" s="13"/>
    </row>
    <row r="16585" spans="1:6" ht="21.95" customHeight="1" x14ac:dyDescent="0.15">
      <c r="A16585" s="6" t="s">
        <v>350</v>
      </c>
      <c r="B16585" s="4" t="s">
        <v>101</v>
      </c>
      <c r="C16585" s="4" t="s">
        <v>228</v>
      </c>
      <c r="D16585" s="4" t="s">
        <v>335</v>
      </c>
      <c r="E16585" s="5">
        <v>14.77</v>
      </c>
      <c r="F16585" s="13" t="s">
        <v>353</v>
      </c>
    </row>
    <row r="16586" spans="1:6" ht="21.95" customHeight="1" x14ac:dyDescent="0.15">
      <c r="A16586" s="6" t="s">
        <v>350</v>
      </c>
      <c r="B16586" s="4" t="s">
        <v>101</v>
      </c>
      <c r="C16586" s="4" t="s">
        <v>228</v>
      </c>
      <c r="D16586" s="4" t="s">
        <v>335</v>
      </c>
      <c r="E16586" s="5">
        <v>15.19</v>
      </c>
      <c r="F16586" s="13"/>
    </row>
    <row r="16587" spans="1:6" ht="21.95" customHeight="1" x14ac:dyDescent="0.15">
      <c r="A16587" s="6" t="s">
        <v>350</v>
      </c>
      <c r="B16587" s="4" t="s">
        <v>101</v>
      </c>
      <c r="C16587" s="4" t="s">
        <v>228</v>
      </c>
      <c r="D16587" s="4" t="s">
        <v>351</v>
      </c>
      <c r="E16587" s="5">
        <v>15.76</v>
      </c>
      <c r="F16587" s="13"/>
    </row>
    <row r="16588" spans="1:6" ht="21.95" customHeight="1" x14ac:dyDescent="0.15">
      <c r="A16588" s="6" t="s">
        <v>350</v>
      </c>
      <c r="B16588" s="4" t="s">
        <v>101</v>
      </c>
      <c r="C16588" s="4" t="s">
        <v>228</v>
      </c>
      <c r="D16588" s="4" t="s">
        <v>351</v>
      </c>
      <c r="E16588" s="5">
        <v>14.16</v>
      </c>
      <c r="F16588" s="13"/>
    </row>
    <row r="16589" spans="1:6" ht="21.95" customHeight="1" x14ac:dyDescent="0.15">
      <c r="A16589" s="6" t="s">
        <v>350</v>
      </c>
      <c r="B16589" s="4" t="s">
        <v>211</v>
      </c>
      <c r="C16589" s="4" t="s">
        <v>228</v>
      </c>
      <c r="D16589" s="4" t="s">
        <v>335</v>
      </c>
      <c r="E16589" s="5">
        <v>10.83</v>
      </c>
      <c r="F16589" s="13"/>
    </row>
    <row r="16590" spans="1:6" ht="21.95" customHeight="1" x14ac:dyDescent="0.15">
      <c r="A16590" s="6" t="s">
        <v>350</v>
      </c>
      <c r="B16590" s="4" t="s">
        <v>211</v>
      </c>
      <c r="C16590" s="4" t="s">
        <v>228</v>
      </c>
      <c r="D16590" s="4" t="s">
        <v>335</v>
      </c>
      <c r="E16590" s="5">
        <v>13.63</v>
      </c>
      <c r="F16590" s="13"/>
    </row>
    <row r="16591" spans="1:6" ht="21.95" customHeight="1" x14ac:dyDescent="0.15">
      <c r="A16591" s="6" t="s">
        <v>350</v>
      </c>
      <c r="B16591" s="4" t="s">
        <v>211</v>
      </c>
      <c r="C16591" s="4" t="s">
        <v>228</v>
      </c>
      <c r="D16591" s="4" t="s">
        <v>351</v>
      </c>
      <c r="E16591" s="5">
        <v>13.7</v>
      </c>
      <c r="F16591" s="13"/>
    </row>
    <row r="16592" spans="1:6" ht="21.95" customHeight="1" x14ac:dyDescent="0.15">
      <c r="A16592" s="6" t="s">
        <v>350</v>
      </c>
      <c r="B16592" s="4" t="s">
        <v>211</v>
      </c>
      <c r="C16592" s="4" t="s">
        <v>228</v>
      </c>
      <c r="D16592" s="4" t="s">
        <v>351</v>
      </c>
      <c r="E16592" s="5">
        <v>11.39</v>
      </c>
      <c r="F16592" s="13"/>
    </row>
    <row r="16593" spans="1:10" ht="21.95" customHeight="1" x14ac:dyDescent="0.15">
      <c r="A16593" s="6" t="s">
        <v>350</v>
      </c>
      <c r="B16593" s="4" t="s">
        <v>102</v>
      </c>
      <c r="C16593" s="4" t="s">
        <v>228</v>
      </c>
      <c r="D16593" s="4" t="s">
        <v>335</v>
      </c>
      <c r="E16593" s="5">
        <v>10.69</v>
      </c>
      <c r="F16593" s="13" t="s">
        <v>354</v>
      </c>
    </row>
    <row r="16594" spans="1:10" ht="21.95" customHeight="1" x14ac:dyDescent="0.15">
      <c r="A16594" s="6" t="s">
        <v>350</v>
      </c>
      <c r="B16594" s="4" t="s">
        <v>102</v>
      </c>
      <c r="C16594" s="4" t="s">
        <v>228</v>
      </c>
      <c r="D16594" s="4" t="s">
        <v>351</v>
      </c>
      <c r="E16594" s="5">
        <v>12.58</v>
      </c>
    </row>
    <row r="16595" spans="1:10" ht="21.95" customHeight="1" x14ac:dyDescent="0.15">
      <c r="A16595" s="6" t="s">
        <v>350</v>
      </c>
      <c r="B16595" s="4" t="s">
        <v>212</v>
      </c>
      <c r="C16595" s="4" t="s">
        <v>228</v>
      </c>
      <c r="D16595" s="4" t="s">
        <v>335</v>
      </c>
      <c r="E16595" s="5">
        <v>11.23</v>
      </c>
    </row>
    <row r="16596" spans="1:10" ht="21.95" customHeight="1" x14ac:dyDescent="0.15">
      <c r="A16596" s="6" t="s">
        <v>350</v>
      </c>
      <c r="B16596" s="4" t="s">
        <v>212</v>
      </c>
      <c r="C16596" s="4" t="s">
        <v>228</v>
      </c>
      <c r="D16596" s="4" t="s">
        <v>351</v>
      </c>
      <c r="E16596" s="5">
        <v>12.96</v>
      </c>
    </row>
    <row r="16597" spans="1:10" ht="21.95" customHeight="1" x14ac:dyDescent="0.15">
      <c r="A16597" s="6" t="s">
        <v>350</v>
      </c>
      <c r="B16597" s="4" t="s">
        <v>103</v>
      </c>
      <c r="C16597" s="4" t="s">
        <v>228</v>
      </c>
      <c r="D16597" s="4" t="s">
        <v>335</v>
      </c>
      <c r="E16597" s="5">
        <v>8.67</v>
      </c>
      <c r="F16597" t="s">
        <v>353</v>
      </c>
      <c r="G16597" s="17">
        <f>+E16597+E16598+E16599+E16600+E16601+E16602</f>
        <v>68.92</v>
      </c>
      <c r="H16597" s="17">
        <f>E16603+E16604+E16605+E16606</f>
        <v>43.09</v>
      </c>
      <c r="I16597" s="18">
        <f>+(G16597/4)/(H16597/3)</f>
        <v>1.1995822696681364</v>
      </c>
      <c r="J16597" s="21">
        <f>+(B16597-$K$1)/7</f>
        <v>49</v>
      </c>
    </row>
    <row r="16598" spans="1:10" ht="21.95" customHeight="1" x14ac:dyDescent="0.15">
      <c r="A16598" s="6" t="s">
        <v>350</v>
      </c>
      <c r="B16598" s="4" t="s">
        <v>103</v>
      </c>
      <c r="C16598" s="4" t="s">
        <v>228</v>
      </c>
      <c r="D16598" s="4" t="s">
        <v>335</v>
      </c>
      <c r="E16598" s="5">
        <v>10.33</v>
      </c>
    </row>
    <row r="16599" spans="1:10" ht="21.95" customHeight="1" x14ac:dyDescent="0.15">
      <c r="A16599" s="6" t="s">
        <v>350</v>
      </c>
      <c r="B16599" s="4" t="s">
        <v>103</v>
      </c>
      <c r="C16599" s="4" t="s">
        <v>228</v>
      </c>
      <c r="D16599" s="4" t="s">
        <v>351</v>
      </c>
      <c r="E16599" s="5">
        <v>17.2</v>
      </c>
    </row>
    <row r="16600" spans="1:10" ht="21.95" customHeight="1" x14ac:dyDescent="0.15">
      <c r="A16600" s="6" t="s">
        <v>350</v>
      </c>
      <c r="B16600" s="4" t="s">
        <v>213</v>
      </c>
      <c r="C16600" s="4" t="s">
        <v>228</v>
      </c>
      <c r="D16600" s="4" t="s">
        <v>335</v>
      </c>
      <c r="E16600" s="5">
        <v>8.1199999999999992</v>
      </c>
    </row>
    <row r="16601" spans="1:10" ht="21.95" customHeight="1" x14ac:dyDescent="0.15">
      <c r="A16601" s="6" t="s">
        <v>350</v>
      </c>
      <c r="B16601" s="4" t="s">
        <v>213</v>
      </c>
      <c r="C16601" s="4" t="s">
        <v>228</v>
      </c>
      <c r="D16601" s="4" t="s">
        <v>335</v>
      </c>
      <c r="E16601" s="5">
        <v>9.1199999999999992</v>
      </c>
    </row>
    <row r="16602" spans="1:10" ht="21.95" customHeight="1" x14ac:dyDescent="0.15">
      <c r="A16602" s="6" t="s">
        <v>350</v>
      </c>
      <c r="B16602" s="4" t="s">
        <v>213</v>
      </c>
      <c r="C16602" s="4" t="s">
        <v>228</v>
      </c>
      <c r="D16602" s="4" t="s">
        <v>351</v>
      </c>
      <c r="E16602" s="5">
        <v>15.48</v>
      </c>
    </row>
    <row r="16603" spans="1:10" ht="21.95" customHeight="1" x14ac:dyDescent="0.15">
      <c r="A16603" s="6" t="s">
        <v>350</v>
      </c>
      <c r="B16603" s="4" t="s">
        <v>104</v>
      </c>
      <c r="C16603" s="4" t="s">
        <v>228</v>
      </c>
      <c r="D16603" s="4" t="s">
        <v>335</v>
      </c>
      <c r="E16603" s="5">
        <v>10.79</v>
      </c>
      <c r="F16603" t="s">
        <v>354</v>
      </c>
    </row>
    <row r="16604" spans="1:10" ht="21.95" customHeight="1" x14ac:dyDescent="0.15">
      <c r="A16604" s="6" t="s">
        <v>350</v>
      </c>
      <c r="B16604" s="4" t="s">
        <v>104</v>
      </c>
      <c r="C16604" s="4" t="s">
        <v>228</v>
      </c>
      <c r="D16604" s="4" t="s">
        <v>351</v>
      </c>
      <c r="E16604" s="5">
        <v>9.66</v>
      </c>
    </row>
    <row r="16605" spans="1:10" ht="21.95" customHeight="1" x14ac:dyDescent="0.15">
      <c r="A16605" s="6" t="s">
        <v>350</v>
      </c>
      <c r="B16605" s="4" t="s">
        <v>214</v>
      </c>
      <c r="C16605" s="4" t="s">
        <v>228</v>
      </c>
      <c r="D16605" s="4" t="s">
        <v>335</v>
      </c>
      <c r="E16605" s="5">
        <v>10.59</v>
      </c>
    </row>
    <row r="16606" spans="1:10" ht="21.95" customHeight="1" x14ac:dyDescent="0.15">
      <c r="A16606" s="6" t="s">
        <v>350</v>
      </c>
      <c r="B16606" s="4" t="s">
        <v>214</v>
      </c>
      <c r="C16606" s="4" t="s">
        <v>228</v>
      </c>
      <c r="D16606" s="4" t="s">
        <v>351</v>
      </c>
      <c r="E16606" s="5">
        <v>12.05</v>
      </c>
    </row>
    <row r="16607" spans="1:10" ht="21.95" customHeight="1" x14ac:dyDescent="0.15">
      <c r="A16607" s="6" t="s">
        <v>350</v>
      </c>
      <c r="B16607" s="4" t="s">
        <v>105</v>
      </c>
      <c r="C16607" s="4" t="s">
        <v>228</v>
      </c>
      <c r="D16607" s="4" t="s">
        <v>335</v>
      </c>
      <c r="E16607" s="5">
        <v>7.34</v>
      </c>
      <c r="F16607" t="s">
        <v>353</v>
      </c>
      <c r="G16607" s="17">
        <f>+E16607+E16608+E16609+E16610+E16611+E16612+E16613</f>
        <v>64.639999999999986</v>
      </c>
      <c r="H16607" s="17">
        <f>E16617+E16614+E16615+E16616</f>
        <v>36.11</v>
      </c>
      <c r="I16607" s="18">
        <f>+(G16607/4)/(H16607/3)</f>
        <v>1.3425643865965102</v>
      </c>
      <c r="J16607" s="21">
        <f>+(B16607-$K$1)/7</f>
        <v>50</v>
      </c>
    </row>
    <row r="16608" spans="1:10" ht="21.95" customHeight="1" x14ac:dyDescent="0.15">
      <c r="A16608" s="6" t="s">
        <v>350</v>
      </c>
      <c r="B16608" s="4" t="s">
        <v>105</v>
      </c>
      <c r="C16608" s="4" t="s">
        <v>228</v>
      </c>
      <c r="D16608" s="4" t="s">
        <v>335</v>
      </c>
      <c r="E16608" s="5">
        <v>7.34</v>
      </c>
    </row>
    <row r="16609" spans="1:10" ht="21.95" customHeight="1" x14ac:dyDescent="0.15">
      <c r="A16609" s="6" t="s">
        <v>350</v>
      </c>
      <c r="B16609" s="4" t="s">
        <v>105</v>
      </c>
      <c r="C16609" s="4" t="s">
        <v>228</v>
      </c>
      <c r="D16609" s="4" t="s">
        <v>335</v>
      </c>
      <c r="E16609" s="5">
        <v>7.36</v>
      </c>
    </row>
    <row r="16610" spans="1:10" ht="21.95" customHeight="1" x14ac:dyDescent="0.15">
      <c r="A16610" s="6" t="s">
        <v>350</v>
      </c>
      <c r="B16610" s="4" t="s">
        <v>105</v>
      </c>
      <c r="C16610" s="4" t="s">
        <v>228</v>
      </c>
      <c r="D16610" s="4" t="s">
        <v>351</v>
      </c>
      <c r="E16610" s="5">
        <v>14.51</v>
      </c>
    </row>
    <row r="16611" spans="1:10" ht="21.95" customHeight="1" x14ac:dyDescent="0.15">
      <c r="A16611" s="6" t="s">
        <v>350</v>
      </c>
      <c r="B16611" s="4" t="s">
        <v>215</v>
      </c>
      <c r="C16611" s="4" t="s">
        <v>228</v>
      </c>
      <c r="D16611" s="4" t="s">
        <v>335</v>
      </c>
      <c r="E16611" s="5">
        <v>6.25</v>
      </c>
    </row>
    <row r="16612" spans="1:10" ht="21.95" customHeight="1" x14ac:dyDescent="0.15">
      <c r="A16612" s="6" t="s">
        <v>350</v>
      </c>
      <c r="B16612" s="4" t="s">
        <v>215</v>
      </c>
      <c r="C16612" s="4" t="s">
        <v>228</v>
      </c>
      <c r="D16612" s="4" t="s">
        <v>335</v>
      </c>
      <c r="E16612" s="5">
        <v>7.8</v>
      </c>
    </row>
    <row r="16613" spans="1:10" ht="21.95" customHeight="1" x14ac:dyDescent="0.15">
      <c r="A16613" s="6" t="s">
        <v>350</v>
      </c>
      <c r="B16613" s="4" t="s">
        <v>215</v>
      </c>
      <c r="C16613" s="4" t="s">
        <v>228</v>
      </c>
      <c r="D16613" s="4" t="s">
        <v>351</v>
      </c>
      <c r="E16613" s="5">
        <v>14.04</v>
      </c>
    </row>
    <row r="16614" spans="1:10" ht="21.95" customHeight="1" x14ac:dyDescent="0.15">
      <c r="A16614" s="6" t="s">
        <v>350</v>
      </c>
      <c r="B16614" s="4" t="s">
        <v>106</v>
      </c>
      <c r="C16614" s="4" t="s">
        <v>228</v>
      </c>
      <c r="D16614" s="4" t="s">
        <v>335</v>
      </c>
      <c r="E16614" s="5">
        <v>8.17</v>
      </c>
      <c r="F16614" t="s">
        <v>354</v>
      </c>
    </row>
    <row r="16615" spans="1:10" ht="21.95" customHeight="1" x14ac:dyDescent="0.15">
      <c r="A16615" s="6" t="s">
        <v>350</v>
      </c>
      <c r="B16615" s="4" t="s">
        <v>106</v>
      </c>
      <c r="C16615" s="4" t="s">
        <v>228</v>
      </c>
      <c r="D16615" s="4" t="s">
        <v>231</v>
      </c>
      <c r="E16615" s="5">
        <v>8.43</v>
      </c>
    </row>
    <row r="16616" spans="1:10" ht="21.95" customHeight="1" x14ac:dyDescent="0.15">
      <c r="A16616" s="6" t="s">
        <v>350</v>
      </c>
      <c r="B16616" s="4" t="s">
        <v>216</v>
      </c>
      <c r="C16616" s="4" t="s">
        <v>228</v>
      </c>
      <c r="D16616" s="4" t="s">
        <v>335</v>
      </c>
      <c r="E16616" s="5">
        <v>8.6999999999999993</v>
      </c>
    </row>
    <row r="16617" spans="1:10" ht="21.95" customHeight="1" x14ac:dyDescent="0.15">
      <c r="A16617" s="6" t="s">
        <v>350</v>
      </c>
      <c r="B16617" s="4" t="s">
        <v>216</v>
      </c>
      <c r="C16617" s="4" t="s">
        <v>228</v>
      </c>
      <c r="D16617" s="4" t="s">
        <v>351</v>
      </c>
      <c r="E16617" s="5">
        <v>10.81</v>
      </c>
    </row>
    <row r="16618" spans="1:10" ht="21.95" customHeight="1" x14ac:dyDescent="0.15">
      <c r="A16618" s="6" t="s">
        <v>350</v>
      </c>
      <c r="B16618" s="4" t="s">
        <v>107</v>
      </c>
      <c r="C16618" s="4" t="s">
        <v>228</v>
      </c>
      <c r="D16618" s="4" t="s">
        <v>335</v>
      </c>
      <c r="E16618" s="5">
        <v>8.9499999999999993</v>
      </c>
      <c r="F16618" t="s">
        <v>353</v>
      </c>
      <c r="G16618" s="17">
        <f>+E16618+E16619+E16620+E16621+E16622+E16623</f>
        <v>59.94</v>
      </c>
      <c r="H16618" s="17">
        <f>E16624+E16625+E16626+E16627</f>
        <v>43.49</v>
      </c>
      <c r="I16618" s="18">
        <f>+(G16618/4)/(H16618/3)</f>
        <v>1.0336859048057023</v>
      </c>
      <c r="J16618" s="21">
        <f>+(B16618-$K$1)/7</f>
        <v>51</v>
      </c>
    </row>
    <row r="16619" spans="1:10" ht="21.95" customHeight="1" x14ac:dyDescent="0.15">
      <c r="A16619" s="6" t="s">
        <v>350</v>
      </c>
      <c r="B16619" s="4" t="s">
        <v>107</v>
      </c>
      <c r="C16619" s="4" t="s">
        <v>228</v>
      </c>
      <c r="D16619" s="4" t="s">
        <v>335</v>
      </c>
      <c r="E16619" s="5">
        <v>6.91</v>
      </c>
    </row>
    <row r="16620" spans="1:10" ht="21.95" customHeight="1" x14ac:dyDescent="0.15">
      <c r="A16620" s="6" t="s">
        <v>350</v>
      </c>
      <c r="B16620" s="4" t="s">
        <v>107</v>
      </c>
      <c r="C16620" s="4" t="s">
        <v>228</v>
      </c>
      <c r="D16620" s="4" t="s">
        <v>351</v>
      </c>
      <c r="E16620" s="5">
        <v>13.94</v>
      </c>
    </row>
    <row r="16621" spans="1:10" ht="21.95" customHeight="1" x14ac:dyDescent="0.15">
      <c r="A16621" s="6" t="s">
        <v>350</v>
      </c>
      <c r="B16621" s="4" t="s">
        <v>217</v>
      </c>
      <c r="C16621" s="4" t="s">
        <v>228</v>
      </c>
      <c r="D16621" s="4" t="s">
        <v>335</v>
      </c>
      <c r="E16621" s="5">
        <v>5.13</v>
      </c>
    </row>
    <row r="16622" spans="1:10" ht="21.95" customHeight="1" x14ac:dyDescent="0.15">
      <c r="A16622" s="6" t="s">
        <v>350</v>
      </c>
      <c r="B16622" s="4" t="s">
        <v>217</v>
      </c>
      <c r="C16622" s="4" t="s">
        <v>228</v>
      </c>
      <c r="D16622" s="4" t="s">
        <v>335</v>
      </c>
      <c r="E16622" s="5">
        <v>10.6</v>
      </c>
    </row>
    <row r="16623" spans="1:10" ht="21.95" customHeight="1" x14ac:dyDescent="0.15">
      <c r="A16623" s="6" t="s">
        <v>350</v>
      </c>
      <c r="B16623" s="4" t="s">
        <v>217</v>
      </c>
      <c r="C16623" s="4" t="s">
        <v>228</v>
      </c>
      <c r="D16623" s="4" t="s">
        <v>351</v>
      </c>
      <c r="E16623" s="5">
        <v>14.41</v>
      </c>
    </row>
    <row r="16624" spans="1:10" ht="21.95" customHeight="1" x14ac:dyDescent="0.15">
      <c r="A16624" s="6" t="s">
        <v>350</v>
      </c>
      <c r="B16624" s="4" t="s">
        <v>108</v>
      </c>
      <c r="C16624" s="4" t="s">
        <v>228</v>
      </c>
      <c r="D16624" s="4" t="s">
        <v>335</v>
      </c>
      <c r="E16624" s="5">
        <v>10.79</v>
      </c>
      <c r="F16624" t="s">
        <v>354</v>
      </c>
    </row>
    <row r="16625" spans="1:14" ht="21.95" customHeight="1" x14ac:dyDescent="0.15">
      <c r="A16625" s="6" t="s">
        <v>350</v>
      </c>
      <c r="B16625" s="4" t="s">
        <v>108</v>
      </c>
      <c r="C16625" s="4" t="s">
        <v>228</v>
      </c>
      <c r="D16625" s="4" t="s">
        <v>351</v>
      </c>
      <c r="E16625" s="5">
        <v>10.029999999999999</v>
      </c>
    </row>
    <row r="16626" spans="1:14" ht="21.95" customHeight="1" x14ac:dyDescent="0.15">
      <c r="A16626" s="9" t="s">
        <v>350</v>
      </c>
      <c r="B16626" s="4" t="s">
        <v>218</v>
      </c>
      <c r="C16626" s="4" t="s">
        <v>228</v>
      </c>
      <c r="D16626" s="4" t="s">
        <v>335</v>
      </c>
      <c r="E16626" s="5">
        <v>11.36</v>
      </c>
    </row>
    <row r="16627" spans="1:14" ht="21.95" customHeight="1" x14ac:dyDescent="0.15">
      <c r="A16627" s="6" t="s">
        <v>350</v>
      </c>
      <c r="B16627" s="4" t="s">
        <v>218</v>
      </c>
      <c r="C16627" s="4" t="s">
        <v>228</v>
      </c>
      <c r="D16627" s="4" t="s">
        <v>351</v>
      </c>
      <c r="E16627" s="5">
        <v>11.31</v>
      </c>
    </row>
    <row r="16628" spans="1:14" ht="21.95" customHeight="1" x14ac:dyDescent="0.15">
      <c r="A16628" s="6" t="s">
        <v>350</v>
      </c>
      <c r="B16628" s="4" t="s">
        <v>219</v>
      </c>
      <c r="C16628" s="4" t="s">
        <v>228</v>
      </c>
      <c r="D16628" s="4" t="s">
        <v>335</v>
      </c>
      <c r="E16628" s="5">
        <v>6.02</v>
      </c>
      <c r="F16628" s="13" t="s">
        <v>353</v>
      </c>
    </row>
    <row r="16629" spans="1:14" ht="21.95" customHeight="1" x14ac:dyDescent="0.15">
      <c r="A16629" s="6" t="s">
        <v>350</v>
      </c>
      <c r="B16629" s="4" t="s">
        <v>219</v>
      </c>
      <c r="C16629" s="4" t="s">
        <v>228</v>
      </c>
      <c r="D16629" s="4" t="s">
        <v>335</v>
      </c>
      <c r="E16629" s="5">
        <v>8.11</v>
      </c>
      <c r="F16629" s="13"/>
    </row>
    <row r="16630" spans="1:14" ht="21.95" customHeight="1" x14ac:dyDescent="0.15">
      <c r="A16630" s="6" t="s">
        <v>350</v>
      </c>
      <c r="B16630" s="4" t="s">
        <v>219</v>
      </c>
      <c r="C16630" s="4" t="s">
        <v>228</v>
      </c>
      <c r="D16630" s="4" t="s">
        <v>351</v>
      </c>
      <c r="E16630" s="5">
        <v>14.12</v>
      </c>
      <c r="F16630" s="13"/>
    </row>
    <row r="16631" spans="1:14" ht="21.95" customHeight="1" x14ac:dyDescent="0.15">
      <c r="A16631" s="6" t="s">
        <v>350</v>
      </c>
      <c r="B16631" s="4" t="s">
        <v>109</v>
      </c>
      <c r="C16631" s="4" t="s">
        <v>228</v>
      </c>
      <c r="D16631" s="4" t="s">
        <v>335</v>
      </c>
      <c r="E16631" s="5">
        <v>11.39</v>
      </c>
      <c r="F16631" s="13" t="s">
        <v>354</v>
      </c>
    </row>
    <row r="16632" spans="1:14" ht="21.95" customHeight="1" x14ac:dyDescent="0.15">
      <c r="A16632" s="6" t="s">
        <v>350</v>
      </c>
      <c r="B16632" s="4" t="s">
        <v>109</v>
      </c>
      <c r="C16632" s="4" t="s">
        <v>228</v>
      </c>
      <c r="D16632" s="4" t="s">
        <v>335</v>
      </c>
      <c r="E16632" s="5">
        <v>11.71</v>
      </c>
    </row>
    <row r="16633" spans="1:14" ht="21.95" customHeight="1" x14ac:dyDescent="0.15">
      <c r="A16633" s="6" t="s">
        <v>350</v>
      </c>
      <c r="B16633" s="4" t="s">
        <v>109</v>
      </c>
      <c r="C16633" s="4" t="s">
        <v>228</v>
      </c>
      <c r="D16633" s="4" t="s">
        <v>351</v>
      </c>
      <c r="E16633" s="5">
        <v>13.52</v>
      </c>
    </row>
    <row r="16634" spans="1:14" ht="21.95" customHeight="1" x14ac:dyDescent="0.15">
      <c r="A16634" s="6" t="s">
        <v>350</v>
      </c>
      <c r="B16634" s="4" t="s">
        <v>109</v>
      </c>
      <c r="C16634" s="4" t="s">
        <v>228</v>
      </c>
      <c r="D16634" s="4" t="s">
        <v>351</v>
      </c>
      <c r="E16634" s="5">
        <v>9.42</v>
      </c>
    </row>
    <row r="16635" spans="1:14" ht="21.95" customHeight="1" x14ac:dyDescent="0.15">
      <c r="A16635" s="6" t="s">
        <v>350</v>
      </c>
      <c r="B16635" s="4" t="s">
        <v>109</v>
      </c>
      <c r="C16635" s="4" t="s">
        <v>228</v>
      </c>
      <c r="D16635" s="4" t="s">
        <v>235</v>
      </c>
      <c r="E16635" s="5">
        <v>4.51</v>
      </c>
    </row>
    <row r="16636" spans="1:14" ht="21.95" customHeight="1" x14ac:dyDescent="0.15">
      <c r="A16636" s="6" t="s">
        <v>350</v>
      </c>
      <c r="B16636" s="4" t="s">
        <v>220</v>
      </c>
      <c r="C16636" s="4" t="s">
        <v>228</v>
      </c>
      <c r="D16636" s="4" t="s">
        <v>335</v>
      </c>
      <c r="E16636" s="5">
        <v>10.7</v>
      </c>
    </row>
    <row r="16637" spans="1:14" ht="21.95" customHeight="1" x14ac:dyDescent="0.15">
      <c r="A16637" s="6" t="s">
        <v>350</v>
      </c>
      <c r="B16637" s="4" t="s">
        <v>220</v>
      </c>
      <c r="C16637" s="4" t="s">
        <v>228</v>
      </c>
      <c r="D16637" s="4" t="s">
        <v>335</v>
      </c>
      <c r="E16637" s="5">
        <v>3.24</v>
      </c>
    </row>
    <row r="16638" spans="1:14" ht="21.95" customHeight="1" x14ac:dyDescent="0.15">
      <c r="A16638" s="6" t="s">
        <v>350</v>
      </c>
      <c r="B16638" s="4" t="s">
        <v>220</v>
      </c>
      <c r="C16638" s="4" t="s">
        <v>228</v>
      </c>
      <c r="D16638" s="4" t="s">
        <v>351</v>
      </c>
      <c r="E16638" s="5">
        <v>12.72</v>
      </c>
    </row>
    <row r="16639" spans="1:14" ht="21.95" customHeight="1" x14ac:dyDescent="0.15">
      <c r="A16639" s="6" t="s">
        <v>350</v>
      </c>
      <c r="E16639" s="15">
        <f>+SUM(E16118:E16638)</f>
        <v>5751.6900000000014</v>
      </c>
      <c r="I16639" s="14">
        <f>AVERAGE(I16118:I16638)</f>
        <v>1.1259048650952892</v>
      </c>
      <c r="J16639" s="14">
        <f>STDEV(I16118:I16638)</f>
        <v>0.33446334703851716</v>
      </c>
      <c r="K16639">
        <f>COUNT(I16118:I16638)</f>
        <v>43</v>
      </c>
      <c r="L16639" s="14">
        <f>+I16639-1</f>
        <v>0.1259048650952892</v>
      </c>
      <c r="M16639">
        <f>+SQRT(K16639)</f>
        <v>6.5574385243020004</v>
      </c>
      <c r="N16639">
        <f>+L16639/(J16639/M16639)</f>
        <v>2.4684720166895211</v>
      </c>
    </row>
    <row r="16640" spans="1:14" ht="21.95" customHeight="1" x14ac:dyDescent="0.15">
      <c r="A16640" s="6"/>
    </row>
    <row r="16641" spans="1:6" ht="21.95" customHeight="1" x14ac:dyDescent="0.15">
      <c r="A16641" s="6" t="s">
        <v>352</v>
      </c>
      <c r="B16641" s="4" t="s">
        <v>135</v>
      </c>
      <c r="C16641" s="4" t="s">
        <v>7</v>
      </c>
      <c r="D16641" s="4" t="s">
        <v>29</v>
      </c>
      <c r="E16641" s="5">
        <v>9.73</v>
      </c>
      <c r="F16641" s="10"/>
    </row>
    <row r="16642" spans="1:6" ht="20.100000000000001" customHeight="1" x14ac:dyDescent="0.15">
      <c r="A16642" s="9"/>
    </row>
    <row r="16643" spans="1:6" ht="20.100000000000001" customHeight="1" x14ac:dyDescent="0.15"/>
    <row r="16644" spans="1:6" ht="20.100000000000001" customHeight="1" x14ac:dyDescent="0.15"/>
    <row r="16645" spans="1:6" ht="20.100000000000001" customHeight="1" x14ac:dyDescent="0.15">
      <c r="A16645" s="9"/>
    </row>
    <row r="16646" spans="1:6" ht="20.100000000000001" customHeight="1" x14ac:dyDescent="0.15"/>
    <row r="16647" spans="1:6" ht="20.100000000000001" customHeight="1" x14ac:dyDescent="0.15"/>
    <row r="16648" spans="1:6" ht="20.100000000000001" customHeight="1" x14ac:dyDescent="0.15">
      <c r="A16648" s="9"/>
    </row>
    <row r="16649" spans="1:6" ht="20.100000000000001" customHeight="1" x14ac:dyDescent="0.15"/>
    <row r="16650" spans="1:6" ht="20.100000000000001" customHeight="1" x14ac:dyDescent="0.15"/>
    <row r="16651" spans="1:6" ht="20.100000000000001" customHeight="1" x14ac:dyDescent="0.15">
      <c r="A16651" s="9"/>
    </row>
    <row r="16652" spans="1:6" ht="20.100000000000001" customHeight="1" x14ac:dyDescent="0.15"/>
    <row r="16653" spans="1:6" ht="20.100000000000001" customHeight="1" x14ac:dyDescent="0.15"/>
    <row r="16654" spans="1:6" ht="20.100000000000001" customHeight="1" x14ac:dyDescent="0.15">
      <c r="A16654" s="9"/>
    </row>
    <row r="16655" spans="1:6" ht="20.100000000000001" customHeight="1" x14ac:dyDescent="0.15"/>
    <row r="16656" spans="1:6" ht="20.100000000000001" customHeight="1" x14ac:dyDescent="0.15"/>
    <row r="16657" spans="1:1" ht="20.100000000000001" customHeight="1" x14ac:dyDescent="0.15">
      <c r="A16657" s="9"/>
    </row>
    <row r="16658" spans="1:1" ht="20.100000000000001" customHeight="1" x14ac:dyDescent="0.15"/>
    <row r="16659" spans="1:1" ht="20.100000000000001" customHeight="1" x14ac:dyDescent="0.15"/>
    <row r="16660" spans="1:1" ht="20.100000000000001" customHeight="1" x14ac:dyDescent="0.15"/>
    <row r="16661" spans="1:1" ht="20.100000000000001" customHeight="1" x14ac:dyDescent="0.15"/>
    <row r="16664" spans="1:1" ht="30" customHeight="1" x14ac:dyDescent="0.15"/>
    <row r="16665" spans="1:1" ht="20.100000000000001" customHeight="1" x14ac:dyDescent="0.15"/>
    <row r="16666" spans="1:1" ht="9.9499999999999993" customHeight="1" x14ac:dyDescent="0.15">
      <c r="A16666" s="9"/>
    </row>
    <row r="16667" spans="1:1" ht="20.100000000000001" customHeight="1" x14ac:dyDescent="0.15"/>
    <row r="16668" spans="1:1" ht="20.100000000000001" customHeight="1" x14ac:dyDescent="0.15"/>
    <row r="16669" spans="1:1" ht="20.100000000000001" customHeight="1" x14ac:dyDescent="0.15">
      <c r="A16669" s="9"/>
    </row>
    <row r="16670" spans="1:1" ht="20.100000000000001" customHeight="1" x14ac:dyDescent="0.15"/>
    <row r="16671" spans="1:1" ht="20.100000000000001" customHeight="1" x14ac:dyDescent="0.15"/>
    <row r="16672" spans="1:1" ht="20.100000000000001" customHeight="1" x14ac:dyDescent="0.15">
      <c r="A16672" s="9"/>
    </row>
    <row r="16673" spans="1:5" ht="20.100000000000001" customHeight="1" x14ac:dyDescent="0.15"/>
    <row r="16674" spans="1:5" ht="20.100000000000001" customHeight="1" x14ac:dyDescent="0.15"/>
    <row r="16675" spans="1:5" ht="20.100000000000001" customHeight="1" x14ac:dyDescent="0.15">
      <c r="A16675" s="9"/>
    </row>
    <row r="16676" spans="1:5" ht="20.100000000000001" customHeight="1" x14ac:dyDescent="0.15"/>
    <row r="16677" spans="1:5" ht="20.100000000000001" customHeight="1" x14ac:dyDescent="0.15"/>
    <row r="16678" spans="1:5" ht="20.100000000000001" customHeight="1" x14ac:dyDescent="0.15">
      <c r="A16678" s="9"/>
    </row>
    <row r="16679" spans="1:5" ht="20.100000000000001" customHeight="1" x14ac:dyDescent="0.15"/>
    <row r="16680" spans="1:5" ht="20.100000000000001" customHeight="1" x14ac:dyDescent="0.15">
      <c r="E16680" s="5">
        <v>1760.99</v>
      </c>
    </row>
    <row r="16681" spans="1:5" ht="20.100000000000001" customHeight="1" x14ac:dyDescent="0.15"/>
    <row r="16682" spans="1:5" ht="20.100000000000001" customHeight="1" x14ac:dyDescent="0.15"/>
    <row r="16683" spans="1:5" ht="20.100000000000001" customHeight="1" x14ac:dyDescent="0.15"/>
    <row r="16684" spans="1:5" ht="20.100000000000001" customHeight="1" x14ac:dyDescent="0.15"/>
    <row r="16685" spans="1:5" ht="20.100000000000001" customHeight="1" x14ac:dyDescent="0.15"/>
    <row r="16686" spans="1:5" ht="20.100000000000001" customHeight="1" x14ac:dyDescent="0.15"/>
    <row r="16687" spans="1:5" ht="20.100000000000001" customHeight="1" x14ac:dyDescent="0.15">
      <c r="A16687" s="9"/>
    </row>
    <row r="16688" spans="1:5" ht="20.100000000000001" customHeight="1" x14ac:dyDescent="0.15"/>
    <row r="16689" spans="1:1" ht="20.100000000000001" customHeight="1" x14ac:dyDescent="0.15"/>
    <row r="16690" spans="1:1" ht="20.100000000000001" customHeight="1" x14ac:dyDescent="0.15">
      <c r="A16690" s="9"/>
    </row>
    <row r="16691" spans="1:1" ht="20.100000000000001" customHeight="1" x14ac:dyDescent="0.15"/>
    <row r="16692" spans="1:1" ht="20.100000000000001" customHeight="1" x14ac:dyDescent="0.15"/>
    <row r="16693" spans="1:1" ht="20.100000000000001" customHeight="1" x14ac:dyDescent="0.15">
      <c r="A16693" s="9"/>
    </row>
    <row r="16694" spans="1:1" ht="20.100000000000001" customHeight="1" x14ac:dyDescent="0.15"/>
    <row r="16695" spans="1:1" ht="20.100000000000001" customHeight="1" x14ac:dyDescent="0.15"/>
    <row r="16696" spans="1:1" ht="20.100000000000001" customHeight="1" x14ac:dyDescent="0.15">
      <c r="A16696" s="9"/>
    </row>
    <row r="16697" spans="1:1" ht="20.100000000000001" customHeight="1" x14ac:dyDescent="0.15"/>
    <row r="16698" spans="1:1" ht="20.100000000000001" customHeight="1" x14ac:dyDescent="0.15"/>
    <row r="16699" spans="1:1" ht="20.100000000000001" customHeight="1" x14ac:dyDescent="0.15">
      <c r="A16699" s="9"/>
    </row>
    <row r="16700" spans="1:1" ht="20.100000000000001" customHeight="1" x14ac:dyDescent="0.15"/>
    <row r="16701" spans="1:1" ht="20.100000000000001" customHeight="1" x14ac:dyDescent="0.15"/>
    <row r="16702" spans="1:1" ht="20.100000000000001" customHeight="1" x14ac:dyDescent="0.15">
      <c r="A16702" s="9"/>
    </row>
    <row r="16703" spans="1:1" ht="20.100000000000001" customHeight="1" x14ac:dyDescent="0.15"/>
    <row r="16704" spans="1:1" ht="20.100000000000001" customHeight="1" x14ac:dyDescent="0.15"/>
    <row r="16705" spans="1:5" ht="20.100000000000001" customHeight="1" x14ac:dyDescent="0.15">
      <c r="A16705" s="9"/>
    </row>
    <row r="16706" spans="1:5" ht="20.100000000000001" customHeight="1" x14ac:dyDescent="0.15"/>
    <row r="16707" spans="1:5" ht="20.100000000000001" customHeight="1" x14ac:dyDescent="0.15"/>
    <row r="16708" spans="1:5" ht="20.100000000000001" customHeight="1" x14ac:dyDescent="0.15">
      <c r="A16708" s="9"/>
    </row>
    <row r="16709" spans="1:5" ht="20.100000000000001" customHeight="1" x14ac:dyDescent="0.15"/>
    <row r="16710" spans="1:5" ht="20.100000000000001" customHeight="1" x14ac:dyDescent="0.15"/>
    <row r="16711" spans="1:5" ht="20.100000000000001" customHeight="1" x14ac:dyDescent="0.15">
      <c r="A16711" s="9"/>
    </row>
    <row r="16714" spans="1:5" ht="30" customHeight="1" x14ac:dyDescent="0.15">
      <c r="A16714" s="9"/>
    </row>
    <row r="16715" spans="1:5" ht="20.100000000000001" customHeight="1" x14ac:dyDescent="0.15"/>
    <row r="16716" spans="1:5" ht="9.9499999999999993" customHeight="1" x14ac:dyDescent="0.15">
      <c r="E16716" s="5">
        <v>4323.7700000000004</v>
      </c>
    </row>
    <row r="16717" spans="1:5" ht="20.100000000000001" customHeight="1" x14ac:dyDescent="0.15"/>
    <row r="16718" spans="1:5" ht="20.100000000000001" customHeight="1" x14ac:dyDescent="0.15"/>
    <row r="16719" spans="1:5" ht="20.100000000000001" customHeight="1" x14ac:dyDescent="0.15"/>
    <row r="16720" spans="1:5" ht="20.100000000000001" customHeight="1" x14ac:dyDescent="0.15"/>
    <row r="16721" spans="1:1" ht="20.100000000000001" customHeight="1" x14ac:dyDescent="0.15"/>
    <row r="16722" spans="1:1" ht="20.100000000000001" customHeight="1" x14ac:dyDescent="0.15"/>
    <row r="16723" spans="1:1" ht="20.100000000000001" customHeight="1" x14ac:dyDescent="0.15">
      <c r="A16723" s="9"/>
    </row>
    <row r="16724" spans="1:1" ht="20.100000000000001" customHeight="1" x14ac:dyDescent="0.15"/>
    <row r="16725" spans="1:1" ht="20.100000000000001" customHeight="1" x14ac:dyDescent="0.15"/>
    <row r="16726" spans="1:1" ht="20.100000000000001" customHeight="1" x14ac:dyDescent="0.15">
      <c r="A16726" s="9"/>
    </row>
    <row r="16727" spans="1:1" ht="20.100000000000001" customHeight="1" x14ac:dyDescent="0.15"/>
    <row r="16728" spans="1:1" ht="20.100000000000001" customHeight="1" x14ac:dyDescent="0.15"/>
    <row r="16729" spans="1:1" ht="20.100000000000001" customHeight="1" x14ac:dyDescent="0.15">
      <c r="A16729" s="9"/>
    </row>
    <row r="16730" spans="1:1" ht="20.100000000000001" customHeight="1" x14ac:dyDescent="0.15"/>
    <row r="16731" spans="1:1" ht="20.100000000000001" customHeight="1" x14ac:dyDescent="0.15"/>
    <row r="16732" spans="1:1" ht="20.100000000000001" customHeight="1" x14ac:dyDescent="0.15">
      <c r="A16732" s="9"/>
    </row>
    <row r="16733" spans="1:1" ht="20.100000000000001" customHeight="1" x14ac:dyDescent="0.15"/>
    <row r="16734" spans="1:1" ht="20.100000000000001" customHeight="1" x14ac:dyDescent="0.15"/>
    <row r="16735" spans="1:1" ht="20.100000000000001" customHeight="1" x14ac:dyDescent="0.15">
      <c r="A16735" s="9"/>
    </row>
    <row r="16736" spans="1:1" ht="20.100000000000001" customHeight="1" x14ac:dyDescent="0.15"/>
    <row r="16737" spans="1:1" ht="20.100000000000001" customHeight="1" x14ac:dyDescent="0.15"/>
    <row r="16738" spans="1:1" ht="20.100000000000001" customHeight="1" x14ac:dyDescent="0.15">
      <c r="A16738" s="9"/>
    </row>
    <row r="16739" spans="1:1" ht="20.100000000000001" customHeight="1" x14ac:dyDescent="0.15"/>
    <row r="16740" spans="1:1" ht="20.100000000000001" customHeight="1" x14ac:dyDescent="0.15"/>
    <row r="16741" spans="1:1" ht="20.100000000000001" customHeight="1" x14ac:dyDescent="0.15">
      <c r="A16741" s="9"/>
    </row>
    <row r="16742" spans="1:1" ht="20.100000000000001" customHeight="1" x14ac:dyDescent="0.15"/>
    <row r="16743" spans="1:1" ht="20.100000000000001" customHeight="1" x14ac:dyDescent="0.15"/>
    <row r="16744" spans="1:1" ht="20.100000000000001" customHeight="1" x14ac:dyDescent="0.15">
      <c r="A16744" s="9"/>
    </row>
    <row r="16745" spans="1:1" ht="20.100000000000001" customHeight="1" x14ac:dyDescent="0.15"/>
    <row r="16746" spans="1:1" ht="20.100000000000001" customHeight="1" x14ac:dyDescent="0.15"/>
    <row r="16747" spans="1:1" ht="20.100000000000001" customHeight="1" x14ac:dyDescent="0.15">
      <c r="A16747" s="9"/>
    </row>
    <row r="16748" spans="1:1" ht="20.100000000000001" customHeight="1" x14ac:dyDescent="0.15"/>
    <row r="16749" spans="1:1" ht="20.100000000000001" customHeight="1" x14ac:dyDescent="0.15"/>
    <row r="16750" spans="1:1" ht="20.100000000000001" customHeight="1" x14ac:dyDescent="0.15">
      <c r="A16750" s="9"/>
    </row>
    <row r="16751" spans="1:1" ht="20.100000000000001" customHeight="1" x14ac:dyDescent="0.15"/>
    <row r="16752" spans="1:1" ht="20.100000000000001" customHeight="1" x14ac:dyDescent="0.15"/>
    <row r="16753" spans="1:5" ht="20.100000000000001" customHeight="1" x14ac:dyDescent="0.15">
      <c r="A16753" s="9"/>
    </row>
    <row r="16754" spans="1:5" ht="20.100000000000001" customHeight="1" x14ac:dyDescent="0.15"/>
    <row r="16755" spans="1:5" ht="20.100000000000001" customHeight="1" x14ac:dyDescent="0.15"/>
    <row r="16756" spans="1:5" ht="20.100000000000001" customHeight="1" x14ac:dyDescent="0.15">
      <c r="A16756" s="9"/>
    </row>
    <row r="16757" spans="1:5" ht="20.100000000000001" customHeight="1" x14ac:dyDescent="0.15"/>
    <row r="16758" spans="1:5" ht="20.100000000000001" customHeight="1" x14ac:dyDescent="0.15"/>
    <row r="16759" spans="1:5" ht="20.100000000000001" customHeight="1" x14ac:dyDescent="0.15">
      <c r="A16759" s="9"/>
    </row>
    <row r="16760" spans="1:5" ht="20.100000000000001" customHeight="1" x14ac:dyDescent="0.15"/>
    <row r="16761" spans="1:5" ht="20.100000000000001" customHeight="1" x14ac:dyDescent="0.15">
      <c r="E16761" s="5">
        <v>5758.55</v>
      </c>
    </row>
    <row r="16764" spans="1:5" ht="30" customHeight="1" x14ac:dyDescent="0.15"/>
    <row r="16765" spans="1:5" ht="20.100000000000001" customHeight="1" x14ac:dyDescent="0.15"/>
    <row r="16766" spans="1:5" ht="9.9499999999999993" customHeight="1" x14ac:dyDescent="0.15"/>
    <row r="16767" spans="1:5" ht="20.100000000000001" customHeight="1" x14ac:dyDescent="0.15"/>
    <row r="16768" spans="1:5" ht="20.100000000000001" customHeight="1" x14ac:dyDescent="0.15">
      <c r="A16768" s="9"/>
    </row>
    <row r="16769" spans="1:1" ht="20.100000000000001" customHeight="1" x14ac:dyDescent="0.15"/>
    <row r="16770" spans="1:1" ht="20.100000000000001" customHeight="1" x14ac:dyDescent="0.15"/>
    <row r="16771" spans="1:1" ht="20.100000000000001" customHeight="1" x14ac:dyDescent="0.15">
      <c r="A16771" s="9"/>
    </row>
    <row r="16772" spans="1:1" ht="20.100000000000001" customHeight="1" x14ac:dyDescent="0.15"/>
    <row r="16773" spans="1:1" ht="20.100000000000001" customHeight="1" x14ac:dyDescent="0.15"/>
    <row r="16774" spans="1:1" ht="20.100000000000001" customHeight="1" x14ac:dyDescent="0.15">
      <c r="A16774" s="9"/>
    </row>
    <row r="16775" spans="1:1" ht="20.100000000000001" customHeight="1" x14ac:dyDescent="0.15"/>
    <row r="16776" spans="1:1" ht="20.100000000000001" customHeight="1" x14ac:dyDescent="0.15"/>
    <row r="16777" spans="1:1" ht="20.100000000000001" customHeight="1" x14ac:dyDescent="0.15">
      <c r="A16777" s="9"/>
    </row>
    <row r="16778" spans="1:1" ht="20.100000000000001" customHeight="1" x14ac:dyDescent="0.15"/>
    <row r="16779" spans="1:1" ht="20.100000000000001" customHeight="1" x14ac:dyDescent="0.15"/>
    <row r="16780" spans="1:1" ht="20.100000000000001" customHeight="1" x14ac:dyDescent="0.15">
      <c r="A16780" s="9"/>
    </row>
    <row r="16781" spans="1:1" ht="20.100000000000001" customHeight="1" x14ac:dyDescent="0.15"/>
    <row r="16782" spans="1:1" ht="20.100000000000001" customHeight="1" x14ac:dyDescent="0.15"/>
    <row r="16783" spans="1:1" ht="20.100000000000001" customHeight="1" x14ac:dyDescent="0.15">
      <c r="A16783" s="9"/>
    </row>
    <row r="16784" spans="1:1" ht="20.100000000000001" customHeight="1" x14ac:dyDescent="0.15"/>
    <row r="16785" spans="1:1" ht="20.100000000000001" customHeight="1" x14ac:dyDescent="0.15"/>
    <row r="16786" spans="1:1" ht="20.100000000000001" customHeight="1" x14ac:dyDescent="0.15">
      <c r="A16786" s="9"/>
    </row>
    <row r="16787" spans="1:1" ht="20.100000000000001" customHeight="1" x14ac:dyDescent="0.15"/>
    <row r="16788" spans="1:1" ht="20.100000000000001" customHeight="1" x14ac:dyDescent="0.15"/>
    <row r="16789" spans="1:1" ht="20.100000000000001" customHeight="1" x14ac:dyDescent="0.15">
      <c r="A16789" s="9"/>
    </row>
    <row r="16790" spans="1:1" ht="20.100000000000001" customHeight="1" x14ac:dyDescent="0.15"/>
    <row r="16791" spans="1:1" ht="20.100000000000001" customHeight="1" x14ac:dyDescent="0.15"/>
    <row r="16792" spans="1:1" ht="20.100000000000001" customHeight="1" x14ac:dyDescent="0.15">
      <c r="A16792" s="9"/>
    </row>
    <row r="16793" spans="1:1" ht="20.100000000000001" customHeight="1" x14ac:dyDescent="0.15"/>
    <row r="16794" spans="1:1" ht="20.100000000000001" customHeight="1" x14ac:dyDescent="0.15"/>
    <row r="16795" spans="1:1" ht="20.100000000000001" customHeight="1" x14ac:dyDescent="0.15">
      <c r="A16795" s="9"/>
    </row>
    <row r="16796" spans="1:1" ht="20.100000000000001" customHeight="1" x14ac:dyDescent="0.15"/>
    <row r="16797" spans="1:1" ht="20.100000000000001" customHeight="1" x14ac:dyDescent="0.15"/>
    <row r="16798" spans="1:1" ht="20.100000000000001" customHeight="1" x14ac:dyDescent="0.15">
      <c r="A16798" s="9"/>
    </row>
    <row r="16799" spans="1:1" ht="20.100000000000001" customHeight="1" x14ac:dyDescent="0.15"/>
    <row r="16800" spans="1:1" ht="20.100000000000001" customHeight="1" x14ac:dyDescent="0.15"/>
    <row r="16801" spans="1:1" ht="20.100000000000001" customHeight="1" x14ac:dyDescent="0.15"/>
    <row r="16802" spans="1:1" ht="20.100000000000001" customHeight="1" x14ac:dyDescent="0.15"/>
    <row r="16803" spans="1:1" ht="20.100000000000001" customHeight="1" x14ac:dyDescent="0.15"/>
    <row r="16804" spans="1:1" ht="20.100000000000001" customHeight="1" x14ac:dyDescent="0.15"/>
    <row r="16805" spans="1:1" ht="20.100000000000001" customHeight="1" x14ac:dyDescent="0.15"/>
    <row r="16806" spans="1:1" ht="20.100000000000001" customHeight="1" x14ac:dyDescent="0.15"/>
    <row r="16807" spans="1:1" ht="20.100000000000001" customHeight="1" x14ac:dyDescent="0.15">
      <c r="A16807" s="9"/>
    </row>
    <row r="16808" spans="1:1" ht="20.100000000000001" customHeight="1" x14ac:dyDescent="0.15"/>
    <row r="16809" spans="1:1" ht="20.100000000000001" customHeight="1" x14ac:dyDescent="0.15"/>
    <row r="16810" spans="1:1" ht="20.100000000000001" customHeight="1" x14ac:dyDescent="0.15">
      <c r="A16810" s="9"/>
    </row>
    <row r="16811" spans="1:1" ht="20.100000000000001" customHeight="1" x14ac:dyDescent="0.15"/>
    <row r="16813" spans="1:1" ht="11.25" x14ac:dyDescent="0.15">
      <c r="A16813" s="9"/>
    </row>
    <row r="16814" spans="1:1" ht="30" customHeight="1" x14ac:dyDescent="0.15"/>
    <row r="16815" spans="1:1" ht="20.100000000000001" customHeight="1" x14ac:dyDescent="0.15"/>
    <row r="16816" spans="1:1" ht="9.9499999999999993" customHeight="1" x14ac:dyDescent="0.15"/>
    <row r="16817" spans="1:1" ht="20.100000000000001" customHeight="1" x14ac:dyDescent="0.15"/>
    <row r="16818" spans="1:1" ht="20.100000000000001" customHeight="1" x14ac:dyDescent="0.15"/>
    <row r="16819" spans="1:1" ht="20.100000000000001" customHeight="1" x14ac:dyDescent="0.15"/>
    <row r="16820" spans="1:1" ht="20.100000000000001" customHeight="1" x14ac:dyDescent="0.15"/>
    <row r="16821" spans="1:1" ht="20.100000000000001" customHeight="1" x14ac:dyDescent="0.15"/>
    <row r="16822" spans="1:1" ht="20.100000000000001" customHeight="1" x14ac:dyDescent="0.15">
      <c r="A16822" s="9"/>
    </row>
    <row r="16823" spans="1:1" ht="20.100000000000001" customHeight="1" x14ac:dyDescent="0.15"/>
    <row r="16824" spans="1:1" ht="20.100000000000001" customHeight="1" x14ac:dyDescent="0.15"/>
    <row r="16825" spans="1:1" ht="20.100000000000001" customHeight="1" x14ac:dyDescent="0.15">
      <c r="A16825" s="9"/>
    </row>
    <row r="16826" spans="1:1" ht="20.100000000000001" customHeight="1" x14ac:dyDescent="0.15"/>
    <row r="16827" spans="1:1" ht="20.100000000000001" customHeight="1" x14ac:dyDescent="0.15"/>
    <row r="16828" spans="1:1" ht="20.100000000000001" customHeight="1" x14ac:dyDescent="0.15">
      <c r="A16828" s="9"/>
    </row>
    <row r="16829" spans="1:1" ht="20.100000000000001" customHeight="1" x14ac:dyDescent="0.15"/>
    <row r="16830" spans="1:1" ht="20.100000000000001" customHeight="1" x14ac:dyDescent="0.15"/>
    <row r="16831" spans="1:1" ht="20.100000000000001" customHeight="1" x14ac:dyDescent="0.15">
      <c r="A16831" s="9"/>
    </row>
    <row r="16832" spans="1:1" ht="20.100000000000001" customHeight="1" x14ac:dyDescent="0.15"/>
    <row r="16833" spans="1:1" ht="20.100000000000001" customHeight="1" x14ac:dyDescent="0.15"/>
    <row r="16834" spans="1:1" ht="20.100000000000001" customHeight="1" x14ac:dyDescent="0.15">
      <c r="A16834" s="9"/>
    </row>
    <row r="16835" spans="1:1" ht="20.100000000000001" customHeight="1" x14ac:dyDescent="0.15"/>
    <row r="16836" spans="1:1" ht="20.100000000000001" customHeight="1" x14ac:dyDescent="0.15"/>
    <row r="16837" spans="1:1" ht="20.100000000000001" customHeight="1" x14ac:dyDescent="0.15"/>
    <row r="16838" spans="1:1" ht="20.100000000000001" customHeight="1" x14ac:dyDescent="0.15"/>
    <row r="16839" spans="1:1" ht="20.100000000000001" customHeight="1" x14ac:dyDescent="0.15"/>
    <row r="16840" spans="1:1" ht="20.100000000000001" customHeight="1" x14ac:dyDescent="0.15"/>
    <row r="16841" spans="1:1" ht="20.100000000000001" customHeight="1" x14ac:dyDescent="0.15"/>
    <row r="16842" spans="1:1" ht="20.100000000000001" customHeight="1" x14ac:dyDescent="0.15"/>
    <row r="16843" spans="1:1" ht="20.100000000000001" customHeight="1" x14ac:dyDescent="0.15">
      <c r="A16843" s="9"/>
    </row>
    <row r="16844" spans="1:1" ht="20.100000000000001" customHeight="1" x14ac:dyDescent="0.15"/>
    <row r="16845" spans="1:1" ht="20.100000000000001" customHeight="1" x14ac:dyDescent="0.15"/>
    <row r="16846" spans="1:1" ht="20.100000000000001" customHeight="1" x14ac:dyDescent="0.15">
      <c r="A16846" s="9"/>
    </row>
    <row r="16847" spans="1:1" ht="20.100000000000001" customHeight="1" x14ac:dyDescent="0.15"/>
    <row r="16848" spans="1:1" ht="20.100000000000001" customHeight="1" x14ac:dyDescent="0.15"/>
    <row r="16849" spans="1:1" ht="20.100000000000001" customHeight="1" x14ac:dyDescent="0.15">
      <c r="A16849" s="9"/>
    </row>
    <row r="16850" spans="1:1" ht="20.100000000000001" customHeight="1" x14ac:dyDescent="0.15"/>
    <row r="16851" spans="1:1" ht="20.100000000000001" customHeight="1" x14ac:dyDescent="0.15"/>
    <row r="16852" spans="1:1" ht="20.100000000000001" customHeight="1" x14ac:dyDescent="0.15">
      <c r="A16852" s="9"/>
    </row>
    <row r="16853" spans="1:1" ht="20.100000000000001" customHeight="1" x14ac:dyDescent="0.15"/>
    <row r="16854" spans="1:1" ht="20.100000000000001" customHeight="1" x14ac:dyDescent="0.15"/>
    <row r="16855" spans="1:1" ht="20.100000000000001" customHeight="1" x14ac:dyDescent="0.15">
      <c r="A16855" s="9"/>
    </row>
    <row r="16856" spans="1:1" ht="20.100000000000001" customHeight="1" x14ac:dyDescent="0.15"/>
    <row r="16857" spans="1:1" ht="20.100000000000001" customHeight="1" x14ac:dyDescent="0.15"/>
    <row r="16858" spans="1:1" ht="20.100000000000001" customHeight="1" x14ac:dyDescent="0.15">
      <c r="A16858" s="9"/>
    </row>
    <row r="16859" spans="1:1" ht="20.100000000000001" customHeight="1" x14ac:dyDescent="0.15"/>
    <row r="16860" spans="1:1" ht="20.100000000000001" customHeight="1" x14ac:dyDescent="0.15"/>
    <row r="16861" spans="1:1" ht="20.100000000000001" customHeight="1" x14ac:dyDescent="0.15">
      <c r="A16861" s="9"/>
    </row>
    <row r="16864" spans="1:1" ht="30" customHeight="1" x14ac:dyDescent="0.15">
      <c r="A16864" s="9"/>
    </row>
    <row r="16865" spans="1:1" ht="20.100000000000001" customHeight="1" x14ac:dyDescent="0.15"/>
    <row r="16866" spans="1:1" ht="9.9499999999999993" customHeight="1" x14ac:dyDescent="0.15"/>
    <row r="16867" spans="1:1" ht="20.100000000000001" customHeight="1" x14ac:dyDescent="0.15">
      <c r="A16867" s="9"/>
    </row>
    <row r="16868" spans="1:1" ht="20.100000000000001" customHeight="1" x14ac:dyDescent="0.15"/>
    <row r="16869" spans="1:1" ht="20.100000000000001" customHeight="1" x14ac:dyDescent="0.15"/>
    <row r="16870" spans="1:1" ht="20.100000000000001" customHeight="1" x14ac:dyDescent="0.15"/>
    <row r="16871" spans="1:1" ht="20.100000000000001" customHeight="1" x14ac:dyDescent="0.15"/>
    <row r="16872" spans="1:1" ht="20.100000000000001" customHeight="1" x14ac:dyDescent="0.15"/>
    <row r="16873" spans="1:1" ht="20.100000000000001" customHeight="1" x14ac:dyDescent="0.15"/>
    <row r="16874" spans="1:1" ht="20.100000000000001" customHeight="1" x14ac:dyDescent="0.15"/>
    <row r="16875" spans="1:1" ht="20.100000000000001" customHeight="1" x14ac:dyDescent="0.15"/>
    <row r="16876" spans="1:1" ht="20.100000000000001" customHeight="1" x14ac:dyDescent="0.15">
      <c r="A16876" s="9"/>
    </row>
    <row r="16877" spans="1:1" ht="20.100000000000001" customHeight="1" x14ac:dyDescent="0.15"/>
    <row r="16878" spans="1:1" ht="20.100000000000001" customHeight="1" x14ac:dyDescent="0.15"/>
    <row r="16879" spans="1:1" ht="20.100000000000001" customHeight="1" x14ac:dyDescent="0.15">
      <c r="A16879" s="9"/>
    </row>
    <row r="16880" spans="1:1" ht="20.100000000000001" customHeight="1" x14ac:dyDescent="0.15"/>
    <row r="16881" spans="1:1" ht="20.100000000000001" customHeight="1" x14ac:dyDescent="0.15"/>
    <row r="16882" spans="1:1" ht="20.100000000000001" customHeight="1" x14ac:dyDescent="0.15">
      <c r="A16882" s="9"/>
    </row>
    <row r="16883" spans="1:1" ht="20.100000000000001" customHeight="1" x14ac:dyDescent="0.15"/>
    <row r="16884" spans="1:1" ht="20.100000000000001" customHeight="1" x14ac:dyDescent="0.15"/>
    <row r="16885" spans="1:1" ht="20.100000000000001" customHeight="1" x14ac:dyDescent="0.15">
      <c r="A16885" s="9"/>
    </row>
    <row r="16886" spans="1:1" ht="20.100000000000001" customHeight="1" x14ac:dyDescent="0.15"/>
    <row r="16887" spans="1:1" ht="20.100000000000001" customHeight="1" x14ac:dyDescent="0.15"/>
    <row r="16888" spans="1:1" ht="20.100000000000001" customHeight="1" x14ac:dyDescent="0.15">
      <c r="A16888" s="9"/>
    </row>
    <row r="16889" spans="1:1" ht="20.100000000000001" customHeight="1" x14ac:dyDescent="0.15"/>
    <row r="16890" spans="1:1" ht="20.100000000000001" customHeight="1" x14ac:dyDescent="0.15"/>
    <row r="16891" spans="1:1" ht="20.100000000000001" customHeight="1" x14ac:dyDescent="0.15">
      <c r="A16891" s="9"/>
    </row>
    <row r="16892" spans="1:1" ht="20.100000000000001" customHeight="1" x14ac:dyDescent="0.15"/>
    <row r="16893" spans="1:1" ht="20.100000000000001" customHeight="1" x14ac:dyDescent="0.15"/>
    <row r="16894" spans="1:1" ht="20.100000000000001" customHeight="1" x14ac:dyDescent="0.15"/>
    <row r="16895" spans="1:1" ht="20.100000000000001" customHeight="1" x14ac:dyDescent="0.15"/>
    <row r="16896" spans="1:1" ht="20.100000000000001" customHeight="1" x14ac:dyDescent="0.15"/>
    <row r="16897" spans="1:1" ht="20.100000000000001" customHeight="1" x14ac:dyDescent="0.15"/>
    <row r="16898" spans="1:1" ht="20.100000000000001" customHeight="1" x14ac:dyDescent="0.15"/>
    <row r="16899" spans="1:1" ht="20.100000000000001" customHeight="1" x14ac:dyDescent="0.15"/>
    <row r="16900" spans="1:1" ht="20.100000000000001" customHeight="1" x14ac:dyDescent="0.15">
      <c r="A16900" s="9"/>
    </row>
    <row r="16901" spans="1:1" ht="20.100000000000001" customHeight="1" x14ac:dyDescent="0.15"/>
    <row r="16902" spans="1:1" ht="20.100000000000001" customHeight="1" x14ac:dyDescent="0.15"/>
    <row r="16903" spans="1:1" ht="20.100000000000001" customHeight="1" x14ac:dyDescent="0.15">
      <c r="A16903" s="9"/>
    </row>
    <row r="16904" spans="1:1" ht="20.100000000000001" customHeight="1" x14ac:dyDescent="0.15"/>
    <row r="16905" spans="1:1" ht="20.100000000000001" customHeight="1" x14ac:dyDescent="0.15"/>
    <row r="16906" spans="1:1" ht="20.100000000000001" customHeight="1" x14ac:dyDescent="0.15">
      <c r="A16906" s="9"/>
    </row>
    <row r="16907" spans="1:1" ht="20.100000000000001" customHeight="1" x14ac:dyDescent="0.15"/>
    <row r="16908" spans="1:1" ht="20.100000000000001" customHeight="1" x14ac:dyDescent="0.15"/>
    <row r="16909" spans="1:1" ht="20.100000000000001" customHeight="1" x14ac:dyDescent="0.15">
      <c r="A16909" s="9"/>
    </row>
    <row r="16910" spans="1:1" ht="20.100000000000001" customHeight="1" x14ac:dyDescent="0.15"/>
    <row r="16911" spans="1:1" ht="20.100000000000001" customHeight="1" x14ac:dyDescent="0.15"/>
    <row r="16912" spans="1:1" ht="11.25" x14ac:dyDescent="0.15">
      <c r="A16912" s="9"/>
    </row>
    <row r="16914" spans="1:1" ht="30" customHeight="1" x14ac:dyDescent="0.15"/>
    <row r="16915" spans="1:1" ht="20.100000000000001" customHeight="1" x14ac:dyDescent="0.15">
      <c r="A16915" s="9"/>
    </row>
    <row r="16916" spans="1:1" ht="9.9499999999999993" customHeight="1" x14ac:dyDescent="0.15"/>
    <row r="16917" spans="1:1" ht="20.100000000000001" customHeight="1" x14ac:dyDescent="0.15"/>
    <row r="16918" spans="1:1" ht="20.100000000000001" customHeight="1" x14ac:dyDescent="0.15">
      <c r="A16918" s="9"/>
    </row>
    <row r="16919" spans="1:1" ht="20.100000000000001" customHeight="1" x14ac:dyDescent="0.15"/>
    <row r="16920" spans="1:1" ht="20.100000000000001" customHeight="1" x14ac:dyDescent="0.15"/>
    <row r="16921" spans="1:1" ht="20.100000000000001" customHeight="1" x14ac:dyDescent="0.15">
      <c r="A16921" s="9"/>
    </row>
    <row r="16922" spans="1:1" ht="20.100000000000001" customHeight="1" x14ac:dyDescent="0.15"/>
    <row r="16923" spans="1:1" ht="20.100000000000001" customHeight="1" x14ac:dyDescent="0.15"/>
    <row r="16924" spans="1:1" ht="20.100000000000001" customHeight="1" x14ac:dyDescent="0.15">
      <c r="A16924" s="9"/>
    </row>
    <row r="16925" spans="1:1" ht="20.100000000000001" customHeight="1" x14ac:dyDescent="0.15"/>
    <row r="16926" spans="1:1" ht="20.100000000000001" customHeight="1" x14ac:dyDescent="0.15"/>
    <row r="16927" spans="1:1" ht="20.100000000000001" customHeight="1" x14ac:dyDescent="0.15">
      <c r="A16927" s="9"/>
    </row>
    <row r="16928" spans="1:1" ht="20.100000000000001" customHeight="1" x14ac:dyDescent="0.15"/>
    <row r="16929" spans="1:1" ht="20.100000000000001" customHeight="1" x14ac:dyDescent="0.15"/>
    <row r="16930" spans="1:1" ht="20.100000000000001" customHeight="1" x14ac:dyDescent="0.15">
      <c r="A16930" s="9"/>
    </row>
    <row r="16931" spans="1:1" ht="20.100000000000001" customHeight="1" x14ac:dyDescent="0.15"/>
    <row r="16932" spans="1:1" ht="20.100000000000001" customHeight="1" x14ac:dyDescent="0.15"/>
    <row r="16933" spans="1:1" ht="20.100000000000001" customHeight="1" x14ac:dyDescent="0.15">
      <c r="A16933" s="9"/>
    </row>
    <row r="16934" spans="1:1" ht="20.100000000000001" customHeight="1" x14ac:dyDescent="0.15"/>
    <row r="16935" spans="1:1" ht="20.100000000000001" customHeight="1" x14ac:dyDescent="0.15"/>
    <row r="16936" spans="1:1" ht="20.100000000000001" customHeight="1" x14ac:dyDescent="0.15"/>
    <row r="16937" spans="1:1" ht="20.100000000000001" customHeight="1" x14ac:dyDescent="0.15"/>
    <row r="16938" spans="1:1" ht="20.100000000000001" customHeight="1" x14ac:dyDescent="0.15"/>
    <row r="16939" spans="1:1" ht="20.100000000000001" customHeight="1" x14ac:dyDescent="0.15"/>
    <row r="16940" spans="1:1" ht="20.100000000000001" customHeight="1" x14ac:dyDescent="0.15"/>
    <row r="16941" spans="1:1" ht="20.100000000000001" customHeight="1" x14ac:dyDescent="0.15"/>
    <row r="16942" spans="1:1" ht="20.100000000000001" customHeight="1" x14ac:dyDescent="0.15">
      <c r="A16942" s="9"/>
    </row>
    <row r="16943" spans="1:1" ht="20.100000000000001" customHeight="1" x14ac:dyDescent="0.15"/>
    <row r="16944" spans="1:1" ht="20.100000000000001" customHeight="1" x14ac:dyDescent="0.15"/>
    <row r="16945" spans="1:1" ht="20.100000000000001" customHeight="1" x14ac:dyDescent="0.15">
      <c r="A16945" s="9"/>
    </row>
    <row r="16946" spans="1:1" ht="20.100000000000001" customHeight="1" x14ac:dyDescent="0.15"/>
    <row r="16947" spans="1:1" ht="20.100000000000001" customHeight="1" x14ac:dyDescent="0.15"/>
    <row r="16948" spans="1:1" ht="20.100000000000001" customHeight="1" x14ac:dyDescent="0.15">
      <c r="A16948" s="9"/>
    </row>
    <row r="16949" spans="1:1" ht="20.100000000000001" customHeight="1" x14ac:dyDescent="0.15"/>
    <row r="16950" spans="1:1" ht="20.100000000000001" customHeight="1" x14ac:dyDescent="0.15"/>
    <row r="16951" spans="1:1" ht="20.100000000000001" customHeight="1" x14ac:dyDescent="0.15">
      <c r="A16951" s="9"/>
    </row>
    <row r="16952" spans="1:1" ht="20.100000000000001" customHeight="1" x14ac:dyDescent="0.15"/>
    <row r="16953" spans="1:1" ht="20.100000000000001" customHeight="1" x14ac:dyDescent="0.15"/>
    <row r="16954" spans="1:1" ht="20.100000000000001" customHeight="1" x14ac:dyDescent="0.15">
      <c r="A16954" s="9"/>
    </row>
    <row r="16955" spans="1:1" ht="20.100000000000001" customHeight="1" x14ac:dyDescent="0.15"/>
    <row r="16956" spans="1:1" ht="20.100000000000001" customHeight="1" x14ac:dyDescent="0.15"/>
    <row r="16957" spans="1:1" ht="20.100000000000001" customHeight="1" x14ac:dyDescent="0.15">
      <c r="A16957" s="9"/>
    </row>
    <row r="16958" spans="1:1" ht="20.100000000000001" customHeight="1" x14ac:dyDescent="0.15"/>
    <row r="16959" spans="1:1" ht="20.100000000000001" customHeight="1" x14ac:dyDescent="0.15"/>
    <row r="16960" spans="1:1" ht="20.100000000000001" customHeight="1" x14ac:dyDescent="0.15">
      <c r="A16960" s="9"/>
    </row>
    <row r="16961" spans="1:1" ht="20.100000000000001" customHeight="1" x14ac:dyDescent="0.15"/>
    <row r="16963" spans="1:1" ht="11.25" x14ac:dyDescent="0.15">
      <c r="A16963" s="9"/>
    </row>
    <row r="16964" spans="1:1" ht="30" customHeight="1" x14ac:dyDescent="0.15"/>
    <row r="16965" spans="1:1" ht="20.100000000000001" customHeight="1" x14ac:dyDescent="0.15"/>
    <row r="16966" spans="1:1" ht="9.9499999999999993" customHeight="1" x14ac:dyDescent="0.15">
      <c r="A16966" s="9"/>
    </row>
    <row r="16967" spans="1:1" ht="20.100000000000001" customHeight="1" x14ac:dyDescent="0.15"/>
    <row r="16968" spans="1:1" ht="20.100000000000001" customHeight="1" x14ac:dyDescent="0.15"/>
    <row r="16969" spans="1:1" ht="20.100000000000001" customHeight="1" x14ac:dyDescent="0.15">
      <c r="A16969" s="9"/>
    </row>
    <row r="16970" spans="1:1" ht="20.100000000000001" customHeight="1" x14ac:dyDescent="0.15"/>
    <row r="16971" spans="1:1" ht="20.100000000000001" customHeight="1" x14ac:dyDescent="0.15"/>
    <row r="16972" spans="1:1" ht="20.100000000000001" customHeight="1" x14ac:dyDescent="0.15">
      <c r="A16972" s="9"/>
    </row>
    <row r="16973" spans="1:1" ht="20.100000000000001" customHeight="1" x14ac:dyDescent="0.15"/>
    <row r="16974" spans="1:1" ht="20.100000000000001" customHeight="1" x14ac:dyDescent="0.15"/>
    <row r="16975" spans="1:1" ht="20.100000000000001" customHeight="1" x14ac:dyDescent="0.15">
      <c r="A16975" s="9"/>
    </row>
    <row r="16976" spans="1:1" ht="20.100000000000001" customHeight="1" x14ac:dyDescent="0.15"/>
    <row r="16977" spans="1:1" ht="20.100000000000001" customHeight="1" x14ac:dyDescent="0.15"/>
    <row r="16978" spans="1:1" ht="20.100000000000001" customHeight="1" x14ac:dyDescent="0.15">
      <c r="A16978" s="9"/>
    </row>
    <row r="16979" spans="1:1" ht="20.100000000000001" customHeight="1" x14ac:dyDescent="0.15"/>
    <row r="16980" spans="1:1" ht="20.100000000000001" customHeight="1" x14ac:dyDescent="0.15"/>
    <row r="16981" spans="1:1" ht="20.100000000000001" customHeight="1" x14ac:dyDescent="0.15">
      <c r="A16981" s="9"/>
    </row>
    <row r="16982" spans="1:1" ht="20.100000000000001" customHeight="1" x14ac:dyDescent="0.15"/>
    <row r="16983" spans="1:1" ht="20.100000000000001" customHeight="1" x14ac:dyDescent="0.15"/>
    <row r="16984" spans="1:1" ht="20.100000000000001" customHeight="1" x14ac:dyDescent="0.15"/>
    <row r="16985" spans="1:1" ht="20.100000000000001" customHeight="1" x14ac:dyDescent="0.15"/>
    <row r="16986" spans="1:1" ht="20.100000000000001" customHeight="1" x14ac:dyDescent="0.15"/>
    <row r="16987" spans="1:1" ht="20.100000000000001" customHeight="1" x14ac:dyDescent="0.15"/>
    <row r="16988" spans="1:1" ht="20.100000000000001" customHeight="1" x14ac:dyDescent="0.15"/>
    <row r="16989" spans="1:1" ht="20.100000000000001" customHeight="1" x14ac:dyDescent="0.15"/>
    <row r="16990" spans="1:1" ht="20.100000000000001" customHeight="1" x14ac:dyDescent="0.15">
      <c r="A16990" s="9"/>
    </row>
    <row r="16991" spans="1:1" ht="20.100000000000001" customHeight="1" x14ac:dyDescent="0.15"/>
    <row r="16992" spans="1:1" ht="20.100000000000001" customHeight="1" x14ac:dyDescent="0.15"/>
    <row r="16993" spans="1:1" ht="20.100000000000001" customHeight="1" x14ac:dyDescent="0.15">
      <c r="A16993" s="9"/>
    </row>
    <row r="16994" spans="1:1" ht="20.100000000000001" customHeight="1" x14ac:dyDescent="0.15"/>
    <row r="16995" spans="1:1" ht="20.100000000000001" customHeight="1" x14ac:dyDescent="0.15"/>
    <row r="16996" spans="1:1" ht="20.100000000000001" customHeight="1" x14ac:dyDescent="0.15">
      <c r="A16996" s="9"/>
    </row>
    <row r="16997" spans="1:1" ht="20.100000000000001" customHeight="1" x14ac:dyDescent="0.15"/>
    <row r="16998" spans="1:1" ht="20.100000000000001" customHeight="1" x14ac:dyDescent="0.15"/>
    <row r="16999" spans="1:1" ht="20.100000000000001" customHeight="1" x14ac:dyDescent="0.15">
      <c r="A16999" s="9"/>
    </row>
    <row r="17000" spans="1:1" ht="20.100000000000001" customHeight="1" x14ac:dyDescent="0.15"/>
    <row r="17001" spans="1:1" ht="20.100000000000001" customHeight="1" x14ac:dyDescent="0.15"/>
    <row r="17002" spans="1:1" ht="20.100000000000001" customHeight="1" x14ac:dyDescent="0.15">
      <c r="A17002" s="9"/>
    </row>
    <row r="17003" spans="1:1" ht="20.100000000000001" customHeight="1" x14ac:dyDescent="0.15"/>
    <row r="17004" spans="1:1" ht="20.100000000000001" customHeight="1" x14ac:dyDescent="0.15"/>
    <row r="17005" spans="1:1" ht="20.100000000000001" customHeight="1" x14ac:dyDescent="0.15">
      <c r="A17005" s="9"/>
    </row>
    <row r="17006" spans="1:1" ht="20.100000000000001" customHeight="1" x14ac:dyDescent="0.15"/>
    <row r="17007" spans="1:1" ht="20.100000000000001" customHeight="1" x14ac:dyDescent="0.15"/>
    <row r="17008" spans="1:1" ht="20.100000000000001" customHeight="1" x14ac:dyDescent="0.15">
      <c r="A17008" s="9"/>
    </row>
    <row r="17009" spans="1:1" ht="20.100000000000001" customHeight="1" x14ac:dyDescent="0.15"/>
    <row r="17010" spans="1:1" ht="20.100000000000001" customHeight="1" x14ac:dyDescent="0.15"/>
    <row r="17011" spans="1:1" ht="20.100000000000001" customHeight="1" x14ac:dyDescent="0.15">
      <c r="A17011" s="9"/>
    </row>
    <row r="17014" spans="1:1" ht="30" customHeight="1" x14ac:dyDescent="0.15">
      <c r="A17014" s="9"/>
    </row>
    <row r="17015" spans="1:1" ht="20.100000000000001" customHeight="1" x14ac:dyDescent="0.15"/>
    <row r="17016" spans="1:1" ht="9.9499999999999993" customHeight="1" x14ac:dyDescent="0.15"/>
    <row r="17017" spans="1:1" ht="20.100000000000001" customHeight="1" x14ac:dyDescent="0.15">
      <c r="A17017" s="9"/>
    </row>
    <row r="17018" spans="1:1" ht="20.100000000000001" customHeight="1" x14ac:dyDescent="0.15"/>
    <row r="17019" spans="1:1" ht="20.100000000000001" customHeight="1" x14ac:dyDescent="0.15"/>
    <row r="17020" spans="1:1" ht="20.100000000000001" customHeight="1" x14ac:dyDescent="0.15"/>
    <row r="17021" spans="1:1" ht="20.100000000000001" customHeight="1" x14ac:dyDescent="0.15"/>
    <row r="17022" spans="1:1" ht="20.100000000000001" customHeight="1" x14ac:dyDescent="0.15"/>
    <row r="17023" spans="1:1" ht="20.100000000000001" customHeight="1" x14ac:dyDescent="0.15"/>
    <row r="17024" spans="1:1" ht="20.100000000000001" customHeight="1" x14ac:dyDescent="0.15"/>
    <row r="17025" spans="1:1" ht="20.100000000000001" customHeight="1" x14ac:dyDescent="0.15"/>
    <row r="17026" spans="1:1" ht="20.100000000000001" customHeight="1" x14ac:dyDescent="0.15">
      <c r="A17026" s="9"/>
    </row>
    <row r="17027" spans="1:1" ht="20.100000000000001" customHeight="1" x14ac:dyDescent="0.15"/>
    <row r="17028" spans="1:1" ht="20.100000000000001" customHeight="1" x14ac:dyDescent="0.15"/>
    <row r="17029" spans="1:1" ht="20.100000000000001" customHeight="1" x14ac:dyDescent="0.15">
      <c r="A17029" s="9"/>
    </row>
    <row r="17030" spans="1:1" ht="20.100000000000001" customHeight="1" x14ac:dyDescent="0.15"/>
    <row r="17031" spans="1:1" ht="20.100000000000001" customHeight="1" x14ac:dyDescent="0.15"/>
    <row r="17032" spans="1:1" ht="20.100000000000001" customHeight="1" x14ac:dyDescent="0.15">
      <c r="A17032" s="9"/>
    </row>
    <row r="17033" spans="1:1" ht="20.100000000000001" customHeight="1" x14ac:dyDescent="0.15"/>
    <row r="17034" spans="1:1" ht="20.100000000000001" customHeight="1" x14ac:dyDescent="0.15"/>
    <row r="17035" spans="1:1" ht="20.100000000000001" customHeight="1" x14ac:dyDescent="0.15">
      <c r="A17035" s="9"/>
    </row>
    <row r="17036" spans="1:1" ht="20.100000000000001" customHeight="1" x14ac:dyDescent="0.15"/>
    <row r="17037" spans="1:1" ht="20.100000000000001" customHeight="1" x14ac:dyDescent="0.15"/>
    <row r="17038" spans="1:1" ht="20.100000000000001" customHeight="1" x14ac:dyDescent="0.15">
      <c r="A17038" s="9"/>
    </row>
    <row r="17039" spans="1:1" ht="20.100000000000001" customHeight="1" x14ac:dyDescent="0.15"/>
    <row r="17040" spans="1:1" ht="20.100000000000001" customHeight="1" x14ac:dyDescent="0.15"/>
    <row r="17041" spans="1:1" ht="20.100000000000001" customHeight="1" x14ac:dyDescent="0.15">
      <c r="A17041" s="9"/>
    </row>
    <row r="17042" spans="1:1" ht="20.100000000000001" customHeight="1" x14ac:dyDescent="0.15"/>
    <row r="17043" spans="1:1" ht="20.100000000000001" customHeight="1" x14ac:dyDescent="0.15"/>
    <row r="17044" spans="1:1" ht="20.100000000000001" customHeight="1" x14ac:dyDescent="0.15">
      <c r="A17044" s="9"/>
    </row>
    <row r="17045" spans="1:1" ht="20.100000000000001" customHeight="1" x14ac:dyDescent="0.15"/>
    <row r="17046" spans="1:1" ht="20.100000000000001" customHeight="1" x14ac:dyDescent="0.15"/>
    <row r="17047" spans="1:1" ht="20.100000000000001" customHeight="1" x14ac:dyDescent="0.15">
      <c r="A17047" s="9"/>
    </row>
    <row r="17048" spans="1:1" ht="20.100000000000001" customHeight="1" x14ac:dyDescent="0.15"/>
    <row r="17049" spans="1:1" ht="20.100000000000001" customHeight="1" x14ac:dyDescent="0.15"/>
    <row r="17050" spans="1:1" ht="20.100000000000001" customHeight="1" x14ac:dyDescent="0.15">
      <c r="A17050" s="9"/>
    </row>
    <row r="17051" spans="1:1" ht="20.100000000000001" customHeight="1" x14ac:dyDescent="0.15"/>
    <row r="17052" spans="1:1" ht="20.100000000000001" customHeight="1" x14ac:dyDescent="0.15"/>
    <row r="17053" spans="1:1" ht="20.100000000000001" customHeight="1" x14ac:dyDescent="0.15">
      <c r="A17053" s="9"/>
    </row>
    <row r="17054" spans="1:1" ht="20.100000000000001" customHeight="1" x14ac:dyDescent="0.15"/>
    <row r="17055" spans="1:1" ht="20.100000000000001" customHeight="1" x14ac:dyDescent="0.15"/>
    <row r="17056" spans="1:1" ht="20.100000000000001" customHeight="1" x14ac:dyDescent="0.15">
      <c r="A17056" s="9"/>
    </row>
    <row r="17057" spans="1:1" ht="20.100000000000001" customHeight="1" x14ac:dyDescent="0.15"/>
    <row r="17058" spans="1:1" ht="20.100000000000001" customHeight="1" x14ac:dyDescent="0.15"/>
    <row r="17059" spans="1:1" ht="20.100000000000001" customHeight="1" x14ac:dyDescent="0.15"/>
    <row r="17060" spans="1:1" ht="20.100000000000001" customHeight="1" x14ac:dyDescent="0.15"/>
    <row r="17061" spans="1:1" ht="20.100000000000001" customHeight="1" x14ac:dyDescent="0.15"/>
    <row r="17064" spans="1:1" ht="30" customHeight="1" x14ac:dyDescent="0.15"/>
    <row r="17065" spans="1:1" ht="20.100000000000001" customHeight="1" x14ac:dyDescent="0.15">
      <c r="A17065" s="9"/>
    </row>
    <row r="17066" spans="1:1" ht="9.9499999999999993" customHeight="1" x14ac:dyDescent="0.15"/>
    <row r="17067" spans="1:1" ht="20.100000000000001" customHeight="1" x14ac:dyDescent="0.15"/>
    <row r="17068" spans="1:1" ht="20.100000000000001" customHeight="1" x14ac:dyDescent="0.15">
      <c r="A17068" s="9"/>
    </row>
    <row r="17069" spans="1:1" ht="20.100000000000001" customHeight="1" x14ac:dyDescent="0.15"/>
    <row r="17070" spans="1:1" ht="20.100000000000001" customHeight="1" x14ac:dyDescent="0.15"/>
    <row r="17071" spans="1:1" ht="11.25" x14ac:dyDescent="0.15">
      <c r="A17071" s="9"/>
    </row>
    <row r="17074" spans="1:1" ht="11.25" x14ac:dyDescent="0.15">
      <c r="A17074" s="9"/>
    </row>
    <row r="17077" spans="1:1" ht="20.100000000000001" customHeight="1" x14ac:dyDescent="0.15">
      <c r="A17077" s="9"/>
    </row>
    <row r="17078" spans="1:1" ht="20.100000000000001" customHeight="1" x14ac:dyDescent="0.15"/>
    <row r="17079" spans="1:1" ht="20.100000000000001" customHeight="1" x14ac:dyDescent="0.15"/>
    <row r="17080" spans="1:1" ht="20.100000000000001" customHeight="1" x14ac:dyDescent="0.15">
      <c r="A17080" s="9"/>
    </row>
    <row r="17081" spans="1:1" ht="20.100000000000001" customHeight="1" x14ac:dyDescent="0.15"/>
    <row r="17082" spans="1:1" ht="20.100000000000001" customHeight="1" x14ac:dyDescent="0.15"/>
    <row r="17083" spans="1:1" ht="20.100000000000001" customHeight="1" x14ac:dyDescent="0.15">
      <c r="A17083" s="9"/>
    </row>
    <row r="17084" spans="1:1" ht="20.100000000000001" customHeight="1" x14ac:dyDescent="0.15"/>
    <row r="17085" spans="1:1" ht="20.100000000000001" customHeight="1" x14ac:dyDescent="0.15"/>
    <row r="17086" spans="1:1" ht="20.100000000000001" customHeight="1" x14ac:dyDescent="0.15">
      <c r="A17086" s="9"/>
    </row>
    <row r="17087" spans="1:1" ht="20.100000000000001" customHeight="1" x14ac:dyDescent="0.15"/>
    <row r="17088" spans="1:1" ht="20.100000000000001" customHeight="1" x14ac:dyDescent="0.15"/>
    <row r="17089" spans="1:1" ht="20.100000000000001" customHeight="1" x14ac:dyDescent="0.15">
      <c r="A17089" s="9"/>
    </row>
    <row r="17090" spans="1:1" ht="20.100000000000001" customHeight="1" x14ac:dyDescent="0.15"/>
    <row r="17091" spans="1:1" ht="20.100000000000001" customHeight="1" x14ac:dyDescent="0.15"/>
    <row r="17092" spans="1:1" ht="20.100000000000001" customHeight="1" x14ac:dyDescent="0.15">
      <c r="A17092" s="9"/>
    </row>
    <row r="17093" spans="1:1" ht="20.100000000000001" customHeight="1" x14ac:dyDescent="0.15"/>
    <row r="17094" spans="1:1" ht="20.100000000000001" customHeight="1" x14ac:dyDescent="0.15"/>
    <row r="17095" spans="1:1" ht="20.100000000000001" customHeight="1" x14ac:dyDescent="0.15">
      <c r="A17095" s="9"/>
    </row>
    <row r="17096" spans="1:1" ht="20.100000000000001" customHeight="1" x14ac:dyDescent="0.15"/>
    <row r="17097" spans="1:1" ht="20.100000000000001" customHeight="1" x14ac:dyDescent="0.15"/>
    <row r="17098" spans="1:1" ht="20.100000000000001" customHeight="1" x14ac:dyDescent="0.15">
      <c r="A17098" s="9"/>
    </row>
    <row r="17099" spans="1:1" ht="20.100000000000001" customHeight="1" x14ac:dyDescent="0.15"/>
    <row r="17100" spans="1:1" ht="20.100000000000001" customHeight="1" x14ac:dyDescent="0.15"/>
    <row r="17101" spans="1:1" ht="20.100000000000001" customHeight="1" x14ac:dyDescent="0.15">
      <c r="A17101" s="9"/>
    </row>
    <row r="17102" spans="1:1" ht="20.100000000000001" customHeight="1" x14ac:dyDescent="0.15"/>
    <row r="17103" spans="1:1" ht="20.100000000000001" customHeight="1" x14ac:dyDescent="0.15"/>
    <row r="17104" spans="1:1" ht="20.100000000000001" customHeight="1" x14ac:dyDescent="0.15">
      <c r="A17104" s="9"/>
    </row>
    <row r="17105" spans="1:1" ht="20.100000000000001" customHeight="1" x14ac:dyDescent="0.15"/>
    <row r="17106" spans="1:1" ht="20.100000000000001" customHeight="1" x14ac:dyDescent="0.15"/>
    <row r="17107" spans="1:1" ht="20.100000000000001" customHeight="1" x14ac:dyDescent="0.15">
      <c r="A17107" s="9"/>
    </row>
    <row r="17108" spans="1:1" ht="20.100000000000001" customHeight="1" x14ac:dyDescent="0.15"/>
    <row r="17109" spans="1:1" ht="20.100000000000001" customHeight="1" x14ac:dyDescent="0.15"/>
    <row r="17110" spans="1:1" ht="20.100000000000001" customHeight="1" x14ac:dyDescent="0.15">
      <c r="A17110" s="9"/>
    </row>
    <row r="17111" spans="1:1" ht="20.100000000000001" customHeight="1" x14ac:dyDescent="0.15"/>
    <row r="17112" spans="1:1" ht="20.100000000000001" customHeight="1" x14ac:dyDescent="0.15"/>
    <row r="17113" spans="1:1" ht="20.100000000000001" customHeight="1" x14ac:dyDescent="0.15">
      <c r="A17113" s="9"/>
    </row>
    <row r="17114" spans="1:1" ht="20.100000000000001" customHeight="1" x14ac:dyDescent="0.15"/>
    <row r="17117" spans="1:1" ht="30" customHeight="1" x14ac:dyDescent="0.15"/>
    <row r="17118" spans="1:1" ht="20.100000000000001" customHeight="1" x14ac:dyDescent="0.15"/>
    <row r="17119" spans="1:1" ht="9.9499999999999993" customHeight="1" x14ac:dyDescent="0.15"/>
    <row r="17120" spans="1:1" ht="20.100000000000001" customHeight="1" x14ac:dyDescent="0.15"/>
    <row r="17121" spans="1:1" ht="20.100000000000001" customHeight="1" x14ac:dyDescent="0.15"/>
    <row r="17122" spans="1:1" ht="20.100000000000001" customHeight="1" x14ac:dyDescent="0.15">
      <c r="A17122" s="9"/>
    </row>
    <row r="17123" spans="1:1" ht="20.100000000000001" customHeight="1" x14ac:dyDescent="0.15"/>
    <row r="17124" spans="1:1" ht="20.100000000000001" customHeight="1" x14ac:dyDescent="0.15"/>
    <row r="17125" spans="1:1" ht="20.100000000000001" customHeight="1" x14ac:dyDescent="0.15">
      <c r="A17125" s="9"/>
    </row>
    <row r="17126" spans="1:1" ht="20.100000000000001" customHeight="1" x14ac:dyDescent="0.15"/>
    <row r="17127" spans="1:1" ht="20.100000000000001" customHeight="1" x14ac:dyDescent="0.15"/>
    <row r="17128" spans="1:1" ht="20.100000000000001" customHeight="1" x14ac:dyDescent="0.15">
      <c r="A17128" s="9"/>
    </row>
    <row r="17129" spans="1:1" ht="20.100000000000001" customHeight="1" x14ac:dyDescent="0.15"/>
    <row r="17130" spans="1:1" ht="20.100000000000001" customHeight="1" x14ac:dyDescent="0.15"/>
    <row r="17131" spans="1:1" ht="20.100000000000001" customHeight="1" x14ac:dyDescent="0.15">
      <c r="A17131" s="9"/>
    </row>
    <row r="17132" spans="1:1" ht="20.100000000000001" customHeight="1" x14ac:dyDescent="0.15"/>
    <row r="17133" spans="1:1" ht="20.100000000000001" customHeight="1" x14ac:dyDescent="0.15"/>
    <row r="17134" spans="1:1" ht="20.100000000000001" customHeight="1" x14ac:dyDescent="0.15">
      <c r="A17134" s="9"/>
    </row>
    <row r="17135" spans="1:1" ht="20.100000000000001" customHeight="1" x14ac:dyDescent="0.15"/>
    <row r="17136" spans="1:1" ht="20.100000000000001" customHeight="1" x14ac:dyDescent="0.15"/>
    <row r="17137" spans="1:1" ht="20.100000000000001" customHeight="1" x14ac:dyDescent="0.15">
      <c r="A17137" s="9"/>
    </row>
    <row r="17138" spans="1:1" ht="20.100000000000001" customHeight="1" x14ac:dyDescent="0.15"/>
    <row r="17139" spans="1:1" ht="20.100000000000001" customHeight="1" x14ac:dyDescent="0.15"/>
    <row r="17140" spans="1:1" ht="20.100000000000001" customHeight="1" x14ac:dyDescent="0.15">
      <c r="A17140" s="9"/>
    </row>
    <row r="17141" spans="1:1" ht="20.100000000000001" customHeight="1" x14ac:dyDescent="0.15"/>
    <row r="17142" spans="1:1" ht="20.100000000000001" customHeight="1" x14ac:dyDescent="0.15"/>
    <row r="17143" spans="1:1" ht="20.100000000000001" customHeight="1" x14ac:dyDescent="0.15">
      <c r="A17143" s="9"/>
    </row>
    <row r="17144" spans="1:1" ht="20.100000000000001" customHeight="1" x14ac:dyDescent="0.15"/>
    <row r="17145" spans="1:1" ht="20.100000000000001" customHeight="1" x14ac:dyDescent="0.15"/>
    <row r="17146" spans="1:1" ht="20.100000000000001" customHeight="1" x14ac:dyDescent="0.15">
      <c r="A17146" s="9"/>
    </row>
    <row r="17147" spans="1:1" ht="20.100000000000001" customHeight="1" x14ac:dyDescent="0.15"/>
    <row r="17148" spans="1:1" ht="20.100000000000001" customHeight="1" x14ac:dyDescent="0.15"/>
    <row r="17149" spans="1:1" ht="20.100000000000001" customHeight="1" x14ac:dyDescent="0.15">
      <c r="A17149" s="9"/>
    </row>
    <row r="17150" spans="1:1" ht="20.100000000000001" customHeight="1" x14ac:dyDescent="0.15"/>
    <row r="17151" spans="1:1" ht="20.100000000000001" customHeight="1" x14ac:dyDescent="0.15"/>
    <row r="17152" spans="1:1" ht="20.100000000000001" customHeight="1" x14ac:dyDescent="0.15">
      <c r="A17152" s="9"/>
    </row>
    <row r="17153" spans="1:1" ht="20.100000000000001" customHeight="1" x14ac:dyDescent="0.15"/>
    <row r="17154" spans="1:1" ht="20.100000000000001" customHeight="1" x14ac:dyDescent="0.15"/>
    <row r="17155" spans="1:1" ht="20.100000000000001" customHeight="1" x14ac:dyDescent="0.15">
      <c r="A17155" s="9"/>
    </row>
    <row r="17156" spans="1:1" ht="20.100000000000001" customHeight="1" x14ac:dyDescent="0.15"/>
    <row r="17157" spans="1:1" ht="20.100000000000001" customHeight="1" x14ac:dyDescent="0.15"/>
    <row r="17158" spans="1:1" ht="20.100000000000001" customHeight="1" x14ac:dyDescent="0.15">
      <c r="A17158" s="9"/>
    </row>
    <row r="17159" spans="1:1" ht="20.100000000000001" customHeight="1" x14ac:dyDescent="0.15"/>
    <row r="17160" spans="1:1" ht="20.100000000000001" customHeight="1" x14ac:dyDescent="0.15"/>
    <row r="17161" spans="1:1" ht="20.100000000000001" customHeight="1" x14ac:dyDescent="0.15"/>
    <row r="17162" spans="1:1" ht="20.100000000000001" customHeight="1" x14ac:dyDescent="0.15"/>
    <row r="17163" spans="1:1" ht="20.100000000000001" customHeight="1" x14ac:dyDescent="0.15"/>
    <row r="17164" spans="1:1" ht="20.100000000000001" customHeight="1" x14ac:dyDescent="0.15"/>
    <row r="17167" spans="1:1" ht="30" customHeight="1" x14ac:dyDescent="0.15">
      <c r="A17167" s="9"/>
    </row>
    <row r="17168" spans="1:1" ht="20.100000000000001" customHeight="1" x14ac:dyDescent="0.15"/>
    <row r="17169" spans="1:1" ht="9.9499999999999993" customHeight="1" x14ac:dyDescent="0.15"/>
    <row r="17170" spans="1:1" ht="20.100000000000001" customHeight="1" x14ac:dyDescent="0.15">
      <c r="A17170" s="9"/>
    </row>
    <row r="17171" spans="1:1" ht="20.100000000000001" customHeight="1" x14ac:dyDescent="0.15"/>
    <row r="17172" spans="1:1" ht="20.100000000000001" customHeight="1" x14ac:dyDescent="0.15"/>
    <row r="17173" spans="1:1" ht="20.100000000000001" customHeight="1" x14ac:dyDescent="0.15">
      <c r="A17173" s="9"/>
    </row>
    <row r="17174" spans="1:1" ht="20.100000000000001" customHeight="1" x14ac:dyDescent="0.15"/>
    <row r="17175" spans="1:1" ht="20.100000000000001" customHeight="1" x14ac:dyDescent="0.15"/>
    <row r="17176" spans="1:1" ht="20.100000000000001" customHeight="1" x14ac:dyDescent="0.15">
      <c r="A17176" s="9"/>
    </row>
    <row r="17177" spans="1:1" ht="20.100000000000001" customHeight="1" x14ac:dyDescent="0.15"/>
    <row r="17178" spans="1:1" ht="20.100000000000001" customHeight="1" x14ac:dyDescent="0.15"/>
    <row r="17179" spans="1:1" ht="20.100000000000001" customHeight="1" x14ac:dyDescent="0.15">
      <c r="A17179" s="9"/>
    </row>
    <row r="17180" spans="1:1" ht="20.100000000000001" customHeight="1" x14ac:dyDescent="0.15"/>
    <row r="17181" spans="1:1" ht="20.100000000000001" customHeight="1" x14ac:dyDescent="0.15"/>
    <row r="17182" spans="1:1" ht="20.100000000000001" customHeight="1" x14ac:dyDescent="0.15">
      <c r="A17182" s="9"/>
    </row>
    <row r="17183" spans="1:1" ht="20.100000000000001" customHeight="1" x14ac:dyDescent="0.15"/>
    <row r="17184" spans="1:1" ht="20.100000000000001" customHeight="1" x14ac:dyDescent="0.15"/>
    <row r="17185" spans="1:1" ht="20.100000000000001" customHeight="1" x14ac:dyDescent="0.15">
      <c r="A17185" s="9"/>
    </row>
    <row r="17186" spans="1:1" ht="20.100000000000001" customHeight="1" x14ac:dyDescent="0.15"/>
    <row r="17187" spans="1:1" ht="20.100000000000001" customHeight="1" x14ac:dyDescent="0.15"/>
    <row r="17188" spans="1:1" ht="20.100000000000001" customHeight="1" x14ac:dyDescent="0.15">
      <c r="A17188" s="9"/>
    </row>
    <row r="17189" spans="1:1" ht="20.100000000000001" customHeight="1" x14ac:dyDescent="0.15"/>
    <row r="17190" spans="1:1" ht="20.100000000000001" customHeight="1" x14ac:dyDescent="0.15"/>
    <row r="17191" spans="1:1" ht="20.100000000000001" customHeight="1" x14ac:dyDescent="0.15">
      <c r="A17191" s="9"/>
    </row>
    <row r="17192" spans="1:1" ht="20.100000000000001" customHeight="1" x14ac:dyDescent="0.15"/>
    <row r="17193" spans="1:1" ht="20.100000000000001" customHeight="1" x14ac:dyDescent="0.15"/>
    <row r="17194" spans="1:1" ht="20.100000000000001" customHeight="1" x14ac:dyDescent="0.15">
      <c r="A17194" s="9"/>
    </row>
    <row r="17195" spans="1:1" ht="30" customHeight="1" x14ac:dyDescent="0.15"/>
    <row r="17196" spans="1:1" ht="20.100000000000001" customHeight="1" x14ac:dyDescent="0.15"/>
    <row r="17197" spans="1:1" ht="20.100000000000001" customHeight="1" x14ac:dyDescent="0.15"/>
    <row r="17198" spans="1:1" ht="20.100000000000001" customHeight="1" x14ac:dyDescent="0.15"/>
    <row r="17199" spans="1:1" ht="20.100000000000001" customHeight="1" x14ac:dyDescent="0.15"/>
    <row r="17200" spans="1:1" ht="20.100000000000001" customHeight="1" x14ac:dyDescent="0.15"/>
    <row r="17201" spans="1:1" ht="20.100000000000001" customHeight="1" x14ac:dyDescent="0.15"/>
    <row r="17202" spans="1:1" ht="20.100000000000001" customHeight="1" x14ac:dyDescent="0.15"/>
    <row r="17203" spans="1:1" ht="20.100000000000001" customHeight="1" x14ac:dyDescent="0.15">
      <c r="A17203" s="9"/>
    </row>
    <row r="17204" spans="1:1" ht="20.100000000000001" customHeight="1" x14ac:dyDescent="0.15"/>
    <row r="17205" spans="1:1" ht="20.100000000000001" customHeight="1" x14ac:dyDescent="0.15"/>
    <row r="17206" spans="1:1" ht="20.100000000000001" customHeight="1" x14ac:dyDescent="0.15">
      <c r="A17206" s="9"/>
    </row>
    <row r="17207" spans="1:1" ht="20.100000000000001" customHeight="1" x14ac:dyDescent="0.15"/>
    <row r="17208" spans="1:1" ht="20.100000000000001" customHeight="1" x14ac:dyDescent="0.15"/>
    <row r="17209" spans="1:1" ht="20.100000000000001" customHeight="1" x14ac:dyDescent="0.15">
      <c r="A17209" s="9"/>
    </row>
    <row r="17210" spans="1:1" ht="20.100000000000001" customHeight="1" x14ac:dyDescent="0.15"/>
    <row r="17211" spans="1:1" ht="20.100000000000001" customHeight="1" x14ac:dyDescent="0.15"/>
    <row r="17212" spans="1:1" ht="20.100000000000001" customHeight="1" x14ac:dyDescent="0.15">
      <c r="A17212" s="9"/>
    </row>
    <row r="17213" spans="1:1" ht="20.100000000000001" customHeight="1" x14ac:dyDescent="0.15"/>
    <row r="17214" spans="1:1" ht="20.100000000000001" customHeight="1" x14ac:dyDescent="0.15"/>
    <row r="17215" spans="1:1" ht="11.25" x14ac:dyDescent="0.15">
      <c r="A17215" s="9"/>
    </row>
    <row r="17217" spans="1:1" ht="30" customHeight="1" x14ac:dyDescent="0.15"/>
    <row r="17218" spans="1:1" ht="20.100000000000001" customHeight="1" x14ac:dyDescent="0.15">
      <c r="A17218" s="9"/>
    </row>
    <row r="17219" spans="1:1" ht="9.9499999999999993" customHeight="1" x14ac:dyDescent="0.15"/>
    <row r="17220" spans="1:1" ht="20.100000000000001" customHeight="1" x14ac:dyDescent="0.15"/>
    <row r="17221" spans="1:1" ht="20.100000000000001" customHeight="1" x14ac:dyDescent="0.15">
      <c r="A17221" s="9"/>
    </row>
    <row r="17222" spans="1:1" ht="20.100000000000001" customHeight="1" x14ac:dyDescent="0.15"/>
    <row r="17223" spans="1:1" ht="20.100000000000001" customHeight="1" x14ac:dyDescent="0.15"/>
    <row r="17224" spans="1:1" ht="20.100000000000001" customHeight="1" x14ac:dyDescent="0.15">
      <c r="A17224" s="9"/>
    </row>
    <row r="17225" spans="1:1" ht="20.100000000000001" customHeight="1" x14ac:dyDescent="0.15"/>
    <row r="17226" spans="1:1" ht="20.100000000000001" customHeight="1" x14ac:dyDescent="0.15"/>
    <row r="17227" spans="1:1" ht="20.100000000000001" customHeight="1" x14ac:dyDescent="0.15">
      <c r="A17227" s="9"/>
    </row>
    <row r="17228" spans="1:1" ht="20.100000000000001" customHeight="1" x14ac:dyDescent="0.15"/>
    <row r="17229" spans="1:1" ht="20.100000000000001" customHeight="1" x14ac:dyDescent="0.15"/>
    <row r="17230" spans="1:1" ht="20.100000000000001" customHeight="1" x14ac:dyDescent="0.15">
      <c r="A17230" s="9"/>
    </row>
    <row r="17231" spans="1:1" ht="20.100000000000001" customHeight="1" x14ac:dyDescent="0.15"/>
    <row r="17232" spans="1:1" ht="20.100000000000001" customHeight="1" x14ac:dyDescent="0.15"/>
    <row r="17233" spans="1:1" ht="20.100000000000001" customHeight="1" x14ac:dyDescent="0.15">
      <c r="A17233" s="9"/>
    </row>
    <row r="17234" spans="1:1" ht="20.100000000000001" customHeight="1" x14ac:dyDescent="0.15"/>
    <row r="17235" spans="1:1" ht="20.100000000000001" customHeight="1" x14ac:dyDescent="0.15"/>
    <row r="17236" spans="1:1" ht="20.100000000000001" customHeight="1" x14ac:dyDescent="0.15">
      <c r="A17236" s="9"/>
    </row>
    <row r="17237" spans="1:1" ht="20.100000000000001" customHeight="1" x14ac:dyDescent="0.15"/>
    <row r="17238" spans="1:1" ht="20.100000000000001" customHeight="1" x14ac:dyDescent="0.15"/>
    <row r="17239" spans="1:1" ht="20.100000000000001" customHeight="1" x14ac:dyDescent="0.15"/>
    <row r="17240" spans="1:1" ht="20.100000000000001" customHeight="1" x14ac:dyDescent="0.15"/>
    <row r="17241" spans="1:1" ht="20.100000000000001" customHeight="1" x14ac:dyDescent="0.15"/>
    <row r="17242" spans="1:1" ht="20.100000000000001" customHeight="1" x14ac:dyDescent="0.15"/>
    <row r="17243" spans="1:1" ht="20.100000000000001" customHeight="1" x14ac:dyDescent="0.15"/>
    <row r="17244" spans="1:1" ht="20.100000000000001" customHeight="1" x14ac:dyDescent="0.15"/>
    <row r="17245" spans="1:1" ht="20.100000000000001" customHeight="1" x14ac:dyDescent="0.15">
      <c r="A17245" s="9"/>
    </row>
    <row r="17246" spans="1:1" ht="20.100000000000001" customHeight="1" x14ac:dyDescent="0.15"/>
    <row r="17247" spans="1:1" ht="20.100000000000001" customHeight="1" x14ac:dyDescent="0.15"/>
    <row r="17248" spans="1:1" ht="20.100000000000001" customHeight="1" x14ac:dyDescent="0.15">
      <c r="A17248" s="9"/>
    </row>
    <row r="17249" spans="1:1" ht="20.100000000000001" customHeight="1" x14ac:dyDescent="0.15"/>
    <row r="17250" spans="1:1" ht="20.100000000000001" customHeight="1" x14ac:dyDescent="0.15"/>
    <row r="17251" spans="1:1" ht="20.100000000000001" customHeight="1" x14ac:dyDescent="0.15">
      <c r="A17251" s="9"/>
    </row>
    <row r="17252" spans="1:1" ht="20.100000000000001" customHeight="1" x14ac:dyDescent="0.15"/>
    <row r="17253" spans="1:1" ht="20.100000000000001" customHeight="1" x14ac:dyDescent="0.15"/>
    <row r="17254" spans="1:1" ht="20.100000000000001" customHeight="1" x14ac:dyDescent="0.15">
      <c r="A17254" s="9"/>
    </row>
    <row r="17255" spans="1:1" ht="20.100000000000001" customHeight="1" x14ac:dyDescent="0.15"/>
    <row r="17256" spans="1:1" ht="20.100000000000001" customHeight="1" x14ac:dyDescent="0.15"/>
    <row r="17257" spans="1:1" ht="20.100000000000001" customHeight="1" x14ac:dyDescent="0.15">
      <c r="A17257" s="9"/>
    </row>
    <row r="17258" spans="1:1" ht="20.100000000000001" customHeight="1" x14ac:dyDescent="0.15"/>
    <row r="17259" spans="1:1" ht="20.100000000000001" customHeight="1" x14ac:dyDescent="0.15"/>
    <row r="17260" spans="1:1" ht="20.100000000000001" customHeight="1" x14ac:dyDescent="0.15">
      <c r="A17260" s="9"/>
    </row>
    <row r="17261" spans="1:1" ht="20.100000000000001" customHeight="1" x14ac:dyDescent="0.15"/>
    <row r="17262" spans="1:1" ht="20.100000000000001" customHeight="1" x14ac:dyDescent="0.15"/>
    <row r="17263" spans="1:1" ht="20.100000000000001" customHeight="1" x14ac:dyDescent="0.15">
      <c r="A17263" s="9"/>
    </row>
    <row r="17264" spans="1:1" ht="20.100000000000001" customHeight="1" x14ac:dyDescent="0.15"/>
    <row r="17266" spans="1:1" ht="11.25" x14ac:dyDescent="0.15">
      <c r="A17266" s="9"/>
    </row>
    <row r="17267" spans="1:1" ht="30" customHeight="1" x14ac:dyDescent="0.15"/>
    <row r="17268" spans="1:1" ht="20.100000000000001" customHeight="1" x14ac:dyDescent="0.15"/>
    <row r="17269" spans="1:1" ht="9.9499999999999993" customHeight="1" x14ac:dyDescent="0.15">
      <c r="A17269" s="9"/>
    </row>
    <row r="17270" spans="1:1" ht="20.100000000000001" customHeight="1" x14ac:dyDescent="0.15"/>
    <row r="17271" spans="1:1" ht="20.100000000000001" customHeight="1" x14ac:dyDescent="0.15"/>
    <row r="17272" spans="1:1" ht="20.100000000000001" customHeight="1" x14ac:dyDescent="0.15">
      <c r="A17272" s="9"/>
    </row>
    <row r="17273" spans="1:1" ht="20.100000000000001" customHeight="1" x14ac:dyDescent="0.15"/>
    <row r="17274" spans="1:1" ht="20.100000000000001" customHeight="1" x14ac:dyDescent="0.15"/>
    <row r="17275" spans="1:1" ht="20.100000000000001" customHeight="1" x14ac:dyDescent="0.15">
      <c r="A17275" s="9"/>
    </row>
    <row r="17276" spans="1:1" ht="20.100000000000001" customHeight="1" x14ac:dyDescent="0.15"/>
    <row r="17277" spans="1:1" ht="20.100000000000001" customHeight="1" x14ac:dyDescent="0.15"/>
    <row r="17278" spans="1:1" ht="20.100000000000001" customHeight="1" x14ac:dyDescent="0.15">
      <c r="A17278" s="9"/>
    </row>
    <row r="17279" spans="1:1" ht="20.100000000000001" customHeight="1" x14ac:dyDescent="0.15"/>
    <row r="17280" spans="1:1" ht="20.100000000000001" customHeight="1" x14ac:dyDescent="0.15"/>
    <row r="17281" spans="1:1" ht="20.100000000000001" customHeight="1" x14ac:dyDescent="0.15">
      <c r="A17281" s="9"/>
    </row>
    <row r="17282" spans="1:1" ht="20.100000000000001" customHeight="1" x14ac:dyDescent="0.15"/>
    <row r="17283" spans="1:1" ht="20.100000000000001" customHeight="1" x14ac:dyDescent="0.15"/>
    <row r="17284" spans="1:1" ht="20.100000000000001" customHeight="1" x14ac:dyDescent="0.15">
      <c r="A17284" s="9"/>
    </row>
    <row r="17285" spans="1:1" ht="20.100000000000001" customHeight="1" x14ac:dyDescent="0.15"/>
    <row r="17286" spans="1:1" ht="20.100000000000001" customHeight="1" x14ac:dyDescent="0.15"/>
    <row r="17287" spans="1:1" ht="20.100000000000001" customHeight="1" x14ac:dyDescent="0.15"/>
    <row r="17288" spans="1:1" ht="20.100000000000001" customHeight="1" x14ac:dyDescent="0.15"/>
    <row r="17289" spans="1:1" ht="20.100000000000001" customHeight="1" x14ac:dyDescent="0.15"/>
    <row r="17290" spans="1:1" ht="20.100000000000001" customHeight="1" x14ac:dyDescent="0.15"/>
    <row r="17291" spans="1:1" ht="20.100000000000001" customHeight="1" x14ac:dyDescent="0.15"/>
    <row r="17292" spans="1:1" ht="20.100000000000001" customHeight="1" x14ac:dyDescent="0.15"/>
    <row r="17293" spans="1:1" ht="20.100000000000001" customHeight="1" x14ac:dyDescent="0.15">
      <c r="A17293" s="9"/>
    </row>
    <row r="17294" spans="1:1" ht="20.100000000000001" customHeight="1" x14ac:dyDescent="0.15"/>
    <row r="17295" spans="1:1" ht="20.100000000000001" customHeight="1" x14ac:dyDescent="0.15"/>
    <row r="17296" spans="1:1" ht="20.100000000000001" customHeight="1" x14ac:dyDescent="0.15">
      <c r="A17296" s="9"/>
    </row>
    <row r="17297" spans="1:1" ht="20.100000000000001" customHeight="1" x14ac:dyDescent="0.15"/>
    <row r="17298" spans="1:1" ht="20.100000000000001" customHeight="1" x14ac:dyDescent="0.15"/>
    <row r="17299" spans="1:1" ht="20.100000000000001" customHeight="1" x14ac:dyDescent="0.15">
      <c r="A17299" s="9"/>
    </row>
    <row r="17300" spans="1:1" ht="20.100000000000001" customHeight="1" x14ac:dyDescent="0.15"/>
    <row r="17301" spans="1:1" ht="20.100000000000001" customHeight="1" x14ac:dyDescent="0.15"/>
    <row r="17302" spans="1:1" ht="20.100000000000001" customHeight="1" x14ac:dyDescent="0.15">
      <c r="A17302" s="9"/>
    </row>
    <row r="17303" spans="1:1" ht="20.100000000000001" customHeight="1" x14ac:dyDescent="0.15"/>
    <row r="17304" spans="1:1" ht="20.100000000000001" customHeight="1" x14ac:dyDescent="0.15"/>
    <row r="17305" spans="1:1" ht="20.100000000000001" customHeight="1" x14ac:dyDescent="0.15">
      <c r="A17305" s="9"/>
    </row>
    <row r="17306" spans="1:1" ht="20.100000000000001" customHeight="1" x14ac:dyDescent="0.15"/>
    <row r="17307" spans="1:1" ht="20.100000000000001" customHeight="1" x14ac:dyDescent="0.15"/>
    <row r="17308" spans="1:1" ht="20.100000000000001" customHeight="1" x14ac:dyDescent="0.15">
      <c r="A17308" s="9"/>
    </row>
    <row r="17309" spans="1:1" ht="20.100000000000001" customHeight="1" x14ac:dyDescent="0.15"/>
    <row r="17310" spans="1:1" ht="20.100000000000001" customHeight="1" x14ac:dyDescent="0.15"/>
    <row r="17311" spans="1:1" ht="20.100000000000001" customHeight="1" x14ac:dyDescent="0.15">
      <c r="A17311" s="9"/>
    </row>
    <row r="17312" spans="1:1" ht="20.100000000000001" customHeight="1" x14ac:dyDescent="0.15"/>
    <row r="17313" spans="1:1" ht="20.100000000000001" customHeight="1" x14ac:dyDescent="0.15"/>
    <row r="17314" spans="1:1" ht="20.100000000000001" customHeight="1" x14ac:dyDescent="0.15">
      <c r="A17314" s="9"/>
    </row>
    <row r="17317" spans="1:1" ht="30" customHeight="1" x14ac:dyDescent="0.15"/>
    <row r="17318" spans="1:1" ht="20.100000000000001" customHeight="1" x14ac:dyDescent="0.15"/>
    <row r="17319" spans="1:1" ht="9.9499999999999993" customHeight="1" x14ac:dyDescent="0.15"/>
    <row r="17320" spans="1:1" ht="20.100000000000001" customHeight="1" x14ac:dyDescent="0.15"/>
    <row r="17321" spans="1:1" ht="20.100000000000001" customHeight="1" x14ac:dyDescent="0.15"/>
    <row r="17322" spans="1:1" ht="20.100000000000001" customHeight="1" x14ac:dyDescent="0.15"/>
    <row r="17323" spans="1:1" ht="20.100000000000001" customHeight="1" x14ac:dyDescent="0.15">
      <c r="A17323" s="9"/>
    </row>
    <row r="17324" spans="1:1" ht="20.100000000000001" customHeight="1" x14ac:dyDescent="0.15"/>
    <row r="17325" spans="1:1" ht="20.100000000000001" customHeight="1" x14ac:dyDescent="0.15"/>
    <row r="17326" spans="1:1" ht="20.100000000000001" customHeight="1" x14ac:dyDescent="0.15">
      <c r="A17326" s="9"/>
    </row>
    <row r="17327" spans="1:1" ht="20.100000000000001" customHeight="1" x14ac:dyDescent="0.15"/>
    <row r="17328" spans="1:1" ht="20.100000000000001" customHeight="1" x14ac:dyDescent="0.15"/>
    <row r="17329" spans="1:1" ht="20.100000000000001" customHeight="1" x14ac:dyDescent="0.15">
      <c r="A17329" s="9"/>
    </row>
    <row r="17330" spans="1:1" ht="20.100000000000001" customHeight="1" x14ac:dyDescent="0.15"/>
    <row r="17331" spans="1:1" ht="20.100000000000001" customHeight="1" x14ac:dyDescent="0.15"/>
    <row r="17332" spans="1:1" ht="20.100000000000001" customHeight="1" x14ac:dyDescent="0.15">
      <c r="A17332" s="9"/>
    </row>
    <row r="17333" spans="1:1" ht="20.100000000000001" customHeight="1" x14ac:dyDescent="0.15"/>
    <row r="17334" spans="1:1" ht="20.100000000000001" customHeight="1" x14ac:dyDescent="0.15"/>
    <row r="17335" spans="1:1" ht="20.100000000000001" customHeight="1" x14ac:dyDescent="0.15">
      <c r="A17335" s="9"/>
    </row>
    <row r="17336" spans="1:1" ht="20.100000000000001" customHeight="1" x14ac:dyDescent="0.15"/>
    <row r="17337" spans="1:1" ht="20.100000000000001" customHeight="1" x14ac:dyDescent="0.15"/>
    <row r="17338" spans="1:1" ht="20.100000000000001" customHeight="1" x14ac:dyDescent="0.15">
      <c r="A17338" s="9"/>
    </row>
    <row r="17339" spans="1:1" ht="20.100000000000001" customHeight="1" x14ac:dyDescent="0.15"/>
    <row r="17340" spans="1:1" ht="20.100000000000001" customHeight="1" x14ac:dyDescent="0.15"/>
    <row r="17341" spans="1:1" ht="20.100000000000001" customHeight="1" x14ac:dyDescent="0.15">
      <c r="A17341" s="9"/>
    </row>
    <row r="17342" spans="1:1" ht="20.100000000000001" customHeight="1" x14ac:dyDescent="0.15"/>
    <row r="17343" spans="1:1" ht="20.100000000000001" customHeight="1" x14ac:dyDescent="0.15"/>
    <row r="17344" spans="1:1" ht="20.100000000000001" customHeight="1" x14ac:dyDescent="0.15">
      <c r="A17344" s="9"/>
    </row>
    <row r="17345" spans="1:1" ht="20.100000000000001" customHeight="1" x14ac:dyDescent="0.15"/>
    <row r="17346" spans="1:1" ht="20.100000000000001" customHeight="1" x14ac:dyDescent="0.15"/>
    <row r="17347" spans="1:1" ht="20.100000000000001" customHeight="1" x14ac:dyDescent="0.15">
      <c r="A17347" s="9"/>
    </row>
    <row r="17348" spans="1:1" ht="20.100000000000001" customHeight="1" x14ac:dyDescent="0.15"/>
    <row r="17349" spans="1:1" ht="20.100000000000001" customHeight="1" x14ac:dyDescent="0.15"/>
    <row r="17350" spans="1:1" ht="20.100000000000001" customHeight="1" x14ac:dyDescent="0.15">
      <c r="A17350" s="9"/>
    </row>
    <row r="17351" spans="1:1" ht="20.100000000000001" customHeight="1" x14ac:dyDescent="0.15"/>
    <row r="17352" spans="1:1" ht="20.100000000000001" customHeight="1" x14ac:dyDescent="0.15"/>
    <row r="17353" spans="1:1" ht="20.100000000000001" customHeight="1" x14ac:dyDescent="0.15">
      <c r="A17353" s="9"/>
    </row>
    <row r="17354" spans="1:1" ht="20.100000000000001" customHeight="1" x14ac:dyDescent="0.15"/>
    <row r="17355" spans="1:1" ht="20.100000000000001" customHeight="1" x14ac:dyDescent="0.15"/>
    <row r="17356" spans="1:1" ht="20.100000000000001" customHeight="1" x14ac:dyDescent="0.15">
      <c r="A17356" s="9"/>
    </row>
    <row r="17357" spans="1:1" ht="20.100000000000001" customHeight="1" x14ac:dyDescent="0.15"/>
    <row r="17358" spans="1:1" ht="20.100000000000001" customHeight="1" x14ac:dyDescent="0.15"/>
    <row r="17359" spans="1:1" ht="20.100000000000001" customHeight="1" x14ac:dyDescent="0.15">
      <c r="A17359" s="9"/>
    </row>
    <row r="17362" spans="1:1" ht="11.25" x14ac:dyDescent="0.15">
      <c r="A17362" s="9"/>
    </row>
    <row r="17365" spans="1:1" ht="11.25" x14ac:dyDescent="0.15">
      <c r="A17365" s="9"/>
    </row>
    <row r="17366" spans="1:1" ht="20.100000000000001" customHeight="1" x14ac:dyDescent="0.15"/>
    <row r="17367" spans="1:1" ht="20.100000000000001" customHeight="1" x14ac:dyDescent="0.15"/>
    <row r="17368" spans="1:1" ht="11.25" x14ac:dyDescent="0.15">
      <c r="A17368" s="9"/>
    </row>
    <row r="17370" spans="1:1" ht="30" customHeight="1" x14ac:dyDescent="0.15"/>
    <row r="17371" spans="1:1" ht="20.100000000000001" customHeight="1" x14ac:dyDescent="0.15">
      <c r="A17371" s="9"/>
    </row>
    <row r="17372" spans="1:1" ht="9.9499999999999993" customHeight="1" x14ac:dyDescent="0.15"/>
    <row r="17373" spans="1:1" ht="20.100000000000001" customHeight="1" x14ac:dyDescent="0.15"/>
    <row r="17374" spans="1:1" ht="20.100000000000001" customHeight="1" x14ac:dyDescent="0.15"/>
    <row r="17375" spans="1:1" ht="20.100000000000001" customHeight="1" x14ac:dyDescent="0.15"/>
    <row r="17376" spans="1:1" ht="20.100000000000001" customHeight="1" x14ac:dyDescent="0.15"/>
    <row r="17377" spans="1:1" ht="20.100000000000001" customHeight="1" x14ac:dyDescent="0.15"/>
    <row r="17378" spans="1:1" ht="20.100000000000001" customHeight="1" x14ac:dyDescent="0.15"/>
    <row r="17379" spans="1:1" ht="20.100000000000001" customHeight="1" x14ac:dyDescent="0.15"/>
    <row r="17380" spans="1:1" ht="20.100000000000001" customHeight="1" x14ac:dyDescent="0.15">
      <c r="A17380" s="9"/>
    </row>
    <row r="17381" spans="1:1" ht="20.100000000000001" customHeight="1" x14ac:dyDescent="0.15"/>
    <row r="17382" spans="1:1" ht="20.100000000000001" customHeight="1" x14ac:dyDescent="0.15"/>
    <row r="17383" spans="1:1" ht="20.100000000000001" customHeight="1" x14ac:dyDescent="0.15">
      <c r="A17383" s="9"/>
    </row>
    <row r="17384" spans="1:1" ht="20.100000000000001" customHeight="1" x14ac:dyDescent="0.15"/>
    <row r="17385" spans="1:1" ht="20.100000000000001" customHeight="1" x14ac:dyDescent="0.15"/>
    <row r="17386" spans="1:1" ht="20.100000000000001" customHeight="1" x14ac:dyDescent="0.15">
      <c r="A17386" s="9"/>
    </row>
    <row r="17387" spans="1:1" ht="20.100000000000001" customHeight="1" x14ac:dyDescent="0.15"/>
    <row r="17388" spans="1:1" ht="20.100000000000001" customHeight="1" x14ac:dyDescent="0.15"/>
    <row r="17389" spans="1:1" ht="20.100000000000001" customHeight="1" x14ac:dyDescent="0.15">
      <c r="A17389" s="9"/>
    </row>
    <row r="17390" spans="1:1" ht="20.100000000000001" customHeight="1" x14ac:dyDescent="0.15"/>
    <row r="17391" spans="1:1" ht="20.100000000000001" customHeight="1" x14ac:dyDescent="0.15"/>
    <row r="17392" spans="1:1" ht="20.100000000000001" customHeight="1" x14ac:dyDescent="0.15">
      <c r="A17392" s="9"/>
    </row>
    <row r="17393" spans="1:1" ht="20.100000000000001" customHeight="1" x14ac:dyDescent="0.15"/>
    <row r="17394" spans="1:1" ht="20.100000000000001" customHeight="1" x14ac:dyDescent="0.15"/>
    <row r="17395" spans="1:1" ht="20.100000000000001" customHeight="1" x14ac:dyDescent="0.15">
      <c r="A17395" s="9"/>
    </row>
    <row r="17396" spans="1:1" ht="20.100000000000001" customHeight="1" x14ac:dyDescent="0.15"/>
    <row r="17397" spans="1:1" ht="20.100000000000001" customHeight="1" x14ac:dyDescent="0.15"/>
    <row r="17398" spans="1:1" ht="20.100000000000001" customHeight="1" x14ac:dyDescent="0.15">
      <c r="A17398" s="9"/>
    </row>
    <row r="17399" spans="1:1" ht="20.100000000000001" customHeight="1" x14ac:dyDescent="0.15"/>
    <row r="17400" spans="1:1" ht="20.100000000000001" customHeight="1" x14ac:dyDescent="0.15"/>
    <row r="17401" spans="1:1" ht="20.100000000000001" customHeight="1" x14ac:dyDescent="0.15"/>
    <row r="17402" spans="1:1" ht="20.100000000000001" customHeight="1" x14ac:dyDescent="0.15"/>
    <row r="17403" spans="1:1" ht="20.100000000000001" customHeight="1" x14ac:dyDescent="0.15"/>
    <row r="17404" spans="1:1" ht="20.100000000000001" customHeight="1" x14ac:dyDescent="0.15"/>
    <row r="17405" spans="1:1" ht="20.100000000000001" customHeight="1" x14ac:dyDescent="0.15"/>
    <row r="17406" spans="1:1" ht="20.100000000000001" customHeight="1" x14ac:dyDescent="0.15"/>
    <row r="17407" spans="1:1" ht="20.100000000000001" customHeight="1" x14ac:dyDescent="0.15">
      <c r="A17407" s="9"/>
    </row>
    <row r="17408" spans="1:1" ht="20.100000000000001" customHeight="1" x14ac:dyDescent="0.15"/>
    <row r="17409" spans="1:1" ht="20.100000000000001" customHeight="1" x14ac:dyDescent="0.15"/>
    <row r="17410" spans="1:1" ht="20.100000000000001" customHeight="1" x14ac:dyDescent="0.15">
      <c r="A17410" s="9"/>
    </row>
    <row r="17411" spans="1:1" ht="20.100000000000001" customHeight="1" x14ac:dyDescent="0.15"/>
    <row r="17412" spans="1:1" ht="20.100000000000001" customHeight="1" x14ac:dyDescent="0.15"/>
    <row r="17413" spans="1:1" ht="20.100000000000001" customHeight="1" x14ac:dyDescent="0.15">
      <c r="A17413" s="9"/>
    </row>
    <row r="17414" spans="1:1" ht="20.100000000000001" customHeight="1" x14ac:dyDescent="0.15"/>
    <row r="17415" spans="1:1" ht="20.100000000000001" customHeight="1" x14ac:dyDescent="0.15"/>
    <row r="17416" spans="1:1" ht="20.100000000000001" customHeight="1" x14ac:dyDescent="0.15">
      <c r="A17416" s="9"/>
    </row>
    <row r="17417" spans="1:1" ht="20.100000000000001" customHeight="1" x14ac:dyDescent="0.15"/>
    <row r="17419" spans="1:1" ht="11.25" x14ac:dyDescent="0.15">
      <c r="A17419" s="9"/>
    </row>
    <row r="17420" spans="1:1" ht="30" customHeight="1" x14ac:dyDescent="0.15"/>
    <row r="17421" spans="1:1" ht="20.100000000000001" customHeight="1" x14ac:dyDescent="0.15"/>
    <row r="17422" spans="1:1" ht="9.9499999999999993" customHeight="1" x14ac:dyDescent="0.15">
      <c r="A17422" s="9"/>
    </row>
    <row r="17423" spans="1:1" ht="20.100000000000001" customHeight="1" x14ac:dyDescent="0.15"/>
    <row r="17424" spans="1:1" ht="20.100000000000001" customHeight="1" x14ac:dyDescent="0.15"/>
    <row r="17425" spans="1:1" ht="20.100000000000001" customHeight="1" x14ac:dyDescent="0.15">
      <c r="A17425" s="9"/>
    </row>
    <row r="17426" spans="1:1" ht="20.100000000000001" customHeight="1" x14ac:dyDescent="0.15"/>
    <row r="17427" spans="1:1" ht="20.100000000000001" customHeight="1" x14ac:dyDescent="0.15"/>
    <row r="17428" spans="1:1" ht="20.100000000000001" customHeight="1" x14ac:dyDescent="0.15">
      <c r="A17428" s="9"/>
    </row>
    <row r="17429" spans="1:1" ht="20.100000000000001" customHeight="1" x14ac:dyDescent="0.15"/>
    <row r="17430" spans="1:1" ht="20.100000000000001" customHeight="1" x14ac:dyDescent="0.15"/>
    <row r="17431" spans="1:1" ht="20.100000000000001" customHeight="1" x14ac:dyDescent="0.15">
      <c r="A17431" s="9"/>
    </row>
    <row r="17432" spans="1:1" ht="20.100000000000001" customHeight="1" x14ac:dyDescent="0.15"/>
    <row r="17433" spans="1:1" ht="20.100000000000001" customHeight="1" x14ac:dyDescent="0.15"/>
    <row r="17434" spans="1:1" ht="20.100000000000001" customHeight="1" x14ac:dyDescent="0.15">
      <c r="A17434" s="9"/>
    </row>
    <row r="17435" spans="1:1" ht="20.100000000000001" customHeight="1" x14ac:dyDescent="0.15"/>
    <row r="17436" spans="1:1" ht="20.100000000000001" customHeight="1" x14ac:dyDescent="0.15"/>
    <row r="17437" spans="1:1" ht="20.100000000000001" customHeight="1" x14ac:dyDescent="0.15"/>
    <row r="17438" spans="1:1" ht="20.100000000000001" customHeight="1" x14ac:dyDescent="0.15"/>
    <row r="17439" spans="1:1" ht="20.100000000000001" customHeight="1" x14ac:dyDescent="0.15"/>
    <row r="17440" spans="1:1" ht="20.100000000000001" customHeight="1" x14ac:dyDescent="0.15"/>
    <row r="17441" spans="1:1" ht="20.100000000000001" customHeight="1" x14ac:dyDescent="0.15"/>
    <row r="17442" spans="1:1" ht="20.100000000000001" customHeight="1" x14ac:dyDescent="0.15"/>
    <row r="17443" spans="1:1" ht="20.100000000000001" customHeight="1" x14ac:dyDescent="0.15">
      <c r="A17443" s="9"/>
    </row>
    <row r="17444" spans="1:1" ht="20.100000000000001" customHeight="1" x14ac:dyDescent="0.15"/>
    <row r="17445" spans="1:1" ht="20.100000000000001" customHeight="1" x14ac:dyDescent="0.15"/>
    <row r="17446" spans="1:1" ht="20.100000000000001" customHeight="1" x14ac:dyDescent="0.15">
      <c r="A17446" s="9"/>
    </row>
    <row r="17447" spans="1:1" ht="20.100000000000001" customHeight="1" x14ac:dyDescent="0.15"/>
    <row r="17448" spans="1:1" ht="20.100000000000001" customHeight="1" x14ac:dyDescent="0.15"/>
    <row r="17449" spans="1:1" ht="20.100000000000001" customHeight="1" x14ac:dyDescent="0.15">
      <c r="A17449" s="9"/>
    </row>
    <row r="17450" spans="1:1" ht="20.100000000000001" customHeight="1" x14ac:dyDescent="0.15"/>
    <row r="17451" spans="1:1" ht="20.100000000000001" customHeight="1" x14ac:dyDescent="0.15"/>
    <row r="17452" spans="1:1" ht="20.100000000000001" customHeight="1" x14ac:dyDescent="0.15">
      <c r="A17452" s="9"/>
    </row>
    <row r="17453" spans="1:1" ht="20.100000000000001" customHeight="1" x14ac:dyDescent="0.15"/>
    <row r="17454" spans="1:1" ht="20.100000000000001" customHeight="1" x14ac:dyDescent="0.15"/>
    <row r="17455" spans="1:1" ht="20.100000000000001" customHeight="1" x14ac:dyDescent="0.15">
      <c r="A17455" s="9"/>
    </row>
    <row r="17456" spans="1:1" ht="20.100000000000001" customHeight="1" x14ac:dyDescent="0.15"/>
    <row r="17457" spans="1:1" ht="20.100000000000001" customHeight="1" x14ac:dyDescent="0.15"/>
    <row r="17458" spans="1:1" ht="20.100000000000001" customHeight="1" x14ac:dyDescent="0.15">
      <c r="A17458" s="9"/>
    </row>
    <row r="17459" spans="1:1" ht="20.100000000000001" customHeight="1" x14ac:dyDescent="0.15"/>
    <row r="17460" spans="1:1" ht="20.100000000000001" customHeight="1" x14ac:dyDescent="0.15"/>
    <row r="17461" spans="1:1" ht="20.100000000000001" customHeight="1" x14ac:dyDescent="0.15">
      <c r="A17461" s="9"/>
    </row>
    <row r="17462" spans="1:1" ht="20.100000000000001" customHeight="1" x14ac:dyDescent="0.15"/>
    <row r="17463" spans="1:1" ht="20.100000000000001" customHeight="1" x14ac:dyDescent="0.15"/>
    <row r="17464" spans="1:1" ht="20.100000000000001" customHeight="1" x14ac:dyDescent="0.15"/>
    <row r="17465" spans="1:1" ht="20.100000000000001" customHeight="1" x14ac:dyDescent="0.15"/>
    <row r="17466" spans="1:1" ht="20.100000000000001" customHeight="1" x14ac:dyDescent="0.15"/>
    <row r="17467" spans="1:1" ht="20.100000000000001" customHeight="1" x14ac:dyDescent="0.15"/>
    <row r="17470" spans="1:1" ht="30" customHeight="1" x14ac:dyDescent="0.15">
      <c r="A17470" s="9"/>
    </row>
    <row r="17471" spans="1:1" ht="20.100000000000001" customHeight="1" x14ac:dyDescent="0.15"/>
    <row r="17472" spans="1:1" ht="9.9499999999999993" customHeight="1" x14ac:dyDescent="0.15"/>
    <row r="17473" spans="1:1" ht="20.100000000000001" customHeight="1" x14ac:dyDescent="0.15">
      <c r="A17473" s="9"/>
    </row>
    <row r="17474" spans="1:1" ht="20.100000000000001" customHeight="1" x14ac:dyDescent="0.15"/>
    <row r="17475" spans="1:1" ht="20.100000000000001" customHeight="1" x14ac:dyDescent="0.15"/>
    <row r="17476" spans="1:1" ht="20.100000000000001" customHeight="1" x14ac:dyDescent="0.15">
      <c r="A17476" s="9"/>
    </row>
    <row r="17477" spans="1:1" ht="20.100000000000001" customHeight="1" x14ac:dyDescent="0.15"/>
    <row r="17478" spans="1:1" ht="20.100000000000001" customHeight="1" x14ac:dyDescent="0.15"/>
    <row r="17479" spans="1:1" ht="20.100000000000001" customHeight="1" x14ac:dyDescent="0.15">
      <c r="A17479" s="9"/>
    </row>
    <row r="17480" spans="1:1" ht="20.100000000000001" customHeight="1" x14ac:dyDescent="0.15"/>
    <row r="17481" spans="1:1" ht="20.100000000000001" customHeight="1" x14ac:dyDescent="0.15"/>
    <row r="17482" spans="1:1" ht="20.100000000000001" customHeight="1" x14ac:dyDescent="0.15">
      <c r="A17482" s="9"/>
    </row>
    <row r="17483" spans="1:1" ht="20.100000000000001" customHeight="1" x14ac:dyDescent="0.15"/>
    <row r="17484" spans="1:1" ht="20.100000000000001" customHeight="1" x14ac:dyDescent="0.15"/>
    <row r="17485" spans="1:1" ht="20.100000000000001" customHeight="1" x14ac:dyDescent="0.15"/>
    <row r="17486" spans="1:1" ht="20.100000000000001" customHeight="1" x14ac:dyDescent="0.15"/>
    <row r="17487" spans="1:1" ht="20.100000000000001" customHeight="1" x14ac:dyDescent="0.15"/>
    <row r="17488" spans="1:1" ht="20.100000000000001" customHeight="1" x14ac:dyDescent="0.15"/>
    <row r="17489" spans="1:1" ht="20.100000000000001" customHeight="1" x14ac:dyDescent="0.15"/>
    <row r="17490" spans="1:1" ht="20.100000000000001" customHeight="1" x14ac:dyDescent="0.15"/>
    <row r="17491" spans="1:1" ht="20.100000000000001" customHeight="1" x14ac:dyDescent="0.15">
      <c r="A17491" s="9"/>
    </row>
    <row r="17492" spans="1:1" ht="20.100000000000001" customHeight="1" x14ac:dyDescent="0.15"/>
    <row r="17493" spans="1:1" ht="20.100000000000001" customHeight="1" x14ac:dyDescent="0.15"/>
    <row r="17494" spans="1:1" ht="20.100000000000001" customHeight="1" x14ac:dyDescent="0.15">
      <c r="A17494" s="9"/>
    </row>
    <row r="17495" spans="1:1" ht="20.100000000000001" customHeight="1" x14ac:dyDescent="0.15"/>
    <row r="17496" spans="1:1" ht="20.100000000000001" customHeight="1" x14ac:dyDescent="0.15"/>
    <row r="17497" spans="1:1" ht="20.100000000000001" customHeight="1" x14ac:dyDescent="0.15">
      <c r="A17497" s="9"/>
    </row>
    <row r="17498" spans="1:1" ht="20.100000000000001" customHeight="1" x14ac:dyDescent="0.15"/>
    <row r="17499" spans="1:1" ht="20.100000000000001" customHeight="1" x14ac:dyDescent="0.15"/>
    <row r="17500" spans="1:1" ht="20.100000000000001" customHeight="1" x14ac:dyDescent="0.15">
      <c r="A17500" s="9"/>
    </row>
    <row r="17501" spans="1:1" ht="20.100000000000001" customHeight="1" x14ac:dyDescent="0.15"/>
    <row r="17502" spans="1:1" ht="20.100000000000001" customHeight="1" x14ac:dyDescent="0.15"/>
    <row r="17503" spans="1:1" ht="20.100000000000001" customHeight="1" x14ac:dyDescent="0.15">
      <c r="A17503" s="9"/>
    </row>
    <row r="17504" spans="1:1" ht="20.100000000000001" customHeight="1" x14ac:dyDescent="0.15"/>
    <row r="17505" spans="1:1" ht="20.100000000000001" customHeight="1" x14ac:dyDescent="0.15"/>
    <row r="17506" spans="1:1" ht="20.100000000000001" customHeight="1" x14ac:dyDescent="0.15">
      <c r="A17506" s="9"/>
    </row>
    <row r="17507" spans="1:1" ht="20.100000000000001" customHeight="1" x14ac:dyDescent="0.15"/>
    <row r="17508" spans="1:1" ht="20.100000000000001" customHeight="1" x14ac:dyDescent="0.15"/>
    <row r="17509" spans="1:1" ht="20.100000000000001" customHeight="1" x14ac:dyDescent="0.15">
      <c r="A17509" s="9"/>
    </row>
    <row r="17510" spans="1:1" ht="20.100000000000001" customHeight="1" x14ac:dyDescent="0.15"/>
    <row r="17511" spans="1:1" ht="20.100000000000001" customHeight="1" x14ac:dyDescent="0.15"/>
    <row r="17512" spans="1:1" ht="20.100000000000001" customHeight="1" x14ac:dyDescent="0.15">
      <c r="A17512" s="9"/>
    </row>
    <row r="17513" spans="1:1" ht="20.100000000000001" customHeight="1" x14ac:dyDescent="0.15"/>
    <row r="17514" spans="1:1" ht="20.100000000000001" customHeight="1" x14ac:dyDescent="0.15"/>
    <row r="17515" spans="1:1" ht="20.100000000000001" customHeight="1" x14ac:dyDescent="0.15">
      <c r="A17515" s="9"/>
    </row>
    <row r="17516" spans="1:1" ht="20.100000000000001" customHeight="1" x14ac:dyDescent="0.15"/>
    <row r="17517" spans="1:1" ht="20.100000000000001" customHeight="1" x14ac:dyDescent="0.15"/>
    <row r="17518" spans="1:1" ht="11.25" x14ac:dyDescent="0.15">
      <c r="A17518" s="9"/>
    </row>
    <row r="17520" spans="1:1" ht="30" customHeight="1" x14ac:dyDescent="0.15"/>
    <row r="17521" spans="1:1" ht="20.100000000000001" customHeight="1" x14ac:dyDescent="0.15"/>
    <row r="17522" spans="1:1" ht="9.9499999999999993" customHeight="1" x14ac:dyDescent="0.15"/>
    <row r="17523" spans="1:1" ht="20.100000000000001" customHeight="1" x14ac:dyDescent="0.15"/>
    <row r="17524" spans="1:1" ht="20.100000000000001" customHeight="1" x14ac:dyDescent="0.15"/>
    <row r="17525" spans="1:1" ht="20.100000000000001" customHeight="1" x14ac:dyDescent="0.15"/>
    <row r="17526" spans="1:1" ht="20.100000000000001" customHeight="1" x14ac:dyDescent="0.15"/>
    <row r="17527" spans="1:1" ht="20.100000000000001" customHeight="1" x14ac:dyDescent="0.15">
      <c r="A17527" s="9"/>
    </row>
    <row r="17528" spans="1:1" ht="20.100000000000001" customHeight="1" x14ac:dyDescent="0.15"/>
    <row r="17529" spans="1:1" ht="20.100000000000001" customHeight="1" x14ac:dyDescent="0.15"/>
    <row r="17530" spans="1:1" ht="20.100000000000001" customHeight="1" x14ac:dyDescent="0.15">
      <c r="A17530" s="9"/>
    </row>
    <row r="17531" spans="1:1" ht="20.100000000000001" customHeight="1" x14ac:dyDescent="0.15"/>
    <row r="17532" spans="1:1" ht="20.100000000000001" customHeight="1" x14ac:dyDescent="0.15"/>
    <row r="17533" spans="1:1" ht="20.100000000000001" customHeight="1" x14ac:dyDescent="0.15">
      <c r="A17533" s="9"/>
    </row>
    <row r="17534" spans="1:1" ht="20.100000000000001" customHeight="1" x14ac:dyDescent="0.15"/>
    <row r="17535" spans="1:1" ht="20.100000000000001" customHeight="1" x14ac:dyDescent="0.15"/>
    <row r="17536" spans="1:1" ht="20.100000000000001" customHeight="1" x14ac:dyDescent="0.15">
      <c r="A17536" s="9"/>
    </row>
    <row r="17537" spans="1:1" ht="20.100000000000001" customHeight="1" x14ac:dyDescent="0.15"/>
    <row r="17538" spans="1:1" ht="20.100000000000001" customHeight="1" x14ac:dyDescent="0.15"/>
    <row r="17539" spans="1:1" ht="20.100000000000001" customHeight="1" x14ac:dyDescent="0.15">
      <c r="A17539" s="9"/>
    </row>
    <row r="17540" spans="1:1" ht="20.100000000000001" customHeight="1" x14ac:dyDescent="0.15"/>
    <row r="17541" spans="1:1" ht="20.100000000000001" customHeight="1" x14ac:dyDescent="0.15"/>
    <row r="17542" spans="1:1" ht="20.100000000000001" customHeight="1" x14ac:dyDescent="0.15">
      <c r="A17542" s="9"/>
    </row>
    <row r="17543" spans="1:1" ht="20.100000000000001" customHeight="1" x14ac:dyDescent="0.15"/>
    <row r="17544" spans="1:1" ht="20.100000000000001" customHeight="1" x14ac:dyDescent="0.15"/>
    <row r="17545" spans="1:1" ht="20.100000000000001" customHeight="1" x14ac:dyDescent="0.15">
      <c r="A17545" s="9"/>
    </row>
    <row r="17546" spans="1:1" ht="20.100000000000001" customHeight="1" x14ac:dyDescent="0.15"/>
    <row r="17547" spans="1:1" ht="20.100000000000001" customHeight="1" x14ac:dyDescent="0.15"/>
    <row r="17548" spans="1:1" ht="20.100000000000001" customHeight="1" x14ac:dyDescent="0.15">
      <c r="A17548" s="9"/>
    </row>
    <row r="17549" spans="1:1" ht="20.100000000000001" customHeight="1" x14ac:dyDescent="0.15"/>
    <row r="17550" spans="1:1" ht="20.100000000000001" customHeight="1" x14ac:dyDescent="0.15"/>
    <row r="17551" spans="1:1" ht="20.100000000000001" customHeight="1" x14ac:dyDescent="0.15">
      <c r="A17551" s="9"/>
    </row>
    <row r="17552" spans="1:1" ht="20.100000000000001" customHeight="1" x14ac:dyDescent="0.15"/>
    <row r="17553" spans="1:1" ht="20.100000000000001" customHeight="1" x14ac:dyDescent="0.15"/>
    <row r="17554" spans="1:1" ht="20.100000000000001" customHeight="1" x14ac:dyDescent="0.15">
      <c r="A17554" s="9"/>
    </row>
    <row r="17555" spans="1:1" ht="20.100000000000001" customHeight="1" x14ac:dyDescent="0.15"/>
    <row r="17556" spans="1:1" ht="20.100000000000001" customHeight="1" x14ac:dyDescent="0.15"/>
    <row r="17557" spans="1:1" ht="20.100000000000001" customHeight="1" x14ac:dyDescent="0.15">
      <c r="A17557" s="9"/>
    </row>
    <row r="17558" spans="1:1" ht="20.100000000000001" customHeight="1" x14ac:dyDescent="0.15"/>
    <row r="17559" spans="1:1" ht="20.100000000000001" customHeight="1" x14ac:dyDescent="0.15"/>
    <row r="17560" spans="1:1" ht="20.100000000000001" customHeight="1" x14ac:dyDescent="0.15">
      <c r="A17560" s="9"/>
    </row>
    <row r="17561" spans="1:1" ht="20.100000000000001" customHeight="1" x14ac:dyDescent="0.15"/>
    <row r="17562" spans="1:1" ht="20.100000000000001" customHeight="1" x14ac:dyDescent="0.15"/>
    <row r="17563" spans="1:1" ht="20.100000000000001" customHeight="1" x14ac:dyDescent="0.15">
      <c r="A17563" s="9"/>
    </row>
    <row r="17564" spans="1:1" ht="20.100000000000001" customHeight="1" x14ac:dyDescent="0.15"/>
    <row r="17565" spans="1:1" ht="20.100000000000001" customHeight="1" x14ac:dyDescent="0.15"/>
    <row r="17566" spans="1:1" ht="20.100000000000001" customHeight="1" x14ac:dyDescent="0.15"/>
    <row r="17567" spans="1:1" ht="20.100000000000001" customHeight="1" x14ac:dyDescent="0.15"/>
    <row r="17570" spans="1:1" ht="30" customHeight="1" x14ac:dyDescent="0.15"/>
    <row r="17571" spans="1:1" ht="20.100000000000001" customHeight="1" x14ac:dyDescent="0.15"/>
    <row r="17572" spans="1:1" ht="9.9499999999999993" customHeight="1" x14ac:dyDescent="0.15">
      <c r="A17572" s="9"/>
    </row>
    <row r="17573" spans="1:1" ht="20.100000000000001" customHeight="1" x14ac:dyDescent="0.15"/>
    <row r="17574" spans="1:1" ht="20.100000000000001" customHeight="1" x14ac:dyDescent="0.15"/>
    <row r="17575" spans="1:1" ht="20.100000000000001" customHeight="1" x14ac:dyDescent="0.15">
      <c r="A17575" s="9"/>
    </row>
    <row r="17576" spans="1:1" ht="20.100000000000001" customHeight="1" x14ac:dyDescent="0.15"/>
    <row r="17577" spans="1:1" ht="20.100000000000001" customHeight="1" x14ac:dyDescent="0.15"/>
    <row r="17578" spans="1:1" ht="20.100000000000001" customHeight="1" x14ac:dyDescent="0.15">
      <c r="A17578" s="9"/>
    </row>
    <row r="17579" spans="1:1" ht="20.100000000000001" customHeight="1" x14ac:dyDescent="0.15"/>
    <row r="17580" spans="1:1" ht="20.100000000000001" customHeight="1" x14ac:dyDescent="0.15"/>
    <row r="17581" spans="1:1" ht="20.100000000000001" customHeight="1" x14ac:dyDescent="0.15">
      <c r="A17581" s="9"/>
    </row>
    <row r="17582" spans="1:1" ht="20.100000000000001" customHeight="1" x14ac:dyDescent="0.15"/>
    <row r="17583" spans="1:1" ht="20.100000000000001" customHeight="1" x14ac:dyDescent="0.15"/>
    <row r="17584" spans="1:1" ht="20.100000000000001" customHeight="1" x14ac:dyDescent="0.15">
      <c r="A17584" s="9"/>
    </row>
    <row r="17585" spans="1:1" ht="20.100000000000001" customHeight="1" x14ac:dyDescent="0.15"/>
    <row r="17586" spans="1:1" ht="20.100000000000001" customHeight="1" x14ac:dyDescent="0.15"/>
    <row r="17587" spans="1:1" ht="20.100000000000001" customHeight="1" x14ac:dyDescent="0.15">
      <c r="A17587" s="9"/>
    </row>
    <row r="17588" spans="1:1" ht="20.100000000000001" customHeight="1" x14ac:dyDescent="0.15"/>
    <row r="17589" spans="1:1" ht="20.100000000000001" customHeight="1" x14ac:dyDescent="0.15"/>
    <row r="17590" spans="1:1" ht="20.100000000000001" customHeight="1" x14ac:dyDescent="0.15">
      <c r="A17590" s="9"/>
    </row>
    <row r="17591" spans="1:1" ht="20.100000000000001" customHeight="1" x14ac:dyDescent="0.15"/>
    <row r="17592" spans="1:1" ht="20.100000000000001" customHeight="1" x14ac:dyDescent="0.15"/>
    <row r="17593" spans="1:1" ht="20.100000000000001" customHeight="1" x14ac:dyDescent="0.15">
      <c r="A17593" s="9"/>
    </row>
    <row r="17594" spans="1:1" ht="20.100000000000001" customHeight="1" x14ac:dyDescent="0.15"/>
    <row r="17595" spans="1:1" ht="20.100000000000001" customHeight="1" x14ac:dyDescent="0.15"/>
    <row r="17596" spans="1:1" ht="20.100000000000001" customHeight="1" x14ac:dyDescent="0.15">
      <c r="A17596" s="9"/>
    </row>
    <row r="17597" spans="1:1" ht="20.100000000000001" customHeight="1" x14ac:dyDescent="0.15"/>
    <row r="17598" spans="1:1" ht="20.100000000000001" customHeight="1" x14ac:dyDescent="0.15"/>
    <row r="17599" spans="1:1" ht="20.100000000000001" customHeight="1" x14ac:dyDescent="0.15">
      <c r="A17599" s="9"/>
    </row>
    <row r="17600" spans="1:1" ht="20.100000000000001" customHeight="1" x14ac:dyDescent="0.15"/>
    <row r="17601" spans="1:1" ht="20.100000000000001" customHeight="1" x14ac:dyDescent="0.15"/>
    <row r="17602" spans="1:1" ht="20.100000000000001" customHeight="1" x14ac:dyDescent="0.15">
      <c r="A17602" s="9"/>
    </row>
    <row r="17603" spans="1:1" ht="20.100000000000001" customHeight="1" x14ac:dyDescent="0.15"/>
    <row r="17604" spans="1:1" ht="20.100000000000001" customHeight="1" x14ac:dyDescent="0.15"/>
    <row r="17605" spans="1:1" ht="20.100000000000001" customHeight="1" x14ac:dyDescent="0.15">
      <c r="A17605" s="9"/>
    </row>
    <row r="17606" spans="1:1" ht="20.100000000000001" customHeight="1" x14ac:dyDescent="0.15"/>
    <row r="17607" spans="1:1" ht="20.100000000000001" customHeight="1" x14ac:dyDescent="0.15"/>
    <row r="17608" spans="1:1" ht="20.100000000000001" customHeight="1" x14ac:dyDescent="0.15">
      <c r="A17608" s="9"/>
    </row>
    <row r="17609" spans="1:1" ht="20.100000000000001" customHeight="1" x14ac:dyDescent="0.15"/>
    <row r="17610" spans="1:1" ht="20.100000000000001" customHeight="1" x14ac:dyDescent="0.15"/>
    <row r="17611" spans="1:1" ht="20.100000000000001" customHeight="1" x14ac:dyDescent="0.15">
      <c r="A17611" s="9"/>
    </row>
    <row r="17612" spans="1:1" ht="20.100000000000001" customHeight="1" x14ac:dyDescent="0.15"/>
    <row r="17613" spans="1:1" ht="20.100000000000001" customHeight="1" x14ac:dyDescent="0.15"/>
    <row r="17614" spans="1:1" ht="20.100000000000001" customHeight="1" x14ac:dyDescent="0.15">
      <c r="A17614" s="9"/>
    </row>
    <row r="17615" spans="1:1" ht="20.100000000000001" customHeight="1" x14ac:dyDescent="0.15"/>
    <row r="17616" spans="1:1" ht="20.100000000000001" customHeight="1" x14ac:dyDescent="0.15"/>
    <row r="17617" spans="1:1" ht="20.100000000000001" customHeight="1" x14ac:dyDescent="0.15">
      <c r="A17617" s="9"/>
    </row>
    <row r="17620" spans="1:1" ht="30" customHeight="1" x14ac:dyDescent="0.15">
      <c r="A17620" s="9"/>
    </row>
    <row r="17621" spans="1:1" ht="20.100000000000001" customHeight="1" x14ac:dyDescent="0.15"/>
    <row r="17622" spans="1:1" ht="9.9499999999999993" customHeight="1" x14ac:dyDescent="0.15"/>
    <row r="17623" spans="1:1" ht="20.100000000000001" customHeight="1" x14ac:dyDescent="0.15">
      <c r="A17623" s="9"/>
    </row>
    <row r="17624" spans="1:1" ht="20.100000000000001" customHeight="1" x14ac:dyDescent="0.15"/>
    <row r="17625" spans="1:1" ht="20.100000000000001" customHeight="1" x14ac:dyDescent="0.15"/>
    <row r="17626" spans="1:1" ht="20.100000000000001" customHeight="1" x14ac:dyDescent="0.15"/>
    <row r="17627" spans="1:1" ht="20.100000000000001" customHeight="1" x14ac:dyDescent="0.15"/>
    <row r="17628" spans="1:1" ht="20.100000000000001" customHeight="1" x14ac:dyDescent="0.15"/>
    <row r="17629" spans="1:1" ht="20.100000000000001" customHeight="1" x14ac:dyDescent="0.15"/>
    <row r="17630" spans="1:1" ht="20.100000000000001" customHeight="1" x14ac:dyDescent="0.15"/>
    <row r="17631" spans="1:1" ht="20.100000000000001" customHeight="1" x14ac:dyDescent="0.15"/>
    <row r="17632" spans="1:1" ht="20.100000000000001" customHeight="1" x14ac:dyDescent="0.15">
      <c r="A17632" s="9"/>
    </row>
    <row r="17633" spans="1:1" ht="20.100000000000001" customHeight="1" x14ac:dyDescent="0.15"/>
    <row r="17634" spans="1:1" ht="20.100000000000001" customHeight="1" x14ac:dyDescent="0.15"/>
    <row r="17635" spans="1:1" ht="20.100000000000001" customHeight="1" x14ac:dyDescent="0.15">
      <c r="A17635" s="9"/>
    </row>
    <row r="17636" spans="1:1" ht="20.100000000000001" customHeight="1" x14ac:dyDescent="0.15"/>
    <row r="17637" spans="1:1" ht="20.100000000000001" customHeight="1" x14ac:dyDescent="0.15"/>
    <row r="17638" spans="1:1" ht="20.100000000000001" customHeight="1" x14ac:dyDescent="0.15">
      <c r="A17638" s="9"/>
    </row>
    <row r="17639" spans="1:1" ht="20.100000000000001" customHeight="1" x14ac:dyDescent="0.15"/>
    <row r="17640" spans="1:1" ht="20.100000000000001" customHeight="1" x14ac:dyDescent="0.15"/>
    <row r="17641" spans="1:1" ht="20.100000000000001" customHeight="1" x14ac:dyDescent="0.15">
      <c r="A17641" s="9"/>
    </row>
    <row r="17642" spans="1:1" ht="20.100000000000001" customHeight="1" x14ac:dyDescent="0.15"/>
    <row r="17643" spans="1:1" ht="20.100000000000001" customHeight="1" x14ac:dyDescent="0.15"/>
    <row r="17644" spans="1:1" ht="20.100000000000001" customHeight="1" x14ac:dyDescent="0.15">
      <c r="A17644" s="9"/>
    </row>
    <row r="17645" spans="1:1" ht="20.100000000000001" customHeight="1" x14ac:dyDescent="0.15"/>
    <row r="17646" spans="1:1" ht="20.100000000000001" customHeight="1" x14ac:dyDescent="0.15"/>
    <row r="17647" spans="1:1" ht="20.100000000000001" customHeight="1" x14ac:dyDescent="0.15">
      <c r="A17647" s="9"/>
    </row>
    <row r="17648" spans="1:1" ht="20.100000000000001" customHeight="1" x14ac:dyDescent="0.15"/>
    <row r="17649" spans="1:1" ht="20.100000000000001" customHeight="1" x14ac:dyDescent="0.15"/>
    <row r="17650" spans="1:1" ht="20.100000000000001" customHeight="1" x14ac:dyDescent="0.15">
      <c r="A17650" s="9"/>
    </row>
    <row r="17651" spans="1:1" ht="20.100000000000001" customHeight="1" x14ac:dyDescent="0.15"/>
    <row r="17652" spans="1:1" ht="20.100000000000001" customHeight="1" x14ac:dyDescent="0.15"/>
    <row r="17653" spans="1:1" ht="20.100000000000001" customHeight="1" x14ac:dyDescent="0.15">
      <c r="A17653" s="9"/>
    </row>
    <row r="17654" spans="1:1" ht="20.100000000000001" customHeight="1" x14ac:dyDescent="0.15"/>
    <row r="17655" spans="1:1" ht="20.100000000000001" customHeight="1" x14ac:dyDescent="0.15"/>
    <row r="17656" spans="1:1" ht="20.100000000000001" customHeight="1" x14ac:dyDescent="0.15">
      <c r="A17656" s="9"/>
    </row>
    <row r="17657" spans="1:1" ht="20.100000000000001" customHeight="1" x14ac:dyDescent="0.15"/>
    <row r="17658" spans="1:1" ht="20.100000000000001" customHeight="1" x14ac:dyDescent="0.15"/>
    <row r="17659" spans="1:1" ht="20.100000000000001" customHeight="1" x14ac:dyDescent="0.15">
      <c r="A17659" s="9"/>
    </row>
    <row r="17660" spans="1:1" ht="20.100000000000001" customHeight="1" x14ac:dyDescent="0.15"/>
    <row r="17661" spans="1:1" ht="20.100000000000001" customHeight="1" x14ac:dyDescent="0.15"/>
    <row r="17662" spans="1:1" ht="20.100000000000001" customHeight="1" x14ac:dyDescent="0.15">
      <c r="A17662" s="9"/>
    </row>
    <row r="17663" spans="1:1" ht="20.100000000000001" customHeight="1" x14ac:dyDescent="0.15"/>
    <row r="17664" spans="1:1" ht="20.100000000000001" customHeight="1" x14ac:dyDescent="0.15"/>
    <row r="17665" spans="1:1" ht="20.100000000000001" customHeight="1" x14ac:dyDescent="0.15">
      <c r="A17665" s="9"/>
    </row>
    <row r="17666" spans="1:1" ht="20.100000000000001" customHeight="1" x14ac:dyDescent="0.15"/>
    <row r="17667" spans="1:1" ht="20.100000000000001" customHeight="1" x14ac:dyDescent="0.15"/>
    <row r="17668" spans="1:1" ht="11.25" x14ac:dyDescent="0.15">
      <c r="A17668" s="9"/>
    </row>
    <row r="17670" spans="1:1" ht="30" customHeight="1" x14ac:dyDescent="0.15"/>
    <row r="17671" spans="1:1" ht="20.100000000000001" customHeight="1" x14ac:dyDescent="0.15"/>
    <row r="17672" spans="1:1" ht="9.9499999999999993" customHeight="1" x14ac:dyDescent="0.15"/>
    <row r="17673" spans="1:1" ht="20.100000000000001" customHeight="1" x14ac:dyDescent="0.15"/>
    <row r="17674" spans="1:1" ht="20.100000000000001" customHeight="1" x14ac:dyDescent="0.15"/>
    <row r="17675" spans="1:1" ht="20.100000000000001" customHeight="1" x14ac:dyDescent="0.15"/>
    <row r="17676" spans="1:1" ht="20.100000000000001" customHeight="1" x14ac:dyDescent="0.15"/>
    <row r="17677" spans="1:1" ht="20.100000000000001" customHeight="1" x14ac:dyDescent="0.15">
      <c r="A17677" s="9"/>
    </row>
    <row r="17678" spans="1:1" ht="20.100000000000001" customHeight="1" x14ac:dyDescent="0.15"/>
    <row r="17679" spans="1:1" ht="20.100000000000001" customHeight="1" x14ac:dyDescent="0.15"/>
    <row r="17680" spans="1:1" ht="20.100000000000001" customHeight="1" x14ac:dyDescent="0.15">
      <c r="A17680" s="9"/>
    </row>
    <row r="17681" spans="1:1" ht="20.100000000000001" customHeight="1" x14ac:dyDescent="0.15"/>
    <row r="17682" spans="1:1" ht="20.100000000000001" customHeight="1" x14ac:dyDescent="0.15"/>
    <row r="17683" spans="1:1" ht="20.100000000000001" customHeight="1" x14ac:dyDescent="0.15">
      <c r="A17683" s="9"/>
    </row>
    <row r="17684" spans="1:1" ht="20.100000000000001" customHeight="1" x14ac:dyDescent="0.15"/>
    <row r="17685" spans="1:1" ht="20.100000000000001" customHeight="1" x14ac:dyDescent="0.15"/>
    <row r="17686" spans="1:1" ht="20.100000000000001" customHeight="1" x14ac:dyDescent="0.15">
      <c r="A17686" s="9"/>
    </row>
    <row r="17687" spans="1:1" ht="20.100000000000001" customHeight="1" x14ac:dyDescent="0.15"/>
    <row r="17688" spans="1:1" ht="20.100000000000001" customHeight="1" x14ac:dyDescent="0.15"/>
    <row r="17689" spans="1:1" ht="20.100000000000001" customHeight="1" x14ac:dyDescent="0.15">
      <c r="A17689" s="9"/>
    </row>
    <row r="17690" spans="1:1" ht="20.100000000000001" customHeight="1" x14ac:dyDescent="0.15"/>
    <row r="17691" spans="1:1" ht="20.100000000000001" customHeight="1" x14ac:dyDescent="0.15"/>
    <row r="17692" spans="1:1" ht="20.100000000000001" customHeight="1" x14ac:dyDescent="0.15">
      <c r="A17692" s="9"/>
    </row>
    <row r="17693" spans="1:1" ht="20.100000000000001" customHeight="1" x14ac:dyDescent="0.15"/>
    <row r="17694" spans="1:1" ht="20.100000000000001" customHeight="1" x14ac:dyDescent="0.15"/>
    <row r="17695" spans="1:1" ht="20.100000000000001" customHeight="1" x14ac:dyDescent="0.15"/>
    <row r="17696" spans="1:1" ht="20.100000000000001" customHeight="1" x14ac:dyDescent="0.15"/>
    <row r="17697" spans="1:1" ht="20.100000000000001" customHeight="1" x14ac:dyDescent="0.15"/>
    <row r="17698" spans="1:1" ht="20.100000000000001" customHeight="1" x14ac:dyDescent="0.15"/>
    <row r="17699" spans="1:1" ht="20.100000000000001" customHeight="1" x14ac:dyDescent="0.15"/>
    <row r="17700" spans="1:1" ht="20.100000000000001" customHeight="1" x14ac:dyDescent="0.15"/>
    <row r="17701" spans="1:1" ht="20.100000000000001" customHeight="1" x14ac:dyDescent="0.15">
      <c r="A17701" s="9"/>
    </row>
    <row r="17702" spans="1:1" ht="20.100000000000001" customHeight="1" x14ac:dyDescent="0.15"/>
    <row r="17703" spans="1:1" ht="20.100000000000001" customHeight="1" x14ac:dyDescent="0.15"/>
    <row r="17704" spans="1:1" ht="20.100000000000001" customHeight="1" x14ac:dyDescent="0.15">
      <c r="A17704" s="9"/>
    </row>
    <row r="17705" spans="1:1" ht="20.100000000000001" customHeight="1" x14ac:dyDescent="0.15"/>
    <row r="17706" spans="1:1" ht="20.100000000000001" customHeight="1" x14ac:dyDescent="0.15"/>
    <row r="17707" spans="1:1" ht="20.100000000000001" customHeight="1" x14ac:dyDescent="0.15">
      <c r="A17707" s="9"/>
    </row>
    <row r="17708" spans="1:1" ht="20.100000000000001" customHeight="1" x14ac:dyDescent="0.15"/>
    <row r="17709" spans="1:1" ht="20.100000000000001" customHeight="1" x14ac:dyDescent="0.15"/>
    <row r="17710" spans="1:1" ht="20.100000000000001" customHeight="1" x14ac:dyDescent="0.15">
      <c r="A17710" s="9"/>
    </row>
    <row r="17711" spans="1:1" ht="20.100000000000001" customHeight="1" x14ac:dyDescent="0.15"/>
    <row r="17712" spans="1:1" ht="20.100000000000001" customHeight="1" x14ac:dyDescent="0.15"/>
    <row r="17713" spans="1:1" ht="20.100000000000001" customHeight="1" x14ac:dyDescent="0.15">
      <c r="A17713" s="9"/>
    </row>
    <row r="17714" spans="1:1" ht="20.100000000000001" customHeight="1" x14ac:dyDescent="0.15"/>
    <row r="17715" spans="1:1" ht="20.100000000000001" customHeight="1" x14ac:dyDescent="0.15"/>
    <row r="17716" spans="1:1" ht="20.100000000000001" customHeight="1" x14ac:dyDescent="0.15">
      <c r="A17716" s="9"/>
    </row>
    <row r="17717" spans="1:1" ht="20.100000000000001" customHeight="1" x14ac:dyDescent="0.15"/>
    <row r="17719" spans="1:1" ht="11.25" x14ac:dyDescent="0.15">
      <c r="A17719" s="9"/>
    </row>
    <row r="17720" spans="1:1" ht="30" customHeight="1" x14ac:dyDescent="0.15"/>
    <row r="17721" spans="1:1" ht="20.100000000000001" customHeight="1" x14ac:dyDescent="0.15"/>
    <row r="17722" spans="1:1" ht="9.9499999999999993" customHeight="1" x14ac:dyDescent="0.15">
      <c r="A17722" s="9"/>
    </row>
    <row r="17723" spans="1:1" ht="20.100000000000001" customHeight="1" x14ac:dyDescent="0.15"/>
    <row r="17724" spans="1:1" ht="20.100000000000001" customHeight="1" x14ac:dyDescent="0.15"/>
    <row r="17725" spans="1:1" ht="20.100000000000001" customHeight="1" x14ac:dyDescent="0.15">
      <c r="A17725" s="9"/>
    </row>
    <row r="17726" spans="1:1" ht="20.100000000000001" customHeight="1" x14ac:dyDescent="0.15"/>
    <row r="17727" spans="1:1" ht="20.100000000000001" customHeight="1" x14ac:dyDescent="0.15"/>
    <row r="17728" spans="1:1" ht="20.100000000000001" customHeight="1" x14ac:dyDescent="0.15">
      <c r="A17728" s="9"/>
    </row>
    <row r="17729" spans="1:1" ht="20.100000000000001" customHeight="1" x14ac:dyDescent="0.15"/>
    <row r="17730" spans="1:1" ht="20.100000000000001" customHeight="1" x14ac:dyDescent="0.15"/>
    <row r="17731" spans="1:1" ht="20.100000000000001" customHeight="1" x14ac:dyDescent="0.15">
      <c r="A17731" s="9"/>
    </row>
    <row r="17732" spans="1:1" ht="20.100000000000001" customHeight="1" x14ac:dyDescent="0.15"/>
    <row r="17733" spans="1:1" ht="20.100000000000001" customHeight="1" x14ac:dyDescent="0.15"/>
    <row r="17734" spans="1:1" ht="20.100000000000001" customHeight="1" x14ac:dyDescent="0.15">
      <c r="A17734" s="9"/>
    </row>
    <row r="17735" spans="1:1" ht="20.100000000000001" customHeight="1" x14ac:dyDescent="0.15"/>
    <row r="17736" spans="1:1" ht="20.100000000000001" customHeight="1" x14ac:dyDescent="0.15"/>
    <row r="17737" spans="1:1" ht="20.100000000000001" customHeight="1" x14ac:dyDescent="0.15">
      <c r="A17737" s="9"/>
    </row>
    <row r="17738" spans="1:1" ht="20.100000000000001" customHeight="1" x14ac:dyDescent="0.15"/>
    <row r="17739" spans="1:1" ht="20.100000000000001" customHeight="1" x14ac:dyDescent="0.15"/>
    <row r="17740" spans="1:1" ht="20.100000000000001" customHeight="1" x14ac:dyDescent="0.15">
      <c r="A17740" s="9"/>
    </row>
    <row r="17741" spans="1:1" ht="20.100000000000001" customHeight="1" x14ac:dyDescent="0.15"/>
    <row r="17742" spans="1:1" ht="20.100000000000001" customHeight="1" x14ac:dyDescent="0.15"/>
    <row r="17743" spans="1:1" ht="20.100000000000001" customHeight="1" x14ac:dyDescent="0.15"/>
    <row r="17744" spans="1:1" ht="20.100000000000001" customHeight="1" x14ac:dyDescent="0.15"/>
    <row r="17745" spans="1:1" ht="20.100000000000001" customHeight="1" x14ac:dyDescent="0.15"/>
    <row r="17746" spans="1:1" ht="20.100000000000001" customHeight="1" x14ac:dyDescent="0.15"/>
    <row r="17747" spans="1:1" ht="20.100000000000001" customHeight="1" x14ac:dyDescent="0.15"/>
    <row r="17748" spans="1:1" ht="20.100000000000001" customHeight="1" x14ac:dyDescent="0.15"/>
    <row r="17749" spans="1:1" ht="20.100000000000001" customHeight="1" x14ac:dyDescent="0.15">
      <c r="A17749" s="9"/>
    </row>
    <row r="17750" spans="1:1" ht="20.100000000000001" customHeight="1" x14ac:dyDescent="0.15"/>
    <row r="17751" spans="1:1" ht="20.100000000000001" customHeight="1" x14ac:dyDescent="0.15"/>
    <row r="17752" spans="1:1" ht="20.100000000000001" customHeight="1" x14ac:dyDescent="0.15">
      <c r="A17752" s="9"/>
    </row>
    <row r="17753" spans="1:1" ht="20.100000000000001" customHeight="1" x14ac:dyDescent="0.15"/>
    <row r="17754" spans="1:1" ht="20.100000000000001" customHeight="1" x14ac:dyDescent="0.15"/>
    <row r="17755" spans="1:1" ht="20.100000000000001" customHeight="1" x14ac:dyDescent="0.15">
      <c r="A17755" s="9"/>
    </row>
    <row r="17756" spans="1:1" ht="20.100000000000001" customHeight="1" x14ac:dyDescent="0.15"/>
    <row r="17757" spans="1:1" ht="20.100000000000001" customHeight="1" x14ac:dyDescent="0.15"/>
    <row r="17758" spans="1:1" ht="20.100000000000001" customHeight="1" x14ac:dyDescent="0.15">
      <c r="A17758" s="9"/>
    </row>
    <row r="17759" spans="1:1" ht="20.100000000000001" customHeight="1" x14ac:dyDescent="0.15"/>
    <row r="17760" spans="1:1" ht="20.100000000000001" customHeight="1" x14ac:dyDescent="0.15"/>
    <row r="17761" spans="1:1" ht="20.100000000000001" customHeight="1" x14ac:dyDescent="0.15">
      <c r="A17761" s="9"/>
    </row>
    <row r="17762" spans="1:1" ht="20.100000000000001" customHeight="1" x14ac:dyDescent="0.15"/>
    <row r="17763" spans="1:1" ht="20.100000000000001" customHeight="1" x14ac:dyDescent="0.15"/>
    <row r="17764" spans="1:1" ht="20.100000000000001" customHeight="1" x14ac:dyDescent="0.15">
      <c r="A17764" s="9"/>
    </row>
    <row r="17765" spans="1:1" ht="20.100000000000001" customHeight="1" x14ac:dyDescent="0.15"/>
    <row r="17766" spans="1:1" ht="20.100000000000001" customHeight="1" x14ac:dyDescent="0.15"/>
    <row r="17767" spans="1:1" ht="20.100000000000001" customHeight="1" x14ac:dyDescent="0.15">
      <c r="A17767" s="9"/>
    </row>
    <row r="17770" spans="1:1" ht="30" customHeight="1" x14ac:dyDescent="0.15">
      <c r="A17770" s="9"/>
    </row>
    <row r="17771" spans="1:1" ht="20.100000000000001" customHeight="1" x14ac:dyDescent="0.15"/>
    <row r="17772" spans="1:1" ht="9.9499999999999993" customHeight="1" x14ac:dyDescent="0.15"/>
    <row r="17773" spans="1:1" ht="20.100000000000001" customHeight="1" x14ac:dyDescent="0.15">
      <c r="A17773" s="9"/>
    </row>
    <row r="17774" spans="1:1" ht="20.100000000000001" customHeight="1" x14ac:dyDescent="0.15"/>
    <row r="17775" spans="1:1" ht="20.100000000000001" customHeight="1" x14ac:dyDescent="0.15"/>
    <row r="17776" spans="1:1" ht="20.100000000000001" customHeight="1" x14ac:dyDescent="0.15">
      <c r="A17776" s="9"/>
    </row>
    <row r="17777" spans="1:1" ht="20.100000000000001" customHeight="1" x14ac:dyDescent="0.15"/>
    <row r="17778" spans="1:1" ht="20.100000000000001" customHeight="1" x14ac:dyDescent="0.15"/>
    <row r="17779" spans="1:1" ht="20.100000000000001" customHeight="1" x14ac:dyDescent="0.15">
      <c r="A17779" s="9"/>
    </row>
    <row r="17780" spans="1:1" ht="20.100000000000001" customHeight="1" x14ac:dyDescent="0.15"/>
    <row r="17781" spans="1:1" ht="20.100000000000001" customHeight="1" x14ac:dyDescent="0.15"/>
    <row r="17782" spans="1:1" ht="20.100000000000001" customHeight="1" x14ac:dyDescent="0.15">
      <c r="A17782" s="9"/>
    </row>
    <row r="17783" spans="1:1" ht="20.100000000000001" customHeight="1" x14ac:dyDescent="0.15"/>
    <row r="17784" spans="1:1" ht="20.100000000000001" customHeight="1" x14ac:dyDescent="0.15"/>
    <row r="17785" spans="1:1" ht="20.100000000000001" customHeight="1" x14ac:dyDescent="0.15">
      <c r="A17785" s="9"/>
    </row>
    <row r="17786" spans="1:1" ht="20.100000000000001" customHeight="1" x14ac:dyDescent="0.15"/>
    <row r="17787" spans="1:1" ht="20.100000000000001" customHeight="1" x14ac:dyDescent="0.15"/>
    <row r="17788" spans="1:1" ht="20.100000000000001" customHeight="1" x14ac:dyDescent="0.15">
      <c r="A17788" s="9"/>
    </row>
    <row r="17789" spans="1:1" ht="20.100000000000001" customHeight="1" x14ac:dyDescent="0.15"/>
    <row r="17790" spans="1:1" ht="20.100000000000001" customHeight="1" x14ac:dyDescent="0.15"/>
    <row r="17791" spans="1:1" ht="20.100000000000001" customHeight="1" x14ac:dyDescent="0.15">
      <c r="A17791" s="9"/>
    </row>
    <row r="17792" spans="1:1" ht="20.100000000000001" customHeight="1" x14ac:dyDescent="0.15"/>
    <row r="17793" spans="1:1" ht="20.100000000000001" customHeight="1" x14ac:dyDescent="0.15"/>
    <row r="17794" spans="1:1" ht="20.100000000000001" customHeight="1" x14ac:dyDescent="0.15">
      <c r="A17794" s="9"/>
    </row>
    <row r="17795" spans="1:1" ht="20.100000000000001" customHeight="1" x14ac:dyDescent="0.15"/>
    <row r="17796" spans="1:1" ht="20.100000000000001" customHeight="1" x14ac:dyDescent="0.15"/>
    <row r="17797" spans="1:1" ht="20.100000000000001" customHeight="1" x14ac:dyDescent="0.15">
      <c r="A17797" s="9"/>
    </row>
    <row r="17798" spans="1:1" ht="20.100000000000001" customHeight="1" x14ac:dyDescent="0.15"/>
    <row r="17799" spans="1:1" ht="20.100000000000001" customHeight="1" x14ac:dyDescent="0.15"/>
    <row r="17800" spans="1:1" ht="20.100000000000001" customHeight="1" x14ac:dyDescent="0.15">
      <c r="A17800" s="9"/>
    </row>
    <row r="17801" spans="1:1" ht="20.100000000000001" customHeight="1" x14ac:dyDescent="0.15"/>
    <row r="17802" spans="1:1" ht="20.100000000000001" customHeight="1" x14ac:dyDescent="0.15"/>
    <row r="17803" spans="1:1" ht="20.100000000000001" customHeight="1" x14ac:dyDescent="0.15">
      <c r="A17803" s="9"/>
    </row>
    <row r="17804" spans="1:1" ht="20.100000000000001" customHeight="1" x14ac:dyDescent="0.15"/>
    <row r="17805" spans="1:1" ht="20.100000000000001" customHeight="1" x14ac:dyDescent="0.15"/>
    <row r="17806" spans="1:1" ht="20.100000000000001" customHeight="1" x14ac:dyDescent="0.15">
      <c r="A17806" s="9"/>
    </row>
    <row r="17807" spans="1:1" ht="20.100000000000001" customHeight="1" x14ac:dyDescent="0.15"/>
    <row r="17808" spans="1:1" ht="20.100000000000001" customHeight="1" x14ac:dyDescent="0.15"/>
    <row r="17809" spans="1:1" ht="20.100000000000001" customHeight="1" x14ac:dyDescent="0.15">
      <c r="A17809" s="9"/>
    </row>
    <row r="17810" spans="1:1" ht="20.100000000000001" customHeight="1" x14ac:dyDescent="0.15"/>
    <row r="17811" spans="1:1" ht="20.100000000000001" customHeight="1" x14ac:dyDescent="0.15"/>
    <row r="17812" spans="1:1" ht="20.100000000000001" customHeight="1" x14ac:dyDescent="0.15">
      <c r="A17812" s="9"/>
    </row>
    <row r="17813" spans="1:1" ht="20.100000000000001" customHeight="1" x14ac:dyDescent="0.15"/>
    <row r="17814" spans="1:1" ht="20.100000000000001" customHeight="1" x14ac:dyDescent="0.15"/>
    <row r="17815" spans="1:1" ht="20.100000000000001" customHeight="1" x14ac:dyDescent="0.15">
      <c r="A17815" s="9"/>
    </row>
    <row r="17816" spans="1:1" ht="20.100000000000001" customHeight="1" x14ac:dyDescent="0.15"/>
    <row r="17817" spans="1:1" ht="20.100000000000001" customHeight="1" x14ac:dyDescent="0.15"/>
    <row r="17820" spans="1:1" ht="30" customHeight="1" x14ac:dyDescent="0.15"/>
    <row r="17821" spans="1:1" ht="20.100000000000001" customHeight="1" x14ac:dyDescent="0.15"/>
    <row r="17822" spans="1:1" ht="9.9499999999999993" customHeight="1" x14ac:dyDescent="0.15"/>
    <row r="17823" spans="1:1" ht="20.100000000000001" customHeight="1" x14ac:dyDescent="0.15"/>
    <row r="17824" spans="1:1" ht="20.100000000000001" customHeight="1" x14ac:dyDescent="0.15">
      <c r="A17824" s="9"/>
    </row>
    <row r="17825" spans="1:1" ht="20.100000000000001" customHeight="1" x14ac:dyDescent="0.15"/>
    <row r="17826" spans="1:1" ht="20.100000000000001" customHeight="1" x14ac:dyDescent="0.15"/>
    <row r="17827" spans="1:1" ht="20.100000000000001" customHeight="1" x14ac:dyDescent="0.15">
      <c r="A17827" s="9"/>
    </row>
    <row r="17828" spans="1:1" ht="20.100000000000001" customHeight="1" x14ac:dyDescent="0.15"/>
    <row r="17829" spans="1:1" ht="20.100000000000001" customHeight="1" x14ac:dyDescent="0.15"/>
    <row r="17830" spans="1:1" ht="20.100000000000001" customHeight="1" x14ac:dyDescent="0.15">
      <c r="A17830" s="9"/>
    </row>
    <row r="17831" spans="1:1" ht="20.100000000000001" customHeight="1" x14ac:dyDescent="0.15"/>
    <row r="17832" spans="1:1" ht="20.100000000000001" customHeight="1" x14ac:dyDescent="0.15"/>
    <row r="17833" spans="1:1" ht="20.100000000000001" customHeight="1" x14ac:dyDescent="0.15">
      <c r="A17833" s="9"/>
    </row>
    <row r="17834" spans="1:1" ht="20.100000000000001" customHeight="1" x14ac:dyDescent="0.15"/>
    <row r="17835" spans="1:1" ht="20.100000000000001" customHeight="1" x14ac:dyDescent="0.15"/>
    <row r="17836" spans="1:1" ht="20.100000000000001" customHeight="1" x14ac:dyDescent="0.15">
      <c r="A17836" s="9"/>
    </row>
    <row r="17837" spans="1:1" ht="20.100000000000001" customHeight="1" x14ac:dyDescent="0.15"/>
    <row r="17838" spans="1:1" ht="20.100000000000001" customHeight="1" x14ac:dyDescent="0.15"/>
    <row r="17839" spans="1:1" ht="20.100000000000001" customHeight="1" x14ac:dyDescent="0.15">
      <c r="A17839" s="9"/>
    </row>
    <row r="17840" spans="1:1" ht="20.100000000000001" customHeight="1" x14ac:dyDescent="0.15"/>
    <row r="17841" spans="1:1" ht="20.100000000000001" customHeight="1" x14ac:dyDescent="0.15"/>
    <row r="17842" spans="1:1" ht="20.100000000000001" customHeight="1" x14ac:dyDescent="0.15"/>
    <row r="17843" spans="1:1" ht="20.100000000000001" customHeight="1" x14ac:dyDescent="0.15"/>
    <row r="17844" spans="1:1" ht="20.100000000000001" customHeight="1" x14ac:dyDescent="0.15"/>
    <row r="17845" spans="1:1" ht="20.100000000000001" customHeight="1" x14ac:dyDescent="0.15"/>
    <row r="17846" spans="1:1" ht="20.100000000000001" customHeight="1" x14ac:dyDescent="0.15"/>
    <row r="17847" spans="1:1" ht="20.100000000000001" customHeight="1" x14ac:dyDescent="0.15"/>
    <row r="17848" spans="1:1" ht="20.100000000000001" customHeight="1" x14ac:dyDescent="0.15">
      <c r="A17848" s="9"/>
    </row>
    <row r="17849" spans="1:1" ht="20.100000000000001" customHeight="1" x14ac:dyDescent="0.15"/>
    <row r="17850" spans="1:1" ht="20.100000000000001" customHeight="1" x14ac:dyDescent="0.15"/>
    <row r="17851" spans="1:1" ht="20.100000000000001" customHeight="1" x14ac:dyDescent="0.15">
      <c r="A17851" s="9"/>
    </row>
    <row r="17852" spans="1:1" ht="20.100000000000001" customHeight="1" x14ac:dyDescent="0.15"/>
    <row r="17853" spans="1:1" ht="20.100000000000001" customHeight="1" x14ac:dyDescent="0.15"/>
    <row r="17854" spans="1:1" ht="20.100000000000001" customHeight="1" x14ac:dyDescent="0.15">
      <c r="A17854" s="9"/>
    </row>
    <row r="17855" spans="1:1" ht="20.100000000000001" customHeight="1" x14ac:dyDescent="0.15"/>
    <row r="17856" spans="1:1" ht="20.100000000000001" customHeight="1" x14ac:dyDescent="0.15"/>
    <row r="17857" spans="1:1" ht="20.100000000000001" customHeight="1" x14ac:dyDescent="0.15">
      <c r="A17857" s="9"/>
    </row>
    <row r="17858" spans="1:1" ht="20.100000000000001" customHeight="1" x14ac:dyDescent="0.15"/>
    <row r="17859" spans="1:1" ht="20.100000000000001" customHeight="1" x14ac:dyDescent="0.15"/>
    <row r="17860" spans="1:1" ht="20.100000000000001" customHeight="1" x14ac:dyDescent="0.15">
      <c r="A17860" s="9"/>
    </row>
    <row r="17861" spans="1:1" ht="20.100000000000001" customHeight="1" x14ac:dyDescent="0.15"/>
    <row r="17862" spans="1:1" ht="20.100000000000001" customHeight="1" x14ac:dyDescent="0.15"/>
    <row r="17863" spans="1:1" ht="20.100000000000001" customHeight="1" x14ac:dyDescent="0.15">
      <c r="A17863" s="9"/>
    </row>
    <row r="17864" spans="1:1" ht="20.100000000000001" customHeight="1" x14ac:dyDescent="0.15"/>
    <row r="17865" spans="1:1" ht="20.100000000000001" customHeight="1" x14ac:dyDescent="0.15"/>
    <row r="17866" spans="1:1" ht="20.100000000000001" customHeight="1" x14ac:dyDescent="0.15">
      <c r="A17866" s="9"/>
    </row>
    <row r="17867" spans="1:1" ht="20.100000000000001" customHeight="1" x14ac:dyDescent="0.15"/>
    <row r="17869" spans="1:1" ht="11.25" x14ac:dyDescent="0.15">
      <c r="A17869" s="9"/>
    </row>
    <row r="17870" spans="1:1" ht="30" customHeight="1" x14ac:dyDescent="0.15"/>
    <row r="17871" spans="1:1" ht="20.100000000000001" customHeight="1" x14ac:dyDescent="0.15"/>
    <row r="17872" spans="1:1" ht="9.9499999999999993" customHeight="1" x14ac:dyDescent="0.15">
      <c r="A17872" s="9"/>
    </row>
    <row r="17873" spans="1:1" ht="20.100000000000001" customHeight="1" x14ac:dyDescent="0.15"/>
    <row r="17874" spans="1:1" ht="20.100000000000001" customHeight="1" x14ac:dyDescent="0.15"/>
    <row r="17875" spans="1:1" ht="20.100000000000001" customHeight="1" x14ac:dyDescent="0.15"/>
    <row r="17876" spans="1:1" ht="20.100000000000001" customHeight="1" x14ac:dyDescent="0.15"/>
    <row r="17877" spans="1:1" ht="20.100000000000001" customHeight="1" x14ac:dyDescent="0.15"/>
    <row r="17878" spans="1:1" ht="20.100000000000001" customHeight="1" x14ac:dyDescent="0.15"/>
    <row r="17879" spans="1:1" ht="20.100000000000001" customHeight="1" x14ac:dyDescent="0.15"/>
    <row r="17880" spans="1:1" ht="20.100000000000001" customHeight="1" x14ac:dyDescent="0.15"/>
    <row r="17881" spans="1:1" ht="20.100000000000001" customHeight="1" x14ac:dyDescent="0.15">
      <c r="A17881" s="9"/>
    </row>
    <row r="17882" spans="1:1" ht="20.100000000000001" customHeight="1" x14ac:dyDescent="0.15"/>
    <row r="17883" spans="1:1" ht="20.100000000000001" customHeight="1" x14ac:dyDescent="0.15"/>
    <row r="17884" spans="1:1" ht="20.100000000000001" customHeight="1" x14ac:dyDescent="0.15">
      <c r="A17884" s="9"/>
    </row>
    <row r="17885" spans="1:1" ht="20.100000000000001" customHeight="1" x14ac:dyDescent="0.15"/>
    <row r="17886" spans="1:1" ht="20.100000000000001" customHeight="1" x14ac:dyDescent="0.15"/>
    <row r="17887" spans="1:1" ht="20.100000000000001" customHeight="1" x14ac:dyDescent="0.15">
      <c r="A17887" s="9"/>
    </row>
    <row r="17888" spans="1:1" ht="20.100000000000001" customHeight="1" x14ac:dyDescent="0.15"/>
    <row r="17889" spans="1:1" ht="20.100000000000001" customHeight="1" x14ac:dyDescent="0.15"/>
    <row r="17890" spans="1:1" ht="20.100000000000001" customHeight="1" x14ac:dyDescent="0.15">
      <c r="A17890" s="9"/>
    </row>
    <row r="17891" spans="1:1" ht="20.100000000000001" customHeight="1" x14ac:dyDescent="0.15"/>
    <row r="17892" spans="1:1" ht="20.100000000000001" customHeight="1" x14ac:dyDescent="0.15"/>
    <row r="17893" spans="1:1" ht="20.100000000000001" customHeight="1" x14ac:dyDescent="0.15">
      <c r="A17893" s="9"/>
    </row>
    <row r="17894" spans="1:1" ht="20.100000000000001" customHeight="1" x14ac:dyDescent="0.15"/>
    <row r="17895" spans="1:1" ht="20.100000000000001" customHeight="1" x14ac:dyDescent="0.15"/>
    <row r="17896" spans="1:1" ht="20.100000000000001" customHeight="1" x14ac:dyDescent="0.15"/>
    <row r="17897" spans="1:1" ht="20.100000000000001" customHeight="1" x14ac:dyDescent="0.15"/>
    <row r="17898" spans="1:1" ht="20.100000000000001" customHeight="1" x14ac:dyDescent="0.15"/>
    <row r="17899" spans="1:1" ht="20.100000000000001" customHeight="1" x14ac:dyDescent="0.15"/>
    <row r="17900" spans="1:1" ht="20.100000000000001" customHeight="1" x14ac:dyDescent="0.15"/>
    <row r="17901" spans="1:1" ht="20.100000000000001" customHeight="1" x14ac:dyDescent="0.15"/>
    <row r="17902" spans="1:1" ht="20.100000000000001" customHeight="1" x14ac:dyDescent="0.15">
      <c r="A17902" s="9"/>
    </row>
    <row r="17903" spans="1:1" ht="20.100000000000001" customHeight="1" x14ac:dyDescent="0.15"/>
    <row r="17904" spans="1:1" ht="20.100000000000001" customHeight="1" x14ac:dyDescent="0.15"/>
    <row r="17905" spans="1:1" ht="20.100000000000001" customHeight="1" x14ac:dyDescent="0.15">
      <c r="A17905" s="9"/>
    </row>
    <row r="17906" spans="1:1" ht="20.100000000000001" customHeight="1" x14ac:dyDescent="0.15"/>
    <row r="17907" spans="1:1" ht="20.100000000000001" customHeight="1" x14ac:dyDescent="0.15"/>
    <row r="17908" spans="1:1" ht="20.100000000000001" customHeight="1" x14ac:dyDescent="0.15">
      <c r="A17908" s="9"/>
    </row>
    <row r="17909" spans="1:1" ht="20.100000000000001" customHeight="1" x14ac:dyDescent="0.15"/>
    <row r="17910" spans="1:1" ht="20.100000000000001" customHeight="1" x14ac:dyDescent="0.15"/>
    <row r="17911" spans="1:1" ht="20.100000000000001" customHeight="1" x14ac:dyDescent="0.15">
      <c r="A17911" s="9"/>
    </row>
    <row r="17912" spans="1:1" ht="20.100000000000001" customHeight="1" x14ac:dyDescent="0.15"/>
    <row r="17913" spans="1:1" ht="20.100000000000001" customHeight="1" x14ac:dyDescent="0.15"/>
    <row r="17914" spans="1:1" ht="20.100000000000001" customHeight="1" x14ac:dyDescent="0.15">
      <c r="A17914" s="9"/>
    </row>
    <row r="17915" spans="1:1" ht="20.100000000000001" customHeight="1" x14ac:dyDescent="0.15"/>
    <row r="17916" spans="1:1" ht="20.100000000000001" customHeight="1" x14ac:dyDescent="0.15"/>
    <row r="17917" spans="1:1" ht="20.100000000000001" customHeight="1" x14ac:dyDescent="0.15">
      <c r="A17917" s="9"/>
    </row>
    <row r="17920" spans="1:1" ht="30" customHeight="1" x14ac:dyDescent="0.15">
      <c r="A17920" s="9"/>
    </row>
    <row r="17921" spans="1:1" ht="20.100000000000001" customHeight="1" x14ac:dyDescent="0.15"/>
    <row r="17922" spans="1:1" ht="9.9499999999999993" customHeight="1" x14ac:dyDescent="0.15"/>
    <row r="17923" spans="1:1" ht="20.100000000000001" customHeight="1" x14ac:dyDescent="0.15">
      <c r="A17923" s="9"/>
    </row>
    <row r="17924" spans="1:1" ht="20.100000000000001" customHeight="1" x14ac:dyDescent="0.15"/>
    <row r="17925" spans="1:1" ht="20.100000000000001" customHeight="1" x14ac:dyDescent="0.15"/>
    <row r="17926" spans="1:1" ht="20.100000000000001" customHeight="1" x14ac:dyDescent="0.15">
      <c r="A17926" s="9"/>
    </row>
    <row r="17927" spans="1:1" ht="20.100000000000001" customHeight="1" x14ac:dyDescent="0.15"/>
    <row r="17928" spans="1:1" ht="20.100000000000001" customHeight="1" x14ac:dyDescent="0.15"/>
    <row r="17929" spans="1:1" ht="20.100000000000001" customHeight="1" x14ac:dyDescent="0.15">
      <c r="A17929" s="9"/>
    </row>
    <row r="17930" spans="1:1" ht="20.100000000000001" customHeight="1" x14ac:dyDescent="0.15"/>
    <row r="17931" spans="1:1" ht="20.100000000000001" customHeight="1" x14ac:dyDescent="0.15"/>
    <row r="17932" spans="1:1" ht="20.100000000000001" customHeight="1" x14ac:dyDescent="0.15">
      <c r="A17932" s="9"/>
    </row>
    <row r="17933" spans="1:1" ht="20.100000000000001" customHeight="1" x14ac:dyDescent="0.15"/>
    <row r="17934" spans="1:1" ht="20.100000000000001" customHeight="1" x14ac:dyDescent="0.15"/>
    <row r="17935" spans="1:1" ht="11.25" x14ac:dyDescent="0.15">
      <c r="A17935" s="9"/>
    </row>
    <row r="17941" spans="1:1" ht="20.100000000000001" customHeight="1" x14ac:dyDescent="0.15"/>
    <row r="17948" spans="1:1" ht="9.9499999999999993" customHeight="1" x14ac:dyDescent="0.15">
      <c r="A17948" s="8"/>
    </row>
    <row r="17949" spans="1:1" ht="11.25" x14ac:dyDescent="0.15">
      <c r="A17949" s="6"/>
    </row>
  </sheetData>
  <sortState xmlns:xlrd2="http://schemas.microsoft.com/office/spreadsheetml/2017/richdata2" ref="A2:E18283">
    <sortCondition ref="A2:A18283"/>
    <sortCondition ref="B2:B1828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7949"/>
  <sheetViews>
    <sheetView topLeftCell="A65" workbookViewId="0">
      <selection activeCell="H92" sqref="H92"/>
    </sheetView>
  </sheetViews>
  <sheetFormatPr defaultRowHeight="10.5" x14ac:dyDescent="0.15"/>
  <cols>
    <col min="1" max="1" width="15.83203125" style="7" customWidth="1"/>
    <col min="2" max="4" width="15.83203125" style="4" customWidth="1"/>
    <col min="5" max="5" width="15.83203125" style="5" customWidth="1"/>
    <col min="7" max="7" width="11.83203125" bestFit="1" customWidth="1"/>
    <col min="9" max="10" width="11.83203125" bestFit="1" customWidth="1"/>
    <col min="13" max="14" width="11.83203125" bestFit="1" customWidth="1"/>
  </cols>
  <sheetData>
    <row r="1" spans="1:12" ht="11.25" x14ac:dyDescent="0.1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K1" s="20">
        <v>42730</v>
      </c>
      <c r="L1" s="20">
        <v>42731</v>
      </c>
    </row>
    <row r="2" spans="1:12" ht="11.25" x14ac:dyDescent="0.15">
      <c r="A2" s="12" t="s">
        <v>5</v>
      </c>
      <c r="B2" s="4" t="s">
        <v>6</v>
      </c>
      <c r="C2" s="4" t="s">
        <v>7</v>
      </c>
      <c r="D2" s="4" t="s">
        <v>8</v>
      </c>
      <c r="E2" s="5">
        <v>12.38</v>
      </c>
      <c r="F2" t="s">
        <v>353</v>
      </c>
      <c r="G2">
        <f>+E2+E3</f>
        <v>23.880000000000003</v>
      </c>
      <c r="H2">
        <f>+E4+E5</f>
        <v>27.5</v>
      </c>
      <c r="I2" s="14">
        <f>+(G2/4)/(H2/3)</f>
        <v>0.65127272727272734</v>
      </c>
      <c r="J2" s="21">
        <f>+(B2-$K$1)/7</f>
        <v>1</v>
      </c>
    </row>
    <row r="3" spans="1:12" ht="11.25" x14ac:dyDescent="0.15">
      <c r="A3" s="6" t="s">
        <v>5</v>
      </c>
      <c r="B3" s="4" t="s">
        <v>6</v>
      </c>
      <c r="C3" s="4" t="s">
        <v>7</v>
      </c>
      <c r="D3" s="4" t="s">
        <v>9</v>
      </c>
      <c r="E3" s="5">
        <v>11.5</v>
      </c>
      <c r="J3" s="14"/>
    </row>
    <row r="4" spans="1:12" ht="11.25" x14ac:dyDescent="0.15">
      <c r="A4" s="6" t="s">
        <v>5</v>
      </c>
      <c r="B4" s="4" t="s">
        <v>10</v>
      </c>
      <c r="C4" s="4" t="s">
        <v>7</v>
      </c>
      <c r="D4" s="4" t="s">
        <v>8</v>
      </c>
      <c r="E4" s="5">
        <v>15.67</v>
      </c>
      <c r="F4" t="s">
        <v>354</v>
      </c>
      <c r="J4" s="14"/>
    </row>
    <row r="5" spans="1:12" ht="11.25" x14ac:dyDescent="0.15">
      <c r="A5" s="6" t="s">
        <v>5</v>
      </c>
      <c r="B5" s="4" t="s">
        <v>10</v>
      </c>
      <c r="C5" s="4" t="s">
        <v>7</v>
      </c>
      <c r="D5" s="4" t="s">
        <v>9</v>
      </c>
      <c r="E5" s="5">
        <v>11.83</v>
      </c>
      <c r="J5" s="14"/>
    </row>
    <row r="6" spans="1:12" ht="11.25" x14ac:dyDescent="0.15">
      <c r="A6" s="6" t="s">
        <v>5</v>
      </c>
      <c r="B6" s="4" t="s">
        <v>11</v>
      </c>
      <c r="C6" s="4" t="s">
        <v>7</v>
      </c>
      <c r="D6" s="4" t="s">
        <v>8</v>
      </c>
      <c r="E6" s="5">
        <v>9.8699999999999992</v>
      </c>
      <c r="F6" t="s">
        <v>353</v>
      </c>
      <c r="G6">
        <f>+E6+E7</f>
        <v>21.49</v>
      </c>
      <c r="H6">
        <f>+E8+E9</f>
        <v>22.52</v>
      </c>
      <c r="I6" s="14">
        <f>+(G6/4)/(H6/3)</f>
        <v>0.71569715808170509</v>
      </c>
      <c r="J6" s="21">
        <f>+(B6-$K$1)/7</f>
        <v>2</v>
      </c>
    </row>
    <row r="7" spans="1:12" ht="11.25" x14ac:dyDescent="0.15">
      <c r="A7" s="6" t="s">
        <v>5</v>
      </c>
      <c r="B7" s="4" t="s">
        <v>11</v>
      </c>
      <c r="C7" s="4" t="s">
        <v>7</v>
      </c>
      <c r="D7" s="4" t="s">
        <v>9</v>
      </c>
      <c r="E7" s="5">
        <v>11.62</v>
      </c>
      <c r="J7" s="14"/>
    </row>
    <row r="8" spans="1:12" ht="11.25" x14ac:dyDescent="0.15">
      <c r="A8" s="6" t="s">
        <v>5</v>
      </c>
      <c r="B8" s="4" t="s">
        <v>12</v>
      </c>
      <c r="C8" s="4" t="s">
        <v>7</v>
      </c>
      <c r="D8" s="4" t="s">
        <v>8</v>
      </c>
      <c r="E8" s="5">
        <v>12.19</v>
      </c>
      <c r="F8" t="s">
        <v>354</v>
      </c>
      <c r="J8" s="14"/>
    </row>
    <row r="9" spans="1:12" ht="11.25" x14ac:dyDescent="0.15">
      <c r="A9" s="6" t="s">
        <v>5</v>
      </c>
      <c r="B9" s="4" t="s">
        <v>12</v>
      </c>
      <c r="C9" s="4" t="s">
        <v>7</v>
      </c>
      <c r="D9" s="4" t="s">
        <v>9</v>
      </c>
      <c r="E9" s="5">
        <v>10.33</v>
      </c>
      <c r="J9" s="14"/>
    </row>
    <row r="10" spans="1:12" ht="11.25" x14ac:dyDescent="0.15">
      <c r="A10" s="6" t="s">
        <v>5</v>
      </c>
      <c r="B10" s="4" t="s">
        <v>13</v>
      </c>
      <c r="C10" s="4" t="s">
        <v>7</v>
      </c>
      <c r="D10" s="4" t="s">
        <v>8</v>
      </c>
      <c r="E10" s="5">
        <v>12.44</v>
      </c>
      <c r="F10" s="13" t="s">
        <v>354</v>
      </c>
      <c r="J10" s="14"/>
    </row>
    <row r="11" spans="1:12" ht="11.25" x14ac:dyDescent="0.15">
      <c r="A11" s="6" t="s">
        <v>5</v>
      </c>
      <c r="B11" s="4" t="s">
        <v>13</v>
      </c>
      <c r="C11" s="4" t="s">
        <v>7</v>
      </c>
      <c r="D11" s="4" t="s">
        <v>8</v>
      </c>
      <c r="E11" s="5">
        <v>5.73</v>
      </c>
      <c r="J11" s="14"/>
    </row>
    <row r="12" spans="1:12" ht="11.25" x14ac:dyDescent="0.15">
      <c r="A12" s="6" t="s">
        <v>5</v>
      </c>
      <c r="B12" s="4" t="s">
        <v>13</v>
      </c>
      <c r="C12" s="4" t="s">
        <v>7</v>
      </c>
      <c r="D12" s="4" t="s">
        <v>14</v>
      </c>
      <c r="E12" s="5">
        <v>11.03</v>
      </c>
      <c r="J12" s="14"/>
    </row>
    <row r="13" spans="1:12" ht="11.25" x14ac:dyDescent="0.15">
      <c r="A13" s="6" t="s">
        <v>5</v>
      </c>
      <c r="B13" s="4" t="s">
        <v>13</v>
      </c>
      <c r="C13" s="4" t="s">
        <v>7</v>
      </c>
      <c r="D13" s="4" t="s">
        <v>9</v>
      </c>
      <c r="E13" s="5">
        <v>11.24</v>
      </c>
      <c r="J13" s="14"/>
    </row>
    <row r="14" spans="1:12" ht="11.25" x14ac:dyDescent="0.15">
      <c r="A14" s="6" t="s">
        <v>5</v>
      </c>
      <c r="B14" s="4" t="s">
        <v>15</v>
      </c>
      <c r="C14" s="4" t="s">
        <v>7</v>
      </c>
      <c r="D14" s="4" t="s">
        <v>14</v>
      </c>
      <c r="E14" s="5">
        <v>13.64</v>
      </c>
      <c r="F14" t="s">
        <v>353</v>
      </c>
      <c r="G14">
        <f>+E14+E15</f>
        <v>28.75</v>
      </c>
      <c r="H14">
        <f>+E16+E17</f>
        <v>17.829999999999998</v>
      </c>
      <c r="I14" s="14">
        <f>+(G14/4)/(H14/3)</f>
        <v>1.2093381940549637</v>
      </c>
      <c r="J14" s="21">
        <f>+(B14-$K$1)/7</f>
        <v>4</v>
      </c>
    </row>
    <row r="15" spans="1:12" ht="11.25" x14ac:dyDescent="0.15">
      <c r="A15" s="6" t="s">
        <v>5</v>
      </c>
      <c r="B15" s="4" t="s">
        <v>15</v>
      </c>
      <c r="C15" s="4" t="s">
        <v>7</v>
      </c>
      <c r="D15" s="4" t="s">
        <v>9</v>
      </c>
      <c r="E15" s="5">
        <v>15.11</v>
      </c>
      <c r="J15" s="14"/>
    </row>
    <row r="16" spans="1:12" ht="11.25" x14ac:dyDescent="0.15">
      <c r="A16" s="6" t="s">
        <v>5</v>
      </c>
      <c r="B16" s="4" t="s">
        <v>16</v>
      </c>
      <c r="C16" s="4" t="s">
        <v>7</v>
      </c>
      <c r="D16" s="4" t="s">
        <v>8</v>
      </c>
      <c r="E16" s="5">
        <v>8.52</v>
      </c>
      <c r="F16" t="s">
        <v>354</v>
      </c>
      <c r="J16" s="14"/>
    </row>
    <row r="17" spans="1:10" ht="11.25" x14ac:dyDescent="0.15">
      <c r="A17" s="6" t="s">
        <v>5</v>
      </c>
      <c r="B17" s="4" t="s">
        <v>16</v>
      </c>
      <c r="C17" s="4" t="s">
        <v>7</v>
      </c>
      <c r="D17" s="4" t="s">
        <v>9</v>
      </c>
      <c r="E17" s="5">
        <v>9.31</v>
      </c>
      <c r="J17" s="14"/>
    </row>
    <row r="18" spans="1:10" ht="11.25" x14ac:dyDescent="0.15">
      <c r="A18" s="6" t="s">
        <v>5</v>
      </c>
      <c r="B18" s="4" t="s">
        <v>17</v>
      </c>
      <c r="C18" s="4" t="s">
        <v>7</v>
      </c>
      <c r="D18" s="4" t="s">
        <v>8</v>
      </c>
      <c r="E18" s="5">
        <v>13.15</v>
      </c>
      <c r="F18" t="s">
        <v>353</v>
      </c>
      <c r="G18">
        <f>+E18+E19</f>
        <v>26.25</v>
      </c>
      <c r="H18">
        <f>+E20+E21</f>
        <v>16.18</v>
      </c>
      <c r="I18" s="14">
        <f>+(G18/4)/(H18/3)</f>
        <v>1.216779975278121</v>
      </c>
      <c r="J18" s="21">
        <f>+(B18-$K$1)/7</f>
        <v>5</v>
      </c>
    </row>
    <row r="19" spans="1:10" ht="11.25" x14ac:dyDescent="0.15">
      <c r="A19" s="6" t="s">
        <v>5</v>
      </c>
      <c r="B19" s="4" t="s">
        <v>17</v>
      </c>
      <c r="C19" s="4" t="s">
        <v>7</v>
      </c>
      <c r="D19" s="4" t="s">
        <v>9</v>
      </c>
      <c r="E19" s="5">
        <v>13.1</v>
      </c>
      <c r="J19" s="14"/>
    </row>
    <row r="20" spans="1:10" ht="11.25" x14ac:dyDescent="0.15">
      <c r="A20" s="6" t="s">
        <v>5</v>
      </c>
      <c r="B20" s="4" t="s">
        <v>18</v>
      </c>
      <c r="C20" s="4" t="s">
        <v>7</v>
      </c>
      <c r="D20" s="4" t="s">
        <v>8</v>
      </c>
      <c r="E20" s="5">
        <v>8.02</v>
      </c>
      <c r="F20" t="s">
        <v>354</v>
      </c>
      <c r="J20" s="14"/>
    </row>
    <row r="21" spans="1:10" ht="11.25" x14ac:dyDescent="0.15">
      <c r="A21" s="6" t="s">
        <v>5</v>
      </c>
      <c r="B21" s="4" t="s">
        <v>18</v>
      </c>
      <c r="C21" s="4" t="s">
        <v>7</v>
      </c>
      <c r="D21" s="4" t="s">
        <v>9</v>
      </c>
      <c r="E21" s="5">
        <v>8.16</v>
      </c>
      <c r="J21" s="14"/>
    </row>
    <row r="22" spans="1:10" ht="11.25" x14ac:dyDescent="0.15">
      <c r="A22" s="6" t="s">
        <v>5</v>
      </c>
      <c r="B22" s="4" t="s">
        <v>19</v>
      </c>
      <c r="C22" s="4" t="s">
        <v>7</v>
      </c>
      <c r="D22" s="4" t="s">
        <v>8</v>
      </c>
      <c r="E22" s="5">
        <v>13.2</v>
      </c>
      <c r="F22" t="s">
        <v>353</v>
      </c>
      <c r="G22">
        <f>+E22+E23</f>
        <v>25.619999999999997</v>
      </c>
      <c r="H22">
        <f>+E24+E25</f>
        <v>6.02</v>
      </c>
      <c r="I22" s="14">
        <f>+(G22/4)/(H22/3)</f>
        <v>3.1918604651162794</v>
      </c>
      <c r="J22" s="21">
        <f>+(B22-$K$1)/7</f>
        <v>6</v>
      </c>
    </row>
    <row r="23" spans="1:10" ht="11.25" x14ac:dyDescent="0.15">
      <c r="A23" s="6" t="s">
        <v>5</v>
      </c>
      <c r="B23" s="4" t="s">
        <v>19</v>
      </c>
      <c r="C23" s="4" t="s">
        <v>7</v>
      </c>
      <c r="D23" s="4" t="s">
        <v>9</v>
      </c>
      <c r="E23" s="5">
        <v>12.42</v>
      </c>
      <c r="J23" s="14"/>
    </row>
    <row r="24" spans="1:10" ht="11.25" x14ac:dyDescent="0.15">
      <c r="A24" s="6" t="s">
        <v>5</v>
      </c>
      <c r="B24" s="4" t="s">
        <v>20</v>
      </c>
      <c r="C24" s="4" t="s">
        <v>7</v>
      </c>
      <c r="D24" s="4" t="s">
        <v>8</v>
      </c>
      <c r="E24" s="5">
        <v>2.66</v>
      </c>
      <c r="F24" t="s">
        <v>354</v>
      </c>
      <c r="J24" s="14"/>
    </row>
    <row r="25" spans="1:10" ht="11.25" x14ac:dyDescent="0.15">
      <c r="A25" s="6" t="s">
        <v>5</v>
      </c>
      <c r="B25" s="4" t="s">
        <v>20</v>
      </c>
      <c r="C25" s="4" t="s">
        <v>7</v>
      </c>
      <c r="D25" s="4" t="s">
        <v>9</v>
      </c>
      <c r="E25" s="5">
        <v>3.36</v>
      </c>
      <c r="J25" s="14"/>
    </row>
    <row r="26" spans="1:10" ht="11.25" x14ac:dyDescent="0.15">
      <c r="A26" s="6" t="s">
        <v>5</v>
      </c>
      <c r="B26" s="4" t="s">
        <v>21</v>
      </c>
      <c r="C26" s="4" t="s">
        <v>7</v>
      </c>
      <c r="D26" s="4" t="s">
        <v>8</v>
      </c>
      <c r="E26" s="5">
        <v>8.77</v>
      </c>
      <c r="F26" t="s">
        <v>353</v>
      </c>
      <c r="G26">
        <f>+E26+E27</f>
        <v>22.48</v>
      </c>
      <c r="H26">
        <f>+E28+E29</f>
        <v>18.73</v>
      </c>
      <c r="I26" s="14">
        <f>+(G26/4)/(H26/3)</f>
        <v>0.90016017084890554</v>
      </c>
      <c r="J26" s="21">
        <f>+(B26-$K$1)/7</f>
        <v>7</v>
      </c>
    </row>
    <row r="27" spans="1:10" ht="11.25" x14ac:dyDescent="0.15">
      <c r="A27" s="6" t="s">
        <v>5</v>
      </c>
      <c r="B27" s="4" t="s">
        <v>21</v>
      </c>
      <c r="C27" s="4" t="s">
        <v>7</v>
      </c>
      <c r="D27" s="4" t="s">
        <v>9</v>
      </c>
      <c r="E27" s="5">
        <v>13.71</v>
      </c>
      <c r="J27" s="14"/>
    </row>
    <row r="28" spans="1:10" ht="11.25" x14ac:dyDescent="0.15">
      <c r="A28" s="6" t="s">
        <v>5</v>
      </c>
      <c r="B28" s="4" t="s">
        <v>22</v>
      </c>
      <c r="C28" s="4" t="s">
        <v>7</v>
      </c>
      <c r="D28" s="4" t="s">
        <v>8</v>
      </c>
      <c r="E28" s="5">
        <v>9.93</v>
      </c>
      <c r="F28" t="s">
        <v>354</v>
      </c>
      <c r="J28" s="14"/>
    </row>
    <row r="29" spans="1:10" ht="11.25" x14ac:dyDescent="0.15">
      <c r="A29" s="6" t="s">
        <v>5</v>
      </c>
      <c r="B29" s="4" t="s">
        <v>22</v>
      </c>
      <c r="C29" s="4" t="s">
        <v>7</v>
      </c>
      <c r="D29" s="4" t="s">
        <v>9</v>
      </c>
      <c r="E29" s="5">
        <v>8.8000000000000007</v>
      </c>
      <c r="J29" s="14"/>
    </row>
    <row r="30" spans="1:10" ht="11.25" x14ac:dyDescent="0.15">
      <c r="A30" s="6" t="s">
        <v>5</v>
      </c>
      <c r="B30" s="4" t="s">
        <v>23</v>
      </c>
      <c r="C30" s="4" t="s">
        <v>7</v>
      </c>
      <c r="D30" s="4" t="s">
        <v>8</v>
      </c>
      <c r="E30" s="5">
        <v>12.38</v>
      </c>
      <c r="F30" s="13" t="s">
        <v>354</v>
      </c>
      <c r="J30" s="14"/>
    </row>
    <row r="31" spans="1:10" ht="11.25" x14ac:dyDescent="0.15">
      <c r="A31" s="6" t="s">
        <v>5</v>
      </c>
      <c r="B31" s="4" t="s">
        <v>23</v>
      </c>
      <c r="C31" s="4" t="s">
        <v>7</v>
      </c>
      <c r="D31" s="4" t="s">
        <v>8</v>
      </c>
      <c r="E31" s="5">
        <v>8.6199999999999992</v>
      </c>
      <c r="J31" s="14"/>
    </row>
    <row r="32" spans="1:10" ht="11.25" x14ac:dyDescent="0.15">
      <c r="A32" s="6" t="s">
        <v>5</v>
      </c>
      <c r="B32" s="4" t="s">
        <v>23</v>
      </c>
      <c r="C32" s="4" t="s">
        <v>7</v>
      </c>
      <c r="D32" s="4" t="s">
        <v>14</v>
      </c>
      <c r="E32" s="5">
        <v>12.88</v>
      </c>
      <c r="J32" s="14"/>
    </row>
    <row r="33" spans="1:10" ht="11.25" x14ac:dyDescent="0.15">
      <c r="A33" s="6" t="s">
        <v>5</v>
      </c>
      <c r="B33" s="4" t="s">
        <v>23</v>
      </c>
      <c r="C33" s="4" t="s">
        <v>7</v>
      </c>
      <c r="D33" s="4" t="s">
        <v>14</v>
      </c>
      <c r="E33" s="5">
        <v>7.68</v>
      </c>
      <c r="J33" s="14"/>
    </row>
    <row r="34" spans="1:10" ht="11.25" x14ac:dyDescent="0.15">
      <c r="A34" s="6" t="s">
        <v>5</v>
      </c>
      <c r="B34" s="4" t="s">
        <v>24</v>
      </c>
      <c r="C34" s="4" t="s">
        <v>7</v>
      </c>
      <c r="D34" s="4" t="s">
        <v>8</v>
      </c>
      <c r="E34" s="5">
        <v>14.18</v>
      </c>
      <c r="F34" t="s">
        <v>353</v>
      </c>
      <c r="G34">
        <f>+E34+E35+E36</f>
        <v>31.15</v>
      </c>
      <c r="H34">
        <f>+E37+E38</f>
        <v>17.420000000000002</v>
      </c>
      <c r="I34" s="14">
        <f>+(G34/4)/(H34/3)</f>
        <v>1.3411308840413316</v>
      </c>
      <c r="J34" s="21">
        <f>+(B34-$K$1)/7</f>
        <v>9</v>
      </c>
    </row>
    <row r="35" spans="1:10" ht="11.25" x14ac:dyDescent="0.15">
      <c r="A35" s="6" t="s">
        <v>5</v>
      </c>
      <c r="B35" s="4" t="s">
        <v>24</v>
      </c>
      <c r="C35" s="4" t="s">
        <v>7</v>
      </c>
      <c r="D35" s="4" t="s">
        <v>9</v>
      </c>
      <c r="E35" s="5">
        <v>11.04</v>
      </c>
      <c r="J35" s="14"/>
    </row>
    <row r="36" spans="1:10" ht="11.25" x14ac:dyDescent="0.15">
      <c r="A36" s="6" t="s">
        <v>5</v>
      </c>
      <c r="B36" s="4" t="s">
        <v>24</v>
      </c>
      <c r="C36" s="4" t="s">
        <v>7</v>
      </c>
      <c r="D36" s="4" t="s">
        <v>9</v>
      </c>
      <c r="E36" s="5">
        <v>5.93</v>
      </c>
      <c r="J36" s="14"/>
    </row>
    <row r="37" spans="1:10" ht="11.25" x14ac:dyDescent="0.15">
      <c r="A37" s="6" t="s">
        <v>5</v>
      </c>
      <c r="B37" s="4" t="s">
        <v>25</v>
      </c>
      <c r="C37" s="4" t="s">
        <v>7</v>
      </c>
      <c r="D37" s="4" t="s">
        <v>8</v>
      </c>
      <c r="E37" s="5">
        <v>8.5500000000000007</v>
      </c>
      <c r="F37" t="s">
        <v>354</v>
      </c>
      <c r="J37" s="14"/>
    </row>
    <row r="38" spans="1:10" ht="11.25" x14ac:dyDescent="0.15">
      <c r="A38" s="6" t="s">
        <v>5</v>
      </c>
      <c r="B38" s="4" t="s">
        <v>25</v>
      </c>
      <c r="C38" s="4" t="s">
        <v>7</v>
      </c>
      <c r="D38" s="4" t="s">
        <v>9</v>
      </c>
      <c r="E38" s="5">
        <v>8.8699999999999992</v>
      </c>
      <c r="J38" s="14"/>
    </row>
    <row r="39" spans="1:10" ht="11.25" x14ac:dyDescent="0.15">
      <c r="A39" s="6" t="s">
        <v>5</v>
      </c>
      <c r="B39" s="4" t="s">
        <v>26</v>
      </c>
      <c r="C39" s="4" t="s">
        <v>7</v>
      </c>
      <c r="D39" s="4" t="s">
        <v>8</v>
      </c>
      <c r="E39" s="5">
        <v>11.8</v>
      </c>
      <c r="F39" t="s">
        <v>353</v>
      </c>
      <c r="G39">
        <f>+E39+E40</f>
        <v>25.41</v>
      </c>
      <c r="H39">
        <f>+E41+E42</f>
        <v>18.239999999999998</v>
      </c>
      <c r="I39" s="14">
        <f>+(G39/4)/(H39/3)</f>
        <v>1.0448190789473686</v>
      </c>
      <c r="J39" s="21">
        <f>+(B39-$K$1)/7</f>
        <v>10</v>
      </c>
    </row>
    <row r="40" spans="1:10" ht="11.25" x14ac:dyDescent="0.15">
      <c r="A40" s="6" t="s">
        <v>5</v>
      </c>
      <c r="B40" s="4" t="s">
        <v>26</v>
      </c>
      <c r="C40" s="4" t="s">
        <v>7</v>
      </c>
      <c r="D40" s="4" t="s">
        <v>9</v>
      </c>
      <c r="E40" s="5">
        <v>13.61</v>
      </c>
      <c r="J40" s="14"/>
    </row>
    <row r="41" spans="1:10" ht="11.25" x14ac:dyDescent="0.15">
      <c r="A41" s="6" t="s">
        <v>5</v>
      </c>
      <c r="B41" s="4" t="s">
        <v>27</v>
      </c>
      <c r="C41" s="4" t="s">
        <v>7</v>
      </c>
      <c r="D41" s="4" t="s">
        <v>8</v>
      </c>
      <c r="E41" s="5">
        <v>9.1999999999999993</v>
      </c>
      <c r="F41" t="s">
        <v>354</v>
      </c>
      <c r="J41" s="14"/>
    </row>
    <row r="42" spans="1:10" ht="11.25" x14ac:dyDescent="0.15">
      <c r="A42" s="6" t="s">
        <v>5</v>
      </c>
      <c r="B42" s="4" t="s">
        <v>27</v>
      </c>
      <c r="C42" s="4" t="s">
        <v>7</v>
      </c>
      <c r="D42" s="4" t="s">
        <v>9</v>
      </c>
      <c r="E42" s="5">
        <v>9.0399999999999991</v>
      </c>
      <c r="J42" s="14"/>
    </row>
    <row r="43" spans="1:10" ht="11.25" x14ac:dyDescent="0.15">
      <c r="A43" s="9" t="s">
        <v>5</v>
      </c>
      <c r="B43" s="4" t="s">
        <v>28</v>
      </c>
      <c r="C43" s="4" t="s">
        <v>7</v>
      </c>
      <c r="D43" s="4" t="s">
        <v>9</v>
      </c>
      <c r="E43" s="5">
        <v>13.87</v>
      </c>
      <c r="F43" t="s">
        <v>353</v>
      </c>
      <c r="G43">
        <f>+E43+E44</f>
        <v>24.14</v>
      </c>
      <c r="H43">
        <f>+E45+E46</f>
        <v>11.02</v>
      </c>
      <c r="I43" s="14">
        <f>+(G43/4)/(H43/3)</f>
        <v>1.6429219600725953</v>
      </c>
      <c r="J43" s="21">
        <f>+(B43-$K$1)/7</f>
        <v>11</v>
      </c>
    </row>
    <row r="44" spans="1:10" ht="11.25" x14ac:dyDescent="0.15">
      <c r="A44" s="6" t="s">
        <v>5</v>
      </c>
      <c r="B44" s="4" t="s">
        <v>28</v>
      </c>
      <c r="C44" s="4" t="s">
        <v>7</v>
      </c>
      <c r="D44" s="4" t="s">
        <v>29</v>
      </c>
      <c r="E44" s="5">
        <v>10.27</v>
      </c>
      <c r="J44" s="14"/>
    </row>
    <row r="45" spans="1:10" ht="11.25" x14ac:dyDescent="0.15">
      <c r="A45" s="6" t="s">
        <v>5</v>
      </c>
      <c r="B45" s="4" t="s">
        <v>30</v>
      </c>
      <c r="C45" s="4" t="s">
        <v>7</v>
      </c>
      <c r="D45" s="4" t="s">
        <v>8</v>
      </c>
      <c r="E45" s="5">
        <v>5.08</v>
      </c>
      <c r="F45" t="s">
        <v>354</v>
      </c>
      <c r="J45" s="14"/>
    </row>
    <row r="46" spans="1:10" ht="11.25" x14ac:dyDescent="0.15">
      <c r="A46" s="6" t="s">
        <v>5</v>
      </c>
      <c r="B46" s="4" t="s">
        <v>30</v>
      </c>
      <c r="C46" s="4" t="s">
        <v>7</v>
      </c>
      <c r="D46" s="4" t="s">
        <v>9</v>
      </c>
      <c r="E46" s="5">
        <v>5.94</v>
      </c>
      <c r="J46" s="14"/>
    </row>
    <row r="47" spans="1:10" ht="11.25" x14ac:dyDescent="0.15">
      <c r="A47" s="6" t="s">
        <v>5</v>
      </c>
      <c r="B47" s="4" t="s">
        <v>31</v>
      </c>
      <c r="C47" s="4" t="s">
        <v>7</v>
      </c>
      <c r="D47" s="4" t="s">
        <v>32</v>
      </c>
      <c r="E47" s="5">
        <v>13.83</v>
      </c>
      <c r="F47" t="s">
        <v>353</v>
      </c>
      <c r="G47">
        <f>+E47+E48</f>
        <v>28.95</v>
      </c>
      <c r="H47">
        <f>+E49+E50</f>
        <v>14.53</v>
      </c>
      <c r="I47" s="14">
        <f>+(G47/4)/(H47/3)</f>
        <v>1.494322092222987</v>
      </c>
      <c r="J47" s="21">
        <f>+(B47-$K$1)/7</f>
        <v>12</v>
      </c>
    </row>
    <row r="48" spans="1:10" ht="11.25" x14ac:dyDescent="0.15">
      <c r="A48" s="6" t="s">
        <v>5</v>
      </c>
      <c r="B48" s="4" t="s">
        <v>31</v>
      </c>
      <c r="C48" s="4" t="s">
        <v>7</v>
      </c>
      <c r="D48" s="4" t="s">
        <v>9</v>
      </c>
      <c r="E48" s="5">
        <v>15.12</v>
      </c>
      <c r="J48" s="14"/>
    </row>
    <row r="49" spans="1:10" ht="11.25" x14ac:dyDescent="0.15">
      <c r="A49" s="6" t="s">
        <v>5</v>
      </c>
      <c r="B49" s="4" t="s">
        <v>33</v>
      </c>
      <c r="C49" s="4" t="s">
        <v>7</v>
      </c>
      <c r="D49" s="4" t="s">
        <v>8</v>
      </c>
      <c r="E49" s="5">
        <v>6.77</v>
      </c>
      <c r="F49" t="s">
        <v>354</v>
      </c>
      <c r="J49" s="14"/>
    </row>
    <row r="50" spans="1:10" ht="11.25" x14ac:dyDescent="0.15">
      <c r="A50" s="6" t="s">
        <v>5</v>
      </c>
      <c r="B50" s="4" t="s">
        <v>33</v>
      </c>
      <c r="C50" s="4" t="s">
        <v>7</v>
      </c>
      <c r="D50" s="4" t="s">
        <v>9</v>
      </c>
      <c r="E50" s="5">
        <v>7.76</v>
      </c>
      <c r="J50" s="14"/>
    </row>
    <row r="51" spans="1:10" ht="11.25" x14ac:dyDescent="0.15">
      <c r="A51" s="6" t="s">
        <v>5</v>
      </c>
      <c r="B51" s="4" t="s">
        <v>34</v>
      </c>
      <c r="C51" s="4" t="s">
        <v>7</v>
      </c>
      <c r="D51" s="4" t="s">
        <v>8</v>
      </c>
      <c r="E51" s="5">
        <v>13.45</v>
      </c>
      <c r="F51" t="s">
        <v>353</v>
      </c>
      <c r="G51">
        <f>+E51+E52</f>
        <v>28.06</v>
      </c>
      <c r="H51">
        <f>+E53+E54</f>
        <v>18.509999999999998</v>
      </c>
      <c r="I51" s="14">
        <f>+(G51/4)/(H51/3)</f>
        <v>1.1369529983792546</v>
      </c>
      <c r="J51" s="21">
        <f>+(B51-$K$1)/7</f>
        <v>13</v>
      </c>
    </row>
    <row r="52" spans="1:10" ht="11.25" x14ac:dyDescent="0.15">
      <c r="A52" s="6" t="s">
        <v>5</v>
      </c>
      <c r="B52" s="4" t="s">
        <v>34</v>
      </c>
      <c r="C52" s="4" t="s">
        <v>7</v>
      </c>
      <c r="D52" s="4" t="s">
        <v>9</v>
      </c>
      <c r="E52" s="5">
        <v>14.61</v>
      </c>
      <c r="J52" s="14"/>
    </row>
    <row r="53" spans="1:10" ht="11.25" x14ac:dyDescent="0.15">
      <c r="A53" s="6" t="s">
        <v>5</v>
      </c>
      <c r="B53" s="4" t="s">
        <v>35</v>
      </c>
      <c r="C53" s="4" t="s">
        <v>7</v>
      </c>
      <c r="D53" s="4" t="s">
        <v>8</v>
      </c>
      <c r="E53" s="5">
        <v>9.11</v>
      </c>
      <c r="F53" t="s">
        <v>354</v>
      </c>
      <c r="J53" s="14"/>
    </row>
    <row r="54" spans="1:10" ht="11.25" x14ac:dyDescent="0.15">
      <c r="A54" s="6" t="s">
        <v>5</v>
      </c>
      <c r="B54" s="4" t="s">
        <v>35</v>
      </c>
      <c r="C54" s="4" t="s">
        <v>7</v>
      </c>
      <c r="D54" s="4" t="s">
        <v>9</v>
      </c>
      <c r="E54" s="5">
        <v>9.4</v>
      </c>
      <c r="J54" s="14"/>
    </row>
    <row r="55" spans="1:10" ht="11.25" x14ac:dyDescent="0.15">
      <c r="A55" s="6" t="s">
        <v>5</v>
      </c>
      <c r="B55" s="4" t="s">
        <v>36</v>
      </c>
      <c r="C55" s="4" t="s">
        <v>7</v>
      </c>
      <c r="D55" s="4" t="s">
        <v>14</v>
      </c>
      <c r="E55" s="5">
        <v>7.73</v>
      </c>
      <c r="F55" t="s">
        <v>353</v>
      </c>
      <c r="G55">
        <f>+E55+E56+E57</f>
        <v>33.14</v>
      </c>
      <c r="H55">
        <f>+E59+E58</f>
        <v>17.149999999999999</v>
      </c>
      <c r="I55" s="14">
        <f>+(G55/4)/(H55/3)</f>
        <v>1.4492711370262392</v>
      </c>
      <c r="J55" s="21">
        <f>+(B55-$K$1)/7</f>
        <v>14</v>
      </c>
    </row>
    <row r="56" spans="1:10" ht="11.25" x14ac:dyDescent="0.15">
      <c r="A56" s="6" t="s">
        <v>5</v>
      </c>
      <c r="B56" s="4" t="s">
        <v>36</v>
      </c>
      <c r="C56" s="4" t="s">
        <v>7</v>
      </c>
      <c r="D56" s="4" t="s">
        <v>14</v>
      </c>
      <c r="E56" s="5">
        <v>11.13</v>
      </c>
      <c r="J56" s="14"/>
    </row>
    <row r="57" spans="1:10" ht="11.25" x14ac:dyDescent="0.15">
      <c r="A57" s="6" t="s">
        <v>5</v>
      </c>
      <c r="B57" s="4" t="s">
        <v>36</v>
      </c>
      <c r="C57" s="4" t="s">
        <v>7</v>
      </c>
      <c r="D57" s="4" t="s">
        <v>29</v>
      </c>
      <c r="E57" s="5">
        <v>14.28</v>
      </c>
      <c r="J57" s="14"/>
    </row>
    <row r="58" spans="1:10" ht="11.25" x14ac:dyDescent="0.15">
      <c r="A58" s="6" t="s">
        <v>5</v>
      </c>
      <c r="B58" s="4" t="s">
        <v>37</v>
      </c>
      <c r="C58" s="4" t="s">
        <v>7</v>
      </c>
      <c r="D58" s="4" t="s">
        <v>8</v>
      </c>
      <c r="E58" s="5">
        <v>8.1</v>
      </c>
      <c r="F58" t="s">
        <v>354</v>
      </c>
      <c r="J58" s="14"/>
    </row>
    <row r="59" spans="1:10" ht="11.25" x14ac:dyDescent="0.15">
      <c r="A59" s="6" t="s">
        <v>5</v>
      </c>
      <c r="B59" s="4" t="s">
        <v>37</v>
      </c>
      <c r="C59" s="4" t="s">
        <v>7</v>
      </c>
      <c r="D59" s="4" t="s">
        <v>9</v>
      </c>
      <c r="E59" s="5">
        <v>9.0500000000000007</v>
      </c>
      <c r="J59" s="14"/>
    </row>
    <row r="60" spans="1:10" ht="11.25" x14ac:dyDescent="0.15">
      <c r="A60" s="6" t="s">
        <v>5</v>
      </c>
      <c r="B60" s="4" t="s">
        <v>38</v>
      </c>
      <c r="C60" s="4" t="s">
        <v>7</v>
      </c>
      <c r="D60" s="4" t="s">
        <v>14</v>
      </c>
      <c r="E60" s="5">
        <v>9.07</v>
      </c>
      <c r="F60" t="s">
        <v>353</v>
      </c>
      <c r="G60">
        <f>+E60+E61+E62</f>
        <v>32.72</v>
      </c>
      <c r="H60">
        <f>+E63+E64</f>
        <v>21.700000000000003</v>
      </c>
      <c r="I60" s="14">
        <f>+(G60/4)/(H60/3)</f>
        <v>1.1308755760368663</v>
      </c>
      <c r="J60" s="21">
        <f>+(B60-$K$1)/7</f>
        <v>15</v>
      </c>
    </row>
    <row r="61" spans="1:10" ht="11.25" x14ac:dyDescent="0.15">
      <c r="A61" s="6" t="s">
        <v>5</v>
      </c>
      <c r="B61" s="4" t="s">
        <v>38</v>
      </c>
      <c r="C61" s="4" t="s">
        <v>7</v>
      </c>
      <c r="D61" s="4" t="s">
        <v>14</v>
      </c>
      <c r="E61" s="5">
        <v>8.91</v>
      </c>
      <c r="J61" s="14"/>
    </row>
    <row r="62" spans="1:10" ht="11.25" x14ac:dyDescent="0.15">
      <c r="A62" s="6" t="s">
        <v>5</v>
      </c>
      <c r="B62" s="4" t="s">
        <v>38</v>
      </c>
      <c r="C62" s="4" t="s">
        <v>7</v>
      </c>
      <c r="D62" s="4" t="s">
        <v>9</v>
      </c>
      <c r="E62" s="5">
        <v>14.74</v>
      </c>
      <c r="J62" s="14"/>
    </row>
    <row r="63" spans="1:10" ht="11.25" x14ac:dyDescent="0.15">
      <c r="A63" s="6" t="s">
        <v>5</v>
      </c>
      <c r="B63" s="4" t="s">
        <v>39</v>
      </c>
      <c r="C63" s="4" t="s">
        <v>7</v>
      </c>
      <c r="D63" s="4" t="s">
        <v>14</v>
      </c>
      <c r="E63" s="5">
        <v>10.38</v>
      </c>
      <c r="F63" t="s">
        <v>354</v>
      </c>
      <c r="J63" s="14"/>
    </row>
    <row r="64" spans="1:10" ht="11.25" x14ac:dyDescent="0.15">
      <c r="A64" s="6" t="s">
        <v>5</v>
      </c>
      <c r="B64" s="4" t="s">
        <v>39</v>
      </c>
      <c r="C64" s="4" t="s">
        <v>7</v>
      </c>
      <c r="D64" s="4" t="s">
        <v>9</v>
      </c>
      <c r="E64" s="5">
        <v>11.32</v>
      </c>
      <c r="J64" s="14"/>
    </row>
    <row r="65" spans="1:10" ht="11.25" x14ac:dyDescent="0.15">
      <c r="A65" s="6" t="s">
        <v>5</v>
      </c>
      <c r="B65" s="4" t="s">
        <v>40</v>
      </c>
      <c r="C65" s="4" t="s">
        <v>7</v>
      </c>
      <c r="D65" s="4" t="s">
        <v>8</v>
      </c>
      <c r="E65" s="5">
        <v>8.27</v>
      </c>
      <c r="F65" t="s">
        <v>353</v>
      </c>
      <c r="G65">
        <f>+E65+E66+E67+E68</f>
        <v>36.79</v>
      </c>
      <c r="H65">
        <f>+E70+E69</f>
        <v>20.86</v>
      </c>
      <c r="I65" s="14">
        <f>+(G65/4)/(H65/3)</f>
        <v>1.3227468839884948</v>
      </c>
      <c r="J65" s="21">
        <f>+(B65-$K$1)/7</f>
        <v>16</v>
      </c>
    </row>
    <row r="66" spans="1:10" ht="11.25" x14ac:dyDescent="0.15">
      <c r="A66" s="6" t="s">
        <v>5</v>
      </c>
      <c r="B66" s="4" t="s">
        <v>40</v>
      </c>
      <c r="C66" s="4" t="s">
        <v>7</v>
      </c>
      <c r="D66" s="4" t="s">
        <v>8</v>
      </c>
      <c r="E66" s="5">
        <v>10.24</v>
      </c>
      <c r="J66" s="14"/>
    </row>
    <row r="67" spans="1:10" ht="11.25" x14ac:dyDescent="0.15">
      <c r="A67" s="6" t="s">
        <v>5</v>
      </c>
      <c r="B67" s="4" t="s">
        <v>40</v>
      </c>
      <c r="C67" s="4" t="s">
        <v>7</v>
      </c>
      <c r="D67" s="4" t="s">
        <v>9</v>
      </c>
      <c r="E67" s="5">
        <v>11.7</v>
      </c>
      <c r="J67" s="14"/>
    </row>
    <row r="68" spans="1:10" ht="11.25" x14ac:dyDescent="0.15">
      <c r="A68" s="6" t="s">
        <v>5</v>
      </c>
      <c r="B68" s="4" t="s">
        <v>40</v>
      </c>
      <c r="C68" s="4" t="s">
        <v>7</v>
      </c>
      <c r="D68" s="4" t="s">
        <v>9</v>
      </c>
      <c r="E68" s="5">
        <v>6.58</v>
      </c>
      <c r="J68" s="14"/>
    </row>
    <row r="69" spans="1:10" ht="11.25" x14ac:dyDescent="0.15">
      <c r="A69" s="6" t="s">
        <v>5</v>
      </c>
      <c r="B69" s="4" t="s">
        <v>41</v>
      </c>
      <c r="C69" s="4" t="s">
        <v>7</v>
      </c>
      <c r="D69" s="4" t="s">
        <v>8</v>
      </c>
      <c r="E69" s="5">
        <v>9.49</v>
      </c>
      <c r="F69" t="s">
        <v>354</v>
      </c>
      <c r="J69" s="14"/>
    </row>
    <row r="70" spans="1:10" ht="11.25" x14ac:dyDescent="0.15">
      <c r="A70" s="6" t="s">
        <v>5</v>
      </c>
      <c r="B70" s="4" t="s">
        <v>41</v>
      </c>
      <c r="C70" s="4" t="s">
        <v>7</v>
      </c>
      <c r="D70" s="4" t="s">
        <v>9</v>
      </c>
      <c r="E70" s="5">
        <v>11.37</v>
      </c>
      <c r="J70" s="14"/>
    </row>
    <row r="71" spans="1:10" ht="11.25" x14ac:dyDescent="0.15">
      <c r="A71" s="6" t="s">
        <v>5</v>
      </c>
      <c r="B71" s="4" t="s">
        <v>42</v>
      </c>
      <c r="C71" s="4" t="s">
        <v>7</v>
      </c>
      <c r="D71" s="4" t="s">
        <v>8</v>
      </c>
      <c r="E71" s="5">
        <v>7.81</v>
      </c>
      <c r="F71" t="s">
        <v>353</v>
      </c>
      <c r="G71">
        <f>+E71+E72+E73</f>
        <v>33.840000000000003</v>
      </c>
      <c r="H71">
        <f>+E74+E75</f>
        <v>17.93</v>
      </c>
      <c r="I71" s="14">
        <f>+(G71/4)/(H71/3)</f>
        <v>1.4155047406581152</v>
      </c>
      <c r="J71" s="21">
        <f>+(B71-$K$1)/7</f>
        <v>17</v>
      </c>
    </row>
    <row r="72" spans="1:10" ht="11.25" x14ac:dyDescent="0.15">
      <c r="A72" s="6" t="s">
        <v>5</v>
      </c>
      <c r="B72" s="4" t="s">
        <v>42</v>
      </c>
      <c r="C72" s="4" t="s">
        <v>7</v>
      </c>
      <c r="D72" s="4" t="s">
        <v>8</v>
      </c>
      <c r="E72" s="5">
        <v>12.32</v>
      </c>
      <c r="J72" s="14"/>
    </row>
    <row r="73" spans="1:10" ht="11.25" x14ac:dyDescent="0.15">
      <c r="A73" s="6" t="s">
        <v>5</v>
      </c>
      <c r="B73" s="4" t="s">
        <v>42</v>
      </c>
      <c r="C73" s="4" t="s">
        <v>7</v>
      </c>
      <c r="D73" s="4" t="s">
        <v>9</v>
      </c>
      <c r="E73" s="5">
        <v>13.71</v>
      </c>
      <c r="J73" s="14"/>
    </row>
    <row r="74" spans="1:10" ht="11.25" x14ac:dyDescent="0.15">
      <c r="A74" s="6" t="s">
        <v>5</v>
      </c>
      <c r="B74" s="4" t="s">
        <v>43</v>
      </c>
      <c r="C74" s="4" t="s">
        <v>7</v>
      </c>
      <c r="D74" s="4" t="s">
        <v>8</v>
      </c>
      <c r="E74" s="5">
        <v>8.4700000000000006</v>
      </c>
      <c r="F74" t="s">
        <v>354</v>
      </c>
      <c r="J74" s="14"/>
    </row>
    <row r="75" spans="1:10" ht="11.25" x14ac:dyDescent="0.15">
      <c r="A75" s="6" t="s">
        <v>5</v>
      </c>
      <c r="B75" s="4" t="s">
        <v>43</v>
      </c>
      <c r="C75" s="4" t="s">
        <v>7</v>
      </c>
      <c r="D75" s="4" t="s">
        <v>9</v>
      </c>
      <c r="E75" s="5">
        <v>9.4600000000000009</v>
      </c>
      <c r="J75" s="14"/>
    </row>
    <row r="76" spans="1:10" ht="11.25" x14ac:dyDescent="0.15">
      <c r="A76" s="6" t="s">
        <v>5</v>
      </c>
      <c r="B76" s="4" t="s">
        <v>44</v>
      </c>
      <c r="C76" s="4" t="s">
        <v>7</v>
      </c>
      <c r="D76" s="4" t="s">
        <v>8</v>
      </c>
      <c r="E76" s="5">
        <v>8.61</v>
      </c>
      <c r="F76" t="s">
        <v>353</v>
      </c>
      <c r="G76">
        <f>+E76+E77+E78+E79</f>
        <v>41.190000000000005</v>
      </c>
      <c r="H76">
        <f>+E80+E81</f>
        <v>20.740000000000002</v>
      </c>
      <c r="I76" s="14">
        <f>+(G76/4)/(H76/3)</f>
        <v>1.489513018322083</v>
      </c>
      <c r="J76" s="21">
        <f>+(B76-$K$1)/7</f>
        <v>18</v>
      </c>
    </row>
    <row r="77" spans="1:10" ht="11.25" x14ac:dyDescent="0.15">
      <c r="A77" s="6" t="s">
        <v>5</v>
      </c>
      <c r="B77" s="4" t="s">
        <v>44</v>
      </c>
      <c r="C77" s="4" t="s">
        <v>7</v>
      </c>
      <c r="D77" s="4" t="s">
        <v>8</v>
      </c>
      <c r="E77" s="5">
        <v>10.77</v>
      </c>
      <c r="J77" s="14"/>
    </row>
    <row r="78" spans="1:10" ht="11.25" x14ac:dyDescent="0.15">
      <c r="A78" s="6" t="s">
        <v>5</v>
      </c>
      <c r="B78" s="4" t="s">
        <v>44</v>
      </c>
      <c r="C78" s="4" t="s">
        <v>7</v>
      </c>
      <c r="D78" s="4" t="s">
        <v>14</v>
      </c>
      <c r="E78" s="5">
        <v>12.71</v>
      </c>
      <c r="J78" s="14"/>
    </row>
    <row r="79" spans="1:10" ht="11.25" x14ac:dyDescent="0.15">
      <c r="A79" s="6" t="s">
        <v>5</v>
      </c>
      <c r="B79" s="4" t="s">
        <v>44</v>
      </c>
      <c r="C79" s="4" t="s">
        <v>7</v>
      </c>
      <c r="D79" s="4" t="s">
        <v>14</v>
      </c>
      <c r="E79" s="5">
        <v>9.1</v>
      </c>
      <c r="J79" s="14"/>
    </row>
    <row r="80" spans="1:10" ht="11.25" x14ac:dyDescent="0.15">
      <c r="A80" s="6" t="s">
        <v>5</v>
      </c>
      <c r="B80" s="4" t="s">
        <v>45</v>
      </c>
      <c r="C80" s="4" t="s">
        <v>7</v>
      </c>
      <c r="D80" s="4" t="s">
        <v>8</v>
      </c>
      <c r="E80" s="5">
        <v>9.9600000000000009</v>
      </c>
      <c r="F80" t="s">
        <v>354</v>
      </c>
      <c r="J80" s="14"/>
    </row>
    <row r="81" spans="1:10" ht="11.25" x14ac:dyDescent="0.15">
      <c r="A81" s="6" t="s">
        <v>5</v>
      </c>
      <c r="B81" s="4" t="s">
        <v>45</v>
      </c>
      <c r="C81" s="4" t="s">
        <v>7</v>
      </c>
      <c r="D81" s="4" t="s">
        <v>9</v>
      </c>
      <c r="E81" s="5">
        <v>10.78</v>
      </c>
      <c r="J81" s="14"/>
    </row>
    <row r="82" spans="1:10" ht="11.25" x14ac:dyDescent="0.15">
      <c r="A82" s="6" t="s">
        <v>5</v>
      </c>
      <c r="B82" s="4" t="s">
        <v>46</v>
      </c>
      <c r="C82" s="4" t="s">
        <v>7</v>
      </c>
      <c r="D82" s="4" t="s">
        <v>8</v>
      </c>
      <c r="E82" s="5">
        <v>13</v>
      </c>
      <c r="F82" t="s">
        <v>353</v>
      </c>
      <c r="G82">
        <f>+E82+E83+E84</f>
        <v>32.47</v>
      </c>
      <c r="H82">
        <f>+E85+E86</f>
        <v>20.450000000000003</v>
      </c>
      <c r="I82" s="14">
        <f>+(G82/4)/(H82/3)</f>
        <v>1.1908312958435205</v>
      </c>
      <c r="J82" s="21">
        <f>+(B82-$K$1)/7</f>
        <v>19</v>
      </c>
    </row>
    <row r="83" spans="1:10" ht="11.25" x14ac:dyDescent="0.15">
      <c r="A83" s="6" t="s">
        <v>5</v>
      </c>
      <c r="B83" s="4" t="s">
        <v>46</v>
      </c>
      <c r="C83" s="4" t="s">
        <v>7</v>
      </c>
      <c r="D83" s="4" t="s">
        <v>14</v>
      </c>
      <c r="E83" s="5">
        <v>10.68</v>
      </c>
      <c r="J83" s="14"/>
    </row>
    <row r="84" spans="1:10" ht="11.25" x14ac:dyDescent="0.15">
      <c r="A84" s="6" t="s">
        <v>5</v>
      </c>
      <c r="B84" s="4" t="s">
        <v>46</v>
      </c>
      <c r="C84" s="4" t="s">
        <v>7</v>
      </c>
      <c r="D84" s="4" t="s">
        <v>14</v>
      </c>
      <c r="E84" s="5">
        <v>8.7899999999999991</v>
      </c>
      <c r="J84" s="14"/>
    </row>
    <row r="85" spans="1:10" ht="11.25" x14ac:dyDescent="0.15">
      <c r="A85" s="6" t="s">
        <v>5</v>
      </c>
      <c r="B85" s="4" t="s">
        <v>47</v>
      </c>
      <c r="C85" s="4" t="s">
        <v>7</v>
      </c>
      <c r="D85" s="4" t="s">
        <v>14</v>
      </c>
      <c r="E85" s="5">
        <v>9.8000000000000007</v>
      </c>
      <c r="F85" t="s">
        <v>354</v>
      </c>
      <c r="J85" s="14"/>
    </row>
    <row r="86" spans="1:10" ht="11.25" x14ac:dyDescent="0.15">
      <c r="A86" s="6" t="s">
        <v>5</v>
      </c>
      <c r="B86" s="4" t="s">
        <v>47</v>
      </c>
      <c r="C86" s="4" t="s">
        <v>7</v>
      </c>
      <c r="D86" s="4" t="s">
        <v>9</v>
      </c>
      <c r="E86" s="5">
        <v>10.65</v>
      </c>
      <c r="J86" s="14"/>
    </row>
    <row r="87" spans="1:10" ht="11.25" x14ac:dyDescent="0.15">
      <c r="A87" s="6" t="s">
        <v>5</v>
      </c>
      <c r="B87" s="4" t="s">
        <v>48</v>
      </c>
      <c r="C87" s="4" t="s">
        <v>7</v>
      </c>
      <c r="D87" s="4" t="s">
        <v>8</v>
      </c>
      <c r="E87" s="5">
        <v>15.45</v>
      </c>
      <c r="F87" t="s">
        <v>353</v>
      </c>
      <c r="G87">
        <f>+E87+E88+E89</f>
        <v>34.339999999999996</v>
      </c>
      <c r="H87">
        <f>+E90+E91</f>
        <v>25.46</v>
      </c>
      <c r="I87" s="14">
        <f>+(G87/4)/(H87/3)</f>
        <v>1.0115868028279653</v>
      </c>
      <c r="J87" s="21">
        <f>+(B87-$K$1)/7</f>
        <v>20</v>
      </c>
    </row>
    <row r="88" spans="1:10" ht="11.25" x14ac:dyDescent="0.15">
      <c r="A88" s="6" t="s">
        <v>5</v>
      </c>
      <c r="B88" s="4" t="s">
        <v>48</v>
      </c>
      <c r="C88" s="4" t="s">
        <v>7</v>
      </c>
      <c r="D88" s="4" t="s">
        <v>9</v>
      </c>
      <c r="E88" s="5">
        <v>12.25</v>
      </c>
      <c r="J88" s="14"/>
    </row>
    <row r="89" spans="1:10" ht="11.25" x14ac:dyDescent="0.15">
      <c r="A89" s="9" t="s">
        <v>5</v>
      </c>
      <c r="B89" s="4" t="s">
        <v>48</v>
      </c>
      <c r="C89" s="4" t="s">
        <v>7</v>
      </c>
      <c r="D89" s="4" t="s">
        <v>9</v>
      </c>
      <c r="E89" s="5">
        <v>6.64</v>
      </c>
      <c r="J89" s="14"/>
    </row>
    <row r="90" spans="1:10" ht="11.25" x14ac:dyDescent="0.15">
      <c r="A90" s="6" t="s">
        <v>5</v>
      </c>
      <c r="B90" s="4" t="s">
        <v>49</v>
      </c>
      <c r="C90" s="4" t="s">
        <v>7</v>
      </c>
      <c r="D90" s="4" t="s">
        <v>8</v>
      </c>
      <c r="E90" s="5">
        <v>13.12</v>
      </c>
      <c r="F90" t="s">
        <v>354</v>
      </c>
      <c r="J90" s="14"/>
    </row>
    <row r="91" spans="1:10" ht="11.25" x14ac:dyDescent="0.15">
      <c r="A91" s="6" t="s">
        <v>5</v>
      </c>
      <c r="B91" s="4" t="s">
        <v>49</v>
      </c>
      <c r="C91" s="4" t="s">
        <v>7</v>
      </c>
      <c r="D91" s="4" t="s">
        <v>9</v>
      </c>
      <c r="E91" s="5">
        <v>12.34</v>
      </c>
      <c r="J91" s="14"/>
    </row>
    <row r="92" spans="1:10" ht="11.25" x14ac:dyDescent="0.15">
      <c r="A92" s="6" t="s">
        <v>5</v>
      </c>
      <c r="B92" s="4" t="s">
        <v>50</v>
      </c>
      <c r="C92" s="4" t="s">
        <v>7</v>
      </c>
      <c r="D92" s="4" t="s">
        <v>32</v>
      </c>
      <c r="E92" s="5">
        <v>12.68</v>
      </c>
      <c r="F92" t="s">
        <v>353</v>
      </c>
      <c r="G92">
        <f>+E92+E93+E94+E95</f>
        <v>38.71</v>
      </c>
      <c r="H92">
        <f>+E96+E97</f>
        <v>22.32</v>
      </c>
      <c r="I92" s="14">
        <f>+(G92/4)/(H92/3)</f>
        <v>1.300739247311828</v>
      </c>
      <c r="J92" s="21">
        <f>+(B92-$K$1)/7</f>
        <v>21</v>
      </c>
    </row>
    <row r="93" spans="1:10" ht="11.25" x14ac:dyDescent="0.15">
      <c r="A93" s="6" t="s">
        <v>5</v>
      </c>
      <c r="B93" s="4" t="s">
        <v>50</v>
      </c>
      <c r="C93" s="4" t="s">
        <v>7</v>
      </c>
      <c r="D93" s="4" t="s">
        <v>32</v>
      </c>
      <c r="E93" s="5">
        <v>6.72</v>
      </c>
      <c r="J93" s="14"/>
    </row>
    <row r="94" spans="1:10" ht="11.25" x14ac:dyDescent="0.15">
      <c r="A94" s="6" t="s">
        <v>5</v>
      </c>
      <c r="B94" s="4" t="s">
        <v>50</v>
      </c>
      <c r="C94" s="4" t="s">
        <v>7</v>
      </c>
      <c r="D94" s="4" t="s">
        <v>9</v>
      </c>
      <c r="E94" s="5">
        <v>11.45</v>
      </c>
      <c r="J94" s="14"/>
    </row>
    <row r="95" spans="1:10" ht="11.25" x14ac:dyDescent="0.15">
      <c r="A95" s="6" t="s">
        <v>5</v>
      </c>
      <c r="B95" s="4" t="s">
        <v>50</v>
      </c>
      <c r="C95" s="4" t="s">
        <v>7</v>
      </c>
      <c r="D95" s="4" t="s">
        <v>9</v>
      </c>
      <c r="E95" s="5">
        <v>7.86</v>
      </c>
      <c r="J95" s="14"/>
    </row>
    <row r="96" spans="1:10" ht="11.25" x14ac:dyDescent="0.15">
      <c r="A96" s="6" t="s">
        <v>5</v>
      </c>
      <c r="B96" s="4" t="s">
        <v>51</v>
      </c>
      <c r="C96" s="4" t="s">
        <v>7</v>
      </c>
      <c r="D96" s="4" t="s">
        <v>8</v>
      </c>
      <c r="E96" s="5">
        <v>11.1</v>
      </c>
      <c r="F96" t="s">
        <v>354</v>
      </c>
      <c r="J96" s="14"/>
    </row>
    <row r="97" spans="1:10" ht="11.25" x14ac:dyDescent="0.15">
      <c r="A97" s="6" t="s">
        <v>5</v>
      </c>
      <c r="B97" s="4" t="s">
        <v>51</v>
      </c>
      <c r="C97" s="4" t="s">
        <v>7</v>
      </c>
      <c r="D97" s="4" t="s">
        <v>9</v>
      </c>
      <c r="E97" s="5">
        <v>11.22</v>
      </c>
      <c r="J97" s="14"/>
    </row>
    <row r="98" spans="1:10" ht="11.25" x14ac:dyDescent="0.15">
      <c r="A98" s="6" t="s">
        <v>5</v>
      </c>
      <c r="B98" s="4" t="s">
        <v>52</v>
      </c>
      <c r="C98" s="4" t="s">
        <v>7</v>
      </c>
      <c r="D98" s="4" t="s">
        <v>8</v>
      </c>
      <c r="E98" s="5">
        <v>14.54</v>
      </c>
      <c r="F98" s="13" t="s">
        <v>354</v>
      </c>
      <c r="J98" s="14"/>
    </row>
    <row r="99" spans="1:10" ht="11.25" x14ac:dyDescent="0.15">
      <c r="A99" s="6" t="s">
        <v>5</v>
      </c>
      <c r="B99" s="4" t="s">
        <v>52</v>
      </c>
      <c r="C99" s="4" t="s">
        <v>7</v>
      </c>
      <c r="D99" s="4" t="s">
        <v>8</v>
      </c>
      <c r="E99" s="5">
        <v>15.12</v>
      </c>
      <c r="J99" s="14"/>
    </row>
    <row r="100" spans="1:10" ht="11.25" x14ac:dyDescent="0.15">
      <c r="A100" s="6" t="s">
        <v>5</v>
      </c>
      <c r="B100" s="4" t="s">
        <v>52</v>
      </c>
      <c r="C100" s="4" t="s">
        <v>7</v>
      </c>
      <c r="D100" s="4" t="s">
        <v>9</v>
      </c>
      <c r="E100" s="5">
        <v>15.41</v>
      </c>
      <c r="J100" s="14"/>
    </row>
    <row r="101" spans="1:10" ht="11.25" x14ac:dyDescent="0.15">
      <c r="A101" s="6" t="s">
        <v>5</v>
      </c>
      <c r="B101" s="4" t="s">
        <v>52</v>
      </c>
      <c r="C101" s="4" t="s">
        <v>7</v>
      </c>
      <c r="D101" s="4" t="s">
        <v>9</v>
      </c>
      <c r="E101" s="5">
        <v>12.98</v>
      </c>
      <c r="J101" s="14"/>
    </row>
    <row r="102" spans="1:10" ht="11.25" x14ac:dyDescent="0.15">
      <c r="A102" s="6" t="s">
        <v>5</v>
      </c>
      <c r="B102" s="4" t="s">
        <v>53</v>
      </c>
      <c r="C102" s="4" t="s">
        <v>7</v>
      </c>
      <c r="D102" s="4" t="s">
        <v>8</v>
      </c>
      <c r="E102" s="5">
        <v>13.56</v>
      </c>
      <c r="F102" t="s">
        <v>353</v>
      </c>
      <c r="G102">
        <f>+E102+E103+E104</f>
        <v>37.190000000000005</v>
      </c>
      <c r="H102">
        <f>+E105+E106</f>
        <v>23.84</v>
      </c>
      <c r="I102" s="14">
        <f>+(G102/4)/(H102/3)</f>
        <v>1.1699874161073827</v>
      </c>
      <c r="J102" s="21">
        <f>+(B102-$K$1)/7</f>
        <v>23</v>
      </c>
    </row>
    <row r="103" spans="1:10" ht="11.25" x14ac:dyDescent="0.15">
      <c r="A103" s="6" t="s">
        <v>5</v>
      </c>
      <c r="B103" s="4" t="s">
        <v>53</v>
      </c>
      <c r="C103" s="4" t="s">
        <v>7</v>
      </c>
      <c r="D103" s="4" t="s">
        <v>9</v>
      </c>
      <c r="E103" s="5">
        <v>12.46</v>
      </c>
      <c r="J103" s="14"/>
    </row>
    <row r="104" spans="1:10" ht="11.25" x14ac:dyDescent="0.15">
      <c r="A104" s="6" t="s">
        <v>5</v>
      </c>
      <c r="B104" s="4" t="s">
        <v>53</v>
      </c>
      <c r="C104" s="4" t="s">
        <v>7</v>
      </c>
      <c r="D104" s="4" t="s">
        <v>9</v>
      </c>
      <c r="E104" s="5">
        <v>11.17</v>
      </c>
      <c r="J104" s="14"/>
    </row>
    <row r="105" spans="1:10" ht="11.25" x14ac:dyDescent="0.15">
      <c r="A105" s="6" t="s">
        <v>5</v>
      </c>
      <c r="B105" s="4" t="s">
        <v>54</v>
      </c>
      <c r="C105" s="4" t="s">
        <v>7</v>
      </c>
      <c r="D105" s="4" t="s">
        <v>8</v>
      </c>
      <c r="E105" s="5">
        <v>12.2</v>
      </c>
      <c r="F105" t="s">
        <v>354</v>
      </c>
      <c r="J105" s="14"/>
    </row>
    <row r="106" spans="1:10" ht="11.25" x14ac:dyDescent="0.15">
      <c r="A106" s="6" t="s">
        <v>5</v>
      </c>
      <c r="B106" s="4" t="s">
        <v>54</v>
      </c>
      <c r="C106" s="4" t="s">
        <v>7</v>
      </c>
      <c r="D106" s="4" t="s">
        <v>9</v>
      </c>
      <c r="E106" s="5">
        <v>11.64</v>
      </c>
      <c r="J106" s="14"/>
    </row>
    <row r="107" spans="1:10" ht="11.25" x14ac:dyDescent="0.15">
      <c r="A107" s="6" t="s">
        <v>5</v>
      </c>
      <c r="B107" s="4" t="s">
        <v>55</v>
      </c>
      <c r="C107" s="4" t="s">
        <v>7</v>
      </c>
      <c r="D107" s="4" t="s">
        <v>8</v>
      </c>
      <c r="E107" s="5">
        <v>11.87</v>
      </c>
      <c r="F107" t="s">
        <v>353</v>
      </c>
      <c r="G107">
        <f>+E107+E108+E109+E110</f>
        <v>40.270000000000003</v>
      </c>
      <c r="H107">
        <f>+E111+E112</f>
        <v>23.2</v>
      </c>
      <c r="I107" s="14">
        <f>+(G107/4)/(H107/3)</f>
        <v>1.3018318965517242</v>
      </c>
      <c r="J107" s="21">
        <f>+(B107-$K$1)/7</f>
        <v>24</v>
      </c>
    </row>
    <row r="108" spans="1:10" ht="11.25" x14ac:dyDescent="0.15">
      <c r="A108" s="6" t="s">
        <v>5</v>
      </c>
      <c r="B108" s="4" t="s">
        <v>55</v>
      </c>
      <c r="C108" s="4" t="s">
        <v>7</v>
      </c>
      <c r="D108" s="4" t="s">
        <v>8</v>
      </c>
      <c r="E108" s="5">
        <v>9.75</v>
      </c>
      <c r="J108" s="14"/>
    </row>
    <row r="109" spans="1:10" ht="11.25" x14ac:dyDescent="0.15">
      <c r="A109" s="6" t="s">
        <v>5</v>
      </c>
      <c r="B109" s="4" t="s">
        <v>55</v>
      </c>
      <c r="C109" s="4" t="s">
        <v>7</v>
      </c>
      <c r="D109" s="4" t="s">
        <v>9</v>
      </c>
      <c r="E109" s="5">
        <v>14.88</v>
      </c>
      <c r="J109" s="14"/>
    </row>
    <row r="110" spans="1:10" ht="11.25" x14ac:dyDescent="0.15">
      <c r="A110" s="6" t="s">
        <v>5</v>
      </c>
      <c r="B110" s="4" t="s">
        <v>55</v>
      </c>
      <c r="C110" s="4" t="s">
        <v>7</v>
      </c>
      <c r="D110" s="4" t="s">
        <v>9</v>
      </c>
      <c r="E110" s="5">
        <v>3.77</v>
      </c>
      <c r="J110" s="14"/>
    </row>
    <row r="111" spans="1:10" ht="11.25" x14ac:dyDescent="0.15">
      <c r="A111" s="6" t="s">
        <v>5</v>
      </c>
      <c r="B111" s="4" t="s">
        <v>56</v>
      </c>
      <c r="C111" s="4" t="s">
        <v>7</v>
      </c>
      <c r="D111" s="4" t="s">
        <v>8</v>
      </c>
      <c r="E111" s="5">
        <v>12.26</v>
      </c>
      <c r="F111" t="s">
        <v>354</v>
      </c>
      <c r="J111" s="14"/>
    </row>
    <row r="112" spans="1:10" ht="11.25" x14ac:dyDescent="0.15">
      <c r="A112" s="6" t="s">
        <v>5</v>
      </c>
      <c r="B112" s="4" t="s">
        <v>56</v>
      </c>
      <c r="C112" s="4" t="s">
        <v>7</v>
      </c>
      <c r="D112" s="4" t="s">
        <v>9</v>
      </c>
      <c r="E112" s="5">
        <v>10.94</v>
      </c>
      <c r="J112" s="14"/>
    </row>
    <row r="113" spans="1:10" ht="11.25" x14ac:dyDescent="0.15">
      <c r="A113" s="6" t="s">
        <v>5</v>
      </c>
      <c r="B113" s="4" t="s">
        <v>57</v>
      </c>
      <c r="C113" s="4" t="s">
        <v>7</v>
      </c>
      <c r="D113" s="4" t="s">
        <v>32</v>
      </c>
      <c r="E113" s="5">
        <v>11.37</v>
      </c>
      <c r="F113" t="s">
        <v>353</v>
      </c>
      <c r="G113">
        <f>+E113+E114+E115+E116</f>
        <v>36.29</v>
      </c>
      <c r="H113">
        <f>+E117+E118</f>
        <v>27.67</v>
      </c>
      <c r="I113" s="14">
        <f>+(G113/4)/(H113/3)</f>
        <v>0.98364654860860123</v>
      </c>
      <c r="J113" s="21">
        <f>+(B113-$K$1)/7</f>
        <v>25</v>
      </c>
    </row>
    <row r="114" spans="1:10" ht="11.25" x14ac:dyDescent="0.15">
      <c r="A114" s="6" t="s">
        <v>5</v>
      </c>
      <c r="B114" s="4" t="s">
        <v>57</v>
      </c>
      <c r="C114" s="4" t="s">
        <v>7</v>
      </c>
      <c r="D114" s="4" t="s">
        <v>32</v>
      </c>
      <c r="E114" s="5">
        <v>5.81</v>
      </c>
      <c r="J114" s="14"/>
    </row>
    <row r="115" spans="1:10" ht="11.25" x14ac:dyDescent="0.15">
      <c r="A115" s="6" t="s">
        <v>5</v>
      </c>
      <c r="B115" s="4" t="s">
        <v>57</v>
      </c>
      <c r="C115" s="4" t="s">
        <v>7</v>
      </c>
      <c r="D115" s="4" t="s">
        <v>9</v>
      </c>
      <c r="E115" s="5">
        <v>10.19</v>
      </c>
      <c r="J115" s="14"/>
    </row>
    <row r="116" spans="1:10" ht="11.25" x14ac:dyDescent="0.15">
      <c r="A116" s="6" t="s">
        <v>5</v>
      </c>
      <c r="B116" s="4" t="s">
        <v>57</v>
      </c>
      <c r="C116" s="4" t="s">
        <v>7</v>
      </c>
      <c r="D116" s="4" t="s">
        <v>9</v>
      </c>
      <c r="E116" s="5">
        <v>8.92</v>
      </c>
      <c r="J116" s="14"/>
    </row>
    <row r="117" spans="1:10" ht="11.25" x14ac:dyDescent="0.15">
      <c r="A117" s="6" t="s">
        <v>5</v>
      </c>
      <c r="B117" s="4" t="s">
        <v>58</v>
      </c>
      <c r="C117" s="4" t="s">
        <v>7</v>
      </c>
      <c r="D117" s="4" t="s">
        <v>8</v>
      </c>
      <c r="E117" s="5">
        <v>13.52</v>
      </c>
      <c r="F117" t="s">
        <v>354</v>
      </c>
      <c r="J117" s="14"/>
    </row>
    <row r="118" spans="1:10" ht="11.25" x14ac:dyDescent="0.15">
      <c r="A118" s="6" t="s">
        <v>5</v>
      </c>
      <c r="B118" s="4" t="s">
        <v>58</v>
      </c>
      <c r="C118" s="4" t="s">
        <v>7</v>
      </c>
      <c r="D118" s="4" t="s">
        <v>9</v>
      </c>
      <c r="E118" s="5">
        <v>14.15</v>
      </c>
      <c r="J118" s="14"/>
    </row>
    <row r="119" spans="1:10" ht="11.25" x14ac:dyDescent="0.15">
      <c r="A119" s="6" t="s">
        <v>5</v>
      </c>
      <c r="B119" s="4" t="s">
        <v>59</v>
      </c>
      <c r="C119" s="4" t="s">
        <v>7</v>
      </c>
      <c r="D119" s="4" t="s">
        <v>8</v>
      </c>
      <c r="E119" s="5">
        <v>9.2100000000000009</v>
      </c>
      <c r="F119" t="s">
        <v>353</v>
      </c>
      <c r="G119">
        <f>+E119+E120+E121</f>
        <v>38.769999999999996</v>
      </c>
      <c r="H119">
        <f>+E122+E123+E124</f>
        <v>27.51</v>
      </c>
      <c r="I119" s="14">
        <f>+(G119/4)/(H119/3)</f>
        <v>1.0569792802617228</v>
      </c>
      <c r="J119" s="21">
        <f>+(B119-$K$1)/7</f>
        <v>26</v>
      </c>
    </row>
    <row r="120" spans="1:10" ht="11.25" x14ac:dyDescent="0.15">
      <c r="A120" s="6" t="s">
        <v>5</v>
      </c>
      <c r="B120" s="4" t="s">
        <v>59</v>
      </c>
      <c r="C120" s="4" t="s">
        <v>7</v>
      </c>
      <c r="D120" s="4" t="s">
        <v>8</v>
      </c>
      <c r="E120" s="5">
        <v>12.09</v>
      </c>
      <c r="J120" s="14"/>
    </row>
    <row r="121" spans="1:10" ht="11.25" x14ac:dyDescent="0.15">
      <c r="A121" s="6" t="s">
        <v>5</v>
      </c>
      <c r="B121" s="4" t="s">
        <v>59</v>
      </c>
      <c r="C121" s="4" t="s">
        <v>7</v>
      </c>
      <c r="D121" s="4" t="s">
        <v>9</v>
      </c>
      <c r="E121" s="5">
        <v>17.47</v>
      </c>
      <c r="J121" s="14"/>
    </row>
    <row r="122" spans="1:10" ht="11.25" x14ac:dyDescent="0.15">
      <c r="A122" s="6" t="s">
        <v>5</v>
      </c>
      <c r="B122" s="4" t="s">
        <v>60</v>
      </c>
      <c r="C122" s="4" t="s">
        <v>7</v>
      </c>
      <c r="D122" s="4" t="s">
        <v>8</v>
      </c>
      <c r="E122" s="5">
        <v>12.49</v>
      </c>
      <c r="F122" t="s">
        <v>354</v>
      </c>
      <c r="J122" s="14"/>
    </row>
    <row r="123" spans="1:10" ht="11.25" x14ac:dyDescent="0.15">
      <c r="A123" s="6" t="s">
        <v>5</v>
      </c>
      <c r="B123" s="4" t="s">
        <v>60</v>
      </c>
      <c r="C123" s="4" t="s">
        <v>7</v>
      </c>
      <c r="D123" s="4" t="s">
        <v>14</v>
      </c>
      <c r="E123" s="5">
        <v>8.4600000000000009</v>
      </c>
      <c r="J123" s="14"/>
    </row>
    <row r="124" spans="1:10" ht="11.25" x14ac:dyDescent="0.15">
      <c r="A124" s="6" t="s">
        <v>5</v>
      </c>
      <c r="B124" s="4" t="s">
        <v>60</v>
      </c>
      <c r="C124" s="4" t="s">
        <v>7</v>
      </c>
      <c r="D124" s="4" t="s">
        <v>14</v>
      </c>
      <c r="E124" s="5">
        <v>6.56</v>
      </c>
      <c r="J124" s="14"/>
    </row>
    <row r="125" spans="1:10" ht="11.25" x14ac:dyDescent="0.15">
      <c r="A125" s="6" t="s">
        <v>5</v>
      </c>
      <c r="B125" s="4" t="s">
        <v>61</v>
      </c>
      <c r="C125" s="4" t="s">
        <v>7</v>
      </c>
      <c r="D125" s="4" t="s">
        <v>8</v>
      </c>
      <c r="E125" s="5">
        <v>15.91</v>
      </c>
      <c r="F125" s="13" t="s">
        <v>353</v>
      </c>
      <c r="G125">
        <f>+E125+E126</f>
        <v>31.66</v>
      </c>
      <c r="H125">
        <f>+E128+E127</f>
        <v>26.39</v>
      </c>
      <c r="I125" s="14">
        <f>+(G125/4)/(H125/3)</f>
        <v>0.89977264115195144</v>
      </c>
      <c r="J125" s="21">
        <f>+(B125-$K$1)/7</f>
        <v>27</v>
      </c>
    </row>
    <row r="126" spans="1:10" ht="11.25" x14ac:dyDescent="0.15">
      <c r="A126" s="6" t="s">
        <v>5</v>
      </c>
      <c r="B126" s="4" t="s">
        <v>61</v>
      </c>
      <c r="C126" s="4" t="s">
        <v>7</v>
      </c>
      <c r="D126" s="4" t="s">
        <v>9</v>
      </c>
      <c r="E126" s="5">
        <v>15.75</v>
      </c>
      <c r="F126" s="13"/>
      <c r="J126" s="14"/>
    </row>
    <row r="127" spans="1:10" ht="11.25" x14ac:dyDescent="0.15">
      <c r="A127" s="6" t="s">
        <v>5</v>
      </c>
      <c r="B127" s="4" t="s">
        <v>62</v>
      </c>
      <c r="C127" s="4" t="s">
        <v>7</v>
      </c>
      <c r="D127" s="4" t="s">
        <v>8</v>
      </c>
      <c r="E127" s="5">
        <v>13.25</v>
      </c>
      <c r="F127" s="13" t="s">
        <v>354</v>
      </c>
      <c r="J127" s="14"/>
    </row>
    <row r="128" spans="1:10" ht="11.25" x14ac:dyDescent="0.15">
      <c r="A128" s="6" t="s">
        <v>5</v>
      </c>
      <c r="B128" s="4" t="s">
        <v>62</v>
      </c>
      <c r="C128" s="4" t="s">
        <v>7</v>
      </c>
      <c r="D128" s="4" t="s">
        <v>9</v>
      </c>
      <c r="E128" s="5">
        <v>13.14</v>
      </c>
      <c r="J128" s="14"/>
    </row>
    <row r="129" spans="1:10" ht="11.25" x14ac:dyDescent="0.15">
      <c r="A129" s="6" t="s">
        <v>5</v>
      </c>
      <c r="B129" s="4" t="s">
        <v>63</v>
      </c>
      <c r="C129" s="4" t="s">
        <v>7</v>
      </c>
      <c r="D129" s="4" t="s">
        <v>8</v>
      </c>
      <c r="E129" s="5">
        <v>11.41</v>
      </c>
      <c r="F129" t="s">
        <v>353</v>
      </c>
      <c r="G129">
        <f>+E129+E130+E131+E132</f>
        <v>37.089999999999996</v>
      </c>
      <c r="H129">
        <f>+E133+E134</f>
        <v>23.09</v>
      </c>
      <c r="I129" s="14">
        <f>+(G129/4)/(H129/3)</f>
        <v>1.2047423126894758</v>
      </c>
      <c r="J129" s="21">
        <f>+(B129-$K$1)/7</f>
        <v>28</v>
      </c>
    </row>
    <row r="130" spans="1:10" ht="11.25" x14ac:dyDescent="0.15">
      <c r="A130" s="6" t="s">
        <v>5</v>
      </c>
      <c r="B130" s="4" t="s">
        <v>63</v>
      </c>
      <c r="C130" s="4" t="s">
        <v>7</v>
      </c>
      <c r="D130" s="4" t="s">
        <v>8</v>
      </c>
      <c r="E130" s="5">
        <v>5.81</v>
      </c>
      <c r="J130" s="14"/>
    </row>
    <row r="131" spans="1:10" ht="11.25" x14ac:dyDescent="0.15">
      <c r="A131" s="6" t="s">
        <v>5</v>
      </c>
      <c r="B131" s="4" t="s">
        <v>63</v>
      </c>
      <c r="C131" s="4" t="s">
        <v>7</v>
      </c>
      <c r="D131" s="4" t="s">
        <v>9</v>
      </c>
      <c r="E131" s="5">
        <v>12.19</v>
      </c>
      <c r="J131" s="14"/>
    </row>
    <row r="132" spans="1:10" ht="11.25" x14ac:dyDescent="0.15">
      <c r="A132" s="6" t="s">
        <v>5</v>
      </c>
      <c r="B132" s="4" t="s">
        <v>63</v>
      </c>
      <c r="C132" s="4" t="s">
        <v>7</v>
      </c>
      <c r="D132" s="4" t="s">
        <v>9</v>
      </c>
      <c r="E132" s="5">
        <v>7.68</v>
      </c>
      <c r="J132" s="14"/>
    </row>
    <row r="133" spans="1:10" ht="11.25" x14ac:dyDescent="0.15">
      <c r="A133" s="6" t="s">
        <v>5</v>
      </c>
      <c r="B133" s="4" t="s">
        <v>64</v>
      </c>
      <c r="C133" s="4" t="s">
        <v>7</v>
      </c>
      <c r="D133" s="4" t="s">
        <v>8</v>
      </c>
      <c r="E133" s="5">
        <v>11.05</v>
      </c>
      <c r="F133" t="s">
        <v>354</v>
      </c>
      <c r="J133" s="14"/>
    </row>
    <row r="134" spans="1:10" ht="11.25" x14ac:dyDescent="0.15">
      <c r="A134" s="6" t="s">
        <v>5</v>
      </c>
      <c r="B134" s="4" t="s">
        <v>64</v>
      </c>
      <c r="C134" s="4" t="s">
        <v>7</v>
      </c>
      <c r="D134" s="4" t="s">
        <v>9</v>
      </c>
      <c r="E134" s="5">
        <v>12.04</v>
      </c>
      <c r="J134" s="14"/>
    </row>
    <row r="135" spans="1:10" ht="11.25" x14ac:dyDescent="0.15">
      <c r="A135" s="9" t="s">
        <v>5</v>
      </c>
      <c r="B135" s="4" t="s">
        <v>65</v>
      </c>
      <c r="C135" s="4" t="s">
        <v>7</v>
      </c>
      <c r="D135" s="4" t="s">
        <v>14</v>
      </c>
      <c r="E135" s="5">
        <v>9.9</v>
      </c>
      <c r="F135" t="s">
        <v>353</v>
      </c>
      <c r="G135">
        <f>+E135+E136+E137+E138</f>
        <v>34.18</v>
      </c>
      <c r="H135">
        <f>+E139+E140</f>
        <v>21.2</v>
      </c>
      <c r="I135" s="14">
        <f>+(G135/4)/(H135/3)</f>
        <v>1.2091981132075471</v>
      </c>
      <c r="J135" s="21">
        <f>+(B135-$K$1)/7</f>
        <v>29</v>
      </c>
    </row>
    <row r="136" spans="1:10" ht="11.25" x14ac:dyDescent="0.15">
      <c r="A136" s="6" t="s">
        <v>5</v>
      </c>
      <c r="B136" s="4" t="s">
        <v>65</v>
      </c>
      <c r="C136" s="4" t="s">
        <v>7</v>
      </c>
      <c r="D136" s="4" t="s">
        <v>14</v>
      </c>
      <c r="E136" s="5">
        <v>6.65</v>
      </c>
      <c r="J136" s="14"/>
    </row>
    <row r="137" spans="1:10" ht="11.25" x14ac:dyDescent="0.15">
      <c r="A137" s="6" t="s">
        <v>5</v>
      </c>
      <c r="B137" s="4" t="s">
        <v>65</v>
      </c>
      <c r="C137" s="4" t="s">
        <v>7</v>
      </c>
      <c r="D137" s="4" t="s">
        <v>9</v>
      </c>
      <c r="E137" s="5">
        <v>11.66</v>
      </c>
      <c r="J137" s="14"/>
    </row>
    <row r="138" spans="1:10" ht="11.25" x14ac:dyDescent="0.15">
      <c r="A138" s="6" t="s">
        <v>5</v>
      </c>
      <c r="B138" s="4" t="s">
        <v>65</v>
      </c>
      <c r="C138" s="4" t="s">
        <v>7</v>
      </c>
      <c r="D138" s="4" t="s">
        <v>9</v>
      </c>
      <c r="E138" s="5">
        <v>5.97</v>
      </c>
      <c r="J138" s="14"/>
    </row>
    <row r="139" spans="1:10" ht="11.25" x14ac:dyDescent="0.15">
      <c r="A139" s="6" t="s">
        <v>5</v>
      </c>
      <c r="B139" s="4" t="s">
        <v>66</v>
      </c>
      <c r="C139" s="4" t="s">
        <v>7</v>
      </c>
      <c r="D139" s="4" t="s">
        <v>8</v>
      </c>
      <c r="E139" s="5">
        <v>11.94</v>
      </c>
      <c r="F139" t="s">
        <v>354</v>
      </c>
      <c r="J139" s="14"/>
    </row>
    <row r="140" spans="1:10" ht="11.25" x14ac:dyDescent="0.15">
      <c r="A140" s="6" t="s">
        <v>5</v>
      </c>
      <c r="B140" s="4" t="s">
        <v>66</v>
      </c>
      <c r="C140" s="4" t="s">
        <v>7</v>
      </c>
      <c r="D140" s="4" t="s">
        <v>9</v>
      </c>
      <c r="E140" s="5">
        <v>9.26</v>
      </c>
      <c r="J140" s="14"/>
    </row>
    <row r="141" spans="1:10" ht="11.25" x14ac:dyDescent="0.15">
      <c r="A141" s="6" t="s">
        <v>5</v>
      </c>
      <c r="B141" s="4" t="s">
        <v>67</v>
      </c>
      <c r="C141" s="4" t="s">
        <v>7</v>
      </c>
      <c r="D141" s="4" t="s">
        <v>8</v>
      </c>
      <c r="E141" s="5">
        <v>15.22</v>
      </c>
      <c r="F141" t="s">
        <v>353</v>
      </c>
      <c r="G141">
        <f>+E141+E142</f>
        <v>31.83</v>
      </c>
      <c r="H141">
        <f>+E143+E144</f>
        <v>24.17</v>
      </c>
      <c r="I141" s="14">
        <f>+(G141/4)/(H141/3)</f>
        <v>0.98769135291683896</v>
      </c>
      <c r="J141" s="21">
        <f>+(B141-$K$1)/7</f>
        <v>30</v>
      </c>
    </row>
    <row r="142" spans="1:10" ht="11.25" x14ac:dyDescent="0.15">
      <c r="A142" s="6" t="s">
        <v>5</v>
      </c>
      <c r="B142" s="4" t="s">
        <v>67</v>
      </c>
      <c r="C142" s="4" t="s">
        <v>7</v>
      </c>
      <c r="D142" s="4" t="s">
        <v>9</v>
      </c>
      <c r="E142" s="5">
        <v>16.61</v>
      </c>
      <c r="J142" s="14"/>
    </row>
    <row r="143" spans="1:10" ht="11.25" x14ac:dyDescent="0.15">
      <c r="A143" s="6" t="s">
        <v>5</v>
      </c>
      <c r="B143" s="4" t="s">
        <v>68</v>
      </c>
      <c r="C143" s="4" t="s">
        <v>7</v>
      </c>
      <c r="D143" s="4" t="s">
        <v>8</v>
      </c>
      <c r="E143" s="5">
        <v>12.33</v>
      </c>
      <c r="F143" t="s">
        <v>354</v>
      </c>
      <c r="J143" s="14"/>
    </row>
    <row r="144" spans="1:10" ht="11.25" x14ac:dyDescent="0.15">
      <c r="A144" s="6" t="s">
        <v>5</v>
      </c>
      <c r="B144" s="4" t="s">
        <v>68</v>
      </c>
      <c r="C144" s="4" t="s">
        <v>7</v>
      </c>
      <c r="D144" s="4" t="s">
        <v>9</v>
      </c>
      <c r="E144" s="5">
        <v>11.84</v>
      </c>
      <c r="J144" s="14"/>
    </row>
    <row r="145" spans="1:10" ht="11.25" x14ac:dyDescent="0.15">
      <c r="A145" s="6" t="s">
        <v>5</v>
      </c>
      <c r="B145" s="4" t="s">
        <v>69</v>
      </c>
      <c r="C145" s="4" t="s">
        <v>7</v>
      </c>
      <c r="D145" s="4" t="s">
        <v>8</v>
      </c>
      <c r="E145" s="5">
        <v>11.57</v>
      </c>
      <c r="F145" t="s">
        <v>353</v>
      </c>
      <c r="G145">
        <f>+E145+E146+E147+E148</f>
        <v>35.54</v>
      </c>
      <c r="H145">
        <f>+E149+E150</f>
        <v>23.08</v>
      </c>
      <c r="I145" s="14">
        <f>+(G145/4)/(H145/3)</f>
        <v>1.1548960138648181</v>
      </c>
      <c r="J145" s="21">
        <f>+(B145-$K$1)/7</f>
        <v>31</v>
      </c>
    </row>
    <row r="146" spans="1:10" ht="11.25" x14ac:dyDescent="0.15">
      <c r="A146" s="6" t="s">
        <v>5</v>
      </c>
      <c r="B146" s="4" t="s">
        <v>69</v>
      </c>
      <c r="C146" s="4" t="s">
        <v>7</v>
      </c>
      <c r="D146" s="4" t="s">
        <v>8</v>
      </c>
      <c r="E146" s="5">
        <v>5.25</v>
      </c>
      <c r="J146" s="14"/>
    </row>
    <row r="147" spans="1:10" ht="11.25" x14ac:dyDescent="0.15">
      <c r="A147" s="6" t="s">
        <v>5</v>
      </c>
      <c r="B147" s="4" t="s">
        <v>69</v>
      </c>
      <c r="C147" s="4" t="s">
        <v>7</v>
      </c>
      <c r="D147" s="4" t="s">
        <v>9</v>
      </c>
      <c r="E147" s="5">
        <v>11.57</v>
      </c>
      <c r="J147" s="14"/>
    </row>
    <row r="148" spans="1:10" ht="11.25" x14ac:dyDescent="0.15">
      <c r="A148" s="6" t="s">
        <v>5</v>
      </c>
      <c r="B148" s="4" t="s">
        <v>69</v>
      </c>
      <c r="C148" s="4" t="s">
        <v>7</v>
      </c>
      <c r="D148" s="4" t="s">
        <v>9</v>
      </c>
      <c r="E148" s="5">
        <v>7.15</v>
      </c>
      <c r="J148" s="14"/>
    </row>
    <row r="149" spans="1:10" ht="11.25" x14ac:dyDescent="0.15">
      <c r="A149" s="6" t="s">
        <v>5</v>
      </c>
      <c r="B149" s="4" t="s">
        <v>70</v>
      </c>
      <c r="C149" s="4" t="s">
        <v>7</v>
      </c>
      <c r="D149" s="4" t="s">
        <v>8</v>
      </c>
      <c r="E149" s="5">
        <v>11.84</v>
      </c>
      <c r="F149" t="s">
        <v>354</v>
      </c>
      <c r="J149" s="14"/>
    </row>
    <row r="150" spans="1:10" ht="11.25" x14ac:dyDescent="0.15">
      <c r="A150" s="6" t="s">
        <v>5</v>
      </c>
      <c r="B150" s="4" t="s">
        <v>70</v>
      </c>
      <c r="C150" s="4" t="s">
        <v>7</v>
      </c>
      <c r="D150" s="4" t="s">
        <v>9</v>
      </c>
      <c r="E150" s="5">
        <v>11.24</v>
      </c>
      <c r="J150" s="14"/>
    </row>
    <row r="151" spans="1:10" ht="11.25" x14ac:dyDescent="0.15">
      <c r="A151" s="6" t="s">
        <v>5</v>
      </c>
      <c r="B151" s="4" t="s">
        <v>71</v>
      </c>
      <c r="C151" s="4" t="s">
        <v>7</v>
      </c>
      <c r="D151" s="4" t="s">
        <v>14</v>
      </c>
      <c r="E151" s="5">
        <v>16.190000000000001</v>
      </c>
      <c r="F151" t="s">
        <v>353</v>
      </c>
      <c r="G151">
        <f>+E151+E152</f>
        <v>32.85</v>
      </c>
      <c r="H151">
        <f>+E153+E154</f>
        <v>20.86</v>
      </c>
      <c r="I151" s="14">
        <f>+(G151/4)/(H151/3)</f>
        <v>1.1810882070949187</v>
      </c>
      <c r="J151" s="21">
        <f>+(B151-$K$1)/7</f>
        <v>32</v>
      </c>
    </row>
    <row r="152" spans="1:10" ht="11.25" x14ac:dyDescent="0.15">
      <c r="A152" s="6" t="s">
        <v>5</v>
      </c>
      <c r="B152" s="4" t="s">
        <v>71</v>
      </c>
      <c r="C152" s="4" t="s">
        <v>7</v>
      </c>
      <c r="D152" s="4" t="s">
        <v>9</v>
      </c>
      <c r="E152" s="5">
        <v>16.66</v>
      </c>
      <c r="J152" s="14"/>
    </row>
    <row r="153" spans="1:10" ht="11.25" x14ac:dyDescent="0.15">
      <c r="A153" s="6" t="s">
        <v>5</v>
      </c>
      <c r="B153" s="4" t="s">
        <v>72</v>
      </c>
      <c r="C153" s="4" t="s">
        <v>7</v>
      </c>
      <c r="D153" s="4" t="s">
        <v>14</v>
      </c>
      <c r="E153" s="5">
        <v>10.14</v>
      </c>
      <c r="F153" t="s">
        <v>354</v>
      </c>
      <c r="J153" s="14"/>
    </row>
    <row r="154" spans="1:10" ht="11.25" x14ac:dyDescent="0.15">
      <c r="A154" s="6" t="s">
        <v>5</v>
      </c>
      <c r="B154" s="4" t="s">
        <v>72</v>
      </c>
      <c r="C154" s="4" t="s">
        <v>7</v>
      </c>
      <c r="D154" s="4" t="s">
        <v>9</v>
      </c>
      <c r="E154" s="5">
        <v>10.72</v>
      </c>
      <c r="J154" s="14"/>
    </row>
    <row r="155" spans="1:10" ht="11.25" x14ac:dyDescent="0.15">
      <c r="A155" s="6" t="s">
        <v>5</v>
      </c>
      <c r="B155" s="4" t="s">
        <v>73</v>
      </c>
      <c r="C155" s="4" t="s">
        <v>7</v>
      </c>
      <c r="D155" s="4" t="s">
        <v>8</v>
      </c>
      <c r="E155" s="5">
        <v>10.43</v>
      </c>
      <c r="F155" t="s">
        <v>353</v>
      </c>
      <c r="G155">
        <f>+E155+E156+E157</f>
        <v>33.32</v>
      </c>
      <c r="H155">
        <f>+E158+E159</f>
        <v>21.770000000000003</v>
      </c>
      <c r="I155" s="14">
        <f>+(G155/4)/(H155/3)</f>
        <v>1.147909967845659</v>
      </c>
      <c r="J155" s="21">
        <f>+(B155-$K$1)/7</f>
        <v>33</v>
      </c>
    </row>
    <row r="156" spans="1:10" ht="11.25" x14ac:dyDescent="0.15">
      <c r="A156" s="6" t="s">
        <v>5</v>
      </c>
      <c r="B156" s="4" t="s">
        <v>73</v>
      </c>
      <c r="C156" s="4" t="s">
        <v>7</v>
      </c>
      <c r="D156" s="4" t="s">
        <v>8</v>
      </c>
      <c r="E156" s="5">
        <v>7.75</v>
      </c>
      <c r="J156" s="14"/>
    </row>
    <row r="157" spans="1:10" ht="11.25" x14ac:dyDescent="0.15">
      <c r="A157" s="6" t="s">
        <v>5</v>
      </c>
      <c r="B157" s="4" t="s">
        <v>73</v>
      </c>
      <c r="C157" s="4" t="s">
        <v>7</v>
      </c>
      <c r="D157" s="4" t="s">
        <v>9</v>
      </c>
      <c r="E157" s="5">
        <v>15.14</v>
      </c>
      <c r="J157" s="14"/>
    </row>
    <row r="158" spans="1:10" ht="11.25" x14ac:dyDescent="0.15">
      <c r="A158" s="6" t="s">
        <v>5</v>
      </c>
      <c r="B158" s="4" t="s">
        <v>74</v>
      </c>
      <c r="C158" s="4" t="s">
        <v>7</v>
      </c>
      <c r="D158" s="4" t="s">
        <v>8</v>
      </c>
      <c r="E158" s="5">
        <v>10.39</v>
      </c>
      <c r="F158" t="s">
        <v>354</v>
      </c>
      <c r="J158" s="14"/>
    </row>
    <row r="159" spans="1:10" ht="11.25" x14ac:dyDescent="0.15">
      <c r="A159" s="6" t="s">
        <v>5</v>
      </c>
      <c r="B159" s="4" t="s">
        <v>74</v>
      </c>
      <c r="C159" s="4" t="s">
        <v>7</v>
      </c>
      <c r="D159" s="4" t="s">
        <v>9</v>
      </c>
      <c r="E159" s="5">
        <v>11.38</v>
      </c>
      <c r="J159" s="14"/>
    </row>
    <row r="160" spans="1:10" ht="11.25" x14ac:dyDescent="0.15">
      <c r="A160" s="6" t="s">
        <v>5</v>
      </c>
      <c r="B160" s="4" t="s">
        <v>75</v>
      </c>
      <c r="C160" s="4" t="s">
        <v>7</v>
      </c>
      <c r="D160" s="4" t="s">
        <v>8</v>
      </c>
      <c r="E160" s="5">
        <v>15.17</v>
      </c>
      <c r="F160" t="s">
        <v>353</v>
      </c>
      <c r="G160">
        <f>+E160+E161+E162</f>
        <v>33.68</v>
      </c>
      <c r="H160">
        <f>+E163+E164+E165</f>
        <v>25.5</v>
      </c>
      <c r="I160" s="14">
        <f>+(G160/4)/(H160/3)</f>
        <v>0.99058823529411766</v>
      </c>
      <c r="J160" s="21">
        <f>+(B160-$K$1)/7</f>
        <v>34</v>
      </c>
    </row>
    <row r="161" spans="1:10" ht="11.25" x14ac:dyDescent="0.15">
      <c r="A161" s="6" t="s">
        <v>5</v>
      </c>
      <c r="B161" s="4" t="s">
        <v>75</v>
      </c>
      <c r="C161" s="4" t="s">
        <v>7</v>
      </c>
      <c r="D161" s="4" t="s">
        <v>9</v>
      </c>
      <c r="E161" s="5">
        <v>11.78</v>
      </c>
      <c r="J161" s="14"/>
    </row>
    <row r="162" spans="1:10" ht="11.25" x14ac:dyDescent="0.15">
      <c r="A162" s="6" t="s">
        <v>5</v>
      </c>
      <c r="B162" s="4" t="s">
        <v>75</v>
      </c>
      <c r="C162" s="4" t="s">
        <v>7</v>
      </c>
      <c r="D162" s="4" t="s">
        <v>9</v>
      </c>
      <c r="E162" s="5">
        <v>6.73</v>
      </c>
      <c r="J162" s="14"/>
    </row>
    <row r="163" spans="1:10" ht="11.25" x14ac:dyDescent="0.15">
      <c r="A163" s="6" t="s">
        <v>5</v>
      </c>
      <c r="B163" s="4" t="s">
        <v>76</v>
      </c>
      <c r="C163" s="4" t="s">
        <v>7</v>
      </c>
      <c r="D163" s="4" t="s">
        <v>8</v>
      </c>
      <c r="E163" s="5">
        <v>11.58</v>
      </c>
      <c r="F163" t="s">
        <v>354</v>
      </c>
      <c r="J163" s="14"/>
    </row>
    <row r="164" spans="1:10" ht="11.25" x14ac:dyDescent="0.15">
      <c r="A164" s="6" t="s">
        <v>5</v>
      </c>
      <c r="B164" s="4" t="s">
        <v>76</v>
      </c>
      <c r="C164" s="4" t="s">
        <v>7</v>
      </c>
      <c r="D164" s="4" t="s">
        <v>8</v>
      </c>
      <c r="E164" s="5">
        <v>3.85</v>
      </c>
      <c r="J164" s="14"/>
    </row>
    <row r="165" spans="1:10" ht="11.25" x14ac:dyDescent="0.15">
      <c r="A165" s="6" t="s">
        <v>5</v>
      </c>
      <c r="B165" s="4" t="s">
        <v>76</v>
      </c>
      <c r="C165" s="4" t="s">
        <v>7</v>
      </c>
      <c r="D165" s="4" t="s">
        <v>14</v>
      </c>
      <c r="E165" s="5">
        <v>10.07</v>
      </c>
      <c r="J165" s="14"/>
    </row>
    <row r="166" spans="1:10" ht="11.25" x14ac:dyDescent="0.15">
      <c r="A166" s="6" t="s">
        <v>5</v>
      </c>
      <c r="B166" s="4" t="s">
        <v>77</v>
      </c>
      <c r="C166" s="4" t="s">
        <v>7</v>
      </c>
      <c r="D166" s="4" t="s">
        <v>8</v>
      </c>
      <c r="E166" s="5">
        <v>15.39</v>
      </c>
      <c r="F166" t="s">
        <v>353</v>
      </c>
      <c r="G166">
        <f>+E166+E167</f>
        <v>32.019999999999996</v>
      </c>
      <c r="H166">
        <f>+E168+E169</f>
        <v>25.38</v>
      </c>
      <c r="I166" s="14">
        <f>+(G166/4)/(H166/3)</f>
        <v>0.94621749408983447</v>
      </c>
      <c r="J166" s="21">
        <f>+(B166-$K$1)/7</f>
        <v>35</v>
      </c>
    </row>
    <row r="167" spans="1:10" ht="11.25" x14ac:dyDescent="0.15">
      <c r="A167" s="6" t="s">
        <v>5</v>
      </c>
      <c r="B167" s="4" t="s">
        <v>77</v>
      </c>
      <c r="C167" s="4" t="s">
        <v>7</v>
      </c>
      <c r="D167" s="4" t="s">
        <v>9</v>
      </c>
      <c r="E167" s="5">
        <v>16.63</v>
      </c>
      <c r="J167" s="14"/>
    </row>
    <row r="168" spans="1:10" ht="11.25" x14ac:dyDescent="0.15">
      <c r="A168" s="6" t="s">
        <v>5</v>
      </c>
      <c r="B168" s="4" t="s">
        <v>78</v>
      </c>
      <c r="C168" s="4" t="s">
        <v>7</v>
      </c>
      <c r="D168" s="4" t="s">
        <v>14</v>
      </c>
      <c r="E168" s="5">
        <v>12.7</v>
      </c>
      <c r="F168" t="s">
        <v>354</v>
      </c>
      <c r="J168" s="14"/>
    </row>
    <row r="169" spans="1:10" ht="11.25" x14ac:dyDescent="0.15">
      <c r="A169" s="6" t="s">
        <v>5</v>
      </c>
      <c r="B169" s="4" t="s">
        <v>78</v>
      </c>
      <c r="C169" s="4" t="s">
        <v>7</v>
      </c>
      <c r="D169" s="4" t="s">
        <v>9</v>
      </c>
      <c r="E169" s="5">
        <v>12.68</v>
      </c>
      <c r="J169" s="14"/>
    </row>
    <row r="170" spans="1:10" ht="11.25" x14ac:dyDescent="0.15">
      <c r="A170" s="6" t="s">
        <v>5</v>
      </c>
      <c r="B170" s="4" t="s">
        <v>79</v>
      </c>
      <c r="C170" s="4" t="s">
        <v>7</v>
      </c>
      <c r="D170" s="4" t="s">
        <v>8</v>
      </c>
      <c r="E170" s="5">
        <v>14.37</v>
      </c>
      <c r="F170" s="13" t="s">
        <v>354</v>
      </c>
      <c r="J170" s="14"/>
    </row>
    <row r="171" spans="1:10" ht="11.25" x14ac:dyDescent="0.15">
      <c r="A171" s="6" t="s">
        <v>5</v>
      </c>
      <c r="B171" s="4" t="s">
        <v>79</v>
      </c>
      <c r="C171" s="4" t="s">
        <v>7</v>
      </c>
      <c r="D171" s="4" t="s">
        <v>8</v>
      </c>
      <c r="E171" s="5">
        <v>13.81</v>
      </c>
      <c r="J171" s="14"/>
    </row>
    <row r="172" spans="1:10" ht="11.25" x14ac:dyDescent="0.15">
      <c r="A172" s="6" t="s">
        <v>5</v>
      </c>
      <c r="B172" s="4" t="s">
        <v>79</v>
      </c>
      <c r="C172" s="4" t="s">
        <v>7</v>
      </c>
      <c r="D172" s="4" t="s">
        <v>9</v>
      </c>
      <c r="E172" s="5">
        <v>15.11</v>
      </c>
      <c r="J172" s="14"/>
    </row>
    <row r="173" spans="1:10" ht="11.25" x14ac:dyDescent="0.15">
      <c r="A173" s="6" t="s">
        <v>5</v>
      </c>
      <c r="B173" s="4" t="s">
        <v>79</v>
      </c>
      <c r="C173" s="4" t="s">
        <v>7</v>
      </c>
      <c r="D173" s="4" t="s">
        <v>9</v>
      </c>
      <c r="E173" s="5">
        <v>11.93</v>
      </c>
      <c r="J173" s="14"/>
    </row>
    <row r="174" spans="1:10" ht="11.25" x14ac:dyDescent="0.15">
      <c r="A174" s="6" t="s">
        <v>5</v>
      </c>
      <c r="B174" s="4" t="s">
        <v>80</v>
      </c>
      <c r="C174" s="4" t="s">
        <v>7</v>
      </c>
      <c r="D174" s="4" t="s">
        <v>8</v>
      </c>
      <c r="E174" s="5">
        <v>9.57</v>
      </c>
      <c r="F174" t="s">
        <v>353</v>
      </c>
      <c r="G174">
        <f>+E174+E175+E176</f>
        <v>35.32</v>
      </c>
      <c r="H174">
        <f>+E177+E178</f>
        <v>21.380000000000003</v>
      </c>
      <c r="I174" s="14">
        <f>+(G174/4)/(H174/3)</f>
        <v>1.2390084190832551</v>
      </c>
      <c r="J174" s="21">
        <f>+(B174-$K$1)/7</f>
        <v>37</v>
      </c>
    </row>
    <row r="175" spans="1:10" ht="11.25" x14ac:dyDescent="0.15">
      <c r="A175" s="6" t="s">
        <v>5</v>
      </c>
      <c r="B175" s="4" t="s">
        <v>80</v>
      </c>
      <c r="C175" s="4" t="s">
        <v>7</v>
      </c>
      <c r="D175" s="4" t="s">
        <v>8</v>
      </c>
      <c r="E175" s="5">
        <v>11.38</v>
      </c>
      <c r="J175" s="14"/>
    </row>
    <row r="176" spans="1:10" ht="11.25" x14ac:dyDescent="0.15">
      <c r="A176" s="6" t="s">
        <v>5</v>
      </c>
      <c r="B176" s="4" t="s">
        <v>80</v>
      </c>
      <c r="C176" s="4" t="s">
        <v>7</v>
      </c>
      <c r="D176" s="4" t="s">
        <v>9</v>
      </c>
      <c r="E176" s="5">
        <v>14.37</v>
      </c>
      <c r="J176" s="14"/>
    </row>
    <row r="177" spans="1:10" ht="11.25" x14ac:dyDescent="0.15">
      <c r="A177" s="6" t="s">
        <v>5</v>
      </c>
      <c r="B177" s="4" t="s">
        <v>81</v>
      </c>
      <c r="C177" s="4" t="s">
        <v>7</v>
      </c>
      <c r="D177" s="4" t="s">
        <v>8</v>
      </c>
      <c r="E177" s="5">
        <v>10.92</v>
      </c>
      <c r="F177" t="s">
        <v>354</v>
      </c>
      <c r="J177" s="14"/>
    </row>
    <row r="178" spans="1:10" ht="11.25" x14ac:dyDescent="0.15">
      <c r="A178" s="6" t="s">
        <v>5</v>
      </c>
      <c r="B178" s="4" t="s">
        <v>81</v>
      </c>
      <c r="C178" s="4" t="s">
        <v>7</v>
      </c>
      <c r="D178" s="4" t="s">
        <v>9</v>
      </c>
      <c r="E178" s="5">
        <v>10.46</v>
      </c>
      <c r="J178" s="14"/>
    </row>
    <row r="179" spans="1:10" ht="11.25" x14ac:dyDescent="0.15">
      <c r="A179" s="6" t="s">
        <v>5</v>
      </c>
      <c r="B179" s="4" t="s">
        <v>82</v>
      </c>
      <c r="C179" s="4" t="s">
        <v>7</v>
      </c>
      <c r="D179" s="4" t="s">
        <v>8</v>
      </c>
      <c r="E179" s="5">
        <v>15.24</v>
      </c>
      <c r="F179" t="s">
        <v>353</v>
      </c>
      <c r="G179">
        <f>+E179+E180+E181</f>
        <v>33.880000000000003</v>
      </c>
      <c r="H179">
        <f>+E182+E183</f>
        <v>21.92</v>
      </c>
      <c r="I179" s="14">
        <f>+(G179/4)/(H179/3)</f>
        <v>1.1592153284671531</v>
      </c>
      <c r="J179" s="21">
        <f>+(B179-$K$1)/7</f>
        <v>38</v>
      </c>
    </row>
    <row r="180" spans="1:10" ht="11.25" x14ac:dyDescent="0.15">
      <c r="A180" s="6" t="s">
        <v>5</v>
      </c>
      <c r="B180" s="4" t="s">
        <v>82</v>
      </c>
      <c r="C180" s="4" t="s">
        <v>7</v>
      </c>
      <c r="D180" s="4" t="s">
        <v>9</v>
      </c>
      <c r="E180" s="5">
        <v>11.47</v>
      </c>
      <c r="J180" s="14"/>
    </row>
    <row r="181" spans="1:10" ht="11.25" x14ac:dyDescent="0.15">
      <c r="A181" s="9" t="s">
        <v>5</v>
      </c>
      <c r="B181" s="4" t="s">
        <v>82</v>
      </c>
      <c r="C181" s="4" t="s">
        <v>7</v>
      </c>
      <c r="D181" s="4" t="s">
        <v>9</v>
      </c>
      <c r="E181" s="5">
        <v>7.17</v>
      </c>
      <c r="J181" s="14"/>
    </row>
    <row r="182" spans="1:10" ht="11.25" x14ac:dyDescent="0.15">
      <c r="A182" s="6" t="s">
        <v>5</v>
      </c>
      <c r="B182" s="4" t="s">
        <v>83</v>
      </c>
      <c r="C182" s="4" t="s">
        <v>7</v>
      </c>
      <c r="D182" s="4" t="s">
        <v>8</v>
      </c>
      <c r="E182" s="5">
        <v>11.11</v>
      </c>
      <c r="F182" t="s">
        <v>354</v>
      </c>
      <c r="J182" s="14"/>
    </row>
    <row r="183" spans="1:10" ht="11.25" x14ac:dyDescent="0.15">
      <c r="A183" s="6" t="s">
        <v>5</v>
      </c>
      <c r="B183" s="4" t="s">
        <v>83</v>
      </c>
      <c r="C183" s="4" t="s">
        <v>7</v>
      </c>
      <c r="D183" s="4" t="s">
        <v>9</v>
      </c>
      <c r="E183" s="5">
        <v>10.81</v>
      </c>
      <c r="J183" s="14"/>
    </row>
    <row r="184" spans="1:10" ht="11.25" x14ac:dyDescent="0.15">
      <c r="A184" s="6" t="s">
        <v>5</v>
      </c>
      <c r="B184" s="4" t="s">
        <v>84</v>
      </c>
      <c r="C184" s="4" t="s">
        <v>7</v>
      </c>
      <c r="D184" s="4" t="s">
        <v>8</v>
      </c>
      <c r="E184" s="5">
        <v>15.89</v>
      </c>
      <c r="F184" t="s">
        <v>353</v>
      </c>
      <c r="G184">
        <f>+E184+E185</f>
        <v>31.32</v>
      </c>
      <c r="H184">
        <f>+E186+E187</f>
        <v>20.170000000000002</v>
      </c>
      <c r="I184" s="14">
        <f>+(G184/4)/(H184/3)</f>
        <v>1.1646008924144768</v>
      </c>
      <c r="J184" s="21">
        <f>+(B184-$K$1)/7</f>
        <v>39</v>
      </c>
    </row>
    <row r="185" spans="1:10" ht="11.25" x14ac:dyDescent="0.15">
      <c r="A185" s="6" t="s">
        <v>5</v>
      </c>
      <c r="B185" s="4" t="s">
        <v>84</v>
      </c>
      <c r="C185" s="4" t="s">
        <v>7</v>
      </c>
      <c r="D185" s="4" t="s">
        <v>9</v>
      </c>
      <c r="E185" s="5">
        <v>15.43</v>
      </c>
      <c r="J185" s="14"/>
    </row>
    <row r="186" spans="1:10" ht="11.25" x14ac:dyDescent="0.15">
      <c r="A186" s="6" t="s">
        <v>5</v>
      </c>
      <c r="B186" s="4" t="s">
        <v>85</v>
      </c>
      <c r="C186" s="4" t="s">
        <v>7</v>
      </c>
      <c r="D186" s="4" t="s">
        <v>8</v>
      </c>
      <c r="E186" s="5">
        <v>10.55</v>
      </c>
      <c r="F186" t="s">
        <v>354</v>
      </c>
      <c r="J186" s="14"/>
    </row>
    <row r="187" spans="1:10" ht="11.25" x14ac:dyDescent="0.15">
      <c r="A187" s="6" t="s">
        <v>5</v>
      </c>
      <c r="B187" s="4" t="s">
        <v>85</v>
      </c>
      <c r="C187" s="4" t="s">
        <v>7</v>
      </c>
      <c r="D187" s="4" t="s">
        <v>9</v>
      </c>
      <c r="E187" s="5">
        <v>9.6199999999999992</v>
      </c>
      <c r="J187" s="14"/>
    </row>
    <row r="188" spans="1:10" ht="11.25" x14ac:dyDescent="0.15">
      <c r="A188" s="6" t="s">
        <v>5</v>
      </c>
      <c r="B188" s="4" t="s">
        <v>86</v>
      </c>
      <c r="C188" s="4" t="s">
        <v>7</v>
      </c>
      <c r="D188" s="4" t="s">
        <v>8</v>
      </c>
      <c r="E188" s="5">
        <v>15.07</v>
      </c>
      <c r="F188" t="s">
        <v>353</v>
      </c>
      <c r="G188">
        <f>+E188+E189</f>
        <v>30.48</v>
      </c>
      <c r="H188">
        <f>+E190+E191+E192</f>
        <v>23.150000000000002</v>
      </c>
      <c r="I188" s="14">
        <f>+(G188/4)/(H188/3)</f>
        <v>0.98747300215982714</v>
      </c>
      <c r="J188" s="21">
        <f>+(B188-$K$1)/7</f>
        <v>40</v>
      </c>
    </row>
    <row r="189" spans="1:10" ht="11.25" x14ac:dyDescent="0.15">
      <c r="A189" s="6" t="s">
        <v>5</v>
      </c>
      <c r="B189" s="4" t="s">
        <v>86</v>
      </c>
      <c r="C189" s="4" t="s">
        <v>7</v>
      </c>
      <c r="D189" s="4" t="s">
        <v>9</v>
      </c>
      <c r="E189" s="5">
        <v>15.41</v>
      </c>
      <c r="J189" s="14"/>
    </row>
    <row r="190" spans="1:10" ht="11.25" x14ac:dyDescent="0.15">
      <c r="A190" s="6" t="s">
        <v>5</v>
      </c>
      <c r="B190" s="4" t="s">
        <v>87</v>
      </c>
      <c r="C190" s="4" t="s">
        <v>7</v>
      </c>
      <c r="D190" s="4" t="s">
        <v>8</v>
      </c>
      <c r="E190" s="5">
        <v>12.13</v>
      </c>
      <c r="F190" t="s">
        <v>354</v>
      </c>
      <c r="J190" s="14"/>
    </row>
    <row r="191" spans="1:10" ht="11.25" x14ac:dyDescent="0.15">
      <c r="A191" s="6" t="s">
        <v>5</v>
      </c>
      <c r="B191" s="4" t="s">
        <v>87</v>
      </c>
      <c r="C191" s="4" t="s">
        <v>7</v>
      </c>
      <c r="D191" s="4" t="s">
        <v>14</v>
      </c>
      <c r="E191" s="5">
        <v>9.1300000000000008</v>
      </c>
      <c r="J191" s="14"/>
    </row>
    <row r="192" spans="1:10" ht="11.25" x14ac:dyDescent="0.15">
      <c r="A192" s="6" t="s">
        <v>5</v>
      </c>
      <c r="B192" s="4" t="s">
        <v>88</v>
      </c>
      <c r="C192" s="4" t="s">
        <v>7</v>
      </c>
      <c r="D192" s="4" t="s">
        <v>8</v>
      </c>
      <c r="E192" s="5">
        <v>1.89</v>
      </c>
      <c r="J192" s="14"/>
    </row>
    <row r="193" spans="1:10" ht="11.25" x14ac:dyDescent="0.15">
      <c r="A193" s="6" t="s">
        <v>5</v>
      </c>
      <c r="B193" s="4" t="s">
        <v>89</v>
      </c>
      <c r="C193" s="4" t="s">
        <v>7</v>
      </c>
      <c r="D193" s="4" t="s">
        <v>8</v>
      </c>
      <c r="E193" s="5">
        <v>10.97</v>
      </c>
      <c r="F193" s="13" t="s">
        <v>354</v>
      </c>
      <c r="J193" s="14"/>
    </row>
    <row r="194" spans="1:10" ht="11.25" x14ac:dyDescent="0.15">
      <c r="A194" s="6" t="s">
        <v>5</v>
      </c>
      <c r="B194" s="4" t="s">
        <v>89</v>
      </c>
      <c r="C194" s="4" t="s">
        <v>7</v>
      </c>
      <c r="D194" s="4" t="s">
        <v>8</v>
      </c>
      <c r="E194" s="5">
        <v>7.53</v>
      </c>
      <c r="J194" s="14"/>
    </row>
    <row r="195" spans="1:10" ht="11.25" x14ac:dyDescent="0.15">
      <c r="A195" s="6" t="s">
        <v>5</v>
      </c>
      <c r="B195" s="4" t="s">
        <v>89</v>
      </c>
      <c r="C195" s="4" t="s">
        <v>7</v>
      </c>
      <c r="D195" s="4" t="s">
        <v>14</v>
      </c>
      <c r="E195" s="5">
        <v>9.94</v>
      </c>
      <c r="J195" s="14"/>
    </row>
    <row r="196" spans="1:10" ht="11.25" x14ac:dyDescent="0.15">
      <c r="A196" s="6" t="s">
        <v>5</v>
      </c>
      <c r="B196" s="4" t="s">
        <v>89</v>
      </c>
      <c r="C196" s="4" t="s">
        <v>7</v>
      </c>
      <c r="D196" s="4" t="s">
        <v>9</v>
      </c>
      <c r="E196" s="5">
        <v>13.42</v>
      </c>
      <c r="J196" s="14"/>
    </row>
    <row r="197" spans="1:10" ht="11.25" x14ac:dyDescent="0.15">
      <c r="A197" s="6" t="s">
        <v>5</v>
      </c>
      <c r="B197" s="4" t="s">
        <v>89</v>
      </c>
      <c r="C197" s="4" t="s">
        <v>7</v>
      </c>
      <c r="D197" s="4" t="s">
        <v>9</v>
      </c>
      <c r="E197" s="5">
        <v>5.45</v>
      </c>
      <c r="J197" s="14"/>
    </row>
    <row r="198" spans="1:10" ht="11.25" x14ac:dyDescent="0.15">
      <c r="A198" s="6" t="s">
        <v>5</v>
      </c>
      <c r="B198" s="4" t="s">
        <v>90</v>
      </c>
      <c r="C198" s="4" t="s">
        <v>7</v>
      </c>
      <c r="D198" s="4" t="s">
        <v>14</v>
      </c>
      <c r="E198" s="5">
        <v>7.85</v>
      </c>
      <c r="F198" t="s">
        <v>353</v>
      </c>
      <c r="G198">
        <f>+E198+E199+E200</f>
        <v>29.88</v>
      </c>
      <c r="H198">
        <f>+E201+E202</f>
        <v>20.380000000000003</v>
      </c>
      <c r="I198" s="14">
        <f>+(G198/4)/(H198/3)</f>
        <v>1.0996074582924436</v>
      </c>
      <c r="J198" s="21">
        <f>+(B198-$K$1)/7</f>
        <v>42</v>
      </c>
    </row>
    <row r="199" spans="1:10" ht="11.25" x14ac:dyDescent="0.15">
      <c r="A199" s="6" t="s">
        <v>5</v>
      </c>
      <c r="B199" s="4" t="s">
        <v>90</v>
      </c>
      <c r="C199" s="4" t="s">
        <v>7</v>
      </c>
      <c r="D199" s="4" t="s">
        <v>14</v>
      </c>
      <c r="E199" s="5">
        <v>7.16</v>
      </c>
      <c r="J199" s="14"/>
    </row>
    <row r="200" spans="1:10" ht="11.25" x14ac:dyDescent="0.15">
      <c r="A200" s="6" t="s">
        <v>5</v>
      </c>
      <c r="B200" s="4" t="s">
        <v>90</v>
      </c>
      <c r="C200" s="4" t="s">
        <v>7</v>
      </c>
      <c r="D200" s="4" t="s">
        <v>9</v>
      </c>
      <c r="E200" s="5">
        <v>14.87</v>
      </c>
      <c r="J200" s="14"/>
    </row>
    <row r="201" spans="1:10" ht="11.25" x14ac:dyDescent="0.15">
      <c r="A201" s="6" t="s">
        <v>5</v>
      </c>
      <c r="B201" s="4" t="s">
        <v>91</v>
      </c>
      <c r="C201" s="4" t="s">
        <v>7</v>
      </c>
      <c r="D201" s="4" t="s">
        <v>8</v>
      </c>
      <c r="E201" s="5">
        <v>9.8000000000000007</v>
      </c>
      <c r="F201" t="s">
        <v>354</v>
      </c>
      <c r="J201" s="14"/>
    </row>
    <row r="202" spans="1:10" ht="11.25" x14ac:dyDescent="0.15">
      <c r="A202" s="6" t="s">
        <v>5</v>
      </c>
      <c r="B202" s="4" t="s">
        <v>91</v>
      </c>
      <c r="C202" s="4" t="s">
        <v>7</v>
      </c>
      <c r="D202" s="4" t="s">
        <v>9</v>
      </c>
      <c r="E202" s="5">
        <v>10.58</v>
      </c>
      <c r="J202" s="14"/>
    </row>
    <row r="203" spans="1:10" ht="11.25" x14ac:dyDescent="0.15">
      <c r="A203" s="6" t="s">
        <v>5</v>
      </c>
      <c r="B203" s="4" t="s">
        <v>92</v>
      </c>
      <c r="C203" s="4" t="s">
        <v>7</v>
      </c>
      <c r="D203" s="4" t="s">
        <v>14</v>
      </c>
      <c r="E203" s="5">
        <v>10.8</v>
      </c>
      <c r="F203" t="s">
        <v>353</v>
      </c>
      <c r="G203">
        <f>+E203+E204+E205</f>
        <v>31.720000000000002</v>
      </c>
      <c r="H203">
        <f>+E206+E207</f>
        <v>21.36</v>
      </c>
      <c r="I203" s="14">
        <f>+(G203/4)/(H203/3)</f>
        <v>1.1137640449438202</v>
      </c>
      <c r="J203" s="21">
        <f>+(B203-$K$1)/7</f>
        <v>43</v>
      </c>
    </row>
    <row r="204" spans="1:10" ht="11.25" x14ac:dyDescent="0.15">
      <c r="A204" s="6" t="s">
        <v>5</v>
      </c>
      <c r="B204" s="4" t="s">
        <v>92</v>
      </c>
      <c r="C204" s="4" t="s">
        <v>7</v>
      </c>
      <c r="D204" s="4" t="s">
        <v>14</v>
      </c>
      <c r="E204" s="5">
        <v>7.26</v>
      </c>
      <c r="J204" s="14"/>
    </row>
    <row r="205" spans="1:10" ht="11.25" x14ac:dyDescent="0.15">
      <c r="A205" s="6" t="s">
        <v>5</v>
      </c>
      <c r="B205" s="4" t="s">
        <v>92</v>
      </c>
      <c r="C205" s="4" t="s">
        <v>7</v>
      </c>
      <c r="D205" s="4" t="s">
        <v>9</v>
      </c>
      <c r="E205" s="5">
        <v>13.66</v>
      </c>
      <c r="J205" s="14"/>
    </row>
    <row r="206" spans="1:10" ht="11.25" x14ac:dyDescent="0.15">
      <c r="A206" s="6" t="s">
        <v>5</v>
      </c>
      <c r="B206" s="4" t="s">
        <v>93</v>
      </c>
      <c r="C206" s="4" t="s">
        <v>7</v>
      </c>
      <c r="D206" s="4" t="s">
        <v>8</v>
      </c>
      <c r="E206" s="5">
        <v>10.83</v>
      </c>
      <c r="F206" t="s">
        <v>354</v>
      </c>
      <c r="J206" s="14"/>
    </row>
    <row r="207" spans="1:10" ht="11.25" x14ac:dyDescent="0.15">
      <c r="A207" s="6" t="s">
        <v>5</v>
      </c>
      <c r="B207" s="4" t="s">
        <v>93</v>
      </c>
      <c r="C207" s="4" t="s">
        <v>7</v>
      </c>
      <c r="D207" s="4" t="s">
        <v>9</v>
      </c>
      <c r="E207" s="5">
        <v>10.53</v>
      </c>
      <c r="J207" s="14"/>
    </row>
    <row r="208" spans="1:10" ht="11.25" x14ac:dyDescent="0.15">
      <c r="A208" s="6" t="s">
        <v>5</v>
      </c>
      <c r="B208" s="4" t="s">
        <v>94</v>
      </c>
      <c r="C208" s="4" t="s">
        <v>7</v>
      </c>
      <c r="D208" s="4" t="s">
        <v>8</v>
      </c>
      <c r="E208" s="5">
        <v>14.55</v>
      </c>
      <c r="F208" t="s">
        <v>353</v>
      </c>
      <c r="G208">
        <f>+E208+E209</f>
        <v>28.37</v>
      </c>
      <c r="H208">
        <f>+E210</f>
        <v>14.73</v>
      </c>
      <c r="I208" s="14">
        <f>+(G208/4)/(H208/3)</f>
        <v>1.4445010183299389</v>
      </c>
      <c r="J208" s="21">
        <f>+(B208-$K$1)/7</f>
        <v>44</v>
      </c>
    </row>
    <row r="209" spans="1:10" ht="11.25" x14ac:dyDescent="0.15">
      <c r="A209" s="6" t="s">
        <v>5</v>
      </c>
      <c r="B209" s="4" t="s">
        <v>94</v>
      </c>
      <c r="C209" s="4" t="s">
        <v>7</v>
      </c>
      <c r="D209" s="4" t="s">
        <v>9</v>
      </c>
      <c r="E209" s="5">
        <v>13.82</v>
      </c>
      <c r="J209" s="14"/>
    </row>
    <row r="210" spans="1:10" ht="11.25" x14ac:dyDescent="0.15">
      <c r="A210" s="6" t="s">
        <v>5</v>
      </c>
      <c r="B210" s="4" t="s">
        <v>95</v>
      </c>
      <c r="C210" s="4" t="s">
        <v>7</v>
      </c>
      <c r="D210" s="4" t="s">
        <v>9</v>
      </c>
      <c r="E210" s="5">
        <v>14.73</v>
      </c>
      <c r="F210" t="s">
        <v>354</v>
      </c>
      <c r="J210" s="14"/>
    </row>
    <row r="211" spans="1:10" ht="11.25" x14ac:dyDescent="0.15">
      <c r="A211" s="6" t="s">
        <v>5</v>
      </c>
      <c r="B211" s="4" t="s">
        <v>96</v>
      </c>
      <c r="C211" s="4" t="s">
        <v>7</v>
      </c>
      <c r="D211" s="4" t="s">
        <v>9</v>
      </c>
      <c r="E211" s="5">
        <v>15.6</v>
      </c>
      <c r="F211" t="s">
        <v>353</v>
      </c>
      <c r="G211">
        <f>+E211+E212</f>
        <v>30.47</v>
      </c>
      <c r="H211">
        <f>+E213+E214</f>
        <v>22.6</v>
      </c>
      <c r="I211" s="14">
        <f>+(G211/4)/(H211/3)</f>
        <v>1.0111725663716813</v>
      </c>
      <c r="J211" s="21">
        <f>+(B211-$K$1)/7</f>
        <v>45</v>
      </c>
    </row>
    <row r="212" spans="1:10" ht="11.25" x14ac:dyDescent="0.15">
      <c r="A212" s="6" t="s">
        <v>5</v>
      </c>
      <c r="B212" s="4" t="s">
        <v>96</v>
      </c>
      <c r="C212" s="4" t="s">
        <v>7</v>
      </c>
      <c r="D212" s="4" t="s">
        <v>29</v>
      </c>
      <c r="E212" s="5">
        <v>14.87</v>
      </c>
      <c r="J212" s="14"/>
    </row>
    <row r="213" spans="1:10" ht="11.25" x14ac:dyDescent="0.15">
      <c r="A213" s="6" t="s">
        <v>5</v>
      </c>
      <c r="B213" s="4" t="s">
        <v>97</v>
      </c>
      <c r="C213" s="4" t="s">
        <v>7</v>
      </c>
      <c r="D213" s="4" t="s">
        <v>8</v>
      </c>
      <c r="E213" s="5">
        <v>12.13</v>
      </c>
      <c r="F213" t="s">
        <v>354</v>
      </c>
      <c r="J213" s="14"/>
    </row>
    <row r="214" spans="1:10" ht="11.25" x14ac:dyDescent="0.15">
      <c r="A214" s="6" t="s">
        <v>5</v>
      </c>
      <c r="B214" s="4" t="s">
        <v>97</v>
      </c>
      <c r="C214" s="4" t="s">
        <v>7</v>
      </c>
      <c r="D214" s="4" t="s">
        <v>32</v>
      </c>
      <c r="E214" s="5">
        <v>10.47</v>
      </c>
      <c r="J214" s="14"/>
    </row>
    <row r="215" spans="1:10" ht="11.25" x14ac:dyDescent="0.15">
      <c r="A215" s="6" t="s">
        <v>5</v>
      </c>
      <c r="B215" s="4" t="s">
        <v>98</v>
      </c>
      <c r="C215" s="4" t="s">
        <v>7</v>
      </c>
      <c r="D215" s="4" t="s">
        <v>32</v>
      </c>
      <c r="E215" s="5">
        <v>12.96</v>
      </c>
      <c r="F215" t="s">
        <v>353</v>
      </c>
      <c r="G215">
        <f>+E215+E216+E217</f>
        <v>34.68</v>
      </c>
      <c r="H215">
        <f>+E218+E219</f>
        <v>18.66</v>
      </c>
      <c r="I215" s="14">
        <f>+(G215/4)/(H215/3)</f>
        <v>1.3938906752411575</v>
      </c>
      <c r="J215" s="21">
        <f>+(B215-$K$1)/7</f>
        <v>46</v>
      </c>
    </row>
    <row r="216" spans="1:10" ht="11.25" x14ac:dyDescent="0.15">
      <c r="A216" s="6" t="s">
        <v>5</v>
      </c>
      <c r="B216" s="4" t="s">
        <v>98</v>
      </c>
      <c r="C216" s="4" t="s">
        <v>7</v>
      </c>
      <c r="D216" s="4" t="s">
        <v>32</v>
      </c>
      <c r="E216" s="5">
        <v>8.1999999999999993</v>
      </c>
      <c r="J216" s="14"/>
    </row>
    <row r="217" spans="1:10" ht="11.25" x14ac:dyDescent="0.15">
      <c r="A217" s="6" t="s">
        <v>5</v>
      </c>
      <c r="B217" s="4" t="s">
        <v>98</v>
      </c>
      <c r="C217" s="4" t="s">
        <v>7</v>
      </c>
      <c r="D217" s="4" t="s">
        <v>9</v>
      </c>
      <c r="E217" s="5">
        <v>13.52</v>
      </c>
      <c r="J217" s="14"/>
    </row>
    <row r="218" spans="1:10" ht="11.25" x14ac:dyDescent="0.15">
      <c r="A218" s="6" t="s">
        <v>5</v>
      </c>
      <c r="B218" s="4" t="s">
        <v>99</v>
      </c>
      <c r="C218" s="4" t="s">
        <v>7</v>
      </c>
      <c r="D218" s="4" t="s">
        <v>8</v>
      </c>
      <c r="E218" s="5">
        <v>10.07</v>
      </c>
      <c r="F218" t="s">
        <v>354</v>
      </c>
      <c r="J218" s="14"/>
    </row>
    <row r="219" spans="1:10" ht="11.25" x14ac:dyDescent="0.15">
      <c r="A219" s="6" t="s">
        <v>5</v>
      </c>
      <c r="B219" s="4" t="s">
        <v>99</v>
      </c>
      <c r="C219" s="4" t="s">
        <v>7</v>
      </c>
      <c r="D219" s="4" t="s">
        <v>14</v>
      </c>
      <c r="E219" s="5">
        <v>8.59</v>
      </c>
      <c r="J219" s="14"/>
    </row>
    <row r="220" spans="1:10" ht="11.25" x14ac:dyDescent="0.15">
      <c r="A220" s="6" t="s">
        <v>5</v>
      </c>
      <c r="B220" s="4" t="s">
        <v>100</v>
      </c>
      <c r="C220" s="4" t="s">
        <v>7</v>
      </c>
      <c r="D220" s="4" t="s">
        <v>8</v>
      </c>
      <c r="E220" s="5">
        <v>8.32</v>
      </c>
      <c r="F220" s="13" t="s">
        <v>353</v>
      </c>
      <c r="J220" s="14"/>
    </row>
    <row r="221" spans="1:10" ht="11.25" x14ac:dyDescent="0.15">
      <c r="A221" s="6" t="s">
        <v>5</v>
      </c>
      <c r="B221" s="4" t="s">
        <v>100</v>
      </c>
      <c r="C221" s="4" t="s">
        <v>7</v>
      </c>
      <c r="D221" s="4" t="s">
        <v>8</v>
      </c>
      <c r="E221" s="5">
        <v>10.83</v>
      </c>
      <c r="F221" s="13"/>
      <c r="J221" s="14"/>
    </row>
    <row r="222" spans="1:10" ht="11.25" x14ac:dyDescent="0.15">
      <c r="A222" s="6" t="s">
        <v>5</v>
      </c>
      <c r="B222" s="4" t="s">
        <v>100</v>
      </c>
      <c r="C222" s="4" t="s">
        <v>7</v>
      </c>
      <c r="D222" s="4" t="s">
        <v>9</v>
      </c>
      <c r="E222" s="5">
        <v>10.85</v>
      </c>
      <c r="F222" s="13"/>
      <c r="J222" s="14"/>
    </row>
    <row r="223" spans="1:10" ht="11.25" x14ac:dyDescent="0.15">
      <c r="A223" s="6" t="s">
        <v>5</v>
      </c>
      <c r="B223" s="4" t="s">
        <v>100</v>
      </c>
      <c r="C223" s="4" t="s">
        <v>7</v>
      </c>
      <c r="D223" s="4" t="s">
        <v>9</v>
      </c>
      <c r="E223" s="5">
        <v>5.7</v>
      </c>
      <c r="F223" s="13"/>
      <c r="J223" s="14"/>
    </row>
    <row r="224" spans="1:10" ht="11.25" x14ac:dyDescent="0.15">
      <c r="A224" s="6" t="s">
        <v>5</v>
      </c>
      <c r="B224" s="4" t="s">
        <v>101</v>
      </c>
      <c r="C224" s="4" t="s">
        <v>7</v>
      </c>
      <c r="D224" s="4" t="s">
        <v>14</v>
      </c>
      <c r="E224" s="5">
        <v>14.86</v>
      </c>
      <c r="F224" s="13" t="s">
        <v>353</v>
      </c>
      <c r="J224" s="14"/>
    </row>
    <row r="225" spans="1:10" ht="11.25" x14ac:dyDescent="0.15">
      <c r="A225" s="6" t="s">
        <v>5</v>
      </c>
      <c r="B225" s="4" t="s">
        <v>101</v>
      </c>
      <c r="C225" s="4" t="s">
        <v>7</v>
      </c>
      <c r="D225" s="4" t="s">
        <v>14</v>
      </c>
      <c r="E225" s="5">
        <v>13.64</v>
      </c>
      <c r="F225" s="13"/>
      <c r="J225" s="14"/>
    </row>
    <row r="226" spans="1:10" ht="11.25" x14ac:dyDescent="0.15">
      <c r="A226" s="6" t="s">
        <v>5</v>
      </c>
      <c r="B226" s="4" t="s">
        <v>101</v>
      </c>
      <c r="C226" s="4" t="s">
        <v>7</v>
      </c>
      <c r="D226" s="4" t="s">
        <v>9</v>
      </c>
      <c r="E226" s="5">
        <v>15.24</v>
      </c>
      <c r="F226" s="13"/>
      <c r="J226" s="14"/>
    </row>
    <row r="227" spans="1:10" ht="11.25" x14ac:dyDescent="0.15">
      <c r="A227" s="9" t="s">
        <v>5</v>
      </c>
      <c r="B227" s="4" t="s">
        <v>101</v>
      </c>
      <c r="C227" s="4" t="s">
        <v>7</v>
      </c>
      <c r="D227" s="4" t="s">
        <v>9</v>
      </c>
      <c r="E227" s="5">
        <v>15.38</v>
      </c>
      <c r="F227" s="13"/>
      <c r="J227" s="14"/>
    </row>
    <row r="228" spans="1:10" ht="11.25" x14ac:dyDescent="0.15">
      <c r="A228" s="6" t="s">
        <v>5</v>
      </c>
      <c r="B228" s="4" t="s">
        <v>102</v>
      </c>
      <c r="C228" s="4" t="s">
        <v>7</v>
      </c>
      <c r="D228" s="4" t="s">
        <v>14</v>
      </c>
      <c r="E228" s="5">
        <v>8.89</v>
      </c>
      <c r="F228" s="13" t="s">
        <v>354</v>
      </c>
      <c r="J228" s="14"/>
    </row>
    <row r="229" spans="1:10" ht="11.25" x14ac:dyDescent="0.15">
      <c r="A229" s="6" t="s">
        <v>5</v>
      </c>
      <c r="B229" s="4" t="s">
        <v>102</v>
      </c>
      <c r="C229" s="4" t="s">
        <v>7</v>
      </c>
      <c r="D229" s="4" t="s">
        <v>9</v>
      </c>
      <c r="E229" s="5">
        <v>11.52</v>
      </c>
      <c r="J229" s="14"/>
    </row>
    <row r="230" spans="1:10" ht="11.25" x14ac:dyDescent="0.15">
      <c r="A230" s="6" t="s">
        <v>5</v>
      </c>
      <c r="B230" s="4" t="s">
        <v>103</v>
      </c>
      <c r="C230" s="4" t="s">
        <v>7</v>
      </c>
      <c r="D230" s="4" t="s">
        <v>14</v>
      </c>
      <c r="E230" s="5">
        <v>7.69</v>
      </c>
      <c r="F230" t="s">
        <v>353</v>
      </c>
      <c r="G230">
        <f>+E230+E231+E232</f>
        <v>30.92</v>
      </c>
      <c r="H230">
        <f>+E233+E234</f>
        <v>18.97</v>
      </c>
      <c r="I230" s="14">
        <f>+(G230/4)/(H230/3)</f>
        <v>1.2224565102793885</v>
      </c>
      <c r="J230" s="21">
        <f>+(B230-$K$1)/7</f>
        <v>49</v>
      </c>
    </row>
    <row r="231" spans="1:10" ht="11.25" x14ac:dyDescent="0.15">
      <c r="A231" s="6" t="s">
        <v>5</v>
      </c>
      <c r="B231" s="4" t="s">
        <v>103</v>
      </c>
      <c r="C231" s="4" t="s">
        <v>7</v>
      </c>
      <c r="D231" s="4" t="s">
        <v>14</v>
      </c>
      <c r="E231" s="5">
        <v>8.32</v>
      </c>
      <c r="J231" s="14"/>
    </row>
    <row r="232" spans="1:10" ht="11.25" x14ac:dyDescent="0.15">
      <c r="A232" s="6" t="s">
        <v>5</v>
      </c>
      <c r="B232" s="4" t="s">
        <v>103</v>
      </c>
      <c r="C232" s="4" t="s">
        <v>7</v>
      </c>
      <c r="D232" s="4" t="s">
        <v>9</v>
      </c>
      <c r="E232" s="5">
        <v>14.91</v>
      </c>
      <c r="J232" s="14"/>
    </row>
    <row r="233" spans="1:10" ht="11.25" x14ac:dyDescent="0.15">
      <c r="A233" s="6" t="s">
        <v>5</v>
      </c>
      <c r="B233" s="4" t="s">
        <v>104</v>
      </c>
      <c r="C233" s="4" t="s">
        <v>7</v>
      </c>
      <c r="D233" s="4" t="s">
        <v>8</v>
      </c>
      <c r="E233" s="5">
        <v>10.18</v>
      </c>
      <c r="F233" t="s">
        <v>354</v>
      </c>
      <c r="J233" s="14"/>
    </row>
    <row r="234" spans="1:10" ht="11.25" x14ac:dyDescent="0.15">
      <c r="A234" s="6" t="s">
        <v>5</v>
      </c>
      <c r="B234" s="4" t="s">
        <v>104</v>
      </c>
      <c r="C234" s="4" t="s">
        <v>7</v>
      </c>
      <c r="D234" s="4" t="s">
        <v>14</v>
      </c>
      <c r="E234" s="5">
        <v>8.7899999999999991</v>
      </c>
      <c r="J234" s="14"/>
    </row>
    <row r="235" spans="1:10" ht="11.25" x14ac:dyDescent="0.15">
      <c r="A235" s="6" t="s">
        <v>5</v>
      </c>
      <c r="B235" s="4" t="s">
        <v>105</v>
      </c>
      <c r="C235" s="4" t="s">
        <v>7</v>
      </c>
      <c r="D235" s="4" t="s">
        <v>32</v>
      </c>
      <c r="E235" s="5">
        <v>11.95</v>
      </c>
      <c r="F235" t="s">
        <v>353</v>
      </c>
      <c r="G235">
        <f>+E235+E236+E237</f>
        <v>27</v>
      </c>
      <c r="H235">
        <f>+E238+E239</f>
        <v>13.57</v>
      </c>
      <c r="I235" s="14">
        <f>+(G235/4)/(H235/3)</f>
        <v>1.492262343404569</v>
      </c>
      <c r="J235" s="21">
        <f>+(B235-$K$1)/7</f>
        <v>50</v>
      </c>
    </row>
    <row r="236" spans="1:10" ht="11.25" x14ac:dyDescent="0.15">
      <c r="A236" s="6" t="s">
        <v>5</v>
      </c>
      <c r="B236" s="4" t="s">
        <v>105</v>
      </c>
      <c r="C236" s="4" t="s">
        <v>7</v>
      </c>
      <c r="D236" s="4" t="s">
        <v>9</v>
      </c>
      <c r="E236" s="5">
        <v>8.7100000000000009</v>
      </c>
      <c r="J236" s="14"/>
    </row>
    <row r="237" spans="1:10" ht="11.25" x14ac:dyDescent="0.15">
      <c r="A237" s="6" t="s">
        <v>5</v>
      </c>
      <c r="B237" s="4" t="s">
        <v>105</v>
      </c>
      <c r="C237" s="4" t="s">
        <v>7</v>
      </c>
      <c r="D237" s="4" t="s">
        <v>9</v>
      </c>
      <c r="E237" s="5">
        <v>6.34</v>
      </c>
      <c r="J237" s="14"/>
    </row>
    <row r="238" spans="1:10" ht="11.25" x14ac:dyDescent="0.15">
      <c r="A238" s="6" t="s">
        <v>5</v>
      </c>
      <c r="B238" s="4" t="s">
        <v>106</v>
      </c>
      <c r="C238" s="4" t="s">
        <v>7</v>
      </c>
      <c r="D238" s="4" t="s">
        <v>8</v>
      </c>
      <c r="E238" s="5">
        <v>6.02</v>
      </c>
      <c r="F238" t="s">
        <v>354</v>
      </c>
      <c r="J238" s="14"/>
    </row>
    <row r="239" spans="1:10" ht="11.25" x14ac:dyDescent="0.15">
      <c r="A239" s="6" t="s">
        <v>5</v>
      </c>
      <c r="B239" s="4" t="s">
        <v>106</v>
      </c>
      <c r="C239" s="4" t="s">
        <v>7</v>
      </c>
      <c r="D239" s="4" t="s">
        <v>9</v>
      </c>
      <c r="E239" s="5">
        <v>7.55</v>
      </c>
      <c r="J239" s="14"/>
    </row>
    <row r="240" spans="1:10" ht="11.25" x14ac:dyDescent="0.15">
      <c r="A240" s="6" t="s">
        <v>5</v>
      </c>
      <c r="B240" s="4" t="s">
        <v>107</v>
      </c>
      <c r="C240" s="4" t="s">
        <v>7</v>
      </c>
      <c r="D240" s="4" t="s">
        <v>8</v>
      </c>
      <c r="E240" s="5">
        <v>14.81</v>
      </c>
      <c r="F240" t="s">
        <v>353</v>
      </c>
      <c r="G240">
        <f>+E240+E241+E242</f>
        <v>30.28</v>
      </c>
      <c r="H240">
        <f>+E243+E244</f>
        <v>21.770000000000003</v>
      </c>
      <c r="I240" s="14">
        <f>+(G240/4)/(H240/3)</f>
        <v>1.0431786862655028</v>
      </c>
      <c r="J240" s="21">
        <f>+(B240-$K$1)/7</f>
        <v>51</v>
      </c>
    </row>
    <row r="241" spans="1:14" ht="11.25" x14ac:dyDescent="0.15">
      <c r="A241" s="6" t="s">
        <v>5</v>
      </c>
      <c r="B241" s="4" t="s">
        <v>107</v>
      </c>
      <c r="C241" s="4" t="s">
        <v>7</v>
      </c>
      <c r="D241" s="4" t="s">
        <v>9</v>
      </c>
      <c r="E241" s="5">
        <v>9.9600000000000009</v>
      </c>
      <c r="J241" s="14"/>
    </row>
    <row r="242" spans="1:14" ht="11.25" x14ac:dyDescent="0.15">
      <c r="A242" s="6" t="s">
        <v>5</v>
      </c>
      <c r="B242" s="4" t="s">
        <v>107</v>
      </c>
      <c r="C242" s="4" t="s">
        <v>7</v>
      </c>
      <c r="D242" s="4" t="s">
        <v>9</v>
      </c>
      <c r="E242" s="5">
        <v>5.51</v>
      </c>
      <c r="J242" s="14"/>
    </row>
    <row r="243" spans="1:14" ht="11.25" x14ac:dyDescent="0.15">
      <c r="A243" s="6" t="s">
        <v>5</v>
      </c>
      <c r="B243" s="4" t="s">
        <v>108</v>
      </c>
      <c r="C243" s="4" t="s">
        <v>7</v>
      </c>
      <c r="D243" s="4" t="s">
        <v>8</v>
      </c>
      <c r="E243" s="5">
        <v>11.55</v>
      </c>
      <c r="F243" t="s">
        <v>354</v>
      </c>
      <c r="J243" s="14"/>
    </row>
    <row r="244" spans="1:14" ht="11.25" x14ac:dyDescent="0.15">
      <c r="A244" s="6" t="s">
        <v>5</v>
      </c>
      <c r="B244" s="4" t="s">
        <v>108</v>
      </c>
      <c r="C244" s="4" t="s">
        <v>7</v>
      </c>
      <c r="D244" s="4" t="s">
        <v>14</v>
      </c>
      <c r="E244" s="5">
        <v>10.220000000000001</v>
      </c>
      <c r="J244" s="14"/>
    </row>
    <row r="245" spans="1:14" ht="11.25" x14ac:dyDescent="0.15">
      <c r="A245" s="6" t="s">
        <v>5</v>
      </c>
      <c r="B245" s="4" t="s">
        <v>109</v>
      </c>
      <c r="C245" s="4" t="s">
        <v>7</v>
      </c>
      <c r="D245" s="4" t="s">
        <v>8</v>
      </c>
      <c r="E245" s="5">
        <v>13.55</v>
      </c>
      <c r="F245" s="13" t="s">
        <v>354</v>
      </c>
      <c r="J245" s="14"/>
    </row>
    <row r="246" spans="1:14" ht="11.25" x14ac:dyDescent="0.15">
      <c r="A246" s="6" t="s">
        <v>5</v>
      </c>
      <c r="B246" s="4" t="s">
        <v>109</v>
      </c>
      <c r="C246" s="4" t="s">
        <v>7</v>
      </c>
      <c r="D246" s="4" t="s">
        <v>32</v>
      </c>
      <c r="E246" s="5">
        <v>12.07</v>
      </c>
      <c r="J246" s="14"/>
    </row>
    <row r="247" spans="1:14" ht="11.25" x14ac:dyDescent="0.15">
      <c r="A247" s="6" t="s">
        <v>5</v>
      </c>
      <c r="B247" s="4" t="s">
        <v>109</v>
      </c>
      <c r="C247" s="4" t="s">
        <v>7</v>
      </c>
      <c r="D247" s="4" t="s">
        <v>14</v>
      </c>
      <c r="E247" s="5">
        <v>11.23</v>
      </c>
      <c r="J247" s="14"/>
    </row>
    <row r="248" spans="1:14" ht="11.25" x14ac:dyDescent="0.15">
      <c r="A248" s="6" t="s">
        <v>5</v>
      </c>
      <c r="E248" s="15">
        <f>+SUM(E2:E247)</f>
        <v>2700.4800000000023</v>
      </c>
      <c r="I248" s="14">
        <f>AVERAGE(I2:I247)</f>
        <v>1.2150455643470264</v>
      </c>
      <c r="J248" s="14">
        <f>STDEV(I2:I247)</f>
        <v>0.36758503917977342</v>
      </c>
      <c r="K248">
        <f>COUNT(I2:I247)</f>
        <v>44</v>
      </c>
      <c r="L248" s="14">
        <f>+I248-1</f>
        <v>0.21504556434702637</v>
      </c>
      <c r="M248">
        <f>+SQRT(K248)</f>
        <v>6.6332495807107996</v>
      </c>
      <c r="N248">
        <f>+L248/(J248/M248)</f>
        <v>3.8806010786554372</v>
      </c>
    </row>
    <row r="249" spans="1:14" ht="11.25" x14ac:dyDescent="0.15">
      <c r="A249" s="6" t="s">
        <v>110</v>
      </c>
      <c r="B249" s="4" t="s">
        <v>6</v>
      </c>
      <c r="C249" s="4" t="s">
        <v>111</v>
      </c>
      <c r="D249" s="4" t="s">
        <v>112</v>
      </c>
      <c r="E249" s="5">
        <v>8.43</v>
      </c>
      <c r="F249" t="s">
        <v>353</v>
      </c>
      <c r="G249">
        <f>+E249+E250</f>
        <v>19.54</v>
      </c>
      <c r="H249">
        <f>+E251+E252</f>
        <v>16.010000000000002</v>
      </c>
      <c r="I249" s="14">
        <f>+(G249/4)/(H249/3)</f>
        <v>0.91536539662710803</v>
      </c>
      <c r="J249" s="21">
        <f>+(B249-$K$1)/7</f>
        <v>1</v>
      </c>
    </row>
    <row r="250" spans="1:14" ht="11.25" x14ac:dyDescent="0.15">
      <c r="A250" s="6" t="s">
        <v>110</v>
      </c>
      <c r="B250" s="4" t="s">
        <v>113</v>
      </c>
      <c r="C250" s="4" t="s">
        <v>111</v>
      </c>
      <c r="D250" s="4" t="s">
        <v>112</v>
      </c>
      <c r="E250" s="5">
        <v>11.11</v>
      </c>
      <c r="J250" s="14"/>
    </row>
    <row r="251" spans="1:14" ht="11.25" x14ac:dyDescent="0.15">
      <c r="A251" s="6" t="s">
        <v>110</v>
      </c>
      <c r="B251" s="4" t="s">
        <v>10</v>
      </c>
      <c r="C251" s="4" t="s">
        <v>111</v>
      </c>
      <c r="D251" s="4" t="s">
        <v>112</v>
      </c>
      <c r="E251" s="5">
        <v>9.9700000000000006</v>
      </c>
      <c r="F251" t="s">
        <v>354</v>
      </c>
      <c r="J251" s="14"/>
    </row>
    <row r="252" spans="1:14" ht="11.25" x14ac:dyDescent="0.15">
      <c r="A252" s="6" t="s">
        <v>110</v>
      </c>
      <c r="B252" s="4" t="s">
        <v>114</v>
      </c>
      <c r="C252" s="4" t="s">
        <v>111</v>
      </c>
      <c r="D252" s="4" t="s">
        <v>112</v>
      </c>
      <c r="E252" s="5">
        <v>6.04</v>
      </c>
      <c r="J252" s="14"/>
    </row>
    <row r="253" spans="1:14" ht="11.25" x14ac:dyDescent="0.15">
      <c r="A253" s="6" t="s">
        <v>110</v>
      </c>
      <c r="B253" s="4" t="s">
        <v>11</v>
      </c>
      <c r="C253" s="4" t="s">
        <v>111</v>
      </c>
      <c r="D253" s="4" t="s">
        <v>112</v>
      </c>
      <c r="E253" s="5">
        <v>7.1</v>
      </c>
      <c r="F253" t="s">
        <v>353</v>
      </c>
      <c r="G253">
        <f>+E253+E254</f>
        <v>14.87</v>
      </c>
      <c r="H253">
        <f>+E255+E256</f>
        <v>15.08</v>
      </c>
      <c r="I253" s="14">
        <f>+(G253/4)/(H253/3)</f>
        <v>0.73955570291777184</v>
      </c>
      <c r="J253" s="21">
        <f>+(B253-$K$1)/7</f>
        <v>2</v>
      </c>
    </row>
    <row r="254" spans="1:14" ht="11.25" x14ac:dyDescent="0.15">
      <c r="A254" s="6" t="s">
        <v>110</v>
      </c>
      <c r="B254" s="4" t="s">
        <v>115</v>
      </c>
      <c r="C254" s="4" t="s">
        <v>111</v>
      </c>
      <c r="D254" s="4" t="s">
        <v>112</v>
      </c>
      <c r="E254" s="5">
        <v>7.77</v>
      </c>
      <c r="J254" s="14"/>
    </row>
    <row r="255" spans="1:14" ht="11.25" x14ac:dyDescent="0.15">
      <c r="A255" s="6" t="s">
        <v>110</v>
      </c>
      <c r="B255" s="4" t="s">
        <v>12</v>
      </c>
      <c r="C255" s="4" t="s">
        <v>111</v>
      </c>
      <c r="D255" s="4" t="s">
        <v>112</v>
      </c>
      <c r="E255" s="5">
        <v>7.14</v>
      </c>
      <c r="F255" t="s">
        <v>354</v>
      </c>
      <c r="J255" s="14"/>
    </row>
    <row r="256" spans="1:14" ht="11.25" x14ac:dyDescent="0.15">
      <c r="A256" s="6" t="s">
        <v>110</v>
      </c>
      <c r="B256" s="4" t="s">
        <v>116</v>
      </c>
      <c r="C256" s="4" t="s">
        <v>111</v>
      </c>
      <c r="D256" s="4" t="s">
        <v>112</v>
      </c>
      <c r="E256" s="5">
        <v>7.94</v>
      </c>
      <c r="J256" s="14"/>
    </row>
    <row r="257" spans="1:10" ht="11.25" x14ac:dyDescent="0.15">
      <c r="A257" s="6" t="s">
        <v>110</v>
      </c>
      <c r="B257" s="4" t="s">
        <v>117</v>
      </c>
      <c r="C257" s="4" t="s">
        <v>111</v>
      </c>
      <c r="D257" s="4" t="s">
        <v>112</v>
      </c>
      <c r="E257" s="5">
        <v>8.1199999999999992</v>
      </c>
      <c r="F257" s="13" t="s">
        <v>353</v>
      </c>
      <c r="J257" s="14"/>
    </row>
    <row r="258" spans="1:10" ht="11.25" x14ac:dyDescent="0.15">
      <c r="A258" s="6" t="s">
        <v>110</v>
      </c>
      <c r="B258" s="4" t="s">
        <v>13</v>
      </c>
      <c r="C258" s="4" t="s">
        <v>111</v>
      </c>
      <c r="D258" s="4" t="s">
        <v>112</v>
      </c>
      <c r="E258" s="5">
        <v>6.45</v>
      </c>
      <c r="F258" s="13" t="s">
        <v>354</v>
      </c>
      <c r="J258" s="14"/>
    </row>
    <row r="259" spans="1:10" ht="11.25" x14ac:dyDescent="0.15">
      <c r="A259" s="6" t="s">
        <v>110</v>
      </c>
      <c r="B259" s="4" t="s">
        <v>13</v>
      </c>
      <c r="C259" s="4" t="s">
        <v>111</v>
      </c>
      <c r="D259" s="4" t="s">
        <v>118</v>
      </c>
      <c r="E259" s="5">
        <v>6.91</v>
      </c>
      <c r="J259" s="14"/>
    </row>
    <row r="260" spans="1:10" ht="11.25" x14ac:dyDescent="0.15">
      <c r="A260" s="6" t="s">
        <v>110</v>
      </c>
      <c r="B260" s="4" t="s">
        <v>119</v>
      </c>
      <c r="C260" s="4" t="s">
        <v>111</v>
      </c>
      <c r="D260" s="4" t="s">
        <v>112</v>
      </c>
      <c r="E260" s="5">
        <v>6.42</v>
      </c>
      <c r="J260" s="14"/>
    </row>
    <row r="261" spans="1:10" ht="11.25" x14ac:dyDescent="0.15">
      <c r="A261" s="6" t="s">
        <v>110</v>
      </c>
      <c r="B261" s="4" t="s">
        <v>15</v>
      </c>
      <c r="C261" s="4" t="s">
        <v>111</v>
      </c>
      <c r="D261" s="4" t="s">
        <v>112</v>
      </c>
      <c r="E261" s="5">
        <v>8.5</v>
      </c>
      <c r="F261" t="s">
        <v>353</v>
      </c>
      <c r="G261">
        <f>+E261+E262</f>
        <v>15.95</v>
      </c>
      <c r="H261">
        <f>+E263+E264</f>
        <v>13.68</v>
      </c>
      <c r="I261" s="14">
        <f>+(G261/4)/(H261/3)</f>
        <v>0.8744517543859649</v>
      </c>
      <c r="J261" s="21">
        <f>+(B261-$K$1)/7</f>
        <v>4</v>
      </c>
    </row>
    <row r="262" spans="1:10" ht="11.25" x14ac:dyDescent="0.15">
      <c r="A262" s="6" t="s">
        <v>110</v>
      </c>
      <c r="B262" s="4" t="s">
        <v>120</v>
      </c>
      <c r="C262" s="4" t="s">
        <v>111</v>
      </c>
      <c r="D262" s="4" t="s">
        <v>112</v>
      </c>
      <c r="E262" s="5">
        <v>7.45</v>
      </c>
      <c r="J262" s="14"/>
    </row>
    <row r="263" spans="1:10" ht="11.25" x14ac:dyDescent="0.15">
      <c r="A263" s="6" t="s">
        <v>110</v>
      </c>
      <c r="B263" s="4" t="s">
        <v>16</v>
      </c>
      <c r="C263" s="4" t="s">
        <v>111</v>
      </c>
      <c r="D263" s="4" t="s">
        <v>112</v>
      </c>
      <c r="E263" s="5">
        <v>5.98</v>
      </c>
      <c r="F263" t="s">
        <v>354</v>
      </c>
      <c r="J263" s="14"/>
    </row>
    <row r="264" spans="1:10" ht="11.25" x14ac:dyDescent="0.15">
      <c r="A264" s="6" t="s">
        <v>110</v>
      </c>
      <c r="B264" s="4" t="s">
        <v>121</v>
      </c>
      <c r="C264" s="4" t="s">
        <v>111</v>
      </c>
      <c r="D264" s="4" t="s">
        <v>112</v>
      </c>
      <c r="E264" s="5">
        <v>7.7</v>
      </c>
      <c r="J264" s="14"/>
    </row>
    <row r="265" spans="1:10" ht="11.25" x14ac:dyDescent="0.15">
      <c r="A265" s="6" t="s">
        <v>110</v>
      </c>
      <c r="B265" s="4" t="s">
        <v>17</v>
      </c>
      <c r="C265" s="4" t="s">
        <v>111</v>
      </c>
      <c r="D265" s="4" t="s">
        <v>112</v>
      </c>
      <c r="E265" s="5">
        <v>9.0299999999999994</v>
      </c>
      <c r="F265" t="s">
        <v>353</v>
      </c>
      <c r="G265">
        <f>+E265+E266</f>
        <v>17.549999999999997</v>
      </c>
      <c r="H265">
        <f>+E267+E268</f>
        <v>10.74</v>
      </c>
      <c r="I265" s="14">
        <f>+(G265/4)/(H265/3)</f>
        <v>1.2255586592178769</v>
      </c>
      <c r="J265" s="21">
        <f>+(B265-$K$1)/7</f>
        <v>5</v>
      </c>
    </row>
    <row r="266" spans="1:10" ht="11.25" x14ac:dyDescent="0.15">
      <c r="A266" s="6" t="s">
        <v>110</v>
      </c>
      <c r="B266" s="4" t="s">
        <v>122</v>
      </c>
      <c r="C266" s="4" t="s">
        <v>111</v>
      </c>
      <c r="D266" s="4" t="s">
        <v>112</v>
      </c>
      <c r="E266" s="5">
        <v>8.52</v>
      </c>
      <c r="J266" s="14"/>
    </row>
    <row r="267" spans="1:10" ht="11.25" x14ac:dyDescent="0.15">
      <c r="A267" s="6" t="s">
        <v>110</v>
      </c>
      <c r="B267" s="4" t="s">
        <v>18</v>
      </c>
      <c r="C267" s="4" t="s">
        <v>111</v>
      </c>
      <c r="D267" s="4" t="s">
        <v>112</v>
      </c>
      <c r="E267" s="5">
        <v>5.25</v>
      </c>
      <c r="F267" t="s">
        <v>354</v>
      </c>
      <c r="J267" s="14"/>
    </row>
    <row r="268" spans="1:10" ht="11.25" x14ac:dyDescent="0.15">
      <c r="A268" s="6" t="s">
        <v>110</v>
      </c>
      <c r="B268" s="4" t="s">
        <v>123</v>
      </c>
      <c r="C268" s="4" t="s">
        <v>111</v>
      </c>
      <c r="D268" s="4" t="s">
        <v>112</v>
      </c>
      <c r="E268" s="5">
        <v>5.49</v>
      </c>
      <c r="J268" s="14"/>
    </row>
    <row r="269" spans="1:10" ht="11.25" x14ac:dyDescent="0.15">
      <c r="A269" s="6" t="s">
        <v>110</v>
      </c>
      <c r="B269" s="4" t="s">
        <v>19</v>
      </c>
      <c r="C269" s="4" t="s">
        <v>111</v>
      </c>
      <c r="D269" s="4" t="s">
        <v>112</v>
      </c>
      <c r="E269" s="5">
        <v>8.2200000000000006</v>
      </c>
      <c r="F269" t="s">
        <v>353</v>
      </c>
      <c r="G269">
        <f>+E269+E270</f>
        <v>16.14</v>
      </c>
      <c r="H269">
        <f>+E271</f>
        <v>2.96</v>
      </c>
      <c r="I269" s="14">
        <f>+(G269/4)/(H269/3)</f>
        <v>4.0895270270270272</v>
      </c>
      <c r="J269" s="21">
        <f>+(B269-$K$1)/7</f>
        <v>6</v>
      </c>
    </row>
    <row r="270" spans="1:10" ht="11.25" x14ac:dyDescent="0.15">
      <c r="A270" s="6" t="s">
        <v>110</v>
      </c>
      <c r="B270" s="4" t="s">
        <v>124</v>
      </c>
      <c r="C270" s="4" t="s">
        <v>111</v>
      </c>
      <c r="D270" s="4" t="s">
        <v>112</v>
      </c>
      <c r="E270" s="5">
        <v>7.92</v>
      </c>
      <c r="J270" s="14"/>
    </row>
    <row r="271" spans="1:10" ht="11.25" x14ac:dyDescent="0.15">
      <c r="A271" s="9" t="s">
        <v>110</v>
      </c>
      <c r="B271" s="4" t="s">
        <v>125</v>
      </c>
      <c r="C271" s="4" t="s">
        <v>111</v>
      </c>
      <c r="D271" s="4" t="s">
        <v>112</v>
      </c>
      <c r="E271" s="5">
        <v>2.96</v>
      </c>
      <c r="F271" t="s">
        <v>354</v>
      </c>
      <c r="J271" s="14"/>
    </row>
    <row r="272" spans="1:10" ht="11.25" x14ac:dyDescent="0.15">
      <c r="A272" s="6" t="s">
        <v>110</v>
      </c>
      <c r="B272" s="4" t="s">
        <v>21</v>
      </c>
      <c r="C272" s="4" t="s">
        <v>111</v>
      </c>
      <c r="D272" s="4" t="s">
        <v>112</v>
      </c>
      <c r="E272" s="5">
        <v>9.84</v>
      </c>
      <c r="F272" t="s">
        <v>353</v>
      </c>
      <c r="G272">
        <f>+E272+E273</f>
        <v>19.259999999999998</v>
      </c>
      <c r="H272">
        <f>+E274+E275</f>
        <v>12.22</v>
      </c>
      <c r="I272" s="14">
        <f>+(G272/4)/(H272/3)</f>
        <v>1.182078559738134</v>
      </c>
      <c r="J272" s="21">
        <f>+(B272-$K$1)/7</f>
        <v>7</v>
      </c>
    </row>
    <row r="273" spans="1:10" ht="11.25" x14ac:dyDescent="0.15">
      <c r="A273" s="6" t="s">
        <v>110</v>
      </c>
      <c r="B273" s="4" t="s">
        <v>126</v>
      </c>
      <c r="C273" s="4" t="s">
        <v>111</v>
      </c>
      <c r="D273" s="4" t="s">
        <v>112</v>
      </c>
      <c r="E273" s="5">
        <v>9.42</v>
      </c>
      <c r="J273" s="14"/>
    </row>
    <row r="274" spans="1:10" ht="11.25" x14ac:dyDescent="0.15">
      <c r="A274" s="6" t="s">
        <v>110</v>
      </c>
      <c r="B274" s="4" t="s">
        <v>22</v>
      </c>
      <c r="C274" s="4" t="s">
        <v>111</v>
      </c>
      <c r="D274" s="4" t="s">
        <v>112</v>
      </c>
      <c r="E274" s="5">
        <v>6.4</v>
      </c>
      <c r="F274" t="s">
        <v>354</v>
      </c>
      <c r="J274" s="14"/>
    </row>
    <row r="275" spans="1:10" ht="11.25" x14ac:dyDescent="0.15">
      <c r="A275" s="6" t="s">
        <v>110</v>
      </c>
      <c r="B275" s="4" t="s">
        <v>127</v>
      </c>
      <c r="C275" s="4" t="s">
        <v>111</v>
      </c>
      <c r="D275" s="4" t="s">
        <v>112</v>
      </c>
      <c r="E275" s="5">
        <v>5.82</v>
      </c>
      <c r="J275" s="14"/>
    </row>
    <row r="276" spans="1:10" ht="11.25" x14ac:dyDescent="0.15">
      <c r="A276" s="6" t="s">
        <v>110</v>
      </c>
      <c r="B276" s="4" t="s">
        <v>128</v>
      </c>
      <c r="C276" s="4" t="s">
        <v>111</v>
      </c>
      <c r="D276" s="4" t="s">
        <v>112</v>
      </c>
      <c r="E276" s="5">
        <v>8.0399999999999991</v>
      </c>
      <c r="F276" s="13" t="s">
        <v>353</v>
      </c>
      <c r="J276" s="14"/>
    </row>
    <row r="277" spans="1:10" ht="11.25" x14ac:dyDescent="0.15">
      <c r="A277" s="6" t="s">
        <v>110</v>
      </c>
      <c r="B277" s="4" t="s">
        <v>23</v>
      </c>
      <c r="C277" s="4" t="s">
        <v>111</v>
      </c>
      <c r="D277" s="4" t="s">
        <v>118</v>
      </c>
      <c r="E277" s="5">
        <v>8.7100000000000009</v>
      </c>
      <c r="F277" s="13" t="s">
        <v>354</v>
      </c>
      <c r="J277" s="14"/>
    </row>
    <row r="278" spans="1:10" ht="11.25" x14ac:dyDescent="0.15">
      <c r="A278" s="6" t="s">
        <v>110</v>
      </c>
      <c r="B278" s="4" t="s">
        <v>23</v>
      </c>
      <c r="C278" s="4" t="s">
        <v>111</v>
      </c>
      <c r="D278" s="4" t="s">
        <v>118</v>
      </c>
      <c r="E278" s="5">
        <v>2.74</v>
      </c>
      <c r="J278" s="14"/>
    </row>
    <row r="279" spans="1:10" ht="11.25" x14ac:dyDescent="0.15">
      <c r="A279" s="6" t="s">
        <v>110</v>
      </c>
      <c r="B279" s="4" t="s">
        <v>129</v>
      </c>
      <c r="C279" s="4" t="s">
        <v>111</v>
      </c>
      <c r="D279" s="4" t="s">
        <v>112</v>
      </c>
      <c r="E279" s="5">
        <v>6.5</v>
      </c>
      <c r="J279" s="14"/>
    </row>
    <row r="280" spans="1:10" ht="11.25" x14ac:dyDescent="0.15">
      <c r="A280" s="6" t="s">
        <v>110</v>
      </c>
      <c r="B280" s="4" t="s">
        <v>24</v>
      </c>
      <c r="C280" s="4" t="s">
        <v>111</v>
      </c>
      <c r="D280" s="4" t="s">
        <v>112</v>
      </c>
      <c r="E280" s="5">
        <v>9.66</v>
      </c>
      <c r="F280" t="s">
        <v>353</v>
      </c>
      <c r="G280">
        <f>+E280+E281</f>
        <v>19.5</v>
      </c>
      <c r="H280">
        <f>+E282+E283</f>
        <v>12.07</v>
      </c>
      <c r="I280" s="14">
        <f>+(G280/4)/(H280/3)</f>
        <v>1.2116818558409279</v>
      </c>
      <c r="J280" s="21">
        <f>+(B280-$K$1)/7</f>
        <v>9</v>
      </c>
    </row>
    <row r="281" spans="1:10" ht="11.25" x14ac:dyDescent="0.15">
      <c r="A281" s="6" t="s">
        <v>110</v>
      </c>
      <c r="B281" s="4" t="s">
        <v>130</v>
      </c>
      <c r="C281" s="4" t="s">
        <v>111</v>
      </c>
      <c r="D281" s="4" t="s">
        <v>112</v>
      </c>
      <c r="E281" s="5">
        <v>9.84</v>
      </c>
      <c r="J281" s="14"/>
    </row>
    <row r="282" spans="1:10" ht="11.25" x14ac:dyDescent="0.15">
      <c r="A282" s="6" t="s">
        <v>110</v>
      </c>
      <c r="B282" s="4" t="s">
        <v>25</v>
      </c>
      <c r="C282" s="4" t="s">
        <v>111</v>
      </c>
      <c r="D282" s="4" t="s">
        <v>112</v>
      </c>
      <c r="E282" s="5">
        <v>5.93</v>
      </c>
      <c r="F282" t="s">
        <v>354</v>
      </c>
      <c r="J282" s="14"/>
    </row>
    <row r="283" spans="1:10" ht="11.25" x14ac:dyDescent="0.15">
      <c r="A283" s="6" t="s">
        <v>110</v>
      </c>
      <c r="B283" s="4" t="s">
        <v>131</v>
      </c>
      <c r="C283" s="4" t="s">
        <v>111</v>
      </c>
      <c r="D283" s="4" t="s">
        <v>112</v>
      </c>
      <c r="E283" s="5">
        <v>6.14</v>
      </c>
      <c r="J283" s="14"/>
    </row>
    <row r="284" spans="1:10" ht="11.25" x14ac:dyDescent="0.15">
      <c r="A284" s="6" t="s">
        <v>110</v>
      </c>
      <c r="B284" s="4" t="s">
        <v>26</v>
      </c>
      <c r="C284" s="4" t="s">
        <v>111</v>
      </c>
      <c r="D284" s="4" t="s">
        <v>112</v>
      </c>
      <c r="E284" s="5">
        <v>8.08</v>
      </c>
      <c r="F284" t="s">
        <v>353</v>
      </c>
      <c r="G284">
        <f>+E284+E285</f>
        <v>16.189999999999998</v>
      </c>
      <c r="H284">
        <f>+E286+E287+E288</f>
        <v>17.04</v>
      </c>
      <c r="I284" s="14">
        <f>+(G284/4)/(H284/3)</f>
        <v>0.71258802816901401</v>
      </c>
      <c r="J284" s="21">
        <f>+(B284-$K$1)/7</f>
        <v>10</v>
      </c>
    </row>
    <row r="285" spans="1:10" ht="11.25" x14ac:dyDescent="0.15">
      <c r="A285" s="6" t="s">
        <v>110</v>
      </c>
      <c r="B285" s="4" t="s">
        <v>132</v>
      </c>
      <c r="C285" s="4" t="s">
        <v>111</v>
      </c>
      <c r="D285" s="4" t="s">
        <v>112</v>
      </c>
      <c r="E285" s="5">
        <v>8.11</v>
      </c>
      <c r="J285" s="14"/>
    </row>
    <row r="286" spans="1:10" ht="11.25" x14ac:dyDescent="0.15">
      <c r="A286" s="6" t="s">
        <v>110</v>
      </c>
      <c r="B286" s="4" t="s">
        <v>27</v>
      </c>
      <c r="C286" s="4" t="s">
        <v>111</v>
      </c>
      <c r="D286" s="4" t="s">
        <v>112</v>
      </c>
      <c r="E286" s="5">
        <v>5.5</v>
      </c>
      <c r="F286" t="s">
        <v>354</v>
      </c>
      <c r="J286" s="14"/>
    </row>
    <row r="287" spans="1:10" ht="11.25" x14ac:dyDescent="0.15">
      <c r="A287" s="6" t="s">
        <v>110</v>
      </c>
      <c r="B287" s="4" t="s">
        <v>133</v>
      </c>
      <c r="C287" s="4" t="s">
        <v>111</v>
      </c>
      <c r="D287" s="4" t="s">
        <v>112</v>
      </c>
      <c r="E287" s="5">
        <v>4.67</v>
      </c>
      <c r="J287" s="14"/>
    </row>
    <row r="288" spans="1:10" ht="11.25" x14ac:dyDescent="0.15">
      <c r="A288" s="6" t="s">
        <v>110</v>
      </c>
      <c r="B288" s="4" t="s">
        <v>133</v>
      </c>
      <c r="C288" s="4" t="s">
        <v>111</v>
      </c>
      <c r="D288" s="4" t="s">
        <v>134</v>
      </c>
      <c r="E288" s="5">
        <v>6.87</v>
      </c>
      <c r="J288" s="14"/>
    </row>
    <row r="289" spans="1:10" ht="11.25" x14ac:dyDescent="0.15">
      <c r="A289" s="6" t="s">
        <v>110</v>
      </c>
      <c r="B289" s="4" t="s">
        <v>28</v>
      </c>
      <c r="C289" s="4" t="s">
        <v>111</v>
      </c>
      <c r="D289" s="4" t="s">
        <v>112</v>
      </c>
      <c r="E289" s="5">
        <v>7.91</v>
      </c>
      <c r="F289" t="s">
        <v>353</v>
      </c>
      <c r="G289">
        <f>+E289</f>
        <v>7.91</v>
      </c>
      <c r="H289">
        <f>+E291+E290</f>
        <v>16.079999999999998</v>
      </c>
      <c r="I289" s="14">
        <f>+(G289/4)/(H289/3)</f>
        <v>0.36893656716417916</v>
      </c>
      <c r="J289" s="21">
        <f>+(B289-$K$1)/7</f>
        <v>11</v>
      </c>
    </row>
    <row r="290" spans="1:10" ht="11.25" x14ac:dyDescent="0.15">
      <c r="A290" s="6" t="s">
        <v>110</v>
      </c>
      <c r="B290" s="4" t="s">
        <v>30</v>
      </c>
      <c r="C290" s="4" t="s">
        <v>111</v>
      </c>
      <c r="D290" s="4" t="s">
        <v>112</v>
      </c>
      <c r="E290" s="5">
        <v>4.26</v>
      </c>
      <c r="F290" t="s">
        <v>354</v>
      </c>
      <c r="J290" s="14"/>
    </row>
    <row r="291" spans="1:10" ht="11.25" x14ac:dyDescent="0.15">
      <c r="A291" s="6" t="s">
        <v>110</v>
      </c>
      <c r="B291" s="4" t="s">
        <v>135</v>
      </c>
      <c r="C291" s="4" t="s">
        <v>111</v>
      </c>
      <c r="D291" s="4" t="s">
        <v>112</v>
      </c>
      <c r="E291" s="5">
        <v>11.82</v>
      </c>
      <c r="J291" s="14"/>
    </row>
    <row r="292" spans="1:10" ht="11.25" x14ac:dyDescent="0.15">
      <c r="A292" s="6" t="s">
        <v>110</v>
      </c>
      <c r="B292" s="4" t="s">
        <v>31</v>
      </c>
      <c r="C292" s="4" t="s">
        <v>111</v>
      </c>
      <c r="D292" s="4" t="s">
        <v>112</v>
      </c>
      <c r="E292" s="5">
        <v>8.6</v>
      </c>
      <c r="F292" t="s">
        <v>353</v>
      </c>
      <c r="G292">
        <f>+E292+E293</f>
        <v>18.59</v>
      </c>
      <c r="H292">
        <f>+E294+E295</f>
        <v>10.15</v>
      </c>
      <c r="I292" s="14">
        <f>+(G292/4)/(H292/3)</f>
        <v>1.3736453201970444</v>
      </c>
      <c r="J292" s="21">
        <f>+(B292-$K$1)/7</f>
        <v>12</v>
      </c>
    </row>
    <row r="293" spans="1:10" ht="11.25" x14ac:dyDescent="0.15">
      <c r="A293" s="6" t="s">
        <v>110</v>
      </c>
      <c r="B293" s="4" t="s">
        <v>136</v>
      </c>
      <c r="C293" s="4" t="s">
        <v>111</v>
      </c>
      <c r="D293" s="4" t="s">
        <v>112</v>
      </c>
      <c r="E293" s="5">
        <v>9.99</v>
      </c>
      <c r="J293" s="14"/>
    </row>
    <row r="294" spans="1:10" ht="11.25" x14ac:dyDescent="0.15">
      <c r="A294" s="6" t="s">
        <v>110</v>
      </c>
      <c r="B294" s="4" t="s">
        <v>33</v>
      </c>
      <c r="C294" s="4" t="s">
        <v>111</v>
      </c>
      <c r="D294" s="4" t="s">
        <v>112</v>
      </c>
      <c r="E294" s="5">
        <v>4.74</v>
      </c>
      <c r="F294" t="s">
        <v>354</v>
      </c>
      <c r="J294" s="14"/>
    </row>
    <row r="295" spans="1:10" ht="11.25" x14ac:dyDescent="0.15">
      <c r="A295" s="6" t="s">
        <v>110</v>
      </c>
      <c r="B295" s="4" t="s">
        <v>137</v>
      </c>
      <c r="C295" s="4" t="s">
        <v>111</v>
      </c>
      <c r="D295" s="4" t="s">
        <v>112</v>
      </c>
      <c r="E295" s="5">
        <v>5.41</v>
      </c>
      <c r="J295" s="14"/>
    </row>
    <row r="296" spans="1:10" ht="11.25" x14ac:dyDescent="0.15">
      <c r="A296" s="6" t="s">
        <v>110</v>
      </c>
      <c r="B296" s="4" t="s">
        <v>34</v>
      </c>
      <c r="C296" s="4" t="s">
        <v>111</v>
      </c>
      <c r="D296" s="4" t="s">
        <v>112</v>
      </c>
      <c r="E296" s="5">
        <v>8.77</v>
      </c>
      <c r="F296" t="s">
        <v>353</v>
      </c>
      <c r="G296">
        <f>+E296+E297</f>
        <v>17.93</v>
      </c>
      <c r="H296">
        <f>+E298+E299</f>
        <v>13.06</v>
      </c>
      <c r="I296" s="14">
        <f>+(G296/4)/(H296/3)</f>
        <v>1.0296707503828484</v>
      </c>
      <c r="J296" s="21">
        <f>+(B296-$K$1)/7</f>
        <v>13</v>
      </c>
    </row>
    <row r="297" spans="1:10" ht="11.25" x14ac:dyDescent="0.15">
      <c r="A297" s="6" t="s">
        <v>110</v>
      </c>
      <c r="B297" s="4" t="s">
        <v>138</v>
      </c>
      <c r="C297" s="4" t="s">
        <v>111</v>
      </c>
      <c r="D297" s="4" t="s">
        <v>112</v>
      </c>
      <c r="E297" s="5">
        <v>9.16</v>
      </c>
      <c r="J297" s="14"/>
    </row>
    <row r="298" spans="1:10" ht="11.25" x14ac:dyDescent="0.15">
      <c r="A298" s="6" t="s">
        <v>110</v>
      </c>
      <c r="B298" s="4" t="s">
        <v>35</v>
      </c>
      <c r="C298" s="4" t="s">
        <v>111</v>
      </c>
      <c r="D298" s="4" t="s">
        <v>112</v>
      </c>
      <c r="E298" s="5">
        <v>6.11</v>
      </c>
      <c r="F298" t="s">
        <v>354</v>
      </c>
      <c r="J298" s="14"/>
    </row>
    <row r="299" spans="1:10" ht="11.25" x14ac:dyDescent="0.15">
      <c r="A299" s="6" t="s">
        <v>110</v>
      </c>
      <c r="B299" s="4" t="s">
        <v>139</v>
      </c>
      <c r="C299" s="4" t="s">
        <v>111</v>
      </c>
      <c r="D299" s="4" t="s">
        <v>112</v>
      </c>
      <c r="E299" s="5">
        <v>6.95</v>
      </c>
      <c r="J299" s="14"/>
    </row>
    <row r="300" spans="1:10" ht="11.25" x14ac:dyDescent="0.15">
      <c r="A300" s="6" t="s">
        <v>110</v>
      </c>
      <c r="B300" s="4" t="s">
        <v>36</v>
      </c>
      <c r="C300" s="4" t="s">
        <v>111</v>
      </c>
      <c r="D300" s="4" t="s">
        <v>112</v>
      </c>
      <c r="E300" s="5">
        <v>10.41</v>
      </c>
      <c r="F300" t="s">
        <v>353</v>
      </c>
      <c r="G300">
        <f>+E300+E301</f>
        <v>20.72</v>
      </c>
      <c r="H300">
        <f>+E302+E303</f>
        <v>13.22</v>
      </c>
      <c r="I300" s="14">
        <f>+(G300/4)/(H300/3)</f>
        <v>1.1754916792738273</v>
      </c>
      <c r="J300" s="21">
        <f>+(B300-$K$1)/7</f>
        <v>14</v>
      </c>
    </row>
    <row r="301" spans="1:10" ht="11.25" x14ac:dyDescent="0.15">
      <c r="A301" s="6" t="s">
        <v>110</v>
      </c>
      <c r="B301" s="4" t="s">
        <v>140</v>
      </c>
      <c r="C301" s="4" t="s">
        <v>111</v>
      </c>
      <c r="D301" s="4" t="s">
        <v>112</v>
      </c>
      <c r="E301" s="5">
        <v>10.31</v>
      </c>
      <c r="J301" s="14"/>
    </row>
    <row r="302" spans="1:10" ht="11.25" x14ac:dyDescent="0.15">
      <c r="A302" s="6" t="s">
        <v>110</v>
      </c>
      <c r="B302" s="4" t="s">
        <v>37</v>
      </c>
      <c r="C302" s="4" t="s">
        <v>111</v>
      </c>
      <c r="D302" s="4" t="s">
        <v>112</v>
      </c>
      <c r="E302" s="5">
        <v>6.23</v>
      </c>
      <c r="F302" t="s">
        <v>354</v>
      </c>
      <c r="J302" s="14"/>
    </row>
    <row r="303" spans="1:10" ht="11.25" x14ac:dyDescent="0.15">
      <c r="A303" s="6" t="s">
        <v>110</v>
      </c>
      <c r="B303" s="4" t="s">
        <v>141</v>
      </c>
      <c r="C303" s="4" t="s">
        <v>111</v>
      </c>
      <c r="D303" s="4" t="s">
        <v>112</v>
      </c>
      <c r="E303" s="5">
        <v>6.99</v>
      </c>
      <c r="J303" s="14"/>
    </row>
    <row r="304" spans="1:10" ht="11.25" x14ac:dyDescent="0.15">
      <c r="A304" s="6" t="s">
        <v>110</v>
      </c>
      <c r="B304" s="4" t="s">
        <v>38</v>
      </c>
      <c r="C304" s="4" t="s">
        <v>111</v>
      </c>
      <c r="D304" s="4" t="s">
        <v>112</v>
      </c>
      <c r="E304" s="5">
        <v>11.13</v>
      </c>
      <c r="F304" t="s">
        <v>353</v>
      </c>
      <c r="G304">
        <f>+E304+E305</f>
        <v>22.41</v>
      </c>
      <c r="H304">
        <f>+E306+E307</f>
        <v>16.86</v>
      </c>
      <c r="I304" s="14">
        <f>+(G304/4)/(H304/3)</f>
        <v>0.99688612099644125</v>
      </c>
      <c r="J304" s="21">
        <f>+(B304-$K$1)/7</f>
        <v>15</v>
      </c>
    </row>
    <row r="305" spans="1:10" ht="11.25" x14ac:dyDescent="0.15">
      <c r="A305" s="6" t="s">
        <v>110</v>
      </c>
      <c r="B305" s="4" t="s">
        <v>142</v>
      </c>
      <c r="C305" s="4" t="s">
        <v>111</v>
      </c>
      <c r="D305" s="4" t="s">
        <v>112</v>
      </c>
      <c r="E305" s="5">
        <v>11.28</v>
      </c>
      <c r="J305" s="14"/>
    </row>
    <row r="306" spans="1:10" ht="11.25" x14ac:dyDescent="0.15">
      <c r="A306" s="6" t="s">
        <v>110</v>
      </c>
      <c r="B306" s="4" t="s">
        <v>39</v>
      </c>
      <c r="C306" s="4" t="s">
        <v>111</v>
      </c>
      <c r="D306" s="4" t="s">
        <v>112</v>
      </c>
      <c r="E306" s="5">
        <v>7.2</v>
      </c>
      <c r="F306" t="s">
        <v>354</v>
      </c>
      <c r="J306" s="14"/>
    </row>
    <row r="307" spans="1:10" ht="11.25" x14ac:dyDescent="0.15">
      <c r="A307" s="6" t="s">
        <v>110</v>
      </c>
      <c r="B307" s="4" t="s">
        <v>143</v>
      </c>
      <c r="C307" s="4" t="s">
        <v>111</v>
      </c>
      <c r="D307" s="4" t="s">
        <v>112</v>
      </c>
      <c r="E307" s="5">
        <v>9.66</v>
      </c>
      <c r="J307" s="14"/>
    </row>
    <row r="308" spans="1:10" ht="11.25" x14ac:dyDescent="0.15">
      <c r="A308" s="6" t="s">
        <v>110</v>
      </c>
      <c r="B308" s="4" t="s">
        <v>40</v>
      </c>
      <c r="C308" s="4" t="s">
        <v>111</v>
      </c>
      <c r="D308" s="4" t="s">
        <v>112</v>
      </c>
      <c r="E308" s="5">
        <v>10.99</v>
      </c>
      <c r="F308" t="s">
        <v>353</v>
      </c>
      <c r="G308">
        <f>+E308+E309</f>
        <v>22.200000000000003</v>
      </c>
      <c r="H308">
        <f>+E310+E311+E312</f>
        <v>24.62</v>
      </c>
      <c r="I308" s="14">
        <f>+(G308/4)/(H308/3)</f>
        <v>0.67627944760357439</v>
      </c>
      <c r="J308" s="21">
        <f>+(B308-$K$1)/7</f>
        <v>16</v>
      </c>
    </row>
    <row r="309" spans="1:10" ht="11.25" x14ac:dyDescent="0.15">
      <c r="A309" s="6" t="s">
        <v>110</v>
      </c>
      <c r="B309" s="4" t="s">
        <v>144</v>
      </c>
      <c r="C309" s="4" t="s">
        <v>111</v>
      </c>
      <c r="D309" s="4" t="s">
        <v>112</v>
      </c>
      <c r="E309" s="5">
        <v>11.21</v>
      </c>
      <c r="J309" s="14"/>
    </row>
    <row r="310" spans="1:10" ht="11.25" x14ac:dyDescent="0.15">
      <c r="A310" s="6" t="s">
        <v>110</v>
      </c>
      <c r="B310" s="4" t="s">
        <v>41</v>
      </c>
      <c r="C310" s="4" t="s">
        <v>111</v>
      </c>
      <c r="D310" s="4" t="s">
        <v>112</v>
      </c>
      <c r="E310" s="5">
        <v>8.06</v>
      </c>
      <c r="F310" t="s">
        <v>354</v>
      </c>
      <c r="J310" s="14"/>
    </row>
    <row r="311" spans="1:10" ht="11.25" x14ac:dyDescent="0.15">
      <c r="A311" s="6" t="s">
        <v>110</v>
      </c>
      <c r="B311" s="4" t="s">
        <v>145</v>
      </c>
      <c r="C311" s="4" t="s">
        <v>111</v>
      </c>
      <c r="D311" s="4" t="s">
        <v>112</v>
      </c>
      <c r="E311" s="5">
        <v>7.08</v>
      </c>
      <c r="J311" s="14"/>
    </row>
    <row r="312" spans="1:10" ht="11.25" x14ac:dyDescent="0.15">
      <c r="A312" s="6" t="s">
        <v>110</v>
      </c>
      <c r="B312" s="4" t="s">
        <v>145</v>
      </c>
      <c r="C312" s="4" t="s">
        <v>111</v>
      </c>
      <c r="D312" s="4" t="s">
        <v>146</v>
      </c>
      <c r="E312" s="5">
        <v>9.48</v>
      </c>
      <c r="J312" s="14"/>
    </row>
    <row r="313" spans="1:10" ht="11.25" x14ac:dyDescent="0.15">
      <c r="A313" s="6" t="s">
        <v>110</v>
      </c>
      <c r="B313" s="4" t="s">
        <v>42</v>
      </c>
      <c r="C313" s="4" t="s">
        <v>111</v>
      </c>
      <c r="D313" s="4" t="s">
        <v>112</v>
      </c>
      <c r="E313" s="5">
        <v>11.23</v>
      </c>
      <c r="F313" t="s">
        <v>353</v>
      </c>
      <c r="G313">
        <f>+E313+E314</f>
        <v>21.560000000000002</v>
      </c>
      <c r="H313">
        <f>+E315+E316</f>
        <v>12.68</v>
      </c>
      <c r="I313" s="14">
        <f>+(G313/4)/(H313/3)</f>
        <v>1.275236593059937</v>
      </c>
      <c r="J313" s="21">
        <f>+(B313-$K$1)/7</f>
        <v>17</v>
      </c>
    </row>
    <row r="314" spans="1:10" ht="11.25" x14ac:dyDescent="0.15">
      <c r="A314" s="6" t="s">
        <v>110</v>
      </c>
      <c r="B314" s="4" t="s">
        <v>147</v>
      </c>
      <c r="C314" s="4" t="s">
        <v>111</v>
      </c>
      <c r="D314" s="4" t="s">
        <v>112</v>
      </c>
      <c r="E314" s="5">
        <v>10.33</v>
      </c>
      <c r="J314" s="14"/>
    </row>
    <row r="315" spans="1:10" ht="11.25" x14ac:dyDescent="0.15">
      <c r="A315" s="6" t="s">
        <v>110</v>
      </c>
      <c r="B315" s="4" t="s">
        <v>43</v>
      </c>
      <c r="C315" s="4" t="s">
        <v>111</v>
      </c>
      <c r="D315" s="4" t="s">
        <v>112</v>
      </c>
      <c r="E315" s="5">
        <v>5.87</v>
      </c>
      <c r="F315" t="s">
        <v>354</v>
      </c>
      <c r="J315" s="14"/>
    </row>
    <row r="316" spans="1:10" ht="11.25" x14ac:dyDescent="0.15">
      <c r="A316" s="6" t="s">
        <v>110</v>
      </c>
      <c r="B316" s="4" t="s">
        <v>148</v>
      </c>
      <c r="C316" s="4" t="s">
        <v>111</v>
      </c>
      <c r="D316" s="4" t="s">
        <v>112</v>
      </c>
      <c r="E316" s="5">
        <v>6.81</v>
      </c>
      <c r="J316" s="14"/>
    </row>
    <row r="317" spans="1:10" ht="11.25" x14ac:dyDescent="0.15">
      <c r="A317" s="9" t="s">
        <v>110</v>
      </c>
      <c r="B317" s="4" t="s">
        <v>44</v>
      </c>
      <c r="C317" s="4" t="s">
        <v>111</v>
      </c>
      <c r="D317" s="4" t="s">
        <v>112</v>
      </c>
      <c r="E317" s="5">
        <v>10.38</v>
      </c>
      <c r="F317" t="s">
        <v>353</v>
      </c>
      <c r="G317">
        <f>+E317+E318</f>
        <v>20</v>
      </c>
      <c r="H317">
        <f>+E319+E320</f>
        <v>15</v>
      </c>
      <c r="I317" s="14">
        <f>+(G317/4)/(H317/3)</f>
        <v>1</v>
      </c>
      <c r="J317" s="21">
        <f>+(B317-$K$1)/7</f>
        <v>18</v>
      </c>
    </row>
    <row r="318" spans="1:10" ht="11.25" x14ac:dyDescent="0.15">
      <c r="A318" s="6" t="s">
        <v>110</v>
      </c>
      <c r="B318" s="4" t="s">
        <v>149</v>
      </c>
      <c r="C318" s="4" t="s">
        <v>111</v>
      </c>
      <c r="D318" s="4" t="s">
        <v>112</v>
      </c>
      <c r="E318" s="5">
        <v>9.6199999999999992</v>
      </c>
      <c r="J318" s="14"/>
    </row>
    <row r="319" spans="1:10" ht="11.25" x14ac:dyDescent="0.15">
      <c r="A319" s="6" t="s">
        <v>110</v>
      </c>
      <c r="B319" s="4" t="s">
        <v>45</v>
      </c>
      <c r="C319" s="4" t="s">
        <v>111</v>
      </c>
      <c r="D319" s="4" t="s">
        <v>112</v>
      </c>
      <c r="E319" s="5">
        <v>7.5</v>
      </c>
      <c r="F319" t="s">
        <v>354</v>
      </c>
      <c r="J319" s="14"/>
    </row>
    <row r="320" spans="1:10" ht="11.25" x14ac:dyDescent="0.15">
      <c r="A320" s="6" t="s">
        <v>110</v>
      </c>
      <c r="B320" s="4" t="s">
        <v>150</v>
      </c>
      <c r="C320" s="4" t="s">
        <v>111</v>
      </c>
      <c r="D320" s="4" t="s">
        <v>112</v>
      </c>
      <c r="E320" s="5">
        <v>7.5</v>
      </c>
      <c r="J320" s="14"/>
    </row>
    <row r="321" spans="1:10" ht="11.25" x14ac:dyDescent="0.15">
      <c r="A321" s="6" t="s">
        <v>110</v>
      </c>
      <c r="B321" s="4" t="s">
        <v>46</v>
      </c>
      <c r="C321" s="4" t="s">
        <v>111</v>
      </c>
      <c r="D321" s="4" t="s">
        <v>112</v>
      </c>
      <c r="E321" s="5">
        <v>10.54</v>
      </c>
      <c r="F321" t="s">
        <v>353</v>
      </c>
      <c r="G321">
        <f>+E321+E322</f>
        <v>21.14</v>
      </c>
      <c r="H321">
        <f>+E323+E324</f>
        <v>13.35</v>
      </c>
      <c r="I321" s="14">
        <f>+(G321/4)/(H321/3)</f>
        <v>1.1876404494382022</v>
      </c>
      <c r="J321" s="21">
        <f>+(B321-$K$1)/7</f>
        <v>19</v>
      </c>
    </row>
    <row r="322" spans="1:10" ht="11.25" x14ac:dyDescent="0.15">
      <c r="A322" s="6" t="s">
        <v>110</v>
      </c>
      <c r="B322" s="4" t="s">
        <v>151</v>
      </c>
      <c r="C322" s="4" t="s">
        <v>111</v>
      </c>
      <c r="D322" s="4" t="s">
        <v>112</v>
      </c>
      <c r="E322" s="5">
        <v>10.6</v>
      </c>
      <c r="J322" s="14"/>
    </row>
    <row r="323" spans="1:10" ht="11.25" x14ac:dyDescent="0.15">
      <c r="A323" s="6" t="s">
        <v>110</v>
      </c>
      <c r="B323" s="4" t="s">
        <v>47</v>
      </c>
      <c r="C323" s="4" t="s">
        <v>111</v>
      </c>
      <c r="D323" s="4" t="s">
        <v>112</v>
      </c>
      <c r="E323" s="5">
        <v>6.54</v>
      </c>
      <c r="F323" t="s">
        <v>354</v>
      </c>
      <c r="J323" s="14"/>
    </row>
    <row r="324" spans="1:10" ht="11.25" x14ac:dyDescent="0.15">
      <c r="A324" s="6" t="s">
        <v>110</v>
      </c>
      <c r="B324" s="4" t="s">
        <v>152</v>
      </c>
      <c r="C324" s="4" t="s">
        <v>111</v>
      </c>
      <c r="D324" s="4" t="s">
        <v>112</v>
      </c>
      <c r="E324" s="5">
        <v>6.81</v>
      </c>
      <c r="J324" s="14"/>
    </row>
    <row r="325" spans="1:10" ht="11.25" x14ac:dyDescent="0.15">
      <c r="A325" s="6" t="s">
        <v>110</v>
      </c>
      <c r="B325" s="4" t="s">
        <v>48</v>
      </c>
      <c r="C325" s="4" t="s">
        <v>111</v>
      </c>
      <c r="D325" s="4" t="s">
        <v>112</v>
      </c>
      <c r="E325" s="5">
        <v>9.7100000000000009</v>
      </c>
      <c r="F325" t="s">
        <v>353</v>
      </c>
      <c r="G325">
        <f>+E325+E326</f>
        <v>20.020000000000003</v>
      </c>
      <c r="H325">
        <f>+E327+E328</f>
        <v>14.32</v>
      </c>
      <c r="I325" s="14">
        <f>+(G325/4)/(H325/3)</f>
        <v>1.0485335195530727</v>
      </c>
      <c r="J325" s="21">
        <f>+(B325-$K$1)/7</f>
        <v>20</v>
      </c>
    </row>
    <row r="326" spans="1:10" ht="11.25" x14ac:dyDescent="0.15">
      <c r="A326" s="6" t="s">
        <v>110</v>
      </c>
      <c r="B326" s="4" t="s">
        <v>153</v>
      </c>
      <c r="C326" s="4" t="s">
        <v>111</v>
      </c>
      <c r="D326" s="4" t="s">
        <v>112</v>
      </c>
      <c r="E326" s="5">
        <v>10.31</v>
      </c>
      <c r="J326" s="14"/>
    </row>
    <row r="327" spans="1:10" ht="11.25" x14ac:dyDescent="0.15">
      <c r="A327" s="6" t="s">
        <v>110</v>
      </c>
      <c r="B327" s="4" t="s">
        <v>49</v>
      </c>
      <c r="C327" s="4" t="s">
        <v>111</v>
      </c>
      <c r="D327" s="4" t="s">
        <v>112</v>
      </c>
      <c r="E327" s="5">
        <v>7.71</v>
      </c>
      <c r="F327" t="s">
        <v>354</v>
      </c>
      <c r="J327" s="14"/>
    </row>
    <row r="328" spans="1:10" ht="11.25" x14ac:dyDescent="0.15">
      <c r="A328" s="6" t="s">
        <v>110</v>
      </c>
      <c r="B328" s="4" t="s">
        <v>154</v>
      </c>
      <c r="C328" s="4" t="s">
        <v>111</v>
      </c>
      <c r="D328" s="4" t="s">
        <v>112</v>
      </c>
      <c r="E328" s="5">
        <v>6.61</v>
      </c>
      <c r="J328" s="14"/>
    </row>
    <row r="329" spans="1:10" ht="11.25" x14ac:dyDescent="0.15">
      <c r="A329" s="6" t="s">
        <v>110</v>
      </c>
      <c r="B329" s="4" t="s">
        <v>50</v>
      </c>
      <c r="C329" s="4" t="s">
        <v>111</v>
      </c>
      <c r="D329" s="4" t="s">
        <v>112</v>
      </c>
      <c r="E329" s="5">
        <v>11.55</v>
      </c>
      <c r="F329" t="s">
        <v>353</v>
      </c>
      <c r="G329">
        <f>+E329+E330</f>
        <v>23.09</v>
      </c>
      <c r="H329">
        <f>+E331+E332</f>
        <v>14.11</v>
      </c>
      <c r="I329" s="14">
        <f>+(G329/4)/(H329/3)</f>
        <v>1.2273210489014883</v>
      </c>
      <c r="J329" s="21">
        <f>+(B329-$K$1)/7</f>
        <v>21</v>
      </c>
    </row>
    <row r="330" spans="1:10" ht="11.25" x14ac:dyDescent="0.15">
      <c r="A330" s="6" t="s">
        <v>110</v>
      </c>
      <c r="B330" s="4" t="s">
        <v>155</v>
      </c>
      <c r="C330" s="4" t="s">
        <v>111</v>
      </c>
      <c r="D330" s="4" t="s">
        <v>112</v>
      </c>
      <c r="E330" s="5">
        <v>11.54</v>
      </c>
      <c r="J330" s="14"/>
    </row>
    <row r="331" spans="1:10" ht="11.25" x14ac:dyDescent="0.15">
      <c r="A331" s="6" t="s">
        <v>110</v>
      </c>
      <c r="B331" s="4" t="s">
        <v>51</v>
      </c>
      <c r="C331" s="4" t="s">
        <v>111</v>
      </c>
      <c r="D331" s="4" t="s">
        <v>112</v>
      </c>
      <c r="E331" s="5">
        <v>7.25</v>
      </c>
      <c r="F331" t="s">
        <v>354</v>
      </c>
      <c r="J331" s="14"/>
    </row>
    <row r="332" spans="1:10" ht="11.25" x14ac:dyDescent="0.15">
      <c r="A332" s="6" t="s">
        <v>110</v>
      </c>
      <c r="B332" s="4" t="s">
        <v>156</v>
      </c>
      <c r="C332" s="4" t="s">
        <v>111</v>
      </c>
      <c r="D332" s="4" t="s">
        <v>112</v>
      </c>
      <c r="E332" s="5">
        <v>6.86</v>
      </c>
      <c r="J332" s="14"/>
    </row>
    <row r="333" spans="1:10" ht="11.25" x14ac:dyDescent="0.15">
      <c r="A333" s="6" t="s">
        <v>110</v>
      </c>
      <c r="B333" s="4" t="s">
        <v>157</v>
      </c>
      <c r="C333" s="4" t="s">
        <v>111</v>
      </c>
      <c r="D333" s="4" t="s">
        <v>112</v>
      </c>
      <c r="E333" s="5">
        <v>11.32</v>
      </c>
      <c r="F333" s="13" t="s">
        <v>353</v>
      </c>
      <c r="J333" s="14"/>
    </row>
    <row r="334" spans="1:10" ht="11.25" x14ac:dyDescent="0.15">
      <c r="A334" s="6" t="s">
        <v>110</v>
      </c>
      <c r="B334" s="4" t="s">
        <v>52</v>
      </c>
      <c r="C334" s="4" t="s">
        <v>111</v>
      </c>
      <c r="D334" s="4" t="s">
        <v>112</v>
      </c>
      <c r="E334" s="5">
        <v>11.11</v>
      </c>
      <c r="F334" s="13" t="s">
        <v>354</v>
      </c>
      <c r="J334" s="14"/>
    </row>
    <row r="335" spans="1:10" ht="11.25" x14ac:dyDescent="0.15">
      <c r="A335" s="6" t="s">
        <v>110</v>
      </c>
      <c r="B335" s="4" t="s">
        <v>52</v>
      </c>
      <c r="C335" s="4" t="s">
        <v>111</v>
      </c>
      <c r="D335" s="4" t="s">
        <v>134</v>
      </c>
      <c r="E335" s="5">
        <v>4.03</v>
      </c>
      <c r="J335" s="14"/>
    </row>
    <row r="336" spans="1:10" ht="11.25" x14ac:dyDescent="0.15">
      <c r="A336" s="6" t="s">
        <v>110</v>
      </c>
      <c r="B336" s="4" t="s">
        <v>158</v>
      </c>
      <c r="C336" s="4" t="s">
        <v>111</v>
      </c>
      <c r="D336" s="4" t="s">
        <v>112</v>
      </c>
      <c r="E336" s="5">
        <v>8.6</v>
      </c>
      <c r="J336" s="14"/>
    </row>
    <row r="337" spans="1:10" ht="11.25" x14ac:dyDescent="0.15">
      <c r="A337" s="6" t="s">
        <v>110</v>
      </c>
      <c r="B337" s="4" t="s">
        <v>53</v>
      </c>
      <c r="C337" s="4" t="s">
        <v>111</v>
      </c>
      <c r="D337" s="4" t="s">
        <v>112</v>
      </c>
      <c r="E337" s="5">
        <v>11.71</v>
      </c>
      <c r="F337" t="s">
        <v>353</v>
      </c>
      <c r="G337">
        <f>+E337+E338</f>
        <v>22.810000000000002</v>
      </c>
      <c r="H337">
        <f>+E339+E340</f>
        <v>14.19</v>
      </c>
      <c r="I337" s="14">
        <f>+(G337/4)/(H337/3)</f>
        <v>1.205602536997886</v>
      </c>
      <c r="J337" s="21">
        <f>+(B337-$K$1)/7</f>
        <v>23</v>
      </c>
    </row>
    <row r="338" spans="1:10" ht="11.25" x14ac:dyDescent="0.15">
      <c r="A338" s="6" t="s">
        <v>110</v>
      </c>
      <c r="B338" s="4" t="s">
        <v>159</v>
      </c>
      <c r="C338" s="4" t="s">
        <v>111</v>
      </c>
      <c r="D338" s="4" t="s">
        <v>112</v>
      </c>
      <c r="E338" s="5">
        <v>11.1</v>
      </c>
      <c r="J338" s="14"/>
    </row>
    <row r="339" spans="1:10" ht="11.25" x14ac:dyDescent="0.15">
      <c r="A339" s="6" t="s">
        <v>110</v>
      </c>
      <c r="B339" s="4" t="s">
        <v>54</v>
      </c>
      <c r="C339" s="4" t="s">
        <v>111</v>
      </c>
      <c r="D339" s="4" t="s">
        <v>112</v>
      </c>
      <c r="E339" s="5">
        <v>6.84</v>
      </c>
      <c r="F339" t="s">
        <v>354</v>
      </c>
      <c r="J339" s="14"/>
    </row>
    <row r="340" spans="1:10" ht="11.25" x14ac:dyDescent="0.15">
      <c r="A340" s="6" t="s">
        <v>110</v>
      </c>
      <c r="B340" s="4" t="s">
        <v>160</v>
      </c>
      <c r="C340" s="4" t="s">
        <v>111</v>
      </c>
      <c r="D340" s="4" t="s">
        <v>112</v>
      </c>
      <c r="E340" s="5">
        <v>7.35</v>
      </c>
      <c r="J340" s="14"/>
    </row>
    <row r="341" spans="1:10" ht="11.25" x14ac:dyDescent="0.15">
      <c r="A341" s="6" t="s">
        <v>110</v>
      </c>
      <c r="B341" s="4" t="s">
        <v>55</v>
      </c>
      <c r="C341" s="4" t="s">
        <v>111</v>
      </c>
      <c r="D341" s="4" t="s">
        <v>112</v>
      </c>
      <c r="E341" s="5">
        <v>4.57</v>
      </c>
      <c r="F341" t="s">
        <v>353</v>
      </c>
      <c r="G341">
        <f>+E341+E342+E343</f>
        <v>20.07</v>
      </c>
      <c r="H341">
        <f>+E345+E344</f>
        <v>14.71</v>
      </c>
      <c r="I341" s="14">
        <f>+(G341/4)/(H341/3)</f>
        <v>1.023283480625425</v>
      </c>
      <c r="J341" s="21">
        <f>+(B341-$K$1)/7</f>
        <v>24</v>
      </c>
    </row>
    <row r="342" spans="1:10" ht="11.25" x14ac:dyDescent="0.15">
      <c r="A342" s="6" t="s">
        <v>110</v>
      </c>
      <c r="B342" s="4" t="s">
        <v>55</v>
      </c>
      <c r="C342" s="4" t="s">
        <v>111</v>
      </c>
      <c r="D342" s="4" t="s">
        <v>134</v>
      </c>
      <c r="E342" s="5">
        <v>5.48</v>
      </c>
      <c r="J342" s="14"/>
    </row>
    <row r="343" spans="1:10" ht="11.25" x14ac:dyDescent="0.15">
      <c r="A343" s="6" t="s">
        <v>110</v>
      </c>
      <c r="B343" s="4" t="s">
        <v>161</v>
      </c>
      <c r="C343" s="4" t="s">
        <v>111</v>
      </c>
      <c r="D343" s="4" t="s">
        <v>112</v>
      </c>
      <c r="E343" s="5">
        <v>10.02</v>
      </c>
      <c r="J343" s="14"/>
    </row>
    <row r="344" spans="1:10" ht="11.25" x14ac:dyDescent="0.15">
      <c r="A344" s="6" t="s">
        <v>110</v>
      </c>
      <c r="B344" s="4" t="s">
        <v>56</v>
      </c>
      <c r="C344" s="4" t="s">
        <v>111</v>
      </c>
      <c r="D344" s="4" t="s">
        <v>112</v>
      </c>
      <c r="E344" s="5">
        <v>7.02</v>
      </c>
      <c r="F344" t="s">
        <v>354</v>
      </c>
      <c r="J344" s="14"/>
    </row>
    <row r="345" spans="1:10" ht="11.25" x14ac:dyDescent="0.15">
      <c r="A345" s="6" t="s">
        <v>110</v>
      </c>
      <c r="B345" s="4" t="s">
        <v>162</v>
      </c>
      <c r="C345" s="4" t="s">
        <v>111</v>
      </c>
      <c r="D345" s="4" t="s">
        <v>112</v>
      </c>
      <c r="E345" s="5">
        <v>7.69</v>
      </c>
      <c r="J345" s="14"/>
    </row>
    <row r="346" spans="1:10" ht="11.25" x14ac:dyDescent="0.15">
      <c r="A346" s="6" t="s">
        <v>110</v>
      </c>
      <c r="B346" s="4" t="s">
        <v>57</v>
      </c>
      <c r="C346" s="4" t="s">
        <v>111</v>
      </c>
      <c r="D346" s="4" t="s">
        <v>112</v>
      </c>
      <c r="E346" s="5">
        <v>10.49</v>
      </c>
      <c r="F346" t="s">
        <v>353</v>
      </c>
      <c r="G346">
        <f>+E346+E347</f>
        <v>20.22</v>
      </c>
      <c r="H346">
        <f>+E348+E349</f>
        <v>16.82</v>
      </c>
      <c r="I346" s="14">
        <f>+(G346/4)/(H346/3)</f>
        <v>0.90160523186682517</v>
      </c>
      <c r="J346" s="21">
        <f>+(B346-$K$1)/7</f>
        <v>25</v>
      </c>
    </row>
    <row r="347" spans="1:10" ht="11.25" x14ac:dyDescent="0.15">
      <c r="A347" s="6" t="s">
        <v>110</v>
      </c>
      <c r="B347" s="4" t="s">
        <v>163</v>
      </c>
      <c r="C347" s="4" t="s">
        <v>111</v>
      </c>
      <c r="D347" s="4" t="s">
        <v>112</v>
      </c>
      <c r="E347" s="5">
        <v>9.73</v>
      </c>
      <c r="J347" s="14"/>
    </row>
    <row r="348" spans="1:10" ht="11.25" x14ac:dyDescent="0.15">
      <c r="A348" s="6" t="s">
        <v>110</v>
      </c>
      <c r="B348" s="4" t="s">
        <v>58</v>
      </c>
      <c r="C348" s="4" t="s">
        <v>111</v>
      </c>
      <c r="D348" s="4" t="s">
        <v>112</v>
      </c>
      <c r="E348" s="5">
        <v>8.3000000000000007</v>
      </c>
      <c r="F348" t="s">
        <v>354</v>
      </c>
      <c r="J348" s="14"/>
    </row>
    <row r="349" spans="1:10" ht="11.25" x14ac:dyDescent="0.15">
      <c r="A349" s="6" t="s">
        <v>110</v>
      </c>
      <c r="B349" s="4" t="s">
        <v>164</v>
      </c>
      <c r="C349" s="4" t="s">
        <v>111</v>
      </c>
      <c r="D349" s="4" t="s">
        <v>112</v>
      </c>
      <c r="E349" s="5">
        <v>8.52</v>
      </c>
      <c r="J349" s="14"/>
    </row>
    <row r="350" spans="1:10" ht="11.25" x14ac:dyDescent="0.15">
      <c r="A350" s="6" t="s">
        <v>110</v>
      </c>
      <c r="B350" s="4" t="s">
        <v>59</v>
      </c>
      <c r="C350" s="4" t="s">
        <v>111</v>
      </c>
      <c r="D350" s="4" t="s">
        <v>165</v>
      </c>
      <c r="E350" s="5">
        <v>11.03</v>
      </c>
      <c r="F350" t="s">
        <v>353</v>
      </c>
      <c r="G350">
        <f>+E350+E351</f>
        <v>22.479999999999997</v>
      </c>
      <c r="H350">
        <f>+E352+E353+E354</f>
        <v>27.07</v>
      </c>
      <c r="I350" s="14">
        <f>+(G350/4)/(H350/3)</f>
        <v>0.62282970077576649</v>
      </c>
      <c r="J350" s="21">
        <f>+(B350-$K$1)/7</f>
        <v>26</v>
      </c>
    </row>
    <row r="351" spans="1:10" ht="11.25" x14ac:dyDescent="0.15">
      <c r="A351" s="6" t="s">
        <v>110</v>
      </c>
      <c r="B351" s="4" t="s">
        <v>166</v>
      </c>
      <c r="C351" s="4" t="s">
        <v>111</v>
      </c>
      <c r="D351" s="4" t="s">
        <v>112</v>
      </c>
      <c r="E351" s="5">
        <v>11.45</v>
      </c>
      <c r="J351" s="14"/>
    </row>
    <row r="352" spans="1:10" ht="11.25" x14ac:dyDescent="0.15">
      <c r="A352" s="6" t="s">
        <v>110</v>
      </c>
      <c r="B352" s="4" t="s">
        <v>60</v>
      </c>
      <c r="C352" s="4" t="s">
        <v>111</v>
      </c>
      <c r="D352" s="4" t="s">
        <v>146</v>
      </c>
      <c r="E352" s="5">
        <v>9.9499999999999993</v>
      </c>
      <c r="F352" t="s">
        <v>354</v>
      </c>
      <c r="J352" s="14"/>
    </row>
    <row r="353" spans="1:10" ht="11.25" x14ac:dyDescent="0.15">
      <c r="A353" s="6" t="s">
        <v>110</v>
      </c>
      <c r="B353" s="4" t="s">
        <v>60</v>
      </c>
      <c r="C353" s="4" t="s">
        <v>111</v>
      </c>
      <c r="D353" s="4" t="s">
        <v>165</v>
      </c>
      <c r="E353" s="5">
        <v>8.89</v>
      </c>
      <c r="J353" s="14"/>
    </row>
    <row r="354" spans="1:10" ht="11.25" x14ac:dyDescent="0.15">
      <c r="A354" s="6" t="s">
        <v>110</v>
      </c>
      <c r="B354" s="4" t="s">
        <v>167</v>
      </c>
      <c r="C354" s="4" t="s">
        <v>111</v>
      </c>
      <c r="D354" s="4" t="s">
        <v>165</v>
      </c>
      <c r="E354" s="5">
        <v>8.23</v>
      </c>
      <c r="J354" s="14"/>
    </row>
    <row r="355" spans="1:10" ht="11.25" x14ac:dyDescent="0.15">
      <c r="A355" s="6" t="s">
        <v>110</v>
      </c>
      <c r="B355" s="4" t="s">
        <v>61</v>
      </c>
      <c r="C355" s="4" t="s">
        <v>111</v>
      </c>
      <c r="D355" s="4" t="s">
        <v>165</v>
      </c>
      <c r="E355" s="5">
        <v>9.59</v>
      </c>
      <c r="F355" s="13" t="s">
        <v>353</v>
      </c>
      <c r="G355">
        <f>+E355</f>
        <v>9.59</v>
      </c>
      <c r="H355">
        <f>+E357+E358+E356</f>
        <v>25.97</v>
      </c>
      <c r="I355" s="14">
        <f>+(G355/4)/(H355/3)</f>
        <v>0.27695417789757415</v>
      </c>
      <c r="J355" s="21">
        <f>+(B355-$K$1)/7</f>
        <v>27</v>
      </c>
    </row>
    <row r="356" spans="1:10" ht="11.25" x14ac:dyDescent="0.15">
      <c r="A356" s="6" t="s">
        <v>110</v>
      </c>
      <c r="B356" s="4" t="s">
        <v>62</v>
      </c>
      <c r="C356" s="4" t="s">
        <v>111</v>
      </c>
      <c r="D356" s="4" t="s">
        <v>165</v>
      </c>
      <c r="E356" s="5">
        <v>9.7200000000000006</v>
      </c>
      <c r="F356" s="13" t="s">
        <v>354</v>
      </c>
      <c r="J356" s="14"/>
    </row>
    <row r="357" spans="1:10" ht="11.25" x14ac:dyDescent="0.15">
      <c r="A357" s="6" t="s">
        <v>110</v>
      </c>
      <c r="B357" s="4" t="s">
        <v>168</v>
      </c>
      <c r="C357" s="4" t="s">
        <v>111</v>
      </c>
      <c r="D357" s="4" t="s">
        <v>112</v>
      </c>
      <c r="E357" s="5">
        <v>10.029999999999999</v>
      </c>
      <c r="J357" s="14"/>
    </row>
    <row r="358" spans="1:10" ht="11.25" x14ac:dyDescent="0.15">
      <c r="A358" s="6" t="s">
        <v>110</v>
      </c>
      <c r="B358" s="4" t="s">
        <v>168</v>
      </c>
      <c r="C358" s="4" t="s">
        <v>111</v>
      </c>
      <c r="D358" s="4" t="s">
        <v>165</v>
      </c>
      <c r="E358" s="5">
        <v>6.22</v>
      </c>
      <c r="J358" s="14"/>
    </row>
    <row r="359" spans="1:10" ht="11.25" x14ac:dyDescent="0.15">
      <c r="A359" s="6" t="s">
        <v>110</v>
      </c>
      <c r="B359" s="4" t="s">
        <v>63</v>
      </c>
      <c r="C359" s="4" t="s">
        <v>111</v>
      </c>
      <c r="D359" s="4" t="s">
        <v>112</v>
      </c>
      <c r="E359" s="5">
        <v>9.73</v>
      </c>
      <c r="F359" t="s">
        <v>353</v>
      </c>
      <c r="G359">
        <f>+E359+E360</f>
        <v>20.43</v>
      </c>
      <c r="H359">
        <f>+E361+E362</f>
        <v>16.169999999999998</v>
      </c>
      <c r="I359" s="14">
        <f>+(G359/4)/(H359/3)</f>
        <v>0.94758812615955479</v>
      </c>
      <c r="J359" s="21">
        <f>+(B359-$K$1)/7</f>
        <v>28</v>
      </c>
    </row>
    <row r="360" spans="1:10" ht="11.25" x14ac:dyDescent="0.15">
      <c r="A360" s="6" t="s">
        <v>110</v>
      </c>
      <c r="B360" s="4" t="s">
        <v>169</v>
      </c>
      <c r="C360" s="4" t="s">
        <v>111</v>
      </c>
      <c r="D360" s="4" t="s">
        <v>165</v>
      </c>
      <c r="E360" s="5">
        <v>10.7</v>
      </c>
      <c r="J360" s="14"/>
    </row>
    <row r="361" spans="1:10" ht="11.25" x14ac:dyDescent="0.15">
      <c r="A361" s="6" t="s">
        <v>110</v>
      </c>
      <c r="B361" s="4" t="s">
        <v>64</v>
      </c>
      <c r="C361" s="4" t="s">
        <v>111</v>
      </c>
      <c r="D361" s="4" t="s">
        <v>165</v>
      </c>
      <c r="E361" s="5">
        <v>6.97</v>
      </c>
      <c r="F361" t="s">
        <v>354</v>
      </c>
      <c r="J361" s="14"/>
    </row>
    <row r="362" spans="1:10" ht="11.25" x14ac:dyDescent="0.15">
      <c r="A362" s="6" t="s">
        <v>110</v>
      </c>
      <c r="B362" s="4" t="s">
        <v>170</v>
      </c>
      <c r="C362" s="4" t="s">
        <v>111</v>
      </c>
      <c r="D362" s="4" t="s">
        <v>165</v>
      </c>
      <c r="E362" s="5">
        <v>9.1999999999999993</v>
      </c>
      <c r="J362" s="14"/>
    </row>
    <row r="363" spans="1:10" ht="11.25" x14ac:dyDescent="0.15">
      <c r="A363" s="9" t="s">
        <v>110</v>
      </c>
      <c r="B363" s="4" t="s">
        <v>65</v>
      </c>
      <c r="C363" s="4" t="s">
        <v>111</v>
      </c>
      <c r="D363" s="4" t="s">
        <v>112</v>
      </c>
      <c r="E363" s="5">
        <v>9.98</v>
      </c>
      <c r="F363" t="s">
        <v>353</v>
      </c>
      <c r="G363">
        <f>+E363+E364</f>
        <v>20.420000000000002</v>
      </c>
      <c r="H363">
        <f>+E365+E366</f>
        <v>14.620000000000001</v>
      </c>
      <c r="I363" s="14">
        <f>+(G363/4)/(H363/3)</f>
        <v>1.0475376196990425</v>
      </c>
      <c r="J363" s="21">
        <f>+(B363-$K$1)/7</f>
        <v>29</v>
      </c>
    </row>
    <row r="364" spans="1:10" ht="11.25" x14ac:dyDescent="0.15">
      <c r="A364" s="6" t="s">
        <v>110</v>
      </c>
      <c r="B364" s="4" t="s">
        <v>171</v>
      </c>
      <c r="C364" s="4" t="s">
        <v>111</v>
      </c>
      <c r="D364" s="4" t="s">
        <v>165</v>
      </c>
      <c r="E364" s="5">
        <v>10.44</v>
      </c>
      <c r="J364" s="14"/>
    </row>
    <row r="365" spans="1:10" ht="11.25" x14ac:dyDescent="0.15">
      <c r="A365" s="6" t="s">
        <v>110</v>
      </c>
      <c r="B365" s="4" t="s">
        <v>66</v>
      </c>
      <c r="C365" s="4" t="s">
        <v>111</v>
      </c>
      <c r="D365" s="4" t="s">
        <v>165</v>
      </c>
      <c r="E365" s="5">
        <v>7.21</v>
      </c>
      <c r="F365" t="s">
        <v>354</v>
      </c>
      <c r="J365" s="14"/>
    </row>
    <row r="366" spans="1:10" ht="11.25" x14ac:dyDescent="0.15">
      <c r="A366" s="6" t="s">
        <v>110</v>
      </c>
      <c r="B366" s="4" t="s">
        <v>172</v>
      </c>
      <c r="C366" s="4" t="s">
        <v>111</v>
      </c>
      <c r="D366" s="4" t="s">
        <v>165</v>
      </c>
      <c r="E366" s="5">
        <v>7.41</v>
      </c>
      <c r="J366" s="14"/>
    </row>
    <row r="367" spans="1:10" ht="11.25" x14ac:dyDescent="0.15">
      <c r="A367" s="6" t="s">
        <v>110</v>
      </c>
      <c r="B367" s="4" t="s">
        <v>67</v>
      </c>
      <c r="C367" s="4" t="s">
        <v>111</v>
      </c>
      <c r="D367" s="4" t="s">
        <v>165</v>
      </c>
      <c r="E367" s="5">
        <v>10.1</v>
      </c>
      <c r="F367" t="s">
        <v>353</v>
      </c>
      <c r="G367">
        <f>+E367+E368</f>
        <v>20.03</v>
      </c>
      <c r="H367">
        <f>+E369+E370</f>
        <v>15.79</v>
      </c>
      <c r="I367" s="14">
        <f>+(G367/4)/(H367/3)</f>
        <v>0.95139328689043712</v>
      </c>
      <c r="J367" s="21">
        <f>+(B367-$K$1)/7</f>
        <v>30</v>
      </c>
    </row>
    <row r="368" spans="1:10" ht="11.25" x14ac:dyDescent="0.15">
      <c r="A368" s="6" t="s">
        <v>110</v>
      </c>
      <c r="B368" s="4" t="s">
        <v>173</v>
      </c>
      <c r="C368" s="4" t="s">
        <v>111</v>
      </c>
      <c r="D368" s="4" t="s">
        <v>165</v>
      </c>
      <c r="E368" s="5">
        <v>9.93</v>
      </c>
      <c r="J368" s="14"/>
    </row>
    <row r="369" spans="1:10" ht="11.25" x14ac:dyDescent="0.15">
      <c r="A369" s="6" t="s">
        <v>110</v>
      </c>
      <c r="B369" s="4" t="s">
        <v>68</v>
      </c>
      <c r="C369" s="4" t="s">
        <v>111</v>
      </c>
      <c r="D369" s="4" t="s">
        <v>112</v>
      </c>
      <c r="E369" s="5">
        <v>6.81</v>
      </c>
      <c r="F369" t="s">
        <v>354</v>
      </c>
      <c r="J369" s="14"/>
    </row>
    <row r="370" spans="1:10" ht="11.25" x14ac:dyDescent="0.15">
      <c r="A370" s="6" t="s">
        <v>110</v>
      </c>
      <c r="B370" s="4" t="s">
        <v>174</v>
      </c>
      <c r="C370" s="4" t="s">
        <v>111</v>
      </c>
      <c r="D370" s="4" t="s">
        <v>112</v>
      </c>
      <c r="E370" s="5">
        <v>8.98</v>
      </c>
      <c r="J370" s="14"/>
    </row>
    <row r="371" spans="1:10" ht="11.25" x14ac:dyDescent="0.15">
      <c r="A371" s="6" t="s">
        <v>110</v>
      </c>
      <c r="B371" s="4" t="s">
        <v>69</v>
      </c>
      <c r="C371" s="4" t="s">
        <v>111</v>
      </c>
      <c r="D371" s="4" t="s">
        <v>112</v>
      </c>
      <c r="E371" s="5">
        <v>10.52</v>
      </c>
      <c r="F371" t="s">
        <v>353</v>
      </c>
      <c r="G371">
        <f>+E371+E372</f>
        <v>20.11</v>
      </c>
      <c r="H371">
        <f>+E373+E374</f>
        <v>15.28</v>
      </c>
      <c r="I371" s="14">
        <f>+(G371/4)/(H371/3)</f>
        <v>0.98707460732984298</v>
      </c>
      <c r="J371" s="21">
        <f>+(B371-$K$1)/7</f>
        <v>31</v>
      </c>
    </row>
    <row r="372" spans="1:10" ht="11.25" x14ac:dyDescent="0.15">
      <c r="A372" s="6" t="s">
        <v>110</v>
      </c>
      <c r="B372" s="4" t="s">
        <v>175</v>
      </c>
      <c r="C372" s="4" t="s">
        <v>111</v>
      </c>
      <c r="D372" s="4" t="s">
        <v>112</v>
      </c>
      <c r="E372" s="5">
        <v>9.59</v>
      </c>
      <c r="J372" s="14"/>
    </row>
    <row r="373" spans="1:10" ht="11.25" x14ac:dyDescent="0.15">
      <c r="A373" s="6" t="s">
        <v>110</v>
      </c>
      <c r="B373" s="4" t="s">
        <v>70</v>
      </c>
      <c r="C373" s="4" t="s">
        <v>111</v>
      </c>
      <c r="D373" s="4" t="s">
        <v>112</v>
      </c>
      <c r="E373" s="5">
        <v>7.16</v>
      </c>
      <c r="F373" t="s">
        <v>354</v>
      </c>
      <c r="J373" s="14"/>
    </row>
    <row r="374" spans="1:10" ht="11.25" x14ac:dyDescent="0.15">
      <c r="A374" s="6" t="s">
        <v>110</v>
      </c>
      <c r="B374" s="4" t="s">
        <v>176</v>
      </c>
      <c r="C374" s="4" t="s">
        <v>111</v>
      </c>
      <c r="D374" s="4" t="s">
        <v>112</v>
      </c>
      <c r="E374" s="5">
        <v>8.1199999999999992</v>
      </c>
      <c r="J374" s="14"/>
    </row>
    <row r="375" spans="1:10" ht="11.25" x14ac:dyDescent="0.15">
      <c r="A375" s="6" t="s">
        <v>110</v>
      </c>
      <c r="B375" s="4" t="s">
        <v>71</v>
      </c>
      <c r="C375" s="4" t="s">
        <v>111</v>
      </c>
      <c r="D375" s="4" t="s">
        <v>112</v>
      </c>
      <c r="E375" s="5">
        <v>9.77</v>
      </c>
      <c r="F375" t="s">
        <v>353</v>
      </c>
      <c r="G375">
        <f>+E375+E376</f>
        <v>20.32</v>
      </c>
      <c r="H375">
        <f>+E377+E378</f>
        <v>15.65</v>
      </c>
      <c r="I375" s="14">
        <f>+(G375/4)/(H375/3)</f>
        <v>0.9738019169329073</v>
      </c>
      <c r="J375" s="21">
        <f>+(B375-$K$1)/7</f>
        <v>32</v>
      </c>
    </row>
    <row r="376" spans="1:10" ht="11.25" x14ac:dyDescent="0.15">
      <c r="A376" s="6" t="s">
        <v>110</v>
      </c>
      <c r="B376" s="4" t="s">
        <v>177</v>
      </c>
      <c r="C376" s="4" t="s">
        <v>111</v>
      </c>
      <c r="D376" s="4" t="s">
        <v>112</v>
      </c>
      <c r="E376" s="5">
        <v>10.55</v>
      </c>
      <c r="J376" s="14"/>
    </row>
    <row r="377" spans="1:10" ht="11.25" x14ac:dyDescent="0.15">
      <c r="A377" s="6" t="s">
        <v>110</v>
      </c>
      <c r="B377" s="4" t="s">
        <v>72</v>
      </c>
      <c r="C377" s="4" t="s">
        <v>111</v>
      </c>
      <c r="D377" s="4" t="s">
        <v>112</v>
      </c>
      <c r="E377" s="5">
        <v>7.6</v>
      </c>
      <c r="F377" t="s">
        <v>354</v>
      </c>
      <c r="J377" s="14"/>
    </row>
    <row r="378" spans="1:10" ht="11.25" x14ac:dyDescent="0.15">
      <c r="A378" s="6" t="s">
        <v>110</v>
      </c>
      <c r="B378" s="4" t="s">
        <v>178</v>
      </c>
      <c r="C378" s="4" t="s">
        <v>111</v>
      </c>
      <c r="D378" s="4" t="s">
        <v>112</v>
      </c>
      <c r="E378" s="5">
        <v>8.0500000000000007</v>
      </c>
      <c r="J378" s="14"/>
    </row>
    <row r="379" spans="1:10" ht="11.25" x14ac:dyDescent="0.15">
      <c r="A379" s="6" t="s">
        <v>110</v>
      </c>
      <c r="B379" s="4" t="s">
        <v>73</v>
      </c>
      <c r="C379" s="4" t="s">
        <v>111</v>
      </c>
      <c r="D379" s="4" t="s">
        <v>112</v>
      </c>
      <c r="E379" s="5">
        <v>9.7100000000000009</v>
      </c>
      <c r="F379" t="s">
        <v>353</v>
      </c>
      <c r="G379">
        <f>+E379+E380</f>
        <v>20.29</v>
      </c>
      <c r="H379">
        <f>+E381+E382</f>
        <v>14.870000000000001</v>
      </c>
      <c r="I379" s="14">
        <f>+(G379/4)/(H379/3)</f>
        <v>1.0233691997310019</v>
      </c>
      <c r="J379" s="21">
        <f>+(B379-$K$1)/7</f>
        <v>33</v>
      </c>
    </row>
    <row r="380" spans="1:10" ht="11.25" x14ac:dyDescent="0.15">
      <c r="A380" s="6" t="s">
        <v>110</v>
      </c>
      <c r="B380" s="4" t="s">
        <v>179</v>
      </c>
      <c r="C380" s="4" t="s">
        <v>111</v>
      </c>
      <c r="D380" s="4" t="s">
        <v>112</v>
      </c>
      <c r="E380" s="5">
        <v>10.58</v>
      </c>
      <c r="J380" s="14"/>
    </row>
    <row r="381" spans="1:10" ht="11.25" x14ac:dyDescent="0.15">
      <c r="A381" s="6" t="s">
        <v>110</v>
      </c>
      <c r="B381" s="4" t="s">
        <v>74</v>
      </c>
      <c r="C381" s="4" t="s">
        <v>111</v>
      </c>
      <c r="D381" s="4" t="s">
        <v>112</v>
      </c>
      <c r="E381" s="5">
        <v>7.09</v>
      </c>
      <c r="F381" t="s">
        <v>354</v>
      </c>
      <c r="J381" s="14"/>
    </row>
    <row r="382" spans="1:10" ht="11.25" x14ac:dyDescent="0.15">
      <c r="A382" s="6" t="s">
        <v>110</v>
      </c>
      <c r="B382" s="4" t="s">
        <v>180</v>
      </c>
      <c r="C382" s="4" t="s">
        <v>111</v>
      </c>
      <c r="D382" s="4" t="s">
        <v>112</v>
      </c>
      <c r="E382" s="5">
        <v>7.78</v>
      </c>
      <c r="J382" s="14"/>
    </row>
    <row r="383" spans="1:10" ht="11.25" x14ac:dyDescent="0.15">
      <c r="A383" s="6" t="s">
        <v>110</v>
      </c>
      <c r="B383" s="4" t="s">
        <v>75</v>
      </c>
      <c r="C383" s="4" t="s">
        <v>111</v>
      </c>
      <c r="D383" s="4" t="s">
        <v>165</v>
      </c>
      <c r="E383" s="5">
        <v>8.8800000000000008</v>
      </c>
      <c r="F383" t="s">
        <v>353</v>
      </c>
      <c r="G383">
        <f>+E383+E384</f>
        <v>19.3</v>
      </c>
      <c r="H383">
        <f>+E385+E386</f>
        <v>15.469999999999999</v>
      </c>
      <c r="I383" s="14">
        <f>+(G383/4)/(H383/3)</f>
        <v>0.93568196509372992</v>
      </c>
      <c r="J383" s="21">
        <f>+(B383-$K$1)/7</f>
        <v>34</v>
      </c>
    </row>
    <row r="384" spans="1:10" ht="11.25" x14ac:dyDescent="0.15">
      <c r="A384" s="6" t="s">
        <v>110</v>
      </c>
      <c r="B384" s="4" t="s">
        <v>181</v>
      </c>
      <c r="C384" s="4" t="s">
        <v>111</v>
      </c>
      <c r="D384" s="4" t="s">
        <v>112</v>
      </c>
      <c r="E384" s="5">
        <v>10.42</v>
      </c>
      <c r="J384" s="14"/>
    </row>
    <row r="385" spans="1:10" ht="11.25" x14ac:dyDescent="0.15">
      <c r="A385" s="6" t="s">
        <v>110</v>
      </c>
      <c r="B385" s="4" t="s">
        <v>76</v>
      </c>
      <c r="C385" s="4" t="s">
        <v>111</v>
      </c>
      <c r="D385" s="4" t="s">
        <v>112</v>
      </c>
      <c r="E385" s="5">
        <v>7.63</v>
      </c>
      <c r="F385" t="s">
        <v>354</v>
      </c>
      <c r="J385" s="14"/>
    </row>
    <row r="386" spans="1:10" ht="11.25" x14ac:dyDescent="0.15">
      <c r="A386" s="6" t="s">
        <v>110</v>
      </c>
      <c r="B386" s="4" t="s">
        <v>182</v>
      </c>
      <c r="C386" s="4" t="s">
        <v>111</v>
      </c>
      <c r="D386" s="4" t="s">
        <v>112</v>
      </c>
      <c r="E386" s="5">
        <v>7.84</v>
      </c>
      <c r="J386" s="14"/>
    </row>
    <row r="387" spans="1:10" ht="11.25" x14ac:dyDescent="0.15">
      <c r="A387" s="6" t="s">
        <v>110</v>
      </c>
      <c r="B387" s="4" t="s">
        <v>77</v>
      </c>
      <c r="C387" s="4" t="s">
        <v>111</v>
      </c>
      <c r="D387" s="4" t="s">
        <v>112</v>
      </c>
      <c r="E387" s="5">
        <v>9.86</v>
      </c>
      <c r="F387" t="s">
        <v>353</v>
      </c>
      <c r="G387">
        <f>+E387+E388</f>
        <v>19.670000000000002</v>
      </c>
      <c r="H387">
        <f>+E389+E390</f>
        <v>14.05</v>
      </c>
      <c r="I387" s="14">
        <f>+(G387/4)/(H387/3)</f>
        <v>1.05</v>
      </c>
      <c r="J387" s="21">
        <f>+(B387-$K$1)/7</f>
        <v>35</v>
      </c>
    </row>
    <row r="388" spans="1:10" ht="11.25" x14ac:dyDescent="0.15">
      <c r="A388" s="6" t="s">
        <v>110</v>
      </c>
      <c r="B388" s="4" t="s">
        <v>183</v>
      </c>
      <c r="C388" s="4" t="s">
        <v>111</v>
      </c>
      <c r="D388" s="4" t="s">
        <v>112</v>
      </c>
      <c r="E388" s="5">
        <v>9.81</v>
      </c>
      <c r="J388" s="14"/>
    </row>
    <row r="389" spans="1:10" ht="11.25" x14ac:dyDescent="0.15">
      <c r="A389" s="6" t="s">
        <v>110</v>
      </c>
      <c r="B389" s="4" t="s">
        <v>78</v>
      </c>
      <c r="C389" s="4" t="s">
        <v>111</v>
      </c>
      <c r="D389" s="4" t="s">
        <v>112</v>
      </c>
      <c r="E389" s="5">
        <v>6.68</v>
      </c>
      <c r="F389" t="s">
        <v>354</v>
      </c>
      <c r="J389" s="14"/>
    </row>
    <row r="390" spans="1:10" ht="11.25" x14ac:dyDescent="0.15">
      <c r="A390" s="6" t="s">
        <v>110</v>
      </c>
      <c r="B390" s="4" t="s">
        <v>184</v>
      </c>
      <c r="C390" s="4" t="s">
        <v>111</v>
      </c>
      <c r="D390" s="4" t="s">
        <v>112</v>
      </c>
      <c r="E390" s="5">
        <v>7.37</v>
      </c>
      <c r="J390" s="14"/>
    </row>
    <row r="391" spans="1:10" ht="11.25" x14ac:dyDescent="0.15">
      <c r="A391" s="6" t="s">
        <v>110</v>
      </c>
      <c r="B391" s="4" t="s">
        <v>185</v>
      </c>
      <c r="C391" s="4" t="s">
        <v>111</v>
      </c>
      <c r="D391" s="4" t="s">
        <v>112</v>
      </c>
      <c r="E391" s="5">
        <v>11</v>
      </c>
      <c r="F391" s="13" t="s">
        <v>353</v>
      </c>
      <c r="J391" s="14"/>
    </row>
    <row r="392" spans="1:10" ht="11.25" x14ac:dyDescent="0.15">
      <c r="A392" s="6" t="s">
        <v>110</v>
      </c>
      <c r="B392" s="4" t="s">
        <v>79</v>
      </c>
      <c r="C392" s="4" t="s">
        <v>111</v>
      </c>
      <c r="D392" s="4" t="s">
        <v>118</v>
      </c>
      <c r="E392" s="5">
        <v>8.08</v>
      </c>
      <c r="F392" s="13" t="s">
        <v>354</v>
      </c>
      <c r="J392" s="14"/>
    </row>
    <row r="393" spans="1:10" ht="11.25" x14ac:dyDescent="0.15">
      <c r="A393" s="6" t="s">
        <v>110</v>
      </c>
      <c r="B393" s="4" t="s">
        <v>79</v>
      </c>
      <c r="C393" s="4" t="s">
        <v>111</v>
      </c>
      <c r="D393" s="4" t="s">
        <v>165</v>
      </c>
      <c r="E393" s="5">
        <v>7.33</v>
      </c>
      <c r="J393" s="14"/>
    </row>
    <row r="394" spans="1:10" ht="11.25" x14ac:dyDescent="0.15">
      <c r="A394" s="6" t="s">
        <v>110</v>
      </c>
      <c r="B394" s="4" t="s">
        <v>186</v>
      </c>
      <c r="C394" s="4" t="s">
        <v>111</v>
      </c>
      <c r="D394" s="4" t="s">
        <v>165</v>
      </c>
      <c r="E394" s="5">
        <v>8.51</v>
      </c>
      <c r="J394" s="14"/>
    </row>
    <row r="395" spans="1:10" ht="11.25" x14ac:dyDescent="0.15">
      <c r="A395" s="6" t="s">
        <v>110</v>
      </c>
      <c r="B395" s="4" t="s">
        <v>80</v>
      </c>
      <c r="C395" s="4" t="s">
        <v>111</v>
      </c>
      <c r="D395" s="4" t="s">
        <v>112</v>
      </c>
      <c r="E395" s="5">
        <v>10.77</v>
      </c>
      <c r="F395" t="s">
        <v>353</v>
      </c>
      <c r="G395">
        <f>+E395+E396</f>
        <v>19.759999999999998</v>
      </c>
      <c r="H395">
        <f>+E397+E398</f>
        <v>13.010000000000002</v>
      </c>
      <c r="I395" s="14">
        <f>+(G395/4)/(H395/3)</f>
        <v>1.1391237509607992</v>
      </c>
      <c r="J395" s="21">
        <f>+(B395-$K$1)/7</f>
        <v>37</v>
      </c>
    </row>
    <row r="396" spans="1:10" ht="11.25" x14ac:dyDescent="0.15">
      <c r="A396" s="6" t="s">
        <v>110</v>
      </c>
      <c r="B396" s="4" t="s">
        <v>187</v>
      </c>
      <c r="C396" s="4" t="s">
        <v>111</v>
      </c>
      <c r="D396" s="4" t="s">
        <v>165</v>
      </c>
      <c r="E396" s="5">
        <v>8.99</v>
      </c>
      <c r="J396" s="14"/>
    </row>
    <row r="397" spans="1:10" ht="11.25" x14ac:dyDescent="0.15">
      <c r="A397" s="6" t="s">
        <v>110</v>
      </c>
      <c r="B397" s="4" t="s">
        <v>81</v>
      </c>
      <c r="C397" s="4" t="s">
        <v>111</v>
      </c>
      <c r="D397" s="4" t="s">
        <v>112</v>
      </c>
      <c r="E397" s="5">
        <v>6.9</v>
      </c>
      <c r="F397" t="s">
        <v>354</v>
      </c>
      <c r="J397" s="14"/>
    </row>
    <row r="398" spans="1:10" ht="11.25" x14ac:dyDescent="0.15">
      <c r="A398" s="6" t="s">
        <v>110</v>
      </c>
      <c r="B398" s="4" t="s">
        <v>188</v>
      </c>
      <c r="C398" s="4" t="s">
        <v>111</v>
      </c>
      <c r="D398" s="4" t="s">
        <v>112</v>
      </c>
      <c r="E398" s="5">
        <v>6.11</v>
      </c>
      <c r="J398" s="14"/>
    </row>
    <row r="399" spans="1:10" ht="11.25" x14ac:dyDescent="0.15">
      <c r="A399" s="6" t="s">
        <v>110</v>
      </c>
      <c r="B399" s="4" t="s">
        <v>82</v>
      </c>
      <c r="C399" s="4" t="s">
        <v>111</v>
      </c>
      <c r="D399" s="4" t="s">
        <v>112</v>
      </c>
      <c r="E399" s="5">
        <v>9.7799999999999994</v>
      </c>
      <c r="F399" t="s">
        <v>353</v>
      </c>
      <c r="G399">
        <f>+E399+E400</f>
        <v>18.759999999999998</v>
      </c>
      <c r="H399">
        <f>+E401+E402</f>
        <v>13.370000000000001</v>
      </c>
      <c r="I399" s="14">
        <f>+(G399/4)/(H399/3)</f>
        <v>1.0523560209424081</v>
      </c>
      <c r="J399" s="21">
        <f>+(B399-$K$1)/7</f>
        <v>38</v>
      </c>
    </row>
    <row r="400" spans="1:10" ht="11.25" x14ac:dyDescent="0.15">
      <c r="A400" s="6" t="s">
        <v>110</v>
      </c>
      <c r="B400" s="4" t="s">
        <v>189</v>
      </c>
      <c r="C400" s="4" t="s">
        <v>111</v>
      </c>
      <c r="D400" s="4" t="s">
        <v>112</v>
      </c>
      <c r="E400" s="5">
        <v>8.98</v>
      </c>
      <c r="J400" s="14"/>
    </row>
    <row r="401" spans="1:10" ht="11.25" x14ac:dyDescent="0.15">
      <c r="A401" s="6" t="s">
        <v>110</v>
      </c>
      <c r="B401" s="4" t="s">
        <v>83</v>
      </c>
      <c r="C401" s="4" t="s">
        <v>111</v>
      </c>
      <c r="D401" s="4" t="s">
        <v>112</v>
      </c>
      <c r="E401" s="5">
        <v>6.63</v>
      </c>
      <c r="F401" t="s">
        <v>354</v>
      </c>
      <c r="J401" s="14"/>
    </row>
    <row r="402" spans="1:10" ht="11.25" x14ac:dyDescent="0.15">
      <c r="A402" s="6" t="s">
        <v>110</v>
      </c>
      <c r="B402" s="4" t="s">
        <v>190</v>
      </c>
      <c r="C402" s="4" t="s">
        <v>111</v>
      </c>
      <c r="D402" s="4" t="s">
        <v>112</v>
      </c>
      <c r="E402" s="5">
        <v>6.74</v>
      </c>
      <c r="J402" s="14"/>
    </row>
    <row r="403" spans="1:10" ht="11.25" x14ac:dyDescent="0.15">
      <c r="A403" s="6" t="s">
        <v>110</v>
      </c>
      <c r="B403" s="4" t="s">
        <v>84</v>
      </c>
      <c r="C403" s="4" t="s">
        <v>111</v>
      </c>
      <c r="D403" s="4" t="s">
        <v>112</v>
      </c>
      <c r="E403" s="5">
        <v>9.8800000000000008</v>
      </c>
      <c r="F403" t="s">
        <v>353</v>
      </c>
      <c r="G403">
        <f>+E403+E404</f>
        <v>19.399999999999999</v>
      </c>
      <c r="H403">
        <f>+E405+E406</f>
        <v>14.030000000000001</v>
      </c>
      <c r="I403" s="14">
        <f>+(G403/4)/(H403/3)</f>
        <v>1.0370634354953669</v>
      </c>
      <c r="J403" s="21">
        <f>+(B403-$K$1)/7</f>
        <v>39</v>
      </c>
    </row>
    <row r="404" spans="1:10" ht="11.25" x14ac:dyDescent="0.15">
      <c r="A404" s="6" t="s">
        <v>110</v>
      </c>
      <c r="B404" s="4" t="s">
        <v>191</v>
      </c>
      <c r="C404" s="4" t="s">
        <v>111</v>
      </c>
      <c r="D404" s="4" t="s">
        <v>112</v>
      </c>
      <c r="E404" s="5">
        <v>9.52</v>
      </c>
      <c r="J404" s="14"/>
    </row>
    <row r="405" spans="1:10" ht="11.25" x14ac:dyDescent="0.15">
      <c r="A405" s="6" t="s">
        <v>110</v>
      </c>
      <c r="B405" s="4" t="s">
        <v>85</v>
      </c>
      <c r="C405" s="4" t="s">
        <v>111</v>
      </c>
      <c r="D405" s="4" t="s">
        <v>112</v>
      </c>
      <c r="E405" s="5">
        <v>7.28</v>
      </c>
      <c r="F405" t="s">
        <v>354</v>
      </c>
      <c r="J405" s="14"/>
    </row>
    <row r="406" spans="1:10" ht="11.25" x14ac:dyDescent="0.15">
      <c r="A406" s="6" t="s">
        <v>110</v>
      </c>
      <c r="B406" s="4" t="s">
        <v>192</v>
      </c>
      <c r="C406" s="4" t="s">
        <v>111</v>
      </c>
      <c r="D406" s="4" t="s">
        <v>112</v>
      </c>
      <c r="E406" s="5">
        <v>6.75</v>
      </c>
      <c r="J406" s="14"/>
    </row>
    <row r="407" spans="1:10" ht="11.25" x14ac:dyDescent="0.15">
      <c r="A407" s="6" t="s">
        <v>110</v>
      </c>
      <c r="B407" s="4" t="s">
        <v>86</v>
      </c>
      <c r="C407" s="4" t="s">
        <v>111</v>
      </c>
      <c r="D407" s="4" t="s">
        <v>112</v>
      </c>
      <c r="E407" s="5">
        <v>10.210000000000001</v>
      </c>
      <c r="F407" t="s">
        <v>353</v>
      </c>
      <c r="G407">
        <f>+E407+E408</f>
        <v>19.880000000000003</v>
      </c>
      <c r="H407">
        <f>+E409+E410</f>
        <v>14</v>
      </c>
      <c r="I407" s="14">
        <f>+(G407/4)/(H407/3)</f>
        <v>1.0650000000000002</v>
      </c>
      <c r="J407" s="21">
        <f>+(B407-$K$1)/7</f>
        <v>40</v>
      </c>
    </row>
    <row r="408" spans="1:10" ht="11.25" x14ac:dyDescent="0.15">
      <c r="A408" s="6" t="s">
        <v>110</v>
      </c>
      <c r="B408" s="4" t="s">
        <v>193</v>
      </c>
      <c r="C408" s="4" t="s">
        <v>111</v>
      </c>
      <c r="D408" s="4" t="s">
        <v>112</v>
      </c>
      <c r="E408" s="5">
        <v>9.67</v>
      </c>
      <c r="J408" s="14"/>
    </row>
    <row r="409" spans="1:10" ht="11.25" x14ac:dyDescent="0.15">
      <c r="A409" s="9" t="s">
        <v>110</v>
      </c>
      <c r="B409" s="4" t="s">
        <v>87</v>
      </c>
      <c r="C409" s="4" t="s">
        <v>111</v>
      </c>
      <c r="D409" s="4" t="s">
        <v>112</v>
      </c>
      <c r="E409" s="5">
        <v>7</v>
      </c>
      <c r="F409" t="s">
        <v>354</v>
      </c>
      <c r="J409" s="14"/>
    </row>
    <row r="410" spans="1:10" ht="11.25" x14ac:dyDescent="0.15">
      <c r="A410" s="6" t="s">
        <v>110</v>
      </c>
      <c r="B410" s="4" t="s">
        <v>194</v>
      </c>
      <c r="C410" s="4" t="s">
        <v>111</v>
      </c>
      <c r="D410" s="4" t="s">
        <v>112</v>
      </c>
      <c r="E410" s="5">
        <v>7</v>
      </c>
      <c r="J410" s="14"/>
    </row>
    <row r="411" spans="1:10" ht="11.25" x14ac:dyDescent="0.15">
      <c r="A411" s="6" t="s">
        <v>110</v>
      </c>
      <c r="B411" s="4" t="s">
        <v>195</v>
      </c>
      <c r="C411" s="4" t="s">
        <v>111</v>
      </c>
      <c r="D411" s="4" t="s">
        <v>112</v>
      </c>
      <c r="E411" s="5">
        <v>8.9600000000000009</v>
      </c>
      <c r="F411" s="13" t="s">
        <v>353</v>
      </c>
      <c r="J411" s="14"/>
    </row>
    <row r="412" spans="1:10" ht="11.25" x14ac:dyDescent="0.15">
      <c r="A412" s="6" t="s">
        <v>110</v>
      </c>
      <c r="B412" s="4" t="s">
        <v>89</v>
      </c>
      <c r="C412" s="4" t="s">
        <v>111</v>
      </c>
      <c r="D412" s="4" t="s">
        <v>112</v>
      </c>
      <c r="E412" s="5">
        <v>6.85</v>
      </c>
      <c r="F412" s="13" t="s">
        <v>354</v>
      </c>
      <c r="J412" s="14"/>
    </row>
    <row r="413" spans="1:10" ht="11.25" x14ac:dyDescent="0.15">
      <c r="A413" s="6" t="s">
        <v>110</v>
      </c>
      <c r="B413" s="4" t="s">
        <v>89</v>
      </c>
      <c r="C413" s="4" t="s">
        <v>111</v>
      </c>
      <c r="D413" s="4" t="s">
        <v>118</v>
      </c>
      <c r="E413" s="5">
        <v>6.02</v>
      </c>
      <c r="J413" s="14"/>
    </row>
    <row r="414" spans="1:10" ht="11.25" x14ac:dyDescent="0.15">
      <c r="A414" s="6" t="s">
        <v>110</v>
      </c>
      <c r="B414" s="4" t="s">
        <v>196</v>
      </c>
      <c r="C414" s="4" t="s">
        <v>111</v>
      </c>
      <c r="D414" s="4" t="s">
        <v>112</v>
      </c>
      <c r="E414" s="5">
        <v>7.82</v>
      </c>
      <c r="J414" s="14"/>
    </row>
    <row r="415" spans="1:10" ht="11.25" x14ac:dyDescent="0.15">
      <c r="A415" s="6" t="s">
        <v>110</v>
      </c>
      <c r="B415" s="4" t="s">
        <v>90</v>
      </c>
      <c r="C415" s="4" t="s">
        <v>111</v>
      </c>
      <c r="D415" s="4" t="s">
        <v>112</v>
      </c>
      <c r="E415" s="5">
        <v>10.48</v>
      </c>
      <c r="F415" t="s">
        <v>353</v>
      </c>
      <c r="G415">
        <f>+E415+E416</f>
        <v>19.16</v>
      </c>
      <c r="H415">
        <f>+E417+E418</f>
        <v>13.39</v>
      </c>
      <c r="I415" s="14">
        <f>+(G415/4)/(H415/3)</f>
        <v>1.0731889469753546</v>
      </c>
      <c r="J415" s="21">
        <f>+(B415-$K$1)/7</f>
        <v>42</v>
      </c>
    </row>
    <row r="416" spans="1:10" ht="11.25" x14ac:dyDescent="0.15">
      <c r="A416" s="6" t="s">
        <v>110</v>
      </c>
      <c r="B416" s="4" t="s">
        <v>197</v>
      </c>
      <c r="C416" s="4" t="s">
        <v>111</v>
      </c>
      <c r="D416" s="4" t="s">
        <v>112</v>
      </c>
      <c r="E416" s="5">
        <v>8.68</v>
      </c>
      <c r="J416" s="14"/>
    </row>
    <row r="417" spans="1:10" ht="11.25" x14ac:dyDescent="0.15">
      <c r="A417" s="6" t="s">
        <v>110</v>
      </c>
      <c r="B417" s="4" t="s">
        <v>91</v>
      </c>
      <c r="C417" s="4" t="s">
        <v>111</v>
      </c>
      <c r="D417" s="4" t="s">
        <v>112</v>
      </c>
      <c r="E417" s="5">
        <v>6.88</v>
      </c>
      <c r="F417" t="s">
        <v>354</v>
      </c>
      <c r="J417" s="14"/>
    </row>
    <row r="418" spans="1:10" ht="11.25" x14ac:dyDescent="0.15">
      <c r="A418" s="6" t="s">
        <v>110</v>
      </c>
      <c r="B418" s="4" t="s">
        <v>198</v>
      </c>
      <c r="C418" s="4" t="s">
        <v>111</v>
      </c>
      <c r="D418" s="4" t="s">
        <v>112</v>
      </c>
      <c r="E418" s="5">
        <v>6.51</v>
      </c>
      <c r="J418" s="14"/>
    </row>
    <row r="419" spans="1:10" ht="11.25" x14ac:dyDescent="0.15">
      <c r="A419" s="6" t="s">
        <v>110</v>
      </c>
      <c r="B419" s="4" t="s">
        <v>92</v>
      </c>
      <c r="C419" s="4" t="s">
        <v>111</v>
      </c>
      <c r="D419" s="4" t="s">
        <v>112</v>
      </c>
      <c r="E419" s="5">
        <v>9.75</v>
      </c>
      <c r="F419" t="s">
        <v>353</v>
      </c>
      <c r="G419">
        <f>+E419+E420+E421</f>
        <v>29.82</v>
      </c>
      <c r="H419">
        <f>+E423+E422</f>
        <v>11.85</v>
      </c>
      <c r="I419" s="14">
        <f>+(G419/4)/(H419/3)</f>
        <v>1.8873417721518988</v>
      </c>
      <c r="J419" s="21">
        <f>+(B419-$K$1)/7</f>
        <v>43</v>
      </c>
    </row>
    <row r="420" spans="1:10" ht="11.25" x14ac:dyDescent="0.15">
      <c r="A420" s="6" t="s">
        <v>110</v>
      </c>
      <c r="B420" s="4" t="s">
        <v>199</v>
      </c>
      <c r="C420" s="4" t="s">
        <v>111</v>
      </c>
      <c r="D420" s="4" t="s">
        <v>112</v>
      </c>
      <c r="E420" s="5">
        <v>9.5500000000000007</v>
      </c>
      <c r="J420" s="14"/>
    </row>
    <row r="421" spans="1:10" ht="11.25" x14ac:dyDescent="0.15">
      <c r="A421" s="6" t="s">
        <v>110</v>
      </c>
      <c r="B421" s="4" t="s">
        <v>199</v>
      </c>
      <c r="C421" s="4" t="s">
        <v>111</v>
      </c>
      <c r="D421" s="4" t="s">
        <v>200</v>
      </c>
      <c r="E421" s="5">
        <v>10.52</v>
      </c>
      <c r="J421" s="14"/>
    </row>
    <row r="422" spans="1:10" ht="11.25" x14ac:dyDescent="0.15">
      <c r="A422" s="6" t="s">
        <v>110</v>
      </c>
      <c r="B422" s="4" t="s">
        <v>93</v>
      </c>
      <c r="C422" s="4" t="s">
        <v>111</v>
      </c>
      <c r="D422" s="4" t="s">
        <v>165</v>
      </c>
      <c r="E422" s="5">
        <v>5.77</v>
      </c>
      <c r="F422" t="s">
        <v>354</v>
      </c>
      <c r="J422" s="14"/>
    </row>
    <row r="423" spans="1:10" ht="11.25" x14ac:dyDescent="0.15">
      <c r="A423" s="6" t="s">
        <v>110</v>
      </c>
      <c r="B423" s="4" t="s">
        <v>201</v>
      </c>
      <c r="C423" s="4" t="s">
        <v>111</v>
      </c>
      <c r="D423" s="4" t="s">
        <v>165</v>
      </c>
      <c r="E423" s="5">
        <v>6.08</v>
      </c>
      <c r="J423" s="14"/>
    </row>
    <row r="424" spans="1:10" ht="11.25" x14ac:dyDescent="0.15">
      <c r="A424" s="6" t="s">
        <v>110</v>
      </c>
      <c r="B424" s="4" t="s">
        <v>94</v>
      </c>
      <c r="C424" s="4" t="s">
        <v>111</v>
      </c>
      <c r="D424" s="4" t="s">
        <v>165</v>
      </c>
      <c r="E424" s="5">
        <v>8.68</v>
      </c>
      <c r="F424" t="s">
        <v>353</v>
      </c>
      <c r="G424">
        <f>+E424+E425</f>
        <v>18.53</v>
      </c>
      <c r="H424">
        <f>+E426+E427</f>
        <v>15.93</v>
      </c>
      <c r="I424" s="14">
        <f>+(G424/4)/(H424/3)</f>
        <v>0.87241054613935987</v>
      </c>
      <c r="J424" s="21">
        <f>+(B424-$K$1)/7</f>
        <v>44</v>
      </c>
    </row>
    <row r="425" spans="1:10" ht="11.25" x14ac:dyDescent="0.15">
      <c r="A425" s="6" t="s">
        <v>110</v>
      </c>
      <c r="B425" s="4" t="s">
        <v>202</v>
      </c>
      <c r="C425" s="4" t="s">
        <v>111</v>
      </c>
      <c r="D425" s="4" t="s">
        <v>165</v>
      </c>
      <c r="E425" s="5">
        <v>9.85</v>
      </c>
      <c r="J425" s="14"/>
    </row>
    <row r="426" spans="1:10" ht="11.25" x14ac:dyDescent="0.15">
      <c r="A426" s="6" t="s">
        <v>110</v>
      </c>
      <c r="B426" s="4" t="s">
        <v>95</v>
      </c>
      <c r="C426" s="4" t="s">
        <v>111</v>
      </c>
      <c r="D426" s="4" t="s">
        <v>165</v>
      </c>
      <c r="E426" s="5">
        <v>8.49</v>
      </c>
      <c r="F426" t="s">
        <v>354</v>
      </c>
      <c r="J426" s="14"/>
    </row>
    <row r="427" spans="1:10" ht="11.25" x14ac:dyDescent="0.15">
      <c r="A427" s="6" t="s">
        <v>110</v>
      </c>
      <c r="B427" s="4" t="s">
        <v>203</v>
      </c>
      <c r="C427" s="4" t="s">
        <v>111</v>
      </c>
      <c r="D427" s="4" t="s">
        <v>165</v>
      </c>
      <c r="E427" s="5">
        <v>7.44</v>
      </c>
      <c r="J427" s="14"/>
    </row>
    <row r="428" spans="1:10" ht="11.25" x14ac:dyDescent="0.15">
      <c r="A428" s="6" t="s">
        <v>110</v>
      </c>
      <c r="B428" s="4" t="s">
        <v>96</v>
      </c>
      <c r="C428" s="4" t="s">
        <v>111</v>
      </c>
      <c r="D428" s="4" t="s">
        <v>204</v>
      </c>
      <c r="E428" s="5">
        <v>4.8099999999999996</v>
      </c>
      <c r="F428" t="s">
        <v>353</v>
      </c>
      <c r="G428">
        <f>+E428+E429+E430+E431</f>
        <v>24.68</v>
      </c>
      <c r="H428">
        <f>+E432+E433</f>
        <v>13.85</v>
      </c>
      <c r="I428" s="14">
        <f>+(G428/4)/(H428/3)</f>
        <v>1.336462093862816</v>
      </c>
      <c r="J428" s="21">
        <f>+(B428-$K$1)/7</f>
        <v>45</v>
      </c>
    </row>
    <row r="429" spans="1:10" ht="11.25" x14ac:dyDescent="0.15">
      <c r="A429" s="6" t="s">
        <v>110</v>
      </c>
      <c r="B429" s="4" t="s">
        <v>96</v>
      </c>
      <c r="C429" s="4" t="s">
        <v>111</v>
      </c>
      <c r="D429" s="4" t="s">
        <v>118</v>
      </c>
      <c r="E429" s="5">
        <v>0.99</v>
      </c>
      <c r="J429" s="14"/>
    </row>
    <row r="430" spans="1:10" ht="11.25" x14ac:dyDescent="0.15">
      <c r="A430" s="6" t="s">
        <v>110</v>
      </c>
      <c r="B430" s="4" t="s">
        <v>96</v>
      </c>
      <c r="C430" s="4" t="s">
        <v>111</v>
      </c>
      <c r="D430" s="4" t="s">
        <v>165</v>
      </c>
      <c r="E430" s="5">
        <v>9.0399999999999991</v>
      </c>
      <c r="J430" s="14"/>
    </row>
    <row r="431" spans="1:10" ht="11.25" x14ac:dyDescent="0.15">
      <c r="A431" s="6" t="s">
        <v>110</v>
      </c>
      <c r="B431" s="4" t="s">
        <v>205</v>
      </c>
      <c r="C431" s="4" t="s">
        <v>111</v>
      </c>
      <c r="D431" s="4" t="s">
        <v>165</v>
      </c>
      <c r="E431" s="5">
        <v>9.84</v>
      </c>
      <c r="J431" s="14"/>
    </row>
    <row r="432" spans="1:10" ht="11.25" x14ac:dyDescent="0.15">
      <c r="A432" s="6" t="s">
        <v>110</v>
      </c>
      <c r="B432" s="4" t="s">
        <v>97</v>
      </c>
      <c r="C432" s="4" t="s">
        <v>111</v>
      </c>
      <c r="D432" s="4" t="s">
        <v>165</v>
      </c>
      <c r="E432" s="5">
        <v>6.89</v>
      </c>
      <c r="F432" t="s">
        <v>354</v>
      </c>
      <c r="J432" s="14"/>
    </row>
    <row r="433" spans="1:10" ht="11.25" x14ac:dyDescent="0.15">
      <c r="A433" s="6" t="s">
        <v>110</v>
      </c>
      <c r="B433" s="4" t="s">
        <v>206</v>
      </c>
      <c r="C433" s="4" t="s">
        <v>111</v>
      </c>
      <c r="D433" s="4" t="s">
        <v>165</v>
      </c>
      <c r="E433" s="5">
        <v>6.96</v>
      </c>
      <c r="J433" s="14"/>
    </row>
    <row r="434" spans="1:10" ht="11.25" x14ac:dyDescent="0.15">
      <c r="A434" s="6" t="s">
        <v>110</v>
      </c>
      <c r="B434" s="4" t="s">
        <v>98</v>
      </c>
      <c r="C434" s="4" t="s">
        <v>111</v>
      </c>
      <c r="D434" s="4" t="s">
        <v>165</v>
      </c>
      <c r="E434" s="5">
        <v>9.35</v>
      </c>
      <c r="F434" t="s">
        <v>353</v>
      </c>
      <c r="G434">
        <f>+E434+E435</f>
        <v>19.25</v>
      </c>
      <c r="H434">
        <f>+E436+E437</f>
        <v>13.1</v>
      </c>
      <c r="I434" s="14">
        <f>+(G434/4)/(H434/3)</f>
        <v>1.1020992366412214</v>
      </c>
      <c r="J434" s="21">
        <f>+(B434-$K$1)/7</f>
        <v>46</v>
      </c>
    </row>
    <row r="435" spans="1:10" ht="11.25" x14ac:dyDescent="0.15">
      <c r="A435" s="6" t="s">
        <v>110</v>
      </c>
      <c r="B435" s="4" t="s">
        <v>207</v>
      </c>
      <c r="C435" s="4" t="s">
        <v>111</v>
      </c>
      <c r="D435" s="4" t="s">
        <v>165</v>
      </c>
      <c r="E435" s="5">
        <v>9.9</v>
      </c>
      <c r="J435" s="14"/>
    </row>
    <row r="436" spans="1:10" ht="11.25" x14ac:dyDescent="0.15">
      <c r="A436" s="6" t="s">
        <v>110</v>
      </c>
      <c r="B436" s="4" t="s">
        <v>99</v>
      </c>
      <c r="C436" s="4" t="s">
        <v>111</v>
      </c>
      <c r="D436" s="4" t="s">
        <v>165</v>
      </c>
      <c r="E436" s="5">
        <v>5.76</v>
      </c>
      <c r="F436" t="s">
        <v>354</v>
      </c>
      <c r="J436" s="14"/>
    </row>
    <row r="437" spans="1:10" ht="11.25" x14ac:dyDescent="0.15">
      <c r="A437" s="6" t="s">
        <v>110</v>
      </c>
      <c r="B437" s="4" t="s">
        <v>208</v>
      </c>
      <c r="C437" s="4" t="s">
        <v>111</v>
      </c>
      <c r="D437" s="4" t="s">
        <v>165</v>
      </c>
      <c r="E437" s="5">
        <v>7.34</v>
      </c>
      <c r="J437" s="14"/>
    </row>
    <row r="438" spans="1:10" ht="11.25" x14ac:dyDescent="0.15">
      <c r="A438" s="6" t="s">
        <v>110</v>
      </c>
      <c r="B438" s="4" t="s">
        <v>100</v>
      </c>
      <c r="C438" s="4" t="s">
        <v>111</v>
      </c>
      <c r="D438" s="4" t="s">
        <v>112</v>
      </c>
      <c r="E438" s="5">
        <v>10.07</v>
      </c>
      <c r="F438" s="13" t="s">
        <v>353</v>
      </c>
      <c r="J438" s="14"/>
    </row>
    <row r="439" spans="1:10" ht="11.25" x14ac:dyDescent="0.15">
      <c r="A439" s="6" t="s">
        <v>110</v>
      </c>
      <c r="B439" s="4" t="s">
        <v>209</v>
      </c>
      <c r="C439" s="4" t="s">
        <v>111</v>
      </c>
      <c r="D439" s="4" t="s">
        <v>112</v>
      </c>
      <c r="E439" s="5">
        <v>11.34</v>
      </c>
      <c r="F439" s="13"/>
      <c r="J439" s="14"/>
    </row>
    <row r="440" spans="1:10" ht="11.25" x14ac:dyDescent="0.15">
      <c r="A440" s="6" t="s">
        <v>110</v>
      </c>
      <c r="B440" s="4" t="s">
        <v>210</v>
      </c>
      <c r="C440" s="4" t="s">
        <v>111</v>
      </c>
      <c r="D440" s="4" t="s">
        <v>112</v>
      </c>
      <c r="E440" s="5">
        <v>6.04</v>
      </c>
      <c r="F440" s="13" t="s">
        <v>354</v>
      </c>
      <c r="J440" s="14"/>
    </row>
    <row r="441" spans="1:10" ht="11.25" x14ac:dyDescent="0.15">
      <c r="A441" s="6" t="s">
        <v>110</v>
      </c>
      <c r="B441" s="4" t="s">
        <v>101</v>
      </c>
      <c r="C441" s="4" t="s">
        <v>111</v>
      </c>
      <c r="D441" s="4" t="s">
        <v>112</v>
      </c>
      <c r="E441" s="5">
        <v>12.21</v>
      </c>
      <c r="F441" s="13" t="s">
        <v>353</v>
      </c>
      <c r="J441" s="14"/>
    </row>
    <row r="442" spans="1:10" ht="11.25" x14ac:dyDescent="0.15">
      <c r="A442" s="6" t="s">
        <v>110</v>
      </c>
      <c r="B442" s="4" t="s">
        <v>101</v>
      </c>
      <c r="C442" s="4" t="s">
        <v>111</v>
      </c>
      <c r="D442" s="4" t="s">
        <v>112</v>
      </c>
      <c r="E442" s="5">
        <v>5.81</v>
      </c>
      <c r="F442" s="13"/>
      <c r="J442" s="14"/>
    </row>
    <row r="443" spans="1:10" ht="11.25" x14ac:dyDescent="0.15">
      <c r="A443" s="6" t="s">
        <v>110</v>
      </c>
      <c r="B443" s="4" t="s">
        <v>211</v>
      </c>
      <c r="C443" s="4" t="s">
        <v>111</v>
      </c>
      <c r="D443" s="4" t="s">
        <v>112</v>
      </c>
      <c r="E443" s="5">
        <v>13.75</v>
      </c>
      <c r="F443" s="13"/>
      <c r="J443" s="14"/>
    </row>
    <row r="444" spans="1:10" ht="11.25" x14ac:dyDescent="0.15">
      <c r="A444" s="6" t="s">
        <v>110</v>
      </c>
      <c r="B444" s="4" t="s">
        <v>102</v>
      </c>
      <c r="C444" s="4" t="s">
        <v>111</v>
      </c>
      <c r="D444" s="4" t="s">
        <v>112</v>
      </c>
      <c r="E444" s="5">
        <v>6.89</v>
      </c>
      <c r="F444" s="13" t="s">
        <v>354</v>
      </c>
      <c r="J444" s="14"/>
    </row>
    <row r="445" spans="1:10" ht="11.25" x14ac:dyDescent="0.15">
      <c r="A445" s="6" t="s">
        <v>110</v>
      </c>
      <c r="B445" s="4" t="s">
        <v>212</v>
      </c>
      <c r="C445" s="4" t="s">
        <v>111</v>
      </c>
      <c r="D445" s="4" t="s">
        <v>112</v>
      </c>
      <c r="E445" s="5">
        <v>7.67</v>
      </c>
      <c r="J445" s="14"/>
    </row>
    <row r="446" spans="1:10" ht="11.25" x14ac:dyDescent="0.15">
      <c r="A446" s="6" t="s">
        <v>110</v>
      </c>
      <c r="B446" s="4" t="s">
        <v>103</v>
      </c>
      <c r="C446" s="4" t="s">
        <v>111</v>
      </c>
      <c r="D446" s="4" t="s">
        <v>112</v>
      </c>
      <c r="E446" s="5">
        <v>9.17</v>
      </c>
      <c r="F446" t="s">
        <v>353</v>
      </c>
      <c r="G446">
        <f>+E446+E447</f>
        <v>19.02</v>
      </c>
      <c r="H446">
        <f>+E448+E449</f>
        <v>14.77</v>
      </c>
      <c r="I446" s="14">
        <f>+(G446/4)/(H446/3)</f>
        <v>0.9658090724441436</v>
      </c>
      <c r="J446" s="21">
        <f>+(B446-$K$1)/7</f>
        <v>49</v>
      </c>
    </row>
    <row r="447" spans="1:10" ht="11.25" x14ac:dyDescent="0.15">
      <c r="A447" s="6" t="s">
        <v>110</v>
      </c>
      <c r="B447" s="4" t="s">
        <v>213</v>
      </c>
      <c r="C447" s="4" t="s">
        <v>111</v>
      </c>
      <c r="D447" s="4" t="s">
        <v>112</v>
      </c>
      <c r="E447" s="5">
        <v>9.85</v>
      </c>
      <c r="J447" s="14"/>
    </row>
    <row r="448" spans="1:10" ht="11.25" x14ac:dyDescent="0.15">
      <c r="A448" s="6" t="s">
        <v>110</v>
      </c>
      <c r="B448" s="4" t="s">
        <v>104</v>
      </c>
      <c r="C448" s="4" t="s">
        <v>111</v>
      </c>
      <c r="D448" s="4" t="s">
        <v>112</v>
      </c>
      <c r="E448" s="5">
        <v>7.72</v>
      </c>
      <c r="F448" t="s">
        <v>354</v>
      </c>
      <c r="J448" s="14"/>
    </row>
    <row r="449" spans="1:14" ht="11.25" x14ac:dyDescent="0.15">
      <c r="A449" s="6" t="s">
        <v>110</v>
      </c>
      <c r="B449" s="4" t="s">
        <v>214</v>
      </c>
      <c r="C449" s="4" t="s">
        <v>111</v>
      </c>
      <c r="D449" s="4" t="s">
        <v>112</v>
      </c>
      <c r="E449" s="5">
        <v>7.05</v>
      </c>
      <c r="J449" s="14"/>
    </row>
    <row r="450" spans="1:14" ht="11.25" x14ac:dyDescent="0.15">
      <c r="A450" s="6" t="s">
        <v>110</v>
      </c>
      <c r="B450" s="4" t="s">
        <v>105</v>
      </c>
      <c r="C450" s="4" t="s">
        <v>111</v>
      </c>
      <c r="D450" s="4" t="s">
        <v>112</v>
      </c>
      <c r="E450" s="5">
        <v>7.96</v>
      </c>
      <c r="F450" t="s">
        <v>353</v>
      </c>
      <c r="G450">
        <f>+E450+E451</f>
        <v>15.89</v>
      </c>
      <c r="H450">
        <f>+E452+E453</f>
        <v>8.98</v>
      </c>
      <c r="I450" s="14">
        <f>+(G450/4)/(H450/3)</f>
        <v>1.3271158129175946</v>
      </c>
      <c r="J450" s="21">
        <f>+(B450-$K$1)/7</f>
        <v>50</v>
      </c>
    </row>
    <row r="451" spans="1:14" ht="11.25" x14ac:dyDescent="0.15">
      <c r="A451" s="6" t="s">
        <v>110</v>
      </c>
      <c r="B451" s="4" t="s">
        <v>215</v>
      </c>
      <c r="C451" s="4" t="s">
        <v>111</v>
      </c>
      <c r="D451" s="4" t="s">
        <v>112</v>
      </c>
      <c r="E451" s="5">
        <v>7.93</v>
      </c>
      <c r="J451" s="14"/>
    </row>
    <row r="452" spans="1:14" ht="11.25" x14ac:dyDescent="0.15">
      <c r="A452" s="6" t="s">
        <v>110</v>
      </c>
      <c r="B452" s="4" t="s">
        <v>106</v>
      </c>
      <c r="C452" s="4" t="s">
        <v>111</v>
      </c>
      <c r="D452" s="4" t="s">
        <v>112</v>
      </c>
      <c r="E452" s="5">
        <v>3.83</v>
      </c>
      <c r="F452" t="s">
        <v>354</v>
      </c>
      <c r="J452" s="14"/>
    </row>
    <row r="453" spans="1:14" ht="11.25" x14ac:dyDescent="0.15">
      <c r="A453" s="6" t="s">
        <v>110</v>
      </c>
      <c r="B453" s="4" t="s">
        <v>216</v>
      </c>
      <c r="C453" s="4" t="s">
        <v>111</v>
      </c>
      <c r="D453" s="4" t="s">
        <v>112</v>
      </c>
      <c r="E453" s="5">
        <v>5.15</v>
      </c>
      <c r="J453" s="14"/>
    </row>
    <row r="454" spans="1:14" ht="11.25" x14ac:dyDescent="0.15">
      <c r="A454" s="6" t="s">
        <v>110</v>
      </c>
      <c r="B454" s="4" t="s">
        <v>107</v>
      </c>
      <c r="C454" s="4" t="s">
        <v>111</v>
      </c>
      <c r="D454" s="4" t="s">
        <v>112</v>
      </c>
      <c r="E454" s="5">
        <v>8.86</v>
      </c>
      <c r="F454" t="s">
        <v>353</v>
      </c>
      <c r="G454">
        <f>+E454+E455</f>
        <v>17.89</v>
      </c>
      <c r="H454">
        <f>+E456+E457</f>
        <v>13.14</v>
      </c>
      <c r="I454" s="14">
        <f>+(G454/4)/(H454/3)</f>
        <v>1.0211187214611872</v>
      </c>
      <c r="J454" s="21">
        <f>+(B454-$K$1)/7</f>
        <v>51</v>
      </c>
    </row>
    <row r="455" spans="1:14" ht="11.25" x14ac:dyDescent="0.15">
      <c r="A455" s="9" t="s">
        <v>110</v>
      </c>
      <c r="B455" s="4" t="s">
        <v>217</v>
      </c>
      <c r="C455" s="4" t="s">
        <v>111</v>
      </c>
      <c r="D455" s="4" t="s">
        <v>112</v>
      </c>
      <c r="E455" s="5">
        <v>9.0299999999999994</v>
      </c>
      <c r="J455" s="14"/>
    </row>
    <row r="456" spans="1:14" ht="11.25" x14ac:dyDescent="0.15">
      <c r="A456" s="6" t="s">
        <v>110</v>
      </c>
      <c r="B456" s="4" t="s">
        <v>108</v>
      </c>
      <c r="C456" s="4" t="s">
        <v>111</v>
      </c>
      <c r="D456" s="4" t="s">
        <v>112</v>
      </c>
      <c r="E456" s="5">
        <v>6.36</v>
      </c>
      <c r="F456" t="s">
        <v>354</v>
      </c>
      <c r="J456" s="14"/>
    </row>
    <row r="457" spans="1:14" ht="11.25" x14ac:dyDescent="0.15">
      <c r="A457" s="6" t="s">
        <v>110</v>
      </c>
      <c r="B457" s="4" t="s">
        <v>218</v>
      </c>
      <c r="C457" s="4" t="s">
        <v>111</v>
      </c>
      <c r="D457" s="4" t="s">
        <v>112</v>
      </c>
      <c r="E457" s="5">
        <v>6.78</v>
      </c>
      <c r="J457" s="14"/>
    </row>
    <row r="458" spans="1:14" ht="11.25" x14ac:dyDescent="0.15">
      <c r="A458" s="6" t="s">
        <v>110</v>
      </c>
      <c r="B458" s="4" t="s">
        <v>219</v>
      </c>
      <c r="C458" s="4" t="s">
        <v>111</v>
      </c>
      <c r="D458" s="4" t="s">
        <v>112</v>
      </c>
      <c r="E458" s="5">
        <v>8.64</v>
      </c>
      <c r="F458" s="13" t="s">
        <v>353</v>
      </c>
      <c r="J458" s="14"/>
    </row>
    <row r="459" spans="1:14" ht="11.25" x14ac:dyDescent="0.15">
      <c r="A459" s="6" t="s">
        <v>110</v>
      </c>
      <c r="B459" s="4" t="s">
        <v>109</v>
      </c>
      <c r="C459" s="4" t="s">
        <v>111</v>
      </c>
      <c r="D459" s="4" t="s">
        <v>112</v>
      </c>
      <c r="E459" s="5">
        <v>7.15</v>
      </c>
      <c r="F459" s="13" t="s">
        <v>354</v>
      </c>
      <c r="J459" s="14"/>
    </row>
    <row r="460" spans="1:14" ht="11.25" x14ac:dyDescent="0.15">
      <c r="A460" s="6" t="s">
        <v>110</v>
      </c>
      <c r="B460" s="4" t="s">
        <v>109</v>
      </c>
      <c r="C460" s="4" t="s">
        <v>111</v>
      </c>
      <c r="D460" s="4" t="s">
        <v>118</v>
      </c>
      <c r="E460" s="5">
        <v>6.93</v>
      </c>
      <c r="J460" s="14"/>
    </row>
    <row r="461" spans="1:14" ht="11.25" x14ac:dyDescent="0.15">
      <c r="A461" s="6" t="s">
        <v>110</v>
      </c>
      <c r="B461" s="4" t="s">
        <v>220</v>
      </c>
      <c r="C461" s="4" t="s">
        <v>111</v>
      </c>
      <c r="D461" s="4" t="s">
        <v>112</v>
      </c>
      <c r="E461" s="5">
        <v>7.47</v>
      </c>
      <c r="J461" s="14"/>
    </row>
    <row r="462" spans="1:14" ht="11.25" x14ac:dyDescent="0.15">
      <c r="A462" s="6" t="s">
        <v>110</v>
      </c>
      <c r="B462" s="4" t="s">
        <v>220</v>
      </c>
      <c r="C462" s="4" t="s">
        <v>111</v>
      </c>
      <c r="D462" s="4" t="s">
        <v>118</v>
      </c>
      <c r="E462" s="5">
        <v>7.82</v>
      </c>
      <c r="J462" s="14"/>
    </row>
    <row r="463" spans="1:14" ht="11.25" x14ac:dyDescent="0.15">
      <c r="A463" s="6" t="s">
        <v>110</v>
      </c>
      <c r="E463" s="15">
        <f>+SUM(E249:E462)</f>
        <v>1760.99</v>
      </c>
      <c r="I463" s="14">
        <f>AVERAGE(I249:I462)</f>
        <v>1.0940059031928768</v>
      </c>
      <c r="J463" s="14">
        <f>STDEV(I249:I462)</f>
        <v>0.53046240477624962</v>
      </c>
      <c r="K463">
        <f>COUNT(I249:I462)</f>
        <v>44</v>
      </c>
      <c r="L463" s="14">
        <f>+I463-1</f>
        <v>9.4005903192876827E-2</v>
      </c>
      <c r="M463">
        <f>+SQRT(K463)</f>
        <v>6.6332495807107996</v>
      </c>
      <c r="N463">
        <f>+L463/(J463/M463)</f>
        <v>1.1755114261141868</v>
      </c>
    </row>
    <row r="464" spans="1:14" ht="11.25" x14ac:dyDescent="0.15">
      <c r="A464" s="6" t="s">
        <v>221</v>
      </c>
      <c r="B464" s="4" t="s">
        <v>6</v>
      </c>
      <c r="C464" s="4" t="s">
        <v>111</v>
      </c>
      <c r="D464" s="4" t="s">
        <v>222</v>
      </c>
      <c r="E464" s="5">
        <v>6.06</v>
      </c>
      <c r="F464" t="s">
        <v>353</v>
      </c>
      <c r="G464">
        <f>+E464+E465+E466+E467+E468</f>
        <v>47.83</v>
      </c>
      <c r="H464">
        <f>+E469+E470+E471+E472</f>
        <v>31.86</v>
      </c>
      <c r="I464" s="14">
        <f>+(G464/4)/(H464/3)</f>
        <v>1.1259416195856875</v>
      </c>
      <c r="J464" s="21">
        <f>+(B464-$K$1)/7</f>
        <v>1</v>
      </c>
    </row>
    <row r="465" spans="1:10" ht="11.25" x14ac:dyDescent="0.15">
      <c r="A465" s="6" t="s">
        <v>221</v>
      </c>
      <c r="B465" s="4" t="s">
        <v>6</v>
      </c>
      <c r="C465" s="4" t="s">
        <v>111</v>
      </c>
      <c r="D465" s="4" t="s">
        <v>223</v>
      </c>
      <c r="E465" s="5">
        <v>10.37</v>
      </c>
      <c r="J465" s="14"/>
    </row>
    <row r="466" spans="1:10" ht="11.25" x14ac:dyDescent="0.15">
      <c r="A466" s="6" t="s">
        <v>221</v>
      </c>
      <c r="B466" s="4" t="s">
        <v>113</v>
      </c>
      <c r="C466" s="4" t="s">
        <v>111</v>
      </c>
      <c r="D466" s="4" t="s">
        <v>222</v>
      </c>
      <c r="E466" s="5">
        <v>13.51</v>
      </c>
      <c r="J466" s="14"/>
    </row>
    <row r="467" spans="1:10" ht="11.25" x14ac:dyDescent="0.15">
      <c r="A467" s="6" t="s">
        <v>221</v>
      </c>
      <c r="B467" s="4" t="s">
        <v>113</v>
      </c>
      <c r="C467" s="4" t="s">
        <v>111</v>
      </c>
      <c r="D467" s="4" t="s">
        <v>223</v>
      </c>
      <c r="E467" s="5">
        <v>8.73</v>
      </c>
      <c r="J467" s="14"/>
    </row>
    <row r="468" spans="1:10" ht="11.25" x14ac:dyDescent="0.15">
      <c r="A468" s="6" t="s">
        <v>221</v>
      </c>
      <c r="B468" s="4" t="s">
        <v>113</v>
      </c>
      <c r="C468" s="4" t="s">
        <v>111</v>
      </c>
      <c r="D468" s="4" t="s">
        <v>223</v>
      </c>
      <c r="E468" s="5">
        <v>9.16</v>
      </c>
      <c r="J468" s="14"/>
    </row>
    <row r="469" spans="1:10" ht="11.25" x14ac:dyDescent="0.15">
      <c r="A469" s="6" t="s">
        <v>221</v>
      </c>
      <c r="B469" s="4" t="s">
        <v>10</v>
      </c>
      <c r="C469" s="4" t="s">
        <v>111</v>
      </c>
      <c r="D469" s="4" t="s">
        <v>222</v>
      </c>
      <c r="E469" s="5">
        <v>8.59</v>
      </c>
      <c r="F469" t="s">
        <v>354</v>
      </c>
      <c r="J469" s="14"/>
    </row>
    <row r="470" spans="1:10" ht="11.25" x14ac:dyDescent="0.15">
      <c r="A470" s="6" t="s">
        <v>221</v>
      </c>
      <c r="B470" s="4" t="s">
        <v>10</v>
      </c>
      <c r="C470" s="4" t="s">
        <v>111</v>
      </c>
      <c r="D470" s="4" t="s">
        <v>223</v>
      </c>
      <c r="E470" s="5">
        <v>10.92</v>
      </c>
      <c r="J470" s="14"/>
    </row>
    <row r="471" spans="1:10" ht="11.25" x14ac:dyDescent="0.15">
      <c r="A471" s="6" t="s">
        <v>221</v>
      </c>
      <c r="B471" s="4" t="s">
        <v>114</v>
      </c>
      <c r="C471" s="4" t="s">
        <v>111</v>
      </c>
      <c r="D471" s="4" t="s">
        <v>224</v>
      </c>
      <c r="E471" s="5">
        <v>2.5499999999999998</v>
      </c>
      <c r="J471" s="14"/>
    </row>
    <row r="472" spans="1:10" ht="11.25" x14ac:dyDescent="0.15">
      <c r="A472" s="6" t="s">
        <v>221</v>
      </c>
      <c r="B472" s="4" t="s">
        <v>114</v>
      </c>
      <c r="C472" s="4" t="s">
        <v>111</v>
      </c>
      <c r="D472" s="4" t="s">
        <v>223</v>
      </c>
      <c r="E472" s="5">
        <v>9.8000000000000007</v>
      </c>
      <c r="J472" s="14"/>
    </row>
    <row r="473" spans="1:10" ht="11.25" x14ac:dyDescent="0.15">
      <c r="A473" s="6" t="s">
        <v>221</v>
      </c>
      <c r="B473" s="4" t="s">
        <v>11</v>
      </c>
      <c r="C473" s="4" t="s">
        <v>111</v>
      </c>
      <c r="D473" s="4" t="s">
        <v>222</v>
      </c>
      <c r="E473" s="5">
        <v>5.9</v>
      </c>
      <c r="F473" t="s">
        <v>353</v>
      </c>
      <c r="G473">
        <f>+E473+E474+E475+E476+E477</f>
        <v>42.970000000000006</v>
      </c>
      <c r="H473">
        <f>+E478+E479+E480+E481</f>
        <v>42.97</v>
      </c>
      <c r="I473" s="14">
        <f>+(G473/4)/(H473/3)</f>
        <v>0.75000000000000011</v>
      </c>
      <c r="J473" s="21">
        <f>+(B473-$K$1)/7</f>
        <v>2</v>
      </c>
    </row>
    <row r="474" spans="1:10" ht="11.25" x14ac:dyDescent="0.15">
      <c r="A474" s="6" t="s">
        <v>221</v>
      </c>
      <c r="B474" s="4" t="s">
        <v>11</v>
      </c>
      <c r="C474" s="4" t="s">
        <v>111</v>
      </c>
      <c r="D474" s="4" t="s">
        <v>118</v>
      </c>
      <c r="E474" s="5">
        <v>6.56</v>
      </c>
      <c r="J474" s="14"/>
    </row>
    <row r="475" spans="1:10" ht="11.25" x14ac:dyDescent="0.15">
      <c r="A475" s="6" t="s">
        <v>221</v>
      </c>
      <c r="B475" s="4" t="s">
        <v>11</v>
      </c>
      <c r="C475" s="4" t="s">
        <v>111</v>
      </c>
      <c r="D475" s="4" t="s">
        <v>223</v>
      </c>
      <c r="E475" s="5">
        <v>8.98</v>
      </c>
      <c r="J475" s="14"/>
    </row>
    <row r="476" spans="1:10" ht="11.25" x14ac:dyDescent="0.15">
      <c r="A476" s="6" t="s">
        <v>221</v>
      </c>
      <c r="B476" s="4" t="s">
        <v>115</v>
      </c>
      <c r="C476" s="4" t="s">
        <v>111</v>
      </c>
      <c r="D476" s="4" t="s">
        <v>222</v>
      </c>
      <c r="E476" s="5">
        <v>11.15</v>
      </c>
      <c r="J476" s="14"/>
    </row>
    <row r="477" spans="1:10" ht="11.25" x14ac:dyDescent="0.15">
      <c r="A477" s="6" t="s">
        <v>221</v>
      </c>
      <c r="B477" s="4" t="s">
        <v>115</v>
      </c>
      <c r="C477" s="4" t="s">
        <v>111</v>
      </c>
      <c r="D477" s="4" t="s">
        <v>223</v>
      </c>
      <c r="E477" s="5">
        <v>10.38</v>
      </c>
      <c r="J477" s="14"/>
    </row>
    <row r="478" spans="1:10" ht="11.25" x14ac:dyDescent="0.15">
      <c r="A478" s="6" t="s">
        <v>221</v>
      </c>
      <c r="B478" s="4" t="s">
        <v>12</v>
      </c>
      <c r="C478" s="4" t="s">
        <v>111</v>
      </c>
      <c r="D478" s="4" t="s">
        <v>222</v>
      </c>
      <c r="E478" s="5">
        <v>9.43</v>
      </c>
      <c r="F478" t="s">
        <v>354</v>
      </c>
      <c r="J478" s="14"/>
    </row>
    <row r="479" spans="1:10" ht="11.25" x14ac:dyDescent="0.15">
      <c r="A479" s="6" t="s">
        <v>221</v>
      </c>
      <c r="B479" s="4" t="s">
        <v>12</v>
      </c>
      <c r="C479" s="4" t="s">
        <v>111</v>
      </c>
      <c r="D479" s="4" t="s">
        <v>223</v>
      </c>
      <c r="E479" s="5">
        <v>8.86</v>
      </c>
      <c r="J479" s="14"/>
    </row>
    <row r="480" spans="1:10" ht="11.25" x14ac:dyDescent="0.15">
      <c r="A480" s="6" t="s">
        <v>221</v>
      </c>
      <c r="B480" s="4" t="s">
        <v>116</v>
      </c>
      <c r="C480" s="4" t="s">
        <v>111</v>
      </c>
      <c r="D480" s="4" t="s">
        <v>222</v>
      </c>
      <c r="E480" s="5">
        <v>12.89</v>
      </c>
      <c r="J480" s="14"/>
    </row>
    <row r="481" spans="1:10" ht="11.25" x14ac:dyDescent="0.15">
      <c r="A481" s="6" t="s">
        <v>221</v>
      </c>
      <c r="B481" s="4" t="s">
        <v>116</v>
      </c>
      <c r="C481" s="4" t="s">
        <v>111</v>
      </c>
      <c r="D481" s="4" t="s">
        <v>223</v>
      </c>
      <c r="E481" s="5">
        <v>11.79</v>
      </c>
      <c r="J481" s="14"/>
    </row>
    <row r="482" spans="1:10" ht="11.25" x14ac:dyDescent="0.15">
      <c r="A482" s="6" t="s">
        <v>221</v>
      </c>
      <c r="B482" s="4" t="s">
        <v>117</v>
      </c>
      <c r="C482" s="4" t="s">
        <v>111</v>
      </c>
      <c r="D482" s="4" t="s">
        <v>222</v>
      </c>
      <c r="E482" s="5">
        <v>11</v>
      </c>
      <c r="F482" s="13" t="s">
        <v>353</v>
      </c>
      <c r="J482" s="14"/>
    </row>
    <row r="483" spans="1:10" ht="11.25" x14ac:dyDescent="0.15">
      <c r="A483" s="6" t="s">
        <v>221</v>
      </c>
      <c r="B483" s="4" t="s">
        <v>117</v>
      </c>
      <c r="C483" s="4" t="s">
        <v>111</v>
      </c>
      <c r="D483" s="4" t="s">
        <v>223</v>
      </c>
      <c r="E483" s="5">
        <v>12.34</v>
      </c>
      <c r="F483" s="13"/>
      <c r="J483" s="14"/>
    </row>
    <row r="484" spans="1:10" ht="11.25" x14ac:dyDescent="0.15">
      <c r="A484" s="6" t="s">
        <v>221</v>
      </c>
      <c r="B484" s="4" t="s">
        <v>13</v>
      </c>
      <c r="C484" s="4" t="s">
        <v>111</v>
      </c>
      <c r="D484" s="4" t="s">
        <v>222</v>
      </c>
      <c r="E484" s="5">
        <v>12.6</v>
      </c>
      <c r="F484" s="13" t="s">
        <v>354</v>
      </c>
      <c r="J484" s="14"/>
    </row>
    <row r="485" spans="1:10" ht="11.25" x14ac:dyDescent="0.15">
      <c r="A485" s="6" t="s">
        <v>221</v>
      </c>
      <c r="B485" s="4" t="s">
        <v>13</v>
      </c>
      <c r="C485" s="4" t="s">
        <v>111</v>
      </c>
      <c r="D485" s="4" t="s">
        <v>223</v>
      </c>
      <c r="E485" s="5">
        <v>13.07</v>
      </c>
      <c r="J485" s="14"/>
    </row>
    <row r="486" spans="1:10" ht="11.25" x14ac:dyDescent="0.15">
      <c r="A486" s="6" t="s">
        <v>221</v>
      </c>
      <c r="B486" s="4" t="s">
        <v>119</v>
      </c>
      <c r="C486" s="4" t="s">
        <v>111</v>
      </c>
      <c r="D486" s="4" t="s">
        <v>222</v>
      </c>
      <c r="E486" s="5">
        <v>10.52</v>
      </c>
      <c r="J486" s="14"/>
    </row>
    <row r="487" spans="1:10" ht="11.25" x14ac:dyDescent="0.15">
      <c r="A487" s="6" t="s">
        <v>221</v>
      </c>
      <c r="B487" s="4" t="s">
        <v>119</v>
      </c>
      <c r="C487" s="4" t="s">
        <v>111</v>
      </c>
      <c r="D487" s="4" t="s">
        <v>223</v>
      </c>
      <c r="E487" s="5">
        <v>8.68</v>
      </c>
      <c r="J487" s="14"/>
    </row>
    <row r="488" spans="1:10" ht="11.25" x14ac:dyDescent="0.15">
      <c r="A488" s="6" t="s">
        <v>221</v>
      </c>
      <c r="B488" s="4" t="s">
        <v>15</v>
      </c>
      <c r="C488" s="4" t="s">
        <v>111</v>
      </c>
      <c r="D488" s="4" t="s">
        <v>222</v>
      </c>
      <c r="E488" s="5">
        <v>12.24</v>
      </c>
      <c r="F488" t="s">
        <v>353</v>
      </c>
      <c r="G488">
        <f>+E488+E489+E490+E491</f>
        <v>45.17</v>
      </c>
      <c r="H488">
        <f>+E493+E494+E495+E492</f>
        <v>35.39</v>
      </c>
      <c r="I488" s="14">
        <f>+(G488/4)/(H488/3)</f>
        <v>0.95726193840067819</v>
      </c>
      <c r="J488" s="21">
        <f>+(B488-$K$1)/7</f>
        <v>4</v>
      </c>
    </row>
    <row r="489" spans="1:10" ht="11.25" x14ac:dyDescent="0.15">
      <c r="A489" s="6" t="s">
        <v>221</v>
      </c>
      <c r="B489" s="4" t="s">
        <v>15</v>
      </c>
      <c r="C489" s="4" t="s">
        <v>111</v>
      </c>
      <c r="D489" s="4" t="s">
        <v>223</v>
      </c>
      <c r="E489" s="5">
        <v>9.4</v>
      </c>
      <c r="J489" s="14"/>
    </row>
    <row r="490" spans="1:10" ht="11.25" x14ac:dyDescent="0.15">
      <c r="A490" s="6" t="s">
        <v>221</v>
      </c>
      <c r="B490" s="4" t="s">
        <v>120</v>
      </c>
      <c r="C490" s="4" t="s">
        <v>111</v>
      </c>
      <c r="D490" s="4" t="s">
        <v>222</v>
      </c>
      <c r="E490" s="5">
        <v>11.98</v>
      </c>
      <c r="J490" s="14"/>
    </row>
    <row r="491" spans="1:10" ht="11.25" x14ac:dyDescent="0.15">
      <c r="A491" s="6" t="s">
        <v>221</v>
      </c>
      <c r="B491" s="4" t="s">
        <v>120</v>
      </c>
      <c r="C491" s="4" t="s">
        <v>111</v>
      </c>
      <c r="D491" s="4" t="s">
        <v>223</v>
      </c>
      <c r="E491" s="5">
        <v>11.55</v>
      </c>
      <c r="J491" s="14"/>
    </row>
    <row r="492" spans="1:10" ht="11.25" x14ac:dyDescent="0.15">
      <c r="A492" s="6" t="s">
        <v>221</v>
      </c>
      <c r="B492" s="4" t="s">
        <v>16</v>
      </c>
      <c r="C492" s="4" t="s">
        <v>111</v>
      </c>
      <c r="D492" s="4" t="s">
        <v>222</v>
      </c>
      <c r="E492" s="5">
        <v>7.06</v>
      </c>
      <c r="F492" t="s">
        <v>354</v>
      </c>
      <c r="J492" s="14"/>
    </row>
    <row r="493" spans="1:10" ht="11.25" x14ac:dyDescent="0.15">
      <c r="A493" s="6" t="s">
        <v>221</v>
      </c>
      <c r="B493" s="4" t="s">
        <v>16</v>
      </c>
      <c r="C493" s="4" t="s">
        <v>111</v>
      </c>
      <c r="D493" s="4" t="s">
        <v>146</v>
      </c>
      <c r="E493" s="5">
        <v>4.05</v>
      </c>
      <c r="J493" s="14"/>
    </row>
    <row r="494" spans="1:10" ht="11.25" x14ac:dyDescent="0.15">
      <c r="A494" s="6" t="s">
        <v>221</v>
      </c>
      <c r="B494" s="4" t="s">
        <v>121</v>
      </c>
      <c r="C494" s="4" t="s">
        <v>111</v>
      </c>
      <c r="D494" s="4" t="s">
        <v>222</v>
      </c>
      <c r="E494" s="5">
        <v>13.68</v>
      </c>
      <c r="J494" s="14"/>
    </row>
    <row r="495" spans="1:10" ht="11.25" x14ac:dyDescent="0.15">
      <c r="A495" s="6" t="s">
        <v>221</v>
      </c>
      <c r="B495" s="4" t="s">
        <v>121</v>
      </c>
      <c r="C495" s="4" t="s">
        <v>111</v>
      </c>
      <c r="D495" s="4" t="s">
        <v>118</v>
      </c>
      <c r="E495" s="5">
        <v>10.6</v>
      </c>
      <c r="J495" s="14"/>
    </row>
    <row r="496" spans="1:10" ht="11.25" x14ac:dyDescent="0.15">
      <c r="A496" s="6" t="s">
        <v>221</v>
      </c>
      <c r="B496" s="4" t="s">
        <v>17</v>
      </c>
      <c r="C496" s="4" t="s">
        <v>111</v>
      </c>
      <c r="D496" s="4" t="s">
        <v>222</v>
      </c>
      <c r="E496" s="5">
        <v>10.32</v>
      </c>
      <c r="F496" t="s">
        <v>353</v>
      </c>
      <c r="G496">
        <f>+E496+E497+E498+E499+E500</f>
        <v>46.800000000000004</v>
      </c>
      <c r="H496">
        <f>+E501+E502+E503+E504</f>
        <v>23.49</v>
      </c>
      <c r="I496" s="14">
        <f>+(G496/4)/(H496/3)</f>
        <v>1.4942528735632188</v>
      </c>
      <c r="J496" s="21">
        <f>+(B496-$K$1)/7</f>
        <v>5</v>
      </c>
    </row>
    <row r="497" spans="1:10" ht="11.25" x14ac:dyDescent="0.15">
      <c r="A497" s="6" t="s">
        <v>221</v>
      </c>
      <c r="B497" s="4" t="s">
        <v>17</v>
      </c>
      <c r="C497" s="4" t="s">
        <v>111</v>
      </c>
      <c r="D497" s="4" t="s">
        <v>118</v>
      </c>
      <c r="E497" s="5">
        <v>9.73</v>
      </c>
      <c r="J497" s="14"/>
    </row>
    <row r="498" spans="1:10" ht="11.25" x14ac:dyDescent="0.15">
      <c r="A498" s="9" t="s">
        <v>221</v>
      </c>
      <c r="B498" s="4" t="s">
        <v>122</v>
      </c>
      <c r="C498" s="4" t="s">
        <v>111</v>
      </c>
      <c r="D498" s="4" t="s">
        <v>222</v>
      </c>
      <c r="E498" s="5">
        <v>11.23</v>
      </c>
      <c r="J498" s="14"/>
    </row>
    <row r="499" spans="1:10" ht="11.25" x14ac:dyDescent="0.15">
      <c r="A499" s="6" t="s">
        <v>221</v>
      </c>
      <c r="B499" s="4" t="s">
        <v>122</v>
      </c>
      <c r="C499" s="4" t="s">
        <v>111</v>
      </c>
      <c r="D499" s="4" t="s">
        <v>223</v>
      </c>
      <c r="E499" s="5">
        <v>8.49</v>
      </c>
      <c r="J499" s="14"/>
    </row>
    <row r="500" spans="1:10" ht="11.25" x14ac:dyDescent="0.15">
      <c r="A500" s="6" t="s">
        <v>221</v>
      </c>
      <c r="B500" s="4" t="s">
        <v>122</v>
      </c>
      <c r="C500" s="4" t="s">
        <v>111</v>
      </c>
      <c r="D500" s="4" t="s">
        <v>223</v>
      </c>
      <c r="E500" s="5">
        <v>7.03</v>
      </c>
      <c r="J500" s="14"/>
    </row>
    <row r="501" spans="1:10" ht="11.25" x14ac:dyDescent="0.15">
      <c r="A501" s="6" t="s">
        <v>221</v>
      </c>
      <c r="B501" s="4" t="s">
        <v>18</v>
      </c>
      <c r="C501" s="4" t="s">
        <v>111</v>
      </c>
      <c r="D501" s="4" t="s">
        <v>222</v>
      </c>
      <c r="E501" s="5">
        <v>4.05</v>
      </c>
      <c r="F501" t="s">
        <v>354</v>
      </c>
      <c r="J501" s="14"/>
    </row>
    <row r="502" spans="1:10" ht="11.25" x14ac:dyDescent="0.15">
      <c r="A502" s="6" t="s">
        <v>221</v>
      </c>
      <c r="B502" s="4" t="s">
        <v>18</v>
      </c>
      <c r="C502" s="4" t="s">
        <v>111</v>
      </c>
      <c r="D502" s="4" t="s">
        <v>223</v>
      </c>
      <c r="E502" s="5">
        <v>4.7300000000000004</v>
      </c>
      <c r="J502" s="14"/>
    </row>
    <row r="503" spans="1:10" ht="11.25" x14ac:dyDescent="0.15">
      <c r="A503" s="6" t="s">
        <v>221</v>
      </c>
      <c r="B503" s="4" t="s">
        <v>123</v>
      </c>
      <c r="C503" s="4" t="s">
        <v>111</v>
      </c>
      <c r="D503" s="4" t="s">
        <v>222</v>
      </c>
      <c r="E503" s="5">
        <v>7.65</v>
      </c>
      <c r="J503" s="14"/>
    </row>
    <row r="504" spans="1:10" ht="11.25" x14ac:dyDescent="0.15">
      <c r="A504" s="6" t="s">
        <v>221</v>
      </c>
      <c r="B504" s="4" t="s">
        <v>123</v>
      </c>
      <c r="C504" s="4" t="s">
        <v>111</v>
      </c>
      <c r="D504" s="4" t="s">
        <v>223</v>
      </c>
      <c r="E504" s="5">
        <v>7.06</v>
      </c>
      <c r="J504" s="14"/>
    </row>
    <row r="505" spans="1:10" ht="11.25" x14ac:dyDescent="0.15">
      <c r="A505" s="6" t="s">
        <v>221</v>
      </c>
      <c r="B505" s="4" t="s">
        <v>19</v>
      </c>
      <c r="C505" s="4" t="s">
        <v>111</v>
      </c>
      <c r="D505" s="4" t="s">
        <v>222</v>
      </c>
      <c r="E505" s="5">
        <v>9.76</v>
      </c>
      <c r="F505" t="s">
        <v>353</v>
      </c>
      <c r="G505">
        <f>+E505+E506+E507+E508+E509</f>
        <v>44.16</v>
      </c>
      <c r="H505">
        <f>+E510+E511</f>
        <v>5.48</v>
      </c>
      <c r="I505" s="14">
        <f>+(G505/4)/(H505/3)</f>
        <v>6.0437956204379546</v>
      </c>
      <c r="J505" s="21">
        <f>+(B505-$K$1)/7</f>
        <v>6</v>
      </c>
    </row>
    <row r="506" spans="1:10" ht="11.25" x14ac:dyDescent="0.15">
      <c r="A506" s="6" t="s">
        <v>221</v>
      </c>
      <c r="B506" s="4" t="s">
        <v>19</v>
      </c>
      <c r="C506" s="4" t="s">
        <v>111</v>
      </c>
      <c r="D506" s="4" t="s">
        <v>223</v>
      </c>
      <c r="E506" s="5">
        <v>10.210000000000001</v>
      </c>
      <c r="J506" s="14"/>
    </row>
    <row r="507" spans="1:10" ht="11.25" x14ac:dyDescent="0.15">
      <c r="A507" s="6" t="s">
        <v>221</v>
      </c>
      <c r="B507" s="4" t="s">
        <v>124</v>
      </c>
      <c r="C507" s="4" t="s">
        <v>111</v>
      </c>
      <c r="D507" s="4" t="s">
        <v>222</v>
      </c>
      <c r="E507" s="5">
        <v>10.97</v>
      </c>
      <c r="J507" s="14"/>
    </row>
    <row r="508" spans="1:10" ht="11.25" x14ac:dyDescent="0.15">
      <c r="A508" s="6" t="s">
        <v>221</v>
      </c>
      <c r="B508" s="4" t="s">
        <v>124</v>
      </c>
      <c r="C508" s="4" t="s">
        <v>111</v>
      </c>
      <c r="D508" s="4" t="s">
        <v>223</v>
      </c>
      <c r="E508" s="5">
        <v>10.4</v>
      </c>
      <c r="J508" s="14"/>
    </row>
    <row r="509" spans="1:10" ht="11.25" x14ac:dyDescent="0.15">
      <c r="A509" s="6" t="s">
        <v>221</v>
      </c>
      <c r="B509" s="4" t="s">
        <v>124</v>
      </c>
      <c r="C509" s="4" t="s">
        <v>111</v>
      </c>
      <c r="D509" s="4" t="s">
        <v>223</v>
      </c>
      <c r="E509" s="5">
        <v>2.82</v>
      </c>
      <c r="J509" s="14"/>
    </row>
    <row r="510" spans="1:10" ht="11.25" x14ac:dyDescent="0.15">
      <c r="A510" s="6" t="s">
        <v>221</v>
      </c>
      <c r="B510" s="4" t="s">
        <v>125</v>
      </c>
      <c r="C510" s="4" t="s">
        <v>111</v>
      </c>
      <c r="D510" s="4" t="s">
        <v>222</v>
      </c>
      <c r="E510" s="5">
        <v>2.4300000000000002</v>
      </c>
      <c r="F510" t="s">
        <v>354</v>
      </c>
      <c r="J510" s="14"/>
    </row>
    <row r="511" spans="1:10" ht="11.25" x14ac:dyDescent="0.15">
      <c r="A511" s="6" t="s">
        <v>221</v>
      </c>
      <c r="B511" s="4" t="s">
        <v>125</v>
      </c>
      <c r="C511" s="4" t="s">
        <v>111</v>
      </c>
      <c r="D511" s="4" t="s">
        <v>134</v>
      </c>
      <c r="E511" s="5">
        <v>3.05</v>
      </c>
      <c r="J511" s="14"/>
    </row>
    <row r="512" spans="1:10" ht="11.25" x14ac:dyDescent="0.15">
      <c r="A512" s="6" t="s">
        <v>221</v>
      </c>
      <c r="B512" s="4" t="s">
        <v>21</v>
      </c>
      <c r="C512" s="4" t="s">
        <v>111</v>
      </c>
      <c r="D512" s="4" t="s">
        <v>222</v>
      </c>
      <c r="E512" s="5">
        <v>8.5</v>
      </c>
      <c r="F512" t="s">
        <v>353</v>
      </c>
      <c r="G512">
        <f>+E512+E513+E514+E515+E516</f>
        <v>48.279999999999994</v>
      </c>
      <c r="H512">
        <f>+E517+E518+E519+E520</f>
        <v>26.97</v>
      </c>
      <c r="I512" s="14">
        <f>+(G512/4)/(H512/3)</f>
        <v>1.3426028921023356</v>
      </c>
      <c r="J512" s="21">
        <f>+(B512-$K$1)/7</f>
        <v>7</v>
      </c>
    </row>
    <row r="513" spans="1:10" ht="11.25" x14ac:dyDescent="0.15">
      <c r="A513" s="6" t="s">
        <v>221</v>
      </c>
      <c r="B513" s="4" t="s">
        <v>21</v>
      </c>
      <c r="C513" s="4" t="s">
        <v>111</v>
      </c>
      <c r="D513" s="4" t="s">
        <v>223</v>
      </c>
      <c r="E513" s="5">
        <v>9.9</v>
      </c>
      <c r="J513" s="14"/>
    </row>
    <row r="514" spans="1:10" ht="11.25" x14ac:dyDescent="0.15">
      <c r="A514" s="6" t="s">
        <v>221</v>
      </c>
      <c r="B514" s="4" t="s">
        <v>126</v>
      </c>
      <c r="C514" s="4" t="s">
        <v>111</v>
      </c>
      <c r="D514" s="4" t="s">
        <v>222</v>
      </c>
      <c r="E514" s="5">
        <v>12.9</v>
      </c>
      <c r="J514" s="14"/>
    </row>
    <row r="515" spans="1:10" ht="11.25" x14ac:dyDescent="0.15">
      <c r="A515" s="6" t="s">
        <v>221</v>
      </c>
      <c r="B515" s="4" t="s">
        <v>126</v>
      </c>
      <c r="C515" s="4" t="s">
        <v>111</v>
      </c>
      <c r="D515" s="4" t="s">
        <v>223</v>
      </c>
      <c r="E515" s="5">
        <v>9.41</v>
      </c>
      <c r="J515" s="14"/>
    </row>
    <row r="516" spans="1:10" ht="11.25" x14ac:dyDescent="0.15">
      <c r="A516" s="6" t="s">
        <v>221</v>
      </c>
      <c r="B516" s="4" t="s">
        <v>126</v>
      </c>
      <c r="C516" s="4" t="s">
        <v>111</v>
      </c>
      <c r="D516" s="4" t="s">
        <v>223</v>
      </c>
      <c r="E516" s="5">
        <v>7.57</v>
      </c>
      <c r="J516" s="14"/>
    </row>
    <row r="517" spans="1:10" ht="11.25" x14ac:dyDescent="0.15">
      <c r="A517" s="6" t="s">
        <v>221</v>
      </c>
      <c r="B517" s="4" t="s">
        <v>22</v>
      </c>
      <c r="C517" s="4" t="s">
        <v>111</v>
      </c>
      <c r="D517" s="4" t="s">
        <v>222</v>
      </c>
      <c r="E517" s="5">
        <v>5.58</v>
      </c>
      <c r="F517" t="s">
        <v>354</v>
      </c>
      <c r="J517" s="14"/>
    </row>
    <row r="518" spans="1:10" ht="11.25" x14ac:dyDescent="0.15">
      <c r="A518" s="6" t="s">
        <v>221</v>
      </c>
      <c r="B518" s="4" t="s">
        <v>22</v>
      </c>
      <c r="C518" s="4" t="s">
        <v>111</v>
      </c>
      <c r="D518" s="4" t="s">
        <v>223</v>
      </c>
      <c r="E518" s="5">
        <v>5.75</v>
      </c>
      <c r="J518" s="14"/>
    </row>
    <row r="519" spans="1:10" ht="11.25" x14ac:dyDescent="0.15">
      <c r="A519" s="6" t="s">
        <v>221</v>
      </c>
      <c r="B519" s="4" t="s">
        <v>127</v>
      </c>
      <c r="C519" s="4" t="s">
        <v>111</v>
      </c>
      <c r="D519" s="4" t="s">
        <v>222</v>
      </c>
      <c r="E519" s="5">
        <v>7.79</v>
      </c>
      <c r="J519" s="14"/>
    </row>
    <row r="520" spans="1:10" ht="11.25" x14ac:dyDescent="0.15">
      <c r="A520" s="6" t="s">
        <v>221</v>
      </c>
      <c r="B520" s="4" t="s">
        <v>127</v>
      </c>
      <c r="C520" s="4" t="s">
        <v>111</v>
      </c>
      <c r="D520" s="4" t="s">
        <v>223</v>
      </c>
      <c r="E520" s="5">
        <v>7.85</v>
      </c>
      <c r="J520" s="14"/>
    </row>
    <row r="521" spans="1:10" ht="11.25" x14ac:dyDescent="0.15">
      <c r="A521" s="6" t="s">
        <v>221</v>
      </c>
      <c r="B521" s="4" t="s">
        <v>128</v>
      </c>
      <c r="C521" s="4" t="s">
        <v>111</v>
      </c>
      <c r="D521" s="4" t="s">
        <v>222</v>
      </c>
      <c r="E521" s="5">
        <v>12.05</v>
      </c>
      <c r="F521" s="13" t="s">
        <v>353</v>
      </c>
      <c r="J521" s="14"/>
    </row>
    <row r="522" spans="1:10" ht="11.25" x14ac:dyDescent="0.15">
      <c r="A522" s="6" t="s">
        <v>221</v>
      </c>
      <c r="B522" s="4" t="s">
        <v>128</v>
      </c>
      <c r="C522" s="4" t="s">
        <v>111</v>
      </c>
      <c r="D522" s="4" t="s">
        <v>223</v>
      </c>
      <c r="E522" s="5">
        <v>10.16</v>
      </c>
      <c r="F522" s="13"/>
      <c r="J522" s="14"/>
    </row>
    <row r="523" spans="1:10" ht="11.25" x14ac:dyDescent="0.15">
      <c r="A523" s="6" t="s">
        <v>221</v>
      </c>
      <c r="B523" s="4" t="s">
        <v>128</v>
      </c>
      <c r="C523" s="4" t="s">
        <v>111</v>
      </c>
      <c r="D523" s="4" t="s">
        <v>223</v>
      </c>
      <c r="E523" s="5">
        <v>3.46</v>
      </c>
      <c r="F523" s="13"/>
      <c r="J523" s="14"/>
    </row>
    <row r="524" spans="1:10" ht="11.25" x14ac:dyDescent="0.15">
      <c r="A524" s="6" t="s">
        <v>221</v>
      </c>
      <c r="B524" s="4" t="s">
        <v>23</v>
      </c>
      <c r="C524" s="4" t="s">
        <v>111</v>
      </c>
      <c r="D524" s="4" t="s">
        <v>222</v>
      </c>
      <c r="E524" s="5">
        <v>11.4</v>
      </c>
      <c r="F524" s="13" t="s">
        <v>354</v>
      </c>
      <c r="J524" s="14"/>
    </row>
    <row r="525" spans="1:10" ht="11.25" x14ac:dyDescent="0.15">
      <c r="A525" s="6" t="s">
        <v>221</v>
      </c>
      <c r="B525" s="4" t="s">
        <v>23</v>
      </c>
      <c r="C525" s="4" t="s">
        <v>111</v>
      </c>
      <c r="D525" s="4" t="s">
        <v>223</v>
      </c>
      <c r="E525" s="5">
        <v>11.88</v>
      </c>
      <c r="J525" s="14"/>
    </row>
    <row r="526" spans="1:10" ht="11.25" x14ac:dyDescent="0.15">
      <c r="A526" s="6" t="s">
        <v>221</v>
      </c>
      <c r="B526" s="4" t="s">
        <v>129</v>
      </c>
      <c r="C526" s="4" t="s">
        <v>111</v>
      </c>
      <c r="D526" s="4" t="s">
        <v>222</v>
      </c>
      <c r="E526" s="5">
        <v>8.67</v>
      </c>
      <c r="J526" s="14"/>
    </row>
    <row r="527" spans="1:10" ht="11.25" x14ac:dyDescent="0.15">
      <c r="A527" s="6" t="s">
        <v>221</v>
      </c>
      <c r="B527" s="4" t="s">
        <v>129</v>
      </c>
      <c r="C527" s="4" t="s">
        <v>111</v>
      </c>
      <c r="D527" s="4" t="s">
        <v>223</v>
      </c>
      <c r="E527" s="5">
        <v>11.44</v>
      </c>
      <c r="J527" s="14"/>
    </row>
    <row r="528" spans="1:10" ht="11.25" x14ac:dyDescent="0.15">
      <c r="A528" s="6" t="s">
        <v>221</v>
      </c>
      <c r="B528" s="4" t="s">
        <v>24</v>
      </c>
      <c r="C528" s="4" t="s">
        <v>111</v>
      </c>
      <c r="D528" s="4" t="s">
        <v>222</v>
      </c>
      <c r="E528" s="5">
        <v>8.9700000000000006</v>
      </c>
      <c r="F528" t="s">
        <v>353</v>
      </c>
      <c r="G528">
        <f>+E528+E529+E530+E531+E532</f>
        <v>48.05</v>
      </c>
      <c r="H528">
        <f>+E533+E534+E535+E536</f>
        <v>26.160000000000004</v>
      </c>
      <c r="I528" s="14">
        <f>+(G528/4)/(H528/3)</f>
        <v>1.3775802752293576</v>
      </c>
      <c r="J528" s="21">
        <f>+(B528-$K$1)/7</f>
        <v>9</v>
      </c>
    </row>
    <row r="529" spans="1:10" ht="11.25" x14ac:dyDescent="0.15">
      <c r="A529" s="6" t="s">
        <v>221</v>
      </c>
      <c r="B529" s="4" t="s">
        <v>24</v>
      </c>
      <c r="C529" s="4" t="s">
        <v>111</v>
      </c>
      <c r="D529" s="4" t="s">
        <v>223</v>
      </c>
      <c r="E529" s="5">
        <v>11.03</v>
      </c>
      <c r="J529" s="14"/>
    </row>
    <row r="530" spans="1:10" ht="11.25" x14ac:dyDescent="0.15">
      <c r="A530" s="6" t="s">
        <v>221</v>
      </c>
      <c r="B530" s="4" t="s">
        <v>130</v>
      </c>
      <c r="C530" s="4" t="s">
        <v>111</v>
      </c>
      <c r="D530" s="4" t="s">
        <v>222</v>
      </c>
      <c r="E530" s="5">
        <v>12.58</v>
      </c>
      <c r="J530" s="14"/>
    </row>
    <row r="531" spans="1:10" ht="11.25" x14ac:dyDescent="0.15">
      <c r="A531" s="6" t="s">
        <v>221</v>
      </c>
      <c r="B531" s="4" t="s">
        <v>130</v>
      </c>
      <c r="C531" s="4" t="s">
        <v>111</v>
      </c>
      <c r="D531" s="4" t="s">
        <v>223</v>
      </c>
      <c r="E531" s="5">
        <v>6.71</v>
      </c>
      <c r="J531" s="14"/>
    </row>
    <row r="532" spans="1:10" ht="11.25" x14ac:dyDescent="0.15">
      <c r="A532" s="6" t="s">
        <v>221</v>
      </c>
      <c r="B532" s="4" t="s">
        <v>130</v>
      </c>
      <c r="C532" s="4" t="s">
        <v>111</v>
      </c>
      <c r="D532" s="4" t="s">
        <v>223</v>
      </c>
      <c r="E532" s="5">
        <v>8.76</v>
      </c>
      <c r="J532" s="14"/>
    </row>
    <row r="533" spans="1:10" ht="11.25" x14ac:dyDescent="0.15">
      <c r="A533" s="6" t="s">
        <v>221</v>
      </c>
      <c r="B533" s="4" t="s">
        <v>25</v>
      </c>
      <c r="C533" s="4" t="s">
        <v>111</v>
      </c>
      <c r="D533" s="4" t="s">
        <v>222</v>
      </c>
      <c r="E533" s="5">
        <v>5.0599999999999996</v>
      </c>
      <c r="F533" t="s">
        <v>354</v>
      </c>
      <c r="J533" s="14"/>
    </row>
    <row r="534" spans="1:10" ht="11.25" x14ac:dyDescent="0.15">
      <c r="A534" s="6" t="s">
        <v>221</v>
      </c>
      <c r="B534" s="4" t="s">
        <v>25</v>
      </c>
      <c r="C534" s="4" t="s">
        <v>111</v>
      </c>
      <c r="D534" s="4" t="s">
        <v>223</v>
      </c>
      <c r="E534" s="5">
        <v>7.11</v>
      </c>
      <c r="J534" s="14"/>
    </row>
    <row r="535" spans="1:10" ht="11.25" x14ac:dyDescent="0.15">
      <c r="A535" s="6" t="s">
        <v>221</v>
      </c>
      <c r="B535" s="4" t="s">
        <v>131</v>
      </c>
      <c r="C535" s="4" t="s">
        <v>111</v>
      </c>
      <c r="D535" s="4" t="s">
        <v>222</v>
      </c>
      <c r="E535" s="5">
        <v>6.82</v>
      </c>
      <c r="J535" s="14"/>
    </row>
    <row r="536" spans="1:10" ht="11.25" x14ac:dyDescent="0.15">
      <c r="A536" s="6" t="s">
        <v>221</v>
      </c>
      <c r="B536" s="4" t="s">
        <v>131</v>
      </c>
      <c r="C536" s="4" t="s">
        <v>111</v>
      </c>
      <c r="D536" s="4" t="s">
        <v>223</v>
      </c>
      <c r="E536" s="5">
        <v>7.17</v>
      </c>
      <c r="J536" s="14"/>
    </row>
    <row r="537" spans="1:10" ht="11.25" x14ac:dyDescent="0.15">
      <c r="A537" s="6" t="s">
        <v>221</v>
      </c>
      <c r="B537" s="4" t="s">
        <v>26</v>
      </c>
      <c r="C537" s="4" t="s">
        <v>111</v>
      </c>
      <c r="D537" s="4" t="s">
        <v>222</v>
      </c>
      <c r="E537" s="5">
        <v>7.92</v>
      </c>
      <c r="F537" t="s">
        <v>353</v>
      </c>
      <c r="G537">
        <f>+E537+E538+E539+E540</f>
        <v>39.03</v>
      </c>
      <c r="H537">
        <f>+E542+E543+E544+E541</f>
        <v>25.96</v>
      </c>
      <c r="I537" s="14">
        <f>+(G537/4)/(H537/3)</f>
        <v>1.1276001540832048</v>
      </c>
      <c r="J537" s="21">
        <f>+(B537-$K$1)/7</f>
        <v>10</v>
      </c>
    </row>
    <row r="538" spans="1:10" ht="11.25" x14ac:dyDescent="0.15">
      <c r="A538" s="6" t="s">
        <v>221</v>
      </c>
      <c r="B538" s="4" t="s">
        <v>26</v>
      </c>
      <c r="C538" s="4" t="s">
        <v>111</v>
      </c>
      <c r="D538" s="4" t="s">
        <v>223</v>
      </c>
      <c r="E538" s="5">
        <v>8.83</v>
      </c>
      <c r="J538" s="14"/>
    </row>
    <row r="539" spans="1:10" ht="11.25" x14ac:dyDescent="0.15">
      <c r="A539" s="6" t="s">
        <v>221</v>
      </c>
      <c r="B539" s="4" t="s">
        <v>132</v>
      </c>
      <c r="C539" s="4" t="s">
        <v>111</v>
      </c>
      <c r="D539" s="4" t="s">
        <v>222</v>
      </c>
      <c r="E539" s="5">
        <v>11.33</v>
      </c>
      <c r="J539" s="14"/>
    </row>
    <row r="540" spans="1:10" ht="11.25" x14ac:dyDescent="0.15">
      <c r="A540" s="6" t="s">
        <v>221</v>
      </c>
      <c r="B540" s="4" t="s">
        <v>132</v>
      </c>
      <c r="C540" s="4" t="s">
        <v>111</v>
      </c>
      <c r="D540" s="4" t="s">
        <v>223</v>
      </c>
      <c r="E540" s="5">
        <v>10.95</v>
      </c>
      <c r="J540" s="14"/>
    </row>
    <row r="541" spans="1:10" ht="11.25" x14ac:dyDescent="0.15">
      <c r="A541" s="6" t="s">
        <v>221</v>
      </c>
      <c r="B541" s="4" t="s">
        <v>27</v>
      </c>
      <c r="C541" s="4" t="s">
        <v>111</v>
      </c>
      <c r="D541" s="4" t="s">
        <v>222</v>
      </c>
      <c r="E541" s="5">
        <v>4.6100000000000003</v>
      </c>
      <c r="F541" t="s">
        <v>354</v>
      </c>
      <c r="J541" s="14"/>
    </row>
    <row r="542" spans="1:10" ht="11.25" x14ac:dyDescent="0.15">
      <c r="A542" s="6" t="s">
        <v>221</v>
      </c>
      <c r="B542" s="4" t="s">
        <v>27</v>
      </c>
      <c r="C542" s="4" t="s">
        <v>111</v>
      </c>
      <c r="D542" s="4" t="s">
        <v>223</v>
      </c>
      <c r="E542" s="5">
        <v>6.7</v>
      </c>
      <c r="J542" s="14"/>
    </row>
    <row r="543" spans="1:10" ht="11.25" x14ac:dyDescent="0.15">
      <c r="A543" s="6" t="s">
        <v>221</v>
      </c>
      <c r="B543" s="4" t="s">
        <v>133</v>
      </c>
      <c r="C543" s="4" t="s">
        <v>111</v>
      </c>
      <c r="D543" s="4" t="s">
        <v>222</v>
      </c>
      <c r="E543" s="5">
        <v>7.22</v>
      </c>
      <c r="J543" s="14"/>
    </row>
    <row r="544" spans="1:10" ht="11.25" x14ac:dyDescent="0.15">
      <c r="A544" s="6" t="s">
        <v>221</v>
      </c>
      <c r="B544" s="4" t="s">
        <v>133</v>
      </c>
      <c r="C544" s="4" t="s">
        <v>111</v>
      </c>
      <c r="D544" s="4" t="s">
        <v>223</v>
      </c>
      <c r="E544" s="5">
        <v>7.43</v>
      </c>
      <c r="J544" s="14"/>
    </row>
    <row r="545" spans="1:10" ht="11.25" x14ac:dyDescent="0.15">
      <c r="A545" s="9" t="s">
        <v>221</v>
      </c>
      <c r="B545" s="4" t="s">
        <v>28</v>
      </c>
      <c r="C545" s="4" t="s">
        <v>111</v>
      </c>
      <c r="D545" s="4" t="s">
        <v>222</v>
      </c>
      <c r="E545" s="5">
        <v>7.09</v>
      </c>
      <c r="F545" t="s">
        <v>353</v>
      </c>
      <c r="G545">
        <f>+E545+E546</f>
        <v>15.91</v>
      </c>
      <c r="H545">
        <f>+E550+E551+E552+E547+E548+E549</f>
        <v>41.32</v>
      </c>
      <c r="I545" s="14">
        <f>+(G545/4)/(H545/3)</f>
        <v>0.28878267182962247</v>
      </c>
      <c r="J545" s="21">
        <f>+(B545-$K$1)/7</f>
        <v>11</v>
      </c>
    </row>
    <row r="546" spans="1:10" ht="11.25" x14ac:dyDescent="0.15">
      <c r="A546" s="6" t="s">
        <v>221</v>
      </c>
      <c r="B546" s="4" t="s">
        <v>28</v>
      </c>
      <c r="C546" s="4" t="s">
        <v>111</v>
      </c>
      <c r="D546" s="4" t="s">
        <v>223</v>
      </c>
      <c r="E546" s="5">
        <v>8.82</v>
      </c>
      <c r="J546" s="14"/>
    </row>
    <row r="547" spans="1:10" ht="11.25" x14ac:dyDescent="0.15">
      <c r="A547" s="6" t="s">
        <v>221</v>
      </c>
      <c r="B547" s="4" t="s">
        <v>30</v>
      </c>
      <c r="C547" s="4" t="s">
        <v>111</v>
      </c>
      <c r="D547" s="4" t="s">
        <v>222</v>
      </c>
      <c r="E547" s="5">
        <v>3.67</v>
      </c>
      <c r="F547" t="s">
        <v>354</v>
      </c>
      <c r="J547" s="14"/>
    </row>
    <row r="548" spans="1:10" ht="11.25" x14ac:dyDescent="0.15">
      <c r="A548" s="6" t="s">
        <v>221</v>
      </c>
      <c r="B548" s="4" t="s">
        <v>30</v>
      </c>
      <c r="C548" s="4" t="s">
        <v>111</v>
      </c>
      <c r="D548" s="4" t="s">
        <v>223</v>
      </c>
      <c r="E548" s="5">
        <v>4.32</v>
      </c>
      <c r="J548" s="14"/>
    </row>
    <row r="549" spans="1:10" ht="11.25" x14ac:dyDescent="0.15">
      <c r="A549" s="6" t="s">
        <v>221</v>
      </c>
      <c r="B549" s="4" t="s">
        <v>135</v>
      </c>
      <c r="C549" s="4" t="s">
        <v>111</v>
      </c>
      <c r="D549" s="4" t="s">
        <v>222</v>
      </c>
      <c r="E549" s="5">
        <v>13.15</v>
      </c>
      <c r="J549" s="14"/>
    </row>
    <row r="550" spans="1:10" ht="11.25" x14ac:dyDescent="0.15">
      <c r="A550" s="6" t="s">
        <v>221</v>
      </c>
      <c r="B550" s="4" t="s">
        <v>135</v>
      </c>
      <c r="C550" s="4" t="s">
        <v>111</v>
      </c>
      <c r="D550" s="4" t="s">
        <v>222</v>
      </c>
      <c r="E550" s="5">
        <v>3.12</v>
      </c>
      <c r="J550" s="14"/>
    </row>
    <row r="551" spans="1:10" ht="11.25" x14ac:dyDescent="0.15">
      <c r="A551" s="6" t="s">
        <v>221</v>
      </c>
      <c r="B551" s="4" t="s">
        <v>135</v>
      </c>
      <c r="C551" s="4" t="s">
        <v>111</v>
      </c>
      <c r="D551" s="4" t="s">
        <v>223</v>
      </c>
      <c r="E551" s="5">
        <v>10.88</v>
      </c>
      <c r="J551" s="14"/>
    </row>
    <row r="552" spans="1:10" ht="11.25" x14ac:dyDescent="0.15">
      <c r="A552" s="6" t="s">
        <v>221</v>
      </c>
      <c r="B552" s="4" t="s">
        <v>135</v>
      </c>
      <c r="C552" s="4" t="s">
        <v>111</v>
      </c>
      <c r="D552" s="4" t="s">
        <v>223</v>
      </c>
      <c r="E552" s="5">
        <v>6.18</v>
      </c>
      <c r="J552" s="14"/>
    </row>
    <row r="553" spans="1:10" ht="11.25" x14ac:dyDescent="0.15">
      <c r="A553" s="6" t="s">
        <v>221</v>
      </c>
      <c r="B553" s="4" t="s">
        <v>31</v>
      </c>
      <c r="C553" s="4" t="s">
        <v>111</v>
      </c>
      <c r="D553" s="4" t="s">
        <v>222</v>
      </c>
      <c r="E553" s="5">
        <v>7.91</v>
      </c>
      <c r="F553" t="s">
        <v>353</v>
      </c>
      <c r="G553">
        <f>+E553+E554+E555+E556+E557+E558</f>
        <v>42.930000000000007</v>
      </c>
      <c r="H553">
        <f>+E562+E559+E560+E561</f>
        <v>25.830000000000002</v>
      </c>
      <c r="I553" s="14">
        <f>+(G553/4)/(H553/3)</f>
        <v>1.2465156794425087</v>
      </c>
      <c r="J553" s="21">
        <f>+(B553-$K$1)/7</f>
        <v>12</v>
      </c>
    </row>
    <row r="554" spans="1:10" ht="11.25" x14ac:dyDescent="0.15">
      <c r="A554" s="6" t="s">
        <v>221</v>
      </c>
      <c r="B554" s="4" t="s">
        <v>31</v>
      </c>
      <c r="C554" s="4" t="s">
        <v>111</v>
      </c>
      <c r="D554" s="4" t="s">
        <v>223</v>
      </c>
      <c r="E554" s="5">
        <v>9.15</v>
      </c>
      <c r="J554" s="14"/>
    </row>
    <row r="555" spans="1:10" ht="11.25" x14ac:dyDescent="0.15">
      <c r="A555" s="6" t="s">
        <v>221</v>
      </c>
      <c r="B555" s="4" t="s">
        <v>136</v>
      </c>
      <c r="C555" s="4" t="s">
        <v>111</v>
      </c>
      <c r="D555" s="4" t="s">
        <v>222</v>
      </c>
      <c r="E555" s="5">
        <v>5.9</v>
      </c>
      <c r="J555" s="14"/>
    </row>
    <row r="556" spans="1:10" ht="11.25" x14ac:dyDescent="0.15">
      <c r="A556" s="6" t="s">
        <v>221</v>
      </c>
      <c r="B556" s="4" t="s">
        <v>136</v>
      </c>
      <c r="C556" s="4" t="s">
        <v>111</v>
      </c>
      <c r="D556" s="4" t="s">
        <v>118</v>
      </c>
      <c r="E556" s="5">
        <v>6.64</v>
      </c>
      <c r="J556" s="14"/>
    </row>
    <row r="557" spans="1:10" ht="11.25" x14ac:dyDescent="0.15">
      <c r="A557" s="6" t="s">
        <v>221</v>
      </c>
      <c r="B557" s="4" t="s">
        <v>136</v>
      </c>
      <c r="C557" s="4" t="s">
        <v>111</v>
      </c>
      <c r="D557" s="4" t="s">
        <v>223</v>
      </c>
      <c r="E557" s="5">
        <v>9.99</v>
      </c>
      <c r="J557" s="14"/>
    </row>
    <row r="558" spans="1:10" ht="11.25" x14ac:dyDescent="0.15">
      <c r="A558" s="6" t="s">
        <v>221</v>
      </c>
      <c r="B558" s="4" t="s">
        <v>136</v>
      </c>
      <c r="C558" s="4" t="s">
        <v>111</v>
      </c>
      <c r="D558" s="4" t="s">
        <v>223</v>
      </c>
      <c r="E558" s="5">
        <v>3.34</v>
      </c>
      <c r="J558" s="14"/>
    </row>
    <row r="559" spans="1:10" ht="11.25" x14ac:dyDescent="0.15">
      <c r="A559" s="6" t="s">
        <v>221</v>
      </c>
      <c r="B559" s="4" t="s">
        <v>33</v>
      </c>
      <c r="C559" s="4" t="s">
        <v>111</v>
      </c>
      <c r="D559" s="4" t="s">
        <v>118</v>
      </c>
      <c r="E559" s="5">
        <v>4.37</v>
      </c>
      <c r="F559" t="s">
        <v>354</v>
      </c>
      <c r="J559" s="14"/>
    </row>
    <row r="560" spans="1:10" ht="11.25" x14ac:dyDescent="0.15">
      <c r="A560" s="6" t="s">
        <v>221</v>
      </c>
      <c r="B560" s="4" t="s">
        <v>33</v>
      </c>
      <c r="C560" s="4" t="s">
        <v>111</v>
      </c>
      <c r="D560" s="4" t="s">
        <v>223</v>
      </c>
      <c r="E560" s="5">
        <v>4.82</v>
      </c>
      <c r="J560" s="14"/>
    </row>
    <row r="561" spans="1:10" ht="11.25" x14ac:dyDescent="0.15">
      <c r="A561" s="6" t="s">
        <v>221</v>
      </c>
      <c r="B561" s="4" t="s">
        <v>137</v>
      </c>
      <c r="C561" s="4" t="s">
        <v>111</v>
      </c>
      <c r="D561" s="4" t="s">
        <v>118</v>
      </c>
      <c r="E561" s="5">
        <v>8.5500000000000007</v>
      </c>
      <c r="J561" s="14"/>
    </row>
    <row r="562" spans="1:10" ht="11.25" x14ac:dyDescent="0.15">
      <c r="A562" s="6" t="s">
        <v>221</v>
      </c>
      <c r="B562" s="4" t="s">
        <v>137</v>
      </c>
      <c r="C562" s="4" t="s">
        <v>111</v>
      </c>
      <c r="D562" s="4" t="s">
        <v>223</v>
      </c>
      <c r="E562" s="5">
        <v>8.09</v>
      </c>
      <c r="J562" s="14"/>
    </row>
    <row r="563" spans="1:10" ht="11.25" x14ac:dyDescent="0.15">
      <c r="A563" s="6" t="s">
        <v>221</v>
      </c>
      <c r="B563" s="4" t="s">
        <v>34</v>
      </c>
      <c r="C563" s="4" t="s">
        <v>111</v>
      </c>
      <c r="D563" s="4" t="s">
        <v>222</v>
      </c>
      <c r="E563" s="5">
        <v>8.52</v>
      </c>
      <c r="F563" t="s">
        <v>353</v>
      </c>
      <c r="G563">
        <f>+E563+E564+E565+E566+E567+E568</f>
        <v>43.03</v>
      </c>
      <c r="H563">
        <f>+E572+E569+E570+E571</f>
        <v>31.42</v>
      </c>
      <c r="I563" s="14">
        <f>+(G563/4)/(H563/3)</f>
        <v>1.0271323997453849</v>
      </c>
      <c r="J563" s="21">
        <f>+(B563-$K$1)/7</f>
        <v>13</v>
      </c>
    </row>
    <row r="564" spans="1:10" ht="11.25" x14ac:dyDescent="0.15">
      <c r="A564" s="6" t="s">
        <v>221</v>
      </c>
      <c r="B564" s="4" t="s">
        <v>34</v>
      </c>
      <c r="C564" s="4" t="s">
        <v>111</v>
      </c>
      <c r="D564" s="4" t="s">
        <v>223</v>
      </c>
      <c r="E564" s="5">
        <v>9.2799999999999994</v>
      </c>
      <c r="J564" s="14"/>
    </row>
    <row r="565" spans="1:10" ht="11.25" x14ac:dyDescent="0.15">
      <c r="A565" s="6" t="s">
        <v>221</v>
      </c>
      <c r="B565" s="4" t="s">
        <v>138</v>
      </c>
      <c r="C565" s="4" t="s">
        <v>111</v>
      </c>
      <c r="D565" s="4" t="s">
        <v>118</v>
      </c>
      <c r="E565" s="5">
        <v>6.17</v>
      </c>
      <c r="J565" s="14"/>
    </row>
    <row r="566" spans="1:10" ht="11.25" x14ac:dyDescent="0.15">
      <c r="A566" s="6" t="s">
        <v>221</v>
      </c>
      <c r="B566" s="4" t="s">
        <v>138</v>
      </c>
      <c r="C566" s="4" t="s">
        <v>111</v>
      </c>
      <c r="D566" s="4" t="s">
        <v>118</v>
      </c>
      <c r="E566" s="5">
        <v>5.07</v>
      </c>
      <c r="J566" s="14"/>
    </row>
    <row r="567" spans="1:10" ht="11.25" x14ac:dyDescent="0.15">
      <c r="A567" s="6" t="s">
        <v>221</v>
      </c>
      <c r="B567" s="4" t="s">
        <v>138</v>
      </c>
      <c r="C567" s="4" t="s">
        <v>111</v>
      </c>
      <c r="D567" s="4" t="s">
        <v>223</v>
      </c>
      <c r="E567" s="5">
        <v>11.33</v>
      </c>
      <c r="J567" s="14"/>
    </row>
    <row r="568" spans="1:10" ht="11.25" x14ac:dyDescent="0.15">
      <c r="A568" s="6" t="s">
        <v>221</v>
      </c>
      <c r="B568" s="4" t="s">
        <v>138</v>
      </c>
      <c r="C568" s="4" t="s">
        <v>111</v>
      </c>
      <c r="D568" s="4" t="s">
        <v>223</v>
      </c>
      <c r="E568" s="5">
        <v>2.66</v>
      </c>
      <c r="J568" s="14"/>
    </row>
    <row r="569" spans="1:10" ht="11.25" x14ac:dyDescent="0.15">
      <c r="A569" s="6" t="s">
        <v>221</v>
      </c>
      <c r="B569" s="4" t="s">
        <v>35</v>
      </c>
      <c r="C569" s="4" t="s">
        <v>111</v>
      </c>
      <c r="D569" s="4" t="s">
        <v>118</v>
      </c>
      <c r="E569" s="5">
        <v>4.54</v>
      </c>
      <c r="F569" t="s">
        <v>354</v>
      </c>
      <c r="J569" s="14"/>
    </row>
    <row r="570" spans="1:10" ht="11.25" x14ac:dyDescent="0.15">
      <c r="A570" s="6" t="s">
        <v>221</v>
      </c>
      <c r="B570" s="4" t="s">
        <v>35</v>
      </c>
      <c r="C570" s="4" t="s">
        <v>111</v>
      </c>
      <c r="D570" s="4" t="s">
        <v>223</v>
      </c>
      <c r="E570" s="5">
        <v>6.69</v>
      </c>
      <c r="J570" s="14"/>
    </row>
    <row r="571" spans="1:10" ht="11.25" x14ac:dyDescent="0.15">
      <c r="A571" s="6" t="s">
        <v>221</v>
      </c>
      <c r="B571" s="4" t="s">
        <v>139</v>
      </c>
      <c r="C571" s="4" t="s">
        <v>111</v>
      </c>
      <c r="D571" s="4" t="s">
        <v>118</v>
      </c>
      <c r="E571" s="5">
        <v>9.56</v>
      </c>
      <c r="J571" s="14"/>
    </row>
    <row r="572" spans="1:10" ht="11.25" x14ac:dyDescent="0.15">
      <c r="A572" s="6" t="s">
        <v>221</v>
      </c>
      <c r="B572" s="4" t="s">
        <v>139</v>
      </c>
      <c r="C572" s="4" t="s">
        <v>111</v>
      </c>
      <c r="D572" s="4" t="s">
        <v>223</v>
      </c>
      <c r="E572" s="5">
        <v>10.63</v>
      </c>
      <c r="J572" s="14"/>
    </row>
    <row r="573" spans="1:10" ht="11.25" x14ac:dyDescent="0.15">
      <c r="A573" s="6" t="s">
        <v>221</v>
      </c>
      <c r="B573" s="4" t="s">
        <v>36</v>
      </c>
      <c r="C573" s="4" t="s">
        <v>111</v>
      </c>
      <c r="D573" s="4" t="s">
        <v>222</v>
      </c>
      <c r="E573" s="5">
        <v>10.3</v>
      </c>
      <c r="F573" t="s">
        <v>353</v>
      </c>
      <c r="G573">
        <f>+E573+E574+E575+E576+E577</f>
        <v>50.540000000000006</v>
      </c>
      <c r="H573">
        <f>+E578+E579+E580+E581</f>
        <v>28.91</v>
      </c>
      <c r="I573" s="14">
        <f>+(G573/4)/(H573/3)</f>
        <v>1.3111380145278453</v>
      </c>
      <c r="J573" s="21">
        <f>+(B573-$K$1)/7</f>
        <v>14</v>
      </c>
    </row>
    <row r="574" spans="1:10" ht="11.25" x14ac:dyDescent="0.15">
      <c r="A574" s="6" t="s">
        <v>221</v>
      </c>
      <c r="B574" s="4" t="s">
        <v>36</v>
      </c>
      <c r="C574" s="4" t="s">
        <v>111</v>
      </c>
      <c r="D574" s="4" t="s">
        <v>223</v>
      </c>
      <c r="E574" s="5">
        <v>10.59</v>
      </c>
      <c r="J574" s="14"/>
    </row>
    <row r="575" spans="1:10" ht="11.25" x14ac:dyDescent="0.15">
      <c r="A575" s="6" t="s">
        <v>221</v>
      </c>
      <c r="B575" s="4" t="s">
        <v>140</v>
      </c>
      <c r="C575" s="4" t="s">
        <v>111</v>
      </c>
      <c r="D575" s="4" t="s">
        <v>222</v>
      </c>
      <c r="E575" s="5">
        <v>14.43</v>
      </c>
      <c r="J575" s="14"/>
    </row>
    <row r="576" spans="1:10" ht="11.25" x14ac:dyDescent="0.15">
      <c r="A576" s="6" t="s">
        <v>221</v>
      </c>
      <c r="B576" s="4" t="s">
        <v>140</v>
      </c>
      <c r="C576" s="4" t="s">
        <v>111</v>
      </c>
      <c r="D576" s="4" t="s">
        <v>223</v>
      </c>
      <c r="E576" s="5">
        <v>10.81</v>
      </c>
      <c r="J576" s="14"/>
    </row>
    <row r="577" spans="1:10" ht="11.25" x14ac:dyDescent="0.15">
      <c r="A577" s="6" t="s">
        <v>221</v>
      </c>
      <c r="B577" s="4" t="s">
        <v>140</v>
      </c>
      <c r="C577" s="4" t="s">
        <v>111</v>
      </c>
      <c r="D577" s="4" t="s">
        <v>223</v>
      </c>
      <c r="E577" s="5">
        <v>4.41</v>
      </c>
      <c r="J577" s="14"/>
    </row>
    <row r="578" spans="1:10" ht="11.25" x14ac:dyDescent="0.15">
      <c r="A578" s="6" t="s">
        <v>221</v>
      </c>
      <c r="B578" s="4" t="s">
        <v>37</v>
      </c>
      <c r="C578" s="4" t="s">
        <v>111</v>
      </c>
      <c r="D578" s="4" t="s">
        <v>118</v>
      </c>
      <c r="E578" s="5">
        <v>4.6100000000000003</v>
      </c>
      <c r="F578" t="s">
        <v>354</v>
      </c>
      <c r="J578" s="14"/>
    </row>
    <row r="579" spans="1:10" ht="11.25" x14ac:dyDescent="0.15">
      <c r="A579" s="6" t="s">
        <v>221</v>
      </c>
      <c r="B579" s="4" t="s">
        <v>37</v>
      </c>
      <c r="C579" s="4" t="s">
        <v>111</v>
      </c>
      <c r="D579" s="4" t="s">
        <v>223</v>
      </c>
      <c r="E579" s="5">
        <v>6.03</v>
      </c>
      <c r="J579" s="14"/>
    </row>
    <row r="580" spans="1:10" ht="11.25" x14ac:dyDescent="0.15">
      <c r="A580" s="6" t="s">
        <v>221</v>
      </c>
      <c r="B580" s="4" t="s">
        <v>141</v>
      </c>
      <c r="C580" s="4" t="s">
        <v>111</v>
      </c>
      <c r="D580" s="4" t="s">
        <v>222</v>
      </c>
      <c r="E580" s="5">
        <v>8.5</v>
      </c>
      <c r="J580" s="14"/>
    </row>
    <row r="581" spans="1:10" ht="11.25" x14ac:dyDescent="0.15">
      <c r="A581" s="6" t="s">
        <v>221</v>
      </c>
      <c r="B581" s="4" t="s">
        <v>141</v>
      </c>
      <c r="C581" s="4" t="s">
        <v>111</v>
      </c>
      <c r="D581" s="4" t="s">
        <v>223</v>
      </c>
      <c r="E581" s="5">
        <v>9.77</v>
      </c>
      <c r="J581" s="14"/>
    </row>
    <row r="582" spans="1:10" ht="11.25" x14ac:dyDescent="0.15">
      <c r="A582" s="6" t="s">
        <v>221</v>
      </c>
      <c r="B582" s="4" t="s">
        <v>38</v>
      </c>
      <c r="C582" s="4" t="s">
        <v>111</v>
      </c>
      <c r="D582" s="4" t="s">
        <v>222</v>
      </c>
      <c r="E582" s="5">
        <v>10.45</v>
      </c>
      <c r="F582" t="s">
        <v>353</v>
      </c>
      <c r="G582">
        <f>+E582+E583+E584+E585+E586+E587</f>
        <v>59.18</v>
      </c>
      <c r="H582">
        <f>+E591+E588+E589+E590</f>
        <v>34.120000000000005</v>
      </c>
      <c r="I582" s="14">
        <f>+(G582/4)/(H582/3)</f>
        <v>1.3008499413833527</v>
      </c>
      <c r="J582" s="21">
        <f>+(B582-$K$1)/7</f>
        <v>15</v>
      </c>
    </row>
    <row r="583" spans="1:10" ht="11.25" x14ac:dyDescent="0.15">
      <c r="A583" s="6" t="s">
        <v>221</v>
      </c>
      <c r="B583" s="4" t="s">
        <v>38</v>
      </c>
      <c r="C583" s="4" t="s">
        <v>111</v>
      </c>
      <c r="D583" s="4" t="s">
        <v>223</v>
      </c>
      <c r="E583" s="5">
        <v>11.76</v>
      </c>
      <c r="J583" s="14"/>
    </row>
    <row r="584" spans="1:10" ht="11.25" x14ac:dyDescent="0.15">
      <c r="A584" s="6" t="s">
        <v>221</v>
      </c>
      <c r="B584" s="4" t="s">
        <v>142</v>
      </c>
      <c r="C584" s="4" t="s">
        <v>111</v>
      </c>
      <c r="D584" s="4" t="s">
        <v>222</v>
      </c>
      <c r="E584" s="5">
        <v>6.8</v>
      </c>
      <c r="J584" s="14"/>
    </row>
    <row r="585" spans="1:10" ht="11.25" x14ac:dyDescent="0.15">
      <c r="A585" s="6" t="s">
        <v>221</v>
      </c>
      <c r="B585" s="4" t="s">
        <v>142</v>
      </c>
      <c r="C585" s="4" t="s">
        <v>111</v>
      </c>
      <c r="D585" s="4" t="s">
        <v>222</v>
      </c>
      <c r="E585" s="5">
        <v>12.12</v>
      </c>
      <c r="J585" s="14"/>
    </row>
    <row r="586" spans="1:10" ht="11.25" x14ac:dyDescent="0.15">
      <c r="A586" s="6" t="s">
        <v>221</v>
      </c>
      <c r="B586" s="4" t="s">
        <v>142</v>
      </c>
      <c r="C586" s="4" t="s">
        <v>111</v>
      </c>
      <c r="D586" s="4" t="s">
        <v>223</v>
      </c>
      <c r="E586" s="5">
        <v>9.98</v>
      </c>
      <c r="J586" s="14"/>
    </row>
    <row r="587" spans="1:10" ht="11.25" x14ac:dyDescent="0.15">
      <c r="A587" s="6" t="s">
        <v>221</v>
      </c>
      <c r="B587" s="4" t="s">
        <v>142</v>
      </c>
      <c r="C587" s="4" t="s">
        <v>111</v>
      </c>
      <c r="D587" s="4" t="s">
        <v>223</v>
      </c>
      <c r="E587" s="5">
        <v>8.07</v>
      </c>
      <c r="J587" s="14"/>
    </row>
    <row r="588" spans="1:10" ht="11.25" x14ac:dyDescent="0.15">
      <c r="A588" s="6" t="s">
        <v>221</v>
      </c>
      <c r="B588" s="4" t="s">
        <v>39</v>
      </c>
      <c r="C588" s="4" t="s">
        <v>111</v>
      </c>
      <c r="D588" s="4" t="s">
        <v>222</v>
      </c>
      <c r="E588" s="5">
        <v>5.46</v>
      </c>
      <c r="F588" t="s">
        <v>354</v>
      </c>
      <c r="J588" s="14"/>
    </row>
    <row r="589" spans="1:10" ht="11.25" x14ac:dyDescent="0.15">
      <c r="A589" s="6" t="s">
        <v>221</v>
      </c>
      <c r="B589" s="4" t="s">
        <v>39</v>
      </c>
      <c r="C589" s="4" t="s">
        <v>111</v>
      </c>
      <c r="D589" s="4" t="s">
        <v>223</v>
      </c>
      <c r="E589" s="5">
        <v>10.14</v>
      </c>
      <c r="J589" s="14"/>
    </row>
    <row r="590" spans="1:10" ht="11.25" x14ac:dyDescent="0.15">
      <c r="A590" s="6" t="s">
        <v>221</v>
      </c>
      <c r="B590" s="4" t="s">
        <v>143</v>
      </c>
      <c r="C590" s="4" t="s">
        <v>111</v>
      </c>
      <c r="D590" s="4" t="s">
        <v>222</v>
      </c>
      <c r="E590" s="5">
        <v>8.14</v>
      </c>
      <c r="J590" s="14"/>
    </row>
    <row r="591" spans="1:10" ht="11.25" x14ac:dyDescent="0.15">
      <c r="A591" s="9" t="s">
        <v>221</v>
      </c>
      <c r="B591" s="4" t="s">
        <v>143</v>
      </c>
      <c r="C591" s="4" t="s">
        <v>111</v>
      </c>
      <c r="D591" s="4" t="s">
        <v>223</v>
      </c>
      <c r="E591" s="5">
        <v>10.38</v>
      </c>
      <c r="J591" s="14"/>
    </row>
    <row r="592" spans="1:10" ht="11.25" x14ac:dyDescent="0.15">
      <c r="A592" s="6" t="s">
        <v>221</v>
      </c>
      <c r="B592" s="4" t="s">
        <v>40</v>
      </c>
      <c r="C592" s="4" t="s">
        <v>111</v>
      </c>
      <c r="D592" s="4" t="s">
        <v>222</v>
      </c>
      <c r="E592" s="5">
        <v>9.68</v>
      </c>
      <c r="F592" t="s">
        <v>353</v>
      </c>
      <c r="G592">
        <f>+E592+E593+E594+E595+E596</f>
        <v>52.56</v>
      </c>
      <c r="H592">
        <f>+E597+E598+E599+E600</f>
        <v>31.39</v>
      </c>
      <c r="I592" s="14">
        <f>+(G592/4)/(H592/3)</f>
        <v>1.2558139534883721</v>
      </c>
      <c r="J592" s="21">
        <f>+(B592-$K$1)/7</f>
        <v>16</v>
      </c>
    </row>
    <row r="593" spans="1:10" ht="11.25" x14ac:dyDescent="0.15">
      <c r="A593" s="6" t="s">
        <v>221</v>
      </c>
      <c r="B593" s="4" t="s">
        <v>40</v>
      </c>
      <c r="C593" s="4" t="s">
        <v>111</v>
      </c>
      <c r="D593" s="4" t="s">
        <v>223</v>
      </c>
      <c r="E593" s="5">
        <v>11.59</v>
      </c>
      <c r="J593" s="14"/>
    </row>
    <row r="594" spans="1:10" ht="11.25" x14ac:dyDescent="0.15">
      <c r="A594" s="6" t="s">
        <v>221</v>
      </c>
      <c r="B594" s="4" t="s">
        <v>144</v>
      </c>
      <c r="C594" s="4" t="s">
        <v>111</v>
      </c>
      <c r="D594" s="4" t="s">
        <v>222</v>
      </c>
      <c r="E594" s="5">
        <v>13.95</v>
      </c>
      <c r="J594" s="14"/>
    </row>
    <row r="595" spans="1:10" ht="11.25" x14ac:dyDescent="0.15">
      <c r="A595" s="6" t="s">
        <v>221</v>
      </c>
      <c r="B595" s="4" t="s">
        <v>144</v>
      </c>
      <c r="C595" s="4" t="s">
        <v>111</v>
      </c>
      <c r="D595" s="4" t="s">
        <v>223</v>
      </c>
      <c r="E595" s="5">
        <v>9.39</v>
      </c>
      <c r="J595" s="14"/>
    </row>
    <row r="596" spans="1:10" ht="11.25" x14ac:dyDescent="0.15">
      <c r="A596" s="6" t="s">
        <v>221</v>
      </c>
      <c r="B596" s="4" t="s">
        <v>144</v>
      </c>
      <c r="C596" s="4" t="s">
        <v>111</v>
      </c>
      <c r="D596" s="4" t="s">
        <v>223</v>
      </c>
      <c r="E596" s="5">
        <v>7.95</v>
      </c>
      <c r="J596" s="14"/>
    </row>
    <row r="597" spans="1:10" ht="11.25" x14ac:dyDescent="0.15">
      <c r="A597" s="6" t="s">
        <v>221</v>
      </c>
      <c r="B597" s="4" t="s">
        <v>41</v>
      </c>
      <c r="C597" s="4" t="s">
        <v>111</v>
      </c>
      <c r="D597" s="4" t="s">
        <v>222</v>
      </c>
      <c r="E597" s="5">
        <v>4.54</v>
      </c>
      <c r="F597" t="s">
        <v>354</v>
      </c>
      <c r="J597" s="14"/>
    </row>
    <row r="598" spans="1:10" ht="11.25" x14ac:dyDescent="0.15">
      <c r="A598" s="6" t="s">
        <v>221</v>
      </c>
      <c r="B598" s="4" t="s">
        <v>41</v>
      </c>
      <c r="C598" s="4" t="s">
        <v>111</v>
      </c>
      <c r="D598" s="4" t="s">
        <v>223</v>
      </c>
      <c r="E598" s="5">
        <v>8.15</v>
      </c>
      <c r="J598" s="14"/>
    </row>
    <row r="599" spans="1:10" ht="11.25" x14ac:dyDescent="0.15">
      <c r="A599" s="6" t="s">
        <v>221</v>
      </c>
      <c r="B599" s="4" t="s">
        <v>145</v>
      </c>
      <c r="C599" s="4" t="s">
        <v>111</v>
      </c>
      <c r="D599" s="4" t="s">
        <v>222</v>
      </c>
      <c r="E599" s="5">
        <v>8.99</v>
      </c>
      <c r="J599" s="14"/>
    </row>
    <row r="600" spans="1:10" ht="11.25" x14ac:dyDescent="0.15">
      <c r="A600" s="6" t="s">
        <v>221</v>
      </c>
      <c r="B600" s="4" t="s">
        <v>145</v>
      </c>
      <c r="C600" s="4" t="s">
        <v>111</v>
      </c>
      <c r="D600" s="4" t="s">
        <v>223</v>
      </c>
      <c r="E600" s="5">
        <v>9.7100000000000009</v>
      </c>
      <c r="J600" s="14"/>
    </row>
    <row r="601" spans="1:10" ht="11.25" x14ac:dyDescent="0.15">
      <c r="A601" s="6" t="s">
        <v>221</v>
      </c>
      <c r="B601" s="4" t="s">
        <v>42</v>
      </c>
      <c r="C601" s="4" t="s">
        <v>111</v>
      </c>
      <c r="D601" s="4" t="s">
        <v>222</v>
      </c>
      <c r="E601" s="5">
        <v>10.49</v>
      </c>
      <c r="F601" t="s">
        <v>353</v>
      </c>
      <c r="G601">
        <f>+E601+E602+E603+E604+E605+E606</f>
        <v>58.940000000000005</v>
      </c>
      <c r="H601">
        <f>+E610+E607+E608+E609</f>
        <v>37</v>
      </c>
      <c r="I601" s="14">
        <f>+(G601/4)/(H601/3)</f>
        <v>1.1947297297297297</v>
      </c>
      <c r="J601" s="21">
        <f>+(B601-$K$1)/7</f>
        <v>17</v>
      </c>
    </row>
    <row r="602" spans="1:10" ht="11.25" x14ac:dyDescent="0.15">
      <c r="A602" s="6" t="s">
        <v>221</v>
      </c>
      <c r="B602" s="4" t="s">
        <v>42</v>
      </c>
      <c r="C602" s="4" t="s">
        <v>111</v>
      </c>
      <c r="D602" s="4" t="s">
        <v>223</v>
      </c>
      <c r="E602" s="5">
        <v>9.1</v>
      </c>
      <c r="J602" s="14"/>
    </row>
    <row r="603" spans="1:10" ht="11.25" x14ac:dyDescent="0.15">
      <c r="A603" s="6" t="s">
        <v>221</v>
      </c>
      <c r="B603" s="4" t="s">
        <v>42</v>
      </c>
      <c r="C603" s="4" t="s">
        <v>111</v>
      </c>
      <c r="D603" s="4" t="s">
        <v>223</v>
      </c>
      <c r="E603" s="5">
        <v>8.7100000000000009</v>
      </c>
      <c r="J603" s="14"/>
    </row>
    <row r="604" spans="1:10" ht="11.25" x14ac:dyDescent="0.15">
      <c r="A604" s="6" t="s">
        <v>221</v>
      </c>
      <c r="B604" s="4" t="s">
        <v>147</v>
      </c>
      <c r="C604" s="4" t="s">
        <v>111</v>
      </c>
      <c r="D604" s="4" t="s">
        <v>222</v>
      </c>
      <c r="E604" s="5">
        <v>12.48</v>
      </c>
      <c r="J604" s="14"/>
    </row>
    <row r="605" spans="1:10" ht="11.25" x14ac:dyDescent="0.15">
      <c r="A605" s="6" t="s">
        <v>221</v>
      </c>
      <c r="B605" s="4" t="s">
        <v>147</v>
      </c>
      <c r="C605" s="4" t="s">
        <v>111</v>
      </c>
      <c r="D605" s="4" t="s">
        <v>223</v>
      </c>
      <c r="E605" s="5">
        <v>8.56</v>
      </c>
      <c r="J605" s="14"/>
    </row>
    <row r="606" spans="1:10" ht="11.25" x14ac:dyDescent="0.15">
      <c r="A606" s="6" t="s">
        <v>221</v>
      </c>
      <c r="B606" s="4" t="s">
        <v>147</v>
      </c>
      <c r="C606" s="4" t="s">
        <v>111</v>
      </c>
      <c r="D606" s="4" t="s">
        <v>223</v>
      </c>
      <c r="E606" s="5">
        <v>9.6</v>
      </c>
      <c r="J606" s="14"/>
    </row>
    <row r="607" spans="1:10" ht="11.25" x14ac:dyDescent="0.15">
      <c r="A607" s="6" t="s">
        <v>221</v>
      </c>
      <c r="B607" s="4" t="s">
        <v>43</v>
      </c>
      <c r="C607" s="4" t="s">
        <v>111</v>
      </c>
      <c r="D607" s="4" t="s">
        <v>222</v>
      </c>
      <c r="E607" s="5">
        <v>7.82</v>
      </c>
      <c r="F607" t="s">
        <v>354</v>
      </c>
      <c r="J607" s="14"/>
    </row>
    <row r="608" spans="1:10" ht="11.25" x14ac:dyDescent="0.15">
      <c r="A608" s="6" t="s">
        <v>221</v>
      </c>
      <c r="B608" s="4" t="s">
        <v>43</v>
      </c>
      <c r="C608" s="4" t="s">
        <v>111</v>
      </c>
      <c r="D608" s="4" t="s">
        <v>223</v>
      </c>
      <c r="E608" s="5">
        <v>9.18</v>
      </c>
      <c r="J608" s="14"/>
    </row>
    <row r="609" spans="1:10" ht="11.25" x14ac:dyDescent="0.15">
      <c r="A609" s="6" t="s">
        <v>221</v>
      </c>
      <c r="B609" s="4" t="s">
        <v>148</v>
      </c>
      <c r="C609" s="4" t="s">
        <v>111</v>
      </c>
      <c r="D609" s="4" t="s">
        <v>222</v>
      </c>
      <c r="E609" s="5">
        <v>9.82</v>
      </c>
      <c r="J609" s="14"/>
    </row>
    <row r="610" spans="1:10" ht="11.25" x14ac:dyDescent="0.15">
      <c r="A610" s="6" t="s">
        <v>221</v>
      </c>
      <c r="B610" s="4" t="s">
        <v>148</v>
      </c>
      <c r="C610" s="4" t="s">
        <v>111</v>
      </c>
      <c r="D610" s="4" t="s">
        <v>223</v>
      </c>
      <c r="E610" s="5">
        <v>10.18</v>
      </c>
      <c r="J610" s="14"/>
    </row>
    <row r="611" spans="1:10" ht="11.25" x14ac:dyDescent="0.15">
      <c r="A611" s="6" t="s">
        <v>221</v>
      </c>
      <c r="B611" s="4" t="s">
        <v>44</v>
      </c>
      <c r="C611" s="4" t="s">
        <v>111</v>
      </c>
      <c r="D611" s="4" t="s">
        <v>222</v>
      </c>
      <c r="E611" s="5">
        <v>9.3800000000000008</v>
      </c>
      <c r="F611" t="s">
        <v>353</v>
      </c>
      <c r="G611">
        <f>+E611+E612+E613+E614+E615+E616</f>
        <v>55.55</v>
      </c>
      <c r="H611">
        <f>+E620+E617+E618+E619+E621</f>
        <v>38.590000000000003</v>
      </c>
      <c r="I611" s="14">
        <f>+(G611/4)/(H611/3)</f>
        <v>1.0796190722985228</v>
      </c>
      <c r="J611" s="21">
        <f>+(B611-$K$1)/7</f>
        <v>18</v>
      </c>
    </row>
    <row r="612" spans="1:10" ht="11.25" x14ac:dyDescent="0.15">
      <c r="A612" s="6" t="s">
        <v>221</v>
      </c>
      <c r="B612" s="4" t="s">
        <v>44</v>
      </c>
      <c r="C612" s="4" t="s">
        <v>111</v>
      </c>
      <c r="D612" s="4" t="s">
        <v>223</v>
      </c>
      <c r="E612" s="5">
        <v>9.23</v>
      </c>
      <c r="J612" s="14"/>
    </row>
    <row r="613" spans="1:10" ht="11.25" x14ac:dyDescent="0.15">
      <c r="A613" s="6" t="s">
        <v>221</v>
      </c>
      <c r="B613" s="4" t="s">
        <v>44</v>
      </c>
      <c r="C613" s="4" t="s">
        <v>111</v>
      </c>
      <c r="D613" s="4" t="s">
        <v>223</v>
      </c>
      <c r="E613" s="5">
        <v>4.76</v>
      </c>
      <c r="J613" s="14"/>
    </row>
    <row r="614" spans="1:10" ht="11.25" x14ac:dyDescent="0.15">
      <c r="A614" s="6" t="s">
        <v>221</v>
      </c>
      <c r="B614" s="4" t="s">
        <v>149</v>
      </c>
      <c r="C614" s="4" t="s">
        <v>111</v>
      </c>
      <c r="D614" s="4" t="s">
        <v>222</v>
      </c>
      <c r="E614" s="5">
        <v>13.39</v>
      </c>
      <c r="J614" s="14"/>
    </row>
    <row r="615" spans="1:10" ht="11.25" x14ac:dyDescent="0.15">
      <c r="A615" s="6" t="s">
        <v>221</v>
      </c>
      <c r="B615" s="4" t="s">
        <v>149</v>
      </c>
      <c r="C615" s="4" t="s">
        <v>111</v>
      </c>
      <c r="D615" s="4" t="s">
        <v>223</v>
      </c>
      <c r="E615" s="5">
        <v>9.84</v>
      </c>
      <c r="J615" s="14"/>
    </row>
    <row r="616" spans="1:10" ht="11.25" x14ac:dyDescent="0.15">
      <c r="A616" s="6" t="s">
        <v>221</v>
      </c>
      <c r="B616" s="4" t="s">
        <v>149</v>
      </c>
      <c r="C616" s="4" t="s">
        <v>111</v>
      </c>
      <c r="D616" s="4" t="s">
        <v>223</v>
      </c>
      <c r="E616" s="5">
        <v>8.9499999999999993</v>
      </c>
      <c r="J616" s="14"/>
    </row>
    <row r="617" spans="1:10" ht="11.25" x14ac:dyDescent="0.15">
      <c r="A617" s="6" t="s">
        <v>221</v>
      </c>
      <c r="B617" s="4" t="s">
        <v>45</v>
      </c>
      <c r="C617" s="4" t="s">
        <v>111</v>
      </c>
      <c r="D617" s="4" t="s">
        <v>222</v>
      </c>
      <c r="E617" s="5">
        <v>6.72</v>
      </c>
      <c r="F617" t="s">
        <v>354</v>
      </c>
      <c r="J617" s="14"/>
    </row>
    <row r="618" spans="1:10" ht="11.25" x14ac:dyDescent="0.15">
      <c r="A618" s="6" t="s">
        <v>221</v>
      </c>
      <c r="B618" s="4" t="s">
        <v>45</v>
      </c>
      <c r="C618" s="4" t="s">
        <v>111</v>
      </c>
      <c r="D618" s="4" t="s">
        <v>223</v>
      </c>
      <c r="E618" s="5">
        <v>9.41</v>
      </c>
      <c r="J618" s="14"/>
    </row>
    <row r="619" spans="1:10" ht="11.25" x14ac:dyDescent="0.15">
      <c r="A619" s="6" t="s">
        <v>221</v>
      </c>
      <c r="B619" s="4" t="s">
        <v>150</v>
      </c>
      <c r="C619" s="4" t="s">
        <v>111</v>
      </c>
      <c r="D619" s="4" t="s">
        <v>222</v>
      </c>
      <c r="E619" s="5">
        <v>9.1199999999999992</v>
      </c>
      <c r="J619" s="14"/>
    </row>
    <row r="620" spans="1:10" ht="11.25" x14ac:dyDescent="0.15">
      <c r="A620" s="6" t="s">
        <v>221</v>
      </c>
      <c r="B620" s="4" t="s">
        <v>150</v>
      </c>
      <c r="C620" s="4" t="s">
        <v>111</v>
      </c>
      <c r="D620" s="4" t="s">
        <v>223</v>
      </c>
      <c r="E620" s="5">
        <v>8.35</v>
      </c>
      <c r="J620" s="14"/>
    </row>
    <row r="621" spans="1:10" ht="11.25" x14ac:dyDescent="0.15">
      <c r="A621" s="6" t="s">
        <v>221</v>
      </c>
      <c r="B621" s="4" t="s">
        <v>150</v>
      </c>
      <c r="C621" s="4" t="s">
        <v>111</v>
      </c>
      <c r="D621" s="4" t="s">
        <v>223</v>
      </c>
      <c r="E621" s="5">
        <v>4.99</v>
      </c>
      <c r="J621" s="14"/>
    </row>
    <row r="622" spans="1:10" ht="11.25" x14ac:dyDescent="0.15">
      <c r="A622" s="6" t="s">
        <v>221</v>
      </c>
      <c r="B622" s="4" t="s">
        <v>46</v>
      </c>
      <c r="C622" s="4" t="s">
        <v>111</v>
      </c>
      <c r="D622" s="4" t="s">
        <v>222</v>
      </c>
      <c r="E622" s="5">
        <v>9.82</v>
      </c>
      <c r="F622" t="s">
        <v>353</v>
      </c>
      <c r="G622">
        <f>+E622+E623+E624+E625+E626</f>
        <v>51.69</v>
      </c>
      <c r="H622">
        <f>+E627+E628+E629+E630</f>
        <v>37.44</v>
      </c>
      <c r="I622" s="14">
        <f>+(G622/4)/(H622/3)</f>
        <v>1.0354567307692308</v>
      </c>
      <c r="J622" s="21">
        <f>+(B622-$K$1)/7</f>
        <v>19</v>
      </c>
    </row>
    <row r="623" spans="1:10" ht="11.25" x14ac:dyDescent="0.15">
      <c r="A623" s="6" t="s">
        <v>221</v>
      </c>
      <c r="B623" s="4" t="s">
        <v>46</v>
      </c>
      <c r="C623" s="4" t="s">
        <v>111</v>
      </c>
      <c r="D623" s="4" t="s">
        <v>223</v>
      </c>
      <c r="E623" s="5">
        <v>11.63</v>
      </c>
      <c r="J623" s="14"/>
    </row>
    <row r="624" spans="1:10" ht="11.25" x14ac:dyDescent="0.15">
      <c r="A624" s="6" t="s">
        <v>221</v>
      </c>
      <c r="B624" s="4" t="s">
        <v>151</v>
      </c>
      <c r="C624" s="4" t="s">
        <v>111</v>
      </c>
      <c r="D624" s="4" t="s">
        <v>222</v>
      </c>
      <c r="E624" s="5">
        <v>12.69</v>
      </c>
      <c r="J624" s="14"/>
    </row>
    <row r="625" spans="1:10" ht="11.25" x14ac:dyDescent="0.15">
      <c r="A625" s="6" t="s">
        <v>221</v>
      </c>
      <c r="B625" s="4" t="s">
        <v>151</v>
      </c>
      <c r="C625" s="4" t="s">
        <v>111</v>
      </c>
      <c r="D625" s="4" t="s">
        <v>223</v>
      </c>
      <c r="E625" s="5">
        <v>10.039999999999999</v>
      </c>
      <c r="J625" s="14"/>
    </row>
    <row r="626" spans="1:10" ht="11.25" x14ac:dyDescent="0.15">
      <c r="A626" s="6" t="s">
        <v>221</v>
      </c>
      <c r="B626" s="4" t="s">
        <v>151</v>
      </c>
      <c r="C626" s="4" t="s">
        <v>111</v>
      </c>
      <c r="D626" s="4" t="s">
        <v>223</v>
      </c>
      <c r="E626" s="5">
        <v>7.51</v>
      </c>
      <c r="J626" s="14"/>
    </row>
    <row r="627" spans="1:10" ht="11.25" x14ac:dyDescent="0.15">
      <c r="A627" s="6" t="s">
        <v>221</v>
      </c>
      <c r="B627" s="4" t="s">
        <v>47</v>
      </c>
      <c r="C627" s="4" t="s">
        <v>111</v>
      </c>
      <c r="D627" s="4" t="s">
        <v>222</v>
      </c>
      <c r="E627" s="5">
        <v>7.32</v>
      </c>
      <c r="F627" t="s">
        <v>354</v>
      </c>
      <c r="J627" s="14"/>
    </row>
    <row r="628" spans="1:10" ht="11.25" x14ac:dyDescent="0.15">
      <c r="A628" s="6" t="s">
        <v>221</v>
      </c>
      <c r="B628" s="4" t="s">
        <v>47</v>
      </c>
      <c r="C628" s="4" t="s">
        <v>111</v>
      </c>
      <c r="D628" s="4" t="s">
        <v>223</v>
      </c>
      <c r="E628" s="5">
        <v>9.07</v>
      </c>
      <c r="J628" s="14"/>
    </row>
    <row r="629" spans="1:10" ht="11.25" x14ac:dyDescent="0.15">
      <c r="A629" s="6" t="s">
        <v>221</v>
      </c>
      <c r="B629" s="4" t="s">
        <v>152</v>
      </c>
      <c r="C629" s="4" t="s">
        <v>111</v>
      </c>
      <c r="D629" s="4" t="s">
        <v>222</v>
      </c>
      <c r="E629" s="5">
        <v>10.34</v>
      </c>
      <c r="J629" s="14"/>
    </row>
    <row r="630" spans="1:10" ht="11.25" x14ac:dyDescent="0.15">
      <c r="A630" s="6" t="s">
        <v>221</v>
      </c>
      <c r="B630" s="4" t="s">
        <v>152</v>
      </c>
      <c r="C630" s="4" t="s">
        <v>111</v>
      </c>
      <c r="D630" s="4" t="s">
        <v>223</v>
      </c>
      <c r="E630" s="5">
        <v>10.71</v>
      </c>
      <c r="J630" s="14"/>
    </row>
    <row r="631" spans="1:10" ht="11.25" x14ac:dyDescent="0.15">
      <c r="A631" s="6" t="s">
        <v>221</v>
      </c>
      <c r="B631" s="4" t="s">
        <v>48</v>
      </c>
      <c r="C631" s="4" t="s">
        <v>111</v>
      </c>
      <c r="D631" s="4" t="s">
        <v>222</v>
      </c>
      <c r="E631" s="5">
        <v>8.81</v>
      </c>
      <c r="F631" t="s">
        <v>353</v>
      </c>
      <c r="G631">
        <f>+E631+E632+E633+E634+E635</f>
        <v>46.999999999999993</v>
      </c>
      <c r="H631">
        <f>+E636+E637+E638+E639</f>
        <v>36.76</v>
      </c>
      <c r="I631" s="14">
        <f>+(G631/4)/(H631/3)</f>
        <v>0.95892274211099016</v>
      </c>
      <c r="J631" s="21">
        <f>+(B631-$K$1)/7</f>
        <v>20</v>
      </c>
    </row>
    <row r="632" spans="1:10" ht="11.25" x14ac:dyDescent="0.15">
      <c r="A632" s="6" t="s">
        <v>221</v>
      </c>
      <c r="B632" s="4" t="s">
        <v>48</v>
      </c>
      <c r="C632" s="4" t="s">
        <v>111</v>
      </c>
      <c r="D632" s="4" t="s">
        <v>223</v>
      </c>
      <c r="E632" s="5">
        <v>10.87</v>
      </c>
      <c r="J632" s="14"/>
    </row>
    <row r="633" spans="1:10" ht="11.25" x14ac:dyDescent="0.15">
      <c r="A633" s="6" t="s">
        <v>221</v>
      </c>
      <c r="B633" s="4" t="s">
        <v>153</v>
      </c>
      <c r="C633" s="4" t="s">
        <v>111</v>
      </c>
      <c r="D633" s="4" t="s">
        <v>222</v>
      </c>
      <c r="E633" s="5">
        <v>12.26</v>
      </c>
      <c r="J633" s="14"/>
    </row>
    <row r="634" spans="1:10" ht="11.25" x14ac:dyDescent="0.15">
      <c r="A634" s="6" t="s">
        <v>221</v>
      </c>
      <c r="B634" s="4" t="s">
        <v>153</v>
      </c>
      <c r="C634" s="4" t="s">
        <v>111</v>
      </c>
      <c r="D634" s="4" t="s">
        <v>223</v>
      </c>
      <c r="E634" s="5">
        <v>9.5500000000000007</v>
      </c>
      <c r="J634" s="14"/>
    </row>
    <row r="635" spans="1:10" ht="11.25" x14ac:dyDescent="0.15">
      <c r="A635" s="6" t="s">
        <v>221</v>
      </c>
      <c r="B635" s="4" t="s">
        <v>153</v>
      </c>
      <c r="C635" s="4" t="s">
        <v>111</v>
      </c>
      <c r="D635" s="4" t="s">
        <v>223</v>
      </c>
      <c r="E635" s="5">
        <v>5.51</v>
      </c>
      <c r="J635" s="14"/>
    </row>
    <row r="636" spans="1:10" ht="11.25" x14ac:dyDescent="0.15">
      <c r="A636" s="6" t="s">
        <v>221</v>
      </c>
      <c r="B636" s="4" t="s">
        <v>49</v>
      </c>
      <c r="C636" s="4" t="s">
        <v>111</v>
      </c>
      <c r="D636" s="4" t="s">
        <v>222</v>
      </c>
      <c r="E636" s="5">
        <v>5.63</v>
      </c>
      <c r="F636" t="s">
        <v>354</v>
      </c>
      <c r="J636" s="14"/>
    </row>
    <row r="637" spans="1:10" ht="11.25" x14ac:dyDescent="0.15">
      <c r="A637" s="9" t="s">
        <v>221</v>
      </c>
      <c r="B637" s="4" t="s">
        <v>49</v>
      </c>
      <c r="C637" s="4" t="s">
        <v>111</v>
      </c>
      <c r="D637" s="4" t="s">
        <v>223</v>
      </c>
      <c r="E637" s="5">
        <v>9.65</v>
      </c>
      <c r="J637" s="14"/>
    </row>
    <row r="638" spans="1:10" ht="11.25" x14ac:dyDescent="0.15">
      <c r="A638" s="6" t="s">
        <v>221</v>
      </c>
      <c r="B638" s="4" t="s">
        <v>154</v>
      </c>
      <c r="C638" s="4" t="s">
        <v>111</v>
      </c>
      <c r="D638" s="4" t="s">
        <v>222</v>
      </c>
      <c r="E638" s="5">
        <v>10.79</v>
      </c>
      <c r="J638" s="14"/>
    </row>
    <row r="639" spans="1:10" ht="11.25" x14ac:dyDescent="0.15">
      <c r="A639" s="6" t="s">
        <v>221</v>
      </c>
      <c r="B639" s="4" t="s">
        <v>154</v>
      </c>
      <c r="C639" s="4" t="s">
        <v>111</v>
      </c>
      <c r="D639" s="4" t="s">
        <v>118</v>
      </c>
      <c r="E639" s="5">
        <v>10.69</v>
      </c>
      <c r="J639" s="14"/>
    </row>
    <row r="640" spans="1:10" ht="11.25" x14ac:dyDescent="0.15">
      <c r="A640" s="6" t="s">
        <v>221</v>
      </c>
      <c r="B640" s="4" t="s">
        <v>50</v>
      </c>
      <c r="C640" s="4" t="s">
        <v>111</v>
      </c>
      <c r="D640" s="4" t="s">
        <v>222</v>
      </c>
      <c r="E640" s="5">
        <v>10.6</v>
      </c>
      <c r="F640" t="s">
        <v>353</v>
      </c>
      <c r="G640">
        <f>+E640+E641+E642+E643+E644</f>
        <v>52.85</v>
      </c>
      <c r="H640">
        <f>+E645+E646+E647+E648</f>
        <v>39.760000000000005</v>
      </c>
      <c r="I640" s="14">
        <f>+(G640/4)/(H640/3)</f>
        <v>0.99691901408450689</v>
      </c>
      <c r="J640" s="21">
        <f>+(B640-$K$1)/7</f>
        <v>21</v>
      </c>
    </row>
    <row r="641" spans="1:10" ht="11.25" x14ac:dyDescent="0.15">
      <c r="A641" s="6" t="s">
        <v>221</v>
      </c>
      <c r="B641" s="4" t="s">
        <v>50</v>
      </c>
      <c r="C641" s="4" t="s">
        <v>111</v>
      </c>
      <c r="D641" s="4" t="s">
        <v>223</v>
      </c>
      <c r="E641" s="5">
        <v>11.61</v>
      </c>
      <c r="J641" s="14"/>
    </row>
    <row r="642" spans="1:10" ht="11.25" x14ac:dyDescent="0.15">
      <c r="A642" s="6" t="s">
        <v>221</v>
      </c>
      <c r="B642" s="4" t="s">
        <v>155</v>
      </c>
      <c r="C642" s="4" t="s">
        <v>111</v>
      </c>
      <c r="D642" s="4" t="s">
        <v>222</v>
      </c>
      <c r="E642" s="5">
        <v>14.35</v>
      </c>
      <c r="J642" s="14"/>
    </row>
    <row r="643" spans="1:10" ht="11.25" x14ac:dyDescent="0.15">
      <c r="A643" s="6" t="s">
        <v>221</v>
      </c>
      <c r="B643" s="4" t="s">
        <v>155</v>
      </c>
      <c r="C643" s="4" t="s">
        <v>111</v>
      </c>
      <c r="D643" s="4" t="s">
        <v>223</v>
      </c>
      <c r="E643" s="5">
        <v>10.15</v>
      </c>
      <c r="J643" s="14"/>
    </row>
    <row r="644" spans="1:10" ht="11.25" x14ac:dyDescent="0.15">
      <c r="A644" s="6" t="s">
        <v>221</v>
      </c>
      <c r="B644" s="4" t="s">
        <v>155</v>
      </c>
      <c r="C644" s="4" t="s">
        <v>111</v>
      </c>
      <c r="D644" s="4" t="s">
        <v>223</v>
      </c>
      <c r="E644" s="5">
        <v>6.14</v>
      </c>
      <c r="J644" s="14"/>
    </row>
    <row r="645" spans="1:10" ht="11.25" x14ac:dyDescent="0.15">
      <c r="A645" s="6" t="s">
        <v>221</v>
      </c>
      <c r="B645" s="4" t="s">
        <v>51</v>
      </c>
      <c r="C645" s="4" t="s">
        <v>111</v>
      </c>
      <c r="D645" s="4" t="s">
        <v>222</v>
      </c>
      <c r="E645" s="5">
        <v>5.52</v>
      </c>
      <c r="F645" t="s">
        <v>354</v>
      </c>
      <c r="J645" s="14"/>
    </row>
    <row r="646" spans="1:10" ht="11.25" x14ac:dyDescent="0.15">
      <c r="A646" s="6" t="s">
        <v>221</v>
      </c>
      <c r="B646" s="4" t="s">
        <v>51</v>
      </c>
      <c r="C646" s="4" t="s">
        <v>111</v>
      </c>
      <c r="D646" s="4" t="s">
        <v>223</v>
      </c>
      <c r="E646" s="5">
        <v>12.4</v>
      </c>
      <c r="J646" s="14"/>
    </row>
    <row r="647" spans="1:10" ht="11.25" x14ac:dyDescent="0.15">
      <c r="A647" s="6" t="s">
        <v>221</v>
      </c>
      <c r="B647" s="4" t="s">
        <v>156</v>
      </c>
      <c r="C647" s="4" t="s">
        <v>111</v>
      </c>
      <c r="D647" s="4" t="s">
        <v>222</v>
      </c>
      <c r="E647" s="5">
        <v>9.56</v>
      </c>
      <c r="J647" s="14"/>
    </row>
    <row r="648" spans="1:10" ht="11.25" x14ac:dyDescent="0.15">
      <c r="A648" s="6" t="s">
        <v>221</v>
      </c>
      <c r="B648" s="4" t="s">
        <v>156</v>
      </c>
      <c r="C648" s="4" t="s">
        <v>111</v>
      </c>
      <c r="D648" s="4" t="s">
        <v>223</v>
      </c>
      <c r="E648" s="5">
        <v>12.28</v>
      </c>
      <c r="J648" s="14"/>
    </row>
    <row r="649" spans="1:10" ht="11.25" x14ac:dyDescent="0.15">
      <c r="A649" s="6" t="s">
        <v>221</v>
      </c>
      <c r="B649" s="4" t="s">
        <v>157</v>
      </c>
      <c r="C649" s="4" t="s">
        <v>111</v>
      </c>
      <c r="D649" s="4" t="s">
        <v>222</v>
      </c>
      <c r="E649" s="5">
        <v>14.62</v>
      </c>
      <c r="F649" s="13" t="s">
        <v>353</v>
      </c>
      <c r="J649" s="14"/>
    </row>
    <row r="650" spans="1:10" ht="11.25" x14ac:dyDescent="0.15">
      <c r="A650" s="6" t="s">
        <v>221</v>
      </c>
      <c r="B650" s="4" t="s">
        <v>157</v>
      </c>
      <c r="C650" s="4" t="s">
        <v>111</v>
      </c>
      <c r="D650" s="4" t="s">
        <v>223</v>
      </c>
      <c r="E650" s="5">
        <v>10.9</v>
      </c>
      <c r="F650" s="13"/>
      <c r="J650" s="14"/>
    </row>
    <row r="651" spans="1:10" ht="11.25" x14ac:dyDescent="0.15">
      <c r="A651" s="6" t="s">
        <v>221</v>
      </c>
      <c r="B651" s="4" t="s">
        <v>157</v>
      </c>
      <c r="C651" s="4" t="s">
        <v>111</v>
      </c>
      <c r="D651" s="4" t="s">
        <v>223</v>
      </c>
      <c r="E651" s="5">
        <v>8.9499999999999993</v>
      </c>
      <c r="F651" s="13"/>
      <c r="J651" s="14"/>
    </row>
    <row r="652" spans="1:10" ht="11.25" x14ac:dyDescent="0.15">
      <c r="A652" s="6" t="s">
        <v>221</v>
      </c>
      <c r="B652" s="4" t="s">
        <v>52</v>
      </c>
      <c r="C652" s="4" t="s">
        <v>111</v>
      </c>
      <c r="D652" s="4" t="s">
        <v>222</v>
      </c>
      <c r="E652" s="5">
        <v>13.46</v>
      </c>
      <c r="F652" s="13" t="s">
        <v>354</v>
      </c>
      <c r="J652" s="14"/>
    </row>
    <row r="653" spans="1:10" ht="11.25" x14ac:dyDescent="0.15">
      <c r="A653" s="6" t="s">
        <v>221</v>
      </c>
      <c r="B653" s="4" t="s">
        <v>52</v>
      </c>
      <c r="C653" s="4" t="s">
        <v>111</v>
      </c>
      <c r="D653" s="4" t="s">
        <v>223</v>
      </c>
      <c r="E653" s="5">
        <v>11.18</v>
      </c>
      <c r="J653" s="14"/>
    </row>
    <row r="654" spans="1:10" ht="11.25" x14ac:dyDescent="0.15">
      <c r="A654" s="6" t="s">
        <v>221</v>
      </c>
      <c r="B654" s="4" t="s">
        <v>52</v>
      </c>
      <c r="C654" s="4" t="s">
        <v>111</v>
      </c>
      <c r="D654" s="4" t="s">
        <v>223</v>
      </c>
      <c r="E654" s="5">
        <v>8</v>
      </c>
      <c r="J654" s="14"/>
    </row>
    <row r="655" spans="1:10" ht="11.25" x14ac:dyDescent="0.15">
      <c r="A655" s="6" t="s">
        <v>221</v>
      </c>
      <c r="B655" s="4" t="s">
        <v>158</v>
      </c>
      <c r="C655" s="4" t="s">
        <v>111</v>
      </c>
      <c r="D655" s="4" t="s">
        <v>222</v>
      </c>
      <c r="E655" s="5">
        <v>12.05</v>
      </c>
      <c r="J655" s="14"/>
    </row>
    <row r="656" spans="1:10" ht="11.25" x14ac:dyDescent="0.15">
      <c r="A656" s="6" t="s">
        <v>221</v>
      </c>
      <c r="B656" s="4" t="s">
        <v>158</v>
      </c>
      <c r="C656" s="4" t="s">
        <v>111</v>
      </c>
      <c r="D656" s="4" t="s">
        <v>223</v>
      </c>
      <c r="E656" s="5">
        <v>9.94</v>
      </c>
      <c r="J656" s="14"/>
    </row>
    <row r="657" spans="1:10" ht="11.25" x14ac:dyDescent="0.15">
      <c r="A657" s="6" t="s">
        <v>221</v>
      </c>
      <c r="B657" s="4" t="s">
        <v>158</v>
      </c>
      <c r="C657" s="4" t="s">
        <v>111</v>
      </c>
      <c r="D657" s="4" t="s">
        <v>223</v>
      </c>
      <c r="E657" s="5">
        <v>5.6</v>
      </c>
      <c r="J657" s="14"/>
    </row>
    <row r="658" spans="1:10" ht="11.25" x14ac:dyDescent="0.15">
      <c r="A658" s="6" t="s">
        <v>221</v>
      </c>
      <c r="B658" s="4" t="s">
        <v>53</v>
      </c>
      <c r="C658" s="4" t="s">
        <v>111</v>
      </c>
      <c r="D658" s="4" t="s">
        <v>222</v>
      </c>
      <c r="E658" s="5">
        <v>9.6</v>
      </c>
      <c r="F658" t="s">
        <v>353</v>
      </c>
      <c r="G658">
        <f>+E658+E659+E660+E661+E662</f>
        <v>51.85</v>
      </c>
      <c r="H658">
        <f>+E663+E664+E665+E666</f>
        <v>44.16</v>
      </c>
      <c r="I658" s="14">
        <f>+(G658/4)/(H658/3)</f>
        <v>0.88060461956521752</v>
      </c>
      <c r="J658" s="21">
        <f>+(B658-$K$1)/7</f>
        <v>23</v>
      </c>
    </row>
    <row r="659" spans="1:10" ht="11.25" x14ac:dyDescent="0.15">
      <c r="A659" s="6" t="s">
        <v>221</v>
      </c>
      <c r="B659" s="4" t="s">
        <v>53</v>
      </c>
      <c r="C659" s="4" t="s">
        <v>111</v>
      </c>
      <c r="D659" s="4" t="s">
        <v>223</v>
      </c>
      <c r="E659" s="5">
        <v>12</v>
      </c>
      <c r="J659" s="14"/>
    </row>
    <row r="660" spans="1:10" ht="11.25" x14ac:dyDescent="0.15">
      <c r="A660" s="6" t="s">
        <v>221</v>
      </c>
      <c r="B660" s="4" t="s">
        <v>159</v>
      </c>
      <c r="C660" s="4" t="s">
        <v>111</v>
      </c>
      <c r="D660" s="4" t="s">
        <v>222</v>
      </c>
      <c r="E660" s="5">
        <v>14.01</v>
      </c>
      <c r="J660" s="14"/>
    </row>
    <row r="661" spans="1:10" ht="11.25" x14ac:dyDescent="0.15">
      <c r="A661" s="6" t="s">
        <v>221</v>
      </c>
      <c r="B661" s="4" t="s">
        <v>159</v>
      </c>
      <c r="C661" s="4" t="s">
        <v>111</v>
      </c>
      <c r="D661" s="4" t="s">
        <v>223</v>
      </c>
      <c r="E661" s="5">
        <v>10.71</v>
      </c>
      <c r="J661" s="14"/>
    </row>
    <row r="662" spans="1:10" ht="11.25" x14ac:dyDescent="0.15">
      <c r="A662" s="6" t="s">
        <v>221</v>
      </c>
      <c r="B662" s="4" t="s">
        <v>159</v>
      </c>
      <c r="C662" s="4" t="s">
        <v>111</v>
      </c>
      <c r="D662" s="4" t="s">
        <v>223</v>
      </c>
      <c r="E662" s="5">
        <v>5.53</v>
      </c>
      <c r="J662" s="14"/>
    </row>
    <row r="663" spans="1:10" ht="11.25" x14ac:dyDescent="0.15">
      <c r="A663" s="6" t="s">
        <v>221</v>
      </c>
      <c r="B663" s="4" t="s">
        <v>54</v>
      </c>
      <c r="C663" s="4" t="s">
        <v>111</v>
      </c>
      <c r="D663" s="4" t="s">
        <v>222</v>
      </c>
      <c r="E663" s="5">
        <v>7.98</v>
      </c>
      <c r="F663" t="s">
        <v>354</v>
      </c>
      <c r="J663" s="14"/>
    </row>
    <row r="664" spans="1:10" ht="11.25" x14ac:dyDescent="0.15">
      <c r="A664" s="6" t="s">
        <v>221</v>
      </c>
      <c r="B664" s="4" t="s">
        <v>54</v>
      </c>
      <c r="C664" s="4" t="s">
        <v>111</v>
      </c>
      <c r="D664" s="4" t="s">
        <v>223</v>
      </c>
      <c r="E664" s="5">
        <v>12.74</v>
      </c>
      <c r="J664" s="14"/>
    </row>
    <row r="665" spans="1:10" ht="11.25" x14ac:dyDescent="0.15">
      <c r="A665" s="6" t="s">
        <v>221</v>
      </c>
      <c r="B665" s="4" t="s">
        <v>160</v>
      </c>
      <c r="C665" s="4" t="s">
        <v>111</v>
      </c>
      <c r="D665" s="4" t="s">
        <v>222</v>
      </c>
      <c r="E665" s="5">
        <v>11.77</v>
      </c>
      <c r="J665" s="14"/>
    </row>
    <row r="666" spans="1:10" ht="11.25" x14ac:dyDescent="0.15">
      <c r="A666" s="6" t="s">
        <v>221</v>
      </c>
      <c r="B666" s="4" t="s">
        <v>160</v>
      </c>
      <c r="C666" s="4" t="s">
        <v>111</v>
      </c>
      <c r="D666" s="4" t="s">
        <v>223</v>
      </c>
      <c r="E666" s="5">
        <v>11.67</v>
      </c>
      <c r="J666" s="14"/>
    </row>
    <row r="667" spans="1:10" ht="11.25" x14ac:dyDescent="0.15">
      <c r="A667" s="6" t="s">
        <v>221</v>
      </c>
      <c r="B667" s="4" t="s">
        <v>55</v>
      </c>
      <c r="C667" s="4" t="s">
        <v>111</v>
      </c>
      <c r="D667" s="4" t="s">
        <v>222</v>
      </c>
      <c r="E667" s="5">
        <v>9.3800000000000008</v>
      </c>
      <c r="F667" t="s">
        <v>353</v>
      </c>
      <c r="G667">
        <f>+E667+E668+E669+E670+E671+E672</f>
        <v>50.360000000000007</v>
      </c>
      <c r="H667">
        <f>+E676+E673+E674+E675</f>
        <v>38.61</v>
      </c>
      <c r="I667" s="14">
        <f>+(G667/4)/(H667/3)</f>
        <v>0.97824397824397846</v>
      </c>
      <c r="J667" s="21">
        <f>+(B667-$K$1)/7</f>
        <v>24</v>
      </c>
    </row>
    <row r="668" spans="1:10" ht="11.25" x14ac:dyDescent="0.15">
      <c r="A668" s="6" t="s">
        <v>221</v>
      </c>
      <c r="B668" s="4" t="s">
        <v>55</v>
      </c>
      <c r="C668" s="4" t="s">
        <v>111</v>
      </c>
      <c r="D668" s="4" t="s">
        <v>223</v>
      </c>
      <c r="E668" s="5">
        <v>11.49</v>
      </c>
      <c r="J668" s="14"/>
    </row>
    <row r="669" spans="1:10" ht="11.25" x14ac:dyDescent="0.15">
      <c r="A669" s="6" t="s">
        <v>221</v>
      </c>
      <c r="B669" s="4" t="s">
        <v>161</v>
      </c>
      <c r="C669" s="4" t="s">
        <v>111</v>
      </c>
      <c r="D669" s="4" t="s">
        <v>222</v>
      </c>
      <c r="E669" s="5">
        <v>4.18</v>
      </c>
      <c r="J669" s="14"/>
    </row>
    <row r="670" spans="1:10" ht="11.25" x14ac:dyDescent="0.15">
      <c r="A670" s="6" t="s">
        <v>221</v>
      </c>
      <c r="B670" s="4" t="s">
        <v>161</v>
      </c>
      <c r="C670" s="4" t="s">
        <v>111</v>
      </c>
      <c r="D670" s="4" t="s">
        <v>222</v>
      </c>
      <c r="E670" s="5">
        <v>9.51</v>
      </c>
      <c r="J670" s="14"/>
    </row>
    <row r="671" spans="1:10" ht="11.25" x14ac:dyDescent="0.15">
      <c r="A671" s="6" t="s">
        <v>221</v>
      </c>
      <c r="B671" s="4" t="s">
        <v>161</v>
      </c>
      <c r="C671" s="4" t="s">
        <v>111</v>
      </c>
      <c r="D671" s="4" t="s">
        <v>223</v>
      </c>
      <c r="E671" s="5">
        <v>9.48</v>
      </c>
      <c r="J671" s="14"/>
    </row>
    <row r="672" spans="1:10" ht="11.25" x14ac:dyDescent="0.15">
      <c r="A672" s="6" t="s">
        <v>221</v>
      </c>
      <c r="B672" s="4" t="s">
        <v>161</v>
      </c>
      <c r="C672" s="4" t="s">
        <v>111</v>
      </c>
      <c r="D672" s="4" t="s">
        <v>223</v>
      </c>
      <c r="E672" s="5">
        <v>6.32</v>
      </c>
      <c r="J672" s="14"/>
    </row>
    <row r="673" spans="1:10" ht="11.25" x14ac:dyDescent="0.15">
      <c r="A673" s="6" t="s">
        <v>221</v>
      </c>
      <c r="B673" s="4" t="s">
        <v>56</v>
      </c>
      <c r="C673" s="4" t="s">
        <v>111</v>
      </c>
      <c r="D673" s="4" t="s">
        <v>222</v>
      </c>
      <c r="E673" s="5">
        <v>6.62</v>
      </c>
      <c r="F673" t="s">
        <v>354</v>
      </c>
      <c r="J673" s="14"/>
    </row>
    <row r="674" spans="1:10" ht="11.25" x14ac:dyDescent="0.15">
      <c r="A674" s="6" t="s">
        <v>221</v>
      </c>
      <c r="B674" s="4" t="s">
        <v>56</v>
      </c>
      <c r="C674" s="4" t="s">
        <v>111</v>
      </c>
      <c r="D674" s="4" t="s">
        <v>223</v>
      </c>
      <c r="E674" s="5">
        <v>9.52</v>
      </c>
      <c r="J674" s="14"/>
    </row>
    <row r="675" spans="1:10" ht="11.25" x14ac:dyDescent="0.15">
      <c r="A675" s="6" t="s">
        <v>221</v>
      </c>
      <c r="B675" s="4" t="s">
        <v>162</v>
      </c>
      <c r="C675" s="4" t="s">
        <v>111</v>
      </c>
      <c r="D675" s="4" t="s">
        <v>222</v>
      </c>
      <c r="E675" s="5">
        <v>10.91</v>
      </c>
      <c r="J675" s="14"/>
    </row>
    <row r="676" spans="1:10" ht="11.25" x14ac:dyDescent="0.15">
      <c r="A676" s="6" t="s">
        <v>221</v>
      </c>
      <c r="B676" s="4" t="s">
        <v>162</v>
      </c>
      <c r="C676" s="4" t="s">
        <v>111</v>
      </c>
      <c r="D676" s="4" t="s">
        <v>223</v>
      </c>
      <c r="E676" s="5">
        <v>11.56</v>
      </c>
      <c r="J676" s="14"/>
    </row>
    <row r="677" spans="1:10" ht="11.25" x14ac:dyDescent="0.15">
      <c r="A677" s="6" t="s">
        <v>221</v>
      </c>
      <c r="B677" s="4" t="s">
        <v>57</v>
      </c>
      <c r="C677" s="4" t="s">
        <v>111</v>
      </c>
      <c r="D677" s="4" t="s">
        <v>222</v>
      </c>
      <c r="E677" s="5">
        <v>8.57</v>
      </c>
      <c r="F677" t="s">
        <v>353</v>
      </c>
      <c r="G677">
        <f>+E677+E678+E679+E680+E681+E682</f>
        <v>48.550000000000004</v>
      </c>
      <c r="H677">
        <f>+E686+E683+E684+E685+E687+E688</f>
        <v>48.66</v>
      </c>
      <c r="I677" s="14">
        <f>+(G677/4)/(H677/3)</f>
        <v>0.74830456226880404</v>
      </c>
      <c r="J677" s="21">
        <f>+(B677-$K$1)/7</f>
        <v>25</v>
      </c>
    </row>
    <row r="678" spans="1:10" ht="11.25" x14ac:dyDescent="0.15">
      <c r="A678" s="6" t="s">
        <v>221</v>
      </c>
      <c r="B678" s="4" t="s">
        <v>57</v>
      </c>
      <c r="C678" s="4" t="s">
        <v>111</v>
      </c>
      <c r="D678" s="4" t="s">
        <v>118</v>
      </c>
      <c r="E678" s="5">
        <v>8.33</v>
      </c>
      <c r="J678" s="14"/>
    </row>
    <row r="679" spans="1:10" ht="11.25" x14ac:dyDescent="0.15">
      <c r="A679" s="6" t="s">
        <v>221</v>
      </c>
      <c r="B679" s="4" t="s">
        <v>57</v>
      </c>
      <c r="C679" s="4" t="s">
        <v>111</v>
      </c>
      <c r="D679" s="4" t="s">
        <v>223</v>
      </c>
      <c r="E679" s="5">
        <v>3.26</v>
      </c>
      <c r="J679" s="14"/>
    </row>
    <row r="680" spans="1:10" ht="11.25" x14ac:dyDescent="0.15">
      <c r="A680" s="6" t="s">
        <v>221</v>
      </c>
      <c r="B680" s="4" t="s">
        <v>163</v>
      </c>
      <c r="C680" s="4" t="s">
        <v>111</v>
      </c>
      <c r="D680" s="4" t="s">
        <v>222</v>
      </c>
      <c r="E680" s="5">
        <v>12.31</v>
      </c>
      <c r="J680" s="14"/>
    </row>
    <row r="681" spans="1:10" ht="11.25" x14ac:dyDescent="0.15">
      <c r="A681" s="6" t="s">
        <v>221</v>
      </c>
      <c r="B681" s="4" t="s">
        <v>163</v>
      </c>
      <c r="C681" s="4" t="s">
        <v>111</v>
      </c>
      <c r="D681" s="4" t="s">
        <v>223</v>
      </c>
      <c r="E681" s="5">
        <v>9.59</v>
      </c>
      <c r="J681" s="14"/>
    </row>
    <row r="682" spans="1:10" ht="11.25" x14ac:dyDescent="0.15">
      <c r="A682" s="6" t="s">
        <v>221</v>
      </c>
      <c r="B682" s="4" t="s">
        <v>163</v>
      </c>
      <c r="C682" s="4" t="s">
        <v>111</v>
      </c>
      <c r="D682" s="4" t="s">
        <v>223</v>
      </c>
      <c r="E682" s="5">
        <v>6.49</v>
      </c>
      <c r="J682" s="14"/>
    </row>
    <row r="683" spans="1:10" ht="11.25" x14ac:dyDescent="0.15">
      <c r="A683" s="9" t="s">
        <v>221</v>
      </c>
      <c r="B683" s="4" t="s">
        <v>58</v>
      </c>
      <c r="C683" s="4" t="s">
        <v>111</v>
      </c>
      <c r="D683" s="4" t="s">
        <v>222</v>
      </c>
      <c r="E683" s="5">
        <v>7.03</v>
      </c>
      <c r="F683" t="s">
        <v>354</v>
      </c>
      <c r="J683" s="14"/>
    </row>
    <row r="684" spans="1:10" ht="11.25" x14ac:dyDescent="0.15">
      <c r="A684" s="6" t="s">
        <v>221</v>
      </c>
      <c r="B684" s="4" t="s">
        <v>58</v>
      </c>
      <c r="C684" s="4" t="s">
        <v>111</v>
      </c>
      <c r="D684" s="4" t="s">
        <v>223</v>
      </c>
      <c r="E684" s="5">
        <v>10.56</v>
      </c>
      <c r="J684" s="14"/>
    </row>
    <row r="685" spans="1:10" ht="11.25" x14ac:dyDescent="0.15">
      <c r="A685" s="6" t="s">
        <v>221</v>
      </c>
      <c r="B685" s="4" t="s">
        <v>58</v>
      </c>
      <c r="C685" s="4" t="s">
        <v>111</v>
      </c>
      <c r="D685" s="4" t="s">
        <v>223</v>
      </c>
      <c r="E685" s="5">
        <v>1.1499999999999999</v>
      </c>
      <c r="J685" s="14"/>
    </row>
    <row r="686" spans="1:10" ht="11.25" x14ac:dyDescent="0.15">
      <c r="A686" s="6" t="s">
        <v>221</v>
      </c>
      <c r="B686" s="4" t="s">
        <v>164</v>
      </c>
      <c r="C686" s="4" t="s">
        <v>111</v>
      </c>
      <c r="D686" s="4" t="s">
        <v>222</v>
      </c>
      <c r="E686" s="5">
        <v>11.37</v>
      </c>
      <c r="J686" s="14"/>
    </row>
    <row r="687" spans="1:10" ht="11.25" x14ac:dyDescent="0.15">
      <c r="A687" s="6" t="s">
        <v>221</v>
      </c>
      <c r="B687" s="4" t="s">
        <v>164</v>
      </c>
      <c r="C687" s="4" t="s">
        <v>111</v>
      </c>
      <c r="D687" s="4" t="s">
        <v>223</v>
      </c>
      <c r="E687" s="5">
        <v>8.68</v>
      </c>
      <c r="J687" s="14"/>
    </row>
    <row r="688" spans="1:10" ht="11.25" x14ac:dyDescent="0.15">
      <c r="A688" s="6" t="s">
        <v>221</v>
      </c>
      <c r="B688" s="4" t="s">
        <v>164</v>
      </c>
      <c r="C688" s="4" t="s">
        <v>111</v>
      </c>
      <c r="D688" s="4" t="s">
        <v>223</v>
      </c>
      <c r="E688" s="5">
        <v>9.8699999999999992</v>
      </c>
      <c r="J688" s="14"/>
    </row>
    <row r="689" spans="1:10" ht="11.25" x14ac:dyDescent="0.15">
      <c r="A689" s="6" t="s">
        <v>221</v>
      </c>
      <c r="B689" s="4" t="s">
        <v>59</v>
      </c>
      <c r="C689" s="4" t="s">
        <v>111</v>
      </c>
      <c r="D689" s="4" t="s">
        <v>222</v>
      </c>
      <c r="E689" s="5">
        <v>9.15</v>
      </c>
      <c r="F689" t="s">
        <v>353</v>
      </c>
      <c r="G689">
        <f>+E689+E690+E691+E692+E693</f>
        <v>51.449999999999996</v>
      </c>
      <c r="H689">
        <f>+E694+E695+E696+E697</f>
        <v>40.53</v>
      </c>
      <c r="I689" s="14">
        <f>+(G689/4)/(H689/3)</f>
        <v>0.95207253886010357</v>
      </c>
      <c r="J689" s="21">
        <f>+(B689-$K$1)/7</f>
        <v>26</v>
      </c>
    </row>
    <row r="690" spans="1:10" ht="11.25" x14ac:dyDescent="0.15">
      <c r="A690" s="6" t="s">
        <v>221</v>
      </c>
      <c r="B690" s="4" t="s">
        <v>59</v>
      </c>
      <c r="C690" s="4" t="s">
        <v>111</v>
      </c>
      <c r="D690" s="4" t="s">
        <v>223</v>
      </c>
      <c r="E690" s="5">
        <v>11.14</v>
      </c>
      <c r="J690" s="14"/>
    </row>
    <row r="691" spans="1:10" ht="11.25" x14ac:dyDescent="0.15">
      <c r="A691" s="6" t="s">
        <v>221</v>
      </c>
      <c r="B691" s="4" t="s">
        <v>166</v>
      </c>
      <c r="C691" s="4" t="s">
        <v>111</v>
      </c>
      <c r="D691" s="4" t="s">
        <v>222</v>
      </c>
      <c r="E691" s="5">
        <v>14.12</v>
      </c>
      <c r="J691" s="14"/>
    </row>
    <row r="692" spans="1:10" ht="11.25" x14ac:dyDescent="0.15">
      <c r="A692" s="6" t="s">
        <v>221</v>
      </c>
      <c r="B692" s="4" t="s">
        <v>166</v>
      </c>
      <c r="C692" s="4" t="s">
        <v>111</v>
      </c>
      <c r="D692" s="4" t="s">
        <v>224</v>
      </c>
      <c r="E692" s="5">
        <v>7.47</v>
      </c>
      <c r="J692" s="14"/>
    </row>
    <row r="693" spans="1:10" ht="11.25" x14ac:dyDescent="0.15">
      <c r="A693" s="6" t="s">
        <v>221</v>
      </c>
      <c r="B693" s="4" t="s">
        <v>166</v>
      </c>
      <c r="C693" s="4" t="s">
        <v>111</v>
      </c>
      <c r="D693" s="4" t="s">
        <v>223</v>
      </c>
      <c r="E693" s="5">
        <v>9.57</v>
      </c>
      <c r="J693" s="14"/>
    </row>
    <row r="694" spans="1:10" ht="11.25" x14ac:dyDescent="0.15">
      <c r="A694" s="6" t="s">
        <v>221</v>
      </c>
      <c r="B694" s="4" t="s">
        <v>60</v>
      </c>
      <c r="C694" s="4" t="s">
        <v>111</v>
      </c>
      <c r="D694" s="4" t="s">
        <v>112</v>
      </c>
      <c r="E694" s="5">
        <v>10.039999999999999</v>
      </c>
      <c r="F694" t="s">
        <v>354</v>
      </c>
      <c r="J694" s="14"/>
    </row>
    <row r="695" spans="1:10" ht="11.25" x14ac:dyDescent="0.15">
      <c r="A695" s="6" t="s">
        <v>221</v>
      </c>
      <c r="B695" s="4" t="s">
        <v>60</v>
      </c>
      <c r="C695" s="4" t="s">
        <v>111</v>
      </c>
      <c r="D695" s="4" t="s">
        <v>222</v>
      </c>
      <c r="E695" s="5">
        <v>6.05</v>
      </c>
      <c r="J695" s="14"/>
    </row>
    <row r="696" spans="1:10" ht="11.25" x14ac:dyDescent="0.15">
      <c r="A696" s="6" t="s">
        <v>221</v>
      </c>
      <c r="B696" s="4" t="s">
        <v>167</v>
      </c>
      <c r="C696" s="4" t="s">
        <v>111</v>
      </c>
      <c r="D696" s="4" t="s">
        <v>112</v>
      </c>
      <c r="E696" s="5">
        <v>13.32</v>
      </c>
      <c r="J696" s="14"/>
    </row>
    <row r="697" spans="1:10" ht="11.25" x14ac:dyDescent="0.15">
      <c r="A697" s="6" t="s">
        <v>221</v>
      </c>
      <c r="B697" s="4" t="s">
        <v>167</v>
      </c>
      <c r="C697" s="4" t="s">
        <v>111</v>
      </c>
      <c r="D697" s="4" t="s">
        <v>222</v>
      </c>
      <c r="E697" s="5">
        <v>11.12</v>
      </c>
      <c r="J697" s="14"/>
    </row>
    <row r="698" spans="1:10" ht="11.25" x14ac:dyDescent="0.15">
      <c r="A698" s="6" t="s">
        <v>221</v>
      </c>
      <c r="B698" s="4" t="s">
        <v>61</v>
      </c>
      <c r="C698" s="4" t="s">
        <v>111</v>
      </c>
      <c r="D698" s="4" t="s">
        <v>222</v>
      </c>
      <c r="E698" s="5">
        <v>8.8800000000000008</v>
      </c>
      <c r="F698" s="13" t="s">
        <v>353</v>
      </c>
      <c r="J698" s="14"/>
    </row>
    <row r="699" spans="1:10" ht="11.25" x14ac:dyDescent="0.15">
      <c r="A699" s="6" t="s">
        <v>221</v>
      </c>
      <c r="B699" s="4" t="s">
        <v>61</v>
      </c>
      <c r="C699" s="4" t="s">
        <v>111</v>
      </c>
      <c r="D699" s="4" t="s">
        <v>223</v>
      </c>
      <c r="E699" s="5">
        <v>9.92</v>
      </c>
      <c r="F699" s="13"/>
      <c r="J699" s="14"/>
    </row>
    <row r="700" spans="1:10" ht="11.25" x14ac:dyDescent="0.15">
      <c r="A700" s="6" t="s">
        <v>221</v>
      </c>
      <c r="B700" s="4" t="s">
        <v>61</v>
      </c>
      <c r="C700" s="4" t="s">
        <v>111</v>
      </c>
      <c r="D700" s="4" t="s">
        <v>223</v>
      </c>
      <c r="E700" s="5">
        <v>1.46</v>
      </c>
      <c r="F700" s="13"/>
      <c r="J700" s="14"/>
    </row>
    <row r="701" spans="1:10" ht="11.25" x14ac:dyDescent="0.15">
      <c r="A701" s="6" t="s">
        <v>221</v>
      </c>
      <c r="B701" s="4" t="s">
        <v>62</v>
      </c>
      <c r="C701" s="4" t="s">
        <v>111</v>
      </c>
      <c r="D701" s="4" t="s">
        <v>222</v>
      </c>
      <c r="E701" s="5">
        <v>7.91</v>
      </c>
      <c r="F701" s="13" t="s">
        <v>354</v>
      </c>
      <c r="J701" s="14"/>
    </row>
    <row r="702" spans="1:10" ht="11.25" x14ac:dyDescent="0.15">
      <c r="A702" s="6" t="s">
        <v>221</v>
      </c>
      <c r="B702" s="4" t="s">
        <v>62</v>
      </c>
      <c r="C702" s="4" t="s">
        <v>111</v>
      </c>
      <c r="D702" s="4" t="s">
        <v>223</v>
      </c>
      <c r="E702" s="5">
        <v>6.16</v>
      </c>
      <c r="J702" s="14"/>
    </row>
    <row r="703" spans="1:10" ht="11.25" x14ac:dyDescent="0.15">
      <c r="A703" s="6" t="s">
        <v>221</v>
      </c>
      <c r="B703" s="4" t="s">
        <v>62</v>
      </c>
      <c r="C703" s="4" t="s">
        <v>111</v>
      </c>
      <c r="D703" s="4" t="s">
        <v>223</v>
      </c>
      <c r="E703" s="5">
        <v>6.4</v>
      </c>
      <c r="J703" s="14"/>
    </row>
    <row r="704" spans="1:10" ht="11.25" x14ac:dyDescent="0.15">
      <c r="A704" s="6" t="s">
        <v>221</v>
      </c>
      <c r="B704" s="4" t="s">
        <v>168</v>
      </c>
      <c r="C704" s="4" t="s">
        <v>111</v>
      </c>
      <c r="D704" s="4" t="s">
        <v>112</v>
      </c>
      <c r="E704" s="5">
        <v>11.51</v>
      </c>
      <c r="J704" s="14"/>
    </row>
    <row r="705" spans="1:10" ht="11.25" x14ac:dyDescent="0.15">
      <c r="A705" s="6" t="s">
        <v>221</v>
      </c>
      <c r="B705" s="4" t="s">
        <v>168</v>
      </c>
      <c r="C705" s="4" t="s">
        <v>111</v>
      </c>
      <c r="D705" s="4" t="s">
        <v>222</v>
      </c>
      <c r="E705" s="5">
        <v>12.06</v>
      </c>
      <c r="J705" s="14"/>
    </row>
    <row r="706" spans="1:10" ht="11.25" x14ac:dyDescent="0.15">
      <c r="A706" s="6" t="s">
        <v>221</v>
      </c>
      <c r="B706" s="4" t="s">
        <v>168</v>
      </c>
      <c r="C706" s="4" t="s">
        <v>111</v>
      </c>
      <c r="D706" s="4" t="s">
        <v>223</v>
      </c>
      <c r="E706" s="5">
        <v>8.43</v>
      </c>
      <c r="J706" s="14"/>
    </row>
    <row r="707" spans="1:10" ht="11.25" x14ac:dyDescent="0.15">
      <c r="A707" s="6" t="s">
        <v>221</v>
      </c>
      <c r="B707" s="4" t="s">
        <v>168</v>
      </c>
      <c r="C707" s="4" t="s">
        <v>111</v>
      </c>
      <c r="D707" s="4" t="s">
        <v>223</v>
      </c>
      <c r="E707" s="5">
        <v>7.45</v>
      </c>
      <c r="J707" s="14"/>
    </row>
    <row r="708" spans="1:10" ht="11.25" x14ac:dyDescent="0.15">
      <c r="A708" s="6" t="s">
        <v>221</v>
      </c>
      <c r="B708" s="4" t="s">
        <v>168</v>
      </c>
      <c r="C708" s="4" t="s">
        <v>111</v>
      </c>
      <c r="D708" s="4" t="s">
        <v>223</v>
      </c>
      <c r="E708" s="5">
        <v>8.64</v>
      </c>
      <c r="J708" s="14"/>
    </row>
    <row r="709" spans="1:10" ht="11.25" x14ac:dyDescent="0.15">
      <c r="A709" s="6" t="s">
        <v>221</v>
      </c>
      <c r="B709" s="4" t="s">
        <v>63</v>
      </c>
      <c r="C709" s="4" t="s">
        <v>111</v>
      </c>
      <c r="D709" s="4" t="s">
        <v>222</v>
      </c>
      <c r="E709" s="5">
        <v>11.56</v>
      </c>
      <c r="F709" t="s">
        <v>353</v>
      </c>
      <c r="G709">
        <f>+E709+E710+E711+E712+E713+E714</f>
        <v>56.94</v>
      </c>
      <c r="H709">
        <f>+E718+E715+E716+E717</f>
        <v>33.57</v>
      </c>
      <c r="I709" s="14">
        <f>+(G709/4)/(H709/3)</f>
        <v>1.272117962466488</v>
      </c>
      <c r="J709" s="21">
        <f>+(B709-$K$1)/7</f>
        <v>28</v>
      </c>
    </row>
    <row r="710" spans="1:10" ht="11.25" x14ac:dyDescent="0.15">
      <c r="A710" s="6" t="s">
        <v>221</v>
      </c>
      <c r="B710" s="4" t="s">
        <v>63</v>
      </c>
      <c r="C710" s="4" t="s">
        <v>111</v>
      </c>
      <c r="D710" s="4" t="s">
        <v>223</v>
      </c>
      <c r="E710" s="5">
        <v>11.12</v>
      </c>
      <c r="J710" s="14"/>
    </row>
    <row r="711" spans="1:10" ht="11.25" x14ac:dyDescent="0.15">
      <c r="A711" s="6" t="s">
        <v>221</v>
      </c>
      <c r="B711" s="4" t="s">
        <v>169</v>
      </c>
      <c r="C711" s="4" t="s">
        <v>111</v>
      </c>
      <c r="D711" s="4" t="s">
        <v>222</v>
      </c>
      <c r="E711" s="5">
        <v>12.58</v>
      </c>
      <c r="J711" s="14"/>
    </row>
    <row r="712" spans="1:10" ht="11.25" x14ac:dyDescent="0.15">
      <c r="A712" s="6" t="s">
        <v>221</v>
      </c>
      <c r="B712" s="4" t="s">
        <v>169</v>
      </c>
      <c r="C712" s="4" t="s">
        <v>111</v>
      </c>
      <c r="D712" s="4" t="s">
        <v>223</v>
      </c>
      <c r="E712" s="5">
        <v>7.61</v>
      </c>
      <c r="J712" s="14"/>
    </row>
    <row r="713" spans="1:10" ht="11.25" x14ac:dyDescent="0.15">
      <c r="A713" s="6" t="s">
        <v>221</v>
      </c>
      <c r="B713" s="4" t="s">
        <v>169</v>
      </c>
      <c r="C713" s="4" t="s">
        <v>111</v>
      </c>
      <c r="D713" s="4" t="s">
        <v>223</v>
      </c>
      <c r="E713" s="5">
        <v>6.77</v>
      </c>
      <c r="J713" s="14"/>
    </row>
    <row r="714" spans="1:10" ht="11.25" x14ac:dyDescent="0.15">
      <c r="A714" s="6" t="s">
        <v>221</v>
      </c>
      <c r="B714" s="4" t="s">
        <v>64</v>
      </c>
      <c r="C714" s="4" t="s">
        <v>111</v>
      </c>
      <c r="D714" s="4" t="s">
        <v>222</v>
      </c>
      <c r="E714" s="5">
        <v>7.3</v>
      </c>
      <c r="J714" s="14"/>
    </row>
    <row r="715" spans="1:10" ht="11.25" x14ac:dyDescent="0.15">
      <c r="A715" s="6" t="s">
        <v>221</v>
      </c>
      <c r="B715" s="4" t="s">
        <v>64</v>
      </c>
      <c r="C715" s="4" t="s">
        <v>111</v>
      </c>
      <c r="D715" s="4" t="s">
        <v>118</v>
      </c>
      <c r="E715" s="5">
        <v>9.5399999999999991</v>
      </c>
      <c r="F715" t="s">
        <v>354</v>
      </c>
      <c r="J715" s="14"/>
    </row>
    <row r="716" spans="1:10" ht="11.25" x14ac:dyDescent="0.15">
      <c r="A716" s="6" t="s">
        <v>221</v>
      </c>
      <c r="B716" s="4" t="s">
        <v>170</v>
      </c>
      <c r="C716" s="4" t="s">
        <v>111</v>
      </c>
      <c r="D716" s="4" t="s">
        <v>222</v>
      </c>
      <c r="E716" s="5">
        <v>9.33</v>
      </c>
      <c r="J716" s="14"/>
    </row>
    <row r="717" spans="1:10" ht="11.25" x14ac:dyDescent="0.15">
      <c r="A717" s="6" t="s">
        <v>221</v>
      </c>
      <c r="B717" s="4" t="s">
        <v>170</v>
      </c>
      <c r="C717" s="4" t="s">
        <v>111</v>
      </c>
      <c r="D717" s="4" t="s">
        <v>224</v>
      </c>
      <c r="E717" s="5">
        <v>6.35</v>
      </c>
      <c r="J717" s="14"/>
    </row>
    <row r="718" spans="1:10" ht="11.25" x14ac:dyDescent="0.15">
      <c r="A718" s="6" t="s">
        <v>221</v>
      </c>
      <c r="B718" s="4" t="s">
        <v>170</v>
      </c>
      <c r="C718" s="4" t="s">
        <v>111</v>
      </c>
      <c r="D718" s="4" t="s">
        <v>223</v>
      </c>
      <c r="E718" s="5">
        <v>8.35</v>
      </c>
      <c r="J718" s="14"/>
    </row>
    <row r="719" spans="1:10" ht="11.25" x14ac:dyDescent="0.15">
      <c r="A719" s="6" t="s">
        <v>221</v>
      </c>
      <c r="B719" s="4" t="s">
        <v>65</v>
      </c>
      <c r="C719" s="4" t="s">
        <v>111</v>
      </c>
      <c r="D719" s="4" t="s">
        <v>222</v>
      </c>
      <c r="E719" s="5">
        <v>9.07</v>
      </c>
      <c r="F719" t="s">
        <v>353</v>
      </c>
      <c r="G719">
        <f>+E719+E720+E721+E722+E723+E724</f>
        <v>52.39</v>
      </c>
      <c r="H719">
        <f>+E728+E725+E726+E727+E729+E730</f>
        <v>37.130000000000003</v>
      </c>
      <c r="I719" s="14">
        <f>+(G719/4)/(H719/3)</f>
        <v>1.0582413143011042</v>
      </c>
      <c r="J719" s="21">
        <f>+(B719-$K$1)/7</f>
        <v>29</v>
      </c>
    </row>
    <row r="720" spans="1:10" ht="11.25" x14ac:dyDescent="0.15">
      <c r="A720" s="6" t="s">
        <v>221</v>
      </c>
      <c r="B720" s="4" t="s">
        <v>65</v>
      </c>
      <c r="C720" s="4" t="s">
        <v>111</v>
      </c>
      <c r="D720" s="4" t="s">
        <v>118</v>
      </c>
      <c r="E720" s="5">
        <v>11.58</v>
      </c>
      <c r="J720" s="14"/>
    </row>
    <row r="721" spans="1:10" ht="11.25" x14ac:dyDescent="0.15">
      <c r="A721" s="6" t="s">
        <v>221</v>
      </c>
      <c r="B721" s="4" t="s">
        <v>171</v>
      </c>
      <c r="C721" s="4" t="s">
        <v>111</v>
      </c>
      <c r="D721" s="4" t="s">
        <v>112</v>
      </c>
      <c r="E721" s="5">
        <v>12.52</v>
      </c>
      <c r="J721" s="14"/>
    </row>
    <row r="722" spans="1:10" ht="11.25" x14ac:dyDescent="0.15">
      <c r="A722" s="6" t="s">
        <v>221</v>
      </c>
      <c r="B722" s="4" t="s">
        <v>171</v>
      </c>
      <c r="C722" s="4" t="s">
        <v>111</v>
      </c>
      <c r="D722" s="4" t="s">
        <v>112</v>
      </c>
      <c r="E722" s="5">
        <v>3.11</v>
      </c>
      <c r="J722" s="14"/>
    </row>
    <row r="723" spans="1:10" ht="11.25" x14ac:dyDescent="0.15">
      <c r="A723" s="6" t="s">
        <v>221</v>
      </c>
      <c r="B723" s="4" t="s">
        <v>171</v>
      </c>
      <c r="C723" s="4" t="s">
        <v>111</v>
      </c>
      <c r="D723" s="4" t="s">
        <v>222</v>
      </c>
      <c r="E723" s="5">
        <v>9.42</v>
      </c>
      <c r="J723" s="14"/>
    </row>
    <row r="724" spans="1:10" ht="11.25" x14ac:dyDescent="0.15">
      <c r="A724" s="6" t="s">
        <v>221</v>
      </c>
      <c r="B724" s="4" t="s">
        <v>171</v>
      </c>
      <c r="C724" s="4" t="s">
        <v>111</v>
      </c>
      <c r="D724" s="4" t="s">
        <v>222</v>
      </c>
      <c r="E724" s="5">
        <v>6.69</v>
      </c>
      <c r="J724" s="14"/>
    </row>
    <row r="725" spans="1:10" ht="11.25" x14ac:dyDescent="0.15">
      <c r="A725" s="6" t="s">
        <v>221</v>
      </c>
      <c r="B725" s="4" t="s">
        <v>66</v>
      </c>
      <c r="C725" s="4" t="s">
        <v>111</v>
      </c>
      <c r="D725" s="4" t="s">
        <v>222</v>
      </c>
      <c r="E725" s="5">
        <v>1.99</v>
      </c>
      <c r="F725" t="s">
        <v>354</v>
      </c>
      <c r="J725" s="14"/>
    </row>
    <row r="726" spans="1:10" ht="11.25" x14ac:dyDescent="0.15">
      <c r="A726" s="6" t="s">
        <v>221</v>
      </c>
      <c r="B726" s="4" t="s">
        <v>66</v>
      </c>
      <c r="C726" s="4" t="s">
        <v>111</v>
      </c>
      <c r="D726" s="4" t="s">
        <v>118</v>
      </c>
      <c r="E726" s="5">
        <v>3.55</v>
      </c>
      <c r="J726" s="14"/>
    </row>
    <row r="727" spans="1:10" ht="11.25" x14ac:dyDescent="0.15">
      <c r="A727" s="6" t="s">
        <v>221</v>
      </c>
      <c r="B727" s="4" t="s">
        <v>66</v>
      </c>
      <c r="C727" s="4" t="s">
        <v>111</v>
      </c>
      <c r="D727" s="4" t="s">
        <v>223</v>
      </c>
      <c r="E727" s="5">
        <v>9.59</v>
      </c>
      <c r="J727" s="14"/>
    </row>
    <row r="728" spans="1:10" ht="11.25" x14ac:dyDescent="0.15">
      <c r="A728" s="9" t="s">
        <v>221</v>
      </c>
      <c r="B728" s="4" t="s">
        <v>172</v>
      </c>
      <c r="C728" s="4" t="s">
        <v>111</v>
      </c>
      <c r="D728" s="4" t="s">
        <v>222</v>
      </c>
      <c r="E728" s="5">
        <v>11.12</v>
      </c>
      <c r="J728" s="14"/>
    </row>
    <row r="729" spans="1:10" ht="11.25" x14ac:dyDescent="0.15">
      <c r="A729" s="6" t="s">
        <v>221</v>
      </c>
      <c r="B729" s="4" t="s">
        <v>172</v>
      </c>
      <c r="C729" s="4" t="s">
        <v>111</v>
      </c>
      <c r="D729" s="4" t="s">
        <v>223</v>
      </c>
      <c r="E729" s="5">
        <v>9.2100000000000009</v>
      </c>
      <c r="J729" s="14"/>
    </row>
    <row r="730" spans="1:10" ht="11.25" x14ac:dyDescent="0.15">
      <c r="A730" s="6" t="s">
        <v>221</v>
      </c>
      <c r="B730" s="4" t="s">
        <v>172</v>
      </c>
      <c r="C730" s="4" t="s">
        <v>111</v>
      </c>
      <c r="D730" s="4" t="s">
        <v>223</v>
      </c>
      <c r="E730" s="5">
        <v>1.67</v>
      </c>
      <c r="J730" s="14"/>
    </row>
    <row r="731" spans="1:10" ht="11.25" x14ac:dyDescent="0.15">
      <c r="A731" s="6" t="s">
        <v>221</v>
      </c>
      <c r="B731" s="4" t="s">
        <v>67</v>
      </c>
      <c r="C731" s="4" t="s">
        <v>111</v>
      </c>
      <c r="D731" s="4" t="s">
        <v>222</v>
      </c>
      <c r="E731" s="5">
        <v>8.8000000000000007</v>
      </c>
      <c r="F731" t="s">
        <v>353</v>
      </c>
      <c r="G731">
        <f>+E731+E732+E733+E734+E735</f>
        <v>48.470000000000006</v>
      </c>
      <c r="H731">
        <f>+E736+E737+E738+E739</f>
        <v>37.5</v>
      </c>
      <c r="I731" s="14">
        <f>+(G731/4)/(H731/3)</f>
        <v>0.96940000000000015</v>
      </c>
      <c r="J731" s="21">
        <f>+(B731-$K$1)/7</f>
        <v>30</v>
      </c>
    </row>
    <row r="732" spans="1:10" ht="11.25" x14ac:dyDescent="0.15">
      <c r="A732" s="6" t="s">
        <v>221</v>
      </c>
      <c r="B732" s="4" t="s">
        <v>67</v>
      </c>
      <c r="C732" s="4" t="s">
        <v>111</v>
      </c>
      <c r="D732" s="4" t="s">
        <v>223</v>
      </c>
      <c r="E732" s="5">
        <v>11.87</v>
      </c>
      <c r="J732" s="14"/>
    </row>
    <row r="733" spans="1:10" ht="11.25" x14ac:dyDescent="0.15">
      <c r="A733" s="6" t="s">
        <v>221</v>
      </c>
      <c r="B733" s="4" t="s">
        <v>173</v>
      </c>
      <c r="C733" s="4" t="s">
        <v>111</v>
      </c>
      <c r="D733" s="4" t="s">
        <v>222</v>
      </c>
      <c r="E733" s="5">
        <v>12.59</v>
      </c>
      <c r="J733" s="14"/>
    </row>
    <row r="734" spans="1:10" ht="11.25" x14ac:dyDescent="0.15">
      <c r="A734" s="6" t="s">
        <v>221</v>
      </c>
      <c r="B734" s="4" t="s">
        <v>173</v>
      </c>
      <c r="C734" s="4" t="s">
        <v>111</v>
      </c>
      <c r="D734" s="4" t="s">
        <v>223</v>
      </c>
      <c r="E734" s="5">
        <v>10.06</v>
      </c>
      <c r="J734" s="14"/>
    </row>
    <row r="735" spans="1:10" ht="11.25" x14ac:dyDescent="0.15">
      <c r="A735" s="6" t="s">
        <v>221</v>
      </c>
      <c r="B735" s="4" t="s">
        <v>173</v>
      </c>
      <c r="C735" s="4" t="s">
        <v>111</v>
      </c>
      <c r="D735" s="4" t="s">
        <v>223</v>
      </c>
      <c r="E735" s="5">
        <v>5.15</v>
      </c>
      <c r="J735" s="14"/>
    </row>
    <row r="736" spans="1:10" ht="11.25" x14ac:dyDescent="0.15">
      <c r="A736" s="6" t="s">
        <v>221</v>
      </c>
      <c r="B736" s="4" t="s">
        <v>68</v>
      </c>
      <c r="C736" s="4" t="s">
        <v>111</v>
      </c>
      <c r="D736" s="4" t="s">
        <v>222</v>
      </c>
      <c r="E736" s="5">
        <v>5.78</v>
      </c>
      <c r="F736" t="s">
        <v>354</v>
      </c>
      <c r="J736" s="14"/>
    </row>
    <row r="737" spans="1:10" ht="11.25" x14ac:dyDescent="0.15">
      <c r="A737" s="6" t="s">
        <v>221</v>
      </c>
      <c r="B737" s="4" t="s">
        <v>68</v>
      </c>
      <c r="C737" s="4" t="s">
        <v>111</v>
      </c>
      <c r="D737" s="4" t="s">
        <v>223</v>
      </c>
      <c r="E737" s="5">
        <v>9.08</v>
      </c>
      <c r="J737" s="14"/>
    </row>
    <row r="738" spans="1:10" ht="11.25" x14ac:dyDescent="0.15">
      <c r="A738" s="6" t="s">
        <v>221</v>
      </c>
      <c r="B738" s="4" t="s">
        <v>174</v>
      </c>
      <c r="C738" s="4" t="s">
        <v>111</v>
      </c>
      <c r="D738" s="4" t="s">
        <v>222</v>
      </c>
      <c r="E738" s="5">
        <v>11.05</v>
      </c>
      <c r="J738" s="14"/>
    </row>
    <row r="739" spans="1:10" ht="11.25" x14ac:dyDescent="0.15">
      <c r="A739" s="6" t="s">
        <v>221</v>
      </c>
      <c r="B739" s="4" t="s">
        <v>174</v>
      </c>
      <c r="C739" s="4" t="s">
        <v>111</v>
      </c>
      <c r="D739" s="4" t="s">
        <v>223</v>
      </c>
      <c r="E739" s="5">
        <v>11.59</v>
      </c>
      <c r="J739" s="14"/>
    </row>
    <row r="740" spans="1:10" ht="11.25" x14ac:dyDescent="0.15">
      <c r="A740" s="6" t="s">
        <v>221</v>
      </c>
      <c r="B740" s="4" t="s">
        <v>69</v>
      </c>
      <c r="C740" s="4" t="s">
        <v>111</v>
      </c>
      <c r="D740" s="4" t="s">
        <v>222</v>
      </c>
      <c r="E740" s="5">
        <v>9.52</v>
      </c>
      <c r="F740" t="s">
        <v>353</v>
      </c>
      <c r="G740">
        <f>+E740+E741+E742+E743+E744</f>
        <v>49.44</v>
      </c>
      <c r="H740">
        <f>+E749+E746+E747+E748+E745</f>
        <v>34.67</v>
      </c>
      <c r="I740" s="14">
        <f>+(G740/4)/(H740/3)</f>
        <v>1.0695125468704931</v>
      </c>
      <c r="J740" s="21">
        <f>+(B740-$K$1)/7</f>
        <v>31</v>
      </c>
    </row>
    <row r="741" spans="1:10" ht="11.25" x14ac:dyDescent="0.15">
      <c r="A741" s="6" t="s">
        <v>221</v>
      </c>
      <c r="B741" s="4" t="s">
        <v>69</v>
      </c>
      <c r="C741" s="4" t="s">
        <v>111</v>
      </c>
      <c r="D741" s="4" t="s">
        <v>223</v>
      </c>
      <c r="E741" s="5">
        <v>11.54</v>
      </c>
      <c r="J741" s="14"/>
    </row>
    <row r="742" spans="1:10" ht="11.25" x14ac:dyDescent="0.15">
      <c r="A742" s="6" t="s">
        <v>221</v>
      </c>
      <c r="B742" s="4" t="s">
        <v>175</v>
      </c>
      <c r="C742" s="4" t="s">
        <v>111</v>
      </c>
      <c r="D742" s="4" t="s">
        <v>222</v>
      </c>
      <c r="E742" s="5">
        <v>13.02</v>
      </c>
      <c r="J742" s="14"/>
    </row>
    <row r="743" spans="1:10" ht="11.25" x14ac:dyDescent="0.15">
      <c r="A743" s="6" t="s">
        <v>221</v>
      </c>
      <c r="B743" s="4" t="s">
        <v>175</v>
      </c>
      <c r="C743" s="4" t="s">
        <v>111</v>
      </c>
      <c r="D743" s="4" t="s">
        <v>223</v>
      </c>
      <c r="E743" s="5">
        <v>12.83</v>
      </c>
      <c r="J743" s="14"/>
    </row>
    <row r="744" spans="1:10" ht="11.25" x14ac:dyDescent="0.15">
      <c r="A744" s="6" t="s">
        <v>221</v>
      </c>
      <c r="B744" s="4" t="s">
        <v>175</v>
      </c>
      <c r="C744" s="4" t="s">
        <v>111</v>
      </c>
      <c r="D744" s="4" t="s">
        <v>223</v>
      </c>
      <c r="E744" s="5">
        <v>2.5299999999999998</v>
      </c>
      <c r="J744" s="14"/>
    </row>
    <row r="745" spans="1:10" ht="11.25" x14ac:dyDescent="0.15">
      <c r="A745" s="6" t="s">
        <v>221</v>
      </c>
      <c r="B745" s="4" t="s">
        <v>70</v>
      </c>
      <c r="C745" s="4" t="s">
        <v>111</v>
      </c>
      <c r="D745" s="4" t="s">
        <v>222</v>
      </c>
      <c r="E745" s="5">
        <v>5.98</v>
      </c>
      <c r="F745" t="s">
        <v>354</v>
      </c>
      <c r="J745" s="14"/>
    </row>
    <row r="746" spans="1:10" ht="11.25" x14ac:dyDescent="0.15">
      <c r="A746" s="6" t="s">
        <v>221</v>
      </c>
      <c r="B746" s="4" t="s">
        <v>70</v>
      </c>
      <c r="C746" s="4" t="s">
        <v>111</v>
      </c>
      <c r="D746" s="4" t="s">
        <v>223</v>
      </c>
      <c r="E746" s="5">
        <v>6.51</v>
      </c>
      <c r="J746" s="14"/>
    </row>
    <row r="747" spans="1:10" ht="11.25" x14ac:dyDescent="0.15">
      <c r="A747" s="6" t="s">
        <v>221</v>
      </c>
      <c r="B747" s="4" t="s">
        <v>176</v>
      </c>
      <c r="C747" s="4" t="s">
        <v>111</v>
      </c>
      <c r="D747" s="4" t="s">
        <v>222</v>
      </c>
      <c r="E747" s="5">
        <v>10.37</v>
      </c>
      <c r="J747" s="14"/>
    </row>
    <row r="748" spans="1:10" ht="11.25" x14ac:dyDescent="0.15">
      <c r="A748" s="6" t="s">
        <v>221</v>
      </c>
      <c r="B748" s="4" t="s">
        <v>176</v>
      </c>
      <c r="C748" s="4" t="s">
        <v>111</v>
      </c>
      <c r="D748" s="4" t="s">
        <v>224</v>
      </c>
      <c r="E748" s="5">
        <v>6.49</v>
      </c>
      <c r="J748" s="14"/>
    </row>
    <row r="749" spans="1:10" ht="11.25" x14ac:dyDescent="0.15">
      <c r="A749" s="6" t="s">
        <v>221</v>
      </c>
      <c r="B749" s="4" t="s">
        <v>176</v>
      </c>
      <c r="C749" s="4" t="s">
        <v>111</v>
      </c>
      <c r="D749" s="4" t="s">
        <v>223</v>
      </c>
      <c r="E749" s="5">
        <v>5.32</v>
      </c>
      <c r="J749" s="14"/>
    </row>
    <row r="750" spans="1:10" ht="11.25" x14ac:dyDescent="0.15">
      <c r="A750" s="6" t="s">
        <v>221</v>
      </c>
      <c r="B750" s="4" t="s">
        <v>71</v>
      </c>
      <c r="C750" s="4" t="s">
        <v>111</v>
      </c>
      <c r="D750" s="4" t="s">
        <v>222</v>
      </c>
      <c r="E750" s="5">
        <v>9.73</v>
      </c>
      <c r="F750" t="s">
        <v>353</v>
      </c>
      <c r="G750">
        <f>+E750+E751+E752+E753+E754</f>
        <v>46.54</v>
      </c>
      <c r="H750">
        <f>+E755+E756+E757+E758</f>
        <v>34.950000000000003</v>
      </c>
      <c r="I750" s="14">
        <f>+(G750/4)/(H750/3)</f>
        <v>0.99871244635193124</v>
      </c>
      <c r="J750" s="21">
        <f>+(B750-$K$1)/7</f>
        <v>32</v>
      </c>
    </row>
    <row r="751" spans="1:10" ht="11.25" x14ac:dyDescent="0.15">
      <c r="A751" s="6" t="s">
        <v>221</v>
      </c>
      <c r="B751" s="4" t="s">
        <v>71</v>
      </c>
      <c r="C751" s="4" t="s">
        <v>111</v>
      </c>
      <c r="D751" s="4" t="s">
        <v>223</v>
      </c>
      <c r="E751" s="5">
        <v>11.41</v>
      </c>
      <c r="J751" s="14"/>
    </row>
    <row r="752" spans="1:10" ht="11.25" x14ac:dyDescent="0.15">
      <c r="A752" s="6" t="s">
        <v>221</v>
      </c>
      <c r="B752" s="4" t="s">
        <v>177</v>
      </c>
      <c r="C752" s="4" t="s">
        <v>111</v>
      </c>
      <c r="D752" s="4" t="s">
        <v>222</v>
      </c>
      <c r="E752" s="5">
        <v>12.57</v>
      </c>
      <c r="J752" s="14"/>
    </row>
    <row r="753" spans="1:10" ht="11.25" x14ac:dyDescent="0.15">
      <c r="A753" s="6" t="s">
        <v>221</v>
      </c>
      <c r="B753" s="4" t="s">
        <v>177</v>
      </c>
      <c r="C753" s="4" t="s">
        <v>111</v>
      </c>
      <c r="D753" s="4" t="s">
        <v>223</v>
      </c>
      <c r="E753" s="5">
        <v>10.5</v>
      </c>
      <c r="J753" s="14"/>
    </row>
    <row r="754" spans="1:10" ht="11.25" x14ac:dyDescent="0.15">
      <c r="A754" s="6" t="s">
        <v>221</v>
      </c>
      <c r="B754" s="4" t="s">
        <v>177</v>
      </c>
      <c r="C754" s="4" t="s">
        <v>111</v>
      </c>
      <c r="D754" s="4" t="s">
        <v>223</v>
      </c>
      <c r="E754" s="5">
        <v>2.33</v>
      </c>
      <c r="J754" s="14"/>
    </row>
    <row r="755" spans="1:10" ht="11.25" x14ac:dyDescent="0.15">
      <c r="A755" s="6" t="s">
        <v>221</v>
      </c>
      <c r="B755" s="4" t="s">
        <v>72</v>
      </c>
      <c r="C755" s="4" t="s">
        <v>111</v>
      </c>
      <c r="D755" s="4" t="s">
        <v>222</v>
      </c>
      <c r="E755" s="5">
        <v>6.11</v>
      </c>
      <c r="F755" t="s">
        <v>354</v>
      </c>
      <c r="J755" s="14"/>
    </row>
    <row r="756" spans="1:10" ht="11.25" x14ac:dyDescent="0.15">
      <c r="A756" s="6" t="s">
        <v>221</v>
      </c>
      <c r="B756" s="4" t="s">
        <v>72</v>
      </c>
      <c r="C756" s="4" t="s">
        <v>111</v>
      </c>
      <c r="D756" s="4" t="s">
        <v>223</v>
      </c>
      <c r="E756" s="5">
        <v>6.82</v>
      </c>
      <c r="J756" s="14"/>
    </row>
    <row r="757" spans="1:10" ht="11.25" x14ac:dyDescent="0.15">
      <c r="A757" s="6" t="s">
        <v>221</v>
      </c>
      <c r="B757" s="4" t="s">
        <v>178</v>
      </c>
      <c r="C757" s="4" t="s">
        <v>111</v>
      </c>
      <c r="D757" s="4" t="s">
        <v>222</v>
      </c>
      <c r="E757" s="5">
        <v>10.23</v>
      </c>
      <c r="J757" s="14"/>
    </row>
    <row r="758" spans="1:10" ht="11.25" x14ac:dyDescent="0.15">
      <c r="A758" s="6" t="s">
        <v>221</v>
      </c>
      <c r="B758" s="4" t="s">
        <v>178</v>
      </c>
      <c r="C758" s="4" t="s">
        <v>111</v>
      </c>
      <c r="D758" s="4" t="s">
        <v>223</v>
      </c>
      <c r="E758" s="5">
        <v>11.79</v>
      </c>
      <c r="J758" s="14"/>
    </row>
    <row r="759" spans="1:10" ht="11.25" x14ac:dyDescent="0.15">
      <c r="A759" s="6" t="s">
        <v>221</v>
      </c>
      <c r="B759" s="4" t="s">
        <v>73</v>
      </c>
      <c r="C759" s="4" t="s">
        <v>111</v>
      </c>
      <c r="D759" s="4" t="s">
        <v>222</v>
      </c>
      <c r="E759" s="5">
        <v>9.8000000000000007</v>
      </c>
      <c r="F759" t="s">
        <v>353</v>
      </c>
      <c r="G759">
        <f>+E759+E760+E761+E762+E763</f>
        <v>52.370000000000005</v>
      </c>
      <c r="H759">
        <f>+E764+E765+E766+E767</f>
        <v>37.480000000000004</v>
      </c>
      <c r="I759" s="14">
        <f>+(G759/4)/(H759/3)</f>
        <v>1.0479589114194237</v>
      </c>
      <c r="J759" s="21">
        <f>+(B759-$K$1)/7</f>
        <v>33</v>
      </c>
    </row>
    <row r="760" spans="1:10" ht="11.25" x14ac:dyDescent="0.15">
      <c r="A760" s="6" t="s">
        <v>221</v>
      </c>
      <c r="B760" s="4" t="s">
        <v>73</v>
      </c>
      <c r="C760" s="4" t="s">
        <v>111</v>
      </c>
      <c r="D760" s="4" t="s">
        <v>223</v>
      </c>
      <c r="E760" s="5">
        <v>12.19</v>
      </c>
      <c r="J760" s="14"/>
    </row>
    <row r="761" spans="1:10" ht="11.25" x14ac:dyDescent="0.15">
      <c r="A761" s="6" t="s">
        <v>221</v>
      </c>
      <c r="B761" s="4" t="s">
        <v>179</v>
      </c>
      <c r="C761" s="4" t="s">
        <v>111</v>
      </c>
      <c r="D761" s="4" t="s">
        <v>222</v>
      </c>
      <c r="E761" s="5">
        <v>13.67</v>
      </c>
      <c r="J761" s="14"/>
    </row>
    <row r="762" spans="1:10" ht="11.25" x14ac:dyDescent="0.15">
      <c r="A762" s="6" t="s">
        <v>221</v>
      </c>
      <c r="B762" s="4" t="s">
        <v>179</v>
      </c>
      <c r="C762" s="4" t="s">
        <v>111</v>
      </c>
      <c r="D762" s="4" t="s">
        <v>223</v>
      </c>
      <c r="E762" s="5">
        <v>11.49</v>
      </c>
      <c r="J762" s="14"/>
    </row>
    <row r="763" spans="1:10" ht="11.25" x14ac:dyDescent="0.15">
      <c r="A763" s="6" t="s">
        <v>221</v>
      </c>
      <c r="B763" s="4" t="s">
        <v>179</v>
      </c>
      <c r="C763" s="4" t="s">
        <v>111</v>
      </c>
      <c r="D763" s="4" t="s">
        <v>223</v>
      </c>
      <c r="E763" s="5">
        <v>5.22</v>
      </c>
      <c r="J763" s="14"/>
    </row>
    <row r="764" spans="1:10" ht="11.25" x14ac:dyDescent="0.15">
      <c r="A764" s="6" t="s">
        <v>221</v>
      </c>
      <c r="B764" s="4" t="s">
        <v>74</v>
      </c>
      <c r="C764" s="4" t="s">
        <v>111</v>
      </c>
      <c r="D764" s="4" t="s">
        <v>222</v>
      </c>
      <c r="E764" s="5">
        <v>5.41</v>
      </c>
      <c r="F764" t="s">
        <v>354</v>
      </c>
      <c r="J764" s="14"/>
    </row>
    <row r="765" spans="1:10" ht="11.25" x14ac:dyDescent="0.15">
      <c r="A765" s="6" t="s">
        <v>221</v>
      </c>
      <c r="B765" s="4" t="s">
        <v>74</v>
      </c>
      <c r="C765" s="4" t="s">
        <v>111</v>
      </c>
      <c r="D765" s="4" t="s">
        <v>223</v>
      </c>
      <c r="E765" s="5">
        <v>9.3800000000000008</v>
      </c>
      <c r="J765" s="14"/>
    </row>
    <row r="766" spans="1:10" ht="11.25" x14ac:dyDescent="0.15">
      <c r="A766" s="6" t="s">
        <v>221</v>
      </c>
      <c r="B766" s="4" t="s">
        <v>180</v>
      </c>
      <c r="C766" s="4" t="s">
        <v>111</v>
      </c>
      <c r="D766" s="4" t="s">
        <v>222</v>
      </c>
      <c r="E766" s="5">
        <v>11.84</v>
      </c>
      <c r="J766" s="14"/>
    </row>
    <row r="767" spans="1:10" ht="11.25" x14ac:dyDescent="0.15">
      <c r="A767" s="6" t="s">
        <v>221</v>
      </c>
      <c r="B767" s="4" t="s">
        <v>180</v>
      </c>
      <c r="C767" s="4" t="s">
        <v>111</v>
      </c>
      <c r="D767" s="4" t="s">
        <v>223</v>
      </c>
      <c r="E767" s="5">
        <v>10.85</v>
      </c>
      <c r="J767" s="14"/>
    </row>
    <row r="768" spans="1:10" ht="11.25" x14ac:dyDescent="0.15">
      <c r="A768" s="6" t="s">
        <v>221</v>
      </c>
      <c r="B768" s="4" t="s">
        <v>75</v>
      </c>
      <c r="C768" s="4" t="s">
        <v>111</v>
      </c>
      <c r="D768" s="4" t="s">
        <v>222</v>
      </c>
      <c r="E768" s="5">
        <v>7.83</v>
      </c>
      <c r="F768" t="s">
        <v>353</v>
      </c>
      <c r="G768">
        <f>+E768+E769+E770+E771+E772</f>
        <v>48.22</v>
      </c>
      <c r="H768">
        <f>+E773+E774+E775+E776</f>
        <v>33.22</v>
      </c>
      <c r="I768" s="14">
        <f>+(G768/4)/(H768/3)</f>
        <v>1.0886514148103552</v>
      </c>
      <c r="J768" s="21">
        <f>+(B768-$K$1)/7</f>
        <v>34</v>
      </c>
    </row>
    <row r="769" spans="1:10" ht="11.25" x14ac:dyDescent="0.15">
      <c r="A769" s="6" t="s">
        <v>221</v>
      </c>
      <c r="B769" s="4" t="s">
        <v>75</v>
      </c>
      <c r="C769" s="4" t="s">
        <v>111</v>
      </c>
      <c r="D769" s="4" t="s">
        <v>223</v>
      </c>
      <c r="E769" s="5">
        <v>10.96</v>
      </c>
      <c r="J769" s="14"/>
    </row>
    <row r="770" spans="1:10" ht="11.25" x14ac:dyDescent="0.15">
      <c r="A770" s="6" t="s">
        <v>221</v>
      </c>
      <c r="B770" s="4" t="s">
        <v>181</v>
      </c>
      <c r="C770" s="4" t="s">
        <v>111</v>
      </c>
      <c r="D770" s="4" t="s">
        <v>222</v>
      </c>
      <c r="E770" s="5">
        <v>13.85</v>
      </c>
      <c r="J770" s="14"/>
    </row>
    <row r="771" spans="1:10" ht="11.25" x14ac:dyDescent="0.15">
      <c r="A771" s="6" t="s">
        <v>221</v>
      </c>
      <c r="B771" s="4" t="s">
        <v>181</v>
      </c>
      <c r="C771" s="4" t="s">
        <v>111</v>
      </c>
      <c r="D771" s="4" t="s">
        <v>223</v>
      </c>
      <c r="E771" s="5">
        <v>10.94</v>
      </c>
      <c r="J771" s="14"/>
    </row>
    <row r="772" spans="1:10" ht="11.25" x14ac:dyDescent="0.15">
      <c r="A772" s="6" t="s">
        <v>221</v>
      </c>
      <c r="B772" s="4" t="s">
        <v>181</v>
      </c>
      <c r="C772" s="4" t="s">
        <v>111</v>
      </c>
      <c r="D772" s="4" t="s">
        <v>223</v>
      </c>
      <c r="E772" s="5">
        <v>4.6399999999999997</v>
      </c>
      <c r="J772" s="14"/>
    </row>
    <row r="773" spans="1:10" ht="11.25" x14ac:dyDescent="0.15">
      <c r="A773" s="6" t="s">
        <v>221</v>
      </c>
      <c r="B773" s="4" t="s">
        <v>76</v>
      </c>
      <c r="C773" s="4" t="s">
        <v>111</v>
      </c>
      <c r="D773" s="4" t="s">
        <v>222</v>
      </c>
      <c r="E773" s="5">
        <v>4.59</v>
      </c>
      <c r="F773" t="s">
        <v>354</v>
      </c>
      <c r="J773" s="14"/>
    </row>
    <row r="774" spans="1:10" ht="11.25" x14ac:dyDescent="0.15">
      <c r="A774" s="6" t="s">
        <v>221</v>
      </c>
      <c r="B774" s="4" t="s">
        <v>76</v>
      </c>
      <c r="C774" s="4" t="s">
        <v>111</v>
      </c>
      <c r="D774" s="4" t="s">
        <v>165</v>
      </c>
      <c r="E774" s="5">
        <v>7.11</v>
      </c>
      <c r="J774" s="14"/>
    </row>
    <row r="775" spans="1:10" ht="11.25" x14ac:dyDescent="0.15">
      <c r="A775" s="9" t="s">
        <v>221</v>
      </c>
      <c r="B775" s="4" t="s">
        <v>182</v>
      </c>
      <c r="C775" s="4" t="s">
        <v>111</v>
      </c>
      <c r="D775" s="4" t="s">
        <v>222</v>
      </c>
      <c r="E775" s="5">
        <v>9.7200000000000006</v>
      </c>
      <c r="J775" s="14"/>
    </row>
    <row r="776" spans="1:10" ht="11.25" x14ac:dyDescent="0.15">
      <c r="A776" s="6" t="s">
        <v>221</v>
      </c>
      <c r="B776" s="4" t="s">
        <v>182</v>
      </c>
      <c r="C776" s="4" t="s">
        <v>111</v>
      </c>
      <c r="D776" s="4" t="s">
        <v>223</v>
      </c>
      <c r="E776" s="5">
        <v>11.8</v>
      </c>
      <c r="J776" s="14"/>
    </row>
    <row r="777" spans="1:10" ht="11.25" x14ac:dyDescent="0.15">
      <c r="A777" s="6" t="s">
        <v>221</v>
      </c>
      <c r="B777" s="4" t="s">
        <v>77</v>
      </c>
      <c r="C777" s="4" t="s">
        <v>111</v>
      </c>
      <c r="D777" s="4" t="s">
        <v>222</v>
      </c>
      <c r="E777" s="5">
        <v>8.83</v>
      </c>
      <c r="F777" t="s">
        <v>353</v>
      </c>
      <c r="G777">
        <f>+E777+E778+E779+E780+E781</f>
        <v>49.57</v>
      </c>
      <c r="H777">
        <f>+E782+E783+E784+E785</f>
        <v>32.93</v>
      </c>
      <c r="I777" s="14">
        <f>+(G777/4)/(H777/3)</f>
        <v>1.1289857273003341</v>
      </c>
      <c r="J777" s="21">
        <f>+(B777-$K$1)/7</f>
        <v>35</v>
      </c>
    </row>
    <row r="778" spans="1:10" ht="11.25" x14ac:dyDescent="0.15">
      <c r="A778" s="6" t="s">
        <v>221</v>
      </c>
      <c r="B778" s="4" t="s">
        <v>77</v>
      </c>
      <c r="C778" s="4" t="s">
        <v>111</v>
      </c>
      <c r="D778" s="4" t="s">
        <v>223</v>
      </c>
      <c r="E778" s="5">
        <v>11.44</v>
      </c>
      <c r="J778" s="14"/>
    </row>
    <row r="779" spans="1:10" ht="11.25" x14ac:dyDescent="0.15">
      <c r="A779" s="6" t="s">
        <v>221</v>
      </c>
      <c r="B779" s="4" t="s">
        <v>183</v>
      </c>
      <c r="C779" s="4" t="s">
        <v>111</v>
      </c>
      <c r="D779" s="4" t="s">
        <v>222</v>
      </c>
      <c r="E779" s="5">
        <v>12.93</v>
      </c>
      <c r="J779" s="14"/>
    </row>
    <row r="780" spans="1:10" ht="11.25" x14ac:dyDescent="0.15">
      <c r="A780" s="6" t="s">
        <v>221</v>
      </c>
      <c r="B780" s="4" t="s">
        <v>183</v>
      </c>
      <c r="C780" s="4" t="s">
        <v>111</v>
      </c>
      <c r="D780" s="4" t="s">
        <v>225</v>
      </c>
      <c r="E780" s="5">
        <v>5.97</v>
      </c>
      <c r="J780" s="14"/>
    </row>
    <row r="781" spans="1:10" ht="11.25" x14ac:dyDescent="0.15">
      <c r="A781" s="6" t="s">
        <v>221</v>
      </c>
      <c r="B781" s="4" t="s">
        <v>183</v>
      </c>
      <c r="C781" s="4" t="s">
        <v>111</v>
      </c>
      <c r="D781" s="4" t="s">
        <v>223</v>
      </c>
      <c r="E781" s="5">
        <v>10.4</v>
      </c>
      <c r="J781" s="14"/>
    </row>
    <row r="782" spans="1:10" ht="11.25" x14ac:dyDescent="0.15">
      <c r="A782" s="6" t="s">
        <v>221</v>
      </c>
      <c r="B782" s="4" t="s">
        <v>78</v>
      </c>
      <c r="C782" s="4" t="s">
        <v>111</v>
      </c>
      <c r="D782" s="4" t="s">
        <v>222</v>
      </c>
      <c r="E782" s="5">
        <v>6.4</v>
      </c>
      <c r="F782" t="s">
        <v>354</v>
      </c>
      <c r="J782" s="14"/>
    </row>
    <row r="783" spans="1:10" ht="11.25" x14ac:dyDescent="0.15">
      <c r="A783" s="6" t="s">
        <v>221</v>
      </c>
      <c r="B783" s="4" t="s">
        <v>78</v>
      </c>
      <c r="C783" s="4" t="s">
        <v>111</v>
      </c>
      <c r="D783" s="4" t="s">
        <v>223</v>
      </c>
      <c r="E783" s="5">
        <v>7.24</v>
      </c>
      <c r="J783" s="14"/>
    </row>
    <row r="784" spans="1:10" ht="11.25" x14ac:dyDescent="0.15">
      <c r="A784" s="6" t="s">
        <v>221</v>
      </c>
      <c r="B784" s="4" t="s">
        <v>184</v>
      </c>
      <c r="C784" s="4" t="s">
        <v>111</v>
      </c>
      <c r="D784" s="4" t="s">
        <v>222</v>
      </c>
      <c r="E784" s="5">
        <v>10.11</v>
      </c>
      <c r="J784" s="14"/>
    </row>
    <row r="785" spans="1:10" ht="11.25" x14ac:dyDescent="0.15">
      <c r="A785" s="6" t="s">
        <v>221</v>
      </c>
      <c r="B785" s="4" t="s">
        <v>184</v>
      </c>
      <c r="C785" s="4" t="s">
        <v>111</v>
      </c>
      <c r="D785" s="4" t="s">
        <v>223</v>
      </c>
      <c r="E785" s="5">
        <v>9.18</v>
      </c>
      <c r="J785" s="14"/>
    </row>
    <row r="786" spans="1:10" ht="11.25" x14ac:dyDescent="0.15">
      <c r="A786" s="6" t="s">
        <v>221</v>
      </c>
      <c r="B786" s="4" t="s">
        <v>185</v>
      </c>
      <c r="C786" s="4" t="s">
        <v>111</v>
      </c>
      <c r="D786" s="4" t="s">
        <v>222</v>
      </c>
      <c r="E786" s="5">
        <v>14.11</v>
      </c>
      <c r="F786" s="13" t="s">
        <v>353</v>
      </c>
      <c r="J786" s="14"/>
    </row>
    <row r="787" spans="1:10" ht="11.25" x14ac:dyDescent="0.15">
      <c r="A787" s="6" t="s">
        <v>221</v>
      </c>
      <c r="B787" s="4" t="s">
        <v>185</v>
      </c>
      <c r="C787" s="4" t="s">
        <v>111</v>
      </c>
      <c r="D787" s="4" t="s">
        <v>223</v>
      </c>
      <c r="E787" s="5">
        <v>10.210000000000001</v>
      </c>
      <c r="F787" s="13"/>
      <c r="J787" s="14"/>
    </row>
    <row r="788" spans="1:10" ht="11.25" x14ac:dyDescent="0.15">
      <c r="A788" s="6" t="s">
        <v>221</v>
      </c>
      <c r="B788" s="4" t="s">
        <v>185</v>
      </c>
      <c r="C788" s="4" t="s">
        <v>111</v>
      </c>
      <c r="D788" s="4" t="s">
        <v>223</v>
      </c>
      <c r="E788" s="5">
        <v>6.41</v>
      </c>
      <c r="F788" s="13"/>
      <c r="J788" s="14"/>
    </row>
    <row r="789" spans="1:10" ht="11.25" x14ac:dyDescent="0.15">
      <c r="A789" s="6" t="s">
        <v>221</v>
      </c>
      <c r="B789" s="4" t="s">
        <v>79</v>
      </c>
      <c r="C789" s="4" t="s">
        <v>111</v>
      </c>
      <c r="D789" s="4" t="s">
        <v>222</v>
      </c>
      <c r="E789" s="5">
        <v>15.03</v>
      </c>
      <c r="F789" s="13" t="s">
        <v>354</v>
      </c>
      <c r="J789" s="14"/>
    </row>
    <row r="790" spans="1:10" ht="11.25" x14ac:dyDescent="0.15">
      <c r="A790" s="6" t="s">
        <v>221</v>
      </c>
      <c r="B790" s="4" t="s">
        <v>79</v>
      </c>
      <c r="C790" s="4" t="s">
        <v>111</v>
      </c>
      <c r="D790" s="4" t="s">
        <v>223</v>
      </c>
      <c r="E790" s="5">
        <v>9.4</v>
      </c>
      <c r="J790" s="14"/>
    </row>
    <row r="791" spans="1:10" ht="11.25" x14ac:dyDescent="0.15">
      <c r="A791" s="6" t="s">
        <v>221</v>
      </c>
      <c r="B791" s="4" t="s">
        <v>79</v>
      </c>
      <c r="C791" s="4" t="s">
        <v>111</v>
      </c>
      <c r="D791" s="4" t="s">
        <v>223</v>
      </c>
      <c r="E791" s="5">
        <v>9.64</v>
      </c>
      <c r="J791" s="14"/>
    </row>
    <row r="792" spans="1:10" ht="11.25" x14ac:dyDescent="0.15">
      <c r="A792" s="6" t="s">
        <v>221</v>
      </c>
      <c r="B792" s="4" t="s">
        <v>186</v>
      </c>
      <c r="C792" s="4" t="s">
        <v>111</v>
      </c>
      <c r="D792" s="4" t="s">
        <v>222</v>
      </c>
      <c r="E792" s="5">
        <v>11.98</v>
      </c>
      <c r="J792" s="14"/>
    </row>
    <row r="793" spans="1:10" ht="11.25" x14ac:dyDescent="0.15">
      <c r="A793" s="6" t="s">
        <v>221</v>
      </c>
      <c r="B793" s="4" t="s">
        <v>186</v>
      </c>
      <c r="C793" s="4" t="s">
        <v>111</v>
      </c>
      <c r="D793" s="4" t="s">
        <v>223</v>
      </c>
      <c r="E793" s="5">
        <v>11.31</v>
      </c>
      <c r="J793" s="14"/>
    </row>
    <row r="794" spans="1:10" ht="11.25" x14ac:dyDescent="0.15">
      <c r="A794" s="6" t="s">
        <v>221</v>
      </c>
      <c r="B794" s="4" t="s">
        <v>80</v>
      </c>
      <c r="C794" s="4" t="s">
        <v>111</v>
      </c>
      <c r="D794" s="4" t="s">
        <v>222</v>
      </c>
      <c r="E794" s="5">
        <v>11.29</v>
      </c>
      <c r="F794" t="s">
        <v>353</v>
      </c>
      <c r="G794">
        <f>+E794+E795+E796+E797+E798</f>
        <v>55.03</v>
      </c>
      <c r="H794">
        <f>+E799+E800+E801+E802</f>
        <v>34.620000000000005</v>
      </c>
      <c r="I794" s="14">
        <f>+(G794/4)/(H794/3)</f>
        <v>1.192157712305026</v>
      </c>
      <c r="J794" s="21">
        <f>+(B794-$K$1)/7</f>
        <v>37</v>
      </c>
    </row>
    <row r="795" spans="1:10" ht="11.25" x14ac:dyDescent="0.15">
      <c r="A795" s="6" t="s">
        <v>221</v>
      </c>
      <c r="B795" s="4" t="s">
        <v>80</v>
      </c>
      <c r="C795" s="4" t="s">
        <v>111</v>
      </c>
      <c r="D795" s="4" t="s">
        <v>223</v>
      </c>
      <c r="E795" s="5">
        <v>12.17</v>
      </c>
      <c r="J795" s="14"/>
    </row>
    <row r="796" spans="1:10" ht="11.25" x14ac:dyDescent="0.15">
      <c r="A796" s="6" t="s">
        <v>221</v>
      </c>
      <c r="B796" s="4" t="s">
        <v>187</v>
      </c>
      <c r="C796" s="4" t="s">
        <v>111</v>
      </c>
      <c r="D796" s="4" t="s">
        <v>222</v>
      </c>
      <c r="E796" s="5">
        <v>13.34</v>
      </c>
      <c r="J796" s="14"/>
    </row>
    <row r="797" spans="1:10" ht="11.25" x14ac:dyDescent="0.15">
      <c r="A797" s="6" t="s">
        <v>221</v>
      </c>
      <c r="B797" s="4" t="s">
        <v>187</v>
      </c>
      <c r="C797" s="4" t="s">
        <v>111</v>
      </c>
      <c r="D797" s="4" t="s">
        <v>223</v>
      </c>
      <c r="E797" s="5">
        <v>9.35</v>
      </c>
      <c r="J797" s="14"/>
    </row>
    <row r="798" spans="1:10" ht="11.25" x14ac:dyDescent="0.15">
      <c r="A798" s="6" t="s">
        <v>221</v>
      </c>
      <c r="B798" s="4" t="s">
        <v>187</v>
      </c>
      <c r="C798" s="4" t="s">
        <v>111</v>
      </c>
      <c r="D798" s="4" t="s">
        <v>223</v>
      </c>
      <c r="E798" s="5">
        <v>8.8800000000000008</v>
      </c>
      <c r="J798" s="14"/>
    </row>
    <row r="799" spans="1:10" ht="11.25" x14ac:dyDescent="0.15">
      <c r="A799" s="6" t="s">
        <v>221</v>
      </c>
      <c r="B799" s="4" t="s">
        <v>81</v>
      </c>
      <c r="C799" s="4" t="s">
        <v>111</v>
      </c>
      <c r="D799" s="4" t="s">
        <v>222</v>
      </c>
      <c r="E799" s="5">
        <v>5.83</v>
      </c>
      <c r="F799" t="s">
        <v>354</v>
      </c>
      <c r="J799" s="14"/>
    </row>
    <row r="800" spans="1:10" ht="11.25" x14ac:dyDescent="0.15">
      <c r="A800" s="6" t="s">
        <v>221</v>
      </c>
      <c r="B800" s="4" t="s">
        <v>81</v>
      </c>
      <c r="C800" s="4" t="s">
        <v>111</v>
      </c>
      <c r="D800" s="4" t="s">
        <v>223</v>
      </c>
      <c r="E800" s="5">
        <v>9.18</v>
      </c>
      <c r="J800" s="14"/>
    </row>
    <row r="801" spans="1:10" ht="11.25" x14ac:dyDescent="0.15">
      <c r="A801" s="6" t="s">
        <v>221</v>
      </c>
      <c r="B801" s="4" t="s">
        <v>188</v>
      </c>
      <c r="C801" s="4" t="s">
        <v>111</v>
      </c>
      <c r="D801" s="4" t="s">
        <v>222</v>
      </c>
      <c r="E801" s="5">
        <v>9.91</v>
      </c>
      <c r="J801" s="14"/>
    </row>
    <row r="802" spans="1:10" ht="11.25" x14ac:dyDescent="0.15">
      <c r="A802" s="6" t="s">
        <v>221</v>
      </c>
      <c r="B802" s="4" t="s">
        <v>188</v>
      </c>
      <c r="C802" s="4" t="s">
        <v>111</v>
      </c>
      <c r="D802" s="4" t="s">
        <v>223</v>
      </c>
      <c r="E802" s="5">
        <v>9.6999999999999993</v>
      </c>
      <c r="J802" s="14"/>
    </row>
    <row r="803" spans="1:10" ht="11.25" x14ac:dyDescent="0.15">
      <c r="A803" s="6" t="s">
        <v>221</v>
      </c>
      <c r="B803" s="4" t="s">
        <v>82</v>
      </c>
      <c r="C803" s="4" t="s">
        <v>111</v>
      </c>
      <c r="D803" s="4" t="s">
        <v>222</v>
      </c>
      <c r="E803" s="5">
        <v>8.15</v>
      </c>
      <c r="F803" t="s">
        <v>353</v>
      </c>
      <c r="G803">
        <f>+E803+E804+E805+E806+E807</f>
        <v>43.800000000000004</v>
      </c>
      <c r="H803">
        <f>+E808+E809+E810+E811</f>
        <v>29.939999999999998</v>
      </c>
      <c r="I803" s="14">
        <f>+(G803/4)/(H803/3)</f>
        <v>1.0971943887775553</v>
      </c>
      <c r="J803" s="21">
        <f>+(B803-$K$1)/7</f>
        <v>38</v>
      </c>
    </row>
    <row r="804" spans="1:10" ht="11.25" x14ac:dyDescent="0.15">
      <c r="A804" s="6" t="s">
        <v>221</v>
      </c>
      <c r="B804" s="4" t="s">
        <v>82</v>
      </c>
      <c r="C804" s="4" t="s">
        <v>111</v>
      </c>
      <c r="D804" s="4" t="s">
        <v>223</v>
      </c>
      <c r="E804" s="5">
        <v>9.91</v>
      </c>
      <c r="J804" s="14"/>
    </row>
    <row r="805" spans="1:10" ht="11.25" x14ac:dyDescent="0.15">
      <c r="A805" s="6" t="s">
        <v>221</v>
      </c>
      <c r="B805" s="4" t="s">
        <v>189</v>
      </c>
      <c r="C805" s="4" t="s">
        <v>111</v>
      </c>
      <c r="D805" s="4" t="s">
        <v>222</v>
      </c>
      <c r="E805" s="5">
        <v>11.14</v>
      </c>
      <c r="J805" s="14"/>
    </row>
    <row r="806" spans="1:10" ht="11.25" x14ac:dyDescent="0.15">
      <c r="A806" s="6" t="s">
        <v>221</v>
      </c>
      <c r="B806" s="4" t="s">
        <v>189</v>
      </c>
      <c r="C806" s="4" t="s">
        <v>111</v>
      </c>
      <c r="D806" s="4" t="s">
        <v>223</v>
      </c>
      <c r="E806" s="5">
        <v>10.65</v>
      </c>
      <c r="J806" s="14"/>
    </row>
    <row r="807" spans="1:10" ht="11.25" x14ac:dyDescent="0.15">
      <c r="A807" s="6" t="s">
        <v>221</v>
      </c>
      <c r="B807" s="4" t="s">
        <v>189</v>
      </c>
      <c r="C807" s="4" t="s">
        <v>111</v>
      </c>
      <c r="D807" s="4" t="s">
        <v>223</v>
      </c>
      <c r="E807" s="5">
        <v>3.95</v>
      </c>
      <c r="J807" s="14"/>
    </row>
    <row r="808" spans="1:10" ht="11.25" x14ac:dyDescent="0.15">
      <c r="A808" s="6" t="s">
        <v>221</v>
      </c>
      <c r="B808" s="4" t="s">
        <v>83</v>
      </c>
      <c r="C808" s="4" t="s">
        <v>111</v>
      </c>
      <c r="D808" s="4" t="s">
        <v>222</v>
      </c>
      <c r="E808" s="5">
        <v>4.3899999999999997</v>
      </c>
      <c r="F808" t="s">
        <v>354</v>
      </c>
      <c r="J808" s="14"/>
    </row>
    <row r="809" spans="1:10" ht="11.25" x14ac:dyDescent="0.15">
      <c r="A809" s="6" t="s">
        <v>221</v>
      </c>
      <c r="B809" s="4" t="s">
        <v>83</v>
      </c>
      <c r="C809" s="4" t="s">
        <v>111</v>
      </c>
      <c r="D809" s="4" t="s">
        <v>223</v>
      </c>
      <c r="E809" s="5">
        <v>5.5</v>
      </c>
      <c r="J809" s="14"/>
    </row>
    <row r="810" spans="1:10" ht="11.25" x14ac:dyDescent="0.15">
      <c r="A810" s="6" t="s">
        <v>221</v>
      </c>
      <c r="B810" s="4" t="s">
        <v>190</v>
      </c>
      <c r="C810" s="4" t="s">
        <v>111</v>
      </c>
      <c r="D810" s="4" t="s">
        <v>222</v>
      </c>
      <c r="E810" s="5">
        <v>8.9700000000000006</v>
      </c>
      <c r="J810" s="14"/>
    </row>
    <row r="811" spans="1:10" ht="11.25" x14ac:dyDescent="0.15">
      <c r="A811" s="6" t="s">
        <v>221</v>
      </c>
      <c r="B811" s="4" t="s">
        <v>190</v>
      </c>
      <c r="C811" s="4" t="s">
        <v>111</v>
      </c>
      <c r="D811" s="4" t="s">
        <v>223</v>
      </c>
      <c r="E811" s="5">
        <v>11.08</v>
      </c>
      <c r="J811" s="14"/>
    </row>
    <row r="812" spans="1:10" ht="11.25" x14ac:dyDescent="0.15">
      <c r="A812" s="6" t="s">
        <v>221</v>
      </c>
      <c r="B812" s="4" t="s">
        <v>84</v>
      </c>
      <c r="C812" s="4" t="s">
        <v>111</v>
      </c>
      <c r="D812" s="4" t="s">
        <v>222</v>
      </c>
      <c r="E812" s="5">
        <v>10.01</v>
      </c>
      <c r="F812" t="s">
        <v>353</v>
      </c>
      <c r="G812">
        <f>+E812+E813+E814+E815+E816</f>
        <v>49.42</v>
      </c>
      <c r="H812">
        <f>+E817+E818+E819+E820</f>
        <v>32.369999999999997</v>
      </c>
      <c r="I812" s="14">
        <f>+(G812/4)/(H812/3)</f>
        <v>1.1450417052826694</v>
      </c>
      <c r="J812" s="21">
        <f>+(B812-$K$1)/7</f>
        <v>39</v>
      </c>
    </row>
    <row r="813" spans="1:10" ht="11.25" x14ac:dyDescent="0.15">
      <c r="A813" s="6" t="s">
        <v>221</v>
      </c>
      <c r="B813" s="4" t="s">
        <v>84</v>
      </c>
      <c r="C813" s="4" t="s">
        <v>111</v>
      </c>
      <c r="D813" s="4" t="s">
        <v>223</v>
      </c>
      <c r="E813" s="5">
        <v>11.96</v>
      </c>
      <c r="J813" s="14"/>
    </row>
    <row r="814" spans="1:10" ht="11.25" x14ac:dyDescent="0.15">
      <c r="A814" s="6" t="s">
        <v>221</v>
      </c>
      <c r="B814" s="4" t="s">
        <v>191</v>
      </c>
      <c r="C814" s="4" t="s">
        <v>111</v>
      </c>
      <c r="D814" s="4" t="s">
        <v>222</v>
      </c>
      <c r="E814" s="5">
        <v>11.45</v>
      </c>
      <c r="J814" s="14"/>
    </row>
    <row r="815" spans="1:10" ht="11.25" x14ac:dyDescent="0.15">
      <c r="A815" s="6" t="s">
        <v>221</v>
      </c>
      <c r="B815" s="4" t="s">
        <v>191</v>
      </c>
      <c r="C815" s="4" t="s">
        <v>111</v>
      </c>
      <c r="D815" s="4" t="s">
        <v>223</v>
      </c>
      <c r="E815" s="5">
        <v>9.58</v>
      </c>
      <c r="J815" s="14"/>
    </row>
    <row r="816" spans="1:10" ht="11.25" x14ac:dyDescent="0.15">
      <c r="A816" s="6" t="s">
        <v>221</v>
      </c>
      <c r="B816" s="4" t="s">
        <v>191</v>
      </c>
      <c r="C816" s="4" t="s">
        <v>111</v>
      </c>
      <c r="D816" s="4" t="s">
        <v>223</v>
      </c>
      <c r="E816" s="5">
        <v>6.42</v>
      </c>
      <c r="J816" s="14"/>
    </row>
    <row r="817" spans="1:10" ht="11.25" x14ac:dyDescent="0.15">
      <c r="A817" s="6" t="s">
        <v>221</v>
      </c>
      <c r="B817" s="4" t="s">
        <v>85</v>
      </c>
      <c r="C817" s="4" t="s">
        <v>111</v>
      </c>
      <c r="D817" s="4" t="s">
        <v>222</v>
      </c>
      <c r="E817" s="5">
        <v>5.0199999999999996</v>
      </c>
      <c r="F817" t="s">
        <v>354</v>
      </c>
      <c r="J817" s="14"/>
    </row>
    <row r="818" spans="1:10" ht="11.25" x14ac:dyDescent="0.15">
      <c r="A818" s="6" t="s">
        <v>221</v>
      </c>
      <c r="B818" s="4" t="s">
        <v>85</v>
      </c>
      <c r="C818" s="4" t="s">
        <v>111</v>
      </c>
      <c r="D818" s="4" t="s">
        <v>223</v>
      </c>
      <c r="E818" s="5">
        <v>7.91</v>
      </c>
      <c r="J818" s="14"/>
    </row>
    <row r="819" spans="1:10" ht="11.25" x14ac:dyDescent="0.15">
      <c r="A819" s="6" t="s">
        <v>221</v>
      </c>
      <c r="B819" s="4" t="s">
        <v>192</v>
      </c>
      <c r="C819" s="4" t="s">
        <v>111</v>
      </c>
      <c r="D819" s="4" t="s">
        <v>222</v>
      </c>
      <c r="E819" s="5">
        <v>9.61</v>
      </c>
      <c r="J819" s="14"/>
    </row>
    <row r="820" spans="1:10" ht="11.25" x14ac:dyDescent="0.15">
      <c r="A820" s="6" t="s">
        <v>221</v>
      </c>
      <c r="B820" s="4" t="s">
        <v>192</v>
      </c>
      <c r="C820" s="4" t="s">
        <v>111</v>
      </c>
      <c r="D820" s="4" t="s">
        <v>223</v>
      </c>
      <c r="E820" s="5">
        <v>9.83</v>
      </c>
      <c r="J820" s="14"/>
    </row>
    <row r="821" spans="1:10" ht="11.25" x14ac:dyDescent="0.15">
      <c r="A821" s="9" t="s">
        <v>221</v>
      </c>
      <c r="B821" s="4" t="s">
        <v>86</v>
      </c>
      <c r="C821" s="4" t="s">
        <v>111</v>
      </c>
      <c r="D821" s="4" t="s">
        <v>222</v>
      </c>
      <c r="E821" s="5">
        <v>8.5299999999999994</v>
      </c>
      <c r="F821" t="s">
        <v>353</v>
      </c>
      <c r="G821">
        <f>+E821+E822+E823+E824+E825</f>
        <v>45.69</v>
      </c>
      <c r="H821">
        <f>+E826+E827+E828+E829</f>
        <v>32.21</v>
      </c>
      <c r="I821" s="14">
        <f>+(G821/4)/(H821/3)</f>
        <v>1.0638776777398322</v>
      </c>
      <c r="J821" s="21">
        <f>+(B821-$K$1)/7</f>
        <v>40</v>
      </c>
    </row>
    <row r="822" spans="1:10" ht="11.25" x14ac:dyDescent="0.15">
      <c r="A822" s="6" t="s">
        <v>221</v>
      </c>
      <c r="B822" s="4" t="s">
        <v>86</v>
      </c>
      <c r="C822" s="4" t="s">
        <v>111</v>
      </c>
      <c r="D822" s="4" t="s">
        <v>223</v>
      </c>
      <c r="E822" s="5">
        <v>10.029999999999999</v>
      </c>
      <c r="J822" s="14"/>
    </row>
    <row r="823" spans="1:10" ht="11.25" x14ac:dyDescent="0.15">
      <c r="A823" s="6" t="s">
        <v>221</v>
      </c>
      <c r="B823" s="4" t="s">
        <v>193</v>
      </c>
      <c r="C823" s="4" t="s">
        <v>111</v>
      </c>
      <c r="D823" s="4" t="s">
        <v>222</v>
      </c>
      <c r="E823" s="5">
        <v>11.68</v>
      </c>
      <c r="J823" s="14"/>
    </row>
    <row r="824" spans="1:10" ht="11.25" x14ac:dyDescent="0.15">
      <c r="A824" s="6" t="s">
        <v>221</v>
      </c>
      <c r="B824" s="4" t="s">
        <v>193</v>
      </c>
      <c r="C824" s="4" t="s">
        <v>111</v>
      </c>
      <c r="D824" s="4" t="s">
        <v>223</v>
      </c>
      <c r="E824" s="5">
        <v>10.81</v>
      </c>
      <c r="J824" s="14"/>
    </row>
    <row r="825" spans="1:10" ht="11.25" x14ac:dyDescent="0.15">
      <c r="A825" s="6" t="s">
        <v>221</v>
      </c>
      <c r="B825" s="4" t="s">
        <v>193</v>
      </c>
      <c r="C825" s="4" t="s">
        <v>111</v>
      </c>
      <c r="D825" s="4" t="s">
        <v>223</v>
      </c>
      <c r="E825" s="5">
        <v>4.6399999999999997</v>
      </c>
      <c r="J825" s="14"/>
    </row>
    <row r="826" spans="1:10" ht="11.25" x14ac:dyDescent="0.15">
      <c r="A826" s="6" t="s">
        <v>221</v>
      </c>
      <c r="B826" s="4" t="s">
        <v>87</v>
      </c>
      <c r="C826" s="4" t="s">
        <v>111</v>
      </c>
      <c r="D826" s="4" t="s">
        <v>222</v>
      </c>
      <c r="E826" s="5">
        <v>5.24</v>
      </c>
      <c r="F826" t="s">
        <v>354</v>
      </c>
      <c r="J826" s="14"/>
    </row>
    <row r="827" spans="1:10" ht="11.25" x14ac:dyDescent="0.15">
      <c r="A827" s="6" t="s">
        <v>221</v>
      </c>
      <c r="B827" s="4" t="s">
        <v>87</v>
      </c>
      <c r="C827" s="4" t="s">
        <v>111</v>
      </c>
      <c r="D827" s="4" t="s">
        <v>223</v>
      </c>
      <c r="E827" s="5">
        <v>7.47</v>
      </c>
      <c r="J827" s="14"/>
    </row>
    <row r="828" spans="1:10" ht="11.25" x14ac:dyDescent="0.15">
      <c r="A828" s="6" t="s">
        <v>221</v>
      </c>
      <c r="B828" s="4" t="s">
        <v>194</v>
      </c>
      <c r="C828" s="4" t="s">
        <v>111</v>
      </c>
      <c r="D828" s="4" t="s">
        <v>222</v>
      </c>
      <c r="E828" s="5">
        <v>8.89</v>
      </c>
      <c r="J828" s="14"/>
    </row>
    <row r="829" spans="1:10" ht="11.25" x14ac:dyDescent="0.15">
      <c r="A829" s="6" t="s">
        <v>221</v>
      </c>
      <c r="B829" s="4" t="s">
        <v>194</v>
      </c>
      <c r="C829" s="4" t="s">
        <v>111</v>
      </c>
      <c r="D829" s="4" t="s">
        <v>223</v>
      </c>
      <c r="E829" s="5">
        <v>10.61</v>
      </c>
      <c r="J829" s="14"/>
    </row>
    <row r="830" spans="1:10" ht="11.25" x14ac:dyDescent="0.15">
      <c r="A830" s="6" t="s">
        <v>221</v>
      </c>
      <c r="B830" s="4" t="s">
        <v>195</v>
      </c>
      <c r="C830" s="4" t="s">
        <v>111</v>
      </c>
      <c r="D830" s="4" t="s">
        <v>222</v>
      </c>
      <c r="E830" s="5">
        <v>11.86</v>
      </c>
      <c r="F830" s="13" t="s">
        <v>353</v>
      </c>
      <c r="J830" s="14"/>
    </row>
    <row r="831" spans="1:10" ht="11.25" x14ac:dyDescent="0.15">
      <c r="A831" s="6" t="s">
        <v>221</v>
      </c>
      <c r="B831" s="4" t="s">
        <v>195</v>
      </c>
      <c r="C831" s="4" t="s">
        <v>111</v>
      </c>
      <c r="D831" s="4" t="s">
        <v>223</v>
      </c>
      <c r="E831" s="5">
        <v>10.29</v>
      </c>
      <c r="F831" s="13"/>
      <c r="J831" s="14"/>
    </row>
    <row r="832" spans="1:10" ht="11.25" x14ac:dyDescent="0.15">
      <c r="A832" s="6" t="s">
        <v>221</v>
      </c>
      <c r="B832" s="4" t="s">
        <v>195</v>
      </c>
      <c r="C832" s="4" t="s">
        <v>111</v>
      </c>
      <c r="D832" s="4" t="s">
        <v>223</v>
      </c>
      <c r="E832" s="5">
        <v>3.37</v>
      </c>
      <c r="F832" s="13"/>
      <c r="J832" s="14"/>
    </row>
    <row r="833" spans="1:10" ht="11.25" x14ac:dyDescent="0.15">
      <c r="A833" s="6" t="s">
        <v>221</v>
      </c>
      <c r="B833" s="4" t="s">
        <v>89</v>
      </c>
      <c r="C833" s="4" t="s">
        <v>111</v>
      </c>
      <c r="D833" s="4" t="s">
        <v>222</v>
      </c>
      <c r="E833" s="5">
        <v>14.2</v>
      </c>
      <c r="F833" s="13" t="s">
        <v>354</v>
      </c>
      <c r="J833" s="14"/>
    </row>
    <row r="834" spans="1:10" ht="11.25" x14ac:dyDescent="0.15">
      <c r="A834" s="6" t="s">
        <v>221</v>
      </c>
      <c r="B834" s="4" t="s">
        <v>89</v>
      </c>
      <c r="C834" s="4" t="s">
        <v>111</v>
      </c>
      <c r="D834" s="4" t="s">
        <v>223</v>
      </c>
      <c r="E834" s="5">
        <v>10.69</v>
      </c>
      <c r="J834" s="14"/>
    </row>
    <row r="835" spans="1:10" ht="11.25" x14ac:dyDescent="0.15">
      <c r="A835" s="6" t="s">
        <v>221</v>
      </c>
      <c r="B835" s="4" t="s">
        <v>89</v>
      </c>
      <c r="C835" s="4" t="s">
        <v>111</v>
      </c>
      <c r="D835" s="4" t="s">
        <v>223</v>
      </c>
      <c r="E835" s="5">
        <v>4.26</v>
      </c>
      <c r="J835" s="14"/>
    </row>
    <row r="836" spans="1:10" ht="11.25" x14ac:dyDescent="0.15">
      <c r="A836" s="6" t="s">
        <v>221</v>
      </c>
      <c r="B836" s="4" t="s">
        <v>196</v>
      </c>
      <c r="C836" s="4" t="s">
        <v>111</v>
      </c>
      <c r="D836" s="4" t="s">
        <v>222</v>
      </c>
      <c r="E836" s="5">
        <v>10.23</v>
      </c>
      <c r="J836" s="14"/>
    </row>
    <row r="837" spans="1:10" ht="11.25" x14ac:dyDescent="0.15">
      <c r="A837" s="6" t="s">
        <v>221</v>
      </c>
      <c r="B837" s="4" t="s">
        <v>196</v>
      </c>
      <c r="C837" s="4" t="s">
        <v>111</v>
      </c>
      <c r="D837" s="4" t="s">
        <v>223</v>
      </c>
      <c r="E837" s="5">
        <v>10.66</v>
      </c>
      <c r="J837" s="14"/>
    </row>
    <row r="838" spans="1:10" ht="11.25" x14ac:dyDescent="0.15">
      <c r="A838" s="6" t="s">
        <v>221</v>
      </c>
      <c r="B838" s="4" t="s">
        <v>90</v>
      </c>
      <c r="C838" s="4" t="s">
        <v>111</v>
      </c>
      <c r="D838" s="4" t="s">
        <v>222</v>
      </c>
      <c r="E838" s="5">
        <v>10.01</v>
      </c>
      <c r="F838" t="s">
        <v>353</v>
      </c>
      <c r="G838">
        <f>+E838+E839+E840+E841+E842</f>
        <v>46.649999999999991</v>
      </c>
      <c r="H838">
        <f>+E843+E844+E845+E846</f>
        <v>32.94</v>
      </c>
      <c r="I838" s="14">
        <f>+(G838/4)/(H838/3)</f>
        <v>1.0621584699453552</v>
      </c>
      <c r="J838" s="21">
        <f>+(B838-$K$1)/7</f>
        <v>42</v>
      </c>
    </row>
    <row r="839" spans="1:10" ht="11.25" x14ac:dyDescent="0.15">
      <c r="A839" s="6" t="s">
        <v>221</v>
      </c>
      <c r="B839" s="4" t="s">
        <v>90</v>
      </c>
      <c r="C839" s="4" t="s">
        <v>111</v>
      </c>
      <c r="D839" s="4" t="s">
        <v>223</v>
      </c>
      <c r="E839" s="5">
        <v>10.94</v>
      </c>
      <c r="J839" s="14"/>
    </row>
    <row r="840" spans="1:10" ht="11.25" x14ac:dyDescent="0.15">
      <c r="A840" s="6" t="s">
        <v>221</v>
      </c>
      <c r="B840" s="4" t="s">
        <v>197</v>
      </c>
      <c r="C840" s="4" t="s">
        <v>111</v>
      </c>
      <c r="D840" s="4" t="s">
        <v>222</v>
      </c>
      <c r="E840" s="5">
        <v>11.93</v>
      </c>
      <c r="J840" s="14"/>
    </row>
    <row r="841" spans="1:10" ht="11.25" x14ac:dyDescent="0.15">
      <c r="A841" s="6" t="s">
        <v>221</v>
      </c>
      <c r="B841" s="4" t="s">
        <v>197</v>
      </c>
      <c r="C841" s="4" t="s">
        <v>111</v>
      </c>
      <c r="D841" s="4" t="s">
        <v>223</v>
      </c>
      <c r="E841" s="5">
        <v>10.41</v>
      </c>
      <c r="J841" s="14"/>
    </row>
    <row r="842" spans="1:10" ht="11.25" x14ac:dyDescent="0.15">
      <c r="A842" s="6" t="s">
        <v>221</v>
      </c>
      <c r="B842" s="4" t="s">
        <v>197</v>
      </c>
      <c r="C842" s="4" t="s">
        <v>111</v>
      </c>
      <c r="D842" s="4" t="s">
        <v>223</v>
      </c>
      <c r="E842" s="5">
        <v>3.36</v>
      </c>
      <c r="J842" s="14"/>
    </row>
    <row r="843" spans="1:10" ht="11.25" x14ac:dyDescent="0.15">
      <c r="A843" s="6" t="s">
        <v>221</v>
      </c>
      <c r="B843" s="4" t="s">
        <v>91</v>
      </c>
      <c r="C843" s="4" t="s">
        <v>111</v>
      </c>
      <c r="D843" s="4" t="s">
        <v>222</v>
      </c>
      <c r="E843" s="5">
        <v>5.22</v>
      </c>
      <c r="F843" t="s">
        <v>354</v>
      </c>
      <c r="J843" s="14"/>
    </row>
    <row r="844" spans="1:10" ht="11.25" x14ac:dyDescent="0.15">
      <c r="A844" s="6" t="s">
        <v>221</v>
      </c>
      <c r="B844" s="4" t="s">
        <v>91</v>
      </c>
      <c r="C844" s="4" t="s">
        <v>111</v>
      </c>
      <c r="D844" s="4" t="s">
        <v>223</v>
      </c>
      <c r="E844" s="5">
        <v>7.46</v>
      </c>
      <c r="J844" s="14"/>
    </row>
    <row r="845" spans="1:10" ht="11.25" x14ac:dyDescent="0.15">
      <c r="A845" s="6" t="s">
        <v>221</v>
      </c>
      <c r="B845" s="4" t="s">
        <v>198</v>
      </c>
      <c r="C845" s="4" t="s">
        <v>111</v>
      </c>
      <c r="D845" s="4" t="s">
        <v>222</v>
      </c>
      <c r="E845" s="5">
        <v>9.52</v>
      </c>
      <c r="J845" s="14"/>
    </row>
    <row r="846" spans="1:10" ht="11.25" x14ac:dyDescent="0.15">
      <c r="A846" s="6" t="s">
        <v>221</v>
      </c>
      <c r="B846" s="4" t="s">
        <v>198</v>
      </c>
      <c r="C846" s="4" t="s">
        <v>111</v>
      </c>
      <c r="D846" s="4" t="s">
        <v>223</v>
      </c>
      <c r="E846" s="5">
        <v>10.74</v>
      </c>
      <c r="J846" s="14"/>
    </row>
    <row r="847" spans="1:10" ht="11.25" x14ac:dyDescent="0.15">
      <c r="A847" s="6" t="s">
        <v>221</v>
      </c>
      <c r="B847" s="4" t="s">
        <v>92</v>
      </c>
      <c r="C847" s="4" t="s">
        <v>111</v>
      </c>
      <c r="D847" s="4" t="s">
        <v>222</v>
      </c>
      <c r="E847" s="5">
        <v>8.74</v>
      </c>
      <c r="F847" t="s">
        <v>353</v>
      </c>
      <c r="G847">
        <f>+E847+E848+E849+E850+E851</f>
        <v>46.330000000000005</v>
      </c>
      <c r="H847">
        <f>+E852+E853+E854+E855</f>
        <v>34.32</v>
      </c>
      <c r="I847" s="14">
        <f>+(G847/4)/(H847/3)</f>
        <v>1.012456293706294</v>
      </c>
      <c r="J847" s="21">
        <f>+(B847-$K$1)/7</f>
        <v>43</v>
      </c>
    </row>
    <row r="848" spans="1:10" ht="11.25" x14ac:dyDescent="0.15">
      <c r="A848" s="6" t="s">
        <v>221</v>
      </c>
      <c r="B848" s="4" t="s">
        <v>92</v>
      </c>
      <c r="C848" s="4" t="s">
        <v>111</v>
      </c>
      <c r="D848" s="4" t="s">
        <v>223</v>
      </c>
      <c r="E848" s="5">
        <v>11.05</v>
      </c>
      <c r="J848" s="14"/>
    </row>
    <row r="849" spans="1:10" ht="11.25" x14ac:dyDescent="0.15">
      <c r="A849" s="6" t="s">
        <v>221</v>
      </c>
      <c r="B849" s="4" t="s">
        <v>199</v>
      </c>
      <c r="C849" s="4" t="s">
        <v>111</v>
      </c>
      <c r="D849" s="4" t="s">
        <v>112</v>
      </c>
      <c r="E849" s="5">
        <v>3.55</v>
      </c>
      <c r="J849" s="14"/>
    </row>
    <row r="850" spans="1:10" ht="11.25" x14ac:dyDescent="0.15">
      <c r="A850" s="6" t="s">
        <v>221</v>
      </c>
      <c r="B850" s="4" t="s">
        <v>199</v>
      </c>
      <c r="C850" s="4" t="s">
        <v>111</v>
      </c>
      <c r="D850" s="4" t="s">
        <v>222</v>
      </c>
      <c r="E850" s="5">
        <v>12.36</v>
      </c>
      <c r="J850" s="14"/>
    </row>
    <row r="851" spans="1:10" ht="11.25" x14ac:dyDescent="0.15">
      <c r="A851" s="6" t="s">
        <v>221</v>
      </c>
      <c r="B851" s="4" t="s">
        <v>199</v>
      </c>
      <c r="C851" s="4" t="s">
        <v>111</v>
      </c>
      <c r="D851" s="4" t="s">
        <v>223</v>
      </c>
      <c r="E851" s="5">
        <v>10.63</v>
      </c>
      <c r="J851" s="14"/>
    </row>
    <row r="852" spans="1:10" ht="11.25" x14ac:dyDescent="0.15">
      <c r="A852" s="6" t="s">
        <v>221</v>
      </c>
      <c r="B852" s="4" t="s">
        <v>93</v>
      </c>
      <c r="C852" s="4" t="s">
        <v>111</v>
      </c>
      <c r="D852" s="4" t="s">
        <v>222</v>
      </c>
      <c r="E852" s="5">
        <v>4.43</v>
      </c>
      <c r="F852" t="s">
        <v>354</v>
      </c>
      <c r="J852" s="14"/>
    </row>
    <row r="853" spans="1:10" ht="11.25" x14ac:dyDescent="0.15">
      <c r="A853" s="6" t="s">
        <v>221</v>
      </c>
      <c r="B853" s="4" t="s">
        <v>93</v>
      </c>
      <c r="C853" s="4" t="s">
        <v>111</v>
      </c>
      <c r="D853" s="4" t="s">
        <v>223</v>
      </c>
      <c r="E853" s="5">
        <v>8.26</v>
      </c>
      <c r="J853" s="14"/>
    </row>
    <row r="854" spans="1:10" ht="11.25" x14ac:dyDescent="0.15">
      <c r="A854" s="6" t="s">
        <v>221</v>
      </c>
      <c r="B854" s="4" t="s">
        <v>201</v>
      </c>
      <c r="C854" s="4" t="s">
        <v>111</v>
      </c>
      <c r="D854" s="4" t="s">
        <v>222</v>
      </c>
      <c r="E854" s="5">
        <v>9.6</v>
      </c>
      <c r="J854" s="14"/>
    </row>
    <row r="855" spans="1:10" ht="11.25" x14ac:dyDescent="0.15">
      <c r="A855" s="6" t="s">
        <v>221</v>
      </c>
      <c r="B855" s="4" t="s">
        <v>201</v>
      </c>
      <c r="C855" s="4" t="s">
        <v>111</v>
      </c>
      <c r="D855" s="4" t="s">
        <v>223</v>
      </c>
      <c r="E855" s="5">
        <v>12.03</v>
      </c>
      <c r="J855" s="14"/>
    </row>
    <row r="856" spans="1:10" ht="11.25" x14ac:dyDescent="0.15">
      <c r="A856" s="6" t="s">
        <v>221</v>
      </c>
      <c r="B856" s="4" t="s">
        <v>94</v>
      </c>
      <c r="C856" s="4" t="s">
        <v>111</v>
      </c>
      <c r="D856" s="4" t="s">
        <v>222</v>
      </c>
      <c r="E856" s="5">
        <v>8.0500000000000007</v>
      </c>
      <c r="F856" t="s">
        <v>353</v>
      </c>
      <c r="G856">
        <f>+E856+E857+E858+E859+E860</f>
        <v>49.190000000000005</v>
      </c>
      <c r="H856">
        <f>+E861+E862+E863+E864+E865</f>
        <v>39.82</v>
      </c>
      <c r="I856" s="14">
        <f>+(G856/4)/(H856/3)</f>
        <v>0.92648166750376704</v>
      </c>
      <c r="J856" s="21">
        <f>+(B856-$K$1)/7</f>
        <v>44</v>
      </c>
    </row>
    <row r="857" spans="1:10" ht="11.25" x14ac:dyDescent="0.15">
      <c r="A857" s="6" t="s">
        <v>221</v>
      </c>
      <c r="B857" s="4" t="s">
        <v>94</v>
      </c>
      <c r="C857" s="4" t="s">
        <v>111</v>
      </c>
      <c r="D857" s="4" t="s">
        <v>223</v>
      </c>
      <c r="E857" s="5">
        <v>10.41</v>
      </c>
      <c r="J857" s="14"/>
    </row>
    <row r="858" spans="1:10" ht="11.25" x14ac:dyDescent="0.15">
      <c r="A858" s="6" t="s">
        <v>221</v>
      </c>
      <c r="B858" s="4" t="s">
        <v>202</v>
      </c>
      <c r="C858" s="4" t="s">
        <v>111</v>
      </c>
      <c r="D858" s="4" t="s">
        <v>222</v>
      </c>
      <c r="E858" s="5">
        <v>13.22</v>
      </c>
      <c r="J858" s="14"/>
    </row>
    <row r="859" spans="1:10" ht="11.25" x14ac:dyDescent="0.15">
      <c r="A859" s="6" t="s">
        <v>221</v>
      </c>
      <c r="B859" s="4" t="s">
        <v>202</v>
      </c>
      <c r="C859" s="4" t="s">
        <v>111</v>
      </c>
      <c r="D859" s="4" t="s">
        <v>223</v>
      </c>
      <c r="E859" s="5">
        <v>11.13</v>
      </c>
      <c r="J859" s="14"/>
    </row>
    <row r="860" spans="1:10" ht="11.25" x14ac:dyDescent="0.15">
      <c r="A860" s="6" t="s">
        <v>221</v>
      </c>
      <c r="B860" s="4" t="s">
        <v>202</v>
      </c>
      <c r="C860" s="4" t="s">
        <v>111</v>
      </c>
      <c r="D860" s="4" t="s">
        <v>223</v>
      </c>
      <c r="E860" s="5">
        <v>6.38</v>
      </c>
      <c r="J860" s="14"/>
    </row>
    <row r="861" spans="1:10" ht="11.25" x14ac:dyDescent="0.15">
      <c r="A861" s="6" t="s">
        <v>221</v>
      </c>
      <c r="B861" s="4" t="s">
        <v>95</v>
      </c>
      <c r="C861" s="4" t="s">
        <v>111</v>
      </c>
      <c r="D861" s="4" t="s">
        <v>222</v>
      </c>
      <c r="E861" s="5">
        <v>7.32</v>
      </c>
      <c r="F861" t="s">
        <v>354</v>
      </c>
      <c r="J861" s="14"/>
    </row>
    <row r="862" spans="1:10" ht="11.25" x14ac:dyDescent="0.15">
      <c r="A862" s="6" t="s">
        <v>221</v>
      </c>
      <c r="B862" s="4" t="s">
        <v>95</v>
      </c>
      <c r="C862" s="4" t="s">
        <v>111</v>
      </c>
      <c r="D862" s="4" t="s">
        <v>223</v>
      </c>
      <c r="E862" s="5">
        <v>8.9700000000000006</v>
      </c>
      <c r="J862" s="14"/>
    </row>
    <row r="863" spans="1:10" ht="11.25" x14ac:dyDescent="0.15">
      <c r="A863" s="6" t="s">
        <v>221</v>
      </c>
      <c r="B863" s="4" t="s">
        <v>203</v>
      </c>
      <c r="C863" s="4" t="s">
        <v>111</v>
      </c>
      <c r="D863" s="4" t="s">
        <v>222</v>
      </c>
      <c r="E863" s="5">
        <v>10.63</v>
      </c>
      <c r="J863" s="14"/>
    </row>
    <row r="864" spans="1:10" ht="11.25" x14ac:dyDescent="0.15">
      <c r="A864" s="6" t="s">
        <v>221</v>
      </c>
      <c r="B864" s="4" t="s">
        <v>203</v>
      </c>
      <c r="C864" s="4" t="s">
        <v>111</v>
      </c>
      <c r="D864" s="4" t="s">
        <v>223</v>
      </c>
      <c r="E864" s="5">
        <v>9.8000000000000007</v>
      </c>
      <c r="J864" s="14"/>
    </row>
    <row r="865" spans="1:10" ht="11.25" x14ac:dyDescent="0.15">
      <c r="A865" s="6" t="s">
        <v>221</v>
      </c>
      <c r="B865" s="4" t="s">
        <v>203</v>
      </c>
      <c r="C865" s="4" t="s">
        <v>111</v>
      </c>
      <c r="D865" s="4" t="s">
        <v>223</v>
      </c>
      <c r="E865" s="5">
        <v>3.1</v>
      </c>
      <c r="J865" s="14"/>
    </row>
    <row r="866" spans="1:10" ht="11.25" x14ac:dyDescent="0.15">
      <c r="A866" s="6" t="s">
        <v>221</v>
      </c>
      <c r="B866" s="4" t="s">
        <v>96</v>
      </c>
      <c r="C866" s="4" t="s">
        <v>111</v>
      </c>
      <c r="D866" s="4" t="s">
        <v>222</v>
      </c>
      <c r="E866" s="5">
        <v>10.31</v>
      </c>
      <c r="F866" t="s">
        <v>353</v>
      </c>
      <c r="G866">
        <f>+E866+E867+E868+E869+E870+E871</f>
        <v>62.93</v>
      </c>
      <c r="H866">
        <f>+E875+E872+E873+E874</f>
        <v>38.35</v>
      </c>
      <c r="I866" s="14">
        <f>+(G866/4)/(H866/3)</f>
        <v>1.2307040417209909</v>
      </c>
      <c r="J866" s="21">
        <f>+(B866-$K$1)/7</f>
        <v>45</v>
      </c>
    </row>
    <row r="867" spans="1:10" ht="11.25" x14ac:dyDescent="0.15">
      <c r="A867" s="9" t="s">
        <v>221</v>
      </c>
      <c r="B867" s="4" t="s">
        <v>96</v>
      </c>
      <c r="C867" s="4" t="s">
        <v>111</v>
      </c>
      <c r="D867" s="4" t="s">
        <v>223</v>
      </c>
      <c r="E867" s="5">
        <v>11.22</v>
      </c>
      <c r="J867" s="14"/>
    </row>
    <row r="868" spans="1:10" ht="11.25" x14ac:dyDescent="0.15">
      <c r="A868" s="6" t="s">
        <v>221</v>
      </c>
      <c r="B868" s="4" t="s">
        <v>205</v>
      </c>
      <c r="C868" s="4" t="s">
        <v>111</v>
      </c>
      <c r="D868" s="4" t="s">
        <v>222</v>
      </c>
      <c r="E868" s="5">
        <v>13.5</v>
      </c>
      <c r="J868" s="14"/>
    </row>
    <row r="869" spans="1:10" ht="11.25" x14ac:dyDescent="0.15">
      <c r="A869" s="6" t="s">
        <v>221</v>
      </c>
      <c r="B869" s="4" t="s">
        <v>205</v>
      </c>
      <c r="C869" s="4" t="s">
        <v>111</v>
      </c>
      <c r="D869" s="4" t="s">
        <v>226</v>
      </c>
      <c r="E869" s="5">
        <v>10.94</v>
      </c>
      <c r="J869" s="14"/>
    </row>
    <row r="870" spans="1:10" ht="11.25" x14ac:dyDescent="0.15">
      <c r="A870" s="6" t="s">
        <v>221</v>
      </c>
      <c r="B870" s="4" t="s">
        <v>205</v>
      </c>
      <c r="C870" s="4" t="s">
        <v>111</v>
      </c>
      <c r="D870" s="4" t="s">
        <v>223</v>
      </c>
      <c r="E870" s="5">
        <v>9.6999999999999993</v>
      </c>
      <c r="J870" s="14"/>
    </row>
    <row r="871" spans="1:10" ht="11.25" x14ac:dyDescent="0.15">
      <c r="A871" s="6" t="s">
        <v>221</v>
      </c>
      <c r="B871" s="4" t="s">
        <v>205</v>
      </c>
      <c r="C871" s="4" t="s">
        <v>111</v>
      </c>
      <c r="D871" s="4" t="s">
        <v>223</v>
      </c>
      <c r="E871" s="5">
        <v>7.26</v>
      </c>
      <c r="J871" s="14"/>
    </row>
    <row r="872" spans="1:10" ht="11.25" x14ac:dyDescent="0.15">
      <c r="A872" s="6" t="s">
        <v>221</v>
      </c>
      <c r="B872" s="4" t="s">
        <v>97</v>
      </c>
      <c r="C872" s="4" t="s">
        <v>111</v>
      </c>
      <c r="D872" s="4" t="s">
        <v>222</v>
      </c>
      <c r="E872" s="5">
        <v>9.39</v>
      </c>
      <c r="F872" t="s">
        <v>354</v>
      </c>
      <c r="J872" s="14"/>
    </row>
    <row r="873" spans="1:10" ht="11.25" x14ac:dyDescent="0.15">
      <c r="A873" s="6" t="s">
        <v>221</v>
      </c>
      <c r="B873" s="4" t="s">
        <v>97</v>
      </c>
      <c r="C873" s="4" t="s">
        <v>111</v>
      </c>
      <c r="D873" s="4" t="s">
        <v>223</v>
      </c>
      <c r="E873" s="5">
        <v>8.64</v>
      </c>
      <c r="J873" s="14"/>
    </row>
    <row r="874" spans="1:10" ht="11.25" x14ac:dyDescent="0.15">
      <c r="A874" s="6" t="s">
        <v>221</v>
      </c>
      <c r="B874" s="4" t="s">
        <v>206</v>
      </c>
      <c r="C874" s="4" t="s">
        <v>111</v>
      </c>
      <c r="D874" s="4" t="s">
        <v>222</v>
      </c>
      <c r="E874" s="5">
        <v>11.42</v>
      </c>
      <c r="J874" s="14"/>
    </row>
    <row r="875" spans="1:10" ht="11.25" x14ac:dyDescent="0.15">
      <c r="A875" s="6" t="s">
        <v>221</v>
      </c>
      <c r="B875" s="4" t="s">
        <v>206</v>
      </c>
      <c r="C875" s="4" t="s">
        <v>111</v>
      </c>
      <c r="D875" s="4" t="s">
        <v>223</v>
      </c>
      <c r="E875" s="5">
        <v>8.9</v>
      </c>
      <c r="J875" s="14"/>
    </row>
    <row r="876" spans="1:10" ht="11.25" x14ac:dyDescent="0.15">
      <c r="A876" s="6" t="s">
        <v>221</v>
      </c>
      <c r="B876" s="4" t="s">
        <v>98</v>
      </c>
      <c r="C876" s="4" t="s">
        <v>111</v>
      </c>
      <c r="D876" s="4" t="s">
        <v>222</v>
      </c>
      <c r="E876" s="5">
        <v>9.73</v>
      </c>
      <c r="F876" t="s">
        <v>353</v>
      </c>
      <c r="G876">
        <f>+E876+E877+E878+E879+E880</f>
        <v>55.54</v>
      </c>
      <c r="H876">
        <f>+E881+E882+E883+E884</f>
        <v>41.59</v>
      </c>
      <c r="I876" s="14">
        <f>+(G876/4)/(H876/3)</f>
        <v>1.0015628756912718</v>
      </c>
      <c r="J876" s="21">
        <f>+(B876-$K$1)/7</f>
        <v>46</v>
      </c>
    </row>
    <row r="877" spans="1:10" ht="11.25" x14ac:dyDescent="0.15">
      <c r="A877" s="6" t="s">
        <v>221</v>
      </c>
      <c r="B877" s="4" t="s">
        <v>98</v>
      </c>
      <c r="C877" s="4" t="s">
        <v>111</v>
      </c>
      <c r="D877" s="4" t="s">
        <v>223</v>
      </c>
      <c r="E877" s="5">
        <v>11.88</v>
      </c>
      <c r="J877" s="14"/>
    </row>
    <row r="878" spans="1:10" ht="11.25" x14ac:dyDescent="0.15">
      <c r="A878" s="6" t="s">
        <v>221</v>
      </c>
      <c r="B878" s="4" t="s">
        <v>207</v>
      </c>
      <c r="C878" s="4" t="s">
        <v>111</v>
      </c>
      <c r="D878" s="4" t="s">
        <v>222</v>
      </c>
      <c r="E878" s="5">
        <v>13.61</v>
      </c>
      <c r="J878" s="14"/>
    </row>
    <row r="879" spans="1:10" ht="11.25" x14ac:dyDescent="0.15">
      <c r="A879" s="6" t="s">
        <v>221</v>
      </c>
      <c r="B879" s="4" t="s">
        <v>207</v>
      </c>
      <c r="C879" s="4" t="s">
        <v>111</v>
      </c>
      <c r="D879" s="4" t="s">
        <v>223</v>
      </c>
      <c r="E879" s="5">
        <v>9.94</v>
      </c>
      <c r="J879" s="14"/>
    </row>
    <row r="880" spans="1:10" ht="11.25" x14ac:dyDescent="0.15">
      <c r="A880" s="6" t="s">
        <v>221</v>
      </c>
      <c r="B880" s="4" t="s">
        <v>207</v>
      </c>
      <c r="C880" s="4" t="s">
        <v>111</v>
      </c>
      <c r="D880" s="4" t="s">
        <v>223</v>
      </c>
      <c r="E880" s="5">
        <v>10.38</v>
      </c>
      <c r="J880" s="14"/>
    </row>
    <row r="881" spans="1:10" ht="11.25" x14ac:dyDescent="0.15">
      <c r="A881" s="6" t="s">
        <v>221</v>
      </c>
      <c r="B881" s="4" t="s">
        <v>99</v>
      </c>
      <c r="C881" s="4" t="s">
        <v>111</v>
      </c>
      <c r="D881" s="4" t="s">
        <v>222</v>
      </c>
      <c r="E881" s="5">
        <v>9.82</v>
      </c>
      <c r="F881" t="s">
        <v>354</v>
      </c>
      <c r="J881" s="14"/>
    </row>
    <row r="882" spans="1:10" ht="11.25" x14ac:dyDescent="0.15">
      <c r="A882" s="6" t="s">
        <v>221</v>
      </c>
      <c r="B882" s="4" t="s">
        <v>99</v>
      </c>
      <c r="C882" s="4" t="s">
        <v>111</v>
      </c>
      <c r="D882" s="4" t="s">
        <v>223</v>
      </c>
      <c r="E882" s="5">
        <v>10.85</v>
      </c>
      <c r="J882" s="14"/>
    </row>
    <row r="883" spans="1:10" ht="11.25" x14ac:dyDescent="0.15">
      <c r="A883" s="6" t="s">
        <v>221</v>
      </c>
      <c r="B883" s="4" t="s">
        <v>208</v>
      </c>
      <c r="C883" s="4" t="s">
        <v>111</v>
      </c>
      <c r="D883" s="4" t="s">
        <v>222</v>
      </c>
      <c r="E883" s="5">
        <v>9.6999999999999993</v>
      </c>
      <c r="J883" s="14"/>
    </row>
    <row r="884" spans="1:10" ht="11.25" x14ac:dyDescent="0.15">
      <c r="A884" s="6" t="s">
        <v>221</v>
      </c>
      <c r="B884" s="4" t="s">
        <v>208</v>
      </c>
      <c r="C884" s="4" t="s">
        <v>111</v>
      </c>
      <c r="D884" s="4" t="s">
        <v>223</v>
      </c>
      <c r="E884" s="5">
        <v>11.22</v>
      </c>
      <c r="J884" s="14"/>
    </row>
    <row r="885" spans="1:10" ht="11.25" x14ac:dyDescent="0.15">
      <c r="A885" s="6" t="s">
        <v>221</v>
      </c>
      <c r="B885" s="4" t="s">
        <v>100</v>
      </c>
      <c r="C885" s="4" t="s">
        <v>111</v>
      </c>
      <c r="D885" s="4" t="s">
        <v>222</v>
      </c>
      <c r="E885" s="5">
        <v>9.43</v>
      </c>
      <c r="F885" s="13" t="s">
        <v>353</v>
      </c>
      <c r="J885" s="14"/>
    </row>
    <row r="886" spans="1:10" ht="11.25" x14ac:dyDescent="0.15">
      <c r="A886" s="6" t="s">
        <v>221</v>
      </c>
      <c r="B886" s="4" t="s">
        <v>100</v>
      </c>
      <c r="C886" s="4" t="s">
        <v>111</v>
      </c>
      <c r="D886" s="4" t="s">
        <v>223</v>
      </c>
      <c r="E886" s="5">
        <v>12.33</v>
      </c>
      <c r="F886" s="13"/>
      <c r="J886" s="14"/>
    </row>
    <row r="887" spans="1:10" ht="11.25" x14ac:dyDescent="0.15">
      <c r="A887" s="6" t="s">
        <v>221</v>
      </c>
      <c r="B887" s="4" t="s">
        <v>209</v>
      </c>
      <c r="C887" s="4" t="s">
        <v>111</v>
      </c>
      <c r="D887" s="4" t="s">
        <v>222</v>
      </c>
      <c r="E887" s="5">
        <v>13.35</v>
      </c>
      <c r="F887" s="13"/>
      <c r="J887" s="14"/>
    </row>
    <row r="888" spans="1:10" ht="11.25" x14ac:dyDescent="0.15">
      <c r="A888" s="6" t="s">
        <v>221</v>
      </c>
      <c r="B888" s="4" t="s">
        <v>209</v>
      </c>
      <c r="C888" s="4" t="s">
        <v>111</v>
      </c>
      <c r="D888" s="4" t="s">
        <v>223</v>
      </c>
      <c r="E888" s="5">
        <v>9.4700000000000006</v>
      </c>
      <c r="F888" s="13"/>
      <c r="J888" s="14"/>
    </row>
    <row r="889" spans="1:10" ht="11.25" x14ac:dyDescent="0.15">
      <c r="A889" s="6" t="s">
        <v>221</v>
      </c>
      <c r="B889" s="4" t="s">
        <v>209</v>
      </c>
      <c r="C889" s="4" t="s">
        <v>111</v>
      </c>
      <c r="D889" s="4" t="s">
        <v>165</v>
      </c>
      <c r="E889" s="5">
        <v>7.76</v>
      </c>
      <c r="F889" s="13"/>
      <c r="J889" s="14"/>
    </row>
    <row r="890" spans="1:10" ht="11.25" x14ac:dyDescent="0.15">
      <c r="A890" s="6" t="s">
        <v>221</v>
      </c>
      <c r="B890" s="4" t="s">
        <v>210</v>
      </c>
      <c r="C890" s="4" t="s">
        <v>111</v>
      </c>
      <c r="D890" s="4" t="s">
        <v>222</v>
      </c>
      <c r="E890" s="5">
        <v>6.62</v>
      </c>
      <c r="F890" s="13" t="s">
        <v>354</v>
      </c>
      <c r="J890" s="14"/>
    </row>
    <row r="891" spans="1:10" ht="11.25" x14ac:dyDescent="0.15">
      <c r="A891" s="6" t="s">
        <v>221</v>
      </c>
      <c r="B891" s="4" t="s">
        <v>210</v>
      </c>
      <c r="C891" s="4" t="s">
        <v>111</v>
      </c>
      <c r="D891" s="4" t="s">
        <v>223</v>
      </c>
      <c r="E891" s="5">
        <v>11.92</v>
      </c>
      <c r="F891" s="13"/>
      <c r="J891" s="14"/>
    </row>
    <row r="892" spans="1:10" ht="11.25" x14ac:dyDescent="0.15">
      <c r="A892" s="6" t="s">
        <v>221</v>
      </c>
      <c r="B892" s="4" t="s">
        <v>101</v>
      </c>
      <c r="C892" s="4" t="s">
        <v>111</v>
      </c>
      <c r="D892" s="4" t="s">
        <v>222</v>
      </c>
      <c r="E892" s="5">
        <v>11.82</v>
      </c>
      <c r="F892" s="13" t="s">
        <v>353</v>
      </c>
      <c r="J892" s="14"/>
    </row>
    <row r="893" spans="1:10" ht="11.25" x14ac:dyDescent="0.15">
      <c r="A893" s="6" t="s">
        <v>221</v>
      </c>
      <c r="B893" s="4" t="s">
        <v>101</v>
      </c>
      <c r="C893" s="4" t="s">
        <v>111</v>
      </c>
      <c r="D893" s="4" t="s">
        <v>222</v>
      </c>
      <c r="E893" s="5">
        <v>5.52</v>
      </c>
      <c r="F893" s="13"/>
      <c r="J893" s="14"/>
    </row>
    <row r="894" spans="1:10" ht="11.25" x14ac:dyDescent="0.15">
      <c r="A894" s="6" t="s">
        <v>221</v>
      </c>
      <c r="B894" s="4" t="s">
        <v>101</v>
      </c>
      <c r="C894" s="4" t="s">
        <v>111</v>
      </c>
      <c r="D894" s="4" t="s">
        <v>118</v>
      </c>
      <c r="E894" s="5">
        <v>9.67</v>
      </c>
      <c r="F894" s="13"/>
      <c r="J894" s="14"/>
    </row>
    <row r="895" spans="1:10" ht="11.25" x14ac:dyDescent="0.15">
      <c r="A895" s="6" t="s">
        <v>221</v>
      </c>
      <c r="B895" s="4" t="s">
        <v>101</v>
      </c>
      <c r="C895" s="4" t="s">
        <v>111</v>
      </c>
      <c r="D895" s="4" t="s">
        <v>118</v>
      </c>
      <c r="E895" s="5">
        <v>4.9000000000000004</v>
      </c>
      <c r="F895" s="13"/>
      <c r="J895" s="14"/>
    </row>
    <row r="896" spans="1:10" ht="11.25" x14ac:dyDescent="0.15">
      <c r="A896" s="6" t="s">
        <v>221</v>
      </c>
      <c r="B896" s="4" t="s">
        <v>101</v>
      </c>
      <c r="C896" s="4" t="s">
        <v>111</v>
      </c>
      <c r="D896" s="4" t="s">
        <v>223</v>
      </c>
      <c r="E896" s="5">
        <v>7.96</v>
      </c>
      <c r="F896" s="13"/>
      <c r="J896" s="14"/>
    </row>
    <row r="897" spans="1:10" ht="11.25" x14ac:dyDescent="0.15">
      <c r="A897" s="6" t="s">
        <v>221</v>
      </c>
      <c r="B897" s="4" t="s">
        <v>211</v>
      </c>
      <c r="C897" s="4" t="s">
        <v>111</v>
      </c>
      <c r="D897" s="4" t="s">
        <v>222</v>
      </c>
      <c r="E897" s="5">
        <v>11.05</v>
      </c>
      <c r="F897" s="13"/>
      <c r="J897" s="14"/>
    </row>
    <row r="898" spans="1:10" ht="11.25" x14ac:dyDescent="0.15">
      <c r="A898" s="6" t="s">
        <v>221</v>
      </c>
      <c r="B898" s="4" t="s">
        <v>211</v>
      </c>
      <c r="C898" s="4" t="s">
        <v>111</v>
      </c>
      <c r="D898" s="4" t="s">
        <v>222</v>
      </c>
      <c r="E898" s="5">
        <v>11.9</v>
      </c>
      <c r="F898" s="13"/>
      <c r="J898" s="14"/>
    </row>
    <row r="899" spans="1:10" ht="11.25" x14ac:dyDescent="0.15">
      <c r="A899" s="6" t="s">
        <v>221</v>
      </c>
      <c r="B899" s="4" t="s">
        <v>211</v>
      </c>
      <c r="C899" s="4" t="s">
        <v>111</v>
      </c>
      <c r="D899" s="4" t="s">
        <v>223</v>
      </c>
      <c r="E899" s="5">
        <v>12.24</v>
      </c>
      <c r="F899" s="13"/>
      <c r="J899" s="14"/>
    </row>
    <row r="900" spans="1:10" ht="11.25" x14ac:dyDescent="0.15">
      <c r="A900" s="6" t="s">
        <v>221</v>
      </c>
      <c r="B900" s="4" t="s">
        <v>211</v>
      </c>
      <c r="C900" s="4" t="s">
        <v>111</v>
      </c>
      <c r="D900" s="4" t="s">
        <v>223</v>
      </c>
      <c r="E900" s="5">
        <v>8.68</v>
      </c>
      <c r="F900" s="13"/>
      <c r="J900" s="14"/>
    </row>
    <row r="901" spans="1:10" ht="11.25" x14ac:dyDescent="0.15">
      <c r="A901" s="6" t="s">
        <v>221</v>
      </c>
      <c r="B901" s="4" t="s">
        <v>102</v>
      </c>
      <c r="C901" s="4" t="s">
        <v>111</v>
      </c>
      <c r="D901" s="4" t="s">
        <v>222</v>
      </c>
      <c r="E901" s="5">
        <v>6.42</v>
      </c>
      <c r="F901" s="13" t="s">
        <v>354</v>
      </c>
      <c r="J901" s="14"/>
    </row>
    <row r="902" spans="1:10" ht="11.25" x14ac:dyDescent="0.15">
      <c r="A902" s="6" t="s">
        <v>221</v>
      </c>
      <c r="B902" s="4" t="s">
        <v>102</v>
      </c>
      <c r="C902" s="4" t="s">
        <v>111</v>
      </c>
      <c r="D902" s="4" t="s">
        <v>223</v>
      </c>
      <c r="E902" s="5">
        <v>9.61</v>
      </c>
      <c r="J902" s="14"/>
    </row>
    <row r="903" spans="1:10" ht="11.25" x14ac:dyDescent="0.15">
      <c r="A903" s="6" t="s">
        <v>221</v>
      </c>
      <c r="B903" s="4" t="s">
        <v>212</v>
      </c>
      <c r="C903" s="4" t="s">
        <v>111</v>
      </c>
      <c r="D903" s="4" t="s">
        <v>222</v>
      </c>
      <c r="E903" s="5">
        <v>10.68</v>
      </c>
      <c r="J903" s="14"/>
    </row>
    <row r="904" spans="1:10" ht="11.25" x14ac:dyDescent="0.15">
      <c r="A904" s="6" t="s">
        <v>221</v>
      </c>
      <c r="B904" s="4" t="s">
        <v>212</v>
      </c>
      <c r="C904" s="4" t="s">
        <v>111</v>
      </c>
      <c r="D904" s="4" t="s">
        <v>223</v>
      </c>
      <c r="E904" s="5">
        <v>10.31</v>
      </c>
      <c r="J904" s="14"/>
    </row>
    <row r="905" spans="1:10" ht="11.25" x14ac:dyDescent="0.15">
      <c r="A905" s="6" t="s">
        <v>221</v>
      </c>
      <c r="B905" s="4" t="s">
        <v>103</v>
      </c>
      <c r="C905" s="4" t="s">
        <v>111</v>
      </c>
      <c r="D905" s="4" t="s">
        <v>222</v>
      </c>
      <c r="E905" s="5">
        <v>10.36</v>
      </c>
      <c r="F905" t="s">
        <v>353</v>
      </c>
      <c r="G905">
        <f>+E905+E906+E907+E908+E909</f>
        <v>49.87</v>
      </c>
      <c r="H905">
        <f>+E910+E911+E912+E913+E914</f>
        <v>28.67</v>
      </c>
      <c r="I905" s="14">
        <f>+(G905/4)/(H905/3)</f>
        <v>1.3045866759679106</v>
      </c>
      <c r="J905" s="21">
        <f>+(B905-$K$1)/7</f>
        <v>49</v>
      </c>
    </row>
    <row r="906" spans="1:10" ht="11.25" x14ac:dyDescent="0.15">
      <c r="A906" s="6" t="s">
        <v>221</v>
      </c>
      <c r="B906" s="4" t="s">
        <v>103</v>
      </c>
      <c r="C906" s="4" t="s">
        <v>111</v>
      </c>
      <c r="D906" s="4" t="s">
        <v>223</v>
      </c>
      <c r="E906" s="5">
        <v>11.64</v>
      </c>
      <c r="J906" s="14"/>
    </row>
    <row r="907" spans="1:10" ht="11.25" x14ac:dyDescent="0.15">
      <c r="A907" s="6" t="s">
        <v>221</v>
      </c>
      <c r="B907" s="4" t="s">
        <v>213</v>
      </c>
      <c r="C907" s="4" t="s">
        <v>111</v>
      </c>
      <c r="D907" s="4" t="s">
        <v>222</v>
      </c>
      <c r="E907" s="5">
        <v>13</v>
      </c>
      <c r="J907" s="14"/>
    </row>
    <row r="908" spans="1:10" ht="11.25" x14ac:dyDescent="0.15">
      <c r="A908" s="6" t="s">
        <v>221</v>
      </c>
      <c r="B908" s="4" t="s">
        <v>213</v>
      </c>
      <c r="C908" s="4" t="s">
        <v>111</v>
      </c>
      <c r="D908" s="4" t="s">
        <v>223</v>
      </c>
      <c r="E908" s="5">
        <v>10.36</v>
      </c>
      <c r="J908" s="14"/>
    </row>
    <row r="909" spans="1:10" ht="11.25" x14ac:dyDescent="0.15">
      <c r="A909" s="6" t="s">
        <v>221</v>
      </c>
      <c r="B909" s="4" t="s">
        <v>213</v>
      </c>
      <c r="C909" s="4" t="s">
        <v>111</v>
      </c>
      <c r="D909" s="4" t="s">
        <v>223</v>
      </c>
      <c r="E909" s="5">
        <v>4.51</v>
      </c>
      <c r="J909" s="14"/>
    </row>
    <row r="910" spans="1:10" ht="11.25" x14ac:dyDescent="0.15">
      <c r="A910" s="6" t="s">
        <v>221</v>
      </c>
      <c r="B910" s="4" t="s">
        <v>104</v>
      </c>
      <c r="C910" s="4" t="s">
        <v>111</v>
      </c>
      <c r="D910" s="4" t="s">
        <v>222</v>
      </c>
      <c r="E910" s="5">
        <v>5.38</v>
      </c>
      <c r="F910" t="s">
        <v>354</v>
      </c>
      <c r="J910" s="14"/>
    </row>
    <row r="911" spans="1:10" ht="11.25" x14ac:dyDescent="0.15">
      <c r="A911" s="6" t="s">
        <v>221</v>
      </c>
      <c r="B911" s="4" t="s">
        <v>104</v>
      </c>
      <c r="C911" s="4" t="s">
        <v>111</v>
      </c>
      <c r="D911" s="4" t="s">
        <v>223</v>
      </c>
      <c r="E911" s="5">
        <v>5.59</v>
      </c>
      <c r="J911" s="14"/>
    </row>
    <row r="912" spans="1:10" ht="11.25" x14ac:dyDescent="0.15">
      <c r="A912" s="9" t="s">
        <v>221</v>
      </c>
      <c r="B912" s="4" t="s">
        <v>214</v>
      </c>
      <c r="C912" s="4" t="s">
        <v>111</v>
      </c>
      <c r="D912" s="4" t="s">
        <v>222</v>
      </c>
      <c r="E912" s="5">
        <v>7.82</v>
      </c>
      <c r="J912" s="14"/>
    </row>
    <row r="913" spans="1:10" ht="11.25" x14ac:dyDescent="0.15">
      <c r="A913" s="6" t="s">
        <v>221</v>
      </c>
      <c r="B913" s="4" t="s">
        <v>214</v>
      </c>
      <c r="C913" s="4" t="s">
        <v>111</v>
      </c>
      <c r="D913" s="4" t="s">
        <v>225</v>
      </c>
      <c r="E913" s="5">
        <v>6.6</v>
      </c>
      <c r="J913" s="14"/>
    </row>
    <row r="914" spans="1:10" ht="11.25" x14ac:dyDescent="0.15">
      <c r="A914" s="6" t="s">
        <v>221</v>
      </c>
      <c r="B914" s="4" t="s">
        <v>214</v>
      </c>
      <c r="C914" s="4" t="s">
        <v>111</v>
      </c>
      <c r="D914" s="4" t="s">
        <v>223</v>
      </c>
      <c r="E914" s="5">
        <v>3.28</v>
      </c>
      <c r="J914" s="14"/>
    </row>
    <row r="915" spans="1:10" ht="11.25" x14ac:dyDescent="0.15">
      <c r="A915" s="6" t="s">
        <v>221</v>
      </c>
      <c r="B915" s="4" t="s">
        <v>105</v>
      </c>
      <c r="C915" s="4" t="s">
        <v>111</v>
      </c>
      <c r="D915" s="4" t="s">
        <v>222</v>
      </c>
      <c r="E915" s="5">
        <v>9.36</v>
      </c>
      <c r="F915" t="s">
        <v>353</v>
      </c>
      <c r="G915">
        <f>+E915+E916+E917+E918+E919+E920+E921</f>
        <v>41.36</v>
      </c>
      <c r="H915">
        <f>+E924+E922+E923+E925</f>
        <v>23.720000000000002</v>
      </c>
      <c r="I915" s="14">
        <f>+(G915/4)/(H915/3)</f>
        <v>1.3077571669477233</v>
      </c>
      <c r="J915" s="21">
        <f>+(B915-$K$1)/7</f>
        <v>50</v>
      </c>
    </row>
    <row r="916" spans="1:10" ht="11.25" x14ac:dyDescent="0.15">
      <c r="A916" s="6" t="s">
        <v>221</v>
      </c>
      <c r="B916" s="4" t="s">
        <v>105</v>
      </c>
      <c r="C916" s="4" t="s">
        <v>111</v>
      </c>
      <c r="D916" s="4" t="s">
        <v>224</v>
      </c>
      <c r="E916" s="5">
        <v>3.59</v>
      </c>
      <c r="J916" s="14"/>
    </row>
    <row r="917" spans="1:10" ht="11.25" x14ac:dyDescent="0.15">
      <c r="A917" s="6" t="s">
        <v>221</v>
      </c>
      <c r="B917" s="4" t="s">
        <v>215</v>
      </c>
      <c r="C917" s="4" t="s">
        <v>111</v>
      </c>
      <c r="D917" s="4" t="s">
        <v>222</v>
      </c>
      <c r="E917" s="5">
        <v>0.39</v>
      </c>
      <c r="J917" s="14"/>
    </row>
    <row r="918" spans="1:10" ht="11.25" x14ac:dyDescent="0.15">
      <c r="A918" s="6" t="s">
        <v>221</v>
      </c>
      <c r="B918" s="4" t="s">
        <v>215</v>
      </c>
      <c r="C918" s="4" t="s">
        <v>111</v>
      </c>
      <c r="D918" s="4" t="s">
        <v>224</v>
      </c>
      <c r="E918" s="5">
        <v>10.77</v>
      </c>
      <c r="J918" s="14"/>
    </row>
    <row r="919" spans="1:10" ht="11.25" x14ac:dyDescent="0.15">
      <c r="A919" s="6" t="s">
        <v>221</v>
      </c>
      <c r="B919" s="4" t="s">
        <v>215</v>
      </c>
      <c r="C919" s="4" t="s">
        <v>111</v>
      </c>
      <c r="D919" s="4" t="s">
        <v>118</v>
      </c>
      <c r="E919" s="5">
        <v>8.66</v>
      </c>
      <c r="J919" s="14"/>
    </row>
    <row r="920" spans="1:10" ht="11.25" x14ac:dyDescent="0.15">
      <c r="A920" s="6" t="s">
        <v>221</v>
      </c>
      <c r="B920" s="4" t="s">
        <v>215</v>
      </c>
      <c r="C920" s="4" t="s">
        <v>111</v>
      </c>
      <c r="D920" s="4" t="s">
        <v>118</v>
      </c>
      <c r="E920" s="5">
        <v>2.82</v>
      </c>
      <c r="J920" s="14"/>
    </row>
    <row r="921" spans="1:10" ht="11.25" x14ac:dyDescent="0.15">
      <c r="A921" s="6" t="s">
        <v>221</v>
      </c>
      <c r="B921" s="4" t="s">
        <v>215</v>
      </c>
      <c r="C921" s="4" t="s">
        <v>111</v>
      </c>
      <c r="D921" s="4" t="s">
        <v>223</v>
      </c>
      <c r="E921" s="5">
        <v>5.77</v>
      </c>
      <c r="J921" s="14"/>
    </row>
    <row r="922" spans="1:10" ht="11.25" x14ac:dyDescent="0.15">
      <c r="A922" s="6" t="s">
        <v>221</v>
      </c>
      <c r="B922" s="4" t="s">
        <v>106</v>
      </c>
      <c r="C922" s="4" t="s">
        <v>111</v>
      </c>
      <c r="D922" s="4" t="s">
        <v>222</v>
      </c>
      <c r="E922" s="5">
        <v>6.11</v>
      </c>
      <c r="F922" t="s">
        <v>354</v>
      </c>
      <c r="J922" s="14"/>
    </row>
    <row r="923" spans="1:10" ht="11.25" x14ac:dyDescent="0.15">
      <c r="A923" s="6" t="s">
        <v>221</v>
      </c>
      <c r="B923" s="4" t="s">
        <v>106</v>
      </c>
      <c r="C923" s="4" t="s">
        <v>111</v>
      </c>
      <c r="D923" s="4" t="s">
        <v>118</v>
      </c>
      <c r="E923" s="5">
        <v>4.96</v>
      </c>
      <c r="J923" s="14"/>
    </row>
    <row r="924" spans="1:10" ht="11.25" x14ac:dyDescent="0.15">
      <c r="A924" s="6" t="s">
        <v>221</v>
      </c>
      <c r="B924" s="4" t="s">
        <v>216</v>
      </c>
      <c r="C924" s="4" t="s">
        <v>111</v>
      </c>
      <c r="D924" s="4" t="s">
        <v>222</v>
      </c>
      <c r="E924" s="5">
        <v>5.85</v>
      </c>
      <c r="J924" s="14"/>
    </row>
    <row r="925" spans="1:10" ht="11.25" x14ac:dyDescent="0.15">
      <c r="A925" s="6" t="s">
        <v>221</v>
      </c>
      <c r="B925" s="4" t="s">
        <v>216</v>
      </c>
      <c r="C925" s="4" t="s">
        <v>111</v>
      </c>
      <c r="D925" s="4" t="s">
        <v>118</v>
      </c>
      <c r="E925" s="5">
        <v>6.8</v>
      </c>
      <c r="J925" s="14"/>
    </row>
    <row r="926" spans="1:10" ht="11.25" x14ac:dyDescent="0.15">
      <c r="A926" s="6" t="s">
        <v>221</v>
      </c>
      <c r="B926" s="4" t="s">
        <v>107</v>
      </c>
      <c r="C926" s="4" t="s">
        <v>111</v>
      </c>
      <c r="D926" s="4" t="s">
        <v>222</v>
      </c>
      <c r="E926" s="5">
        <v>8.84</v>
      </c>
      <c r="F926" t="s">
        <v>353</v>
      </c>
      <c r="G926">
        <f>+E926+E927+E928+E929+E930+E931</f>
        <v>58.249999999999993</v>
      </c>
      <c r="H926">
        <f>+E935+E932+E933+E934+E936</f>
        <v>47.250000000000007</v>
      </c>
      <c r="I926" s="14">
        <f>+(G926/4)/(H926/3)</f>
        <v>0.92460317460317443</v>
      </c>
      <c r="J926" s="21">
        <f>+(B926-$K$1)/7</f>
        <v>51</v>
      </c>
    </row>
    <row r="927" spans="1:10" ht="11.25" x14ac:dyDescent="0.15">
      <c r="A927" s="6" t="s">
        <v>221</v>
      </c>
      <c r="B927" s="4" t="s">
        <v>107</v>
      </c>
      <c r="C927" s="4" t="s">
        <v>111</v>
      </c>
      <c r="D927" s="4" t="s">
        <v>118</v>
      </c>
      <c r="E927" s="5">
        <v>10.62</v>
      </c>
      <c r="J927" s="14"/>
    </row>
    <row r="928" spans="1:10" ht="11.25" x14ac:dyDescent="0.15">
      <c r="A928" s="6" t="s">
        <v>221</v>
      </c>
      <c r="B928" s="4" t="s">
        <v>217</v>
      </c>
      <c r="C928" s="4" t="s">
        <v>111</v>
      </c>
      <c r="D928" s="4" t="s">
        <v>222</v>
      </c>
      <c r="E928" s="5">
        <v>10.08</v>
      </c>
      <c r="J928" s="14"/>
    </row>
    <row r="929" spans="1:10" ht="11.25" x14ac:dyDescent="0.15">
      <c r="A929" s="6" t="s">
        <v>221</v>
      </c>
      <c r="B929" s="4" t="s">
        <v>217</v>
      </c>
      <c r="C929" s="4" t="s">
        <v>111</v>
      </c>
      <c r="D929" s="4" t="s">
        <v>222</v>
      </c>
      <c r="E929" s="5">
        <v>8.01</v>
      </c>
      <c r="J929" s="14"/>
    </row>
    <row r="930" spans="1:10" ht="11.25" x14ac:dyDescent="0.15">
      <c r="A930" s="6" t="s">
        <v>221</v>
      </c>
      <c r="B930" s="4" t="s">
        <v>217</v>
      </c>
      <c r="C930" s="4" t="s">
        <v>111</v>
      </c>
      <c r="D930" s="4" t="s">
        <v>223</v>
      </c>
      <c r="E930" s="5">
        <v>10.94</v>
      </c>
      <c r="J930" s="14"/>
    </row>
    <row r="931" spans="1:10" ht="11.25" x14ac:dyDescent="0.15">
      <c r="A931" s="6" t="s">
        <v>221</v>
      </c>
      <c r="B931" s="4" t="s">
        <v>217</v>
      </c>
      <c r="C931" s="4" t="s">
        <v>111</v>
      </c>
      <c r="D931" s="4" t="s">
        <v>223</v>
      </c>
      <c r="E931" s="5">
        <v>9.76</v>
      </c>
      <c r="J931" s="14"/>
    </row>
    <row r="932" spans="1:10" ht="11.25" x14ac:dyDescent="0.15">
      <c r="A932" s="6" t="s">
        <v>221</v>
      </c>
      <c r="B932" s="4" t="s">
        <v>108</v>
      </c>
      <c r="C932" s="4" t="s">
        <v>111</v>
      </c>
      <c r="D932" s="4" t="s">
        <v>222</v>
      </c>
      <c r="E932" s="5">
        <v>8.06</v>
      </c>
      <c r="F932" t="s">
        <v>354</v>
      </c>
      <c r="J932" s="14"/>
    </row>
    <row r="933" spans="1:10" ht="11.25" x14ac:dyDescent="0.15">
      <c r="A933" s="6" t="s">
        <v>221</v>
      </c>
      <c r="B933" s="4" t="s">
        <v>108</v>
      </c>
      <c r="C933" s="4" t="s">
        <v>111</v>
      </c>
      <c r="D933" s="4" t="s">
        <v>223</v>
      </c>
      <c r="E933" s="5">
        <v>9</v>
      </c>
      <c r="J933" s="14"/>
    </row>
    <row r="934" spans="1:10" ht="11.25" x14ac:dyDescent="0.15">
      <c r="A934" s="6" t="s">
        <v>221</v>
      </c>
      <c r="B934" s="4" t="s">
        <v>108</v>
      </c>
      <c r="C934" s="4" t="s">
        <v>111</v>
      </c>
      <c r="D934" s="4" t="s">
        <v>223</v>
      </c>
      <c r="E934" s="5">
        <v>9.34</v>
      </c>
      <c r="J934" s="14"/>
    </row>
    <row r="935" spans="1:10" ht="11.25" x14ac:dyDescent="0.15">
      <c r="A935" s="6" t="s">
        <v>221</v>
      </c>
      <c r="B935" s="4" t="s">
        <v>218</v>
      </c>
      <c r="C935" s="4" t="s">
        <v>111</v>
      </c>
      <c r="D935" s="4" t="s">
        <v>222</v>
      </c>
      <c r="E935" s="5">
        <v>9.39</v>
      </c>
      <c r="J935" s="14"/>
    </row>
    <row r="936" spans="1:10" ht="11.25" x14ac:dyDescent="0.15">
      <c r="A936" s="6" t="s">
        <v>221</v>
      </c>
      <c r="B936" s="4" t="s">
        <v>218</v>
      </c>
      <c r="C936" s="4" t="s">
        <v>111</v>
      </c>
      <c r="D936" s="4" t="s">
        <v>223</v>
      </c>
      <c r="E936" s="5">
        <v>11.46</v>
      </c>
      <c r="J936" s="14"/>
    </row>
    <row r="937" spans="1:10" ht="11.25" x14ac:dyDescent="0.15">
      <c r="A937" s="6" t="s">
        <v>221</v>
      </c>
      <c r="B937" s="4" t="s">
        <v>219</v>
      </c>
      <c r="C937" s="4" t="s">
        <v>111</v>
      </c>
      <c r="D937" s="4" t="s">
        <v>222</v>
      </c>
      <c r="E937" s="5">
        <v>12.52</v>
      </c>
      <c r="F937" s="13" t="s">
        <v>353</v>
      </c>
      <c r="J937" s="14"/>
    </row>
    <row r="938" spans="1:10" ht="11.25" x14ac:dyDescent="0.15">
      <c r="A938" s="6" t="s">
        <v>221</v>
      </c>
      <c r="B938" s="4" t="s">
        <v>219</v>
      </c>
      <c r="C938" s="4" t="s">
        <v>111</v>
      </c>
      <c r="D938" s="4" t="s">
        <v>223</v>
      </c>
      <c r="E938" s="5">
        <v>10.88</v>
      </c>
      <c r="F938" s="13"/>
      <c r="J938" s="14"/>
    </row>
    <row r="939" spans="1:10" ht="11.25" x14ac:dyDescent="0.15">
      <c r="A939" s="6" t="s">
        <v>221</v>
      </c>
      <c r="B939" s="4" t="s">
        <v>219</v>
      </c>
      <c r="C939" s="4" t="s">
        <v>111</v>
      </c>
      <c r="D939" s="4" t="s">
        <v>223</v>
      </c>
      <c r="E939" s="5">
        <v>5.92</v>
      </c>
      <c r="F939" s="13"/>
      <c r="J939" s="14"/>
    </row>
    <row r="940" spans="1:10" ht="11.25" x14ac:dyDescent="0.15">
      <c r="A940" s="6" t="s">
        <v>221</v>
      </c>
      <c r="B940" s="4" t="s">
        <v>109</v>
      </c>
      <c r="C940" s="4" t="s">
        <v>111</v>
      </c>
      <c r="D940" s="4" t="s">
        <v>222</v>
      </c>
      <c r="E940" s="5">
        <v>12.5</v>
      </c>
      <c r="F940" s="13" t="s">
        <v>354</v>
      </c>
      <c r="J940" s="14"/>
    </row>
    <row r="941" spans="1:10" ht="11.25" x14ac:dyDescent="0.15">
      <c r="A941" s="6" t="s">
        <v>221</v>
      </c>
      <c r="B941" s="4" t="s">
        <v>109</v>
      </c>
      <c r="C941" s="4" t="s">
        <v>111</v>
      </c>
      <c r="D941" s="4" t="s">
        <v>223</v>
      </c>
      <c r="E941" s="5">
        <v>9.0500000000000007</v>
      </c>
      <c r="J941" s="14"/>
    </row>
    <row r="942" spans="1:10" ht="11.25" x14ac:dyDescent="0.15">
      <c r="A942" s="6" t="s">
        <v>221</v>
      </c>
      <c r="B942" s="4" t="s">
        <v>109</v>
      </c>
      <c r="C942" s="4" t="s">
        <v>111</v>
      </c>
      <c r="D942" s="4" t="s">
        <v>223</v>
      </c>
      <c r="E942" s="5">
        <v>9.42</v>
      </c>
      <c r="J942" s="14"/>
    </row>
    <row r="943" spans="1:10" ht="11.25" x14ac:dyDescent="0.15">
      <c r="A943" s="6" t="s">
        <v>221</v>
      </c>
      <c r="B943" s="4" t="s">
        <v>220</v>
      </c>
      <c r="C943" s="4" t="s">
        <v>111</v>
      </c>
      <c r="D943" s="4" t="s">
        <v>222</v>
      </c>
      <c r="E943" s="5">
        <v>9.68</v>
      </c>
      <c r="J943" s="14"/>
    </row>
    <row r="944" spans="1:10" ht="11.25" x14ac:dyDescent="0.15">
      <c r="A944" s="6" t="s">
        <v>221</v>
      </c>
      <c r="B944" s="4" t="s">
        <v>220</v>
      </c>
      <c r="C944" s="4" t="s">
        <v>111</v>
      </c>
      <c r="D944" s="4" t="s">
        <v>118</v>
      </c>
      <c r="E944" s="5">
        <v>5.01</v>
      </c>
      <c r="J944" s="14"/>
    </row>
    <row r="945" spans="1:14" ht="11.25" x14ac:dyDescent="0.15">
      <c r="A945" s="6" t="s">
        <v>221</v>
      </c>
      <c r="E945" s="15">
        <f>+SUM((E464:E944))</f>
        <v>4323.7700000000032</v>
      </c>
      <c r="I945" s="14">
        <f>AVERAGE(I464:I944)</f>
        <v>1.1947977487316812</v>
      </c>
      <c r="J945" s="14">
        <f>STDEV(I464:I944)</f>
        <v>0.78367100601743345</v>
      </c>
      <c r="K945">
        <f>COUNT(I464:I944)</f>
        <v>43</v>
      </c>
      <c r="L945" s="14">
        <f>+I945-1</f>
        <v>0.19479774873168121</v>
      </c>
      <c r="M945">
        <f>+SQRT(K945)</f>
        <v>6.5574385243020004</v>
      </c>
      <c r="N945">
        <f>+L945/(J945/M945)</f>
        <v>1.6299879058585602</v>
      </c>
    </row>
    <row r="946" spans="1:14" ht="11.25" x14ac:dyDescent="0.15">
      <c r="A946" s="6" t="s">
        <v>227</v>
      </c>
      <c r="B946" s="4" t="s">
        <v>6</v>
      </c>
      <c r="C946" s="4" t="s">
        <v>228</v>
      </c>
      <c r="D946" s="4" t="s">
        <v>230</v>
      </c>
      <c r="E946" s="5">
        <v>14.04</v>
      </c>
      <c r="F946" t="s">
        <v>353</v>
      </c>
      <c r="G946">
        <f>+E946+E947+E948+E949+E950</f>
        <v>62.11</v>
      </c>
      <c r="H946">
        <f>+E955+E952+E953+E954+E956+E951</f>
        <v>53.43</v>
      </c>
      <c r="I946" s="14">
        <f>+(G946/4)/(H946/3)</f>
        <v>0.87184166198764745</v>
      </c>
      <c r="J946" s="21">
        <f>+(B946-$K$1)/7</f>
        <v>1</v>
      </c>
    </row>
    <row r="947" spans="1:14" ht="11.25" x14ac:dyDescent="0.15">
      <c r="A947" s="6" t="s">
        <v>227</v>
      </c>
      <c r="B947" s="4" t="s">
        <v>6</v>
      </c>
      <c r="C947" s="4" t="s">
        <v>228</v>
      </c>
      <c r="D947" s="4" t="s">
        <v>229</v>
      </c>
      <c r="E947" s="5">
        <v>13.73</v>
      </c>
      <c r="J947" s="14"/>
    </row>
    <row r="948" spans="1:14" ht="11.25" x14ac:dyDescent="0.15">
      <c r="A948" s="6" t="s">
        <v>227</v>
      </c>
      <c r="B948" s="4" t="s">
        <v>113</v>
      </c>
      <c r="C948" s="4" t="s">
        <v>228</v>
      </c>
      <c r="D948" s="4" t="s">
        <v>230</v>
      </c>
      <c r="E948" s="5">
        <v>10.37</v>
      </c>
      <c r="J948" s="14"/>
    </row>
    <row r="949" spans="1:14" ht="11.25" x14ac:dyDescent="0.15">
      <c r="A949" s="6" t="s">
        <v>227</v>
      </c>
      <c r="B949" s="4" t="s">
        <v>113</v>
      </c>
      <c r="C949" s="4" t="s">
        <v>228</v>
      </c>
      <c r="D949" s="4" t="s">
        <v>230</v>
      </c>
      <c r="E949" s="5">
        <v>8.85</v>
      </c>
      <c r="J949" s="14"/>
    </row>
    <row r="950" spans="1:14" ht="11.25" x14ac:dyDescent="0.15">
      <c r="A950" s="6" t="s">
        <v>227</v>
      </c>
      <c r="B950" s="4" t="s">
        <v>113</v>
      </c>
      <c r="C950" s="4" t="s">
        <v>228</v>
      </c>
      <c r="D950" s="4" t="s">
        <v>229</v>
      </c>
      <c r="E950" s="5">
        <v>15.12</v>
      </c>
      <c r="J950" s="14"/>
    </row>
    <row r="951" spans="1:14" ht="11.25" x14ac:dyDescent="0.15">
      <c r="A951" s="6" t="s">
        <v>227</v>
      </c>
      <c r="B951" s="4" t="s">
        <v>10</v>
      </c>
      <c r="C951" s="4" t="s">
        <v>228</v>
      </c>
      <c r="D951" s="4" t="s">
        <v>230</v>
      </c>
      <c r="E951" s="5">
        <v>8.7100000000000009</v>
      </c>
      <c r="F951" t="s">
        <v>354</v>
      </c>
      <c r="J951" s="14"/>
    </row>
    <row r="952" spans="1:14" ht="11.25" x14ac:dyDescent="0.15">
      <c r="A952" s="6" t="s">
        <v>227</v>
      </c>
      <c r="B952" s="4" t="s">
        <v>10</v>
      </c>
      <c r="C952" s="4" t="s">
        <v>228</v>
      </c>
      <c r="D952" s="4" t="s">
        <v>230</v>
      </c>
      <c r="E952" s="5">
        <v>8.2799999999999994</v>
      </c>
      <c r="J952" s="14"/>
    </row>
    <row r="953" spans="1:14" ht="11.25" x14ac:dyDescent="0.15">
      <c r="A953" s="6" t="s">
        <v>227</v>
      </c>
      <c r="B953" s="4" t="s">
        <v>10</v>
      </c>
      <c r="C953" s="4" t="s">
        <v>228</v>
      </c>
      <c r="D953" s="4" t="s">
        <v>231</v>
      </c>
      <c r="E953" s="5">
        <v>12.26</v>
      </c>
      <c r="J953" s="14"/>
    </row>
    <row r="954" spans="1:14" ht="11.25" x14ac:dyDescent="0.15">
      <c r="A954" s="6" t="s">
        <v>227</v>
      </c>
      <c r="B954" s="4" t="s">
        <v>10</v>
      </c>
      <c r="C954" s="4" t="s">
        <v>228</v>
      </c>
      <c r="D954" s="4" t="s">
        <v>231</v>
      </c>
      <c r="E954" s="5">
        <v>3.97</v>
      </c>
      <c r="J954" s="14"/>
    </row>
    <row r="955" spans="1:14" ht="11.25" x14ac:dyDescent="0.15">
      <c r="A955" s="6" t="s">
        <v>227</v>
      </c>
      <c r="B955" s="4" t="s">
        <v>114</v>
      </c>
      <c r="C955" s="4" t="s">
        <v>228</v>
      </c>
      <c r="D955" s="4" t="s">
        <v>230</v>
      </c>
      <c r="E955" s="5">
        <v>10.54</v>
      </c>
      <c r="J955" s="14"/>
    </row>
    <row r="956" spans="1:14" ht="11.25" x14ac:dyDescent="0.15">
      <c r="A956" s="6" t="s">
        <v>227</v>
      </c>
      <c r="B956" s="4" t="s">
        <v>114</v>
      </c>
      <c r="C956" s="4" t="s">
        <v>228</v>
      </c>
      <c r="D956" s="4" t="s">
        <v>229</v>
      </c>
      <c r="E956" s="5">
        <v>9.67</v>
      </c>
      <c r="J956" s="14"/>
    </row>
    <row r="957" spans="1:14" ht="11.25" x14ac:dyDescent="0.15">
      <c r="A957" s="9" t="s">
        <v>227</v>
      </c>
      <c r="B957" s="4" t="s">
        <v>11</v>
      </c>
      <c r="C957" s="4" t="s">
        <v>228</v>
      </c>
      <c r="D957" s="4" t="s">
        <v>230</v>
      </c>
      <c r="E957" s="5">
        <v>12.61</v>
      </c>
      <c r="F957" t="s">
        <v>353</v>
      </c>
      <c r="G957">
        <f>+E957+E958+E959+E960</f>
        <v>48.16</v>
      </c>
      <c r="H957">
        <f>+E961+E963+E964+E962</f>
        <v>47.04</v>
      </c>
      <c r="I957" s="14">
        <f>+(G957/4)/(H957/3)</f>
        <v>0.76785714285714279</v>
      </c>
      <c r="J957" s="21">
        <f>+(B957-$K$1)/7</f>
        <v>2</v>
      </c>
    </row>
    <row r="958" spans="1:14" ht="11.25" x14ac:dyDescent="0.15">
      <c r="A958" s="6" t="s">
        <v>227</v>
      </c>
      <c r="B958" s="4" t="s">
        <v>11</v>
      </c>
      <c r="C958" s="4" t="s">
        <v>228</v>
      </c>
      <c r="D958" s="4" t="s">
        <v>229</v>
      </c>
      <c r="E958" s="5">
        <v>11.83</v>
      </c>
      <c r="J958" s="14"/>
    </row>
    <row r="959" spans="1:14" ht="11.25" x14ac:dyDescent="0.15">
      <c r="A959" s="6" t="s">
        <v>227</v>
      </c>
      <c r="B959" s="4" t="s">
        <v>115</v>
      </c>
      <c r="C959" s="4" t="s">
        <v>228</v>
      </c>
      <c r="D959" s="4" t="s">
        <v>230</v>
      </c>
      <c r="E959" s="5">
        <v>12.66</v>
      </c>
      <c r="J959" s="14"/>
    </row>
    <row r="960" spans="1:14" ht="11.25" x14ac:dyDescent="0.15">
      <c r="A960" s="6" t="s">
        <v>227</v>
      </c>
      <c r="B960" s="4" t="s">
        <v>115</v>
      </c>
      <c r="C960" s="4" t="s">
        <v>228</v>
      </c>
      <c r="D960" s="4" t="s">
        <v>231</v>
      </c>
      <c r="E960" s="5">
        <v>11.06</v>
      </c>
      <c r="J960" s="14"/>
    </row>
    <row r="961" spans="1:10" ht="11.25" x14ac:dyDescent="0.15">
      <c r="A961" s="6" t="s">
        <v>227</v>
      </c>
      <c r="B961" s="4" t="s">
        <v>12</v>
      </c>
      <c r="C961" s="4" t="s">
        <v>228</v>
      </c>
      <c r="D961" s="4" t="s">
        <v>230</v>
      </c>
      <c r="E961" s="5">
        <v>12.28</v>
      </c>
      <c r="F961" t="s">
        <v>354</v>
      </c>
      <c r="J961" s="14"/>
    </row>
    <row r="962" spans="1:10" ht="11.25" x14ac:dyDescent="0.15">
      <c r="A962" s="6" t="s">
        <v>227</v>
      </c>
      <c r="B962" s="4" t="s">
        <v>12</v>
      </c>
      <c r="C962" s="4" t="s">
        <v>228</v>
      </c>
      <c r="D962" s="4" t="s">
        <v>229</v>
      </c>
      <c r="E962" s="5">
        <v>11.78</v>
      </c>
      <c r="J962" s="14"/>
    </row>
    <row r="963" spans="1:10" ht="11.25" x14ac:dyDescent="0.15">
      <c r="A963" s="6" t="s">
        <v>227</v>
      </c>
      <c r="B963" s="4" t="s">
        <v>116</v>
      </c>
      <c r="C963" s="4" t="s">
        <v>228</v>
      </c>
      <c r="D963" s="4" t="s">
        <v>230</v>
      </c>
      <c r="E963" s="5">
        <v>12.08</v>
      </c>
      <c r="J963" s="14"/>
    </row>
    <row r="964" spans="1:10" ht="11.25" x14ac:dyDescent="0.15">
      <c r="A964" s="6" t="s">
        <v>227</v>
      </c>
      <c r="B964" s="4" t="s">
        <v>116</v>
      </c>
      <c r="C964" s="4" t="s">
        <v>228</v>
      </c>
      <c r="D964" s="4" t="s">
        <v>229</v>
      </c>
      <c r="E964" s="5">
        <v>10.9</v>
      </c>
      <c r="J964" s="14"/>
    </row>
    <row r="965" spans="1:10" ht="11.25" x14ac:dyDescent="0.15">
      <c r="A965" s="6" t="s">
        <v>227</v>
      </c>
      <c r="B965" s="4" t="s">
        <v>117</v>
      </c>
      <c r="C965" s="4" t="s">
        <v>228</v>
      </c>
      <c r="D965" s="4" t="s">
        <v>229</v>
      </c>
      <c r="E965" s="5">
        <v>13.45</v>
      </c>
      <c r="F965" s="13" t="s">
        <v>353</v>
      </c>
      <c r="J965" s="14"/>
    </row>
    <row r="966" spans="1:10" ht="11.25" x14ac:dyDescent="0.15">
      <c r="A966" s="6" t="s">
        <v>227</v>
      </c>
      <c r="B966" s="4" t="s">
        <v>117</v>
      </c>
      <c r="C966" s="4" t="s">
        <v>228</v>
      </c>
      <c r="D966" s="4" t="s">
        <v>232</v>
      </c>
      <c r="E966" s="5">
        <v>7.11</v>
      </c>
      <c r="F966" s="13"/>
      <c r="J966" s="14"/>
    </row>
    <row r="967" spans="1:10" ht="11.25" x14ac:dyDescent="0.15">
      <c r="A967" s="6" t="s">
        <v>227</v>
      </c>
      <c r="B967" s="4" t="s">
        <v>117</v>
      </c>
      <c r="C967" s="4" t="s">
        <v>228</v>
      </c>
      <c r="D967" s="4" t="s">
        <v>232</v>
      </c>
      <c r="E967" s="5">
        <v>8.1</v>
      </c>
      <c r="F967" s="13"/>
      <c r="J967" s="14"/>
    </row>
    <row r="968" spans="1:10" ht="11.25" x14ac:dyDescent="0.15">
      <c r="A968" s="6" t="s">
        <v>227</v>
      </c>
      <c r="B968" s="4" t="s">
        <v>13</v>
      </c>
      <c r="C968" s="4" t="s">
        <v>228</v>
      </c>
      <c r="D968" s="4" t="s">
        <v>230</v>
      </c>
      <c r="E968" s="5">
        <v>9.49</v>
      </c>
      <c r="F968" s="13" t="s">
        <v>354</v>
      </c>
      <c r="J968" s="14"/>
    </row>
    <row r="969" spans="1:10" ht="11.25" x14ac:dyDescent="0.15">
      <c r="A969" s="6" t="s">
        <v>227</v>
      </c>
      <c r="B969" s="4" t="s">
        <v>13</v>
      </c>
      <c r="C969" s="4" t="s">
        <v>228</v>
      </c>
      <c r="D969" s="4" t="s">
        <v>230</v>
      </c>
      <c r="E969" s="5">
        <v>13.27</v>
      </c>
      <c r="J969" s="14"/>
    </row>
    <row r="970" spans="1:10" ht="11.25" x14ac:dyDescent="0.15">
      <c r="A970" s="6" t="s">
        <v>227</v>
      </c>
      <c r="B970" s="4" t="s">
        <v>13</v>
      </c>
      <c r="C970" s="4" t="s">
        <v>228</v>
      </c>
      <c r="D970" s="4" t="s">
        <v>229</v>
      </c>
      <c r="E970" s="5">
        <v>10.71</v>
      </c>
      <c r="J970" s="14"/>
    </row>
    <row r="971" spans="1:10" ht="11.25" x14ac:dyDescent="0.15">
      <c r="A971" s="6" t="s">
        <v>227</v>
      </c>
      <c r="B971" s="4" t="s">
        <v>13</v>
      </c>
      <c r="C971" s="4" t="s">
        <v>228</v>
      </c>
      <c r="D971" s="4" t="s">
        <v>229</v>
      </c>
      <c r="E971" s="5">
        <v>13.21</v>
      </c>
      <c r="J971" s="14"/>
    </row>
    <row r="972" spans="1:10" ht="11.25" x14ac:dyDescent="0.15">
      <c r="A972" s="6" t="s">
        <v>227</v>
      </c>
      <c r="B972" s="4" t="s">
        <v>119</v>
      </c>
      <c r="C972" s="4" t="s">
        <v>228</v>
      </c>
      <c r="D972" s="4" t="s">
        <v>230</v>
      </c>
      <c r="E972" s="5">
        <v>9.77</v>
      </c>
      <c r="J972" s="14"/>
    </row>
    <row r="973" spans="1:10" ht="11.25" x14ac:dyDescent="0.15">
      <c r="A973" s="6" t="s">
        <v>227</v>
      </c>
      <c r="B973" s="4" t="s">
        <v>119</v>
      </c>
      <c r="C973" s="4" t="s">
        <v>228</v>
      </c>
      <c r="D973" s="4" t="s">
        <v>232</v>
      </c>
      <c r="E973" s="5">
        <v>9.3000000000000007</v>
      </c>
      <c r="J973" s="14"/>
    </row>
    <row r="974" spans="1:10" ht="11.25" x14ac:dyDescent="0.15">
      <c r="A974" s="6" t="s">
        <v>227</v>
      </c>
      <c r="B974" s="4" t="s">
        <v>15</v>
      </c>
      <c r="C974" s="4" t="s">
        <v>228</v>
      </c>
      <c r="D974" s="4" t="s">
        <v>230</v>
      </c>
      <c r="E974" s="5">
        <v>8.43</v>
      </c>
      <c r="F974" t="s">
        <v>353</v>
      </c>
      <c r="G974">
        <f>+E974+E975+E976+E977+E978+E979+E980</f>
        <v>60.559999999999995</v>
      </c>
      <c r="H974">
        <f>+E981+E982+E983+E984</f>
        <v>40.200000000000003</v>
      </c>
      <c r="I974" s="14">
        <f>+(G974/4)/(H974/3)</f>
        <v>1.1298507462686567</v>
      </c>
      <c r="J974" s="21">
        <f>+(B974-$K$1)/7</f>
        <v>4</v>
      </c>
    </row>
    <row r="975" spans="1:10" ht="11.25" x14ac:dyDescent="0.15">
      <c r="A975" s="6" t="s">
        <v>227</v>
      </c>
      <c r="B975" s="4" t="s">
        <v>15</v>
      </c>
      <c r="C975" s="4" t="s">
        <v>228</v>
      </c>
      <c r="D975" s="4" t="s">
        <v>230</v>
      </c>
      <c r="E975" s="5">
        <v>8.61</v>
      </c>
      <c r="J975" s="14"/>
    </row>
    <row r="976" spans="1:10" ht="11.25" x14ac:dyDescent="0.15">
      <c r="A976" s="6" t="s">
        <v>227</v>
      </c>
      <c r="B976" s="4" t="s">
        <v>15</v>
      </c>
      <c r="C976" s="4" t="s">
        <v>228</v>
      </c>
      <c r="D976" s="4" t="s">
        <v>232</v>
      </c>
      <c r="E976" s="5">
        <v>7.61</v>
      </c>
      <c r="J976" s="14"/>
    </row>
    <row r="977" spans="1:10" ht="11.25" x14ac:dyDescent="0.15">
      <c r="A977" s="6" t="s">
        <v>227</v>
      </c>
      <c r="B977" s="4" t="s">
        <v>15</v>
      </c>
      <c r="C977" s="4" t="s">
        <v>228</v>
      </c>
      <c r="D977" s="4" t="s">
        <v>232</v>
      </c>
      <c r="E977" s="5">
        <v>8.99</v>
      </c>
      <c r="J977" s="14"/>
    </row>
    <row r="978" spans="1:10" ht="11.25" x14ac:dyDescent="0.15">
      <c r="A978" s="6" t="s">
        <v>227</v>
      </c>
      <c r="B978" s="4" t="s">
        <v>120</v>
      </c>
      <c r="C978" s="4" t="s">
        <v>228</v>
      </c>
      <c r="D978" s="4" t="s">
        <v>230</v>
      </c>
      <c r="E978" s="5">
        <v>15.27</v>
      </c>
      <c r="J978" s="14"/>
    </row>
    <row r="979" spans="1:10" ht="11.25" x14ac:dyDescent="0.15">
      <c r="A979" s="6" t="s">
        <v>227</v>
      </c>
      <c r="B979" s="4" t="s">
        <v>120</v>
      </c>
      <c r="C979" s="4" t="s">
        <v>228</v>
      </c>
      <c r="D979" s="4" t="s">
        <v>229</v>
      </c>
      <c r="E979" s="5">
        <v>1.32</v>
      </c>
      <c r="J979" s="14"/>
    </row>
    <row r="980" spans="1:10" ht="11.25" x14ac:dyDescent="0.15">
      <c r="A980" s="6" t="s">
        <v>227</v>
      </c>
      <c r="B980" s="4" t="s">
        <v>120</v>
      </c>
      <c r="C980" s="4" t="s">
        <v>228</v>
      </c>
      <c r="D980" s="4" t="s">
        <v>233</v>
      </c>
      <c r="E980" s="5">
        <v>10.33</v>
      </c>
      <c r="J980" s="14"/>
    </row>
    <row r="981" spans="1:10" ht="11.25" x14ac:dyDescent="0.15">
      <c r="A981" s="6" t="s">
        <v>227</v>
      </c>
      <c r="B981" s="4" t="s">
        <v>16</v>
      </c>
      <c r="C981" s="4" t="s">
        <v>228</v>
      </c>
      <c r="D981" s="4" t="s">
        <v>230</v>
      </c>
      <c r="E981" s="5">
        <v>9</v>
      </c>
      <c r="F981" t="s">
        <v>354</v>
      </c>
      <c r="J981" s="14"/>
    </row>
    <row r="982" spans="1:10" ht="11.25" x14ac:dyDescent="0.15">
      <c r="A982" s="6" t="s">
        <v>227</v>
      </c>
      <c r="B982" s="4" t="s">
        <v>16</v>
      </c>
      <c r="C982" s="4" t="s">
        <v>228</v>
      </c>
      <c r="D982" s="4" t="s">
        <v>231</v>
      </c>
      <c r="E982" s="5">
        <v>9.7799999999999994</v>
      </c>
      <c r="J982" s="14"/>
    </row>
    <row r="983" spans="1:10" ht="11.25" x14ac:dyDescent="0.15">
      <c r="A983" s="6" t="s">
        <v>227</v>
      </c>
      <c r="B983" s="4" t="s">
        <v>121</v>
      </c>
      <c r="C983" s="4" t="s">
        <v>228</v>
      </c>
      <c r="D983" s="4" t="s">
        <v>230</v>
      </c>
      <c r="E983" s="5">
        <v>11.58</v>
      </c>
      <c r="J983" s="14"/>
    </row>
    <row r="984" spans="1:10" ht="11.25" x14ac:dyDescent="0.15">
      <c r="A984" s="6" t="s">
        <v>227</v>
      </c>
      <c r="B984" s="4" t="s">
        <v>121</v>
      </c>
      <c r="C984" s="4" t="s">
        <v>228</v>
      </c>
      <c r="D984" s="4" t="s">
        <v>229</v>
      </c>
      <c r="E984" s="5">
        <v>9.84</v>
      </c>
      <c r="J984" s="14"/>
    </row>
    <row r="985" spans="1:10" ht="11.25" x14ac:dyDescent="0.15">
      <c r="A985" s="6" t="s">
        <v>227</v>
      </c>
      <c r="B985" s="4" t="s">
        <v>17</v>
      </c>
      <c r="C985" s="4" t="s">
        <v>228</v>
      </c>
      <c r="D985" s="4" t="s">
        <v>230</v>
      </c>
      <c r="E985" s="5">
        <v>14.83</v>
      </c>
      <c r="F985" t="s">
        <v>353</v>
      </c>
      <c r="G985">
        <f>+E985+E986+E987+E988+E989+E990</f>
        <v>59.36</v>
      </c>
      <c r="H985">
        <f>+E991+E992+E993+E994</f>
        <v>33.239999999999995</v>
      </c>
      <c r="I985" s="14">
        <f>+(G985/4)/(H985/3)</f>
        <v>1.3393501805054153</v>
      </c>
      <c r="J985" s="21">
        <f>+(B985-$K$1)/7</f>
        <v>5</v>
      </c>
    </row>
    <row r="986" spans="1:10" ht="11.25" x14ac:dyDescent="0.15">
      <c r="A986" s="6" t="s">
        <v>227</v>
      </c>
      <c r="B986" s="4" t="s">
        <v>17</v>
      </c>
      <c r="C986" s="4" t="s">
        <v>228</v>
      </c>
      <c r="D986" s="4" t="s">
        <v>229</v>
      </c>
      <c r="E986" s="5">
        <v>6.68</v>
      </c>
      <c r="J986" s="14"/>
    </row>
    <row r="987" spans="1:10" ht="11.25" x14ac:dyDescent="0.15">
      <c r="A987" s="6" t="s">
        <v>227</v>
      </c>
      <c r="B987" s="4" t="s">
        <v>17</v>
      </c>
      <c r="C987" s="4" t="s">
        <v>228</v>
      </c>
      <c r="D987" s="4" t="s">
        <v>229</v>
      </c>
      <c r="E987" s="5">
        <v>9.74</v>
      </c>
      <c r="J987" s="14"/>
    </row>
    <row r="988" spans="1:10" ht="11.25" x14ac:dyDescent="0.15">
      <c r="A988" s="6" t="s">
        <v>227</v>
      </c>
      <c r="B988" s="4" t="s">
        <v>122</v>
      </c>
      <c r="C988" s="4" t="s">
        <v>228</v>
      </c>
      <c r="D988" s="4" t="s">
        <v>230</v>
      </c>
      <c r="E988" s="5">
        <v>8.18</v>
      </c>
      <c r="J988" s="14"/>
    </row>
    <row r="989" spans="1:10" ht="11.25" x14ac:dyDescent="0.15">
      <c r="A989" s="6" t="s">
        <v>227</v>
      </c>
      <c r="B989" s="4" t="s">
        <v>122</v>
      </c>
      <c r="C989" s="4" t="s">
        <v>228</v>
      </c>
      <c r="D989" s="4" t="s">
        <v>230</v>
      </c>
      <c r="E989" s="5">
        <v>7.03</v>
      </c>
      <c r="J989" s="14"/>
    </row>
    <row r="990" spans="1:10" ht="11.25" x14ac:dyDescent="0.15">
      <c r="A990" s="6" t="s">
        <v>227</v>
      </c>
      <c r="B990" s="4" t="s">
        <v>122</v>
      </c>
      <c r="C990" s="4" t="s">
        <v>228</v>
      </c>
      <c r="D990" s="4" t="s">
        <v>229</v>
      </c>
      <c r="E990" s="5">
        <v>12.9</v>
      </c>
      <c r="J990" s="14"/>
    </row>
    <row r="991" spans="1:10" ht="11.25" x14ac:dyDescent="0.15">
      <c r="A991" s="6" t="s">
        <v>227</v>
      </c>
      <c r="B991" s="4" t="s">
        <v>18</v>
      </c>
      <c r="C991" s="4" t="s">
        <v>228</v>
      </c>
      <c r="D991" s="4" t="s">
        <v>230</v>
      </c>
      <c r="E991" s="5">
        <v>8.5</v>
      </c>
      <c r="F991" t="s">
        <v>354</v>
      </c>
      <c r="J991" s="14"/>
    </row>
    <row r="992" spans="1:10" ht="11.25" x14ac:dyDescent="0.15">
      <c r="A992" s="6" t="s">
        <v>227</v>
      </c>
      <c r="B992" s="4" t="s">
        <v>18</v>
      </c>
      <c r="C992" s="4" t="s">
        <v>228</v>
      </c>
      <c r="D992" s="4" t="s">
        <v>229</v>
      </c>
      <c r="E992" s="5">
        <v>8.4499999999999993</v>
      </c>
      <c r="J992" s="14"/>
    </row>
    <row r="993" spans="1:10" ht="11.25" x14ac:dyDescent="0.15">
      <c r="A993" s="6" t="s">
        <v>227</v>
      </c>
      <c r="B993" s="4" t="s">
        <v>123</v>
      </c>
      <c r="C993" s="4" t="s">
        <v>228</v>
      </c>
      <c r="D993" s="4" t="s">
        <v>230</v>
      </c>
      <c r="E993" s="5">
        <v>8.2799999999999994</v>
      </c>
      <c r="J993" s="14"/>
    </row>
    <row r="994" spans="1:10" ht="11.25" x14ac:dyDescent="0.15">
      <c r="A994" s="6" t="s">
        <v>227</v>
      </c>
      <c r="B994" s="4" t="s">
        <v>123</v>
      </c>
      <c r="C994" s="4" t="s">
        <v>228</v>
      </c>
      <c r="D994" s="4" t="s">
        <v>231</v>
      </c>
      <c r="E994" s="5">
        <v>8.01</v>
      </c>
      <c r="J994" s="14"/>
    </row>
    <row r="995" spans="1:10" ht="11.25" x14ac:dyDescent="0.15">
      <c r="A995" s="6" t="s">
        <v>227</v>
      </c>
      <c r="B995" s="4" t="s">
        <v>19</v>
      </c>
      <c r="C995" s="4" t="s">
        <v>228</v>
      </c>
      <c r="D995" s="4" t="s">
        <v>230</v>
      </c>
      <c r="E995" s="5">
        <v>14.06</v>
      </c>
      <c r="F995" t="s">
        <v>353</v>
      </c>
      <c r="G995">
        <f>+E995+E996+E997+E998+E999</f>
        <v>55.49</v>
      </c>
      <c r="H995">
        <f>+E1001+E1002+E1003+E1000</f>
        <v>14.75</v>
      </c>
      <c r="I995" s="14">
        <f>+(G995/4)/(H995/3)</f>
        <v>2.8215254237288137</v>
      </c>
      <c r="J995" s="21">
        <f>+(B995-$K$1)/7</f>
        <v>6</v>
      </c>
    </row>
    <row r="996" spans="1:10" ht="11.25" x14ac:dyDescent="0.15">
      <c r="A996" s="6" t="s">
        <v>227</v>
      </c>
      <c r="B996" s="4" t="s">
        <v>19</v>
      </c>
      <c r="C996" s="4" t="s">
        <v>228</v>
      </c>
      <c r="D996" s="4" t="s">
        <v>229</v>
      </c>
      <c r="E996" s="5">
        <v>6.17</v>
      </c>
      <c r="J996" s="14"/>
    </row>
    <row r="997" spans="1:10" ht="11.25" x14ac:dyDescent="0.15">
      <c r="A997" s="6" t="s">
        <v>227</v>
      </c>
      <c r="B997" s="4" t="s">
        <v>19</v>
      </c>
      <c r="C997" s="4" t="s">
        <v>228</v>
      </c>
      <c r="D997" s="4" t="s">
        <v>229</v>
      </c>
      <c r="E997" s="5">
        <v>8.58</v>
      </c>
      <c r="J997" s="14"/>
    </row>
    <row r="998" spans="1:10" ht="11.25" x14ac:dyDescent="0.15">
      <c r="A998" s="6" t="s">
        <v>227</v>
      </c>
      <c r="B998" s="4" t="s">
        <v>124</v>
      </c>
      <c r="C998" s="4" t="s">
        <v>228</v>
      </c>
      <c r="D998" s="4" t="s">
        <v>230</v>
      </c>
      <c r="E998" s="5">
        <v>14.12</v>
      </c>
      <c r="J998" s="14"/>
    </row>
    <row r="999" spans="1:10" ht="11.25" x14ac:dyDescent="0.15">
      <c r="A999" s="6" t="s">
        <v>227</v>
      </c>
      <c r="B999" s="4" t="s">
        <v>124</v>
      </c>
      <c r="C999" s="4" t="s">
        <v>228</v>
      </c>
      <c r="D999" s="4" t="s">
        <v>229</v>
      </c>
      <c r="E999" s="5">
        <v>12.56</v>
      </c>
      <c r="J999" s="14"/>
    </row>
    <row r="1000" spans="1:10" ht="11.25" x14ac:dyDescent="0.15">
      <c r="A1000" s="6" t="s">
        <v>227</v>
      </c>
      <c r="B1000" s="4" t="s">
        <v>20</v>
      </c>
      <c r="C1000" s="4" t="s">
        <v>228</v>
      </c>
      <c r="D1000" s="4" t="s">
        <v>230</v>
      </c>
      <c r="E1000" s="5">
        <v>4.7300000000000004</v>
      </c>
      <c r="F1000" t="s">
        <v>354</v>
      </c>
      <c r="J1000" s="14"/>
    </row>
    <row r="1001" spans="1:10" ht="11.25" x14ac:dyDescent="0.15">
      <c r="A1001" s="6" t="s">
        <v>227</v>
      </c>
      <c r="B1001" s="4" t="s">
        <v>20</v>
      </c>
      <c r="C1001" s="4" t="s">
        <v>228</v>
      </c>
      <c r="D1001" s="4" t="s">
        <v>229</v>
      </c>
      <c r="E1001" s="5">
        <v>3.53</v>
      </c>
      <c r="J1001" s="14"/>
    </row>
    <row r="1002" spans="1:10" ht="11.25" x14ac:dyDescent="0.15">
      <c r="A1002" s="6" t="s">
        <v>227</v>
      </c>
      <c r="B1002" s="4" t="s">
        <v>125</v>
      </c>
      <c r="C1002" s="4" t="s">
        <v>228</v>
      </c>
      <c r="D1002" s="4" t="s">
        <v>230</v>
      </c>
      <c r="E1002" s="5">
        <v>3.19</v>
      </c>
      <c r="J1002" s="14"/>
    </row>
    <row r="1003" spans="1:10" ht="11.25" x14ac:dyDescent="0.15">
      <c r="A1003" s="9" t="s">
        <v>227</v>
      </c>
      <c r="B1003" s="4" t="s">
        <v>125</v>
      </c>
      <c r="C1003" s="4" t="s">
        <v>228</v>
      </c>
      <c r="D1003" s="4" t="s">
        <v>232</v>
      </c>
      <c r="E1003" s="5">
        <v>3.3</v>
      </c>
      <c r="J1003" s="14"/>
    </row>
    <row r="1004" spans="1:10" ht="11.25" x14ac:dyDescent="0.15">
      <c r="A1004" s="6" t="s">
        <v>227</v>
      </c>
      <c r="B1004" s="4" t="s">
        <v>21</v>
      </c>
      <c r="C1004" s="4" t="s">
        <v>228</v>
      </c>
      <c r="D1004" s="4" t="s">
        <v>230</v>
      </c>
      <c r="E1004" s="5">
        <v>15.02</v>
      </c>
      <c r="F1004" t="s">
        <v>353</v>
      </c>
      <c r="G1004">
        <f>+E1004+E1005+E1006+E1007</f>
        <v>60.89</v>
      </c>
      <c r="H1004">
        <f>+E1010+E1011+E1012+E1008+E1009</f>
        <v>47.56</v>
      </c>
      <c r="I1004" s="14">
        <f>+(G1004/4)/(H1004/3)</f>
        <v>0.96020815811606397</v>
      </c>
      <c r="J1004" s="21">
        <f>+(B1004-$K$1)/7</f>
        <v>7</v>
      </c>
    </row>
    <row r="1005" spans="1:10" ht="11.25" x14ac:dyDescent="0.15">
      <c r="A1005" s="6" t="s">
        <v>227</v>
      </c>
      <c r="B1005" s="4" t="s">
        <v>21</v>
      </c>
      <c r="C1005" s="4" t="s">
        <v>228</v>
      </c>
      <c r="D1005" s="4" t="s">
        <v>229</v>
      </c>
      <c r="E1005" s="5">
        <v>15.84</v>
      </c>
      <c r="J1005" s="14"/>
    </row>
    <row r="1006" spans="1:10" ht="11.25" x14ac:dyDescent="0.15">
      <c r="A1006" s="6" t="s">
        <v>227</v>
      </c>
      <c r="B1006" s="4" t="s">
        <v>126</v>
      </c>
      <c r="C1006" s="4" t="s">
        <v>228</v>
      </c>
      <c r="D1006" s="4" t="s">
        <v>230</v>
      </c>
      <c r="E1006" s="5">
        <v>15.62</v>
      </c>
      <c r="J1006" s="14"/>
    </row>
    <row r="1007" spans="1:10" ht="11.25" x14ac:dyDescent="0.15">
      <c r="A1007" s="6" t="s">
        <v>227</v>
      </c>
      <c r="B1007" s="4" t="s">
        <v>126</v>
      </c>
      <c r="C1007" s="4" t="s">
        <v>228</v>
      </c>
      <c r="D1007" s="4" t="s">
        <v>229</v>
      </c>
      <c r="E1007" s="5">
        <v>14.41</v>
      </c>
      <c r="J1007" s="14"/>
    </row>
    <row r="1008" spans="1:10" ht="11.25" x14ac:dyDescent="0.15">
      <c r="A1008" s="6" t="s">
        <v>227</v>
      </c>
      <c r="B1008" s="4" t="s">
        <v>22</v>
      </c>
      <c r="C1008" s="4" t="s">
        <v>228</v>
      </c>
      <c r="D1008" s="4" t="s">
        <v>230</v>
      </c>
      <c r="E1008" s="5">
        <v>8.7100000000000009</v>
      </c>
      <c r="F1008" t="s">
        <v>354</v>
      </c>
      <c r="J1008" s="14"/>
    </row>
    <row r="1009" spans="1:10" ht="11.25" x14ac:dyDescent="0.15">
      <c r="A1009" s="6" t="s">
        <v>227</v>
      </c>
      <c r="B1009" s="4" t="s">
        <v>22</v>
      </c>
      <c r="C1009" s="4" t="s">
        <v>228</v>
      </c>
      <c r="D1009" s="4" t="s">
        <v>229</v>
      </c>
      <c r="E1009" s="5">
        <v>9.9700000000000006</v>
      </c>
      <c r="J1009" s="14"/>
    </row>
    <row r="1010" spans="1:10" ht="11.25" x14ac:dyDescent="0.15">
      <c r="A1010" s="6" t="s">
        <v>227</v>
      </c>
      <c r="B1010" s="4" t="s">
        <v>127</v>
      </c>
      <c r="C1010" s="4" t="s">
        <v>228</v>
      </c>
      <c r="D1010" s="4" t="s">
        <v>234</v>
      </c>
      <c r="E1010" s="5">
        <v>10.41</v>
      </c>
      <c r="J1010" s="14"/>
    </row>
    <row r="1011" spans="1:10" ht="11.25" x14ac:dyDescent="0.15">
      <c r="A1011" s="6" t="s">
        <v>227</v>
      </c>
      <c r="B1011" s="4" t="s">
        <v>127</v>
      </c>
      <c r="C1011" s="4" t="s">
        <v>228</v>
      </c>
      <c r="D1011" s="4" t="s">
        <v>230</v>
      </c>
      <c r="E1011" s="5">
        <v>9.91</v>
      </c>
      <c r="J1011" s="14"/>
    </row>
    <row r="1012" spans="1:10" ht="11.25" x14ac:dyDescent="0.15">
      <c r="A1012" s="6" t="s">
        <v>227</v>
      </c>
      <c r="B1012" s="4" t="s">
        <v>127</v>
      </c>
      <c r="C1012" s="4" t="s">
        <v>228</v>
      </c>
      <c r="D1012" s="4" t="s">
        <v>229</v>
      </c>
      <c r="E1012" s="5">
        <v>8.56</v>
      </c>
      <c r="J1012" s="14"/>
    </row>
    <row r="1013" spans="1:10" ht="11.25" x14ac:dyDescent="0.15">
      <c r="A1013" s="6" t="s">
        <v>227</v>
      </c>
      <c r="B1013" s="4" t="s">
        <v>128</v>
      </c>
      <c r="C1013" s="4" t="s">
        <v>228</v>
      </c>
      <c r="D1013" s="4" t="s">
        <v>230</v>
      </c>
      <c r="E1013" s="5">
        <v>8.59</v>
      </c>
      <c r="F1013" s="13" t="s">
        <v>353</v>
      </c>
      <c r="J1013" s="14"/>
    </row>
    <row r="1014" spans="1:10" ht="11.25" x14ac:dyDescent="0.15">
      <c r="A1014" s="6" t="s">
        <v>227</v>
      </c>
      <c r="B1014" s="4" t="s">
        <v>128</v>
      </c>
      <c r="C1014" s="4" t="s">
        <v>228</v>
      </c>
      <c r="D1014" s="4" t="s">
        <v>230</v>
      </c>
      <c r="E1014" s="5">
        <v>8.64</v>
      </c>
      <c r="F1014" s="13"/>
      <c r="J1014" s="14"/>
    </row>
    <row r="1015" spans="1:10" ht="11.25" x14ac:dyDescent="0.15">
      <c r="A1015" s="6" t="s">
        <v>227</v>
      </c>
      <c r="B1015" s="4" t="s">
        <v>128</v>
      </c>
      <c r="C1015" s="4" t="s">
        <v>228</v>
      </c>
      <c r="D1015" s="4" t="s">
        <v>229</v>
      </c>
      <c r="E1015" s="5">
        <v>12.54</v>
      </c>
      <c r="F1015" s="13"/>
      <c r="J1015" s="14"/>
    </row>
    <row r="1016" spans="1:10" ht="11.25" x14ac:dyDescent="0.15">
      <c r="A1016" s="6" t="s">
        <v>227</v>
      </c>
      <c r="B1016" s="4" t="s">
        <v>23</v>
      </c>
      <c r="C1016" s="4" t="s">
        <v>228</v>
      </c>
      <c r="D1016" s="4" t="s">
        <v>230</v>
      </c>
      <c r="E1016" s="5">
        <v>9.32</v>
      </c>
      <c r="F1016" s="13" t="s">
        <v>354</v>
      </c>
      <c r="J1016" s="14"/>
    </row>
    <row r="1017" spans="1:10" ht="11.25" x14ac:dyDescent="0.15">
      <c r="A1017" s="6" t="s">
        <v>227</v>
      </c>
      <c r="B1017" s="4" t="s">
        <v>23</v>
      </c>
      <c r="C1017" s="4" t="s">
        <v>228</v>
      </c>
      <c r="D1017" s="4" t="s">
        <v>230</v>
      </c>
      <c r="E1017" s="5">
        <v>13.63</v>
      </c>
      <c r="J1017" s="14"/>
    </row>
    <row r="1018" spans="1:10" ht="11.25" x14ac:dyDescent="0.15">
      <c r="A1018" s="6" t="s">
        <v>227</v>
      </c>
      <c r="B1018" s="4" t="s">
        <v>23</v>
      </c>
      <c r="C1018" s="4" t="s">
        <v>228</v>
      </c>
      <c r="D1018" s="4" t="s">
        <v>229</v>
      </c>
      <c r="E1018" s="5">
        <v>11.01</v>
      </c>
      <c r="J1018" s="14"/>
    </row>
    <row r="1019" spans="1:10" ht="11.25" x14ac:dyDescent="0.15">
      <c r="A1019" s="6" t="s">
        <v>227</v>
      </c>
      <c r="B1019" s="4" t="s">
        <v>23</v>
      </c>
      <c r="C1019" s="4" t="s">
        <v>228</v>
      </c>
      <c r="D1019" s="4" t="s">
        <v>229</v>
      </c>
      <c r="E1019" s="5">
        <v>13.81</v>
      </c>
      <c r="J1019" s="14"/>
    </row>
    <row r="1020" spans="1:10" ht="11.25" x14ac:dyDescent="0.15">
      <c r="A1020" s="6" t="s">
        <v>227</v>
      </c>
      <c r="B1020" s="4" t="s">
        <v>129</v>
      </c>
      <c r="C1020" s="4" t="s">
        <v>228</v>
      </c>
      <c r="D1020" s="4" t="s">
        <v>230</v>
      </c>
      <c r="E1020" s="5">
        <v>10.74</v>
      </c>
      <c r="J1020" s="14"/>
    </row>
    <row r="1021" spans="1:10" ht="11.25" x14ac:dyDescent="0.15">
      <c r="A1021" s="6" t="s">
        <v>227</v>
      </c>
      <c r="B1021" s="4" t="s">
        <v>129</v>
      </c>
      <c r="C1021" s="4" t="s">
        <v>228</v>
      </c>
      <c r="D1021" s="4" t="s">
        <v>229</v>
      </c>
      <c r="E1021" s="5">
        <v>10.31</v>
      </c>
      <c r="J1021" s="14"/>
    </row>
    <row r="1022" spans="1:10" ht="11.25" x14ac:dyDescent="0.15">
      <c r="A1022" s="6" t="s">
        <v>227</v>
      </c>
      <c r="B1022" s="4" t="s">
        <v>24</v>
      </c>
      <c r="C1022" s="4" t="s">
        <v>228</v>
      </c>
      <c r="D1022" s="4" t="s">
        <v>234</v>
      </c>
      <c r="E1022" s="5">
        <v>7.52</v>
      </c>
      <c r="F1022" t="s">
        <v>353</v>
      </c>
      <c r="G1022">
        <f>+E1022+E1023+E1024+E1025+E1026+E1027+E1028+E1029</f>
        <v>71.59</v>
      </c>
      <c r="H1022">
        <f>+E1032+E1033+E1030+E1031</f>
        <v>33.99</v>
      </c>
      <c r="I1022" s="14">
        <f>+(G1022/4)/(H1022/3)</f>
        <v>1.5796557811120919</v>
      </c>
      <c r="J1022" s="21">
        <f>+(B1022-$K$1)/7</f>
        <v>9</v>
      </c>
    </row>
    <row r="1023" spans="1:10" ht="11.25" x14ac:dyDescent="0.15">
      <c r="A1023" s="6" t="s">
        <v>227</v>
      </c>
      <c r="B1023" s="4" t="s">
        <v>24</v>
      </c>
      <c r="C1023" s="4" t="s">
        <v>228</v>
      </c>
      <c r="D1023" s="4" t="s">
        <v>230</v>
      </c>
      <c r="E1023" s="5">
        <v>8.2899999999999991</v>
      </c>
      <c r="J1023" s="14"/>
    </row>
    <row r="1024" spans="1:10" ht="11.25" x14ac:dyDescent="0.15">
      <c r="A1024" s="6" t="s">
        <v>227</v>
      </c>
      <c r="B1024" s="4" t="s">
        <v>24</v>
      </c>
      <c r="C1024" s="4" t="s">
        <v>228</v>
      </c>
      <c r="D1024" s="4" t="s">
        <v>230</v>
      </c>
      <c r="E1024" s="5">
        <v>8.23</v>
      </c>
      <c r="J1024" s="14"/>
    </row>
    <row r="1025" spans="1:10" ht="11.25" x14ac:dyDescent="0.15">
      <c r="A1025" s="6" t="s">
        <v>227</v>
      </c>
      <c r="B1025" s="4" t="s">
        <v>24</v>
      </c>
      <c r="C1025" s="4" t="s">
        <v>228</v>
      </c>
      <c r="D1025" s="4" t="s">
        <v>229</v>
      </c>
      <c r="E1025" s="5">
        <v>8.18</v>
      </c>
      <c r="J1025" s="14"/>
    </row>
    <row r="1026" spans="1:10" ht="11.25" x14ac:dyDescent="0.15">
      <c r="A1026" s="6" t="s">
        <v>227</v>
      </c>
      <c r="B1026" s="4" t="s">
        <v>24</v>
      </c>
      <c r="C1026" s="4" t="s">
        <v>228</v>
      </c>
      <c r="D1026" s="4" t="s">
        <v>229</v>
      </c>
      <c r="E1026" s="5">
        <v>10.029999999999999</v>
      </c>
      <c r="J1026" s="14"/>
    </row>
    <row r="1027" spans="1:10" ht="11.25" x14ac:dyDescent="0.15">
      <c r="A1027" s="6" t="s">
        <v>227</v>
      </c>
      <c r="B1027" s="4" t="s">
        <v>130</v>
      </c>
      <c r="C1027" s="4" t="s">
        <v>228</v>
      </c>
      <c r="D1027" s="4" t="s">
        <v>231</v>
      </c>
      <c r="E1027" s="5">
        <v>7.79</v>
      </c>
      <c r="J1027" s="14"/>
    </row>
    <row r="1028" spans="1:10" ht="11.25" x14ac:dyDescent="0.15">
      <c r="A1028" s="6" t="s">
        <v>227</v>
      </c>
      <c r="B1028" s="4" t="s">
        <v>130</v>
      </c>
      <c r="C1028" s="4" t="s">
        <v>228</v>
      </c>
      <c r="D1028" s="4" t="s">
        <v>231</v>
      </c>
      <c r="E1028" s="5">
        <v>8.43</v>
      </c>
      <c r="J1028" s="14"/>
    </row>
    <row r="1029" spans="1:10" ht="11.25" x14ac:dyDescent="0.15">
      <c r="A1029" s="6" t="s">
        <v>227</v>
      </c>
      <c r="B1029" s="4" t="s">
        <v>130</v>
      </c>
      <c r="C1029" s="4" t="s">
        <v>228</v>
      </c>
      <c r="D1029" s="4" t="s">
        <v>229</v>
      </c>
      <c r="E1029" s="5">
        <v>13.12</v>
      </c>
      <c r="J1029" s="14"/>
    </row>
    <row r="1030" spans="1:10" ht="11.25" x14ac:dyDescent="0.15">
      <c r="A1030" s="6" t="s">
        <v>227</v>
      </c>
      <c r="B1030" s="4" t="s">
        <v>25</v>
      </c>
      <c r="C1030" s="4" t="s">
        <v>228</v>
      </c>
      <c r="D1030" s="4" t="s">
        <v>230</v>
      </c>
      <c r="E1030" s="5">
        <v>9.5</v>
      </c>
      <c r="F1030" t="s">
        <v>354</v>
      </c>
      <c r="J1030" s="14"/>
    </row>
    <row r="1031" spans="1:10" ht="11.25" x14ac:dyDescent="0.15">
      <c r="A1031" s="6" t="s">
        <v>227</v>
      </c>
      <c r="B1031" s="4" t="s">
        <v>25</v>
      </c>
      <c r="C1031" s="4" t="s">
        <v>228</v>
      </c>
      <c r="D1031" s="4" t="s">
        <v>229</v>
      </c>
      <c r="E1031" s="5">
        <v>7.35</v>
      </c>
      <c r="J1031" s="14"/>
    </row>
    <row r="1032" spans="1:10" ht="11.25" x14ac:dyDescent="0.15">
      <c r="A1032" s="6" t="s">
        <v>227</v>
      </c>
      <c r="B1032" s="4" t="s">
        <v>131</v>
      </c>
      <c r="C1032" s="4" t="s">
        <v>228</v>
      </c>
      <c r="D1032" s="4" t="s">
        <v>230</v>
      </c>
      <c r="E1032" s="5">
        <v>9.27</v>
      </c>
      <c r="J1032" s="14"/>
    </row>
    <row r="1033" spans="1:10" ht="11.25" x14ac:dyDescent="0.15">
      <c r="A1033" s="6" t="s">
        <v>227</v>
      </c>
      <c r="B1033" s="4" t="s">
        <v>131</v>
      </c>
      <c r="C1033" s="4" t="s">
        <v>228</v>
      </c>
      <c r="D1033" s="4" t="s">
        <v>229</v>
      </c>
      <c r="E1033" s="5">
        <v>7.87</v>
      </c>
      <c r="J1033" s="14"/>
    </row>
    <row r="1034" spans="1:10" ht="11.25" x14ac:dyDescent="0.15">
      <c r="A1034" s="6" t="s">
        <v>227</v>
      </c>
      <c r="B1034" s="4" t="s">
        <v>26</v>
      </c>
      <c r="C1034" s="4" t="s">
        <v>228</v>
      </c>
      <c r="D1034" s="4" t="s">
        <v>230</v>
      </c>
      <c r="E1034" s="5">
        <v>7.57</v>
      </c>
      <c r="F1034" t="s">
        <v>353</v>
      </c>
      <c r="G1034">
        <f>+E1034+E1035+E1036+E1037+E1038+E1039</f>
        <v>54.55</v>
      </c>
      <c r="H1034">
        <f>+E1040+E1041+E1042+E1043</f>
        <v>33.299999999999997</v>
      </c>
      <c r="I1034" s="14">
        <f>+(G1034/4)/(H1034/3)</f>
        <v>1.2286036036036037</v>
      </c>
      <c r="J1034" s="21">
        <f>+(B1034-$K$1)/7</f>
        <v>10</v>
      </c>
    </row>
    <row r="1035" spans="1:10" ht="11.25" x14ac:dyDescent="0.15">
      <c r="A1035" s="6" t="s">
        <v>227</v>
      </c>
      <c r="B1035" s="4" t="s">
        <v>26</v>
      </c>
      <c r="C1035" s="4" t="s">
        <v>228</v>
      </c>
      <c r="D1035" s="4" t="s">
        <v>230</v>
      </c>
      <c r="E1035" s="5">
        <v>6.72</v>
      </c>
      <c r="J1035" s="14"/>
    </row>
    <row r="1036" spans="1:10" ht="11.25" x14ac:dyDescent="0.15">
      <c r="A1036" s="6" t="s">
        <v>227</v>
      </c>
      <c r="B1036" s="4" t="s">
        <v>26</v>
      </c>
      <c r="C1036" s="4" t="s">
        <v>228</v>
      </c>
      <c r="D1036" s="4" t="s">
        <v>229</v>
      </c>
      <c r="E1036" s="5">
        <v>5.95</v>
      </c>
      <c r="J1036" s="14"/>
    </row>
    <row r="1037" spans="1:10" ht="11.25" x14ac:dyDescent="0.15">
      <c r="A1037" s="6" t="s">
        <v>227</v>
      </c>
      <c r="B1037" s="4" t="s">
        <v>26</v>
      </c>
      <c r="C1037" s="4" t="s">
        <v>228</v>
      </c>
      <c r="D1037" s="4" t="s">
        <v>229</v>
      </c>
      <c r="E1037" s="5">
        <v>8.91</v>
      </c>
      <c r="J1037" s="14"/>
    </row>
    <row r="1038" spans="1:10" ht="11.25" x14ac:dyDescent="0.15">
      <c r="A1038" s="6" t="s">
        <v>227</v>
      </c>
      <c r="B1038" s="4" t="s">
        <v>132</v>
      </c>
      <c r="C1038" s="4" t="s">
        <v>228</v>
      </c>
      <c r="D1038" s="4" t="s">
        <v>231</v>
      </c>
      <c r="E1038" s="5">
        <v>12.82</v>
      </c>
      <c r="J1038" s="14"/>
    </row>
    <row r="1039" spans="1:10" ht="11.25" x14ac:dyDescent="0.15">
      <c r="A1039" s="6" t="s">
        <v>227</v>
      </c>
      <c r="B1039" s="4" t="s">
        <v>132</v>
      </c>
      <c r="C1039" s="4" t="s">
        <v>228</v>
      </c>
      <c r="D1039" s="4" t="s">
        <v>229</v>
      </c>
      <c r="E1039" s="5">
        <v>12.58</v>
      </c>
      <c r="J1039" s="14"/>
    </row>
    <row r="1040" spans="1:10" ht="11.25" x14ac:dyDescent="0.15">
      <c r="A1040" s="6" t="s">
        <v>227</v>
      </c>
      <c r="B1040" s="4" t="s">
        <v>27</v>
      </c>
      <c r="C1040" s="4" t="s">
        <v>228</v>
      </c>
      <c r="D1040" s="4" t="s">
        <v>231</v>
      </c>
      <c r="E1040" s="5">
        <v>9.5299999999999994</v>
      </c>
      <c r="F1040" t="s">
        <v>354</v>
      </c>
      <c r="J1040" s="14"/>
    </row>
    <row r="1041" spans="1:10" ht="11.25" x14ac:dyDescent="0.15">
      <c r="A1041" s="6" t="s">
        <v>227</v>
      </c>
      <c r="B1041" s="4" t="s">
        <v>27</v>
      </c>
      <c r="C1041" s="4" t="s">
        <v>228</v>
      </c>
      <c r="D1041" s="4" t="s">
        <v>229</v>
      </c>
      <c r="E1041" s="5">
        <v>8.84</v>
      </c>
      <c r="J1041" s="14"/>
    </row>
    <row r="1042" spans="1:10" ht="11.25" x14ac:dyDescent="0.15">
      <c r="A1042" s="6" t="s">
        <v>227</v>
      </c>
      <c r="B1042" s="4" t="s">
        <v>133</v>
      </c>
      <c r="C1042" s="4" t="s">
        <v>228</v>
      </c>
      <c r="D1042" s="4" t="s">
        <v>231</v>
      </c>
      <c r="E1042" s="5">
        <v>7.97</v>
      </c>
      <c r="J1042" s="14"/>
    </row>
    <row r="1043" spans="1:10" ht="11.25" x14ac:dyDescent="0.15">
      <c r="A1043" s="6" t="s">
        <v>227</v>
      </c>
      <c r="B1043" s="4" t="s">
        <v>133</v>
      </c>
      <c r="C1043" s="4" t="s">
        <v>228</v>
      </c>
      <c r="D1043" s="4" t="s">
        <v>229</v>
      </c>
      <c r="E1043" s="5">
        <v>6.96</v>
      </c>
      <c r="J1043" s="14"/>
    </row>
    <row r="1044" spans="1:10" ht="11.25" x14ac:dyDescent="0.15">
      <c r="A1044" s="6" t="s">
        <v>227</v>
      </c>
      <c r="B1044" s="4" t="s">
        <v>28</v>
      </c>
      <c r="C1044" s="4" t="s">
        <v>228</v>
      </c>
      <c r="D1044" s="4" t="s">
        <v>230</v>
      </c>
      <c r="E1044" s="5">
        <v>12.85</v>
      </c>
      <c r="F1044" t="s">
        <v>353</v>
      </c>
      <c r="G1044">
        <f>+E1044+E1045</f>
        <v>26.16</v>
      </c>
      <c r="H1044">
        <f>+E1050+E1051+E1046+E1047+E1048+E1049</f>
        <v>54.37</v>
      </c>
      <c r="I1044" s="14">
        <f>+(G1044/4)/(H1044/3)</f>
        <v>0.36086076880632706</v>
      </c>
      <c r="J1044" s="21">
        <f>+(B1044-$K$1)/7</f>
        <v>11</v>
      </c>
    </row>
    <row r="1045" spans="1:10" ht="11.25" x14ac:dyDescent="0.15">
      <c r="A1045" s="6" t="s">
        <v>227</v>
      </c>
      <c r="B1045" s="4" t="s">
        <v>28</v>
      </c>
      <c r="C1045" s="4" t="s">
        <v>228</v>
      </c>
      <c r="D1045" s="4" t="s">
        <v>229</v>
      </c>
      <c r="E1045" s="5">
        <v>13.31</v>
      </c>
      <c r="J1045" s="14"/>
    </row>
    <row r="1046" spans="1:10" ht="11.25" x14ac:dyDescent="0.15">
      <c r="A1046" s="6" t="s">
        <v>227</v>
      </c>
      <c r="B1046" s="4" t="s">
        <v>30</v>
      </c>
      <c r="C1046" s="4" t="s">
        <v>228</v>
      </c>
      <c r="D1046" s="4" t="s">
        <v>230</v>
      </c>
      <c r="E1046" s="5">
        <v>6.93</v>
      </c>
      <c r="F1046" t="s">
        <v>354</v>
      </c>
      <c r="J1046" s="14"/>
    </row>
    <row r="1047" spans="1:10" ht="11.25" x14ac:dyDescent="0.15">
      <c r="A1047" s="6" t="s">
        <v>227</v>
      </c>
      <c r="B1047" s="4" t="s">
        <v>30</v>
      </c>
      <c r="C1047" s="4" t="s">
        <v>228</v>
      </c>
      <c r="D1047" s="4" t="s">
        <v>231</v>
      </c>
      <c r="E1047" s="5">
        <v>7.14</v>
      </c>
      <c r="J1047" s="14"/>
    </row>
    <row r="1048" spans="1:10" ht="11.25" x14ac:dyDescent="0.15">
      <c r="A1048" s="6" t="s">
        <v>227</v>
      </c>
      <c r="B1048" s="4" t="s">
        <v>135</v>
      </c>
      <c r="C1048" s="4" t="s">
        <v>228</v>
      </c>
      <c r="D1048" s="4" t="s">
        <v>230</v>
      </c>
      <c r="E1048" s="5">
        <v>9.42</v>
      </c>
      <c r="J1048" s="14"/>
    </row>
    <row r="1049" spans="1:10" ht="11.25" x14ac:dyDescent="0.15">
      <c r="A1049" s="6" t="s">
        <v>227</v>
      </c>
      <c r="B1049" s="4" t="s">
        <v>135</v>
      </c>
      <c r="C1049" s="4" t="s">
        <v>228</v>
      </c>
      <c r="D1049" s="4" t="s">
        <v>230</v>
      </c>
      <c r="E1049" s="5">
        <v>11.83</v>
      </c>
      <c r="J1049" s="14"/>
    </row>
    <row r="1050" spans="1:10" ht="11.25" x14ac:dyDescent="0.15">
      <c r="A1050" s="9" t="s">
        <v>227</v>
      </c>
      <c r="B1050" s="4" t="s">
        <v>135</v>
      </c>
      <c r="C1050" s="4" t="s">
        <v>228</v>
      </c>
      <c r="D1050" s="4" t="s">
        <v>231</v>
      </c>
      <c r="E1050" s="5">
        <v>8.1999999999999993</v>
      </c>
      <c r="J1050" s="14"/>
    </row>
    <row r="1051" spans="1:10" ht="11.25" x14ac:dyDescent="0.15">
      <c r="A1051" s="6" t="s">
        <v>227</v>
      </c>
      <c r="B1051" s="4" t="s">
        <v>135</v>
      </c>
      <c r="C1051" s="4" t="s">
        <v>228</v>
      </c>
      <c r="D1051" s="4" t="s">
        <v>231</v>
      </c>
      <c r="E1051" s="5">
        <v>10.85</v>
      </c>
      <c r="J1051" s="14"/>
    </row>
    <row r="1052" spans="1:10" ht="11.25" x14ac:dyDescent="0.15">
      <c r="A1052" s="6" t="s">
        <v>227</v>
      </c>
      <c r="B1052" s="4" t="s">
        <v>31</v>
      </c>
      <c r="C1052" s="4" t="s">
        <v>228</v>
      </c>
      <c r="D1052" s="4" t="s">
        <v>230</v>
      </c>
      <c r="E1052" s="5">
        <v>8.67</v>
      </c>
      <c r="F1052" t="s">
        <v>353</v>
      </c>
      <c r="G1052">
        <f>+E1052+E1053+E1054+E1055+E1056+E1057</f>
        <v>62.72</v>
      </c>
      <c r="H1052">
        <f>+E1058+E1059+E1060+E1061</f>
        <v>33.01</v>
      </c>
      <c r="I1052" s="14">
        <f>+(G1052/4)/(H1052/3)</f>
        <v>1.4250227203877615</v>
      </c>
      <c r="J1052" s="21">
        <f>+(B1052-$K$1)/7</f>
        <v>12</v>
      </c>
    </row>
    <row r="1053" spans="1:10" ht="11.25" x14ac:dyDescent="0.15">
      <c r="A1053" s="6" t="s">
        <v>227</v>
      </c>
      <c r="B1053" s="4" t="s">
        <v>31</v>
      </c>
      <c r="C1053" s="4" t="s">
        <v>228</v>
      </c>
      <c r="D1053" s="4" t="s">
        <v>230</v>
      </c>
      <c r="E1053" s="5">
        <v>8.67</v>
      </c>
      <c r="J1053" s="14"/>
    </row>
    <row r="1054" spans="1:10" ht="11.25" x14ac:dyDescent="0.15">
      <c r="A1054" s="6" t="s">
        <v>227</v>
      </c>
      <c r="B1054" s="4" t="s">
        <v>31</v>
      </c>
      <c r="C1054" s="4" t="s">
        <v>228</v>
      </c>
      <c r="D1054" s="4" t="s">
        <v>231</v>
      </c>
      <c r="E1054" s="5">
        <v>7.3</v>
      </c>
      <c r="J1054" s="14"/>
    </row>
    <row r="1055" spans="1:10" ht="11.25" x14ac:dyDescent="0.15">
      <c r="A1055" s="6" t="s">
        <v>227</v>
      </c>
      <c r="B1055" s="4" t="s">
        <v>31</v>
      </c>
      <c r="C1055" s="4" t="s">
        <v>228</v>
      </c>
      <c r="D1055" s="4" t="s">
        <v>231</v>
      </c>
      <c r="E1055" s="5">
        <v>10.09</v>
      </c>
      <c r="J1055" s="14"/>
    </row>
    <row r="1056" spans="1:10" ht="11.25" x14ac:dyDescent="0.15">
      <c r="A1056" s="6" t="s">
        <v>227</v>
      </c>
      <c r="B1056" s="4" t="s">
        <v>136</v>
      </c>
      <c r="C1056" s="4" t="s">
        <v>228</v>
      </c>
      <c r="D1056" s="4" t="s">
        <v>230</v>
      </c>
      <c r="E1056" s="5">
        <v>14.41</v>
      </c>
      <c r="J1056" s="14"/>
    </row>
    <row r="1057" spans="1:10" ht="11.25" x14ac:dyDescent="0.15">
      <c r="A1057" s="6" t="s">
        <v>227</v>
      </c>
      <c r="B1057" s="4" t="s">
        <v>136</v>
      </c>
      <c r="C1057" s="4" t="s">
        <v>228</v>
      </c>
      <c r="D1057" s="4" t="s">
        <v>231</v>
      </c>
      <c r="E1057" s="5">
        <v>13.58</v>
      </c>
      <c r="J1057" s="14"/>
    </row>
    <row r="1058" spans="1:10" ht="11.25" x14ac:dyDescent="0.15">
      <c r="A1058" s="6" t="s">
        <v>227</v>
      </c>
      <c r="B1058" s="4" t="s">
        <v>33</v>
      </c>
      <c r="C1058" s="4" t="s">
        <v>228</v>
      </c>
      <c r="D1058" s="4" t="s">
        <v>230</v>
      </c>
      <c r="E1058" s="5">
        <v>7.82</v>
      </c>
      <c r="F1058" t="s">
        <v>354</v>
      </c>
      <c r="J1058" s="14"/>
    </row>
    <row r="1059" spans="1:10" ht="11.25" x14ac:dyDescent="0.15">
      <c r="A1059" s="6" t="s">
        <v>227</v>
      </c>
      <c r="B1059" s="4" t="s">
        <v>33</v>
      </c>
      <c r="C1059" s="4" t="s">
        <v>228</v>
      </c>
      <c r="D1059" s="4" t="s">
        <v>231</v>
      </c>
      <c r="E1059" s="5">
        <v>8.1199999999999992</v>
      </c>
      <c r="J1059" s="14"/>
    </row>
    <row r="1060" spans="1:10" ht="11.25" x14ac:dyDescent="0.15">
      <c r="A1060" s="6" t="s">
        <v>227</v>
      </c>
      <c r="B1060" s="4" t="s">
        <v>137</v>
      </c>
      <c r="C1060" s="4" t="s">
        <v>228</v>
      </c>
      <c r="D1060" s="4" t="s">
        <v>230</v>
      </c>
      <c r="E1060" s="5">
        <v>8.83</v>
      </c>
      <c r="J1060" s="14"/>
    </row>
    <row r="1061" spans="1:10" ht="11.25" x14ac:dyDescent="0.15">
      <c r="A1061" s="6" t="s">
        <v>227</v>
      </c>
      <c r="B1061" s="4" t="s">
        <v>137</v>
      </c>
      <c r="C1061" s="4" t="s">
        <v>228</v>
      </c>
      <c r="D1061" s="4" t="s">
        <v>229</v>
      </c>
      <c r="E1061" s="5">
        <v>8.24</v>
      </c>
      <c r="J1061" s="14"/>
    </row>
    <row r="1062" spans="1:10" ht="11.25" x14ac:dyDescent="0.15">
      <c r="A1062" s="6" t="s">
        <v>227</v>
      </c>
      <c r="B1062" s="4" t="s">
        <v>34</v>
      </c>
      <c r="C1062" s="4" t="s">
        <v>228</v>
      </c>
      <c r="D1062" s="4" t="s">
        <v>230</v>
      </c>
      <c r="E1062" s="5">
        <v>14.28</v>
      </c>
      <c r="F1062" t="s">
        <v>353</v>
      </c>
      <c r="G1062">
        <f>+E1062+E1063+E1064+E1065+E1066+E1067</f>
        <v>59.149999999999991</v>
      </c>
      <c r="H1062">
        <f>+E1068+E1069+E1070+E1071</f>
        <v>41.21</v>
      </c>
      <c r="I1062" s="14">
        <f>+(G1062/4)/(H1062/3)</f>
        <v>1.0764984227129337</v>
      </c>
      <c r="J1062" s="21">
        <f>+(B1062-$K$1)/7</f>
        <v>13</v>
      </c>
    </row>
    <row r="1063" spans="1:10" ht="11.25" x14ac:dyDescent="0.15">
      <c r="A1063" s="6" t="s">
        <v>227</v>
      </c>
      <c r="B1063" s="4" t="s">
        <v>34</v>
      </c>
      <c r="C1063" s="4" t="s">
        <v>228</v>
      </c>
      <c r="D1063" s="4" t="s">
        <v>229</v>
      </c>
      <c r="E1063" s="5">
        <v>6.34</v>
      </c>
      <c r="J1063" s="14"/>
    </row>
    <row r="1064" spans="1:10" ht="11.25" x14ac:dyDescent="0.15">
      <c r="A1064" s="6" t="s">
        <v>227</v>
      </c>
      <c r="B1064" s="4" t="s">
        <v>34</v>
      </c>
      <c r="C1064" s="4" t="s">
        <v>228</v>
      </c>
      <c r="D1064" s="4" t="s">
        <v>229</v>
      </c>
      <c r="E1064" s="5">
        <v>10.119999999999999</v>
      </c>
      <c r="J1064" s="14"/>
    </row>
    <row r="1065" spans="1:10" ht="11.25" x14ac:dyDescent="0.15">
      <c r="A1065" s="6" t="s">
        <v>227</v>
      </c>
      <c r="B1065" s="4" t="s">
        <v>138</v>
      </c>
      <c r="C1065" s="4" t="s">
        <v>228</v>
      </c>
      <c r="D1065" s="4" t="s">
        <v>230</v>
      </c>
      <c r="E1065" s="5">
        <v>8.5399999999999991</v>
      </c>
      <c r="J1065" s="14"/>
    </row>
    <row r="1066" spans="1:10" ht="11.25" x14ac:dyDescent="0.15">
      <c r="A1066" s="6" t="s">
        <v>227</v>
      </c>
      <c r="B1066" s="4" t="s">
        <v>138</v>
      </c>
      <c r="C1066" s="4" t="s">
        <v>228</v>
      </c>
      <c r="D1066" s="4" t="s">
        <v>230</v>
      </c>
      <c r="E1066" s="5">
        <v>6.98</v>
      </c>
      <c r="J1066" s="14"/>
    </row>
    <row r="1067" spans="1:10" ht="11.25" x14ac:dyDescent="0.15">
      <c r="A1067" s="6" t="s">
        <v>227</v>
      </c>
      <c r="B1067" s="4" t="s">
        <v>138</v>
      </c>
      <c r="C1067" s="4" t="s">
        <v>228</v>
      </c>
      <c r="D1067" s="4" t="s">
        <v>229</v>
      </c>
      <c r="E1067" s="5">
        <v>12.89</v>
      </c>
      <c r="J1067" s="14"/>
    </row>
    <row r="1068" spans="1:10" ht="11.25" x14ac:dyDescent="0.15">
      <c r="A1068" s="6" t="s">
        <v>227</v>
      </c>
      <c r="B1068" s="4" t="s">
        <v>35</v>
      </c>
      <c r="C1068" s="4" t="s">
        <v>228</v>
      </c>
      <c r="D1068" s="4" t="s">
        <v>230</v>
      </c>
      <c r="E1068" s="5">
        <v>9.48</v>
      </c>
      <c r="F1068" t="s">
        <v>354</v>
      </c>
      <c r="J1068" s="14"/>
    </row>
    <row r="1069" spans="1:10" ht="11.25" x14ac:dyDescent="0.15">
      <c r="A1069" s="6" t="s">
        <v>227</v>
      </c>
      <c r="B1069" s="4" t="s">
        <v>35</v>
      </c>
      <c r="C1069" s="4" t="s">
        <v>228</v>
      </c>
      <c r="D1069" s="4" t="s">
        <v>229</v>
      </c>
      <c r="E1069" s="5">
        <v>9.5</v>
      </c>
      <c r="J1069" s="14"/>
    </row>
    <row r="1070" spans="1:10" ht="11.25" x14ac:dyDescent="0.15">
      <c r="A1070" s="6" t="s">
        <v>227</v>
      </c>
      <c r="B1070" s="4" t="s">
        <v>139</v>
      </c>
      <c r="C1070" s="4" t="s">
        <v>228</v>
      </c>
      <c r="D1070" s="4" t="s">
        <v>230</v>
      </c>
      <c r="E1070" s="5">
        <v>11.35</v>
      </c>
      <c r="J1070" s="14"/>
    </row>
    <row r="1071" spans="1:10" ht="11.25" x14ac:dyDescent="0.15">
      <c r="A1071" s="6" t="s">
        <v>227</v>
      </c>
      <c r="B1071" s="4" t="s">
        <v>139</v>
      </c>
      <c r="C1071" s="4" t="s">
        <v>228</v>
      </c>
      <c r="D1071" s="4" t="s">
        <v>229</v>
      </c>
      <c r="E1071" s="5">
        <v>10.88</v>
      </c>
      <c r="J1071" s="14"/>
    </row>
    <row r="1072" spans="1:10" ht="11.25" x14ac:dyDescent="0.15">
      <c r="A1072" s="6" t="s">
        <v>227</v>
      </c>
      <c r="B1072" s="4" t="s">
        <v>36</v>
      </c>
      <c r="C1072" s="4" t="s">
        <v>228</v>
      </c>
      <c r="D1072" s="4" t="s">
        <v>230</v>
      </c>
      <c r="E1072" s="5">
        <v>9.44</v>
      </c>
      <c r="F1072" t="s">
        <v>353</v>
      </c>
      <c r="G1072">
        <f>+E1072+E1073+E1074+E1075+E1076+E1077</f>
        <v>71.81</v>
      </c>
      <c r="H1072">
        <f>+E1078+E1079+E1080+E1081</f>
        <v>41.91</v>
      </c>
      <c r="I1072" s="14">
        <f>+(G1072/4)/(H1072/3)</f>
        <v>1.2850751610594131</v>
      </c>
      <c r="J1072" s="21">
        <f>+(B1072-$K$1)/7</f>
        <v>14</v>
      </c>
    </row>
    <row r="1073" spans="1:10" ht="11.25" x14ac:dyDescent="0.15">
      <c r="A1073" s="6" t="s">
        <v>227</v>
      </c>
      <c r="B1073" s="4" t="s">
        <v>36</v>
      </c>
      <c r="C1073" s="4" t="s">
        <v>228</v>
      </c>
      <c r="D1073" s="4" t="s">
        <v>230</v>
      </c>
      <c r="E1073" s="5">
        <v>9.93</v>
      </c>
      <c r="J1073" s="14"/>
    </row>
    <row r="1074" spans="1:10" ht="11.25" x14ac:dyDescent="0.15">
      <c r="A1074" s="6" t="s">
        <v>227</v>
      </c>
      <c r="B1074" s="4" t="s">
        <v>36</v>
      </c>
      <c r="C1074" s="4" t="s">
        <v>228</v>
      </c>
      <c r="D1074" s="4" t="s">
        <v>229</v>
      </c>
      <c r="E1074" s="5">
        <v>9.57</v>
      </c>
      <c r="J1074" s="14"/>
    </row>
    <row r="1075" spans="1:10" ht="11.25" x14ac:dyDescent="0.15">
      <c r="A1075" s="6" t="s">
        <v>227</v>
      </c>
      <c r="B1075" s="4" t="s">
        <v>36</v>
      </c>
      <c r="C1075" s="4" t="s">
        <v>228</v>
      </c>
      <c r="D1075" s="4" t="s">
        <v>229</v>
      </c>
      <c r="E1075" s="5">
        <v>9.94</v>
      </c>
      <c r="J1075" s="14"/>
    </row>
    <row r="1076" spans="1:10" ht="11.25" x14ac:dyDescent="0.15">
      <c r="A1076" s="6" t="s">
        <v>227</v>
      </c>
      <c r="B1076" s="4" t="s">
        <v>140</v>
      </c>
      <c r="C1076" s="4" t="s">
        <v>228</v>
      </c>
      <c r="D1076" s="4" t="s">
        <v>230</v>
      </c>
      <c r="E1076" s="5">
        <v>17.170000000000002</v>
      </c>
      <c r="J1076" s="14"/>
    </row>
    <row r="1077" spans="1:10" ht="11.25" x14ac:dyDescent="0.15">
      <c r="A1077" s="6" t="s">
        <v>227</v>
      </c>
      <c r="B1077" s="4" t="s">
        <v>140</v>
      </c>
      <c r="C1077" s="4" t="s">
        <v>228</v>
      </c>
      <c r="D1077" s="4" t="s">
        <v>229</v>
      </c>
      <c r="E1077" s="5">
        <v>15.76</v>
      </c>
      <c r="J1077" s="14"/>
    </row>
    <row r="1078" spans="1:10" ht="11.25" x14ac:dyDescent="0.15">
      <c r="A1078" s="6" t="s">
        <v>227</v>
      </c>
      <c r="B1078" s="4" t="s">
        <v>37</v>
      </c>
      <c r="C1078" s="4" t="s">
        <v>228</v>
      </c>
      <c r="D1078" s="4" t="s">
        <v>230</v>
      </c>
      <c r="E1078" s="5">
        <v>10.32</v>
      </c>
      <c r="F1078" t="s">
        <v>354</v>
      </c>
      <c r="J1078" s="14"/>
    </row>
    <row r="1079" spans="1:10" ht="11.25" x14ac:dyDescent="0.15">
      <c r="A1079" s="6" t="s">
        <v>227</v>
      </c>
      <c r="B1079" s="4" t="s">
        <v>37</v>
      </c>
      <c r="C1079" s="4" t="s">
        <v>228</v>
      </c>
      <c r="D1079" s="4" t="s">
        <v>229</v>
      </c>
      <c r="E1079" s="5">
        <v>9.69</v>
      </c>
      <c r="J1079" s="14"/>
    </row>
    <row r="1080" spans="1:10" ht="11.25" x14ac:dyDescent="0.15">
      <c r="A1080" s="6" t="s">
        <v>227</v>
      </c>
      <c r="B1080" s="4" t="s">
        <v>141</v>
      </c>
      <c r="C1080" s="4" t="s">
        <v>228</v>
      </c>
      <c r="D1080" s="4" t="s">
        <v>230</v>
      </c>
      <c r="E1080" s="5">
        <v>10.89</v>
      </c>
      <c r="J1080" s="14"/>
    </row>
    <row r="1081" spans="1:10" ht="11.25" x14ac:dyDescent="0.15">
      <c r="A1081" s="6" t="s">
        <v>227</v>
      </c>
      <c r="B1081" s="4" t="s">
        <v>141</v>
      </c>
      <c r="C1081" s="4" t="s">
        <v>228</v>
      </c>
      <c r="D1081" s="4" t="s">
        <v>229</v>
      </c>
      <c r="E1081" s="5">
        <v>11.01</v>
      </c>
      <c r="J1081" s="14"/>
    </row>
    <row r="1082" spans="1:10" ht="11.25" x14ac:dyDescent="0.15">
      <c r="A1082" s="6" t="s">
        <v>227</v>
      </c>
      <c r="B1082" s="4" t="s">
        <v>38</v>
      </c>
      <c r="C1082" s="4" t="s">
        <v>228</v>
      </c>
      <c r="D1082" s="4" t="s">
        <v>230</v>
      </c>
      <c r="E1082" s="5">
        <v>9.48</v>
      </c>
      <c r="F1082" t="s">
        <v>353</v>
      </c>
      <c r="G1082">
        <f>+E1082+E1083+E1084+E1085+E1086+E1087+E1088+E1089</f>
        <v>75.830000000000013</v>
      </c>
      <c r="H1082">
        <f>+E1092+E1093+E1090+E1091</f>
        <v>42.96</v>
      </c>
      <c r="I1082" s="14">
        <f>+(G1082/4)/(H1082/3)</f>
        <v>1.3238477653631286</v>
      </c>
      <c r="J1082" s="21">
        <f>+(B1082-$K$1)/7</f>
        <v>15</v>
      </c>
    </row>
    <row r="1083" spans="1:10" ht="11.25" x14ac:dyDescent="0.15">
      <c r="A1083" s="6" t="s">
        <v>227</v>
      </c>
      <c r="B1083" s="4" t="s">
        <v>38</v>
      </c>
      <c r="C1083" s="4" t="s">
        <v>228</v>
      </c>
      <c r="D1083" s="4" t="s">
        <v>230</v>
      </c>
      <c r="E1083" s="5">
        <v>8.94</v>
      </c>
      <c r="J1083" s="14"/>
    </row>
    <row r="1084" spans="1:10" ht="11.25" x14ac:dyDescent="0.15">
      <c r="A1084" s="6" t="s">
        <v>227</v>
      </c>
      <c r="B1084" s="4" t="s">
        <v>38</v>
      </c>
      <c r="C1084" s="4" t="s">
        <v>228</v>
      </c>
      <c r="D1084" s="4" t="s">
        <v>229</v>
      </c>
      <c r="E1084" s="5">
        <v>7.98</v>
      </c>
      <c r="J1084" s="14"/>
    </row>
    <row r="1085" spans="1:10" ht="11.25" x14ac:dyDescent="0.15">
      <c r="A1085" s="6" t="s">
        <v>227</v>
      </c>
      <c r="B1085" s="4" t="s">
        <v>38</v>
      </c>
      <c r="C1085" s="4" t="s">
        <v>228</v>
      </c>
      <c r="D1085" s="4" t="s">
        <v>229</v>
      </c>
      <c r="E1085" s="5">
        <v>11.03</v>
      </c>
      <c r="J1085" s="14"/>
    </row>
    <row r="1086" spans="1:10" ht="11.25" x14ac:dyDescent="0.15">
      <c r="A1086" s="6" t="s">
        <v>227</v>
      </c>
      <c r="B1086" s="4" t="s">
        <v>142</v>
      </c>
      <c r="C1086" s="4" t="s">
        <v>228</v>
      </c>
      <c r="D1086" s="4" t="s">
        <v>230</v>
      </c>
      <c r="E1086" s="5">
        <v>11.42</v>
      </c>
      <c r="J1086" s="14"/>
    </row>
    <row r="1087" spans="1:10" ht="11.25" x14ac:dyDescent="0.15">
      <c r="A1087" s="6" t="s">
        <v>227</v>
      </c>
      <c r="B1087" s="4" t="s">
        <v>142</v>
      </c>
      <c r="C1087" s="4" t="s">
        <v>228</v>
      </c>
      <c r="D1087" s="4" t="s">
        <v>230</v>
      </c>
      <c r="E1087" s="5">
        <v>8.6</v>
      </c>
      <c r="J1087" s="14"/>
    </row>
    <row r="1088" spans="1:10" ht="11.25" x14ac:dyDescent="0.15">
      <c r="A1088" s="6" t="s">
        <v>227</v>
      </c>
      <c r="B1088" s="4" t="s">
        <v>142</v>
      </c>
      <c r="C1088" s="4" t="s">
        <v>228</v>
      </c>
      <c r="D1088" s="4" t="s">
        <v>229</v>
      </c>
      <c r="E1088" s="5">
        <v>8.15</v>
      </c>
      <c r="J1088" s="14"/>
    </row>
    <row r="1089" spans="1:10" ht="11.25" x14ac:dyDescent="0.15">
      <c r="A1089" s="6" t="s">
        <v>227</v>
      </c>
      <c r="B1089" s="4" t="s">
        <v>142</v>
      </c>
      <c r="C1089" s="4" t="s">
        <v>228</v>
      </c>
      <c r="D1089" s="4" t="s">
        <v>229</v>
      </c>
      <c r="E1089" s="5">
        <v>10.23</v>
      </c>
      <c r="J1089" s="14"/>
    </row>
    <row r="1090" spans="1:10" ht="11.25" x14ac:dyDescent="0.15">
      <c r="A1090" s="6" t="s">
        <v>227</v>
      </c>
      <c r="B1090" s="4" t="s">
        <v>39</v>
      </c>
      <c r="C1090" s="4" t="s">
        <v>228</v>
      </c>
      <c r="D1090" s="4" t="s">
        <v>231</v>
      </c>
      <c r="E1090" s="5">
        <v>12.25</v>
      </c>
      <c r="F1090" t="s">
        <v>354</v>
      </c>
      <c r="J1090" s="14"/>
    </row>
    <row r="1091" spans="1:10" ht="11.25" x14ac:dyDescent="0.15">
      <c r="A1091" s="6" t="s">
        <v>227</v>
      </c>
      <c r="B1091" s="4" t="s">
        <v>39</v>
      </c>
      <c r="C1091" s="4" t="s">
        <v>228</v>
      </c>
      <c r="D1091" s="4" t="s">
        <v>229</v>
      </c>
      <c r="E1091" s="5">
        <v>11.9</v>
      </c>
      <c r="J1091" s="14"/>
    </row>
    <row r="1092" spans="1:10" ht="11.25" x14ac:dyDescent="0.15">
      <c r="A1092" s="6" t="s">
        <v>227</v>
      </c>
      <c r="B1092" s="4" t="s">
        <v>143</v>
      </c>
      <c r="C1092" s="4" t="s">
        <v>228</v>
      </c>
      <c r="D1092" s="4" t="s">
        <v>230</v>
      </c>
      <c r="E1092" s="5">
        <v>9.0399999999999991</v>
      </c>
      <c r="J1092" s="14"/>
    </row>
    <row r="1093" spans="1:10" ht="11.25" x14ac:dyDescent="0.15">
      <c r="A1093" s="6" t="s">
        <v>227</v>
      </c>
      <c r="B1093" s="4" t="s">
        <v>143</v>
      </c>
      <c r="C1093" s="4" t="s">
        <v>228</v>
      </c>
      <c r="D1093" s="4" t="s">
        <v>229</v>
      </c>
      <c r="E1093" s="5">
        <v>9.77</v>
      </c>
      <c r="J1093" s="14"/>
    </row>
    <row r="1094" spans="1:10" ht="11.25" x14ac:dyDescent="0.15">
      <c r="A1094" s="9" t="s">
        <v>227</v>
      </c>
      <c r="B1094" s="4" t="s">
        <v>40</v>
      </c>
      <c r="C1094" s="4" t="s">
        <v>228</v>
      </c>
      <c r="D1094" s="4" t="s">
        <v>230</v>
      </c>
      <c r="E1094" s="5">
        <v>8.77</v>
      </c>
      <c r="F1094" t="s">
        <v>353</v>
      </c>
      <c r="G1094">
        <f>+E1094+E1095+E1096+E1097+E1098+E1099+E1100+E1101</f>
        <v>76.44</v>
      </c>
      <c r="H1094">
        <f>+E1104+E1105+E1102+E1103</f>
        <v>41.669999999999995</v>
      </c>
      <c r="I1094" s="14">
        <f>+(G1094/4)/(H1094/3)</f>
        <v>1.3758099352051836</v>
      </c>
      <c r="J1094" s="21">
        <f>+(B1094-$K$1)/7</f>
        <v>16</v>
      </c>
    </row>
    <row r="1095" spans="1:10" ht="11.25" x14ac:dyDescent="0.15">
      <c r="A1095" s="6" t="s">
        <v>227</v>
      </c>
      <c r="B1095" s="4" t="s">
        <v>40</v>
      </c>
      <c r="C1095" s="4" t="s">
        <v>228</v>
      </c>
      <c r="D1095" s="4" t="s">
        <v>230</v>
      </c>
      <c r="E1095" s="5">
        <v>9.83</v>
      </c>
      <c r="J1095" s="14"/>
    </row>
    <row r="1096" spans="1:10" ht="11.25" x14ac:dyDescent="0.15">
      <c r="A1096" s="6" t="s">
        <v>227</v>
      </c>
      <c r="B1096" s="4" t="s">
        <v>40</v>
      </c>
      <c r="C1096" s="4" t="s">
        <v>228</v>
      </c>
      <c r="D1096" s="4" t="s">
        <v>229</v>
      </c>
      <c r="E1096" s="5">
        <v>8.0500000000000007</v>
      </c>
      <c r="J1096" s="14"/>
    </row>
    <row r="1097" spans="1:10" ht="11.25" x14ac:dyDescent="0.15">
      <c r="A1097" s="6" t="s">
        <v>227</v>
      </c>
      <c r="B1097" s="4" t="s">
        <v>40</v>
      </c>
      <c r="C1097" s="4" t="s">
        <v>228</v>
      </c>
      <c r="D1097" s="4" t="s">
        <v>229</v>
      </c>
      <c r="E1097" s="5">
        <v>11.7</v>
      </c>
      <c r="J1097" s="14"/>
    </row>
    <row r="1098" spans="1:10" ht="11.25" x14ac:dyDescent="0.15">
      <c r="A1098" s="6" t="s">
        <v>227</v>
      </c>
      <c r="B1098" s="4" t="s">
        <v>144</v>
      </c>
      <c r="C1098" s="4" t="s">
        <v>228</v>
      </c>
      <c r="D1098" s="4" t="s">
        <v>230</v>
      </c>
      <c r="E1098" s="5">
        <v>11.38</v>
      </c>
      <c r="J1098" s="14"/>
    </row>
    <row r="1099" spans="1:10" ht="11.25" x14ac:dyDescent="0.15">
      <c r="A1099" s="6" t="s">
        <v>227</v>
      </c>
      <c r="B1099" s="4" t="s">
        <v>144</v>
      </c>
      <c r="C1099" s="4" t="s">
        <v>228</v>
      </c>
      <c r="D1099" s="4" t="s">
        <v>230</v>
      </c>
      <c r="E1099" s="5">
        <v>9.51</v>
      </c>
      <c r="J1099" s="14"/>
    </row>
    <row r="1100" spans="1:10" ht="11.25" x14ac:dyDescent="0.15">
      <c r="A1100" s="6" t="s">
        <v>227</v>
      </c>
      <c r="B1100" s="4" t="s">
        <v>144</v>
      </c>
      <c r="C1100" s="4" t="s">
        <v>228</v>
      </c>
      <c r="D1100" s="4" t="s">
        <v>229</v>
      </c>
      <c r="E1100" s="5">
        <v>7.76</v>
      </c>
      <c r="J1100" s="14"/>
    </row>
    <row r="1101" spans="1:10" ht="11.25" x14ac:dyDescent="0.15">
      <c r="A1101" s="6" t="s">
        <v>227</v>
      </c>
      <c r="B1101" s="4" t="s">
        <v>144</v>
      </c>
      <c r="C1101" s="4" t="s">
        <v>228</v>
      </c>
      <c r="D1101" s="4" t="s">
        <v>229</v>
      </c>
      <c r="E1101" s="5">
        <v>9.44</v>
      </c>
      <c r="J1101" s="14"/>
    </row>
    <row r="1102" spans="1:10" ht="11.25" x14ac:dyDescent="0.15">
      <c r="A1102" s="6" t="s">
        <v>227</v>
      </c>
      <c r="B1102" s="4" t="s">
        <v>41</v>
      </c>
      <c r="C1102" s="4" t="s">
        <v>228</v>
      </c>
      <c r="D1102" s="4" t="s">
        <v>230</v>
      </c>
      <c r="E1102" s="5">
        <v>11.16</v>
      </c>
      <c r="F1102" t="s">
        <v>354</v>
      </c>
      <c r="J1102" s="14"/>
    </row>
    <row r="1103" spans="1:10" ht="11.25" x14ac:dyDescent="0.15">
      <c r="A1103" s="6" t="s">
        <v>227</v>
      </c>
      <c r="B1103" s="4" t="s">
        <v>41</v>
      </c>
      <c r="C1103" s="4" t="s">
        <v>228</v>
      </c>
      <c r="D1103" s="4" t="s">
        <v>229</v>
      </c>
      <c r="E1103" s="5">
        <v>10.78</v>
      </c>
      <c r="J1103" s="14"/>
    </row>
    <row r="1104" spans="1:10" ht="11.25" x14ac:dyDescent="0.15">
      <c r="A1104" s="6" t="s">
        <v>227</v>
      </c>
      <c r="B1104" s="4" t="s">
        <v>145</v>
      </c>
      <c r="C1104" s="4" t="s">
        <v>228</v>
      </c>
      <c r="D1104" s="4" t="s">
        <v>230</v>
      </c>
      <c r="E1104" s="5">
        <v>10.94</v>
      </c>
      <c r="J1104" s="14"/>
    </row>
    <row r="1105" spans="1:10" ht="11.25" x14ac:dyDescent="0.15">
      <c r="A1105" s="6" t="s">
        <v>227</v>
      </c>
      <c r="B1105" s="4" t="s">
        <v>145</v>
      </c>
      <c r="C1105" s="4" t="s">
        <v>228</v>
      </c>
      <c r="D1105" s="4" t="s">
        <v>229</v>
      </c>
      <c r="E1105" s="5">
        <v>8.7899999999999991</v>
      </c>
      <c r="J1105" s="14"/>
    </row>
    <row r="1106" spans="1:10" ht="11.25" x14ac:dyDescent="0.15">
      <c r="A1106" s="6" t="s">
        <v>227</v>
      </c>
      <c r="B1106" s="4" t="s">
        <v>42</v>
      </c>
      <c r="C1106" s="4" t="s">
        <v>228</v>
      </c>
      <c r="D1106" s="4" t="s">
        <v>230</v>
      </c>
      <c r="E1106" s="5">
        <v>9.59</v>
      </c>
      <c r="F1106" t="s">
        <v>353</v>
      </c>
      <c r="G1106">
        <f>+E1106+E1107+E1108+E1109+E1110+E1111+E1112</f>
        <v>73.36999999999999</v>
      </c>
      <c r="H1106">
        <f>+E1116+E1113+E1114+E1115</f>
        <v>44.66</v>
      </c>
      <c r="I1106" s="14">
        <f>+(G1106/4)/(H1106/3)</f>
        <v>1.2321428571428572</v>
      </c>
      <c r="J1106" s="21">
        <f>+(B1106-$K$1)/7</f>
        <v>17</v>
      </c>
    </row>
    <row r="1107" spans="1:10" ht="11.25" x14ac:dyDescent="0.15">
      <c r="A1107" s="6" t="s">
        <v>227</v>
      </c>
      <c r="B1107" s="4" t="s">
        <v>42</v>
      </c>
      <c r="C1107" s="4" t="s">
        <v>228</v>
      </c>
      <c r="D1107" s="4" t="s">
        <v>230</v>
      </c>
      <c r="E1107" s="5">
        <v>11.08</v>
      </c>
      <c r="J1107" s="14"/>
    </row>
    <row r="1108" spans="1:10" ht="11.25" x14ac:dyDescent="0.15">
      <c r="A1108" s="6" t="s">
        <v>227</v>
      </c>
      <c r="B1108" s="4" t="s">
        <v>42</v>
      </c>
      <c r="C1108" s="4" t="s">
        <v>228</v>
      </c>
      <c r="D1108" s="4" t="s">
        <v>229</v>
      </c>
      <c r="E1108" s="5">
        <v>8.39</v>
      </c>
      <c r="J1108" s="14"/>
    </row>
    <row r="1109" spans="1:10" ht="11.25" x14ac:dyDescent="0.15">
      <c r="A1109" s="6" t="s">
        <v>227</v>
      </c>
      <c r="B1109" s="4" t="s">
        <v>42</v>
      </c>
      <c r="C1109" s="4" t="s">
        <v>228</v>
      </c>
      <c r="D1109" s="4" t="s">
        <v>229</v>
      </c>
      <c r="E1109" s="5">
        <v>11.16</v>
      </c>
      <c r="J1109" s="14"/>
    </row>
    <row r="1110" spans="1:10" ht="11.25" x14ac:dyDescent="0.15">
      <c r="A1110" s="6" t="s">
        <v>227</v>
      </c>
      <c r="B1110" s="4" t="s">
        <v>147</v>
      </c>
      <c r="C1110" s="4" t="s">
        <v>228</v>
      </c>
      <c r="D1110" s="4" t="s">
        <v>230</v>
      </c>
      <c r="E1110" s="5">
        <v>10.050000000000001</v>
      </c>
      <c r="J1110" s="14"/>
    </row>
    <row r="1111" spans="1:10" ht="11.25" x14ac:dyDescent="0.15">
      <c r="A1111" s="6" t="s">
        <v>227</v>
      </c>
      <c r="B1111" s="4" t="s">
        <v>147</v>
      </c>
      <c r="C1111" s="4" t="s">
        <v>228</v>
      </c>
      <c r="D1111" s="4" t="s">
        <v>230</v>
      </c>
      <c r="E1111" s="5">
        <v>8.57</v>
      </c>
      <c r="J1111" s="14"/>
    </row>
    <row r="1112" spans="1:10" ht="11.25" x14ac:dyDescent="0.15">
      <c r="A1112" s="6" t="s">
        <v>227</v>
      </c>
      <c r="B1112" s="4" t="s">
        <v>147</v>
      </c>
      <c r="C1112" s="4" t="s">
        <v>228</v>
      </c>
      <c r="D1112" s="4" t="s">
        <v>229</v>
      </c>
      <c r="E1112" s="5">
        <v>14.53</v>
      </c>
      <c r="J1112" s="14"/>
    </row>
    <row r="1113" spans="1:10" ht="11.25" x14ac:dyDescent="0.15">
      <c r="A1113" s="6" t="s">
        <v>227</v>
      </c>
      <c r="B1113" s="4" t="s">
        <v>43</v>
      </c>
      <c r="C1113" s="4" t="s">
        <v>228</v>
      </c>
      <c r="D1113" s="4" t="s">
        <v>230</v>
      </c>
      <c r="E1113" s="5">
        <v>10.85</v>
      </c>
      <c r="F1113" t="s">
        <v>354</v>
      </c>
      <c r="J1113" s="14"/>
    </row>
    <row r="1114" spans="1:10" ht="11.25" x14ac:dyDescent="0.15">
      <c r="A1114" s="6" t="s">
        <v>227</v>
      </c>
      <c r="B1114" s="4" t="s">
        <v>43</v>
      </c>
      <c r="C1114" s="4" t="s">
        <v>228</v>
      </c>
      <c r="D1114" s="4" t="s">
        <v>229</v>
      </c>
      <c r="E1114" s="5">
        <v>11.82</v>
      </c>
      <c r="J1114" s="14"/>
    </row>
    <row r="1115" spans="1:10" ht="11.25" x14ac:dyDescent="0.15">
      <c r="A1115" s="6" t="s">
        <v>227</v>
      </c>
      <c r="B1115" s="4" t="s">
        <v>148</v>
      </c>
      <c r="C1115" s="4" t="s">
        <v>228</v>
      </c>
      <c r="D1115" s="4" t="s">
        <v>230</v>
      </c>
      <c r="E1115" s="5">
        <v>11.25</v>
      </c>
      <c r="J1115" s="14"/>
    </row>
    <row r="1116" spans="1:10" ht="11.25" x14ac:dyDescent="0.15">
      <c r="A1116" s="6" t="s">
        <v>227</v>
      </c>
      <c r="B1116" s="4" t="s">
        <v>148</v>
      </c>
      <c r="C1116" s="4" t="s">
        <v>228</v>
      </c>
      <c r="D1116" s="4" t="s">
        <v>229</v>
      </c>
      <c r="E1116" s="5">
        <v>10.74</v>
      </c>
      <c r="J1116" s="14"/>
    </row>
    <row r="1117" spans="1:10" ht="11.25" x14ac:dyDescent="0.15">
      <c r="A1117" s="6" t="s">
        <v>227</v>
      </c>
      <c r="B1117" s="4" t="s">
        <v>44</v>
      </c>
      <c r="C1117" s="4" t="s">
        <v>228</v>
      </c>
      <c r="D1117" s="4" t="s">
        <v>230</v>
      </c>
      <c r="E1117" s="5">
        <v>9.5399999999999991</v>
      </c>
      <c r="F1117" t="s">
        <v>353</v>
      </c>
      <c r="G1117">
        <f>+E1117+E1118+E1119+E1120+E1121+E1122+E1123+E1124</f>
        <v>80.92</v>
      </c>
      <c r="H1117">
        <f>+E1127+E1128+E1125+E1126</f>
        <v>44.099999999999994</v>
      </c>
      <c r="I1117" s="14">
        <f>+(G1117/4)/(H1117/3)</f>
        <v>1.3761904761904764</v>
      </c>
      <c r="J1117" s="21">
        <f>+(B1117-$K$1)/7</f>
        <v>18</v>
      </c>
    </row>
    <row r="1118" spans="1:10" ht="11.25" x14ac:dyDescent="0.15">
      <c r="A1118" s="6" t="s">
        <v>227</v>
      </c>
      <c r="B1118" s="4" t="s">
        <v>44</v>
      </c>
      <c r="C1118" s="4" t="s">
        <v>228</v>
      </c>
      <c r="D1118" s="4" t="s">
        <v>230</v>
      </c>
      <c r="E1118" s="5">
        <v>11.56</v>
      </c>
      <c r="J1118" s="14"/>
    </row>
    <row r="1119" spans="1:10" ht="11.25" x14ac:dyDescent="0.15">
      <c r="A1119" s="6" t="s">
        <v>227</v>
      </c>
      <c r="B1119" s="4" t="s">
        <v>44</v>
      </c>
      <c r="C1119" s="4" t="s">
        <v>228</v>
      </c>
      <c r="D1119" s="4" t="s">
        <v>229</v>
      </c>
      <c r="E1119" s="5">
        <v>8.65</v>
      </c>
      <c r="J1119" s="14"/>
    </row>
    <row r="1120" spans="1:10" ht="11.25" x14ac:dyDescent="0.15">
      <c r="A1120" s="6" t="s">
        <v>227</v>
      </c>
      <c r="B1120" s="4" t="s">
        <v>44</v>
      </c>
      <c r="C1120" s="4" t="s">
        <v>228</v>
      </c>
      <c r="D1120" s="4" t="s">
        <v>229</v>
      </c>
      <c r="E1120" s="5">
        <v>11.99</v>
      </c>
      <c r="J1120" s="14"/>
    </row>
    <row r="1121" spans="1:10" ht="11.25" x14ac:dyDescent="0.15">
      <c r="A1121" s="6" t="s">
        <v>227</v>
      </c>
      <c r="B1121" s="4" t="s">
        <v>149</v>
      </c>
      <c r="C1121" s="4" t="s">
        <v>228</v>
      </c>
      <c r="D1121" s="4" t="s">
        <v>230</v>
      </c>
      <c r="E1121" s="5">
        <v>9.15</v>
      </c>
      <c r="J1121" s="14"/>
    </row>
    <row r="1122" spans="1:10" ht="11.25" x14ac:dyDescent="0.15">
      <c r="A1122" s="6" t="s">
        <v>227</v>
      </c>
      <c r="B1122" s="4" t="s">
        <v>149</v>
      </c>
      <c r="C1122" s="4" t="s">
        <v>228</v>
      </c>
      <c r="D1122" s="4" t="s">
        <v>230</v>
      </c>
      <c r="E1122" s="5">
        <v>12.07</v>
      </c>
      <c r="J1122" s="14"/>
    </row>
    <row r="1123" spans="1:10" ht="11.25" x14ac:dyDescent="0.15">
      <c r="A1123" s="6" t="s">
        <v>227</v>
      </c>
      <c r="B1123" s="4" t="s">
        <v>149</v>
      </c>
      <c r="C1123" s="4" t="s">
        <v>228</v>
      </c>
      <c r="D1123" s="4" t="s">
        <v>229</v>
      </c>
      <c r="E1123" s="5">
        <v>10.44</v>
      </c>
      <c r="J1123" s="14"/>
    </row>
    <row r="1124" spans="1:10" ht="11.25" x14ac:dyDescent="0.15">
      <c r="A1124" s="6" t="s">
        <v>227</v>
      </c>
      <c r="B1124" s="4" t="s">
        <v>149</v>
      </c>
      <c r="C1124" s="4" t="s">
        <v>228</v>
      </c>
      <c r="D1124" s="4" t="s">
        <v>229</v>
      </c>
      <c r="E1124" s="5">
        <v>7.52</v>
      </c>
      <c r="J1124" s="14"/>
    </row>
    <row r="1125" spans="1:10" ht="11.25" x14ac:dyDescent="0.15">
      <c r="A1125" s="6" t="s">
        <v>227</v>
      </c>
      <c r="B1125" s="4" t="s">
        <v>45</v>
      </c>
      <c r="C1125" s="4" t="s">
        <v>228</v>
      </c>
      <c r="D1125" s="4" t="s">
        <v>230</v>
      </c>
      <c r="E1125" s="5">
        <v>10.98</v>
      </c>
      <c r="F1125" t="s">
        <v>354</v>
      </c>
      <c r="J1125" s="14"/>
    </row>
    <row r="1126" spans="1:10" ht="11.25" x14ac:dyDescent="0.15">
      <c r="A1126" s="6" t="s">
        <v>227</v>
      </c>
      <c r="B1126" s="4" t="s">
        <v>45</v>
      </c>
      <c r="C1126" s="4" t="s">
        <v>228</v>
      </c>
      <c r="D1126" s="4" t="s">
        <v>229</v>
      </c>
      <c r="E1126" s="5">
        <v>11.33</v>
      </c>
      <c r="J1126" s="14"/>
    </row>
    <row r="1127" spans="1:10" ht="11.25" x14ac:dyDescent="0.15">
      <c r="A1127" s="6" t="s">
        <v>227</v>
      </c>
      <c r="B1127" s="4" t="s">
        <v>150</v>
      </c>
      <c r="C1127" s="4" t="s">
        <v>228</v>
      </c>
      <c r="D1127" s="4" t="s">
        <v>230</v>
      </c>
      <c r="E1127" s="5">
        <v>11.59</v>
      </c>
      <c r="J1127" s="14"/>
    </row>
    <row r="1128" spans="1:10" ht="11.25" x14ac:dyDescent="0.15">
      <c r="A1128" s="6" t="s">
        <v>227</v>
      </c>
      <c r="B1128" s="4" t="s">
        <v>150</v>
      </c>
      <c r="C1128" s="4" t="s">
        <v>228</v>
      </c>
      <c r="D1128" s="4" t="s">
        <v>233</v>
      </c>
      <c r="E1128" s="5">
        <v>10.199999999999999</v>
      </c>
      <c r="J1128" s="14"/>
    </row>
    <row r="1129" spans="1:10" ht="11.25" x14ac:dyDescent="0.15">
      <c r="A1129" s="6" t="s">
        <v>227</v>
      </c>
      <c r="B1129" s="4" t="s">
        <v>46</v>
      </c>
      <c r="C1129" s="4" t="s">
        <v>228</v>
      </c>
      <c r="D1129" s="4" t="s">
        <v>230</v>
      </c>
      <c r="E1129" s="5">
        <v>9.36</v>
      </c>
      <c r="F1129" t="s">
        <v>353</v>
      </c>
      <c r="G1129">
        <f>+E1129+E1130+E1131+E1132+E1133+E1134+E1135+E1136</f>
        <v>73.66</v>
      </c>
      <c r="H1129">
        <f>+E1139+E1140+E1137+E1138</f>
        <v>48.019999999999996</v>
      </c>
      <c r="I1129" s="14">
        <f>+(G1129/4)/(H1129/3)</f>
        <v>1.1504581424406499</v>
      </c>
      <c r="J1129" s="21">
        <f>+(B1129-$K$1)/7</f>
        <v>19</v>
      </c>
    </row>
    <row r="1130" spans="1:10" ht="11.25" x14ac:dyDescent="0.15">
      <c r="A1130" s="6" t="s">
        <v>227</v>
      </c>
      <c r="B1130" s="4" t="s">
        <v>46</v>
      </c>
      <c r="C1130" s="4" t="s">
        <v>228</v>
      </c>
      <c r="D1130" s="4" t="s">
        <v>230</v>
      </c>
      <c r="E1130" s="5">
        <v>10.57</v>
      </c>
      <c r="J1130" s="14"/>
    </row>
    <row r="1131" spans="1:10" ht="11.25" x14ac:dyDescent="0.15">
      <c r="A1131" s="6" t="s">
        <v>227</v>
      </c>
      <c r="B1131" s="4" t="s">
        <v>46</v>
      </c>
      <c r="C1131" s="4" t="s">
        <v>228</v>
      </c>
      <c r="D1131" s="4" t="s">
        <v>229</v>
      </c>
      <c r="E1131" s="5">
        <v>8.9700000000000006</v>
      </c>
      <c r="J1131" s="14"/>
    </row>
    <row r="1132" spans="1:10" ht="11.25" x14ac:dyDescent="0.15">
      <c r="A1132" s="6" t="s">
        <v>227</v>
      </c>
      <c r="B1132" s="4" t="s">
        <v>46</v>
      </c>
      <c r="C1132" s="4" t="s">
        <v>228</v>
      </c>
      <c r="D1132" s="4" t="s">
        <v>229</v>
      </c>
      <c r="E1132" s="5">
        <v>9.6</v>
      </c>
      <c r="J1132" s="14"/>
    </row>
    <row r="1133" spans="1:10" ht="11.25" x14ac:dyDescent="0.15">
      <c r="A1133" s="6" t="s">
        <v>227</v>
      </c>
      <c r="B1133" s="4" t="s">
        <v>151</v>
      </c>
      <c r="C1133" s="4" t="s">
        <v>228</v>
      </c>
      <c r="D1133" s="4" t="s">
        <v>230</v>
      </c>
      <c r="E1133" s="5">
        <v>9.3000000000000007</v>
      </c>
      <c r="J1133" s="14"/>
    </row>
    <row r="1134" spans="1:10" ht="11.25" x14ac:dyDescent="0.15">
      <c r="A1134" s="6" t="s">
        <v>227</v>
      </c>
      <c r="B1134" s="4" t="s">
        <v>151</v>
      </c>
      <c r="C1134" s="4" t="s">
        <v>228</v>
      </c>
      <c r="D1134" s="4" t="s">
        <v>230</v>
      </c>
      <c r="E1134" s="5">
        <v>10.27</v>
      </c>
      <c r="J1134" s="14"/>
    </row>
    <row r="1135" spans="1:10" ht="11.25" x14ac:dyDescent="0.15">
      <c r="A1135" s="6" t="s">
        <v>227</v>
      </c>
      <c r="B1135" s="4" t="s">
        <v>151</v>
      </c>
      <c r="C1135" s="4" t="s">
        <v>228</v>
      </c>
      <c r="D1135" s="4" t="s">
        <v>229</v>
      </c>
      <c r="E1135" s="5">
        <v>9.15</v>
      </c>
      <c r="J1135" s="14"/>
    </row>
    <row r="1136" spans="1:10" ht="11.25" x14ac:dyDescent="0.15">
      <c r="A1136" s="6" t="s">
        <v>227</v>
      </c>
      <c r="B1136" s="4" t="s">
        <v>151</v>
      </c>
      <c r="C1136" s="4" t="s">
        <v>228</v>
      </c>
      <c r="D1136" s="4" t="s">
        <v>229</v>
      </c>
      <c r="E1136" s="5">
        <v>6.44</v>
      </c>
      <c r="J1136" s="14"/>
    </row>
    <row r="1137" spans="1:10" ht="11.25" x14ac:dyDescent="0.15">
      <c r="A1137" s="6" t="s">
        <v>227</v>
      </c>
      <c r="B1137" s="4" t="s">
        <v>47</v>
      </c>
      <c r="C1137" s="4" t="s">
        <v>228</v>
      </c>
      <c r="D1137" s="4" t="s">
        <v>230</v>
      </c>
      <c r="E1137" s="5">
        <v>12.46</v>
      </c>
      <c r="F1137" t="s">
        <v>354</v>
      </c>
      <c r="J1137" s="14"/>
    </row>
    <row r="1138" spans="1:10" ht="11.25" x14ac:dyDescent="0.15">
      <c r="A1138" s="6" t="s">
        <v>227</v>
      </c>
      <c r="B1138" s="4" t="s">
        <v>47</v>
      </c>
      <c r="C1138" s="4" t="s">
        <v>228</v>
      </c>
      <c r="D1138" s="4" t="s">
        <v>229</v>
      </c>
      <c r="E1138" s="5">
        <v>11.19</v>
      </c>
      <c r="J1138" s="14"/>
    </row>
    <row r="1139" spans="1:10" ht="11.25" x14ac:dyDescent="0.15">
      <c r="A1139" s="6" t="s">
        <v>227</v>
      </c>
      <c r="B1139" s="4" t="s">
        <v>152</v>
      </c>
      <c r="C1139" s="4" t="s">
        <v>228</v>
      </c>
      <c r="D1139" s="4" t="s">
        <v>230</v>
      </c>
      <c r="E1139" s="5">
        <v>12.29</v>
      </c>
      <c r="J1139" s="14"/>
    </row>
    <row r="1140" spans="1:10" ht="11.25" x14ac:dyDescent="0.15">
      <c r="A1140" s="6" t="s">
        <v>227</v>
      </c>
      <c r="B1140" s="4" t="s">
        <v>152</v>
      </c>
      <c r="C1140" s="4" t="s">
        <v>228</v>
      </c>
      <c r="D1140" s="4" t="s">
        <v>229</v>
      </c>
      <c r="E1140" s="5">
        <v>12.08</v>
      </c>
      <c r="J1140" s="14"/>
    </row>
    <row r="1141" spans="1:10" ht="11.25" x14ac:dyDescent="0.15">
      <c r="A1141" s="9" t="s">
        <v>227</v>
      </c>
      <c r="B1141" s="4" t="s">
        <v>48</v>
      </c>
      <c r="C1141" s="4" t="s">
        <v>228</v>
      </c>
      <c r="D1141" s="4" t="s">
        <v>230</v>
      </c>
      <c r="E1141" s="5">
        <v>9.7100000000000009</v>
      </c>
      <c r="F1141" t="s">
        <v>353</v>
      </c>
      <c r="G1141">
        <f>+E1141+E1142+E1143+E1144+E1145+E1146+E1147</f>
        <v>69.510000000000005</v>
      </c>
      <c r="H1141">
        <f>+E1151+E1148+E1149+E1150</f>
        <v>44.790000000000006</v>
      </c>
      <c r="I1141" s="14">
        <f>+(G1141/4)/(H1141/3)</f>
        <v>1.1639316811788345</v>
      </c>
      <c r="J1141" s="21">
        <f>+(B1141-$K$1)/7</f>
        <v>20</v>
      </c>
    </row>
    <row r="1142" spans="1:10" ht="11.25" x14ac:dyDescent="0.15">
      <c r="A1142" s="6" t="s">
        <v>227</v>
      </c>
      <c r="B1142" s="4" t="s">
        <v>48</v>
      </c>
      <c r="C1142" s="4" t="s">
        <v>228</v>
      </c>
      <c r="D1142" s="4" t="s">
        <v>230</v>
      </c>
      <c r="E1142" s="5">
        <v>9.44</v>
      </c>
      <c r="J1142" s="14"/>
    </row>
    <row r="1143" spans="1:10" ht="11.25" x14ac:dyDescent="0.15">
      <c r="A1143" s="6" t="s">
        <v>227</v>
      </c>
      <c r="B1143" s="4" t="s">
        <v>48</v>
      </c>
      <c r="C1143" s="4" t="s">
        <v>228</v>
      </c>
      <c r="D1143" s="4" t="s">
        <v>229</v>
      </c>
      <c r="E1143" s="5">
        <v>10.36</v>
      </c>
      <c r="J1143" s="14"/>
    </row>
    <row r="1144" spans="1:10" ht="11.25" x14ac:dyDescent="0.15">
      <c r="A1144" s="6" t="s">
        <v>227</v>
      </c>
      <c r="B1144" s="4" t="s">
        <v>48</v>
      </c>
      <c r="C1144" s="4" t="s">
        <v>228</v>
      </c>
      <c r="D1144" s="4" t="s">
        <v>229</v>
      </c>
      <c r="E1144" s="5">
        <v>8.07</v>
      </c>
      <c r="J1144" s="14"/>
    </row>
    <row r="1145" spans="1:10" ht="11.25" x14ac:dyDescent="0.15">
      <c r="A1145" s="6" t="s">
        <v>227</v>
      </c>
      <c r="B1145" s="4" t="s">
        <v>153</v>
      </c>
      <c r="C1145" s="4" t="s">
        <v>228</v>
      </c>
      <c r="D1145" s="4" t="s">
        <v>230</v>
      </c>
      <c r="E1145" s="5">
        <v>15.04</v>
      </c>
      <c r="J1145" s="14"/>
    </row>
    <row r="1146" spans="1:10" ht="11.25" x14ac:dyDescent="0.15">
      <c r="A1146" s="6" t="s">
        <v>227</v>
      </c>
      <c r="B1146" s="4" t="s">
        <v>153</v>
      </c>
      <c r="C1146" s="4" t="s">
        <v>228</v>
      </c>
      <c r="D1146" s="4" t="s">
        <v>229</v>
      </c>
      <c r="E1146" s="5">
        <v>8.3000000000000007</v>
      </c>
      <c r="J1146" s="14"/>
    </row>
    <row r="1147" spans="1:10" ht="11.25" x14ac:dyDescent="0.15">
      <c r="A1147" s="6" t="s">
        <v>227</v>
      </c>
      <c r="B1147" s="4" t="s">
        <v>153</v>
      </c>
      <c r="C1147" s="4" t="s">
        <v>228</v>
      </c>
      <c r="D1147" s="4" t="s">
        <v>229</v>
      </c>
      <c r="E1147" s="5">
        <v>8.59</v>
      </c>
      <c r="J1147" s="14"/>
    </row>
    <row r="1148" spans="1:10" ht="11.25" x14ac:dyDescent="0.15">
      <c r="A1148" s="6" t="s">
        <v>227</v>
      </c>
      <c r="B1148" s="4" t="s">
        <v>49</v>
      </c>
      <c r="C1148" s="4" t="s">
        <v>228</v>
      </c>
      <c r="D1148" s="4" t="s">
        <v>230</v>
      </c>
      <c r="E1148" s="5">
        <v>11.58</v>
      </c>
      <c r="F1148" t="s">
        <v>354</v>
      </c>
      <c r="J1148" s="14"/>
    </row>
    <row r="1149" spans="1:10" ht="11.25" x14ac:dyDescent="0.15">
      <c r="A1149" s="6" t="s">
        <v>227</v>
      </c>
      <c r="B1149" s="4" t="s">
        <v>49</v>
      </c>
      <c r="C1149" s="4" t="s">
        <v>228</v>
      </c>
      <c r="D1149" s="4" t="s">
        <v>229</v>
      </c>
      <c r="E1149" s="5">
        <v>12.39</v>
      </c>
      <c r="J1149" s="14"/>
    </row>
    <row r="1150" spans="1:10" ht="11.25" x14ac:dyDescent="0.15">
      <c r="A1150" s="6" t="s">
        <v>227</v>
      </c>
      <c r="B1150" s="4" t="s">
        <v>154</v>
      </c>
      <c r="C1150" s="4" t="s">
        <v>228</v>
      </c>
      <c r="D1150" s="4" t="s">
        <v>230</v>
      </c>
      <c r="E1150" s="5">
        <v>11.06</v>
      </c>
      <c r="J1150" s="14"/>
    </row>
    <row r="1151" spans="1:10" ht="11.25" x14ac:dyDescent="0.15">
      <c r="A1151" s="6" t="s">
        <v>227</v>
      </c>
      <c r="B1151" s="4" t="s">
        <v>154</v>
      </c>
      <c r="C1151" s="4" t="s">
        <v>228</v>
      </c>
      <c r="D1151" s="4" t="s">
        <v>229</v>
      </c>
      <c r="E1151" s="5">
        <v>9.76</v>
      </c>
      <c r="J1151" s="14"/>
    </row>
    <row r="1152" spans="1:10" ht="11.25" x14ac:dyDescent="0.15">
      <c r="A1152" s="6" t="s">
        <v>227</v>
      </c>
      <c r="B1152" s="4" t="s">
        <v>50</v>
      </c>
      <c r="C1152" s="4" t="s">
        <v>228</v>
      </c>
      <c r="D1152" s="4" t="s">
        <v>230</v>
      </c>
      <c r="E1152" s="5">
        <v>9.1199999999999992</v>
      </c>
      <c r="F1152" t="s">
        <v>353</v>
      </c>
      <c r="G1152">
        <f>+E1152+E1153+E1154+E1155+E1156+E1157+E1158</f>
        <v>71.88</v>
      </c>
      <c r="H1152">
        <f>+E1162+E1159+E1160+E1161</f>
        <v>46.230000000000004</v>
      </c>
      <c r="I1152" s="14">
        <f>+(G1152/4)/(H1152/3)</f>
        <v>1.1661258922777415</v>
      </c>
      <c r="J1152" s="21">
        <f>+(B1152-$K$1)/7</f>
        <v>21</v>
      </c>
    </row>
    <row r="1153" spans="1:10" ht="11.25" x14ac:dyDescent="0.15">
      <c r="A1153" s="6" t="s">
        <v>227</v>
      </c>
      <c r="B1153" s="4" t="s">
        <v>50</v>
      </c>
      <c r="C1153" s="4" t="s">
        <v>228</v>
      </c>
      <c r="D1153" s="4" t="s">
        <v>230</v>
      </c>
      <c r="E1153" s="5">
        <v>9.94</v>
      </c>
      <c r="J1153" s="14"/>
    </row>
    <row r="1154" spans="1:10" ht="11.25" x14ac:dyDescent="0.15">
      <c r="A1154" s="6" t="s">
        <v>227</v>
      </c>
      <c r="B1154" s="4" t="s">
        <v>50</v>
      </c>
      <c r="C1154" s="4" t="s">
        <v>228</v>
      </c>
      <c r="D1154" s="4" t="s">
        <v>229</v>
      </c>
      <c r="E1154" s="5">
        <v>9.1</v>
      </c>
      <c r="J1154" s="14"/>
    </row>
    <row r="1155" spans="1:10" ht="11.25" x14ac:dyDescent="0.15">
      <c r="A1155" s="6" t="s">
        <v>227</v>
      </c>
      <c r="B1155" s="4" t="s">
        <v>50</v>
      </c>
      <c r="C1155" s="4" t="s">
        <v>228</v>
      </c>
      <c r="D1155" s="4" t="s">
        <v>229</v>
      </c>
      <c r="E1155" s="5">
        <v>11.18</v>
      </c>
      <c r="J1155" s="14"/>
    </row>
    <row r="1156" spans="1:10" ht="11.25" x14ac:dyDescent="0.15">
      <c r="A1156" s="6" t="s">
        <v>227</v>
      </c>
      <c r="B1156" s="4" t="s">
        <v>155</v>
      </c>
      <c r="C1156" s="4" t="s">
        <v>228</v>
      </c>
      <c r="D1156" s="4" t="s">
        <v>230</v>
      </c>
      <c r="E1156" s="5">
        <v>15.98</v>
      </c>
      <c r="J1156" s="14"/>
    </row>
    <row r="1157" spans="1:10" ht="11.25" x14ac:dyDescent="0.15">
      <c r="A1157" s="6" t="s">
        <v>227</v>
      </c>
      <c r="B1157" s="4" t="s">
        <v>155</v>
      </c>
      <c r="C1157" s="4" t="s">
        <v>228</v>
      </c>
      <c r="D1157" s="4" t="s">
        <v>229</v>
      </c>
      <c r="E1157" s="5">
        <v>6.82</v>
      </c>
      <c r="J1157" s="14"/>
    </row>
    <row r="1158" spans="1:10" ht="11.25" x14ac:dyDescent="0.15">
      <c r="A1158" s="6" t="s">
        <v>227</v>
      </c>
      <c r="B1158" s="4" t="s">
        <v>155</v>
      </c>
      <c r="C1158" s="4" t="s">
        <v>228</v>
      </c>
      <c r="D1158" s="4" t="s">
        <v>229</v>
      </c>
      <c r="E1158" s="5">
        <v>9.74</v>
      </c>
      <c r="J1158" s="14"/>
    </row>
    <row r="1159" spans="1:10" ht="11.25" x14ac:dyDescent="0.15">
      <c r="A1159" s="6" t="s">
        <v>227</v>
      </c>
      <c r="B1159" s="4" t="s">
        <v>51</v>
      </c>
      <c r="C1159" s="4" t="s">
        <v>228</v>
      </c>
      <c r="D1159" s="4" t="s">
        <v>230</v>
      </c>
      <c r="E1159" s="5">
        <v>11.4</v>
      </c>
      <c r="F1159" t="s">
        <v>354</v>
      </c>
      <c r="J1159" s="14"/>
    </row>
    <row r="1160" spans="1:10" ht="11.25" x14ac:dyDescent="0.15">
      <c r="A1160" s="6" t="s">
        <v>227</v>
      </c>
      <c r="B1160" s="4" t="s">
        <v>51</v>
      </c>
      <c r="C1160" s="4" t="s">
        <v>228</v>
      </c>
      <c r="D1160" s="4" t="s">
        <v>229</v>
      </c>
      <c r="E1160" s="5">
        <v>12.59</v>
      </c>
      <c r="J1160" s="14"/>
    </row>
    <row r="1161" spans="1:10" ht="11.25" x14ac:dyDescent="0.15">
      <c r="A1161" s="6" t="s">
        <v>227</v>
      </c>
      <c r="B1161" s="4" t="s">
        <v>156</v>
      </c>
      <c r="C1161" s="4" t="s">
        <v>228</v>
      </c>
      <c r="D1161" s="4" t="s">
        <v>230</v>
      </c>
      <c r="E1161" s="5">
        <v>11.92</v>
      </c>
      <c r="J1161" s="14"/>
    </row>
    <row r="1162" spans="1:10" ht="11.25" x14ac:dyDescent="0.15">
      <c r="A1162" s="6" t="s">
        <v>227</v>
      </c>
      <c r="B1162" s="4" t="s">
        <v>156</v>
      </c>
      <c r="C1162" s="4" t="s">
        <v>228</v>
      </c>
      <c r="D1162" s="4" t="s">
        <v>229</v>
      </c>
      <c r="E1162" s="5">
        <v>10.32</v>
      </c>
      <c r="J1162" s="14"/>
    </row>
    <row r="1163" spans="1:10" ht="11.25" x14ac:dyDescent="0.15">
      <c r="A1163" s="6" t="s">
        <v>227</v>
      </c>
      <c r="B1163" s="4" t="s">
        <v>157</v>
      </c>
      <c r="C1163" s="4" t="s">
        <v>228</v>
      </c>
      <c r="D1163" s="4" t="s">
        <v>230</v>
      </c>
      <c r="E1163" s="5">
        <v>10.29</v>
      </c>
      <c r="F1163" s="13" t="s">
        <v>353</v>
      </c>
      <c r="J1163" s="14"/>
    </row>
    <row r="1164" spans="1:10" ht="11.25" x14ac:dyDescent="0.15">
      <c r="A1164" s="6" t="s">
        <v>227</v>
      </c>
      <c r="B1164" s="4" t="s">
        <v>157</v>
      </c>
      <c r="C1164" s="4" t="s">
        <v>228</v>
      </c>
      <c r="D1164" s="4" t="s">
        <v>230</v>
      </c>
      <c r="E1164" s="5">
        <v>8.66</v>
      </c>
      <c r="F1164" s="13"/>
      <c r="J1164" s="14"/>
    </row>
    <row r="1165" spans="1:10" ht="11.25" x14ac:dyDescent="0.15">
      <c r="A1165" s="6" t="s">
        <v>227</v>
      </c>
      <c r="B1165" s="4" t="s">
        <v>157</v>
      </c>
      <c r="C1165" s="4" t="s">
        <v>228</v>
      </c>
      <c r="D1165" s="4" t="s">
        <v>229</v>
      </c>
      <c r="E1165" s="5">
        <v>11.1</v>
      </c>
      <c r="F1165" s="13"/>
      <c r="J1165" s="14"/>
    </row>
    <row r="1166" spans="1:10" ht="11.25" x14ac:dyDescent="0.15">
      <c r="A1166" s="6" t="s">
        <v>227</v>
      </c>
      <c r="B1166" s="4" t="s">
        <v>157</v>
      </c>
      <c r="C1166" s="4" t="s">
        <v>228</v>
      </c>
      <c r="D1166" s="4" t="s">
        <v>229</v>
      </c>
      <c r="E1166" s="5">
        <v>7.38</v>
      </c>
      <c r="F1166" s="13"/>
      <c r="J1166" s="14"/>
    </row>
    <row r="1167" spans="1:10" ht="11.25" x14ac:dyDescent="0.15">
      <c r="A1167" s="6" t="s">
        <v>227</v>
      </c>
      <c r="B1167" s="4" t="s">
        <v>52</v>
      </c>
      <c r="C1167" s="4" t="s">
        <v>228</v>
      </c>
      <c r="D1167" s="4" t="s">
        <v>230</v>
      </c>
      <c r="E1167" s="5">
        <v>11.84</v>
      </c>
      <c r="F1167" s="13" t="s">
        <v>354</v>
      </c>
      <c r="J1167" s="14"/>
    </row>
    <row r="1168" spans="1:10" ht="11.25" x14ac:dyDescent="0.15">
      <c r="A1168" s="6" t="s">
        <v>227</v>
      </c>
      <c r="B1168" s="4" t="s">
        <v>52</v>
      </c>
      <c r="C1168" s="4" t="s">
        <v>228</v>
      </c>
      <c r="D1168" s="4" t="s">
        <v>230</v>
      </c>
      <c r="E1168" s="5">
        <v>13.26</v>
      </c>
      <c r="J1168" s="14"/>
    </row>
    <row r="1169" spans="1:10" ht="11.25" x14ac:dyDescent="0.15">
      <c r="A1169" s="6" t="s">
        <v>227</v>
      </c>
      <c r="B1169" s="4" t="s">
        <v>52</v>
      </c>
      <c r="C1169" s="4" t="s">
        <v>228</v>
      </c>
      <c r="D1169" s="4" t="s">
        <v>229</v>
      </c>
      <c r="E1169" s="5">
        <v>13.34</v>
      </c>
      <c r="J1169" s="14"/>
    </row>
    <row r="1170" spans="1:10" ht="11.25" x14ac:dyDescent="0.15">
      <c r="A1170" s="6" t="s">
        <v>227</v>
      </c>
      <c r="B1170" s="4" t="s">
        <v>52</v>
      </c>
      <c r="C1170" s="4" t="s">
        <v>228</v>
      </c>
      <c r="D1170" s="4" t="s">
        <v>229</v>
      </c>
      <c r="E1170" s="5">
        <v>8.2200000000000006</v>
      </c>
      <c r="J1170" s="14"/>
    </row>
    <row r="1171" spans="1:10" ht="11.25" x14ac:dyDescent="0.15">
      <c r="A1171" s="6" t="s">
        <v>227</v>
      </c>
      <c r="B1171" s="4" t="s">
        <v>52</v>
      </c>
      <c r="C1171" s="4" t="s">
        <v>228</v>
      </c>
      <c r="D1171" s="4" t="s">
        <v>233</v>
      </c>
      <c r="E1171" s="5">
        <v>10.17</v>
      </c>
      <c r="J1171" s="14"/>
    </row>
    <row r="1172" spans="1:10" ht="11.25" x14ac:dyDescent="0.15">
      <c r="A1172" s="6" t="s">
        <v>227</v>
      </c>
      <c r="B1172" s="4" t="s">
        <v>158</v>
      </c>
      <c r="C1172" s="4" t="s">
        <v>228</v>
      </c>
      <c r="D1172" s="4" t="s">
        <v>230</v>
      </c>
      <c r="E1172" s="5">
        <v>13.57</v>
      </c>
      <c r="J1172" s="14"/>
    </row>
    <row r="1173" spans="1:10" ht="11.25" x14ac:dyDescent="0.15">
      <c r="A1173" s="6" t="s">
        <v>227</v>
      </c>
      <c r="B1173" s="4" t="s">
        <v>158</v>
      </c>
      <c r="C1173" s="4" t="s">
        <v>228</v>
      </c>
      <c r="D1173" s="4" t="s">
        <v>231</v>
      </c>
      <c r="E1173" s="5">
        <v>13.07</v>
      </c>
      <c r="J1173" s="14"/>
    </row>
    <row r="1174" spans="1:10" ht="11.25" x14ac:dyDescent="0.15">
      <c r="A1174" s="6" t="s">
        <v>227</v>
      </c>
      <c r="B1174" s="4" t="s">
        <v>53</v>
      </c>
      <c r="C1174" s="4" t="s">
        <v>228</v>
      </c>
      <c r="D1174" s="4" t="s">
        <v>230</v>
      </c>
      <c r="E1174" s="5">
        <v>9.64</v>
      </c>
      <c r="F1174" t="s">
        <v>353</v>
      </c>
      <c r="G1174">
        <f>+E1174+E1175+E1176+E1177+E1178+E1179+E1180+E1181</f>
        <v>74.239999999999995</v>
      </c>
      <c r="H1174">
        <f>+E1184+E1185+E1182+E1183</f>
        <v>45.34</v>
      </c>
      <c r="I1174" s="14">
        <f>+(G1174/4)/(H1174/3)</f>
        <v>1.2280546978385529</v>
      </c>
      <c r="J1174" s="21">
        <f>+(B1174-$K$1)/7</f>
        <v>23</v>
      </c>
    </row>
    <row r="1175" spans="1:10" ht="11.25" x14ac:dyDescent="0.15">
      <c r="A1175" s="6" t="s">
        <v>227</v>
      </c>
      <c r="B1175" s="4" t="s">
        <v>53</v>
      </c>
      <c r="C1175" s="4" t="s">
        <v>228</v>
      </c>
      <c r="D1175" s="4" t="s">
        <v>230</v>
      </c>
      <c r="E1175" s="5">
        <v>9.73</v>
      </c>
      <c r="J1175" s="14"/>
    </row>
    <row r="1176" spans="1:10" ht="11.25" x14ac:dyDescent="0.15">
      <c r="A1176" s="6" t="s">
        <v>227</v>
      </c>
      <c r="B1176" s="4" t="s">
        <v>53</v>
      </c>
      <c r="C1176" s="4" t="s">
        <v>228</v>
      </c>
      <c r="D1176" s="4" t="s">
        <v>229</v>
      </c>
      <c r="E1176" s="5">
        <v>9.93</v>
      </c>
      <c r="J1176" s="14"/>
    </row>
    <row r="1177" spans="1:10" ht="11.25" x14ac:dyDescent="0.15">
      <c r="A1177" s="6" t="s">
        <v>227</v>
      </c>
      <c r="B1177" s="4" t="s">
        <v>53</v>
      </c>
      <c r="C1177" s="4" t="s">
        <v>228</v>
      </c>
      <c r="D1177" s="4" t="s">
        <v>229</v>
      </c>
      <c r="E1177" s="5">
        <v>9.39</v>
      </c>
      <c r="J1177" s="14"/>
    </row>
    <row r="1178" spans="1:10" ht="11.25" x14ac:dyDescent="0.15">
      <c r="A1178" s="6" t="s">
        <v>227</v>
      </c>
      <c r="B1178" s="4" t="s">
        <v>159</v>
      </c>
      <c r="C1178" s="4" t="s">
        <v>228</v>
      </c>
      <c r="D1178" s="4" t="s">
        <v>230</v>
      </c>
      <c r="E1178" s="5">
        <v>10.72</v>
      </c>
      <c r="J1178" s="14"/>
    </row>
    <row r="1179" spans="1:10" ht="11.25" x14ac:dyDescent="0.15">
      <c r="A1179" s="6" t="s">
        <v>227</v>
      </c>
      <c r="B1179" s="4" t="s">
        <v>159</v>
      </c>
      <c r="C1179" s="4" t="s">
        <v>228</v>
      </c>
      <c r="D1179" s="4" t="s">
        <v>230</v>
      </c>
      <c r="E1179" s="5">
        <v>7.68</v>
      </c>
      <c r="J1179" s="14"/>
    </row>
    <row r="1180" spans="1:10" ht="11.25" x14ac:dyDescent="0.15">
      <c r="A1180" s="6" t="s">
        <v>227</v>
      </c>
      <c r="B1180" s="4" t="s">
        <v>159</v>
      </c>
      <c r="C1180" s="4" t="s">
        <v>228</v>
      </c>
      <c r="D1180" s="4" t="s">
        <v>229</v>
      </c>
      <c r="E1180" s="5">
        <v>9.7899999999999991</v>
      </c>
      <c r="J1180" s="14"/>
    </row>
    <row r="1181" spans="1:10" ht="11.25" x14ac:dyDescent="0.15">
      <c r="A1181" s="6" t="s">
        <v>227</v>
      </c>
      <c r="B1181" s="4" t="s">
        <v>159</v>
      </c>
      <c r="C1181" s="4" t="s">
        <v>228</v>
      </c>
      <c r="D1181" s="4" t="s">
        <v>229</v>
      </c>
      <c r="E1181" s="5">
        <v>7.36</v>
      </c>
      <c r="J1181" s="14"/>
    </row>
    <row r="1182" spans="1:10" ht="11.25" x14ac:dyDescent="0.15">
      <c r="A1182" s="6" t="s">
        <v>227</v>
      </c>
      <c r="B1182" s="4" t="s">
        <v>54</v>
      </c>
      <c r="C1182" s="4" t="s">
        <v>228</v>
      </c>
      <c r="D1182" s="4" t="s">
        <v>230</v>
      </c>
      <c r="E1182" s="5">
        <v>10.31</v>
      </c>
      <c r="F1182" t="s">
        <v>354</v>
      </c>
      <c r="J1182" s="14"/>
    </row>
    <row r="1183" spans="1:10" ht="11.25" x14ac:dyDescent="0.15">
      <c r="A1183" s="6" t="s">
        <v>227</v>
      </c>
      <c r="B1183" s="4" t="s">
        <v>54</v>
      </c>
      <c r="C1183" s="4" t="s">
        <v>228</v>
      </c>
      <c r="D1183" s="4" t="s">
        <v>229</v>
      </c>
      <c r="E1183" s="5">
        <v>12.84</v>
      </c>
      <c r="J1183" s="14"/>
    </row>
    <row r="1184" spans="1:10" ht="11.25" x14ac:dyDescent="0.15">
      <c r="A1184" s="6" t="s">
        <v>227</v>
      </c>
      <c r="B1184" s="4" t="s">
        <v>160</v>
      </c>
      <c r="C1184" s="4" t="s">
        <v>228</v>
      </c>
      <c r="D1184" s="4" t="s">
        <v>230</v>
      </c>
      <c r="E1184" s="5">
        <v>11.88</v>
      </c>
      <c r="J1184" s="14"/>
    </row>
    <row r="1185" spans="1:10" ht="11.25" x14ac:dyDescent="0.15">
      <c r="A1185" s="6" t="s">
        <v>227</v>
      </c>
      <c r="B1185" s="4" t="s">
        <v>160</v>
      </c>
      <c r="C1185" s="4" t="s">
        <v>228</v>
      </c>
      <c r="D1185" s="4" t="s">
        <v>229</v>
      </c>
      <c r="E1185" s="5">
        <v>10.31</v>
      </c>
      <c r="J1185" s="14"/>
    </row>
    <row r="1186" spans="1:10" ht="11.25" x14ac:dyDescent="0.15">
      <c r="A1186" s="6" t="s">
        <v>227</v>
      </c>
      <c r="B1186" s="4" t="s">
        <v>55</v>
      </c>
      <c r="C1186" s="4" t="s">
        <v>228</v>
      </c>
      <c r="D1186" s="4" t="s">
        <v>230</v>
      </c>
      <c r="E1186" s="5">
        <v>8.93</v>
      </c>
      <c r="F1186" t="s">
        <v>353</v>
      </c>
      <c r="G1186">
        <f>+E1186+E1187+E1188+E1189+E1190+E1191+E1192+E1193</f>
        <v>75.19</v>
      </c>
      <c r="H1186">
        <f>+E1196+E1197+E1194+E1195</f>
        <v>45.35</v>
      </c>
      <c r="I1186" s="14">
        <f>+(G1186/4)/(H1186/3)</f>
        <v>1.243495038588754</v>
      </c>
      <c r="J1186" s="21">
        <f>+(B1186-$K$1)/7</f>
        <v>24</v>
      </c>
    </row>
    <row r="1187" spans="1:10" ht="11.25" x14ac:dyDescent="0.15">
      <c r="A1187" s="6" t="s">
        <v>227</v>
      </c>
      <c r="B1187" s="4" t="s">
        <v>55</v>
      </c>
      <c r="C1187" s="4" t="s">
        <v>228</v>
      </c>
      <c r="D1187" s="4" t="s">
        <v>230</v>
      </c>
      <c r="E1187" s="5">
        <v>11.94</v>
      </c>
      <c r="J1187" s="14"/>
    </row>
    <row r="1188" spans="1:10" ht="11.25" x14ac:dyDescent="0.15">
      <c r="A1188" s="9" t="s">
        <v>227</v>
      </c>
      <c r="B1188" s="4" t="s">
        <v>55</v>
      </c>
      <c r="C1188" s="4" t="s">
        <v>228</v>
      </c>
      <c r="D1188" s="4" t="s">
        <v>229</v>
      </c>
      <c r="E1188" s="5">
        <v>8.5399999999999991</v>
      </c>
      <c r="J1188" s="14"/>
    </row>
    <row r="1189" spans="1:10" ht="11.25" x14ac:dyDescent="0.15">
      <c r="A1189" s="6" t="s">
        <v>227</v>
      </c>
      <c r="B1189" s="4" t="s">
        <v>55</v>
      </c>
      <c r="C1189" s="4" t="s">
        <v>228</v>
      </c>
      <c r="D1189" s="4" t="s">
        <v>229</v>
      </c>
      <c r="E1189" s="5">
        <v>11.17</v>
      </c>
      <c r="J1189" s="14"/>
    </row>
    <row r="1190" spans="1:10" ht="11.25" x14ac:dyDescent="0.15">
      <c r="A1190" s="6" t="s">
        <v>227</v>
      </c>
      <c r="B1190" s="4" t="s">
        <v>161</v>
      </c>
      <c r="C1190" s="4" t="s">
        <v>228</v>
      </c>
      <c r="D1190" s="4" t="s">
        <v>230</v>
      </c>
      <c r="E1190" s="5">
        <v>9.64</v>
      </c>
      <c r="J1190" s="14"/>
    </row>
    <row r="1191" spans="1:10" ht="11.25" x14ac:dyDescent="0.15">
      <c r="A1191" s="6" t="s">
        <v>227</v>
      </c>
      <c r="B1191" s="4" t="s">
        <v>161</v>
      </c>
      <c r="C1191" s="4" t="s">
        <v>228</v>
      </c>
      <c r="D1191" s="4" t="s">
        <v>230</v>
      </c>
      <c r="E1191" s="5">
        <v>7.78</v>
      </c>
      <c r="J1191" s="14"/>
    </row>
    <row r="1192" spans="1:10" ht="11.25" x14ac:dyDescent="0.15">
      <c r="A1192" s="6" t="s">
        <v>227</v>
      </c>
      <c r="B1192" s="4" t="s">
        <v>161</v>
      </c>
      <c r="C1192" s="4" t="s">
        <v>228</v>
      </c>
      <c r="D1192" s="4" t="s">
        <v>229</v>
      </c>
      <c r="E1192" s="5">
        <v>7.07</v>
      </c>
      <c r="J1192" s="14"/>
    </row>
    <row r="1193" spans="1:10" ht="11.25" x14ac:dyDescent="0.15">
      <c r="A1193" s="6" t="s">
        <v>227</v>
      </c>
      <c r="B1193" s="4" t="s">
        <v>161</v>
      </c>
      <c r="C1193" s="4" t="s">
        <v>228</v>
      </c>
      <c r="D1193" s="4" t="s">
        <v>229</v>
      </c>
      <c r="E1193" s="5">
        <v>10.119999999999999</v>
      </c>
      <c r="J1193" s="14"/>
    </row>
    <row r="1194" spans="1:10" ht="11.25" x14ac:dyDescent="0.15">
      <c r="A1194" s="6" t="s">
        <v>227</v>
      </c>
      <c r="B1194" s="4" t="s">
        <v>56</v>
      </c>
      <c r="C1194" s="4" t="s">
        <v>228</v>
      </c>
      <c r="D1194" s="4" t="s">
        <v>230</v>
      </c>
      <c r="E1194" s="5">
        <v>11.19</v>
      </c>
      <c r="F1194" t="s">
        <v>354</v>
      </c>
      <c r="J1194" s="14"/>
    </row>
    <row r="1195" spans="1:10" ht="11.25" x14ac:dyDescent="0.15">
      <c r="A1195" s="6" t="s">
        <v>227</v>
      </c>
      <c r="B1195" s="4" t="s">
        <v>56</v>
      </c>
      <c r="C1195" s="4" t="s">
        <v>228</v>
      </c>
      <c r="D1195" s="4" t="s">
        <v>229</v>
      </c>
      <c r="E1195" s="5">
        <v>11.75</v>
      </c>
      <c r="J1195" s="14"/>
    </row>
    <row r="1196" spans="1:10" ht="11.25" x14ac:dyDescent="0.15">
      <c r="A1196" s="6" t="s">
        <v>227</v>
      </c>
      <c r="B1196" s="4" t="s">
        <v>162</v>
      </c>
      <c r="C1196" s="4" t="s">
        <v>228</v>
      </c>
      <c r="D1196" s="4" t="s">
        <v>230</v>
      </c>
      <c r="E1196" s="5">
        <v>10.99</v>
      </c>
      <c r="J1196" s="14"/>
    </row>
    <row r="1197" spans="1:10" ht="11.25" x14ac:dyDescent="0.15">
      <c r="A1197" s="6" t="s">
        <v>227</v>
      </c>
      <c r="B1197" s="4" t="s">
        <v>162</v>
      </c>
      <c r="C1197" s="4" t="s">
        <v>228</v>
      </c>
      <c r="D1197" s="4" t="s">
        <v>229</v>
      </c>
      <c r="E1197" s="5">
        <v>11.42</v>
      </c>
      <c r="J1197" s="14"/>
    </row>
    <row r="1198" spans="1:10" ht="11.25" x14ac:dyDescent="0.15">
      <c r="A1198" s="6" t="s">
        <v>227</v>
      </c>
      <c r="B1198" s="4" t="s">
        <v>57</v>
      </c>
      <c r="C1198" s="4" t="s">
        <v>228</v>
      </c>
      <c r="D1198" s="4" t="s">
        <v>230</v>
      </c>
      <c r="E1198" s="5">
        <v>9.3800000000000008</v>
      </c>
      <c r="F1198" t="s">
        <v>353</v>
      </c>
      <c r="G1198">
        <f>+E1198+E1199+E1200+E1201+E1202+E1203</f>
        <v>70.63000000000001</v>
      </c>
      <c r="H1198">
        <f>+E1204+E1205+E1206+E1207</f>
        <v>48.43</v>
      </c>
      <c r="I1198" s="14">
        <f>+(G1198/4)/(H1198/3)</f>
        <v>1.0937951682841214</v>
      </c>
      <c r="J1198" s="21">
        <f>+(B1198-$K$1)/7</f>
        <v>25</v>
      </c>
    </row>
    <row r="1199" spans="1:10" ht="11.25" x14ac:dyDescent="0.15">
      <c r="A1199" s="6" t="s">
        <v>227</v>
      </c>
      <c r="B1199" s="4" t="s">
        <v>57</v>
      </c>
      <c r="C1199" s="4" t="s">
        <v>228</v>
      </c>
      <c r="D1199" s="4" t="s">
        <v>230</v>
      </c>
      <c r="E1199" s="5">
        <v>9.86</v>
      </c>
      <c r="J1199" s="14"/>
    </row>
    <row r="1200" spans="1:10" ht="11.25" x14ac:dyDescent="0.15">
      <c r="A1200" s="6" t="s">
        <v>227</v>
      </c>
      <c r="B1200" s="4" t="s">
        <v>57</v>
      </c>
      <c r="C1200" s="4" t="s">
        <v>228</v>
      </c>
      <c r="D1200" s="4" t="s">
        <v>229</v>
      </c>
      <c r="E1200" s="5">
        <v>8.02</v>
      </c>
      <c r="J1200" s="14"/>
    </row>
    <row r="1201" spans="1:10" ht="11.25" x14ac:dyDescent="0.15">
      <c r="A1201" s="6" t="s">
        <v>227</v>
      </c>
      <c r="B1201" s="4" t="s">
        <v>57</v>
      </c>
      <c r="C1201" s="4" t="s">
        <v>228</v>
      </c>
      <c r="D1201" s="4" t="s">
        <v>229</v>
      </c>
      <c r="E1201" s="5">
        <v>12.61</v>
      </c>
      <c r="J1201" s="14"/>
    </row>
    <row r="1202" spans="1:10" ht="11.25" x14ac:dyDescent="0.15">
      <c r="A1202" s="6" t="s">
        <v>227</v>
      </c>
      <c r="B1202" s="4" t="s">
        <v>163</v>
      </c>
      <c r="C1202" s="4" t="s">
        <v>228</v>
      </c>
      <c r="D1202" s="4" t="s">
        <v>231</v>
      </c>
      <c r="E1202" s="5">
        <v>15.39</v>
      </c>
      <c r="J1202" s="14"/>
    </row>
    <row r="1203" spans="1:10" ht="11.25" x14ac:dyDescent="0.15">
      <c r="A1203" s="6" t="s">
        <v>227</v>
      </c>
      <c r="B1203" s="4" t="s">
        <v>163</v>
      </c>
      <c r="C1203" s="4" t="s">
        <v>228</v>
      </c>
      <c r="D1203" s="4" t="s">
        <v>229</v>
      </c>
      <c r="E1203" s="5">
        <v>15.37</v>
      </c>
      <c r="J1203" s="14"/>
    </row>
    <row r="1204" spans="1:10" ht="11.25" x14ac:dyDescent="0.15">
      <c r="A1204" s="6" t="s">
        <v>227</v>
      </c>
      <c r="B1204" s="4" t="s">
        <v>58</v>
      </c>
      <c r="C1204" s="4" t="s">
        <v>228</v>
      </c>
      <c r="D1204" s="4" t="s">
        <v>231</v>
      </c>
      <c r="E1204" s="5">
        <v>10.78</v>
      </c>
      <c r="F1204" t="s">
        <v>354</v>
      </c>
      <c r="J1204" s="14"/>
    </row>
    <row r="1205" spans="1:10" ht="11.25" x14ac:dyDescent="0.15">
      <c r="A1205" s="6" t="s">
        <v>227</v>
      </c>
      <c r="B1205" s="4" t="s">
        <v>58</v>
      </c>
      <c r="C1205" s="4" t="s">
        <v>228</v>
      </c>
      <c r="D1205" s="4" t="s">
        <v>229</v>
      </c>
      <c r="E1205" s="5">
        <v>11.54</v>
      </c>
      <c r="J1205" s="14"/>
    </row>
    <row r="1206" spans="1:10" ht="11.25" x14ac:dyDescent="0.15">
      <c r="A1206" s="6" t="s">
        <v>227</v>
      </c>
      <c r="B1206" s="4" t="s">
        <v>164</v>
      </c>
      <c r="C1206" s="4" t="s">
        <v>228</v>
      </c>
      <c r="D1206" s="4" t="s">
        <v>231</v>
      </c>
      <c r="E1206" s="5">
        <v>13.19</v>
      </c>
      <c r="J1206" s="14"/>
    </row>
    <row r="1207" spans="1:10" ht="11.25" x14ac:dyDescent="0.15">
      <c r="A1207" s="6" t="s">
        <v>227</v>
      </c>
      <c r="B1207" s="4" t="s">
        <v>164</v>
      </c>
      <c r="C1207" s="4" t="s">
        <v>228</v>
      </c>
      <c r="D1207" s="4" t="s">
        <v>229</v>
      </c>
      <c r="E1207" s="5">
        <v>12.92</v>
      </c>
      <c r="J1207" s="14"/>
    </row>
    <row r="1208" spans="1:10" ht="11.25" x14ac:dyDescent="0.15">
      <c r="A1208" s="6" t="s">
        <v>227</v>
      </c>
      <c r="B1208" s="4" t="s">
        <v>59</v>
      </c>
      <c r="C1208" s="4" t="s">
        <v>228</v>
      </c>
      <c r="D1208" s="4" t="s">
        <v>230</v>
      </c>
      <c r="E1208" s="5">
        <v>9.91</v>
      </c>
      <c r="F1208" t="s">
        <v>353</v>
      </c>
      <c r="G1208">
        <f>+E1208+E1209+E1210+E1211+E1212+E1213+E1214+E1215</f>
        <v>83.17</v>
      </c>
      <c r="H1208">
        <f>+E1218+E1219+E1216+E1217</f>
        <v>49.6</v>
      </c>
      <c r="I1208" s="14">
        <f>+(G1208/4)/(H1208/3)</f>
        <v>1.2576108870967742</v>
      </c>
      <c r="J1208" s="21">
        <f>+(B1208-$K$1)/7</f>
        <v>26</v>
      </c>
    </row>
    <row r="1209" spans="1:10" ht="11.25" x14ac:dyDescent="0.15">
      <c r="A1209" s="6" t="s">
        <v>227</v>
      </c>
      <c r="B1209" s="4" t="s">
        <v>59</v>
      </c>
      <c r="C1209" s="4" t="s">
        <v>228</v>
      </c>
      <c r="D1209" s="4" t="s">
        <v>230</v>
      </c>
      <c r="E1209" s="5">
        <v>12.69</v>
      </c>
      <c r="J1209" s="14"/>
    </row>
    <row r="1210" spans="1:10" ht="11.25" x14ac:dyDescent="0.15">
      <c r="A1210" s="6" t="s">
        <v>227</v>
      </c>
      <c r="B1210" s="4" t="s">
        <v>59</v>
      </c>
      <c r="C1210" s="4" t="s">
        <v>228</v>
      </c>
      <c r="D1210" s="4" t="s">
        <v>229</v>
      </c>
      <c r="E1210" s="5">
        <v>8.92</v>
      </c>
      <c r="J1210" s="14"/>
    </row>
    <row r="1211" spans="1:10" ht="11.25" x14ac:dyDescent="0.15">
      <c r="A1211" s="6" t="s">
        <v>227</v>
      </c>
      <c r="B1211" s="4" t="s">
        <v>59</v>
      </c>
      <c r="C1211" s="4" t="s">
        <v>228</v>
      </c>
      <c r="D1211" s="4" t="s">
        <v>229</v>
      </c>
      <c r="E1211" s="5">
        <v>12.29</v>
      </c>
      <c r="J1211" s="14"/>
    </row>
    <row r="1212" spans="1:10" ht="11.25" x14ac:dyDescent="0.15">
      <c r="A1212" s="6" t="s">
        <v>227</v>
      </c>
      <c r="B1212" s="4" t="s">
        <v>166</v>
      </c>
      <c r="C1212" s="4" t="s">
        <v>228</v>
      </c>
      <c r="D1212" s="4" t="s">
        <v>230</v>
      </c>
      <c r="E1212" s="5">
        <v>12.11</v>
      </c>
      <c r="J1212" s="14"/>
    </row>
    <row r="1213" spans="1:10" ht="11.25" x14ac:dyDescent="0.15">
      <c r="A1213" s="6" t="s">
        <v>227</v>
      </c>
      <c r="B1213" s="4" t="s">
        <v>166</v>
      </c>
      <c r="C1213" s="4" t="s">
        <v>228</v>
      </c>
      <c r="D1213" s="4" t="s">
        <v>230</v>
      </c>
      <c r="E1213" s="5">
        <v>8.76</v>
      </c>
      <c r="J1213" s="14"/>
    </row>
    <row r="1214" spans="1:10" ht="11.25" x14ac:dyDescent="0.15">
      <c r="A1214" s="6" t="s">
        <v>227</v>
      </c>
      <c r="B1214" s="4" t="s">
        <v>166</v>
      </c>
      <c r="C1214" s="4" t="s">
        <v>228</v>
      </c>
      <c r="D1214" s="4" t="s">
        <v>229</v>
      </c>
      <c r="E1214" s="5">
        <v>9.27</v>
      </c>
      <c r="J1214" s="14"/>
    </row>
    <row r="1215" spans="1:10" ht="11.25" x14ac:dyDescent="0.15">
      <c r="A1215" s="6" t="s">
        <v>227</v>
      </c>
      <c r="B1215" s="4" t="s">
        <v>166</v>
      </c>
      <c r="C1215" s="4" t="s">
        <v>228</v>
      </c>
      <c r="D1215" s="4" t="s">
        <v>229</v>
      </c>
      <c r="E1215" s="5">
        <v>9.2200000000000006</v>
      </c>
      <c r="J1215" s="14"/>
    </row>
    <row r="1216" spans="1:10" ht="11.25" x14ac:dyDescent="0.15">
      <c r="A1216" s="6" t="s">
        <v>227</v>
      </c>
      <c r="B1216" s="4" t="s">
        <v>60</v>
      </c>
      <c r="C1216" s="4" t="s">
        <v>228</v>
      </c>
      <c r="D1216" s="4" t="s">
        <v>231</v>
      </c>
      <c r="E1216" s="5">
        <v>13.06</v>
      </c>
      <c r="F1216" t="s">
        <v>354</v>
      </c>
      <c r="J1216" s="14"/>
    </row>
    <row r="1217" spans="1:10" ht="11.25" x14ac:dyDescent="0.15">
      <c r="A1217" s="6" t="s">
        <v>227</v>
      </c>
      <c r="B1217" s="4" t="s">
        <v>60</v>
      </c>
      <c r="C1217" s="4" t="s">
        <v>228</v>
      </c>
      <c r="D1217" s="4" t="s">
        <v>229</v>
      </c>
      <c r="E1217" s="5">
        <v>12.36</v>
      </c>
      <c r="J1217" s="14"/>
    </row>
    <row r="1218" spans="1:10" ht="11.25" x14ac:dyDescent="0.15">
      <c r="A1218" s="6" t="s">
        <v>227</v>
      </c>
      <c r="B1218" s="4" t="s">
        <v>167</v>
      </c>
      <c r="C1218" s="4" t="s">
        <v>228</v>
      </c>
      <c r="D1218" s="4" t="s">
        <v>231</v>
      </c>
      <c r="E1218" s="5">
        <v>12.5</v>
      </c>
      <c r="J1218" s="14"/>
    </row>
    <row r="1219" spans="1:10" ht="11.25" x14ac:dyDescent="0.15">
      <c r="A1219" s="6" t="s">
        <v>227</v>
      </c>
      <c r="B1219" s="4" t="s">
        <v>167</v>
      </c>
      <c r="C1219" s="4" t="s">
        <v>228</v>
      </c>
      <c r="D1219" s="4" t="s">
        <v>229</v>
      </c>
      <c r="E1219" s="5">
        <v>11.68</v>
      </c>
      <c r="J1219" s="14"/>
    </row>
    <row r="1220" spans="1:10" ht="11.25" x14ac:dyDescent="0.15">
      <c r="A1220" s="6" t="s">
        <v>227</v>
      </c>
      <c r="B1220" s="4" t="s">
        <v>61</v>
      </c>
      <c r="C1220" s="4" t="s">
        <v>228</v>
      </c>
      <c r="D1220" s="4" t="s">
        <v>231</v>
      </c>
      <c r="E1220" s="5">
        <v>8.3000000000000007</v>
      </c>
      <c r="F1220" s="13" t="s">
        <v>353</v>
      </c>
      <c r="J1220" s="14"/>
    </row>
    <row r="1221" spans="1:10" ht="11.25" x14ac:dyDescent="0.15">
      <c r="A1221" s="6" t="s">
        <v>227</v>
      </c>
      <c r="B1221" s="4" t="s">
        <v>61</v>
      </c>
      <c r="C1221" s="4" t="s">
        <v>228</v>
      </c>
      <c r="D1221" s="4" t="s">
        <v>231</v>
      </c>
      <c r="E1221" s="5">
        <v>7.38</v>
      </c>
      <c r="F1221" s="13"/>
      <c r="J1221" s="14"/>
    </row>
    <row r="1222" spans="1:10" ht="11.25" x14ac:dyDescent="0.15">
      <c r="A1222" s="6" t="s">
        <v>227</v>
      </c>
      <c r="B1222" s="4" t="s">
        <v>61</v>
      </c>
      <c r="C1222" s="4" t="s">
        <v>228</v>
      </c>
      <c r="D1222" s="4" t="s">
        <v>229</v>
      </c>
      <c r="E1222" s="5">
        <v>8.11</v>
      </c>
      <c r="F1222" s="13"/>
      <c r="J1222" s="14"/>
    </row>
    <row r="1223" spans="1:10" ht="11.25" x14ac:dyDescent="0.15">
      <c r="A1223" s="6" t="s">
        <v>227</v>
      </c>
      <c r="B1223" s="4" t="s">
        <v>61</v>
      </c>
      <c r="C1223" s="4" t="s">
        <v>228</v>
      </c>
      <c r="D1223" s="4" t="s">
        <v>229</v>
      </c>
      <c r="E1223" s="5">
        <v>5.57</v>
      </c>
      <c r="F1223" s="13"/>
      <c r="J1223" s="14"/>
    </row>
    <row r="1224" spans="1:10" ht="11.25" x14ac:dyDescent="0.15">
      <c r="A1224" s="6" t="s">
        <v>227</v>
      </c>
      <c r="B1224" s="4" t="s">
        <v>61</v>
      </c>
      <c r="C1224" s="4" t="s">
        <v>228</v>
      </c>
      <c r="D1224" s="4" t="s">
        <v>233</v>
      </c>
      <c r="E1224" s="5">
        <v>10.99</v>
      </c>
      <c r="F1224" s="13"/>
      <c r="J1224" s="14"/>
    </row>
    <row r="1225" spans="1:10" ht="11.25" x14ac:dyDescent="0.15">
      <c r="A1225" s="6" t="s">
        <v>227</v>
      </c>
      <c r="B1225" s="4" t="s">
        <v>62</v>
      </c>
      <c r="C1225" s="4" t="s">
        <v>228</v>
      </c>
      <c r="D1225" s="4" t="s">
        <v>231</v>
      </c>
      <c r="E1225" s="5">
        <v>8.1999999999999993</v>
      </c>
      <c r="F1225" s="13" t="s">
        <v>354</v>
      </c>
      <c r="J1225" s="14"/>
    </row>
    <row r="1226" spans="1:10" ht="11.25" x14ac:dyDescent="0.15">
      <c r="A1226" s="6" t="s">
        <v>227</v>
      </c>
      <c r="B1226" s="4" t="s">
        <v>62</v>
      </c>
      <c r="C1226" s="4" t="s">
        <v>228</v>
      </c>
      <c r="D1226" s="4" t="s">
        <v>231</v>
      </c>
      <c r="E1226" s="5">
        <v>7.94</v>
      </c>
      <c r="J1226" s="14"/>
    </row>
    <row r="1227" spans="1:10" ht="11.25" x14ac:dyDescent="0.15">
      <c r="A1227" s="6" t="s">
        <v>227</v>
      </c>
      <c r="B1227" s="4" t="s">
        <v>62</v>
      </c>
      <c r="C1227" s="4" t="s">
        <v>228</v>
      </c>
      <c r="D1227" s="4" t="s">
        <v>229</v>
      </c>
      <c r="E1227" s="5">
        <v>11.92</v>
      </c>
      <c r="J1227" s="14"/>
    </row>
    <row r="1228" spans="1:10" ht="11.25" x14ac:dyDescent="0.15">
      <c r="A1228" s="6" t="s">
        <v>227</v>
      </c>
      <c r="B1228" s="4" t="s">
        <v>62</v>
      </c>
      <c r="C1228" s="4" t="s">
        <v>228</v>
      </c>
      <c r="D1228" s="4" t="s">
        <v>229</v>
      </c>
      <c r="E1228" s="5">
        <v>3.05</v>
      </c>
      <c r="J1228" s="14"/>
    </row>
    <row r="1229" spans="1:10" ht="11.25" x14ac:dyDescent="0.15">
      <c r="A1229" s="6" t="s">
        <v>227</v>
      </c>
      <c r="B1229" s="4" t="s">
        <v>168</v>
      </c>
      <c r="C1229" s="4" t="s">
        <v>228</v>
      </c>
      <c r="D1229" s="4" t="s">
        <v>231</v>
      </c>
      <c r="E1229" s="5">
        <v>11.73</v>
      </c>
      <c r="J1229" s="14"/>
    </row>
    <row r="1230" spans="1:10" ht="11.25" x14ac:dyDescent="0.15">
      <c r="A1230" s="9" t="s">
        <v>227</v>
      </c>
      <c r="B1230" s="4" t="s">
        <v>168</v>
      </c>
      <c r="C1230" s="4" t="s">
        <v>228</v>
      </c>
      <c r="D1230" s="4" t="s">
        <v>231</v>
      </c>
      <c r="E1230" s="5">
        <v>11.87</v>
      </c>
      <c r="J1230" s="14"/>
    </row>
    <row r="1231" spans="1:10" ht="11.25" x14ac:dyDescent="0.15">
      <c r="A1231" s="6" t="s">
        <v>227</v>
      </c>
      <c r="B1231" s="4" t="s">
        <v>168</v>
      </c>
      <c r="C1231" s="4" t="s">
        <v>228</v>
      </c>
      <c r="D1231" s="4" t="s">
        <v>229</v>
      </c>
      <c r="E1231" s="5">
        <v>10.89</v>
      </c>
      <c r="J1231" s="14"/>
    </row>
    <row r="1232" spans="1:10" ht="11.25" x14ac:dyDescent="0.15">
      <c r="A1232" s="6" t="s">
        <v>227</v>
      </c>
      <c r="B1232" s="4" t="s">
        <v>168</v>
      </c>
      <c r="C1232" s="4" t="s">
        <v>228</v>
      </c>
      <c r="D1232" s="4" t="s">
        <v>229</v>
      </c>
      <c r="E1232" s="5">
        <v>9.39</v>
      </c>
      <c r="J1232" s="14"/>
    </row>
    <row r="1233" spans="1:10" ht="11.25" x14ac:dyDescent="0.15">
      <c r="A1233" s="6" t="s">
        <v>227</v>
      </c>
      <c r="B1233" s="4" t="s">
        <v>168</v>
      </c>
      <c r="C1233" s="4" t="s">
        <v>228</v>
      </c>
      <c r="D1233" s="4" t="s">
        <v>233</v>
      </c>
      <c r="E1233" s="5">
        <v>9.6300000000000008</v>
      </c>
      <c r="J1233" s="14"/>
    </row>
    <row r="1234" spans="1:10" ht="11.25" x14ac:dyDescent="0.15">
      <c r="A1234" s="6" t="s">
        <v>227</v>
      </c>
      <c r="B1234" s="4" t="s">
        <v>63</v>
      </c>
      <c r="C1234" s="4" t="s">
        <v>228</v>
      </c>
      <c r="D1234" s="4" t="s">
        <v>231</v>
      </c>
      <c r="E1234" s="5">
        <v>9.02</v>
      </c>
      <c r="F1234" t="s">
        <v>353</v>
      </c>
      <c r="G1234">
        <f>+E1234+E1235+E1236+E1237+E1238+E1239+E1240+E1241</f>
        <v>72.14</v>
      </c>
      <c r="H1234">
        <f>+E1244+E1245+E1242+E1243+E1246</f>
        <v>57.47</v>
      </c>
      <c r="I1234" s="14">
        <f>+(G1234/4)/(H1234/3)</f>
        <v>0.9414477118496607</v>
      </c>
      <c r="J1234" s="21">
        <f>+(B1234-$K$1)/7</f>
        <v>28</v>
      </c>
    </row>
    <row r="1235" spans="1:10" ht="11.25" x14ac:dyDescent="0.15">
      <c r="A1235" s="6" t="s">
        <v>227</v>
      </c>
      <c r="B1235" s="4" t="s">
        <v>63</v>
      </c>
      <c r="C1235" s="4" t="s">
        <v>228</v>
      </c>
      <c r="D1235" s="4" t="s">
        <v>231</v>
      </c>
      <c r="E1235" s="5">
        <v>10.28</v>
      </c>
      <c r="J1235" s="14"/>
    </row>
    <row r="1236" spans="1:10" ht="11.25" x14ac:dyDescent="0.15">
      <c r="A1236" s="6" t="s">
        <v>227</v>
      </c>
      <c r="B1236" s="4" t="s">
        <v>63</v>
      </c>
      <c r="C1236" s="4" t="s">
        <v>228</v>
      </c>
      <c r="D1236" s="4" t="s">
        <v>229</v>
      </c>
      <c r="E1236" s="5">
        <v>9.44</v>
      </c>
      <c r="J1236" s="14"/>
    </row>
    <row r="1237" spans="1:10" ht="11.25" x14ac:dyDescent="0.15">
      <c r="A1237" s="6" t="s">
        <v>227</v>
      </c>
      <c r="B1237" s="4" t="s">
        <v>63</v>
      </c>
      <c r="C1237" s="4" t="s">
        <v>228</v>
      </c>
      <c r="D1237" s="4" t="s">
        <v>229</v>
      </c>
      <c r="E1237" s="5">
        <v>12.63</v>
      </c>
      <c r="J1237" s="14"/>
    </row>
    <row r="1238" spans="1:10" ht="11.25" x14ac:dyDescent="0.15">
      <c r="A1238" s="6" t="s">
        <v>227</v>
      </c>
      <c r="B1238" s="4" t="s">
        <v>169</v>
      </c>
      <c r="C1238" s="4" t="s">
        <v>228</v>
      </c>
      <c r="D1238" s="4" t="s">
        <v>231</v>
      </c>
      <c r="E1238" s="5">
        <v>8.65</v>
      </c>
      <c r="J1238" s="14"/>
    </row>
    <row r="1239" spans="1:10" ht="11.25" x14ac:dyDescent="0.15">
      <c r="A1239" s="6" t="s">
        <v>227</v>
      </c>
      <c r="B1239" s="4" t="s">
        <v>169</v>
      </c>
      <c r="C1239" s="4" t="s">
        <v>228</v>
      </c>
      <c r="D1239" s="4" t="s">
        <v>231</v>
      </c>
      <c r="E1239" s="5">
        <v>6.97</v>
      </c>
      <c r="J1239" s="14"/>
    </row>
    <row r="1240" spans="1:10" ht="11.25" x14ac:dyDescent="0.15">
      <c r="A1240" s="6" t="s">
        <v>227</v>
      </c>
      <c r="B1240" s="4" t="s">
        <v>169</v>
      </c>
      <c r="C1240" s="4" t="s">
        <v>228</v>
      </c>
      <c r="D1240" s="4" t="s">
        <v>229</v>
      </c>
      <c r="E1240" s="5">
        <v>8.0299999999999994</v>
      </c>
      <c r="J1240" s="14"/>
    </row>
    <row r="1241" spans="1:10" ht="11.25" x14ac:dyDescent="0.15">
      <c r="A1241" s="6" t="s">
        <v>227</v>
      </c>
      <c r="B1241" s="4" t="s">
        <v>169</v>
      </c>
      <c r="C1241" s="4" t="s">
        <v>228</v>
      </c>
      <c r="D1241" s="4" t="s">
        <v>229</v>
      </c>
      <c r="E1241" s="5">
        <v>7.12</v>
      </c>
      <c r="J1241" s="14"/>
    </row>
    <row r="1242" spans="1:10" ht="11.25" x14ac:dyDescent="0.15">
      <c r="A1242" s="6" t="s">
        <v>227</v>
      </c>
      <c r="B1242" s="4" t="s">
        <v>64</v>
      </c>
      <c r="C1242" s="4" t="s">
        <v>228</v>
      </c>
      <c r="D1242" s="4" t="s">
        <v>230</v>
      </c>
      <c r="E1242" s="5">
        <v>11.98</v>
      </c>
      <c r="F1242" t="s">
        <v>354</v>
      </c>
      <c r="J1242" s="14"/>
    </row>
    <row r="1243" spans="1:10" ht="11.25" x14ac:dyDescent="0.15">
      <c r="A1243" s="6" t="s">
        <v>227</v>
      </c>
      <c r="B1243" s="4" t="s">
        <v>64</v>
      </c>
      <c r="C1243" s="4" t="s">
        <v>228</v>
      </c>
      <c r="D1243" s="4" t="s">
        <v>229</v>
      </c>
      <c r="E1243" s="5">
        <v>11.46</v>
      </c>
      <c r="J1243" s="14"/>
    </row>
    <row r="1244" spans="1:10" ht="11.25" x14ac:dyDescent="0.15">
      <c r="A1244" s="6" t="s">
        <v>227</v>
      </c>
      <c r="B1244" s="4" t="s">
        <v>170</v>
      </c>
      <c r="C1244" s="4" t="s">
        <v>228</v>
      </c>
      <c r="D1244" s="4" t="s">
        <v>230</v>
      </c>
      <c r="E1244" s="5">
        <v>11.83</v>
      </c>
      <c r="J1244" s="14"/>
    </row>
    <row r="1245" spans="1:10" ht="11.25" x14ac:dyDescent="0.15">
      <c r="A1245" s="6" t="s">
        <v>227</v>
      </c>
      <c r="B1245" s="4" t="s">
        <v>170</v>
      </c>
      <c r="C1245" s="4" t="s">
        <v>228</v>
      </c>
      <c r="D1245" s="4" t="s">
        <v>229</v>
      </c>
      <c r="E1245" s="5">
        <v>12.46</v>
      </c>
      <c r="J1245" s="14"/>
    </row>
    <row r="1246" spans="1:10" ht="11.25" x14ac:dyDescent="0.15">
      <c r="A1246" s="6" t="s">
        <v>227</v>
      </c>
      <c r="B1246" s="4" t="s">
        <v>65</v>
      </c>
      <c r="C1246" s="4" t="s">
        <v>228</v>
      </c>
      <c r="D1246" s="4" t="s">
        <v>230</v>
      </c>
      <c r="E1246" s="5">
        <v>9.74</v>
      </c>
      <c r="J1246" s="14"/>
    </row>
    <row r="1247" spans="1:10" ht="11.25" x14ac:dyDescent="0.15">
      <c r="A1247" s="6" t="s">
        <v>227</v>
      </c>
      <c r="B1247" s="4" t="s">
        <v>65</v>
      </c>
      <c r="C1247" s="4" t="s">
        <v>228</v>
      </c>
      <c r="D1247" s="4" t="s">
        <v>230</v>
      </c>
      <c r="E1247" s="5">
        <v>10.63</v>
      </c>
      <c r="F1247" t="s">
        <v>353</v>
      </c>
      <c r="G1247">
        <f>+E1247+E1248+E1249+E1250+E1251+E1252+E1253</f>
        <v>67.34</v>
      </c>
      <c r="H1247">
        <f>+E1257+E1254+E1255+E1256</f>
        <v>46.21</v>
      </c>
      <c r="I1247" s="14">
        <f>+(G1247/4)/(H1247/3)</f>
        <v>1.0929452499458991</v>
      </c>
      <c r="J1247" s="21">
        <f>+(B1247-$K$1)/7</f>
        <v>29</v>
      </c>
    </row>
    <row r="1248" spans="1:10" ht="11.25" x14ac:dyDescent="0.15">
      <c r="A1248" s="6" t="s">
        <v>227</v>
      </c>
      <c r="B1248" s="4" t="s">
        <v>65</v>
      </c>
      <c r="C1248" s="4" t="s">
        <v>228</v>
      </c>
      <c r="D1248" s="4" t="s">
        <v>229</v>
      </c>
      <c r="E1248" s="5">
        <v>8.2799999999999994</v>
      </c>
      <c r="J1248" s="14"/>
    </row>
    <row r="1249" spans="1:10" ht="11.25" x14ac:dyDescent="0.15">
      <c r="A1249" s="6" t="s">
        <v>227</v>
      </c>
      <c r="B1249" s="4" t="s">
        <v>65</v>
      </c>
      <c r="C1249" s="4" t="s">
        <v>228</v>
      </c>
      <c r="D1249" s="4" t="s">
        <v>229</v>
      </c>
      <c r="E1249" s="5">
        <v>11.55</v>
      </c>
      <c r="J1249" s="14"/>
    </row>
    <row r="1250" spans="1:10" ht="11.25" x14ac:dyDescent="0.15">
      <c r="A1250" s="6" t="s">
        <v>227</v>
      </c>
      <c r="B1250" s="4" t="s">
        <v>171</v>
      </c>
      <c r="C1250" s="4" t="s">
        <v>228</v>
      </c>
      <c r="D1250" s="4" t="s">
        <v>230</v>
      </c>
      <c r="E1250" s="5">
        <v>9.74</v>
      </c>
      <c r="J1250" s="14"/>
    </row>
    <row r="1251" spans="1:10" ht="11.25" x14ac:dyDescent="0.15">
      <c r="A1251" s="6" t="s">
        <v>227</v>
      </c>
      <c r="B1251" s="4" t="s">
        <v>171</v>
      </c>
      <c r="C1251" s="4" t="s">
        <v>228</v>
      </c>
      <c r="D1251" s="4" t="s">
        <v>230</v>
      </c>
      <c r="E1251" s="5">
        <v>7.67</v>
      </c>
      <c r="J1251" s="14"/>
    </row>
    <row r="1252" spans="1:10" ht="11.25" x14ac:dyDescent="0.15">
      <c r="A1252" s="6" t="s">
        <v>227</v>
      </c>
      <c r="B1252" s="4" t="s">
        <v>171</v>
      </c>
      <c r="C1252" s="4" t="s">
        <v>228</v>
      </c>
      <c r="D1252" s="4" t="s">
        <v>229</v>
      </c>
      <c r="E1252" s="5">
        <v>8.5</v>
      </c>
      <c r="J1252" s="14"/>
    </row>
    <row r="1253" spans="1:10" ht="11.25" x14ac:dyDescent="0.15">
      <c r="A1253" s="6" t="s">
        <v>227</v>
      </c>
      <c r="B1253" s="4" t="s">
        <v>171</v>
      </c>
      <c r="C1253" s="4" t="s">
        <v>228</v>
      </c>
      <c r="D1253" s="4" t="s">
        <v>229</v>
      </c>
      <c r="E1253" s="5">
        <v>10.97</v>
      </c>
      <c r="J1253" s="14"/>
    </row>
    <row r="1254" spans="1:10" ht="11.25" x14ac:dyDescent="0.15">
      <c r="A1254" s="6" t="s">
        <v>227</v>
      </c>
      <c r="B1254" s="4" t="s">
        <v>66</v>
      </c>
      <c r="C1254" s="4" t="s">
        <v>228</v>
      </c>
      <c r="D1254" s="4" t="s">
        <v>230</v>
      </c>
      <c r="E1254" s="5">
        <v>12.25</v>
      </c>
      <c r="F1254" t="s">
        <v>354</v>
      </c>
      <c r="J1254" s="14"/>
    </row>
    <row r="1255" spans="1:10" ht="11.25" x14ac:dyDescent="0.15">
      <c r="A1255" s="6" t="s">
        <v>227</v>
      </c>
      <c r="B1255" s="4" t="s">
        <v>66</v>
      </c>
      <c r="C1255" s="4" t="s">
        <v>228</v>
      </c>
      <c r="D1255" s="4" t="s">
        <v>229</v>
      </c>
      <c r="E1255" s="5">
        <v>11.68</v>
      </c>
      <c r="J1255" s="14"/>
    </row>
    <row r="1256" spans="1:10" ht="11.25" x14ac:dyDescent="0.15">
      <c r="A1256" s="6" t="s">
        <v>227</v>
      </c>
      <c r="B1256" s="4" t="s">
        <v>172</v>
      </c>
      <c r="C1256" s="4" t="s">
        <v>228</v>
      </c>
      <c r="D1256" s="4" t="s">
        <v>230</v>
      </c>
      <c r="E1256" s="5">
        <v>10.92</v>
      </c>
      <c r="J1256" s="14"/>
    </row>
    <row r="1257" spans="1:10" ht="11.25" x14ac:dyDescent="0.15">
      <c r="A1257" s="6" t="s">
        <v>227</v>
      </c>
      <c r="B1257" s="4" t="s">
        <v>172</v>
      </c>
      <c r="C1257" s="4" t="s">
        <v>228</v>
      </c>
      <c r="D1257" s="4" t="s">
        <v>229</v>
      </c>
      <c r="E1257" s="5">
        <v>11.36</v>
      </c>
      <c r="J1257" s="14"/>
    </row>
    <row r="1258" spans="1:10" ht="11.25" x14ac:dyDescent="0.15">
      <c r="A1258" s="6" t="s">
        <v>227</v>
      </c>
      <c r="B1258" s="4" t="s">
        <v>67</v>
      </c>
      <c r="C1258" s="4" t="s">
        <v>228</v>
      </c>
      <c r="D1258" s="4" t="s">
        <v>230</v>
      </c>
      <c r="E1258" s="5">
        <v>10.49</v>
      </c>
      <c r="F1258" t="s">
        <v>353</v>
      </c>
      <c r="G1258">
        <f>+E1258+E1259+E1260+E1261+E1262+E1263+E1264</f>
        <v>74.540000000000006</v>
      </c>
      <c r="H1258">
        <f>+E1268+E1265+E1266+E1267</f>
        <v>49.589999999999996</v>
      </c>
      <c r="I1258" s="14">
        <f>+(G1258/4)/(H1258/3)</f>
        <v>1.1273442226255297</v>
      </c>
      <c r="J1258" s="21">
        <f>+(B1258-$K$1)/7</f>
        <v>30</v>
      </c>
    </row>
    <row r="1259" spans="1:10" ht="11.25" x14ac:dyDescent="0.15">
      <c r="A1259" s="6" t="s">
        <v>227</v>
      </c>
      <c r="B1259" s="4" t="s">
        <v>67</v>
      </c>
      <c r="C1259" s="4" t="s">
        <v>228</v>
      </c>
      <c r="D1259" s="4" t="s">
        <v>230</v>
      </c>
      <c r="E1259" s="5">
        <v>12.28</v>
      </c>
      <c r="J1259" s="14"/>
    </row>
    <row r="1260" spans="1:10" ht="11.25" x14ac:dyDescent="0.15">
      <c r="A1260" s="6" t="s">
        <v>227</v>
      </c>
      <c r="B1260" s="4" t="s">
        <v>67</v>
      </c>
      <c r="C1260" s="4" t="s">
        <v>228</v>
      </c>
      <c r="D1260" s="4" t="s">
        <v>229</v>
      </c>
      <c r="E1260" s="5">
        <v>7.61</v>
      </c>
      <c r="J1260" s="14"/>
    </row>
    <row r="1261" spans="1:10" ht="11.25" x14ac:dyDescent="0.15">
      <c r="A1261" s="6" t="s">
        <v>227</v>
      </c>
      <c r="B1261" s="4" t="s">
        <v>67</v>
      </c>
      <c r="C1261" s="4" t="s">
        <v>228</v>
      </c>
      <c r="D1261" s="4" t="s">
        <v>229</v>
      </c>
      <c r="E1261" s="5">
        <v>11.65</v>
      </c>
      <c r="J1261" s="14"/>
    </row>
    <row r="1262" spans="1:10" ht="11.25" x14ac:dyDescent="0.15">
      <c r="A1262" s="6" t="s">
        <v>227</v>
      </c>
      <c r="B1262" s="4" t="s">
        <v>173</v>
      </c>
      <c r="C1262" s="4" t="s">
        <v>228</v>
      </c>
      <c r="D1262" s="4" t="s">
        <v>230</v>
      </c>
      <c r="E1262" s="5">
        <v>10.49</v>
      </c>
      <c r="J1262" s="14"/>
    </row>
    <row r="1263" spans="1:10" ht="11.25" x14ac:dyDescent="0.15">
      <c r="A1263" s="6" t="s">
        <v>227</v>
      </c>
      <c r="B1263" s="4" t="s">
        <v>173</v>
      </c>
      <c r="C1263" s="4" t="s">
        <v>228</v>
      </c>
      <c r="D1263" s="4" t="s">
        <v>230</v>
      </c>
      <c r="E1263" s="5">
        <v>7.76</v>
      </c>
      <c r="J1263" s="14"/>
    </row>
    <row r="1264" spans="1:10" ht="11.25" x14ac:dyDescent="0.15">
      <c r="A1264" s="6" t="s">
        <v>227</v>
      </c>
      <c r="B1264" s="4" t="s">
        <v>173</v>
      </c>
      <c r="C1264" s="4" t="s">
        <v>228</v>
      </c>
      <c r="D1264" s="4" t="s">
        <v>229</v>
      </c>
      <c r="E1264" s="5">
        <v>14.26</v>
      </c>
      <c r="J1264" s="14"/>
    </row>
    <row r="1265" spans="1:10" ht="11.25" x14ac:dyDescent="0.15">
      <c r="A1265" s="6" t="s">
        <v>227</v>
      </c>
      <c r="B1265" s="4" t="s">
        <v>68</v>
      </c>
      <c r="C1265" s="4" t="s">
        <v>228</v>
      </c>
      <c r="D1265" s="4" t="s">
        <v>230</v>
      </c>
      <c r="E1265" s="5">
        <v>12.41</v>
      </c>
      <c r="F1265" t="s">
        <v>354</v>
      </c>
      <c r="J1265" s="14"/>
    </row>
    <row r="1266" spans="1:10" ht="11.25" x14ac:dyDescent="0.15">
      <c r="A1266" s="6" t="s">
        <v>227</v>
      </c>
      <c r="B1266" s="4" t="s">
        <v>68</v>
      </c>
      <c r="C1266" s="4" t="s">
        <v>228</v>
      </c>
      <c r="D1266" s="4" t="s">
        <v>229</v>
      </c>
      <c r="E1266" s="5">
        <v>12.68</v>
      </c>
      <c r="J1266" s="14"/>
    </row>
    <row r="1267" spans="1:10" ht="11.25" x14ac:dyDescent="0.15">
      <c r="A1267" s="6" t="s">
        <v>227</v>
      </c>
      <c r="B1267" s="4" t="s">
        <v>174</v>
      </c>
      <c r="C1267" s="4" t="s">
        <v>228</v>
      </c>
      <c r="D1267" s="4" t="s">
        <v>230</v>
      </c>
      <c r="E1267" s="5">
        <v>12.22</v>
      </c>
      <c r="J1267" s="14"/>
    </row>
    <row r="1268" spans="1:10" ht="11.25" x14ac:dyDescent="0.15">
      <c r="A1268" s="6" t="s">
        <v>227</v>
      </c>
      <c r="B1268" s="4" t="s">
        <v>174</v>
      </c>
      <c r="C1268" s="4" t="s">
        <v>228</v>
      </c>
      <c r="D1268" s="4" t="s">
        <v>229</v>
      </c>
      <c r="E1268" s="5">
        <v>12.28</v>
      </c>
      <c r="J1268" s="14"/>
    </row>
    <row r="1269" spans="1:10" ht="11.25" x14ac:dyDescent="0.15">
      <c r="A1269" s="6" t="s">
        <v>227</v>
      </c>
      <c r="B1269" s="4" t="s">
        <v>69</v>
      </c>
      <c r="C1269" s="4" t="s">
        <v>228</v>
      </c>
      <c r="D1269" s="4" t="s">
        <v>230</v>
      </c>
      <c r="E1269" s="5">
        <v>9.07</v>
      </c>
      <c r="F1269" t="s">
        <v>353</v>
      </c>
      <c r="G1269">
        <f>+E1269+E1270+E1271+E1272+E1273+E1274+E1275+E1276</f>
        <v>72.45</v>
      </c>
      <c r="H1269">
        <f>+E1279+E1280+E1277+E1278</f>
        <v>43.190000000000005</v>
      </c>
      <c r="I1269" s="14">
        <f>+(G1269/4)/(H1269/3)</f>
        <v>1.2581037277147487</v>
      </c>
      <c r="J1269" s="21">
        <f>+(B1269-$K$1)/7</f>
        <v>31</v>
      </c>
    </row>
    <row r="1270" spans="1:10" ht="11.25" x14ac:dyDescent="0.15">
      <c r="A1270" s="6" t="s">
        <v>227</v>
      </c>
      <c r="B1270" s="4" t="s">
        <v>69</v>
      </c>
      <c r="C1270" s="4" t="s">
        <v>228</v>
      </c>
      <c r="D1270" s="4" t="s">
        <v>230</v>
      </c>
      <c r="E1270" s="5">
        <v>10.77</v>
      </c>
      <c r="J1270" s="14"/>
    </row>
    <row r="1271" spans="1:10" ht="11.25" x14ac:dyDescent="0.15">
      <c r="A1271" s="6" t="s">
        <v>227</v>
      </c>
      <c r="B1271" s="4" t="s">
        <v>69</v>
      </c>
      <c r="C1271" s="4" t="s">
        <v>228</v>
      </c>
      <c r="D1271" s="4" t="s">
        <v>229</v>
      </c>
      <c r="E1271" s="5">
        <v>7.94</v>
      </c>
      <c r="J1271" s="14"/>
    </row>
    <row r="1272" spans="1:10" ht="11.25" x14ac:dyDescent="0.15">
      <c r="A1272" s="6" t="s">
        <v>227</v>
      </c>
      <c r="B1272" s="4" t="s">
        <v>69</v>
      </c>
      <c r="C1272" s="4" t="s">
        <v>228</v>
      </c>
      <c r="D1272" s="4" t="s">
        <v>229</v>
      </c>
      <c r="E1272" s="5">
        <v>11.31</v>
      </c>
      <c r="J1272" s="14"/>
    </row>
    <row r="1273" spans="1:10" ht="11.25" x14ac:dyDescent="0.15">
      <c r="A1273" s="6" t="s">
        <v>227</v>
      </c>
      <c r="B1273" s="4" t="s">
        <v>175</v>
      </c>
      <c r="C1273" s="4" t="s">
        <v>228</v>
      </c>
      <c r="D1273" s="4" t="s">
        <v>231</v>
      </c>
      <c r="E1273" s="5">
        <v>9.4600000000000009</v>
      </c>
      <c r="J1273" s="14"/>
    </row>
    <row r="1274" spans="1:10" ht="11.25" x14ac:dyDescent="0.15">
      <c r="A1274" s="6" t="s">
        <v>227</v>
      </c>
      <c r="B1274" s="4" t="s">
        <v>175</v>
      </c>
      <c r="C1274" s="4" t="s">
        <v>228</v>
      </c>
      <c r="D1274" s="4" t="s">
        <v>231</v>
      </c>
      <c r="E1274" s="5">
        <v>8.48</v>
      </c>
      <c r="J1274" s="14"/>
    </row>
    <row r="1275" spans="1:10" ht="11.25" x14ac:dyDescent="0.15">
      <c r="A1275" s="6" t="s">
        <v>227</v>
      </c>
      <c r="B1275" s="4" t="s">
        <v>175</v>
      </c>
      <c r="C1275" s="4" t="s">
        <v>228</v>
      </c>
      <c r="D1275" s="4" t="s">
        <v>229</v>
      </c>
      <c r="E1275" s="5">
        <v>6.87</v>
      </c>
      <c r="J1275" s="14"/>
    </row>
    <row r="1276" spans="1:10" ht="11.25" x14ac:dyDescent="0.15">
      <c r="A1276" s="6" t="s">
        <v>227</v>
      </c>
      <c r="B1276" s="4" t="s">
        <v>175</v>
      </c>
      <c r="C1276" s="4" t="s">
        <v>228</v>
      </c>
      <c r="D1276" s="4" t="s">
        <v>229</v>
      </c>
      <c r="E1276" s="5">
        <v>8.5500000000000007</v>
      </c>
      <c r="J1276" s="14"/>
    </row>
    <row r="1277" spans="1:10" ht="11.25" x14ac:dyDescent="0.15">
      <c r="A1277" s="6" t="s">
        <v>227</v>
      </c>
      <c r="B1277" s="4" t="s">
        <v>70</v>
      </c>
      <c r="C1277" s="4" t="s">
        <v>228</v>
      </c>
      <c r="D1277" s="4" t="s">
        <v>230</v>
      </c>
      <c r="E1277" s="5">
        <v>11.21</v>
      </c>
      <c r="F1277" t="s">
        <v>354</v>
      </c>
      <c r="J1277" s="14"/>
    </row>
    <row r="1278" spans="1:10" ht="11.25" x14ac:dyDescent="0.15">
      <c r="A1278" s="6" t="s">
        <v>227</v>
      </c>
      <c r="B1278" s="4" t="s">
        <v>70</v>
      </c>
      <c r="C1278" s="4" t="s">
        <v>228</v>
      </c>
      <c r="D1278" s="4" t="s">
        <v>229</v>
      </c>
      <c r="E1278" s="5">
        <v>11.67</v>
      </c>
      <c r="J1278" s="14"/>
    </row>
    <row r="1279" spans="1:10" ht="11.25" x14ac:dyDescent="0.15">
      <c r="A1279" s="9" t="s">
        <v>227</v>
      </c>
      <c r="B1279" s="4" t="s">
        <v>176</v>
      </c>
      <c r="C1279" s="4" t="s">
        <v>228</v>
      </c>
      <c r="D1279" s="4" t="s">
        <v>230</v>
      </c>
      <c r="E1279" s="5">
        <v>10.09</v>
      </c>
      <c r="J1279" s="14"/>
    </row>
    <row r="1280" spans="1:10" ht="11.25" x14ac:dyDescent="0.15">
      <c r="A1280" s="6" t="s">
        <v>227</v>
      </c>
      <c r="B1280" s="4" t="s">
        <v>176</v>
      </c>
      <c r="C1280" s="4" t="s">
        <v>228</v>
      </c>
      <c r="D1280" s="4" t="s">
        <v>229</v>
      </c>
      <c r="E1280" s="5">
        <v>10.220000000000001</v>
      </c>
      <c r="J1280" s="14"/>
    </row>
    <row r="1281" spans="1:10" ht="11.25" x14ac:dyDescent="0.15">
      <c r="A1281" s="6" t="s">
        <v>227</v>
      </c>
      <c r="B1281" s="4" t="s">
        <v>71</v>
      </c>
      <c r="C1281" s="4" t="s">
        <v>228</v>
      </c>
      <c r="D1281" s="4" t="s">
        <v>230</v>
      </c>
      <c r="E1281" s="5">
        <v>8.74</v>
      </c>
      <c r="F1281" t="s">
        <v>353</v>
      </c>
      <c r="G1281">
        <f>+E1281+E1282+E1283+E1284+E1285+E1286+E1287</f>
        <v>67.709999999999994</v>
      </c>
      <c r="H1281">
        <f>+E1291+E1288+E1289+E1290</f>
        <v>45.139999999999993</v>
      </c>
      <c r="I1281" s="14">
        <f>+(G1281/4)/(H1281/3)</f>
        <v>1.125</v>
      </c>
      <c r="J1281" s="21">
        <f>+(B1281-$K$1)/7</f>
        <v>32</v>
      </c>
    </row>
    <row r="1282" spans="1:10" ht="11.25" x14ac:dyDescent="0.15">
      <c r="A1282" s="6" t="s">
        <v>227</v>
      </c>
      <c r="B1282" s="4" t="s">
        <v>71</v>
      </c>
      <c r="C1282" s="4" t="s">
        <v>228</v>
      </c>
      <c r="D1282" s="4" t="s">
        <v>230</v>
      </c>
      <c r="E1282" s="5">
        <v>9.91</v>
      </c>
      <c r="J1282" s="14"/>
    </row>
    <row r="1283" spans="1:10" ht="11.25" x14ac:dyDescent="0.15">
      <c r="A1283" s="6" t="s">
        <v>227</v>
      </c>
      <c r="B1283" s="4" t="s">
        <v>71</v>
      </c>
      <c r="C1283" s="4" t="s">
        <v>228</v>
      </c>
      <c r="D1283" s="4" t="s">
        <v>229</v>
      </c>
      <c r="E1283" s="5">
        <v>7.46</v>
      </c>
      <c r="J1283" s="14"/>
    </row>
    <row r="1284" spans="1:10" ht="11.25" x14ac:dyDescent="0.15">
      <c r="A1284" s="6" t="s">
        <v>227</v>
      </c>
      <c r="B1284" s="4" t="s">
        <v>71</v>
      </c>
      <c r="C1284" s="4" t="s">
        <v>228</v>
      </c>
      <c r="D1284" s="4" t="s">
        <v>229</v>
      </c>
      <c r="E1284" s="5">
        <v>9.94</v>
      </c>
      <c r="J1284" s="14"/>
    </row>
    <row r="1285" spans="1:10" ht="11.25" x14ac:dyDescent="0.15">
      <c r="A1285" s="6" t="s">
        <v>227</v>
      </c>
      <c r="B1285" s="4" t="s">
        <v>177</v>
      </c>
      <c r="C1285" s="4" t="s">
        <v>228</v>
      </c>
      <c r="D1285" s="4" t="s">
        <v>230</v>
      </c>
      <c r="E1285" s="5">
        <v>8.9600000000000009</v>
      </c>
      <c r="J1285" s="14"/>
    </row>
    <row r="1286" spans="1:10" ht="11.25" x14ac:dyDescent="0.15">
      <c r="A1286" s="6" t="s">
        <v>227</v>
      </c>
      <c r="B1286" s="4" t="s">
        <v>177</v>
      </c>
      <c r="C1286" s="4" t="s">
        <v>228</v>
      </c>
      <c r="D1286" s="4" t="s">
        <v>230</v>
      </c>
      <c r="E1286" s="5">
        <v>8.9700000000000006</v>
      </c>
      <c r="J1286" s="14"/>
    </row>
    <row r="1287" spans="1:10" ht="11.25" x14ac:dyDescent="0.15">
      <c r="A1287" s="6" t="s">
        <v>227</v>
      </c>
      <c r="B1287" s="4" t="s">
        <v>177</v>
      </c>
      <c r="C1287" s="4" t="s">
        <v>228</v>
      </c>
      <c r="D1287" s="4" t="s">
        <v>229</v>
      </c>
      <c r="E1287" s="5">
        <v>13.73</v>
      </c>
      <c r="J1287" s="14"/>
    </row>
    <row r="1288" spans="1:10" ht="11.25" x14ac:dyDescent="0.15">
      <c r="A1288" s="6" t="s">
        <v>227</v>
      </c>
      <c r="B1288" s="4" t="s">
        <v>72</v>
      </c>
      <c r="C1288" s="4" t="s">
        <v>228</v>
      </c>
      <c r="D1288" s="4" t="s">
        <v>231</v>
      </c>
      <c r="E1288" s="5">
        <v>10.89</v>
      </c>
      <c r="F1288" t="s">
        <v>354</v>
      </c>
      <c r="J1288" s="14"/>
    </row>
    <row r="1289" spans="1:10" ht="11.25" x14ac:dyDescent="0.15">
      <c r="A1289" s="6" t="s">
        <v>227</v>
      </c>
      <c r="B1289" s="4" t="s">
        <v>72</v>
      </c>
      <c r="C1289" s="4" t="s">
        <v>228</v>
      </c>
      <c r="D1289" s="4" t="s">
        <v>229</v>
      </c>
      <c r="E1289" s="5">
        <v>10.79</v>
      </c>
      <c r="J1289" s="14"/>
    </row>
    <row r="1290" spans="1:10" ht="11.25" x14ac:dyDescent="0.15">
      <c r="A1290" s="6" t="s">
        <v>227</v>
      </c>
      <c r="B1290" s="4" t="s">
        <v>178</v>
      </c>
      <c r="C1290" s="4" t="s">
        <v>228</v>
      </c>
      <c r="D1290" s="4" t="s">
        <v>231</v>
      </c>
      <c r="E1290" s="5">
        <v>10.87</v>
      </c>
      <c r="J1290" s="14"/>
    </row>
    <row r="1291" spans="1:10" ht="11.25" x14ac:dyDescent="0.15">
      <c r="A1291" s="6" t="s">
        <v>227</v>
      </c>
      <c r="B1291" s="4" t="s">
        <v>178</v>
      </c>
      <c r="C1291" s="4" t="s">
        <v>228</v>
      </c>
      <c r="D1291" s="4" t="s">
        <v>229</v>
      </c>
      <c r="E1291" s="5">
        <v>12.59</v>
      </c>
      <c r="J1291" s="14"/>
    </row>
    <row r="1292" spans="1:10" ht="11.25" x14ac:dyDescent="0.15">
      <c r="A1292" s="6" t="s">
        <v>227</v>
      </c>
      <c r="B1292" s="4" t="s">
        <v>73</v>
      </c>
      <c r="C1292" s="4" t="s">
        <v>228</v>
      </c>
      <c r="D1292" s="4" t="s">
        <v>231</v>
      </c>
      <c r="E1292" s="5">
        <v>9.48</v>
      </c>
      <c r="F1292" t="s">
        <v>353</v>
      </c>
      <c r="G1292">
        <f>+E1292+E1293+E1294+E1295+E1296+E1297+E1298+E1299</f>
        <v>72.81</v>
      </c>
      <c r="H1292">
        <f>+E1302+E1303+E1300+E1301</f>
        <v>44.11</v>
      </c>
      <c r="I1292" s="14">
        <f>+(G1292/4)/(H1292/3)</f>
        <v>1.2379845839945591</v>
      </c>
      <c r="J1292" s="21">
        <f>+(B1292-$K$1)/7</f>
        <v>33</v>
      </c>
    </row>
    <row r="1293" spans="1:10" ht="11.25" x14ac:dyDescent="0.15">
      <c r="A1293" s="6" t="s">
        <v>227</v>
      </c>
      <c r="B1293" s="4" t="s">
        <v>73</v>
      </c>
      <c r="C1293" s="4" t="s">
        <v>228</v>
      </c>
      <c r="D1293" s="4" t="s">
        <v>231</v>
      </c>
      <c r="E1293" s="5">
        <v>9.5</v>
      </c>
      <c r="J1293" s="14"/>
    </row>
    <row r="1294" spans="1:10" ht="11.25" x14ac:dyDescent="0.15">
      <c r="A1294" s="6" t="s">
        <v>227</v>
      </c>
      <c r="B1294" s="4" t="s">
        <v>73</v>
      </c>
      <c r="C1294" s="4" t="s">
        <v>228</v>
      </c>
      <c r="D1294" s="4" t="s">
        <v>229</v>
      </c>
      <c r="E1294" s="5">
        <v>9.65</v>
      </c>
      <c r="J1294" s="14"/>
    </row>
    <row r="1295" spans="1:10" ht="11.25" x14ac:dyDescent="0.15">
      <c r="A1295" s="6" t="s">
        <v>227</v>
      </c>
      <c r="B1295" s="4" t="s">
        <v>73</v>
      </c>
      <c r="C1295" s="4" t="s">
        <v>228</v>
      </c>
      <c r="D1295" s="4" t="s">
        <v>229</v>
      </c>
      <c r="E1295" s="5">
        <v>9.42</v>
      </c>
      <c r="J1295" s="14"/>
    </row>
    <row r="1296" spans="1:10" ht="11.25" x14ac:dyDescent="0.15">
      <c r="A1296" s="6" t="s">
        <v>227</v>
      </c>
      <c r="B1296" s="4" t="s">
        <v>179</v>
      </c>
      <c r="C1296" s="4" t="s">
        <v>228</v>
      </c>
      <c r="D1296" s="4" t="s">
        <v>231</v>
      </c>
      <c r="E1296" s="5">
        <v>9.59</v>
      </c>
      <c r="J1296" s="14"/>
    </row>
    <row r="1297" spans="1:10" ht="11.25" x14ac:dyDescent="0.15">
      <c r="A1297" s="6" t="s">
        <v>227</v>
      </c>
      <c r="B1297" s="4" t="s">
        <v>179</v>
      </c>
      <c r="C1297" s="4" t="s">
        <v>228</v>
      </c>
      <c r="D1297" s="4" t="s">
        <v>231</v>
      </c>
      <c r="E1297" s="5">
        <v>7.95</v>
      </c>
      <c r="J1297" s="14"/>
    </row>
    <row r="1298" spans="1:10" ht="11.25" x14ac:dyDescent="0.15">
      <c r="A1298" s="6" t="s">
        <v>227</v>
      </c>
      <c r="B1298" s="4" t="s">
        <v>179</v>
      </c>
      <c r="C1298" s="4" t="s">
        <v>228</v>
      </c>
      <c r="D1298" s="4" t="s">
        <v>229</v>
      </c>
      <c r="E1298" s="5">
        <v>8.56</v>
      </c>
      <c r="J1298" s="14"/>
    </row>
    <row r="1299" spans="1:10" ht="11.25" x14ac:dyDescent="0.15">
      <c r="A1299" s="6" t="s">
        <v>227</v>
      </c>
      <c r="B1299" s="4" t="s">
        <v>179</v>
      </c>
      <c r="C1299" s="4" t="s">
        <v>228</v>
      </c>
      <c r="D1299" s="4" t="s">
        <v>229</v>
      </c>
      <c r="E1299" s="5">
        <v>8.66</v>
      </c>
      <c r="J1299" s="14"/>
    </row>
    <row r="1300" spans="1:10" ht="11.25" x14ac:dyDescent="0.15">
      <c r="A1300" s="6" t="s">
        <v>227</v>
      </c>
      <c r="B1300" s="4" t="s">
        <v>74</v>
      </c>
      <c r="C1300" s="4" t="s">
        <v>228</v>
      </c>
      <c r="D1300" s="4" t="s">
        <v>231</v>
      </c>
      <c r="E1300" s="5">
        <v>10.63</v>
      </c>
      <c r="F1300" t="s">
        <v>354</v>
      </c>
      <c r="J1300" s="14"/>
    </row>
    <row r="1301" spans="1:10" ht="11.25" x14ac:dyDescent="0.15">
      <c r="A1301" s="6" t="s">
        <v>227</v>
      </c>
      <c r="B1301" s="4" t="s">
        <v>74</v>
      </c>
      <c r="C1301" s="4" t="s">
        <v>228</v>
      </c>
      <c r="D1301" s="4" t="s">
        <v>229</v>
      </c>
      <c r="E1301" s="5">
        <v>11.94</v>
      </c>
      <c r="J1301" s="14"/>
    </row>
    <row r="1302" spans="1:10" ht="11.25" x14ac:dyDescent="0.15">
      <c r="A1302" s="6" t="s">
        <v>227</v>
      </c>
      <c r="B1302" s="4" t="s">
        <v>180</v>
      </c>
      <c r="C1302" s="4" t="s">
        <v>228</v>
      </c>
      <c r="D1302" s="4" t="s">
        <v>231</v>
      </c>
      <c r="E1302" s="5">
        <v>11.32</v>
      </c>
      <c r="J1302" s="14"/>
    </row>
    <row r="1303" spans="1:10" ht="11.25" x14ac:dyDescent="0.15">
      <c r="A1303" s="6" t="s">
        <v>227</v>
      </c>
      <c r="B1303" s="4" t="s">
        <v>180</v>
      </c>
      <c r="C1303" s="4" t="s">
        <v>228</v>
      </c>
      <c r="D1303" s="4" t="s">
        <v>229</v>
      </c>
      <c r="E1303" s="5">
        <v>10.220000000000001</v>
      </c>
      <c r="J1303" s="14"/>
    </row>
    <row r="1304" spans="1:10" ht="11.25" x14ac:dyDescent="0.15">
      <c r="A1304" s="6" t="s">
        <v>227</v>
      </c>
      <c r="B1304" s="4" t="s">
        <v>75</v>
      </c>
      <c r="C1304" s="4" t="s">
        <v>228</v>
      </c>
      <c r="D1304" s="4" t="s">
        <v>231</v>
      </c>
      <c r="E1304" s="5">
        <v>8.64</v>
      </c>
      <c r="F1304" t="s">
        <v>353</v>
      </c>
      <c r="G1304">
        <f>+E1304+E1305+E1306+E1307+E1308+E1309+E1310</f>
        <v>71.41</v>
      </c>
      <c r="H1304">
        <f>+E1314+E1311+E1312+E1313</f>
        <v>43.7</v>
      </c>
      <c r="I1304" s="14">
        <f>+(G1304/4)/(H1304/3)</f>
        <v>1.2255720823798626</v>
      </c>
      <c r="J1304" s="21">
        <f>+(B1304-$K$1)/7</f>
        <v>34</v>
      </c>
    </row>
    <row r="1305" spans="1:10" ht="11.25" x14ac:dyDescent="0.15">
      <c r="A1305" s="6" t="s">
        <v>227</v>
      </c>
      <c r="B1305" s="4" t="s">
        <v>75</v>
      </c>
      <c r="C1305" s="4" t="s">
        <v>228</v>
      </c>
      <c r="D1305" s="4" t="s">
        <v>231</v>
      </c>
      <c r="E1305" s="5">
        <v>9.93</v>
      </c>
      <c r="J1305" s="14"/>
    </row>
    <row r="1306" spans="1:10" ht="11.25" x14ac:dyDescent="0.15">
      <c r="A1306" s="6" t="s">
        <v>227</v>
      </c>
      <c r="B1306" s="4" t="s">
        <v>75</v>
      </c>
      <c r="C1306" s="4" t="s">
        <v>228</v>
      </c>
      <c r="D1306" s="4" t="s">
        <v>229</v>
      </c>
      <c r="E1306" s="5">
        <v>10.85</v>
      </c>
      <c r="J1306" s="14"/>
    </row>
    <row r="1307" spans="1:10" ht="11.25" x14ac:dyDescent="0.15">
      <c r="A1307" s="6" t="s">
        <v>227</v>
      </c>
      <c r="B1307" s="4" t="s">
        <v>75</v>
      </c>
      <c r="C1307" s="4" t="s">
        <v>228</v>
      </c>
      <c r="D1307" s="4" t="s">
        <v>229</v>
      </c>
      <c r="E1307" s="5">
        <v>9.5500000000000007</v>
      </c>
      <c r="J1307" s="14"/>
    </row>
    <row r="1308" spans="1:10" ht="11.25" x14ac:dyDescent="0.15">
      <c r="A1308" s="6" t="s">
        <v>227</v>
      </c>
      <c r="B1308" s="4" t="s">
        <v>181</v>
      </c>
      <c r="C1308" s="4" t="s">
        <v>228</v>
      </c>
      <c r="D1308" s="4" t="s">
        <v>231</v>
      </c>
      <c r="E1308" s="5">
        <v>9.86</v>
      </c>
      <c r="J1308" s="14"/>
    </row>
    <row r="1309" spans="1:10" ht="11.25" x14ac:dyDescent="0.15">
      <c r="A1309" s="6" t="s">
        <v>227</v>
      </c>
      <c r="B1309" s="4" t="s">
        <v>181</v>
      </c>
      <c r="C1309" s="4" t="s">
        <v>228</v>
      </c>
      <c r="D1309" s="4" t="s">
        <v>231</v>
      </c>
      <c r="E1309" s="5">
        <v>7.33</v>
      </c>
      <c r="J1309" s="14"/>
    </row>
    <row r="1310" spans="1:10" ht="11.25" x14ac:dyDescent="0.15">
      <c r="A1310" s="6" t="s">
        <v>227</v>
      </c>
      <c r="B1310" s="4" t="s">
        <v>181</v>
      </c>
      <c r="C1310" s="4" t="s">
        <v>228</v>
      </c>
      <c r="D1310" s="4" t="s">
        <v>229</v>
      </c>
      <c r="E1310" s="5">
        <v>15.25</v>
      </c>
      <c r="J1310" s="14"/>
    </row>
    <row r="1311" spans="1:10" ht="11.25" x14ac:dyDescent="0.15">
      <c r="A1311" s="6" t="s">
        <v>227</v>
      </c>
      <c r="B1311" s="4" t="s">
        <v>76</v>
      </c>
      <c r="C1311" s="4" t="s">
        <v>228</v>
      </c>
      <c r="D1311" s="4" t="s">
        <v>231</v>
      </c>
      <c r="E1311" s="5">
        <v>10.7</v>
      </c>
      <c r="F1311" t="s">
        <v>354</v>
      </c>
      <c r="J1311" s="14"/>
    </row>
    <row r="1312" spans="1:10" ht="11.25" x14ac:dyDescent="0.15">
      <c r="A1312" s="6" t="s">
        <v>227</v>
      </c>
      <c r="B1312" s="4" t="s">
        <v>76</v>
      </c>
      <c r="C1312" s="4" t="s">
        <v>228</v>
      </c>
      <c r="D1312" s="4" t="s">
        <v>229</v>
      </c>
      <c r="E1312" s="5">
        <v>12.04</v>
      </c>
      <c r="J1312" s="14"/>
    </row>
    <row r="1313" spans="1:10" ht="11.25" x14ac:dyDescent="0.15">
      <c r="A1313" s="6" t="s">
        <v>227</v>
      </c>
      <c r="B1313" s="4" t="s">
        <v>182</v>
      </c>
      <c r="C1313" s="4" t="s">
        <v>228</v>
      </c>
      <c r="D1313" s="4" t="s">
        <v>231</v>
      </c>
      <c r="E1313" s="5">
        <v>11.28</v>
      </c>
      <c r="J1313" s="14"/>
    </row>
    <row r="1314" spans="1:10" ht="11.25" x14ac:dyDescent="0.15">
      <c r="A1314" s="6" t="s">
        <v>227</v>
      </c>
      <c r="B1314" s="4" t="s">
        <v>182</v>
      </c>
      <c r="C1314" s="4" t="s">
        <v>228</v>
      </c>
      <c r="D1314" s="4" t="s">
        <v>229</v>
      </c>
      <c r="E1314" s="5">
        <v>9.68</v>
      </c>
      <c r="J1314" s="14"/>
    </row>
    <row r="1315" spans="1:10" ht="11.25" x14ac:dyDescent="0.15">
      <c r="A1315" s="6" t="s">
        <v>227</v>
      </c>
      <c r="B1315" s="4" t="s">
        <v>77</v>
      </c>
      <c r="C1315" s="4" t="s">
        <v>228</v>
      </c>
      <c r="D1315" s="4" t="s">
        <v>231</v>
      </c>
      <c r="E1315" s="5">
        <v>8.24</v>
      </c>
      <c r="F1315" t="s">
        <v>353</v>
      </c>
      <c r="G1315">
        <f>+E1315+E1316+E1317+E1318+E1319+E1320+E1321+E1322</f>
        <v>72.44</v>
      </c>
      <c r="H1315">
        <f>+E1325+E1326+E1323+E1324</f>
        <v>46.879999999999995</v>
      </c>
      <c r="I1315" s="14">
        <f>+(G1315/4)/(H1315/3)</f>
        <v>1.1589163822525599</v>
      </c>
      <c r="J1315" s="21">
        <f>+(B1315-$K$1)/7</f>
        <v>35</v>
      </c>
    </row>
    <row r="1316" spans="1:10" ht="11.25" x14ac:dyDescent="0.15">
      <c r="A1316" s="6" t="s">
        <v>227</v>
      </c>
      <c r="B1316" s="4" t="s">
        <v>77</v>
      </c>
      <c r="C1316" s="4" t="s">
        <v>228</v>
      </c>
      <c r="D1316" s="4" t="s">
        <v>231</v>
      </c>
      <c r="E1316" s="5">
        <v>9.34</v>
      </c>
      <c r="J1316" s="14"/>
    </row>
    <row r="1317" spans="1:10" ht="11.25" x14ac:dyDescent="0.15">
      <c r="A1317" s="6" t="s">
        <v>227</v>
      </c>
      <c r="B1317" s="4" t="s">
        <v>77</v>
      </c>
      <c r="C1317" s="4" t="s">
        <v>228</v>
      </c>
      <c r="D1317" s="4" t="s">
        <v>229</v>
      </c>
      <c r="E1317" s="5">
        <v>9.6199999999999992</v>
      </c>
      <c r="J1317" s="14"/>
    </row>
    <row r="1318" spans="1:10" ht="11.25" x14ac:dyDescent="0.15">
      <c r="A1318" s="6" t="s">
        <v>227</v>
      </c>
      <c r="B1318" s="4" t="s">
        <v>77</v>
      </c>
      <c r="C1318" s="4" t="s">
        <v>228</v>
      </c>
      <c r="D1318" s="4" t="s">
        <v>229</v>
      </c>
      <c r="E1318" s="5">
        <v>10.97</v>
      </c>
      <c r="J1318" s="14"/>
    </row>
    <row r="1319" spans="1:10" ht="11.25" x14ac:dyDescent="0.15">
      <c r="A1319" s="6" t="s">
        <v>227</v>
      </c>
      <c r="B1319" s="4" t="s">
        <v>183</v>
      </c>
      <c r="C1319" s="4" t="s">
        <v>228</v>
      </c>
      <c r="D1319" s="4" t="s">
        <v>231</v>
      </c>
      <c r="E1319" s="5">
        <v>10.26</v>
      </c>
      <c r="F1319" t="s">
        <v>356</v>
      </c>
      <c r="J1319" s="14"/>
    </row>
    <row r="1320" spans="1:10" ht="11.25" x14ac:dyDescent="0.15">
      <c r="A1320" s="6" t="s">
        <v>227</v>
      </c>
      <c r="B1320" s="4" t="s">
        <v>183</v>
      </c>
      <c r="C1320" s="4" t="s">
        <v>228</v>
      </c>
      <c r="D1320" s="4" t="s">
        <v>231</v>
      </c>
      <c r="E1320" s="5">
        <v>7.59</v>
      </c>
      <c r="J1320" s="14"/>
    </row>
    <row r="1321" spans="1:10" ht="11.25" x14ac:dyDescent="0.15">
      <c r="A1321" s="6" t="s">
        <v>227</v>
      </c>
      <c r="B1321" s="4" t="s">
        <v>183</v>
      </c>
      <c r="C1321" s="4" t="s">
        <v>228</v>
      </c>
      <c r="D1321" s="4" t="s">
        <v>229</v>
      </c>
      <c r="E1321" s="5">
        <v>9.1300000000000008</v>
      </c>
      <c r="J1321" s="14"/>
    </row>
    <row r="1322" spans="1:10" ht="11.25" x14ac:dyDescent="0.15">
      <c r="A1322" s="6" t="s">
        <v>227</v>
      </c>
      <c r="B1322" s="4" t="s">
        <v>183</v>
      </c>
      <c r="C1322" s="4" t="s">
        <v>228</v>
      </c>
      <c r="D1322" s="4" t="s">
        <v>229</v>
      </c>
      <c r="E1322" s="5">
        <v>7.29</v>
      </c>
      <c r="J1322" s="14"/>
    </row>
    <row r="1323" spans="1:10" ht="11.25" x14ac:dyDescent="0.15">
      <c r="A1323" s="6" t="s">
        <v>227</v>
      </c>
      <c r="B1323" s="4" t="s">
        <v>78</v>
      </c>
      <c r="C1323" s="4" t="s">
        <v>228</v>
      </c>
      <c r="D1323" s="4" t="s">
        <v>230</v>
      </c>
      <c r="E1323" s="5">
        <v>11.69</v>
      </c>
      <c r="F1323" t="s">
        <v>354</v>
      </c>
      <c r="J1323" s="14"/>
    </row>
    <row r="1324" spans="1:10" ht="11.25" x14ac:dyDescent="0.15">
      <c r="A1324" s="6" t="s">
        <v>227</v>
      </c>
      <c r="B1324" s="4" t="s">
        <v>78</v>
      </c>
      <c r="C1324" s="4" t="s">
        <v>228</v>
      </c>
      <c r="D1324" s="4" t="s">
        <v>229</v>
      </c>
      <c r="E1324" s="5">
        <v>11.93</v>
      </c>
      <c r="J1324" s="14"/>
    </row>
    <row r="1325" spans="1:10" ht="11.25" x14ac:dyDescent="0.15">
      <c r="A1325" s="6" t="s">
        <v>227</v>
      </c>
      <c r="B1325" s="4" t="s">
        <v>184</v>
      </c>
      <c r="C1325" s="4" t="s">
        <v>228</v>
      </c>
      <c r="D1325" s="4" t="s">
        <v>230</v>
      </c>
      <c r="E1325" s="5">
        <v>12.26</v>
      </c>
      <c r="J1325" s="14"/>
    </row>
    <row r="1326" spans="1:10" ht="11.25" x14ac:dyDescent="0.15">
      <c r="A1326" s="9" t="s">
        <v>227</v>
      </c>
      <c r="B1326" s="4" t="s">
        <v>184</v>
      </c>
      <c r="C1326" s="4" t="s">
        <v>228</v>
      </c>
      <c r="D1326" s="4" t="s">
        <v>229</v>
      </c>
      <c r="E1326" s="5">
        <v>11</v>
      </c>
      <c r="J1326" s="14"/>
    </row>
    <row r="1327" spans="1:10" ht="11.25" x14ac:dyDescent="0.15">
      <c r="A1327" s="6" t="s">
        <v>227</v>
      </c>
      <c r="B1327" s="4" t="s">
        <v>185</v>
      </c>
      <c r="C1327" s="4" t="s">
        <v>228</v>
      </c>
      <c r="D1327" s="4" t="s">
        <v>231</v>
      </c>
      <c r="E1327" s="5">
        <v>11.12</v>
      </c>
      <c r="F1327" s="13" t="s">
        <v>353</v>
      </c>
      <c r="J1327" s="14"/>
    </row>
    <row r="1328" spans="1:10" ht="11.25" x14ac:dyDescent="0.15">
      <c r="A1328" s="6" t="s">
        <v>227</v>
      </c>
      <c r="B1328" s="4" t="s">
        <v>185</v>
      </c>
      <c r="C1328" s="4" t="s">
        <v>228</v>
      </c>
      <c r="D1328" s="4" t="s">
        <v>231</v>
      </c>
      <c r="E1328" s="5">
        <v>7.47</v>
      </c>
      <c r="F1328" s="13"/>
      <c r="J1328" s="14"/>
    </row>
    <row r="1329" spans="1:10" ht="11.25" x14ac:dyDescent="0.15">
      <c r="A1329" s="6" t="s">
        <v>227</v>
      </c>
      <c r="B1329" s="4" t="s">
        <v>185</v>
      </c>
      <c r="C1329" s="4" t="s">
        <v>228</v>
      </c>
      <c r="D1329" s="4" t="s">
        <v>229</v>
      </c>
      <c r="E1329" s="5">
        <v>9.33</v>
      </c>
      <c r="F1329" s="13"/>
      <c r="J1329" s="14"/>
    </row>
    <row r="1330" spans="1:10" ht="11.25" x14ac:dyDescent="0.15">
      <c r="A1330" s="6" t="s">
        <v>227</v>
      </c>
      <c r="B1330" s="4" t="s">
        <v>185</v>
      </c>
      <c r="C1330" s="4" t="s">
        <v>228</v>
      </c>
      <c r="D1330" s="4" t="s">
        <v>229</v>
      </c>
      <c r="E1330" s="5">
        <v>6.96</v>
      </c>
      <c r="F1330" s="13"/>
      <c r="J1330" s="14"/>
    </row>
    <row r="1331" spans="1:10" ht="11.25" x14ac:dyDescent="0.15">
      <c r="A1331" s="6" t="s">
        <v>227</v>
      </c>
      <c r="B1331" s="4" t="s">
        <v>79</v>
      </c>
      <c r="C1331" s="4" t="s">
        <v>228</v>
      </c>
      <c r="D1331" s="4" t="s">
        <v>230</v>
      </c>
      <c r="E1331" s="5">
        <v>12.09</v>
      </c>
      <c r="F1331" s="13" t="s">
        <v>354</v>
      </c>
      <c r="J1331" s="14"/>
    </row>
    <row r="1332" spans="1:10" ht="11.25" x14ac:dyDescent="0.15">
      <c r="A1332" s="6" t="s">
        <v>227</v>
      </c>
      <c r="B1332" s="4" t="s">
        <v>79</v>
      </c>
      <c r="C1332" s="4" t="s">
        <v>228</v>
      </c>
      <c r="D1332" s="4" t="s">
        <v>231</v>
      </c>
      <c r="E1332" s="5">
        <v>13.57</v>
      </c>
      <c r="J1332" s="14"/>
    </row>
    <row r="1333" spans="1:10" ht="11.25" x14ac:dyDescent="0.15">
      <c r="A1333" s="6" t="s">
        <v>227</v>
      </c>
      <c r="B1333" s="4" t="s">
        <v>79</v>
      </c>
      <c r="C1333" s="4" t="s">
        <v>228</v>
      </c>
      <c r="D1333" s="4" t="s">
        <v>231</v>
      </c>
      <c r="E1333" s="5">
        <v>10.07</v>
      </c>
      <c r="J1333" s="14"/>
    </row>
    <row r="1334" spans="1:10" ht="11.25" x14ac:dyDescent="0.15">
      <c r="A1334" s="6" t="s">
        <v>227</v>
      </c>
      <c r="B1334" s="4" t="s">
        <v>79</v>
      </c>
      <c r="C1334" s="4" t="s">
        <v>228</v>
      </c>
      <c r="D1334" s="4" t="s">
        <v>229</v>
      </c>
      <c r="E1334" s="5">
        <v>12</v>
      </c>
      <c r="J1334" s="14"/>
    </row>
    <row r="1335" spans="1:10" ht="11.25" x14ac:dyDescent="0.15">
      <c r="A1335" s="6" t="s">
        <v>227</v>
      </c>
      <c r="B1335" s="4" t="s">
        <v>79</v>
      </c>
      <c r="C1335" s="4" t="s">
        <v>228</v>
      </c>
      <c r="D1335" s="4" t="s">
        <v>229</v>
      </c>
      <c r="E1335" s="5">
        <v>11.86</v>
      </c>
      <c r="J1335" s="14"/>
    </row>
    <row r="1336" spans="1:10" ht="11.25" x14ac:dyDescent="0.15">
      <c r="A1336" s="6" t="s">
        <v>227</v>
      </c>
      <c r="B1336" s="4" t="s">
        <v>186</v>
      </c>
      <c r="C1336" s="4" t="s">
        <v>228</v>
      </c>
      <c r="D1336" s="4" t="s">
        <v>230</v>
      </c>
      <c r="E1336" s="5">
        <v>12.41</v>
      </c>
      <c r="J1336" s="14"/>
    </row>
    <row r="1337" spans="1:10" ht="11.25" x14ac:dyDescent="0.15">
      <c r="A1337" s="6" t="s">
        <v>227</v>
      </c>
      <c r="B1337" s="4" t="s">
        <v>186</v>
      </c>
      <c r="C1337" s="4" t="s">
        <v>228</v>
      </c>
      <c r="D1337" s="4" t="s">
        <v>229</v>
      </c>
      <c r="E1337" s="5">
        <v>11.71</v>
      </c>
      <c r="J1337" s="14"/>
    </row>
    <row r="1338" spans="1:10" ht="11.25" x14ac:dyDescent="0.15">
      <c r="A1338" s="6" t="s">
        <v>227</v>
      </c>
      <c r="B1338" s="4" t="s">
        <v>80</v>
      </c>
      <c r="C1338" s="4" t="s">
        <v>228</v>
      </c>
      <c r="D1338" s="4" t="s">
        <v>230</v>
      </c>
      <c r="E1338" s="5">
        <v>8.34</v>
      </c>
      <c r="F1338" t="s">
        <v>353</v>
      </c>
      <c r="G1338">
        <f>+E1338+E1339+E1340+E1341+E1342+E1343+E1344+E1345</f>
        <v>72.899999999999991</v>
      </c>
      <c r="H1338">
        <f>+E1348+E1349+E1346+E1347</f>
        <v>39.089999999999996</v>
      </c>
      <c r="I1338" s="14">
        <f>+(G1338/4)/(H1338/3)</f>
        <v>1.3986953184957789</v>
      </c>
      <c r="J1338" s="21">
        <f>+(B1338-$K$1)/7</f>
        <v>37</v>
      </c>
    </row>
    <row r="1339" spans="1:10" ht="11.25" x14ac:dyDescent="0.15">
      <c r="A1339" s="6" t="s">
        <v>227</v>
      </c>
      <c r="B1339" s="4" t="s">
        <v>80</v>
      </c>
      <c r="C1339" s="4" t="s">
        <v>228</v>
      </c>
      <c r="D1339" s="4" t="s">
        <v>230</v>
      </c>
      <c r="E1339" s="5">
        <v>9.82</v>
      </c>
      <c r="J1339" s="14"/>
    </row>
    <row r="1340" spans="1:10" ht="11.25" x14ac:dyDescent="0.15">
      <c r="A1340" s="6" t="s">
        <v>227</v>
      </c>
      <c r="B1340" s="4" t="s">
        <v>80</v>
      </c>
      <c r="C1340" s="4" t="s">
        <v>228</v>
      </c>
      <c r="D1340" s="4" t="s">
        <v>229</v>
      </c>
      <c r="E1340" s="5">
        <v>8.7899999999999991</v>
      </c>
      <c r="J1340" s="14"/>
    </row>
    <row r="1341" spans="1:10" ht="11.25" x14ac:dyDescent="0.15">
      <c r="A1341" s="6" t="s">
        <v>227</v>
      </c>
      <c r="B1341" s="4" t="s">
        <v>80</v>
      </c>
      <c r="C1341" s="4" t="s">
        <v>228</v>
      </c>
      <c r="D1341" s="4" t="s">
        <v>229</v>
      </c>
      <c r="E1341" s="5">
        <v>10.96</v>
      </c>
      <c r="J1341" s="14"/>
    </row>
    <row r="1342" spans="1:10" ht="11.25" x14ac:dyDescent="0.15">
      <c r="A1342" s="6" t="s">
        <v>227</v>
      </c>
      <c r="B1342" s="4" t="s">
        <v>187</v>
      </c>
      <c r="C1342" s="4" t="s">
        <v>228</v>
      </c>
      <c r="D1342" s="4" t="s">
        <v>230</v>
      </c>
      <c r="E1342" s="5">
        <v>11.59</v>
      </c>
      <c r="J1342" s="14"/>
    </row>
    <row r="1343" spans="1:10" ht="11.25" x14ac:dyDescent="0.15">
      <c r="A1343" s="6" t="s">
        <v>227</v>
      </c>
      <c r="B1343" s="4" t="s">
        <v>187</v>
      </c>
      <c r="C1343" s="4" t="s">
        <v>228</v>
      </c>
      <c r="D1343" s="4" t="s">
        <v>230</v>
      </c>
      <c r="E1343" s="5">
        <v>7.72</v>
      </c>
      <c r="J1343" s="14"/>
    </row>
    <row r="1344" spans="1:10" ht="11.25" x14ac:dyDescent="0.15">
      <c r="A1344" s="6" t="s">
        <v>227</v>
      </c>
      <c r="B1344" s="4" t="s">
        <v>187</v>
      </c>
      <c r="C1344" s="4" t="s">
        <v>228</v>
      </c>
      <c r="D1344" s="4" t="s">
        <v>229</v>
      </c>
      <c r="E1344" s="5">
        <v>8.8800000000000008</v>
      </c>
      <c r="J1344" s="14"/>
    </row>
    <row r="1345" spans="1:10" ht="11.25" x14ac:dyDescent="0.15">
      <c r="A1345" s="6" t="s">
        <v>227</v>
      </c>
      <c r="B1345" s="4" t="s">
        <v>187</v>
      </c>
      <c r="C1345" s="4" t="s">
        <v>228</v>
      </c>
      <c r="D1345" s="4" t="s">
        <v>229</v>
      </c>
      <c r="E1345" s="5">
        <v>6.8</v>
      </c>
      <c r="J1345" s="14"/>
    </row>
    <row r="1346" spans="1:10" ht="11.25" x14ac:dyDescent="0.15">
      <c r="A1346" s="6" t="s">
        <v>227</v>
      </c>
      <c r="B1346" s="4" t="s">
        <v>81</v>
      </c>
      <c r="C1346" s="4" t="s">
        <v>228</v>
      </c>
      <c r="D1346" s="4" t="s">
        <v>231</v>
      </c>
      <c r="E1346" s="5">
        <v>9.86</v>
      </c>
      <c r="F1346" t="s">
        <v>354</v>
      </c>
      <c r="J1346" s="14"/>
    </row>
    <row r="1347" spans="1:10" ht="11.25" x14ac:dyDescent="0.15">
      <c r="A1347" s="6" t="s">
        <v>227</v>
      </c>
      <c r="B1347" s="4" t="s">
        <v>81</v>
      </c>
      <c r="C1347" s="4" t="s">
        <v>228</v>
      </c>
      <c r="D1347" s="4" t="s">
        <v>229</v>
      </c>
      <c r="E1347" s="5">
        <v>10.92</v>
      </c>
      <c r="J1347" s="14"/>
    </row>
    <row r="1348" spans="1:10" ht="11.25" x14ac:dyDescent="0.15">
      <c r="A1348" s="6" t="s">
        <v>227</v>
      </c>
      <c r="B1348" s="4" t="s">
        <v>188</v>
      </c>
      <c r="C1348" s="4" t="s">
        <v>228</v>
      </c>
      <c r="D1348" s="4" t="s">
        <v>231</v>
      </c>
      <c r="E1348" s="5">
        <v>9.1199999999999992</v>
      </c>
      <c r="J1348" s="14"/>
    </row>
    <row r="1349" spans="1:10" ht="11.25" x14ac:dyDescent="0.15">
      <c r="A1349" s="6" t="s">
        <v>227</v>
      </c>
      <c r="B1349" s="4" t="s">
        <v>188</v>
      </c>
      <c r="C1349" s="4" t="s">
        <v>228</v>
      </c>
      <c r="D1349" s="4" t="s">
        <v>229</v>
      </c>
      <c r="E1349" s="5">
        <v>9.19</v>
      </c>
      <c r="J1349" s="14"/>
    </row>
    <row r="1350" spans="1:10" ht="11.25" x14ac:dyDescent="0.15">
      <c r="A1350" s="6" t="s">
        <v>227</v>
      </c>
      <c r="B1350" s="4" t="s">
        <v>82</v>
      </c>
      <c r="C1350" s="4" t="s">
        <v>228</v>
      </c>
      <c r="D1350" s="4" t="s">
        <v>231</v>
      </c>
      <c r="E1350" s="5">
        <v>7.74</v>
      </c>
      <c r="F1350" t="s">
        <v>353</v>
      </c>
      <c r="G1350">
        <f>+E1350+E1351+E1352+E1353+E1354+E1355+E1356</f>
        <v>65.89</v>
      </c>
      <c r="H1350">
        <f>+E1360+E1357+E1358+E1359+E1361</f>
        <v>41.709999999999994</v>
      </c>
      <c r="I1350" s="14">
        <f>+(G1350/4)/(H1350/3)</f>
        <v>1.184787820666507</v>
      </c>
      <c r="J1350" s="21">
        <f>+(B1350-$K$1)/7</f>
        <v>38</v>
      </c>
    </row>
    <row r="1351" spans="1:10" ht="11.25" x14ac:dyDescent="0.15">
      <c r="A1351" s="6" t="s">
        <v>227</v>
      </c>
      <c r="B1351" s="4" t="s">
        <v>82</v>
      </c>
      <c r="C1351" s="4" t="s">
        <v>228</v>
      </c>
      <c r="D1351" s="4" t="s">
        <v>231</v>
      </c>
      <c r="E1351" s="5">
        <v>9.36</v>
      </c>
      <c r="J1351" s="14"/>
    </row>
    <row r="1352" spans="1:10" ht="11.25" x14ac:dyDescent="0.15">
      <c r="A1352" s="6" t="s">
        <v>227</v>
      </c>
      <c r="B1352" s="4" t="s">
        <v>82</v>
      </c>
      <c r="C1352" s="4" t="s">
        <v>228</v>
      </c>
      <c r="D1352" s="4" t="s">
        <v>229</v>
      </c>
      <c r="E1352" s="5">
        <v>7.9</v>
      </c>
      <c r="J1352" s="14"/>
    </row>
    <row r="1353" spans="1:10" ht="11.25" x14ac:dyDescent="0.15">
      <c r="A1353" s="6" t="s">
        <v>227</v>
      </c>
      <c r="B1353" s="4" t="s">
        <v>82</v>
      </c>
      <c r="C1353" s="4" t="s">
        <v>228</v>
      </c>
      <c r="D1353" s="4" t="s">
        <v>229</v>
      </c>
      <c r="E1353" s="5">
        <v>10.92</v>
      </c>
      <c r="J1353" s="14"/>
    </row>
    <row r="1354" spans="1:10" ht="11.25" x14ac:dyDescent="0.15">
      <c r="A1354" s="6" t="s">
        <v>227</v>
      </c>
      <c r="B1354" s="4" t="s">
        <v>189</v>
      </c>
      <c r="C1354" s="4" t="s">
        <v>228</v>
      </c>
      <c r="D1354" s="4" t="s">
        <v>231</v>
      </c>
      <c r="E1354" s="5">
        <v>9.32</v>
      </c>
      <c r="J1354" s="14"/>
    </row>
    <row r="1355" spans="1:10" ht="11.25" x14ac:dyDescent="0.15">
      <c r="A1355" s="6" t="s">
        <v>227</v>
      </c>
      <c r="B1355" s="4" t="s">
        <v>189</v>
      </c>
      <c r="C1355" s="4" t="s">
        <v>228</v>
      </c>
      <c r="D1355" s="4" t="s">
        <v>231</v>
      </c>
      <c r="E1355" s="5">
        <v>6.73</v>
      </c>
      <c r="J1355" s="14"/>
    </row>
    <row r="1356" spans="1:10" ht="11.25" x14ac:dyDescent="0.15">
      <c r="A1356" s="6" t="s">
        <v>227</v>
      </c>
      <c r="B1356" s="4" t="s">
        <v>189</v>
      </c>
      <c r="C1356" s="4" t="s">
        <v>228</v>
      </c>
      <c r="D1356" s="4" t="s">
        <v>229</v>
      </c>
      <c r="E1356" s="5">
        <v>13.92</v>
      </c>
      <c r="J1356" s="14"/>
    </row>
    <row r="1357" spans="1:10" ht="11.25" x14ac:dyDescent="0.15">
      <c r="A1357" s="6" t="s">
        <v>227</v>
      </c>
      <c r="B1357" s="4" t="s">
        <v>83</v>
      </c>
      <c r="C1357" s="4" t="s">
        <v>228</v>
      </c>
      <c r="D1357" s="4" t="s">
        <v>231</v>
      </c>
      <c r="E1357" s="5">
        <v>6.71</v>
      </c>
      <c r="F1357" t="s">
        <v>354</v>
      </c>
      <c r="J1357" s="14"/>
    </row>
    <row r="1358" spans="1:10" ht="11.25" x14ac:dyDescent="0.15">
      <c r="A1358" s="6" t="s">
        <v>227</v>
      </c>
      <c r="B1358" s="4" t="s">
        <v>83</v>
      </c>
      <c r="C1358" s="4" t="s">
        <v>228</v>
      </c>
      <c r="D1358" s="4" t="s">
        <v>229</v>
      </c>
      <c r="E1358" s="5">
        <v>8.35</v>
      </c>
      <c r="J1358" s="14"/>
    </row>
    <row r="1359" spans="1:10" ht="11.25" x14ac:dyDescent="0.15">
      <c r="A1359" s="6" t="s">
        <v>227</v>
      </c>
      <c r="B1359" s="4" t="s">
        <v>83</v>
      </c>
      <c r="C1359" s="4" t="s">
        <v>228</v>
      </c>
      <c r="D1359" s="4" t="s">
        <v>233</v>
      </c>
      <c r="E1359" s="5">
        <v>5.01</v>
      </c>
      <c r="J1359" s="14"/>
    </row>
    <row r="1360" spans="1:10" ht="11.25" x14ac:dyDescent="0.15">
      <c r="A1360" s="6" t="s">
        <v>227</v>
      </c>
      <c r="B1360" s="4" t="s">
        <v>190</v>
      </c>
      <c r="C1360" s="4" t="s">
        <v>228</v>
      </c>
      <c r="D1360" s="4" t="s">
        <v>231</v>
      </c>
      <c r="E1360" s="5">
        <v>11.17</v>
      </c>
      <c r="J1360" s="14"/>
    </row>
    <row r="1361" spans="1:10" ht="11.25" x14ac:dyDescent="0.15">
      <c r="A1361" s="6" t="s">
        <v>227</v>
      </c>
      <c r="B1361" s="4" t="s">
        <v>190</v>
      </c>
      <c r="C1361" s="4" t="s">
        <v>228</v>
      </c>
      <c r="D1361" s="4" t="s">
        <v>229</v>
      </c>
      <c r="E1361" s="5">
        <v>10.47</v>
      </c>
      <c r="J1361" s="14"/>
    </row>
    <row r="1362" spans="1:10" ht="11.25" x14ac:dyDescent="0.15">
      <c r="A1362" s="6" t="s">
        <v>227</v>
      </c>
      <c r="B1362" s="4" t="s">
        <v>84</v>
      </c>
      <c r="C1362" s="4" t="s">
        <v>228</v>
      </c>
      <c r="D1362" s="4" t="s">
        <v>229</v>
      </c>
      <c r="E1362" s="5">
        <v>7.86</v>
      </c>
      <c r="F1362" t="s">
        <v>353</v>
      </c>
      <c r="G1362">
        <f>+E1362+E1363+E1364+E1365+E1366+E1367+E1368+E1369</f>
        <v>78.5</v>
      </c>
      <c r="H1362">
        <f>+E1372+E1373+E1370+E1371</f>
        <v>38.35</v>
      </c>
      <c r="I1362" s="14">
        <f>+(G1362/4)/(H1362/3)</f>
        <v>1.5352020860495437</v>
      </c>
      <c r="J1362" s="21">
        <f>+(B1362-$K$1)/7</f>
        <v>39</v>
      </c>
    </row>
    <row r="1363" spans="1:10" ht="11.25" x14ac:dyDescent="0.15">
      <c r="A1363" s="6" t="s">
        <v>227</v>
      </c>
      <c r="B1363" s="4" t="s">
        <v>84</v>
      </c>
      <c r="C1363" s="4" t="s">
        <v>228</v>
      </c>
      <c r="D1363" s="4" t="s">
        <v>229</v>
      </c>
      <c r="E1363" s="5">
        <v>11.93</v>
      </c>
      <c r="J1363" s="14"/>
    </row>
    <row r="1364" spans="1:10" ht="11.25" x14ac:dyDescent="0.15">
      <c r="A1364" s="6" t="s">
        <v>227</v>
      </c>
      <c r="B1364" s="4" t="s">
        <v>84</v>
      </c>
      <c r="C1364" s="4" t="s">
        <v>228</v>
      </c>
      <c r="D1364" s="4" t="s">
        <v>233</v>
      </c>
      <c r="E1364" s="5">
        <v>8.83</v>
      </c>
      <c r="J1364" s="14"/>
    </row>
    <row r="1365" spans="1:10" ht="11.25" x14ac:dyDescent="0.15">
      <c r="A1365" s="6" t="s">
        <v>227</v>
      </c>
      <c r="B1365" s="4" t="s">
        <v>84</v>
      </c>
      <c r="C1365" s="4" t="s">
        <v>228</v>
      </c>
      <c r="D1365" s="4" t="s">
        <v>233</v>
      </c>
      <c r="E1365" s="5">
        <v>10.9</v>
      </c>
      <c r="J1365" s="14"/>
    </row>
    <row r="1366" spans="1:10" ht="11.25" x14ac:dyDescent="0.15">
      <c r="A1366" s="6" t="s">
        <v>227</v>
      </c>
      <c r="B1366" s="4" t="s">
        <v>191</v>
      </c>
      <c r="C1366" s="4" t="s">
        <v>228</v>
      </c>
      <c r="D1366" s="4" t="s">
        <v>230</v>
      </c>
      <c r="E1366" s="5">
        <v>12.8</v>
      </c>
      <c r="J1366" s="14"/>
    </row>
    <row r="1367" spans="1:10" ht="11.25" x14ac:dyDescent="0.15">
      <c r="A1367" s="6" t="s">
        <v>227</v>
      </c>
      <c r="B1367" s="4" t="s">
        <v>191</v>
      </c>
      <c r="C1367" s="4" t="s">
        <v>228</v>
      </c>
      <c r="D1367" s="4" t="s">
        <v>229</v>
      </c>
      <c r="E1367" s="5">
        <v>11.38</v>
      </c>
      <c r="J1367" s="14"/>
    </row>
    <row r="1368" spans="1:10" ht="11.25" x14ac:dyDescent="0.15">
      <c r="A1368" s="6" t="s">
        <v>227</v>
      </c>
      <c r="B1368" s="4" t="s">
        <v>191</v>
      </c>
      <c r="C1368" s="4" t="s">
        <v>228</v>
      </c>
      <c r="D1368" s="4" t="s">
        <v>233</v>
      </c>
      <c r="E1368" s="5">
        <v>7.46</v>
      </c>
      <c r="J1368" s="14"/>
    </row>
    <row r="1369" spans="1:10" ht="11.25" x14ac:dyDescent="0.15">
      <c r="A1369" s="6" t="s">
        <v>227</v>
      </c>
      <c r="B1369" s="4" t="s">
        <v>85</v>
      </c>
      <c r="C1369" s="4" t="s">
        <v>228</v>
      </c>
      <c r="D1369" s="4" t="s">
        <v>230</v>
      </c>
      <c r="E1369" s="5">
        <v>7.34</v>
      </c>
      <c r="J1369" s="14"/>
    </row>
    <row r="1370" spans="1:10" ht="11.25" x14ac:dyDescent="0.15">
      <c r="A1370" s="9" t="s">
        <v>227</v>
      </c>
      <c r="B1370" s="4" t="s">
        <v>85</v>
      </c>
      <c r="C1370" s="4" t="s">
        <v>228</v>
      </c>
      <c r="D1370" s="4" t="s">
        <v>229</v>
      </c>
      <c r="E1370" s="5">
        <v>8.5500000000000007</v>
      </c>
      <c r="F1370" t="s">
        <v>354</v>
      </c>
      <c r="J1370" s="14"/>
    </row>
    <row r="1371" spans="1:10" ht="11.25" x14ac:dyDescent="0.15">
      <c r="A1371" s="6" t="s">
        <v>227</v>
      </c>
      <c r="B1371" s="4" t="s">
        <v>85</v>
      </c>
      <c r="C1371" s="4" t="s">
        <v>228</v>
      </c>
      <c r="D1371" s="4" t="s">
        <v>233</v>
      </c>
      <c r="E1371" s="5">
        <v>6.96</v>
      </c>
      <c r="J1371" s="14"/>
    </row>
    <row r="1372" spans="1:10" ht="11.25" x14ac:dyDescent="0.15">
      <c r="A1372" s="6" t="s">
        <v>227</v>
      </c>
      <c r="B1372" s="4" t="s">
        <v>192</v>
      </c>
      <c r="C1372" s="4" t="s">
        <v>228</v>
      </c>
      <c r="D1372" s="4" t="s">
        <v>230</v>
      </c>
      <c r="E1372" s="5">
        <v>11.7</v>
      </c>
      <c r="J1372" s="14"/>
    </row>
    <row r="1373" spans="1:10" ht="11.25" x14ac:dyDescent="0.15">
      <c r="A1373" s="6" t="s">
        <v>227</v>
      </c>
      <c r="B1373" s="4" t="s">
        <v>192</v>
      </c>
      <c r="C1373" s="4" t="s">
        <v>228</v>
      </c>
      <c r="D1373" s="4" t="s">
        <v>229</v>
      </c>
      <c r="E1373" s="5">
        <v>11.14</v>
      </c>
      <c r="J1373" s="14"/>
    </row>
    <row r="1374" spans="1:10" ht="11.25" x14ac:dyDescent="0.15">
      <c r="A1374" s="6" t="s">
        <v>227</v>
      </c>
      <c r="B1374" s="4" t="s">
        <v>86</v>
      </c>
      <c r="C1374" s="4" t="s">
        <v>228</v>
      </c>
      <c r="D1374" s="4" t="s">
        <v>231</v>
      </c>
      <c r="E1374" s="5">
        <v>12.06</v>
      </c>
      <c r="F1374" t="s">
        <v>353</v>
      </c>
      <c r="G1374">
        <f>+E1374+E1375+E1376+E1377+E1378+E1379</f>
        <v>64.640000000000015</v>
      </c>
      <c r="H1374">
        <f>+E1380+E1381+E1382+E1383+E1384</f>
        <v>47.120000000000005</v>
      </c>
      <c r="I1374" s="14">
        <f>+(G1374/4)/(H1374/3)</f>
        <v>1.0288624787775893</v>
      </c>
      <c r="J1374" s="21">
        <f>+(B1374-$K$1)/7</f>
        <v>40</v>
      </c>
    </row>
    <row r="1375" spans="1:10" ht="11.25" x14ac:dyDescent="0.15">
      <c r="A1375" s="6" t="s">
        <v>227</v>
      </c>
      <c r="B1375" s="4" t="s">
        <v>86</v>
      </c>
      <c r="C1375" s="4" t="s">
        <v>228</v>
      </c>
      <c r="D1375" s="4" t="s">
        <v>229</v>
      </c>
      <c r="E1375" s="5">
        <v>13.21</v>
      </c>
      <c r="J1375" s="14"/>
    </row>
    <row r="1376" spans="1:10" ht="11.25" x14ac:dyDescent="0.15">
      <c r="A1376" s="6" t="s">
        <v>227</v>
      </c>
      <c r="B1376" s="4" t="s">
        <v>86</v>
      </c>
      <c r="C1376" s="4" t="s">
        <v>228</v>
      </c>
      <c r="D1376" s="4" t="s">
        <v>235</v>
      </c>
      <c r="E1376" s="5">
        <v>9.99</v>
      </c>
      <c r="J1376" s="14"/>
    </row>
    <row r="1377" spans="1:10" ht="11.25" x14ac:dyDescent="0.15">
      <c r="A1377" s="6" t="s">
        <v>227</v>
      </c>
      <c r="B1377" s="4" t="s">
        <v>193</v>
      </c>
      <c r="C1377" s="4" t="s">
        <v>228</v>
      </c>
      <c r="D1377" s="4" t="s">
        <v>231</v>
      </c>
      <c r="E1377" s="5">
        <v>10.97</v>
      </c>
      <c r="J1377" s="14"/>
    </row>
    <row r="1378" spans="1:10" ht="11.25" x14ac:dyDescent="0.15">
      <c r="A1378" s="6" t="s">
        <v>227</v>
      </c>
      <c r="B1378" s="4" t="s">
        <v>193</v>
      </c>
      <c r="C1378" s="4" t="s">
        <v>228</v>
      </c>
      <c r="D1378" s="4" t="s">
        <v>229</v>
      </c>
      <c r="E1378" s="5">
        <v>10.34</v>
      </c>
      <c r="J1378" s="14"/>
    </row>
    <row r="1379" spans="1:10" ht="11.25" x14ac:dyDescent="0.15">
      <c r="A1379" s="6" t="s">
        <v>227</v>
      </c>
      <c r="B1379" s="4" t="s">
        <v>193</v>
      </c>
      <c r="C1379" s="4" t="s">
        <v>228</v>
      </c>
      <c r="D1379" s="4" t="s">
        <v>235</v>
      </c>
      <c r="E1379" s="5">
        <v>8.07</v>
      </c>
      <c r="J1379" s="14"/>
    </row>
    <row r="1380" spans="1:10" ht="11.25" x14ac:dyDescent="0.15">
      <c r="A1380" s="6" t="s">
        <v>227</v>
      </c>
      <c r="B1380" s="4" t="s">
        <v>87</v>
      </c>
      <c r="C1380" s="4" t="s">
        <v>228</v>
      </c>
      <c r="D1380" s="4" t="s">
        <v>231</v>
      </c>
      <c r="E1380" s="5">
        <v>8.31</v>
      </c>
      <c r="F1380" t="s">
        <v>354</v>
      </c>
      <c r="J1380" s="14"/>
    </row>
    <row r="1381" spans="1:10" ht="11.25" x14ac:dyDescent="0.15">
      <c r="A1381" s="6" t="s">
        <v>227</v>
      </c>
      <c r="B1381" s="4" t="s">
        <v>87</v>
      </c>
      <c r="C1381" s="4" t="s">
        <v>228</v>
      </c>
      <c r="D1381" s="4" t="s">
        <v>229</v>
      </c>
      <c r="E1381" s="5">
        <v>9.18</v>
      </c>
      <c r="J1381" s="14"/>
    </row>
    <row r="1382" spans="1:10" ht="11.25" x14ac:dyDescent="0.15">
      <c r="A1382" s="6" t="s">
        <v>227</v>
      </c>
      <c r="B1382" s="4" t="s">
        <v>87</v>
      </c>
      <c r="C1382" s="4" t="s">
        <v>228</v>
      </c>
      <c r="D1382" s="4" t="s">
        <v>235</v>
      </c>
      <c r="E1382" s="5">
        <v>6.58</v>
      </c>
      <c r="J1382" s="14"/>
    </row>
    <row r="1383" spans="1:10" ht="11.25" x14ac:dyDescent="0.15">
      <c r="A1383" s="6" t="s">
        <v>227</v>
      </c>
      <c r="B1383" s="4" t="s">
        <v>194</v>
      </c>
      <c r="C1383" s="4" t="s">
        <v>228</v>
      </c>
      <c r="D1383" s="4" t="s">
        <v>231</v>
      </c>
      <c r="E1383" s="5">
        <v>11.8</v>
      </c>
      <c r="J1383" s="14"/>
    </row>
    <row r="1384" spans="1:10" ht="11.25" x14ac:dyDescent="0.15">
      <c r="A1384" s="6" t="s">
        <v>227</v>
      </c>
      <c r="B1384" s="4" t="s">
        <v>194</v>
      </c>
      <c r="C1384" s="4" t="s">
        <v>228</v>
      </c>
      <c r="D1384" s="4" t="s">
        <v>229</v>
      </c>
      <c r="E1384" s="5">
        <v>11.25</v>
      </c>
      <c r="J1384" s="14"/>
    </row>
    <row r="1385" spans="1:10" ht="11.25" x14ac:dyDescent="0.15">
      <c r="A1385" s="6" t="s">
        <v>227</v>
      </c>
      <c r="B1385" s="4" t="s">
        <v>195</v>
      </c>
      <c r="C1385" s="4" t="s">
        <v>228</v>
      </c>
      <c r="D1385" s="4" t="s">
        <v>230</v>
      </c>
      <c r="E1385" s="5">
        <v>9.75</v>
      </c>
      <c r="F1385" s="13" t="s">
        <v>353</v>
      </c>
      <c r="J1385" s="14"/>
    </row>
    <row r="1386" spans="1:10" ht="11.25" x14ac:dyDescent="0.15">
      <c r="A1386" s="6" t="s">
        <v>227</v>
      </c>
      <c r="B1386" s="4" t="s">
        <v>195</v>
      </c>
      <c r="C1386" s="4" t="s">
        <v>228</v>
      </c>
      <c r="D1386" s="4" t="s">
        <v>230</v>
      </c>
      <c r="E1386" s="5">
        <v>6.5</v>
      </c>
      <c r="F1386" s="13"/>
      <c r="J1386" s="14"/>
    </row>
    <row r="1387" spans="1:10" ht="11.25" x14ac:dyDescent="0.15">
      <c r="A1387" s="6" t="s">
        <v>227</v>
      </c>
      <c r="B1387" s="4" t="s">
        <v>195</v>
      </c>
      <c r="C1387" s="4" t="s">
        <v>228</v>
      </c>
      <c r="D1387" s="4" t="s">
        <v>229</v>
      </c>
      <c r="E1387" s="5">
        <v>14.37</v>
      </c>
      <c r="F1387" s="13"/>
      <c r="J1387" s="14"/>
    </row>
    <row r="1388" spans="1:10" ht="11.25" x14ac:dyDescent="0.15">
      <c r="A1388" s="6" t="s">
        <v>227</v>
      </c>
      <c r="B1388" s="4" t="s">
        <v>89</v>
      </c>
      <c r="C1388" s="4" t="s">
        <v>228</v>
      </c>
      <c r="D1388" s="4" t="s">
        <v>230</v>
      </c>
      <c r="E1388" s="5">
        <v>15.52</v>
      </c>
      <c r="F1388" s="13" t="s">
        <v>354</v>
      </c>
      <c r="J1388" s="14"/>
    </row>
    <row r="1389" spans="1:10" ht="11.25" x14ac:dyDescent="0.15">
      <c r="A1389" s="6" t="s">
        <v>227</v>
      </c>
      <c r="B1389" s="4" t="s">
        <v>89</v>
      </c>
      <c r="C1389" s="4" t="s">
        <v>228</v>
      </c>
      <c r="D1389" s="4" t="s">
        <v>231</v>
      </c>
      <c r="E1389" s="5">
        <v>12.73</v>
      </c>
      <c r="J1389" s="14"/>
    </row>
    <row r="1390" spans="1:10" ht="11.25" x14ac:dyDescent="0.15">
      <c r="A1390" s="6" t="s">
        <v>227</v>
      </c>
      <c r="B1390" s="4" t="s">
        <v>89</v>
      </c>
      <c r="C1390" s="4" t="s">
        <v>228</v>
      </c>
      <c r="D1390" s="4" t="s">
        <v>229</v>
      </c>
      <c r="E1390" s="5">
        <v>9.69</v>
      </c>
      <c r="J1390" s="14"/>
    </row>
    <row r="1391" spans="1:10" ht="11.25" x14ac:dyDescent="0.15">
      <c r="A1391" s="6" t="s">
        <v>227</v>
      </c>
      <c r="B1391" s="4" t="s">
        <v>89</v>
      </c>
      <c r="C1391" s="4" t="s">
        <v>228</v>
      </c>
      <c r="D1391" s="4" t="s">
        <v>229</v>
      </c>
      <c r="E1391" s="5">
        <v>12.31</v>
      </c>
      <c r="J1391" s="14"/>
    </row>
    <row r="1392" spans="1:10" ht="11.25" x14ac:dyDescent="0.15">
      <c r="A1392" s="6" t="s">
        <v>227</v>
      </c>
      <c r="B1392" s="4" t="s">
        <v>196</v>
      </c>
      <c r="C1392" s="4" t="s">
        <v>228</v>
      </c>
      <c r="D1392" s="4" t="s">
        <v>230</v>
      </c>
      <c r="E1392" s="5">
        <v>10.92</v>
      </c>
      <c r="J1392" s="14"/>
    </row>
    <row r="1393" spans="1:10" ht="11.25" x14ac:dyDescent="0.15">
      <c r="A1393" s="6" t="s">
        <v>227</v>
      </c>
      <c r="B1393" s="4" t="s">
        <v>196</v>
      </c>
      <c r="C1393" s="4" t="s">
        <v>228</v>
      </c>
      <c r="D1393" s="4" t="s">
        <v>229</v>
      </c>
      <c r="E1393" s="5">
        <v>10.89</v>
      </c>
      <c r="J1393" s="14"/>
    </row>
    <row r="1394" spans="1:10" ht="11.25" x14ac:dyDescent="0.15">
      <c r="A1394" s="6" t="s">
        <v>227</v>
      </c>
      <c r="B1394" s="4" t="s">
        <v>90</v>
      </c>
      <c r="C1394" s="4" t="s">
        <v>228</v>
      </c>
      <c r="D1394" s="4" t="s">
        <v>230</v>
      </c>
      <c r="E1394" s="5">
        <v>7.26</v>
      </c>
      <c r="F1394" t="s">
        <v>353</v>
      </c>
      <c r="G1394">
        <f>+E1394+E1395+E1396+E1397+E1398+E1399+E1400</f>
        <v>64.740000000000009</v>
      </c>
      <c r="H1394">
        <f>+E1404+E1401+E1402+E1403</f>
        <v>41.61</v>
      </c>
      <c r="I1394" s="14">
        <f>+(G1394/4)/(H1394/3)</f>
        <v>1.1669069935111753</v>
      </c>
      <c r="J1394" s="21">
        <f>+(B1394-$K$1)/7</f>
        <v>42</v>
      </c>
    </row>
    <row r="1395" spans="1:10" ht="11.25" x14ac:dyDescent="0.15">
      <c r="A1395" s="6" t="s">
        <v>227</v>
      </c>
      <c r="B1395" s="4" t="s">
        <v>90</v>
      </c>
      <c r="C1395" s="4" t="s">
        <v>228</v>
      </c>
      <c r="D1395" s="4" t="s">
        <v>230</v>
      </c>
      <c r="E1395" s="5">
        <v>9.5500000000000007</v>
      </c>
      <c r="J1395" s="14"/>
    </row>
    <row r="1396" spans="1:10" ht="11.25" x14ac:dyDescent="0.15">
      <c r="A1396" s="6" t="s">
        <v>227</v>
      </c>
      <c r="B1396" s="4" t="s">
        <v>90</v>
      </c>
      <c r="C1396" s="4" t="s">
        <v>228</v>
      </c>
      <c r="D1396" s="4" t="s">
        <v>229</v>
      </c>
      <c r="E1396" s="5">
        <v>9.4</v>
      </c>
      <c r="J1396" s="14"/>
    </row>
    <row r="1397" spans="1:10" ht="11.25" x14ac:dyDescent="0.15">
      <c r="A1397" s="6" t="s">
        <v>227</v>
      </c>
      <c r="B1397" s="4" t="s">
        <v>90</v>
      </c>
      <c r="C1397" s="4" t="s">
        <v>228</v>
      </c>
      <c r="D1397" s="4" t="s">
        <v>229</v>
      </c>
      <c r="E1397" s="5">
        <v>8.77</v>
      </c>
      <c r="J1397" s="14"/>
    </row>
    <row r="1398" spans="1:10" ht="11.25" x14ac:dyDescent="0.15">
      <c r="A1398" s="6" t="s">
        <v>227</v>
      </c>
      <c r="B1398" s="4" t="s">
        <v>197</v>
      </c>
      <c r="C1398" s="4" t="s">
        <v>228</v>
      </c>
      <c r="D1398" s="4" t="s">
        <v>230</v>
      </c>
      <c r="E1398" s="5">
        <v>8.81</v>
      </c>
      <c r="J1398" s="14"/>
    </row>
    <row r="1399" spans="1:10" ht="11.25" x14ac:dyDescent="0.15">
      <c r="A1399" s="6" t="s">
        <v>227</v>
      </c>
      <c r="B1399" s="4" t="s">
        <v>197</v>
      </c>
      <c r="C1399" s="4" t="s">
        <v>228</v>
      </c>
      <c r="D1399" s="4" t="s">
        <v>230</v>
      </c>
      <c r="E1399" s="5">
        <v>7.06</v>
      </c>
      <c r="J1399" s="14"/>
    </row>
    <row r="1400" spans="1:10" ht="11.25" x14ac:dyDescent="0.15">
      <c r="A1400" s="6" t="s">
        <v>227</v>
      </c>
      <c r="B1400" s="4" t="s">
        <v>197</v>
      </c>
      <c r="C1400" s="4" t="s">
        <v>228</v>
      </c>
      <c r="D1400" s="4" t="s">
        <v>229</v>
      </c>
      <c r="E1400" s="5">
        <v>13.89</v>
      </c>
      <c r="J1400" s="14"/>
    </row>
    <row r="1401" spans="1:10" ht="11.25" x14ac:dyDescent="0.15">
      <c r="A1401" s="6" t="s">
        <v>227</v>
      </c>
      <c r="B1401" s="4" t="s">
        <v>91</v>
      </c>
      <c r="C1401" s="4" t="s">
        <v>228</v>
      </c>
      <c r="D1401" s="4" t="s">
        <v>230</v>
      </c>
      <c r="E1401" s="5">
        <v>10.23</v>
      </c>
      <c r="F1401" t="s">
        <v>354</v>
      </c>
      <c r="J1401" s="14"/>
    </row>
    <row r="1402" spans="1:10" ht="11.25" x14ac:dyDescent="0.15">
      <c r="A1402" s="6" t="s">
        <v>227</v>
      </c>
      <c r="B1402" s="4" t="s">
        <v>91</v>
      </c>
      <c r="C1402" s="4" t="s">
        <v>228</v>
      </c>
      <c r="D1402" s="4" t="s">
        <v>229</v>
      </c>
      <c r="E1402" s="5">
        <v>10.63</v>
      </c>
      <c r="J1402" s="14"/>
    </row>
    <row r="1403" spans="1:10" ht="11.25" x14ac:dyDescent="0.15">
      <c r="A1403" s="6" t="s">
        <v>227</v>
      </c>
      <c r="B1403" s="4" t="s">
        <v>198</v>
      </c>
      <c r="C1403" s="4" t="s">
        <v>228</v>
      </c>
      <c r="D1403" s="4" t="s">
        <v>230</v>
      </c>
      <c r="E1403" s="5">
        <v>10.37</v>
      </c>
      <c r="J1403" s="14"/>
    </row>
    <row r="1404" spans="1:10" ht="11.25" x14ac:dyDescent="0.15">
      <c r="A1404" s="6" t="s">
        <v>227</v>
      </c>
      <c r="B1404" s="4" t="s">
        <v>198</v>
      </c>
      <c r="C1404" s="4" t="s">
        <v>228</v>
      </c>
      <c r="D1404" s="4" t="s">
        <v>229</v>
      </c>
      <c r="E1404" s="5">
        <v>10.38</v>
      </c>
      <c r="J1404" s="14"/>
    </row>
    <row r="1405" spans="1:10" ht="11.25" x14ac:dyDescent="0.15">
      <c r="A1405" s="6" t="s">
        <v>227</v>
      </c>
      <c r="B1405" s="4" t="s">
        <v>92</v>
      </c>
      <c r="C1405" s="4" t="s">
        <v>228</v>
      </c>
      <c r="D1405" s="4" t="s">
        <v>230</v>
      </c>
      <c r="E1405" s="5">
        <v>8.3000000000000007</v>
      </c>
      <c r="F1405" t="s">
        <v>353</v>
      </c>
      <c r="G1405">
        <f>+E1405+E1406+E1407+E1408+E1409+E1410+E1411</f>
        <v>66.430000000000007</v>
      </c>
      <c r="H1405">
        <f>+E1415+E1412+E1413+E1414</f>
        <v>42.04</v>
      </c>
      <c r="I1405" s="14">
        <f>+(G1405/4)/(H1405/3)</f>
        <v>1.1851213130352047</v>
      </c>
      <c r="J1405" s="21">
        <f>+(B1405-$K$1)/7</f>
        <v>43</v>
      </c>
    </row>
    <row r="1406" spans="1:10" ht="11.25" x14ac:dyDescent="0.15">
      <c r="A1406" s="6" t="s">
        <v>227</v>
      </c>
      <c r="B1406" s="4" t="s">
        <v>92</v>
      </c>
      <c r="C1406" s="4" t="s">
        <v>228</v>
      </c>
      <c r="D1406" s="4" t="s">
        <v>230</v>
      </c>
      <c r="E1406" s="5">
        <v>9.5500000000000007</v>
      </c>
      <c r="J1406" s="14"/>
    </row>
    <row r="1407" spans="1:10" ht="11.25" x14ac:dyDescent="0.15">
      <c r="A1407" s="6" t="s">
        <v>227</v>
      </c>
      <c r="B1407" s="4" t="s">
        <v>92</v>
      </c>
      <c r="C1407" s="4" t="s">
        <v>228</v>
      </c>
      <c r="D1407" s="4" t="s">
        <v>229</v>
      </c>
      <c r="E1407" s="5">
        <v>9.0299999999999994</v>
      </c>
      <c r="J1407" s="14"/>
    </row>
    <row r="1408" spans="1:10" ht="11.25" x14ac:dyDescent="0.15">
      <c r="A1408" s="6" t="s">
        <v>227</v>
      </c>
      <c r="B1408" s="4" t="s">
        <v>92</v>
      </c>
      <c r="C1408" s="4" t="s">
        <v>228</v>
      </c>
      <c r="D1408" s="4" t="s">
        <v>229</v>
      </c>
      <c r="E1408" s="5">
        <v>8.4700000000000006</v>
      </c>
      <c r="J1408" s="14"/>
    </row>
    <row r="1409" spans="1:10" ht="11.25" x14ac:dyDescent="0.15">
      <c r="A1409" s="6" t="s">
        <v>227</v>
      </c>
      <c r="B1409" s="4" t="s">
        <v>199</v>
      </c>
      <c r="C1409" s="4" t="s">
        <v>228</v>
      </c>
      <c r="D1409" s="4" t="s">
        <v>230</v>
      </c>
      <c r="E1409" s="5">
        <v>9.92</v>
      </c>
      <c r="J1409" s="14"/>
    </row>
    <row r="1410" spans="1:10" ht="11.25" x14ac:dyDescent="0.15">
      <c r="A1410" s="6" t="s">
        <v>227</v>
      </c>
      <c r="B1410" s="4" t="s">
        <v>199</v>
      </c>
      <c r="C1410" s="4" t="s">
        <v>228</v>
      </c>
      <c r="D1410" s="4" t="s">
        <v>230</v>
      </c>
      <c r="E1410" s="5">
        <v>6.74</v>
      </c>
      <c r="J1410" s="14"/>
    </row>
    <row r="1411" spans="1:10" ht="11.25" x14ac:dyDescent="0.15">
      <c r="A1411" s="6" t="s">
        <v>227</v>
      </c>
      <c r="B1411" s="4" t="s">
        <v>199</v>
      </c>
      <c r="C1411" s="4" t="s">
        <v>228</v>
      </c>
      <c r="D1411" s="4" t="s">
        <v>229</v>
      </c>
      <c r="E1411" s="5">
        <v>14.42</v>
      </c>
      <c r="J1411" s="14"/>
    </row>
    <row r="1412" spans="1:10" ht="11.25" x14ac:dyDescent="0.15">
      <c r="A1412" s="6" t="s">
        <v>227</v>
      </c>
      <c r="B1412" s="4" t="s">
        <v>93</v>
      </c>
      <c r="C1412" s="4" t="s">
        <v>228</v>
      </c>
      <c r="D1412" s="4" t="s">
        <v>230</v>
      </c>
      <c r="E1412" s="5">
        <v>9.9600000000000009</v>
      </c>
      <c r="F1412" t="s">
        <v>354</v>
      </c>
      <c r="J1412" s="14"/>
    </row>
    <row r="1413" spans="1:10" ht="11.25" x14ac:dyDescent="0.15">
      <c r="A1413" s="6" t="s">
        <v>227</v>
      </c>
      <c r="B1413" s="4" t="s">
        <v>93</v>
      </c>
      <c r="C1413" s="4" t="s">
        <v>228</v>
      </c>
      <c r="D1413" s="4" t="s">
        <v>229</v>
      </c>
      <c r="E1413" s="5">
        <v>11.54</v>
      </c>
      <c r="J1413" s="14"/>
    </row>
    <row r="1414" spans="1:10" ht="11.25" x14ac:dyDescent="0.15">
      <c r="A1414" s="6" t="s">
        <v>227</v>
      </c>
      <c r="B1414" s="4" t="s">
        <v>201</v>
      </c>
      <c r="C1414" s="4" t="s">
        <v>228</v>
      </c>
      <c r="D1414" s="4" t="s">
        <v>230</v>
      </c>
      <c r="E1414" s="5">
        <v>10.17</v>
      </c>
      <c r="J1414" s="14"/>
    </row>
    <row r="1415" spans="1:10" ht="11.25" x14ac:dyDescent="0.15">
      <c r="A1415" s="6" t="s">
        <v>227</v>
      </c>
      <c r="B1415" s="4" t="s">
        <v>201</v>
      </c>
      <c r="C1415" s="4" t="s">
        <v>228</v>
      </c>
      <c r="D1415" s="4" t="s">
        <v>229</v>
      </c>
      <c r="E1415" s="5">
        <v>10.37</v>
      </c>
      <c r="J1415" s="14"/>
    </row>
    <row r="1416" spans="1:10" ht="11.25" x14ac:dyDescent="0.15">
      <c r="A1416" s="9" t="s">
        <v>227</v>
      </c>
      <c r="B1416" s="4" t="s">
        <v>94</v>
      </c>
      <c r="C1416" s="4" t="s">
        <v>228</v>
      </c>
      <c r="D1416" s="4" t="s">
        <v>230</v>
      </c>
      <c r="E1416" s="5">
        <v>13.06</v>
      </c>
      <c r="F1416" t="s">
        <v>353</v>
      </c>
      <c r="G1416">
        <f>+E1416+E1417+E1418+E1419+E1420+E1421</f>
        <v>69.38</v>
      </c>
      <c r="H1416">
        <f>+E1422+E1423+E1424+E1425+E1426</f>
        <v>50.97</v>
      </c>
      <c r="I1416" s="14">
        <f>+(G1416/4)/(H1416/3)</f>
        <v>1.0208946439081814</v>
      </c>
      <c r="J1416" s="21">
        <f>+(B1416-$K$1)/7</f>
        <v>44</v>
      </c>
    </row>
    <row r="1417" spans="1:10" ht="11.25" x14ac:dyDescent="0.15">
      <c r="A1417" s="6" t="s">
        <v>227</v>
      </c>
      <c r="B1417" s="4" t="s">
        <v>94</v>
      </c>
      <c r="C1417" s="4" t="s">
        <v>228</v>
      </c>
      <c r="D1417" s="4" t="s">
        <v>229</v>
      </c>
      <c r="E1417" s="5">
        <v>13.31</v>
      </c>
      <c r="J1417" s="14"/>
    </row>
    <row r="1418" spans="1:10" ht="11.25" x14ac:dyDescent="0.15">
      <c r="A1418" s="6" t="s">
        <v>227</v>
      </c>
      <c r="B1418" s="4" t="s">
        <v>94</v>
      </c>
      <c r="C1418" s="4" t="s">
        <v>228</v>
      </c>
      <c r="D1418" s="4" t="s">
        <v>235</v>
      </c>
      <c r="E1418" s="5">
        <v>9.9600000000000009</v>
      </c>
      <c r="J1418" s="14"/>
    </row>
    <row r="1419" spans="1:10" ht="11.25" x14ac:dyDescent="0.15">
      <c r="A1419" s="6" t="s">
        <v>227</v>
      </c>
      <c r="B1419" s="4" t="s">
        <v>202</v>
      </c>
      <c r="C1419" s="4" t="s">
        <v>228</v>
      </c>
      <c r="D1419" s="4" t="s">
        <v>230</v>
      </c>
      <c r="E1419" s="5">
        <v>12.76</v>
      </c>
      <c r="J1419" s="14"/>
    </row>
    <row r="1420" spans="1:10" ht="11.25" x14ac:dyDescent="0.15">
      <c r="A1420" s="6" t="s">
        <v>227</v>
      </c>
      <c r="B1420" s="4" t="s">
        <v>202</v>
      </c>
      <c r="C1420" s="4" t="s">
        <v>228</v>
      </c>
      <c r="D1420" s="4" t="s">
        <v>231</v>
      </c>
      <c r="E1420" s="5">
        <v>7.18</v>
      </c>
      <c r="J1420" s="14"/>
    </row>
    <row r="1421" spans="1:10" ht="11.25" x14ac:dyDescent="0.15">
      <c r="A1421" s="6" t="s">
        <v>227</v>
      </c>
      <c r="B1421" s="4" t="s">
        <v>202</v>
      </c>
      <c r="C1421" s="4" t="s">
        <v>228</v>
      </c>
      <c r="D1421" s="4" t="s">
        <v>229</v>
      </c>
      <c r="E1421" s="5">
        <v>13.11</v>
      </c>
      <c r="J1421" s="14"/>
    </row>
    <row r="1422" spans="1:10" ht="11.25" x14ac:dyDescent="0.15">
      <c r="A1422" s="6" t="s">
        <v>227</v>
      </c>
      <c r="B1422" s="4" t="s">
        <v>95</v>
      </c>
      <c r="C1422" s="4" t="s">
        <v>228</v>
      </c>
      <c r="D1422" s="4" t="s">
        <v>230</v>
      </c>
      <c r="E1422" s="5">
        <v>9.01</v>
      </c>
      <c r="F1422" t="s">
        <v>354</v>
      </c>
      <c r="J1422" s="14"/>
    </row>
    <row r="1423" spans="1:10" ht="11.25" x14ac:dyDescent="0.15">
      <c r="A1423" s="6" t="s">
        <v>227</v>
      </c>
      <c r="B1423" s="4" t="s">
        <v>95</v>
      </c>
      <c r="C1423" s="4" t="s">
        <v>228</v>
      </c>
      <c r="D1423" s="4" t="s">
        <v>229</v>
      </c>
      <c r="E1423" s="5">
        <v>9.92</v>
      </c>
      <c r="J1423" s="14"/>
    </row>
    <row r="1424" spans="1:10" ht="11.25" x14ac:dyDescent="0.15">
      <c r="A1424" s="6" t="s">
        <v>227</v>
      </c>
      <c r="B1424" s="4" t="s">
        <v>95</v>
      </c>
      <c r="C1424" s="4" t="s">
        <v>228</v>
      </c>
      <c r="D1424" s="4" t="s">
        <v>235</v>
      </c>
      <c r="E1424" s="5">
        <v>7.23</v>
      </c>
      <c r="J1424" s="14"/>
    </row>
    <row r="1425" spans="1:10" ht="11.25" x14ac:dyDescent="0.15">
      <c r="A1425" s="6" t="s">
        <v>227</v>
      </c>
      <c r="B1425" s="4" t="s">
        <v>203</v>
      </c>
      <c r="C1425" s="4" t="s">
        <v>228</v>
      </c>
      <c r="D1425" s="4" t="s">
        <v>230</v>
      </c>
      <c r="E1425" s="5">
        <v>12.5</v>
      </c>
      <c r="J1425" s="14"/>
    </row>
    <row r="1426" spans="1:10" ht="11.25" x14ac:dyDescent="0.15">
      <c r="A1426" s="6" t="s">
        <v>227</v>
      </c>
      <c r="B1426" s="4" t="s">
        <v>203</v>
      </c>
      <c r="C1426" s="4" t="s">
        <v>228</v>
      </c>
      <c r="D1426" s="4" t="s">
        <v>229</v>
      </c>
      <c r="E1426" s="5">
        <v>12.31</v>
      </c>
      <c r="J1426" s="14"/>
    </row>
    <row r="1427" spans="1:10" ht="11.25" x14ac:dyDescent="0.15">
      <c r="A1427" s="6" t="s">
        <v>227</v>
      </c>
      <c r="B1427" s="4" t="s">
        <v>96</v>
      </c>
      <c r="C1427" s="4" t="s">
        <v>228</v>
      </c>
      <c r="D1427" s="4" t="s">
        <v>230</v>
      </c>
      <c r="E1427" s="5">
        <v>9.5500000000000007</v>
      </c>
      <c r="F1427" t="s">
        <v>353</v>
      </c>
      <c r="G1427">
        <f>+E1427+E1428+E1429+E1430+E1431+E1432+E1433</f>
        <v>71.859999999999985</v>
      </c>
      <c r="H1427">
        <f>+E1437+E1434+E1435+E1436</f>
        <v>41.69</v>
      </c>
      <c r="I1427" s="14">
        <f>+(G1427/4)/(H1427/3)</f>
        <v>1.2927560566082992</v>
      </c>
      <c r="J1427" s="21">
        <f>+(B1427-$K$1)/7</f>
        <v>45</v>
      </c>
    </row>
    <row r="1428" spans="1:10" ht="11.25" x14ac:dyDescent="0.15">
      <c r="A1428" s="6" t="s">
        <v>227</v>
      </c>
      <c r="B1428" s="4" t="s">
        <v>96</v>
      </c>
      <c r="C1428" s="4" t="s">
        <v>228</v>
      </c>
      <c r="D1428" s="4" t="s">
        <v>230</v>
      </c>
      <c r="E1428" s="5">
        <v>10.28</v>
      </c>
      <c r="J1428" s="14"/>
    </row>
    <row r="1429" spans="1:10" ht="11.25" x14ac:dyDescent="0.15">
      <c r="A1429" s="6" t="s">
        <v>227</v>
      </c>
      <c r="B1429" s="4" t="s">
        <v>96</v>
      </c>
      <c r="C1429" s="4" t="s">
        <v>228</v>
      </c>
      <c r="D1429" s="4" t="s">
        <v>229</v>
      </c>
      <c r="E1429" s="5">
        <v>8.18</v>
      </c>
      <c r="J1429" s="14"/>
    </row>
    <row r="1430" spans="1:10" ht="11.25" x14ac:dyDescent="0.15">
      <c r="A1430" s="6" t="s">
        <v>227</v>
      </c>
      <c r="B1430" s="4" t="s">
        <v>96</v>
      </c>
      <c r="C1430" s="4" t="s">
        <v>228</v>
      </c>
      <c r="D1430" s="4" t="s">
        <v>229</v>
      </c>
      <c r="E1430" s="5">
        <v>10.94</v>
      </c>
      <c r="J1430" s="14"/>
    </row>
    <row r="1431" spans="1:10" ht="11.25" x14ac:dyDescent="0.15">
      <c r="A1431" s="6" t="s">
        <v>227</v>
      </c>
      <c r="B1431" s="4" t="s">
        <v>205</v>
      </c>
      <c r="C1431" s="4" t="s">
        <v>228</v>
      </c>
      <c r="D1431" s="4" t="s">
        <v>230</v>
      </c>
      <c r="E1431" s="5">
        <v>15.54</v>
      </c>
      <c r="J1431" s="14"/>
    </row>
    <row r="1432" spans="1:10" ht="11.25" x14ac:dyDescent="0.15">
      <c r="A1432" s="6" t="s">
        <v>227</v>
      </c>
      <c r="B1432" s="4" t="s">
        <v>205</v>
      </c>
      <c r="C1432" s="4" t="s">
        <v>228</v>
      </c>
      <c r="D1432" s="4" t="s">
        <v>229</v>
      </c>
      <c r="E1432" s="5">
        <v>8.58</v>
      </c>
      <c r="J1432" s="14"/>
    </row>
    <row r="1433" spans="1:10" ht="11.25" x14ac:dyDescent="0.15">
      <c r="A1433" s="6" t="s">
        <v>227</v>
      </c>
      <c r="B1433" s="4" t="s">
        <v>205</v>
      </c>
      <c r="C1433" s="4" t="s">
        <v>228</v>
      </c>
      <c r="D1433" s="4" t="s">
        <v>229</v>
      </c>
      <c r="E1433" s="5">
        <v>8.7899999999999991</v>
      </c>
      <c r="J1433" s="14"/>
    </row>
    <row r="1434" spans="1:10" ht="11.25" x14ac:dyDescent="0.15">
      <c r="A1434" s="6" t="s">
        <v>227</v>
      </c>
      <c r="B1434" s="4" t="s">
        <v>97</v>
      </c>
      <c r="C1434" s="4" t="s">
        <v>228</v>
      </c>
      <c r="D1434" s="4" t="s">
        <v>230</v>
      </c>
      <c r="E1434" s="5">
        <v>9.9499999999999993</v>
      </c>
      <c r="F1434" t="s">
        <v>354</v>
      </c>
      <c r="J1434" s="14"/>
    </row>
    <row r="1435" spans="1:10" ht="11.25" x14ac:dyDescent="0.15">
      <c r="A1435" s="6" t="s">
        <v>227</v>
      </c>
      <c r="B1435" s="4" t="s">
        <v>97</v>
      </c>
      <c r="C1435" s="4" t="s">
        <v>228</v>
      </c>
      <c r="D1435" s="4" t="s">
        <v>229</v>
      </c>
      <c r="E1435" s="5">
        <v>10.97</v>
      </c>
      <c r="J1435" s="14"/>
    </row>
    <row r="1436" spans="1:10" ht="11.25" x14ac:dyDescent="0.15">
      <c r="A1436" s="6" t="s">
        <v>227</v>
      </c>
      <c r="B1436" s="4" t="s">
        <v>206</v>
      </c>
      <c r="C1436" s="4" t="s">
        <v>228</v>
      </c>
      <c r="D1436" s="4" t="s">
        <v>230</v>
      </c>
      <c r="E1436" s="5">
        <v>10.74</v>
      </c>
      <c r="J1436" s="14"/>
    </row>
    <row r="1437" spans="1:10" ht="11.25" x14ac:dyDescent="0.15">
      <c r="A1437" s="6" t="s">
        <v>227</v>
      </c>
      <c r="B1437" s="4" t="s">
        <v>206</v>
      </c>
      <c r="C1437" s="4" t="s">
        <v>228</v>
      </c>
      <c r="D1437" s="4" t="s">
        <v>229</v>
      </c>
      <c r="E1437" s="5">
        <v>10.029999999999999</v>
      </c>
      <c r="J1437" s="14"/>
    </row>
    <row r="1438" spans="1:10" ht="11.25" x14ac:dyDescent="0.15">
      <c r="A1438" s="6" t="s">
        <v>227</v>
      </c>
      <c r="B1438" s="4" t="s">
        <v>98</v>
      </c>
      <c r="C1438" s="4" t="s">
        <v>228</v>
      </c>
      <c r="D1438" s="4" t="s">
        <v>230</v>
      </c>
      <c r="E1438" s="5">
        <v>9.6</v>
      </c>
      <c r="F1438" t="s">
        <v>353</v>
      </c>
      <c r="G1438">
        <f>+E1438+E1439+E1440+E1441+E1442+E1443+E1444+E1445</f>
        <v>76.02000000000001</v>
      </c>
      <c r="H1438">
        <f>+E1448+E1449+E1446+E1447</f>
        <v>39.519999999999996</v>
      </c>
      <c r="I1438" s="14">
        <f>+(G1438/4)/(H1438/3)</f>
        <v>1.442687246963563</v>
      </c>
      <c r="J1438" s="21">
        <f>+(B1438-$K$1)/7</f>
        <v>46</v>
      </c>
    </row>
    <row r="1439" spans="1:10" ht="11.25" x14ac:dyDescent="0.15">
      <c r="A1439" s="6" t="s">
        <v>227</v>
      </c>
      <c r="B1439" s="4" t="s">
        <v>98</v>
      </c>
      <c r="C1439" s="4" t="s">
        <v>228</v>
      </c>
      <c r="D1439" s="4" t="s">
        <v>230</v>
      </c>
      <c r="E1439" s="5">
        <v>10.62</v>
      </c>
      <c r="J1439" s="14"/>
    </row>
    <row r="1440" spans="1:10" ht="11.25" x14ac:dyDescent="0.15">
      <c r="A1440" s="6" t="s">
        <v>227</v>
      </c>
      <c r="B1440" s="4" t="s">
        <v>98</v>
      </c>
      <c r="C1440" s="4" t="s">
        <v>228</v>
      </c>
      <c r="D1440" s="4" t="s">
        <v>229</v>
      </c>
      <c r="E1440" s="5">
        <v>8.81</v>
      </c>
      <c r="J1440" s="14"/>
    </row>
    <row r="1441" spans="1:10" ht="11.25" x14ac:dyDescent="0.15">
      <c r="A1441" s="6" t="s">
        <v>227</v>
      </c>
      <c r="B1441" s="4" t="s">
        <v>98</v>
      </c>
      <c r="C1441" s="4" t="s">
        <v>228</v>
      </c>
      <c r="D1441" s="4" t="s">
        <v>229</v>
      </c>
      <c r="E1441" s="5">
        <v>10.84</v>
      </c>
      <c r="J1441" s="14"/>
    </row>
    <row r="1442" spans="1:10" ht="11.25" x14ac:dyDescent="0.15">
      <c r="A1442" s="6" t="s">
        <v>227</v>
      </c>
      <c r="B1442" s="4" t="s">
        <v>207</v>
      </c>
      <c r="C1442" s="4" t="s">
        <v>228</v>
      </c>
      <c r="D1442" s="4" t="s">
        <v>230</v>
      </c>
      <c r="E1442" s="5">
        <v>11.12</v>
      </c>
      <c r="J1442" s="14"/>
    </row>
    <row r="1443" spans="1:10" ht="11.25" x14ac:dyDescent="0.15">
      <c r="A1443" s="6" t="s">
        <v>227</v>
      </c>
      <c r="B1443" s="4" t="s">
        <v>207</v>
      </c>
      <c r="C1443" s="4" t="s">
        <v>228</v>
      </c>
      <c r="D1443" s="4" t="s">
        <v>230</v>
      </c>
      <c r="E1443" s="5">
        <v>7.54</v>
      </c>
      <c r="J1443" s="14"/>
    </row>
    <row r="1444" spans="1:10" ht="11.25" x14ac:dyDescent="0.15">
      <c r="A1444" s="6" t="s">
        <v>227</v>
      </c>
      <c r="B1444" s="4" t="s">
        <v>207</v>
      </c>
      <c r="C1444" s="4" t="s">
        <v>228</v>
      </c>
      <c r="D1444" s="4" t="s">
        <v>229</v>
      </c>
      <c r="E1444" s="5">
        <v>8.76</v>
      </c>
      <c r="J1444" s="14"/>
    </row>
    <row r="1445" spans="1:10" ht="11.25" x14ac:dyDescent="0.15">
      <c r="A1445" s="6" t="s">
        <v>227</v>
      </c>
      <c r="B1445" s="4" t="s">
        <v>207</v>
      </c>
      <c r="C1445" s="4" t="s">
        <v>228</v>
      </c>
      <c r="D1445" s="4" t="s">
        <v>229</v>
      </c>
      <c r="E1445" s="5">
        <v>8.73</v>
      </c>
      <c r="J1445" s="14"/>
    </row>
    <row r="1446" spans="1:10" ht="11.25" x14ac:dyDescent="0.15">
      <c r="A1446" s="6" t="s">
        <v>227</v>
      </c>
      <c r="B1446" s="4" t="s">
        <v>99</v>
      </c>
      <c r="C1446" s="4" t="s">
        <v>228</v>
      </c>
      <c r="D1446" s="4" t="s">
        <v>230</v>
      </c>
      <c r="E1446" s="5">
        <v>9.34</v>
      </c>
      <c r="F1446" t="s">
        <v>354</v>
      </c>
      <c r="J1446" s="14"/>
    </row>
    <row r="1447" spans="1:10" ht="11.25" x14ac:dyDescent="0.15">
      <c r="A1447" s="6" t="s">
        <v>227</v>
      </c>
      <c r="B1447" s="4" t="s">
        <v>99</v>
      </c>
      <c r="C1447" s="4" t="s">
        <v>228</v>
      </c>
      <c r="D1447" s="4" t="s">
        <v>229</v>
      </c>
      <c r="E1447" s="5">
        <v>10.66</v>
      </c>
      <c r="J1447" s="14"/>
    </row>
    <row r="1448" spans="1:10" ht="11.25" x14ac:dyDescent="0.15">
      <c r="A1448" s="6" t="s">
        <v>227</v>
      </c>
      <c r="B1448" s="4" t="s">
        <v>208</v>
      </c>
      <c r="C1448" s="4" t="s">
        <v>228</v>
      </c>
      <c r="D1448" s="4" t="s">
        <v>230</v>
      </c>
      <c r="E1448" s="5">
        <v>10.4</v>
      </c>
      <c r="J1448" s="14"/>
    </row>
    <row r="1449" spans="1:10" ht="11.25" x14ac:dyDescent="0.15">
      <c r="A1449" s="6" t="s">
        <v>227</v>
      </c>
      <c r="B1449" s="4" t="s">
        <v>208</v>
      </c>
      <c r="C1449" s="4" t="s">
        <v>228</v>
      </c>
      <c r="D1449" s="4" t="s">
        <v>231</v>
      </c>
      <c r="E1449" s="5">
        <v>9.1199999999999992</v>
      </c>
      <c r="J1449" s="14"/>
    </row>
    <row r="1450" spans="1:10" ht="11.25" x14ac:dyDescent="0.15">
      <c r="A1450" s="6" t="s">
        <v>227</v>
      </c>
      <c r="B1450" s="4" t="s">
        <v>100</v>
      </c>
      <c r="C1450" s="4" t="s">
        <v>228</v>
      </c>
      <c r="D1450" s="4" t="s">
        <v>231</v>
      </c>
      <c r="E1450" s="5">
        <v>9.5299999999999994</v>
      </c>
      <c r="F1450" s="13" t="s">
        <v>353</v>
      </c>
      <c r="J1450" s="14"/>
    </row>
    <row r="1451" spans="1:10" ht="11.25" x14ac:dyDescent="0.15">
      <c r="A1451" s="6" t="s">
        <v>227</v>
      </c>
      <c r="B1451" s="4" t="s">
        <v>100</v>
      </c>
      <c r="C1451" s="4" t="s">
        <v>228</v>
      </c>
      <c r="D1451" s="4" t="s">
        <v>231</v>
      </c>
      <c r="E1451" s="5">
        <v>7.44</v>
      </c>
      <c r="F1451" s="13"/>
      <c r="J1451" s="14"/>
    </row>
    <row r="1452" spans="1:10" ht="11.25" x14ac:dyDescent="0.15">
      <c r="A1452" s="6" t="s">
        <v>227</v>
      </c>
      <c r="B1452" s="4" t="s">
        <v>100</v>
      </c>
      <c r="C1452" s="4" t="s">
        <v>228</v>
      </c>
      <c r="D1452" s="4" t="s">
        <v>229</v>
      </c>
      <c r="E1452" s="5">
        <v>11.83</v>
      </c>
      <c r="F1452" s="13"/>
      <c r="J1452" s="14"/>
    </row>
    <row r="1453" spans="1:10" ht="11.25" x14ac:dyDescent="0.15">
      <c r="A1453" s="6" t="s">
        <v>227</v>
      </c>
      <c r="B1453" s="4" t="s">
        <v>100</v>
      </c>
      <c r="C1453" s="4" t="s">
        <v>228</v>
      </c>
      <c r="D1453" s="4" t="s">
        <v>229</v>
      </c>
      <c r="E1453" s="5">
        <v>11.6</v>
      </c>
      <c r="F1453" s="13"/>
      <c r="J1453" s="14"/>
    </row>
    <row r="1454" spans="1:10" ht="11.25" x14ac:dyDescent="0.15">
      <c r="A1454" s="6" t="s">
        <v>227</v>
      </c>
      <c r="B1454" s="4" t="s">
        <v>209</v>
      </c>
      <c r="C1454" s="4" t="s">
        <v>228</v>
      </c>
      <c r="D1454" s="4" t="s">
        <v>230</v>
      </c>
      <c r="E1454" s="5">
        <v>9.7200000000000006</v>
      </c>
      <c r="F1454" s="13"/>
      <c r="J1454" s="14"/>
    </row>
    <row r="1455" spans="1:10" ht="11.25" x14ac:dyDescent="0.15">
      <c r="A1455" s="6" t="s">
        <v>227</v>
      </c>
      <c r="B1455" s="4" t="s">
        <v>209</v>
      </c>
      <c r="C1455" s="4" t="s">
        <v>228</v>
      </c>
      <c r="D1455" s="4" t="s">
        <v>230</v>
      </c>
      <c r="E1455" s="5">
        <v>6.88</v>
      </c>
      <c r="F1455" s="13"/>
      <c r="J1455" s="14"/>
    </row>
    <row r="1456" spans="1:10" ht="11.25" x14ac:dyDescent="0.15">
      <c r="A1456" s="6" t="s">
        <v>227</v>
      </c>
      <c r="B1456" s="4" t="s">
        <v>209</v>
      </c>
      <c r="C1456" s="4" t="s">
        <v>228</v>
      </c>
      <c r="D1456" s="4" t="s">
        <v>229</v>
      </c>
      <c r="E1456" s="5">
        <v>14.41</v>
      </c>
      <c r="F1456" s="13"/>
      <c r="J1456" s="14"/>
    </row>
    <row r="1457" spans="1:10" ht="11.25" x14ac:dyDescent="0.15">
      <c r="A1457" s="6" t="s">
        <v>227</v>
      </c>
      <c r="B1457" s="4" t="s">
        <v>210</v>
      </c>
      <c r="C1457" s="4" t="s">
        <v>228</v>
      </c>
      <c r="D1457" s="4" t="s">
        <v>230</v>
      </c>
      <c r="E1457" s="5">
        <v>7.04</v>
      </c>
      <c r="F1457" s="13" t="s">
        <v>354</v>
      </c>
      <c r="J1457" s="14"/>
    </row>
    <row r="1458" spans="1:10" ht="11.25" x14ac:dyDescent="0.15">
      <c r="A1458" s="6" t="s">
        <v>227</v>
      </c>
      <c r="B1458" s="4" t="s">
        <v>210</v>
      </c>
      <c r="C1458" s="4" t="s">
        <v>228</v>
      </c>
      <c r="D1458" s="4" t="s">
        <v>229</v>
      </c>
      <c r="E1458" s="5">
        <v>8.5</v>
      </c>
      <c r="F1458" s="13"/>
      <c r="J1458" s="14"/>
    </row>
    <row r="1459" spans="1:10" ht="11.25" x14ac:dyDescent="0.15">
      <c r="A1459" s="6" t="s">
        <v>227</v>
      </c>
      <c r="B1459" s="4" t="s">
        <v>101</v>
      </c>
      <c r="C1459" s="4" t="s">
        <v>228</v>
      </c>
      <c r="D1459" s="4" t="s">
        <v>230</v>
      </c>
      <c r="E1459" s="5">
        <v>14.31</v>
      </c>
      <c r="F1459" s="13" t="s">
        <v>353</v>
      </c>
      <c r="J1459" s="14"/>
    </row>
    <row r="1460" spans="1:10" ht="11.25" x14ac:dyDescent="0.15">
      <c r="A1460" s="9" t="s">
        <v>227</v>
      </c>
      <c r="B1460" s="4" t="s">
        <v>101</v>
      </c>
      <c r="C1460" s="4" t="s">
        <v>228</v>
      </c>
      <c r="D1460" s="4" t="s">
        <v>230</v>
      </c>
      <c r="E1460" s="5">
        <v>12.28</v>
      </c>
      <c r="F1460" s="13"/>
      <c r="J1460" s="14"/>
    </row>
    <row r="1461" spans="1:10" ht="11.25" x14ac:dyDescent="0.15">
      <c r="A1461" s="6" t="s">
        <v>227</v>
      </c>
      <c r="B1461" s="4" t="s">
        <v>101</v>
      </c>
      <c r="C1461" s="4" t="s">
        <v>228</v>
      </c>
      <c r="D1461" s="4" t="s">
        <v>229</v>
      </c>
      <c r="E1461" s="5">
        <v>13.74</v>
      </c>
      <c r="F1461" s="13"/>
      <c r="J1461" s="14"/>
    </row>
    <row r="1462" spans="1:10" ht="11.25" x14ac:dyDescent="0.15">
      <c r="A1462" s="6" t="s">
        <v>227</v>
      </c>
      <c r="B1462" s="4" t="s">
        <v>101</v>
      </c>
      <c r="C1462" s="4" t="s">
        <v>228</v>
      </c>
      <c r="D1462" s="4" t="s">
        <v>229</v>
      </c>
      <c r="E1462" s="5">
        <v>12.54</v>
      </c>
      <c r="F1462" s="13"/>
      <c r="J1462" s="14"/>
    </row>
    <row r="1463" spans="1:10" ht="11.25" x14ac:dyDescent="0.15">
      <c r="A1463" s="6" t="s">
        <v>227</v>
      </c>
      <c r="B1463" s="4" t="s">
        <v>101</v>
      </c>
      <c r="C1463" s="4" t="s">
        <v>228</v>
      </c>
      <c r="D1463" s="4" t="s">
        <v>233</v>
      </c>
      <c r="E1463" s="5">
        <v>10.81</v>
      </c>
      <c r="F1463" s="13"/>
      <c r="J1463" s="14"/>
    </row>
    <row r="1464" spans="1:10" ht="11.25" x14ac:dyDescent="0.15">
      <c r="A1464" s="6" t="s">
        <v>227</v>
      </c>
      <c r="B1464" s="4" t="s">
        <v>211</v>
      </c>
      <c r="C1464" s="4" t="s">
        <v>228</v>
      </c>
      <c r="D1464" s="4" t="s">
        <v>230</v>
      </c>
      <c r="E1464" s="5">
        <v>13.2</v>
      </c>
      <c r="F1464" s="13"/>
      <c r="J1464" s="14"/>
    </row>
    <row r="1465" spans="1:10" ht="11.25" x14ac:dyDescent="0.15">
      <c r="A1465" s="6" t="s">
        <v>227</v>
      </c>
      <c r="B1465" s="4" t="s">
        <v>211</v>
      </c>
      <c r="C1465" s="4" t="s">
        <v>228</v>
      </c>
      <c r="D1465" s="4" t="s">
        <v>230</v>
      </c>
      <c r="E1465" s="5">
        <v>9.5399999999999991</v>
      </c>
      <c r="F1465" s="13"/>
      <c r="J1465" s="14"/>
    </row>
    <row r="1466" spans="1:10" ht="11.25" x14ac:dyDescent="0.15">
      <c r="A1466" s="6" t="s">
        <v>227</v>
      </c>
      <c r="B1466" s="4" t="s">
        <v>211</v>
      </c>
      <c r="C1466" s="4" t="s">
        <v>228</v>
      </c>
      <c r="D1466" s="4" t="s">
        <v>229</v>
      </c>
      <c r="E1466" s="5">
        <v>7.82</v>
      </c>
      <c r="F1466" s="13"/>
      <c r="J1466" s="14"/>
    </row>
    <row r="1467" spans="1:10" ht="11.25" x14ac:dyDescent="0.15">
      <c r="A1467" s="6" t="s">
        <v>227</v>
      </c>
      <c r="B1467" s="4" t="s">
        <v>211</v>
      </c>
      <c r="C1467" s="4" t="s">
        <v>228</v>
      </c>
      <c r="D1467" s="4" t="s">
        <v>229</v>
      </c>
      <c r="E1467" s="5">
        <v>13.1</v>
      </c>
      <c r="F1467" s="13"/>
      <c r="J1467" s="14"/>
    </row>
    <row r="1468" spans="1:10" ht="11.25" x14ac:dyDescent="0.15">
      <c r="A1468" s="6" t="s">
        <v>227</v>
      </c>
      <c r="B1468" s="4" t="s">
        <v>102</v>
      </c>
      <c r="C1468" s="4" t="s">
        <v>228</v>
      </c>
      <c r="D1468" s="4" t="s">
        <v>230</v>
      </c>
      <c r="E1468" s="5">
        <v>9.77</v>
      </c>
      <c r="F1468" s="13" t="s">
        <v>354</v>
      </c>
      <c r="J1468" s="14"/>
    </row>
    <row r="1469" spans="1:10" ht="11.25" x14ac:dyDescent="0.15">
      <c r="A1469" s="6" t="s">
        <v>227</v>
      </c>
      <c r="B1469" s="4" t="s">
        <v>102</v>
      </c>
      <c r="C1469" s="4" t="s">
        <v>228</v>
      </c>
      <c r="D1469" s="4" t="s">
        <v>229</v>
      </c>
      <c r="E1469" s="5">
        <v>11.83</v>
      </c>
      <c r="J1469" s="14"/>
    </row>
    <row r="1470" spans="1:10" ht="11.25" x14ac:dyDescent="0.15">
      <c r="A1470" s="6" t="s">
        <v>227</v>
      </c>
      <c r="B1470" s="4" t="s">
        <v>212</v>
      </c>
      <c r="C1470" s="4" t="s">
        <v>228</v>
      </c>
      <c r="D1470" s="4" t="s">
        <v>230</v>
      </c>
      <c r="E1470" s="5">
        <v>10.87</v>
      </c>
      <c r="J1470" s="14"/>
    </row>
    <row r="1471" spans="1:10" ht="11.25" x14ac:dyDescent="0.15">
      <c r="A1471" s="6" t="s">
        <v>227</v>
      </c>
      <c r="B1471" s="4" t="s">
        <v>212</v>
      </c>
      <c r="C1471" s="4" t="s">
        <v>228</v>
      </c>
      <c r="D1471" s="4" t="s">
        <v>229</v>
      </c>
      <c r="E1471" s="5">
        <v>11.47</v>
      </c>
      <c r="J1471" s="14"/>
    </row>
    <row r="1472" spans="1:10" ht="11.25" x14ac:dyDescent="0.15">
      <c r="A1472" s="6" t="s">
        <v>227</v>
      </c>
      <c r="B1472" s="4" t="s">
        <v>103</v>
      </c>
      <c r="C1472" s="4" t="s">
        <v>228</v>
      </c>
      <c r="D1472" s="4" t="s">
        <v>230</v>
      </c>
      <c r="E1472" s="5">
        <v>8.11</v>
      </c>
      <c r="F1472" t="s">
        <v>353</v>
      </c>
      <c r="G1472">
        <f>+E1472+E1473+E1474+E1475+E1476+E1477+E1478</f>
        <v>69.87</v>
      </c>
      <c r="H1472">
        <f>+E1482+E1479+E1480+E1481</f>
        <v>42.97</v>
      </c>
      <c r="I1472" s="14">
        <f>+(G1472/4)/(H1472/3)</f>
        <v>1.2195136141494067</v>
      </c>
      <c r="J1472" s="21">
        <f>+(B1472-$K$1)/7</f>
        <v>49</v>
      </c>
    </row>
    <row r="1473" spans="1:10" ht="11.25" x14ac:dyDescent="0.15">
      <c r="A1473" s="6" t="s">
        <v>227</v>
      </c>
      <c r="B1473" s="4" t="s">
        <v>103</v>
      </c>
      <c r="C1473" s="4" t="s">
        <v>228</v>
      </c>
      <c r="D1473" s="4" t="s">
        <v>230</v>
      </c>
      <c r="E1473" s="5">
        <v>10.220000000000001</v>
      </c>
      <c r="J1473" s="14"/>
    </row>
    <row r="1474" spans="1:10" ht="11.25" x14ac:dyDescent="0.15">
      <c r="A1474" s="6" t="s">
        <v>227</v>
      </c>
      <c r="B1474" s="4" t="s">
        <v>103</v>
      </c>
      <c r="C1474" s="4" t="s">
        <v>228</v>
      </c>
      <c r="D1474" s="4" t="s">
        <v>229</v>
      </c>
      <c r="E1474" s="5">
        <v>8.93</v>
      </c>
      <c r="J1474" s="14"/>
    </row>
    <row r="1475" spans="1:10" ht="11.25" x14ac:dyDescent="0.15">
      <c r="A1475" s="6" t="s">
        <v>227</v>
      </c>
      <c r="B1475" s="4" t="s">
        <v>103</v>
      </c>
      <c r="C1475" s="4" t="s">
        <v>228</v>
      </c>
      <c r="D1475" s="4" t="s">
        <v>229</v>
      </c>
      <c r="E1475" s="5">
        <v>11.21</v>
      </c>
      <c r="J1475" s="14"/>
    </row>
    <row r="1476" spans="1:10" ht="11.25" x14ac:dyDescent="0.15">
      <c r="A1476" s="6" t="s">
        <v>227</v>
      </c>
      <c r="B1476" s="4" t="s">
        <v>213</v>
      </c>
      <c r="C1476" s="4" t="s">
        <v>228</v>
      </c>
      <c r="D1476" s="4" t="s">
        <v>230</v>
      </c>
      <c r="E1476" s="5">
        <v>11.02</v>
      </c>
      <c r="J1476" s="14"/>
    </row>
    <row r="1477" spans="1:10" ht="11.25" x14ac:dyDescent="0.15">
      <c r="A1477" s="6" t="s">
        <v>227</v>
      </c>
      <c r="B1477" s="4" t="s">
        <v>213</v>
      </c>
      <c r="C1477" s="4" t="s">
        <v>228</v>
      </c>
      <c r="D1477" s="4" t="s">
        <v>229</v>
      </c>
      <c r="E1477" s="5">
        <v>11.48</v>
      </c>
      <c r="J1477" s="14"/>
    </row>
    <row r="1478" spans="1:10" ht="11.25" x14ac:dyDescent="0.15">
      <c r="A1478" s="6" t="s">
        <v>227</v>
      </c>
      <c r="B1478" s="4" t="s">
        <v>213</v>
      </c>
      <c r="C1478" s="4" t="s">
        <v>228</v>
      </c>
      <c r="D1478" s="4" t="s">
        <v>235</v>
      </c>
      <c r="E1478" s="5">
        <v>8.9</v>
      </c>
      <c r="J1478" s="14"/>
    </row>
    <row r="1479" spans="1:10" ht="11.25" x14ac:dyDescent="0.15">
      <c r="A1479" s="6" t="s">
        <v>227</v>
      </c>
      <c r="B1479" s="4" t="s">
        <v>104</v>
      </c>
      <c r="C1479" s="4" t="s">
        <v>228</v>
      </c>
      <c r="D1479" s="4" t="s">
        <v>230</v>
      </c>
      <c r="E1479" s="5">
        <v>10.09</v>
      </c>
      <c r="F1479" t="s">
        <v>354</v>
      </c>
      <c r="J1479" s="14"/>
    </row>
    <row r="1480" spans="1:10" ht="11.25" x14ac:dyDescent="0.15">
      <c r="A1480" s="6" t="s">
        <v>227</v>
      </c>
      <c r="B1480" s="4" t="s">
        <v>104</v>
      </c>
      <c r="C1480" s="4" t="s">
        <v>228</v>
      </c>
      <c r="D1480" s="4" t="s">
        <v>229</v>
      </c>
      <c r="E1480" s="5">
        <v>9.8699999999999992</v>
      </c>
      <c r="J1480" s="14"/>
    </row>
    <row r="1481" spans="1:10" ht="11.25" x14ac:dyDescent="0.15">
      <c r="A1481" s="6" t="s">
        <v>227</v>
      </c>
      <c r="B1481" s="4" t="s">
        <v>214</v>
      </c>
      <c r="C1481" s="4" t="s">
        <v>228</v>
      </c>
      <c r="D1481" s="4" t="s">
        <v>230</v>
      </c>
      <c r="E1481" s="5">
        <v>12.46</v>
      </c>
      <c r="J1481" s="14"/>
    </row>
    <row r="1482" spans="1:10" ht="11.25" x14ac:dyDescent="0.15">
      <c r="A1482" s="6" t="s">
        <v>227</v>
      </c>
      <c r="B1482" s="4" t="s">
        <v>214</v>
      </c>
      <c r="C1482" s="4" t="s">
        <v>228</v>
      </c>
      <c r="D1482" s="4" t="s">
        <v>229</v>
      </c>
      <c r="E1482" s="5">
        <v>10.55</v>
      </c>
      <c r="J1482" s="14"/>
    </row>
    <row r="1483" spans="1:10" ht="11.25" x14ac:dyDescent="0.15">
      <c r="A1483" s="6" t="s">
        <v>227</v>
      </c>
      <c r="B1483" s="4" t="s">
        <v>105</v>
      </c>
      <c r="C1483" s="4" t="s">
        <v>228</v>
      </c>
      <c r="D1483" s="4" t="s">
        <v>230</v>
      </c>
      <c r="E1483" s="5">
        <v>9.4600000000000009</v>
      </c>
      <c r="F1483" t="s">
        <v>353</v>
      </c>
      <c r="G1483">
        <f>+E1483+E1484+E1485+E1486+E1487+E1488</f>
        <v>56.21</v>
      </c>
      <c r="H1483">
        <f>+E1489+E1490+E1491+E1492</f>
        <v>32.79</v>
      </c>
      <c r="I1483" s="14">
        <f>+(G1483/4)/(H1483/3)</f>
        <v>1.2856816102470265</v>
      </c>
      <c r="J1483" s="21">
        <f>+(B1483-$K$1)/7</f>
        <v>50</v>
      </c>
    </row>
    <row r="1484" spans="1:10" ht="11.25" x14ac:dyDescent="0.15">
      <c r="A1484" s="6" t="s">
        <v>227</v>
      </c>
      <c r="B1484" s="4" t="s">
        <v>105</v>
      </c>
      <c r="C1484" s="4" t="s">
        <v>228</v>
      </c>
      <c r="D1484" s="4" t="s">
        <v>231</v>
      </c>
      <c r="E1484" s="5">
        <v>7.16</v>
      </c>
      <c r="J1484" s="14"/>
    </row>
    <row r="1485" spans="1:10" ht="11.25" x14ac:dyDescent="0.15">
      <c r="A1485" s="6" t="s">
        <v>227</v>
      </c>
      <c r="B1485" s="4" t="s">
        <v>105</v>
      </c>
      <c r="C1485" s="4" t="s">
        <v>228</v>
      </c>
      <c r="D1485" s="4" t="s">
        <v>229</v>
      </c>
      <c r="E1485" s="5">
        <v>11.34</v>
      </c>
      <c r="J1485" s="14"/>
    </row>
    <row r="1486" spans="1:10" ht="11.25" x14ac:dyDescent="0.15">
      <c r="A1486" s="6" t="s">
        <v>227</v>
      </c>
      <c r="B1486" s="4" t="s">
        <v>215</v>
      </c>
      <c r="C1486" s="4" t="s">
        <v>228</v>
      </c>
      <c r="D1486" s="4" t="s">
        <v>230</v>
      </c>
      <c r="E1486" s="5">
        <v>10.28</v>
      </c>
      <c r="J1486" s="14"/>
    </row>
    <row r="1487" spans="1:10" ht="11.25" x14ac:dyDescent="0.15">
      <c r="A1487" s="6" t="s">
        <v>227</v>
      </c>
      <c r="B1487" s="4" t="s">
        <v>215</v>
      </c>
      <c r="C1487" s="4" t="s">
        <v>228</v>
      </c>
      <c r="D1487" s="4" t="s">
        <v>231</v>
      </c>
      <c r="E1487" s="5">
        <v>7.21</v>
      </c>
      <c r="J1487" s="14"/>
    </row>
    <row r="1488" spans="1:10" ht="11.25" x14ac:dyDescent="0.15">
      <c r="A1488" s="6" t="s">
        <v>227</v>
      </c>
      <c r="B1488" s="4" t="s">
        <v>215</v>
      </c>
      <c r="C1488" s="4" t="s">
        <v>228</v>
      </c>
      <c r="D1488" s="4" t="s">
        <v>229</v>
      </c>
      <c r="E1488" s="5">
        <v>10.76</v>
      </c>
      <c r="J1488" s="14"/>
    </row>
    <row r="1489" spans="1:10" ht="11.25" x14ac:dyDescent="0.15">
      <c r="A1489" s="6" t="s">
        <v>227</v>
      </c>
      <c r="B1489" s="4" t="s">
        <v>106</v>
      </c>
      <c r="C1489" s="4" t="s">
        <v>228</v>
      </c>
      <c r="D1489" s="4" t="s">
        <v>230</v>
      </c>
      <c r="E1489" s="5">
        <v>7.57</v>
      </c>
      <c r="F1489" t="s">
        <v>354</v>
      </c>
      <c r="J1489" s="14"/>
    </row>
    <row r="1490" spans="1:10" ht="11.25" x14ac:dyDescent="0.15">
      <c r="A1490" s="6" t="s">
        <v>227</v>
      </c>
      <c r="B1490" s="4" t="s">
        <v>106</v>
      </c>
      <c r="C1490" s="4" t="s">
        <v>228</v>
      </c>
      <c r="D1490" s="4" t="s">
        <v>229</v>
      </c>
      <c r="E1490" s="5">
        <v>7.78</v>
      </c>
      <c r="J1490" s="14"/>
    </row>
    <row r="1491" spans="1:10" ht="11.25" x14ac:dyDescent="0.15">
      <c r="A1491" s="6" t="s">
        <v>227</v>
      </c>
      <c r="B1491" s="4" t="s">
        <v>216</v>
      </c>
      <c r="C1491" s="4" t="s">
        <v>228</v>
      </c>
      <c r="D1491" s="4" t="s">
        <v>230</v>
      </c>
      <c r="E1491" s="5">
        <v>7.84</v>
      </c>
      <c r="J1491" s="14"/>
    </row>
    <row r="1492" spans="1:10" ht="11.25" x14ac:dyDescent="0.15">
      <c r="A1492" s="6" t="s">
        <v>227</v>
      </c>
      <c r="B1492" s="4" t="s">
        <v>216</v>
      </c>
      <c r="C1492" s="4" t="s">
        <v>228</v>
      </c>
      <c r="D1492" s="4" t="s">
        <v>229</v>
      </c>
      <c r="E1492" s="5">
        <v>9.6</v>
      </c>
      <c r="J1492" s="14"/>
    </row>
    <row r="1493" spans="1:10" ht="11.25" x14ac:dyDescent="0.15">
      <c r="A1493" s="6" t="s">
        <v>227</v>
      </c>
      <c r="B1493" s="4" t="s">
        <v>107</v>
      </c>
      <c r="C1493" s="4" t="s">
        <v>228</v>
      </c>
      <c r="D1493" s="4" t="s">
        <v>230</v>
      </c>
      <c r="E1493" s="5">
        <v>14.41</v>
      </c>
      <c r="F1493" t="s">
        <v>353</v>
      </c>
      <c r="G1493">
        <f>+E1493+E1494+E1495+E1496+E1497+E1498</f>
        <v>59.38000000000001</v>
      </c>
      <c r="H1493">
        <f>+E1499+E1500+E1501+E1502</f>
        <v>45.35</v>
      </c>
      <c r="I1493" s="14">
        <f>+(G1493/4)/(H1493/3)</f>
        <v>0.98202866593164295</v>
      </c>
      <c r="J1493" s="21">
        <f>+(B1493-$K$1)/7</f>
        <v>51</v>
      </c>
    </row>
    <row r="1494" spans="1:10" ht="11.25" x14ac:dyDescent="0.15">
      <c r="A1494" s="6" t="s">
        <v>227</v>
      </c>
      <c r="B1494" s="4" t="s">
        <v>107</v>
      </c>
      <c r="C1494" s="4" t="s">
        <v>228</v>
      </c>
      <c r="D1494" s="4" t="s">
        <v>229</v>
      </c>
      <c r="E1494" s="5">
        <v>8.44</v>
      </c>
      <c r="J1494" s="14"/>
    </row>
    <row r="1495" spans="1:10" ht="11.25" x14ac:dyDescent="0.15">
      <c r="A1495" s="6" t="s">
        <v>227</v>
      </c>
      <c r="B1495" s="4" t="s">
        <v>107</v>
      </c>
      <c r="C1495" s="4" t="s">
        <v>228</v>
      </c>
      <c r="D1495" s="4" t="s">
        <v>229</v>
      </c>
      <c r="E1495" s="5">
        <v>8.24</v>
      </c>
      <c r="J1495" s="14"/>
    </row>
    <row r="1496" spans="1:10" ht="11.25" x14ac:dyDescent="0.15">
      <c r="A1496" s="6" t="s">
        <v>227</v>
      </c>
      <c r="B1496" s="4" t="s">
        <v>217</v>
      </c>
      <c r="C1496" s="4" t="s">
        <v>228</v>
      </c>
      <c r="D1496" s="4" t="s">
        <v>230</v>
      </c>
      <c r="E1496" s="5">
        <v>8.98</v>
      </c>
      <c r="J1496" s="14"/>
    </row>
    <row r="1497" spans="1:10" ht="11.25" x14ac:dyDescent="0.15">
      <c r="A1497" s="6" t="s">
        <v>227</v>
      </c>
      <c r="B1497" s="4" t="s">
        <v>217</v>
      </c>
      <c r="C1497" s="4" t="s">
        <v>228</v>
      </c>
      <c r="D1497" s="4" t="s">
        <v>230</v>
      </c>
      <c r="E1497" s="5">
        <v>6.49</v>
      </c>
      <c r="J1497" s="14"/>
    </row>
    <row r="1498" spans="1:10" ht="11.25" x14ac:dyDescent="0.15">
      <c r="A1498" s="6" t="s">
        <v>227</v>
      </c>
      <c r="B1498" s="4" t="s">
        <v>217</v>
      </c>
      <c r="C1498" s="4" t="s">
        <v>228</v>
      </c>
      <c r="D1498" s="4" t="s">
        <v>229</v>
      </c>
      <c r="E1498" s="5">
        <v>12.82</v>
      </c>
      <c r="J1498" s="14"/>
    </row>
    <row r="1499" spans="1:10" ht="11.25" x14ac:dyDescent="0.15">
      <c r="A1499" s="6" t="s">
        <v>227</v>
      </c>
      <c r="B1499" s="4" t="s">
        <v>108</v>
      </c>
      <c r="C1499" s="4" t="s">
        <v>228</v>
      </c>
      <c r="D1499" s="4" t="s">
        <v>230</v>
      </c>
      <c r="E1499" s="5">
        <v>10.87</v>
      </c>
      <c r="F1499" t="s">
        <v>354</v>
      </c>
      <c r="J1499" s="14"/>
    </row>
    <row r="1500" spans="1:10" ht="11.25" x14ac:dyDescent="0.15">
      <c r="A1500" s="6" t="s">
        <v>227</v>
      </c>
      <c r="B1500" s="4" t="s">
        <v>108</v>
      </c>
      <c r="C1500" s="4" t="s">
        <v>228</v>
      </c>
      <c r="D1500" s="4" t="s">
        <v>229</v>
      </c>
      <c r="E1500" s="5">
        <v>11.84</v>
      </c>
      <c r="J1500" s="14"/>
    </row>
    <row r="1501" spans="1:10" ht="11.25" x14ac:dyDescent="0.15">
      <c r="A1501" s="6" t="s">
        <v>227</v>
      </c>
      <c r="B1501" s="4" t="s">
        <v>218</v>
      </c>
      <c r="C1501" s="4" t="s">
        <v>228</v>
      </c>
      <c r="D1501" s="4" t="s">
        <v>230</v>
      </c>
      <c r="E1501" s="5">
        <v>12.36</v>
      </c>
      <c r="J1501" s="14"/>
    </row>
    <row r="1502" spans="1:10" ht="11.25" x14ac:dyDescent="0.15">
      <c r="A1502" s="6" t="s">
        <v>227</v>
      </c>
      <c r="B1502" s="4" t="s">
        <v>218</v>
      </c>
      <c r="C1502" s="4" t="s">
        <v>228</v>
      </c>
      <c r="D1502" s="4" t="s">
        <v>229</v>
      </c>
      <c r="E1502" s="5">
        <v>10.28</v>
      </c>
      <c r="J1502" s="14"/>
    </row>
    <row r="1503" spans="1:10" ht="11.25" x14ac:dyDescent="0.15">
      <c r="A1503" s="6" t="s">
        <v>227</v>
      </c>
      <c r="B1503" s="4" t="s">
        <v>219</v>
      </c>
      <c r="C1503" s="4" t="s">
        <v>228</v>
      </c>
      <c r="D1503" s="4" t="s">
        <v>230</v>
      </c>
      <c r="E1503" s="5">
        <v>12.58</v>
      </c>
      <c r="F1503" s="13" t="s">
        <v>353</v>
      </c>
      <c r="J1503" s="14"/>
    </row>
    <row r="1504" spans="1:10" ht="11.25" x14ac:dyDescent="0.15">
      <c r="A1504" s="6" t="s">
        <v>227</v>
      </c>
      <c r="B1504" s="4" t="s">
        <v>219</v>
      </c>
      <c r="C1504" s="4" t="s">
        <v>228</v>
      </c>
      <c r="D1504" s="4" t="s">
        <v>231</v>
      </c>
      <c r="E1504" s="5">
        <v>2.14</v>
      </c>
      <c r="F1504" s="13"/>
      <c r="J1504" s="14"/>
    </row>
    <row r="1505" spans="1:14" ht="11.25" x14ac:dyDescent="0.15">
      <c r="A1505" s="6" t="s">
        <v>227</v>
      </c>
      <c r="B1505" s="4" t="s">
        <v>219</v>
      </c>
      <c r="C1505" s="4" t="s">
        <v>228</v>
      </c>
      <c r="D1505" s="4" t="s">
        <v>229</v>
      </c>
      <c r="E1505" s="5">
        <v>11.23</v>
      </c>
      <c r="F1505" s="13"/>
      <c r="J1505" s="14"/>
    </row>
    <row r="1506" spans="1:14" ht="11.25" x14ac:dyDescent="0.15">
      <c r="A1506" s="6" t="s">
        <v>227</v>
      </c>
      <c r="B1506" s="4" t="s">
        <v>109</v>
      </c>
      <c r="C1506" s="4" t="s">
        <v>228</v>
      </c>
      <c r="D1506" s="4" t="s">
        <v>230</v>
      </c>
      <c r="E1506" s="5">
        <v>11.23</v>
      </c>
      <c r="F1506" s="13" t="s">
        <v>354</v>
      </c>
      <c r="J1506" s="14"/>
    </row>
    <row r="1507" spans="1:14" ht="11.25" x14ac:dyDescent="0.15">
      <c r="A1507" s="9" t="s">
        <v>227</v>
      </c>
      <c r="B1507" s="4" t="s">
        <v>109</v>
      </c>
      <c r="C1507" s="4" t="s">
        <v>228</v>
      </c>
      <c r="D1507" s="4" t="s">
        <v>230</v>
      </c>
      <c r="E1507" s="5">
        <v>9.8699999999999992</v>
      </c>
      <c r="J1507" s="14"/>
    </row>
    <row r="1508" spans="1:14" ht="11.25" x14ac:dyDescent="0.15">
      <c r="A1508" s="6" t="s">
        <v>227</v>
      </c>
      <c r="B1508" s="4" t="s">
        <v>109</v>
      </c>
      <c r="C1508" s="4" t="s">
        <v>228</v>
      </c>
      <c r="D1508" s="4" t="s">
        <v>231</v>
      </c>
      <c r="E1508" s="5">
        <v>8.59</v>
      </c>
      <c r="J1508" s="14"/>
    </row>
    <row r="1509" spans="1:14" ht="11.25" x14ac:dyDescent="0.15">
      <c r="A1509" s="6" t="s">
        <v>227</v>
      </c>
      <c r="B1509" s="4" t="s">
        <v>109</v>
      </c>
      <c r="C1509" s="4" t="s">
        <v>228</v>
      </c>
      <c r="D1509" s="4" t="s">
        <v>229</v>
      </c>
      <c r="E1509" s="5">
        <v>11.17</v>
      </c>
      <c r="J1509" s="14"/>
    </row>
    <row r="1510" spans="1:14" ht="11.25" x14ac:dyDescent="0.15">
      <c r="A1510" s="6" t="s">
        <v>227</v>
      </c>
      <c r="B1510" s="4" t="s">
        <v>109</v>
      </c>
      <c r="C1510" s="4" t="s">
        <v>228</v>
      </c>
      <c r="D1510" s="4" t="s">
        <v>229</v>
      </c>
      <c r="E1510" s="5">
        <v>11.17</v>
      </c>
      <c r="J1510" s="14"/>
    </row>
    <row r="1511" spans="1:14" ht="11.25" x14ac:dyDescent="0.15">
      <c r="A1511" s="6" t="s">
        <v>227</v>
      </c>
      <c r="B1511" s="4" t="s">
        <v>220</v>
      </c>
      <c r="C1511" s="4" t="s">
        <v>228</v>
      </c>
      <c r="D1511" s="4" t="s">
        <v>230</v>
      </c>
      <c r="E1511" s="5">
        <v>12.05</v>
      </c>
      <c r="J1511" s="14"/>
    </row>
    <row r="1512" spans="1:14" ht="11.25" x14ac:dyDescent="0.15">
      <c r="A1512" s="6" t="s">
        <v>227</v>
      </c>
      <c r="B1512" s="4" t="s">
        <v>220</v>
      </c>
      <c r="C1512" s="4" t="s">
        <v>228</v>
      </c>
      <c r="D1512" s="4" t="s">
        <v>229</v>
      </c>
      <c r="E1512" s="5">
        <v>11.44</v>
      </c>
      <c r="J1512" s="14"/>
    </row>
    <row r="1513" spans="1:14" ht="11.25" x14ac:dyDescent="0.15">
      <c r="A1513" s="6" t="s">
        <v>227</v>
      </c>
      <c r="E1513" s="15">
        <f>+SUM(E946:E1512)</f>
        <v>5758.550000000002</v>
      </c>
      <c r="I1513" s="14">
        <f>AVERAGE(I946:I1512)</f>
        <v>1.2178666074851088</v>
      </c>
      <c r="J1513" s="14">
        <f>STDEV(I946:I1512)</f>
        <v>0.32544833451761579</v>
      </c>
      <c r="K1513">
        <f>COUNT(I946:I1512)</f>
        <v>43</v>
      </c>
      <c r="L1513" s="14">
        <f>+I1513-1</f>
        <v>0.21786660748510878</v>
      </c>
      <c r="M1513">
        <f>+SQRT(K1513)</f>
        <v>6.5574385243020004</v>
      </c>
      <c r="N1513">
        <f>+L1513/(J1513/M1513)</f>
        <v>4.3897809070044742</v>
      </c>
    </row>
    <row r="1514" spans="1:14" ht="11.25" x14ac:dyDescent="0.15">
      <c r="A1514" s="6" t="s">
        <v>236</v>
      </c>
      <c r="B1514" s="4" t="s">
        <v>6</v>
      </c>
      <c r="C1514" s="4" t="s">
        <v>237</v>
      </c>
      <c r="D1514" s="4" t="s">
        <v>238</v>
      </c>
      <c r="E1514" s="5">
        <v>11.17</v>
      </c>
      <c r="F1514" t="s">
        <v>353</v>
      </c>
      <c r="G1514">
        <f>+E1514+E1515+E1516+E1517+E1518</f>
        <v>52.2</v>
      </c>
      <c r="H1514">
        <f>+E1520+E1521+E1522+E1523+E1524+E1519</f>
        <v>45.68</v>
      </c>
      <c r="I1514" s="14">
        <f>+(G1514/4)/(H1514/3)</f>
        <v>0.85704903677758326</v>
      </c>
      <c r="J1514" s="21">
        <f>+(B1514-$K$1)/7</f>
        <v>1</v>
      </c>
    </row>
    <row r="1515" spans="1:14" ht="11.25" x14ac:dyDescent="0.15">
      <c r="A1515" s="6" t="s">
        <v>236</v>
      </c>
      <c r="B1515" s="4" t="s">
        <v>6</v>
      </c>
      <c r="C1515" s="4" t="s">
        <v>237</v>
      </c>
      <c r="D1515" s="4" t="s">
        <v>239</v>
      </c>
      <c r="E1515" s="5">
        <v>13.11</v>
      </c>
      <c r="J1515" s="14"/>
    </row>
    <row r="1516" spans="1:14" ht="11.25" x14ac:dyDescent="0.15">
      <c r="A1516" s="6" t="s">
        <v>236</v>
      </c>
      <c r="B1516" s="4" t="s">
        <v>113</v>
      </c>
      <c r="C1516" s="4" t="s">
        <v>237</v>
      </c>
      <c r="D1516" s="4" t="s">
        <v>240</v>
      </c>
      <c r="E1516" s="5">
        <v>8.85</v>
      </c>
      <c r="J1516" s="14"/>
    </row>
    <row r="1517" spans="1:14" ht="11.25" x14ac:dyDescent="0.15">
      <c r="A1517" s="6" t="s">
        <v>236</v>
      </c>
      <c r="B1517" s="4" t="s">
        <v>113</v>
      </c>
      <c r="C1517" s="4" t="s">
        <v>237</v>
      </c>
      <c r="D1517" s="4" t="s">
        <v>240</v>
      </c>
      <c r="E1517" s="5">
        <v>8.17</v>
      </c>
      <c r="J1517" s="14"/>
    </row>
    <row r="1518" spans="1:14" ht="11.25" x14ac:dyDescent="0.15">
      <c r="A1518" s="6" t="s">
        <v>236</v>
      </c>
      <c r="B1518" s="4" t="s">
        <v>113</v>
      </c>
      <c r="C1518" s="4" t="s">
        <v>237</v>
      </c>
      <c r="D1518" s="4" t="s">
        <v>239</v>
      </c>
      <c r="E1518" s="5">
        <v>10.9</v>
      </c>
      <c r="J1518" s="14"/>
    </row>
    <row r="1519" spans="1:14" ht="11.25" x14ac:dyDescent="0.15">
      <c r="A1519" s="6" t="s">
        <v>236</v>
      </c>
      <c r="B1519" s="4" t="s">
        <v>10</v>
      </c>
      <c r="C1519" s="4" t="s">
        <v>237</v>
      </c>
      <c r="D1519" s="4" t="s">
        <v>240</v>
      </c>
      <c r="E1519" s="5">
        <v>9.18</v>
      </c>
      <c r="F1519" t="s">
        <v>354</v>
      </c>
      <c r="J1519" s="14"/>
    </row>
    <row r="1520" spans="1:14" ht="11.25" x14ac:dyDescent="0.15">
      <c r="A1520" s="6" t="s">
        <v>236</v>
      </c>
      <c r="B1520" s="4" t="s">
        <v>10</v>
      </c>
      <c r="C1520" s="4" t="s">
        <v>237</v>
      </c>
      <c r="D1520" s="4" t="s">
        <v>240</v>
      </c>
      <c r="E1520" s="5">
        <v>5.58</v>
      </c>
      <c r="J1520" s="14"/>
    </row>
    <row r="1521" spans="1:10" ht="11.25" x14ac:dyDescent="0.15">
      <c r="A1521" s="6" t="s">
        <v>236</v>
      </c>
      <c r="B1521" s="4" t="s">
        <v>10</v>
      </c>
      <c r="C1521" s="4" t="s">
        <v>237</v>
      </c>
      <c r="D1521" s="4" t="s">
        <v>239</v>
      </c>
      <c r="E1521" s="5">
        <v>7.02</v>
      </c>
      <c r="J1521" s="14"/>
    </row>
    <row r="1522" spans="1:10" ht="11.25" x14ac:dyDescent="0.15">
      <c r="A1522" s="6" t="s">
        <v>236</v>
      </c>
      <c r="B1522" s="4" t="s">
        <v>10</v>
      </c>
      <c r="C1522" s="4" t="s">
        <v>237</v>
      </c>
      <c r="D1522" s="4" t="s">
        <v>239</v>
      </c>
      <c r="E1522" s="5">
        <v>8.11</v>
      </c>
      <c r="J1522" s="14"/>
    </row>
    <row r="1523" spans="1:10" ht="11.25" x14ac:dyDescent="0.15">
      <c r="A1523" s="6" t="s">
        <v>236</v>
      </c>
      <c r="B1523" s="4" t="s">
        <v>114</v>
      </c>
      <c r="C1523" s="4" t="s">
        <v>237</v>
      </c>
      <c r="D1523" s="4" t="s">
        <v>240</v>
      </c>
      <c r="E1523" s="5">
        <v>8.9499999999999993</v>
      </c>
      <c r="J1523" s="14"/>
    </row>
    <row r="1524" spans="1:10" ht="11.25" x14ac:dyDescent="0.15">
      <c r="A1524" s="6" t="s">
        <v>236</v>
      </c>
      <c r="B1524" s="4" t="s">
        <v>114</v>
      </c>
      <c r="C1524" s="4" t="s">
        <v>237</v>
      </c>
      <c r="D1524" s="4" t="s">
        <v>239</v>
      </c>
      <c r="E1524" s="5">
        <v>6.84</v>
      </c>
      <c r="J1524" s="14"/>
    </row>
    <row r="1525" spans="1:10" ht="11.25" x14ac:dyDescent="0.15">
      <c r="A1525" s="6" t="s">
        <v>236</v>
      </c>
      <c r="B1525" s="4" t="s">
        <v>11</v>
      </c>
      <c r="C1525" s="4" t="s">
        <v>237</v>
      </c>
      <c r="D1525" s="4" t="s">
        <v>240</v>
      </c>
      <c r="E1525" s="5">
        <v>9.99</v>
      </c>
      <c r="F1525" t="s">
        <v>353</v>
      </c>
      <c r="G1525">
        <f>+E1525+E1526+E1527+E1528</f>
        <v>37.49</v>
      </c>
      <c r="H1525">
        <f>+E1531+E1532+E1529+E1530</f>
        <v>40.22</v>
      </c>
      <c r="I1525" s="14">
        <f>+(G1525/4)/(H1525/3)</f>
        <v>0.69909249129786177</v>
      </c>
      <c r="J1525" s="21">
        <f>+(B1525-$K$1)/7</f>
        <v>2</v>
      </c>
    </row>
    <row r="1526" spans="1:10" ht="11.25" x14ac:dyDescent="0.15">
      <c r="A1526" s="6" t="s">
        <v>236</v>
      </c>
      <c r="B1526" s="4" t="s">
        <v>11</v>
      </c>
      <c r="C1526" s="4" t="s">
        <v>237</v>
      </c>
      <c r="D1526" s="4" t="s">
        <v>239</v>
      </c>
      <c r="E1526" s="5">
        <v>11.04</v>
      </c>
      <c r="J1526" s="14"/>
    </row>
    <row r="1527" spans="1:10" ht="11.25" x14ac:dyDescent="0.15">
      <c r="A1527" s="6" t="s">
        <v>236</v>
      </c>
      <c r="B1527" s="4" t="s">
        <v>115</v>
      </c>
      <c r="C1527" s="4" t="s">
        <v>237</v>
      </c>
      <c r="D1527" s="4" t="s">
        <v>240</v>
      </c>
      <c r="E1527" s="5">
        <v>9.57</v>
      </c>
      <c r="J1527" s="14"/>
    </row>
    <row r="1528" spans="1:10" ht="11.25" x14ac:dyDescent="0.15">
      <c r="A1528" s="6" t="s">
        <v>236</v>
      </c>
      <c r="B1528" s="4" t="s">
        <v>115</v>
      </c>
      <c r="C1528" s="4" t="s">
        <v>237</v>
      </c>
      <c r="D1528" s="4" t="s">
        <v>238</v>
      </c>
      <c r="E1528" s="5">
        <v>6.89</v>
      </c>
      <c r="J1528" s="14"/>
    </row>
    <row r="1529" spans="1:10" ht="11.25" x14ac:dyDescent="0.15">
      <c r="A1529" s="6" t="s">
        <v>236</v>
      </c>
      <c r="B1529" s="4" t="s">
        <v>12</v>
      </c>
      <c r="C1529" s="4" t="s">
        <v>237</v>
      </c>
      <c r="D1529" s="4" t="s">
        <v>240</v>
      </c>
      <c r="E1529" s="5">
        <v>11.16</v>
      </c>
      <c r="F1529" t="s">
        <v>354</v>
      </c>
      <c r="J1529" s="14"/>
    </row>
    <row r="1530" spans="1:10" ht="11.25" x14ac:dyDescent="0.15">
      <c r="A1530" s="6" t="s">
        <v>236</v>
      </c>
      <c r="B1530" s="4" t="s">
        <v>12</v>
      </c>
      <c r="C1530" s="4" t="s">
        <v>237</v>
      </c>
      <c r="D1530" s="4" t="s">
        <v>239</v>
      </c>
      <c r="E1530" s="5">
        <v>12.1</v>
      </c>
      <c r="J1530" s="14"/>
    </row>
    <row r="1531" spans="1:10" ht="11.25" x14ac:dyDescent="0.15">
      <c r="A1531" s="6" t="s">
        <v>236</v>
      </c>
      <c r="B1531" s="4" t="s">
        <v>116</v>
      </c>
      <c r="C1531" s="4" t="s">
        <v>237</v>
      </c>
      <c r="D1531" s="4" t="s">
        <v>240</v>
      </c>
      <c r="E1531" s="5">
        <v>10.06</v>
      </c>
      <c r="J1531" s="14"/>
    </row>
    <row r="1532" spans="1:10" ht="11.25" x14ac:dyDescent="0.15">
      <c r="A1532" s="6" t="s">
        <v>236</v>
      </c>
      <c r="B1532" s="4" t="s">
        <v>116</v>
      </c>
      <c r="C1532" s="4" t="s">
        <v>237</v>
      </c>
      <c r="D1532" s="4" t="s">
        <v>238</v>
      </c>
      <c r="E1532" s="5">
        <v>6.9</v>
      </c>
      <c r="J1532" s="14"/>
    </row>
    <row r="1533" spans="1:10" ht="11.25" x14ac:dyDescent="0.15">
      <c r="A1533" s="6" t="s">
        <v>236</v>
      </c>
      <c r="B1533" s="4" t="s">
        <v>117</v>
      </c>
      <c r="C1533" s="4" t="s">
        <v>237</v>
      </c>
      <c r="D1533" s="4" t="s">
        <v>240</v>
      </c>
      <c r="E1533" s="5">
        <v>10.91</v>
      </c>
      <c r="F1533" s="13" t="s">
        <v>353</v>
      </c>
      <c r="J1533" s="14"/>
    </row>
    <row r="1534" spans="1:10" ht="11.25" x14ac:dyDescent="0.15">
      <c r="A1534" s="6" t="s">
        <v>236</v>
      </c>
      <c r="B1534" s="4" t="s">
        <v>117</v>
      </c>
      <c r="C1534" s="4" t="s">
        <v>237</v>
      </c>
      <c r="D1534" s="4" t="s">
        <v>239</v>
      </c>
      <c r="E1534" s="5">
        <v>9.89</v>
      </c>
      <c r="F1534" s="13"/>
      <c r="J1534" s="14"/>
    </row>
    <row r="1535" spans="1:10" ht="11.25" x14ac:dyDescent="0.15">
      <c r="A1535" s="6" t="s">
        <v>236</v>
      </c>
      <c r="B1535" s="4" t="s">
        <v>13</v>
      </c>
      <c r="C1535" s="4" t="s">
        <v>237</v>
      </c>
      <c r="D1535" s="4" t="s">
        <v>240</v>
      </c>
      <c r="E1535" s="5">
        <v>13.46</v>
      </c>
      <c r="F1535" s="13" t="s">
        <v>354</v>
      </c>
      <c r="J1535" s="14"/>
    </row>
    <row r="1536" spans="1:10" ht="11.25" x14ac:dyDescent="0.15">
      <c r="A1536" s="6" t="s">
        <v>236</v>
      </c>
      <c r="B1536" s="4" t="s">
        <v>13</v>
      </c>
      <c r="C1536" s="4" t="s">
        <v>237</v>
      </c>
      <c r="D1536" s="4" t="s">
        <v>240</v>
      </c>
      <c r="E1536" s="5">
        <v>6.84</v>
      </c>
      <c r="J1536" s="14"/>
    </row>
    <row r="1537" spans="1:10" ht="11.25" x14ac:dyDescent="0.15">
      <c r="A1537" s="6" t="s">
        <v>236</v>
      </c>
      <c r="B1537" s="4" t="s">
        <v>13</v>
      </c>
      <c r="C1537" s="4" t="s">
        <v>237</v>
      </c>
      <c r="D1537" s="4" t="s">
        <v>238</v>
      </c>
      <c r="E1537" s="5">
        <v>13.67</v>
      </c>
      <c r="J1537" s="14"/>
    </row>
    <row r="1538" spans="1:10" ht="11.25" x14ac:dyDescent="0.15">
      <c r="A1538" s="6" t="s">
        <v>236</v>
      </c>
      <c r="B1538" s="4" t="s">
        <v>13</v>
      </c>
      <c r="C1538" s="4" t="s">
        <v>237</v>
      </c>
      <c r="D1538" s="4" t="s">
        <v>238</v>
      </c>
      <c r="E1538" s="5">
        <v>8.4700000000000006</v>
      </c>
      <c r="J1538" s="14"/>
    </row>
    <row r="1539" spans="1:10" ht="11.25" x14ac:dyDescent="0.15">
      <c r="A1539" s="6" t="s">
        <v>236</v>
      </c>
      <c r="B1539" s="4" t="s">
        <v>119</v>
      </c>
      <c r="C1539" s="4" t="s">
        <v>237</v>
      </c>
      <c r="D1539" s="4" t="s">
        <v>240</v>
      </c>
      <c r="E1539" s="5">
        <v>7.89</v>
      </c>
      <c r="J1539" s="14"/>
    </row>
    <row r="1540" spans="1:10" ht="11.25" x14ac:dyDescent="0.15">
      <c r="A1540" s="6" t="s">
        <v>236</v>
      </c>
      <c r="B1540" s="4" t="s">
        <v>119</v>
      </c>
      <c r="C1540" s="4" t="s">
        <v>237</v>
      </c>
      <c r="D1540" s="4" t="s">
        <v>238</v>
      </c>
      <c r="E1540" s="5">
        <v>5.8</v>
      </c>
      <c r="J1540" s="14"/>
    </row>
    <row r="1541" spans="1:10" ht="11.25" x14ac:dyDescent="0.15">
      <c r="A1541" s="6" t="s">
        <v>236</v>
      </c>
      <c r="B1541" s="4" t="s">
        <v>15</v>
      </c>
      <c r="C1541" s="4" t="s">
        <v>237</v>
      </c>
      <c r="D1541" s="4" t="s">
        <v>240</v>
      </c>
      <c r="E1541" s="5">
        <v>11.33</v>
      </c>
      <c r="F1541" t="s">
        <v>353</v>
      </c>
      <c r="G1541">
        <f>+E1541+E1542+E1543+E1544+E1545+E1546</f>
        <v>52.900000000000006</v>
      </c>
      <c r="H1541">
        <f>+E1547+E1548+E1549+E1550</f>
        <v>35.840000000000003</v>
      </c>
      <c r="I1541" s="14">
        <f>+(G1541/4)/(H1541/3)</f>
        <v>1.1070033482142858</v>
      </c>
      <c r="J1541" s="21">
        <f>+(B1541-$K$1)/7</f>
        <v>4</v>
      </c>
    </row>
    <row r="1542" spans="1:10" ht="11.25" x14ac:dyDescent="0.15">
      <c r="A1542" s="6" t="s">
        <v>236</v>
      </c>
      <c r="B1542" s="4" t="s">
        <v>15</v>
      </c>
      <c r="C1542" s="4" t="s">
        <v>237</v>
      </c>
      <c r="D1542" s="4" t="s">
        <v>240</v>
      </c>
      <c r="E1542" s="5">
        <v>4.26</v>
      </c>
      <c r="J1542" s="14"/>
    </row>
    <row r="1543" spans="1:10" ht="11.25" x14ac:dyDescent="0.15">
      <c r="A1543" s="6" t="s">
        <v>236</v>
      </c>
      <c r="B1543" s="4" t="s">
        <v>15</v>
      </c>
      <c r="C1543" s="4" t="s">
        <v>237</v>
      </c>
      <c r="D1543" s="4" t="s">
        <v>239</v>
      </c>
      <c r="E1543" s="5">
        <v>8.57</v>
      </c>
      <c r="J1543" s="14"/>
    </row>
    <row r="1544" spans="1:10" ht="11.25" x14ac:dyDescent="0.15">
      <c r="A1544" s="6" t="s">
        <v>236</v>
      </c>
      <c r="B1544" s="4" t="s">
        <v>15</v>
      </c>
      <c r="C1544" s="4" t="s">
        <v>237</v>
      </c>
      <c r="D1544" s="4" t="s">
        <v>239</v>
      </c>
      <c r="E1544" s="5">
        <v>7.78</v>
      </c>
      <c r="J1544" s="14"/>
    </row>
    <row r="1545" spans="1:10" ht="11.25" x14ac:dyDescent="0.15">
      <c r="A1545" s="6" t="s">
        <v>236</v>
      </c>
      <c r="B1545" s="4" t="s">
        <v>120</v>
      </c>
      <c r="C1545" s="4" t="s">
        <v>237</v>
      </c>
      <c r="D1545" s="4" t="s">
        <v>240</v>
      </c>
      <c r="E1545" s="5">
        <v>13.18</v>
      </c>
      <c r="J1545" s="14"/>
    </row>
    <row r="1546" spans="1:10" ht="11.25" x14ac:dyDescent="0.15">
      <c r="A1546" s="6" t="s">
        <v>236</v>
      </c>
      <c r="B1546" s="4" t="s">
        <v>120</v>
      </c>
      <c r="C1546" s="4" t="s">
        <v>237</v>
      </c>
      <c r="D1546" s="4" t="s">
        <v>239</v>
      </c>
      <c r="E1546" s="5">
        <v>7.78</v>
      </c>
      <c r="J1546" s="14"/>
    </row>
    <row r="1547" spans="1:10" ht="11.25" x14ac:dyDescent="0.15">
      <c r="A1547" s="6" t="s">
        <v>236</v>
      </c>
      <c r="B1547" s="4" t="s">
        <v>16</v>
      </c>
      <c r="C1547" s="4" t="s">
        <v>237</v>
      </c>
      <c r="D1547" s="4" t="s">
        <v>240</v>
      </c>
      <c r="E1547" s="5">
        <v>9.8800000000000008</v>
      </c>
      <c r="F1547" t="s">
        <v>354</v>
      </c>
      <c r="J1547" s="14"/>
    </row>
    <row r="1548" spans="1:10" ht="11.25" x14ac:dyDescent="0.15">
      <c r="A1548" s="6" t="s">
        <v>236</v>
      </c>
      <c r="B1548" s="4" t="s">
        <v>16</v>
      </c>
      <c r="C1548" s="4" t="s">
        <v>237</v>
      </c>
      <c r="D1548" s="4" t="s">
        <v>239</v>
      </c>
      <c r="E1548" s="5">
        <v>8.57</v>
      </c>
      <c r="J1548" s="14"/>
    </row>
    <row r="1549" spans="1:10" ht="11.25" x14ac:dyDescent="0.15">
      <c r="A1549" s="6" t="s">
        <v>236</v>
      </c>
      <c r="B1549" s="4" t="s">
        <v>121</v>
      </c>
      <c r="C1549" s="4" t="s">
        <v>237</v>
      </c>
      <c r="D1549" s="4" t="s">
        <v>240</v>
      </c>
      <c r="E1549" s="5">
        <v>9.69</v>
      </c>
      <c r="J1549" s="14"/>
    </row>
    <row r="1550" spans="1:10" ht="11.25" x14ac:dyDescent="0.15">
      <c r="A1550" s="6" t="s">
        <v>236</v>
      </c>
      <c r="B1550" s="4" t="s">
        <v>121</v>
      </c>
      <c r="C1550" s="4" t="s">
        <v>237</v>
      </c>
      <c r="D1550" s="4" t="s">
        <v>239</v>
      </c>
      <c r="E1550" s="5">
        <v>7.7</v>
      </c>
      <c r="J1550" s="14"/>
    </row>
    <row r="1551" spans="1:10" ht="11.25" x14ac:dyDescent="0.15">
      <c r="A1551" s="6" t="s">
        <v>236</v>
      </c>
      <c r="B1551" s="4" t="s">
        <v>17</v>
      </c>
      <c r="C1551" s="4" t="s">
        <v>237</v>
      </c>
      <c r="D1551" s="4" t="s">
        <v>240</v>
      </c>
      <c r="E1551" s="5">
        <v>12.22</v>
      </c>
      <c r="F1551" t="s">
        <v>353</v>
      </c>
      <c r="G1551">
        <f>+E1551+E1552+E1553+E1554+E1555</f>
        <v>47.910000000000004</v>
      </c>
      <c r="H1551">
        <f>+E1557+E1558+E1559+E1556</f>
        <v>26.21</v>
      </c>
      <c r="I1551" s="14">
        <f>+(G1551/4)/(H1551/3)</f>
        <v>1.370946203739031</v>
      </c>
      <c r="J1551" s="21">
        <f>+(B1551-$K$1)/7</f>
        <v>5</v>
      </c>
    </row>
    <row r="1552" spans="1:10" ht="11.25" x14ac:dyDescent="0.15">
      <c r="A1552" s="6" t="s">
        <v>236</v>
      </c>
      <c r="B1552" s="4" t="s">
        <v>17</v>
      </c>
      <c r="C1552" s="4" t="s">
        <v>237</v>
      </c>
      <c r="D1552" s="4" t="s">
        <v>238</v>
      </c>
      <c r="E1552" s="5">
        <v>8.84</v>
      </c>
      <c r="J1552" s="14"/>
    </row>
    <row r="1553" spans="1:10" ht="11.25" x14ac:dyDescent="0.15">
      <c r="A1553" s="9" t="s">
        <v>236</v>
      </c>
      <c r="B1553" s="4" t="s">
        <v>17</v>
      </c>
      <c r="C1553" s="4" t="s">
        <v>237</v>
      </c>
      <c r="D1553" s="4" t="s">
        <v>238</v>
      </c>
      <c r="E1553" s="5">
        <v>7.43</v>
      </c>
      <c r="J1553" s="14"/>
    </row>
    <row r="1554" spans="1:10" ht="11.25" x14ac:dyDescent="0.15">
      <c r="A1554" s="6" t="s">
        <v>236</v>
      </c>
      <c r="B1554" s="4" t="s">
        <v>122</v>
      </c>
      <c r="C1554" s="4" t="s">
        <v>237</v>
      </c>
      <c r="D1554" s="4" t="s">
        <v>240</v>
      </c>
      <c r="E1554" s="5">
        <v>10.53</v>
      </c>
      <c r="J1554" s="14"/>
    </row>
    <row r="1555" spans="1:10" ht="11.25" x14ac:dyDescent="0.15">
      <c r="A1555" s="6" t="s">
        <v>236</v>
      </c>
      <c r="B1555" s="4" t="s">
        <v>122</v>
      </c>
      <c r="C1555" s="4" t="s">
        <v>237</v>
      </c>
      <c r="D1555" s="4" t="s">
        <v>238</v>
      </c>
      <c r="E1555" s="5">
        <v>8.89</v>
      </c>
      <c r="J1555" s="14"/>
    </row>
    <row r="1556" spans="1:10" ht="11.25" x14ac:dyDescent="0.15">
      <c r="A1556" s="6" t="s">
        <v>236</v>
      </c>
      <c r="B1556" s="4" t="s">
        <v>18</v>
      </c>
      <c r="C1556" s="4" t="s">
        <v>237</v>
      </c>
      <c r="D1556" s="4" t="s">
        <v>240</v>
      </c>
      <c r="E1556" s="5">
        <v>6.32</v>
      </c>
      <c r="F1556" t="s">
        <v>354</v>
      </c>
      <c r="J1556" s="14"/>
    </row>
    <row r="1557" spans="1:10" ht="11.25" x14ac:dyDescent="0.15">
      <c r="A1557" s="6" t="s">
        <v>236</v>
      </c>
      <c r="B1557" s="4" t="s">
        <v>18</v>
      </c>
      <c r="C1557" s="4" t="s">
        <v>237</v>
      </c>
      <c r="D1557" s="4" t="s">
        <v>239</v>
      </c>
      <c r="E1557" s="5">
        <v>7.19</v>
      </c>
      <c r="J1557" s="14"/>
    </row>
    <row r="1558" spans="1:10" ht="11.25" x14ac:dyDescent="0.15">
      <c r="A1558" s="6" t="s">
        <v>236</v>
      </c>
      <c r="B1558" s="4" t="s">
        <v>123</v>
      </c>
      <c r="C1558" s="4" t="s">
        <v>237</v>
      </c>
      <c r="D1558" s="4" t="s">
        <v>240</v>
      </c>
      <c r="E1558" s="5">
        <v>6.91</v>
      </c>
      <c r="J1558" s="14"/>
    </row>
    <row r="1559" spans="1:10" ht="11.25" x14ac:dyDescent="0.15">
      <c r="A1559" s="6" t="s">
        <v>236</v>
      </c>
      <c r="B1559" s="4" t="s">
        <v>123</v>
      </c>
      <c r="C1559" s="4" t="s">
        <v>237</v>
      </c>
      <c r="D1559" s="4" t="s">
        <v>239</v>
      </c>
      <c r="E1559" s="5">
        <v>5.79</v>
      </c>
      <c r="J1559" s="14"/>
    </row>
    <row r="1560" spans="1:10" ht="11.25" x14ac:dyDescent="0.15">
      <c r="A1560" s="6" t="s">
        <v>236</v>
      </c>
      <c r="B1560" s="4" t="s">
        <v>19</v>
      </c>
      <c r="C1560" s="4" t="s">
        <v>237</v>
      </c>
      <c r="D1560" s="4" t="s">
        <v>240</v>
      </c>
      <c r="E1560" s="5">
        <v>12.04</v>
      </c>
      <c r="F1560" t="s">
        <v>353</v>
      </c>
      <c r="G1560">
        <f>+E1560+E1561+E1562+E1563+E1564</f>
        <v>45.36</v>
      </c>
      <c r="H1560">
        <f>+E1566+E1567+E1568+E1565</f>
        <v>10.31</v>
      </c>
      <c r="I1560" s="14">
        <f>+(G1560/4)/(H1560/3)</f>
        <v>3.2997090203685739</v>
      </c>
      <c r="J1560" s="21">
        <f>+(B1560-$K$1)/7</f>
        <v>6</v>
      </c>
    </row>
    <row r="1561" spans="1:10" ht="11.25" x14ac:dyDescent="0.15">
      <c r="A1561" s="6" t="s">
        <v>236</v>
      </c>
      <c r="B1561" s="4" t="s">
        <v>19</v>
      </c>
      <c r="C1561" s="4" t="s">
        <v>237</v>
      </c>
      <c r="D1561" s="4" t="s">
        <v>239</v>
      </c>
      <c r="E1561" s="5">
        <v>7.58</v>
      </c>
      <c r="J1561" s="14"/>
    </row>
    <row r="1562" spans="1:10" ht="11.25" x14ac:dyDescent="0.15">
      <c r="A1562" s="6" t="s">
        <v>236</v>
      </c>
      <c r="B1562" s="4" t="s">
        <v>19</v>
      </c>
      <c r="C1562" s="4" t="s">
        <v>237</v>
      </c>
      <c r="D1562" s="4" t="s">
        <v>239</v>
      </c>
      <c r="E1562" s="5">
        <v>6.76</v>
      </c>
      <c r="J1562" s="14"/>
    </row>
    <row r="1563" spans="1:10" ht="11.25" x14ac:dyDescent="0.15">
      <c r="A1563" s="6" t="s">
        <v>236</v>
      </c>
      <c r="B1563" s="4" t="s">
        <v>124</v>
      </c>
      <c r="C1563" s="4" t="s">
        <v>237</v>
      </c>
      <c r="D1563" s="4" t="s">
        <v>238</v>
      </c>
      <c r="E1563" s="5">
        <v>10.85</v>
      </c>
      <c r="J1563" s="14"/>
    </row>
    <row r="1564" spans="1:10" ht="11.25" x14ac:dyDescent="0.15">
      <c r="A1564" s="6" t="s">
        <v>236</v>
      </c>
      <c r="B1564" s="4" t="s">
        <v>124</v>
      </c>
      <c r="C1564" s="4" t="s">
        <v>237</v>
      </c>
      <c r="D1564" s="4" t="s">
        <v>239</v>
      </c>
      <c r="E1564" s="5">
        <v>8.1300000000000008</v>
      </c>
      <c r="J1564" s="14"/>
    </row>
    <row r="1565" spans="1:10" ht="11.25" x14ac:dyDescent="0.15">
      <c r="A1565" s="6" t="s">
        <v>236</v>
      </c>
      <c r="B1565" s="4" t="s">
        <v>20</v>
      </c>
      <c r="C1565" s="4" t="s">
        <v>237</v>
      </c>
      <c r="D1565" s="4" t="s">
        <v>238</v>
      </c>
      <c r="E1565" s="5">
        <v>2.36</v>
      </c>
      <c r="F1565" t="s">
        <v>354</v>
      </c>
      <c r="J1565" s="14"/>
    </row>
    <row r="1566" spans="1:10" ht="11.25" x14ac:dyDescent="0.15">
      <c r="A1566" s="6" t="s">
        <v>236</v>
      </c>
      <c r="B1566" s="4" t="s">
        <v>20</v>
      </c>
      <c r="C1566" s="4" t="s">
        <v>237</v>
      </c>
      <c r="D1566" s="4" t="s">
        <v>239</v>
      </c>
      <c r="E1566" s="5">
        <v>2.8</v>
      </c>
      <c r="J1566" s="14"/>
    </row>
    <row r="1567" spans="1:10" ht="11.25" x14ac:dyDescent="0.15">
      <c r="A1567" s="6" t="s">
        <v>236</v>
      </c>
      <c r="B1567" s="4" t="s">
        <v>125</v>
      </c>
      <c r="C1567" s="4" t="s">
        <v>237</v>
      </c>
      <c r="D1567" s="4" t="s">
        <v>238</v>
      </c>
      <c r="E1567" s="5">
        <v>2.61</v>
      </c>
      <c r="J1567" s="14"/>
    </row>
    <row r="1568" spans="1:10" ht="11.25" x14ac:dyDescent="0.15">
      <c r="A1568" s="6" t="s">
        <v>236</v>
      </c>
      <c r="B1568" s="4" t="s">
        <v>125</v>
      </c>
      <c r="C1568" s="4" t="s">
        <v>237</v>
      </c>
      <c r="D1568" s="4" t="s">
        <v>239</v>
      </c>
      <c r="E1568" s="5">
        <v>2.54</v>
      </c>
      <c r="J1568" s="14"/>
    </row>
    <row r="1569" spans="1:10" ht="11.25" x14ac:dyDescent="0.15">
      <c r="A1569" s="6" t="s">
        <v>236</v>
      </c>
      <c r="B1569" s="4" t="s">
        <v>21</v>
      </c>
      <c r="C1569" s="4" t="s">
        <v>237</v>
      </c>
      <c r="D1569" s="4" t="s">
        <v>238</v>
      </c>
      <c r="E1569" s="5">
        <v>14.03</v>
      </c>
      <c r="F1569" t="s">
        <v>353</v>
      </c>
      <c r="G1569">
        <f>+E1569+E1570+E1571+E1572+E1573</f>
        <v>52.3</v>
      </c>
      <c r="H1569">
        <f>+E1575+E1576+E1577+E1574</f>
        <v>31.37</v>
      </c>
      <c r="I1569" s="14">
        <f>+(G1569/4)/(H1569/3)</f>
        <v>1.2503984698756774</v>
      </c>
      <c r="J1569" s="21">
        <f>+(B1569-$K$1)/7</f>
        <v>7</v>
      </c>
    </row>
    <row r="1570" spans="1:10" ht="11.25" x14ac:dyDescent="0.15">
      <c r="A1570" s="6" t="s">
        <v>236</v>
      </c>
      <c r="B1570" s="4" t="s">
        <v>21</v>
      </c>
      <c r="C1570" s="4" t="s">
        <v>237</v>
      </c>
      <c r="D1570" s="4" t="s">
        <v>239</v>
      </c>
      <c r="E1570" s="5">
        <v>8.17</v>
      </c>
      <c r="J1570" s="14"/>
    </row>
    <row r="1571" spans="1:10" ht="11.25" x14ac:dyDescent="0.15">
      <c r="A1571" s="6" t="s">
        <v>236</v>
      </c>
      <c r="B1571" s="4" t="s">
        <v>21</v>
      </c>
      <c r="C1571" s="4" t="s">
        <v>237</v>
      </c>
      <c r="D1571" s="4" t="s">
        <v>239</v>
      </c>
      <c r="E1571" s="5">
        <v>7.22</v>
      </c>
      <c r="J1571" s="14"/>
    </row>
    <row r="1572" spans="1:10" ht="11.25" x14ac:dyDescent="0.15">
      <c r="A1572" s="6" t="s">
        <v>236</v>
      </c>
      <c r="B1572" s="4" t="s">
        <v>126</v>
      </c>
      <c r="C1572" s="4" t="s">
        <v>237</v>
      </c>
      <c r="D1572" s="4" t="s">
        <v>241</v>
      </c>
      <c r="E1572" s="5">
        <v>9.9</v>
      </c>
      <c r="J1572" s="14"/>
    </row>
    <row r="1573" spans="1:10" ht="11.25" x14ac:dyDescent="0.15">
      <c r="A1573" s="6" t="s">
        <v>236</v>
      </c>
      <c r="B1573" s="4" t="s">
        <v>126</v>
      </c>
      <c r="C1573" s="4" t="s">
        <v>237</v>
      </c>
      <c r="D1573" s="4" t="s">
        <v>238</v>
      </c>
      <c r="E1573" s="5">
        <v>12.98</v>
      </c>
      <c r="J1573" s="14"/>
    </row>
    <row r="1574" spans="1:10" ht="11.25" x14ac:dyDescent="0.15">
      <c r="A1574" s="6" t="s">
        <v>236</v>
      </c>
      <c r="B1574" s="4" t="s">
        <v>22</v>
      </c>
      <c r="C1574" s="4" t="s">
        <v>237</v>
      </c>
      <c r="D1574" s="4" t="s">
        <v>238</v>
      </c>
      <c r="E1574" s="5">
        <v>8.61</v>
      </c>
      <c r="F1574" t="s">
        <v>354</v>
      </c>
      <c r="J1574" s="14"/>
    </row>
    <row r="1575" spans="1:10" ht="11.25" x14ac:dyDescent="0.15">
      <c r="A1575" s="6" t="s">
        <v>236</v>
      </c>
      <c r="B1575" s="4" t="s">
        <v>22</v>
      </c>
      <c r="C1575" s="4" t="s">
        <v>237</v>
      </c>
      <c r="D1575" s="4" t="s">
        <v>239</v>
      </c>
      <c r="E1575" s="5">
        <v>9.17</v>
      </c>
      <c r="J1575" s="14"/>
    </row>
    <row r="1576" spans="1:10" ht="11.25" x14ac:dyDescent="0.15">
      <c r="A1576" s="6" t="s">
        <v>236</v>
      </c>
      <c r="B1576" s="4" t="s">
        <v>127</v>
      </c>
      <c r="C1576" s="4" t="s">
        <v>237</v>
      </c>
      <c r="D1576" s="4" t="s">
        <v>238</v>
      </c>
      <c r="E1576" s="5">
        <v>7.25</v>
      </c>
      <c r="J1576" s="14"/>
    </row>
    <row r="1577" spans="1:10" ht="11.25" x14ac:dyDescent="0.15">
      <c r="A1577" s="6" t="s">
        <v>236</v>
      </c>
      <c r="B1577" s="4" t="s">
        <v>127</v>
      </c>
      <c r="C1577" s="4" t="s">
        <v>237</v>
      </c>
      <c r="D1577" s="4" t="s">
        <v>239</v>
      </c>
      <c r="E1577" s="5">
        <v>6.34</v>
      </c>
      <c r="J1577" s="14"/>
    </row>
    <row r="1578" spans="1:10" ht="11.25" x14ac:dyDescent="0.15">
      <c r="A1578" s="6" t="s">
        <v>236</v>
      </c>
      <c r="B1578" s="4" t="s">
        <v>128</v>
      </c>
      <c r="C1578" s="4" t="s">
        <v>237</v>
      </c>
      <c r="D1578" s="4" t="s">
        <v>240</v>
      </c>
      <c r="E1578" s="5">
        <v>12.22</v>
      </c>
      <c r="F1578" s="13" t="s">
        <v>353</v>
      </c>
      <c r="J1578" s="14"/>
    </row>
    <row r="1579" spans="1:10" ht="11.25" x14ac:dyDescent="0.15">
      <c r="A1579" s="6" t="s">
        <v>236</v>
      </c>
      <c r="B1579" s="4" t="s">
        <v>128</v>
      </c>
      <c r="C1579" s="4" t="s">
        <v>237</v>
      </c>
      <c r="D1579" s="4" t="s">
        <v>239</v>
      </c>
      <c r="E1579" s="5">
        <v>9.0399999999999991</v>
      </c>
      <c r="F1579" s="13"/>
      <c r="J1579" s="14"/>
    </row>
    <row r="1580" spans="1:10" ht="11.25" x14ac:dyDescent="0.15">
      <c r="A1580" s="6" t="s">
        <v>236</v>
      </c>
      <c r="B1580" s="4" t="s">
        <v>23</v>
      </c>
      <c r="C1580" s="4" t="s">
        <v>237</v>
      </c>
      <c r="D1580" s="4" t="s">
        <v>240</v>
      </c>
      <c r="E1580" s="5">
        <v>12.08</v>
      </c>
      <c r="F1580" s="13" t="s">
        <v>354</v>
      </c>
      <c r="J1580" s="14"/>
    </row>
    <row r="1581" spans="1:10" ht="11.25" x14ac:dyDescent="0.15">
      <c r="A1581" s="6" t="s">
        <v>236</v>
      </c>
      <c r="B1581" s="4" t="s">
        <v>23</v>
      </c>
      <c r="C1581" s="4" t="s">
        <v>237</v>
      </c>
      <c r="D1581" s="4" t="s">
        <v>240</v>
      </c>
      <c r="E1581" s="5">
        <v>9.4700000000000006</v>
      </c>
      <c r="J1581" s="14"/>
    </row>
    <row r="1582" spans="1:10" ht="11.25" x14ac:dyDescent="0.15">
      <c r="A1582" s="6" t="s">
        <v>236</v>
      </c>
      <c r="B1582" s="4" t="s">
        <v>23</v>
      </c>
      <c r="C1582" s="4" t="s">
        <v>237</v>
      </c>
      <c r="D1582" s="4" t="s">
        <v>238</v>
      </c>
      <c r="E1582" s="5">
        <v>13.52</v>
      </c>
      <c r="J1582" s="14"/>
    </row>
    <row r="1583" spans="1:10" ht="11.25" x14ac:dyDescent="0.15">
      <c r="A1583" s="6" t="s">
        <v>236</v>
      </c>
      <c r="B1583" s="4" t="s">
        <v>23</v>
      </c>
      <c r="C1583" s="4" t="s">
        <v>237</v>
      </c>
      <c r="D1583" s="4" t="s">
        <v>238</v>
      </c>
      <c r="E1583" s="5">
        <v>11.47</v>
      </c>
      <c r="J1583" s="14"/>
    </row>
    <row r="1584" spans="1:10" ht="11.25" x14ac:dyDescent="0.15">
      <c r="A1584" s="6" t="s">
        <v>236</v>
      </c>
      <c r="B1584" s="4" t="s">
        <v>129</v>
      </c>
      <c r="C1584" s="4" t="s">
        <v>237</v>
      </c>
      <c r="D1584" s="4" t="s">
        <v>240</v>
      </c>
      <c r="E1584" s="5">
        <v>9.39</v>
      </c>
      <c r="J1584" s="14"/>
    </row>
    <row r="1585" spans="1:10" ht="11.25" x14ac:dyDescent="0.15">
      <c r="A1585" s="6" t="s">
        <v>236</v>
      </c>
      <c r="B1585" s="4" t="s">
        <v>129</v>
      </c>
      <c r="C1585" s="4" t="s">
        <v>237</v>
      </c>
      <c r="D1585" s="4" t="s">
        <v>239</v>
      </c>
      <c r="E1585" s="5">
        <v>6.13</v>
      </c>
      <c r="J1585" s="14"/>
    </row>
    <row r="1586" spans="1:10" ht="11.25" x14ac:dyDescent="0.15">
      <c r="A1586" s="6" t="s">
        <v>236</v>
      </c>
      <c r="B1586" s="4" t="s">
        <v>24</v>
      </c>
      <c r="C1586" s="4" t="s">
        <v>237</v>
      </c>
      <c r="D1586" s="4" t="s">
        <v>241</v>
      </c>
      <c r="E1586" s="5">
        <v>11.4</v>
      </c>
      <c r="F1586" t="s">
        <v>353</v>
      </c>
      <c r="G1586">
        <f>+E1586+E1587+E1588+E1589+E1590+E1591</f>
        <v>55.140000000000008</v>
      </c>
      <c r="H1586">
        <f>+E1592+E1593+E1594+E1595</f>
        <v>27.369999999999997</v>
      </c>
      <c r="I1586" s="14">
        <f>+(G1586/4)/(H1586/3)</f>
        <v>1.5109609061015714</v>
      </c>
      <c r="J1586" s="21">
        <f>+(B1586-$K$1)/7</f>
        <v>9</v>
      </c>
    </row>
    <row r="1587" spans="1:10" ht="11.25" x14ac:dyDescent="0.15">
      <c r="A1587" s="6" t="s">
        <v>236</v>
      </c>
      <c r="B1587" s="4" t="s">
        <v>24</v>
      </c>
      <c r="C1587" s="4" t="s">
        <v>237</v>
      </c>
      <c r="D1587" s="4" t="s">
        <v>240</v>
      </c>
      <c r="E1587" s="5">
        <v>9.8000000000000007</v>
      </c>
      <c r="J1587" s="14"/>
    </row>
    <row r="1588" spans="1:10" ht="11.25" x14ac:dyDescent="0.15">
      <c r="A1588" s="6" t="s">
        <v>236</v>
      </c>
      <c r="B1588" s="4" t="s">
        <v>24</v>
      </c>
      <c r="C1588" s="4" t="s">
        <v>237</v>
      </c>
      <c r="D1588" s="4" t="s">
        <v>240</v>
      </c>
      <c r="E1588" s="5">
        <v>6.28</v>
      </c>
      <c r="J1588" s="14"/>
    </row>
    <row r="1589" spans="1:10" ht="11.25" x14ac:dyDescent="0.15">
      <c r="A1589" s="6" t="s">
        <v>236</v>
      </c>
      <c r="B1589" s="4" t="s">
        <v>130</v>
      </c>
      <c r="C1589" s="4" t="s">
        <v>237</v>
      </c>
      <c r="D1589" s="4" t="s">
        <v>241</v>
      </c>
      <c r="E1589" s="5">
        <v>6.42</v>
      </c>
      <c r="J1589" s="14"/>
    </row>
    <row r="1590" spans="1:10" ht="11.25" x14ac:dyDescent="0.15">
      <c r="A1590" s="6" t="s">
        <v>236</v>
      </c>
      <c r="B1590" s="4" t="s">
        <v>130</v>
      </c>
      <c r="C1590" s="4" t="s">
        <v>237</v>
      </c>
      <c r="D1590" s="4" t="s">
        <v>240</v>
      </c>
      <c r="E1590" s="5">
        <v>11.95</v>
      </c>
      <c r="J1590" s="14"/>
    </row>
    <row r="1591" spans="1:10" ht="11.25" x14ac:dyDescent="0.15">
      <c r="A1591" s="6" t="s">
        <v>236</v>
      </c>
      <c r="B1591" s="4" t="s">
        <v>130</v>
      </c>
      <c r="C1591" s="4" t="s">
        <v>237</v>
      </c>
      <c r="D1591" s="4" t="s">
        <v>239</v>
      </c>
      <c r="E1591" s="5">
        <v>9.2899999999999991</v>
      </c>
      <c r="J1591" s="14"/>
    </row>
    <row r="1592" spans="1:10" ht="11.25" x14ac:dyDescent="0.15">
      <c r="A1592" s="6" t="s">
        <v>236</v>
      </c>
      <c r="B1592" s="4" t="s">
        <v>25</v>
      </c>
      <c r="C1592" s="4" t="s">
        <v>237</v>
      </c>
      <c r="D1592" s="4" t="s">
        <v>240</v>
      </c>
      <c r="E1592" s="5">
        <v>7.92</v>
      </c>
      <c r="F1592" t="s">
        <v>354</v>
      </c>
      <c r="J1592" s="14"/>
    </row>
    <row r="1593" spans="1:10" ht="11.25" x14ac:dyDescent="0.15">
      <c r="A1593" s="6" t="s">
        <v>236</v>
      </c>
      <c r="B1593" s="4" t="s">
        <v>25</v>
      </c>
      <c r="C1593" s="4" t="s">
        <v>237</v>
      </c>
      <c r="D1593" s="4" t="s">
        <v>239</v>
      </c>
      <c r="E1593" s="5">
        <v>8.6999999999999993</v>
      </c>
      <c r="J1593" s="14"/>
    </row>
    <row r="1594" spans="1:10" ht="11.25" x14ac:dyDescent="0.15">
      <c r="A1594" s="6" t="s">
        <v>236</v>
      </c>
      <c r="B1594" s="4" t="s">
        <v>131</v>
      </c>
      <c r="C1594" s="4" t="s">
        <v>237</v>
      </c>
      <c r="D1594" s="4" t="s">
        <v>240</v>
      </c>
      <c r="E1594" s="5">
        <v>5.62</v>
      </c>
      <c r="J1594" s="14"/>
    </row>
    <row r="1595" spans="1:10" ht="11.25" x14ac:dyDescent="0.15">
      <c r="A1595" s="6" t="s">
        <v>236</v>
      </c>
      <c r="B1595" s="4" t="s">
        <v>131</v>
      </c>
      <c r="C1595" s="4" t="s">
        <v>237</v>
      </c>
      <c r="D1595" s="4" t="s">
        <v>239</v>
      </c>
      <c r="E1595" s="5">
        <v>5.13</v>
      </c>
      <c r="J1595" s="14"/>
    </row>
    <row r="1596" spans="1:10" ht="11.25" x14ac:dyDescent="0.15">
      <c r="A1596" s="6" t="s">
        <v>236</v>
      </c>
      <c r="B1596" s="4" t="s">
        <v>26</v>
      </c>
      <c r="C1596" s="4" t="s">
        <v>237</v>
      </c>
      <c r="D1596" s="4" t="s">
        <v>240</v>
      </c>
      <c r="E1596" s="5">
        <v>11.43</v>
      </c>
      <c r="F1596" t="s">
        <v>353</v>
      </c>
      <c r="G1596">
        <f>+E1596+E1597+E1598+E1599+E1600</f>
        <v>44.28</v>
      </c>
      <c r="H1596">
        <f>+E1602+E1603+E1604+E1601</f>
        <v>28.400000000000002</v>
      </c>
      <c r="I1596" s="14">
        <f>+(G1596/4)/(H1596/3)</f>
        <v>1.1693661971830986</v>
      </c>
      <c r="J1596" s="21">
        <f>+(B1596-$K$1)/7</f>
        <v>10</v>
      </c>
    </row>
    <row r="1597" spans="1:10" ht="11.25" x14ac:dyDescent="0.15">
      <c r="A1597" s="6" t="s">
        <v>236</v>
      </c>
      <c r="B1597" s="4" t="s">
        <v>26</v>
      </c>
      <c r="C1597" s="4" t="s">
        <v>237</v>
      </c>
      <c r="D1597" s="4" t="s">
        <v>239</v>
      </c>
      <c r="E1597" s="5">
        <v>7.77</v>
      </c>
      <c r="J1597" s="14"/>
    </row>
    <row r="1598" spans="1:10" ht="11.25" x14ac:dyDescent="0.15">
      <c r="A1598" s="6" t="s">
        <v>236</v>
      </c>
      <c r="B1598" s="4" t="s">
        <v>26</v>
      </c>
      <c r="C1598" s="4" t="s">
        <v>237</v>
      </c>
      <c r="D1598" s="4" t="s">
        <v>239</v>
      </c>
      <c r="E1598" s="5">
        <v>6.27</v>
      </c>
      <c r="J1598" s="14"/>
    </row>
    <row r="1599" spans="1:10" ht="11.25" x14ac:dyDescent="0.15">
      <c r="A1599" s="9" t="s">
        <v>236</v>
      </c>
      <c r="B1599" s="4" t="s">
        <v>132</v>
      </c>
      <c r="C1599" s="4" t="s">
        <v>237</v>
      </c>
      <c r="D1599" s="4" t="s">
        <v>240</v>
      </c>
      <c r="E1599" s="5">
        <v>10.56</v>
      </c>
      <c r="J1599" s="14"/>
    </row>
    <row r="1600" spans="1:10" ht="11.25" x14ac:dyDescent="0.15">
      <c r="A1600" s="6" t="s">
        <v>236</v>
      </c>
      <c r="B1600" s="4" t="s">
        <v>132</v>
      </c>
      <c r="C1600" s="4" t="s">
        <v>237</v>
      </c>
      <c r="D1600" s="4" t="s">
        <v>239</v>
      </c>
      <c r="E1600" s="5">
        <v>8.25</v>
      </c>
      <c r="J1600" s="14"/>
    </row>
    <row r="1601" spans="1:10" ht="11.25" x14ac:dyDescent="0.15">
      <c r="A1601" s="6" t="s">
        <v>236</v>
      </c>
      <c r="B1601" s="4" t="s">
        <v>27</v>
      </c>
      <c r="C1601" s="4" t="s">
        <v>237</v>
      </c>
      <c r="D1601" s="4" t="s">
        <v>240</v>
      </c>
      <c r="E1601" s="5">
        <v>8.16</v>
      </c>
      <c r="F1601" t="s">
        <v>354</v>
      </c>
      <c r="J1601" s="14"/>
    </row>
    <row r="1602" spans="1:10" ht="11.25" x14ac:dyDescent="0.15">
      <c r="A1602" s="6" t="s">
        <v>236</v>
      </c>
      <c r="B1602" s="4" t="s">
        <v>27</v>
      </c>
      <c r="C1602" s="4" t="s">
        <v>237</v>
      </c>
      <c r="D1602" s="4" t="s">
        <v>239</v>
      </c>
      <c r="E1602" s="5">
        <v>8.82</v>
      </c>
      <c r="J1602" s="14"/>
    </row>
    <row r="1603" spans="1:10" ht="11.25" x14ac:dyDescent="0.15">
      <c r="A1603" s="6" t="s">
        <v>236</v>
      </c>
      <c r="B1603" s="4" t="s">
        <v>133</v>
      </c>
      <c r="C1603" s="4" t="s">
        <v>237</v>
      </c>
      <c r="D1603" s="4" t="s">
        <v>240</v>
      </c>
      <c r="E1603" s="5">
        <v>6.26</v>
      </c>
      <c r="J1603" s="14"/>
    </row>
    <row r="1604" spans="1:10" ht="11.25" x14ac:dyDescent="0.15">
      <c r="A1604" s="6" t="s">
        <v>236</v>
      </c>
      <c r="B1604" s="4" t="s">
        <v>133</v>
      </c>
      <c r="C1604" s="4" t="s">
        <v>237</v>
      </c>
      <c r="D1604" s="4" t="s">
        <v>239</v>
      </c>
      <c r="E1604" s="5">
        <v>5.16</v>
      </c>
      <c r="J1604" s="14"/>
    </row>
    <row r="1605" spans="1:10" ht="11.25" x14ac:dyDescent="0.15">
      <c r="A1605" s="6" t="s">
        <v>236</v>
      </c>
      <c r="B1605" s="4" t="s">
        <v>28</v>
      </c>
      <c r="C1605" s="4" t="s">
        <v>237</v>
      </c>
      <c r="D1605" s="4" t="s">
        <v>240</v>
      </c>
      <c r="E1605" s="5">
        <v>11.2</v>
      </c>
      <c r="F1605" t="s">
        <v>353</v>
      </c>
      <c r="G1605">
        <f>+E1605+E1606+E1607</f>
        <v>25.53</v>
      </c>
      <c r="H1605">
        <f>+E1611+E1612+E1608+E1609+E1610</f>
        <v>41.17</v>
      </c>
      <c r="I1605" s="14">
        <f>+(G1605/4)/(H1605/3)</f>
        <v>0.46508379888268153</v>
      </c>
      <c r="J1605" s="21">
        <f>+(B1605-$K$1)/7</f>
        <v>11</v>
      </c>
    </row>
    <row r="1606" spans="1:10" ht="11.25" x14ac:dyDescent="0.15">
      <c r="A1606" s="6" t="s">
        <v>236</v>
      </c>
      <c r="B1606" s="4" t="s">
        <v>28</v>
      </c>
      <c r="C1606" s="4" t="s">
        <v>237</v>
      </c>
      <c r="D1606" s="4" t="s">
        <v>239</v>
      </c>
      <c r="E1606" s="5">
        <v>7.32</v>
      </c>
      <c r="J1606" s="14"/>
    </row>
    <row r="1607" spans="1:10" ht="11.25" x14ac:dyDescent="0.15">
      <c r="A1607" s="6" t="s">
        <v>236</v>
      </c>
      <c r="B1607" s="4" t="s">
        <v>28</v>
      </c>
      <c r="C1607" s="4" t="s">
        <v>237</v>
      </c>
      <c r="D1607" s="4" t="s">
        <v>239</v>
      </c>
      <c r="E1607" s="5">
        <v>7.01</v>
      </c>
      <c r="J1607" s="14"/>
    </row>
    <row r="1608" spans="1:10" ht="11.25" x14ac:dyDescent="0.15">
      <c r="A1608" s="6" t="s">
        <v>236</v>
      </c>
      <c r="B1608" s="4" t="s">
        <v>30</v>
      </c>
      <c r="C1608" s="4" t="s">
        <v>237</v>
      </c>
      <c r="D1608" s="4" t="s">
        <v>240</v>
      </c>
      <c r="E1608" s="5">
        <v>6.45</v>
      </c>
      <c r="F1608" t="s">
        <v>357</v>
      </c>
      <c r="J1608" s="14"/>
    </row>
    <row r="1609" spans="1:10" ht="11.25" x14ac:dyDescent="0.15">
      <c r="A1609" s="6" t="s">
        <v>236</v>
      </c>
      <c r="B1609" s="4" t="s">
        <v>30</v>
      </c>
      <c r="C1609" s="4" t="s">
        <v>237</v>
      </c>
      <c r="D1609" s="4" t="s">
        <v>239</v>
      </c>
      <c r="E1609" s="5">
        <v>6.78</v>
      </c>
      <c r="J1609" s="14"/>
    </row>
    <row r="1610" spans="1:10" ht="11.25" x14ac:dyDescent="0.15">
      <c r="A1610" s="6" t="s">
        <v>236</v>
      </c>
      <c r="B1610" s="4" t="s">
        <v>135</v>
      </c>
      <c r="C1610" s="4" t="s">
        <v>237</v>
      </c>
      <c r="D1610" s="4" t="s">
        <v>240</v>
      </c>
      <c r="E1610" s="5">
        <v>10.54</v>
      </c>
      <c r="J1610" s="14"/>
    </row>
    <row r="1611" spans="1:10" ht="11.25" x14ac:dyDescent="0.15">
      <c r="A1611" s="6" t="s">
        <v>236</v>
      </c>
      <c r="B1611" s="4" t="s">
        <v>135</v>
      </c>
      <c r="C1611" s="4" t="s">
        <v>237</v>
      </c>
      <c r="D1611" s="4" t="s">
        <v>240</v>
      </c>
      <c r="E1611" s="5">
        <v>4.91</v>
      </c>
      <c r="J1611" s="14"/>
    </row>
    <row r="1612" spans="1:10" ht="11.25" x14ac:dyDescent="0.15">
      <c r="A1612" s="6" t="s">
        <v>236</v>
      </c>
      <c r="B1612" s="4" t="s">
        <v>135</v>
      </c>
      <c r="C1612" s="4" t="s">
        <v>237</v>
      </c>
      <c r="D1612" s="4" t="s">
        <v>239</v>
      </c>
      <c r="E1612" s="5">
        <v>12.49</v>
      </c>
      <c r="J1612" s="14"/>
    </row>
    <row r="1613" spans="1:10" ht="11.25" x14ac:dyDescent="0.15">
      <c r="A1613" s="6" t="s">
        <v>236</v>
      </c>
      <c r="B1613" s="4" t="s">
        <v>31</v>
      </c>
      <c r="C1613" s="4" t="s">
        <v>237</v>
      </c>
      <c r="D1613" s="4" t="s">
        <v>240</v>
      </c>
      <c r="E1613" s="5">
        <v>13.07</v>
      </c>
      <c r="F1613" t="s">
        <v>353</v>
      </c>
      <c r="G1613">
        <f>+E1613+E1614+E1615+E1616+E1617+E1618</f>
        <v>55.100000000000009</v>
      </c>
      <c r="H1613">
        <f>+E1619+E1620+E1621+E1622</f>
        <v>28.700000000000003</v>
      </c>
      <c r="I1613" s="14">
        <f>+(G1613/4)/(H1613/3)</f>
        <v>1.4398954703832751</v>
      </c>
      <c r="J1613" s="21">
        <f>+(B1613-$K$1)/7</f>
        <v>12</v>
      </c>
    </row>
    <row r="1614" spans="1:10" ht="11.25" x14ac:dyDescent="0.15">
      <c r="A1614" s="6" t="s">
        <v>236</v>
      </c>
      <c r="B1614" s="4" t="s">
        <v>31</v>
      </c>
      <c r="C1614" s="4" t="s">
        <v>237</v>
      </c>
      <c r="D1614" s="4" t="s">
        <v>240</v>
      </c>
      <c r="E1614" s="5">
        <v>3.6</v>
      </c>
      <c r="J1614" s="14"/>
    </row>
    <row r="1615" spans="1:10" ht="11.25" x14ac:dyDescent="0.15">
      <c r="A1615" s="6" t="s">
        <v>236</v>
      </c>
      <c r="B1615" s="4" t="s">
        <v>31</v>
      </c>
      <c r="C1615" s="4" t="s">
        <v>237</v>
      </c>
      <c r="D1615" s="4" t="s">
        <v>239</v>
      </c>
      <c r="E1615" s="5">
        <v>9.1999999999999993</v>
      </c>
      <c r="J1615" s="14"/>
    </row>
    <row r="1616" spans="1:10" ht="11.25" x14ac:dyDescent="0.15">
      <c r="A1616" s="6" t="s">
        <v>236</v>
      </c>
      <c r="B1616" s="4" t="s">
        <v>31</v>
      </c>
      <c r="C1616" s="4" t="s">
        <v>237</v>
      </c>
      <c r="D1616" s="4" t="s">
        <v>239</v>
      </c>
      <c r="E1616" s="5">
        <v>7.69</v>
      </c>
      <c r="J1616" s="14"/>
    </row>
    <row r="1617" spans="1:10" ht="11.25" x14ac:dyDescent="0.15">
      <c r="A1617" s="6" t="s">
        <v>236</v>
      </c>
      <c r="B1617" s="4" t="s">
        <v>136</v>
      </c>
      <c r="C1617" s="4" t="s">
        <v>237</v>
      </c>
      <c r="D1617" s="4" t="s">
        <v>240</v>
      </c>
      <c r="E1617" s="5">
        <v>13.34</v>
      </c>
      <c r="J1617" s="14"/>
    </row>
    <row r="1618" spans="1:10" ht="11.25" x14ac:dyDescent="0.15">
      <c r="A1618" s="6" t="s">
        <v>236</v>
      </c>
      <c r="B1618" s="4" t="s">
        <v>136</v>
      </c>
      <c r="C1618" s="4" t="s">
        <v>237</v>
      </c>
      <c r="D1618" s="4" t="s">
        <v>239</v>
      </c>
      <c r="E1618" s="5">
        <v>8.1999999999999993</v>
      </c>
      <c r="J1618" s="14"/>
    </row>
    <row r="1619" spans="1:10" ht="11.25" x14ac:dyDescent="0.15">
      <c r="A1619" s="6" t="s">
        <v>236</v>
      </c>
      <c r="B1619" s="4" t="s">
        <v>33</v>
      </c>
      <c r="C1619" s="4" t="s">
        <v>237</v>
      </c>
      <c r="D1619" s="4" t="s">
        <v>240</v>
      </c>
      <c r="E1619" s="5">
        <v>8.15</v>
      </c>
      <c r="F1619" t="s">
        <v>354</v>
      </c>
      <c r="J1619" s="14"/>
    </row>
    <row r="1620" spans="1:10" ht="11.25" x14ac:dyDescent="0.15">
      <c r="A1620" s="6" t="s">
        <v>236</v>
      </c>
      <c r="B1620" s="4" t="s">
        <v>33</v>
      </c>
      <c r="C1620" s="4" t="s">
        <v>237</v>
      </c>
      <c r="D1620" s="4" t="s">
        <v>238</v>
      </c>
      <c r="E1620" s="5">
        <v>8.0500000000000007</v>
      </c>
      <c r="J1620" s="14"/>
    </row>
    <row r="1621" spans="1:10" ht="11.25" x14ac:dyDescent="0.15">
      <c r="A1621" s="6" t="s">
        <v>236</v>
      </c>
      <c r="B1621" s="4" t="s">
        <v>137</v>
      </c>
      <c r="C1621" s="4" t="s">
        <v>237</v>
      </c>
      <c r="D1621" s="4" t="s">
        <v>240</v>
      </c>
      <c r="E1621" s="5">
        <v>7.38</v>
      </c>
      <c r="J1621" s="14"/>
    </row>
    <row r="1622" spans="1:10" ht="11.25" x14ac:dyDescent="0.15">
      <c r="A1622" s="6" t="s">
        <v>236</v>
      </c>
      <c r="B1622" s="4" t="s">
        <v>137</v>
      </c>
      <c r="C1622" s="4" t="s">
        <v>237</v>
      </c>
      <c r="D1622" s="4" t="s">
        <v>238</v>
      </c>
      <c r="E1622" s="5">
        <v>5.12</v>
      </c>
      <c r="J1622" s="14"/>
    </row>
    <row r="1623" spans="1:10" ht="11.25" x14ac:dyDescent="0.15">
      <c r="A1623" s="6" t="s">
        <v>236</v>
      </c>
      <c r="B1623" s="4" t="s">
        <v>34</v>
      </c>
      <c r="C1623" s="4" t="s">
        <v>237</v>
      </c>
      <c r="D1623" s="4" t="s">
        <v>240</v>
      </c>
      <c r="E1623" s="5">
        <v>11.94</v>
      </c>
      <c r="F1623" t="s">
        <v>353</v>
      </c>
      <c r="G1623">
        <f>+E1623+E1624+E1625+E1626+E1627+E1628</f>
        <v>50.000000000000007</v>
      </c>
      <c r="H1623">
        <f>+E1629+E1630+E1631+E1632</f>
        <v>34.35</v>
      </c>
      <c r="I1623" s="14">
        <f>+(G1623/4)/(H1623/3)</f>
        <v>1.0917030567685591</v>
      </c>
      <c r="J1623" s="21">
        <f>+(B1623-$K$1)/7</f>
        <v>13</v>
      </c>
    </row>
    <row r="1624" spans="1:10" ht="11.25" x14ac:dyDescent="0.15">
      <c r="A1624" s="6" t="s">
        <v>236</v>
      </c>
      <c r="B1624" s="4" t="s">
        <v>34</v>
      </c>
      <c r="C1624" s="4" t="s">
        <v>237</v>
      </c>
      <c r="D1624" s="4" t="s">
        <v>240</v>
      </c>
      <c r="E1624" s="5">
        <v>3.88</v>
      </c>
      <c r="J1624" s="14"/>
    </row>
    <row r="1625" spans="1:10" ht="11.25" x14ac:dyDescent="0.15">
      <c r="A1625" s="6" t="s">
        <v>236</v>
      </c>
      <c r="B1625" s="4" t="s">
        <v>34</v>
      </c>
      <c r="C1625" s="4" t="s">
        <v>237</v>
      </c>
      <c r="D1625" s="4" t="s">
        <v>238</v>
      </c>
      <c r="E1625" s="5">
        <v>9.61</v>
      </c>
      <c r="J1625" s="14"/>
    </row>
    <row r="1626" spans="1:10" ht="11.25" x14ac:dyDescent="0.15">
      <c r="A1626" s="6" t="s">
        <v>236</v>
      </c>
      <c r="B1626" s="4" t="s">
        <v>34</v>
      </c>
      <c r="C1626" s="4" t="s">
        <v>237</v>
      </c>
      <c r="D1626" s="4" t="s">
        <v>238</v>
      </c>
      <c r="E1626" s="5">
        <v>5.42</v>
      </c>
      <c r="J1626" s="14"/>
    </row>
    <row r="1627" spans="1:10" ht="11.25" x14ac:dyDescent="0.15">
      <c r="A1627" s="6" t="s">
        <v>236</v>
      </c>
      <c r="B1627" s="4" t="s">
        <v>138</v>
      </c>
      <c r="C1627" s="4" t="s">
        <v>237</v>
      </c>
      <c r="D1627" s="4" t="s">
        <v>240</v>
      </c>
      <c r="E1627" s="5">
        <v>11.27</v>
      </c>
      <c r="J1627" s="14"/>
    </row>
    <row r="1628" spans="1:10" ht="11.25" x14ac:dyDescent="0.15">
      <c r="A1628" s="6" t="s">
        <v>236</v>
      </c>
      <c r="B1628" s="4" t="s">
        <v>138</v>
      </c>
      <c r="C1628" s="4" t="s">
        <v>237</v>
      </c>
      <c r="D1628" s="4" t="s">
        <v>238</v>
      </c>
      <c r="E1628" s="5">
        <v>7.88</v>
      </c>
      <c r="J1628" s="14"/>
    </row>
    <row r="1629" spans="1:10" ht="11.25" x14ac:dyDescent="0.15">
      <c r="A1629" s="6" t="s">
        <v>236</v>
      </c>
      <c r="B1629" s="4" t="s">
        <v>35</v>
      </c>
      <c r="C1629" s="4" t="s">
        <v>237</v>
      </c>
      <c r="D1629" s="4" t="s">
        <v>240</v>
      </c>
      <c r="E1629" s="5">
        <v>8.5500000000000007</v>
      </c>
      <c r="F1629" t="s">
        <v>354</v>
      </c>
      <c r="J1629" s="14"/>
    </row>
    <row r="1630" spans="1:10" ht="11.25" x14ac:dyDescent="0.15">
      <c r="A1630" s="6" t="s">
        <v>236</v>
      </c>
      <c r="B1630" s="4" t="s">
        <v>35</v>
      </c>
      <c r="C1630" s="4" t="s">
        <v>237</v>
      </c>
      <c r="D1630" s="4" t="s">
        <v>238</v>
      </c>
      <c r="E1630" s="5">
        <v>9.69</v>
      </c>
      <c r="J1630" s="14"/>
    </row>
    <row r="1631" spans="1:10" ht="11.25" x14ac:dyDescent="0.15">
      <c r="A1631" s="6" t="s">
        <v>236</v>
      </c>
      <c r="B1631" s="4" t="s">
        <v>139</v>
      </c>
      <c r="C1631" s="4" t="s">
        <v>237</v>
      </c>
      <c r="D1631" s="4" t="s">
        <v>240</v>
      </c>
      <c r="E1631" s="5">
        <v>9.7799999999999994</v>
      </c>
      <c r="J1631" s="14"/>
    </row>
    <row r="1632" spans="1:10" ht="11.25" x14ac:dyDescent="0.15">
      <c r="A1632" s="6" t="s">
        <v>236</v>
      </c>
      <c r="B1632" s="4" t="s">
        <v>139</v>
      </c>
      <c r="C1632" s="4" t="s">
        <v>237</v>
      </c>
      <c r="D1632" s="4" t="s">
        <v>238</v>
      </c>
      <c r="E1632" s="5">
        <v>6.33</v>
      </c>
      <c r="J1632" s="14"/>
    </row>
    <row r="1633" spans="1:10" ht="11.25" x14ac:dyDescent="0.15">
      <c r="A1633" s="6" t="s">
        <v>236</v>
      </c>
      <c r="B1633" s="4" t="s">
        <v>36</v>
      </c>
      <c r="C1633" s="4" t="s">
        <v>237</v>
      </c>
      <c r="D1633" s="4" t="s">
        <v>242</v>
      </c>
      <c r="E1633" s="5">
        <v>11.7</v>
      </c>
      <c r="F1633" t="s">
        <v>353</v>
      </c>
      <c r="G1633">
        <f>+E1633+E1634+E1635+E1636+E1637+E1638+E1639</f>
        <v>69.289999999999992</v>
      </c>
      <c r="H1633">
        <f>E1640+E1641+E1642+E1643</f>
        <v>34.56</v>
      </c>
      <c r="I1633" s="14">
        <f>+(G1633/4)/(H1633/3)</f>
        <v>1.5036892361111107</v>
      </c>
      <c r="J1633" s="21">
        <f>+(B1633-$K$1)/7</f>
        <v>14</v>
      </c>
    </row>
    <row r="1634" spans="1:10" ht="11.25" x14ac:dyDescent="0.15">
      <c r="A1634" s="6" t="s">
        <v>236</v>
      </c>
      <c r="B1634" s="4" t="s">
        <v>36</v>
      </c>
      <c r="C1634" s="4" t="s">
        <v>237</v>
      </c>
      <c r="D1634" s="4" t="s">
        <v>240</v>
      </c>
      <c r="E1634" s="5">
        <v>12.63</v>
      </c>
      <c r="J1634" s="14"/>
    </row>
    <row r="1635" spans="1:10" ht="11.25" x14ac:dyDescent="0.15">
      <c r="A1635" s="6" t="s">
        <v>236</v>
      </c>
      <c r="B1635" s="4" t="s">
        <v>36</v>
      </c>
      <c r="C1635" s="4" t="s">
        <v>237</v>
      </c>
      <c r="D1635" s="4" t="s">
        <v>240</v>
      </c>
      <c r="E1635" s="5">
        <v>3.7</v>
      </c>
      <c r="J1635" s="14"/>
    </row>
    <row r="1636" spans="1:10" ht="11.25" x14ac:dyDescent="0.15">
      <c r="A1636" s="6" t="s">
        <v>236</v>
      </c>
      <c r="B1636" s="4" t="s">
        <v>36</v>
      </c>
      <c r="C1636" s="4" t="s">
        <v>237</v>
      </c>
      <c r="D1636" s="4" t="s">
        <v>238</v>
      </c>
      <c r="E1636" s="5">
        <v>11.36</v>
      </c>
      <c r="J1636" s="14"/>
    </row>
    <row r="1637" spans="1:10" ht="11.25" x14ac:dyDescent="0.15">
      <c r="A1637" s="6" t="s">
        <v>236</v>
      </c>
      <c r="B1637" s="4" t="s">
        <v>36</v>
      </c>
      <c r="C1637" s="4" t="s">
        <v>237</v>
      </c>
      <c r="D1637" s="4" t="s">
        <v>238</v>
      </c>
      <c r="E1637" s="5">
        <v>6.52</v>
      </c>
      <c r="J1637" s="14"/>
    </row>
    <row r="1638" spans="1:10" ht="11.25" x14ac:dyDescent="0.15">
      <c r="A1638" s="6" t="s">
        <v>236</v>
      </c>
      <c r="B1638" s="4" t="s">
        <v>140</v>
      </c>
      <c r="C1638" s="4" t="s">
        <v>237</v>
      </c>
      <c r="D1638" s="4" t="s">
        <v>240</v>
      </c>
      <c r="E1638" s="5">
        <v>13.41</v>
      </c>
      <c r="J1638" s="14"/>
    </row>
    <row r="1639" spans="1:10" ht="11.25" x14ac:dyDescent="0.15">
      <c r="A1639" s="6" t="s">
        <v>236</v>
      </c>
      <c r="B1639" s="4" t="s">
        <v>140</v>
      </c>
      <c r="C1639" s="4" t="s">
        <v>237</v>
      </c>
      <c r="D1639" s="4" t="s">
        <v>238</v>
      </c>
      <c r="E1639" s="5">
        <v>9.9700000000000006</v>
      </c>
      <c r="J1639" s="14"/>
    </row>
    <row r="1640" spans="1:10" ht="11.25" x14ac:dyDescent="0.15">
      <c r="A1640" s="6" t="s">
        <v>236</v>
      </c>
      <c r="B1640" s="4" t="s">
        <v>37</v>
      </c>
      <c r="C1640" s="4" t="s">
        <v>237</v>
      </c>
      <c r="D1640" s="4" t="s">
        <v>240</v>
      </c>
      <c r="E1640" s="5">
        <v>9.32</v>
      </c>
      <c r="F1640" t="s">
        <v>354</v>
      </c>
      <c r="J1640" s="14"/>
    </row>
    <row r="1641" spans="1:10" ht="11.25" x14ac:dyDescent="0.15">
      <c r="A1641" s="6" t="s">
        <v>236</v>
      </c>
      <c r="B1641" s="4" t="s">
        <v>37</v>
      </c>
      <c r="C1641" s="4" t="s">
        <v>237</v>
      </c>
      <c r="D1641" s="4" t="s">
        <v>238</v>
      </c>
      <c r="E1641" s="5">
        <v>10.43</v>
      </c>
      <c r="J1641" s="14"/>
    </row>
    <row r="1642" spans="1:10" ht="11.25" x14ac:dyDescent="0.15">
      <c r="A1642" s="6" t="s">
        <v>236</v>
      </c>
      <c r="B1642" s="4" t="s">
        <v>141</v>
      </c>
      <c r="C1642" s="4" t="s">
        <v>237</v>
      </c>
      <c r="D1642" s="4" t="s">
        <v>240</v>
      </c>
      <c r="E1642" s="5">
        <v>7.99</v>
      </c>
      <c r="J1642" s="14"/>
    </row>
    <row r="1643" spans="1:10" ht="11.25" x14ac:dyDescent="0.15">
      <c r="A1643" s="6" t="s">
        <v>236</v>
      </c>
      <c r="B1643" s="4" t="s">
        <v>141</v>
      </c>
      <c r="C1643" s="4" t="s">
        <v>237</v>
      </c>
      <c r="D1643" s="4" t="s">
        <v>238</v>
      </c>
      <c r="E1643" s="5">
        <v>6.82</v>
      </c>
      <c r="J1643" s="14"/>
    </row>
    <row r="1644" spans="1:10" ht="11.25" x14ac:dyDescent="0.15">
      <c r="A1644" s="6" t="s">
        <v>236</v>
      </c>
      <c r="B1644" s="4" t="s">
        <v>38</v>
      </c>
      <c r="C1644" s="4" t="s">
        <v>237</v>
      </c>
      <c r="D1644" s="4" t="s">
        <v>238</v>
      </c>
      <c r="E1644" s="5">
        <v>12.5</v>
      </c>
      <c r="F1644" t="s">
        <v>353</v>
      </c>
      <c r="G1644">
        <f>+E1644+E1645+E1646+E1647+E1648+E1649+E1650</f>
        <v>61.08</v>
      </c>
      <c r="H1644">
        <f>+E1651+E1652+E1653+E1654</f>
        <v>38.64</v>
      </c>
      <c r="I1644" s="14">
        <f>+(G1644/4)/(H1644/3)</f>
        <v>1.18555900621118</v>
      </c>
      <c r="J1644" s="21">
        <f>+(B1644-$K$1)/7</f>
        <v>15</v>
      </c>
    </row>
    <row r="1645" spans="1:10" ht="11.25" x14ac:dyDescent="0.15">
      <c r="A1645" s="6" t="s">
        <v>236</v>
      </c>
      <c r="B1645" s="4" t="s">
        <v>38</v>
      </c>
      <c r="C1645" s="4" t="s">
        <v>237</v>
      </c>
      <c r="D1645" s="4" t="s">
        <v>238</v>
      </c>
      <c r="E1645" s="5">
        <v>5.79</v>
      </c>
      <c r="J1645" s="14"/>
    </row>
    <row r="1646" spans="1:10" ht="11.25" x14ac:dyDescent="0.15">
      <c r="A1646" s="9" t="s">
        <v>236</v>
      </c>
      <c r="B1646" s="4" t="s">
        <v>38</v>
      </c>
      <c r="C1646" s="4" t="s">
        <v>237</v>
      </c>
      <c r="D1646" s="4" t="s">
        <v>239</v>
      </c>
      <c r="E1646" s="5">
        <v>11.4</v>
      </c>
      <c r="J1646" s="14"/>
    </row>
    <row r="1647" spans="1:10" ht="11.25" x14ac:dyDescent="0.15">
      <c r="A1647" s="6" t="s">
        <v>236</v>
      </c>
      <c r="B1647" s="4" t="s">
        <v>38</v>
      </c>
      <c r="C1647" s="4" t="s">
        <v>237</v>
      </c>
      <c r="D1647" s="4" t="s">
        <v>239</v>
      </c>
      <c r="E1647" s="5">
        <v>5.88</v>
      </c>
      <c r="J1647" s="14"/>
    </row>
    <row r="1648" spans="1:10" ht="11.25" x14ac:dyDescent="0.15">
      <c r="A1648" s="6" t="s">
        <v>236</v>
      </c>
      <c r="B1648" s="4" t="s">
        <v>142</v>
      </c>
      <c r="C1648" s="4" t="s">
        <v>237</v>
      </c>
      <c r="D1648" s="4" t="s">
        <v>240</v>
      </c>
      <c r="E1648" s="5">
        <v>12.22</v>
      </c>
      <c r="J1648" s="14"/>
    </row>
    <row r="1649" spans="1:10" ht="11.25" x14ac:dyDescent="0.15">
      <c r="A1649" s="6" t="s">
        <v>236</v>
      </c>
      <c r="B1649" s="4" t="s">
        <v>142</v>
      </c>
      <c r="C1649" s="4" t="s">
        <v>237</v>
      </c>
      <c r="D1649" s="4" t="s">
        <v>240</v>
      </c>
      <c r="E1649" s="5">
        <v>3.51</v>
      </c>
      <c r="J1649" s="14"/>
    </row>
    <row r="1650" spans="1:10" ht="11.25" x14ac:dyDescent="0.15">
      <c r="A1650" s="6" t="s">
        <v>236</v>
      </c>
      <c r="B1650" s="4" t="s">
        <v>142</v>
      </c>
      <c r="C1650" s="4" t="s">
        <v>237</v>
      </c>
      <c r="D1650" s="4" t="s">
        <v>238</v>
      </c>
      <c r="E1650" s="5">
        <v>9.7799999999999994</v>
      </c>
      <c r="J1650" s="14"/>
    </row>
    <row r="1651" spans="1:10" ht="11.25" x14ac:dyDescent="0.15">
      <c r="A1651" s="6" t="s">
        <v>236</v>
      </c>
      <c r="B1651" s="4" t="s">
        <v>39</v>
      </c>
      <c r="C1651" s="4" t="s">
        <v>237</v>
      </c>
      <c r="D1651" s="4" t="s">
        <v>240</v>
      </c>
      <c r="E1651" s="5">
        <v>11.77</v>
      </c>
      <c r="F1651" t="s">
        <v>354</v>
      </c>
      <c r="J1651" s="14"/>
    </row>
    <row r="1652" spans="1:10" ht="11.25" x14ac:dyDescent="0.15">
      <c r="A1652" s="6" t="s">
        <v>236</v>
      </c>
      <c r="B1652" s="4" t="s">
        <v>39</v>
      </c>
      <c r="C1652" s="4" t="s">
        <v>237</v>
      </c>
      <c r="D1652" s="4" t="s">
        <v>238</v>
      </c>
      <c r="E1652" s="5">
        <v>10.87</v>
      </c>
      <c r="J1652" s="14"/>
    </row>
    <row r="1653" spans="1:10" ht="11.25" x14ac:dyDescent="0.15">
      <c r="A1653" s="6" t="s">
        <v>236</v>
      </c>
      <c r="B1653" s="4" t="s">
        <v>143</v>
      </c>
      <c r="C1653" s="4" t="s">
        <v>237</v>
      </c>
      <c r="D1653" s="4" t="s">
        <v>240</v>
      </c>
      <c r="E1653" s="5">
        <v>9.36</v>
      </c>
      <c r="J1653" s="14"/>
    </row>
    <row r="1654" spans="1:10" ht="11.25" x14ac:dyDescent="0.15">
      <c r="A1654" s="6" t="s">
        <v>236</v>
      </c>
      <c r="B1654" s="4" t="s">
        <v>143</v>
      </c>
      <c r="C1654" s="4" t="s">
        <v>237</v>
      </c>
      <c r="D1654" s="4" t="s">
        <v>238</v>
      </c>
      <c r="E1654" s="5">
        <v>6.64</v>
      </c>
      <c r="J1654" s="14"/>
    </row>
    <row r="1655" spans="1:10" ht="11.25" x14ac:dyDescent="0.15">
      <c r="A1655" s="6" t="s">
        <v>236</v>
      </c>
      <c r="B1655" s="4" t="s">
        <v>40</v>
      </c>
      <c r="C1655" s="4" t="s">
        <v>237</v>
      </c>
      <c r="D1655" s="4" t="s">
        <v>240</v>
      </c>
      <c r="E1655" s="5">
        <v>8.4</v>
      </c>
      <c r="F1655" t="s">
        <v>353</v>
      </c>
      <c r="G1655">
        <f>+E1655+E1656+E1657+E1658+E1659+E1660+E1661</f>
        <v>57.990000000000009</v>
      </c>
      <c r="H1655">
        <f>+E1662+E1663+E1664+E1665</f>
        <v>32.26</v>
      </c>
      <c r="I1655" s="14">
        <f>+(G1655/4)/(H1655/3)</f>
        <v>1.3481866088034722</v>
      </c>
      <c r="J1655" s="21">
        <f>+(B1655-$K$1)/7</f>
        <v>16</v>
      </c>
    </row>
    <row r="1656" spans="1:10" ht="11.25" x14ac:dyDescent="0.15">
      <c r="A1656" s="6" t="s">
        <v>236</v>
      </c>
      <c r="B1656" s="4" t="s">
        <v>40</v>
      </c>
      <c r="C1656" s="4" t="s">
        <v>237</v>
      </c>
      <c r="D1656" s="4" t="s">
        <v>240</v>
      </c>
      <c r="E1656" s="5">
        <v>8.48</v>
      </c>
      <c r="J1656" s="14"/>
    </row>
    <row r="1657" spans="1:10" ht="11.25" x14ac:dyDescent="0.15">
      <c r="A1657" s="6" t="s">
        <v>236</v>
      </c>
      <c r="B1657" s="4" t="s">
        <v>40</v>
      </c>
      <c r="C1657" s="4" t="s">
        <v>237</v>
      </c>
      <c r="D1657" s="4" t="s">
        <v>238</v>
      </c>
      <c r="E1657" s="5">
        <v>9.85</v>
      </c>
      <c r="J1657" s="14"/>
    </row>
    <row r="1658" spans="1:10" ht="11.25" x14ac:dyDescent="0.15">
      <c r="A1658" s="6" t="s">
        <v>236</v>
      </c>
      <c r="B1658" s="4" t="s">
        <v>40</v>
      </c>
      <c r="C1658" s="4" t="s">
        <v>237</v>
      </c>
      <c r="D1658" s="4" t="s">
        <v>238</v>
      </c>
      <c r="E1658" s="5">
        <v>6.7</v>
      </c>
      <c r="J1658" s="14"/>
    </row>
    <row r="1659" spans="1:10" ht="11.25" x14ac:dyDescent="0.15">
      <c r="A1659" s="6" t="s">
        <v>236</v>
      </c>
      <c r="B1659" s="4" t="s">
        <v>144</v>
      </c>
      <c r="C1659" s="4" t="s">
        <v>237</v>
      </c>
      <c r="D1659" s="4" t="s">
        <v>240</v>
      </c>
      <c r="E1659" s="5">
        <v>11.57</v>
      </c>
      <c r="J1659" s="14"/>
    </row>
    <row r="1660" spans="1:10" ht="11.25" x14ac:dyDescent="0.15">
      <c r="A1660" s="6" t="s">
        <v>236</v>
      </c>
      <c r="B1660" s="4" t="s">
        <v>144</v>
      </c>
      <c r="C1660" s="4" t="s">
        <v>237</v>
      </c>
      <c r="D1660" s="4" t="s">
        <v>240</v>
      </c>
      <c r="E1660" s="5">
        <v>3.02</v>
      </c>
      <c r="J1660" s="14"/>
    </row>
    <row r="1661" spans="1:10" ht="11.25" x14ac:dyDescent="0.15">
      <c r="A1661" s="6" t="s">
        <v>236</v>
      </c>
      <c r="B1661" s="4" t="s">
        <v>144</v>
      </c>
      <c r="C1661" s="4" t="s">
        <v>237</v>
      </c>
      <c r="D1661" s="4" t="s">
        <v>238</v>
      </c>
      <c r="E1661" s="5">
        <v>9.9700000000000006</v>
      </c>
      <c r="J1661" s="14"/>
    </row>
    <row r="1662" spans="1:10" ht="11.25" x14ac:dyDescent="0.15">
      <c r="A1662" s="6" t="s">
        <v>236</v>
      </c>
      <c r="B1662" s="4" t="s">
        <v>41</v>
      </c>
      <c r="C1662" s="4" t="s">
        <v>237</v>
      </c>
      <c r="D1662" s="4" t="s">
        <v>240</v>
      </c>
      <c r="E1662" s="5">
        <v>9.2200000000000006</v>
      </c>
      <c r="F1662" t="s">
        <v>354</v>
      </c>
      <c r="J1662" s="14"/>
    </row>
    <row r="1663" spans="1:10" ht="11.25" x14ac:dyDescent="0.15">
      <c r="A1663" s="6" t="s">
        <v>236</v>
      </c>
      <c r="B1663" s="4" t="s">
        <v>41</v>
      </c>
      <c r="C1663" s="4" t="s">
        <v>237</v>
      </c>
      <c r="D1663" s="4" t="s">
        <v>238</v>
      </c>
      <c r="E1663" s="5">
        <v>9.0299999999999994</v>
      </c>
      <c r="J1663" s="14"/>
    </row>
    <row r="1664" spans="1:10" ht="11.25" x14ac:dyDescent="0.15">
      <c r="A1664" s="6" t="s">
        <v>236</v>
      </c>
      <c r="B1664" s="4" t="s">
        <v>145</v>
      </c>
      <c r="C1664" s="4" t="s">
        <v>237</v>
      </c>
      <c r="D1664" s="4" t="s">
        <v>240</v>
      </c>
      <c r="E1664" s="5">
        <v>8.01</v>
      </c>
      <c r="J1664" s="14"/>
    </row>
    <row r="1665" spans="1:10" ht="11.25" x14ac:dyDescent="0.15">
      <c r="A1665" s="6" t="s">
        <v>236</v>
      </c>
      <c r="B1665" s="4" t="s">
        <v>145</v>
      </c>
      <c r="C1665" s="4" t="s">
        <v>237</v>
      </c>
      <c r="D1665" s="4" t="s">
        <v>238</v>
      </c>
      <c r="E1665" s="5">
        <v>6</v>
      </c>
      <c r="J1665" s="14"/>
    </row>
    <row r="1666" spans="1:10" ht="11.25" x14ac:dyDescent="0.15">
      <c r="A1666" s="6" t="s">
        <v>236</v>
      </c>
      <c r="B1666" s="4" t="s">
        <v>42</v>
      </c>
      <c r="C1666" s="4" t="s">
        <v>237</v>
      </c>
      <c r="D1666" s="4" t="s">
        <v>240</v>
      </c>
      <c r="E1666" s="5">
        <v>13.01</v>
      </c>
      <c r="F1666" t="s">
        <v>353</v>
      </c>
      <c r="G1666">
        <f>+E1666+E1667+E1668+E1669+E1670+E1671</f>
        <v>54.75</v>
      </c>
      <c r="H1666">
        <f>+E1672+E1673+E1674+E1675</f>
        <v>39.24</v>
      </c>
      <c r="I1666" s="14">
        <f>+(G1666/4)/(H1666/3)</f>
        <v>1.0464449541284404</v>
      </c>
      <c r="J1666" s="21">
        <f>+(B1666-$K$1)/7</f>
        <v>17</v>
      </c>
    </row>
    <row r="1667" spans="1:10" ht="11.25" x14ac:dyDescent="0.15">
      <c r="A1667" s="6" t="s">
        <v>236</v>
      </c>
      <c r="B1667" s="4" t="s">
        <v>42</v>
      </c>
      <c r="C1667" s="4" t="s">
        <v>237</v>
      </c>
      <c r="D1667" s="4" t="s">
        <v>240</v>
      </c>
      <c r="E1667" s="5">
        <v>1.95</v>
      </c>
      <c r="J1667" s="14"/>
    </row>
    <row r="1668" spans="1:10" ht="11.25" x14ac:dyDescent="0.15">
      <c r="A1668" s="6" t="s">
        <v>236</v>
      </c>
      <c r="B1668" s="4" t="s">
        <v>42</v>
      </c>
      <c r="C1668" s="4" t="s">
        <v>237</v>
      </c>
      <c r="D1668" s="4" t="s">
        <v>238</v>
      </c>
      <c r="E1668" s="5">
        <v>10.9</v>
      </c>
      <c r="J1668" s="14"/>
    </row>
    <row r="1669" spans="1:10" ht="11.25" x14ac:dyDescent="0.15">
      <c r="A1669" s="6" t="s">
        <v>236</v>
      </c>
      <c r="B1669" s="4" t="s">
        <v>42</v>
      </c>
      <c r="C1669" s="4" t="s">
        <v>237</v>
      </c>
      <c r="D1669" s="4" t="s">
        <v>238</v>
      </c>
      <c r="E1669" s="5">
        <v>6.54</v>
      </c>
      <c r="J1669" s="14"/>
    </row>
    <row r="1670" spans="1:10" ht="11.25" x14ac:dyDescent="0.15">
      <c r="A1670" s="6" t="s">
        <v>236</v>
      </c>
      <c r="B1670" s="4" t="s">
        <v>147</v>
      </c>
      <c r="C1670" s="4" t="s">
        <v>237</v>
      </c>
      <c r="D1670" s="4" t="s">
        <v>240</v>
      </c>
      <c r="E1670" s="5">
        <v>13.46</v>
      </c>
      <c r="J1670" s="14"/>
    </row>
    <row r="1671" spans="1:10" ht="11.25" x14ac:dyDescent="0.15">
      <c r="A1671" s="6" t="s">
        <v>236</v>
      </c>
      <c r="B1671" s="4" t="s">
        <v>147</v>
      </c>
      <c r="C1671" s="4" t="s">
        <v>237</v>
      </c>
      <c r="D1671" s="4" t="s">
        <v>238</v>
      </c>
      <c r="E1671" s="5">
        <v>8.89</v>
      </c>
      <c r="J1671" s="14"/>
    </row>
    <row r="1672" spans="1:10" ht="11.25" x14ac:dyDescent="0.15">
      <c r="A1672" s="6" t="s">
        <v>236</v>
      </c>
      <c r="B1672" s="4" t="s">
        <v>43</v>
      </c>
      <c r="C1672" s="4" t="s">
        <v>237</v>
      </c>
      <c r="D1672" s="4" t="s">
        <v>240</v>
      </c>
      <c r="E1672" s="5">
        <v>11.64</v>
      </c>
      <c r="F1672" t="s">
        <v>354</v>
      </c>
      <c r="J1672" s="14"/>
    </row>
    <row r="1673" spans="1:10" ht="11.25" x14ac:dyDescent="0.15">
      <c r="A1673" s="6" t="s">
        <v>236</v>
      </c>
      <c r="B1673" s="4" t="s">
        <v>43</v>
      </c>
      <c r="C1673" s="4" t="s">
        <v>237</v>
      </c>
      <c r="D1673" s="4" t="s">
        <v>238</v>
      </c>
      <c r="E1673" s="5">
        <v>9.51</v>
      </c>
      <c r="J1673" s="14"/>
    </row>
    <row r="1674" spans="1:10" ht="11.25" x14ac:dyDescent="0.15">
      <c r="A1674" s="6" t="s">
        <v>236</v>
      </c>
      <c r="B1674" s="4" t="s">
        <v>148</v>
      </c>
      <c r="C1674" s="4" t="s">
        <v>237</v>
      </c>
      <c r="D1674" s="4" t="s">
        <v>240</v>
      </c>
      <c r="E1674" s="5">
        <v>11.02</v>
      </c>
      <c r="J1674" s="14"/>
    </row>
    <row r="1675" spans="1:10" ht="11.25" x14ac:dyDescent="0.15">
      <c r="A1675" s="6" t="s">
        <v>236</v>
      </c>
      <c r="B1675" s="4" t="s">
        <v>148</v>
      </c>
      <c r="C1675" s="4" t="s">
        <v>237</v>
      </c>
      <c r="D1675" s="4" t="s">
        <v>239</v>
      </c>
      <c r="E1675" s="5">
        <v>7.07</v>
      </c>
      <c r="J1675" s="14"/>
    </row>
    <row r="1676" spans="1:10" ht="11.25" x14ac:dyDescent="0.15">
      <c r="A1676" s="6" t="s">
        <v>236</v>
      </c>
      <c r="B1676" s="4" t="s">
        <v>44</v>
      </c>
      <c r="C1676" s="4" t="s">
        <v>237</v>
      </c>
      <c r="D1676" s="4" t="s">
        <v>242</v>
      </c>
      <c r="E1676" s="5">
        <v>9.69</v>
      </c>
      <c r="F1676" t="s">
        <v>353</v>
      </c>
      <c r="G1676">
        <f>+E1676+E1677+E1678+E1679+E1680+E1681+E1682</f>
        <v>72.069999999999993</v>
      </c>
      <c r="H1676">
        <f>+E1687+E1683+E1684+E1685+E1686</f>
        <v>44.71</v>
      </c>
      <c r="I1676" s="14">
        <f>+(G1676/4)/(H1676/3)</f>
        <v>1.208957727577723</v>
      </c>
      <c r="J1676" s="21">
        <f>+(B1676-$K$1)/7</f>
        <v>18</v>
      </c>
    </row>
    <row r="1677" spans="1:10" ht="11.25" x14ac:dyDescent="0.15">
      <c r="A1677" s="6" t="s">
        <v>236</v>
      </c>
      <c r="B1677" s="4" t="s">
        <v>44</v>
      </c>
      <c r="C1677" s="4" t="s">
        <v>237</v>
      </c>
      <c r="D1677" s="4" t="s">
        <v>240</v>
      </c>
      <c r="E1677" s="5">
        <v>12.33</v>
      </c>
      <c r="J1677" s="14"/>
    </row>
    <row r="1678" spans="1:10" ht="11.25" x14ac:dyDescent="0.15">
      <c r="A1678" s="6" t="s">
        <v>236</v>
      </c>
      <c r="B1678" s="4" t="s">
        <v>44</v>
      </c>
      <c r="C1678" s="4" t="s">
        <v>237</v>
      </c>
      <c r="D1678" s="4" t="s">
        <v>240</v>
      </c>
      <c r="E1678" s="5">
        <v>5.48</v>
      </c>
      <c r="J1678" s="14"/>
    </row>
    <row r="1679" spans="1:10" ht="11.25" x14ac:dyDescent="0.15">
      <c r="A1679" s="6" t="s">
        <v>236</v>
      </c>
      <c r="B1679" s="4" t="s">
        <v>44</v>
      </c>
      <c r="C1679" s="4" t="s">
        <v>237</v>
      </c>
      <c r="D1679" s="4" t="s">
        <v>239</v>
      </c>
      <c r="E1679" s="5">
        <v>10.94</v>
      </c>
      <c r="J1679" s="14"/>
    </row>
    <row r="1680" spans="1:10" ht="11.25" x14ac:dyDescent="0.15">
      <c r="A1680" s="6" t="s">
        <v>236</v>
      </c>
      <c r="B1680" s="4" t="s">
        <v>44</v>
      </c>
      <c r="C1680" s="4" t="s">
        <v>237</v>
      </c>
      <c r="D1680" s="4" t="s">
        <v>239</v>
      </c>
      <c r="E1680" s="5">
        <v>9.64</v>
      </c>
      <c r="J1680" s="14"/>
    </row>
    <row r="1681" spans="1:10" ht="11.25" x14ac:dyDescent="0.15">
      <c r="A1681" s="6" t="s">
        <v>236</v>
      </c>
      <c r="B1681" s="4" t="s">
        <v>149</v>
      </c>
      <c r="C1681" s="4" t="s">
        <v>237</v>
      </c>
      <c r="D1681" s="4" t="s">
        <v>240</v>
      </c>
      <c r="E1681" s="5">
        <v>13.27</v>
      </c>
      <c r="J1681" s="14"/>
    </row>
    <row r="1682" spans="1:10" ht="11.25" x14ac:dyDescent="0.15">
      <c r="A1682" s="6" t="s">
        <v>236</v>
      </c>
      <c r="B1682" s="4" t="s">
        <v>149</v>
      </c>
      <c r="C1682" s="4" t="s">
        <v>237</v>
      </c>
      <c r="D1682" s="4" t="s">
        <v>239</v>
      </c>
      <c r="E1682" s="5">
        <v>10.72</v>
      </c>
      <c r="J1682" s="14"/>
    </row>
    <row r="1683" spans="1:10" ht="11.25" x14ac:dyDescent="0.15">
      <c r="A1683" s="6" t="s">
        <v>236</v>
      </c>
      <c r="B1683" s="4" t="s">
        <v>45</v>
      </c>
      <c r="C1683" s="4" t="s">
        <v>237</v>
      </c>
      <c r="D1683" s="4" t="s">
        <v>240</v>
      </c>
      <c r="E1683" s="5">
        <v>10.28</v>
      </c>
      <c r="F1683" t="s">
        <v>354</v>
      </c>
      <c r="J1683" s="14"/>
    </row>
    <row r="1684" spans="1:10" ht="11.25" x14ac:dyDescent="0.15">
      <c r="A1684" s="6" t="s">
        <v>236</v>
      </c>
      <c r="B1684" s="4" t="s">
        <v>45</v>
      </c>
      <c r="C1684" s="4" t="s">
        <v>237</v>
      </c>
      <c r="D1684" s="4" t="s">
        <v>239</v>
      </c>
      <c r="E1684" s="5">
        <v>9.9</v>
      </c>
      <c r="J1684" s="14"/>
    </row>
    <row r="1685" spans="1:10" ht="11.25" x14ac:dyDescent="0.15">
      <c r="A1685" s="6" t="s">
        <v>236</v>
      </c>
      <c r="B1685" s="4" t="s">
        <v>150</v>
      </c>
      <c r="C1685" s="4" t="s">
        <v>237</v>
      </c>
      <c r="D1685" s="4" t="s">
        <v>242</v>
      </c>
      <c r="E1685" s="5">
        <v>8.98</v>
      </c>
      <c r="J1685" s="14"/>
    </row>
    <row r="1686" spans="1:10" ht="11.25" x14ac:dyDescent="0.15">
      <c r="A1686" s="6" t="s">
        <v>236</v>
      </c>
      <c r="B1686" s="4" t="s">
        <v>150</v>
      </c>
      <c r="C1686" s="4" t="s">
        <v>237</v>
      </c>
      <c r="D1686" s="4" t="s">
        <v>240</v>
      </c>
      <c r="E1686" s="5">
        <v>8.6300000000000008</v>
      </c>
      <c r="J1686" s="14"/>
    </row>
    <row r="1687" spans="1:10" ht="11.25" x14ac:dyDescent="0.15">
      <c r="A1687" s="6" t="s">
        <v>236</v>
      </c>
      <c r="B1687" s="4" t="s">
        <v>150</v>
      </c>
      <c r="C1687" s="4" t="s">
        <v>237</v>
      </c>
      <c r="D1687" s="4" t="s">
        <v>239</v>
      </c>
      <c r="E1687" s="5">
        <v>6.92</v>
      </c>
      <c r="J1687" s="14"/>
    </row>
    <row r="1688" spans="1:10" ht="11.25" x14ac:dyDescent="0.15">
      <c r="A1688" s="6" t="s">
        <v>236</v>
      </c>
      <c r="B1688" s="4" t="s">
        <v>46</v>
      </c>
      <c r="C1688" s="4" t="s">
        <v>237</v>
      </c>
      <c r="D1688" s="4" t="s">
        <v>240</v>
      </c>
      <c r="E1688" s="5">
        <v>10.84</v>
      </c>
      <c r="F1688" t="s">
        <v>353</v>
      </c>
      <c r="G1688">
        <f>+E1688+E1689+E1690+E1691+E1692+E1693</f>
        <v>57.22</v>
      </c>
      <c r="H1688">
        <f>+E1694+E1695+E1696+E1697</f>
        <v>40.25</v>
      </c>
      <c r="I1688" s="14">
        <f>+(G1688/4)/(H1688/3)</f>
        <v>1.0662111801242236</v>
      </c>
      <c r="J1688" s="21">
        <f>+(B1688-$K$1)/7</f>
        <v>19</v>
      </c>
    </row>
    <row r="1689" spans="1:10" ht="11.25" x14ac:dyDescent="0.15">
      <c r="A1689" s="9" t="s">
        <v>236</v>
      </c>
      <c r="B1689" s="4" t="s">
        <v>46</v>
      </c>
      <c r="C1689" s="4" t="s">
        <v>237</v>
      </c>
      <c r="D1689" s="4" t="s">
        <v>240</v>
      </c>
      <c r="E1689" s="5">
        <v>6.19</v>
      </c>
      <c r="J1689" s="14"/>
    </row>
    <row r="1690" spans="1:10" ht="11.25" x14ac:dyDescent="0.15">
      <c r="A1690" s="6" t="s">
        <v>236</v>
      </c>
      <c r="B1690" s="4" t="s">
        <v>46</v>
      </c>
      <c r="C1690" s="4" t="s">
        <v>237</v>
      </c>
      <c r="D1690" s="4" t="s">
        <v>239</v>
      </c>
      <c r="E1690" s="5">
        <v>11.47</v>
      </c>
      <c r="J1690" s="14"/>
    </row>
    <row r="1691" spans="1:10" ht="11.25" x14ac:dyDescent="0.15">
      <c r="A1691" s="6" t="s">
        <v>236</v>
      </c>
      <c r="B1691" s="4" t="s">
        <v>46</v>
      </c>
      <c r="C1691" s="4" t="s">
        <v>237</v>
      </c>
      <c r="D1691" s="4" t="s">
        <v>239</v>
      </c>
      <c r="E1691" s="5">
        <v>5.6</v>
      </c>
      <c r="J1691" s="14"/>
    </row>
    <row r="1692" spans="1:10" ht="11.25" x14ac:dyDescent="0.15">
      <c r="A1692" s="6" t="s">
        <v>236</v>
      </c>
      <c r="B1692" s="4" t="s">
        <v>151</v>
      </c>
      <c r="C1692" s="4" t="s">
        <v>237</v>
      </c>
      <c r="D1692" s="4" t="s">
        <v>240</v>
      </c>
      <c r="E1692" s="5">
        <v>13.69</v>
      </c>
      <c r="J1692" s="14"/>
    </row>
    <row r="1693" spans="1:10" ht="11.25" x14ac:dyDescent="0.15">
      <c r="A1693" s="6" t="s">
        <v>236</v>
      </c>
      <c r="B1693" s="4" t="s">
        <v>151</v>
      </c>
      <c r="C1693" s="4" t="s">
        <v>237</v>
      </c>
      <c r="D1693" s="4" t="s">
        <v>239</v>
      </c>
      <c r="E1693" s="5">
        <v>9.43</v>
      </c>
      <c r="J1693" s="14"/>
    </row>
    <row r="1694" spans="1:10" ht="11.25" x14ac:dyDescent="0.15">
      <c r="A1694" s="6" t="s">
        <v>236</v>
      </c>
      <c r="B1694" s="4" t="s">
        <v>47</v>
      </c>
      <c r="C1694" s="4" t="s">
        <v>237</v>
      </c>
      <c r="D1694" s="4" t="s">
        <v>240</v>
      </c>
      <c r="E1694" s="5">
        <v>11.96</v>
      </c>
      <c r="F1694" t="s">
        <v>354</v>
      </c>
      <c r="J1694" s="14"/>
    </row>
    <row r="1695" spans="1:10" ht="11.25" x14ac:dyDescent="0.15">
      <c r="A1695" s="6" t="s">
        <v>236</v>
      </c>
      <c r="B1695" s="4" t="s">
        <v>47</v>
      </c>
      <c r="C1695" s="4" t="s">
        <v>237</v>
      </c>
      <c r="D1695" s="4" t="s">
        <v>239</v>
      </c>
      <c r="E1695" s="5">
        <v>11.12</v>
      </c>
      <c r="J1695" s="14"/>
    </row>
    <row r="1696" spans="1:10" ht="11.25" x14ac:dyDescent="0.15">
      <c r="A1696" s="6" t="s">
        <v>236</v>
      </c>
      <c r="B1696" s="4" t="s">
        <v>152</v>
      </c>
      <c r="C1696" s="4" t="s">
        <v>237</v>
      </c>
      <c r="D1696" s="4" t="s">
        <v>240</v>
      </c>
      <c r="E1696" s="5">
        <v>10.07</v>
      </c>
      <c r="J1696" s="14"/>
    </row>
    <row r="1697" spans="1:10" ht="11.25" x14ac:dyDescent="0.15">
      <c r="A1697" s="6" t="s">
        <v>236</v>
      </c>
      <c r="B1697" s="4" t="s">
        <v>152</v>
      </c>
      <c r="C1697" s="4" t="s">
        <v>237</v>
      </c>
      <c r="D1697" s="4" t="s">
        <v>239</v>
      </c>
      <c r="E1697" s="5">
        <v>7.1</v>
      </c>
      <c r="J1697" s="14"/>
    </row>
    <row r="1698" spans="1:10" ht="11.25" x14ac:dyDescent="0.15">
      <c r="A1698" s="6" t="s">
        <v>236</v>
      </c>
      <c r="B1698" s="4" t="s">
        <v>48</v>
      </c>
      <c r="C1698" s="4" t="s">
        <v>237</v>
      </c>
      <c r="D1698" s="4" t="s">
        <v>240</v>
      </c>
      <c r="E1698" s="5">
        <v>13.39</v>
      </c>
      <c r="F1698" t="s">
        <v>353</v>
      </c>
      <c r="G1698">
        <f>+E1698+E1699+E1700+E1701+E1702</f>
        <v>51.56</v>
      </c>
      <c r="H1698">
        <f>+E1704+E1705+E1706+E1703</f>
        <v>36.980000000000004</v>
      </c>
      <c r="I1698" s="14">
        <f>+(G1698/4)/(H1698/3)</f>
        <v>1.0457003785830177</v>
      </c>
      <c r="J1698" s="21">
        <f>+(B1698-$K$1)/7</f>
        <v>20</v>
      </c>
    </row>
    <row r="1699" spans="1:10" ht="11.25" x14ac:dyDescent="0.15">
      <c r="A1699" s="6" t="s">
        <v>236</v>
      </c>
      <c r="B1699" s="4" t="s">
        <v>48</v>
      </c>
      <c r="C1699" s="4" t="s">
        <v>237</v>
      </c>
      <c r="D1699" s="4" t="s">
        <v>239</v>
      </c>
      <c r="E1699" s="5">
        <v>9.51</v>
      </c>
      <c r="J1699" s="14"/>
    </row>
    <row r="1700" spans="1:10" ht="11.25" x14ac:dyDescent="0.15">
      <c r="A1700" s="6" t="s">
        <v>236</v>
      </c>
      <c r="B1700" s="4" t="s">
        <v>48</v>
      </c>
      <c r="C1700" s="4" t="s">
        <v>237</v>
      </c>
      <c r="D1700" s="4" t="s">
        <v>239</v>
      </c>
      <c r="E1700" s="5">
        <v>7.11</v>
      </c>
      <c r="J1700" s="14"/>
    </row>
    <row r="1701" spans="1:10" ht="11.25" x14ac:dyDescent="0.15">
      <c r="A1701" s="6" t="s">
        <v>236</v>
      </c>
      <c r="B1701" s="4" t="s">
        <v>153</v>
      </c>
      <c r="C1701" s="4" t="s">
        <v>237</v>
      </c>
      <c r="D1701" s="4" t="s">
        <v>240</v>
      </c>
      <c r="E1701" s="5">
        <v>11.88</v>
      </c>
      <c r="J1701" s="14"/>
    </row>
    <row r="1702" spans="1:10" ht="11.25" x14ac:dyDescent="0.15">
      <c r="A1702" s="6" t="s">
        <v>236</v>
      </c>
      <c r="B1702" s="4" t="s">
        <v>153</v>
      </c>
      <c r="C1702" s="4" t="s">
        <v>237</v>
      </c>
      <c r="D1702" s="4" t="s">
        <v>239</v>
      </c>
      <c r="E1702" s="5">
        <v>9.67</v>
      </c>
      <c r="J1702" s="14"/>
    </row>
    <row r="1703" spans="1:10" ht="11.25" x14ac:dyDescent="0.15">
      <c r="A1703" s="6" t="s">
        <v>236</v>
      </c>
      <c r="B1703" s="4" t="s">
        <v>49</v>
      </c>
      <c r="C1703" s="4" t="s">
        <v>237</v>
      </c>
      <c r="D1703" s="4" t="s">
        <v>238</v>
      </c>
      <c r="E1703" s="5">
        <v>10.27</v>
      </c>
      <c r="F1703" t="s">
        <v>354</v>
      </c>
      <c r="J1703" s="14"/>
    </row>
    <row r="1704" spans="1:10" ht="11.25" x14ac:dyDescent="0.15">
      <c r="A1704" s="6" t="s">
        <v>236</v>
      </c>
      <c r="B1704" s="4" t="s">
        <v>49</v>
      </c>
      <c r="C1704" s="4" t="s">
        <v>237</v>
      </c>
      <c r="D1704" s="4" t="s">
        <v>239</v>
      </c>
      <c r="E1704" s="5">
        <v>10.76</v>
      </c>
      <c r="J1704" s="14"/>
    </row>
    <row r="1705" spans="1:10" ht="11.25" x14ac:dyDescent="0.15">
      <c r="A1705" s="6" t="s">
        <v>236</v>
      </c>
      <c r="B1705" s="4" t="s">
        <v>154</v>
      </c>
      <c r="C1705" s="4" t="s">
        <v>237</v>
      </c>
      <c r="D1705" s="4" t="s">
        <v>238</v>
      </c>
      <c r="E1705" s="5">
        <v>9.76</v>
      </c>
      <c r="J1705" s="14"/>
    </row>
    <row r="1706" spans="1:10" ht="11.25" x14ac:dyDescent="0.15">
      <c r="A1706" s="6" t="s">
        <v>236</v>
      </c>
      <c r="B1706" s="4" t="s">
        <v>154</v>
      </c>
      <c r="C1706" s="4" t="s">
        <v>237</v>
      </c>
      <c r="D1706" s="4" t="s">
        <v>239</v>
      </c>
      <c r="E1706" s="5">
        <v>6.19</v>
      </c>
      <c r="J1706" s="14"/>
    </row>
    <row r="1707" spans="1:10" ht="11.25" x14ac:dyDescent="0.15">
      <c r="A1707" s="6" t="s">
        <v>236</v>
      </c>
      <c r="B1707" s="4" t="s">
        <v>50</v>
      </c>
      <c r="C1707" s="4" t="s">
        <v>237</v>
      </c>
      <c r="D1707" s="4" t="s">
        <v>238</v>
      </c>
      <c r="E1707" s="5">
        <v>14.93</v>
      </c>
      <c r="F1707" t="s">
        <v>353</v>
      </c>
      <c r="G1707">
        <f>+E1707+E1708+E1709+E1710+E1711+E1712+E1713</f>
        <v>67.389999999999986</v>
      </c>
      <c r="H1707">
        <f>E1714+E1715+E1716+E1717</f>
        <v>40.01</v>
      </c>
      <c r="I1707" s="14">
        <f>+(G1707/4)/(H1707/3)</f>
        <v>1.2632466883279179</v>
      </c>
      <c r="J1707" s="21">
        <f>+(B1707-$K$1)/7</f>
        <v>21</v>
      </c>
    </row>
    <row r="1708" spans="1:10" ht="11.25" x14ac:dyDescent="0.15">
      <c r="A1708" s="6" t="s">
        <v>236</v>
      </c>
      <c r="B1708" s="4" t="s">
        <v>50</v>
      </c>
      <c r="C1708" s="4" t="s">
        <v>237</v>
      </c>
      <c r="D1708" s="4" t="s">
        <v>238</v>
      </c>
      <c r="E1708" s="5">
        <v>2.08</v>
      </c>
      <c r="J1708" s="14"/>
    </row>
    <row r="1709" spans="1:10" ht="11.25" x14ac:dyDescent="0.15">
      <c r="A1709" s="6" t="s">
        <v>236</v>
      </c>
      <c r="B1709" s="4" t="s">
        <v>50</v>
      </c>
      <c r="C1709" s="4" t="s">
        <v>237</v>
      </c>
      <c r="D1709" s="4" t="s">
        <v>239</v>
      </c>
      <c r="E1709" s="5">
        <v>10.11</v>
      </c>
      <c r="J1709" s="14"/>
    </row>
    <row r="1710" spans="1:10" ht="11.25" x14ac:dyDescent="0.15">
      <c r="A1710" s="6" t="s">
        <v>236</v>
      </c>
      <c r="B1710" s="4" t="s">
        <v>50</v>
      </c>
      <c r="C1710" s="4" t="s">
        <v>237</v>
      </c>
      <c r="D1710" s="4" t="s">
        <v>239</v>
      </c>
      <c r="E1710" s="5">
        <v>9.2200000000000006</v>
      </c>
      <c r="J1710" s="14"/>
    </row>
    <row r="1711" spans="1:10" ht="11.25" x14ac:dyDescent="0.15">
      <c r="A1711" s="6" t="s">
        <v>236</v>
      </c>
      <c r="B1711" s="4" t="s">
        <v>155</v>
      </c>
      <c r="C1711" s="4" t="s">
        <v>237</v>
      </c>
      <c r="D1711" s="4" t="s">
        <v>238</v>
      </c>
      <c r="E1711" s="5">
        <v>10.48</v>
      </c>
      <c r="J1711" s="14"/>
    </row>
    <row r="1712" spans="1:10" ht="11.25" x14ac:dyDescent="0.15">
      <c r="A1712" s="6" t="s">
        <v>236</v>
      </c>
      <c r="B1712" s="4" t="s">
        <v>155</v>
      </c>
      <c r="C1712" s="4" t="s">
        <v>237</v>
      </c>
      <c r="D1712" s="4" t="s">
        <v>238</v>
      </c>
      <c r="E1712" s="5">
        <v>11.27</v>
      </c>
      <c r="J1712" s="14"/>
    </row>
    <row r="1713" spans="1:10" ht="11.25" x14ac:dyDescent="0.15">
      <c r="A1713" s="6" t="s">
        <v>236</v>
      </c>
      <c r="B1713" s="4" t="s">
        <v>155</v>
      </c>
      <c r="C1713" s="4" t="s">
        <v>237</v>
      </c>
      <c r="D1713" s="4" t="s">
        <v>239</v>
      </c>
      <c r="E1713" s="5">
        <v>9.3000000000000007</v>
      </c>
      <c r="J1713" s="14"/>
    </row>
    <row r="1714" spans="1:10" ht="11.25" x14ac:dyDescent="0.15">
      <c r="A1714" s="6" t="s">
        <v>236</v>
      </c>
      <c r="B1714" s="4" t="s">
        <v>51</v>
      </c>
      <c r="C1714" s="4" t="s">
        <v>237</v>
      </c>
      <c r="D1714" s="4" t="s">
        <v>238</v>
      </c>
      <c r="E1714" s="5">
        <v>13.04</v>
      </c>
      <c r="F1714" t="s">
        <v>354</v>
      </c>
      <c r="J1714" s="14"/>
    </row>
    <row r="1715" spans="1:10" ht="11.25" x14ac:dyDescent="0.15">
      <c r="A1715" s="6" t="s">
        <v>236</v>
      </c>
      <c r="B1715" s="4" t="s">
        <v>51</v>
      </c>
      <c r="C1715" s="4" t="s">
        <v>237</v>
      </c>
      <c r="D1715" s="4" t="s">
        <v>239</v>
      </c>
      <c r="E1715" s="5">
        <v>11.77</v>
      </c>
      <c r="J1715" s="14"/>
    </row>
    <row r="1716" spans="1:10" ht="11.25" x14ac:dyDescent="0.15">
      <c r="A1716" s="6" t="s">
        <v>236</v>
      </c>
      <c r="B1716" s="4" t="s">
        <v>156</v>
      </c>
      <c r="C1716" s="4" t="s">
        <v>237</v>
      </c>
      <c r="D1716" s="4" t="s">
        <v>238</v>
      </c>
      <c r="E1716" s="5">
        <v>8.3000000000000007</v>
      </c>
      <c r="J1716" s="14"/>
    </row>
    <row r="1717" spans="1:10" ht="11.25" x14ac:dyDescent="0.15">
      <c r="A1717" s="6" t="s">
        <v>236</v>
      </c>
      <c r="B1717" s="4" t="s">
        <v>156</v>
      </c>
      <c r="C1717" s="4" t="s">
        <v>237</v>
      </c>
      <c r="D1717" s="4" t="s">
        <v>239</v>
      </c>
      <c r="E1717" s="5">
        <v>6.9</v>
      </c>
      <c r="J1717" s="14"/>
    </row>
    <row r="1718" spans="1:10" ht="11.25" x14ac:dyDescent="0.15">
      <c r="A1718" s="6" t="s">
        <v>236</v>
      </c>
      <c r="B1718" s="4" t="s">
        <v>157</v>
      </c>
      <c r="C1718" s="4" t="s">
        <v>237</v>
      </c>
      <c r="D1718" s="4" t="s">
        <v>238</v>
      </c>
      <c r="E1718" s="5">
        <v>14.52</v>
      </c>
      <c r="F1718" s="13" t="s">
        <v>353</v>
      </c>
      <c r="J1718" s="14"/>
    </row>
    <row r="1719" spans="1:10" ht="11.25" x14ac:dyDescent="0.15">
      <c r="A1719" s="6" t="s">
        <v>236</v>
      </c>
      <c r="B1719" s="4" t="s">
        <v>157</v>
      </c>
      <c r="C1719" s="4" t="s">
        <v>237</v>
      </c>
      <c r="D1719" s="4" t="s">
        <v>239</v>
      </c>
      <c r="E1719" s="5">
        <v>10.71</v>
      </c>
      <c r="F1719" s="13"/>
      <c r="J1719" s="14"/>
    </row>
    <row r="1720" spans="1:10" ht="11.25" x14ac:dyDescent="0.15">
      <c r="A1720" s="6" t="s">
        <v>236</v>
      </c>
      <c r="B1720" s="4" t="s">
        <v>52</v>
      </c>
      <c r="C1720" s="4" t="s">
        <v>237</v>
      </c>
      <c r="D1720" s="4" t="s">
        <v>240</v>
      </c>
      <c r="E1720" s="5">
        <v>13.72</v>
      </c>
      <c r="F1720" s="13" t="s">
        <v>354</v>
      </c>
      <c r="J1720" s="14"/>
    </row>
    <row r="1721" spans="1:10" ht="11.25" x14ac:dyDescent="0.15">
      <c r="A1721" s="6" t="s">
        <v>236</v>
      </c>
      <c r="B1721" s="4" t="s">
        <v>52</v>
      </c>
      <c r="C1721" s="4" t="s">
        <v>237</v>
      </c>
      <c r="D1721" s="4" t="s">
        <v>240</v>
      </c>
      <c r="E1721" s="5">
        <v>12.68</v>
      </c>
      <c r="J1721" s="14"/>
    </row>
    <row r="1722" spans="1:10" ht="11.25" x14ac:dyDescent="0.15">
      <c r="A1722" s="6" t="s">
        <v>236</v>
      </c>
      <c r="B1722" s="4" t="s">
        <v>52</v>
      </c>
      <c r="C1722" s="4" t="s">
        <v>237</v>
      </c>
      <c r="D1722" s="4" t="s">
        <v>239</v>
      </c>
      <c r="E1722" s="5">
        <v>13.92</v>
      </c>
      <c r="J1722" s="14"/>
    </row>
    <row r="1723" spans="1:10" ht="11.25" x14ac:dyDescent="0.15">
      <c r="A1723" s="6" t="s">
        <v>236</v>
      </c>
      <c r="B1723" s="4" t="s">
        <v>52</v>
      </c>
      <c r="C1723" s="4" t="s">
        <v>237</v>
      </c>
      <c r="D1723" s="4" t="s">
        <v>239</v>
      </c>
      <c r="E1723" s="5">
        <v>9.32</v>
      </c>
      <c r="J1723" s="14"/>
    </row>
    <row r="1724" spans="1:10" ht="11.25" x14ac:dyDescent="0.15">
      <c r="A1724" s="6" t="s">
        <v>236</v>
      </c>
      <c r="B1724" s="4" t="s">
        <v>52</v>
      </c>
      <c r="C1724" s="4" t="s">
        <v>237</v>
      </c>
      <c r="D1724" s="4" t="s">
        <v>239</v>
      </c>
      <c r="E1724" s="5">
        <v>4.9800000000000004</v>
      </c>
      <c r="J1724" s="14"/>
    </row>
    <row r="1725" spans="1:10" ht="11.25" x14ac:dyDescent="0.15">
      <c r="A1725" s="6" t="s">
        <v>236</v>
      </c>
      <c r="B1725" s="4" t="s">
        <v>158</v>
      </c>
      <c r="C1725" s="4" t="s">
        <v>237</v>
      </c>
      <c r="D1725" s="4" t="s">
        <v>240</v>
      </c>
      <c r="E1725" s="5">
        <v>12.22</v>
      </c>
      <c r="J1725" s="14"/>
    </row>
    <row r="1726" spans="1:10" ht="11.25" x14ac:dyDescent="0.15">
      <c r="A1726" s="6" t="s">
        <v>236</v>
      </c>
      <c r="B1726" s="4" t="s">
        <v>158</v>
      </c>
      <c r="C1726" s="4" t="s">
        <v>237</v>
      </c>
      <c r="D1726" s="4" t="s">
        <v>239</v>
      </c>
      <c r="E1726" s="5">
        <v>8.92</v>
      </c>
      <c r="J1726" s="14"/>
    </row>
    <row r="1727" spans="1:10" ht="11.25" x14ac:dyDescent="0.15">
      <c r="A1727" s="6" t="s">
        <v>236</v>
      </c>
      <c r="B1727" s="4" t="s">
        <v>53</v>
      </c>
      <c r="C1727" s="4" t="s">
        <v>237</v>
      </c>
      <c r="D1727" s="4" t="s">
        <v>238</v>
      </c>
      <c r="E1727" s="5">
        <v>15.67</v>
      </c>
      <c r="F1727" t="s">
        <v>353</v>
      </c>
      <c r="G1727">
        <f>+E1727+E1728+E1729+E1730+E1731</f>
        <v>59.45</v>
      </c>
      <c r="H1727">
        <f>+E1733+E1734+E1735+E1736+E1732</f>
        <v>47.47</v>
      </c>
      <c r="I1727" s="14">
        <f>+(G1727/4)/(H1727/3)</f>
        <v>0.93927743838213618</v>
      </c>
      <c r="J1727" s="21">
        <f>+(B1727-$K$1)/7</f>
        <v>23</v>
      </c>
    </row>
    <row r="1728" spans="1:10" ht="11.25" x14ac:dyDescent="0.15">
      <c r="A1728" s="6" t="s">
        <v>236</v>
      </c>
      <c r="B1728" s="4" t="s">
        <v>53</v>
      </c>
      <c r="C1728" s="4" t="s">
        <v>237</v>
      </c>
      <c r="D1728" s="4" t="s">
        <v>239</v>
      </c>
      <c r="E1728" s="5">
        <v>7.11</v>
      </c>
      <c r="J1728" s="14"/>
    </row>
    <row r="1729" spans="1:10" ht="11.25" x14ac:dyDescent="0.15">
      <c r="A1729" s="6" t="s">
        <v>236</v>
      </c>
      <c r="B1729" s="4" t="s">
        <v>53</v>
      </c>
      <c r="C1729" s="4" t="s">
        <v>237</v>
      </c>
      <c r="D1729" s="4" t="s">
        <v>239</v>
      </c>
      <c r="E1729" s="5">
        <v>11.89</v>
      </c>
      <c r="J1729" s="14"/>
    </row>
    <row r="1730" spans="1:10" ht="11.25" x14ac:dyDescent="0.15">
      <c r="A1730" s="6" t="s">
        <v>236</v>
      </c>
      <c r="B1730" s="4" t="s">
        <v>159</v>
      </c>
      <c r="C1730" s="4" t="s">
        <v>237</v>
      </c>
      <c r="D1730" s="4" t="s">
        <v>238</v>
      </c>
      <c r="E1730" s="5">
        <v>15.04</v>
      </c>
      <c r="J1730" s="14"/>
    </row>
    <row r="1731" spans="1:10" ht="11.25" x14ac:dyDescent="0.15">
      <c r="A1731" s="6" t="s">
        <v>236</v>
      </c>
      <c r="B1731" s="4" t="s">
        <v>159</v>
      </c>
      <c r="C1731" s="4" t="s">
        <v>237</v>
      </c>
      <c r="D1731" s="4" t="s">
        <v>239</v>
      </c>
      <c r="E1731" s="5">
        <v>9.74</v>
      </c>
      <c r="J1731" s="14"/>
    </row>
    <row r="1732" spans="1:10" ht="11.25" x14ac:dyDescent="0.15">
      <c r="A1732" s="6" t="s">
        <v>236</v>
      </c>
      <c r="B1732" s="4" t="s">
        <v>54</v>
      </c>
      <c r="C1732" s="4" t="s">
        <v>237</v>
      </c>
      <c r="D1732" s="4" t="s">
        <v>238</v>
      </c>
      <c r="E1732" s="5">
        <v>8.83</v>
      </c>
      <c r="F1732" t="s">
        <v>354</v>
      </c>
      <c r="J1732" s="14"/>
    </row>
    <row r="1733" spans="1:10" ht="11.25" x14ac:dyDescent="0.15">
      <c r="A1733" s="6" t="s">
        <v>236</v>
      </c>
      <c r="B1733" s="4" t="s">
        <v>54</v>
      </c>
      <c r="C1733" s="4" t="s">
        <v>237</v>
      </c>
      <c r="D1733" s="4" t="s">
        <v>238</v>
      </c>
      <c r="E1733" s="5">
        <v>7.94</v>
      </c>
      <c r="J1733" s="14"/>
    </row>
    <row r="1734" spans="1:10" ht="11.25" x14ac:dyDescent="0.15">
      <c r="A1734" s="6" t="s">
        <v>236</v>
      </c>
      <c r="B1734" s="4" t="s">
        <v>54</v>
      </c>
      <c r="C1734" s="4" t="s">
        <v>237</v>
      </c>
      <c r="D1734" s="4" t="s">
        <v>239</v>
      </c>
      <c r="E1734" s="5">
        <v>11.46</v>
      </c>
      <c r="J1734" s="14"/>
    </row>
    <row r="1735" spans="1:10" ht="11.25" x14ac:dyDescent="0.15">
      <c r="A1735" s="6" t="s">
        <v>236</v>
      </c>
      <c r="B1735" s="4" t="s">
        <v>160</v>
      </c>
      <c r="C1735" s="4" t="s">
        <v>237</v>
      </c>
      <c r="D1735" s="4" t="s">
        <v>241</v>
      </c>
      <c r="E1735" s="5">
        <v>7.78</v>
      </c>
      <c r="J1735" s="14"/>
    </row>
    <row r="1736" spans="1:10" ht="11.25" x14ac:dyDescent="0.15">
      <c r="A1736" s="6" t="s">
        <v>236</v>
      </c>
      <c r="B1736" s="4" t="s">
        <v>160</v>
      </c>
      <c r="C1736" s="4" t="s">
        <v>237</v>
      </c>
      <c r="D1736" s="4" t="s">
        <v>238</v>
      </c>
      <c r="E1736" s="5">
        <v>11.46</v>
      </c>
      <c r="J1736" s="14"/>
    </row>
    <row r="1737" spans="1:10" ht="11.25" x14ac:dyDescent="0.15">
      <c r="A1737" s="6" t="s">
        <v>236</v>
      </c>
      <c r="B1737" s="4" t="s">
        <v>55</v>
      </c>
      <c r="C1737" s="4" t="s">
        <v>237</v>
      </c>
      <c r="D1737" s="4" t="s">
        <v>238</v>
      </c>
      <c r="E1737" s="5">
        <v>14.43</v>
      </c>
      <c r="F1737" t="s">
        <v>353</v>
      </c>
      <c r="G1737">
        <f>+E1737+E1738+E1739+E1740+E1741+E1742</f>
        <v>60.92</v>
      </c>
      <c r="H1737">
        <f>+E1743+E1744+E1745+E1746</f>
        <v>38.42</v>
      </c>
      <c r="I1737" s="14">
        <f>+(G1737/4)/(H1737/3)</f>
        <v>1.1892243623112961</v>
      </c>
      <c r="J1737" s="21">
        <f>+(B1737-$K$1)/7</f>
        <v>24</v>
      </c>
    </row>
    <row r="1738" spans="1:10" ht="11.25" x14ac:dyDescent="0.15">
      <c r="A1738" s="9" t="s">
        <v>236</v>
      </c>
      <c r="B1738" s="4" t="s">
        <v>55</v>
      </c>
      <c r="C1738" s="4" t="s">
        <v>237</v>
      </c>
      <c r="D1738" s="4" t="s">
        <v>239</v>
      </c>
      <c r="E1738" s="5">
        <v>10.34</v>
      </c>
      <c r="J1738" s="14"/>
    </row>
    <row r="1739" spans="1:10" ht="11.25" x14ac:dyDescent="0.15">
      <c r="A1739" s="6" t="s">
        <v>236</v>
      </c>
      <c r="B1739" s="4" t="s">
        <v>55</v>
      </c>
      <c r="C1739" s="4" t="s">
        <v>237</v>
      </c>
      <c r="D1739" s="4" t="s">
        <v>239</v>
      </c>
      <c r="E1739" s="5">
        <v>6.98</v>
      </c>
      <c r="J1739" s="14"/>
    </row>
    <row r="1740" spans="1:10" ht="11.25" x14ac:dyDescent="0.15">
      <c r="A1740" s="6" t="s">
        <v>236</v>
      </c>
      <c r="B1740" s="4" t="s">
        <v>161</v>
      </c>
      <c r="C1740" s="4" t="s">
        <v>237</v>
      </c>
      <c r="D1740" s="4" t="s">
        <v>242</v>
      </c>
      <c r="E1740" s="5">
        <v>6.19</v>
      </c>
      <c r="J1740" s="14"/>
    </row>
    <row r="1741" spans="1:10" ht="11.25" x14ac:dyDescent="0.15">
      <c r="A1741" s="6" t="s">
        <v>236</v>
      </c>
      <c r="B1741" s="4" t="s">
        <v>161</v>
      </c>
      <c r="C1741" s="4" t="s">
        <v>237</v>
      </c>
      <c r="D1741" s="4" t="s">
        <v>238</v>
      </c>
      <c r="E1741" s="5">
        <v>13.18</v>
      </c>
      <c r="J1741" s="14"/>
    </row>
    <row r="1742" spans="1:10" ht="11.25" x14ac:dyDescent="0.15">
      <c r="A1742" s="6" t="s">
        <v>236</v>
      </c>
      <c r="B1742" s="4" t="s">
        <v>161</v>
      </c>
      <c r="C1742" s="4" t="s">
        <v>237</v>
      </c>
      <c r="D1742" s="4" t="s">
        <v>239</v>
      </c>
      <c r="E1742" s="5">
        <v>9.8000000000000007</v>
      </c>
      <c r="J1742" s="14"/>
    </row>
    <row r="1743" spans="1:10" ht="11.25" x14ac:dyDescent="0.15">
      <c r="A1743" s="6" t="s">
        <v>236</v>
      </c>
      <c r="B1743" s="4" t="s">
        <v>56</v>
      </c>
      <c r="C1743" s="4" t="s">
        <v>237</v>
      </c>
      <c r="D1743" s="4" t="s">
        <v>238</v>
      </c>
      <c r="E1743" s="5">
        <v>11.73</v>
      </c>
      <c r="F1743" t="s">
        <v>354</v>
      </c>
      <c r="J1743" s="14"/>
    </row>
    <row r="1744" spans="1:10" ht="11.25" x14ac:dyDescent="0.15">
      <c r="A1744" s="6" t="s">
        <v>236</v>
      </c>
      <c r="B1744" s="4" t="s">
        <v>56</v>
      </c>
      <c r="C1744" s="4" t="s">
        <v>237</v>
      </c>
      <c r="D1744" s="4" t="s">
        <v>239</v>
      </c>
      <c r="E1744" s="5">
        <v>10.11</v>
      </c>
      <c r="J1744" s="14"/>
    </row>
    <row r="1745" spans="1:10" ht="11.25" x14ac:dyDescent="0.15">
      <c r="A1745" s="6" t="s">
        <v>236</v>
      </c>
      <c r="B1745" s="4" t="s">
        <v>162</v>
      </c>
      <c r="C1745" s="4" t="s">
        <v>237</v>
      </c>
      <c r="D1745" s="4" t="s">
        <v>238</v>
      </c>
      <c r="E1745" s="5">
        <v>10.59</v>
      </c>
      <c r="J1745" s="14"/>
    </row>
    <row r="1746" spans="1:10" ht="11.25" x14ac:dyDescent="0.15">
      <c r="A1746" s="6" t="s">
        <v>236</v>
      </c>
      <c r="B1746" s="4" t="s">
        <v>162</v>
      </c>
      <c r="C1746" s="4" t="s">
        <v>237</v>
      </c>
      <c r="D1746" s="4" t="s">
        <v>239</v>
      </c>
      <c r="E1746" s="5">
        <v>5.99</v>
      </c>
      <c r="J1746" s="14"/>
    </row>
    <row r="1747" spans="1:10" ht="11.25" x14ac:dyDescent="0.15">
      <c r="A1747" s="6" t="s">
        <v>236</v>
      </c>
      <c r="B1747" s="4" t="s">
        <v>57</v>
      </c>
      <c r="C1747" s="4" t="s">
        <v>237</v>
      </c>
      <c r="D1747" s="4" t="s">
        <v>242</v>
      </c>
      <c r="E1747" s="5">
        <v>10.37</v>
      </c>
      <c r="F1747" t="s">
        <v>353</v>
      </c>
      <c r="G1747">
        <f>+E1747+E1748+E1749+E1750+E1751+E1752</f>
        <v>67.539999999999992</v>
      </c>
      <c r="H1747">
        <f>+E1753+E1754+E1755+E1756</f>
        <v>41.17</v>
      </c>
      <c r="I1747" s="14">
        <f>+(G1747/4)/(H1747/3)</f>
        <v>1.2303862035462714</v>
      </c>
      <c r="J1747" s="21">
        <f>+(B1747-$K$1)/7</f>
        <v>25</v>
      </c>
    </row>
    <row r="1748" spans="1:10" ht="11.25" x14ac:dyDescent="0.15">
      <c r="A1748" s="6" t="s">
        <v>236</v>
      </c>
      <c r="B1748" s="4" t="s">
        <v>57</v>
      </c>
      <c r="C1748" s="4" t="s">
        <v>237</v>
      </c>
      <c r="D1748" s="4" t="s">
        <v>238</v>
      </c>
      <c r="E1748" s="5">
        <v>15.19</v>
      </c>
      <c r="J1748" s="14"/>
    </row>
    <row r="1749" spans="1:10" ht="11.25" x14ac:dyDescent="0.15">
      <c r="A1749" s="6" t="s">
        <v>236</v>
      </c>
      <c r="B1749" s="4" t="s">
        <v>57</v>
      </c>
      <c r="C1749" s="4" t="s">
        <v>237</v>
      </c>
      <c r="D1749" s="4" t="s">
        <v>239</v>
      </c>
      <c r="E1749" s="5">
        <v>10.35</v>
      </c>
      <c r="J1749" s="14"/>
    </row>
    <row r="1750" spans="1:10" ht="11.25" x14ac:dyDescent="0.15">
      <c r="A1750" s="6" t="s">
        <v>236</v>
      </c>
      <c r="B1750" s="4" t="s">
        <v>57</v>
      </c>
      <c r="C1750" s="4" t="s">
        <v>237</v>
      </c>
      <c r="D1750" s="4" t="s">
        <v>239</v>
      </c>
      <c r="E1750" s="5">
        <v>7.68</v>
      </c>
      <c r="J1750" s="14"/>
    </row>
    <row r="1751" spans="1:10" ht="11.25" x14ac:dyDescent="0.15">
      <c r="A1751" s="6" t="s">
        <v>236</v>
      </c>
      <c r="B1751" s="4" t="s">
        <v>163</v>
      </c>
      <c r="C1751" s="4" t="s">
        <v>237</v>
      </c>
      <c r="D1751" s="4" t="s">
        <v>238</v>
      </c>
      <c r="E1751" s="5">
        <v>14.06</v>
      </c>
      <c r="J1751" s="14"/>
    </row>
    <row r="1752" spans="1:10" ht="11.25" x14ac:dyDescent="0.15">
      <c r="A1752" s="6" t="s">
        <v>236</v>
      </c>
      <c r="B1752" s="4" t="s">
        <v>163</v>
      </c>
      <c r="C1752" s="4" t="s">
        <v>237</v>
      </c>
      <c r="D1752" s="4" t="s">
        <v>239</v>
      </c>
      <c r="E1752" s="5">
        <v>9.89</v>
      </c>
      <c r="J1752" s="14"/>
    </row>
    <row r="1753" spans="1:10" ht="11.25" x14ac:dyDescent="0.15">
      <c r="A1753" s="6" t="s">
        <v>236</v>
      </c>
      <c r="B1753" s="4" t="s">
        <v>58</v>
      </c>
      <c r="C1753" s="4" t="s">
        <v>237</v>
      </c>
      <c r="D1753" s="4" t="s">
        <v>238</v>
      </c>
      <c r="E1753" s="5">
        <v>12.88</v>
      </c>
      <c r="F1753" t="s">
        <v>354</v>
      </c>
      <c r="J1753" s="14"/>
    </row>
    <row r="1754" spans="1:10" ht="11.25" x14ac:dyDescent="0.15">
      <c r="A1754" s="6" t="s">
        <v>236</v>
      </c>
      <c r="B1754" s="4" t="s">
        <v>58</v>
      </c>
      <c r="C1754" s="4" t="s">
        <v>237</v>
      </c>
      <c r="D1754" s="4" t="s">
        <v>239</v>
      </c>
      <c r="E1754" s="5">
        <v>11.01</v>
      </c>
      <c r="J1754" s="14"/>
    </row>
    <row r="1755" spans="1:10" ht="11.25" x14ac:dyDescent="0.15">
      <c r="A1755" s="6" t="s">
        <v>236</v>
      </c>
      <c r="B1755" s="4" t="s">
        <v>164</v>
      </c>
      <c r="C1755" s="4" t="s">
        <v>237</v>
      </c>
      <c r="D1755" s="4" t="s">
        <v>238</v>
      </c>
      <c r="E1755" s="5">
        <v>10.119999999999999</v>
      </c>
      <c r="J1755" s="14"/>
    </row>
    <row r="1756" spans="1:10" ht="11.25" x14ac:dyDescent="0.15">
      <c r="A1756" s="6" t="s">
        <v>236</v>
      </c>
      <c r="B1756" s="4" t="s">
        <v>164</v>
      </c>
      <c r="C1756" s="4" t="s">
        <v>237</v>
      </c>
      <c r="D1756" s="4" t="s">
        <v>239</v>
      </c>
      <c r="E1756" s="5">
        <v>7.16</v>
      </c>
      <c r="J1756" s="14"/>
    </row>
    <row r="1757" spans="1:10" ht="11.25" x14ac:dyDescent="0.15">
      <c r="A1757" s="6" t="s">
        <v>236</v>
      </c>
      <c r="B1757" s="4" t="s">
        <v>59</v>
      </c>
      <c r="C1757" s="4" t="s">
        <v>237</v>
      </c>
      <c r="D1757" s="4" t="s">
        <v>238</v>
      </c>
      <c r="E1757" s="5">
        <v>16.22</v>
      </c>
      <c r="F1757" t="s">
        <v>353</v>
      </c>
      <c r="G1757">
        <f>+E1757+E1758+E1759+E1760+E1761+E1762</f>
        <v>70.08</v>
      </c>
      <c r="H1757">
        <f>+E1763+E1764+E1765+E1766</f>
        <v>44.75</v>
      </c>
      <c r="I1757" s="14">
        <f>+(G1757/4)/(H1757/3)</f>
        <v>1.1745251396648044</v>
      </c>
      <c r="J1757" s="21">
        <f>+(B1757-$K$1)/7</f>
        <v>26</v>
      </c>
    </row>
    <row r="1758" spans="1:10" ht="11.25" x14ac:dyDescent="0.15">
      <c r="A1758" s="6" t="s">
        <v>236</v>
      </c>
      <c r="B1758" s="4" t="s">
        <v>59</v>
      </c>
      <c r="C1758" s="4" t="s">
        <v>237</v>
      </c>
      <c r="D1758" s="4" t="s">
        <v>239</v>
      </c>
      <c r="E1758" s="5">
        <v>10.45</v>
      </c>
      <c r="J1758" s="14"/>
    </row>
    <row r="1759" spans="1:10" ht="11.25" x14ac:dyDescent="0.15">
      <c r="A1759" s="6" t="s">
        <v>236</v>
      </c>
      <c r="B1759" s="4" t="s">
        <v>59</v>
      </c>
      <c r="C1759" s="4" t="s">
        <v>237</v>
      </c>
      <c r="D1759" s="4" t="s">
        <v>239</v>
      </c>
      <c r="E1759" s="5">
        <v>10.24</v>
      </c>
      <c r="J1759" s="14"/>
    </row>
    <row r="1760" spans="1:10" ht="11.25" x14ac:dyDescent="0.15">
      <c r="A1760" s="6" t="s">
        <v>236</v>
      </c>
      <c r="B1760" s="4" t="s">
        <v>166</v>
      </c>
      <c r="C1760" s="4" t="s">
        <v>237</v>
      </c>
      <c r="D1760" s="4" t="s">
        <v>242</v>
      </c>
      <c r="E1760" s="5">
        <v>7.48</v>
      </c>
      <c r="J1760" s="14"/>
    </row>
    <row r="1761" spans="1:10" ht="11.25" x14ac:dyDescent="0.15">
      <c r="A1761" s="6" t="s">
        <v>236</v>
      </c>
      <c r="B1761" s="4" t="s">
        <v>166</v>
      </c>
      <c r="C1761" s="4" t="s">
        <v>237</v>
      </c>
      <c r="D1761" s="4" t="s">
        <v>238</v>
      </c>
      <c r="E1761" s="5">
        <v>15.16</v>
      </c>
      <c r="J1761" s="14"/>
    </row>
    <row r="1762" spans="1:10" ht="11.25" x14ac:dyDescent="0.15">
      <c r="A1762" s="6" t="s">
        <v>236</v>
      </c>
      <c r="B1762" s="4" t="s">
        <v>166</v>
      </c>
      <c r="C1762" s="4" t="s">
        <v>237</v>
      </c>
      <c r="D1762" s="4" t="s">
        <v>239</v>
      </c>
      <c r="E1762" s="5">
        <v>10.53</v>
      </c>
      <c r="J1762" s="14"/>
    </row>
    <row r="1763" spans="1:10" ht="11.25" x14ac:dyDescent="0.15">
      <c r="A1763" s="6" t="s">
        <v>236</v>
      </c>
      <c r="B1763" s="4" t="s">
        <v>60</v>
      </c>
      <c r="C1763" s="4" t="s">
        <v>237</v>
      </c>
      <c r="D1763" s="4" t="s">
        <v>238</v>
      </c>
      <c r="E1763" s="5">
        <v>11.75</v>
      </c>
      <c r="F1763" t="s">
        <v>354</v>
      </c>
      <c r="J1763" s="14"/>
    </row>
    <row r="1764" spans="1:10" ht="11.25" x14ac:dyDescent="0.15">
      <c r="A1764" s="6" t="s">
        <v>236</v>
      </c>
      <c r="B1764" s="4" t="s">
        <v>60</v>
      </c>
      <c r="C1764" s="4" t="s">
        <v>237</v>
      </c>
      <c r="D1764" s="4" t="s">
        <v>239</v>
      </c>
      <c r="E1764" s="5">
        <v>12.36</v>
      </c>
      <c r="J1764" s="14"/>
    </row>
    <row r="1765" spans="1:10" ht="11.25" x14ac:dyDescent="0.15">
      <c r="A1765" s="6" t="s">
        <v>236</v>
      </c>
      <c r="B1765" s="4" t="s">
        <v>167</v>
      </c>
      <c r="C1765" s="4" t="s">
        <v>237</v>
      </c>
      <c r="D1765" s="4" t="s">
        <v>238</v>
      </c>
      <c r="E1765" s="5">
        <v>12.09</v>
      </c>
      <c r="J1765" s="14"/>
    </row>
    <row r="1766" spans="1:10" ht="11.25" x14ac:dyDescent="0.15">
      <c r="A1766" s="6" t="s">
        <v>236</v>
      </c>
      <c r="B1766" s="4" t="s">
        <v>167</v>
      </c>
      <c r="C1766" s="4" t="s">
        <v>237</v>
      </c>
      <c r="D1766" s="4" t="s">
        <v>239</v>
      </c>
      <c r="E1766" s="5">
        <v>8.5500000000000007</v>
      </c>
      <c r="J1766" s="14"/>
    </row>
    <row r="1767" spans="1:10" ht="11.25" x14ac:dyDescent="0.15">
      <c r="A1767" s="6" t="s">
        <v>236</v>
      </c>
      <c r="B1767" s="4" t="s">
        <v>61</v>
      </c>
      <c r="C1767" s="4" t="s">
        <v>237</v>
      </c>
      <c r="D1767" s="4" t="s">
        <v>238</v>
      </c>
      <c r="E1767" s="5">
        <v>15.27</v>
      </c>
      <c r="F1767" s="13" t="s">
        <v>353</v>
      </c>
      <c r="J1767" s="14"/>
    </row>
    <row r="1768" spans="1:10" ht="11.25" x14ac:dyDescent="0.15">
      <c r="A1768" s="6" t="s">
        <v>236</v>
      </c>
      <c r="B1768" s="4" t="s">
        <v>61</v>
      </c>
      <c r="C1768" s="4" t="s">
        <v>237</v>
      </c>
      <c r="D1768" s="4" t="s">
        <v>238</v>
      </c>
      <c r="E1768" s="5">
        <v>1.31</v>
      </c>
      <c r="F1768" s="13"/>
      <c r="J1768" s="14"/>
    </row>
    <row r="1769" spans="1:10" ht="11.25" x14ac:dyDescent="0.15">
      <c r="A1769" s="6" t="s">
        <v>236</v>
      </c>
      <c r="B1769" s="4" t="s">
        <v>61</v>
      </c>
      <c r="C1769" s="4" t="s">
        <v>237</v>
      </c>
      <c r="D1769" s="4" t="s">
        <v>239</v>
      </c>
      <c r="E1769" s="5">
        <v>9.07</v>
      </c>
      <c r="F1769" s="13"/>
      <c r="J1769" s="14"/>
    </row>
    <row r="1770" spans="1:10" ht="11.25" x14ac:dyDescent="0.15">
      <c r="A1770" s="6" t="s">
        <v>236</v>
      </c>
      <c r="B1770" s="4" t="s">
        <v>61</v>
      </c>
      <c r="C1770" s="4" t="s">
        <v>237</v>
      </c>
      <c r="D1770" s="4" t="s">
        <v>239</v>
      </c>
      <c r="E1770" s="5">
        <v>7.93</v>
      </c>
      <c r="F1770" s="13"/>
      <c r="J1770" s="14"/>
    </row>
    <row r="1771" spans="1:10" ht="11.25" x14ac:dyDescent="0.15">
      <c r="A1771" s="6" t="s">
        <v>236</v>
      </c>
      <c r="B1771" s="4" t="s">
        <v>62</v>
      </c>
      <c r="C1771" s="4" t="s">
        <v>237</v>
      </c>
      <c r="D1771" s="4" t="s">
        <v>240</v>
      </c>
      <c r="E1771" s="5">
        <v>12.17</v>
      </c>
      <c r="F1771" s="13" t="s">
        <v>354</v>
      </c>
      <c r="J1771" s="14"/>
    </row>
    <row r="1772" spans="1:10" ht="11.25" x14ac:dyDescent="0.15">
      <c r="A1772" s="6" t="s">
        <v>236</v>
      </c>
      <c r="B1772" s="4" t="s">
        <v>62</v>
      </c>
      <c r="C1772" s="4" t="s">
        <v>237</v>
      </c>
      <c r="D1772" s="4" t="s">
        <v>240</v>
      </c>
      <c r="E1772" s="5">
        <v>5.69</v>
      </c>
      <c r="J1772" s="14"/>
    </row>
    <row r="1773" spans="1:10" ht="11.25" x14ac:dyDescent="0.15">
      <c r="A1773" s="6" t="s">
        <v>236</v>
      </c>
      <c r="B1773" s="4" t="s">
        <v>62</v>
      </c>
      <c r="C1773" s="4" t="s">
        <v>237</v>
      </c>
      <c r="D1773" s="4" t="s">
        <v>239</v>
      </c>
      <c r="E1773" s="5">
        <v>5.57</v>
      </c>
      <c r="J1773" s="14"/>
    </row>
    <row r="1774" spans="1:10" ht="11.25" x14ac:dyDescent="0.15">
      <c r="A1774" s="6" t="s">
        <v>236</v>
      </c>
      <c r="B1774" s="4" t="s">
        <v>62</v>
      </c>
      <c r="C1774" s="4" t="s">
        <v>237</v>
      </c>
      <c r="D1774" s="4" t="s">
        <v>239</v>
      </c>
      <c r="E1774" s="5">
        <v>8.08</v>
      </c>
      <c r="J1774" s="14"/>
    </row>
    <row r="1775" spans="1:10" ht="11.25" x14ac:dyDescent="0.15">
      <c r="A1775" s="6" t="s">
        <v>236</v>
      </c>
      <c r="B1775" s="4" t="s">
        <v>168</v>
      </c>
      <c r="C1775" s="4" t="s">
        <v>237</v>
      </c>
      <c r="D1775" s="4" t="s">
        <v>242</v>
      </c>
      <c r="E1775" s="5">
        <v>5.01</v>
      </c>
      <c r="J1775" s="14"/>
    </row>
    <row r="1776" spans="1:10" ht="11.25" x14ac:dyDescent="0.15">
      <c r="A1776" s="6" t="s">
        <v>236</v>
      </c>
      <c r="B1776" s="4" t="s">
        <v>168</v>
      </c>
      <c r="C1776" s="4" t="s">
        <v>237</v>
      </c>
      <c r="D1776" s="4" t="s">
        <v>240</v>
      </c>
      <c r="E1776" s="5">
        <v>13.32</v>
      </c>
      <c r="J1776" s="14"/>
    </row>
    <row r="1777" spans="1:10" ht="11.25" x14ac:dyDescent="0.15">
      <c r="A1777" s="6" t="s">
        <v>236</v>
      </c>
      <c r="B1777" s="4" t="s">
        <v>168</v>
      </c>
      <c r="C1777" s="4" t="s">
        <v>237</v>
      </c>
      <c r="D1777" s="4" t="s">
        <v>239</v>
      </c>
      <c r="E1777" s="5">
        <v>9.83</v>
      </c>
      <c r="J1777" s="14"/>
    </row>
    <row r="1778" spans="1:10" ht="11.25" x14ac:dyDescent="0.15">
      <c r="A1778" s="6" t="s">
        <v>236</v>
      </c>
      <c r="B1778" s="4" t="s">
        <v>168</v>
      </c>
      <c r="C1778" s="4" t="s">
        <v>237</v>
      </c>
      <c r="D1778" s="4" t="s">
        <v>239</v>
      </c>
      <c r="E1778" s="5">
        <v>11.08</v>
      </c>
      <c r="J1778" s="14"/>
    </row>
    <row r="1779" spans="1:10" ht="11.25" x14ac:dyDescent="0.15">
      <c r="A1779" s="6" t="s">
        <v>236</v>
      </c>
      <c r="B1779" s="4" t="s">
        <v>63</v>
      </c>
      <c r="C1779" s="4" t="s">
        <v>237</v>
      </c>
      <c r="D1779" s="4" t="s">
        <v>240</v>
      </c>
      <c r="E1779" s="5">
        <v>0.89</v>
      </c>
      <c r="F1779" t="s">
        <v>353</v>
      </c>
      <c r="G1779">
        <f>+E1779+E1780+E1781+E1782+E1783+E1784+E1785+E1786</f>
        <v>67.419999999999987</v>
      </c>
      <c r="H1779">
        <f>+E1790+E1787+E1788+E1789</f>
        <v>42.2</v>
      </c>
      <c r="I1779" s="14">
        <f>+(G1779/4)/(H1779/3)</f>
        <v>1.1982227488151656</v>
      </c>
      <c r="J1779" s="21">
        <f>+(B1779-$K$1)/7</f>
        <v>28</v>
      </c>
    </row>
    <row r="1780" spans="1:10" ht="11.25" x14ac:dyDescent="0.15">
      <c r="A1780" s="6" t="s">
        <v>236</v>
      </c>
      <c r="B1780" s="4" t="s">
        <v>63</v>
      </c>
      <c r="C1780" s="4" t="s">
        <v>237</v>
      </c>
      <c r="D1780" s="4" t="s">
        <v>240</v>
      </c>
      <c r="E1780" s="5">
        <v>13.03</v>
      </c>
      <c r="J1780" s="14"/>
    </row>
    <row r="1781" spans="1:10" ht="11.25" x14ac:dyDescent="0.15">
      <c r="A1781" s="9" t="s">
        <v>236</v>
      </c>
      <c r="B1781" s="4" t="s">
        <v>63</v>
      </c>
      <c r="C1781" s="4" t="s">
        <v>237</v>
      </c>
      <c r="D1781" s="4" t="s">
        <v>240</v>
      </c>
      <c r="E1781" s="5">
        <v>3.81</v>
      </c>
      <c r="J1781" s="14"/>
    </row>
    <row r="1782" spans="1:10" ht="11.25" x14ac:dyDescent="0.15">
      <c r="A1782" s="6" t="s">
        <v>236</v>
      </c>
      <c r="B1782" s="4" t="s">
        <v>63</v>
      </c>
      <c r="C1782" s="4" t="s">
        <v>237</v>
      </c>
      <c r="D1782" s="4" t="s">
        <v>239</v>
      </c>
      <c r="E1782" s="5">
        <v>11.53</v>
      </c>
      <c r="J1782" s="14"/>
    </row>
    <row r="1783" spans="1:10" ht="11.25" x14ac:dyDescent="0.15">
      <c r="A1783" s="6" t="s">
        <v>236</v>
      </c>
      <c r="B1783" s="4" t="s">
        <v>63</v>
      </c>
      <c r="C1783" s="4" t="s">
        <v>237</v>
      </c>
      <c r="D1783" s="4" t="s">
        <v>239</v>
      </c>
      <c r="E1783" s="5">
        <v>7.86</v>
      </c>
      <c r="J1783" s="14"/>
    </row>
    <row r="1784" spans="1:10" ht="11.25" x14ac:dyDescent="0.15">
      <c r="A1784" s="6" t="s">
        <v>236</v>
      </c>
      <c r="B1784" s="4" t="s">
        <v>169</v>
      </c>
      <c r="C1784" s="4" t="s">
        <v>237</v>
      </c>
      <c r="D1784" s="4" t="s">
        <v>240</v>
      </c>
      <c r="E1784" s="5">
        <v>12.94</v>
      </c>
      <c r="J1784" s="14"/>
    </row>
    <row r="1785" spans="1:10" ht="11.25" x14ac:dyDescent="0.15">
      <c r="A1785" s="6" t="s">
        <v>236</v>
      </c>
      <c r="B1785" s="4" t="s">
        <v>169</v>
      </c>
      <c r="C1785" s="4" t="s">
        <v>237</v>
      </c>
      <c r="D1785" s="4" t="s">
        <v>239</v>
      </c>
      <c r="E1785" s="5">
        <v>9.23</v>
      </c>
      <c r="J1785" s="14"/>
    </row>
    <row r="1786" spans="1:10" ht="11.25" x14ac:dyDescent="0.15">
      <c r="A1786" s="6" t="s">
        <v>236</v>
      </c>
      <c r="B1786" s="4" t="s">
        <v>243</v>
      </c>
      <c r="C1786" s="4" t="s">
        <v>237</v>
      </c>
      <c r="D1786" s="4" t="s">
        <v>241</v>
      </c>
      <c r="E1786" s="5">
        <v>8.1300000000000008</v>
      </c>
      <c r="J1786" s="14"/>
    </row>
    <row r="1787" spans="1:10" ht="11.25" x14ac:dyDescent="0.15">
      <c r="A1787" s="6" t="s">
        <v>236</v>
      </c>
      <c r="B1787" s="4" t="s">
        <v>64</v>
      </c>
      <c r="C1787" s="4" t="s">
        <v>237</v>
      </c>
      <c r="D1787" s="4" t="s">
        <v>240</v>
      </c>
      <c r="E1787" s="5">
        <v>10.96</v>
      </c>
      <c r="F1787" t="s">
        <v>354</v>
      </c>
      <c r="J1787" s="14"/>
    </row>
    <row r="1788" spans="1:10" ht="11.25" x14ac:dyDescent="0.15">
      <c r="A1788" s="6" t="s">
        <v>236</v>
      </c>
      <c r="B1788" s="4" t="s">
        <v>64</v>
      </c>
      <c r="C1788" s="4" t="s">
        <v>237</v>
      </c>
      <c r="D1788" s="4" t="s">
        <v>239</v>
      </c>
      <c r="E1788" s="5">
        <v>11.03</v>
      </c>
      <c r="J1788" s="14"/>
    </row>
    <row r="1789" spans="1:10" ht="11.25" x14ac:dyDescent="0.15">
      <c r="A1789" s="6" t="s">
        <v>236</v>
      </c>
      <c r="B1789" s="4" t="s">
        <v>170</v>
      </c>
      <c r="C1789" s="4" t="s">
        <v>237</v>
      </c>
      <c r="D1789" s="4" t="s">
        <v>241</v>
      </c>
      <c r="E1789" s="5">
        <v>7.47</v>
      </c>
      <c r="J1789" s="14"/>
    </row>
    <row r="1790" spans="1:10" ht="11.25" x14ac:dyDescent="0.15">
      <c r="A1790" s="6" t="s">
        <v>236</v>
      </c>
      <c r="B1790" s="4" t="s">
        <v>170</v>
      </c>
      <c r="C1790" s="4" t="s">
        <v>237</v>
      </c>
      <c r="D1790" s="4" t="s">
        <v>240</v>
      </c>
      <c r="E1790" s="5">
        <v>12.74</v>
      </c>
      <c r="J1790" s="14"/>
    </row>
    <row r="1791" spans="1:10" ht="11.25" x14ac:dyDescent="0.15">
      <c r="A1791" s="6" t="s">
        <v>236</v>
      </c>
      <c r="B1791" s="4" t="s">
        <v>65</v>
      </c>
      <c r="C1791" s="4" t="s">
        <v>237</v>
      </c>
      <c r="D1791" s="4" t="s">
        <v>240</v>
      </c>
      <c r="E1791" s="5">
        <v>15.01</v>
      </c>
      <c r="F1791" t="s">
        <v>353</v>
      </c>
      <c r="G1791">
        <f>+E1791+E1792+E1793+E1794+E1795+E1796</f>
        <v>58.72</v>
      </c>
      <c r="H1791">
        <f>+E1797+E1798+E1799+E1800</f>
        <v>35.590000000000003</v>
      </c>
      <c r="I1791" s="14">
        <f>+(G1791/4)/(H1791/3)</f>
        <v>1.2374262433267771</v>
      </c>
      <c r="J1791" s="21">
        <f>+(B1791-$K$1)/7</f>
        <v>29</v>
      </c>
    </row>
    <row r="1792" spans="1:10" ht="11.25" x14ac:dyDescent="0.15">
      <c r="A1792" s="6" t="s">
        <v>236</v>
      </c>
      <c r="B1792" s="4" t="s">
        <v>65</v>
      </c>
      <c r="C1792" s="4" t="s">
        <v>237</v>
      </c>
      <c r="D1792" s="4" t="s">
        <v>240</v>
      </c>
      <c r="E1792" s="5">
        <v>1.08</v>
      </c>
      <c r="J1792" s="14"/>
    </row>
    <row r="1793" spans="1:10" ht="11.25" x14ac:dyDescent="0.15">
      <c r="A1793" s="6" t="s">
        <v>236</v>
      </c>
      <c r="B1793" s="4" t="s">
        <v>65</v>
      </c>
      <c r="C1793" s="4" t="s">
        <v>237</v>
      </c>
      <c r="D1793" s="4" t="s">
        <v>239</v>
      </c>
      <c r="E1793" s="5">
        <v>10.59</v>
      </c>
      <c r="J1793" s="14"/>
    </row>
    <row r="1794" spans="1:10" ht="11.25" x14ac:dyDescent="0.15">
      <c r="A1794" s="6" t="s">
        <v>236</v>
      </c>
      <c r="B1794" s="4" t="s">
        <v>65</v>
      </c>
      <c r="C1794" s="4" t="s">
        <v>237</v>
      </c>
      <c r="D1794" s="4" t="s">
        <v>239</v>
      </c>
      <c r="E1794" s="5">
        <v>7.12</v>
      </c>
      <c r="J1794" s="14"/>
    </row>
    <row r="1795" spans="1:10" ht="11.25" x14ac:dyDescent="0.15">
      <c r="A1795" s="6" t="s">
        <v>236</v>
      </c>
      <c r="B1795" s="4" t="s">
        <v>171</v>
      </c>
      <c r="C1795" s="4" t="s">
        <v>237</v>
      </c>
      <c r="D1795" s="4" t="s">
        <v>240</v>
      </c>
      <c r="E1795" s="5">
        <v>13.74</v>
      </c>
      <c r="J1795" s="14"/>
    </row>
    <row r="1796" spans="1:10" ht="11.25" x14ac:dyDescent="0.15">
      <c r="A1796" s="6" t="s">
        <v>236</v>
      </c>
      <c r="B1796" s="4" t="s">
        <v>171</v>
      </c>
      <c r="C1796" s="4" t="s">
        <v>237</v>
      </c>
      <c r="D1796" s="4" t="s">
        <v>239</v>
      </c>
      <c r="E1796" s="5">
        <v>11.18</v>
      </c>
      <c r="J1796" s="14"/>
    </row>
    <row r="1797" spans="1:10" ht="11.25" x14ac:dyDescent="0.15">
      <c r="A1797" s="6" t="s">
        <v>236</v>
      </c>
      <c r="B1797" s="4" t="s">
        <v>66</v>
      </c>
      <c r="C1797" s="4" t="s">
        <v>237</v>
      </c>
      <c r="D1797" s="4" t="s">
        <v>240</v>
      </c>
      <c r="E1797" s="5">
        <v>12.03</v>
      </c>
      <c r="F1797" t="s">
        <v>354</v>
      </c>
      <c r="J1797" s="14"/>
    </row>
    <row r="1798" spans="1:10" ht="11.25" x14ac:dyDescent="0.15">
      <c r="A1798" s="6" t="s">
        <v>236</v>
      </c>
      <c r="B1798" s="4" t="s">
        <v>66</v>
      </c>
      <c r="C1798" s="4" t="s">
        <v>237</v>
      </c>
      <c r="D1798" s="4" t="s">
        <v>239</v>
      </c>
      <c r="E1798" s="5">
        <v>10.54</v>
      </c>
      <c r="J1798" s="14"/>
    </row>
    <row r="1799" spans="1:10" ht="11.25" x14ac:dyDescent="0.15">
      <c r="A1799" s="6" t="s">
        <v>236</v>
      </c>
      <c r="B1799" s="4" t="s">
        <v>172</v>
      </c>
      <c r="C1799" s="4" t="s">
        <v>237</v>
      </c>
      <c r="D1799" s="4" t="s">
        <v>241</v>
      </c>
      <c r="E1799" s="5">
        <v>6.43</v>
      </c>
      <c r="J1799" s="14"/>
    </row>
    <row r="1800" spans="1:10" ht="11.25" x14ac:dyDescent="0.15">
      <c r="A1800" s="6" t="s">
        <v>236</v>
      </c>
      <c r="B1800" s="4" t="s">
        <v>172</v>
      </c>
      <c r="C1800" s="4" t="s">
        <v>237</v>
      </c>
      <c r="D1800" s="4" t="s">
        <v>239</v>
      </c>
      <c r="E1800" s="5">
        <v>6.59</v>
      </c>
      <c r="J1800" s="14"/>
    </row>
    <row r="1801" spans="1:10" ht="11.25" x14ac:dyDescent="0.15">
      <c r="A1801" s="6" t="s">
        <v>236</v>
      </c>
      <c r="B1801" s="4" t="s">
        <v>67</v>
      </c>
      <c r="C1801" s="4" t="s">
        <v>237</v>
      </c>
      <c r="D1801" s="4" t="s">
        <v>241</v>
      </c>
      <c r="E1801" s="5">
        <v>15.21</v>
      </c>
      <c r="F1801" t="s">
        <v>353</v>
      </c>
      <c r="G1801">
        <f>+E1801+E1802+E1803+E1804+E1805</f>
        <v>56.92</v>
      </c>
      <c r="H1801">
        <f>+E1807+E1808+E1809+E1806</f>
        <v>41.410000000000004</v>
      </c>
      <c r="I1801" s="14">
        <f>+(G1801/4)/(H1801/3)</f>
        <v>1.0309104081139822</v>
      </c>
      <c r="J1801" s="21">
        <f>+(B1801-$K$1)/7</f>
        <v>30</v>
      </c>
    </row>
    <row r="1802" spans="1:10" ht="11.25" x14ac:dyDescent="0.15">
      <c r="A1802" s="6" t="s">
        <v>236</v>
      </c>
      <c r="B1802" s="4" t="s">
        <v>67</v>
      </c>
      <c r="C1802" s="4" t="s">
        <v>237</v>
      </c>
      <c r="D1802" s="4" t="s">
        <v>239</v>
      </c>
      <c r="E1802" s="5">
        <v>10.94</v>
      </c>
      <c r="J1802" s="14"/>
    </row>
    <row r="1803" spans="1:10" ht="11.25" x14ac:dyDescent="0.15">
      <c r="A1803" s="6" t="s">
        <v>236</v>
      </c>
      <c r="B1803" s="4" t="s">
        <v>67</v>
      </c>
      <c r="C1803" s="4" t="s">
        <v>237</v>
      </c>
      <c r="D1803" s="4" t="s">
        <v>239</v>
      </c>
      <c r="E1803" s="5">
        <v>6.47</v>
      </c>
      <c r="J1803" s="14"/>
    </row>
    <row r="1804" spans="1:10" ht="11.25" x14ac:dyDescent="0.15">
      <c r="A1804" s="6" t="s">
        <v>236</v>
      </c>
      <c r="B1804" s="4" t="s">
        <v>173</v>
      </c>
      <c r="C1804" s="4" t="s">
        <v>237</v>
      </c>
      <c r="D1804" s="4" t="s">
        <v>241</v>
      </c>
      <c r="E1804" s="5">
        <v>14.56</v>
      </c>
      <c r="J1804" s="14"/>
    </row>
    <row r="1805" spans="1:10" ht="11.25" x14ac:dyDescent="0.15">
      <c r="A1805" s="6" t="s">
        <v>236</v>
      </c>
      <c r="B1805" s="4" t="s">
        <v>173</v>
      </c>
      <c r="C1805" s="4" t="s">
        <v>237</v>
      </c>
      <c r="D1805" s="4" t="s">
        <v>239</v>
      </c>
      <c r="E1805" s="5">
        <v>9.74</v>
      </c>
      <c r="J1805" s="14"/>
    </row>
    <row r="1806" spans="1:10" ht="11.25" x14ac:dyDescent="0.15">
      <c r="A1806" s="6" t="s">
        <v>236</v>
      </c>
      <c r="B1806" s="4" t="s">
        <v>68</v>
      </c>
      <c r="C1806" s="4" t="s">
        <v>237</v>
      </c>
      <c r="D1806" s="4" t="s">
        <v>241</v>
      </c>
      <c r="E1806" s="5">
        <v>11.55</v>
      </c>
      <c r="F1806" t="s">
        <v>354</v>
      </c>
      <c r="J1806" s="14"/>
    </row>
    <row r="1807" spans="1:10" ht="11.25" x14ac:dyDescent="0.15">
      <c r="A1807" s="6" t="s">
        <v>236</v>
      </c>
      <c r="B1807" s="4" t="s">
        <v>68</v>
      </c>
      <c r="C1807" s="4" t="s">
        <v>237</v>
      </c>
      <c r="D1807" s="4" t="s">
        <v>239</v>
      </c>
      <c r="E1807" s="5">
        <v>11.64</v>
      </c>
      <c r="J1807" s="14"/>
    </row>
    <row r="1808" spans="1:10" ht="11.25" x14ac:dyDescent="0.15">
      <c r="A1808" s="6" t="s">
        <v>236</v>
      </c>
      <c r="B1808" s="4" t="s">
        <v>174</v>
      </c>
      <c r="C1808" s="4" t="s">
        <v>237</v>
      </c>
      <c r="D1808" s="4" t="s">
        <v>241</v>
      </c>
      <c r="E1808" s="5">
        <v>11.28</v>
      </c>
      <c r="J1808" s="14"/>
    </row>
    <row r="1809" spans="1:10" ht="11.25" x14ac:dyDescent="0.15">
      <c r="A1809" s="6" t="s">
        <v>236</v>
      </c>
      <c r="B1809" s="4" t="s">
        <v>174</v>
      </c>
      <c r="C1809" s="4" t="s">
        <v>237</v>
      </c>
      <c r="D1809" s="4" t="s">
        <v>239</v>
      </c>
      <c r="E1809" s="5">
        <v>6.94</v>
      </c>
      <c r="J1809" s="14"/>
    </row>
    <row r="1810" spans="1:10" ht="11.25" x14ac:dyDescent="0.15">
      <c r="A1810" s="6" t="s">
        <v>236</v>
      </c>
      <c r="B1810" s="4" t="s">
        <v>69</v>
      </c>
      <c r="C1810" s="4" t="s">
        <v>237</v>
      </c>
      <c r="D1810" s="4" t="s">
        <v>241</v>
      </c>
      <c r="E1810" s="5">
        <v>15.07</v>
      </c>
      <c r="F1810" t="s">
        <v>353</v>
      </c>
      <c r="G1810">
        <f>+E1810+E1811+E1812+E1813+E1814</f>
        <v>56.560000000000009</v>
      </c>
      <c r="H1810">
        <f>+E1816+E1817+E1818+E1815</f>
        <v>37.53</v>
      </c>
      <c r="I1810" s="14">
        <f>+(G1810/4)/(H1810/3)</f>
        <v>1.1302957633892887</v>
      </c>
      <c r="J1810" s="21">
        <f>+(B1810-$K$1)/7</f>
        <v>31</v>
      </c>
    </row>
    <row r="1811" spans="1:10" ht="11.25" x14ac:dyDescent="0.15">
      <c r="A1811" s="6" t="s">
        <v>236</v>
      </c>
      <c r="B1811" s="4" t="s">
        <v>69</v>
      </c>
      <c r="C1811" s="4" t="s">
        <v>237</v>
      </c>
      <c r="D1811" s="4" t="s">
        <v>239</v>
      </c>
      <c r="E1811" s="5">
        <v>10.42</v>
      </c>
      <c r="J1811" s="14"/>
    </row>
    <row r="1812" spans="1:10" ht="11.25" x14ac:dyDescent="0.15">
      <c r="A1812" s="6" t="s">
        <v>236</v>
      </c>
      <c r="B1812" s="4" t="s">
        <v>69</v>
      </c>
      <c r="C1812" s="4" t="s">
        <v>237</v>
      </c>
      <c r="D1812" s="4" t="s">
        <v>239</v>
      </c>
      <c r="E1812" s="5">
        <v>7.99</v>
      </c>
      <c r="J1812" s="14"/>
    </row>
    <row r="1813" spans="1:10" ht="11.25" x14ac:dyDescent="0.15">
      <c r="A1813" s="6" t="s">
        <v>236</v>
      </c>
      <c r="B1813" s="4" t="s">
        <v>175</v>
      </c>
      <c r="C1813" s="4" t="s">
        <v>237</v>
      </c>
      <c r="D1813" s="4" t="s">
        <v>241</v>
      </c>
      <c r="E1813" s="5">
        <v>13.48</v>
      </c>
      <c r="J1813" s="14"/>
    </row>
    <row r="1814" spans="1:10" ht="11.25" x14ac:dyDescent="0.15">
      <c r="A1814" s="6" t="s">
        <v>236</v>
      </c>
      <c r="B1814" s="4" t="s">
        <v>175</v>
      </c>
      <c r="C1814" s="4" t="s">
        <v>237</v>
      </c>
      <c r="D1814" s="4" t="s">
        <v>239</v>
      </c>
      <c r="E1814" s="5">
        <v>9.6</v>
      </c>
      <c r="J1814" s="14"/>
    </row>
    <row r="1815" spans="1:10" ht="11.25" x14ac:dyDescent="0.15">
      <c r="A1815" s="6" t="s">
        <v>236</v>
      </c>
      <c r="B1815" s="4" t="s">
        <v>70</v>
      </c>
      <c r="C1815" s="4" t="s">
        <v>237</v>
      </c>
      <c r="D1815" s="4" t="s">
        <v>241</v>
      </c>
      <c r="E1815" s="5">
        <v>10.42</v>
      </c>
      <c r="F1815" t="s">
        <v>354</v>
      </c>
      <c r="J1815" s="14"/>
    </row>
    <row r="1816" spans="1:10" ht="11.25" x14ac:dyDescent="0.15">
      <c r="A1816" s="6" t="s">
        <v>236</v>
      </c>
      <c r="B1816" s="4" t="s">
        <v>70</v>
      </c>
      <c r="C1816" s="4" t="s">
        <v>237</v>
      </c>
      <c r="D1816" s="4" t="s">
        <v>239</v>
      </c>
      <c r="E1816" s="5">
        <v>10.78</v>
      </c>
      <c r="J1816" s="14"/>
    </row>
    <row r="1817" spans="1:10" ht="11.25" x14ac:dyDescent="0.15">
      <c r="A1817" s="6" t="s">
        <v>236</v>
      </c>
      <c r="B1817" s="4" t="s">
        <v>176</v>
      </c>
      <c r="C1817" s="4" t="s">
        <v>237</v>
      </c>
      <c r="D1817" s="4" t="s">
        <v>238</v>
      </c>
      <c r="E1817" s="5">
        <v>9.81</v>
      </c>
      <c r="J1817" s="14"/>
    </row>
    <row r="1818" spans="1:10" ht="11.25" x14ac:dyDescent="0.15">
      <c r="A1818" s="6" t="s">
        <v>236</v>
      </c>
      <c r="B1818" s="4" t="s">
        <v>176</v>
      </c>
      <c r="C1818" s="4" t="s">
        <v>237</v>
      </c>
      <c r="D1818" s="4" t="s">
        <v>239</v>
      </c>
      <c r="E1818" s="5">
        <v>6.52</v>
      </c>
      <c r="J1818" s="14"/>
    </row>
    <row r="1819" spans="1:10" ht="11.25" x14ac:dyDescent="0.15">
      <c r="A1819" s="6" t="s">
        <v>236</v>
      </c>
      <c r="B1819" s="4" t="s">
        <v>71</v>
      </c>
      <c r="C1819" s="4" t="s">
        <v>237</v>
      </c>
      <c r="D1819" s="4" t="s">
        <v>238</v>
      </c>
      <c r="E1819" s="5">
        <v>14.07</v>
      </c>
      <c r="F1819" t="s">
        <v>353</v>
      </c>
      <c r="G1819">
        <f>+E1819+E1820+E1821+E1822+E1823+E1824</f>
        <v>57.040000000000006</v>
      </c>
      <c r="H1819">
        <f>+E1825+E1826+E1827+E1828</f>
        <v>39.809999999999995</v>
      </c>
      <c r="I1819" s="14">
        <f>+(G1819/4)/(H1819/3)</f>
        <v>1.0746043707611157</v>
      </c>
      <c r="J1819" s="21">
        <f>+(B1819-$K$1)/7</f>
        <v>32</v>
      </c>
    </row>
    <row r="1820" spans="1:10" ht="11.25" x14ac:dyDescent="0.15">
      <c r="A1820" s="6" t="s">
        <v>236</v>
      </c>
      <c r="B1820" s="4" t="s">
        <v>71</v>
      </c>
      <c r="C1820" s="4" t="s">
        <v>237</v>
      </c>
      <c r="D1820" s="4" t="s">
        <v>239</v>
      </c>
      <c r="E1820" s="5">
        <v>11.1</v>
      </c>
      <c r="J1820" s="14"/>
    </row>
    <row r="1821" spans="1:10" ht="11.25" x14ac:dyDescent="0.15">
      <c r="A1821" s="6" t="s">
        <v>236</v>
      </c>
      <c r="B1821" s="4" t="s">
        <v>71</v>
      </c>
      <c r="C1821" s="4" t="s">
        <v>237</v>
      </c>
      <c r="D1821" s="4" t="s">
        <v>239</v>
      </c>
      <c r="E1821" s="5">
        <v>7.3</v>
      </c>
      <c r="J1821" s="14"/>
    </row>
    <row r="1822" spans="1:10" ht="11.25" x14ac:dyDescent="0.15">
      <c r="A1822" s="6" t="s">
        <v>236</v>
      </c>
      <c r="B1822" s="4" t="s">
        <v>177</v>
      </c>
      <c r="C1822" s="4" t="s">
        <v>237</v>
      </c>
      <c r="D1822" s="4" t="s">
        <v>240</v>
      </c>
      <c r="E1822" s="5">
        <v>2.84</v>
      </c>
      <c r="J1822" s="14"/>
    </row>
    <row r="1823" spans="1:10" ht="11.25" x14ac:dyDescent="0.15">
      <c r="A1823" s="6" t="s">
        <v>236</v>
      </c>
      <c r="B1823" s="4" t="s">
        <v>177</v>
      </c>
      <c r="C1823" s="4" t="s">
        <v>237</v>
      </c>
      <c r="D1823" s="4" t="s">
        <v>238</v>
      </c>
      <c r="E1823" s="5">
        <v>12.82</v>
      </c>
      <c r="J1823" s="14"/>
    </row>
    <row r="1824" spans="1:10" ht="11.25" x14ac:dyDescent="0.15">
      <c r="A1824" s="6" t="s">
        <v>236</v>
      </c>
      <c r="B1824" s="4" t="s">
        <v>177</v>
      </c>
      <c r="C1824" s="4" t="s">
        <v>237</v>
      </c>
      <c r="D1824" s="4" t="s">
        <v>239</v>
      </c>
      <c r="E1824" s="5">
        <v>8.91</v>
      </c>
      <c r="J1824" s="14"/>
    </row>
    <row r="1825" spans="1:10" ht="11.25" x14ac:dyDescent="0.15">
      <c r="A1825" s="6" t="s">
        <v>236</v>
      </c>
      <c r="B1825" s="4" t="s">
        <v>72</v>
      </c>
      <c r="C1825" s="4" t="s">
        <v>237</v>
      </c>
      <c r="D1825" s="4" t="s">
        <v>240</v>
      </c>
      <c r="E1825" s="5">
        <v>11.28</v>
      </c>
      <c r="F1825" t="s">
        <v>354</v>
      </c>
      <c r="J1825" s="14"/>
    </row>
    <row r="1826" spans="1:10" ht="11.25" x14ac:dyDescent="0.15">
      <c r="A1826" s="6" t="s">
        <v>236</v>
      </c>
      <c r="B1826" s="4" t="s">
        <v>72</v>
      </c>
      <c r="C1826" s="4" t="s">
        <v>237</v>
      </c>
      <c r="D1826" s="4" t="s">
        <v>239</v>
      </c>
      <c r="E1826" s="5">
        <v>10.66</v>
      </c>
      <c r="J1826" s="14"/>
    </row>
    <row r="1827" spans="1:10" ht="11.25" x14ac:dyDescent="0.15">
      <c r="A1827" s="6" t="s">
        <v>236</v>
      </c>
      <c r="B1827" s="4" t="s">
        <v>178</v>
      </c>
      <c r="C1827" s="4" t="s">
        <v>237</v>
      </c>
      <c r="D1827" s="4" t="s">
        <v>238</v>
      </c>
      <c r="E1827" s="5">
        <v>10.83</v>
      </c>
      <c r="J1827" s="14"/>
    </row>
    <row r="1828" spans="1:10" ht="11.25" x14ac:dyDescent="0.15">
      <c r="A1828" s="6" t="s">
        <v>236</v>
      </c>
      <c r="B1828" s="4" t="s">
        <v>178</v>
      </c>
      <c r="C1828" s="4" t="s">
        <v>237</v>
      </c>
      <c r="D1828" s="4" t="s">
        <v>239</v>
      </c>
      <c r="E1828" s="5">
        <v>7.04</v>
      </c>
      <c r="J1828" s="14"/>
    </row>
    <row r="1829" spans="1:10" ht="11.25" x14ac:dyDescent="0.15">
      <c r="A1829" s="6" t="s">
        <v>236</v>
      </c>
      <c r="B1829" s="4" t="s">
        <v>73</v>
      </c>
      <c r="C1829" s="4" t="s">
        <v>237</v>
      </c>
      <c r="D1829" s="4" t="s">
        <v>238</v>
      </c>
      <c r="E1829" s="5">
        <v>16.29</v>
      </c>
      <c r="F1829" t="s">
        <v>353</v>
      </c>
      <c r="G1829">
        <f>+E1829+E1830+E1831+E1832+E1833</f>
        <v>60.499999999999993</v>
      </c>
      <c r="H1829">
        <f>+E1835+E1836+E1837+E1834</f>
        <v>41.819999999999993</v>
      </c>
      <c r="I1829" s="14">
        <f>+(G1829/4)/(H1829/3)</f>
        <v>1.0850071736011477</v>
      </c>
      <c r="J1829" s="21">
        <f>+(B1829-$K$1)/7</f>
        <v>33</v>
      </c>
    </row>
    <row r="1830" spans="1:10" ht="11.25" x14ac:dyDescent="0.15">
      <c r="A1830" s="9" t="s">
        <v>236</v>
      </c>
      <c r="B1830" s="4" t="s">
        <v>73</v>
      </c>
      <c r="C1830" s="4" t="s">
        <v>237</v>
      </c>
      <c r="D1830" s="4" t="s">
        <v>239</v>
      </c>
      <c r="E1830" s="5">
        <v>11.68</v>
      </c>
      <c r="J1830" s="14"/>
    </row>
    <row r="1831" spans="1:10" ht="11.25" x14ac:dyDescent="0.15">
      <c r="A1831" s="6" t="s">
        <v>236</v>
      </c>
      <c r="B1831" s="4" t="s">
        <v>73</v>
      </c>
      <c r="C1831" s="4" t="s">
        <v>237</v>
      </c>
      <c r="D1831" s="4" t="s">
        <v>239</v>
      </c>
      <c r="E1831" s="5">
        <v>7.15</v>
      </c>
      <c r="J1831" s="14"/>
    </row>
    <row r="1832" spans="1:10" ht="11.25" x14ac:dyDescent="0.15">
      <c r="A1832" s="6" t="s">
        <v>236</v>
      </c>
      <c r="B1832" s="4" t="s">
        <v>179</v>
      </c>
      <c r="C1832" s="4" t="s">
        <v>237</v>
      </c>
      <c r="D1832" s="4" t="s">
        <v>238</v>
      </c>
      <c r="E1832" s="5">
        <v>15.34</v>
      </c>
      <c r="J1832" s="14"/>
    </row>
    <row r="1833" spans="1:10" ht="11.25" x14ac:dyDescent="0.15">
      <c r="A1833" s="6" t="s">
        <v>236</v>
      </c>
      <c r="B1833" s="4" t="s">
        <v>179</v>
      </c>
      <c r="C1833" s="4" t="s">
        <v>237</v>
      </c>
      <c r="D1833" s="4" t="s">
        <v>239</v>
      </c>
      <c r="E1833" s="5">
        <v>10.039999999999999</v>
      </c>
      <c r="J1833" s="14"/>
    </row>
    <row r="1834" spans="1:10" ht="11.25" x14ac:dyDescent="0.15">
      <c r="A1834" s="6" t="s">
        <v>236</v>
      </c>
      <c r="B1834" s="4" t="s">
        <v>74</v>
      </c>
      <c r="C1834" s="4" t="s">
        <v>237</v>
      </c>
      <c r="D1834" s="4" t="s">
        <v>240</v>
      </c>
      <c r="E1834" s="5">
        <v>12.83</v>
      </c>
      <c r="F1834" t="s">
        <v>354</v>
      </c>
      <c r="J1834" s="14"/>
    </row>
    <row r="1835" spans="1:10" ht="11.25" x14ac:dyDescent="0.15">
      <c r="A1835" s="6" t="s">
        <v>236</v>
      </c>
      <c r="B1835" s="4" t="s">
        <v>74</v>
      </c>
      <c r="C1835" s="4" t="s">
        <v>237</v>
      </c>
      <c r="D1835" s="4" t="s">
        <v>238</v>
      </c>
      <c r="E1835" s="5">
        <v>11.7</v>
      </c>
      <c r="J1835" s="14"/>
    </row>
    <row r="1836" spans="1:10" ht="11.25" x14ac:dyDescent="0.15">
      <c r="A1836" s="6" t="s">
        <v>236</v>
      </c>
      <c r="B1836" s="4" t="s">
        <v>180</v>
      </c>
      <c r="C1836" s="4" t="s">
        <v>237</v>
      </c>
      <c r="D1836" s="4" t="s">
        <v>240</v>
      </c>
      <c r="E1836" s="5">
        <v>10.029999999999999</v>
      </c>
      <c r="J1836" s="14"/>
    </row>
    <row r="1837" spans="1:10" ht="11.25" x14ac:dyDescent="0.15">
      <c r="A1837" s="6" t="s">
        <v>236</v>
      </c>
      <c r="B1837" s="4" t="s">
        <v>180</v>
      </c>
      <c r="C1837" s="4" t="s">
        <v>237</v>
      </c>
      <c r="D1837" s="4" t="s">
        <v>239</v>
      </c>
      <c r="E1837" s="5">
        <v>7.26</v>
      </c>
      <c r="J1837" s="14"/>
    </row>
    <row r="1838" spans="1:10" ht="11.25" x14ac:dyDescent="0.15">
      <c r="A1838" s="6" t="s">
        <v>236</v>
      </c>
      <c r="B1838" s="4" t="s">
        <v>75</v>
      </c>
      <c r="C1838" s="4" t="s">
        <v>237</v>
      </c>
      <c r="D1838" s="4" t="s">
        <v>240</v>
      </c>
      <c r="E1838" s="5">
        <v>14.99</v>
      </c>
      <c r="F1838" t="s">
        <v>353</v>
      </c>
      <c r="G1838">
        <f>+E1838+E1839+E1840+E1841+E1842+E1843</f>
        <v>65.209999999999994</v>
      </c>
      <c r="H1838">
        <f>+E1844+E1845+E1846+E1847</f>
        <v>39.699999999999996</v>
      </c>
      <c r="I1838" s="14">
        <f>+(G1838/4)/(H1838/3)</f>
        <v>1.2319269521410579</v>
      </c>
      <c r="J1838" s="21">
        <f>+(B1838-$K$1)/7</f>
        <v>34</v>
      </c>
    </row>
    <row r="1839" spans="1:10" ht="11.25" x14ac:dyDescent="0.15">
      <c r="A1839" s="6" t="s">
        <v>236</v>
      </c>
      <c r="B1839" s="4" t="s">
        <v>75</v>
      </c>
      <c r="C1839" s="4" t="s">
        <v>237</v>
      </c>
      <c r="D1839" s="4" t="s">
        <v>239</v>
      </c>
      <c r="E1839" s="5">
        <v>10.15</v>
      </c>
      <c r="J1839" s="14"/>
    </row>
    <row r="1840" spans="1:10" ht="11.25" x14ac:dyDescent="0.15">
      <c r="A1840" s="6" t="s">
        <v>236</v>
      </c>
      <c r="B1840" s="4" t="s">
        <v>75</v>
      </c>
      <c r="C1840" s="4" t="s">
        <v>237</v>
      </c>
      <c r="D1840" s="4" t="s">
        <v>239</v>
      </c>
      <c r="E1840" s="5">
        <v>7.95</v>
      </c>
      <c r="J1840" s="14"/>
    </row>
    <row r="1841" spans="1:10" ht="11.25" x14ac:dyDescent="0.15">
      <c r="A1841" s="6" t="s">
        <v>236</v>
      </c>
      <c r="B1841" s="4" t="s">
        <v>181</v>
      </c>
      <c r="C1841" s="4" t="s">
        <v>237</v>
      </c>
      <c r="D1841" s="4" t="s">
        <v>240</v>
      </c>
      <c r="E1841" s="5">
        <v>13.77</v>
      </c>
      <c r="J1841" s="14"/>
    </row>
    <row r="1842" spans="1:10" ht="11.25" x14ac:dyDescent="0.15">
      <c r="A1842" s="6" t="s">
        <v>236</v>
      </c>
      <c r="B1842" s="4" t="s">
        <v>181</v>
      </c>
      <c r="C1842" s="4" t="s">
        <v>237</v>
      </c>
      <c r="D1842" s="4" t="s">
        <v>238</v>
      </c>
      <c r="E1842" s="5">
        <v>9.18</v>
      </c>
      <c r="J1842" s="14"/>
    </row>
    <row r="1843" spans="1:10" ht="11.25" x14ac:dyDescent="0.15">
      <c r="A1843" s="6" t="s">
        <v>236</v>
      </c>
      <c r="B1843" s="4" t="s">
        <v>181</v>
      </c>
      <c r="C1843" s="4" t="s">
        <v>237</v>
      </c>
      <c r="D1843" s="4" t="s">
        <v>239</v>
      </c>
      <c r="E1843" s="5">
        <v>9.17</v>
      </c>
      <c r="J1843" s="14"/>
    </row>
    <row r="1844" spans="1:10" ht="11.25" x14ac:dyDescent="0.15">
      <c r="A1844" s="6" t="s">
        <v>236</v>
      </c>
      <c r="B1844" s="4" t="s">
        <v>76</v>
      </c>
      <c r="C1844" s="4" t="s">
        <v>237</v>
      </c>
      <c r="D1844" s="4" t="s">
        <v>240</v>
      </c>
      <c r="E1844" s="5">
        <v>10.69</v>
      </c>
      <c r="F1844" t="s">
        <v>354</v>
      </c>
      <c r="J1844" s="14"/>
    </row>
    <row r="1845" spans="1:10" ht="11.25" x14ac:dyDescent="0.15">
      <c r="A1845" s="6" t="s">
        <v>236</v>
      </c>
      <c r="B1845" s="4" t="s">
        <v>76</v>
      </c>
      <c r="C1845" s="4" t="s">
        <v>237</v>
      </c>
      <c r="D1845" s="4" t="s">
        <v>239</v>
      </c>
      <c r="E1845" s="5">
        <v>12.18</v>
      </c>
      <c r="J1845" s="14"/>
    </row>
    <row r="1846" spans="1:10" ht="11.25" x14ac:dyDescent="0.15">
      <c r="A1846" s="6" t="s">
        <v>236</v>
      </c>
      <c r="B1846" s="4" t="s">
        <v>182</v>
      </c>
      <c r="C1846" s="4" t="s">
        <v>237</v>
      </c>
      <c r="D1846" s="4" t="s">
        <v>240</v>
      </c>
      <c r="E1846" s="5">
        <v>9.33</v>
      </c>
      <c r="J1846" s="14"/>
    </row>
    <row r="1847" spans="1:10" ht="11.25" x14ac:dyDescent="0.15">
      <c r="A1847" s="6" t="s">
        <v>236</v>
      </c>
      <c r="B1847" s="4" t="s">
        <v>182</v>
      </c>
      <c r="C1847" s="4" t="s">
        <v>237</v>
      </c>
      <c r="D1847" s="4" t="s">
        <v>239</v>
      </c>
      <c r="E1847" s="5">
        <v>7.5</v>
      </c>
      <c r="J1847" s="14"/>
    </row>
    <row r="1848" spans="1:10" ht="11.25" x14ac:dyDescent="0.15">
      <c r="A1848" s="6" t="s">
        <v>236</v>
      </c>
      <c r="B1848" s="4" t="s">
        <v>77</v>
      </c>
      <c r="C1848" s="4" t="s">
        <v>237</v>
      </c>
      <c r="D1848" s="4" t="s">
        <v>238</v>
      </c>
      <c r="E1848" s="5">
        <v>13.43</v>
      </c>
      <c r="F1848" t="s">
        <v>353</v>
      </c>
      <c r="G1848">
        <f>+E1848+E1849+E1850+E1851+E1852</f>
        <v>53.120000000000005</v>
      </c>
      <c r="H1848">
        <f>+E1854+E1855+E1856+E1853</f>
        <v>37.800000000000004</v>
      </c>
      <c r="I1848" s="14">
        <f>+(G1848/4)/(H1848/3)</f>
        <v>1.053968253968254</v>
      </c>
      <c r="J1848" s="21">
        <f>+(B1848-$K$1)/7</f>
        <v>35</v>
      </c>
    </row>
    <row r="1849" spans="1:10" ht="11.25" x14ac:dyDescent="0.15">
      <c r="A1849" s="6" t="s">
        <v>236</v>
      </c>
      <c r="B1849" s="4" t="s">
        <v>77</v>
      </c>
      <c r="C1849" s="4" t="s">
        <v>237</v>
      </c>
      <c r="D1849" s="4" t="s">
        <v>239</v>
      </c>
      <c r="E1849" s="5">
        <v>9.82</v>
      </c>
      <c r="J1849" s="14"/>
    </row>
    <row r="1850" spans="1:10" ht="11.25" x14ac:dyDescent="0.15">
      <c r="A1850" s="6" t="s">
        <v>236</v>
      </c>
      <c r="B1850" s="4" t="s">
        <v>77</v>
      </c>
      <c r="C1850" s="4" t="s">
        <v>237</v>
      </c>
      <c r="D1850" s="4" t="s">
        <v>239</v>
      </c>
      <c r="E1850" s="5">
        <v>7.82</v>
      </c>
      <c r="J1850" s="14"/>
    </row>
    <row r="1851" spans="1:10" ht="11.25" x14ac:dyDescent="0.15">
      <c r="A1851" s="6" t="s">
        <v>236</v>
      </c>
      <c r="B1851" s="4" t="s">
        <v>183</v>
      </c>
      <c r="C1851" s="4" t="s">
        <v>237</v>
      </c>
      <c r="D1851" s="4" t="s">
        <v>238</v>
      </c>
      <c r="E1851" s="5">
        <v>12.39</v>
      </c>
      <c r="J1851" s="14"/>
    </row>
    <row r="1852" spans="1:10" ht="11.25" x14ac:dyDescent="0.15">
      <c r="A1852" s="6" t="s">
        <v>236</v>
      </c>
      <c r="B1852" s="4" t="s">
        <v>183</v>
      </c>
      <c r="C1852" s="4" t="s">
        <v>237</v>
      </c>
      <c r="D1852" s="4" t="s">
        <v>239</v>
      </c>
      <c r="E1852" s="5">
        <v>9.66</v>
      </c>
      <c r="J1852" s="14"/>
    </row>
    <row r="1853" spans="1:10" ht="11.25" x14ac:dyDescent="0.15">
      <c r="A1853" s="6" t="s">
        <v>236</v>
      </c>
      <c r="B1853" s="4" t="s">
        <v>78</v>
      </c>
      <c r="C1853" s="4" t="s">
        <v>237</v>
      </c>
      <c r="D1853" s="4" t="s">
        <v>238</v>
      </c>
      <c r="E1853" s="5">
        <v>11.58</v>
      </c>
      <c r="F1853" t="s">
        <v>354</v>
      </c>
      <c r="J1853" s="14"/>
    </row>
    <row r="1854" spans="1:10" ht="11.25" x14ac:dyDescent="0.15">
      <c r="A1854" s="6" t="s">
        <v>236</v>
      </c>
      <c r="B1854" s="4" t="s">
        <v>78</v>
      </c>
      <c r="C1854" s="4" t="s">
        <v>237</v>
      </c>
      <c r="D1854" s="4" t="s">
        <v>239</v>
      </c>
      <c r="E1854" s="5">
        <v>9.9700000000000006</v>
      </c>
      <c r="J1854" s="14"/>
    </row>
    <row r="1855" spans="1:10" ht="11.25" x14ac:dyDescent="0.15">
      <c r="A1855" s="6" t="s">
        <v>236</v>
      </c>
      <c r="B1855" s="4" t="s">
        <v>184</v>
      </c>
      <c r="C1855" s="4" t="s">
        <v>237</v>
      </c>
      <c r="D1855" s="4" t="s">
        <v>238</v>
      </c>
      <c r="E1855" s="5">
        <v>9.6300000000000008</v>
      </c>
      <c r="J1855" s="14"/>
    </row>
    <row r="1856" spans="1:10" ht="11.25" x14ac:dyDescent="0.15">
      <c r="A1856" s="6" t="s">
        <v>236</v>
      </c>
      <c r="B1856" s="4" t="s">
        <v>184</v>
      </c>
      <c r="C1856" s="4" t="s">
        <v>237</v>
      </c>
      <c r="D1856" s="4" t="s">
        <v>239</v>
      </c>
      <c r="E1856" s="5">
        <v>6.62</v>
      </c>
      <c r="J1856" s="14"/>
    </row>
    <row r="1857" spans="1:10" ht="11.25" x14ac:dyDescent="0.15">
      <c r="A1857" s="6" t="s">
        <v>236</v>
      </c>
      <c r="B1857" s="4" t="s">
        <v>185</v>
      </c>
      <c r="C1857" s="4" t="s">
        <v>237</v>
      </c>
      <c r="D1857" s="4" t="s">
        <v>240</v>
      </c>
      <c r="E1857" s="5">
        <v>2.57</v>
      </c>
      <c r="F1857" s="13" t="s">
        <v>353</v>
      </c>
      <c r="J1857" s="14"/>
    </row>
    <row r="1858" spans="1:10" ht="11.25" x14ac:dyDescent="0.15">
      <c r="A1858" s="6" t="s">
        <v>236</v>
      </c>
      <c r="B1858" s="4" t="s">
        <v>185</v>
      </c>
      <c r="C1858" s="4" t="s">
        <v>237</v>
      </c>
      <c r="D1858" s="4" t="s">
        <v>238</v>
      </c>
      <c r="E1858" s="5">
        <v>13.05</v>
      </c>
      <c r="F1858" s="13"/>
      <c r="J1858" s="14"/>
    </row>
    <row r="1859" spans="1:10" ht="11.25" x14ac:dyDescent="0.15">
      <c r="A1859" s="6" t="s">
        <v>236</v>
      </c>
      <c r="B1859" s="4" t="s">
        <v>185</v>
      </c>
      <c r="C1859" s="4" t="s">
        <v>237</v>
      </c>
      <c r="D1859" s="4" t="s">
        <v>239</v>
      </c>
      <c r="E1859" s="5">
        <v>10.82</v>
      </c>
      <c r="F1859" s="13"/>
      <c r="J1859" s="14"/>
    </row>
    <row r="1860" spans="1:10" ht="11.25" x14ac:dyDescent="0.15">
      <c r="A1860" s="6" t="s">
        <v>236</v>
      </c>
      <c r="B1860" s="4" t="s">
        <v>79</v>
      </c>
      <c r="C1860" s="4" t="s">
        <v>237</v>
      </c>
      <c r="D1860" s="4" t="s">
        <v>240</v>
      </c>
      <c r="E1860" s="5">
        <v>15.36</v>
      </c>
      <c r="F1860" s="13" t="s">
        <v>354</v>
      </c>
      <c r="J1860" s="14"/>
    </row>
    <row r="1861" spans="1:10" ht="11.25" x14ac:dyDescent="0.15">
      <c r="A1861" s="6" t="s">
        <v>236</v>
      </c>
      <c r="B1861" s="4" t="s">
        <v>79</v>
      </c>
      <c r="C1861" s="4" t="s">
        <v>237</v>
      </c>
      <c r="D1861" s="4" t="s">
        <v>240</v>
      </c>
      <c r="E1861" s="5">
        <v>10.89</v>
      </c>
      <c r="J1861" s="14"/>
    </row>
    <row r="1862" spans="1:10" ht="11.25" x14ac:dyDescent="0.15">
      <c r="A1862" s="6" t="s">
        <v>236</v>
      </c>
      <c r="B1862" s="4" t="s">
        <v>79</v>
      </c>
      <c r="C1862" s="4" t="s">
        <v>237</v>
      </c>
      <c r="D1862" s="4" t="s">
        <v>239</v>
      </c>
      <c r="E1862" s="5">
        <v>14.48</v>
      </c>
      <c r="J1862" s="14"/>
    </row>
    <row r="1863" spans="1:10" ht="11.25" x14ac:dyDescent="0.15">
      <c r="A1863" s="6" t="s">
        <v>236</v>
      </c>
      <c r="B1863" s="4" t="s">
        <v>79</v>
      </c>
      <c r="C1863" s="4" t="s">
        <v>237</v>
      </c>
      <c r="D1863" s="4" t="s">
        <v>239</v>
      </c>
      <c r="E1863" s="5">
        <v>10.01</v>
      </c>
      <c r="J1863" s="14"/>
    </row>
    <row r="1864" spans="1:10" ht="11.25" x14ac:dyDescent="0.15">
      <c r="A1864" s="6" t="s">
        <v>236</v>
      </c>
      <c r="B1864" s="4" t="s">
        <v>79</v>
      </c>
      <c r="C1864" s="4" t="s">
        <v>237</v>
      </c>
      <c r="D1864" s="4" t="s">
        <v>239</v>
      </c>
      <c r="E1864" s="5">
        <v>6.9</v>
      </c>
      <c r="J1864" s="14"/>
    </row>
    <row r="1865" spans="1:10" ht="11.25" x14ac:dyDescent="0.15">
      <c r="A1865" s="6" t="s">
        <v>236</v>
      </c>
      <c r="B1865" s="4" t="s">
        <v>186</v>
      </c>
      <c r="C1865" s="4" t="s">
        <v>237</v>
      </c>
      <c r="D1865" s="4" t="s">
        <v>240</v>
      </c>
      <c r="E1865" s="5">
        <v>9.99</v>
      </c>
      <c r="J1865" s="14"/>
    </row>
    <row r="1866" spans="1:10" ht="11.25" x14ac:dyDescent="0.15">
      <c r="A1866" s="6" t="s">
        <v>236</v>
      </c>
      <c r="B1866" s="4" t="s">
        <v>186</v>
      </c>
      <c r="C1866" s="4" t="s">
        <v>237</v>
      </c>
      <c r="D1866" s="4" t="s">
        <v>239</v>
      </c>
      <c r="E1866" s="5">
        <v>8.11</v>
      </c>
      <c r="J1866" s="14"/>
    </row>
    <row r="1867" spans="1:10" ht="11.25" x14ac:dyDescent="0.15">
      <c r="A1867" s="6" t="s">
        <v>236</v>
      </c>
      <c r="B1867" s="4" t="s">
        <v>80</v>
      </c>
      <c r="C1867" s="4" t="s">
        <v>237</v>
      </c>
      <c r="D1867" s="4" t="s">
        <v>240</v>
      </c>
      <c r="E1867" s="5">
        <v>11.09</v>
      </c>
      <c r="F1867" t="s">
        <v>353</v>
      </c>
      <c r="G1867">
        <f>+E1867+E1868+E1869+E1870+E1871+E1872</f>
        <v>61.79</v>
      </c>
      <c r="H1867">
        <f>+E1873+E1874+E1875+E1876</f>
        <v>36.9</v>
      </c>
      <c r="I1867" s="14">
        <f>+(G1867/4)/(H1867/3)</f>
        <v>1.2558943089430896</v>
      </c>
      <c r="J1867" s="21">
        <f>+(B1867-$K$1)/7</f>
        <v>37</v>
      </c>
    </row>
    <row r="1868" spans="1:10" ht="11.25" x14ac:dyDescent="0.15">
      <c r="A1868" s="6" t="s">
        <v>236</v>
      </c>
      <c r="B1868" s="4" t="s">
        <v>80</v>
      </c>
      <c r="C1868" s="4" t="s">
        <v>237</v>
      </c>
      <c r="D1868" s="4" t="s">
        <v>240</v>
      </c>
      <c r="E1868" s="5">
        <v>8.32</v>
      </c>
      <c r="J1868" s="14"/>
    </row>
    <row r="1869" spans="1:10" ht="11.25" x14ac:dyDescent="0.15">
      <c r="A1869" s="6" t="s">
        <v>236</v>
      </c>
      <c r="B1869" s="4" t="s">
        <v>80</v>
      </c>
      <c r="C1869" s="4" t="s">
        <v>237</v>
      </c>
      <c r="D1869" s="4" t="s">
        <v>239</v>
      </c>
      <c r="E1869" s="5">
        <v>10.35</v>
      </c>
      <c r="J1869" s="14"/>
    </row>
    <row r="1870" spans="1:10" ht="11.25" x14ac:dyDescent="0.15">
      <c r="A1870" s="6" t="s">
        <v>236</v>
      </c>
      <c r="B1870" s="4" t="s">
        <v>80</v>
      </c>
      <c r="C1870" s="4" t="s">
        <v>237</v>
      </c>
      <c r="D1870" s="4" t="s">
        <v>239</v>
      </c>
      <c r="E1870" s="5">
        <v>7.87</v>
      </c>
      <c r="J1870" s="14"/>
    </row>
    <row r="1871" spans="1:10" ht="11.25" x14ac:dyDescent="0.15">
      <c r="A1871" s="6" t="s">
        <v>236</v>
      </c>
      <c r="B1871" s="4" t="s">
        <v>187</v>
      </c>
      <c r="C1871" s="4" t="s">
        <v>237</v>
      </c>
      <c r="D1871" s="4" t="s">
        <v>240</v>
      </c>
      <c r="E1871" s="5">
        <v>13.73</v>
      </c>
      <c r="J1871" s="14"/>
    </row>
    <row r="1872" spans="1:10" ht="11.25" x14ac:dyDescent="0.15">
      <c r="A1872" s="6" t="s">
        <v>236</v>
      </c>
      <c r="B1872" s="4" t="s">
        <v>187</v>
      </c>
      <c r="C1872" s="4" t="s">
        <v>237</v>
      </c>
      <c r="D1872" s="4" t="s">
        <v>239</v>
      </c>
      <c r="E1872" s="5">
        <v>10.43</v>
      </c>
      <c r="J1872" s="14"/>
    </row>
    <row r="1873" spans="1:10" ht="11.25" x14ac:dyDescent="0.15">
      <c r="A1873" s="6" t="s">
        <v>236</v>
      </c>
      <c r="B1873" s="4" t="s">
        <v>81</v>
      </c>
      <c r="C1873" s="4" t="s">
        <v>237</v>
      </c>
      <c r="D1873" s="4" t="s">
        <v>240</v>
      </c>
      <c r="E1873" s="5">
        <v>11.53</v>
      </c>
      <c r="F1873" t="s">
        <v>354</v>
      </c>
      <c r="J1873" s="14"/>
    </row>
    <row r="1874" spans="1:10" ht="11.25" x14ac:dyDescent="0.15">
      <c r="A1874" s="6" t="s">
        <v>236</v>
      </c>
      <c r="B1874" s="4" t="s">
        <v>81</v>
      </c>
      <c r="C1874" s="4" t="s">
        <v>237</v>
      </c>
      <c r="D1874" s="4" t="s">
        <v>239</v>
      </c>
      <c r="E1874" s="5">
        <v>9.2899999999999991</v>
      </c>
      <c r="J1874" s="14"/>
    </row>
    <row r="1875" spans="1:10" ht="11.25" x14ac:dyDescent="0.15">
      <c r="A1875" s="6" t="s">
        <v>236</v>
      </c>
      <c r="B1875" s="4" t="s">
        <v>188</v>
      </c>
      <c r="C1875" s="4" t="s">
        <v>237</v>
      </c>
      <c r="D1875" s="4" t="s">
        <v>240</v>
      </c>
      <c r="E1875" s="5">
        <v>9.5500000000000007</v>
      </c>
      <c r="J1875" s="14"/>
    </row>
    <row r="1876" spans="1:10" ht="11.25" x14ac:dyDescent="0.15">
      <c r="A1876" s="9" t="s">
        <v>236</v>
      </c>
      <c r="B1876" s="4" t="s">
        <v>188</v>
      </c>
      <c r="C1876" s="4" t="s">
        <v>237</v>
      </c>
      <c r="D1876" s="4" t="s">
        <v>239</v>
      </c>
      <c r="E1876" s="5">
        <v>6.53</v>
      </c>
      <c r="J1876" s="14"/>
    </row>
    <row r="1877" spans="1:10" ht="11.25" x14ac:dyDescent="0.15">
      <c r="A1877" s="6" t="s">
        <v>236</v>
      </c>
      <c r="B1877" s="4" t="s">
        <v>82</v>
      </c>
      <c r="C1877" s="4" t="s">
        <v>237</v>
      </c>
      <c r="D1877" s="4" t="s">
        <v>240</v>
      </c>
      <c r="E1877" s="5">
        <v>14.33</v>
      </c>
      <c r="F1877" t="s">
        <v>353</v>
      </c>
      <c r="G1877">
        <f>+E1877+E1878+E1879+E1880+E1881+E1882</f>
        <v>53.12</v>
      </c>
      <c r="H1877">
        <f>+E1883+E1884+E1885+E1886+E1887</f>
        <v>31.58</v>
      </c>
      <c r="I1877" s="14">
        <f>+(G1877/4)/(H1877/3)</f>
        <v>1.2615579480683978</v>
      </c>
      <c r="J1877" s="21">
        <f>+(B1877-$K$1)/7</f>
        <v>38</v>
      </c>
    </row>
    <row r="1878" spans="1:10" ht="11.25" x14ac:dyDescent="0.15">
      <c r="A1878" s="6" t="s">
        <v>236</v>
      </c>
      <c r="B1878" s="4" t="s">
        <v>82</v>
      </c>
      <c r="C1878" s="4" t="s">
        <v>237</v>
      </c>
      <c r="D1878" s="4" t="s">
        <v>239</v>
      </c>
      <c r="E1878" s="5">
        <v>8.56</v>
      </c>
      <c r="J1878" s="14"/>
    </row>
    <row r="1879" spans="1:10" ht="11.25" x14ac:dyDescent="0.15">
      <c r="A1879" s="6" t="s">
        <v>236</v>
      </c>
      <c r="B1879" s="4" t="s">
        <v>82</v>
      </c>
      <c r="C1879" s="4" t="s">
        <v>237</v>
      </c>
      <c r="D1879" s="4" t="s">
        <v>239</v>
      </c>
      <c r="E1879" s="5">
        <v>8.5399999999999991</v>
      </c>
      <c r="J1879" s="14"/>
    </row>
    <row r="1880" spans="1:10" ht="11.25" x14ac:dyDescent="0.15">
      <c r="A1880" s="6" t="s">
        <v>236</v>
      </c>
      <c r="B1880" s="4" t="s">
        <v>189</v>
      </c>
      <c r="C1880" s="4" t="s">
        <v>237</v>
      </c>
      <c r="D1880" s="4" t="s">
        <v>242</v>
      </c>
      <c r="E1880" s="5">
        <v>8.76</v>
      </c>
      <c r="J1880" s="14"/>
    </row>
    <row r="1881" spans="1:10" ht="11.25" x14ac:dyDescent="0.15">
      <c r="A1881" s="6" t="s">
        <v>236</v>
      </c>
      <c r="B1881" s="4" t="s">
        <v>189</v>
      </c>
      <c r="C1881" s="4" t="s">
        <v>237</v>
      </c>
      <c r="D1881" s="4" t="s">
        <v>240</v>
      </c>
      <c r="E1881" s="5">
        <v>3.58</v>
      </c>
      <c r="J1881" s="14"/>
    </row>
    <row r="1882" spans="1:10" ht="11.25" x14ac:dyDescent="0.15">
      <c r="A1882" s="6" t="s">
        <v>236</v>
      </c>
      <c r="B1882" s="4" t="s">
        <v>189</v>
      </c>
      <c r="C1882" s="4" t="s">
        <v>237</v>
      </c>
      <c r="D1882" s="4" t="s">
        <v>239</v>
      </c>
      <c r="E1882" s="5">
        <v>9.35</v>
      </c>
      <c r="J1882" s="14"/>
    </row>
    <row r="1883" spans="1:10" ht="11.25" x14ac:dyDescent="0.15">
      <c r="A1883" s="6" t="s">
        <v>236</v>
      </c>
      <c r="B1883" s="4" t="s">
        <v>83</v>
      </c>
      <c r="C1883" s="4" t="s">
        <v>237</v>
      </c>
      <c r="D1883" s="4" t="s">
        <v>240</v>
      </c>
      <c r="E1883" s="5">
        <v>8.69</v>
      </c>
      <c r="F1883" t="s">
        <v>354</v>
      </c>
      <c r="J1883" s="14"/>
    </row>
    <row r="1884" spans="1:10" ht="11.25" x14ac:dyDescent="0.15">
      <c r="A1884" s="6" t="s">
        <v>236</v>
      </c>
      <c r="B1884" s="4" t="s">
        <v>83</v>
      </c>
      <c r="C1884" s="4" t="s">
        <v>237</v>
      </c>
      <c r="D1884" s="4" t="s">
        <v>238</v>
      </c>
      <c r="E1884" s="5">
        <v>0.32</v>
      </c>
      <c r="J1884" s="14"/>
    </row>
    <row r="1885" spans="1:10" ht="11.25" x14ac:dyDescent="0.15">
      <c r="A1885" s="6" t="s">
        <v>236</v>
      </c>
      <c r="B1885" s="4" t="s">
        <v>190</v>
      </c>
      <c r="C1885" s="4" t="s">
        <v>237</v>
      </c>
      <c r="D1885" s="4" t="s">
        <v>240</v>
      </c>
      <c r="E1885" s="5">
        <v>8.24</v>
      </c>
      <c r="J1885" s="14"/>
    </row>
    <row r="1886" spans="1:10" ht="11.25" x14ac:dyDescent="0.15">
      <c r="A1886" s="6" t="s">
        <v>236</v>
      </c>
      <c r="B1886" s="4" t="s">
        <v>190</v>
      </c>
      <c r="C1886" s="4" t="s">
        <v>237</v>
      </c>
      <c r="D1886" s="4" t="s">
        <v>238</v>
      </c>
      <c r="E1886" s="5">
        <v>6.43</v>
      </c>
      <c r="J1886" s="14"/>
    </row>
    <row r="1887" spans="1:10" ht="11.25" x14ac:dyDescent="0.15">
      <c r="A1887" s="6" t="s">
        <v>236</v>
      </c>
      <c r="B1887" s="4" t="s">
        <v>190</v>
      </c>
      <c r="C1887" s="4" t="s">
        <v>237</v>
      </c>
      <c r="D1887" s="4" t="s">
        <v>239</v>
      </c>
      <c r="E1887" s="5">
        <v>7.9</v>
      </c>
      <c r="J1887" s="14"/>
    </row>
    <row r="1888" spans="1:10" ht="11.25" x14ac:dyDescent="0.15">
      <c r="A1888" s="6" t="s">
        <v>236</v>
      </c>
      <c r="B1888" s="4" t="s">
        <v>84</v>
      </c>
      <c r="C1888" s="4" t="s">
        <v>237</v>
      </c>
      <c r="D1888" s="4" t="s">
        <v>240</v>
      </c>
      <c r="E1888" s="5">
        <v>14.07</v>
      </c>
      <c r="F1888" t="s">
        <v>353</v>
      </c>
      <c r="G1888">
        <f>+E1888+E1889+E1890+E1891+E1892</f>
        <v>54.58</v>
      </c>
      <c r="H1888">
        <f>+E1894+E1895+E1896+E1893</f>
        <v>35.6</v>
      </c>
      <c r="I1888" s="14">
        <f>+(G1888/4)/(H1888/3)</f>
        <v>1.1498595505617977</v>
      </c>
      <c r="J1888" s="21">
        <f>+(B1888-$K$1)/7</f>
        <v>39</v>
      </c>
    </row>
    <row r="1889" spans="1:10" ht="11.25" x14ac:dyDescent="0.15">
      <c r="A1889" s="6" t="s">
        <v>236</v>
      </c>
      <c r="B1889" s="4" t="s">
        <v>84</v>
      </c>
      <c r="C1889" s="4" t="s">
        <v>237</v>
      </c>
      <c r="D1889" s="4" t="s">
        <v>238</v>
      </c>
      <c r="E1889" s="5">
        <v>11.22</v>
      </c>
      <c r="J1889" s="14"/>
    </row>
    <row r="1890" spans="1:10" ht="11.25" x14ac:dyDescent="0.15">
      <c r="A1890" s="6" t="s">
        <v>236</v>
      </c>
      <c r="B1890" s="4" t="s">
        <v>84</v>
      </c>
      <c r="C1890" s="4" t="s">
        <v>237</v>
      </c>
      <c r="D1890" s="4" t="s">
        <v>238</v>
      </c>
      <c r="E1890" s="5">
        <v>5.87</v>
      </c>
      <c r="J1890" s="14"/>
    </row>
    <row r="1891" spans="1:10" ht="11.25" x14ac:dyDescent="0.15">
      <c r="A1891" s="6" t="s">
        <v>236</v>
      </c>
      <c r="B1891" s="4" t="s">
        <v>191</v>
      </c>
      <c r="C1891" s="4" t="s">
        <v>237</v>
      </c>
      <c r="D1891" s="4" t="s">
        <v>240</v>
      </c>
      <c r="E1891" s="5">
        <v>12.99</v>
      </c>
      <c r="J1891" s="14"/>
    </row>
    <row r="1892" spans="1:10" ht="11.25" x14ac:dyDescent="0.15">
      <c r="A1892" s="6" t="s">
        <v>236</v>
      </c>
      <c r="B1892" s="4" t="s">
        <v>191</v>
      </c>
      <c r="C1892" s="4" t="s">
        <v>237</v>
      </c>
      <c r="D1892" s="4" t="s">
        <v>239</v>
      </c>
      <c r="E1892" s="5">
        <v>10.43</v>
      </c>
      <c r="J1892" s="14"/>
    </row>
    <row r="1893" spans="1:10" ht="11.25" x14ac:dyDescent="0.15">
      <c r="A1893" s="6" t="s">
        <v>236</v>
      </c>
      <c r="B1893" s="4" t="s">
        <v>85</v>
      </c>
      <c r="C1893" s="4" t="s">
        <v>237</v>
      </c>
      <c r="D1893" s="4" t="s">
        <v>240</v>
      </c>
      <c r="E1893" s="5">
        <v>10.65</v>
      </c>
      <c r="F1893" t="s">
        <v>354</v>
      </c>
      <c r="J1893" s="14"/>
    </row>
    <row r="1894" spans="1:10" ht="11.25" x14ac:dyDescent="0.15">
      <c r="A1894" s="6" t="s">
        <v>236</v>
      </c>
      <c r="B1894" s="4" t="s">
        <v>85</v>
      </c>
      <c r="C1894" s="4" t="s">
        <v>237</v>
      </c>
      <c r="D1894" s="4" t="s">
        <v>239</v>
      </c>
      <c r="E1894" s="5">
        <v>10.32</v>
      </c>
      <c r="J1894" s="14"/>
    </row>
    <row r="1895" spans="1:10" ht="11.25" x14ac:dyDescent="0.15">
      <c r="A1895" s="6" t="s">
        <v>236</v>
      </c>
      <c r="B1895" s="4" t="s">
        <v>192</v>
      </c>
      <c r="C1895" s="4" t="s">
        <v>237</v>
      </c>
      <c r="D1895" s="4" t="s">
        <v>240</v>
      </c>
      <c r="E1895" s="5">
        <v>8.73</v>
      </c>
      <c r="J1895" s="14"/>
    </row>
    <row r="1896" spans="1:10" ht="11.25" x14ac:dyDescent="0.15">
      <c r="A1896" s="6" t="s">
        <v>236</v>
      </c>
      <c r="B1896" s="4" t="s">
        <v>192</v>
      </c>
      <c r="C1896" s="4" t="s">
        <v>237</v>
      </c>
      <c r="D1896" s="4" t="s">
        <v>239</v>
      </c>
      <c r="E1896" s="5">
        <v>5.9</v>
      </c>
      <c r="J1896" s="14"/>
    </row>
    <row r="1897" spans="1:10" ht="11.25" x14ac:dyDescent="0.15">
      <c r="A1897" s="6" t="s">
        <v>236</v>
      </c>
      <c r="B1897" s="4" t="s">
        <v>86</v>
      </c>
      <c r="C1897" s="4" t="s">
        <v>237</v>
      </c>
      <c r="D1897" s="4" t="s">
        <v>240</v>
      </c>
      <c r="E1897" s="5">
        <v>13.15</v>
      </c>
      <c r="F1897" t="s">
        <v>353</v>
      </c>
      <c r="G1897">
        <f>+E1897+E1898+E1899+E1900+E1901+E1902+E1903</f>
        <v>65.36</v>
      </c>
      <c r="H1897">
        <f>+E1904+E1905+E1906+E1907</f>
        <v>35.769999999999996</v>
      </c>
      <c r="I1897" s="14">
        <f>+(G1897/4)/(H1897/3)</f>
        <v>1.3704221414593236</v>
      </c>
      <c r="J1897" s="21">
        <f>+(B1897-$K$1)/7</f>
        <v>40</v>
      </c>
    </row>
    <row r="1898" spans="1:10" ht="11.25" x14ac:dyDescent="0.15">
      <c r="A1898" s="6" t="s">
        <v>236</v>
      </c>
      <c r="B1898" s="4" t="s">
        <v>86</v>
      </c>
      <c r="C1898" s="4" t="s">
        <v>237</v>
      </c>
      <c r="D1898" s="4" t="s">
        <v>238</v>
      </c>
      <c r="E1898" s="5">
        <v>10.16</v>
      </c>
      <c r="J1898" s="14"/>
    </row>
    <row r="1899" spans="1:10" ht="11.25" x14ac:dyDescent="0.15">
      <c r="A1899" s="6" t="s">
        <v>236</v>
      </c>
      <c r="B1899" s="4" t="s">
        <v>86</v>
      </c>
      <c r="C1899" s="4" t="s">
        <v>237</v>
      </c>
      <c r="D1899" s="4" t="s">
        <v>238</v>
      </c>
      <c r="E1899" s="5">
        <v>6.78</v>
      </c>
      <c r="J1899" s="14"/>
    </row>
    <row r="1900" spans="1:10" ht="11.25" x14ac:dyDescent="0.15">
      <c r="A1900" s="6" t="s">
        <v>236</v>
      </c>
      <c r="B1900" s="4" t="s">
        <v>193</v>
      </c>
      <c r="C1900" s="4" t="s">
        <v>237</v>
      </c>
      <c r="D1900" s="4" t="s">
        <v>238</v>
      </c>
      <c r="E1900" s="5">
        <v>14.7</v>
      </c>
      <c r="J1900" s="14"/>
    </row>
    <row r="1901" spans="1:10" ht="11.25" x14ac:dyDescent="0.15">
      <c r="A1901" s="6" t="s">
        <v>236</v>
      </c>
      <c r="B1901" s="4" t="s">
        <v>193</v>
      </c>
      <c r="C1901" s="4" t="s">
        <v>237</v>
      </c>
      <c r="D1901" s="4" t="s">
        <v>239</v>
      </c>
      <c r="E1901" s="5">
        <v>8.7100000000000009</v>
      </c>
      <c r="J1901" s="14"/>
    </row>
    <row r="1902" spans="1:10" ht="11.25" x14ac:dyDescent="0.15">
      <c r="A1902" s="6" t="s">
        <v>236</v>
      </c>
      <c r="B1902" s="4" t="s">
        <v>193</v>
      </c>
      <c r="C1902" s="4" t="s">
        <v>237</v>
      </c>
      <c r="D1902" s="4" t="s">
        <v>244</v>
      </c>
      <c r="E1902" s="5">
        <v>11.01</v>
      </c>
      <c r="J1902" s="14"/>
    </row>
    <row r="1903" spans="1:10" ht="11.25" x14ac:dyDescent="0.15">
      <c r="A1903" s="6" t="s">
        <v>236</v>
      </c>
      <c r="B1903" s="4" t="s">
        <v>245</v>
      </c>
      <c r="C1903" s="4" t="s">
        <v>237</v>
      </c>
      <c r="D1903" s="4" t="s">
        <v>242</v>
      </c>
      <c r="E1903" s="5">
        <v>0.85</v>
      </c>
      <c r="J1903" s="14"/>
    </row>
    <row r="1904" spans="1:10" ht="11.25" x14ac:dyDescent="0.15">
      <c r="A1904" s="6" t="s">
        <v>236</v>
      </c>
      <c r="B1904" s="4" t="s">
        <v>87</v>
      </c>
      <c r="C1904" s="4" t="s">
        <v>237</v>
      </c>
      <c r="D1904" s="4" t="s">
        <v>240</v>
      </c>
      <c r="E1904" s="5">
        <v>10.62</v>
      </c>
      <c r="F1904" t="s">
        <v>354</v>
      </c>
      <c r="J1904" s="14"/>
    </row>
    <row r="1905" spans="1:10" ht="11.25" x14ac:dyDescent="0.15">
      <c r="A1905" s="6" t="s">
        <v>236</v>
      </c>
      <c r="B1905" s="4" t="s">
        <v>87</v>
      </c>
      <c r="C1905" s="4" t="s">
        <v>237</v>
      </c>
      <c r="D1905" s="4" t="s">
        <v>239</v>
      </c>
      <c r="E1905" s="5">
        <v>10.36</v>
      </c>
      <c r="J1905" s="14"/>
    </row>
    <row r="1906" spans="1:10" ht="11.25" x14ac:dyDescent="0.15">
      <c r="A1906" s="6" t="s">
        <v>236</v>
      </c>
      <c r="B1906" s="4" t="s">
        <v>194</v>
      </c>
      <c r="C1906" s="4" t="s">
        <v>237</v>
      </c>
      <c r="D1906" s="4" t="s">
        <v>240</v>
      </c>
      <c r="E1906" s="5">
        <v>8.6199999999999992</v>
      </c>
      <c r="J1906" s="14"/>
    </row>
    <row r="1907" spans="1:10" ht="11.25" x14ac:dyDescent="0.15">
      <c r="A1907" s="6" t="s">
        <v>236</v>
      </c>
      <c r="B1907" s="4" t="s">
        <v>194</v>
      </c>
      <c r="C1907" s="4" t="s">
        <v>237</v>
      </c>
      <c r="D1907" s="4" t="s">
        <v>239</v>
      </c>
      <c r="E1907" s="5">
        <v>6.17</v>
      </c>
      <c r="J1907" s="14"/>
    </row>
    <row r="1908" spans="1:10" ht="11.25" x14ac:dyDescent="0.15">
      <c r="A1908" s="6" t="s">
        <v>236</v>
      </c>
      <c r="B1908" s="4" t="s">
        <v>195</v>
      </c>
      <c r="C1908" s="4" t="s">
        <v>237</v>
      </c>
      <c r="D1908" s="4" t="s">
        <v>240</v>
      </c>
      <c r="E1908" s="5">
        <v>9.9600000000000009</v>
      </c>
      <c r="F1908" s="13" t="s">
        <v>353</v>
      </c>
      <c r="J1908" s="14"/>
    </row>
    <row r="1909" spans="1:10" ht="11.25" x14ac:dyDescent="0.15">
      <c r="A1909" s="6" t="s">
        <v>236</v>
      </c>
      <c r="B1909" s="4" t="s">
        <v>195</v>
      </c>
      <c r="C1909" s="4" t="s">
        <v>237</v>
      </c>
      <c r="D1909" s="4" t="s">
        <v>239</v>
      </c>
      <c r="E1909" s="5">
        <v>9.76</v>
      </c>
      <c r="F1909" s="13"/>
      <c r="J1909" s="14"/>
    </row>
    <row r="1910" spans="1:10" ht="11.25" x14ac:dyDescent="0.15">
      <c r="A1910" s="6" t="s">
        <v>236</v>
      </c>
      <c r="B1910" s="4" t="s">
        <v>89</v>
      </c>
      <c r="C1910" s="4" t="s">
        <v>237</v>
      </c>
      <c r="D1910" s="4" t="s">
        <v>240</v>
      </c>
      <c r="E1910" s="5">
        <v>12.22</v>
      </c>
      <c r="F1910" s="13" t="s">
        <v>354</v>
      </c>
      <c r="J1910" s="14"/>
    </row>
    <row r="1911" spans="1:10" ht="11.25" x14ac:dyDescent="0.15">
      <c r="A1911" s="6" t="s">
        <v>236</v>
      </c>
      <c r="B1911" s="4" t="s">
        <v>89</v>
      </c>
      <c r="C1911" s="4" t="s">
        <v>237</v>
      </c>
      <c r="D1911" s="4" t="s">
        <v>240</v>
      </c>
      <c r="E1911" s="5">
        <v>8.2799999999999994</v>
      </c>
      <c r="J1911" s="14"/>
    </row>
    <row r="1912" spans="1:10" ht="11.25" x14ac:dyDescent="0.15">
      <c r="A1912" s="6" t="s">
        <v>236</v>
      </c>
      <c r="B1912" s="4" t="s">
        <v>89</v>
      </c>
      <c r="C1912" s="4" t="s">
        <v>237</v>
      </c>
      <c r="D1912" s="4" t="s">
        <v>239</v>
      </c>
      <c r="E1912" s="5">
        <v>12.35</v>
      </c>
      <c r="J1912" s="14"/>
    </row>
    <row r="1913" spans="1:10" ht="11.25" x14ac:dyDescent="0.15">
      <c r="A1913" s="6" t="s">
        <v>236</v>
      </c>
      <c r="B1913" s="4" t="s">
        <v>89</v>
      </c>
      <c r="C1913" s="4" t="s">
        <v>237</v>
      </c>
      <c r="D1913" s="4" t="s">
        <v>239</v>
      </c>
      <c r="E1913" s="5">
        <v>12.28</v>
      </c>
      <c r="J1913" s="14"/>
    </row>
    <row r="1914" spans="1:10" ht="11.25" x14ac:dyDescent="0.15">
      <c r="A1914" s="6" t="s">
        <v>236</v>
      </c>
      <c r="B1914" s="4" t="s">
        <v>196</v>
      </c>
      <c r="C1914" s="4" t="s">
        <v>237</v>
      </c>
      <c r="D1914" s="4" t="s">
        <v>240</v>
      </c>
      <c r="E1914" s="5">
        <v>8.67</v>
      </c>
      <c r="J1914" s="14"/>
    </row>
    <row r="1915" spans="1:10" ht="11.25" x14ac:dyDescent="0.15">
      <c r="A1915" s="6" t="s">
        <v>236</v>
      </c>
      <c r="B1915" s="4" t="s">
        <v>196</v>
      </c>
      <c r="C1915" s="4" t="s">
        <v>237</v>
      </c>
      <c r="D1915" s="4" t="s">
        <v>239</v>
      </c>
      <c r="E1915" s="5">
        <v>7.39</v>
      </c>
      <c r="J1915" s="14"/>
    </row>
    <row r="1916" spans="1:10" ht="11.25" x14ac:dyDescent="0.15">
      <c r="A1916" s="6" t="s">
        <v>236</v>
      </c>
      <c r="B1916" s="4" t="s">
        <v>90</v>
      </c>
      <c r="C1916" s="4" t="s">
        <v>237</v>
      </c>
      <c r="D1916" s="4" t="s">
        <v>240</v>
      </c>
      <c r="E1916" s="5">
        <v>8.8800000000000008</v>
      </c>
      <c r="F1916" t="s">
        <v>353</v>
      </c>
      <c r="G1916">
        <f>+E1916+E1917+E1918+E1919+E1920+E1921+E1922</f>
        <v>66.7</v>
      </c>
      <c r="H1916">
        <f>+E1923+E1924+E1925+E1926</f>
        <v>34.86</v>
      </c>
      <c r="I1916" s="14">
        <f>+(G1916/4)/(H1916/3)</f>
        <v>1.4350258175559383</v>
      </c>
      <c r="J1916" s="21">
        <f>+(B1916-$K$1)/7</f>
        <v>42</v>
      </c>
    </row>
    <row r="1917" spans="1:10" ht="11.25" x14ac:dyDescent="0.15">
      <c r="A1917" s="6" t="s">
        <v>236</v>
      </c>
      <c r="B1917" s="4" t="s">
        <v>90</v>
      </c>
      <c r="C1917" s="4" t="s">
        <v>237</v>
      </c>
      <c r="D1917" s="4" t="s">
        <v>240</v>
      </c>
      <c r="E1917" s="5">
        <v>4.9000000000000004</v>
      </c>
      <c r="J1917" s="14"/>
    </row>
    <row r="1918" spans="1:10" ht="11.25" x14ac:dyDescent="0.15">
      <c r="A1918" s="6" t="s">
        <v>236</v>
      </c>
      <c r="B1918" s="4" t="s">
        <v>90</v>
      </c>
      <c r="C1918" s="4" t="s">
        <v>237</v>
      </c>
      <c r="D1918" s="4" t="s">
        <v>238</v>
      </c>
      <c r="E1918" s="5">
        <v>15.7</v>
      </c>
      <c r="J1918" s="14"/>
    </row>
    <row r="1919" spans="1:10" ht="11.25" x14ac:dyDescent="0.15">
      <c r="A1919" s="6" t="s">
        <v>236</v>
      </c>
      <c r="B1919" s="4" t="s">
        <v>90</v>
      </c>
      <c r="C1919" s="4" t="s">
        <v>237</v>
      </c>
      <c r="D1919" s="4" t="s">
        <v>239</v>
      </c>
      <c r="E1919" s="5">
        <v>10.119999999999999</v>
      </c>
      <c r="J1919" s="14"/>
    </row>
    <row r="1920" spans="1:10" ht="11.25" x14ac:dyDescent="0.15">
      <c r="A1920" s="6" t="s">
        <v>236</v>
      </c>
      <c r="B1920" s="4" t="s">
        <v>90</v>
      </c>
      <c r="C1920" s="4" t="s">
        <v>237</v>
      </c>
      <c r="D1920" s="4" t="s">
        <v>239</v>
      </c>
      <c r="E1920" s="5">
        <v>7.2</v>
      </c>
      <c r="J1920" s="14"/>
    </row>
    <row r="1921" spans="1:10" ht="11.25" x14ac:dyDescent="0.15">
      <c r="A1921" s="6" t="s">
        <v>236</v>
      </c>
      <c r="B1921" s="4" t="s">
        <v>197</v>
      </c>
      <c r="C1921" s="4" t="s">
        <v>237</v>
      </c>
      <c r="D1921" s="4" t="s">
        <v>240</v>
      </c>
      <c r="E1921" s="5">
        <v>11.17</v>
      </c>
      <c r="J1921" s="14"/>
    </row>
    <row r="1922" spans="1:10" ht="11.25" x14ac:dyDescent="0.15">
      <c r="A1922" s="9" t="s">
        <v>236</v>
      </c>
      <c r="B1922" s="4" t="s">
        <v>197</v>
      </c>
      <c r="C1922" s="4" t="s">
        <v>237</v>
      </c>
      <c r="D1922" s="4" t="s">
        <v>239</v>
      </c>
      <c r="E1922" s="5">
        <v>8.73</v>
      </c>
      <c r="J1922" s="14"/>
    </row>
    <row r="1923" spans="1:10" ht="11.25" x14ac:dyDescent="0.15">
      <c r="A1923" s="6" t="s">
        <v>236</v>
      </c>
      <c r="B1923" s="4" t="s">
        <v>91</v>
      </c>
      <c r="C1923" s="4" t="s">
        <v>237</v>
      </c>
      <c r="D1923" s="4" t="s">
        <v>240</v>
      </c>
      <c r="E1923" s="5">
        <v>9.0500000000000007</v>
      </c>
      <c r="F1923" t="s">
        <v>354</v>
      </c>
      <c r="J1923" s="14"/>
    </row>
    <row r="1924" spans="1:10" ht="11.25" x14ac:dyDescent="0.15">
      <c r="A1924" s="6" t="s">
        <v>236</v>
      </c>
      <c r="B1924" s="4" t="s">
        <v>91</v>
      </c>
      <c r="C1924" s="4" t="s">
        <v>237</v>
      </c>
      <c r="D1924" s="4" t="s">
        <v>239</v>
      </c>
      <c r="E1924" s="5">
        <v>10.68</v>
      </c>
      <c r="J1924" s="14"/>
    </row>
    <row r="1925" spans="1:10" ht="11.25" x14ac:dyDescent="0.15">
      <c r="A1925" s="6" t="s">
        <v>236</v>
      </c>
      <c r="B1925" s="4" t="s">
        <v>198</v>
      </c>
      <c r="C1925" s="4" t="s">
        <v>237</v>
      </c>
      <c r="D1925" s="4" t="s">
        <v>240</v>
      </c>
      <c r="E1925" s="5">
        <v>8.5500000000000007</v>
      </c>
      <c r="J1925" s="14"/>
    </row>
    <row r="1926" spans="1:10" ht="11.25" x14ac:dyDescent="0.15">
      <c r="A1926" s="6" t="s">
        <v>236</v>
      </c>
      <c r="B1926" s="4" t="s">
        <v>198</v>
      </c>
      <c r="C1926" s="4" t="s">
        <v>237</v>
      </c>
      <c r="D1926" s="4" t="s">
        <v>239</v>
      </c>
      <c r="E1926" s="5">
        <v>6.58</v>
      </c>
      <c r="J1926" s="14"/>
    </row>
    <row r="1927" spans="1:10" ht="11.25" x14ac:dyDescent="0.15">
      <c r="A1927" s="6" t="s">
        <v>236</v>
      </c>
      <c r="B1927" s="4" t="s">
        <v>92</v>
      </c>
      <c r="C1927" s="4" t="s">
        <v>237</v>
      </c>
      <c r="D1927" s="4" t="s">
        <v>240</v>
      </c>
      <c r="E1927" s="5">
        <v>9.17</v>
      </c>
      <c r="F1927" t="s">
        <v>353</v>
      </c>
      <c r="G1927">
        <f>+E1927+E1928+E1929+E1930+E1931+E1932</f>
        <v>54.02</v>
      </c>
      <c r="H1927">
        <f>+E1933+E1934+E1935+E1936</f>
        <v>33.080000000000005</v>
      </c>
      <c r="I1927" s="14">
        <f>+(G1927/4)/(H1927/3)</f>
        <v>1.2247581620314387</v>
      </c>
      <c r="J1927" s="21">
        <f>+(B1927-$K$1)/7</f>
        <v>43</v>
      </c>
    </row>
    <row r="1928" spans="1:10" ht="11.25" x14ac:dyDescent="0.15">
      <c r="A1928" s="6" t="s">
        <v>236</v>
      </c>
      <c r="B1928" s="4" t="s">
        <v>92</v>
      </c>
      <c r="C1928" s="4" t="s">
        <v>237</v>
      </c>
      <c r="D1928" s="4" t="s">
        <v>240</v>
      </c>
      <c r="E1928" s="5">
        <v>5.61</v>
      </c>
      <c r="J1928" s="14"/>
    </row>
    <row r="1929" spans="1:10" ht="11.25" x14ac:dyDescent="0.15">
      <c r="A1929" s="6" t="s">
        <v>236</v>
      </c>
      <c r="B1929" s="4" t="s">
        <v>92</v>
      </c>
      <c r="C1929" s="4" t="s">
        <v>237</v>
      </c>
      <c r="D1929" s="4" t="s">
        <v>239</v>
      </c>
      <c r="E1929" s="5">
        <v>9.49</v>
      </c>
      <c r="J1929" s="14"/>
    </row>
    <row r="1930" spans="1:10" ht="11.25" x14ac:dyDescent="0.15">
      <c r="A1930" s="6" t="s">
        <v>236</v>
      </c>
      <c r="B1930" s="4" t="s">
        <v>92</v>
      </c>
      <c r="C1930" s="4" t="s">
        <v>237</v>
      </c>
      <c r="D1930" s="4" t="s">
        <v>239</v>
      </c>
      <c r="E1930" s="5">
        <v>8.64</v>
      </c>
      <c r="J1930" s="14"/>
    </row>
    <row r="1931" spans="1:10" ht="11.25" x14ac:dyDescent="0.15">
      <c r="A1931" s="6" t="s">
        <v>236</v>
      </c>
      <c r="B1931" s="4" t="s">
        <v>199</v>
      </c>
      <c r="C1931" s="4" t="s">
        <v>237</v>
      </c>
      <c r="D1931" s="4" t="s">
        <v>240</v>
      </c>
      <c r="E1931" s="5">
        <v>11.82</v>
      </c>
      <c r="J1931" s="14"/>
    </row>
    <row r="1932" spans="1:10" ht="11.25" x14ac:dyDescent="0.15">
      <c r="A1932" s="6" t="s">
        <v>236</v>
      </c>
      <c r="B1932" s="4" t="s">
        <v>199</v>
      </c>
      <c r="C1932" s="4" t="s">
        <v>237</v>
      </c>
      <c r="D1932" s="4" t="s">
        <v>239</v>
      </c>
      <c r="E1932" s="5">
        <v>9.2899999999999991</v>
      </c>
      <c r="J1932" s="14"/>
    </row>
    <row r="1933" spans="1:10" ht="11.25" x14ac:dyDescent="0.15">
      <c r="A1933" s="6" t="s">
        <v>236</v>
      </c>
      <c r="B1933" s="4" t="s">
        <v>93</v>
      </c>
      <c r="C1933" s="4" t="s">
        <v>237</v>
      </c>
      <c r="D1933" s="4" t="s">
        <v>240</v>
      </c>
      <c r="E1933" s="5">
        <v>8.32</v>
      </c>
      <c r="F1933" t="s">
        <v>354</v>
      </c>
      <c r="J1933" s="14"/>
    </row>
    <row r="1934" spans="1:10" ht="11.25" x14ac:dyDescent="0.15">
      <c r="A1934" s="6" t="s">
        <v>236</v>
      </c>
      <c r="B1934" s="4" t="s">
        <v>93</v>
      </c>
      <c r="C1934" s="4" t="s">
        <v>237</v>
      </c>
      <c r="D1934" s="4" t="s">
        <v>239</v>
      </c>
      <c r="E1934" s="5">
        <v>11.17</v>
      </c>
      <c r="J1934" s="14"/>
    </row>
    <row r="1935" spans="1:10" ht="11.25" x14ac:dyDescent="0.15">
      <c r="A1935" s="6" t="s">
        <v>236</v>
      </c>
      <c r="B1935" s="4" t="s">
        <v>201</v>
      </c>
      <c r="C1935" s="4" t="s">
        <v>237</v>
      </c>
      <c r="D1935" s="4" t="s">
        <v>240</v>
      </c>
      <c r="E1935" s="5">
        <v>7.62</v>
      </c>
      <c r="J1935" s="14"/>
    </row>
    <row r="1936" spans="1:10" ht="11.25" x14ac:dyDescent="0.15">
      <c r="A1936" s="6" t="s">
        <v>236</v>
      </c>
      <c r="B1936" s="4" t="s">
        <v>201</v>
      </c>
      <c r="C1936" s="4" t="s">
        <v>237</v>
      </c>
      <c r="D1936" s="4" t="s">
        <v>239</v>
      </c>
      <c r="E1936" s="5">
        <v>5.97</v>
      </c>
      <c r="J1936" s="14"/>
    </row>
    <row r="1937" spans="1:10" ht="11.25" x14ac:dyDescent="0.15">
      <c r="A1937" s="6" t="s">
        <v>236</v>
      </c>
      <c r="B1937" s="4" t="s">
        <v>94</v>
      </c>
      <c r="C1937" s="4" t="s">
        <v>237</v>
      </c>
      <c r="D1937" s="4" t="s">
        <v>240</v>
      </c>
      <c r="E1937" s="5">
        <v>14.79</v>
      </c>
      <c r="F1937" t="s">
        <v>353</v>
      </c>
      <c r="G1937">
        <f>+E1937+E1938+E1939+E1940+E1941</f>
        <v>56.029999999999994</v>
      </c>
      <c r="H1937">
        <f>+E1943+E1944+E1945+E1942</f>
        <v>44.519999999999996</v>
      </c>
      <c r="I1937" s="14">
        <f>+(G1937/4)/(H1937/3)</f>
        <v>0.9439016172506739</v>
      </c>
      <c r="J1937" s="21">
        <f>+(B1937-$K$1)/7</f>
        <v>44</v>
      </c>
    </row>
    <row r="1938" spans="1:10" ht="11.25" x14ac:dyDescent="0.15">
      <c r="A1938" s="6" t="s">
        <v>236</v>
      </c>
      <c r="B1938" s="4" t="s">
        <v>94</v>
      </c>
      <c r="C1938" s="4" t="s">
        <v>237</v>
      </c>
      <c r="D1938" s="4" t="s">
        <v>239</v>
      </c>
      <c r="E1938" s="5">
        <v>9.9700000000000006</v>
      </c>
      <c r="J1938" s="14"/>
    </row>
    <row r="1939" spans="1:10" ht="11.25" x14ac:dyDescent="0.15">
      <c r="A1939" s="6" t="s">
        <v>236</v>
      </c>
      <c r="B1939" s="4" t="s">
        <v>94</v>
      </c>
      <c r="C1939" s="4" t="s">
        <v>237</v>
      </c>
      <c r="D1939" s="4" t="s">
        <v>239</v>
      </c>
      <c r="E1939" s="5">
        <v>7.04</v>
      </c>
      <c r="J1939" s="14"/>
    </row>
    <row r="1940" spans="1:10" ht="11.25" x14ac:dyDescent="0.15">
      <c r="A1940" s="6" t="s">
        <v>236</v>
      </c>
      <c r="B1940" s="4" t="s">
        <v>202</v>
      </c>
      <c r="C1940" s="4" t="s">
        <v>237</v>
      </c>
      <c r="D1940" s="4" t="s">
        <v>240</v>
      </c>
      <c r="E1940" s="5">
        <v>13.02</v>
      </c>
      <c r="J1940" s="14"/>
    </row>
    <row r="1941" spans="1:10" ht="11.25" x14ac:dyDescent="0.15">
      <c r="A1941" s="6" t="s">
        <v>236</v>
      </c>
      <c r="B1941" s="4" t="s">
        <v>202</v>
      </c>
      <c r="C1941" s="4" t="s">
        <v>237</v>
      </c>
      <c r="D1941" s="4" t="s">
        <v>239</v>
      </c>
      <c r="E1941" s="5">
        <v>11.21</v>
      </c>
      <c r="J1941" s="14"/>
    </row>
    <row r="1942" spans="1:10" ht="11.25" x14ac:dyDescent="0.15">
      <c r="A1942" s="6" t="s">
        <v>236</v>
      </c>
      <c r="B1942" s="4" t="s">
        <v>95</v>
      </c>
      <c r="C1942" s="4" t="s">
        <v>237</v>
      </c>
      <c r="D1942" s="4" t="s">
        <v>240</v>
      </c>
      <c r="E1942" s="5">
        <v>10.9</v>
      </c>
      <c r="F1942" t="s">
        <v>354</v>
      </c>
      <c r="J1942" s="14"/>
    </row>
    <row r="1943" spans="1:10" ht="11.25" x14ac:dyDescent="0.15">
      <c r="A1943" s="6" t="s">
        <v>236</v>
      </c>
      <c r="B1943" s="4" t="s">
        <v>95</v>
      </c>
      <c r="C1943" s="4" t="s">
        <v>237</v>
      </c>
      <c r="D1943" s="4" t="s">
        <v>239</v>
      </c>
      <c r="E1943" s="5">
        <v>14.28</v>
      </c>
      <c r="J1943" s="14"/>
    </row>
    <row r="1944" spans="1:10" ht="11.25" x14ac:dyDescent="0.15">
      <c r="A1944" s="6" t="s">
        <v>236</v>
      </c>
      <c r="B1944" s="4" t="s">
        <v>203</v>
      </c>
      <c r="C1944" s="4" t="s">
        <v>237</v>
      </c>
      <c r="D1944" s="4" t="s">
        <v>240</v>
      </c>
      <c r="E1944" s="5">
        <v>10.9</v>
      </c>
      <c r="J1944" s="14"/>
    </row>
    <row r="1945" spans="1:10" ht="11.25" x14ac:dyDescent="0.15">
      <c r="A1945" s="6" t="s">
        <v>236</v>
      </c>
      <c r="B1945" s="4" t="s">
        <v>203</v>
      </c>
      <c r="C1945" s="4" t="s">
        <v>237</v>
      </c>
      <c r="D1945" s="4" t="s">
        <v>239</v>
      </c>
      <c r="E1945" s="5">
        <v>8.44</v>
      </c>
      <c r="J1945" s="14"/>
    </row>
    <row r="1946" spans="1:10" ht="11.25" x14ac:dyDescent="0.15">
      <c r="A1946" s="6" t="s">
        <v>236</v>
      </c>
      <c r="B1946" s="4" t="s">
        <v>96</v>
      </c>
      <c r="C1946" s="4" t="s">
        <v>237</v>
      </c>
      <c r="D1946" s="4" t="s">
        <v>240</v>
      </c>
      <c r="E1946" s="5">
        <v>9.6999999999999993</v>
      </c>
      <c r="F1946" t="s">
        <v>353</v>
      </c>
      <c r="G1946">
        <f>+E1946+E1947+E1948+E1949+E1950+E1951</f>
        <v>55.45</v>
      </c>
      <c r="H1946">
        <f>+E1952+E1953+E1954+E1955</f>
        <v>33.489999999999995</v>
      </c>
      <c r="I1946" s="14">
        <f>+(G1946/4)/(H1946/3)</f>
        <v>1.241788593610033</v>
      </c>
      <c r="J1946" s="21">
        <f>+(B1946-$K$1)/7</f>
        <v>45</v>
      </c>
    </row>
    <row r="1947" spans="1:10" ht="11.25" x14ac:dyDescent="0.15">
      <c r="A1947" s="6" t="s">
        <v>236</v>
      </c>
      <c r="B1947" s="4" t="s">
        <v>96</v>
      </c>
      <c r="C1947" s="4" t="s">
        <v>237</v>
      </c>
      <c r="D1947" s="4" t="s">
        <v>240</v>
      </c>
      <c r="E1947" s="5">
        <v>6.99</v>
      </c>
      <c r="J1947" s="14"/>
    </row>
    <row r="1948" spans="1:10" ht="11.25" x14ac:dyDescent="0.15">
      <c r="A1948" s="6" t="s">
        <v>236</v>
      </c>
      <c r="B1948" s="4" t="s">
        <v>96</v>
      </c>
      <c r="C1948" s="4" t="s">
        <v>237</v>
      </c>
      <c r="D1948" s="4" t="s">
        <v>239</v>
      </c>
      <c r="E1948" s="5">
        <v>10.35</v>
      </c>
      <c r="J1948" s="14"/>
    </row>
    <row r="1949" spans="1:10" ht="11.25" x14ac:dyDescent="0.15">
      <c r="A1949" s="6" t="s">
        <v>236</v>
      </c>
      <c r="B1949" s="4" t="s">
        <v>96</v>
      </c>
      <c r="C1949" s="4" t="s">
        <v>237</v>
      </c>
      <c r="D1949" s="4" t="s">
        <v>239</v>
      </c>
      <c r="E1949" s="5">
        <v>8.02</v>
      </c>
      <c r="J1949" s="14"/>
    </row>
    <row r="1950" spans="1:10" ht="11.25" x14ac:dyDescent="0.15">
      <c r="A1950" s="6" t="s">
        <v>236</v>
      </c>
      <c r="B1950" s="4" t="s">
        <v>205</v>
      </c>
      <c r="C1950" s="4" t="s">
        <v>237</v>
      </c>
      <c r="D1950" s="4" t="s">
        <v>240</v>
      </c>
      <c r="E1950" s="5">
        <v>11.72</v>
      </c>
      <c r="J1950" s="14"/>
    </row>
    <row r="1951" spans="1:10" ht="11.25" x14ac:dyDescent="0.15">
      <c r="A1951" s="6" t="s">
        <v>236</v>
      </c>
      <c r="B1951" s="4" t="s">
        <v>205</v>
      </c>
      <c r="C1951" s="4" t="s">
        <v>237</v>
      </c>
      <c r="D1951" s="4" t="s">
        <v>239</v>
      </c>
      <c r="E1951" s="5">
        <v>8.67</v>
      </c>
      <c r="J1951" s="14"/>
    </row>
    <row r="1952" spans="1:10" ht="11.25" x14ac:dyDescent="0.15">
      <c r="A1952" s="6" t="s">
        <v>236</v>
      </c>
      <c r="B1952" s="4" t="s">
        <v>97</v>
      </c>
      <c r="C1952" s="4" t="s">
        <v>237</v>
      </c>
      <c r="D1952" s="4" t="s">
        <v>240</v>
      </c>
      <c r="E1952" s="5">
        <v>8.9499999999999993</v>
      </c>
      <c r="F1952" t="s">
        <v>354</v>
      </c>
      <c r="J1952" s="14"/>
    </row>
    <row r="1953" spans="1:10" ht="11.25" x14ac:dyDescent="0.15">
      <c r="A1953" s="6" t="s">
        <v>236</v>
      </c>
      <c r="B1953" s="4" t="s">
        <v>97</v>
      </c>
      <c r="C1953" s="4" t="s">
        <v>237</v>
      </c>
      <c r="D1953" s="4" t="s">
        <v>239</v>
      </c>
      <c r="E1953" s="5">
        <v>10.119999999999999</v>
      </c>
      <c r="J1953" s="14"/>
    </row>
    <row r="1954" spans="1:10" ht="11.25" x14ac:dyDescent="0.15">
      <c r="A1954" s="6" t="s">
        <v>236</v>
      </c>
      <c r="B1954" s="4" t="s">
        <v>206</v>
      </c>
      <c r="C1954" s="4" t="s">
        <v>237</v>
      </c>
      <c r="D1954" s="4" t="s">
        <v>240</v>
      </c>
      <c r="E1954" s="5">
        <v>8.15</v>
      </c>
      <c r="J1954" s="14"/>
    </row>
    <row r="1955" spans="1:10" ht="11.25" x14ac:dyDescent="0.15">
      <c r="A1955" s="6" t="s">
        <v>236</v>
      </c>
      <c r="B1955" s="4" t="s">
        <v>206</v>
      </c>
      <c r="C1955" s="4" t="s">
        <v>237</v>
      </c>
      <c r="D1955" s="4" t="s">
        <v>239</v>
      </c>
      <c r="E1955" s="5">
        <v>6.27</v>
      </c>
      <c r="J1955" s="14"/>
    </row>
    <row r="1956" spans="1:10" ht="11.25" x14ac:dyDescent="0.15">
      <c r="A1956" s="6" t="s">
        <v>236</v>
      </c>
      <c r="B1956" s="4" t="s">
        <v>98</v>
      </c>
      <c r="C1956" s="4" t="s">
        <v>237</v>
      </c>
      <c r="D1956" s="4" t="s">
        <v>240</v>
      </c>
      <c r="E1956" s="5">
        <v>10.49</v>
      </c>
      <c r="F1956" t="s">
        <v>353</v>
      </c>
      <c r="G1956">
        <f>+E1956+E1957+E1958+E1959+E1960+E1961</f>
        <v>58.36999999999999</v>
      </c>
      <c r="H1956">
        <f>+E1962+E1963+E1964+E1965+E1966</f>
        <v>44.77</v>
      </c>
      <c r="I1956" s="14">
        <f>+(G1956/4)/(H1956/3)</f>
        <v>0.97783113692204582</v>
      </c>
      <c r="J1956" s="21">
        <f>+(B1956-$K$1)/7</f>
        <v>46</v>
      </c>
    </row>
    <row r="1957" spans="1:10" ht="11.25" x14ac:dyDescent="0.15">
      <c r="A1957" s="6" t="s">
        <v>236</v>
      </c>
      <c r="B1957" s="4" t="s">
        <v>98</v>
      </c>
      <c r="C1957" s="4" t="s">
        <v>237</v>
      </c>
      <c r="D1957" s="4" t="s">
        <v>240</v>
      </c>
      <c r="E1957" s="5">
        <v>5.37</v>
      </c>
      <c r="J1957" s="14"/>
    </row>
    <row r="1958" spans="1:10" ht="11.25" x14ac:dyDescent="0.15">
      <c r="A1958" s="6" t="s">
        <v>236</v>
      </c>
      <c r="B1958" s="4" t="s">
        <v>98</v>
      </c>
      <c r="C1958" s="4" t="s">
        <v>237</v>
      </c>
      <c r="D1958" s="4" t="s">
        <v>239</v>
      </c>
      <c r="E1958" s="5">
        <v>10.69</v>
      </c>
      <c r="J1958" s="14"/>
    </row>
    <row r="1959" spans="1:10" ht="11.25" x14ac:dyDescent="0.15">
      <c r="A1959" s="6" t="s">
        <v>236</v>
      </c>
      <c r="B1959" s="4" t="s">
        <v>98</v>
      </c>
      <c r="C1959" s="4" t="s">
        <v>237</v>
      </c>
      <c r="D1959" s="4" t="s">
        <v>239</v>
      </c>
      <c r="E1959" s="5">
        <v>7.44</v>
      </c>
      <c r="J1959" s="14"/>
    </row>
    <row r="1960" spans="1:10" ht="11.25" x14ac:dyDescent="0.15">
      <c r="A1960" s="6" t="s">
        <v>236</v>
      </c>
      <c r="B1960" s="4" t="s">
        <v>207</v>
      </c>
      <c r="C1960" s="4" t="s">
        <v>237</v>
      </c>
      <c r="D1960" s="4" t="s">
        <v>240</v>
      </c>
      <c r="E1960" s="5">
        <v>12.27</v>
      </c>
      <c r="J1960" s="14"/>
    </row>
    <row r="1961" spans="1:10" ht="11.25" x14ac:dyDescent="0.15">
      <c r="A1961" s="6" t="s">
        <v>236</v>
      </c>
      <c r="B1961" s="4" t="s">
        <v>207</v>
      </c>
      <c r="C1961" s="4" t="s">
        <v>237</v>
      </c>
      <c r="D1961" s="4" t="s">
        <v>239</v>
      </c>
      <c r="E1961" s="5">
        <v>12.11</v>
      </c>
      <c r="J1961" s="14"/>
    </row>
    <row r="1962" spans="1:10" ht="11.25" x14ac:dyDescent="0.15">
      <c r="A1962" s="6" t="s">
        <v>236</v>
      </c>
      <c r="B1962" s="4" t="s">
        <v>99</v>
      </c>
      <c r="C1962" s="4" t="s">
        <v>237</v>
      </c>
      <c r="D1962" s="4" t="s">
        <v>238</v>
      </c>
      <c r="E1962" s="5">
        <v>8.59</v>
      </c>
      <c r="F1962" t="s">
        <v>354</v>
      </c>
      <c r="J1962" s="14"/>
    </row>
    <row r="1963" spans="1:10" ht="11.25" x14ac:dyDescent="0.15">
      <c r="A1963" s="6" t="s">
        <v>236</v>
      </c>
      <c r="B1963" s="4" t="s">
        <v>99</v>
      </c>
      <c r="C1963" s="4" t="s">
        <v>237</v>
      </c>
      <c r="D1963" s="4" t="s">
        <v>239</v>
      </c>
      <c r="E1963" s="5">
        <v>9.73</v>
      </c>
      <c r="J1963" s="14"/>
    </row>
    <row r="1964" spans="1:10" ht="11.25" x14ac:dyDescent="0.15">
      <c r="A1964" s="6" t="s">
        <v>236</v>
      </c>
      <c r="B1964" s="4" t="s">
        <v>208</v>
      </c>
      <c r="C1964" s="4" t="s">
        <v>237</v>
      </c>
      <c r="D1964" s="4" t="s">
        <v>242</v>
      </c>
      <c r="E1964" s="5">
        <v>12.43</v>
      </c>
      <c r="J1964" s="14"/>
    </row>
    <row r="1965" spans="1:10" ht="11.25" x14ac:dyDescent="0.15">
      <c r="A1965" s="6" t="s">
        <v>236</v>
      </c>
      <c r="B1965" s="4" t="s">
        <v>208</v>
      </c>
      <c r="C1965" s="4" t="s">
        <v>237</v>
      </c>
      <c r="D1965" s="4" t="s">
        <v>238</v>
      </c>
      <c r="E1965" s="5">
        <v>7.38</v>
      </c>
      <c r="J1965" s="14"/>
    </row>
    <row r="1966" spans="1:10" ht="11.25" x14ac:dyDescent="0.15">
      <c r="A1966" s="6" t="s">
        <v>236</v>
      </c>
      <c r="B1966" s="4" t="s">
        <v>208</v>
      </c>
      <c r="C1966" s="4" t="s">
        <v>237</v>
      </c>
      <c r="D1966" s="4" t="s">
        <v>239</v>
      </c>
      <c r="E1966" s="5">
        <v>6.64</v>
      </c>
      <c r="J1966" s="14"/>
    </row>
    <row r="1967" spans="1:10" ht="11.25" x14ac:dyDescent="0.15">
      <c r="A1967" s="6" t="s">
        <v>236</v>
      </c>
      <c r="B1967" s="4" t="s">
        <v>100</v>
      </c>
      <c r="C1967" s="4" t="s">
        <v>237</v>
      </c>
      <c r="D1967" s="4" t="s">
        <v>242</v>
      </c>
      <c r="E1967" s="5">
        <v>11.82</v>
      </c>
      <c r="F1967" s="13" t="s">
        <v>353</v>
      </c>
      <c r="J1967" s="14"/>
    </row>
    <row r="1968" spans="1:10" ht="11.25" x14ac:dyDescent="0.15">
      <c r="A1968" s="6" t="s">
        <v>236</v>
      </c>
      <c r="B1968" s="4" t="s">
        <v>100</v>
      </c>
      <c r="C1968" s="4" t="s">
        <v>237</v>
      </c>
      <c r="D1968" s="4" t="s">
        <v>240</v>
      </c>
      <c r="E1968" s="5">
        <v>8.39</v>
      </c>
      <c r="F1968" s="13"/>
      <c r="J1968" s="14"/>
    </row>
    <row r="1969" spans="1:10" ht="11.25" x14ac:dyDescent="0.15">
      <c r="A1969" s="6" t="s">
        <v>236</v>
      </c>
      <c r="B1969" s="4" t="s">
        <v>100</v>
      </c>
      <c r="C1969" s="4" t="s">
        <v>237</v>
      </c>
      <c r="D1969" s="4" t="s">
        <v>240</v>
      </c>
      <c r="E1969" s="5">
        <v>8.26</v>
      </c>
      <c r="F1969" s="13"/>
      <c r="J1969" s="14"/>
    </row>
    <row r="1970" spans="1:10" ht="11.25" x14ac:dyDescent="0.15">
      <c r="A1970" s="9" t="s">
        <v>236</v>
      </c>
      <c r="B1970" s="4" t="s">
        <v>100</v>
      </c>
      <c r="C1970" s="4" t="s">
        <v>237</v>
      </c>
      <c r="D1970" s="4" t="s">
        <v>239</v>
      </c>
      <c r="E1970" s="5">
        <v>9.66</v>
      </c>
      <c r="F1970" s="13"/>
      <c r="J1970" s="14"/>
    </row>
    <row r="1971" spans="1:10" ht="11.25" x14ac:dyDescent="0.15">
      <c r="A1971" s="6" t="s">
        <v>236</v>
      </c>
      <c r="B1971" s="4" t="s">
        <v>100</v>
      </c>
      <c r="C1971" s="4" t="s">
        <v>237</v>
      </c>
      <c r="D1971" s="4" t="s">
        <v>239</v>
      </c>
      <c r="E1971" s="5">
        <v>8.49</v>
      </c>
      <c r="F1971" s="13"/>
      <c r="J1971" s="14"/>
    </row>
    <row r="1972" spans="1:10" ht="11.25" x14ac:dyDescent="0.15">
      <c r="A1972" s="6" t="s">
        <v>236</v>
      </c>
      <c r="B1972" s="4" t="s">
        <v>209</v>
      </c>
      <c r="C1972" s="4" t="s">
        <v>237</v>
      </c>
      <c r="D1972" s="4" t="s">
        <v>240</v>
      </c>
      <c r="E1972" s="5">
        <v>12.14</v>
      </c>
      <c r="F1972" s="13"/>
      <c r="J1972" s="14"/>
    </row>
    <row r="1973" spans="1:10" ht="11.25" x14ac:dyDescent="0.15">
      <c r="A1973" s="6" t="s">
        <v>236</v>
      </c>
      <c r="B1973" s="4" t="s">
        <v>209</v>
      </c>
      <c r="C1973" s="4" t="s">
        <v>237</v>
      </c>
      <c r="D1973" s="4" t="s">
        <v>239</v>
      </c>
      <c r="E1973" s="5">
        <v>9.77</v>
      </c>
      <c r="F1973" s="13"/>
      <c r="J1973" s="14"/>
    </row>
    <row r="1974" spans="1:10" ht="11.25" x14ac:dyDescent="0.15">
      <c r="A1974" s="6" t="s">
        <v>236</v>
      </c>
      <c r="B1974" s="4" t="s">
        <v>210</v>
      </c>
      <c r="C1974" s="4" t="s">
        <v>237</v>
      </c>
      <c r="D1974" s="4" t="s">
        <v>238</v>
      </c>
      <c r="E1974" s="5">
        <v>6.29</v>
      </c>
      <c r="F1974" s="13" t="s">
        <v>354</v>
      </c>
      <c r="J1974" s="14"/>
    </row>
    <row r="1975" spans="1:10" ht="11.25" x14ac:dyDescent="0.15">
      <c r="A1975" s="6" t="s">
        <v>236</v>
      </c>
      <c r="B1975" s="4" t="s">
        <v>210</v>
      </c>
      <c r="C1975" s="4" t="s">
        <v>237</v>
      </c>
      <c r="D1975" s="4" t="s">
        <v>239</v>
      </c>
      <c r="E1975" s="5">
        <v>5.2</v>
      </c>
      <c r="F1975" s="13"/>
      <c r="J1975" s="14"/>
    </row>
    <row r="1976" spans="1:10" ht="11.25" x14ac:dyDescent="0.15">
      <c r="A1976" s="6" t="s">
        <v>236</v>
      </c>
      <c r="B1976" s="4" t="s">
        <v>101</v>
      </c>
      <c r="C1976" s="4" t="s">
        <v>237</v>
      </c>
      <c r="D1976" s="4" t="s">
        <v>238</v>
      </c>
      <c r="E1976" s="5">
        <v>14.69</v>
      </c>
      <c r="F1976" s="13" t="s">
        <v>353</v>
      </c>
      <c r="J1976" s="14"/>
    </row>
    <row r="1977" spans="1:10" ht="11.25" x14ac:dyDescent="0.15">
      <c r="A1977" s="6" t="s">
        <v>236</v>
      </c>
      <c r="B1977" s="4" t="s">
        <v>101</v>
      </c>
      <c r="C1977" s="4" t="s">
        <v>237</v>
      </c>
      <c r="D1977" s="4" t="s">
        <v>238</v>
      </c>
      <c r="E1977" s="5">
        <v>11.1</v>
      </c>
      <c r="F1977" s="13"/>
      <c r="J1977" s="14"/>
    </row>
    <row r="1978" spans="1:10" ht="11.25" x14ac:dyDescent="0.15">
      <c r="A1978" s="6" t="s">
        <v>236</v>
      </c>
      <c r="B1978" s="4" t="s">
        <v>101</v>
      </c>
      <c r="C1978" s="4" t="s">
        <v>237</v>
      </c>
      <c r="D1978" s="4" t="s">
        <v>239</v>
      </c>
      <c r="E1978" s="5">
        <v>12.15</v>
      </c>
      <c r="F1978" s="13"/>
      <c r="J1978" s="14"/>
    </row>
    <row r="1979" spans="1:10" ht="11.25" x14ac:dyDescent="0.15">
      <c r="A1979" s="6" t="s">
        <v>236</v>
      </c>
      <c r="B1979" s="4" t="s">
        <v>101</v>
      </c>
      <c r="C1979" s="4" t="s">
        <v>237</v>
      </c>
      <c r="D1979" s="4" t="s">
        <v>239</v>
      </c>
      <c r="E1979" s="5">
        <v>10.23</v>
      </c>
      <c r="F1979" s="13"/>
      <c r="J1979" s="14"/>
    </row>
    <row r="1980" spans="1:10" ht="11.25" x14ac:dyDescent="0.15">
      <c r="A1980" s="6" t="s">
        <v>236</v>
      </c>
      <c r="B1980" s="4" t="s">
        <v>101</v>
      </c>
      <c r="C1980" s="4" t="s">
        <v>237</v>
      </c>
      <c r="D1980" s="4" t="s">
        <v>239</v>
      </c>
      <c r="E1980" s="5">
        <v>8.8699999999999992</v>
      </c>
      <c r="F1980" s="13"/>
      <c r="J1980" s="14"/>
    </row>
    <row r="1981" spans="1:10" ht="11.25" x14ac:dyDescent="0.15">
      <c r="A1981" s="6" t="s">
        <v>236</v>
      </c>
      <c r="B1981" s="4" t="s">
        <v>211</v>
      </c>
      <c r="C1981" s="4" t="s">
        <v>237</v>
      </c>
      <c r="D1981" s="4" t="s">
        <v>240</v>
      </c>
      <c r="E1981" s="5">
        <v>8.67</v>
      </c>
      <c r="F1981" s="13"/>
      <c r="J1981" s="14"/>
    </row>
    <row r="1982" spans="1:10" ht="11.25" x14ac:dyDescent="0.15">
      <c r="A1982" s="6" t="s">
        <v>236</v>
      </c>
      <c r="B1982" s="4" t="s">
        <v>211</v>
      </c>
      <c r="C1982" s="4" t="s">
        <v>237</v>
      </c>
      <c r="D1982" s="4" t="s">
        <v>240</v>
      </c>
      <c r="E1982" s="5">
        <v>9.33</v>
      </c>
      <c r="F1982" s="13"/>
      <c r="J1982" s="14"/>
    </row>
    <row r="1983" spans="1:10" ht="11.25" x14ac:dyDescent="0.15">
      <c r="A1983" s="6" t="s">
        <v>236</v>
      </c>
      <c r="B1983" s="4" t="s">
        <v>211</v>
      </c>
      <c r="C1983" s="4" t="s">
        <v>237</v>
      </c>
      <c r="D1983" s="4" t="s">
        <v>239</v>
      </c>
      <c r="E1983" s="5">
        <v>7.13</v>
      </c>
      <c r="F1983" s="13"/>
      <c r="J1983" s="14"/>
    </row>
    <row r="1984" spans="1:10" ht="11.25" x14ac:dyDescent="0.15">
      <c r="A1984" s="6" t="s">
        <v>236</v>
      </c>
      <c r="B1984" s="4" t="s">
        <v>211</v>
      </c>
      <c r="C1984" s="4" t="s">
        <v>237</v>
      </c>
      <c r="D1984" s="4" t="s">
        <v>239</v>
      </c>
      <c r="E1984" s="5">
        <v>6.29</v>
      </c>
      <c r="F1984" s="13"/>
      <c r="J1984" s="14"/>
    </row>
    <row r="1985" spans="1:10" ht="11.25" x14ac:dyDescent="0.15">
      <c r="A1985" s="6" t="s">
        <v>236</v>
      </c>
      <c r="B1985" s="4" t="s">
        <v>102</v>
      </c>
      <c r="C1985" s="4" t="s">
        <v>237</v>
      </c>
      <c r="D1985" s="4" t="s">
        <v>240</v>
      </c>
      <c r="E1985" s="5">
        <v>8.65</v>
      </c>
      <c r="F1985" s="13" t="s">
        <v>354</v>
      </c>
      <c r="J1985" s="14"/>
    </row>
    <row r="1986" spans="1:10" ht="11.25" x14ac:dyDescent="0.15">
      <c r="A1986" s="6" t="s">
        <v>236</v>
      </c>
      <c r="B1986" s="4" t="s">
        <v>102</v>
      </c>
      <c r="C1986" s="4" t="s">
        <v>237</v>
      </c>
      <c r="D1986" s="4" t="s">
        <v>239</v>
      </c>
      <c r="E1986" s="5">
        <v>10.48</v>
      </c>
      <c r="J1986" s="14"/>
    </row>
    <row r="1987" spans="1:10" ht="11.25" x14ac:dyDescent="0.15">
      <c r="A1987" s="6" t="s">
        <v>236</v>
      </c>
      <c r="B1987" s="4" t="s">
        <v>212</v>
      </c>
      <c r="C1987" s="4" t="s">
        <v>237</v>
      </c>
      <c r="D1987" s="4" t="s">
        <v>240</v>
      </c>
      <c r="E1987" s="5">
        <v>8.7100000000000009</v>
      </c>
      <c r="J1987" s="14"/>
    </row>
    <row r="1988" spans="1:10" ht="11.25" x14ac:dyDescent="0.15">
      <c r="A1988" s="6" t="s">
        <v>236</v>
      </c>
      <c r="B1988" s="4" t="s">
        <v>212</v>
      </c>
      <c r="C1988" s="4" t="s">
        <v>237</v>
      </c>
      <c r="D1988" s="4" t="s">
        <v>239</v>
      </c>
      <c r="E1988" s="5">
        <v>5.58</v>
      </c>
      <c r="J1988" s="14"/>
    </row>
    <row r="1989" spans="1:10" ht="11.25" x14ac:dyDescent="0.15">
      <c r="A1989" s="6" t="s">
        <v>236</v>
      </c>
      <c r="B1989" s="4" t="s">
        <v>103</v>
      </c>
      <c r="C1989" s="4" t="s">
        <v>237</v>
      </c>
      <c r="D1989" s="4" t="s">
        <v>240</v>
      </c>
      <c r="E1989" s="5">
        <v>8.9600000000000009</v>
      </c>
      <c r="F1989" t="s">
        <v>353</v>
      </c>
      <c r="G1989">
        <f>+E1989+E1990+E1991+E1992+E1993+E1994</f>
        <v>56.14</v>
      </c>
      <c r="H1989">
        <f>+E1995+E1996+E1997+E1998</f>
        <v>31.140000000000004</v>
      </c>
      <c r="I1989" s="14">
        <f>+(G1989/4)/(H1989/3)</f>
        <v>1.3521194605009632</v>
      </c>
      <c r="J1989" s="21">
        <f>+(B1989-$K$1)/7</f>
        <v>49</v>
      </c>
    </row>
    <row r="1990" spans="1:10" ht="11.25" x14ac:dyDescent="0.15">
      <c r="A1990" s="6" t="s">
        <v>236</v>
      </c>
      <c r="B1990" s="4" t="s">
        <v>103</v>
      </c>
      <c r="C1990" s="4" t="s">
        <v>237</v>
      </c>
      <c r="D1990" s="4" t="s">
        <v>240</v>
      </c>
      <c r="E1990" s="5">
        <v>7.41</v>
      </c>
      <c r="J1990" s="14"/>
    </row>
    <row r="1991" spans="1:10" ht="11.25" x14ac:dyDescent="0.15">
      <c r="A1991" s="6" t="s">
        <v>236</v>
      </c>
      <c r="B1991" s="4" t="s">
        <v>103</v>
      </c>
      <c r="C1991" s="4" t="s">
        <v>237</v>
      </c>
      <c r="D1991" s="4" t="s">
        <v>239</v>
      </c>
      <c r="E1991" s="5">
        <v>9.74</v>
      </c>
      <c r="J1991" s="14"/>
    </row>
    <row r="1992" spans="1:10" ht="11.25" x14ac:dyDescent="0.15">
      <c r="A1992" s="6" t="s">
        <v>236</v>
      </c>
      <c r="B1992" s="4" t="s">
        <v>103</v>
      </c>
      <c r="C1992" s="4" t="s">
        <v>237</v>
      </c>
      <c r="D1992" s="4" t="s">
        <v>239</v>
      </c>
      <c r="E1992" s="5">
        <v>8.17</v>
      </c>
      <c r="J1992" s="14"/>
    </row>
    <row r="1993" spans="1:10" ht="11.25" x14ac:dyDescent="0.15">
      <c r="A1993" s="6" t="s">
        <v>236</v>
      </c>
      <c r="B1993" s="4" t="s">
        <v>213</v>
      </c>
      <c r="C1993" s="4" t="s">
        <v>237</v>
      </c>
      <c r="D1993" s="4" t="s">
        <v>240</v>
      </c>
      <c r="E1993" s="5">
        <v>11.53</v>
      </c>
      <c r="J1993" s="14"/>
    </row>
    <row r="1994" spans="1:10" ht="11.25" x14ac:dyDescent="0.15">
      <c r="A1994" s="6" t="s">
        <v>236</v>
      </c>
      <c r="B1994" s="4" t="s">
        <v>213</v>
      </c>
      <c r="C1994" s="4" t="s">
        <v>237</v>
      </c>
      <c r="D1994" s="4" t="s">
        <v>239</v>
      </c>
      <c r="E1994" s="5">
        <v>10.33</v>
      </c>
      <c r="J1994" s="14"/>
    </row>
    <row r="1995" spans="1:10" ht="11.25" x14ac:dyDescent="0.15">
      <c r="A1995" s="6" t="s">
        <v>236</v>
      </c>
      <c r="B1995" s="4" t="s">
        <v>104</v>
      </c>
      <c r="C1995" s="4" t="s">
        <v>237</v>
      </c>
      <c r="D1995" s="4" t="s">
        <v>240</v>
      </c>
      <c r="E1995" s="5">
        <v>8.48</v>
      </c>
      <c r="F1995" t="s">
        <v>354</v>
      </c>
      <c r="J1995" s="14"/>
    </row>
    <row r="1996" spans="1:10" ht="11.25" x14ac:dyDescent="0.15">
      <c r="A1996" s="6" t="s">
        <v>236</v>
      </c>
      <c r="B1996" s="4" t="s">
        <v>104</v>
      </c>
      <c r="C1996" s="4" t="s">
        <v>237</v>
      </c>
      <c r="D1996" s="4" t="s">
        <v>239</v>
      </c>
      <c r="E1996" s="5">
        <v>8.6199999999999992</v>
      </c>
      <c r="J1996" s="14"/>
    </row>
    <row r="1997" spans="1:10" ht="11.25" x14ac:dyDescent="0.15">
      <c r="A1997" s="6" t="s">
        <v>236</v>
      </c>
      <c r="B1997" s="4" t="s">
        <v>214</v>
      </c>
      <c r="C1997" s="4" t="s">
        <v>237</v>
      </c>
      <c r="D1997" s="4" t="s">
        <v>240</v>
      </c>
      <c r="E1997" s="5">
        <v>8.31</v>
      </c>
      <c r="J1997" s="14"/>
    </row>
    <row r="1998" spans="1:10" ht="11.25" x14ac:dyDescent="0.15">
      <c r="A1998" s="6" t="s">
        <v>236</v>
      </c>
      <c r="B1998" s="4" t="s">
        <v>214</v>
      </c>
      <c r="C1998" s="4" t="s">
        <v>237</v>
      </c>
      <c r="D1998" s="4" t="s">
        <v>239</v>
      </c>
      <c r="E1998" s="5">
        <v>5.73</v>
      </c>
      <c r="J1998" s="14"/>
    </row>
    <row r="1999" spans="1:10" ht="11.25" x14ac:dyDescent="0.15">
      <c r="A1999" s="6" t="s">
        <v>236</v>
      </c>
      <c r="B1999" s="4" t="s">
        <v>105</v>
      </c>
      <c r="C1999" s="4" t="s">
        <v>237</v>
      </c>
      <c r="D1999" s="4" t="s">
        <v>240</v>
      </c>
      <c r="E1999" s="5">
        <v>6.03</v>
      </c>
      <c r="F1999" t="s">
        <v>353</v>
      </c>
      <c r="G1999">
        <f>+E1999+E2000+E2001+E2002+E2003+E2004</f>
        <v>46.43</v>
      </c>
      <c r="H1999">
        <f>+E2005+E2006+E2007+E2008</f>
        <v>23.61</v>
      </c>
      <c r="I1999" s="14">
        <f>+(G1999/4)/(H1999/3)</f>
        <v>1.4749047013977128</v>
      </c>
      <c r="J1999" s="21">
        <f>+(B1999-$K$1)/7</f>
        <v>50</v>
      </c>
    </row>
    <row r="2000" spans="1:10" ht="11.25" x14ac:dyDescent="0.15">
      <c r="A2000" s="6" t="s">
        <v>236</v>
      </c>
      <c r="B2000" s="4" t="s">
        <v>105</v>
      </c>
      <c r="C2000" s="4" t="s">
        <v>237</v>
      </c>
      <c r="D2000" s="4" t="s">
        <v>240</v>
      </c>
      <c r="E2000" s="5">
        <v>6.07</v>
      </c>
      <c r="J2000" s="14"/>
    </row>
    <row r="2001" spans="1:10" ht="11.25" x14ac:dyDescent="0.15">
      <c r="A2001" s="6" t="s">
        <v>236</v>
      </c>
      <c r="B2001" s="4" t="s">
        <v>105</v>
      </c>
      <c r="C2001" s="4" t="s">
        <v>237</v>
      </c>
      <c r="D2001" s="4" t="s">
        <v>239</v>
      </c>
      <c r="E2001" s="5">
        <v>8.25</v>
      </c>
      <c r="J2001" s="14"/>
    </row>
    <row r="2002" spans="1:10" ht="11.25" x14ac:dyDescent="0.15">
      <c r="A2002" s="6" t="s">
        <v>236</v>
      </c>
      <c r="B2002" s="4" t="s">
        <v>105</v>
      </c>
      <c r="C2002" s="4" t="s">
        <v>237</v>
      </c>
      <c r="D2002" s="4" t="s">
        <v>239</v>
      </c>
      <c r="E2002" s="5">
        <v>7.25</v>
      </c>
      <c r="J2002" s="14"/>
    </row>
    <row r="2003" spans="1:10" ht="11.25" x14ac:dyDescent="0.15">
      <c r="A2003" s="6" t="s">
        <v>236</v>
      </c>
      <c r="B2003" s="4" t="s">
        <v>215</v>
      </c>
      <c r="C2003" s="4" t="s">
        <v>237</v>
      </c>
      <c r="D2003" s="4" t="s">
        <v>240</v>
      </c>
      <c r="E2003" s="5">
        <v>10.44</v>
      </c>
      <c r="J2003" s="14"/>
    </row>
    <row r="2004" spans="1:10" ht="11.25" x14ac:dyDescent="0.15">
      <c r="A2004" s="6" t="s">
        <v>236</v>
      </c>
      <c r="B2004" s="4" t="s">
        <v>215</v>
      </c>
      <c r="C2004" s="4" t="s">
        <v>237</v>
      </c>
      <c r="D2004" s="4" t="s">
        <v>239</v>
      </c>
      <c r="E2004" s="5">
        <v>8.39</v>
      </c>
      <c r="J2004" s="14"/>
    </row>
    <row r="2005" spans="1:10" ht="11.25" x14ac:dyDescent="0.15">
      <c r="A2005" s="6" t="s">
        <v>236</v>
      </c>
      <c r="B2005" s="4" t="s">
        <v>106</v>
      </c>
      <c r="C2005" s="4" t="s">
        <v>237</v>
      </c>
      <c r="D2005" s="4" t="s">
        <v>240</v>
      </c>
      <c r="E2005" s="5">
        <v>6.03</v>
      </c>
      <c r="F2005" t="s">
        <v>354</v>
      </c>
      <c r="J2005" s="14"/>
    </row>
    <row r="2006" spans="1:10" ht="11.25" x14ac:dyDescent="0.15">
      <c r="A2006" s="6" t="s">
        <v>236</v>
      </c>
      <c r="B2006" s="4" t="s">
        <v>106</v>
      </c>
      <c r="C2006" s="4" t="s">
        <v>237</v>
      </c>
      <c r="D2006" s="4" t="s">
        <v>239</v>
      </c>
      <c r="E2006" s="5">
        <v>7.89</v>
      </c>
      <c r="J2006" s="14"/>
    </row>
    <row r="2007" spans="1:10" ht="11.25" x14ac:dyDescent="0.15">
      <c r="A2007" s="6" t="s">
        <v>236</v>
      </c>
      <c r="B2007" s="4" t="s">
        <v>216</v>
      </c>
      <c r="C2007" s="4" t="s">
        <v>237</v>
      </c>
      <c r="D2007" s="4" t="s">
        <v>240</v>
      </c>
      <c r="E2007" s="5">
        <v>5.46</v>
      </c>
      <c r="J2007" s="14"/>
    </row>
    <row r="2008" spans="1:10" ht="11.25" x14ac:dyDescent="0.15">
      <c r="A2008" s="6" t="s">
        <v>236</v>
      </c>
      <c r="B2008" s="4" t="s">
        <v>216</v>
      </c>
      <c r="C2008" s="4" t="s">
        <v>237</v>
      </c>
      <c r="D2008" s="4" t="s">
        <v>239</v>
      </c>
      <c r="E2008" s="5">
        <v>4.2300000000000004</v>
      </c>
      <c r="J2008" s="14"/>
    </row>
    <row r="2009" spans="1:10" ht="11.25" x14ac:dyDescent="0.15">
      <c r="A2009" s="6" t="s">
        <v>236</v>
      </c>
      <c r="B2009" s="4" t="s">
        <v>107</v>
      </c>
      <c r="C2009" s="4" t="s">
        <v>237</v>
      </c>
      <c r="D2009" s="4" t="s">
        <v>240</v>
      </c>
      <c r="E2009" s="5">
        <v>7.67</v>
      </c>
      <c r="F2009" t="s">
        <v>353</v>
      </c>
      <c r="G2009">
        <f>+E2009+E2010+E2011+E2012+E2013+E2014</f>
        <v>49.4</v>
      </c>
      <c r="H2009">
        <f>+E2015+E2016+E2017+E2018</f>
        <v>31.93</v>
      </c>
      <c r="I2009" s="14">
        <f>+(G2009/4)/(H2009/3)</f>
        <v>1.1603507673034763</v>
      </c>
      <c r="J2009" s="21">
        <f>+(B2009-$K$1)/7</f>
        <v>51</v>
      </c>
    </row>
    <row r="2010" spans="1:10" ht="11.25" x14ac:dyDescent="0.15">
      <c r="A2010" s="6" t="s">
        <v>236</v>
      </c>
      <c r="B2010" s="4" t="s">
        <v>107</v>
      </c>
      <c r="C2010" s="4" t="s">
        <v>237</v>
      </c>
      <c r="D2010" s="4" t="s">
        <v>239</v>
      </c>
      <c r="E2010" s="5">
        <v>8.9600000000000009</v>
      </c>
      <c r="J2010" s="14"/>
    </row>
    <row r="2011" spans="1:10" ht="11.25" x14ac:dyDescent="0.15">
      <c r="A2011" s="6" t="s">
        <v>236</v>
      </c>
      <c r="B2011" s="4" t="s">
        <v>107</v>
      </c>
      <c r="C2011" s="4" t="s">
        <v>237</v>
      </c>
      <c r="D2011" s="4" t="s">
        <v>239</v>
      </c>
      <c r="E2011" s="5">
        <v>6.89</v>
      </c>
      <c r="J2011" s="14"/>
    </row>
    <row r="2012" spans="1:10" ht="11.25" x14ac:dyDescent="0.15">
      <c r="A2012" s="6" t="s">
        <v>236</v>
      </c>
      <c r="B2012" s="4" t="s">
        <v>217</v>
      </c>
      <c r="C2012" s="4" t="s">
        <v>237</v>
      </c>
      <c r="D2012" s="4" t="s">
        <v>240</v>
      </c>
      <c r="E2012" s="5">
        <v>5.54</v>
      </c>
      <c r="J2012" s="14"/>
    </row>
    <row r="2013" spans="1:10" ht="11.25" x14ac:dyDescent="0.15">
      <c r="A2013" s="9" t="s">
        <v>236</v>
      </c>
      <c r="B2013" s="4" t="s">
        <v>217</v>
      </c>
      <c r="C2013" s="4" t="s">
        <v>237</v>
      </c>
      <c r="D2013" s="4" t="s">
        <v>238</v>
      </c>
      <c r="E2013" s="5">
        <v>11.8</v>
      </c>
      <c r="J2013" s="14"/>
    </row>
    <row r="2014" spans="1:10" ht="11.25" x14ac:dyDescent="0.15">
      <c r="A2014" s="6" t="s">
        <v>236</v>
      </c>
      <c r="B2014" s="4" t="s">
        <v>217</v>
      </c>
      <c r="C2014" s="4" t="s">
        <v>237</v>
      </c>
      <c r="D2014" s="4" t="s">
        <v>239</v>
      </c>
      <c r="E2014" s="5">
        <v>8.5399999999999991</v>
      </c>
      <c r="J2014" s="14"/>
    </row>
    <row r="2015" spans="1:10" ht="11.25" x14ac:dyDescent="0.15">
      <c r="A2015" s="6" t="s">
        <v>236</v>
      </c>
      <c r="B2015" s="4" t="s">
        <v>108</v>
      </c>
      <c r="C2015" s="4" t="s">
        <v>237</v>
      </c>
      <c r="D2015" s="4" t="s">
        <v>238</v>
      </c>
      <c r="E2015" s="5">
        <v>9.09</v>
      </c>
      <c r="F2015" t="s">
        <v>354</v>
      </c>
      <c r="J2015" s="14"/>
    </row>
    <row r="2016" spans="1:10" ht="11.25" x14ac:dyDescent="0.15">
      <c r="A2016" s="6" t="s">
        <v>236</v>
      </c>
      <c r="B2016" s="4" t="s">
        <v>108</v>
      </c>
      <c r="C2016" s="4" t="s">
        <v>237</v>
      </c>
      <c r="D2016" s="4" t="s">
        <v>239</v>
      </c>
      <c r="E2016" s="5">
        <v>9.93</v>
      </c>
      <c r="J2016" s="14"/>
    </row>
    <row r="2017" spans="1:14" ht="11.25" x14ac:dyDescent="0.15">
      <c r="A2017" s="6" t="s">
        <v>236</v>
      </c>
      <c r="B2017" s="4" t="s">
        <v>218</v>
      </c>
      <c r="C2017" s="4" t="s">
        <v>237</v>
      </c>
      <c r="D2017" s="4" t="s">
        <v>240</v>
      </c>
      <c r="E2017" s="5">
        <v>7.56</v>
      </c>
      <c r="J2017" s="14"/>
    </row>
    <row r="2018" spans="1:14" ht="11.25" x14ac:dyDescent="0.15">
      <c r="A2018" s="6" t="s">
        <v>236</v>
      </c>
      <c r="B2018" s="4" t="s">
        <v>218</v>
      </c>
      <c r="C2018" s="4" t="s">
        <v>237</v>
      </c>
      <c r="D2018" s="4" t="s">
        <v>239</v>
      </c>
      <c r="E2018" s="5">
        <v>5.35</v>
      </c>
      <c r="J2018" s="14"/>
    </row>
    <row r="2019" spans="1:14" ht="11.25" x14ac:dyDescent="0.15">
      <c r="A2019" s="6" t="s">
        <v>236</v>
      </c>
      <c r="B2019" s="4" t="s">
        <v>219</v>
      </c>
      <c r="C2019" s="4" t="s">
        <v>237</v>
      </c>
      <c r="D2019" s="4" t="s">
        <v>240</v>
      </c>
      <c r="E2019" s="5">
        <v>9.7100000000000009</v>
      </c>
      <c r="F2019" s="13" t="s">
        <v>353</v>
      </c>
      <c r="J2019" s="14"/>
    </row>
    <row r="2020" spans="1:14" ht="11.25" x14ac:dyDescent="0.15">
      <c r="A2020" s="6" t="s">
        <v>236</v>
      </c>
      <c r="B2020" s="4" t="s">
        <v>219</v>
      </c>
      <c r="C2020" s="4" t="s">
        <v>237</v>
      </c>
      <c r="D2020" s="4" t="s">
        <v>239</v>
      </c>
      <c r="E2020" s="5">
        <v>7.87</v>
      </c>
      <c r="F2020" s="13"/>
      <c r="J2020" s="14"/>
    </row>
    <row r="2021" spans="1:14" ht="11.25" x14ac:dyDescent="0.15">
      <c r="A2021" s="6" t="s">
        <v>236</v>
      </c>
      <c r="B2021" s="4" t="s">
        <v>109</v>
      </c>
      <c r="C2021" s="4" t="s">
        <v>237</v>
      </c>
      <c r="D2021" s="4" t="s">
        <v>239</v>
      </c>
      <c r="E2021" s="5">
        <v>10.6</v>
      </c>
      <c r="F2021" s="13" t="s">
        <v>354</v>
      </c>
      <c r="J2021" s="14"/>
    </row>
    <row r="2022" spans="1:14" ht="11.25" x14ac:dyDescent="0.15">
      <c r="A2022" s="6" t="s">
        <v>236</v>
      </c>
      <c r="B2022" s="4" t="s">
        <v>109</v>
      </c>
      <c r="C2022" s="4" t="s">
        <v>237</v>
      </c>
      <c r="D2022" s="4" t="s">
        <v>239</v>
      </c>
      <c r="E2022" s="5">
        <v>7.68</v>
      </c>
      <c r="J2022" s="14"/>
    </row>
    <row r="2023" spans="1:14" ht="11.25" x14ac:dyDescent="0.15">
      <c r="A2023" s="6" t="s">
        <v>236</v>
      </c>
      <c r="B2023" s="4" t="s">
        <v>109</v>
      </c>
      <c r="C2023" s="4" t="s">
        <v>237</v>
      </c>
      <c r="D2023" s="4" t="s">
        <v>246</v>
      </c>
      <c r="E2023" s="5">
        <v>11.35</v>
      </c>
      <c r="J2023" s="14"/>
    </row>
    <row r="2024" spans="1:14" ht="11.25" x14ac:dyDescent="0.15">
      <c r="A2024" s="6" t="s">
        <v>236</v>
      </c>
      <c r="B2024" s="4" t="s">
        <v>220</v>
      </c>
      <c r="C2024" s="4" t="s">
        <v>237</v>
      </c>
      <c r="D2024" s="4" t="s">
        <v>240</v>
      </c>
      <c r="E2024" s="5">
        <v>9.6199999999999992</v>
      </c>
      <c r="J2024" s="14"/>
    </row>
    <row r="2025" spans="1:14" ht="11.25" x14ac:dyDescent="0.15">
      <c r="A2025" s="6" t="s">
        <v>236</v>
      </c>
      <c r="B2025" s="4" t="s">
        <v>220</v>
      </c>
      <c r="C2025" s="4" t="s">
        <v>237</v>
      </c>
      <c r="D2025" s="4" t="s">
        <v>239</v>
      </c>
      <c r="E2025" s="5">
        <v>9.57</v>
      </c>
      <c r="J2025" s="14"/>
    </row>
    <row r="2026" spans="1:14" ht="11.25" x14ac:dyDescent="0.15">
      <c r="A2026" s="6" t="s">
        <v>236</v>
      </c>
      <c r="B2026" s="4" t="s">
        <v>220</v>
      </c>
      <c r="C2026" s="4" t="s">
        <v>237</v>
      </c>
      <c r="D2026" s="4" t="s">
        <v>239</v>
      </c>
      <c r="E2026" s="5">
        <v>7.91</v>
      </c>
      <c r="J2026" s="14"/>
    </row>
    <row r="2027" spans="1:14" ht="11.25" x14ac:dyDescent="0.15">
      <c r="A2027" s="6" t="s">
        <v>236</v>
      </c>
      <c r="B2027" s="4" t="s">
        <v>220</v>
      </c>
      <c r="C2027" s="4" t="s">
        <v>237</v>
      </c>
      <c r="D2027" s="4" t="s">
        <v>246</v>
      </c>
      <c r="E2027" s="5">
        <v>7.26</v>
      </c>
      <c r="J2027" s="14"/>
    </row>
    <row r="2028" spans="1:14" ht="11.25" x14ac:dyDescent="0.15">
      <c r="A2028" s="6" t="s">
        <v>236</v>
      </c>
      <c r="E2028" s="15">
        <f>+SUM(E1514:E2027)</f>
        <v>4813.7500000000009</v>
      </c>
      <c r="I2028" s="14">
        <f>AVERAGE(I1514:I2027)</f>
        <v>1.2175207684438485</v>
      </c>
      <c r="J2028" s="14">
        <f>STDEV(I1514:I2027)</f>
        <v>0.38304539599099935</v>
      </c>
      <c r="K2028">
        <f>COUNT(I1514:I2027)</f>
        <v>43</v>
      </c>
      <c r="L2028" s="14">
        <f>+I2028-1</f>
        <v>0.21752076844384849</v>
      </c>
      <c r="M2028">
        <f>+SQRT(K2028)</f>
        <v>6.5574385243020004</v>
      </c>
      <c r="N2028">
        <f>+L2028/(J2028/M2028)</f>
        <v>3.7237859578998398</v>
      </c>
    </row>
    <row r="2029" spans="1:14" ht="11.25" x14ac:dyDescent="0.15">
      <c r="A2029" s="6" t="s">
        <v>247</v>
      </c>
      <c r="B2029" s="4" t="s">
        <v>6</v>
      </c>
      <c r="C2029" s="4" t="s">
        <v>7</v>
      </c>
      <c r="D2029" s="4" t="s">
        <v>32</v>
      </c>
      <c r="E2029" s="5">
        <v>12.58</v>
      </c>
      <c r="F2029" t="s">
        <v>353</v>
      </c>
      <c r="G2029">
        <f>+E2029+E2030</f>
        <v>16.559999999999999</v>
      </c>
      <c r="H2029">
        <f>+E2031+E2032</f>
        <v>20.03</v>
      </c>
      <c r="I2029" s="14">
        <f>+(G2029/4)/(H2029/3)</f>
        <v>0.62006989515726407</v>
      </c>
      <c r="J2029" s="21">
        <f>+(B2029-$K$1)/7</f>
        <v>1</v>
      </c>
    </row>
    <row r="2030" spans="1:14" ht="11.25" x14ac:dyDescent="0.15">
      <c r="A2030" s="6" t="s">
        <v>247</v>
      </c>
      <c r="B2030" s="4" t="s">
        <v>6</v>
      </c>
      <c r="C2030" s="4" t="s">
        <v>7</v>
      </c>
      <c r="D2030" s="4" t="s">
        <v>32</v>
      </c>
      <c r="E2030" s="5">
        <v>3.98</v>
      </c>
      <c r="J2030" s="14"/>
    </row>
    <row r="2031" spans="1:14" ht="11.25" x14ac:dyDescent="0.15">
      <c r="A2031" s="6" t="s">
        <v>247</v>
      </c>
      <c r="B2031" s="4" t="s">
        <v>10</v>
      </c>
      <c r="C2031" s="4" t="s">
        <v>7</v>
      </c>
      <c r="D2031" s="4" t="s">
        <v>32</v>
      </c>
      <c r="E2031" s="5">
        <v>11.8</v>
      </c>
      <c r="F2031" t="s">
        <v>354</v>
      </c>
      <c r="J2031" s="14"/>
    </row>
    <row r="2032" spans="1:14" ht="11.25" x14ac:dyDescent="0.15">
      <c r="A2032" s="6" t="s">
        <v>247</v>
      </c>
      <c r="B2032" s="4" t="s">
        <v>10</v>
      </c>
      <c r="C2032" s="4" t="s">
        <v>7</v>
      </c>
      <c r="D2032" s="4" t="s">
        <v>32</v>
      </c>
      <c r="E2032" s="5">
        <v>8.23</v>
      </c>
      <c r="J2032" s="14"/>
    </row>
    <row r="2033" spans="1:10" ht="11.25" x14ac:dyDescent="0.15">
      <c r="A2033" s="6" t="s">
        <v>247</v>
      </c>
      <c r="B2033" s="4" t="s">
        <v>11</v>
      </c>
      <c r="C2033" s="4" t="s">
        <v>7</v>
      </c>
      <c r="D2033" s="4" t="s">
        <v>32</v>
      </c>
      <c r="E2033" s="5">
        <v>13.59</v>
      </c>
      <c r="F2033" t="s">
        <v>353</v>
      </c>
      <c r="G2033">
        <f>+E2033</f>
        <v>13.59</v>
      </c>
      <c r="H2033">
        <f>+E2034</f>
        <v>13.23</v>
      </c>
      <c r="I2033" s="14">
        <f>+(G2033/4)/(H2033/3)</f>
        <v>0.77040816326530603</v>
      </c>
      <c r="J2033" s="21">
        <f>+(B2033-$K$1)/7</f>
        <v>2</v>
      </c>
    </row>
    <row r="2034" spans="1:10" ht="11.25" x14ac:dyDescent="0.15">
      <c r="A2034" s="6" t="s">
        <v>247</v>
      </c>
      <c r="B2034" s="4" t="s">
        <v>12</v>
      </c>
      <c r="C2034" s="4" t="s">
        <v>7</v>
      </c>
      <c r="D2034" s="4" t="s">
        <v>14</v>
      </c>
      <c r="E2034" s="5">
        <v>13.23</v>
      </c>
      <c r="F2034" t="s">
        <v>354</v>
      </c>
      <c r="J2034" s="14"/>
    </row>
    <row r="2035" spans="1:10" ht="11.25" x14ac:dyDescent="0.15">
      <c r="A2035" s="6" t="s">
        <v>247</v>
      </c>
      <c r="B2035" s="4" t="s">
        <v>13</v>
      </c>
      <c r="C2035" s="4" t="s">
        <v>7</v>
      </c>
      <c r="D2035" s="4" t="s">
        <v>32</v>
      </c>
      <c r="E2035" s="5">
        <v>14.14</v>
      </c>
      <c r="F2035" s="13" t="s">
        <v>354</v>
      </c>
      <c r="J2035" s="14"/>
    </row>
    <row r="2036" spans="1:10" ht="11.25" x14ac:dyDescent="0.15">
      <c r="A2036" s="6" t="s">
        <v>247</v>
      </c>
      <c r="B2036" s="4" t="s">
        <v>13</v>
      </c>
      <c r="C2036" s="4" t="s">
        <v>7</v>
      </c>
      <c r="D2036" s="4" t="s">
        <v>32</v>
      </c>
      <c r="E2036" s="5">
        <v>4.8600000000000003</v>
      </c>
      <c r="J2036" s="14"/>
    </row>
    <row r="2037" spans="1:10" ht="11.25" x14ac:dyDescent="0.15">
      <c r="A2037" s="6" t="s">
        <v>247</v>
      </c>
      <c r="B2037" s="4" t="s">
        <v>13</v>
      </c>
      <c r="C2037" s="4" t="s">
        <v>7</v>
      </c>
      <c r="D2037" s="4" t="s">
        <v>9</v>
      </c>
      <c r="E2037" s="5">
        <v>7.97</v>
      </c>
      <c r="J2037" s="14"/>
    </row>
    <row r="2038" spans="1:10" ht="11.25" x14ac:dyDescent="0.15">
      <c r="A2038" s="6" t="s">
        <v>247</v>
      </c>
      <c r="B2038" s="4" t="s">
        <v>15</v>
      </c>
      <c r="C2038" s="4" t="s">
        <v>7</v>
      </c>
      <c r="D2038" s="4" t="s">
        <v>32</v>
      </c>
      <c r="E2038" s="5">
        <v>11.52</v>
      </c>
      <c r="F2038" t="s">
        <v>353</v>
      </c>
      <c r="G2038">
        <f>+E2038+E2039</f>
        <v>18.7</v>
      </c>
      <c r="H2038">
        <f>+E2040</f>
        <v>11.53</v>
      </c>
      <c r="I2038" s="14">
        <f>+(G2038/4)/(H2038/3)</f>
        <v>1.2163920208152645</v>
      </c>
      <c r="J2038" s="21">
        <f>+(B2038-$K$1)/7</f>
        <v>4</v>
      </c>
    </row>
    <row r="2039" spans="1:10" ht="11.25" x14ac:dyDescent="0.15">
      <c r="A2039" s="6" t="s">
        <v>247</v>
      </c>
      <c r="B2039" s="4" t="s">
        <v>15</v>
      </c>
      <c r="C2039" s="4" t="s">
        <v>7</v>
      </c>
      <c r="D2039" s="4" t="s">
        <v>32</v>
      </c>
      <c r="E2039" s="5">
        <v>7.18</v>
      </c>
      <c r="J2039" s="14"/>
    </row>
    <row r="2040" spans="1:10" ht="11.25" x14ac:dyDescent="0.15">
      <c r="A2040" s="6" t="s">
        <v>247</v>
      </c>
      <c r="B2040" s="4" t="s">
        <v>16</v>
      </c>
      <c r="C2040" s="4" t="s">
        <v>7</v>
      </c>
      <c r="D2040" s="4" t="s">
        <v>32</v>
      </c>
      <c r="E2040" s="5">
        <v>11.53</v>
      </c>
      <c r="F2040" t="s">
        <v>354</v>
      </c>
      <c r="J2040" s="14"/>
    </row>
    <row r="2041" spans="1:10" ht="11.25" x14ac:dyDescent="0.15">
      <c r="A2041" s="6" t="s">
        <v>247</v>
      </c>
      <c r="B2041" s="4" t="s">
        <v>17</v>
      </c>
      <c r="C2041" s="4" t="s">
        <v>7</v>
      </c>
      <c r="D2041" s="4" t="s">
        <v>32</v>
      </c>
      <c r="E2041" s="5">
        <v>11.21</v>
      </c>
      <c r="F2041" t="s">
        <v>353</v>
      </c>
      <c r="G2041">
        <f>+E2041+E2042</f>
        <v>19.96</v>
      </c>
      <c r="H2041">
        <f>+E2043</f>
        <v>9.4499999999999993</v>
      </c>
      <c r="I2041" s="14">
        <f>+(G2041/4)/(H2041/3)</f>
        <v>1.5841269841269843</v>
      </c>
      <c r="J2041" s="21">
        <f>+(B2041-$K$1)/7</f>
        <v>5</v>
      </c>
    </row>
    <row r="2042" spans="1:10" ht="11.25" x14ac:dyDescent="0.15">
      <c r="A2042" s="6" t="s">
        <v>247</v>
      </c>
      <c r="B2042" s="4" t="s">
        <v>17</v>
      </c>
      <c r="C2042" s="4" t="s">
        <v>7</v>
      </c>
      <c r="D2042" s="4" t="s">
        <v>32</v>
      </c>
      <c r="E2042" s="5">
        <v>8.75</v>
      </c>
      <c r="J2042" s="14"/>
    </row>
    <row r="2043" spans="1:10" ht="11.25" x14ac:dyDescent="0.15">
      <c r="A2043" s="6" t="s">
        <v>247</v>
      </c>
      <c r="B2043" s="4" t="s">
        <v>18</v>
      </c>
      <c r="C2043" s="4" t="s">
        <v>7</v>
      </c>
      <c r="D2043" s="4" t="s">
        <v>32</v>
      </c>
      <c r="E2043" s="5">
        <v>9.4499999999999993</v>
      </c>
      <c r="F2043" t="s">
        <v>354</v>
      </c>
      <c r="J2043" s="14"/>
    </row>
    <row r="2044" spans="1:10" ht="11.25" x14ac:dyDescent="0.15">
      <c r="A2044" s="6" t="s">
        <v>247</v>
      </c>
      <c r="B2044" s="4" t="s">
        <v>19</v>
      </c>
      <c r="C2044" s="4" t="s">
        <v>7</v>
      </c>
      <c r="D2044" s="4" t="s">
        <v>32</v>
      </c>
      <c r="E2044" s="5">
        <v>11.06</v>
      </c>
      <c r="F2044" t="s">
        <v>353</v>
      </c>
      <c r="G2044">
        <f>+E2044+E2045</f>
        <v>17.329999999999998</v>
      </c>
      <c r="H2044">
        <f>+E2046</f>
        <v>3.14</v>
      </c>
      <c r="I2044" s="14">
        <f>+(G2044/4)/(H2044/3)</f>
        <v>4.1393312101910826</v>
      </c>
      <c r="J2044" s="21">
        <f>+(B2044-$K$1)/7</f>
        <v>6</v>
      </c>
    </row>
    <row r="2045" spans="1:10" ht="11.25" x14ac:dyDescent="0.15">
      <c r="A2045" s="6" t="s">
        <v>247</v>
      </c>
      <c r="B2045" s="4" t="s">
        <v>19</v>
      </c>
      <c r="C2045" s="4" t="s">
        <v>7</v>
      </c>
      <c r="D2045" s="4" t="s">
        <v>32</v>
      </c>
      <c r="E2045" s="5">
        <v>6.27</v>
      </c>
      <c r="J2045" s="14"/>
    </row>
    <row r="2046" spans="1:10" ht="11.25" x14ac:dyDescent="0.15">
      <c r="A2046" s="6" t="s">
        <v>247</v>
      </c>
      <c r="B2046" s="4" t="s">
        <v>20</v>
      </c>
      <c r="C2046" s="4" t="s">
        <v>7</v>
      </c>
      <c r="D2046" s="4" t="s">
        <v>32</v>
      </c>
      <c r="E2046" s="5">
        <v>3.14</v>
      </c>
      <c r="F2046" t="s">
        <v>354</v>
      </c>
      <c r="J2046" s="14"/>
    </row>
    <row r="2047" spans="1:10" ht="11.25" x14ac:dyDescent="0.15">
      <c r="A2047" s="6" t="s">
        <v>247</v>
      </c>
      <c r="B2047" s="4" t="s">
        <v>21</v>
      </c>
      <c r="C2047" s="4" t="s">
        <v>7</v>
      </c>
      <c r="D2047" s="4" t="s">
        <v>32</v>
      </c>
      <c r="E2047" s="5">
        <v>9.73</v>
      </c>
      <c r="F2047" t="s">
        <v>353</v>
      </c>
      <c r="G2047">
        <f>+E2047+E2048+E2049</f>
        <v>24.740000000000002</v>
      </c>
      <c r="H2047">
        <f>+E2050</f>
        <v>11.08</v>
      </c>
      <c r="I2047" s="14">
        <f>+(G2047/4)/(H2047/3)</f>
        <v>1.6746389891696751</v>
      </c>
      <c r="J2047" s="21">
        <f>+(B2047-$K$1)/7</f>
        <v>7</v>
      </c>
    </row>
    <row r="2048" spans="1:10" ht="11.25" x14ac:dyDescent="0.15">
      <c r="A2048" s="6" t="s">
        <v>247</v>
      </c>
      <c r="B2048" s="4" t="s">
        <v>21</v>
      </c>
      <c r="C2048" s="4" t="s">
        <v>7</v>
      </c>
      <c r="D2048" s="4" t="s">
        <v>32</v>
      </c>
      <c r="E2048" s="5">
        <v>3.03</v>
      </c>
      <c r="J2048" s="14"/>
    </row>
    <row r="2049" spans="1:10" ht="11.25" x14ac:dyDescent="0.15">
      <c r="A2049" s="6" t="s">
        <v>247</v>
      </c>
      <c r="B2049" s="4" t="s">
        <v>21</v>
      </c>
      <c r="C2049" s="4" t="s">
        <v>7</v>
      </c>
      <c r="D2049" s="4" t="s">
        <v>14</v>
      </c>
      <c r="E2049" s="5">
        <v>11.98</v>
      </c>
      <c r="J2049" s="14"/>
    </row>
    <row r="2050" spans="1:10" ht="11.25" x14ac:dyDescent="0.15">
      <c r="A2050" s="6" t="s">
        <v>247</v>
      </c>
      <c r="B2050" s="4" t="s">
        <v>22</v>
      </c>
      <c r="C2050" s="4" t="s">
        <v>7</v>
      </c>
      <c r="D2050" s="4" t="s">
        <v>32</v>
      </c>
      <c r="E2050" s="5">
        <v>11.08</v>
      </c>
      <c r="F2050" t="s">
        <v>354</v>
      </c>
      <c r="J2050" s="14"/>
    </row>
    <row r="2051" spans="1:10" ht="11.25" x14ac:dyDescent="0.15">
      <c r="A2051" s="6" t="s">
        <v>247</v>
      </c>
      <c r="B2051" s="4" t="s">
        <v>23</v>
      </c>
      <c r="C2051" s="4" t="s">
        <v>7</v>
      </c>
      <c r="D2051" s="4" t="s">
        <v>32</v>
      </c>
      <c r="E2051" s="5">
        <v>14.68</v>
      </c>
      <c r="F2051" s="13" t="s">
        <v>354</v>
      </c>
      <c r="J2051" s="14"/>
    </row>
    <row r="2052" spans="1:10" ht="11.25" x14ac:dyDescent="0.15">
      <c r="A2052" s="6" t="s">
        <v>247</v>
      </c>
      <c r="B2052" s="4" t="s">
        <v>23</v>
      </c>
      <c r="C2052" s="4" t="s">
        <v>7</v>
      </c>
      <c r="D2052" s="4" t="s">
        <v>32</v>
      </c>
      <c r="E2052" s="5">
        <v>13.35</v>
      </c>
      <c r="J2052" s="14"/>
    </row>
    <row r="2053" spans="1:10" ht="11.25" x14ac:dyDescent="0.15">
      <c r="A2053" s="6" t="s">
        <v>247</v>
      </c>
      <c r="B2053" s="4" t="s">
        <v>24</v>
      </c>
      <c r="C2053" s="4" t="s">
        <v>7</v>
      </c>
      <c r="D2053" s="4" t="s">
        <v>32</v>
      </c>
      <c r="E2053" s="5">
        <v>13.08</v>
      </c>
      <c r="F2053" t="s">
        <v>353</v>
      </c>
      <c r="G2053">
        <f>+E2053+E2054</f>
        <v>22.4</v>
      </c>
      <c r="H2053">
        <f>+E2055</f>
        <v>10.97</v>
      </c>
      <c r="I2053" s="14">
        <f>+(G2053/4)/(H2053/3)</f>
        <v>1.5314494074749314</v>
      </c>
      <c r="J2053" s="21">
        <f>+(B2053-$K$1)/7</f>
        <v>9</v>
      </c>
    </row>
    <row r="2054" spans="1:10" ht="11.25" x14ac:dyDescent="0.15">
      <c r="A2054" s="6" t="s">
        <v>247</v>
      </c>
      <c r="B2054" s="4" t="s">
        <v>24</v>
      </c>
      <c r="C2054" s="4" t="s">
        <v>7</v>
      </c>
      <c r="D2054" s="4" t="s">
        <v>32</v>
      </c>
      <c r="E2054" s="5">
        <v>9.32</v>
      </c>
      <c r="J2054" s="14"/>
    </row>
    <row r="2055" spans="1:10" ht="11.25" x14ac:dyDescent="0.15">
      <c r="A2055" s="6" t="s">
        <v>247</v>
      </c>
      <c r="B2055" s="4" t="s">
        <v>25</v>
      </c>
      <c r="C2055" s="4" t="s">
        <v>7</v>
      </c>
      <c r="D2055" s="4" t="s">
        <v>32</v>
      </c>
      <c r="E2055" s="5">
        <v>10.97</v>
      </c>
      <c r="F2055" t="s">
        <v>354</v>
      </c>
      <c r="J2055" s="14"/>
    </row>
    <row r="2056" spans="1:10" ht="11.25" x14ac:dyDescent="0.15">
      <c r="A2056" s="6" t="s">
        <v>247</v>
      </c>
      <c r="B2056" s="4" t="s">
        <v>26</v>
      </c>
      <c r="C2056" s="4" t="s">
        <v>7</v>
      </c>
      <c r="D2056" s="4" t="s">
        <v>32</v>
      </c>
      <c r="E2056" s="5">
        <v>9.17</v>
      </c>
      <c r="F2056" t="s">
        <v>353</v>
      </c>
      <c r="G2056">
        <f>+E2056+E2057</f>
        <v>17.059999999999999</v>
      </c>
      <c r="H2056">
        <f>+E2058</f>
        <v>10.18</v>
      </c>
      <c r="I2056" s="14">
        <f>+(G2056/4)/(H2056/3)</f>
        <v>1.2568762278978389</v>
      </c>
      <c r="J2056" s="21">
        <f>+(B2056-$K$1)/7</f>
        <v>10</v>
      </c>
    </row>
    <row r="2057" spans="1:10" ht="11.25" x14ac:dyDescent="0.15">
      <c r="A2057" s="9" t="s">
        <v>247</v>
      </c>
      <c r="B2057" s="4" t="s">
        <v>26</v>
      </c>
      <c r="C2057" s="4" t="s">
        <v>7</v>
      </c>
      <c r="D2057" s="4" t="s">
        <v>32</v>
      </c>
      <c r="E2057" s="5">
        <v>7.89</v>
      </c>
      <c r="J2057" s="14"/>
    </row>
    <row r="2058" spans="1:10" ht="11.25" x14ac:dyDescent="0.15">
      <c r="A2058" s="6" t="s">
        <v>247</v>
      </c>
      <c r="B2058" s="4" t="s">
        <v>27</v>
      </c>
      <c r="C2058" s="4" t="s">
        <v>7</v>
      </c>
      <c r="D2058" s="4" t="s">
        <v>32</v>
      </c>
      <c r="E2058" s="5">
        <v>10.18</v>
      </c>
      <c r="F2058" t="s">
        <v>354</v>
      </c>
      <c r="J2058" s="14"/>
    </row>
    <row r="2059" spans="1:10" ht="11.25" x14ac:dyDescent="0.15">
      <c r="A2059" s="6" t="s">
        <v>247</v>
      </c>
      <c r="B2059" s="4" t="s">
        <v>28</v>
      </c>
      <c r="C2059" s="4" t="s">
        <v>7</v>
      </c>
      <c r="D2059" s="4" t="s">
        <v>32</v>
      </c>
      <c r="E2059" s="5">
        <v>10.36</v>
      </c>
      <c r="F2059" t="s">
        <v>353</v>
      </c>
      <c r="G2059">
        <f>+E2059+E2060</f>
        <v>18</v>
      </c>
      <c r="H2059">
        <f>+E2061</f>
        <v>7.74</v>
      </c>
      <c r="I2059" s="14">
        <f>+(G2059/4)/(H2059/3)</f>
        <v>1.7441860465116279</v>
      </c>
      <c r="J2059" s="21">
        <f>+(B2059-$K$1)/7</f>
        <v>11</v>
      </c>
    </row>
    <row r="2060" spans="1:10" ht="11.25" x14ac:dyDescent="0.15">
      <c r="A2060" s="6" t="s">
        <v>247</v>
      </c>
      <c r="B2060" s="4" t="s">
        <v>28</v>
      </c>
      <c r="C2060" s="4" t="s">
        <v>7</v>
      </c>
      <c r="D2060" s="4" t="s">
        <v>32</v>
      </c>
      <c r="E2060" s="5">
        <v>7.64</v>
      </c>
      <c r="J2060" s="14"/>
    </row>
    <row r="2061" spans="1:10" ht="11.25" x14ac:dyDescent="0.15">
      <c r="A2061" s="6" t="s">
        <v>247</v>
      </c>
      <c r="B2061" s="4" t="s">
        <v>30</v>
      </c>
      <c r="C2061" s="4" t="s">
        <v>7</v>
      </c>
      <c r="D2061" s="4" t="s">
        <v>29</v>
      </c>
      <c r="E2061" s="5">
        <v>7.74</v>
      </c>
      <c r="F2061" t="s">
        <v>354</v>
      </c>
      <c r="J2061" s="14"/>
    </row>
    <row r="2062" spans="1:10" ht="11.25" x14ac:dyDescent="0.15">
      <c r="A2062" s="6" t="s">
        <v>247</v>
      </c>
      <c r="B2062" s="4" t="s">
        <v>31</v>
      </c>
      <c r="C2062" s="4" t="s">
        <v>7</v>
      </c>
      <c r="D2062" s="4" t="s">
        <v>8</v>
      </c>
      <c r="E2062" s="5">
        <v>9.74</v>
      </c>
      <c r="F2062" t="s">
        <v>353</v>
      </c>
      <c r="G2062">
        <f>+E2062+E2063</f>
        <v>18.39</v>
      </c>
      <c r="H2062">
        <f>+E2064</f>
        <v>10.31</v>
      </c>
      <c r="I2062" s="14">
        <f>+(G2062/4)/(H2062/3)</f>
        <v>1.3377788554801162</v>
      </c>
      <c r="J2062" s="21">
        <f>+(B2062-$K$1)/7</f>
        <v>12</v>
      </c>
    </row>
    <row r="2063" spans="1:10" ht="11.25" x14ac:dyDescent="0.15">
      <c r="A2063" s="6" t="s">
        <v>247</v>
      </c>
      <c r="B2063" s="4" t="s">
        <v>31</v>
      </c>
      <c r="C2063" s="4" t="s">
        <v>7</v>
      </c>
      <c r="D2063" s="4" t="s">
        <v>8</v>
      </c>
      <c r="E2063" s="5">
        <v>8.65</v>
      </c>
      <c r="J2063" s="14"/>
    </row>
    <row r="2064" spans="1:10" ht="11.25" x14ac:dyDescent="0.15">
      <c r="A2064" s="6" t="s">
        <v>247</v>
      </c>
      <c r="B2064" s="4" t="s">
        <v>33</v>
      </c>
      <c r="C2064" s="4" t="s">
        <v>7</v>
      </c>
      <c r="D2064" s="4" t="s">
        <v>32</v>
      </c>
      <c r="E2064" s="5">
        <v>10.31</v>
      </c>
      <c r="F2064" t="s">
        <v>354</v>
      </c>
      <c r="J2064" s="14"/>
    </row>
    <row r="2065" spans="1:10" ht="11.25" x14ac:dyDescent="0.15">
      <c r="A2065" s="6" t="s">
        <v>247</v>
      </c>
      <c r="B2065" s="4" t="s">
        <v>34</v>
      </c>
      <c r="C2065" s="4" t="s">
        <v>7</v>
      </c>
      <c r="D2065" s="4" t="s">
        <v>32</v>
      </c>
      <c r="E2065" s="5">
        <v>11.24</v>
      </c>
      <c r="F2065" t="s">
        <v>353</v>
      </c>
      <c r="G2065">
        <f>+E2065+E2066</f>
        <v>20.329999999999998</v>
      </c>
      <c r="H2065">
        <f>+E2067</f>
        <v>10.37</v>
      </c>
      <c r="I2065" s="14">
        <f>+(G2065/4)/(H2065/3)</f>
        <v>1.4703471552555447</v>
      </c>
      <c r="J2065" s="21">
        <f>+(B2065-$K$1)/7</f>
        <v>13</v>
      </c>
    </row>
    <row r="2066" spans="1:10" ht="11.25" x14ac:dyDescent="0.15">
      <c r="A2066" s="6" t="s">
        <v>247</v>
      </c>
      <c r="B2066" s="4" t="s">
        <v>34</v>
      </c>
      <c r="C2066" s="4" t="s">
        <v>7</v>
      </c>
      <c r="D2066" s="4" t="s">
        <v>32</v>
      </c>
      <c r="E2066" s="5">
        <v>9.09</v>
      </c>
      <c r="J2066" s="14"/>
    </row>
    <row r="2067" spans="1:10" ht="11.25" x14ac:dyDescent="0.15">
      <c r="A2067" s="6" t="s">
        <v>247</v>
      </c>
      <c r="B2067" s="4" t="s">
        <v>35</v>
      </c>
      <c r="C2067" s="4" t="s">
        <v>7</v>
      </c>
      <c r="D2067" s="4" t="s">
        <v>32</v>
      </c>
      <c r="E2067" s="5">
        <v>10.37</v>
      </c>
      <c r="F2067" t="s">
        <v>354</v>
      </c>
      <c r="J2067" s="14"/>
    </row>
    <row r="2068" spans="1:10" ht="11.25" x14ac:dyDescent="0.15">
      <c r="A2068" s="6" t="s">
        <v>247</v>
      </c>
      <c r="B2068" s="4" t="s">
        <v>36</v>
      </c>
      <c r="C2068" s="4" t="s">
        <v>7</v>
      </c>
      <c r="D2068" s="4" t="s">
        <v>32</v>
      </c>
      <c r="E2068" s="5">
        <v>12.18</v>
      </c>
      <c r="F2068" t="s">
        <v>353</v>
      </c>
      <c r="G2068">
        <f>+E2068+E2069</f>
        <v>21.79</v>
      </c>
      <c r="H2068">
        <f>+E2070</f>
        <v>11.66</v>
      </c>
      <c r="I2068" s="14">
        <f>+(G2068/4)/(H2068/3)</f>
        <v>1.4015866209262435</v>
      </c>
      <c r="J2068" s="21">
        <f>+(B2068-$K$1)/7</f>
        <v>14</v>
      </c>
    </row>
    <row r="2069" spans="1:10" ht="11.25" x14ac:dyDescent="0.15">
      <c r="A2069" s="6" t="s">
        <v>247</v>
      </c>
      <c r="B2069" s="4" t="s">
        <v>36</v>
      </c>
      <c r="C2069" s="4" t="s">
        <v>7</v>
      </c>
      <c r="D2069" s="4" t="s">
        <v>32</v>
      </c>
      <c r="E2069" s="5">
        <v>9.61</v>
      </c>
      <c r="J2069" s="14"/>
    </row>
    <row r="2070" spans="1:10" ht="11.25" x14ac:dyDescent="0.15">
      <c r="A2070" s="6" t="s">
        <v>247</v>
      </c>
      <c r="B2070" s="4" t="s">
        <v>37</v>
      </c>
      <c r="C2070" s="4" t="s">
        <v>7</v>
      </c>
      <c r="D2070" s="4" t="s">
        <v>32</v>
      </c>
      <c r="E2070" s="5">
        <v>11.66</v>
      </c>
      <c r="F2070" t="s">
        <v>354</v>
      </c>
      <c r="J2070" s="14"/>
    </row>
    <row r="2071" spans="1:10" ht="11.25" x14ac:dyDescent="0.15">
      <c r="A2071" s="6" t="s">
        <v>247</v>
      </c>
      <c r="B2071" s="4" t="s">
        <v>38</v>
      </c>
      <c r="C2071" s="4" t="s">
        <v>7</v>
      </c>
      <c r="D2071" s="4" t="s">
        <v>29</v>
      </c>
      <c r="E2071" s="5">
        <v>11.01</v>
      </c>
      <c r="F2071" t="s">
        <v>353</v>
      </c>
      <c r="G2071">
        <f>+E2071+E2072</f>
        <v>20.420000000000002</v>
      </c>
      <c r="H2071">
        <f>+E2073+E2074</f>
        <v>15.64</v>
      </c>
      <c r="I2071" s="14">
        <f>+(G2071/4)/(H2071/3)</f>
        <v>0.9792199488491049</v>
      </c>
      <c r="J2071" s="21">
        <f>+(B2071-$K$1)/7</f>
        <v>15</v>
      </c>
    </row>
    <row r="2072" spans="1:10" ht="11.25" x14ac:dyDescent="0.15">
      <c r="A2072" s="6" t="s">
        <v>247</v>
      </c>
      <c r="B2072" s="4" t="s">
        <v>38</v>
      </c>
      <c r="C2072" s="4" t="s">
        <v>7</v>
      </c>
      <c r="D2072" s="4" t="s">
        <v>29</v>
      </c>
      <c r="E2072" s="5">
        <v>9.41</v>
      </c>
      <c r="J2072" s="14"/>
    </row>
    <row r="2073" spans="1:10" ht="11.25" x14ac:dyDescent="0.15">
      <c r="A2073" s="6" t="s">
        <v>247</v>
      </c>
      <c r="B2073" s="4" t="s">
        <v>39</v>
      </c>
      <c r="C2073" s="4" t="s">
        <v>7</v>
      </c>
      <c r="D2073" s="4" t="s">
        <v>32</v>
      </c>
      <c r="E2073" s="5">
        <v>8.43</v>
      </c>
      <c r="F2073" t="s">
        <v>354</v>
      </c>
      <c r="J2073" s="14"/>
    </row>
    <row r="2074" spans="1:10" ht="11.25" x14ac:dyDescent="0.15">
      <c r="A2074" s="6" t="s">
        <v>247</v>
      </c>
      <c r="B2074" s="4" t="s">
        <v>39</v>
      </c>
      <c r="C2074" s="4" t="s">
        <v>7</v>
      </c>
      <c r="D2074" s="4" t="s">
        <v>32</v>
      </c>
      <c r="E2074" s="5">
        <v>7.21</v>
      </c>
      <c r="J2074" s="14"/>
    </row>
    <row r="2075" spans="1:10" ht="11.25" x14ac:dyDescent="0.15">
      <c r="A2075" s="6" t="s">
        <v>247</v>
      </c>
      <c r="B2075" s="4" t="s">
        <v>40</v>
      </c>
      <c r="C2075" s="4" t="s">
        <v>7</v>
      </c>
      <c r="D2075" s="4" t="s">
        <v>32</v>
      </c>
      <c r="E2075" s="5">
        <v>12.3</v>
      </c>
      <c r="F2075" t="s">
        <v>353</v>
      </c>
      <c r="G2075">
        <f>+E2075+E2076</f>
        <v>21.65</v>
      </c>
      <c r="H2075">
        <f>+E2077</f>
        <v>10.79</v>
      </c>
      <c r="I2075" s="14">
        <f>+(G2075/4)/(H2075/3)</f>
        <v>1.5048656163113996</v>
      </c>
      <c r="J2075" s="21">
        <f>+(B2075-$K$1)/7</f>
        <v>16</v>
      </c>
    </row>
    <row r="2076" spans="1:10" ht="11.25" x14ac:dyDescent="0.15">
      <c r="A2076" s="6" t="s">
        <v>247</v>
      </c>
      <c r="B2076" s="4" t="s">
        <v>40</v>
      </c>
      <c r="C2076" s="4" t="s">
        <v>7</v>
      </c>
      <c r="D2076" s="4" t="s">
        <v>32</v>
      </c>
      <c r="E2076" s="5">
        <v>9.35</v>
      </c>
      <c r="J2076" s="14"/>
    </row>
    <row r="2077" spans="1:10" ht="11.25" x14ac:dyDescent="0.15">
      <c r="A2077" s="6" t="s">
        <v>247</v>
      </c>
      <c r="B2077" s="4" t="s">
        <v>41</v>
      </c>
      <c r="C2077" s="4" t="s">
        <v>7</v>
      </c>
      <c r="D2077" s="4" t="s">
        <v>32</v>
      </c>
      <c r="E2077" s="5">
        <v>10.79</v>
      </c>
      <c r="F2077" t="s">
        <v>354</v>
      </c>
      <c r="J2077" s="14"/>
    </row>
    <row r="2078" spans="1:10" ht="11.25" x14ac:dyDescent="0.15">
      <c r="A2078" s="6" t="s">
        <v>247</v>
      </c>
      <c r="B2078" s="4" t="s">
        <v>42</v>
      </c>
      <c r="C2078" s="4" t="s">
        <v>7</v>
      </c>
      <c r="D2078" s="4" t="s">
        <v>32</v>
      </c>
      <c r="E2078" s="5">
        <v>12.82</v>
      </c>
      <c r="F2078" t="s">
        <v>353</v>
      </c>
      <c r="G2078">
        <f>+E2078+E2079</f>
        <v>22.87</v>
      </c>
      <c r="H2078">
        <f>+E2080</f>
        <v>11.72</v>
      </c>
      <c r="I2078" s="14">
        <f>+(G2078/4)/(H2078/3)</f>
        <v>1.463523890784983</v>
      </c>
      <c r="J2078" s="21">
        <f>+(B2078-$K$1)/7</f>
        <v>17</v>
      </c>
    </row>
    <row r="2079" spans="1:10" ht="11.25" x14ac:dyDescent="0.15">
      <c r="A2079" s="6" t="s">
        <v>247</v>
      </c>
      <c r="B2079" s="4" t="s">
        <v>42</v>
      </c>
      <c r="C2079" s="4" t="s">
        <v>7</v>
      </c>
      <c r="D2079" s="4" t="s">
        <v>32</v>
      </c>
      <c r="E2079" s="5">
        <v>10.050000000000001</v>
      </c>
      <c r="J2079" s="14"/>
    </row>
    <row r="2080" spans="1:10" ht="11.25" x14ac:dyDescent="0.15">
      <c r="A2080" s="6" t="s">
        <v>247</v>
      </c>
      <c r="B2080" s="4" t="s">
        <v>43</v>
      </c>
      <c r="C2080" s="4" t="s">
        <v>7</v>
      </c>
      <c r="D2080" s="4" t="s">
        <v>32</v>
      </c>
      <c r="E2080" s="5">
        <v>11.72</v>
      </c>
      <c r="F2080" t="s">
        <v>354</v>
      </c>
      <c r="J2080" s="14"/>
    </row>
    <row r="2081" spans="1:10" ht="11.25" x14ac:dyDescent="0.15">
      <c r="A2081" s="6" t="s">
        <v>247</v>
      </c>
      <c r="B2081" s="4" t="s">
        <v>44</v>
      </c>
      <c r="C2081" s="4" t="s">
        <v>7</v>
      </c>
      <c r="D2081" s="4" t="s">
        <v>32</v>
      </c>
      <c r="E2081" s="5">
        <v>13.19</v>
      </c>
      <c r="F2081" t="s">
        <v>353</v>
      </c>
      <c r="G2081">
        <f>+E2081+E2082</f>
        <v>24.979999999999997</v>
      </c>
      <c r="H2081">
        <f>+E2083</f>
        <v>13.13</v>
      </c>
      <c r="I2081" s="14">
        <f>+(G2081/4)/(H2081/3)</f>
        <v>1.4268849961919265</v>
      </c>
      <c r="J2081" s="21">
        <f>+(B2081-$K$1)/7</f>
        <v>18</v>
      </c>
    </row>
    <row r="2082" spans="1:10" ht="11.25" x14ac:dyDescent="0.15">
      <c r="A2082" s="6" t="s">
        <v>247</v>
      </c>
      <c r="B2082" s="4" t="s">
        <v>44</v>
      </c>
      <c r="C2082" s="4" t="s">
        <v>7</v>
      </c>
      <c r="D2082" s="4" t="s">
        <v>32</v>
      </c>
      <c r="E2082" s="5">
        <v>11.79</v>
      </c>
      <c r="J2082" s="14"/>
    </row>
    <row r="2083" spans="1:10" ht="11.25" x14ac:dyDescent="0.15">
      <c r="A2083" s="6" t="s">
        <v>247</v>
      </c>
      <c r="B2083" s="4" t="s">
        <v>45</v>
      </c>
      <c r="C2083" s="4" t="s">
        <v>7</v>
      </c>
      <c r="D2083" s="4" t="s">
        <v>32</v>
      </c>
      <c r="E2083" s="5">
        <v>13.13</v>
      </c>
      <c r="F2083" t="s">
        <v>354</v>
      </c>
      <c r="J2083" s="14"/>
    </row>
    <row r="2084" spans="1:10" ht="11.25" x14ac:dyDescent="0.15">
      <c r="A2084" s="6" t="s">
        <v>247</v>
      </c>
      <c r="B2084" s="4" t="s">
        <v>46</v>
      </c>
      <c r="C2084" s="4" t="s">
        <v>7</v>
      </c>
      <c r="D2084" s="4" t="s">
        <v>32</v>
      </c>
      <c r="E2084" s="5">
        <v>14.63</v>
      </c>
      <c r="F2084" t="s">
        <v>353</v>
      </c>
      <c r="G2084">
        <f>+E2084+E2085</f>
        <v>25.69</v>
      </c>
      <c r="H2084">
        <f>+E2086</f>
        <v>12.14</v>
      </c>
      <c r="I2084" s="14">
        <f>+(G2084/4)/(H2084/3)</f>
        <v>1.5871087314662273</v>
      </c>
      <c r="J2084" s="21">
        <f>+(B2084-$K$1)/7</f>
        <v>19</v>
      </c>
    </row>
    <row r="2085" spans="1:10" ht="11.25" x14ac:dyDescent="0.15">
      <c r="A2085" s="6" t="s">
        <v>247</v>
      </c>
      <c r="B2085" s="4" t="s">
        <v>46</v>
      </c>
      <c r="C2085" s="4" t="s">
        <v>7</v>
      </c>
      <c r="D2085" s="4" t="s">
        <v>32</v>
      </c>
      <c r="E2085" s="5">
        <v>11.06</v>
      </c>
      <c r="J2085" s="14"/>
    </row>
    <row r="2086" spans="1:10" ht="11.25" x14ac:dyDescent="0.15">
      <c r="A2086" s="6" t="s">
        <v>247</v>
      </c>
      <c r="B2086" s="4" t="s">
        <v>47</v>
      </c>
      <c r="C2086" s="4" t="s">
        <v>7</v>
      </c>
      <c r="D2086" s="4" t="s">
        <v>32</v>
      </c>
      <c r="E2086" s="5">
        <v>12.14</v>
      </c>
      <c r="F2086" t="s">
        <v>354</v>
      </c>
      <c r="J2086" s="14"/>
    </row>
    <row r="2087" spans="1:10" ht="11.25" x14ac:dyDescent="0.15">
      <c r="A2087" s="6" t="s">
        <v>247</v>
      </c>
      <c r="B2087" s="4" t="s">
        <v>48</v>
      </c>
      <c r="C2087" s="4" t="s">
        <v>7</v>
      </c>
      <c r="D2087" s="4" t="s">
        <v>32</v>
      </c>
      <c r="E2087" s="5">
        <v>11.7</v>
      </c>
      <c r="F2087" t="s">
        <v>353</v>
      </c>
      <c r="G2087">
        <f>+E2087+E2088</f>
        <v>20.09</v>
      </c>
      <c r="H2087">
        <f>+E2089</f>
        <v>12.59</v>
      </c>
      <c r="I2087" s="14">
        <f>+(G2087/4)/(H2087/3)</f>
        <v>1.1967831612390787</v>
      </c>
      <c r="J2087" s="21">
        <f>+(B2087-$K$1)/7</f>
        <v>20</v>
      </c>
    </row>
    <row r="2088" spans="1:10" ht="11.25" x14ac:dyDescent="0.15">
      <c r="A2088" s="6" t="s">
        <v>247</v>
      </c>
      <c r="B2088" s="4" t="s">
        <v>48</v>
      </c>
      <c r="C2088" s="4" t="s">
        <v>7</v>
      </c>
      <c r="D2088" s="4" t="s">
        <v>32</v>
      </c>
      <c r="E2088" s="5">
        <v>8.39</v>
      </c>
      <c r="J2088" s="14"/>
    </row>
    <row r="2089" spans="1:10" ht="11.25" x14ac:dyDescent="0.15">
      <c r="A2089" s="6" t="s">
        <v>247</v>
      </c>
      <c r="B2089" s="4" t="s">
        <v>49</v>
      </c>
      <c r="C2089" s="4" t="s">
        <v>7</v>
      </c>
      <c r="D2089" s="4" t="s">
        <v>32</v>
      </c>
      <c r="E2089" s="5">
        <v>12.59</v>
      </c>
      <c r="F2089" t="s">
        <v>354</v>
      </c>
      <c r="J2089" s="14"/>
    </row>
    <row r="2090" spans="1:10" ht="11.25" x14ac:dyDescent="0.15">
      <c r="A2090" s="6" t="s">
        <v>247</v>
      </c>
      <c r="B2090" s="4" t="s">
        <v>50</v>
      </c>
      <c r="C2090" s="4" t="s">
        <v>7</v>
      </c>
      <c r="D2090" s="4" t="s">
        <v>8</v>
      </c>
      <c r="E2090" s="5">
        <v>14.72</v>
      </c>
      <c r="F2090" t="s">
        <v>353</v>
      </c>
      <c r="G2090">
        <f>+E2090+E2091</f>
        <v>23.560000000000002</v>
      </c>
      <c r="H2090">
        <f>+E2092</f>
        <v>14.9</v>
      </c>
      <c r="I2090" s="14">
        <f>+(G2090/4)/(H2090/3)</f>
        <v>1.1859060402684565</v>
      </c>
      <c r="J2090" s="21">
        <f>+(B2090-$K$1)/7</f>
        <v>21</v>
      </c>
    </row>
    <row r="2091" spans="1:10" ht="11.25" x14ac:dyDescent="0.15">
      <c r="A2091" s="6" t="s">
        <v>247</v>
      </c>
      <c r="B2091" s="4" t="s">
        <v>50</v>
      </c>
      <c r="C2091" s="4" t="s">
        <v>7</v>
      </c>
      <c r="D2091" s="4" t="s">
        <v>29</v>
      </c>
      <c r="E2091" s="5">
        <v>8.84</v>
      </c>
      <c r="J2091" s="14"/>
    </row>
    <row r="2092" spans="1:10" ht="11.25" x14ac:dyDescent="0.15">
      <c r="A2092" s="6" t="s">
        <v>247</v>
      </c>
      <c r="B2092" s="4" t="s">
        <v>51</v>
      </c>
      <c r="C2092" s="4" t="s">
        <v>7</v>
      </c>
      <c r="D2092" s="4" t="s">
        <v>32</v>
      </c>
      <c r="E2092" s="5">
        <v>14.9</v>
      </c>
      <c r="F2092" t="s">
        <v>354</v>
      </c>
      <c r="J2092" s="14"/>
    </row>
    <row r="2093" spans="1:10" ht="11.25" x14ac:dyDescent="0.15">
      <c r="A2093" s="6" t="s">
        <v>247</v>
      </c>
      <c r="B2093" s="4" t="s">
        <v>52</v>
      </c>
      <c r="C2093" s="4" t="s">
        <v>7</v>
      </c>
      <c r="D2093" s="4" t="s">
        <v>32</v>
      </c>
      <c r="E2093" s="5">
        <v>13.24</v>
      </c>
      <c r="F2093" s="13" t="s">
        <v>354</v>
      </c>
      <c r="J2093" s="14"/>
    </row>
    <row r="2094" spans="1:10" ht="11.25" x14ac:dyDescent="0.15">
      <c r="A2094" s="6" t="s">
        <v>247</v>
      </c>
      <c r="B2094" s="4" t="s">
        <v>52</v>
      </c>
      <c r="C2094" s="4" t="s">
        <v>7</v>
      </c>
      <c r="D2094" s="4" t="s">
        <v>32</v>
      </c>
      <c r="E2094" s="5">
        <v>13.72</v>
      </c>
      <c r="J2094" s="14"/>
    </row>
    <row r="2095" spans="1:10" ht="11.25" x14ac:dyDescent="0.15">
      <c r="A2095" s="6" t="s">
        <v>247</v>
      </c>
      <c r="B2095" s="4" t="s">
        <v>52</v>
      </c>
      <c r="C2095" s="4" t="s">
        <v>7</v>
      </c>
      <c r="D2095" s="4" t="s">
        <v>32</v>
      </c>
      <c r="E2095" s="5">
        <v>10.06</v>
      </c>
      <c r="J2095" s="14"/>
    </row>
    <row r="2096" spans="1:10" ht="11.25" x14ac:dyDescent="0.15">
      <c r="A2096" s="6" t="s">
        <v>247</v>
      </c>
      <c r="B2096" s="4" t="s">
        <v>53</v>
      </c>
      <c r="C2096" s="4" t="s">
        <v>7</v>
      </c>
      <c r="D2096" s="4" t="s">
        <v>32</v>
      </c>
      <c r="E2096" s="5">
        <v>14.38</v>
      </c>
      <c r="F2096" t="s">
        <v>353</v>
      </c>
      <c r="G2096">
        <f>+E2096+E2097</f>
        <v>24.880000000000003</v>
      </c>
      <c r="H2096">
        <f>+E2098</f>
        <v>13.98</v>
      </c>
      <c r="I2096" s="14">
        <f>+(G2096/4)/(H2096/3)</f>
        <v>1.3347639484978542</v>
      </c>
      <c r="J2096" s="21">
        <f>+(B2096-$K$1)/7</f>
        <v>23</v>
      </c>
    </row>
    <row r="2097" spans="1:10" ht="11.25" x14ac:dyDescent="0.15">
      <c r="A2097" s="6" t="s">
        <v>247</v>
      </c>
      <c r="B2097" s="4" t="s">
        <v>53</v>
      </c>
      <c r="C2097" s="4" t="s">
        <v>7</v>
      </c>
      <c r="D2097" s="4" t="s">
        <v>32</v>
      </c>
      <c r="E2097" s="5">
        <v>10.5</v>
      </c>
      <c r="J2097" s="14"/>
    </row>
    <row r="2098" spans="1:10" ht="11.25" x14ac:dyDescent="0.15">
      <c r="A2098" s="6" t="s">
        <v>247</v>
      </c>
      <c r="B2098" s="4" t="s">
        <v>54</v>
      </c>
      <c r="C2098" s="4" t="s">
        <v>7</v>
      </c>
      <c r="D2098" s="4" t="s">
        <v>32</v>
      </c>
      <c r="E2098" s="5">
        <v>13.98</v>
      </c>
      <c r="F2098" t="s">
        <v>354</v>
      </c>
      <c r="J2098" s="14"/>
    </row>
    <row r="2099" spans="1:10" ht="11.25" x14ac:dyDescent="0.15">
      <c r="A2099" s="6" t="s">
        <v>247</v>
      </c>
      <c r="B2099" s="4" t="s">
        <v>55</v>
      </c>
      <c r="C2099" s="4" t="s">
        <v>7</v>
      </c>
      <c r="D2099" s="4" t="s">
        <v>29</v>
      </c>
      <c r="E2099" s="5">
        <v>13.31</v>
      </c>
      <c r="F2099" t="s">
        <v>353</v>
      </c>
      <c r="G2099">
        <f>+E2099+E2100</f>
        <v>23.009999999999998</v>
      </c>
      <c r="H2099">
        <f>+E2101</f>
        <v>13.4</v>
      </c>
      <c r="I2099" s="14">
        <f>+(G2099/4)/(H2099/3)</f>
        <v>1.287873134328358</v>
      </c>
      <c r="J2099" s="21">
        <f>+(B2099-$K$1)/7</f>
        <v>24</v>
      </c>
    </row>
    <row r="2100" spans="1:10" ht="11.25" x14ac:dyDescent="0.15">
      <c r="A2100" s="6" t="s">
        <v>247</v>
      </c>
      <c r="B2100" s="4" t="s">
        <v>55</v>
      </c>
      <c r="C2100" s="4" t="s">
        <v>7</v>
      </c>
      <c r="D2100" s="4" t="s">
        <v>29</v>
      </c>
      <c r="E2100" s="5">
        <v>9.6999999999999993</v>
      </c>
      <c r="J2100" s="14"/>
    </row>
    <row r="2101" spans="1:10" ht="11.25" x14ac:dyDescent="0.15">
      <c r="A2101" s="6" t="s">
        <v>247</v>
      </c>
      <c r="B2101" s="4" t="s">
        <v>56</v>
      </c>
      <c r="C2101" s="4" t="s">
        <v>7</v>
      </c>
      <c r="D2101" s="4" t="s">
        <v>32</v>
      </c>
      <c r="E2101" s="5">
        <v>13.4</v>
      </c>
      <c r="F2101" t="s">
        <v>354</v>
      </c>
      <c r="J2101" s="14"/>
    </row>
    <row r="2102" spans="1:10" ht="11.25" x14ac:dyDescent="0.15">
      <c r="A2102" s="9" t="s">
        <v>247</v>
      </c>
      <c r="B2102" s="4" t="s">
        <v>57</v>
      </c>
      <c r="C2102" s="4" t="s">
        <v>7</v>
      </c>
      <c r="D2102" s="4" t="s">
        <v>8</v>
      </c>
      <c r="E2102" s="5">
        <v>10.76</v>
      </c>
      <c r="F2102" t="s">
        <v>353</v>
      </c>
      <c r="G2102">
        <f>+E2102+E2103</f>
        <v>22.17</v>
      </c>
      <c r="H2102">
        <f>+E2104</f>
        <v>14.48</v>
      </c>
      <c r="I2102" s="14">
        <f>+(G2102/4)/(H2102/3)</f>
        <v>1.1483080110497237</v>
      </c>
      <c r="J2102" s="21">
        <f>+(B2102-$K$1)/7</f>
        <v>25</v>
      </c>
    </row>
    <row r="2103" spans="1:10" ht="11.25" x14ac:dyDescent="0.15">
      <c r="A2103" s="6" t="s">
        <v>247</v>
      </c>
      <c r="B2103" s="4" t="s">
        <v>57</v>
      </c>
      <c r="C2103" s="4" t="s">
        <v>7</v>
      </c>
      <c r="D2103" s="4" t="s">
        <v>29</v>
      </c>
      <c r="E2103" s="5">
        <v>11.41</v>
      </c>
      <c r="J2103" s="14"/>
    </row>
    <row r="2104" spans="1:10" ht="11.25" x14ac:dyDescent="0.15">
      <c r="A2104" s="6" t="s">
        <v>247</v>
      </c>
      <c r="B2104" s="4" t="s">
        <v>58</v>
      </c>
      <c r="C2104" s="4" t="s">
        <v>7</v>
      </c>
      <c r="D2104" s="4" t="s">
        <v>32</v>
      </c>
      <c r="E2104" s="5">
        <v>14.48</v>
      </c>
      <c r="F2104" t="s">
        <v>354</v>
      </c>
      <c r="J2104" s="14"/>
    </row>
    <row r="2105" spans="1:10" ht="11.25" x14ac:dyDescent="0.15">
      <c r="A2105" s="6" t="s">
        <v>247</v>
      </c>
      <c r="B2105" s="4" t="s">
        <v>59</v>
      </c>
      <c r="C2105" s="4" t="s">
        <v>7</v>
      </c>
      <c r="D2105" s="4" t="s">
        <v>32</v>
      </c>
      <c r="E2105" s="5">
        <v>13.77</v>
      </c>
      <c r="F2105" t="s">
        <v>353</v>
      </c>
      <c r="G2105">
        <f>+E2105+E2106</f>
        <v>23.85</v>
      </c>
      <c r="H2105">
        <f>+E2107+E2108</f>
        <v>16.62</v>
      </c>
      <c r="I2105" s="14">
        <f>+(G2105/4)/(H2105/3)</f>
        <v>1.0762635379061372</v>
      </c>
      <c r="J2105" s="21">
        <f>+(B2105-$K$1)/7</f>
        <v>26</v>
      </c>
    </row>
    <row r="2106" spans="1:10" ht="11.25" x14ac:dyDescent="0.15">
      <c r="A2106" s="6" t="s">
        <v>247</v>
      </c>
      <c r="B2106" s="4" t="s">
        <v>59</v>
      </c>
      <c r="C2106" s="4" t="s">
        <v>7</v>
      </c>
      <c r="D2106" s="4" t="s">
        <v>32</v>
      </c>
      <c r="E2106" s="5">
        <v>10.08</v>
      </c>
      <c r="J2106" s="14"/>
    </row>
    <row r="2107" spans="1:10" ht="11.25" x14ac:dyDescent="0.15">
      <c r="A2107" s="6" t="s">
        <v>247</v>
      </c>
      <c r="B2107" s="4" t="s">
        <v>60</v>
      </c>
      <c r="C2107" s="4" t="s">
        <v>7</v>
      </c>
      <c r="D2107" s="4" t="s">
        <v>32</v>
      </c>
      <c r="E2107" s="5">
        <v>8.7100000000000009</v>
      </c>
      <c r="F2107" t="s">
        <v>354</v>
      </c>
      <c r="J2107" s="14"/>
    </row>
    <row r="2108" spans="1:10" ht="11.25" x14ac:dyDescent="0.15">
      <c r="A2108" s="6" t="s">
        <v>247</v>
      </c>
      <c r="B2108" s="4" t="s">
        <v>60</v>
      </c>
      <c r="C2108" s="4" t="s">
        <v>7</v>
      </c>
      <c r="D2108" s="4" t="s">
        <v>32</v>
      </c>
      <c r="E2108" s="5">
        <v>7.91</v>
      </c>
      <c r="J2108" s="14"/>
    </row>
    <row r="2109" spans="1:10" ht="11.25" x14ac:dyDescent="0.15">
      <c r="A2109" s="6" t="s">
        <v>247</v>
      </c>
      <c r="B2109" s="4" t="s">
        <v>61</v>
      </c>
      <c r="C2109" s="4" t="s">
        <v>7</v>
      </c>
      <c r="D2109" s="4" t="s">
        <v>32</v>
      </c>
      <c r="E2109" s="5">
        <v>11.49</v>
      </c>
      <c r="F2109" s="13" t="s">
        <v>353</v>
      </c>
      <c r="G2109">
        <f>+E2109+E2110</f>
        <v>20.700000000000003</v>
      </c>
      <c r="H2109">
        <f>+E2111+E2112</f>
        <v>19.34</v>
      </c>
      <c r="I2109" s="14">
        <f>+(G2109/4)/(H2109/3)</f>
        <v>0.80274043433298881</v>
      </c>
      <c r="J2109" s="21">
        <f>+(B2109-$K$1)/7</f>
        <v>27</v>
      </c>
    </row>
    <row r="2110" spans="1:10" ht="11.25" x14ac:dyDescent="0.15">
      <c r="A2110" s="6" t="s">
        <v>247</v>
      </c>
      <c r="B2110" s="4" t="s">
        <v>61</v>
      </c>
      <c r="C2110" s="4" t="s">
        <v>7</v>
      </c>
      <c r="D2110" s="4" t="s">
        <v>32</v>
      </c>
      <c r="E2110" s="5">
        <v>9.2100000000000009</v>
      </c>
      <c r="F2110" s="13"/>
      <c r="J2110" s="14"/>
    </row>
    <row r="2111" spans="1:10" ht="11.25" x14ac:dyDescent="0.15">
      <c r="A2111" s="6" t="s">
        <v>247</v>
      </c>
      <c r="B2111" s="4" t="s">
        <v>62</v>
      </c>
      <c r="C2111" s="4" t="s">
        <v>7</v>
      </c>
      <c r="D2111" s="4" t="s">
        <v>32</v>
      </c>
      <c r="E2111" s="5">
        <v>10.61</v>
      </c>
      <c r="F2111" s="13" t="s">
        <v>354</v>
      </c>
      <c r="J2111" s="14"/>
    </row>
    <row r="2112" spans="1:10" ht="11.25" x14ac:dyDescent="0.15">
      <c r="A2112" s="6" t="s">
        <v>247</v>
      </c>
      <c r="B2112" s="4" t="s">
        <v>62</v>
      </c>
      <c r="C2112" s="4" t="s">
        <v>7</v>
      </c>
      <c r="D2112" s="4" t="s">
        <v>32</v>
      </c>
      <c r="E2112" s="5">
        <v>8.73</v>
      </c>
      <c r="J2112" s="14"/>
    </row>
    <row r="2113" spans="1:10" ht="11.25" x14ac:dyDescent="0.15">
      <c r="A2113" s="6" t="s">
        <v>247</v>
      </c>
      <c r="B2113" s="4" t="s">
        <v>63</v>
      </c>
      <c r="C2113" s="4" t="s">
        <v>7</v>
      </c>
      <c r="D2113" s="4" t="s">
        <v>32</v>
      </c>
      <c r="E2113" s="5">
        <v>13.41</v>
      </c>
      <c r="F2113" t="s">
        <v>353</v>
      </c>
      <c r="G2113">
        <f>+E2113+E2114</f>
        <v>24.83</v>
      </c>
      <c r="H2113">
        <f>+E2115</f>
        <v>12.93</v>
      </c>
      <c r="I2113" s="14">
        <f>+(G2113/4)/(H2113/3)</f>
        <v>1.4402552204176335</v>
      </c>
      <c r="J2113" s="21">
        <f>+(B2113-$K$1)/7</f>
        <v>28</v>
      </c>
    </row>
    <row r="2114" spans="1:10" ht="11.25" x14ac:dyDescent="0.15">
      <c r="A2114" s="6" t="s">
        <v>247</v>
      </c>
      <c r="B2114" s="4" t="s">
        <v>63</v>
      </c>
      <c r="C2114" s="4" t="s">
        <v>7</v>
      </c>
      <c r="D2114" s="4" t="s">
        <v>32</v>
      </c>
      <c r="E2114" s="5">
        <v>11.42</v>
      </c>
      <c r="J2114" s="14"/>
    </row>
    <row r="2115" spans="1:10" ht="11.25" x14ac:dyDescent="0.15">
      <c r="A2115" s="6" t="s">
        <v>247</v>
      </c>
      <c r="B2115" s="4" t="s">
        <v>64</v>
      </c>
      <c r="C2115" s="4" t="s">
        <v>7</v>
      </c>
      <c r="D2115" s="4" t="s">
        <v>32</v>
      </c>
      <c r="E2115" s="5">
        <v>12.93</v>
      </c>
      <c r="F2115" t="s">
        <v>354</v>
      </c>
      <c r="J2115" s="14"/>
    </row>
    <row r="2116" spans="1:10" ht="11.25" x14ac:dyDescent="0.15">
      <c r="A2116" s="6" t="s">
        <v>247</v>
      </c>
      <c r="B2116" s="4" t="s">
        <v>65</v>
      </c>
      <c r="C2116" s="4" t="s">
        <v>7</v>
      </c>
      <c r="D2116" s="4" t="s">
        <v>32</v>
      </c>
      <c r="E2116" s="5">
        <v>14.45</v>
      </c>
      <c r="F2116" t="s">
        <v>353</v>
      </c>
      <c r="G2116">
        <f>+E2116+E2117</f>
        <v>24.9</v>
      </c>
      <c r="H2116">
        <f>+E2118</f>
        <v>13.18</v>
      </c>
      <c r="I2116" s="14">
        <f>+(G2116/4)/(H2116/3)</f>
        <v>1.4169195751138086</v>
      </c>
      <c r="J2116" s="21">
        <f>+(B2116-$K$1)/7</f>
        <v>29</v>
      </c>
    </row>
    <row r="2117" spans="1:10" ht="11.25" x14ac:dyDescent="0.15">
      <c r="A2117" s="6" t="s">
        <v>247</v>
      </c>
      <c r="B2117" s="4" t="s">
        <v>65</v>
      </c>
      <c r="C2117" s="4" t="s">
        <v>7</v>
      </c>
      <c r="D2117" s="4" t="s">
        <v>32</v>
      </c>
      <c r="E2117" s="5">
        <v>10.45</v>
      </c>
      <c r="J2117" s="14"/>
    </row>
    <row r="2118" spans="1:10" ht="11.25" x14ac:dyDescent="0.15">
      <c r="A2118" s="6" t="s">
        <v>247</v>
      </c>
      <c r="B2118" s="4" t="s">
        <v>66</v>
      </c>
      <c r="C2118" s="4" t="s">
        <v>7</v>
      </c>
      <c r="D2118" s="4" t="s">
        <v>32</v>
      </c>
      <c r="E2118" s="5">
        <v>13.18</v>
      </c>
      <c r="F2118" t="s">
        <v>354</v>
      </c>
      <c r="J2118" s="14"/>
    </row>
    <row r="2119" spans="1:10" ht="11.25" x14ac:dyDescent="0.15">
      <c r="A2119" s="6" t="s">
        <v>247</v>
      </c>
      <c r="B2119" s="4" t="s">
        <v>67</v>
      </c>
      <c r="C2119" s="4" t="s">
        <v>7</v>
      </c>
      <c r="D2119" s="4" t="s">
        <v>32</v>
      </c>
      <c r="E2119" s="5">
        <v>11.36</v>
      </c>
      <c r="F2119" t="s">
        <v>353</v>
      </c>
      <c r="G2119">
        <f>+E2119+E2120</f>
        <v>21.47</v>
      </c>
      <c r="H2119">
        <f>+E2121</f>
        <v>14.6</v>
      </c>
      <c r="I2119" s="14">
        <f>+(G2119/4)/(H2119/3)</f>
        <v>1.1029109589041097</v>
      </c>
      <c r="J2119" s="21">
        <f>+(B2119-$K$1)/7</f>
        <v>30</v>
      </c>
    </row>
    <row r="2120" spans="1:10" ht="11.25" x14ac:dyDescent="0.15">
      <c r="A2120" s="6" t="s">
        <v>247</v>
      </c>
      <c r="B2120" s="4" t="s">
        <v>67</v>
      </c>
      <c r="C2120" s="4" t="s">
        <v>7</v>
      </c>
      <c r="D2120" s="4" t="s">
        <v>32</v>
      </c>
      <c r="E2120" s="5">
        <v>10.11</v>
      </c>
      <c r="J2120" s="14"/>
    </row>
    <row r="2121" spans="1:10" ht="11.25" x14ac:dyDescent="0.15">
      <c r="A2121" s="6" t="s">
        <v>247</v>
      </c>
      <c r="B2121" s="4" t="s">
        <v>68</v>
      </c>
      <c r="C2121" s="4" t="s">
        <v>7</v>
      </c>
      <c r="D2121" s="4" t="s">
        <v>32</v>
      </c>
      <c r="E2121" s="5">
        <v>14.6</v>
      </c>
      <c r="F2121" t="s">
        <v>354</v>
      </c>
      <c r="J2121" s="14"/>
    </row>
    <row r="2122" spans="1:10" ht="11.25" x14ac:dyDescent="0.15">
      <c r="A2122" s="6" t="s">
        <v>247</v>
      </c>
      <c r="B2122" s="4" t="s">
        <v>69</v>
      </c>
      <c r="C2122" s="4" t="s">
        <v>7</v>
      </c>
      <c r="D2122" s="4" t="s">
        <v>32</v>
      </c>
      <c r="E2122" s="5">
        <v>12.68</v>
      </c>
      <c r="F2122" t="s">
        <v>353</v>
      </c>
      <c r="G2122">
        <f>+E2122+E2123</f>
        <v>21.89</v>
      </c>
      <c r="H2122">
        <f>+E2124</f>
        <v>13.61</v>
      </c>
      <c r="I2122" s="14">
        <f>+(G2122/4)/(H2122/3)</f>
        <v>1.206282145481264</v>
      </c>
      <c r="J2122" s="21">
        <f>+(B2122-$K$1)/7</f>
        <v>31</v>
      </c>
    </row>
    <row r="2123" spans="1:10" ht="11.25" x14ac:dyDescent="0.15">
      <c r="A2123" s="6" t="s">
        <v>247</v>
      </c>
      <c r="B2123" s="4" t="s">
        <v>69</v>
      </c>
      <c r="C2123" s="4" t="s">
        <v>7</v>
      </c>
      <c r="D2123" s="4" t="s">
        <v>32</v>
      </c>
      <c r="E2123" s="5">
        <v>9.2100000000000009</v>
      </c>
      <c r="J2123" s="14"/>
    </row>
    <row r="2124" spans="1:10" ht="11.25" x14ac:dyDescent="0.15">
      <c r="A2124" s="6" t="s">
        <v>247</v>
      </c>
      <c r="B2124" s="4" t="s">
        <v>70</v>
      </c>
      <c r="C2124" s="4" t="s">
        <v>7</v>
      </c>
      <c r="D2124" s="4" t="s">
        <v>32</v>
      </c>
      <c r="E2124" s="5">
        <v>13.61</v>
      </c>
      <c r="F2124" t="s">
        <v>354</v>
      </c>
      <c r="J2124" s="14"/>
    </row>
    <row r="2125" spans="1:10" ht="11.25" x14ac:dyDescent="0.15">
      <c r="A2125" s="6" t="s">
        <v>247</v>
      </c>
      <c r="B2125" s="4" t="s">
        <v>71</v>
      </c>
      <c r="C2125" s="4" t="s">
        <v>7</v>
      </c>
      <c r="D2125" s="4" t="s">
        <v>32</v>
      </c>
      <c r="E2125" s="5">
        <v>11.71</v>
      </c>
      <c r="F2125" t="s">
        <v>353</v>
      </c>
      <c r="G2125">
        <f>+E2125+E2126</f>
        <v>20.85</v>
      </c>
      <c r="H2125">
        <f>+E2127</f>
        <v>13.66</v>
      </c>
      <c r="I2125" s="14">
        <f>+(G2125/4)/(H2125/3)</f>
        <v>1.1447657393850659</v>
      </c>
      <c r="J2125" s="21">
        <f>+(B2125-$K$1)/7</f>
        <v>32</v>
      </c>
    </row>
    <row r="2126" spans="1:10" ht="11.25" x14ac:dyDescent="0.15">
      <c r="A2126" s="6" t="s">
        <v>247</v>
      </c>
      <c r="B2126" s="4" t="s">
        <v>71</v>
      </c>
      <c r="C2126" s="4" t="s">
        <v>7</v>
      </c>
      <c r="D2126" s="4" t="s">
        <v>32</v>
      </c>
      <c r="E2126" s="5">
        <v>9.14</v>
      </c>
      <c r="J2126" s="14"/>
    </row>
    <row r="2127" spans="1:10" ht="11.25" x14ac:dyDescent="0.15">
      <c r="A2127" s="6" t="s">
        <v>247</v>
      </c>
      <c r="B2127" s="4" t="s">
        <v>72</v>
      </c>
      <c r="C2127" s="4" t="s">
        <v>7</v>
      </c>
      <c r="D2127" s="4" t="s">
        <v>32</v>
      </c>
      <c r="E2127" s="5">
        <v>13.66</v>
      </c>
      <c r="F2127" t="s">
        <v>354</v>
      </c>
      <c r="J2127" s="14"/>
    </row>
    <row r="2128" spans="1:10" ht="11.25" x14ac:dyDescent="0.15">
      <c r="A2128" s="6" t="s">
        <v>247</v>
      </c>
      <c r="B2128" s="4" t="s">
        <v>73</v>
      </c>
      <c r="C2128" s="4" t="s">
        <v>7</v>
      </c>
      <c r="D2128" s="4" t="s">
        <v>32</v>
      </c>
      <c r="E2128" s="5">
        <v>11.4</v>
      </c>
      <c r="F2128" t="s">
        <v>353</v>
      </c>
      <c r="G2128">
        <f>+E2128+E2129</f>
        <v>20.67</v>
      </c>
      <c r="H2128">
        <f>+E2130</f>
        <v>13.25</v>
      </c>
      <c r="I2128" s="14">
        <f>+(G2128/4)/(H2128/3)</f>
        <v>1.17</v>
      </c>
      <c r="J2128" s="21">
        <f>+(B2128-$K$1)/7</f>
        <v>33</v>
      </c>
    </row>
    <row r="2129" spans="1:10" ht="11.25" x14ac:dyDescent="0.15">
      <c r="A2129" s="6" t="s">
        <v>247</v>
      </c>
      <c r="B2129" s="4" t="s">
        <v>73</v>
      </c>
      <c r="C2129" s="4" t="s">
        <v>7</v>
      </c>
      <c r="D2129" s="4" t="s">
        <v>32</v>
      </c>
      <c r="E2129" s="5">
        <v>9.27</v>
      </c>
      <c r="J2129" s="14"/>
    </row>
    <row r="2130" spans="1:10" ht="11.25" x14ac:dyDescent="0.15">
      <c r="A2130" s="6" t="s">
        <v>247</v>
      </c>
      <c r="B2130" s="4" t="s">
        <v>74</v>
      </c>
      <c r="C2130" s="4" t="s">
        <v>7</v>
      </c>
      <c r="D2130" s="4" t="s">
        <v>32</v>
      </c>
      <c r="E2130" s="5">
        <v>13.25</v>
      </c>
      <c r="F2130" t="s">
        <v>354</v>
      </c>
      <c r="J2130" s="14"/>
    </row>
    <row r="2131" spans="1:10" ht="11.25" x14ac:dyDescent="0.15">
      <c r="A2131" s="6" t="s">
        <v>247</v>
      </c>
      <c r="B2131" s="4" t="s">
        <v>75</v>
      </c>
      <c r="C2131" s="4" t="s">
        <v>7</v>
      </c>
      <c r="D2131" s="4" t="s">
        <v>14</v>
      </c>
      <c r="E2131" s="5">
        <v>11.84</v>
      </c>
      <c r="F2131" t="s">
        <v>353</v>
      </c>
      <c r="G2131">
        <f>+E2131+E2132</f>
        <v>21.36</v>
      </c>
      <c r="H2131">
        <f>+E2133</f>
        <v>13.95</v>
      </c>
      <c r="I2131" s="14">
        <f>+(G2131/4)/(H2131/3)</f>
        <v>1.1483870967741936</v>
      </c>
      <c r="J2131" s="21">
        <f>+(B2131-$K$1)/7</f>
        <v>34</v>
      </c>
    </row>
    <row r="2132" spans="1:10" ht="11.25" x14ac:dyDescent="0.15">
      <c r="A2132" s="6" t="s">
        <v>247</v>
      </c>
      <c r="B2132" s="4" t="s">
        <v>75</v>
      </c>
      <c r="C2132" s="4" t="s">
        <v>7</v>
      </c>
      <c r="D2132" s="4" t="s">
        <v>14</v>
      </c>
      <c r="E2132" s="5">
        <v>9.52</v>
      </c>
      <c r="J2132" s="14"/>
    </row>
    <row r="2133" spans="1:10" ht="11.25" x14ac:dyDescent="0.15">
      <c r="A2133" s="6" t="s">
        <v>247</v>
      </c>
      <c r="B2133" s="4" t="s">
        <v>76</v>
      </c>
      <c r="C2133" s="4" t="s">
        <v>7</v>
      </c>
      <c r="D2133" s="4" t="s">
        <v>32</v>
      </c>
      <c r="E2133" s="5">
        <v>13.95</v>
      </c>
      <c r="F2133" t="s">
        <v>354</v>
      </c>
      <c r="J2133" s="14"/>
    </row>
    <row r="2134" spans="1:10" ht="11.25" x14ac:dyDescent="0.15">
      <c r="A2134" s="6" t="s">
        <v>247</v>
      </c>
      <c r="B2134" s="4" t="s">
        <v>77</v>
      </c>
      <c r="C2134" s="4" t="s">
        <v>7</v>
      </c>
      <c r="D2134" s="4" t="s">
        <v>14</v>
      </c>
      <c r="E2134" s="5">
        <v>13.04</v>
      </c>
      <c r="F2134" t="s">
        <v>353</v>
      </c>
      <c r="G2134">
        <f>+E2134+E2135</f>
        <v>20.549999999999997</v>
      </c>
      <c r="H2134">
        <f>+E2136</f>
        <v>14.12</v>
      </c>
      <c r="I2134" s="14">
        <f>+(G2134/4)/(H2134/3)</f>
        <v>1.0915368271954673</v>
      </c>
      <c r="J2134" s="21">
        <f>+(B2134-$K$1)/7</f>
        <v>35</v>
      </c>
    </row>
    <row r="2135" spans="1:10" ht="11.25" x14ac:dyDescent="0.15">
      <c r="A2135" s="6" t="s">
        <v>247</v>
      </c>
      <c r="B2135" s="4" t="s">
        <v>77</v>
      </c>
      <c r="C2135" s="4" t="s">
        <v>7</v>
      </c>
      <c r="D2135" s="4" t="s">
        <v>14</v>
      </c>
      <c r="E2135" s="5">
        <v>7.51</v>
      </c>
      <c r="J2135" s="14"/>
    </row>
    <row r="2136" spans="1:10" ht="11.25" x14ac:dyDescent="0.15">
      <c r="A2136" s="6" t="s">
        <v>247</v>
      </c>
      <c r="B2136" s="4" t="s">
        <v>78</v>
      </c>
      <c r="C2136" s="4" t="s">
        <v>7</v>
      </c>
      <c r="D2136" s="4" t="s">
        <v>29</v>
      </c>
      <c r="E2136" s="5">
        <v>14.12</v>
      </c>
      <c r="F2136" t="s">
        <v>354</v>
      </c>
      <c r="J2136" s="14"/>
    </row>
    <row r="2137" spans="1:10" ht="11.25" x14ac:dyDescent="0.15">
      <c r="A2137" s="6" t="s">
        <v>247</v>
      </c>
      <c r="B2137" s="4" t="s">
        <v>79</v>
      </c>
      <c r="C2137" s="4" t="s">
        <v>7</v>
      </c>
      <c r="D2137" s="4" t="s">
        <v>14</v>
      </c>
      <c r="E2137" s="5">
        <v>16.75</v>
      </c>
      <c r="F2137" s="13" t="s">
        <v>354</v>
      </c>
      <c r="J2137" s="14"/>
    </row>
    <row r="2138" spans="1:10" ht="11.25" x14ac:dyDescent="0.15">
      <c r="A2138" s="6" t="s">
        <v>247</v>
      </c>
      <c r="B2138" s="4" t="s">
        <v>79</v>
      </c>
      <c r="C2138" s="4" t="s">
        <v>7</v>
      </c>
      <c r="D2138" s="4" t="s">
        <v>14</v>
      </c>
      <c r="E2138" s="5">
        <v>14.83</v>
      </c>
      <c r="J2138" s="14"/>
    </row>
    <row r="2139" spans="1:10" ht="11.25" x14ac:dyDescent="0.15">
      <c r="A2139" s="6" t="s">
        <v>247</v>
      </c>
      <c r="B2139" s="4" t="s">
        <v>80</v>
      </c>
      <c r="C2139" s="4" t="s">
        <v>7</v>
      </c>
      <c r="D2139" s="4" t="s">
        <v>29</v>
      </c>
      <c r="E2139" s="5">
        <v>13.33</v>
      </c>
      <c r="F2139" t="s">
        <v>353</v>
      </c>
      <c r="G2139">
        <f>+E2139+E2140</f>
        <v>21.05</v>
      </c>
      <c r="H2139">
        <f>+E2141</f>
        <v>11.97</v>
      </c>
      <c r="I2139" s="14">
        <f>+(G2139/4)/(H2139/3)</f>
        <v>1.3189223057644111</v>
      </c>
      <c r="J2139" s="21">
        <f>+(B2139-$K$1)/7</f>
        <v>37</v>
      </c>
    </row>
    <row r="2140" spans="1:10" ht="11.25" x14ac:dyDescent="0.15">
      <c r="A2140" s="6" t="s">
        <v>247</v>
      </c>
      <c r="B2140" s="4" t="s">
        <v>80</v>
      </c>
      <c r="C2140" s="4" t="s">
        <v>7</v>
      </c>
      <c r="D2140" s="4" t="s">
        <v>29</v>
      </c>
      <c r="E2140" s="5">
        <v>7.72</v>
      </c>
      <c r="J2140" s="14"/>
    </row>
    <row r="2141" spans="1:10" ht="11.25" x14ac:dyDescent="0.15">
      <c r="A2141" s="6" t="s">
        <v>247</v>
      </c>
      <c r="B2141" s="4" t="s">
        <v>81</v>
      </c>
      <c r="C2141" s="4" t="s">
        <v>7</v>
      </c>
      <c r="D2141" s="4" t="s">
        <v>14</v>
      </c>
      <c r="E2141" s="5">
        <v>11.97</v>
      </c>
      <c r="F2141" t="s">
        <v>354</v>
      </c>
      <c r="J2141" s="14"/>
    </row>
    <row r="2142" spans="1:10" ht="11.25" x14ac:dyDescent="0.15">
      <c r="A2142" s="6" t="s">
        <v>247</v>
      </c>
      <c r="B2142" s="4" t="s">
        <v>82</v>
      </c>
      <c r="C2142" s="4" t="s">
        <v>7</v>
      </c>
      <c r="D2142" s="4" t="s">
        <v>14</v>
      </c>
      <c r="E2142" s="5">
        <v>11.17</v>
      </c>
      <c r="F2142" t="s">
        <v>353</v>
      </c>
      <c r="G2142">
        <f>+E2142+E2143</f>
        <v>19.3</v>
      </c>
      <c r="H2142">
        <f>+E2144</f>
        <v>12.56</v>
      </c>
      <c r="I2142" s="14">
        <f>+(G2142/4)/(H2142/3)</f>
        <v>1.1524681528662422</v>
      </c>
      <c r="J2142" s="21">
        <f>+(B2142-$K$1)/7</f>
        <v>38</v>
      </c>
    </row>
    <row r="2143" spans="1:10" ht="11.25" x14ac:dyDescent="0.15">
      <c r="A2143" s="6" t="s">
        <v>247</v>
      </c>
      <c r="B2143" s="4" t="s">
        <v>82</v>
      </c>
      <c r="C2143" s="4" t="s">
        <v>7</v>
      </c>
      <c r="D2143" s="4" t="s">
        <v>14</v>
      </c>
      <c r="E2143" s="5">
        <v>8.1300000000000008</v>
      </c>
      <c r="J2143" s="14"/>
    </row>
    <row r="2144" spans="1:10" ht="11.25" x14ac:dyDescent="0.15">
      <c r="A2144" s="6" t="s">
        <v>247</v>
      </c>
      <c r="B2144" s="4" t="s">
        <v>83</v>
      </c>
      <c r="C2144" s="4" t="s">
        <v>7</v>
      </c>
      <c r="D2144" s="4" t="s">
        <v>32</v>
      </c>
      <c r="E2144" s="5">
        <v>12.56</v>
      </c>
      <c r="F2144" t="s">
        <v>354</v>
      </c>
      <c r="J2144" s="14"/>
    </row>
    <row r="2145" spans="1:10" ht="11.25" x14ac:dyDescent="0.15">
      <c r="A2145" s="6" t="s">
        <v>247</v>
      </c>
      <c r="B2145" s="4" t="s">
        <v>84</v>
      </c>
      <c r="C2145" s="4" t="s">
        <v>7</v>
      </c>
      <c r="D2145" s="4" t="s">
        <v>14</v>
      </c>
      <c r="E2145" s="5">
        <v>12.43</v>
      </c>
      <c r="F2145" t="s">
        <v>353</v>
      </c>
      <c r="G2145">
        <f>+E2145+E2146</f>
        <v>21.310000000000002</v>
      </c>
      <c r="H2145">
        <f>+E2147</f>
        <v>11.53</v>
      </c>
      <c r="I2145" s="14">
        <f>+(G2145/4)/(H2145/3)</f>
        <v>1.3861665221162187</v>
      </c>
      <c r="J2145" s="21">
        <f>+(B2145-$K$1)/7</f>
        <v>39</v>
      </c>
    </row>
    <row r="2146" spans="1:10" ht="11.25" x14ac:dyDescent="0.15">
      <c r="A2146" s="6" t="s">
        <v>247</v>
      </c>
      <c r="B2146" s="4" t="s">
        <v>84</v>
      </c>
      <c r="C2146" s="4" t="s">
        <v>7</v>
      </c>
      <c r="D2146" s="4" t="s">
        <v>14</v>
      </c>
      <c r="E2146" s="5">
        <v>8.8800000000000008</v>
      </c>
      <c r="J2146" s="14"/>
    </row>
    <row r="2147" spans="1:10" ht="11.25" x14ac:dyDescent="0.15">
      <c r="A2147" s="6" t="s">
        <v>247</v>
      </c>
      <c r="B2147" s="4" t="s">
        <v>85</v>
      </c>
      <c r="C2147" s="4" t="s">
        <v>7</v>
      </c>
      <c r="D2147" s="4" t="s">
        <v>32</v>
      </c>
      <c r="E2147" s="5">
        <v>11.53</v>
      </c>
      <c r="F2147" t="s">
        <v>354</v>
      </c>
      <c r="J2147" s="14"/>
    </row>
    <row r="2148" spans="1:10" ht="11.25" x14ac:dyDescent="0.15">
      <c r="A2148" s="6" t="s">
        <v>247</v>
      </c>
      <c r="B2148" s="4" t="s">
        <v>86</v>
      </c>
      <c r="C2148" s="4" t="s">
        <v>7</v>
      </c>
      <c r="D2148" s="4" t="s">
        <v>32</v>
      </c>
      <c r="E2148" s="5">
        <v>12.44</v>
      </c>
      <c r="F2148" t="s">
        <v>353</v>
      </c>
      <c r="G2148">
        <f>+E2148+E2149</f>
        <v>21.32</v>
      </c>
      <c r="H2148">
        <f>+E2150</f>
        <v>12.59</v>
      </c>
      <c r="I2148" s="14">
        <f>+(G2148/4)/(H2148/3)</f>
        <v>1.2700555996822878</v>
      </c>
      <c r="J2148" s="21">
        <f>+(B2148-$K$1)/7</f>
        <v>40</v>
      </c>
    </row>
    <row r="2149" spans="1:10" ht="11.25" x14ac:dyDescent="0.15">
      <c r="A2149" s="9" t="s">
        <v>247</v>
      </c>
      <c r="B2149" s="4" t="s">
        <v>86</v>
      </c>
      <c r="C2149" s="4" t="s">
        <v>7</v>
      </c>
      <c r="D2149" s="4" t="s">
        <v>32</v>
      </c>
      <c r="E2149" s="5">
        <v>8.8800000000000008</v>
      </c>
      <c r="J2149" s="14"/>
    </row>
    <row r="2150" spans="1:10" ht="11.25" x14ac:dyDescent="0.15">
      <c r="A2150" s="6" t="s">
        <v>247</v>
      </c>
      <c r="B2150" s="4" t="s">
        <v>87</v>
      </c>
      <c r="C2150" s="4" t="s">
        <v>7</v>
      </c>
      <c r="D2150" s="4" t="s">
        <v>32</v>
      </c>
      <c r="E2150" s="5">
        <v>12.59</v>
      </c>
      <c r="F2150" t="s">
        <v>354</v>
      </c>
      <c r="J2150" s="14"/>
    </row>
    <row r="2151" spans="1:10" ht="11.25" x14ac:dyDescent="0.15">
      <c r="A2151" s="6" t="s">
        <v>247</v>
      </c>
      <c r="B2151" s="4" t="s">
        <v>89</v>
      </c>
      <c r="C2151" s="4" t="s">
        <v>7</v>
      </c>
      <c r="D2151" s="4" t="s">
        <v>32</v>
      </c>
      <c r="E2151" s="5">
        <v>13.42</v>
      </c>
      <c r="F2151" s="13" t="s">
        <v>354</v>
      </c>
      <c r="J2151" s="14"/>
    </row>
    <row r="2152" spans="1:10" ht="11.25" x14ac:dyDescent="0.15">
      <c r="A2152" s="6" t="s">
        <v>247</v>
      </c>
      <c r="B2152" s="4" t="s">
        <v>89</v>
      </c>
      <c r="C2152" s="4" t="s">
        <v>7</v>
      </c>
      <c r="D2152" s="4" t="s">
        <v>32</v>
      </c>
      <c r="E2152" s="5">
        <v>10.02</v>
      </c>
      <c r="J2152" s="14"/>
    </row>
    <row r="2153" spans="1:10" ht="11.25" x14ac:dyDescent="0.15">
      <c r="A2153" s="6" t="s">
        <v>247</v>
      </c>
      <c r="B2153" s="4" t="s">
        <v>89</v>
      </c>
      <c r="C2153" s="4" t="s">
        <v>7</v>
      </c>
      <c r="D2153" s="4" t="s">
        <v>14</v>
      </c>
      <c r="E2153" s="5">
        <v>5.08</v>
      </c>
      <c r="J2153" s="14"/>
    </row>
    <row r="2154" spans="1:10" ht="11.25" x14ac:dyDescent="0.15">
      <c r="A2154" s="6" t="s">
        <v>247</v>
      </c>
      <c r="B2154" s="4" t="s">
        <v>90</v>
      </c>
      <c r="C2154" s="4" t="s">
        <v>7</v>
      </c>
      <c r="D2154" s="4" t="s">
        <v>32</v>
      </c>
      <c r="E2154" s="5">
        <v>10.62</v>
      </c>
      <c r="F2154" t="s">
        <v>353</v>
      </c>
      <c r="G2154">
        <f>+E2154</f>
        <v>10.62</v>
      </c>
      <c r="H2154">
        <f>+E2155</f>
        <v>11.54</v>
      </c>
      <c r="I2154" s="14">
        <f>+(G2154/4)/(H2154/3)</f>
        <v>0.69020797227036401</v>
      </c>
      <c r="J2154" s="21">
        <f>+(B2154-$K$1)/7</f>
        <v>42</v>
      </c>
    </row>
    <row r="2155" spans="1:10" ht="11.25" x14ac:dyDescent="0.15">
      <c r="A2155" s="6" t="s">
        <v>247</v>
      </c>
      <c r="B2155" s="4" t="s">
        <v>91</v>
      </c>
      <c r="C2155" s="4" t="s">
        <v>7</v>
      </c>
      <c r="D2155" s="4" t="s">
        <v>32</v>
      </c>
      <c r="E2155" s="5">
        <v>11.54</v>
      </c>
      <c r="F2155" t="s">
        <v>354</v>
      </c>
      <c r="J2155" s="14"/>
    </row>
    <row r="2156" spans="1:10" ht="11.25" x14ac:dyDescent="0.15">
      <c r="A2156" s="6" t="s">
        <v>247</v>
      </c>
      <c r="B2156" s="4" t="s">
        <v>92</v>
      </c>
      <c r="C2156" s="4" t="s">
        <v>7</v>
      </c>
      <c r="D2156" s="4" t="s">
        <v>32</v>
      </c>
      <c r="E2156" s="5">
        <v>12.47</v>
      </c>
      <c r="F2156" t="s">
        <v>353</v>
      </c>
      <c r="G2156">
        <f>+E2156+E2157+E2158</f>
        <v>21.87</v>
      </c>
      <c r="H2156">
        <f>+E2159</f>
        <v>10.67</v>
      </c>
      <c r="I2156" s="14">
        <f>+(G2156/4)/(H2156/3)</f>
        <v>1.5372539831302718</v>
      </c>
      <c r="J2156" s="21">
        <f>+(B2156-$K$1)/7</f>
        <v>43</v>
      </c>
    </row>
    <row r="2157" spans="1:10" ht="11.25" x14ac:dyDescent="0.15">
      <c r="A2157" s="6" t="s">
        <v>247</v>
      </c>
      <c r="B2157" s="4" t="s">
        <v>92</v>
      </c>
      <c r="C2157" s="4" t="s">
        <v>7</v>
      </c>
      <c r="D2157" s="4" t="s">
        <v>32</v>
      </c>
      <c r="E2157" s="5">
        <v>9.1</v>
      </c>
      <c r="J2157" s="14"/>
    </row>
    <row r="2158" spans="1:10" ht="11.25" x14ac:dyDescent="0.15">
      <c r="A2158" s="6" t="s">
        <v>247</v>
      </c>
      <c r="B2158" s="4" t="s">
        <v>199</v>
      </c>
      <c r="C2158" s="4" t="s">
        <v>7</v>
      </c>
      <c r="D2158" s="4" t="s">
        <v>32</v>
      </c>
      <c r="E2158" s="5">
        <v>0.3</v>
      </c>
      <c r="J2158" s="14"/>
    </row>
    <row r="2159" spans="1:10" ht="11.25" x14ac:dyDescent="0.15">
      <c r="A2159" s="6" t="s">
        <v>247</v>
      </c>
      <c r="B2159" s="4" t="s">
        <v>93</v>
      </c>
      <c r="C2159" s="4" t="s">
        <v>7</v>
      </c>
      <c r="D2159" s="4" t="s">
        <v>14</v>
      </c>
      <c r="E2159" s="5">
        <v>10.67</v>
      </c>
      <c r="F2159" t="s">
        <v>354</v>
      </c>
      <c r="J2159" s="14"/>
    </row>
    <row r="2160" spans="1:10" ht="11.25" x14ac:dyDescent="0.15">
      <c r="A2160" s="6" t="s">
        <v>247</v>
      </c>
      <c r="B2160" s="4" t="s">
        <v>94</v>
      </c>
      <c r="C2160" s="4" t="s">
        <v>7</v>
      </c>
      <c r="D2160" s="4" t="s">
        <v>32</v>
      </c>
      <c r="E2160" s="5">
        <v>11.2</v>
      </c>
      <c r="F2160" t="s">
        <v>353</v>
      </c>
      <c r="G2160">
        <f>+E2160+E2161</f>
        <v>19.18</v>
      </c>
      <c r="H2160">
        <f>+E2162</f>
        <v>13.62</v>
      </c>
      <c r="I2160" s="14">
        <f>+(G2160/4)/(H2160/3)</f>
        <v>1.0561674008810573</v>
      </c>
      <c r="J2160" s="21">
        <f>+(B2160-$K$1)/7</f>
        <v>44</v>
      </c>
    </row>
    <row r="2161" spans="1:10" ht="11.25" x14ac:dyDescent="0.15">
      <c r="A2161" s="6" t="s">
        <v>247</v>
      </c>
      <c r="B2161" s="4" t="s">
        <v>94</v>
      </c>
      <c r="C2161" s="4" t="s">
        <v>7</v>
      </c>
      <c r="D2161" s="4" t="s">
        <v>32</v>
      </c>
      <c r="E2161" s="5">
        <v>7.98</v>
      </c>
      <c r="J2161" s="14"/>
    </row>
    <row r="2162" spans="1:10" ht="11.25" x14ac:dyDescent="0.15">
      <c r="A2162" s="6" t="s">
        <v>247</v>
      </c>
      <c r="B2162" s="4" t="s">
        <v>95</v>
      </c>
      <c r="C2162" s="4" t="s">
        <v>7</v>
      </c>
      <c r="D2162" s="4" t="s">
        <v>32</v>
      </c>
      <c r="E2162" s="5">
        <v>13.62</v>
      </c>
      <c r="F2162" t="s">
        <v>354</v>
      </c>
      <c r="J2162" s="14"/>
    </row>
    <row r="2163" spans="1:10" ht="11.25" x14ac:dyDescent="0.15">
      <c r="A2163" s="6" t="s">
        <v>247</v>
      </c>
      <c r="B2163" s="4" t="s">
        <v>96</v>
      </c>
      <c r="C2163" s="4" t="s">
        <v>7</v>
      </c>
      <c r="D2163" s="4" t="s">
        <v>32</v>
      </c>
      <c r="E2163" s="5">
        <v>11.97</v>
      </c>
      <c r="F2163" t="s">
        <v>353</v>
      </c>
      <c r="G2163">
        <f>+E2163+E2164</f>
        <v>22.11</v>
      </c>
      <c r="H2163">
        <f>+E2165</f>
        <v>12.91</v>
      </c>
      <c r="I2163" s="14">
        <f>+(G2163/4)/(H2163/3)</f>
        <v>1.2844694035631292</v>
      </c>
      <c r="J2163" s="21">
        <f>+(B2163-$K$1)/7</f>
        <v>45</v>
      </c>
    </row>
    <row r="2164" spans="1:10" ht="11.25" x14ac:dyDescent="0.15">
      <c r="A2164" s="6" t="s">
        <v>247</v>
      </c>
      <c r="B2164" s="4" t="s">
        <v>96</v>
      </c>
      <c r="C2164" s="4" t="s">
        <v>7</v>
      </c>
      <c r="D2164" s="4" t="s">
        <v>32</v>
      </c>
      <c r="E2164" s="5">
        <v>10.14</v>
      </c>
      <c r="J2164" s="14"/>
    </row>
    <row r="2165" spans="1:10" ht="11.25" x14ac:dyDescent="0.15">
      <c r="A2165" s="6" t="s">
        <v>247</v>
      </c>
      <c r="B2165" s="4" t="s">
        <v>97</v>
      </c>
      <c r="C2165" s="4" t="s">
        <v>7</v>
      </c>
      <c r="D2165" s="4" t="s">
        <v>14</v>
      </c>
      <c r="E2165" s="5">
        <v>12.91</v>
      </c>
      <c r="F2165" t="s">
        <v>354</v>
      </c>
      <c r="J2165" s="14"/>
    </row>
    <row r="2166" spans="1:10" ht="11.25" x14ac:dyDescent="0.15">
      <c r="A2166" s="6" t="s">
        <v>247</v>
      </c>
      <c r="B2166" s="4" t="s">
        <v>98</v>
      </c>
      <c r="C2166" s="4" t="s">
        <v>7</v>
      </c>
      <c r="D2166" s="4" t="s">
        <v>14</v>
      </c>
      <c r="E2166" s="5">
        <v>13.76</v>
      </c>
      <c r="F2166" t="s">
        <v>353</v>
      </c>
      <c r="G2166">
        <f>+E2166+E2167</f>
        <v>20.96</v>
      </c>
      <c r="H2166">
        <f>+E2168</f>
        <v>11.55</v>
      </c>
      <c r="I2166" s="14">
        <f>+(G2166/4)/(H2166/3)</f>
        <v>1.361038961038961</v>
      </c>
      <c r="J2166" s="21">
        <f>+(B2166-$K$1)/7</f>
        <v>46</v>
      </c>
    </row>
    <row r="2167" spans="1:10" ht="11.25" x14ac:dyDescent="0.15">
      <c r="A2167" s="6" t="s">
        <v>247</v>
      </c>
      <c r="B2167" s="4" t="s">
        <v>98</v>
      </c>
      <c r="C2167" s="4" t="s">
        <v>7</v>
      </c>
      <c r="D2167" s="4" t="s">
        <v>14</v>
      </c>
      <c r="E2167" s="5">
        <v>7.2</v>
      </c>
      <c r="J2167" s="14"/>
    </row>
    <row r="2168" spans="1:10" ht="11.25" x14ac:dyDescent="0.15">
      <c r="A2168" s="6" t="s">
        <v>247</v>
      </c>
      <c r="B2168" s="4" t="s">
        <v>99</v>
      </c>
      <c r="C2168" s="4" t="s">
        <v>7</v>
      </c>
      <c r="D2168" s="4" t="s">
        <v>32</v>
      </c>
      <c r="E2168" s="5">
        <v>11.55</v>
      </c>
      <c r="F2168" t="s">
        <v>354</v>
      </c>
      <c r="J2168" s="14"/>
    </row>
    <row r="2169" spans="1:10" ht="11.25" x14ac:dyDescent="0.15">
      <c r="A2169" s="6" t="s">
        <v>247</v>
      </c>
      <c r="B2169" s="4" t="s">
        <v>100</v>
      </c>
      <c r="C2169" s="4" t="s">
        <v>7</v>
      </c>
      <c r="D2169" s="4" t="s">
        <v>32</v>
      </c>
      <c r="E2169" s="5">
        <v>12.58</v>
      </c>
      <c r="F2169" s="13" t="s">
        <v>353</v>
      </c>
      <c r="J2169" s="14"/>
    </row>
    <row r="2170" spans="1:10" ht="11.25" x14ac:dyDescent="0.15">
      <c r="A2170" s="6" t="s">
        <v>247</v>
      </c>
      <c r="B2170" s="4" t="s">
        <v>100</v>
      </c>
      <c r="C2170" s="4" t="s">
        <v>7</v>
      </c>
      <c r="D2170" s="4" t="s">
        <v>32</v>
      </c>
      <c r="E2170" s="5">
        <v>9.6999999999999993</v>
      </c>
      <c r="F2170" s="13"/>
      <c r="J2170" s="14"/>
    </row>
    <row r="2171" spans="1:10" ht="11.25" x14ac:dyDescent="0.15">
      <c r="A2171" s="6" t="s">
        <v>247</v>
      </c>
      <c r="B2171" s="4" t="s">
        <v>101</v>
      </c>
      <c r="C2171" s="4" t="s">
        <v>7</v>
      </c>
      <c r="D2171" s="4" t="s">
        <v>8</v>
      </c>
      <c r="E2171" s="5">
        <v>2.08</v>
      </c>
      <c r="F2171" s="13" t="s">
        <v>353</v>
      </c>
      <c r="J2171" s="14"/>
    </row>
    <row r="2172" spans="1:10" ht="11.25" x14ac:dyDescent="0.15">
      <c r="A2172" s="6" t="s">
        <v>247</v>
      </c>
      <c r="B2172" s="4" t="s">
        <v>101</v>
      </c>
      <c r="C2172" s="4" t="s">
        <v>7</v>
      </c>
      <c r="D2172" s="4" t="s">
        <v>32</v>
      </c>
      <c r="E2172" s="5">
        <v>16.170000000000002</v>
      </c>
      <c r="F2172" s="13"/>
      <c r="J2172" s="14"/>
    </row>
    <row r="2173" spans="1:10" ht="11.25" x14ac:dyDescent="0.15">
      <c r="A2173" s="6" t="s">
        <v>247</v>
      </c>
      <c r="B2173" s="4" t="s">
        <v>101</v>
      </c>
      <c r="C2173" s="4" t="s">
        <v>7</v>
      </c>
      <c r="D2173" s="4" t="s">
        <v>32</v>
      </c>
      <c r="E2173" s="5">
        <v>11.96</v>
      </c>
      <c r="F2173" s="13"/>
      <c r="J2173" s="14"/>
    </row>
    <row r="2174" spans="1:10" ht="11.25" x14ac:dyDescent="0.15">
      <c r="A2174" s="6" t="s">
        <v>247</v>
      </c>
      <c r="B2174" s="4" t="s">
        <v>102</v>
      </c>
      <c r="C2174" s="4" t="s">
        <v>7</v>
      </c>
      <c r="D2174" s="4" t="s">
        <v>32</v>
      </c>
      <c r="E2174" s="5">
        <v>12.42</v>
      </c>
      <c r="F2174" s="13" t="s">
        <v>354</v>
      </c>
      <c r="J2174" s="14"/>
    </row>
    <row r="2175" spans="1:10" ht="11.25" x14ac:dyDescent="0.15">
      <c r="A2175" s="6" t="s">
        <v>247</v>
      </c>
      <c r="B2175" s="4" t="s">
        <v>103</v>
      </c>
      <c r="C2175" s="4" t="s">
        <v>7</v>
      </c>
      <c r="D2175" s="4" t="s">
        <v>32</v>
      </c>
      <c r="E2175" s="5">
        <v>11.38</v>
      </c>
      <c r="F2175" t="s">
        <v>353</v>
      </c>
      <c r="G2175">
        <f>+E2175+E2176</f>
        <v>20.090000000000003</v>
      </c>
      <c r="H2175">
        <f>+E2177</f>
        <v>13.65</v>
      </c>
      <c r="I2175" s="14">
        <f>+(G2175/4)/(H2175/3)</f>
        <v>1.1038461538461541</v>
      </c>
      <c r="J2175" s="21">
        <f>+(B2175-$K$1)/7</f>
        <v>49</v>
      </c>
    </row>
    <row r="2176" spans="1:10" ht="11.25" x14ac:dyDescent="0.15">
      <c r="A2176" s="6" t="s">
        <v>247</v>
      </c>
      <c r="B2176" s="4" t="s">
        <v>103</v>
      </c>
      <c r="C2176" s="4" t="s">
        <v>7</v>
      </c>
      <c r="D2176" s="4" t="s">
        <v>32</v>
      </c>
      <c r="E2176" s="5">
        <v>8.7100000000000009</v>
      </c>
      <c r="J2176" s="14"/>
    </row>
    <row r="2177" spans="1:14" ht="11.25" x14ac:dyDescent="0.15">
      <c r="A2177" s="6" t="s">
        <v>247</v>
      </c>
      <c r="B2177" s="4" t="s">
        <v>104</v>
      </c>
      <c r="C2177" s="4" t="s">
        <v>7</v>
      </c>
      <c r="D2177" s="4" t="s">
        <v>32</v>
      </c>
      <c r="E2177" s="5">
        <v>13.65</v>
      </c>
      <c r="F2177" t="s">
        <v>354</v>
      </c>
      <c r="J2177" s="14"/>
    </row>
    <row r="2178" spans="1:14" ht="11.25" x14ac:dyDescent="0.15">
      <c r="A2178" s="6" t="s">
        <v>247</v>
      </c>
      <c r="B2178" s="4" t="s">
        <v>105</v>
      </c>
      <c r="C2178" s="4" t="s">
        <v>7</v>
      </c>
      <c r="D2178" s="4" t="s">
        <v>14</v>
      </c>
      <c r="E2178" s="5">
        <v>11.68</v>
      </c>
      <c r="F2178" t="s">
        <v>353</v>
      </c>
      <c r="G2178">
        <f>+E2178+E2179</f>
        <v>17.59</v>
      </c>
      <c r="H2178">
        <f>+E2180</f>
        <v>9.2100000000000009</v>
      </c>
      <c r="I2178" s="14">
        <f>+(G2178/4)/(H2178/3)</f>
        <v>1.4324104234527686</v>
      </c>
      <c r="J2178" s="21">
        <f>+(B2178-$K$1)/7</f>
        <v>50</v>
      </c>
    </row>
    <row r="2179" spans="1:14" ht="11.25" x14ac:dyDescent="0.15">
      <c r="A2179" s="6" t="s">
        <v>247</v>
      </c>
      <c r="B2179" s="4" t="s">
        <v>105</v>
      </c>
      <c r="C2179" s="4" t="s">
        <v>7</v>
      </c>
      <c r="D2179" s="4" t="s">
        <v>14</v>
      </c>
      <c r="E2179" s="5">
        <v>5.91</v>
      </c>
      <c r="J2179" s="14"/>
    </row>
    <row r="2180" spans="1:14" ht="11.25" x14ac:dyDescent="0.15">
      <c r="A2180" s="6" t="s">
        <v>247</v>
      </c>
      <c r="B2180" s="4" t="s">
        <v>106</v>
      </c>
      <c r="C2180" s="4" t="s">
        <v>7</v>
      </c>
      <c r="D2180" s="4" t="s">
        <v>32</v>
      </c>
      <c r="E2180" s="5">
        <v>9.2100000000000009</v>
      </c>
      <c r="F2180" t="s">
        <v>354</v>
      </c>
      <c r="J2180" s="14"/>
    </row>
    <row r="2181" spans="1:14" ht="11.25" x14ac:dyDescent="0.15">
      <c r="A2181" s="6" t="s">
        <v>247</v>
      </c>
      <c r="B2181" s="4" t="s">
        <v>107</v>
      </c>
      <c r="C2181" s="4" t="s">
        <v>7</v>
      </c>
      <c r="D2181" s="4" t="s">
        <v>32</v>
      </c>
      <c r="E2181" s="5">
        <v>9.73</v>
      </c>
      <c r="F2181" t="s">
        <v>353</v>
      </c>
      <c r="G2181">
        <f>+E2181+E2182</f>
        <v>18.560000000000002</v>
      </c>
      <c r="H2181">
        <f>+E2183</f>
        <v>13.58</v>
      </c>
      <c r="I2181" s="14">
        <f>+(G2181/4)/(H2181/3)</f>
        <v>1.025036818851252</v>
      </c>
      <c r="J2181" s="21">
        <f>+(B2181-$K$1)/7</f>
        <v>51</v>
      </c>
    </row>
    <row r="2182" spans="1:14" ht="11.25" x14ac:dyDescent="0.15">
      <c r="A2182" s="6" t="s">
        <v>247</v>
      </c>
      <c r="B2182" s="4" t="s">
        <v>107</v>
      </c>
      <c r="C2182" s="4" t="s">
        <v>7</v>
      </c>
      <c r="D2182" s="4" t="s">
        <v>32</v>
      </c>
      <c r="E2182" s="5">
        <v>8.83</v>
      </c>
      <c r="J2182" s="14"/>
    </row>
    <row r="2183" spans="1:14" ht="11.25" x14ac:dyDescent="0.15">
      <c r="A2183" s="6" t="s">
        <v>247</v>
      </c>
      <c r="B2183" s="4" t="s">
        <v>108</v>
      </c>
      <c r="C2183" s="4" t="s">
        <v>7</v>
      </c>
      <c r="D2183" s="4" t="s">
        <v>32</v>
      </c>
      <c r="E2183" s="5">
        <v>13.58</v>
      </c>
      <c r="F2183" t="s">
        <v>354</v>
      </c>
      <c r="J2183" s="14"/>
    </row>
    <row r="2184" spans="1:14" ht="11.25" x14ac:dyDescent="0.15">
      <c r="A2184" s="6" t="s">
        <v>247</v>
      </c>
      <c r="B2184" s="4" t="s">
        <v>109</v>
      </c>
      <c r="C2184" s="4" t="s">
        <v>7</v>
      </c>
      <c r="D2184" s="4" t="s">
        <v>8</v>
      </c>
      <c r="E2184" s="5">
        <v>7.62</v>
      </c>
      <c r="F2184" s="13" t="s">
        <v>354</v>
      </c>
      <c r="J2184" s="14"/>
    </row>
    <row r="2185" spans="1:14" ht="11.25" x14ac:dyDescent="0.15">
      <c r="A2185" s="6" t="s">
        <v>247</v>
      </c>
      <c r="B2185" s="4" t="s">
        <v>109</v>
      </c>
      <c r="C2185" s="4" t="s">
        <v>7</v>
      </c>
      <c r="D2185" s="4" t="s">
        <v>32</v>
      </c>
      <c r="E2185" s="5">
        <v>9.31</v>
      </c>
      <c r="J2185" s="14"/>
    </row>
    <row r="2186" spans="1:14" ht="11.25" x14ac:dyDescent="0.15">
      <c r="A2186" s="6" t="s">
        <v>247</v>
      </c>
      <c r="B2186" s="4" t="s">
        <v>109</v>
      </c>
      <c r="C2186" s="4" t="s">
        <v>7</v>
      </c>
      <c r="D2186" s="4" t="s">
        <v>14</v>
      </c>
      <c r="E2186" s="5">
        <v>8.51</v>
      </c>
      <c r="J2186" s="14"/>
    </row>
    <row r="2187" spans="1:14" ht="11.25" x14ac:dyDescent="0.15">
      <c r="A2187" s="6" t="s">
        <v>247</v>
      </c>
      <c r="B2187" s="4" t="s">
        <v>109</v>
      </c>
      <c r="C2187" s="4" t="s">
        <v>7</v>
      </c>
      <c r="D2187" s="4" t="s">
        <v>29</v>
      </c>
      <c r="E2187" s="5">
        <v>10.73</v>
      </c>
      <c r="J2187" s="14"/>
    </row>
    <row r="2188" spans="1:14" ht="11.25" x14ac:dyDescent="0.15">
      <c r="A2188" s="6" t="s">
        <v>247</v>
      </c>
      <c r="E2188" s="15">
        <f>+SUM(E2029:E2187)</f>
        <v>1719.5000000000005</v>
      </c>
      <c r="I2188" s="14">
        <f>AVERAGE(I2029:I2187)</f>
        <v>1.3200121429143814</v>
      </c>
      <c r="J2188" s="14">
        <f>STDEV(I2029:I2187)</f>
        <v>0.50037310485981257</v>
      </c>
      <c r="K2188">
        <f>COUNT(I2029:I2187)</f>
        <v>44</v>
      </c>
      <c r="L2188" s="14">
        <f>+I2188-1</f>
        <v>0.3200121429143814</v>
      </c>
      <c r="M2188">
        <f>+SQRT(K2188)</f>
        <v>6.6332495807107996</v>
      </c>
      <c r="N2188">
        <f>+L2188/(J2188/M2188)</f>
        <v>4.2422751986318268</v>
      </c>
    </row>
    <row r="2189" spans="1:14" ht="11.25" x14ac:dyDescent="0.15">
      <c r="A2189" s="6" t="s">
        <v>248</v>
      </c>
      <c r="B2189" s="4" t="s">
        <v>6</v>
      </c>
      <c r="C2189" s="4" t="s">
        <v>249</v>
      </c>
      <c r="D2189" s="4" t="s">
        <v>251</v>
      </c>
      <c r="E2189" s="5">
        <v>13.38</v>
      </c>
      <c r="F2189" t="s">
        <v>353</v>
      </c>
      <c r="G2189">
        <f>+E2189+E2190</f>
        <v>26.07</v>
      </c>
      <c r="H2189">
        <f>E2191+E2192</f>
        <v>30.16</v>
      </c>
      <c r="I2189" s="14">
        <f>+(G2189/4)/(H2189/3)</f>
        <v>0.64829244031830247</v>
      </c>
      <c r="J2189" s="21">
        <f>+(B2189-$K$1)/7</f>
        <v>1</v>
      </c>
    </row>
    <row r="2190" spans="1:14" ht="11.25" x14ac:dyDescent="0.15">
      <c r="A2190" s="6" t="s">
        <v>248</v>
      </c>
      <c r="B2190" s="4" t="s">
        <v>6</v>
      </c>
      <c r="C2190" s="4" t="s">
        <v>249</v>
      </c>
      <c r="D2190" s="4" t="s">
        <v>250</v>
      </c>
      <c r="E2190" s="5">
        <v>12.69</v>
      </c>
      <c r="J2190" s="14"/>
    </row>
    <row r="2191" spans="1:14" ht="11.25" x14ac:dyDescent="0.15">
      <c r="A2191" s="6" t="s">
        <v>248</v>
      </c>
      <c r="B2191" s="4" t="s">
        <v>10</v>
      </c>
      <c r="C2191" s="4" t="s">
        <v>249</v>
      </c>
      <c r="D2191" s="4" t="s">
        <v>251</v>
      </c>
      <c r="E2191" s="5">
        <v>16.66</v>
      </c>
      <c r="F2191" t="s">
        <v>354</v>
      </c>
      <c r="J2191" s="14"/>
    </row>
    <row r="2192" spans="1:14" ht="11.25" x14ac:dyDescent="0.15">
      <c r="A2192" s="6" t="s">
        <v>248</v>
      </c>
      <c r="B2192" s="4" t="s">
        <v>10</v>
      </c>
      <c r="C2192" s="4" t="s">
        <v>249</v>
      </c>
      <c r="D2192" s="4" t="s">
        <v>250</v>
      </c>
      <c r="E2192" s="5">
        <v>13.5</v>
      </c>
      <c r="J2192" s="14"/>
    </row>
    <row r="2193" spans="1:10" ht="11.25" x14ac:dyDescent="0.15">
      <c r="A2193" s="6" t="s">
        <v>248</v>
      </c>
      <c r="B2193" s="4" t="s">
        <v>11</v>
      </c>
      <c r="C2193" s="4" t="s">
        <v>249</v>
      </c>
      <c r="D2193" s="4" t="s">
        <v>251</v>
      </c>
      <c r="E2193" s="5">
        <v>12.34</v>
      </c>
      <c r="F2193" t="s">
        <v>353</v>
      </c>
      <c r="G2193">
        <f>+E2193+E2194</f>
        <v>23.05</v>
      </c>
      <c r="H2193">
        <f>+E2195+E2196</f>
        <v>22.28</v>
      </c>
      <c r="I2193" s="14">
        <f>+(G2193/4)/(H2193/3)</f>
        <v>0.77592010771992825</v>
      </c>
      <c r="J2193" s="21">
        <f>+(B2193-$K$1)/7</f>
        <v>2</v>
      </c>
    </row>
    <row r="2194" spans="1:10" ht="11.25" x14ac:dyDescent="0.15">
      <c r="A2194" s="9" t="s">
        <v>248</v>
      </c>
      <c r="B2194" s="4" t="s">
        <v>11</v>
      </c>
      <c r="C2194" s="4" t="s">
        <v>249</v>
      </c>
      <c r="D2194" s="4" t="s">
        <v>250</v>
      </c>
      <c r="E2194" s="5">
        <v>10.71</v>
      </c>
      <c r="J2194" s="14"/>
    </row>
    <row r="2195" spans="1:10" ht="11.25" x14ac:dyDescent="0.15">
      <c r="A2195" s="6" t="s">
        <v>248</v>
      </c>
      <c r="B2195" s="4" t="s">
        <v>12</v>
      </c>
      <c r="C2195" s="4" t="s">
        <v>249</v>
      </c>
      <c r="D2195" s="4" t="s">
        <v>251</v>
      </c>
      <c r="E2195" s="5">
        <v>11.52</v>
      </c>
      <c r="F2195" t="s">
        <v>354</v>
      </c>
      <c r="J2195" s="14"/>
    </row>
    <row r="2196" spans="1:10" ht="11.25" x14ac:dyDescent="0.15">
      <c r="A2196" s="6" t="s">
        <v>248</v>
      </c>
      <c r="B2196" s="4" t="s">
        <v>12</v>
      </c>
      <c r="C2196" s="4" t="s">
        <v>249</v>
      </c>
      <c r="D2196" s="4" t="s">
        <v>250</v>
      </c>
      <c r="E2196" s="5">
        <v>10.76</v>
      </c>
      <c r="J2196" s="14"/>
    </row>
    <row r="2197" spans="1:10" ht="11.25" x14ac:dyDescent="0.15">
      <c r="A2197" s="6" t="s">
        <v>248</v>
      </c>
      <c r="B2197" s="4" t="s">
        <v>13</v>
      </c>
      <c r="C2197" s="4" t="s">
        <v>249</v>
      </c>
      <c r="D2197" s="4" t="s">
        <v>253</v>
      </c>
      <c r="E2197" s="5">
        <v>12.86</v>
      </c>
      <c r="F2197" s="13" t="s">
        <v>354</v>
      </c>
      <c r="J2197" s="14"/>
    </row>
    <row r="2198" spans="1:10" ht="11.25" x14ac:dyDescent="0.15">
      <c r="A2198" s="6" t="s">
        <v>248</v>
      </c>
      <c r="B2198" s="4" t="s">
        <v>13</v>
      </c>
      <c r="C2198" s="4" t="s">
        <v>249</v>
      </c>
      <c r="D2198" s="4" t="s">
        <v>253</v>
      </c>
      <c r="E2198" s="5">
        <v>11.63</v>
      </c>
      <c r="J2198" s="14"/>
    </row>
    <row r="2199" spans="1:10" ht="11.25" x14ac:dyDescent="0.15">
      <c r="A2199" s="6" t="s">
        <v>248</v>
      </c>
      <c r="B2199" s="4" t="s">
        <v>13</v>
      </c>
      <c r="C2199" s="4" t="s">
        <v>249</v>
      </c>
      <c r="D2199" s="4" t="s">
        <v>252</v>
      </c>
      <c r="E2199" s="5">
        <v>12.82</v>
      </c>
      <c r="J2199" s="14"/>
    </row>
    <row r="2200" spans="1:10" ht="11.25" x14ac:dyDescent="0.15">
      <c r="A2200" s="6" t="s">
        <v>248</v>
      </c>
      <c r="B2200" s="4" t="s">
        <v>13</v>
      </c>
      <c r="C2200" s="4" t="s">
        <v>249</v>
      </c>
      <c r="D2200" s="4" t="s">
        <v>252</v>
      </c>
      <c r="E2200" s="5">
        <v>8.9700000000000006</v>
      </c>
      <c r="J2200" s="14"/>
    </row>
    <row r="2201" spans="1:10" ht="11.25" x14ac:dyDescent="0.15">
      <c r="A2201" s="6" t="s">
        <v>248</v>
      </c>
      <c r="B2201" s="4" t="s">
        <v>15</v>
      </c>
      <c r="C2201" s="4" t="s">
        <v>249</v>
      </c>
      <c r="D2201" s="4" t="s">
        <v>251</v>
      </c>
      <c r="E2201" s="5">
        <v>16.420000000000002</v>
      </c>
      <c r="F2201" t="s">
        <v>353</v>
      </c>
      <c r="G2201">
        <f>+E2201+E2202</f>
        <v>31.42</v>
      </c>
      <c r="H2201">
        <f>+E2203+E2204</f>
        <v>19.7</v>
      </c>
      <c r="I2201" s="14">
        <f>+(G2201/4)/(H2201/3)</f>
        <v>1.1961928934010153</v>
      </c>
      <c r="J2201" s="21">
        <f>+(B2201-$K$1)/7</f>
        <v>4</v>
      </c>
    </row>
    <row r="2202" spans="1:10" ht="11.25" x14ac:dyDescent="0.15">
      <c r="A2202" s="6" t="s">
        <v>248</v>
      </c>
      <c r="B2202" s="4" t="s">
        <v>15</v>
      </c>
      <c r="C2202" s="4" t="s">
        <v>249</v>
      </c>
      <c r="D2202" s="4" t="s">
        <v>250</v>
      </c>
      <c r="E2202" s="5">
        <v>15</v>
      </c>
      <c r="J2202" s="14"/>
    </row>
    <row r="2203" spans="1:10" ht="11.25" x14ac:dyDescent="0.15">
      <c r="A2203" s="6" t="s">
        <v>248</v>
      </c>
      <c r="B2203" s="4" t="s">
        <v>16</v>
      </c>
      <c r="C2203" s="4" t="s">
        <v>249</v>
      </c>
      <c r="D2203" s="4" t="s">
        <v>253</v>
      </c>
      <c r="E2203" s="5">
        <v>10.86</v>
      </c>
      <c r="F2203" t="s">
        <v>354</v>
      </c>
      <c r="J2203" s="14"/>
    </row>
    <row r="2204" spans="1:10" ht="11.25" x14ac:dyDescent="0.15">
      <c r="A2204" s="6" t="s">
        <v>248</v>
      </c>
      <c r="B2204" s="4" t="s">
        <v>16</v>
      </c>
      <c r="C2204" s="4" t="s">
        <v>249</v>
      </c>
      <c r="D2204" s="4" t="s">
        <v>252</v>
      </c>
      <c r="E2204" s="5">
        <v>8.84</v>
      </c>
      <c r="J2204" s="14"/>
    </row>
    <row r="2205" spans="1:10" ht="11.25" x14ac:dyDescent="0.15">
      <c r="A2205" s="6" t="s">
        <v>248</v>
      </c>
      <c r="B2205" s="4" t="s">
        <v>17</v>
      </c>
      <c r="C2205" s="4" t="s">
        <v>249</v>
      </c>
      <c r="D2205" s="4" t="s">
        <v>251</v>
      </c>
      <c r="E2205" s="5">
        <v>15.31</v>
      </c>
      <c r="F2205" t="s">
        <v>353</v>
      </c>
      <c r="G2205">
        <f>+E2205+E2206</f>
        <v>30.18</v>
      </c>
      <c r="H2205">
        <f>+E2207+E2208</f>
        <v>16.91</v>
      </c>
      <c r="I2205" s="14">
        <f>+(G2205/4)/(H2205/3)</f>
        <v>1.3385570668243643</v>
      </c>
      <c r="J2205" s="21">
        <f>+(B2205-$K$1)/7</f>
        <v>5</v>
      </c>
    </row>
    <row r="2206" spans="1:10" ht="11.25" x14ac:dyDescent="0.15">
      <c r="A2206" s="6" t="s">
        <v>248</v>
      </c>
      <c r="B2206" s="4" t="s">
        <v>17</v>
      </c>
      <c r="C2206" s="4" t="s">
        <v>249</v>
      </c>
      <c r="D2206" s="4" t="s">
        <v>250</v>
      </c>
      <c r="E2206" s="5">
        <v>14.87</v>
      </c>
      <c r="I2206" s="14"/>
      <c r="J2206" s="14"/>
    </row>
    <row r="2207" spans="1:10" ht="11.25" x14ac:dyDescent="0.15">
      <c r="A2207" s="6" t="s">
        <v>248</v>
      </c>
      <c r="B2207" s="4" t="s">
        <v>18</v>
      </c>
      <c r="C2207" s="4" t="s">
        <v>249</v>
      </c>
      <c r="D2207" s="4" t="s">
        <v>253</v>
      </c>
      <c r="E2207" s="5">
        <v>9.42</v>
      </c>
      <c r="F2207" t="s">
        <v>354</v>
      </c>
      <c r="J2207" s="14"/>
    </row>
    <row r="2208" spans="1:10" ht="11.25" x14ac:dyDescent="0.15">
      <c r="A2208" s="6" t="s">
        <v>248</v>
      </c>
      <c r="B2208" s="4" t="s">
        <v>18</v>
      </c>
      <c r="C2208" s="4" t="s">
        <v>249</v>
      </c>
      <c r="D2208" s="4" t="s">
        <v>252</v>
      </c>
      <c r="E2208" s="5">
        <v>7.49</v>
      </c>
      <c r="J2208" s="14"/>
    </row>
    <row r="2209" spans="1:10" ht="11.25" x14ac:dyDescent="0.15">
      <c r="A2209" s="6" t="s">
        <v>248</v>
      </c>
      <c r="B2209" s="4" t="s">
        <v>19</v>
      </c>
      <c r="C2209" s="4" t="s">
        <v>249</v>
      </c>
      <c r="D2209" s="4" t="s">
        <v>251</v>
      </c>
      <c r="E2209" s="5">
        <v>14.03</v>
      </c>
      <c r="F2209" t="s">
        <v>353</v>
      </c>
      <c r="G2209">
        <f>+E2209+E2210</f>
        <v>27.64</v>
      </c>
      <c r="H2209">
        <f>+E2211+E2212</f>
        <v>9.5299999999999994</v>
      </c>
      <c r="I2209" s="14">
        <f>+(G2209/4)/(H2209/3)</f>
        <v>2.175236096537251</v>
      </c>
      <c r="J2209" s="21">
        <f>+(B2209-$K$1)/7</f>
        <v>6</v>
      </c>
    </row>
    <row r="2210" spans="1:10" ht="11.25" x14ac:dyDescent="0.15">
      <c r="A2210" s="6" t="s">
        <v>248</v>
      </c>
      <c r="B2210" s="4" t="s">
        <v>19</v>
      </c>
      <c r="C2210" s="4" t="s">
        <v>249</v>
      </c>
      <c r="D2210" s="4" t="s">
        <v>250</v>
      </c>
      <c r="E2210" s="5">
        <v>13.61</v>
      </c>
      <c r="J2210" s="14"/>
    </row>
    <row r="2211" spans="1:10" ht="11.25" x14ac:dyDescent="0.15">
      <c r="A2211" s="6" t="s">
        <v>248</v>
      </c>
      <c r="B2211" s="4" t="s">
        <v>20</v>
      </c>
      <c r="C2211" s="4" t="s">
        <v>249</v>
      </c>
      <c r="D2211" s="4" t="s">
        <v>253</v>
      </c>
      <c r="E2211" s="5">
        <v>4.97</v>
      </c>
      <c r="F2211" t="s">
        <v>354</v>
      </c>
      <c r="J2211" s="14"/>
    </row>
    <row r="2212" spans="1:10" ht="11.25" x14ac:dyDescent="0.15">
      <c r="A2212" s="6" t="s">
        <v>248</v>
      </c>
      <c r="B2212" s="4" t="s">
        <v>20</v>
      </c>
      <c r="C2212" s="4" t="s">
        <v>249</v>
      </c>
      <c r="D2212" s="4" t="s">
        <v>252</v>
      </c>
      <c r="E2212" s="5">
        <v>4.5599999999999996</v>
      </c>
      <c r="J2212" s="14"/>
    </row>
    <row r="2213" spans="1:10" ht="11.25" x14ac:dyDescent="0.15">
      <c r="A2213" s="6" t="s">
        <v>248</v>
      </c>
      <c r="B2213" s="4" t="s">
        <v>21</v>
      </c>
      <c r="C2213" s="4" t="s">
        <v>249</v>
      </c>
      <c r="D2213" s="4" t="s">
        <v>251</v>
      </c>
      <c r="E2213" s="5">
        <v>16.600000000000001</v>
      </c>
      <c r="F2213" t="s">
        <v>353</v>
      </c>
      <c r="G2213">
        <f>+E2213+E2214</f>
        <v>31.85</v>
      </c>
      <c r="H2213">
        <f>+E2215+E2216</f>
        <v>17.39</v>
      </c>
      <c r="I2213" s="14">
        <f>+(G2213/4)/(H2213/3)</f>
        <v>1.3736342725704429</v>
      </c>
      <c r="J2213" s="21">
        <f>+(B2213-$K$1)/7</f>
        <v>7</v>
      </c>
    </row>
    <row r="2214" spans="1:10" ht="11.25" x14ac:dyDescent="0.15">
      <c r="A2214" s="6" t="s">
        <v>248</v>
      </c>
      <c r="B2214" s="4" t="s">
        <v>21</v>
      </c>
      <c r="C2214" s="4" t="s">
        <v>249</v>
      </c>
      <c r="D2214" s="4" t="s">
        <v>250</v>
      </c>
      <c r="E2214" s="5">
        <v>15.25</v>
      </c>
      <c r="J2214" s="14"/>
    </row>
    <row r="2215" spans="1:10" ht="11.25" x14ac:dyDescent="0.15">
      <c r="A2215" s="6" t="s">
        <v>248</v>
      </c>
      <c r="B2215" s="4" t="s">
        <v>22</v>
      </c>
      <c r="C2215" s="4" t="s">
        <v>249</v>
      </c>
      <c r="D2215" s="4" t="s">
        <v>253</v>
      </c>
      <c r="E2215" s="5">
        <v>9.09</v>
      </c>
      <c r="F2215" t="s">
        <v>354</v>
      </c>
      <c r="J2215" s="14"/>
    </row>
    <row r="2216" spans="1:10" ht="11.25" x14ac:dyDescent="0.15">
      <c r="A2216" s="6" t="s">
        <v>248</v>
      </c>
      <c r="B2216" s="4" t="s">
        <v>22</v>
      </c>
      <c r="C2216" s="4" t="s">
        <v>249</v>
      </c>
      <c r="D2216" s="4" t="s">
        <v>252</v>
      </c>
      <c r="E2216" s="5">
        <v>8.3000000000000007</v>
      </c>
      <c r="J2216" s="14"/>
    </row>
    <row r="2217" spans="1:10" ht="11.25" x14ac:dyDescent="0.15">
      <c r="A2217" s="6" t="s">
        <v>248</v>
      </c>
      <c r="B2217" s="4" t="s">
        <v>23</v>
      </c>
      <c r="C2217" s="4" t="s">
        <v>249</v>
      </c>
      <c r="D2217" s="4" t="s">
        <v>253</v>
      </c>
      <c r="E2217" s="5">
        <v>12.31</v>
      </c>
      <c r="F2217" s="13" t="s">
        <v>354</v>
      </c>
      <c r="J2217" s="14"/>
    </row>
    <row r="2218" spans="1:10" ht="11.25" x14ac:dyDescent="0.15">
      <c r="A2218" s="6" t="s">
        <v>248</v>
      </c>
      <c r="B2218" s="4" t="s">
        <v>23</v>
      </c>
      <c r="C2218" s="4" t="s">
        <v>249</v>
      </c>
      <c r="D2218" s="4" t="s">
        <v>253</v>
      </c>
      <c r="E2218" s="5">
        <v>10.88</v>
      </c>
      <c r="J2218" s="14"/>
    </row>
    <row r="2219" spans="1:10" ht="11.25" x14ac:dyDescent="0.15">
      <c r="A2219" s="6" t="s">
        <v>248</v>
      </c>
      <c r="B2219" s="4" t="s">
        <v>23</v>
      </c>
      <c r="C2219" s="4" t="s">
        <v>249</v>
      </c>
      <c r="D2219" s="4" t="s">
        <v>252</v>
      </c>
      <c r="E2219" s="5">
        <v>11.9</v>
      </c>
      <c r="J2219" s="14"/>
    </row>
    <row r="2220" spans="1:10" ht="11.25" x14ac:dyDescent="0.15">
      <c r="A2220" s="6" t="s">
        <v>248</v>
      </c>
      <c r="B2220" s="4" t="s">
        <v>23</v>
      </c>
      <c r="C2220" s="4" t="s">
        <v>249</v>
      </c>
      <c r="D2220" s="4" t="s">
        <v>252</v>
      </c>
      <c r="E2220" s="5">
        <v>9.65</v>
      </c>
      <c r="J2220" s="14"/>
    </row>
    <row r="2221" spans="1:10" ht="11.25" x14ac:dyDescent="0.15">
      <c r="A2221" s="6" t="s">
        <v>248</v>
      </c>
      <c r="B2221" s="4" t="s">
        <v>24</v>
      </c>
      <c r="C2221" s="4" t="s">
        <v>249</v>
      </c>
      <c r="D2221" s="4" t="s">
        <v>251</v>
      </c>
      <c r="E2221" s="5">
        <v>16.98</v>
      </c>
      <c r="F2221" t="s">
        <v>353</v>
      </c>
      <c r="G2221">
        <f>+E2221+E2222</f>
        <v>33.269999999999996</v>
      </c>
      <c r="H2221">
        <f>+E2223+E2224</f>
        <v>17.11</v>
      </c>
      <c r="I2221" s="14">
        <f>+(G2221/4)/(H2221/3)</f>
        <v>1.4583576855639975</v>
      </c>
      <c r="J2221" s="21">
        <f>+(B2221-$K$1)/7</f>
        <v>9</v>
      </c>
    </row>
    <row r="2222" spans="1:10" ht="11.25" x14ac:dyDescent="0.15">
      <c r="A2222" s="6" t="s">
        <v>248</v>
      </c>
      <c r="B2222" s="4" t="s">
        <v>24</v>
      </c>
      <c r="C2222" s="4" t="s">
        <v>249</v>
      </c>
      <c r="D2222" s="4" t="s">
        <v>250</v>
      </c>
      <c r="E2222" s="5">
        <v>16.29</v>
      </c>
      <c r="J2222" s="14"/>
    </row>
    <row r="2223" spans="1:10" ht="11.25" x14ac:dyDescent="0.15">
      <c r="A2223" s="6" t="s">
        <v>248</v>
      </c>
      <c r="B2223" s="4" t="s">
        <v>25</v>
      </c>
      <c r="C2223" s="4" t="s">
        <v>249</v>
      </c>
      <c r="D2223" s="4" t="s">
        <v>252</v>
      </c>
      <c r="E2223" s="5">
        <v>7.67</v>
      </c>
      <c r="F2223" t="s">
        <v>354</v>
      </c>
      <c r="J2223" s="14"/>
    </row>
    <row r="2224" spans="1:10" ht="11.25" x14ac:dyDescent="0.15">
      <c r="A2224" s="6" t="s">
        <v>248</v>
      </c>
      <c r="B2224" s="4" t="s">
        <v>25</v>
      </c>
      <c r="C2224" s="4" t="s">
        <v>249</v>
      </c>
      <c r="D2224" s="4" t="s">
        <v>251</v>
      </c>
      <c r="E2224" s="5">
        <v>9.44</v>
      </c>
      <c r="J2224" s="14"/>
    </row>
    <row r="2225" spans="1:10" ht="11.25" x14ac:dyDescent="0.15">
      <c r="A2225" s="6" t="s">
        <v>248</v>
      </c>
      <c r="B2225" s="4" t="s">
        <v>26</v>
      </c>
      <c r="C2225" s="4" t="s">
        <v>249</v>
      </c>
      <c r="D2225" s="4" t="s">
        <v>251</v>
      </c>
      <c r="E2225" s="5">
        <v>13.56</v>
      </c>
      <c r="F2225" t="s">
        <v>353</v>
      </c>
      <c r="G2225">
        <f>+E2225+E2226</f>
        <v>27.58</v>
      </c>
      <c r="H2225">
        <f>+E2227+E2228</f>
        <v>16.939999999999998</v>
      </c>
      <c r="I2225" s="14">
        <f>+(G2225/4)/(H2225/3)</f>
        <v>1.2210743801652895</v>
      </c>
      <c r="J2225" s="21">
        <f>+(B2225-$K$1)/7</f>
        <v>10</v>
      </c>
    </row>
    <row r="2226" spans="1:10" ht="11.25" x14ac:dyDescent="0.15">
      <c r="A2226" s="6" t="s">
        <v>248</v>
      </c>
      <c r="B2226" s="4" t="s">
        <v>26</v>
      </c>
      <c r="C2226" s="4" t="s">
        <v>249</v>
      </c>
      <c r="D2226" s="4" t="s">
        <v>250</v>
      </c>
      <c r="E2226" s="5">
        <v>14.02</v>
      </c>
      <c r="J2226" s="14"/>
    </row>
    <row r="2227" spans="1:10" ht="11.25" x14ac:dyDescent="0.15">
      <c r="A2227" s="6" t="s">
        <v>248</v>
      </c>
      <c r="B2227" s="4" t="s">
        <v>27</v>
      </c>
      <c r="C2227" s="4" t="s">
        <v>249</v>
      </c>
      <c r="D2227" s="4" t="s">
        <v>253</v>
      </c>
      <c r="E2227" s="5">
        <v>8.4499999999999993</v>
      </c>
      <c r="F2227" t="s">
        <v>354</v>
      </c>
      <c r="J2227" s="14"/>
    </row>
    <row r="2228" spans="1:10" ht="11.25" x14ac:dyDescent="0.15">
      <c r="A2228" s="6" t="s">
        <v>248</v>
      </c>
      <c r="B2228" s="4" t="s">
        <v>27</v>
      </c>
      <c r="C2228" s="4" t="s">
        <v>249</v>
      </c>
      <c r="D2228" s="4" t="s">
        <v>252</v>
      </c>
      <c r="E2228" s="5">
        <v>8.49</v>
      </c>
      <c r="J2228" s="14"/>
    </row>
    <row r="2229" spans="1:10" ht="11.25" x14ac:dyDescent="0.15">
      <c r="A2229" s="6" t="s">
        <v>248</v>
      </c>
      <c r="B2229" s="4" t="s">
        <v>28</v>
      </c>
      <c r="C2229" s="4" t="s">
        <v>249</v>
      </c>
      <c r="D2229" s="4" t="s">
        <v>251</v>
      </c>
      <c r="E2229" s="5">
        <v>13.68</v>
      </c>
      <c r="F2229" t="s">
        <v>353</v>
      </c>
      <c r="G2229">
        <f>+E2229+E2230</f>
        <v>27.7</v>
      </c>
      <c r="H2229">
        <f>+E2231+E2232</f>
        <v>13.48</v>
      </c>
      <c r="I2229" s="14">
        <f>+(G2229/4)/(H2229/3)</f>
        <v>1.5411721068249258</v>
      </c>
      <c r="J2229" s="21">
        <f>+(B2229-$K$1)/7</f>
        <v>11</v>
      </c>
    </row>
    <row r="2230" spans="1:10" ht="11.25" x14ac:dyDescent="0.15">
      <c r="A2230" s="6" t="s">
        <v>248</v>
      </c>
      <c r="B2230" s="4" t="s">
        <v>28</v>
      </c>
      <c r="C2230" s="4" t="s">
        <v>249</v>
      </c>
      <c r="D2230" s="4" t="s">
        <v>250</v>
      </c>
      <c r="E2230" s="5">
        <v>14.02</v>
      </c>
      <c r="J2230" s="14"/>
    </row>
    <row r="2231" spans="1:10" ht="11.25" x14ac:dyDescent="0.15">
      <c r="A2231" s="6" t="s">
        <v>248</v>
      </c>
      <c r="B2231" s="4" t="s">
        <v>30</v>
      </c>
      <c r="C2231" s="4" t="s">
        <v>249</v>
      </c>
      <c r="D2231" s="4" t="s">
        <v>253</v>
      </c>
      <c r="E2231" s="5">
        <v>6.48</v>
      </c>
      <c r="F2231" t="s">
        <v>354</v>
      </c>
      <c r="J2231" s="14"/>
    </row>
    <row r="2232" spans="1:10" ht="11.25" x14ac:dyDescent="0.15">
      <c r="A2232" s="6" t="s">
        <v>248</v>
      </c>
      <c r="B2232" s="4" t="s">
        <v>30</v>
      </c>
      <c r="C2232" s="4" t="s">
        <v>249</v>
      </c>
      <c r="D2232" s="4" t="s">
        <v>252</v>
      </c>
      <c r="E2232" s="5">
        <v>7</v>
      </c>
      <c r="J2232" s="14"/>
    </row>
    <row r="2233" spans="1:10" ht="11.25" x14ac:dyDescent="0.15">
      <c r="A2233" s="6" t="s">
        <v>248</v>
      </c>
      <c r="B2233" s="4" t="s">
        <v>31</v>
      </c>
      <c r="C2233" s="4" t="s">
        <v>249</v>
      </c>
      <c r="D2233" s="4" t="s">
        <v>251</v>
      </c>
      <c r="E2233" s="5">
        <v>16.84</v>
      </c>
      <c r="F2233" t="s">
        <v>353</v>
      </c>
      <c r="G2233">
        <f>+E2233+E2234</f>
        <v>32.26</v>
      </c>
      <c r="H2233">
        <f>+E2235+E2236</f>
        <v>15.32</v>
      </c>
      <c r="I2233" s="14">
        <f>+(G2233/4)/(H2233/3)</f>
        <v>1.5793080939947781</v>
      </c>
      <c r="J2233" s="21">
        <f>+(B2233-$K$1)/7</f>
        <v>12</v>
      </c>
    </row>
    <row r="2234" spans="1:10" ht="11.25" x14ac:dyDescent="0.15">
      <c r="A2234" s="6" t="s">
        <v>248</v>
      </c>
      <c r="B2234" s="4" t="s">
        <v>31</v>
      </c>
      <c r="C2234" s="4" t="s">
        <v>249</v>
      </c>
      <c r="D2234" s="4" t="s">
        <v>250</v>
      </c>
      <c r="E2234" s="5">
        <v>15.42</v>
      </c>
      <c r="J2234" s="14"/>
    </row>
    <row r="2235" spans="1:10" ht="11.25" x14ac:dyDescent="0.15">
      <c r="A2235" s="6" t="s">
        <v>248</v>
      </c>
      <c r="B2235" s="4" t="s">
        <v>33</v>
      </c>
      <c r="C2235" s="4" t="s">
        <v>249</v>
      </c>
      <c r="D2235" s="4" t="s">
        <v>253</v>
      </c>
      <c r="E2235" s="5">
        <v>7.32</v>
      </c>
      <c r="F2235" t="s">
        <v>354</v>
      </c>
      <c r="J2235" s="14"/>
    </row>
    <row r="2236" spans="1:10" ht="11.25" x14ac:dyDescent="0.15">
      <c r="A2236" s="6" t="s">
        <v>248</v>
      </c>
      <c r="B2236" s="4" t="s">
        <v>33</v>
      </c>
      <c r="C2236" s="4" t="s">
        <v>249</v>
      </c>
      <c r="D2236" s="4" t="s">
        <v>252</v>
      </c>
      <c r="E2236" s="5">
        <v>8</v>
      </c>
      <c r="J2236" s="14"/>
    </row>
    <row r="2237" spans="1:10" ht="11.25" x14ac:dyDescent="0.15">
      <c r="A2237" s="6" t="s">
        <v>248</v>
      </c>
      <c r="B2237" s="4" t="s">
        <v>34</v>
      </c>
      <c r="C2237" s="4" t="s">
        <v>249</v>
      </c>
      <c r="D2237" s="4" t="s">
        <v>251</v>
      </c>
      <c r="E2237" s="5">
        <v>15.88</v>
      </c>
      <c r="F2237" t="s">
        <v>353</v>
      </c>
      <c r="G2237">
        <f>+E2237+E2238</f>
        <v>32.480000000000004</v>
      </c>
      <c r="H2237">
        <f>+E2239+E2240</f>
        <v>18.54</v>
      </c>
      <c r="I2237" s="14">
        <f>+(G2237/4)/(H2237/3)</f>
        <v>1.3139158576051782</v>
      </c>
      <c r="J2237" s="21">
        <f>+(B2237-$K$1)/7</f>
        <v>13</v>
      </c>
    </row>
    <row r="2238" spans="1:10" ht="11.25" x14ac:dyDescent="0.15">
      <c r="A2238" s="6" t="s">
        <v>248</v>
      </c>
      <c r="B2238" s="4" t="s">
        <v>34</v>
      </c>
      <c r="C2238" s="4" t="s">
        <v>249</v>
      </c>
      <c r="D2238" s="4" t="s">
        <v>250</v>
      </c>
      <c r="E2238" s="5">
        <v>16.600000000000001</v>
      </c>
      <c r="J2238" s="14"/>
    </row>
    <row r="2239" spans="1:10" ht="11.25" x14ac:dyDescent="0.15">
      <c r="A2239" s="9" t="s">
        <v>248</v>
      </c>
      <c r="B2239" s="4" t="s">
        <v>35</v>
      </c>
      <c r="C2239" s="4" t="s">
        <v>249</v>
      </c>
      <c r="D2239" s="4" t="s">
        <v>253</v>
      </c>
      <c r="E2239" s="5">
        <v>9.65</v>
      </c>
      <c r="F2239" t="s">
        <v>354</v>
      </c>
      <c r="J2239" s="14"/>
    </row>
    <row r="2240" spans="1:10" ht="11.25" x14ac:dyDescent="0.15">
      <c r="A2240" s="6" t="s">
        <v>248</v>
      </c>
      <c r="B2240" s="4" t="s">
        <v>35</v>
      </c>
      <c r="C2240" s="4" t="s">
        <v>249</v>
      </c>
      <c r="D2240" s="4" t="s">
        <v>252</v>
      </c>
      <c r="E2240" s="5">
        <v>8.89</v>
      </c>
      <c r="J2240" s="14"/>
    </row>
    <row r="2241" spans="1:10" ht="11.25" x14ac:dyDescent="0.15">
      <c r="A2241" s="6" t="s">
        <v>248</v>
      </c>
      <c r="B2241" s="4" t="s">
        <v>36</v>
      </c>
      <c r="C2241" s="4" t="s">
        <v>249</v>
      </c>
      <c r="D2241" s="4" t="s">
        <v>251</v>
      </c>
      <c r="E2241" s="5">
        <v>17.7</v>
      </c>
      <c r="F2241" t="s">
        <v>353</v>
      </c>
      <c r="G2241">
        <f>+E2241+E2242</f>
        <v>35.71</v>
      </c>
      <c r="H2241">
        <f>+E2243+E2244</f>
        <v>18.82</v>
      </c>
      <c r="I2241" s="14">
        <f>+(G2241/4)/(H2241/3)</f>
        <v>1.4230871413390012</v>
      </c>
      <c r="J2241" s="21">
        <f>+(B2241-$K$1)/7</f>
        <v>14</v>
      </c>
    </row>
    <row r="2242" spans="1:10" ht="11.25" x14ac:dyDescent="0.15">
      <c r="A2242" s="6" t="s">
        <v>248</v>
      </c>
      <c r="B2242" s="4" t="s">
        <v>36</v>
      </c>
      <c r="C2242" s="4" t="s">
        <v>249</v>
      </c>
      <c r="D2242" s="4" t="s">
        <v>250</v>
      </c>
      <c r="E2242" s="5">
        <v>18.010000000000002</v>
      </c>
      <c r="J2242" s="14"/>
    </row>
    <row r="2243" spans="1:10" ht="11.25" x14ac:dyDescent="0.15">
      <c r="A2243" s="6" t="s">
        <v>248</v>
      </c>
      <c r="B2243" s="4" t="s">
        <v>37</v>
      </c>
      <c r="C2243" s="4" t="s">
        <v>249</v>
      </c>
      <c r="D2243" s="4" t="s">
        <v>253</v>
      </c>
      <c r="E2243" s="5">
        <v>9.83</v>
      </c>
      <c r="F2243" t="s">
        <v>354</v>
      </c>
      <c r="J2243" s="14"/>
    </row>
    <row r="2244" spans="1:10" ht="11.25" x14ac:dyDescent="0.15">
      <c r="A2244" s="6" t="s">
        <v>248</v>
      </c>
      <c r="B2244" s="4" t="s">
        <v>37</v>
      </c>
      <c r="C2244" s="4" t="s">
        <v>249</v>
      </c>
      <c r="D2244" s="4" t="s">
        <v>252</v>
      </c>
      <c r="E2244" s="5">
        <v>8.99</v>
      </c>
      <c r="J2244" s="14"/>
    </row>
    <row r="2245" spans="1:10" ht="11.25" x14ac:dyDescent="0.15">
      <c r="A2245" s="6" t="s">
        <v>248</v>
      </c>
      <c r="B2245" s="4" t="s">
        <v>38</v>
      </c>
      <c r="C2245" s="4" t="s">
        <v>249</v>
      </c>
      <c r="D2245" s="4" t="s">
        <v>251</v>
      </c>
      <c r="E2245" s="5">
        <v>16.97</v>
      </c>
      <c r="F2245" t="s">
        <v>353</v>
      </c>
      <c r="G2245">
        <f>+E2245+E2246</f>
        <v>32.729999999999997</v>
      </c>
      <c r="H2245">
        <f>+E2247+E2248+E2249</f>
        <v>24.619999999999997</v>
      </c>
      <c r="I2245" s="14">
        <f>+(G2245/4)/(H2245/3)</f>
        <v>0.99705523964256715</v>
      </c>
      <c r="J2245" s="21">
        <f>+(B2245-$K$1)/7</f>
        <v>15</v>
      </c>
    </row>
    <row r="2246" spans="1:10" ht="11.25" x14ac:dyDescent="0.15">
      <c r="A2246" s="6" t="s">
        <v>248</v>
      </c>
      <c r="B2246" s="4" t="s">
        <v>38</v>
      </c>
      <c r="C2246" s="4" t="s">
        <v>249</v>
      </c>
      <c r="D2246" s="4" t="s">
        <v>250</v>
      </c>
      <c r="E2246" s="5">
        <v>15.76</v>
      </c>
      <c r="J2246" s="14"/>
    </row>
    <row r="2247" spans="1:10" ht="11.25" x14ac:dyDescent="0.15">
      <c r="A2247" s="6" t="s">
        <v>248</v>
      </c>
      <c r="B2247" s="4" t="s">
        <v>39</v>
      </c>
      <c r="C2247" s="4" t="s">
        <v>249</v>
      </c>
      <c r="D2247" s="4" t="s">
        <v>253</v>
      </c>
      <c r="E2247" s="5">
        <v>11.02</v>
      </c>
      <c r="F2247" t="s">
        <v>354</v>
      </c>
      <c r="J2247" s="14"/>
    </row>
    <row r="2248" spans="1:10" ht="11.25" x14ac:dyDescent="0.15">
      <c r="A2248" s="6" t="s">
        <v>248</v>
      </c>
      <c r="B2248" s="4" t="s">
        <v>39</v>
      </c>
      <c r="C2248" s="4" t="s">
        <v>249</v>
      </c>
      <c r="D2248" s="4" t="s">
        <v>253</v>
      </c>
      <c r="E2248" s="5">
        <v>2.58</v>
      </c>
      <c r="J2248" s="14"/>
    </row>
    <row r="2249" spans="1:10" ht="11.25" x14ac:dyDescent="0.15">
      <c r="A2249" s="6" t="s">
        <v>248</v>
      </c>
      <c r="B2249" s="4" t="s">
        <v>39</v>
      </c>
      <c r="C2249" s="4" t="s">
        <v>249</v>
      </c>
      <c r="D2249" s="4" t="s">
        <v>252</v>
      </c>
      <c r="E2249" s="5">
        <v>11.02</v>
      </c>
      <c r="J2249" s="14"/>
    </row>
    <row r="2250" spans="1:10" ht="11.25" x14ac:dyDescent="0.15">
      <c r="A2250" s="6" t="s">
        <v>248</v>
      </c>
      <c r="B2250" s="4" t="s">
        <v>40</v>
      </c>
      <c r="C2250" s="4" t="s">
        <v>249</v>
      </c>
      <c r="D2250" s="4" t="s">
        <v>252</v>
      </c>
      <c r="E2250" s="5">
        <v>11.19</v>
      </c>
      <c r="F2250" t="s">
        <v>353</v>
      </c>
      <c r="G2250">
        <f>+E2250+E2251+E2252</f>
        <v>34.65</v>
      </c>
      <c r="H2250">
        <f>+E2254+E2253</f>
        <v>22</v>
      </c>
      <c r="I2250" s="14">
        <f>+(G2250/4)/(H2250/3)</f>
        <v>1.1812499999999999</v>
      </c>
      <c r="J2250" s="21">
        <f>+(B2250-$K$1)/7</f>
        <v>16</v>
      </c>
    </row>
    <row r="2251" spans="1:10" ht="11.25" x14ac:dyDescent="0.15">
      <c r="A2251" s="6" t="s">
        <v>248</v>
      </c>
      <c r="B2251" s="4" t="s">
        <v>40</v>
      </c>
      <c r="C2251" s="4" t="s">
        <v>249</v>
      </c>
      <c r="D2251" s="4" t="s">
        <v>252</v>
      </c>
      <c r="E2251" s="5">
        <v>6.58</v>
      </c>
      <c r="J2251" s="14"/>
    </row>
    <row r="2252" spans="1:10" ht="11.25" x14ac:dyDescent="0.15">
      <c r="A2252" s="6" t="s">
        <v>248</v>
      </c>
      <c r="B2252" s="4" t="s">
        <v>40</v>
      </c>
      <c r="C2252" s="4" t="s">
        <v>249</v>
      </c>
      <c r="D2252" s="4" t="s">
        <v>250</v>
      </c>
      <c r="E2252" s="5">
        <v>16.88</v>
      </c>
      <c r="J2252" s="14"/>
    </row>
    <row r="2253" spans="1:10" ht="11.25" x14ac:dyDescent="0.15">
      <c r="A2253" s="6" t="s">
        <v>248</v>
      </c>
      <c r="B2253" s="4" t="s">
        <v>41</v>
      </c>
      <c r="C2253" s="4" t="s">
        <v>249</v>
      </c>
      <c r="D2253" s="4" t="s">
        <v>253</v>
      </c>
      <c r="E2253" s="5">
        <v>11.09</v>
      </c>
      <c r="F2253" t="s">
        <v>354</v>
      </c>
      <c r="J2253" s="14"/>
    </row>
    <row r="2254" spans="1:10" ht="11.25" x14ac:dyDescent="0.15">
      <c r="A2254" s="6" t="s">
        <v>248</v>
      </c>
      <c r="B2254" s="4" t="s">
        <v>41</v>
      </c>
      <c r="C2254" s="4" t="s">
        <v>249</v>
      </c>
      <c r="D2254" s="4" t="s">
        <v>251</v>
      </c>
      <c r="E2254" s="5">
        <v>10.91</v>
      </c>
      <c r="J2254" s="14"/>
    </row>
    <row r="2255" spans="1:10" ht="11.25" x14ac:dyDescent="0.15">
      <c r="A2255" s="6" t="s">
        <v>248</v>
      </c>
      <c r="B2255" s="4" t="s">
        <v>42</v>
      </c>
      <c r="C2255" s="4" t="s">
        <v>249</v>
      </c>
      <c r="D2255" s="4" t="s">
        <v>253</v>
      </c>
      <c r="E2255" s="5">
        <v>10.48</v>
      </c>
      <c r="F2255" t="s">
        <v>353</v>
      </c>
      <c r="G2255">
        <f>+E2255+E2256+E2257</f>
        <v>35.89</v>
      </c>
      <c r="H2255">
        <f>+E2259+E2258</f>
        <v>20.409999999999997</v>
      </c>
      <c r="I2255" s="14">
        <f>+(G2255/4)/(H2255/3)</f>
        <v>1.3188388045075947</v>
      </c>
      <c r="J2255" s="21">
        <f>+(B2255-$K$1)/7</f>
        <v>17</v>
      </c>
    </row>
    <row r="2256" spans="1:10" ht="11.25" x14ac:dyDescent="0.15">
      <c r="A2256" s="6" t="s">
        <v>248</v>
      </c>
      <c r="B2256" s="4" t="s">
        <v>42</v>
      </c>
      <c r="C2256" s="4" t="s">
        <v>249</v>
      </c>
      <c r="D2256" s="4" t="s">
        <v>253</v>
      </c>
      <c r="E2256" s="5">
        <v>7.37</v>
      </c>
      <c r="J2256" s="14"/>
    </row>
    <row r="2257" spans="1:10" ht="11.25" x14ac:dyDescent="0.15">
      <c r="A2257" s="6" t="s">
        <v>248</v>
      </c>
      <c r="B2257" s="4" t="s">
        <v>42</v>
      </c>
      <c r="C2257" s="4" t="s">
        <v>249</v>
      </c>
      <c r="D2257" s="4" t="s">
        <v>250</v>
      </c>
      <c r="E2257" s="5">
        <v>18.04</v>
      </c>
      <c r="J2257" s="14"/>
    </row>
    <row r="2258" spans="1:10" ht="11.25" x14ac:dyDescent="0.15">
      <c r="A2258" s="6" t="s">
        <v>248</v>
      </c>
      <c r="B2258" s="4" t="s">
        <v>43</v>
      </c>
      <c r="C2258" s="4" t="s">
        <v>249</v>
      </c>
      <c r="D2258" s="4" t="s">
        <v>253</v>
      </c>
      <c r="E2258" s="5">
        <v>10.119999999999999</v>
      </c>
      <c r="F2258" t="s">
        <v>354</v>
      </c>
      <c r="J2258" s="14"/>
    </row>
    <row r="2259" spans="1:10" ht="11.25" x14ac:dyDescent="0.15">
      <c r="A2259" s="6" t="s">
        <v>248</v>
      </c>
      <c r="B2259" s="4" t="s">
        <v>43</v>
      </c>
      <c r="C2259" s="4" t="s">
        <v>249</v>
      </c>
      <c r="D2259" s="4" t="s">
        <v>252</v>
      </c>
      <c r="E2259" s="5">
        <v>10.29</v>
      </c>
      <c r="J2259" s="14"/>
    </row>
    <row r="2260" spans="1:10" ht="11.25" x14ac:dyDescent="0.15">
      <c r="A2260" s="6" t="s">
        <v>248</v>
      </c>
      <c r="B2260" s="4" t="s">
        <v>44</v>
      </c>
      <c r="C2260" s="4" t="s">
        <v>249</v>
      </c>
      <c r="D2260" s="4" t="s">
        <v>251</v>
      </c>
      <c r="E2260" s="5">
        <v>18.12</v>
      </c>
      <c r="F2260" t="s">
        <v>353</v>
      </c>
      <c r="G2260">
        <f>+E2260+E2261</f>
        <v>35.03</v>
      </c>
      <c r="H2260">
        <f>+E2262+E2263</f>
        <v>20.420000000000002</v>
      </c>
      <c r="I2260" s="14">
        <f>+(G2260/4)/(H2260/3)</f>
        <v>1.2866062683643487</v>
      </c>
      <c r="J2260" s="21">
        <f>+(B2260-$K$1)/7</f>
        <v>18</v>
      </c>
    </row>
    <row r="2261" spans="1:10" ht="11.25" x14ac:dyDescent="0.15">
      <c r="A2261" s="6" t="s">
        <v>248</v>
      </c>
      <c r="B2261" s="4" t="s">
        <v>44</v>
      </c>
      <c r="C2261" s="4" t="s">
        <v>249</v>
      </c>
      <c r="D2261" s="4" t="s">
        <v>250</v>
      </c>
      <c r="E2261" s="5">
        <v>16.91</v>
      </c>
      <c r="J2261" s="14"/>
    </row>
    <row r="2262" spans="1:10" ht="11.25" x14ac:dyDescent="0.15">
      <c r="A2262" s="6" t="s">
        <v>248</v>
      </c>
      <c r="B2262" s="4" t="s">
        <v>45</v>
      </c>
      <c r="C2262" s="4" t="s">
        <v>249</v>
      </c>
      <c r="D2262" s="4" t="s">
        <v>253</v>
      </c>
      <c r="E2262" s="5">
        <v>10.26</v>
      </c>
      <c r="F2262" t="s">
        <v>354</v>
      </c>
      <c r="J2262" s="14"/>
    </row>
    <row r="2263" spans="1:10" ht="11.25" x14ac:dyDescent="0.15">
      <c r="A2263" s="6" t="s">
        <v>248</v>
      </c>
      <c r="B2263" s="4" t="s">
        <v>45</v>
      </c>
      <c r="C2263" s="4" t="s">
        <v>249</v>
      </c>
      <c r="D2263" s="4" t="s">
        <v>252</v>
      </c>
      <c r="E2263" s="5">
        <v>10.16</v>
      </c>
      <c r="J2263" s="14"/>
    </row>
    <row r="2264" spans="1:10" ht="11.25" x14ac:dyDescent="0.15">
      <c r="A2264" s="6" t="s">
        <v>248</v>
      </c>
      <c r="B2264" s="4" t="s">
        <v>46</v>
      </c>
      <c r="C2264" s="4" t="s">
        <v>249</v>
      </c>
      <c r="D2264" s="4" t="s">
        <v>251</v>
      </c>
      <c r="E2264" s="5">
        <v>16.71</v>
      </c>
      <c r="F2264" t="s">
        <v>353</v>
      </c>
      <c r="G2264">
        <f>+E2264+E2265</f>
        <v>33.760000000000005</v>
      </c>
      <c r="H2264">
        <f>+E2266+E2267</f>
        <v>21.44</v>
      </c>
      <c r="I2264" s="14">
        <f>+(G2264/4)/(H2264/3)</f>
        <v>1.1809701492537314</v>
      </c>
      <c r="J2264" s="21">
        <f>+(B2264-$K$1)/7</f>
        <v>19</v>
      </c>
    </row>
    <row r="2265" spans="1:10" ht="11.25" x14ac:dyDescent="0.15">
      <c r="A2265" s="6" t="s">
        <v>248</v>
      </c>
      <c r="B2265" s="4" t="s">
        <v>46</v>
      </c>
      <c r="C2265" s="4" t="s">
        <v>249</v>
      </c>
      <c r="D2265" s="4" t="s">
        <v>250</v>
      </c>
      <c r="E2265" s="5">
        <v>17.05</v>
      </c>
      <c r="J2265" s="14"/>
    </row>
    <row r="2266" spans="1:10" ht="11.25" x14ac:dyDescent="0.15">
      <c r="A2266" s="6" t="s">
        <v>248</v>
      </c>
      <c r="B2266" s="4" t="s">
        <v>47</v>
      </c>
      <c r="C2266" s="4" t="s">
        <v>249</v>
      </c>
      <c r="D2266" s="4" t="s">
        <v>253</v>
      </c>
      <c r="E2266" s="5">
        <v>10.8</v>
      </c>
      <c r="F2266" t="s">
        <v>354</v>
      </c>
      <c r="J2266" s="14"/>
    </row>
    <row r="2267" spans="1:10" ht="11.25" x14ac:dyDescent="0.15">
      <c r="A2267" s="6" t="s">
        <v>248</v>
      </c>
      <c r="B2267" s="4" t="s">
        <v>47</v>
      </c>
      <c r="C2267" s="4" t="s">
        <v>249</v>
      </c>
      <c r="D2267" s="4" t="s">
        <v>252</v>
      </c>
      <c r="E2267" s="5">
        <v>10.64</v>
      </c>
      <c r="J2267" s="14"/>
    </row>
    <row r="2268" spans="1:10" ht="11.25" x14ac:dyDescent="0.15">
      <c r="A2268" s="6" t="s">
        <v>248</v>
      </c>
      <c r="B2268" s="4" t="s">
        <v>48</v>
      </c>
      <c r="C2268" s="4" t="s">
        <v>249</v>
      </c>
      <c r="D2268" s="4" t="s">
        <v>251</v>
      </c>
      <c r="E2268" s="5">
        <v>17.559999999999999</v>
      </c>
      <c r="F2268" t="s">
        <v>353</v>
      </c>
      <c r="G2268">
        <f>+E2268+E2269</f>
        <v>34.18</v>
      </c>
      <c r="H2268">
        <f>+E2270+E2271</f>
        <v>21.09</v>
      </c>
      <c r="I2268" s="14">
        <f>+(G2268/4)/(H2268/3)</f>
        <v>1.2155049786628733</v>
      </c>
      <c r="J2268" s="21">
        <f>+(B2268-$K$1)/7</f>
        <v>20</v>
      </c>
    </row>
    <row r="2269" spans="1:10" ht="11.25" x14ac:dyDescent="0.15">
      <c r="A2269" s="6" t="s">
        <v>248</v>
      </c>
      <c r="B2269" s="4" t="s">
        <v>48</v>
      </c>
      <c r="C2269" s="4" t="s">
        <v>249</v>
      </c>
      <c r="D2269" s="4" t="s">
        <v>250</v>
      </c>
      <c r="E2269" s="5">
        <v>16.62</v>
      </c>
      <c r="J2269" s="14"/>
    </row>
    <row r="2270" spans="1:10" ht="11.25" x14ac:dyDescent="0.15">
      <c r="A2270" s="6" t="s">
        <v>248</v>
      </c>
      <c r="B2270" s="4" t="s">
        <v>49</v>
      </c>
      <c r="C2270" s="4" t="s">
        <v>249</v>
      </c>
      <c r="D2270" s="4" t="s">
        <v>253</v>
      </c>
      <c r="E2270" s="5">
        <v>10.74</v>
      </c>
      <c r="F2270" t="s">
        <v>354</v>
      </c>
      <c r="J2270" s="14"/>
    </row>
    <row r="2271" spans="1:10" ht="11.25" x14ac:dyDescent="0.15">
      <c r="A2271" s="6" t="s">
        <v>248</v>
      </c>
      <c r="B2271" s="4" t="s">
        <v>49</v>
      </c>
      <c r="C2271" s="4" t="s">
        <v>249</v>
      </c>
      <c r="D2271" s="4" t="s">
        <v>252</v>
      </c>
      <c r="E2271" s="5">
        <v>10.35</v>
      </c>
      <c r="J2271" s="14"/>
    </row>
    <row r="2272" spans="1:10" ht="11.25" x14ac:dyDescent="0.15">
      <c r="A2272" s="6" t="s">
        <v>248</v>
      </c>
      <c r="B2272" s="4" t="s">
        <v>50</v>
      </c>
      <c r="C2272" s="4" t="s">
        <v>249</v>
      </c>
      <c r="D2272" s="4" t="s">
        <v>251</v>
      </c>
      <c r="E2272" s="5">
        <v>14.31</v>
      </c>
      <c r="F2272" t="s">
        <v>353</v>
      </c>
      <c r="G2272">
        <f>+E2272+E2273+E2274</f>
        <v>38.049999999999997</v>
      </c>
      <c r="H2272">
        <f>+E2276+E2275</f>
        <v>22.439999999999998</v>
      </c>
      <c r="I2272" s="14">
        <f>+(G2272/4)/(H2272/3)</f>
        <v>1.2717245989304813</v>
      </c>
      <c r="J2272" s="21">
        <f>+(B2272-$K$1)/7</f>
        <v>21</v>
      </c>
    </row>
    <row r="2273" spans="1:10" ht="11.25" x14ac:dyDescent="0.15">
      <c r="A2273" s="6" t="s">
        <v>248</v>
      </c>
      <c r="B2273" s="4" t="s">
        <v>50</v>
      </c>
      <c r="C2273" s="4" t="s">
        <v>249</v>
      </c>
      <c r="D2273" s="4" t="s">
        <v>251</v>
      </c>
      <c r="E2273" s="5">
        <v>9.6199999999999992</v>
      </c>
      <c r="J2273" s="14"/>
    </row>
    <row r="2274" spans="1:10" ht="11.25" x14ac:dyDescent="0.15">
      <c r="A2274" s="6" t="s">
        <v>248</v>
      </c>
      <c r="B2274" s="4" t="s">
        <v>50</v>
      </c>
      <c r="C2274" s="4" t="s">
        <v>249</v>
      </c>
      <c r="D2274" s="4" t="s">
        <v>250</v>
      </c>
      <c r="E2274" s="5">
        <v>14.12</v>
      </c>
      <c r="J2274" s="14"/>
    </row>
    <row r="2275" spans="1:10" ht="11.25" x14ac:dyDescent="0.15">
      <c r="A2275" s="6" t="s">
        <v>248</v>
      </c>
      <c r="B2275" s="4" t="s">
        <v>51</v>
      </c>
      <c r="C2275" s="4" t="s">
        <v>249</v>
      </c>
      <c r="D2275" s="4" t="s">
        <v>253</v>
      </c>
      <c r="E2275" s="5">
        <v>11.19</v>
      </c>
      <c r="F2275" t="s">
        <v>354</v>
      </c>
      <c r="J2275" s="14"/>
    </row>
    <row r="2276" spans="1:10" ht="11.25" x14ac:dyDescent="0.15">
      <c r="A2276" s="6" t="s">
        <v>248</v>
      </c>
      <c r="B2276" s="4" t="s">
        <v>51</v>
      </c>
      <c r="C2276" s="4" t="s">
        <v>249</v>
      </c>
      <c r="D2276" s="4" t="s">
        <v>252</v>
      </c>
      <c r="E2276" s="5">
        <v>11.25</v>
      </c>
      <c r="J2276" s="14"/>
    </row>
    <row r="2277" spans="1:10" ht="11.25" x14ac:dyDescent="0.15">
      <c r="A2277" s="6" t="s">
        <v>248</v>
      </c>
      <c r="B2277" s="4" t="s">
        <v>52</v>
      </c>
      <c r="C2277" s="4" t="s">
        <v>249</v>
      </c>
      <c r="D2277" s="4" t="s">
        <v>252</v>
      </c>
      <c r="E2277" s="5">
        <v>16</v>
      </c>
      <c r="F2277" s="13" t="s">
        <v>354</v>
      </c>
      <c r="J2277" s="14"/>
    </row>
    <row r="2278" spans="1:10" ht="11.25" x14ac:dyDescent="0.15">
      <c r="A2278" s="6" t="s">
        <v>248</v>
      </c>
      <c r="B2278" s="4" t="s">
        <v>52</v>
      </c>
      <c r="C2278" s="4" t="s">
        <v>249</v>
      </c>
      <c r="D2278" s="4" t="s">
        <v>252</v>
      </c>
      <c r="E2278" s="5">
        <v>14.26</v>
      </c>
      <c r="J2278" s="14"/>
    </row>
    <row r="2279" spans="1:10" ht="11.25" x14ac:dyDescent="0.15">
      <c r="A2279" s="6" t="s">
        <v>248</v>
      </c>
      <c r="B2279" s="4" t="s">
        <v>52</v>
      </c>
      <c r="C2279" s="4" t="s">
        <v>249</v>
      </c>
      <c r="D2279" s="4" t="s">
        <v>250</v>
      </c>
      <c r="E2279" s="5">
        <v>17.309999999999999</v>
      </c>
      <c r="J2279" s="14"/>
    </row>
    <row r="2280" spans="1:10" ht="11.25" x14ac:dyDescent="0.15">
      <c r="A2280" s="6" t="s">
        <v>248</v>
      </c>
      <c r="B2280" s="4" t="s">
        <v>52</v>
      </c>
      <c r="C2280" s="4" t="s">
        <v>249</v>
      </c>
      <c r="D2280" s="4" t="s">
        <v>250</v>
      </c>
      <c r="E2280" s="5">
        <v>12.09</v>
      </c>
      <c r="J2280" s="14"/>
    </row>
    <row r="2281" spans="1:10" ht="11.25" x14ac:dyDescent="0.15">
      <c r="A2281" s="6" t="s">
        <v>248</v>
      </c>
      <c r="B2281" s="4" t="s">
        <v>53</v>
      </c>
      <c r="C2281" s="4" t="s">
        <v>249</v>
      </c>
      <c r="D2281" s="4" t="s">
        <v>252</v>
      </c>
      <c r="E2281" s="5">
        <v>10.49</v>
      </c>
      <c r="F2281" t="s">
        <v>353</v>
      </c>
      <c r="G2281">
        <f>+E2281+E2282+E2283</f>
        <v>35.450000000000003</v>
      </c>
      <c r="H2281">
        <f>+E2285+E2284</f>
        <v>24.189999999999998</v>
      </c>
      <c r="I2281" s="14">
        <f>+(G2281/4)/(H2281/3)</f>
        <v>1.0991112029764367</v>
      </c>
      <c r="J2281" s="21">
        <f>+(B2281-$K$1)/7</f>
        <v>23</v>
      </c>
    </row>
    <row r="2282" spans="1:10" ht="11.25" x14ac:dyDescent="0.15">
      <c r="A2282" s="6" t="s">
        <v>248</v>
      </c>
      <c r="B2282" s="4" t="s">
        <v>53</v>
      </c>
      <c r="C2282" s="4" t="s">
        <v>249</v>
      </c>
      <c r="D2282" s="4" t="s">
        <v>252</v>
      </c>
      <c r="E2282" s="5">
        <v>8.4</v>
      </c>
      <c r="J2282" s="14"/>
    </row>
    <row r="2283" spans="1:10" ht="11.25" x14ac:dyDescent="0.15">
      <c r="A2283" s="6" t="s">
        <v>248</v>
      </c>
      <c r="B2283" s="4" t="s">
        <v>53</v>
      </c>
      <c r="C2283" s="4" t="s">
        <v>249</v>
      </c>
      <c r="D2283" s="4" t="s">
        <v>250</v>
      </c>
      <c r="E2283" s="5">
        <v>16.559999999999999</v>
      </c>
      <c r="J2283" s="14"/>
    </row>
    <row r="2284" spans="1:10" ht="11.25" x14ac:dyDescent="0.15">
      <c r="A2284" s="9" t="s">
        <v>248</v>
      </c>
      <c r="B2284" s="4" t="s">
        <v>54</v>
      </c>
      <c r="C2284" s="4" t="s">
        <v>249</v>
      </c>
      <c r="D2284" s="4" t="s">
        <v>252</v>
      </c>
      <c r="E2284" s="5">
        <v>12.12</v>
      </c>
      <c r="F2284" t="s">
        <v>354</v>
      </c>
      <c r="J2284" s="14"/>
    </row>
    <row r="2285" spans="1:10" ht="11.25" x14ac:dyDescent="0.15">
      <c r="A2285" s="6" t="s">
        <v>248</v>
      </c>
      <c r="B2285" s="4" t="s">
        <v>54</v>
      </c>
      <c r="C2285" s="4" t="s">
        <v>249</v>
      </c>
      <c r="D2285" s="4" t="s">
        <v>250</v>
      </c>
      <c r="E2285" s="5">
        <v>12.07</v>
      </c>
      <c r="J2285" s="14"/>
    </row>
    <row r="2286" spans="1:10" ht="11.25" x14ac:dyDescent="0.15">
      <c r="A2286" s="6" t="s">
        <v>248</v>
      </c>
      <c r="B2286" s="4" t="s">
        <v>55</v>
      </c>
      <c r="C2286" s="4" t="s">
        <v>249</v>
      </c>
      <c r="D2286" s="4" t="s">
        <v>252</v>
      </c>
      <c r="E2286" s="5">
        <v>10.92</v>
      </c>
      <c r="F2286" t="s">
        <v>353</v>
      </c>
      <c r="G2286">
        <f>+E2286+E2287+E2288</f>
        <v>34.880000000000003</v>
      </c>
      <c r="H2286">
        <f>+E2290+E2289</f>
        <v>22.82</v>
      </c>
      <c r="I2286" s="14">
        <f>+(G2286/4)/(H2286/3)</f>
        <v>1.1463628396143735</v>
      </c>
      <c r="J2286" s="21">
        <f>+(B2286-$K$1)/7</f>
        <v>24</v>
      </c>
    </row>
    <row r="2287" spans="1:10" ht="11.25" x14ac:dyDescent="0.15">
      <c r="A2287" s="6" t="s">
        <v>248</v>
      </c>
      <c r="B2287" s="4" t="s">
        <v>55</v>
      </c>
      <c r="C2287" s="4" t="s">
        <v>249</v>
      </c>
      <c r="D2287" s="4" t="s">
        <v>252</v>
      </c>
      <c r="E2287" s="5">
        <v>7.32</v>
      </c>
      <c r="J2287" s="14"/>
    </row>
    <row r="2288" spans="1:10" ht="11.25" x14ac:dyDescent="0.15">
      <c r="A2288" s="6" t="s">
        <v>248</v>
      </c>
      <c r="B2288" s="4" t="s">
        <v>55</v>
      </c>
      <c r="C2288" s="4" t="s">
        <v>249</v>
      </c>
      <c r="D2288" s="4" t="s">
        <v>250</v>
      </c>
      <c r="E2288" s="5">
        <v>16.64</v>
      </c>
      <c r="J2288" s="14"/>
    </row>
    <row r="2289" spans="1:10" ht="11.25" x14ac:dyDescent="0.15">
      <c r="A2289" s="6" t="s">
        <v>248</v>
      </c>
      <c r="B2289" s="4" t="s">
        <v>56</v>
      </c>
      <c r="C2289" s="4" t="s">
        <v>249</v>
      </c>
      <c r="D2289" s="4" t="s">
        <v>252</v>
      </c>
      <c r="E2289" s="5">
        <v>11.16</v>
      </c>
      <c r="F2289" t="s">
        <v>354</v>
      </c>
      <c r="J2289" s="14"/>
    </row>
    <row r="2290" spans="1:10" ht="11.25" x14ac:dyDescent="0.15">
      <c r="A2290" s="6" t="s">
        <v>248</v>
      </c>
      <c r="B2290" s="4" t="s">
        <v>56</v>
      </c>
      <c r="C2290" s="4" t="s">
        <v>249</v>
      </c>
      <c r="D2290" s="4" t="s">
        <v>251</v>
      </c>
      <c r="E2290" s="5">
        <v>11.66</v>
      </c>
      <c r="J2290" s="14"/>
    </row>
    <row r="2291" spans="1:10" ht="11.25" x14ac:dyDescent="0.15">
      <c r="A2291" s="6" t="s">
        <v>248</v>
      </c>
      <c r="B2291" s="4" t="s">
        <v>57</v>
      </c>
      <c r="C2291" s="4" t="s">
        <v>249</v>
      </c>
      <c r="D2291" s="4" t="s">
        <v>252</v>
      </c>
      <c r="E2291" s="5">
        <v>9.48</v>
      </c>
      <c r="F2291" t="s">
        <v>353</v>
      </c>
      <c r="G2291">
        <f>+E2291+E2292+E2293</f>
        <v>43.94</v>
      </c>
      <c r="H2291">
        <f>+E2295+E2294</f>
        <v>26.21</v>
      </c>
      <c r="I2291" s="14">
        <f>+(G2291/4)/(H2291/3)</f>
        <v>1.2573445249904616</v>
      </c>
      <c r="J2291" s="21">
        <f>+(B2291-$K$1)/7</f>
        <v>25</v>
      </c>
    </row>
    <row r="2292" spans="1:10" ht="11.25" x14ac:dyDescent="0.15">
      <c r="A2292" s="6" t="s">
        <v>248</v>
      </c>
      <c r="B2292" s="4" t="s">
        <v>57</v>
      </c>
      <c r="C2292" s="4" t="s">
        <v>249</v>
      </c>
      <c r="D2292" s="4" t="s">
        <v>251</v>
      </c>
      <c r="E2292" s="5">
        <v>16.440000000000001</v>
      </c>
      <c r="J2292" s="14"/>
    </row>
    <row r="2293" spans="1:10" ht="11.25" x14ac:dyDescent="0.15">
      <c r="A2293" s="6" t="s">
        <v>248</v>
      </c>
      <c r="B2293" s="4" t="s">
        <v>57</v>
      </c>
      <c r="C2293" s="4" t="s">
        <v>249</v>
      </c>
      <c r="D2293" s="4" t="s">
        <v>250</v>
      </c>
      <c r="E2293" s="5">
        <v>18.02</v>
      </c>
      <c r="J2293" s="14"/>
    </row>
    <row r="2294" spans="1:10" ht="11.25" x14ac:dyDescent="0.15">
      <c r="A2294" s="6" t="s">
        <v>248</v>
      </c>
      <c r="B2294" s="4" t="s">
        <v>58</v>
      </c>
      <c r="C2294" s="4" t="s">
        <v>249</v>
      </c>
      <c r="D2294" s="4" t="s">
        <v>251</v>
      </c>
      <c r="E2294" s="5">
        <v>12.59</v>
      </c>
      <c r="F2294" t="s">
        <v>354</v>
      </c>
      <c r="J2294" s="14"/>
    </row>
    <row r="2295" spans="1:10" ht="11.25" x14ac:dyDescent="0.15">
      <c r="A2295" s="6" t="s">
        <v>248</v>
      </c>
      <c r="B2295" s="4" t="s">
        <v>58</v>
      </c>
      <c r="C2295" s="4" t="s">
        <v>249</v>
      </c>
      <c r="D2295" s="4" t="s">
        <v>250</v>
      </c>
      <c r="E2295" s="5">
        <v>13.62</v>
      </c>
      <c r="J2295" s="14"/>
    </row>
    <row r="2296" spans="1:10" ht="11.25" x14ac:dyDescent="0.15">
      <c r="A2296" s="6" t="s">
        <v>248</v>
      </c>
      <c r="B2296" s="4" t="s">
        <v>59</v>
      </c>
      <c r="C2296" s="4" t="s">
        <v>249</v>
      </c>
      <c r="D2296" s="4" t="s">
        <v>251</v>
      </c>
      <c r="E2296" s="5">
        <v>18</v>
      </c>
      <c r="F2296" t="s">
        <v>353</v>
      </c>
      <c r="G2296">
        <f>+E2296+E2297</f>
        <v>38</v>
      </c>
      <c r="H2296">
        <f>+E2298+E2299+E2300+E2301</f>
        <v>45.910000000000004</v>
      </c>
      <c r="I2296" s="14">
        <f>+(G2296/4)/(H2296/3)</f>
        <v>0.62077978653888033</v>
      </c>
      <c r="J2296" s="21">
        <f>+(B2296-$K$1)/7</f>
        <v>26</v>
      </c>
    </row>
    <row r="2297" spans="1:10" ht="11.25" x14ac:dyDescent="0.15">
      <c r="A2297" s="6" t="s">
        <v>248</v>
      </c>
      <c r="B2297" s="4" t="s">
        <v>59</v>
      </c>
      <c r="C2297" s="4" t="s">
        <v>249</v>
      </c>
      <c r="D2297" s="4" t="s">
        <v>250</v>
      </c>
      <c r="E2297" s="5">
        <v>20</v>
      </c>
      <c r="J2297" s="14"/>
    </row>
    <row r="2298" spans="1:10" ht="11.25" x14ac:dyDescent="0.15">
      <c r="A2298" s="6" t="s">
        <v>248</v>
      </c>
      <c r="B2298" s="4" t="s">
        <v>60</v>
      </c>
      <c r="C2298" s="4" t="s">
        <v>249</v>
      </c>
      <c r="D2298" s="4" t="s">
        <v>254</v>
      </c>
      <c r="E2298" s="5">
        <v>13.14</v>
      </c>
      <c r="F2298" t="s">
        <v>354</v>
      </c>
      <c r="J2298" s="14"/>
    </row>
    <row r="2299" spans="1:10" ht="11.25" x14ac:dyDescent="0.15">
      <c r="A2299" s="6" t="s">
        <v>248</v>
      </c>
      <c r="B2299" s="4" t="s">
        <v>60</v>
      </c>
      <c r="C2299" s="4" t="s">
        <v>249</v>
      </c>
      <c r="D2299" s="4" t="s">
        <v>251</v>
      </c>
      <c r="E2299" s="5">
        <v>13.05</v>
      </c>
      <c r="J2299" s="14"/>
    </row>
    <row r="2300" spans="1:10" ht="11.25" x14ac:dyDescent="0.15">
      <c r="A2300" s="6" t="s">
        <v>248</v>
      </c>
      <c r="B2300" s="4" t="s">
        <v>60</v>
      </c>
      <c r="C2300" s="4" t="s">
        <v>249</v>
      </c>
      <c r="D2300" s="4" t="s">
        <v>250</v>
      </c>
      <c r="E2300" s="5">
        <v>13.83</v>
      </c>
      <c r="J2300" s="14"/>
    </row>
    <row r="2301" spans="1:10" ht="11.25" x14ac:dyDescent="0.15">
      <c r="A2301" s="6" t="s">
        <v>248</v>
      </c>
      <c r="B2301" s="4" t="s">
        <v>167</v>
      </c>
      <c r="C2301" s="4" t="s">
        <v>249</v>
      </c>
      <c r="D2301" s="4" t="s">
        <v>251</v>
      </c>
      <c r="E2301" s="5">
        <v>5.89</v>
      </c>
      <c r="F2301" t="s">
        <v>358</v>
      </c>
      <c r="J2301" s="14"/>
    </row>
    <row r="2302" spans="1:10" ht="11.25" x14ac:dyDescent="0.15">
      <c r="A2302" s="6" t="s">
        <v>248</v>
      </c>
      <c r="B2302" s="4" t="s">
        <v>61</v>
      </c>
      <c r="C2302" s="4" t="s">
        <v>249</v>
      </c>
      <c r="D2302" s="4" t="s">
        <v>251</v>
      </c>
      <c r="E2302" s="5">
        <v>15.9</v>
      </c>
      <c r="F2302" s="13" t="s">
        <v>353</v>
      </c>
      <c r="G2302">
        <f>+E2302+E2303</f>
        <v>34.94</v>
      </c>
      <c r="H2302">
        <f>+E2304+E2305</f>
        <v>27.57</v>
      </c>
      <c r="I2302" s="14">
        <f>+(G2302/4)/(H2302/3)</f>
        <v>0.95048966267682267</v>
      </c>
      <c r="J2302" s="21">
        <f>+(B2302-$K$1)/7</f>
        <v>27</v>
      </c>
    </row>
    <row r="2303" spans="1:10" ht="11.25" x14ac:dyDescent="0.15">
      <c r="A2303" s="6" t="s">
        <v>248</v>
      </c>
      <c r="B2303" s="4" t="s">
        <v>61</v>
      </c>
      <c r="C2303" s="4" t="s">
        <v>249</v>
      </c>
      <c r="D2303" s="4" t="s">
        <v>250</v>
      </c>
      <c r="E2303" s="5">
        <v>19.04</v>
      </c>
      <c r="F2303" s="13"/>
      <c r="J2303" s="14"/>
    </row>
    <row r="2304" spans="1:10" ht="11.25" x14ac:dyDescent="0.15">
      <c r="A2304" s="6" t="s">
        <v>248</v>
      </c>
      <c r="B2304" s="4" t="s">
        <v>62</v>
      </c>
      <c r="C2304" s="4" t="s">
        <v>249</v>
      </c>
      <c r="D2304" s="4" t="s">
        <v>251</v>
      </c>
      <c r="E2304" s="5">
        <v>11.13</v>
      </c>
      <c r="F2304" s="13" t="s">
        <v>354</v>
      </c>
      <c r="J2304" s="14"/>
    </row>
    <row r="2305" spans="1:10" ht="11.25" x14ac:dyDescent="0.15">
      <c r="A2305" s="6" t="s">
        <v>248</v>
      </c>
      <c r="B2305" s="4" t="s">
        <v>62</v>
      </c>
      <c r="C2305" s="4" t="s">
        <v>249</v>
      </c>
      <c r="D2305" s="4" t="s">
        <v>250</v>
      </c>
      <c r="E2305" s="5">
        <v>16.440000000000001</v>
      </c>
      <c r="J2305" s="14"/>
    </row>
    <row r="2306" spans="1:10" ht="11.25" x14ac:dyDescent="0.15">
      <c r="A2306" s="6" t="s">
        <v>248</v>
      </c>
      <c r="B2306" s="4" t="s">
        <v>63</v>
      </c>
      <c r="C2306" s="4" t="s">
        <v>249</v>
      </c>
      <c r="D2306" s="4" t="s">
        <v>251</v>
      </c>
      <c r="E2306" s="5">
        <v>17.43</v>
      </c>
      <c r="F2306" t="s">
        <v>353</v>
      </c>
      <c r="G2306">
        <f>+E2306+E2307</f>
        <v>34.799999999999997</v>
      </c>
      <c r="H2306">
        <f>+E2308+E2309</f>
        <v>23.91</v>
      </c>
      <c r="I2306" s="14">
        <f>+(G2306/4)/(H2306/3)</f>
        <v>1.0915934755332497</v>
      </c>
      <c r="J2306" s="21">
        <f>+(B2306-$K$1)/7</f>
        <v>28</v>
      </c>
    </row>
    <row r="2307" spans="1:10" ht="11.25" x14ac:dyDescent="0.15">
      <c r="A2307" s="6" t="s">
        <v>248</v>
      </c>
      <c r="B2307" s="4" t="s">
        <v>63</v>
      </c>
      <c r="C2307" s="4" t="s">
        <v>249</v>
      </c>
      <c r="D2307" s="4" t="s">
        <v>250</v>
      </c>
      <c r="E2307" s="5">
        <v>17.37</v>
      </c>
      <c r="J2307" s="14"/>
    </row>
    <row r="2308" spans="1:10" ht="11.25" x14ac:dyDescent="0.15">
      <c r="A2308" s="6" t="s">
        <v>248</v>
      </c>
      <c r="B2308" s="4" t="s">
        <v>64</v>
      </c>
      <c r="C2308" s="4" t="s">
        <v>249</v>
      </c>
      <c r="D2308" s="4" t="s">
        <v>253</v>
      </c>
      <c r="E2308" s="5">
        <v>11.78</v>
      </c>
      <c r="F2308" t="s">
        <v>354</v>
      </c>
      <c r="J2308" s="14"/>
    </row>
    <row r="2309" spans="1:10" ht="11.25" x14ac:dyDescent="0.15">
      <c r="A2309" s="6" t="s">
        <v>248</v>
      </c>
      <c r="B2309" s="4" t="s">
        <v>64</v>
      </c>
      <c r="C2309" s="4" t="s">
        <v>249</v>
      </c>
      <c r="D2309" s="4" t="s">
        <v>251</v>
      </c>
      <c r="E2309" s="5">
        <v>12.13</v>
      </c>
      <c r="J2309" s="14"/>
    </row>
    <row r="2310" spans="1:10" ht="11.25" x14ac:dyDescent="0.15">
      <c r="A2310" s="6" t="s">
        <v>248</v>
      </c>
      <c r="B2310" s="4" t="s">
        <v>65</v>
      </c>
      <c r="C2310" s="4" t="s">
        <v>249</v>
      </c>
      <c r="D2310" s="4" t="s">
        <v>251</v>
      </c>
      <c r="E2310" s="5">
        <v>17.78</v>
      </c>
      <c r="F2310" t="s">
        <v>353</v>
      </c>
      <c r="G2310">
        <f>+E2310+E2311</f>
        <v>35.57</v>
      </c>
      <c r="H2310">
        <f>+E2312+E2313</f>
        <v>21.85</v>
      </c>
      <c r="I2310" s="14">
        <f>+(G2310/4)/(H2310/3)</f>
        <v>1.2209382151029746</v>
      </c>
      <c r="J2310" s="21">
        <f>+(B2310-$K$1)/7</f>
        <v>29</v>
      </c>
    </row>
    <row r="2311" spans="1:10" ht="11.25" x14ac:dyDescent="0.15">
      <c r="A2311" s="6" t="s">
        <v>248</v>
      </c>
      <c r="B2311" s="4" t="s">
        <v>65</v>
      </c>
      <c r="C2311" s="4" t="s">
        <v>249</v>
      </c>
      <c r="D2311" s="4" t="s">
        <v>250</v>
      </c>
      <c r="E2311" s="5">
        <v>17.79</v>
      </c>
      <c r="J2311" s="14"/>
    </row>
    <row r="2312" spans="1:10" ht="11.25" x14ac:dyDescent="0.15">
      <c r="A2312" s="6" t="s">
        <v>248</v>
      </c>
      <c r="B2312" s="4" t="s">
        <v>66</v>
      </c>
      <c r="C2312" s="4" t="s">
        <v>249</v>
      </c>
      <c r="D2312" s="4" t="s">
        <v>253</v>
      </c>
      <c r="E2312" s="5">
        <v>10.96</v>
      </c>
      <c r="F2312" t="s">
        <v>354</v>
      </c>
      <c r="J2312" s="14"/>
    </row>
    <row r="2313" spans="1:10" ht="11.25" x14ac:dyDescent="0.15">
      <c r="A2313" s="6" t="s">
        <v>248</v>
      </c>
      <c r="B2313" s="4" t="s">
        <v>66</v>
      </c>
      <c r="C2313" s="4" t="s">
        <v>249</v>
      </c>
      <c r="D2313" s="4" t="s">
        <v>252</v>
      </c>
      <c r="E2313" s="5">
        <v>10.89</v>
      </c>
      <c r="J2313" s="14"/>
    </row>
    <row r="2314" spans="1:10" ht="11.25" x14ac:dyDescent="0.15">
      <c r="A2314" s="6" t="s">
        <v>248</v>
      </c>
      <c r="B2314" s="4" t="s">
        <v>67</v>
      </c>
      <c r="C2314" s="4" t="s">
        <v>249</v>
      </c>
      <c r="D2314" s="4" t="s">
        <v>251</v>
      </c>
      <c r="E2314" s="5">
        <v>16.39</v>
      </c>
      <c r="F2314" t="s">
        <v>353</v>
      </c>
      <c r="G2314">
        <f>+E2314+E2315</f>
        <v>34.21</v>
      </c>
      <c r="H2314">
        <f>+E2316+E2317</f>
        <v>22.34</v>
      </c>
      <c r="I2314" s="14">
        <f>+(G2314/4)/(H2314/3)</f>
        <v>1.148500447627574</v>
      </c>
      <c r="J2314" s="21">
        <f>+(B2314-$K$1)/7</f>
        <v>30</v>
      </c>
    </row>
    <row r="2315" spans="1:10" ht="11.25" x14ac:dyDescent="0.15">
      <c r="A2315" s="6" t="s">
        <v>248</v>
      </c>
      <c r="B2315" s="4" t="s">
        <v>67</v>
      </c>
      <c r="C2315" s="4" t="s">
        <v>249</v>
      </c>
      <c r="D2315" s="4" t="s">
        <v>250</v>
      </c>
      <c r="E2315" s="5">
        <v>17.82</v>
      </c>
      <c r="J2315" s="14"/>
    </row>
    <row r="2316" spans="1:10" ht="11.25" x14ac:dyDescent="0.15">
      <c r="A2316" s="6" t="s">
        <v>248</v>
      </c>
      <c r="B2316" s="4" t="s">
        <v>68</v>
      </c>
      <c r="C2316" s="4" t="s">
        <v>249</v>
      </c>
      <c r="D2316" s="4" t="s">
        <v>253</v>
      </c>
      <c r="E2316" s="5">
        <v>11.34</v>
      </c>
      <c r="F2316" t="s">
        <v>354</v>
      </c>
      <c r="J2316" s="14"/>
    </row>
    <row r="2317" spans="1:10" ht="11.25" x14ac:dyDescent="0.15">
      <c r="A2317" s="6" t="s">
        <v>248</v>
      </c>
      <c r="B2317" s="4" t="s">
        <v>68</v>
      </c>
      <c r="C2317" s="4" t="s">
        <v>249</v>
      </c>
      <c r="D2317" s="4" t="s">
        <v>252</v>
      </c>
      <c r="E2317" s="5">
        <v>11</v>
      </c>
      <c r="J2317" s="14"/>
    </row>
    <row r="2318" spans="1:10" ht="11.25" x14ac:dyDescent="0.15">
      <c r="A2318" s="6" t="s">
        <v>248</v>
      </c>
      <c r="B2318" s="4" t="s">
        <v>69</v>
      </c>
      <c r="C2318" s="4" t="s">
        <v>249</v>
      </c>
      <c r="D2318" s="4" t="s">
        <v>251</v>
      </c>
      <c r="E2318" s="5">
        <v>16.95</v>
      </c>
      <c r="F2318" t="s">
        <v>353</v>
      </c>
      <c r="G2318">
        <f>+E2318+E2319</f>
        <v>34.11</v>
      </c>
      <c r="H2318">
        <f>+E2320+E2321</f>
        <v>21.03</v>
      </c>
      <c r="I2318" s="14">
        <f>+(G2318/4)/(H2318/3)</f>
        <v>1.2164764621968616</v>
      </c>
      <c r="J2318" s="21">
        <f>+(B2318-$K$1)/7</f>
        <v>31</v>
      </c>
    </row>
    <row r="2319" spans="1:10" ht="11.25" x14ac:dyDescent="0.15">
      <c r="A2319" s="6" t="s">
        <v>248</v>
      </c>
      <c r="B2319" s="4" t="s">
        <v>69</v>
      </c>
      <c r="C2319" s="4" t="s">
        <v>249</v>
      </c>
      <c r="D2319" s="4" t="s">
        <v>250</v>
      </c>
      <c r="E2319" s="5">
        <v>17.16</v>
      </c>
      <c r="J2319" s="14"/>
    </row>
    <row r="2320" spans="1:10" ht="11.25" x14ac:dyDescent="0.15">
      <c r="A2320" s="6" t="s">
        <v>248</v>
      </c>
      <c r="B2320" s="4" t="s">
        <v>70</v>
      </c>
      <c r="C2320" s="4" t="s">
        <v>249</v>
      </c>
      <c r="D2320" s="4" t="s">
        <v>253</v>
      </c>
      <c r="E2320" s="5">
        <v>10.82</v>
      </c>
      <c r="F2320" t="s">
        <v>354</v>
      </c>
      <c r="J2320" s="14"/>
    </row>
    <row r="2321" spans="1:10" ht="11.25" x14ac:dyDescent="0.15">
      <c r="A2321" s="6" t="s">
        <v>248</v>
      </c>
      <c r="B2321" s="4" t="s">
        <v>70</v>
      </c>
      <c r="C2321" s="4" t="s">
        <v>249</v>
      </c>
      <c r="D2321" s="4" t="s">
        <v>252</v>
      </c>
      <c r="E2321" s="5">
        <v>10.210000000000001</v>
      </c>
      <c r="J2321" s="14"/>
    </row>
    <row r="2322" spans="1:10" ht="11.25" x14ac:dyDescent="0.15">
      <c r="A2322" s="6" t="s">
        <v>248</v>
      </c>
      <c r="B2322" s="4" t="s">
        <v>71</v>
      </c>
      <c r="C2322" s="4" t="s">
        <v>249</v>
      </c>
      <c r="D2322" s="4" t="s">
        <v>251</v>
      </c>
      <c r="E2322" s="5">
        <v>16.48</v>
      </c>
      <c r="F2322" t="s">
        <v>353</v>
      </c>
      <c r="G2322">
        <f>+E2322+E2323</f>
        <v>34.18</v>
      </c>
      <c r="H2322">
        <f>+E2324+E2325</f>
        <v>21.25</v>
      </c>
      <c r="I2322" s="14">
        <f>+(G2322/4)/(H2322/3)</f>
        <v>1.2063529411764706</v>
      </c>
      <c r="J2322" s="21">
        <f>+(B2322-$K$1)/7</f>
        <v>32</v>
      </c>
    </row>
    <row r="2323" spans="1:10" ht="11.25" x14ac:dyDescent="0.15">
      <c r="A2323" s="6" t="s">
        <v>248</v>
      </c>
      <c r="B2323" s="4" t="s">
        <v>71</v>
      </c>
      <c r="C2323" s="4" t="s">
        <v>249</v>
      </c>
      <c r="D2323" s="4" t="s">
        <v>250</v>
      </c>
      <c r="E2323" s="5">
        <v>17.7</v>
      </c>
      <c r="J2323" s="14"/>
    </row>
    <row r="2324" spans="1:10" ht="11.25" x14ac:dyDescent="0.15">
      <c r="A2324" s="6" t="s">
        <v>248</v>
      </c>
      <c r="B2324" s="4" t="s">
        <v>72</v>
      </c>
      <c r="C2324" s="4" t="s">
        <v>249</v>
      </c>
      <c r="D2324" s="4" t="s">
        <v>253</v>
      </c>
      <c r="E2324" s="5">
        <v>10.85</v>
      </c>
      <c r="F2324" t="s">
        <v>354</v>
      </c>
      <c r="J2324" s="14"/>
    </row>
    <row r="2325" spans="1:10" ht="11.25" x14ac:dyDescent="0.15">
      <c r="A2325" s="6" t="s">
        <v>248</v>
      </c>
      <c r="B2325" s="4" t="s">
        <v>72</v>
      </c>
      <c r="C2325" s="4" t="s">
        <v>249</v>
      </c>
      <c r="D2325" s="4" t="s">
        <v>252</v>
      </c>
      <c r="E2325" s="5">
        <v>10.4</v>
      </c>
      <c r="J2325" s="14"/>
    </row>
    <row r="2326" spans="1:10" ht="11.25" x14ac:dyDescent="0.15">
      <c r="A2326" s="6" t="s">
        <v>248</v>
      </c>
      <c r="B2326" s="4" t="s">
        <v>73</v>
      </c>
      <c r="C2326" s="4" t="s">
        <v>249</v>
      </c>
      <c r="D2326" s="4" t="s">
        <v>252</v>
      </c>
      <c r="E2326" s="5">
        <v>9.17</v>
      </c>
      <c r="F2326" t="s">
        <v>353</v>
      </c>
      <c r="G2326">
        <f>+E2326+E2327+E2328</f>
        <v>32</v>
      </c>
      <c r="H2326">
        <f>+E2330+E2329</f>
        <v>22.990000000000002</v>
      </c>
      <c r="I2326" s="14">
        <f>+(G2326/4)/(H2326/3)</f>
        <v>1.0439321444106133</v>
      </c>
      <c r="J2326" s="21">
        <f>+(B2326-$K$1)/7</f>
        <v>33</v>
      </c>
    </row>
    <row r="2327" spans="1:10" ht="11.25" x14ac:dyDescent="0.15">
      <c r="A2327" s="6" t="s">
        <v>248</v>
      </c>
      <c r="B2327" s="4" t="s">
        <v>73</v>
      </c>
      <c r="C2327" s="4" t="s">
        <v>249</v>
      </c>
      <c r="D2327" s="4" t="s">
        <v>252</v>
      </c>
      <c r="E2327" s="5">
        <v>7.07</v>
      </c>
      <c r="J2327" s="14"/>
    </row>
    <row r="2328" spans="1:10" ht="11.25" x14ac:dyDescent="0.15">
      <c r="A2328" s="6" t="s">
        <v>248</v>
      </c>
      <c r="B2328" s="4" t="s">
        <v>73</v>
      </c>
      <c r="C2328" s="4" t="s">
        <v>249</v>
      </c>
      <c r="D2328" s="4" t="s">
        <v>251</v>
      </c>
      <c r="E2328" s="5">
        <v>15.76</v>
      </c>
      <c r="J2328" s="14"/>
    </row>
    <row r="2329" spans="1:10" ht="11.25" x14ac:dyDescent="0.15">
      <c r="A2329" s="6" t="s">
        <v>248</v>
      </c>
      <c r="B2329" s="4" t="s">
        <v>74</v>
      </c>
      <c r="C2329" s="4" t="s">
        <v>249</v>
      </c>
      <c r="D2329" s="4" t="s">
        <v>253</v>
      </c>
      <c r="E2329" s="5">
        <v>12.85</v>
      </c>
      <c r="F2329" t="s">
        <v>354</v>
      </c>
      <c r="J2329" s="14"/>
    </row>
    <row r="2330" spans="1:10" ht="11.25" x14ac:dyDescent="0.15">
      <c r="A2330" s="6" t="s">
        <v>248</v>
      </c>
      <c r="B2330" s="4" t="s">
        <v>74</v>
      </c>
      <c r="C2330" s="4" t="s">
        <v>249</v>
      </c>
      <c r="D2330" s="4" t="s">
        <v>252</v>
      </c>
      <c r="E2330" s="5">
        <v>10.14</v>
      </c>
      <c r="J2330" s="14"/>
    </row>
    <row r="2331" spans="1:10" ht="11.25" x14ac:dyDescent="0.15">
      <c r="A2331" s="6" t="s">
        <v>248</v>
      </c>
      <c r="B2331" s="4" t="s">
        <v>75</v>
      </c>
      <c r="C2331" s="4" t="s">
        <v>249</v>
      </c>
      <c r="D2331" s="4" t="s">
        <v>251</v>
      </c>
      <c r="E2331" s="5">
        <v>17.57</v>
      </c>
      <c r="F2331" t="s">
        <v>353</v>
      </c>
      <c r="G2331">
        <f>+E2331+E2332</f>
        <v>35.36</v>
      </c>
      <c r="H2331">
        <f>+E2333+E2334</f>
        <v>21.82</v>
      </c>
      <c r="I2331" s="14">
        <f>+(G2331/4)/(H2331/3)</f>
        <v>1.2153987167736022</v>
      </c>
      <c r="J2331" s="21">
        <f>+(B2331-$K$1)/7</f>
        <v>34</v>
      </c>
    </row>
    <row r="2332" spans="1:10" ht="11.25" x14ac:dyDescent="0.15">
      <c r="A2332" s="9" t="s">
        <v>248</v>
      </c>
      <c r="B2332" s="4" t="s">
        <v>75</v>
      </c>
      <c r="C2332" s="4" t="s">
        <v>249</v>
      </c>
      <c r="D2332" s="4" t="s">
        <v>250</v>
      </c>
      <c r="E2332" s="5">
        <v>17.79</v>
      </c>
      <c r="J2332" s="14"/>
    </row>
    <row r="2333" spans="1:10" ht="11.25" x14ac:dyDescent="0.15">
      <c r="A2333" s="6" t="s">
        <v>248</v>
      </c>
      <c r="B2333" s="4" t="s">
        <v>76</v>
      </c>
      <c r="C2333" s="4" t="s">
        <v>249</v>
      </c>
      <c r="D2333" s="4" t="s">
        <v>253</v>
      </c>
      <c r="E2333" s="5">
        <v>10.27</v>
      </c>
      <c r="F2333" t="s">
        <v>354</v>
      </c>
      <c r="J2333" s="14"/>
    </row>
    <row r="2334" spans="1:10" ht="11.25" x14ac:dyDescent="0.15">
      <c r="A2334" s="6" t="s">
        <v>248</v>
      </c>
      <c r="B2334" s="4" t="s">
        <v>76</v>
      </c>
      <c r="C2334" s="4" t="s">
        <v>249</v>
      </c>
      <c r="D2334" s="4" t="s">
        <v>252</v>
      </c>
      <c r="E2334" s="5">
        <v>11.55</v>
      </c>
      <c r="J2334" s="14"/>
    </row>
    <row r="2335" spans="1:10" ht="11.25" x14ac:dyDescent="0.15">
      <c r="A2335" s="6" t="s">
        <v>248</v>
      </c>
      <c r="B2335" s="4" t="s">
        <v>77</v>
      </c>
      <c r="C2335" s="4" t="s">
        <v>249</v>
      </c>
      <c r="D2335" s="4" t="s">
        <v>251</v>
      </c>
      <c r="E2335" s="5">
        <v>17.27</v>
      </c>
      <c r="F2335" t="s">
        <v>353</v>
      </c>
      <c r="G2335">
        <f>+E2335+E2336</f>
        <v>34.31</v>
      </c>
      <c r="H2335">
        <f>+E2337+E2338</f>
        <v>23.130000000000003</v>
      </c>
      <c r="I2335" s="14">
        <f>+(G2335/4)/(H2335/3)</f>
        <v>1.1125162127107653</v>
      </c>
      <c r="J2335" s="21">
        <f>+(B2335-$K$1)/7</f>
        <v>35</v>
      </c>
    </row>
    <row r="2336" spans="1:10" ht="11.25" x14ac:dyDescent="0.15">
      <c r="A2336" s="6" t="s">
        <v>248</v>
      </c>
      <c r="B2336" s="4" t="s">
        <v>77</v>
      </c>
      <c r="C2336" s="4" t="s">
        <v>249</v>
      </c>
      <c r="D2336" s="4" t="s">
        <v>250</v>
      </c>
      <c r="E2336" s="5">
        <v>17.04</v>
      </c>
      <c r="J2336" s="14"/>
    </row>
    <row r="2337" spans="1:10" ht="11.25" x14ac:dyDescent="0.15">
      <c r="A2337" s="6" t="s">
        <v>248</v>
      </c>
      <c r="B2337" s="4" t="s">
        <v>78</v>
      </c>
      <c r="C2337" s="4" t="s">
        <v>249</v>
      </c>
      <c r="D2337" s="4" t="s">
        <v>253</v>
      </c>
      <c r="E2337" s="5">
        <v>11.55</v>
      </c>
      <c r="F2337" t="s">
        <v>354</v>
      </c>
      <c r="J2337" s="14"/>
    </row>
    <row r="2338" spans="1:10" ht="11.25" x14ac:dyDescent="0.15">
      <c r="A2338" s="6" t="s">
        <v>248</v>
      </c>
      <c r="B2338" s="4" t="s">
        <v>78</v>
      </c>
      <c r="C2338" s="4" t="s">
        <v>249</v>
      </c>
      <c r="D2338" s="4" t="s">
        <v>252</v>
      </c>
      <c r="E2338" s="5">
        <v>11.58</v>
      </c>
      <c r="J2338" s="14"/>
    </row>
    <row r="2339" spans="1:10" ht="11.25" x14ac:dyDescent="0.15">
      <c r="A2339" s="6" t="s">
        <v>248</v>
      </c>
      <c r="B2339" s="4" t="s">
        <v>79</v>
      </c>
      <c r="C2339" s="4" t="s">
        <v>249</v>
      </c>
      <c r="D2339" s="4" t="s">
        <v>251</v>
      </c>
      <c r="E2339" s="5">
        <v>16.3</v>
      </c>
      <c r="F2339" s="13" t="s">
        <v>354</v>
      </c>
      <c r="J2339" s="14"/>
    </row>
    <row r="2340" spans="1:10" ht="11.25" x14ac:dyDescent="0.15">
      <c r="A2340" s="6" t="s">
        <v>248</v>
      </c>
      <c r="B2340" s="4" t="s">
        <v>79</v>
      </c>
      <c r="C2340" s="4" t="s">
        <v>249</v>
      </c>
      <c r="D2340" s="4" t="s">
        <v>251</v>
      </c>
      <c r="E2340" s="5">
        <v>13.81</v>
      </c>
      <c r="J2340" s="14"/>
    </row>
    <row r="2341" spans="1:10" ht="11.25" x14ac:dyDescent="0.15">
      <c r="A2341" s="6" t="s">
        <v>248</v>
      </c>
      <c r="B2341" s="4" t="s">
        <v>79</v>
      </c>
      <c r="C2341" s="4" t="s">
        <v>249</v>
      </c>
      <c r="D2341" s="4" t="s">
        <v>250</v>
      </c>
      <c r="E2341" s="5">
        <v>15.41</v>
      </c>
      <c r="J2341" s="14"/>
    </row>
    <row r="2342" spans="1:10" ht="11.25" x14ac:dyDescent="0.15">
      <c r="A2342" s="6" t="s">
        <v>248</v>
      </c>
      <c r="B2342" s="4" t="s">
        <v>79</v>
      </c>
      <c r="C2342" s="4" t="s">
        <v>249</v>
      </c>
      <c r="D2342" s="4" t="s">
        <v>250</v>
      </c>
      <c r="E2342" s="5">
        <v>11.54</v>
      </c>
      <c r="J2342" s="14"/>
    </row>
    <row r="2343" spans="1:10" ht="11.25" x14ac:dyDescent="0.15">
      <c r="A2343" s="6" t="s">
        <v>248</v>
      </c>
      <c r="B2343" s="4" t="s">
        <v>80</v>
      </c>
      <c r="C2343" s="4" t="s">
        <v>249</v>
      </c>
      <c r="D2343" s="4" t="s">
        <v>251</v>
      </c>
      <c r="E2343" s="5">
        <v>17.190000000000001</v>
      </c>
      <c r="F2343" t="s">
        <v>353</v>
      </c>
      <c r="G2343">
        <f>+E2343+E2344</f>
        <v>33.72</v>
      </c>
      <c r="H2343">
        <f>+E2345+E2346</f>
        <v>20.16</v>
      </c>
      <c r="I2343" s="14">
        <f>+(G2343/4)/(H2343/3)</f>
        <v>1.2544642857142858</v>
      </c>
      <c r="J2343" s="21">
        <f>+(B2343-$K$1)/7</f>
        <v>37</v>
      </c>
    </row>
    <row r="2344" spans="1:10" ht="11.25" x14ac:dyDescent="0.15">
      <c r="A2344" s="6" t="s">
        <v>248</v>
      </c>
      <c r="B2344" s="4" t="s">
        <v>80</v>
      </c>
      <c r="C2344" s="4" t="s">
        <v>249</v>
      </c>
      <c r="D2344" s="4" t="s">
        <v>250</v>
      </c>
      <c r="E2344" s="5">
        <v>16.53</v>
      </c>
      <c r="J2344" s="14"/>
    </row>
    <row r="2345" spans="1:10" ht="11.25" x14ac:dyDescent="0.15">
      <c r="A2345" s="6" t="s">
        <v>248</v>
      </c>
      <c r="B2345" s="4" t="s">
        <v>81</v>
      </c>
      <c r="C2345" s="4" t="s">
        <v>249</v>
      </c>
      <c r="D2345" s="4" t="s">
        <v>253</v>
      </c>
      <c r="E2345" s="5">
        <v>10.18</v>
      </c>
      <c r="F2345" t="s">
        <v>354</v>
      </c>
      <c r="J2345" s="14"/>
    </row>
    <row r="2346" spans="1:10" ht="11.25" x14ac:dyDescent="0.15">
      <c r="A2346" s="6" t="s">
        <v>248</v>
      </c>
      <c r="B2346" s="4" t="s">
        <v>81</v>
      </c>
      <c r="C2346" s="4" t="s">
        <v>249</v>
      </c>
      <c r="D2346" s="4" t="s">
        <v>252</v>
      </c>
      <c r="E2346" s="5">
        <v>9.98</v>
      </c>
      <c r="J2346" s="14"/>
    </row>
    <row r="2347" spans="1:10" ht="11.25" x14ac:dyDescent="0.15">
      <c r="A2347" s="6" t="s">
        <v>248</v>
      </c>
      <c r="B2347" s="4" t="s">
        <v>82</v>
      </c>
      <c r="C2347" s="4" t="s">
        <v>249</v>
      </c>
      <c r="D2347" s="4" t="s">
        <v>251</v>
      </c>
      <c r="E2347" s="5">
        <v>16.29</v>
      </c>
      <c r="F2347" t="s">
        <v>353</v>
      </c>
      <c r="G2347">
        <f>+E2347+E2348</f>
        <v>32.61</v>
      </c>
      <c r="H2347">
        <f>+E2349+E2350</f>
        <v>18.079999999999998</v>
      </c>
      <c r="I2347" s="14">
        <f>+(G2347/4)/(H2347/3)</f>
        <v>1.3527378318584071</v>
      </c>
      <c r="J2347" s="21">
        <f>+(B2347-$K$1)/7</f>
        <v>38</v>
      </c>
    </row>
    <row r="2348" spans="1:10" ht="11.25" x14ac:dyDescent="0.15">
      <c r="A2348" s="6" t="s">
        <v>248</v>
      </c>
      <c r="B2348" s="4" t="s">
        <v>82</v>
      </c>
      <c r="C2348" s="4" t="s">
        <v>249</v>
      </c>
      <c r="D2348" s="4" t="s">
        <v>250</v>
      </c>
      <c r="E2348" s="5">
        <v>16.32</v>
      </c>
      <c r="J2348" s="14"/>
    </row>
    <row r="2349" spans="1:10" ht="11.25" x14ac:dyDescent="0.15">
      <c r="A2349" s="6" t="s">
        <v>248</v>
      </c>
      <c r="B2349" s="4" t="s">
        <v>83</v>
      </c>
      <c r="C2349" s="4" t="s">
        <v>249</v>
      </c>
      <c r="D2349" s="4" t="s">
        <v>253</v>
      </c>
      <c r="E2349" s="5">
        <v>9.16</v>
      </c>
      <c r="F2349" t="s">
        <v>354</v>
      </c>
      <c r="J2349" s="14"/>
    </row>
    <row r="2350" spans="1:10" ht="11.25" x14ac:dyDescent="0.15">
      <c r="A2350" s="6" t="s">
        <v>248</v>
      </c>
      <c r="B2350" s="4" t="s">
        <v>83</v>
      </c>
      <c r="C2350" s="4" t="s">
        <v>249</v>
      </c>
      <c r="D2350" s="4" t="s">
        <v>252</v>
      </c>
      <c r="E2350" s="5">
        <v>8.92</v>
      </c>
      <c r="J2350" s="14"/>
    </row>
    <row r="2351" spans="1:10" ht="11.25" x14ac:dyDescent="0.15">
      <c r="A2351" s="6" t="s">
        <v>248</v>
      </c>
      <c r="B2351" s="4" t="s">
        <v>84</v>
      </c>
      <c r="C2351" s="4" t="s">
        <v>249</v>
      </c>
      <c r="D2351" s="4" t="s">
        <v>253</v>
      </c>
      <c r="E2351" s="5">
        <v>10.35</v>
      </c>
      <c r="F2351" t="s">
        <v>353</v>
      </c>
      <c r="G2351">
        <f>+E2351+E2352+E2353</f>
        <v>34.659999999999997</v>
      </c>
      <c r="H2351">
        <f>+E2355+E2354</f>
        <v>17.399999999999999</v>
      </c>
      <c r="I2351" s="14">
        <f>+(G2351/4)/(H2351/3)</f>
        <v>1.4939655172413793</v>
      </c>
      <c r="J2351" s="21">
        <f>+(B2351-$K$1)/7</f>
        <v>39</v>
      </c>
    </row>
    <row r="2352" spans="1:10" ht="11.25" x14ac:dyDescent="0.15">
      <c r="A2352" s="6" t="s">
        <v>248</v>
      </c>
      <c r="B2352" s="4" t="s">
        <v>84</v>
      </c>
      <c r="C2352" s="4" t="s">
        <v>249</v>
      </c>
      <c r="D2352" s="4" t="s">
        <v>253</v>
      </c>
      <c r="E2352" s="5">
        <v>7.22</v>
      </c>
      <c r="J2352" s="14"/>
    </row>
    <row r="2353" spans="1:10" ht="11.25" x14ac:dyDescent="0.15">
      <c r="A2353" s="6" t="s">
        <v>248</v>
      </c>
      <c r="B2353" s="4" t="s">
        <v>84</v>
      </c>
      <c r="C2353" s="4" t="s">
        <v>249</v>
      </c>
      <c r="D2353" s="4" t="s">
        <v>250</v>
      </c>
      <c r="E2353" s="5">
        <v>17.09</v>
      </c>
      <c r="J2353" s="14"/>
    </row>
    <row r="2354" spans="1:10" ht="11.25" x14ac:dyDescent="0.15">
      <c r="A2354" s="6" t="s">
        <v>248</v>
      </c>
      <c r="B2354" s="4" t="s">
        <v>85</v>
      </c>
      <c r="C2354" s="4" t="s">
        <v>249</v>
      </c>
      <c r="D2354" s="4" t="s">
        <v>253</v>
      </c>
      <c r="E2354" s="5">
        <v>9.26</v>
      </c>
      <c r="F2354" t="s">
        <v>354</v>
      </c>
      <c r="I2354" s="14"/>
      <c r="J2354" s="14"/>
    </row>
    <row r="2355" spans="1:10" ht="11.25" x14ac:dyDescent="0.15">
      <c r="A2355" s="6" t="s">
        <v>248</v>
      </c>
      <c r="B2355" s="4" t="s">
        <v>85</v>
      </c>
      <c r="C2355" s="4" t="s">
        <v>249</v>
      </c>
      <c r="D2355" s="4" t="s">
        <v>252</v>
      </c>
      <c r="E2355" s="5">
        <v>8.14</v>
      </c>
      <c r="J2355" s="14"/>
    </row>
    <row r="2356" spans="1:10" ht="11.25" x14ac:dyDescent="0.15">
      <c r="A2356" s="6" t="s">
        <v>248</v>
      </c>
      <c r="B2356" s="4" t="s">
        <v>86</v>
      </c>
      <c r="C2356" s="4" t="s">
        <v>249</v>
      </c>
      <c r="D2356" s="4" t="s">
        <v>251</v>
      </c>
      <c r="E2356" s="5">
        <v>15.9</v>
      </c>
      <c r="F2356" t="s">
        <v>353</v>
      </c>
      <c r="G2356">
        <f>+E2356+E2357</f>
        <v>31.48</v>
      </c>
      <c r="H2356">
        <f>+E2358+E2359</f>
        <v>17.950000000000003</v>
      </c>
      <c r="I2356" s="14">
        <f>+(G2356/4)/(H2356/3)</f>
        <v>1.3153203342618383</v>
      </c>
      <c r="J2356" s="21">
        <f>+(B2356-$K$1)/7</f>
        <v>40</v>
      </c>
    </row>
    <row r="2357" spans="1:10" ht="11.25" x14ac:dyDescent="0.15">
      <c r="A2357" s="6" t="s">
        <v>248</v>
      </c>
      <c r="B2357" s="4" t="s">
        <v>86</v>
      </c>
      <c r="C2357" s="4" t="s">
        <v>249</v>
      </c>
      <c r="D2357" s="4" t="s">
        <v>250</v>
      </c>
      <c r="E2357" s="5">
        <v>15.58</v>
      </c>
      <c r="J2357" s="14"/>
    </row>
    <row r="2358" spans="1:10" ht="11.25" x14ac:dyDescent="0.15">
      <c r="A2358" s="6" t="s">
        <v>248</v>
      </c>
      <c r="B2358" s="4" t="s">
        <v>87</v>
      </c>
      <c r="C2358" s="4" t="s">
        <v>249</v>
      </c>
      <c r="D2358" s="4" t="s">
        <v>253</v>
      </c>
      <c r="E2358" s="5">
        <v>8.9</v>
      </c>
      <c r="F2358" t="s">
        <v>354</v>
      </c>
      <c r="J2358" s="14"/>
    </row>
    <row r="2359" spans="1:10" ht="11.25" x14ac:dyDescent="0.15">
      <c r="A2359" s="6" t="s">
        <v>248</v>
      </c>
      <c r="B2359" s="4" t="s">
        <v>87</v>
      </c>
      <c r="C2359" s="4" t="s">
        <v>249</v>
      </c>
      <c r="D2359" s="4" t="s">
        <v>252</v>
      </c>
      <c r="E2359" s="5">
        <v>9.0500000000000007</v>
      </c>
      <c r="J2359" s="14"/>
    </row>
    <row r="2360" spans="1:10" ht="11.25" x14ac:dyDescent="0.15">
      <c r="A2360" s="6" t="s">
        <v>248</v>
      </c>
      <c r="B2360" s="4" t="s">
        <v>89</v>
      </c>
      <c r="C2360" s="4" t="s">
        <v>249</v>
      </c>
      <c r="D2360" s="4" t="s">
        <v>253</v>
      </c>
      <c r="E2360" s="5">
        <v>12.42</v>
      </c>
      <c r="F2360" s="13" t="s">
        <v>354</v>
      </c>
      <c r="J2360" s="14"/>
    </row>
    <row r="2361" spans="1:10" ht="11.25" x14ac:dyDescent="0.15">
      <c r="A2361" s="6" t="s">
        <v>248</v>
      </c>
      <c r="B2361" s="4" t="s">
        <v>89</v>
      </c>
      <c r="C2361" s="4" t="s">
        <v>249</v>
      </c>
      <c r="D2361" s="4" t="s">
        <v>253</v>
      </c>
      <c r="E2361" s="5">
        <v>10.8</v>
      </c>
      <c r="J2361" s="14"/>
    </row>
    <row r="2362" spans="1:10" ht="11.25" x14ac:dyDescent="0.15">
      <c r="A2362" s="6" t="s">
        <v>248</v>
      </c>
      <c r="B2362" s="4" t="s">
        <v>89</v>
      </c>
      <c r="C2362" s="4" t="s">
        <v>249</v>
      </c>
      <c r="D2362" s="4" t="s">
        <v>252</v>
      </c>
      <c r="E2362" s="5">
        <v>11.9</v>
      </c>
      <c r="J2362" s="14"/>
    </row>
    <row r="2363" spans="1:10" ht="11.25" x14ac:dyDescent="0.15">
      <c r="A2363" s="6" t="s">
        <v>248</v>
      </c>
      <c r="B2363" s="4" t="s">
        <v>89</v>
      </c>
      <c r="C2363" s="4" t="s">
        <v>249</v>
      </c>
      <c r="D2363" s="4" t="s">
        <v>252</v>
      </c>
      <c r="E2363" s="5">
        <v>10.16</v>
      </c>
      <c r="J2363" s="14"/>
    </row>
    <row r="2364" spans="1:10" ht="11.25" x14ac:dyDescent="0.15">
      <c r="A2364" s="6" t="s">
        <v>248</v>
      </c>
      <c r="B2364" s="4" t="s">
        <v>90</v>
      </c>
      <c r="C2364" s="4" t="s">
        <v>249</v>
      </c>
      <c r="D2364" s="4" t="s">
        <v>253</v>
      </c>
      <c r="E2364" s="5">
        <v>9.5500000000000007</v>
      </c>
      <c r="F2364" t="s">
        <v>353</v>
      </c>
      <c r="G2364">
        <f>+E2364+E2365+E2366</f>
        <v>29.91</v>
      </c>
      <c r="H2364">
        <f>+E2368+E2367</f>
        <v>18.689999999999998</v>
      </c>
      <c r="I2364" s="14">
        <f>+(G2364/4)/(H2364/3)</f>
        <v>1.2002407704654896</v>
      </c>
      <c r="J2364" s="21">
        <f>+(B2364-$K$1)/7</f>
        <v>42</v>
      </c>
    </row>
    <row r="2365" spans="1:10" ht="11.25" x14ac:dyDescent="0.15">
      <c r="A2365" s="6" t="s">
        <v>248</v>
      </c>
      <c r="B2365" s="4" t="s">
        <v>90</v>
      </c>
      <c r="C2365" s="4" t="s">
        <v>249</v>
      </c>
      <c r="D2365" s="4" t="s">
        <v>253</v>
      </c>
      <c r="E2365" s="5">
        <v>4.74</v>
      </c>
      <c r="J2365" s="14"/>
    </row>
    <row r="2366" spans="1:10" ht="11.25" x14ac:dyDescent="0.15">
      <c r="A2366" s="6" t="s">
        <v>248</v>
      </c>
      <c r="B2366" s="4" t="s">
        <v>90</v>
      </c>
      <c r="C2366" s="4" t="s">
        <v>249</v>
      </c>
      <c r="D2366" s="4" t="s">
        <v>250</v>
      </c>
      <c r="E2366" s="5">
        <v>15.62</v>
      </c>
      <c r="J2366" s="14"/>
    </row>
    <row r="2367" spans="1:10" ht="11.25" x14ac:dyDescent="0.15">
      <c r="A2367" s="6" t="s">
        <v>248</v>
      </c>
      <c r="B2367" s="4" t="s">
        <v>91</v>
      </c>
      <c r="C2367" s="4" t="s">
        <v>249</v>
      </c>
      <c r="D2367" s="4" t="s">
        <v>253</v>
      </c>
      <c r="E2367" s="5">
        <v>10</v>
      </c>
      <c r="F2367" t="s">
        <v>354</v>
      </c>
      <c r="J2367" s="14"/>
    </row>
    <row r="2368" spans="1:10" ht="11.25" x14ac:dyDescent="0.15">
      <c r="A2368" s="6" t="s">
        <v>248</v>
      </c>
      <c r="B2368" s="4" t="s">
        <v>91</v>
      </c>
      <c r="C2368" s="4" t="s">
        <v>249</v>
      </c>
      <c r="D2368" s="4" t="s">
        <v>252</v>
      </c>
      <c r="E2368" s="5">
        <v>8.69</v>
      </c>
      <c r="J2368" s="14"/>
    </row>
    <row r="2369" spans="1:10" ht="11.25" x14ac:dyDescent="0.15">
      <c r="A2369" s="6" t="s">
        <v>248</v>
      </c>
      <c r="B2369" s="4" t="s">
        <v>92</v>
      </c>
      <c r="C2369" s="4" t="s">
        <v>249</v>
      </c>
      <c r="D2369" s="4" t="s">
        <v>253</v>
      </c>
      <c r="E2369" s="5">
        <v>11.65</v>
      </c>
      <c r="F2369" t="s">
        <v>353</v>
      </c>
      <c r="G2369">
        <f>+E2369+E2370+E2371</f>
        <v>30.95</v>
      </c>
      <c r="H2369">
        <f>+E2373+E2372</f>
        <v>18.5</v>
      </c>
      <c r="I2369" s="14">
        <f>+(G2369/4)/(H2369/3)</f>
        <v>1.2547297297297297</v>
      </c>
      <c r="J2369" s="21">
        <f>+(B2369-$K$1)/7</f>
        <v>43</v>
      </c>
    </row>
    <row r="2370" spans="1:10" ht="11.25" x14ac:dyDescent="0.15">
      <c r="A2370" s="6" t="s">
        <v>248</v>
      </c>
      <c r="B2370" s="4" t="s">
        <v>92</v>
      </c>
      <c r="C2370" s="4" t="s">
        <v>249</v>
      </c>
      <c r="D2370" s="4" t="s">
        <v>253</v>
      </c>
      <c r="E2370" s="5">
        <v>4.18</v>
      </c>
      <c r="J2370" s="14"/>
    </row>
    <row r="2371" spans="1:10" ht="11.25" x14ac:dyDescent="0.15">
      <c r="A2371" s="6" t="s">
        <v>248</v>
      </c>
      <c r="B2371" s="4" t="s">
        <v>92</v>
      </c>
      <c r="C2371" s="4" t="s">
        <v>249</v>
      </c>
      <c r="D2371" s="4" t="s">
        <v>250</v>
      </c>
      <c r="E2371" s="5">
        <v>15.12</v>
      </c>
      <c r="J2371" s="14"/>
    </row>
    <row r="2372" spans="1:10" ht="11.25" x14ac:dyDescent="0.15">
      <c r="A2372" s="6" t="s">
        <v>248</v>
      </c>
      <c r="B2372" s="4" t="s">
        <v>93</v>
      </c>
      <c r="C2372" s="4" t="s">
        <v>249</v>
      </c>
      <c r="D2372" s="4" t="s">
        <v>253</v>
      </c>
      <c r="E2372" s="5">
        <v>9.33</v>
      </c>
      <c r="F2372" t="s">
        <v>354</v>
      </c>
      <c r="J2372" s="14"/>
    </row>
    <row r="2373" spans="1:10" ht="11.25" x14ac:dyDescent="0.15">
      <c r="A2373" s="6" t="s">
        <v>248</v>
      </c>
      <c r="B2373" s="4" t="s">
        <v>93</v>
      </c>
      <c r="C2373" s="4" t="s">
        <v>249</v>
      </c>
      <c r="D2373" s="4" t="s">
        <v>252</v>
      </c>
      <c r="E2373" s="5">
        <v>9.17</v>
      </c>
      <c r="J2373" s="14"/>
    </row>
    <row r="2374" spans="1:10" ht="11.25" x14ac:dyDescent="0.15">
      <c r="A2374" s="6" t="s">
        <v>248</v>
      </c>
      <c r="B2374" s="4" t="s">
        <v>94</v>
      </c>
      <c r="C2374" s="4" t="s">
        <v>249</v>
      </c>
      <c r="D2374" s="4" t="s">
        <v>251</v>
      </c>
      <c r="E2374" s="5">
        <v>14.61</v>
      </c>
      <c r="F2374" t="s">
        <v>353</v>
      </c>
      <c r="G2374">
        <f>+E2374+E2375</f>
        <v>30.09</v>
      </c>
      <c r="H2374">
        <f>+E2376+E2377</f>
        <v>23.490000000000002</v>
      </c>
      <c r="I2374" s="14">
        <f>+(G2374/4)/(H2374/3)</f>
        <v>0.96072796934865889</v>
      </c>
      <c r="J2374" s="21">
        <f>+(B2374-$K$1)/7</f>
        <v>44</v>
      </c>
    </row>
    <row r="2375" spans="1:10" ht="11.25" x14ac:dyDescent="0.15">
      <c r="A2375" s="6" t="s">
        <v>248</v>
      </c>
      <c r="B2375" s="4" t="s">
        <v>94</v>
      </c>
      <c r="C2375" s="4" t="s">
        <v>249</v>
      </c>
      <c r="D2375" s="4" t="s">
        <v>250</v>
      </c>
      <c r="E2375" s="5">
        <v>15.48</v>
      </c>
      <c r="J2375" s="14"/>
    </row>
    <row r="2376" spans="1:10" ht="11.25" x14ac:dyDescent="0.15">
      <c r="A2376" s="9" t="s">
        <v>248</v>
      </c>
      <c r="B2376" s="4" t="s">
        <v>95</v>
      </c>
      <c r="C2376" s="4" t="s">
        <v>249</v>
      </c>
      <c r="D2376" s="4" t="s">
        <v>252</v>
      </c>
      <c r="E2376" s="5">
        <v>10.46</v>
      </c>
      <c r="F2376" t="s">
        <v>354</v>
      </c>
      <c r="J2376" s="14"/>
    </row>
    <row r="2377" spans="1:10" ht="11.25" x14ac:dyDescent="0.15">
      <c r="A2377" s="6" t="s">
        <v>248</v>
      </c>
      <c r="B2377" s="4" t="s">
        <v>95</v>
      </c>
      <c r="C2377" s="4" t="s">
        <v>249</v>
      </c>
      <c r="D2377" s="4" t="s">
        <v>251</v>
      </c>
      <c r="E2377" s="5">
        <v>13.03</v>
      </c>
      <c r="J2377" s="14"/>
    </row>
    <row r="2378" spans="1:10" ht="11.25" x14ac:dyDescent="0.15">
      <c r="A2378" s="6" t="s">
        <v>248</v>
      </c>
      <c r="B2378" s="4" t="s">
        <v>96</v>
      </c>
      <c r="C2378" s="4" t="s">
        <v>249</v>
      </c>
      <c r="D2378" s="4" t="s">
        <v>251</v>
      </c>
      <c r="E2378" s="5">
        <v>15.45</v>
      </c>
      <c r="F2378" t="s">
        <v>353</v>
      </c>
      <c r="G2378">
        <f>+E2378+E2379</f>
        <v>32.099999999999994</v>
      </c>
      <c r="H2378">
        <f>+E2380+E2381</f>
        <v>20.04</v>
      </c>
      <c r="I2378" s="14">
        <f>+(G2378/4)/(H2378/3)</f>
        <v>1.2013473053892214</v>
      </c>
      <c r="J2378" s="21">
        <f>+(B2378-$K$1)/7</f>
        <v>45</v>
      </c>
    </row>
    <row r="2379" spans="1:10" ht="11.25" x14ac:dyDescent="0.15">
      <c r="A2379" s="6" t="s">
        <v>248</v>
      </c>
      <c r="B2379" s="4" t="s">
        <v>96</v>
      </c>
      <c r="C2379" s="4" t="s">
        <v>249</v>
      </c>
      <c r="D2379" s="4" t="s">
        <v>250</v>
      </c>
      <c r="E2379" s="5">
        <v>16.649999999999999</v>
      </c>
      <c r="J2379" s="14"/>
    </row>
    <row r="2380" spans="1:10" ht="11.25" x14ac:dyDescent="0.15">
      <c r="A2380" s="6" t="s">
        <v>248</v>
      </c>
      <c r="B2380" s="4" t="s">
        <v>97</v>
      </c>
      <c r="C2380" s="4" t="s">
        <v>249</v>
      </c>
      <c r="D2380" s="4" t="s">
        <v>253</v>
      </c>
      <c r="E2380" s="5">
        <v>10.37</v>
      </c>
      <c r="F2380" t="s">
        <v>354</v>
      </c>
      <c r="J2380" s="14"/>
    </row>
    <row r="2381" spans="1:10" ht="11.25" x14ac:dyDescent="0.15">
      <c r="A2381" s="6" t="s">
        <v>248</v>
      </c>
      <c r="B2381" s="4" t="s">
        <v>97</v>
      </c>
      <c r="C2381" s="4" t="s">
        <v>249</v>
      </c>
      <c r="D2381" s="4" t="s">
        <v>252</v>
      </c>
      <c r="E2381" s="5">
        <v>9.67</v>
      </c>
      <c r="J2381" s="14"/>
    </row>
    <row r="2382" spans="1:10" ht="11.25" x14ac:dyDescent="0.15">
      <c r="A2382" s="6" t="s">
        <v>248</v>
      </c>
      <c r="B2382" s="4" t="s">
        <v>98</v>
      </c>
      <c r="C2382" s="4" t="s">
        <v>249</v>
      </c>
      <c r="D2382" s="4" t="s">
        <v>252</v>
      </c>
      <c r="E2382" s="5">
        <v>12.25</v>
      </c>
      <c r="F2382" t="s">
        <v>353</v>
      </c>
      <c r="G2382">
        <f>+E2382+E2383+E2384</f>
        <v>33.68</v>
      </c>
      <c r="H2382">
        <f>+E2386+E2385</f>
        <v>17.439999999999998</v>
      </c>
      <c r="I2382" s="14">
        <f>+(G2382/4)/(H2382/3)</f>
        <v>1.4483944954128443</v>
      </c>
      <c r="J2382" s="21">
        <f>+(B2382-$K$1)/7</f>
        <v>46</v>
      </c>
    </row>
    <row r="2383" spans="1:10" ht="11.25" x14ac:dyDescent="0.15">
      <c r="A2383" s="6" t="s">
        <v>248</v>
      </c>
      <c r="B2383" s="4" t="s">
        <v>98</v>
      </c>
      <c r="C2383" s="4" t="s">
        <v>249</v>
      </c>
      <c r="D2383" s="4" t="s">
        <v>252</v>
      </c>
      <c r="E2383" s="5">
        <v>3.88</v>
      </c>
      <c r="J2383" s="14"/>
    </row>
    <row r="2384" spans="1:10" ht="11.25" x14ac:dyDescent="0.15">
      <c r="A2384" s="6" t="s">
        <v>248</v>
      </c>
      <c r="B2384" s="4" t="s">
        <v>98</v>
      </c>
      <c r="C2384" s="4" t="s">
        <v>249</v>
      </c>
      <c r="D2384" s="4" t="s">
        <v>250</v>
      </c>
      <c r="E2384" s="5">
        <v>17.55</v>
      </c>
      <c r="J2384" s="14"/>
    </row>
    <row r="2385" spans="1:10" ht="11.25" x14ac:dyDescent="0.15">
      <c r="A2385" s="6" t="s">
        <v>248</v>
      </c>
      <c r="B2385" s="4" t="s">
        <v>99</v>
      </c>
      <c r="C2385" s="4" t="s">
        <v>249</v>
      </c>
      <c r="D2385" s="4" t="s">
        <v>253</v>
      </c>
      <c r="E2385" s="5">
        <v>9.6199999999999992</v>
      </c>
      <c r="F2385" t="s">
        <v>354</v>
      </c>
      <c r="J2385" s="14"/>
    </row>
    <row r="2386" spans="1:10" ht="11.25" x14ac:dyDescent="0.15">
      <c r="A2386" s="6" t="s">
        <v>248</v>
      </c>
      <c r="B2386" s="4" t="s">
        <v>99</v>
      </c>
      <c r="C2386" s="4" t="s">
        <v>249</v>
      </c>
      <c r="D2386" s="4" t="s">
        <v>252</v>
      </c>
      <c r="E2386" s="5">
        <v>7.82</v>
      </c>
      <c r="J2386" s="14"/>
    </row>
    <row r="2387" spans="1:10" ht="11.25" x14ac:dyDescent="0.15">
      <c r="A2387" s="6" t="s">
        <v>248</v>
      </c>
      <c r="B2387" s="4" t="s">
        <v>100</v>
      </c>
      <c r="C2387" s="4" t="s">
        <v>249</v>
      </c>
      <c r="D2387" s="4" t="s">
        <v>251</v>
      </c>
      <c r="E2387" s="5">
        <v>18.07</v>
      </c>
      <c r="F2387" s="13" t="s">
        <v>353</v>
      </c>
      <c r="J2387" s="14"/>
    </row>
    <row r="2388" spans="1:10" ht="11.25" x14ac:dyDescent="0.15">
      <c r="A2388" s="6" t="s">
        <v>248</v>
      </c>
      <c r="B2388" s="4" t="s">
        <v>100</v>
      </c>
      <c r="C2388" s="4" t="s">
        <v>249</v>
      </c>
      <c r="D2388" s="4" t="s">
        <v>250</v>
      </c>
      <c r="E2388" s="5">
        <v>16.350000000000001</v>
      </c>
      <c r="F2388" s="13"/>
      <c r="J2388" s="14"/>
    </row>
    <row r="2389" spans="1:10" ht="11.25" x14ac:dyDescent="0.15">
      <c r="A2389" s="6" t="s">
        <v>248</v>
      </c>
      <c r="B2389" s="4" t="s">
        <v>101</v>
      </c>
      <c r="C2389" s="4" t="s">
        <v>249</v>
      </c>
      <c r="D2389" s="4" t="s">
        <v>253</v>
      </c>
      <c r="E2389" s="5">
        <v>13.57</v>
      </c>
      <c r="F2389" s="13" t="s">
        <v>353</v>
      </c>
      <c r="J2389" s="14"/>
    </row>
    <row r="2390" spans="1:10" ht="11.25" x14ac:dyDescent="0.15">
      <c r="A2390" s="6" t="s">
        <v>248</v>
      </c>
      <c r="B2390" s="4" t="s">
        <v>101</v>
      </c>
      <c r="C2390" s="4" t="s">
        <v>249</v>
      </c>
      <c r="D2390" s="4" t="s">
        <v>253</v>
      </c>
      <c r="E2390" s="5">
        <v>13.07</v>
      </c>
      <c r="F2390" s="13"/>
      <c r="J2390" s="14"/>
    </row>
    <row r="2391" spans="1:10" ht="11.25" x14ac:dyDescent="0.15">
      <c r="A2391" s="6" t="s">
        <v>248</v>
      </c>
      <c r="B2391" s="4" t="s">
        <v>101</v>
      </c>
      <c r="C2391" s="4" t="s">
        <v>249</v>
      </c>
      <c r="D2391" s="4" t="s">
        <v>252</v>
      </c>
      <c r="E2391" s="5">
        <v>14.27</v>
      </c>
      <c r="F2391" s="13"/>
      <c r="J2391" s="14"/>
    </row>
    <row r="2392" spans="1:10" ht="11.25" x14ac:dyDescent="0.15">
      <c r="A2392" s="6" t="s">
        <v>248</v>
      </c>
      <c r="B2392" s="4" t="s">
        <v>101</v>
      </c>
      <c r="C2392" s="4" t="s">
        <v>249</v>
      </c>
      <c r="D2392" s="4" t="s">
        <v>252</v>
      </c>
      <c r="E2392" s="5">
        <v>14.58</v>
      </c>
      <c r="F2392" s="13"/>
      <c r="J2392" s="14"/>
    </row>
    <row r="2393" spans="1:10" ht="11.25" x14ac:dyDescent="0.15">
      <c r="A2393" s="6" t="s">
        <v>248</v>
      </c>
      <c r="B2393" s="4" t="s">
        <v>102</v>
      </c>
      <c r="C2393" s="4" t="s">
        <v>249</v>
      </c>
      <c r="D2393" s="4" t="s">
        <v>253</v>
      </c>
      <c r="E2393" s="5">
        <v>10.3</v>
      </c>
      <c r="F2393" s="13" t="s">
        <v>354</v>
      </c>
      <c r="J2393" s="14"/>
    </row>
    <row r="2394" spans="1:10" ht="11.25" x14ac:dyDescent="0.15">
      <c r="A2394" s="6" t="s">
        <v>248</v>
      </c>
      <c r="B2394" s="4" t="s">
        <v>102</v>
      </c>
      <c r="C2394" s="4" t="s">
        <v>249</v>
      </c>
      <c r="D2394" s="4" t="s">
        <v>250</v>
      </c>
      <c r="E2394" s="5">
        <v>10.82</v>
      </c>
      <c r="J2394" s="14"/>
    </row>
    <row r="2395" spans="1:10" ht="11.25" x14ac:dyDescent="0.15">
      <c r="A2395" s="6" t="s">
        <v>248</v>
      </c>
      <c r="B2395" s="4" t="s">
        <v>103</v>
      </c>
      <c r="C2395" s="4" t="s">
        <v>249</v>
      </c>
      <c r="D2395" s="4" t="s">
        <v>251</v>
      </c>
      <c r="E2395" s="5">
        <v>16.75</v>
      </c>
      <c r="F2395" t="s">
        <v>353</v>
      </c>
      <c r="G2395">
        <f>+E2395+E2396</f>
        <v>32.630000000000003</v>
      </c>
      <c r="H2395">
        <f>+E2397+E2398</f>
        <v>17.600000000000001</v>
      </c>
      <c r="I2395" s="14">
        <f>+(G2395/4)/(H2395/3)</f>
        <v>1.3904829545454545</v>
      </c>
      <c r="J2395" s="21">
        <f>+(B2395-$K$1)/7</f>
        <v>49</v>
      </c>
    </row>
    <row r="2396" spans="1:10" ht="11.25" x14ac:dyDescent="0.15">
      <c r="A2396" s="6" t="s">
        <v>248</v>
      </c>
      <c r="B2396" s="4" t="s">
        <v>103</v>
      </c>
      <c r="C2396" s="4" t="s">
        <v>249</v>
      </c>
      <c r="D2396" s="4" t="s">
        <v>250</v>
      </c>
      <c r="E2396" s="5">
        <v>15.88</v>
      </c>
      <c r="J2396" s="14"/>
    </row>
    <row r="2397" spans="1:10" ht="11.25" x14ac:dyDescent="0.15">
      <c r="A2397" s="6" t="s">
        <v>248</v>
      </c>
      <c r="B2397" s="4" t="s">
        <v>104</v>
      </c>
      <c r="C2397" s="4" t="s">
        <v>249</v>
      </c>
      <c r="D2397" s="4" t="s">
        <v>253</v>
      </c>
      <c r="E2397" s="5">
        <v>9.41</v>
      </c>
      <c r="F2397" t="s">
        <v>354</v>
      </c>
      <c r="J2397" s="14"/>
    </row>
    <row r="2398" spans="1:10" ht="11.25" x14ac:dyDescent="0.15">
      <c r="A2398" s="6" t="s">
        <v>248</v>
      </c>
      <c r="B2398" s="4" t="s">
        <v>104</v>
      </c>
      <c r="C2398" s="4" t="s">
        <v>249</v>
      </c>
      <c r="D2398" s="4" t="s">
        <v>252</v>
      </c>
      <c r="E2398" s="5">
        <v>8.19</v>
      </c>
      <c r="J2398" s="14"/>
    </row>
    <row r="2399" spans="1:10" ht="11.25" x14ac:dyDescent="0.15">
      <c r="A2399" s="6" t="s">
        <v>248</v>
      </c>
      <c r="B2399" s="4" t="s">
        <v>105</v>
      </c>
      <c r="C2399" s="4" t="s">
        <v>249</v>
      </c>
      <c r="D2399" s="4" t="s">
        <v>251</v>
      </c>
      <c r="E2399" s="5">
        <v>15.5</v>
      </c>
      <c r="F2399" t="s">
        <v>353</v>
      </c>
      <c r="G2399">
        <f>+E2399+E2400</f>
        <v>29.72</v>
      </c>
      <c r="H2399">
        <f>+E2401+E2402</f>
        <v>15.899999999999999</v>
      </c>
      <c r="I2399" s="14">
        <f>+(G2399/4)/(H2399/3)</f>
        <v>1.4018867924528302</v>
      </c>
      <c r="J2399" s="21">
        <f>+(B2399-$K$1)/7</f>
        <v>50</v>
      </c>
    </row>
    <row r="2400" spans="1:10" ht="11.25" x14ac:dyDescent="0.15">
      <c r="A2400" s="6" t="s">
        <v>248</v>
      </c>
      <c r="B2400" s="4" t="s">
        <v>105</v>
      </c>
      <c r="C2400" s="4" t="s">
        <v>249</v>
      </c>
      <c r="D2400" s="4" t="s">
        <v>250</v>
      </c>
      <c r="E2400" s="5">
        <v>14.22</v>
      </c>
      <c r="J2400" s="14"/>
    </row>
    <row r="2401" spans="1:14" ht="11.25" x14ac:dyDescent="0.15">
      <c r="A2401" s="6" t="s">
        <v>248</v>
      </c>
      <c r="B2401" s="4" t="s">
        <v>106</v>
      </c>
      <c r="C2401" s="4" t="s">
        <v>249</v>
      </c>
      <c r="D2401" s="4" t="s">
        <v>253</v>
      </c>
      <c r="E2401" s="5">
        <v>8.4499999999999993</v>
      </c>
      <c r="F2401" t="s">
        <v>354</v>
      </c>
      <c r="J2401" s="14"/>
    </row>
    <row r="2402" spans="1:14" ht="11.25" x14ac:dyDescent="0.15">
      <c r="A2402" s="6" t="s">
        <v>248</v>
      </c>
      <c r="B2402" s="4" t="s">
        <v>106</v>
      </c>
      <c r="C2402" s="4" t="s">
        <v>249</v>
      </c>
      <c r="D2402" s="4" t="s">
        <v>252</v>
      </c>
      <c r="E2402" s="5">
        <v>7.45</v>
      </c>
      <c r="J2402" s="14"/>
    </row>
    <row r="2403" spans="1:14" ht="11.25" x14ac:dyDescent="0.15">
      <c r="A2403" s="6" t="s">
        <v>248</v>
      </c>
      <c r="B2403" s="4" t="s">
        <v>107</v>
      </c>
      <c r="C2403" s="4" t="s">
        <v>249</v>
      </c>
      <c r="D2403" s="4" t="s">
        <v>251</v>
      </c>
      <c r="E2403" s="5">
        <v>15.47</v>
      </c>
      <c r="F2403" t="s">
        <v>353</v>
      </c>
      <c r="G2403">
        <f>+E2403+E2404</f>
        <v>29.020000000000003</v>
      </c>
      <c r="H2403">
        <f>+E2405+E2406</f>
        <v>19.850000000000001</v>
      </c>
      <c r="I2403" s="14">
        <f>+(G2403/4)/(H2403/3)</f>
        <v>1.0964735516372797</v>
      </c>
      <c r="J2403" s="21">
        <f>+(B2403-$K$1)/7</f>
        <v>51</v>
      </c>
    </row>
    <row r="2404" spans="1:14" ht="11.25" x14ac:dyDescent="0.15">
      <c r="A2404" s="6" t="s">
        <v>248</v>
      </c>
      <c r="B2404" s="4" t="s">
        <v>107</v>
      </c>
      <c r="C2404" s="4" t="s">
        <v>249</v>
      </c>
      <c r="D2404" s="4" t="s">
        <v>250</v>
      </c>
      <c r="E2404" s="5">
        <v>13.55</v>
      </c>
      <c r="J2404" s="14"/>
    </row>
    <row r="2405" spans="1:14" ht="11.25" x14ac:dyDescent="0.15">
      <c r="A2405" s="6" t="s">
        <v>248</v>
      </c>
      <c r="B2405" s="4" t="s">
        <v>108</v>
      </c>
      <c r="C2405" s="4" t="s">
        <v>249</v>
      </c>
      <c r="D2405" s="4" t="s">
        <v>253</v>
      </c>
      <c r="E2405" s="5">
        <v>10.54</v>
      </c>
      <c r="F2405" t="s">
        <v>354</v>
      </c>
      <c r="J2405" s="14"/>
    </row>
    <row r="2406" spans="1:14" ht="11.25" x14ac:dyDescent="0.15">
      <c r="A2406" s="6" t="s">
        <v>248</v>
      </c>
      <c r="B2406" s="4" t="s">
        <v>108</v>
      </c>
      <c r="C2406" s="4" t="s">
        <v>249</v>
      </c>
      <c r="D2406" s="4" t="s">
        <v>252</v>
      </c>
      <c r="E2406" s="5">
        <v>9.31</v>
      </c>
      <c r="J2406" s="14"/>
    </row>
    <row r="2407" spans="1:14" ht="11.25" x14ac:dyDescent="0.15">
      <c r="A2407" s="6" t="s">
        <v>248</v>
      </c>
      <c r="B2407" s="4" t="s">
        <v>109</v>
      </c>
      <c r="C2407" s="4" t="s">
        <v>249</v>
      </c>
      <c r="D2407" s="4" t="s">
        <v>251</v>
      </c>
      <c r="E2407" s="5">
        <v>13.73</v>
      </c>
      <c r="F2407" s="13" t="s">
        <v>354</v>
      </c>
      <c r="J2407" s="14"/>
    </row>
    <row r="2408" spans="1:14" ht="11.25" x14ac:dyDescent="0.15">
      <c r="A2408" s="6" t="s">
        <v>248</v>
      </c>
      <c r="B2408" s="4" t="s">
        <v>109</v>
      </c>
      <c r="C2408" s="4" t="s">
        <v>249</v>
      </c>
      <c r="D2408" s="4" t="s">
        <v>251</v>
      </c>
      <c r="E2408" s="5">
        <v>11.16</v>
      </c>
      <c r="J2408" s="14"/>
    </row>
    <row r="2409" spans="1:14" ht="11.25" x14ac:dyDescent="0.15">
      <c r="A2409" s="6" t="s">
        <v>248</v>
      </c>
      <c r="B2409" s="4" t="s">
        <v>109</v>
      </c>
      <c r="C2409" s="4" t="s">
        <v>249</v>
      </c>
      <c r="D2409" s="4" t="s">
        <v>250</v>
      </c>
      <c r="E2409" s="5">
        <v>13.31</v>
      </c>
      <c r="J2409" s="14"/>
    </row>
    <row r="2410" spans="1:14" ht="11.25" x14ac:dyDescent="0.15">
      <c r="A2410" s="6" t="s">
        <v>248</v>
      </c>
      <c r="B2410" s="4" t="s">
        <v>109</v>
      </c>
      <c r="C2410" s="4" t="s">
        <v>249</v>
      </c>
      <c r="D2410" s="4" t="s">
        <v>250</v>
      </c>
      <c r="E2410" s="5">
        <v>9.83</v>
      </c>
      <c r="J2410" s="14"/>
    </row>
    <row r="2411" spans="1:14" ht="11.25" x14ac:dyDescent="0.15">
      <c r="A2411" s="6" t="s">
        <v>248</v>
      </c>
      <c r="E2411" s="15">
        <f>+SUM(E2189:E2410)</f>
        <v>2776.6200000000003</v>
      </c>
      <c r="I2411" s="14">
        <f>AVERAGE(I2189:I2410)</f>
        <v>1.2317560534684675</v>
      </c>
      <c r="J2411" s="14">
        <f>STDEV(I2189:I2410)</f>
        <v>0.25042448778652737</v>
      </c>
      <c r="K2411">
        <f>COUNT(I2189:I2410)</f>
        <v>44</v>
      </c>
      <c r="L2411" s="14">
        <f>+I2411-1</f>
        <v>0.2317560534684675</v>
      </c>
      <c r="M2411">
        <f>+SQRT(K2411)</f>
        <v>6.6332495807107996</v>
      </c>
      <c r="N2411">
        <f>+L2411/(J2411/M2411)</f>
        <v>6.1387596639804611</v>
      </c>
    </row>
    <row r="2412" spans="1:14" ht="11.25" x14ac:dyDescent="0.15">
      <c r="A2412" s="6" t="s">
        <v>255</v>
      </c>
      <c r="B2412" s="4" t="s">
        <v>6</v>
      </c>
      <c r="C2412" s="4" t="s">
        <v>256</v>
      </c>
      <c r="D2412" s="4" t="s">
        <v>257</v>
      </c>
      <c r="E2412" s="5">
        <v>11.61</v>
      </c>
      <c r="F2412" t="s">
        <v>353</v>
      </c>
      <c r="G2412">
        <f>+E2412+E2413+E2414</f>
        <v>37.18</v>
      </c>
      <c r="H2412">
        <f>+E2415+E2416+E2417</f>
        <v>43.03</v>
      </c>
      <c r="I2412" s="14">
        <f>+(G2412/4)/(H2412/3)</f>
        <v>0.64803625377643503</v>
      </c>
      <c r="J2412" s="21">
        <f>+(B2412-$K$1)/7</f>
        <v>1</v>
      </c>
    </row>
    <row r="2413" spans="1:14" ht="11.25" x14ac:dyDescent="0.15">
      <c r="A2413" s="6" t="s">
        <v>255</v>
      </c>
      <c r="B2413" s="4" t="s">
        <v>6</v>
      </c>
      <c r="C2413" s="4" t="s">
        <v>256</v>
      </c>
      <c r="D2413" s="4" t="s">
        <v>259</v>
      </c>
      <c r="E2413" s="5">
        <v>12.3</v>
      </c>
      <c r="J2413" s="14"/>
    </row>
    <row r="2414" spans="1:14" ht="11.25" x14ac:dyDescent="0.15">
      <c r="A2414" s="6" t="s">
        <v>255</v>
      </c>
      <c r="B2414" s="4" t="s">
        <v>6</v>
      </c>
      <c r="C2414" s="4" t="s">
        <v>256</v>
      </c>
      <c r="D2414" s="4" t="s">
        <v>258</v>
      </c>
      <c r="E2414" s="5">
        <v>13.27</v>
      </c>
      <c r="J2414" s="14"/>
    </row>
    <row r="2415" spans="1:14" ht="11.25" x14ac:dyDescent="0.15">
      <c r="A2415" s="6" t="s">
        <v>255</v>
      </c>
      <c r="B2415" s="4" t="s">
        <v>10</v>
      </c>
      <c r="C2415" s="4" t="s">
        <v>256</v>
      </c>
      <c r="D2415" s="4" t="s">
        <v>257</v>
      </c>
      <c r="E2415" s="5">
        <v>13.99</v>
      </c>
      <c r="F2415" t="s">
        <v>354</v>
      </c>
      <c r="J2415" s="14"/>
    </row>
    <row r="2416" spans="1:14" ht="11.25" x14ac:dyDescent="0.15">
      <c r="A2416" s="6" t="s">
        <v>255</v>
      </c>
      <c r="B2416" s="4" t="s">
        <v>10</v>
      </c>
      <c r="C2416" s="4" t="s">
        <v>256</v>
      </c>
      <c r="D2416" s="4" t="s">
        <v>259</v>
      </c>
      <c r="E2416" s="5">
        <v>14.33</v>
      </c>
      <c r="J2416" s="14"/>
    </row>
    <row r="2417" spans="1:10" ht="11.25" x14ac:dyDescent="0.15">
      <c r="A2417" s="6" t="s">
        <v>255</v>
      </c>
      <c r="B2417" s="4" t="s">
        <v>10</v>
      </c>
      <c r="C2417" s="4" t="s">
        <v>256</v>
      </c>
      <c r="D2417" s="4" t="s">
        <v>258</v>
      </c>
      <c r="E2417" s="5">
        <v>14.71</v>
      </c>
      <c r="J2417" s="14"/>
    </row>
    <row r="2418" spans="1:10" ht="11.25" x14ac:dyDescent="0.15">
      <c r="A2418" s="6" t="s">
        <v>255</v>
      </c>
      <c r="B2418" s="4" t="s">
        <v>11</v>
      </c>
      <c r="C2418" s="4" t="s">
        <v>256</v>
      </c>
      <c r="D2418" s="4" t="s">
        <v>257</v>
      </c>
      <c r="E2418" s="5">
        <v>10.59</v>
      </c>
      <c r="F2418" t="s">
        <v>353</v>
      </c>
      <c r="G2418">
        <f>+E2418+E2419+E2420</f>
        <v>33.68</v>
      </c>
      <c r="H2418">
        <f>+E2421+E2422+E2423</f>
        <v>35.870000000000005</v>
      </c>
      <c r="I2418" s="14">
        <f>+(G2418/4)/(H2418/3)</f>
        <v>0.7042096459436854</v>
      </c>
      <c r="J2418" s="21">
        <f>+(B2418-$K$1)/7</f>
        <v>2</v>
      </c>
    </row>
    <row r="2419" spans="1:10" ht="11.25" x14ac:dyDescent="0.15">
      <c r="A2419" s="6" t="s">
        <v>255</v>
      </c>
      <c r="B2419" s="4" t="s">
        <v>11</v>
      </c>
      <c r="C2419" s="4" t="s">
        <v>256</v>
      </c>
      <c r="D2419" s="4" t="s">
        <v>259</v>
      </c>
      <c r="E2419" s="5">
        <v>11.31</v>
      </c>
      <c r="J2419" s="14"/>
    </row>
    <row r="2420" spans="1:10" ht="11.25" x14ac:dyDescent="0.15">
      <c r="A2420" s="6" t="s">
        <v>255</v>
      </c>
      <c r="B2420" s="4" t="s">
        <v>11</v>
      </c>
      <c r="C2420" s="4" t="s">
        <v>256</v>
      </c>
      <c r="D2420" s="4" t="s">
        <v>258</v>
      </c>
      <c r="E2420" s="5">
        <v>11.78</v>
      </c>
      <c r="J2420" s="14"/>
    </row>
    <row r="2421" spans="1:10" ht="11.25" x14ac:dyDescent="0.15">
      <c r="A2421" s="9" t="s">
        <v>255</v>
      </c>
      <c r="B2421" s="4" t="s">
        <v>12</v>
      </c>
      <c r="C2421" s="4" t="s">
        <v>256</v>
      </c>
      <c r="D2421" s="4" t="s">
        <v>257</v>
      </c>
      <c r="E2421" s="5">
        <v>10.14</v>
      </c>
      <c r="F2421" t="s">
        <v>354</v>
      </c>
      <c r="J2421" s="14"/>
    </row>
    <row r="2422" spans="1:10" ht="11.25" x14ac:dyDescent="0.15">
      <c r="A2422" s="6" t="s">
        <v>255</v>
      </c>
      <c r="B2422" s="4" t="s">
        <v>12</v>
      </c>
      <c r="C2422" s="4" t="s">
        <v>256</v>
      </c>
      <c r="D2422" s="4" t="s">
        <v>259</v>
      </c>
      <c r="E2422" s="5">
        <v>12.85</v>
      </c>
      <c r="J2422" s="14"/>
    </row>
    <row r="2423" spans="1:10" ht="11.25" x14ac:dyDescent="0.15">
      <c r="A2423" s="6" t="s">
        <v>255</v>
      </c>
      <c r="B2423" s="4" t="s">
        <v>12</v>
      </c>
      <c r="C2423" s="4" t="s">
        <v>256</v>
      </c>
      <c r="D2423" s="4" t="s">
        <v>258</v>
      </c>
      <c r="E2423" s="5">
        <v>12.88</v>
      </c>
      <c r="J2423" s="14"/>
    </row>
    <row r="2424" spans="1:10" ht="11.25" x14ac:dyDescent="0.15">
      <c r="A2424" s="6" t="s">
        <v>255</v>
      </c>
      <c r="B2424" s="4" t="s">
        <v>13</v>
      </c>
      <c r="C2424" s="4" t="s">
        <v>256</v>
      </c>
      <c r="D2424" s="4" t="s">
        <v>257</v>
      </c>
      <c r="E2424" s="5">
        <v>13.21</v>
      </c>
      <c r="F2424" s="13" t="s">
        <v>354</v>
      </c>
      <c r="J2424" s="14"/>
    </row>
    <row r="2425" spans="1:10" ht="11.25" x14ac:dyDescent="0.15">
      <c r="A2425" s="6" t="s">
        <v>255</v>
      </c>
      <c r="B2425" s="4" t="s">
        <v>13</v>
      </c>
      <c r="C2425" s="4" t="s">
        <v>256</v>
      </c>
      <c r="D2425" s="4" t="s">
        <v>257</v>
      </c>
      <c r="E2425" s="5">
        <v>7.92</v>
      </c>
      <c r="J2425" s="14"/>
    </row>
    <row r="2426" spans="1:10" ht="11.25" x14ac:dyDescent="0.15">
      <c r="A2426" s="6" t="s">
        <v>255</v>
      </c>
      <c r="B2426" s="4" t="s">
        <v>13</v>
      </c>
      <c r="C2426" s="4" t="s">
        <v>256</v>
      </c>
      <c r="D2426" s="4" t="s">
        <v>259</v>
      </c>
      <c r="E2426" s="5">
        <v>13.16</v>
      </c>
      <c r="J2426" s="14"/>
    </row>
    <row r="2427" spans="1:10" ht="11.25" x14ac:dyDescent="0.15">
      <c r="A2427" s="6" t="s">
        <v>255</v>
      </c>
      <c r="B2427" s="4" t="s">
        <v>13</v>
      </c>
      <c r="C2427" s="4" t="s">
        <v>256</v>
      </c>
      <c r="D2427" s="4" t="s">
        <v>259</v>
      </c>
      <c r="E2427" s="5">
        <v>9.27</v>
      </c>
      <c r="J2427" s="14"/>
    </row>
    <row r="2428" spans="1:10" ht="11.25" x14ac:dyDescent="0.15">
      <c r="A2428" s="6" t="s">
        <v>255</v>
      </c>
      <c r="B2428" s="4" t="s">
        <v>13</v>
      </c>
      <c r="C2428" s="4" t="s">
        <v>256</v>
      </c>
      <c r="D2428" s="4" t="s">
        <v>258</v>
      </c>
      <c r="E2428" s="5">
        <v>12.73</v>
      </c>
      <c r="J2428" s="14"/>
    </row>
    <row r="2429" spans="1:10" ht="11.25" x14ac:dyDescent="0.15">
      <c r="A2429" s="6" t="s">
        <v>255</v>
      </c>
      <c r="B2429" s="4" t="s">
        <v>13</v>
      </c>
      <c r="C2429" s="4" t="s">
        <v>256</v>
      </c>
      <c r="D2429" s="4" t="s">
        <v>258</v>
      </c>
      <c r="E2429" s="5">
        <v>11.52</v>
      </c>
      <c r="J2429" s="14"/>
    </row>
    <row r="2430" spans="1:10" ht="11.25" x14ac:dyDescent="0.15">
      <c r="A2430" s="6" t="s">
        <v>255</v>
      </c>
      <c r="B2430" s="4" t="s">
        <v>15</v>
      </c>
      <c r="C2430" s="4" t="s">
        <v>256</v>
      </c>
      <c r="D2430" s="4" t="s">
        <v>257</v>
      </c>
      <c r="E2430" s="5">
        <v>14.24</v>
      </c>
      <c r="F2430" t="s">
        <v>353</v>
      </c>
      <c r="G2430">
        <f>+E2430+E2431+E2432+E2433</f>
        <v>44.099999999999994</v>
      </c>
      <c r="H2430">
        <f>+E2436+E2434+E2435</f>
        <v>32.68</v>
      </c>
      <c r="I2430" s="14">
        <f>+(G2430/4)/(H2430/3)</f>
        <v>1.0120869033047735</v>
      </c>
      <c r="J2430" s="21">
        <f>+(B2430-$K$1)/7</f>
        <v>4</v>
      </c>
    </row>
    <row r="2431" spans="1:10" ht="11.25" x14ac:dyDescent="0.15">
      <c r="A2431" s="6" t="s">
        <v>255</v>
      </c>
      <c r="B2431" s="4" t="s">
        <v>15</v>
      </c>
      <c r="C2431" s="4" t="s">
        <v>256</v>
      </c>
      <c r="D2431" s="4" t="s">
        <v>259</v>
      </c>
      <c r="E2431" s="5">
        <v>13.94</v>
      </c>
      <c r="J2431" s="14"/>
    </row>
    <row r="2432" spans="1:10" ht="11.25" x14ac:dyDescent="0.15">
      <c r="A2432" s="6" t="s">
        <v>255</v>
      </c>
      <c r="B2432" s="4" t="s">
        <v>15</v>
      </c>
      <c r="C2432" s="4" t="s">
        <v>256</v>
      </c>
      <c r="D2432" s="4" t="s">
        <v>258</v>
      </c>
      <c r="E2432" s="5">
        <v>12.62</v>
      </c>
      <c r="J2432" s="14"/>
    </row>
    <row r="2433" spans="1:10" ht="11.25" x14ac:dyDescent="0.15">
      <c r="A2433" s="6" t="s">
        <v>255</v>
      </c>
      <c r="B2433" s="4" t="s">
        <v>15</v>
      </c>
      <c r="C2433" s="4" t="s">
        <v>256</v>
      </c>
      <c r="D2433" s="4" t="s">
        <v>258</v>
      </c>
      <c r="E2433" s="5">
        <v>3.3</v>
      </c>
      <c r="J2433" s="14"/>
    </row>
    <row r="2434" spans="1:10" ht="11.25" x14ac:dyDescent="0.15">
      <c r="A2434" s="6" t="s">
        <v>255</v>
      </c>
      <c r="B2434" s="4" t="s">
        <v>16</v>
      </c>
      <c r="C2434" s="4" t="s">
        <v>256</v>
      </c>
      <c r="D2434" s="4" t="s">
        <v>257</v>
      </c>
      <c r="E2434" s="5">
        <v>9.83</v>
      </c>
      <c r="F2434" t="s">
        <v>354</v>
      </c>
      <c r="J2434" s="14"/>
    </row>
    <row r="2435" spans="1:10" ht="11.25" x14ac:dyDescent="0.15">
      <c r="A2435" s="6" t="s">
        <v>255</v>
      </c>
      <c r="B2435" s="4" t="s">
        <v>16</v>
      </c>
      <c r="C2435" s="4" t="s">
        <v>256</v>
      </c>
      <c r="D2435" s="4" t="s">
        <v>259</v>
      </c>
      <c r="E2435" s="5">
        <v>11.14</v>
      </c>
      <c r="J2435" s="14"/>
    </row>
    <row r="2436" spans="1:10" ht="11.25" x14ac:dyDescent="0.15">
      <c r="A2436" s="6" t="s">
        <v>255</v>
      </c>
      <c r="B2436" s="4" t="s">
        <v>16</v>
      </c>
      <c r="C2436" s="4" t="s">
        <v>256</v>
      </c>
      <c r="D2436" s="4" t="s">
        <v>258</v>
      </c>
      <c r="E2436" s="5">
        <v>11.71</v>
      </c>
      <c r="J2436" s="14"/>
    </row>
    <row r="2437" spans="1:10" ht="11.25" x14ac:dyDescent="0.15">
      <c r="A2437" s="6" t="s">
        <v>255</v>
      </c>
      <c r="B2437" s="4" t="s">
        <v>17</v>
      </c>
      <c r="C2437" s="4" t="s">
        <v>256</v>
      </c>
      <c r="D2437" s="4" t="s">
        <v>257</v>
      </c>
      <c r="E2437" s="5">
        <v>8.9700000000000006</v>
      </c>
      <c r="F2437" t="s">
        <v>353</v>
      </c>
      <c r="G2437">
        <f>+E2437+E2438+E2439+E2440+E2441</f>
        <v>44.150000000000006</v>
      </c>
      <c r="H2437">
        <f>+E2443+E2444+E2442</f>
        <v>23.83</v>
      </c>
      <c r="I2437" s="14">
        <f>+(G2437/4)/(H2437/3)</f>
        <v>1.3895300041963914</v>
      </c>
      <c r="J2437" s="21">
        <f>+(B2437-$K$1)/7</f>
        <v>5</v>
      </c>
    </row>
    <row r="2438" spans="1:10" ht="11.25" x14ac:dyDescent="0.15">
      <c r="A2438" s="6" t="s">
        <v>255</v>
      </c>
      <c r="B2438" s="4" t="s">
        <v>17</v>
      </c>
      <c r="C2438" s="4" t="s">
        <v>256</v>
      </c>
      <c r="D2438" s="4" t="s">
        <v>257</v>
      </c>
      <c r="E2438" s="5">
        <v>7.91</v>
      </c>
      <c r="J2438" s="14"/>
    </row>
    <row r="2439" spans="1:10" ht="11.25" x14ac:dyDescent="0.15">
      <c r="A2439" s="6" t="s">
        <v>255</v>
      </c>
      <c r="B2439" s="4" t="s">
        <v>17</v>
      </c>
      <c r="C2439" s="4" t="s">
        <v>256</v>
      </c>
      <c r="D2439" s="4" t="s">
        <v>259</v>
      </c>
      <c r="E2439" s="5">
        <v>13.73</v>
      </c>
      <c r="J2439" s="14"/>
    </row>
    <row r="2440" spans="1:10" ht="11.25" x14ac:dyDescent="0.15">
      <c r="A2440" s="6" t="s">
        <v>255</v>
      </c>
      <c r="B2440" s="4" t="s">
        <v>17</v>
      </c>
      <c r="C2440" s="4" t="s">
        <v>256</v>
      </c>
      <c r="D2440" s="4" t="s">
        <v>259</v>
      </c>
      <c r="E2440" s="5">
        <v>2.68</v>
      </c>
      <c r="J2440" s="14"/>
    </row>
    <row r="2441" spans="1:10" ht="11.25" x14ac:dyDescent="0.15">
      <c r="A2441" s="6" t="s">
        <v>255</v>
      </c>
      <c r="B2441" s="4" t="s">
        <v>17</v>
      </c>
      <c r="C2441" s="4" t="s">
        <v>256</v>
      </c>
      <c r="D2441" s="4" t="s">
        <v>258</v>
      </c>
      <c r="E2441" s="5">
        <v>10.86</v>
      </c>
      <c r="J2441" s="14"/>
    </row>
    <row r="2442" spans="1:10" ht="11.25" x14ac:dyDescent="0.15">
      <c r="A2442" s="6" t="s">
        <v>255</v>
      </c>
      <c r="B2442" s="4" t="s">
        <v>18</v>
      </c>
      <c r="C2442" s="4" t="s">
        <v>256</v>
      </c>
      <c r="D2442" s="4" t="s">
        <v>257</v>
      </c>
      <c r="E2442" s="5">
        <v>9.52</v>
      </c>
      <c r="F2442" t="s">
        <v>354</v>
      </c>
      <c r="J2442" s="14"/>
    </row>
    <row r="2443" spans="1:10" ht="11.25" x14ac:dyDescent="0.15">
      <c r="A2443" s="6" t="s">
        <v>255</v>
      </c>
      <c r="B2443" s="4" t="s">
        <v>18</v>
      </c>
      <c r="C2443" s="4" t="s">
        <v>256</v>
      </c>
      <c r="D2443" s="4" t="s">
        <v>259</v>
      </c>
      <c r="E2443" s="5">
        <v>6.97</v>
      </c>
      <c r="J2443" s="14"/>
    </row>
    <row r="2444" spans="1:10" ht="11.25" x14ac:dyDescent="0.15">
      <c r="A2444" s="6" t="s">
        <v>255</v>
      </c>
      <c r="B2444" s="4" t="s">
        <v>18</v>
      </c>
      <c r="C2444" s="4" t="s">
        <v>256</v>
      </c>
      <c r="D2444" s="4" t="s">
        <v>260</v>
      </c>
      <c r="E2444" s="5">
        <v>7.34</v>
      </c>
      <c r="J2444" s="14"/>
    </row>
    <row r="2445" spans="1:10" ht="11.25" x14ac:dyDescent="0.15">
      <c r="A2445" s="6" t="s">
        <v>255</v>
      </c>
      <c r="B2445" s="4" t="s">
        <v>19</v>
      </c>
      <c r="C2445" s="4" t="s">
        <v>256</v>
      </c>
      <c r="D2445" s="4" t="s">
        <v>257</v>
      </c>
      <c r="E2445" s="5">
        <v>12.48</v>
      </c>
      <c r="F2445" t="s">
        <v>353</v>
      </c>
      <c r="G2445">
        <f>+E2445+E2446+E2447</f>
        <v>38.94</v>
      </c>
      <c r="H2445">
        <f>+E2448+E2449+E2450</f>
        <v>14.02</v>
      </c>
      <c r="I2445" s="14">
        <f>+(G2445/4)/(H2445/3)</f>
        <v>2.0830955777460769</v>
      </c>
      <c r="J2445" s="21">
        <f>+(B2445-$K$1)/7</f>
        <v>6</v>
      </c>
    </row>
    <row r="2446" spans="1:10" ht="11.25" x14ac:dyDescent="0.15">
      <c r="A2446" s="6" t="s">
        <v>255</v>
      </c>
      <c r="B2446" s="4" t="s">
        <v>19</v>
      </c>
      <c r="C2446" s="4" t="s">
        <v>256</v>
      </c>
      <c r="D2446" s="4" t="s">
        <v>259</v>
      </c>
      <c r="E2446" s="5">
        <v>13.61</v>
      </c>
      <c r="J2446" s="14"/>
    </row>
    <row r="2447" spans="1:10" ht="11.25" x14ac:dyDescent="0.15">
      <c r="A2447" s="6" t="s">
        <v>255</v>
      </c>
      <c r="B2447" s="4" t="s">
        <v>19</v>
      </c>
      <c r="C2447" s="4" t="s">
        <v>256</v>
      </c>
      <c r="D2447" s="4" t="s">
        <v>258</v>
      </c>
      <c r="E2447" s="5">
        <v>12.85</v>
      </c>
      <c r="J2447" s="14"/>
    </row>
    <row r="2448" spans="1:10" ht="11.25" x14ac:dyDescent="0.15">
      <c r="A2448" s="6" t="s">
        <v>255</v>
      </c>
      <c r="B2448" s="4" t="s">
        <v>20</v>
      </c>
      <c r="C2448" s="4" t="s">
        <v>256</v>
      </c>
      <c r="D2448" s="4" t="s">
        <v>257</v>
      </c>
      <c r="E2448" s="5">
        <v>3.31</v>
      </c>
      <c r="F2448" t="s">
        <v>354</v>
      </c>
      <c r="J2448" s="14"/>
    </row>
    <row r="2449" spans="1:10" ht="11.25" x14ac:dyDescent="0.15">
      <c r="A2449" s="6" t="s">
        <v>255</v>
      </c>
      <c r="B2449" s="4" t="s">
        <v>20</v>
      </c>
      <c r="C2449" s="4" t="s">
        <v>256</v>
      </c>
      <c r="D2449" s="4" t="s">
        <v>259</v>
      </c>
      <c r="E2449" s="5">
        <v>5.3</v>
      </c>
      <c r="J2449" s="14"/>
    </row>
    <row r="2450" spans="1:10" ht="11.25" x14ac:dyDescent="0.15">
      <c r="A2450" s="6" t="s">
        <v>255</v>
      </c>
      <c r="B2450" s="4" t="s">
        <v>20</v>
      </c>
      <c r="C2450" s="4" t="s">
        <v>256</v>
      </c>
      <c r="D2450" s="4" t="s">
        <v>260</v>
      </c>
      <c r="E2450" s="5">
        <v>5.41</v>
      </c>
      <c r="J2450" s="14"/>
    </row>
    <row r="2451" spans="1:10" ht="11.25" x14ac:dyDescent="0.15">
      <c r="A2451" s="6" t="s">
        <v>255</v>
      </c>
      <c r="B2451" s="4" t="s">
        <v>21</v>
      </c>
      <c r="C2451" s="4" t="s">
        <v>256</v>
      </c>
      <c r="D2451" s="4" t="s">
        <v>257</v>
      </c>
      <c r="E2451" s="5">
        <v>13.74</v>
      </c>
      <c r="F2451" t="s">
        <v>353</v>
      </c>
      <c r="G2451">
        <f>+E2451+E2452+E2453</f>
        <v>43.07</v>
      </c>
      <c r="H2451">
        <f>+E2454+E2455+E2456</f>
        <v>27.43</v>
      </c>
      <c r="I2451" s="14">
        <f>+(G2451/4)/(H2451/3)</f>
        <v>1.1776339773970106</v>
      </c>
      <c r="J2451" s="21">
        <f>+(B2451-$K$1)/7</f>
        <v>7</v>
      </c>
    </row>
    <row r="2452" spans="1:10" ht="11.25" x14ac:dyDescent="0.15">
      <c r="A2452" s="6" t="s">
        <v>255</v>
      </c>
      <c r="B2452" s="4" t="s">
        <v>21</v>
      </c>
      <c r="C2452" s="4" t="s">
        <v>256</v>
      </c>
      <c r="D2452" s="4" t="s">
        <v>259</v>
      </c>
      <c r="E2452" s="5">
        <v>14.4</v>
      </c>
      <c r="J2452" s="14"/>
    </row>
    <row r="2453" spans="1:10" ht="11.25" x14ac:dyDescent="0.15">
      <c r="A2453" s="6" t="s">
        <v>255</v>
      </c>
      <c r="B2453" s="4" t="s">
        <v>21</v>
      </c>
      <c r="C2453" s="4" t="s">
        <v>256</v>
      </c>
      <c r="D2453" s="4" t="s">
        <v>260</v>
      </c>
      <c r="E2453" s="5">
        <v>14.93</v>
      </c>
      <c r="J2453" s="14"/>
    </row>
    <row r="2454" spans="1:10" ht="11.25" x14ac:dyDescent="0.15">
      <c r="A2454" s="6" t="s">
        <v>255</v>
      </c>
      <c r="B2454" s="4" t="s">
        <v>22</v>
      </c>
      <c r="C2454" s="4" t="s">
        <v>256</v>
      </c>
      <c r="D2454" s="4" t="s">
        <v>257</v>
      </c>
      <c r="E2454" s="5">
        <v>9.08</v>
      </c>
      <c r="F2454" t="s">
        <v>354</v>
      </c>
      <c r="J2454" s="14"/>
    </row>
    <row r="2455" spans="1:10" ht="11.25" x14ac:dyDescent="0.15">
      <c r="A2455" s="6" t="s">
        <v>255</v>
      </c>
      <c r="B2455" s="4" t="s">
        <v>22</v>
      </c>
      <c r="C2455" s="4" t="s">
        <v>256</v>
      </c>
      <c r="D2455" s="4" t="s">
        <v>259</v>
      </c>
      <c r="E2455" s="5">
        <v>9.2200000000000006</v>
      </c>
      <c r="J2455" s="14"/>
    </row>
    <row r="2456" spans="1:10" ht="11.25" x14ac:dyDescent="0.15">
      <c r="A2456" s="6" t="s">
        <v>255</v>
      </c>
      <c r="B2456" s="4" t="s">
        <v>22</v>
      </c>
      <c r="C2456" s="4" t="s">
        <v>256</v>
      </c>
      <c r="D2456" s="4" t="s">
        <v>260</v>
      </c>
      <c r="E2456" s="5">
        <v>9.1300000000000008</v>
      </c>
      <c r="J2456" s="14"/>
    </row>
    <row r="2457" spans="1:10" ht="11.25" x14ac:dyDescent="0.15">
      <c r="A2457" s="6" t="s">
        <v>255</v>
      </c>
      <c r="B2457" s="4" t="s">
        <v>23</v>
      </c>
      <c r="C2457" s="4" t="s">
        <v>256</v>
      </c>
      <c r="D2457" s="4" t="s">
        <v>257</v>
      </c>
      <c r="E2457" s="5">
        <v>12.62</v>
      </c>
      <c r="F2457" s="13" t="s">
        <v>354</v>
      </c>
      <c r="J2457" s="14"/>
    </row>
    <row r="2458" spans="1:10" ht="11.25" x14ac:dyDescent="0.15">
      <c r="A2458" s="6" t="s">
        <v>255</v>
      </c>
      <c r="B2458" s="4" t="s">
        <v>23</v>
      </c>
      <c r="C2458" s="4" t="s">
        <v>256</v>
      </c>
      <c r="D2458" s="4" t="s">
        <v>257</v>
      </c>
      <c r="E2458" s="5">
        <v>8.52</v>
      </c>
      <c r="J2458" s="14"/>
    </row>
    <row r="2459" spans="1:10" ht="11.25" x14ac:dyDescent="0.15">
      <c r="A2459" s="6" t="s">
        <v>255</v>
      </c>
      <c r="B2459" s="4" t="s">
        <v>23</v>
      </c>
      <c r="C2459" s="4" t="s">
        <v>256</v>
      </c>
      <c r="D2459" s="4" t="s">
        <v>259</v>
      </c>
      <c r="E2459" s="5">
        <v>13.25</v>
      </c>
      <c r="J2459" s="14"/>
    </row>
    <row r="2460" spans="1:10" ht="11.25" x14ac:dyDescent="0.15">
      <c r="A2460" s="6" t="s">
        <v>255</v>
      </c>
      <c r="B2460" s="4" t="s">
        <v>23</v>
      </c>
      <c r="C2460" s="4" t="s">
        <v>256</v>
      </c>
      <c r="D2460" s="4" t="s">
        <v>259</v>
      </c>
      <c r="E2460" s="5">
        <v>4.95</v>
      </c>
      <c r="J2460" s="14"/>
    </row>
    <row r="2461" spans="1:10" ht="11.25" x14ac:dyDescent="0.15">
      <c r="A2461" s="6" t="s">
        <v>255</v>
      </c>
      <c r="B2461" s="4" t="s">
        <v>23</v>
      </c>
      <c r="C2461" s="4" t="s">
        <v>256</v>
      </c>
      <c r="D2461" s="4" t="s">
        <v>260</v>
      </c>
      <c r="E2461" s="5">
        <v>12.67</v>
      </c>
      <c r="J2461" s="14"/>
    </row>
    <row r="2462" spans="1:10" ht="11.25" x14ac:dyDescent="0.15">
      <c r="A2462" s="6" t="s">
        <v>255</v>
      </c>
      <c r="B2462" s="4" t="s">
        <v>23</v>
      </c>
      <c r="C2462" s="4" t="s">
        <v>256</v>
      </c>
      <c r="D2462" s="4" t="s">
        <v>260</v>
      </c>
      <c r="E2462" s="5">
        <v>8.9600000000000009</v>
      </c>
      <c r="J2462" s="14"/>
    </row>
    <row r="2463" spans="1:10" ht="11.25" x14ac:dyDescent="0.15">
      <c r="A2463" s="6" t="s">
        <v>255</v>
      </c>
      <c r="B2463" s="4" t="s">
        <v>129</v>
      </c>
      <c r="C2463" s="4" t="s">
        <v>256</v>
      </c>
      <c r="D2463" s="4" t="s">
        <v>261</v>
      </c>
      <c r="E2463" s="5">
        <v>11.1</v>
      </c>
      <c r="J2463" s="14"/>
    </row>
    <row r="2464" spans="1:10" ht="11.25" x14ac:dyDescent="0.15">
      <c r="A2464" s="6" t="s">
        <v>255</v>
      </c>
      <c r="B2464" s="4" t="s">
        <v>24</v>
      </c>
      <c r="C2464" s="4" t="s">
        <v>256</v>
      </c>
      <c r="D2464" s="4" t="s">
        <v>257</v>
      </c>
      <c r="E2464" s="5">
        <v>10.99</v>
      </c>
      <c r="F2464" t="s">
        <v>353</v>
      </c>
      <c r="G2464">
        <f>+E2464+E2465+E2466+E2467+E2468</f>
        <v>52.33</v>
      </c>
      <c r="H2464">
        <f>+E2470+E2471+E2469</f>
        <v>28.4</v>
      </c>
      <c r="I2464" s="14">
        <f>+(G2464/4)/(H2464/3)</f>
        <v>1.3819542253521127</v>
      </c>
      <c r="J2464" s="21">
        <f>+(B2464-$K$1)/7</f>
        <v>9</v>
      </c>
    </row>
    <row r="2465" spans="1:10" ht="11.25" x14ac:dyDescent="0.15">
      <c r="A2465" s="9" t="s">
        <v>255</v>
      </c>
      <c r="B2465" s="4" t="s">
        <v>24</v>
      </c>
      <c r="C2465" s="4" t="s">
        <v>256</v>
      </c>
      <c r="D2465" s="4" t="s">
        <v>257</v>
      </c>
      <c r="E2465" s="5">
        <v>5.71</v>
      </c>
      <c r="J2465" s="14"/>
    </row>
    <row r="2466" spans="1:10" ht="11.25" x14ac:dyDescent="0.15">
      <c r="A2466" s="6" t="s">
        <v>255</v>
      </c>
      <c r="B2466" s="4" t="s">
        <v>24</v>
      </c>
      <c r="C2466" s="4" t="s">
        <v>256</v>
      </c>
      <c r="D2466" s="4" t="s">
        <v>259</v>
      </c>
      <c r="E2466" s="5">
        <v>14.69</v>
      </c>
      <c r="J2466" s="14"/>
    </row>
    <row r="2467" spans="1:10" ht="11.25" x14ac:dyDescent="0.15">
      <c r="A2467" s="6" t="s">
        <v>255</v>
      </c>
      <c r="B2467" s="4" t="s">
        <v>24</v>
      </c>
      <c r="C2467" s="4" t="s">
        <v>256</v>
      </c>
      <c r="D2467" s="4" t="s">
        <v>260</v>
      </c>
      <c r="E2467" s="5">
        <v>11.5</v>
      </c>
      <c r="J2467" s="14"/>
    </row>
    <row r="2468" spans="1:10" ht="11.25" x14ac:dyDescent="0.15">
      <c r="A2468" s="6" t="s">
        <v>255</v>
      </c>
      <c r="B2468" s="4" t="s">
        <v>24</v>
      </c>
      <c r="C2468" s="4" t="s">
        <v>256</v>
      </c>
      <c r="D2468" s="4" t="s">
        <v>260</v>
      </c>
      <c r="E2468" s="5">
        <v>9.44</v>
      </c>
      <c r="J2468" s="14"/>
    </row>
    <row r="2469" spans="1:10" ht="11.25" x14ac:dyDescent="0.15">
      <c r="A2469" s="6" t="s">
        <v>255</v>
      </c>
      <c r="B2469" s="4" t="s">
        <v>25</v>
      </c>
      <c r="C2469" s="4" t="s">
        <v>256</v>
      </c>
      <c r="D2469" s="4" t="s">
        <v>257</v>
      </c>
      <c r="E2469" s="5">
        <v>9.17</v>
      </c>
      <c r="F2469" t="s">
        <v>354</v>
      </c>
      <c r="J2469" s="14"/>
    </row>
    <row r="2470" spans="1:10" ht="11.25" x14ac:dyDescent="0.15">
      <c r="A2470" s="6" t="s">
        <v>255</v>
      </c>
      <c r="B2470" s="4" t="s">
        <v>25</v>
      </c>
      <c r="C2470" s="4" t="s">
        <v>256</v>
      </c>
      <c r="D2470" s="4" t="s">
        <v>259</v>
      </c>
      <c r="E2470" s="5">
        <v>9.6</v>
      </c>
      <c r="J2470" s="14"/>
    </row>
    <row r="2471" spans="1:10" ht="11.25" x14ac:dyDescent="0.15">
      <c r="A2471" s="6" t="s">
        <v>255</v>
      </c>
      <c r="B2471" s="4" t="s">
        <v>25</v>
      </c>
      <c r="C2471" s="4" t="s">
        <v>256</v>
      </c>
      <c r="D2471" s="4" t="s">
        <v>260</v>
      </c>
      <c r="E2471" s="5">
        <v>9.6300000000000008</v>
      </c>
      <c r="J2471" s="14"/>
    </row>
    <row r="2472" spans="1:10" ht="11.25" x14ac:dyDescent="0.15">
      <c r="A2472" s="6" t="s">
        <v>255</v>
      </c>
      <c r="B2472" s="4" t="s">
        <v>26</v>
      </c>
      <c r="C2472" s="4" t="s">
        <v>256</v>
      </c>
      <c r="D2472" s="4" t="s">
        <v>257</v>
      </c>
      <c r="E2472" s="5">
        <v>12.98</v>
      </c>
      <c r="F2472" t="s">
        <v>353</v>
      </c>
      <c r="G2472">
        <f>+E2472+E2473+E2474</f>
        <v>37.71</v>
      </c>
      <c r="H2472">
        <f>+E2475+E2476+E2477</f>
        <v>26.29</v>
      </c>
      <c r="I2472" s="14">
        <f>+(G2472/4)/(H2472/3)</f>
        <v>1.0757892734880183</v>
      </c>
      <c r="J2472" s="21">
        <f>+(B2472-$K$1)/7</f>
        <v>10</v>
      </c>
    </row>
    <row r="2473" spans="1:10" ht="11.25" x14ac:dyDescent="0.15">
      <c r="A2473" s="6" t="s">
        <v>255</v>
      </c>
      <c r="B2473" s="4" t="s">
        <v>26</v>
      </c>
      <c r="C2473" s="4" t="s">
        <v>256</v>
      </c>
      <c r="D2473" s="4" t="s">
        <v>259</v>
      </c>
      <c r="E2473" s="5">
        <v>12.29</v>
      </c>
      <c r="J2473" s="14"/>
    </row>
    <row r="2474" spans="1:10" ht="11.25" x14ac:dyDescent="0.15">
      <c r="A2474" s="6" t="s">
        <v>255</v>
      </c>
      <c r="B2474" s="4" t="s">
        <v>26</v>
      </c>
      <c r="C2474" s="4" t="s">
        <v>256</v>
      </c>
      <c r="D2474" s="4" t="s">
        <v>260</v>
      </c>
      <c r="E2474" s="5">
        <v>12.44</v>
      </c>
      <c r="J2474" s="14"/>
    </row>
    <row r="2475" spans="1:10" ht="11.25" x14ac:dyDescent="0.15">
      <c r="A2475" s="6" t="s">
        <v>255</v>
      </c>
      <c r="B2475" s="4" t="s">
        <v>27</v>
      </c>
      <c r="C2475" s="4" t="s">
        <v>256</v>
      </c>
      <c r="D2475" s="4" t="s">
        <v>257</v>
      </c>
      <c r="E2475" s="5">
        <v>11.22</v>
      </c>
      <c r="F2475" t="s">
        <v>354</v>
      </c>
      <c r="J2475" s="14"/>
    </row>
    <row r="2476" spans="1:10" ht="11.25" x14ac:dyDescent="0.15">
      <c r="A2476" s="6" t="s">
        <v>255</v>
      </c>
      <c r="B2476" s="4" t="s">
        <v>27</v>
      </c>
      <c r="C2476" s="4" t="s">
        <v>256</v>
      </c>
      <c r="D2476" s="4" t="s">
        <v>259</v>
      </c>
      <c r="E2476" s="5">
        <v>11.33</v>
      </c>
      <c r="J2476" s="14"/>
    </row>
    <row r="2477" spans="1:10" ht="11.25" x14ac:dyDescent="0.15">
      <c r="A2477" s="6" t="s">
        <v>255</v>
      </c>
      <c r="B2477" s="4" t="s">
        <v>27</v>
      </c>
      <c r="C2477" s="4" t="s">
        <v>256</v>
      </c>
      <c r="D2477" s="4" t="s">
        <v>261</v>
      </c>
      <c r="E2477" s="5">
        <v>3.74</v>
      </c>
      <c r="J2477" s="14"/>
    </row>
    <row r="2478" spans="1:10" ht="11.25" x14ac:dyDescent="0.15">
      <c r="A2478" s="6" t="s">
        <v>255</v>
      </c>
      <c r="B2478" s="4" t="s">
        <v>28</v>
      </c>
      <c r="C2478" s="4" t="s">
        <v>256</v>
      </c>
      <c r="D2478" s="4" t="s">
        <v>257</v>
      </c>
      <c r="E2478" s="5">
        <v>12.29</v>
      </c>
      <c r="F2478" t="s">
        <v>353</v>
      </c>
      <c r="G2478">
        <f>+E2478+E2479+E2480</f>
        <v>37.36</v>
      </c>
      <c r="H2478">
        <f>+E2481+E2482+E2483</f>
        <v>21.28</v>
      </c>
      <c r="I2478" s="14">
        <f>+(G2478/4)/(H2478/3)</f>
        <v>1.3167293233082706</v>
      </c>
      <c r="J2478" s="21">
        <f>+(B2478-$K$1)/7</f>
        <v>11</v>
      </c>
    </row>
    <row r="2479" spans="1:10" ht="11.25" x14ac:dyDescent="0.15">
      <c r="A2479" s="6" t="s">
        <v>255</v>
      </c>
      <c r="B2479" s="4" t="s">
        <v>28</v>
      </c>
      <c r="C2479" s="4" t="s">
        <v>256</v>
      </c>
      <c r="D2479" s="4" t="s">
        <v>259</v>
      </c>
      <c r="E2479" s="5">
        <v>12.45</v>
      </c>
      <c r="J2479" s="14"/>
    </row>
    <row r="2480" spans="1:10" ht="11.25" x14ac:dyDescent="0.15">
      <c r="A2480" s="6" t="s">
        <v>255</v>
      </c>
      <c r="B2480" s="4" t="s">
        <v>28</v>
      </c>
      <c r="C2480" s="4" t="s">
        <v>256</v>
      </c>
      <c r="D2480" s="4" t="s">
        <v>258</v>
      </c>
      <c r="E2480" s="5">
        <v>12.62</v>
      </c>
      <c r="J2480" s="14"/>
    </row>
    <row r="2481" spans="1:10" ht="11.25" x14ac:dyDescent="0.15">
      <c r="A2481" s="6" t="s">
        <v>255</v>
      </c>
      <c r="B2481" s="4" t="s">
        <v>30</v>
      </c>
      <c r="C2481" s="4" t="s">
        <v>256</v>
      </c>
      <c r="D2481" s="4" t="s">
        <v>257</v>
      </c>
      <c r="E2481" s="5">
        <v>6.19</v>
      </c>
      <c r="F2481" t="s">
        <v>354</v>
      </c>
      <c r="J2481" s="14"/>
    </row>
    <row r="2482" spans="1:10" ht="11.25" x14ac:dyDescent="0.15">
      <c r="A2482" s="6" t="s">
        <v>255</v>
      </c>
      <c r="B2482" s="4" t="s">
        <v>30</v>
      </c>
      <c r="C2482" s="4" t="s">
        <v>256</v>
      </c>
      <c r="D2482" s="4" t="s">
        <v>259</v>
      </c>
      <c r="E2482" s="5">
        <v>6.57</v>
      </c>
      <c r="J2482" s="14"/>
    </row>
    <row r="2483" spans="1:10" ht="11.25" x14ac:dyDescent="0.15">
      <c r="A2483" s="6" t="s">
        <v>255</v>
      </c>
      <c r="B2483" s="4" t="s">
        <v>30</v>
      </c>
      <c r="C2483" s="4" t="s">
        <v>256</v>
      </c>
      <c r="D2483" s="4" t="s">
        <v>258</v>
      </c>
      <c r="E2483" s="5">
        <v>8.52</v>
      </c>
      <c r="J2483" s="14"/>
    </row>
    <row r="2484" spans="1:10" ht="11.25" x14ac:dyDescent="0.15">
      <c r="A2484" s="6" t="s">
        <v>255</v>
      </c>
      <c r="B2484" s="4" t="s">
        <v>31</v>
      </c>
      <c r="C2484" s="4" t="s">
        <v>256</v>
      </c>
      <c r="D2484" s="4" t="s">
        <v>257</v>
      </c>
      <c r="E2484" s="5">
        <v>9.8699999999999992</v>
      </c>
      <c r="F2484" t="s">
        <v>353</v>
      </c>
      <c r="G2484">
        <f>+E2484+E2485+E2486+E2487</f>
        <v>44.89</v>
      </c>
      <c r="H2484">
        <f>+E2490+E2488+E2489</f>
        <v>23.349999999999998</v>
      </c>
      <c r="I2484" s="14">
        <f>+(G2484/4)/(H2484/3)</f>
        <v>1.44186295503212</v>
      </c>
      <c r="J2484" s="21">
        <f>+(B2484-$K$1)/7</f>
        <v>12</v>
      </c>
    </row>
    <row r="2485" spans="1:10" ht="11.25" x14ac:dyDescent="0.15">
      <c r="A2485" s="6" t="s">
        <v>255</v>
      </c>
      <c r="B2485" s="4" t="s">
        <v>31</v>
      </c>
      <c r="C2485" s="4" t="s">
        <v>256</v>
      </c>
      <c r="D2485" s="4" t="s">
        <v>257</v>
      </c>
      <c r="E2485" s="5">
        <v>6.77</v>
      </c>
      <c r="J2485" s="14"/>
    </row>
    <row r="2486" spans="1:10" ht="11.25" x14ac:dyDescent="0.15">
      <c r="A2486" s="6" t="s">
        <v>255</v>
      </c>
      <c r="B2486" s="4" t="s">
        <v>31</v>
      </c>
      <c r="C2486" s="4" t="s">
        <v>256</v>
      </c>
      <c r="D2486" s="4" t="s">
        <v>259</v>
      </c>
      <c r="E2486" s="5">
        <v>13.81</v>
      </c>
      <c r="J2486" s="14"/>
    </row>
    <row r="2487" spans="1:10" ht="11.25" x14ac:dyDescent="0.15">
      <c r="A2487" s="6" t="s">
        <v>255</v>
      </c>
      <c r="B2487" s="4" t="s">
        <v>31</v>
      </c>
      <c r="C2487" s="4" t="s">
        <v>256</v>
      </c>
      <c r="D2487" s="4" t="s">
        <v>258</v>
      </c>
      <c r="E2487" s="5">
        <v>14.44</v>
      </c>
      <c r="J2487" s="14"/>
    </row>
    <row r="2488" spans="1:10" ht="11.25" x14ac:dyDescent="0.15">
      <c r="A2488" s="6" t="s">
        <v>255</v>
      </c>
      <c r="B2488" s="4" t="s">
        <v>33</v>
      </c>
      <c r="C2488" s="4" t="s">
        <v>256</v>
      </c>
      <c r="D2488" s="4" t="s">
        <v>257</v>
      </c>
      <c r="E2488" s="5">
        <v>8.27</v>
      </c>
      <c r="F2488" t="s">
        <v>354</v>
      </c>
      <c r="J2488" s="14"/>
    </row>
    <row r="2489" spans="1:10" ht="11.25" x14ac:dyDescent="0.15">
      <c r="A2489" s="6" t="s">
        <v>255</v>
      </c>
      <c r="B2489" s="4" t="s">
        <v>33</v>
      </c>
      <c r="C2489" s="4" t="s">
        <v>256</v>
      </c>
      <c r="D2489" s="4" t="s">
        <v>259</v>
      </c>
      <c r="E2489" s="5">
        <v>7.23</v>
      </c>
      <c r="J2489" s="14"/>
    </row>
    <row r="2490" spans="1:10" ht="11.25" x14ac:dyDescent="0.15">
      <c r="A2490" s="6" t="s">
        <v>255</v>
      </c>
      <c r="B2490" s="4" t="s">
        <v>33</v>
      </c>
      <c r="C2490" s="4" t="s">
        <v>256</v>
      </c>
      <c r="D2490" s="4" t="s">
        <v>258</v>
      </c>
      <c r="E2490" s="5">
        <v>7.85</v>
      </c>
      <c r="J2490" s="14"/>
    </row>
    <row r="2491" spans="1:10" ht="11.25" x14ac:dyDescent="0.15">
      <c r="A2491" s="6" t="s">
        <v>255</v>
      </c>
      <c r="B2491" s="4" t="s">
        <v>34</v>
      </c>
      <c r="C2491" s="4" t="s">
        <v>256</v>
      </c>
      <c r="D2491" s="4" t="s">
        <v>257</v>
      </c>
      <c r="E2491" s="5">
        <v>12.24</v>
      </c>
      <c r="F2491" t="s">
        <v>353</v>
      </c>
      <c r="G2491">
        <f>+E2491+E2492+E2493+E2494+E2495</f>
        <v>47.21</v>
      </c>
      <c r="H2491">
        <f>+E2497+E2498+E2496</f>
        <v>31.810000000000002</v>
      </c>
      <c r="I2491" s="14">
        <f>+(G2491/4)/(H2491/3)</f>
        <v>1.1130933668657654</v>
      </c>
      <c r="J2491" s="21">
        <f>+(B2491-$K$1)/7</f>
        <v>13</v>
      </c>
    </row>
    <row r="2492" spans="1:10" ht="11.25" x14ac:dyDescent="0.15">
      <c r="A2492" s="6" t="s">
        <v>255</v>
      </c>
      <c r="B2492" s="4" t="s">
        <v>34</v>
      </c>
      <c r="C2492" s="4" t="s">
        <v>256</v>
      </c>
      <c r="D2492" s="4" t="s">
        <v>257</v>
      </c>
      <c r="E2492" s="5">
        <v>3.33</v>
      </c>
      <c r="J2492" s="14"/>
    </row>
    <row r="2493" spans="1:10" ht="11.25" x14ac:dyDescent="0.15">
      <c r="A2493" s="6" t="s">
        <v>255</v>
      </c>
      <c r="B2493" s="4" t="s">
        <v>34</v>
      </c>
      <c r="C2493" s="4" t="s">
        <v>256</v>
      </c>
      <c r="D2493" s="4" t="s">
        <v>259</v>
      </c>
      <c r="E2493" s="5">
        <v>13.15</v>
      </c>
      <c r="J2493" s="14"/>
    </row>
    <row r="2494" spans="1:10" ht="11.25" x14ac:dyDescent="0.15">
      <c r="A2494" s="6" t="s">
        <v>255</v>
      </c>
      <c r="B2494" s="4" t="s">
        <v>34</v>
      </c>
      <c r="C2494" s="4" t="s">
        <v>256</v>
      </c>
      <c r="D2494" s="4" t="s">
        <v>258</v>
      </c>
      <c r="E2494" s="5">
        <v>10.11</v>
      </c>
      <c r="J2494" s="14"/>
    </row>
    <row r="2495" spans="1:10" ht="11.25" x14ac:dyDescent="0.15">
      <c r="A2495" s="6" t="s">
        <v>255</v>
      </c>
      <c r="B2495" s="4" t="s">
        <v>34</v>
      </c>
      <c r="C2495" s="4" t="s">
        <v>256</v>
      </c>
      <c r="D2495" s="4" t="s">
        <v>258</v>
      </c>
      <c r="E2495" s="5">
        <v>8.3800000000000008</v>
      </c>
      <c r="J2495" s="14"/>
    </row>
    <row r="2496" spans="1:10" ht="11.25" x14ac:dyDescent="0.15">
      <c r="A2496" s="6" t="s">
        <v>255</v>
      </c>
      <c r="B2496" s="4" t="s">
        <v>35</v>
      </c>
      <c r="C2496" s="4" t="s">
        <v>256</v>
      </c>
      <c r="D2496" s="4" t="s">
        <v>257</v>
      </c>
      <c r="E2496" s="5">
        <v>11.43</v>
      </c>
      <c r="F2496" t="s">
        <v>354</v>
      </c>
      <c r="J2496" s="14"/>
    </row>
    <row r="2497" spans="1:10" ht="11.25" x14ac:dyDescent="0.15">
      <c r="A2497" s="6" t="s">
        <v>255</v>
      </c>
      <c r="B2497" s="4" t="s">
        <v>35</v>
      </c>
      <c r="C2497" s="4" t="s">
        <v>256</v>
      </c>
      <c r="D2497" s="4" t="s">
        <v>259</v>
      </c>
      <c r="E2497" s="5">
        <v>9.9600000000000009</v>
      </c>
      <c r="J2497" s="14"/>
    </row>
    <row r="2498" spans="1:10" ht="11.25" x14ac:dyDescent="0.15">
      <c r="A2498" s="6" t="s">
        <v>255</v>
      </c>
      <c r="B2498" s="4" t="s">
        <v>35</v>
      </c>
      <c r="C2498" s="4" t="s">
        <v>256</v>
      </c>
      <c r="D2498" s="4" t="s">
        <v>258</v>
      </c>
      <c r="E2498" s="5">
        <v>10.42</v>
      </c>
      <c r="J2498" s="14"/>
    </row>
    <row r="2499" spans="1:10" ht="11.25" x14ac:dyDescent="0.15">
      <c r="A2499" s="6" t="s">
        <v>255</v>
      </c>
      <c r="B2499" s="4" t="s">
        <v>36</v>
      </c>
      <c r="C2499" s="4" t="s">
        <v>256</v>
      </c>
      <c r="D2499" s="4" t="s">
        <v>257</v>
      </c>
      <c r="E2499" s="5">
        <v>14.32</v>
      </c>
      <c r="F2499" t="s">
        <v>353</v>
      </c>
      <c r="G2499">
        <f>+E2499+E2500+E2501+E2502</f>
        <v>48.79</v>
      </c>
      <c r="H2499">
        <f>+E2505+E2503+E2504</f>
        <v>27.049999999999997</v>
      </c>
      <c r="I2499" s="14">
        <f>+(G2499/4)/(H2499/3)</f>
        <v>1.3527726432532348</v>
      </c>
      <c r="J2499" s="21">
        <f>+(B2499-$K$1)/7</f>
        <v>14</v>
      </c>
    </row>
    <row r="2500" spans="1:10" ht="11.25" x14ac:dyDescent="0.15">
      <c r="A2500" s="6" t="s">
        <v>255</v>
      </c>
      <c r="B2500" s="4" t="s">
        <v>36</v>
      </c>
      <c r="C2500" s="4" t="s">
        <v>256</v>
      </c>
      <c r="D2500" s="4" t="s">
        <v>259</v>
      </c>
      <c r="E2500" s="5">
        <v>14.73</v>
      </c>
      <c r="J2500" s="14"/>
    </row>
    <row r="2501" spans="1:10" ht="11.25" x14ac:dyDescent="0.15">
      <c r="A2501" s="6" t="s">
        <v>255</v>
      </c>
      <c r="B2501" s="4" t="s">
        <v>36</v>
      </c>
      <c r="C2501" s="4" t="s">
        <v>256</v>
      </c>
      <c r="D2501" s="4" t="s">
        <v>258</v>
      </c>
      <c r="E2501" s="5">
        <v>11.85</v>
      </c>
      <c r="J2501" s="14"/>
    </row>
    <row r="2502" spans="1:10" ht="11.25" x14ac:dyDescent="0.15">
      <c r="A2502" s="6" t="s">
        <v>255</v>
      </c>
      <c r="B2502" s="4" t="s">
        <v>36</v>
      </c>
      <c r="C2502" s="4" t="s">
        <v>256</v>
      </c>
      <c r="D2502" s="4" t="s">
        <v>258</v>
      </c>
      <c r="E2502" s="5">
        <v>7.89</v>
      </c>
      <c r="J2502" s="14"/>
    </row>
    <row r="2503" spans="1:10" ht="11.25" x14ac:dyDescent="0.15">
      <c r="A2503" s="6" t="s">
        <v>255</v>
      </c>
      <c r="B2503" s="4" t="s">
        <v>37</v>
      </c>
      <c r="C2503" s="4" t="s">
        <v>256</v>
      </c>
      <c r="D2503" s="4" t="s">
        <v>257</v>
      </c>
      <c r="E2503" s="5">
        <v>9.73</v>
      </c>
      <c r="F2503" t="s">
        <v>354</v>
      </c>
      <c r="J2503" s="14"/>
    </row>
    <row r="2504" spans="1:10" ht="11.25" x14ac:dyDescent="0.15">
      <c r="A2504" s="6" t="s">
        <v>255</v>
      </c>
      <c r="B2504" s="4" t="s">
        <v>37</v>
      </c>
      <c r="C2504" s="4" t="s">
        <v>256</v>
      </c>
      <c r="D2504" s="4" t="s">
        <v>259</v>
      </c>
      <c r="E2504" s="5">
        <v>8.4</v>
      </c>
      <c r="J2504" s="14"/>
    </row>
    <row r="2505" spans="1:10" ht="11.25" x14ac:dyDescent="0.15">
      <c r="A2505" s="6" t="s">
        <v>255</v>
      </c>
      <c r="B2505" s="4" t="s">
        <v>37</v>
      </c>
      <c r="C2505" s="4" t="s">
        <v>256</v>
      </c>
      <c r="D2505" s="4" t="s">
        <v>258</v>
      </c>
      <c r="E2505" s="5">
        <v>8.92</v>
      </c>
      <c r="J2505" s="14"/>
    </row>
    <row r="2506" spans="1:10" ht="11.25" x14ac:dyDescent="0.15">
      <c r="A2506" s="6" t="s">
        <v>255</v>
      </c>
      <c r="B2506" s="4" t="s">
        <v>38</v>
      </c>
      <c r="C2506" s="4" t="s">
        <v>256</v>
      </c>
      <c r="D2506" s="4" t="s">
        <v>257</v>
      </c>
      <c r="E2506" s="5">
        <v>10.28</v>
      </c>
      <c r="F2506" t="s">
        <v>353</v>
      </c>
      <c r="G2506">
        <f>+E2506+E2507+E2508+E2509+E2510</f>
        <v>47.239999999999995</v>
      </c>
      <c r="H2506">
        <f>+E2512+E2513+E2511</f>
        <v>33.519999999999996</v>
      </c>
      <c r="I2506" s="14">
        <f>+(G2506/4)/(H2506/3)</f>
        <v>1.056980906921241</v>
      </c>
      <c r="J2506" s="21">
        <f>+(B2506-$K$1)/7</f>
        <v>15</v>
      </c>
    </row>
    <row r="2507" spans="1:10" ht="11.25" x14ac:dyDescent="0.15">
      <c r="A2507" s="6" t="s">
        <v>255</v>
      </c>
      <c r="B2507" s="4" t="s">
        <v>38</v>
      </c>
      <c r="C2507" s="4" t="s">
        <v>256</v>
      </c>
      <c r="D2507" s="4" t="s">
        <v>257</v>
      </c>
      <c r="E2507" s="5">
        <v>7.02</v>
      </c>
      <c r="J2507" s="14"/>
    </row>
    <row r="2508" spans="1:10" ht="11.25" x14ac:dyDescent="0.15">
      <c r="A2508" s="6" t="s">
        <v>255</v>
      </c>
      <c r="B2508" s="4" t="s">
        <v>38</v>
      </c>
      <c r="C2508" s="4" t="s">
        <v>256</v>
      </c>
      <c r="D2508" s="4" t="s">
        <v>258</v>
      </c>
      <c r="E2508" s="5">
        <v>9.8699999999999992</v>
      </c>
      <c r="J2508" s="14"/>
    </row>
    <row r="2509" spans="1:10" ht="11.25" x14ac:dyDescent="0.15">
      <c r="A2509" s="6" t="s">
        <v>255</v>
      </c>
      <c r="B2509" s="4" t="s">
        <v>38</v>
      </c>
      <c r="C2509" s="4" t="s">
        <v>256</v>
      </c>
      <c r="D2509" s="4" t="s">
        <v>258</v>
      </c>
      <c r="E2509" s="5">
        <v>5.74</v>
      </c>
      <c r="J2509" s="14"/>
    </row>
    <row r="2510" spans="1:10" ht="11.25" x14ac:dyDescent="0.15">
      <c r="A2510" s="6" t="s">
        <v>255</v>
      </c>
      <c r="B2510" s="4" t="s">
        <v>38</v>
      </c>
      <c r="C2510" s="4" t="s">
        <v>256</v>
      </c>
      <c r="D2510" s="4" t="s">
        <v>260</v>
      </c>
      <c r="E2510" s="5">
        <v>14.33</v>
      </c>
      <c r="J2510" s="14"/>
    </row>
    <row r="2511" spans="1:10" ht="11.25" x14ac:dyDescent="0.15">
      <c r="A2511" s="9" t="s">
        <v>255</v>
      </c>
      <c r="B2511" s="4" t="s">
        <v>39</v>
      </c>
      <c r="C2511" s="4" t="s">
        <v>256</v>
      </c>
      <c r="D2511" s="4" t="s">
        <v>257</v>
      </c>
      <c r="E2511" s="5">
        <v>11.59</v>
      </c>
      <c r="F2511" t="s">
        <v>354</v>
      </c>
      <c r="J2511" s="14"/>
    </row>
    <row r="2512" spans="1:10" ht="11.25" x14ac:dyDescent="0.15">
      <c r="A2512" s="6" t="s">
        <v>255</v>
      </c>
      <c r="B2512" s="4" t="s">
        <v>39</v>
      </c>
      <c r="C2512" s="4" t="s">
        <v>256</v>
      </c>
      <c r="D2512" s="4" t="s">
        <v>258</v>
      </c>
      <c r="E2512" s="5">
        <v>10.6</v>
      </c>
      <c r="J2512" s="14"/>
    </row>
    <row r="2513" spans="1:10" ht="11.25" x14ac:dyDescent="0.15">
      <c r="A2513" s="6" t="s">
        <v>255</v>
      </c>
      <c r="B2513" s="4" t="s">
        <v>39</v>
      </c>
      <c r="C2513" s="4" t="s">
        <v>256</v>
      </c>
      <c r="D2513" s="4" t="s">
        <v>260</v>
      </c>
      <c r="E2513" s="5">
        <v>11.33</v>
      </c>
      <c r="J2513" s="14"/>
    </row>
    <row r="2514" spans="1:10" ht="11.25" x14ac:dyDescent="0.15">
      <c r="A2514" s="6" t="s">
        <v>255</v>
      </c>
      <c r="B2514" s="4" t="s">
        <v>40</v>
      </c>
      <c r="C2514" s="4" t="s">
        <v>256</v>
      </c>
      <c r="D2514" s="4" t="s">
        <v>257</v>
      </c>
      <c r="E2514" s="5">
        <v>12.59</v>
      </c>
      <c r="F2514" t="s">
        <v>353</v>
      </c>
      <c r="G2514">
        <f>+E2514+E2515+E2516+E2517+E2518</f>
        <v>49.38</v>
      </c>
      <c r="H2514">
        <f>E2520+E2521+E2519</f>
        <v>31.31</v>
      </c>
      <c r="I2514" s="14">
        <f>+(G2514/4)/(H2514/3)</f>
        <v>1.1828489300542959</v>
      </c>
      <c r="J2514" s="21">
        <f>+(B2514-$K$1)/7</f>
        <v>16</v>
      </c>
    </row>
    <row r="2515" spans="1:10" ht="11.25" x14ac:dyDescent="0.15">
      <c r="A2515" s="6" t="s">
        <v>255</v>
      </c>
      <c r="B2515" s="4" t="s">
        <v>40</v>
      </c>
      <c r="C2515" s="4" t="s">
        <v>256</v>
      </c>
      <c r="D2515" s="4" t="s">
        <v>257</v>
      </c>
      <c r="E2515" s="5">
        <v>4.3600000000000003</v>
      </c>
      <c r="J2515" s="14"/>
    </row>
    <row r="2516" spans="1:10" ht="11.25" x14ac:dyDescent="0.15">
      <c r="A2516" s="6" t="s">
        <v>255</v>
      </c>
      <c r="B2516" s="4" t="s">
        <v>40</v>
      </c>
      <c r="C2516" s="4" t="s">
        <v>256</v>
      </c>
      <c r="D2516" s="4" t="s">
        <v>258</v>
      </c>
      <c r="E2516" s="5">
        <v>9.76</v>
      </c>
      <c r="J2516" s="14"/>
    </row>
    <row r="2517" spans="1:10" ht="11.25" x14ac:dyDescent="0.15">
      <c r="A2517" s="6" t="s">
        <v>255</v>
      </c>
      <c r="B2517" s="4" t="s">
        <v>40</v>
      </c>
      <c r="C2517" s="4" t="s">
        <v>256</v>
      </c>
      <c r="D2517" s="4" t="s">
        <v>258</v>
      </c>
      <c r="E2517" s="5">
        <v>7.86</v>
      </c>
      <c r="J2517" s="14"/>
    </row>
    <row r="2518" spans="1:10" ht="11.25" x14ac:dyDescent="0.15">
      <c r="A2518" s="6" t="s">
        <v>255</v>
      </c>
      <c r="B2518" s="4" t="s">
        <v>40</v>
      </c>
      <c r="C2518" s="4" t="s">
        <v>256</v>
      </c>
      <c r="D2518" s="4" t="s">
        <v>260</v>
      </c>
      <c r="E2518" s="5">
        <v>14.81</v>
      </c>
      <c r="J2518" s="14"/>
    </row>
    <row r="2519" spans="1:10" ht="11.25" x14ac:dyDescent="0.15">
      <c r="A2519" s="6" t="s">
        <v>255</v>
      </c>
      <c r="B2519" s="4" t="s">
        <v>41</v>
      </c>
      <c r="C2519" s="4" t="s">
        <v>256</v>
      </c>
      <c r="D2519" s="4" t="s">
        <v>257</v>
      </c>
      <c r="E2519" s="5">
        <v>11.05</v>
      </c>
      <c r="F2519" t="s">
        <v>354</v>
      </c>
      <c r="J2519" s="14"/>
    </row>
    <row r="2520" spans="1:10" ht="11.25" x14ac:dyDescent="0.15">
      <c r="A2520" s="6" t="s">
        <v>255</v>
      </c>
      <c r="B2520" s="4" t="s">
        <v>41</v>
      </c>
      <c r="C2520" s="4" t="s">
        <v>256</v>
      </c>
      <c r="D2520" s="4" t="s">
        <v>258</v>
      </c>
      <c r="E2520" s="5">
        <v>9.9499999999999993</v>
      </c>
      <c r="J2520" s="14"/>
    </row>
    <row r="2521" spans="1:10" ht="11.25" x14ac:dyDescent="0.15">
      <c r="A2521" s="6" t="s">
        <v>255</v>
      </c>
      <c r="B2521" s="4" t="s">
        <v>41</v>
      </c>
      <c r="C2521" s="4" t="s">
        <v>256</v>
      </c>
      <c r="D2521" s="4" t="s">
        <v>260</v>
      </c>
      <c r="E2521" s="5">
        <v>10.31</v>
      </c>
      <c r="J2521" s="14"/>
    </row>
    <row r="2522" spans="1:10" ht="11.25" x14ac:dyDescent="0.15">
      <c r="A2522" s="6" t="s">
        <v>255</v>
      </c>
      <c r="B2522" s="4" t="s">
        <v>42</v>
      </c>
      <c r="C2522" s="4" t="s">
        <v>256</v>
      </c>
      <c r="D2522" s="4" t="s">
        <v>257</v>
      </c>
      <c r="E2522" s="5">
        <v>11.52</v>
      </c>
      <c r="F2522" t="s">
        <v>353</v>
      </c>
      <c r="G2522">
        <f>+E2522+E2523+E2524+E2525+E2526+E2527</f>
        <v>52.72</v>
      </c>
      <c r="H2522">
        <f>+E2528+E2529+E2530</f>
        <v>32.32</v>
      </c>
      <c r="I2522" s="14">
        <f>+(G2522/4)/(H2522/3)</f>
        <v>1.2233910891089108</v>
      </c>
      <c r="J2522" s="21">
        <f>+(B2522-$K$1)/7</f>
        <v>17</v>
      </c>
    </row>
    <row r="2523" spans="1:10" ht="11.25" x14ac:dyDescent="0.15">
      <c r="A2523" s="6" t="s">
        <v>255</v>
      </c>
      <c r="B2523" s="4" t="s">
        <v>42</v>
      </c>
      <c r="C2523" s="4" t="s">
        <v>256</v>
      </c>
      <c r="D2523" s="4" t="s">
        <v>257</v>
      </c>
      <c r="E2523" s="5">
        <v>8.23</v>
      </c>
      <c r="J2523" s="14"/>
    </row>
    <row r="2524" spans="1:10" ht="11.25" x14ac:dyDescent="0.15">
      <c r="A2524" s="6" t="s">
        <v>255</v>
      </c>
      <c r="B2524" s="4" t="s">
        <v>42</v>
      </c>
      <c r="C2524" s="4" t="s">
        <v>256</v>
      </c>
      <c r="D2524" s="4" t="s">
        <v>258</v>
      </c>
      <c r="E2524" s="5">
        <v>11.45</v>
      </c>
      <c r="J2524" s="14"/>
    </row>
    <row r="2525" spans="1:10" ht="11.25" x14ac:dyDescent="0.15">
      <c r="A2525" s="6" t="s">
        <v>255</v>
      </c>
      <c r="B2525" s="4" t="s">
        <v>42</v>
      </c>
      <c r="C2525" s="4" t="s">
        <v>256</v>
      </c>
      <c r="D2525" s="4" t="s">
        <v>258</v>
      </c>
      <c r="E2525" s="5">
        <v>5.41</v>
      </c>
      <c r="J2525" s="14"/>
    </row>
    <row r="2526" spans="1:10" ht="11.25" x14ac:dyDescent="0.15">
      <c r="A2526" s="6" t="s">
        <v>255</v>
      </c>
      <c r="B2526" s="4" t="s">
        <v>42</v>
      </c>
      <c r="C2526" s="4" t="s">
        <v>256</v>
      </c>
      <c r="D2526" s="4" t="s">
        <v>260</v>
      </c>
      <c r="E2526" s="5">
        <v>12.26</v>
      </c>
      <c r="J2526" s="14"/>
    </row>
    <row r="2527" spans="1:10" ht="11.25" x14ac:dyDescent="0.15">
      <c r="A2527" s="6" t="s">
        <v>255</v>
      </c>
      <c r="B2527" s="4" t="s">
        <v>42</v>
      </c>
      <c r="C2527" s="4" t="s">
        <v>256</v>
      </c>
      <c r="D2527" s="4" t="s">
        <v>260</v>
      </c>
      <c r="E2527" s="5">
        <v>3.85</v>
      </c>
      <c r="J2527" s="14"/>
    </row>
    <row r="2528" spans="1:10" ht="11.25" x14ac:dyDescent="0.15">
      <c r="A2528" s="6" t="s">
        <v>255</v>
      </c>
      <c r="B2528" s="4" t="s">
        <v>43</v>
      </c>
      <c r="C2528" s="4" t="s">
        <v>256</v>
      </c>
      <c r="D2528" s="4" t="s">
        <v>257</v>
      </c>
      <c r="E2528" s="5">
        <v>12.49</v>
      </c>
      <c r="F2528" t="s">
        <v>354</v>
      </c>
      <c r="J2528" s="14"/>
    </row>
    <row r="2529" spans="1:10" ht="11.25" x14ac:dyDescent="0.15">
      <c r="A2529" s="6" t="s">
        <v>255</v>
      </c>
      <c r="B2529" s="4" t="s">
        <v>43</v>
      </c>
      <c r="C2529" s="4" t="s">
        <v>256</v>
      </c>
      <c r="D2529" s="4" t="s">
        <v>258</v>
      </c>
      <c r="E2529" s="5">
        <v>9.58</v>
      </c>
      <c r="J2529" s="14"/>
    </row>
    <row r="2530" spans="1:10" ht="11.25" x14ac:dyDescent="0.15">
      <c r="A2530" s="6" t="s">
        <v>255</v>
      </c>
      <c r="B2530" s="4" t="s">
        <v>43</v>
      </c>
      <c r="C2530" s="4" t="s">
        <v>256</v>
      </c>
      <c r="D2530" s="4" t="s">
        <v>260</v>
      </c>
      <c r="E2530" s="5">
        <v>10.25</v>
      </c>
      <c r="J2530" s="14"/>
    </row>
    <row r="2531" spans="1:10" ht="11.25" x14ac:dyDescent="0.15">
      <c r="A2531" s="6" t="s">
        <v>255</v>
      </c>
      <c r="B2531" s="4" t="s">
        <v>44</v>
      </c>
      <c r="C2531" s="4" t="s">
        <v>256</v>
      </c>
      <c r="D2531" s="4" t="s">
        <v>257</v>
      </c>
      <c r="E2531" s="5">
        <v>11.49</v>
      </c>
      <c r="F2531" t="s">
        <v>353</v>
      </c>
      <c r="G2531">
        <f>+E2531+E2532+E2533+E2534+E2535+E2536</f>
        <v>56.58</v>
      </c>
      <c r="H2531">
        <f>+E2537+E2538+E2539+E2540</f>
        <v>41.24</v>
      </c>
      <c r="I2531" s="14">
        <f>+(G2531/4)/(H2531/3)</f>
        <v>1.0289767216294858</v>
      </c>
      <c r="J2531" s="21">
        <f>+(B2531-$K$1)/7</f>
        <v>18</v>
      </c>
    </row>
    <row r="2532" spans="1:10" ht="11.25" x14ac:dyDescent="0.15">
      <c r="A2532" s="6" t="s">
        <v>255</v>
      </c>
      <c r="B2532" s="4" t="s">
        <v>44</v>
      </c>
      <c r="C2532" s="4" t="s">
        <v>256</v>
      </c>
      <c r="D2532" s="4" t="s">
        <v>257</v>
      </c>
      <c r="E2532" s="5">
        <v>8.1999999999999993</v>
      </c>
      <c r="J2532" s="14"/>
    </row>
    <row r="2533" spans="1:10" ht="11.25" x14ac:dyDescent="0.15">
      <c r="A2533" s="6" t="s">
        <v>255</v>
      </c>
      <c r="B2533" s="4" t="s">
        <v>44</v>
      </c>
      <c r="C2533" s="4" t="s">
        <v>256</v>
      </c>
      <c r="D2533" s="4" t="s">
        <v>258</v>
      </c>
      <c r="E2533" s="5">
        <v>10.63</v>
      </c>
      <c r="J2533" s="14"/>
    </row>
    <row r="2534" spans="1:10" ht="11.25" x14ac:dyDescent="0.15">
      <c r="A2534" s="6" t="s">
        <v>255</v>
      </c>
      <c r="B2534" s="4" t="s">
        <v>44</v>
      </c>
      <c r="C2534" s="4" t="s">
        <v>256</v>
      </c>
      <c r="D2534" s="4" t="s">
        <v>258</v>
      </c>
      <c r="E2534" s="5">
        <v>8.77</v>
      </c>
      <c r="J2534" s="14"/>
    </row>
    <row r="2535" spans="1:10" ht="11.25" x14ac:dyDescent="0.15">
      <c r="A2535" s="6" t="s">
        <v>255</v>
      </c>
      <c r="B2535" s="4" t="s">
        <v>44</v>
      </c>
      <c r="C2535" s="4" t="s">
        <v>256</v>
      </c>
      <c r="D2535" s="4" t="s">
        <v>260</v>
      </c>
      <c r="E2535" s="5">
        <v>12.08</v>
      </c>
      <c r="J2535" s="14"/>
    </row>
    <row r="2536" spans="1:10" ht="11.25" x14ac:dyDescent="0.15">
      <c r="A2536" s="6" t="s">
        <v>255</v>
      </c>
      <c r="B2536" s="4" t="s">
        <v>44</v>
      </c>
      <c r="C2536" s="4" t="s">
        <v>256</v>
      </c>
      <c r="D2536" s="4" t="s">
        <v>260</v>
      </c>
      <c r="E2536" s="5">
        <v>5.41</v>
      </c>
      <c r="J2536" s="14"/>
    </row>
    <row r="2537" spans="1:10" ht="11.25" x14ac:dyDescent="0.15">
      <c r="A2537" s="6" t="s">
        <v>255</v>
      </c>
      <c r="B2537" s="4" t="s">
        <v>45</v>
      </c>
      <c r="C2537" s="4" t="s">
        <v>256</v>
      </c>
      <c r="D2537" s="4" t="s">
        <v>257</v>
      </c>
      <c r="E2537" s="5">
        <v>11.13</v>
      </c>
      <c r="F2537" t="s">
        <v>354</v>
      </c>
      <c r="J2537" s="14"/>
    </row>
    <row r="2538" spans="1:10" ht="11.25" x14ac:dyDescent="0.15">
      <c r="A2538" s="6" t="s">
        <v>255</v>
      </c>
      <c r="B2538" s="4" t="s">
        <v>45</v>
      </c>
      <c r="C2538" s="4" t="s">
        <v>256</v>
      </c>
      <c r="D2538" s="4" t="s">
        <v>258</v>
      </c>
      <c r="E2538" s="5">
        <v>10.86</v>
      </c>
      <c r="J2538" s="14"/>
    </row>
    <row r="2539" spans="1:10" ht="11.25" x14ac:dyDescent="0.15">
      <c r="A2539" s="6" t="s">
        <v>255</v>
      </c>
      <c r="B2539" s="4" t="s">
        <v>45</v>
      </c>
      <c r="C2539" s="4" t="s">
        <v>256</v>
      </c>
      <c r="D2539" s="4" t="s">
        <v>261</v>
      </c>
      <c r="E2539" s="5">
        <v>6.68</v>
      </c>
      <c r="J2539" s="14"/>
    </row>
    <row r="2540" spans="1:10" ht="11.25" x14ac:dyDescent="0.15">
      <c r="A2540" s="6" t="s">
        <v>255</v>
      </c>
      <c r="B2540" s="4" t="s">
        <v>46</v>
      </c>
      <c r="C2540" s="4" t="s">
        <v>256</v>
      </c>
      <c r="D2540" s="4" t="s">
        <v>257</v>
      </c>
      <c r="E2540" s="5">
        <v>12.57</v>
      </c>
      <c r="J2540" s="14"/>
    </row>
    <row r="2541" spans="1:10" ht="11.25" x14ac:dyDescent="0.15">
      <c r="A2541" s="6" t="s">
        <v>255</v>
      </c>
      <c r="B2541" s="4" t="s">
        <v>46</v>
      </c>
      <c r="C2541" s="4" t="s">
        <v>256</v>
      </c>
      <c r="D2541" s="4" t="s">
        <v>257</v>
      </c>
      <c r="E2541" s="5">
        <v>8.0299999999999994</v>
      </c>
      <c r="F2541" t="s">
        <v>353</v>
      </c>
      <c r="G2541">
        <f>+E2541+E2542+E2543+E2544</f>
        <v>39.619999999999997</v>
      </c>
      <c r="H2541">
        <f>+E2547+E2545+E2546</f>
        <v>31.68</v>
      </c>
      <c r="I2541" s="14">
        <f>+(G2541/4)/(H2541/3)</f>
        <v>0.93797348484848475</v>
      </c>
      <c r="J2541" s="21">
        <f>+(B2541-$K$1)/7</f>
        <v>19</v>
      </c>
    </row>
    <row r="2542" spans="1:10" ht="11.25" x14ac:dyDescent="0.15">
      <c r="A2542" s="6" t="s">
        <v>255</v>
      </c>
      <c r="B2542" s="4" t="s">
        <v>46</v>
      </c>
      <c r="C2542" s="4" t="s">
        <v>256</v>
      </c>
      <c r="D2542" s="4" t="s">
        <v>259</v>
      </c>
      <c r="E2542" s="5">
        <v>13.6</v>
      </c>
      <c r="J2542" s="14"/>
    </row>
    <row r="2543" spans="1:10" ht="11.25" x14ac:dyDescent="0.15">
      <c r="A2543" s="6" t="s">
        <v>255</v>
      </c>
      <c r="B2543" s="4" t="s">
        <v>46</v>
      </c>
      <c r="C2543" s="4" t="s">
        <v>256</v>
      </c>
      <c r="D2543" s="4" t="s">
        <v>258</v>
      </c>
      <c r="E2543" s="5">
        <v>10.38</v>
      </c>
      <c r="J2543" s="14"/>
    </row>
    <row r="2544" spans="1:10" ht="11.25" x14ac:dyDescent="0.15">
      <c r="A2544" s="6" t="s">
        <v>255</v>
      </c>
      <c r="B2544" s="4" t="s">
        <v>46</v>
      </c>
      <c r="C2544" s="4" t="s">
        <v>256</v>
      </c>
      <c r="D2544" s="4" t="s">
        <v>258</v>
      </c>
      <c r="E2544" s="5">
        <v>7.61</v>
      </c>
      <c r="J2544" s="14"/>
    </row>
    <row r="2545" spans="1:10" ht="11.25" x14ac:dyDescent="0.15">
      <c r="A2545" s="6" t="s">
        <v>255</v>
      </c>
      <c r="B2545" s="4" t="s">
        <v>47</v>
      </c>
      <c r="C2545" s="4" t="s">
        <v>256</v>
      </c>
      <c r="D2545" s="4" t="s">
        <v>257</v>
      </c>
      <c r="E2545" s="5">
        <v>11.86</v>
      </c>
      <c r="F2545" t="s">
        <v>354</v>
      </c>
      <c r="J2545" s="14"/>
    </row>
    <row r="2546" spans="1:10" ht="11.25" x14ac:dyDescent="0.15">
      <c r="A2546" s="6" t="s">
        <v>255</v>
      </c>
      <c r="B2546" s="4" t="s">
        <v>47</v>
      </c>
      <c r="C2546" s="4" t="s">
        <v>256</v>
      </c>
      <c r="D2546" s="4" t="s">
        <v>259</v>
      </c>
      <c r="E2546" s="5">
        <v>10.02</v>
      </c>
      <c r="J2546" s="14"/>
    </row>
    <row r="2547" spans="1:10" ht="11.25" x14ac:dyDescent="0.15">
      <c r="A2547" s="6" t="s">
        <v>255</v>
      </c>
      <c r="B2547" s="4" t="s">
        <v>47</v>
      </c>
      <c r="C2547" s="4" t="s">
        <v>256</v>
      </c>
      <c r="D2547" s="4" t="s">
        <v>258</v>
      </c>
      <c r="E2547" s="5">
        <v>9.8000000000000007</v>
      </c>
      <c r="J2547" s="14"/>
    </row>
    <row r="2548" spans="1:10" ht="11.25" x14ac:dyDescent="0.15">
      <c r="A2548" s="6" t="s">
        <v>255</v>
      </c>
      <c r="B2548" s="4" t="s">
        <v>48</v>
      </c>
      <c r="C2548" s="4" t="s">
        <v>256</v>
      </c>
      <c r="D2548" s="4" t="s">
        <v>257</v>
      </c>
      <c r="E2548" s="5">
        <v>14</v>
      </c>
      <c r="F2548" t="s">
        <v>353</v>
      </c>
      <c r="G2548">
        <f>+E2548+E2549+E2550+E2551</f>
        <v>44.38</v>
      </c>
      <c r="H2548">
        <f>+E2554+E2552+E2553</f>
        <v>30.94</v>
      </c>
      <c r="I2548" s="14">
        <f>+(G2548/4)/(H2548/3)</f>
        <v>1.0757918552036199</v>
      </c>
      <c r="J2548" s="21">
        <f>+(B2548-$K$1)/7</f>
        <v>20</v>
      </c>
    </row>
    <row r="2549" spans="1:10" ht="11.25" x14ac:dyDescent="0.15">
      <c r="A2549" s="6" t="s">
        <v>255</v>
      </c>
      <c r="B2549" s="4" t="s">
        <v>48</v>
      </c>
      <c r="C2549" s="4" t="s">
        <v>256</v>
      </c>
      <c r="D2549" s="4" t="s">
        <v>258</v>
      </c>
      <c r="E2549" s="5">
        <v>10.93</v>
      </c>
      <c r="J2549" s="14"/>
    </row>
    <row r="2550" spans="1:10" ht="11.25" x14ac:dyDescent="0.15">
      <c r="A2550" s="6" t="s">
        <v>255</v>
      </c>
      <c r="B2550" s="4" t="s">
        <v>48</v>
      </c>
      <c r="C2550" s="4" t="s">
        <v>256</v>
      </c>
      <c r="D2550" s="4" t="s">
        <v>258</v>
      </c>
      <c r="E2550" s="5">
        <v>5.24</v>
      </c>
      <c r="J2550" s="14"/>
    </row>
    <row r="2551" spans="1:10" ht="11.25" x14ac:dyDescent="0.15">
      <c r="A2551" s="6" t="s">
        <v>255</v>
      </c>
      <c r="B2551" s="4" t="s">
        <v>48</v>
      </c>
      <c r="C2551" s="4" t="s">
        <v>256</v>
      </c>
      <c r="D2551" s="4" t="s">
        <v>260</v>
      </c>
      <c r="E2551" s="5">
        <v>14.21</v>
      </c>
      <c r="J2551" s="14"/>
    </row>
    <row r="2552" spans="1:10" ht="11.25" x14ac:dyDescent="0.15">
      <c r="A2552" s="6" t="s">
        <v>255</v>
      </c>
      <c r="B2552" s="4" t="s">
        <v>49</v>
      </c>
      <c r="C2552" s="4" t="s">
        <v>256</v>
      </c>
      <c r="D2552" s="4" t="s">
        <v>259</v>
      </c>
      <c r="E2552" s="5">
        <v>9.5299999999999994</v>
      </c>
      <c r="F2552" t="s">
        <v>354</v>
      </c>
      <c r="J2552" s="14"/>
    </row>
    <row r="2553" spans="1:10" ht="11.25" x14ac:dyDescent="0.15">
      <c r="A2553" s="6" t="s">
        <v>255</v>
      </c>
      <c r="B2553" s="4" t="s">
        <v>49</v>
      </c>
      <c r="C2553" s="4" t="s">
        <v>256</v>
      </c>
      <c r="D2553" s="4" t="s">
        <v>258</v>
      </c>
      <c r="E2553" s="5">
        <v>10.84</v>
      </c>
      <c r="J2553" s="14"/>
    </row>
    <row r="2554" spans="1:10" ht="11.25" x14ac:dyDescent="0.15">
      <c r="A2554" s="6" t="s">
        <v>255</v>
      </c>
      <c r="B2554" s="4" t="s">
        <v>50</v>
      </c>
      <c r="C2554" s="4" t="s">
        <v>256</v>
      </c>
      <c r="D2554" s="4" t="s">
        <v>257</v>
      </c>
      <c r="E2554" s="5">
        <v>10.57</v>
      </c>
      <c r="J2554" s="14"/>
    </row>
    <row r="2555" spans="1:10" ht="11.25" x14ac:dyDescent="0.15">
      <c r="A2555" s="6" t="s">
        <v>255</v>
      </c>
      <c r="B2555" s="4" t="s">
        <v>50</v>
      </c>
      <c r="C2555" s="4" t="s">
        <v>256</v>
      </c>
      <c r="D2555" s="4" t="s">
        <v>257</v>
      </c>
      <c r="E2555" s="5">
        <v>9.67</v>
      </c>
      <c r="F2555" t="s">
        <v>353</v>
      </c>
      <c r="G2555">
        <f>+E2555+E2556+E2557+E2558+E2559</f>
        <v>53.59</v>
      </c>
      <c r="H2555">
        <f>+E2561+E2562+E2560</f>
        <v>35.81</v>
      </c>
      <c r="I2555" s="14">
        <f>+(G2555/4)/(H2555/3)</f>
        <v>1.1223820161965932</v>
      </c>
      <c r="J2555" s="21">
        <f>+(B2555-$K$1)/7</f>
        <v>21</v>
      </c>
    </row>
    <row r="2556" spans="1:10" ht="11.25" x14ac:dyDescent="0.15">
      <c r="A2556" s="6" t="s">
        <v>255</v>
      </c>
      <c r="B2556" s="4" t="s">
        <v>50</v>
      </c>
      <c r="C2556" s="4" t="s">
        <v>256</v>
      </c>
      <c r="D2556" s="4" t="s">
        <v>258</v>
      </c>
      <c r="E2556" s="5">
        <v>12.15</v>
      </c>
      <c r="J2556" s="14"/>
    </row>
    <row r="2557" spans="1:10" ht="11.25" x14ac:dyDescent="0.15">
      <c r="A2557" s="6" t="s">
        <v>255</v>
      </c>
      <c r="B2557" s="4" t="s">
        <v>50</v>
      </c>
      <c r="C2557" s="4" t="s">
        <v>256</v>
      </c>
      <c r="D2557" s="4" t="s">
        <v>258</v>
      </c>
      <c r="E2557" s="5">
        <v>12.65</v>
      </c>
      <c r="J2557" s="14"/>
    </row>
    <row r="2558" spans="1:10" ht="11.25" x14ac:dyDescent="0.15">
      <c r="A2558" s="6" t="s">
        <v>255</v>
      </c>
      <c r="B2558" s="4" t="s">
        <v>50</v>
      </c>
      <c r="C2558" s="4" t="s">
        <v>256</v>
      </c>
      <c r="D2558" s="4" t="s">
        <v>260</v>
      </c>
      <c r="E2558" s="5">
        <v>12.96</v>
      </c>
      <c r="J2558" s="14"/>
    </row>
    <row r="2559" spans="1:10" ht="11.25" x14ac:dyDescent="0.15">
      <c r="A2559" s="9" t="s">
        <v>255</v>
      </c>
      <c r="B2559" s="4" t="s">
        <v>50</v>
      </c>
      <c r="C2559" s="4" t="s">
        <v>256</v>
      </c>
      <c r="D2559" s="4" t="s">
        <v>260</v>
      </c>
      <c r="E2559" s="5">
        <v>6.16</v>
      </c>
      <c r="J2559" s="14"/>
    </row>
    <row r="2560" spans="1:10" ht="11.25" x14ac:dyDescent="0.15">
      <c r="A2560" s="6" t="s">
        <v>255</v>
      </c>
      <c r="B2560" s="4" t="s">
        <v>51</v>
      </c>
      <c r="C2560" s="4" t="s">
        <v>256</v>
      </c>
      <c r="D2560" s="4" t="s">
        <v>257</v>
      </c>
      <c r="E2560" s="5">
        <v>11.1</v>
      </c>
      <c r="F2560" t="s">
        <v>354</v>
      </c>
      <c r="J2560" s="14"/>
    </row>
    <row r="2561" spans="1:10" ht="11.25" x14ac:dyDescent="0.15">
      <c r="A2561" s="6" t="s">
        <v>255</v>
      </c>
      <c r="B2561" s="4" t="s">
        <v>51</v>
      </c>
      <c r="C2561" s="4" t="s">
        <v>256</v>
      </c>
      <c r="D2561" s="4" t="s">
        <v>259</v>
      </c>
      <c r="E2561" s="5">
        <v>11.75</v>
      </c>
      <c r="J2561" s="14"/>
    </row>
    <row r="2562" spans="1:10" ht="11.25" x14ac:dyDescent="0.15">
      <c r="A2562" s="6" t="s">
        <v>255</v>
      </c>
      <c r="B2562" s="4" t="s">
        <v>51</v>
      </c>
      <c r="C2562" s="4" t="s">
        <v>256</v>
      </c>
      <c r="D2562" s="4" t="s">
        <v>258</v>
      </c>
      <c r="E2562" s="5">
        <v>12.96</v>
      </c>
      <c r="J2562" s="14"/>
    </row>
    <row r="2563" spans="1:10" ht="11.25" x14ac:dyDescent="0.15">
      <c r="A2563" s="6" t="s">
        <v>255</v>
      </c>
      <c r="B2563" s="4" t="s">
        <v>52</v>
      </c>
      <c r="C2563" s="4" t="s">
        <v>256</v>
      </c>
      <c r="D2563" s="4" t="s">
        <v>257</v>
      </c>
      <c r="E2563" s="5">
        <v>12.67</v>
      </c>
      <c r="F2563" s="13" t="s">
        <v>354</v>
      </c>
      <c r="J2563" s="14"/>
    </row>
    <row r="2564" spans="1:10" ht="11.25" x14ac:dyDescent="0.15">
      <c r="A2564" s="6" t="s">
        <v>255</v>
      </c>
      <c r="B2564" s="4" t="s">
        <v>52</v>
      </c>
      <c r="C2564" s="4" t="s">
        <v>256</v>
      </c>
      <c r="D2564" s="4" t="s">
        <v>257</v>
      </c>
      <c r="E2564" s="5">
        <v>12.57</v>
      </c>
      <c r="J2564" s="14"/>
    </row>
    <row r="2565" spans="1:10" ht="11.25" x14ac:dyDescent="0.15">
      <c r="A2565" s="6" t="s">
        <v>255</v>
      </c>
      <c r="B2565" s="4" t="s">
        <v>52</v>
      </c>
      <c r="C2565" s="4" t="s">
        <v>256</v>
      </c>
      <c r="D2565" s="4" t="s">
        <v>259</v>
      </c>
      <c r="E2565" s="5">
        <v>14.43</v>
      </c>
      <c r="J2565" s="14"/>
    </row>
    <row r="2566" spans="1:10" ht="11.25" x14ac:dyDescent="0.15">
      <c r="A2566" s="6" t="s">
        <v>255</v>
      </c>
      <c r="B2566" s="4" t="s">
        <v>52</v>
      </c>
      <c r="C2566" s="4" t="s">
        <v>256</v>
      </c>
      <c r="D2566" s="4" t="s">
        <v>259</v>
      </c>
      <c r="E2566" s="5">
        <v>9.26</v>
      </c>
      <c r="J2566" s="14"/>
    </row>
    <row r="2567" spans="1:10" ht="11.25" x14ac:dyDescent="0.15">
      <c r="A2567" s="6" t="s">
        <v>255</v>
      </c>
      <c r="B2567" s="4" t="s">
        <v>52</v>
      </c>
      <c r="C2567" s="4" t="s">
        <v>256</v>
      </c>
      <c r="D2567" s="4" t="s">
        <v>258</v>
      </c>
      <c r="E2567" s="5">
        <v>14.59</v>
      </c>
      <c r="J2567" s="14"/>
    </row>
    <row r="2568" spans="1:10" ht="11.25" x14ac:dyDescent="0.15">
      <c r="A2568" s="6" t="s">
        <v>255</v>
      </c>
      <c r="B2568" s="4" t="s">
        <v>52</v>
      </c>
      <c r="C2568" s="4" t="s">
        <v>256</v>
      </c>
      <c r="D2568" s="4" t="s">
        <v>258</v>
      </c>
      <c r="E2568" s="5">
        <v>14.12</v>
      </c>
      <c r="J2568" s="14"/>
    </row>
    <row r="2569" spans="1:10" ht="11.25" x14ac:dyDescent="0.15">
      <c r="A2569" s="6" t="s">
        <v>255</v>
      </c>
      <c r="B2569" s="4" t="s">
        <v>53</v>
      </c>
      <c r="C2569" s="4" t="s">
        <v>256</v>
      </c>
      <c r="D2569" s="4" t="s">
        <v>257</v>
      </c>
      <c r="E2569" s="5">
        <v>11.02</v>
      </c>
      <c r="F2569" t="s">
        <v>353</v>
      </c>
      <c r="G2569">
        <f>+E2569+E2570+E2571+E2572+E2573</f>
        <v>58.559999999999995</v>
      </c>
      <c r="H2569">
        <f>+E2575+E2576+E2574</f>
        <v>34.24</v>
      </c>
      <c r="I2569" s="14">
        <f>+(G2569/4)/(H2569/3)</f>
        <v>1.2827102803738315</v>
      </c>
      <c r="J2569" s="21">
        <f>+(B2569-$K$1)/7</f>
        <v>23</v>
      </c>
    </row>
    <row r="2570" spans="1:10" ht="11.25" x14ac:dyDescent="0.15">
      <c r="A2570" s="6" t="s">
        <v>255</v>
      </c>
      <c r="B2570" s="4" t="s">
        <v>53</v>
      </c>
      <c r="C2570" s="4" t="s">
        <v>256</v>
      </c>
      <c r="D2570" s="4" t="s">
        <v>257</v>
      </c>
      <c r="E2570" s="5">
        <v>11.14</v>
      </c>
      <c r="J2570" s="14"/>
    </row>
    <row r="2571" spans="1:10" ht="11.25" x14ac:dyDescent="0.15">
      <c r="A2571" s="6" t="s">
        <v>255</v>
      </c>
      <c r="B2571" s="4" t="s">
        <v>53</v>
      </c>
      <c r="C2571" s="4" t="s">
        <v>256</v>
      </c>
      <c r="D2571" s="4" t="s">
        <v>259</v>
      </c>
      <c r="E2571" s="5">
        <v>15.27</v>
      </c>
      <c r="J2571" s="14"/>
    </row>
    <row r="2572" spans="1:10" ht="11.25" x14ac:dyDescent="0.15">
      <c r="A2572" s="6" t="s">
        <v>255</v>
      </c>
      <c r="B2572" s="4" t="s">
        <v>53</v>
      </c>
      <c r="C2572" s="4" t="s">
        <v>256</v>
      </c>
      <c r="D2572" s="4" t="s">
        <v>258</v>
      </c>
      <c r="E2572" s="5">
        <v>11.62</v>
      </c>
      <c r="J2572" s="14"/>
    </row>
    <row r="2573" spans="1:10" ht="11.25" x14ac:dyDescent="0.15">
      <c r="A2573" s="6" t="s">
        <v>255</v>
      </c>
      <c r="B2573" s="4" t="s">
        <v>53</v>
      </c>
      <c r="C2573" s="4" t="s">
        <v>256</v>
      </c>
      <c r="D2573" s="4" t="s">
        <v>258</v>
      </c>
      <c r="E2573" s="5">
        <v>9.51</v>
      </c>
      <c r="J2573" s="14"/>
    </row>
    <row r="2574" spans="1:10" ht="11.25" x14ac:dyDescent="0.15">
      <c r="A2574" s="6" t="s">
        <v>255</v>
      </c>
      <c r="B2574" s="4" t="s">
        <v>54</v>
      </c>
      <c r="C2574" s="4" t="s">
        <v>256</v>
      </c>
      <c r="D2574" s="4" t="s">
        <v>257</v>
      </c>
      <c r="E2574" s="5">
        <v>11.63</v>
      </c>
      <c r="F2574" t="s">
        <v>354</v>
      </c>
      <c r="J2574" s="14"/>
    </row>
    <row r="2575" spans="1:10" ht="11.25" x14ac:dyDescent="0.15">
      <c r="A2575" s="6" t="s">
        <v>255</v>
      </c>
      <c r="B2575" s="4" t="s">
        <v>54</v>
      </c>
      <c r="C2575" s="4" t="s">
        <v>256</v>
      </c>
      <c r="D2575" s="4" t="s">
        <v>259</v>
      </c>
      <c r="E2575" s="5">
        <v>12.04</v>
      </c>
      <c r="J2575" s="14"/>
    </row>
    <row r="2576" spans="1:10" ht="11.25" x14ac:dyDescent="0.15">
      <c r="A2576" s="6" t="s">
        <v>255</v>
      </c>
      <c r="B2576" s="4" t="s">
        <v>54</v>
      </c>
      <c r="C2576" s="4" t="s">
        <v>256</v>
      </c>
      <c r="D2576" s="4" t="s">
        <v>258</v>
      </c>
      <c r="E2576" s="5">
        <v>10.57</v>
      </c>
      <c r="J2576" s="14"/>
    </row>
    <row r="2577" spans="1:10" ht="11.25" x14ac:dyDescent="0.15">
      <c r="A2577" s="6" t="s">
        <v>255</v>
      </c>
      <c r="B2577" s="4" t="s">
        <v>55</v>
      </c>
      <c r="C2577" s="4" t="s">
        <v>256</v>
      </c>
      <c r="D2577" s="4" t="s">
        <v>257</v>
      </c>
      <c r="E2577" s="5">
        <v>11.29</v>
      </c>
      <c r="F2577" t="s">
        <v>353</v>
      </c>
      <c r="G2577">
        <f>+E2577+E2578+E2579+E2580+E2581</f>
        <v>54.239999999999995</v>
      </c>
      <c r="H2577">
        <f>+E2583+E2584+E2582</f>
        <v>32.39</v>
      </c>
      <c r="I2577" s="14">
        <f>+(G2577/4)/(H2577/3)</f>
        <v>1.2559431923433158</v>
      </c>
      <c r="J2577" s="21">
        <f>+(B2577-$K$1)/7</f>
        <v>24</v>
      </c>
    </row>
    <row r="2578" spans="1:10" ht="11.25" x14ac:dyDescent="0.15">
      <c r="A2578" s="6" t="s">
        <v>255</v>
      </c>
      <c r="B2578" s="4" t="s">
        <v>55</v>
      </c>
      <c r="C2578" s="4" t="s">
        <v>256</v>
      </c>
      <c r="D2578" s="4" t="s">
        <v>257</v>
      </c>
      <c r="E2578" s="5">
        <v>7.45</v>
      </c>
      <c r="J2578" s="14"/>
    </row>
    <row r="2579" spans="1:10" ht="11.25" x14ac:dyDescent="0.15">
      <c r="A2579" s="6" t="s">
        <v>255</v>
      </c>
      <c r="B2579" s="4" t="s">
        <v>55</v>
      </c>
      <c r="C2579" s="4" t="s">
        <v>256</v>
      </c>
      <c r="D2579" s="4" t="s">
        <v>259</v>
      </c>
      <c r="E2579" s="5">
        <v>15.34</v>
      </c>
      <c r="J2579" s="14"/>
    </row>
    <row r="2580" spans="1:10" ht="11.25" x14ac:dyDescent="0.15">
      <c r="A2580" s="6" t="s">
        <v>255</v>
      </c>
      <c r="B2580" s="4" t="s">
        <v>55</v>
      </c>
      <c r="C2580" s="4" t="s">
        <v>256</v>
      </c>
      <c r="D2580" s="4" t="s">
        <v>258</v>
      </c>
      <c r="E2580" s="5">
        <v>11.93</v>
      </c>
      <c r="J2580" s="14"/>
    </row>
    <row r="2581" spans="1:10" ht="11.25" x14ac:dyDescent="0.15">
      <c r="A2581" s="6" t="s">
        <v>255</v>
      </c>
      <c r="B2581" s="4" t="s">
        <v>55</v>
      </c>
      <c r="C2581" s="4" t="s">
        <v>256</v>
      </c>
      <c r="D2581" s="4" t="s">
        <v>258</v>
      </c>
      <c r="E2581" s="5">
        <v>8.23</v>
      </c>
      <c r="J2581" s="14"/>
    </row>
    <row r="2582" spans="1:10" ht="11.25" x14ac:dyDescent="0.15">
      <c r="A2582" s="6" t="s">
        <v>255</v>
      </c>
      <c r="B2582" s="4" t="s">
        <v>56</v>
      </c>
      <c r="C2582" s="4" t="s">
        <v>256</v>
      </c>
      <c r="D2582" s="4" t="s">
        <v>257</v>
      </c>
      <c r="E2582" s="5">
        <v>11.78</v>
      </c>
      <c r="F2582" t="s">
        <v>354</v>
      </c>
      <c r="J2582" s="14"/>
    </row>
    <row r="2583" spans="1:10" ht="11.25" x14ac:dyDescent="0.15">
      <c r="A2583" s="6" t="s">
        <v>255</v>
      </c>
      <c r="B2583" s="4" t="s">
        <v>56</v>
      </c>
      <c r="C2583" s="4" t="s">
        <v>256</v>
      </c>
      <c r="D2583" s="4" t="s">
        <v>259</v>
      </c>
      <c r="E2583" s="5">
        <v>10.1</v>
      </c>
      <c r="J2583" s="14"/>
    </row>
    <row r="2584" spans="1:10" ht="11.25" x14ac:dyDescent="0.15">
      <c r="A2584" s="6" t="s">
        <v>255</v>
      </c>
      <c r="B2584" s="4" t="s">
        <v>56</v>
      </c>
      <c r="C2584" s="4" t="s">
        <v>256</v>
      </c>
      <c r="D2584" s="4" t="s">
        <v>258</v>
      </c>
      <c r="E2584" s="5">
        <v>10.51</v>
      </c>
      <c r="J2584" s="14"/>
    </row>
    <row r="2585" spans="1:10" ht="11.25" x14ac:dyDescent="0.15">
      <c r="A2585" s="6" t="s">
        <v>255</v>
      </c>
      <c r="B2585" s="4" t="s">
        <v>57</v>
      </c>
      <c r="C2585" s="4" t="s">
        <v>256</v>
      </c>
      <c r="D2585" s="4" t="s">
        <v>257</v>
      </c>
      <c r="E2585" s="5">
        <v>14.96</v>
      </c>
      <c r="F2585" t="s">
        <v>353</v>
      </c>
      <c r="G2585">
        <f>+E2585+E2586+E2587+E2588</f>
        <v>51.69</v>
      </c>
      <c r="H2585">
        <f>+E2591+E2589+E2590</f>
        <v>36.51</v>
      </c>
      <c r="I2585" s="14">
        <f>+(G2585/4)/(H2585/3)</f>
        <v>1.0618323746918652</v>
      </c>
      <c r="J2585" s="21">
        <f>+(B2585-$K$1)/7</f>
        <v>25</v>
      </c>
    </row>
    <row r="2586" spans="1:10" ht="11.25" x14ac:dyDescent="0.15">
      <c r="A2586" s="6" t="s">
        <v>255</v>
      </c>
      <c r="B2586" s="4" t="s">
        <v>57</v>
      </c>
      <c r="C2586" s="4" t="s">
        <v>256</v>
      </c>
      <c r="D2586" s="4" t="s">
        <v>259</v>
      </c>
      <c r="E2586" s="5">
        <v>15.4</v>
      </c>
      <c r="J2586" s="14"/>
    </row>
    <row r="2587" spans="1:10" ht="11.25" x14ac:dyDescent="0.15">
      <c r="A2587" s="6" t="s">
        <v>255</v>
      </c>
      <c r="B2587" s="4" t="s">
        <v>57</v>
      </c>
      <c r="C2587" s="4" t="s">
        <v>256</v>
      </c>
      <c r="D2587" s="4" t="s">
        <v>258</v>
      </c>
      <c r="E2587" s="5">
        <v>12.91</v>
      </c>
      <c r="J2587" s="14"/>
    </row>
    <row r="2588" spans="1:10" ht="11.25" x14ac:dyDescent="0.15">
      <c r="A2588" s="6" t="s">
        <v>255</v>
      </c>
      <c r="B2588" s="4" t="s">
        <v>57</v>
      </c>
      <c r="C2588" s="4" t="s">
        <v>256</v>
      </c>
      <c r="D2588" s="4" t="s">
        <v>258</v>
      </c>
      <c r="E2588" s="5">
        <v>8.42</v>
      </c>
      <c r="J2588" s="14"/>
    </row>
    <row r="2589" spans="1:10" ht="11.25" x14ac:dyDescent="0.15">
      <c r="A2589" s="6" t="s">
        <v>255</v>
      </c>
      <c r="B2589" s="4" t="s">
        <v>58</v>
      </c>
      <c r="C2589" s="4" t="s">
        <v>256</v>
      </c>
      <c r="D2589" s="4" t="s">
        <v>257</v>
      </c>
      <c r="E2589" s="5">
        <v>13.03</v>
      </c>
      <c r="F2589" t="s">
        <v>354</v>
      </c>
      <c r="J2589" s="14"/>
    </row>
    <row r="2590" spans="1:10" ht="11.25" x14ac:dyDescent="0.15">
      <c r="A2590" s="6" t="s">
        <v>255</v>
      </c>
      <c r="B2590" s="4" t="s">
        <v>58</v>
      </c>
      <c r="C2590" s="4" t="s">
        <v>256</v>
      </c>
      <c r="D2590" s="4" t="s">
        <v>259</v>
      </c>
      <c r="E2590" s="5">
        <v>11.96</v>
      </c>
      <c r="J2590" s="14"/>
    </row>
    <row r="2591" spans="1:10" ht="11.25" x14ac:dyDescent="0.15">
      <c r="A2591" s="6" t="s">
        <v>255</v>
      </c>
      <c r="B2591" s="4" t="s">
        <v>58</v>
      </c>
      <c r="C2591" s="4" t="s">
        <v>256</v>
      </c>
      <c r="D2591" s="4" t="s">
        <v>258</v>
      </c>
      <c r="E2591" s="5">
        <v>11.52</v>
      </c>
      <c r="J2591" s="14"/>
    </row>
    <row r="2592" spans="1:10" ht="11.25" x14ac:dyDescent="0.15">
      <c r="A2592" s="6" t="s">
        <v>255</v>
      </c>
      <c r="B2592" s="4" t="s">
        <v>59</v>
      </c>
      <c r="C2592" s="4" t="s">
        <v>256</v>
      </c>
      <c r="D2592" s="4" t="s">
        <v>257</v>
      </c>
      <c r="E2592" s="5">
        <v>14.18</v>
      </c>
      <c r="F2592" t="s">
        <v>353</v>
      </c>
      <c r="G2592">
        <f>+E2592+E2593+E2594+E2595+E2596+E2597</f>
        <v>58.1</v>
      </c>
      <c r="H2592">
        <f>+E2598+E2599+E2600</f>
        <v>34.94</v>
      </c>
      <c r="I2592" s="14">
        <f>+(G2592/4)/(H2592/3)</f>
        <v>1.2471379507727534</v>
      </c>
      <c r="J2592" s="21">
        <f>+(B2592-$K$1)/7</f>
        <v>26</v>
      </c>
    </row>
    <row r="2593" spans="1:10" ht="11.25" x14ac:dyDescent="0.15">
      <c r="A2593" s="6" t="s">
        <v>255</v>
      </c>
      <c r="B2593" s="4" t="s">
        <v>59</v>
      </c>
      <c r="C2593" s="4" t="s">
        <v>256</v>
      </c>
      <c r="D2593" s="4" t="s">
        <v>257</v>
      </c>
      <c r="E2593" s="5">
        <v>4.8600000000000003</v>
      </c>
      <c r="J2593" s="14"/>
    </row>
    <row r="2594" spans="1:10" ht="11.25" x14ac:dyDescent="0.15">
      <c r="A2594" s="6" t="s">
        <v>255</v>
      </c>
      <c r="B2594" s="4" t="s">
        <v>59</v>
      </c>
      <c r="C2594" s="4" t="s">
        <v>256</v>
      </c>
      <c r="D2594" s="4" t="s">
        <v>258</v>
      </c>
      <c r="E2594" s="5">
        <v>12.23</v>
      </c>
      <c r="J2594" s="14"/>
    </row>
    <row r="2595" spans="1:10" ht="11.25" x14ac:dyDescent="0.15">
      <c r="A2595" s="6" t="s">
        <v>255</v>
      </c>
      <c r="B2595" s="4" t="s">
        <v>59</v>
      </c>
      <c r="C2595" s="4" t="s">
        <v>256</v>
      </c>
      <c r="D2595" s="4" t="s">
        <v>258</v>
      </c>
      <c r="E2595" s="5">
        <v>8.7200000000000006</v>
      </c>
      <c r="J2595" s="14"/>
    </row>
    <row r="2596" spans="1:10" ht="11.25" x14ac:dyDescent="0.15">
      <c r="A2596" s="6" t="s">
        <v>255</v>
      </c>
      <c r="B2596" s="4" t="s">
        <v>59</v>
      </c>
      <c r="C2596" s="4" t="s">
        <v>256</v>
      </c>
      <c r="D2596" s="4" t="s">
        <v>260</v>
      </c>
      <c r="E2596" s="5">
        <v>11.86</v>
      </c>
      <c r="J2596" s="14"/>
    </row>
    <row r="2597" spans="1:10" ht="11.25" x14ac:dyDescent="0.15">
      <c r="A2597" s="6" t="s">
        <v>255</v>
      </c>
      <c r="B2597" s="4" t="s">
        <v>262</v>
      </c>
      <c r="C2597" s="4" t="s">
        <v>256</v>
      </c>
      <c r="D2597" s="4" t="s">
        <v>259</v>
      </c>
      <c r="E2597" s="5">
        <v>6.25</v>
      </c>
      <c r="J2597" s="14"/>
    </row>
    <row r="2598" spans="1:10" ht="11.25" x14ac:dyDescent="0.15">
      <c r="A2598" s="6" t="s">
        <v>255</v>
      </c>
      <c r="B2598" s="4" t="s">
        <v>60</v>
      </c>
      <c r="C2598" s="4" t="s">
        <v>256</v>
      </c>
      <c r="D2598" s="4" t="s">
        <v>257</v>
      </c>
      <c r="E2598" s="5">
        <v>12.33</v>
      </c>
      <c r="F2598" t="s">
        <v>354</v>
      </c>
      <c r="J2598" s="14"/>
    </row>
    <row r="2599" spans="1:10" ht="11.25" x14ac:dyDescent="0.15">
      <c r="A2599" s="6" t="s">
        <v>255</v>
      </c>
      <c r="B2599" s="4" t="s">
        <v>60</v>
      </c>
      <c r="C2599" s="4" t="s">
        <v>256</v>
      </c>
      <c r="D2599" s="4" t="s">
        <v>258</v>
      </c>
      <c r="E2599" s="5">
        <v>10.84</v>
      </c>
      <c r="J2599" s="14"/>
    </row>
    <row r="2600" spans="1:10" ht="11.25" x14ac:dyDescent="0.15">
      <c r="A2600" s="6" t="s">
        <v>255</v>
      </c>
      <c r="B2600" s="4" t="s">
        <v>60</v>
      </c>
      <c r="C2600" s="4" t="s">
        <v>256</v>
      </c>
      <c r="D2600" s="4" t="s">
        <v>260</v>
      </c>
      <c r="E2600" s="5">
        <v>11.77</v>
      </c>
      <c r="J2600" s="14"/>
    </row>
    <row r="2601" spans="1:10" ht="11.25" x14ac:dyDescent="0.15">
      <c r="A2601" s="6" t="s">
        <v>255</v>
      </c>
      <c r="B2601" s="4" t="s">
        <v>61</v>
      </c>
      <c r="C2601" s="4" t="s">
        <v>256</v>
      </c>
      <c r="D2601" s="4" t="s">
        <v>257</v>
      </c>
      <c r="E2601" s="5">
        <v>13.01</v>
      </c>
      <c r="F2601" s="13" t="s">
        <v>353</v>
      </c>
      <c r="G2601">
        <f>+E2601+E2602+E2603+E2604+E2605+E2606</f>
        <v>50.519999999999996</v>
      </c>
      <c r="H2601">
        <f>+E2607+E2608+E2609</f>
        <v>39.33</v>
      </c>
      <c r="I2601" s="14">
        <f>+(G2601/4)/(H2601/3)</f>
        <v>0.96338672768878719</v>
      </c>
      <c r="J2601" s="21">
        <f>+(B2601-$K$1)/7</f>
        <v>27</v>
      </c>
    </row>
    <row r="2602" spans="1:10" ht="11.25" x14ac:dyDescent="0.15">
      <c r="A2602" s="6" t="s">
        <v>255</v>
      </c>
      <c r="B2602" s="4" t="s">
        <v>61</v>
      </c>
      <c r="C2602" s="4" t="s">
        <v>256</v>
      </c>
      <c r="D2602" s="4" t="s">
        <v>257</v>
      </c>
      <c r="E2602" s="5">
        <v>3.07</v>
      </c>
      <c r="F2602" s="13"/>
      <c r="J2602" s="14"/>
    </row>
    <row r="2603" spans="1:10" ht="11.25" x14ac:dyDescent="0.15">
      <c r="A2603" s="6" t="s">
        <v>255</v>
      </c>
      <c r="B2603" s="4" t="s">
        <v>61</v>
      </c>
      <c r="C2603" s="4" t="s">
        <v>256</v>
      </c>
      <c r="D2603" s="4" t="s">
        <v>259</v>
      </c>
      <c r="E2603" s="5">
        <v>12.84</v>
      </c>
      <c r="F2603" s="13"/>
      <c r="J2603" s="14"/>
    </row>
    <row r="2604" spans="1:10" ht="11.25" x14ac:dyDescent="0.15">
      <c r="A2604" s="6" t="s">
        <v>255</v>
      </c>
      <c r="B2604" s="4" t="s">
        <v>61</v>
      </c>
      <c r="C2604" s="4" t="s">
        <v>256</v>
      </c>
      <c r="D2604" s="4" t="s">
        <v>259</v>
      </c>
      <c r="E2604" s="5">
        <v>4.41</v>
      </c>
      <c r="F2604" s="13"/>
      <c r="J2604" s="14"/>
    </row>
    <row r="2605" spans="1:10" ht="11.25" x14ac:dyDescent="0.15">
      <c r="A2605" s="6" t="s">
        <v>255</v>
      </c>
      <c r="B2605" s="4" t="s">
        <v>61</v>
      </c>
      <c r="C2605" s="4" t="s">
        <v>256</v>
      </c>
      <c r="D2605" s="4" t="s">
        <v>258</v>
      </c>
      <c r="E2605" s="5">
        <v>10.93</v>
      </c>
      <c r="F2605" s="13"/>
      <c r="J2605" s="14"/>
    </row>
    <row r="2606" spans="1:10" ht="11.25" x14ac:dyDescent="0.15">
      <c r="A2606" s="9" t="s">
        <v>255</v>
      </c>
      <c r="B2606" s="4" t="s">
        <v>61</v>
      </c>
      <c r="C2606" s="4" t="s">
        <v>256</v>
      </c>
      <c r="D2606" s="4" t="s">
        <v>258</v>
      </c>
      <c r="E2606" s="5">
        <v>6.26</v>
      </c>
      <c r="F2606" s="13"/>
      <c r="J2606" s="14"/>
    </row>
    <row r="2607" spans="1:10" ht="11.25" x14ac:dyDescent="0.15">
      <c r="A2607" s="6" t="s">
        <v>255</v>
      </c>
      <c r="B2607" s="4" t="s">
        <v>62</v>
      </c>
      <c r="C2607" s="4" t="s">
        <v>256</v>
      </c>
      <c r="D2607" s="4" t="s">
        <v>257</v>
      </c>
      <c r="E2607" s="5">
        <v>13.76</v>
      </c>
      <c r="F2607" s="13" t="s">
        <v>354</v>
      </c>
      <c r="J2607" s="14"/>
    </row>
    <row r="2608" spans="1:10" ht="11.25" x14ac:dyDescent="0.15">
      <c r="A2608" s="6" t="s">
        <v>255</v>
      </c>
      <c r="B2608" s="4" t="s">
        <v>62</v>
      </c>
      <c r="C2608" s="4" t="s">
        <v>256</v>
      </c>
      <c r="D2608" s="4" t="s">
        <v>259</v>
      </c>
      <c r="E2608" s="5">
        <v>12.95</v>
      </c>
      <c r="J2608" s="14"/>
    </row>
    <row r="2609" spans="1:10" ht="11.25" x14ac:dyDescent="0.15">
      <c r="A2609" s="6" t="s">
        <v>255</v>
      </c>
      <c r="B2609" s="4" t="s">
        <v>62</v>
      </c>
      <c r="C2609" s="4" t="s">
        <v>256</v>
      </c>
      <c r="D2609" s="4" t="s">
        <v>258</v>
      </c>
      <c r="E2609" s="5">
        <v>12.62</v>
      </c>
      <c r="J2609" s="14"/>
    </row>
    <row r="2610" spans="1:10" ht="11.25" x14ac:dyDescent="0.15">
      <c r="A2610" s="6" t="s">
        <v>255</v>
      </c>
      <c r="B2610" s="4" t="s">
        <v>63</v>
      </c>
      <c r="C2610" s="4" t="s">
        <v>256</v>
      </c>
      <c r="D2610" s="4" t="s">
        <v>257</v>
      </c>
      <c r="E2610" s="5">
        <v>12.43</v>
      </c>
      <c r="F2610" t="s">
        <v>353</v>
      </c>
      <c r="G2610">
        <f>+E2610+E2611+E2612+E2613+E2614</f>
        <v>54.49</v>
      </c>
      <c r="H2610">
        <f>+E2616+E2617+E2615</f>
        <v>34.659999999999997</v>
      </c>
      <c r="I2610" s="14">
        <f>+(G2610/4)/(H2610/3)</f>
        <v>1.1790969417195616</v>
      </c>
      <c r="J2610" s="21">
        <f>+(B2610-$K$1)/7</f>
        <v>28</v>
      </c>
    </row>
    <row r="2611" spans="1:10" ht="11.25" x14ac:dyDescent="0.15">
      <c r="A2611" s="6" t="s">
        <v>255</v>
      </c>
      <c r="B2611" s="4" t="s">
        <v>63</v>
      </c>
      <c r="C2611" s="4" t="s">
        <v>256</v>
      </c>
      <c r="D2611" s="4" t="s">
        <v>257</v>
      </c>
      <c r="E2611" s="5">
        <v>8.77</v>
      </c>
      <c r="J2611" s="14"/>
    </row>
    <row r="2612" spans="1:10" ht="11.25" x14ac:dyDescent="0.15">
      <c r="A2612" s="6" t="s">
        <v>255</v>
      </c>
      <c r="B2612" s="4" t="s">
        <v>63</v>
      </c>
      <c r="C2612" s="4" t="s">
        <v>256</v>
      </c>
      <c r="D2612" s="4" t="s">
        <v>259</v>
      </c>
      <c r="E2612" s="5">
        <v>14.77</v>
      </c>
      <c r="J2612" s="14"/>
    </row>
    <row r="2613" spans="1:10" ht="11.25" x14ac:dyDescent="0.15">
      <c r="A2613" s="6" t="s">
        <v>255</v>
      </c>
      <c r="B2613" s="4" t="s">
        <v>63</v>
      </c>
      <c r="C2613" s="4" t="s">
        <v>256</v>
      </c>
      <c r="D2613" s="4" t="s">
        <v>258</v>
      </c>
      <c r="E2613" s="5">
        <v>11.99</v>
      </c>
      <c r="J2613" s="14"/>
    </row>
    <row r="2614" spans="1:10" ht="11.25" x14ac:dyDescent="0.15">
      <c r="A2614" s="6" t="s">
        <v>255</v>
      </c>
      <c r="B2614" s="4" t="s">
        <v>63</v>
      </c>
      <c r="C2614" s="4" t="s">
        <v>256</v>
      </c>
      <c r="D2614" s="4" t="s">
        <v>258</v>
      </c>
      <c r="E2614" s="5">
        <v>6.53</v>
      </c>
      <c r="J2614" s="14"/>
    </row>
    <row r="2615" spans="1:10" ht="11.25" x14ac:dyDescent="0.15">
      <c r="A2615" s="6" t="s">
        <v>255</v>
      </c>
      <c r="B2615" s="4" t="s">
        <v>64</v>
      </c>
      <c r="C2615" s="4" t="s">
        <v>256</v>
      </c>
      <c r="D2615" s="4" t="s">
        <v>257</v>
      </c>
      <c r="E2615" s="5">
        <v>12.25</v>
      </c>
      <c r="F2615" t="s">
        <v>354</v>
      </c>
      <c r="J2615" s="14"/>
    </row>
    <row r="2616" spans="1:10" ht="11.25" x14ac:dyDescent="0.15">
      <c r="A2616" s="6" t="s">
        <v>255</v>
      </c>
      <c r="B2616" s="4" t="s">
        <v>64</v>
      </c>
      <c r="C2616" s="4" t="s">
        <v>256</v>
      </c>
      <c r="D2616" s="4" t="s">
        <v>259</v>
      </c>
      <c r="E2616" s="5">
        <v>11.9</v>
      </c>
      <c r="J2616" s="14"/>
    </row>
    <row r="2617" spans="1:10" ht="11.25" x14ac:dyDescent="0.15">
      <c r="A2617" s="6" t="s">
        <v>255</v>
      </c>
      <c r="B2617" s="4" t="s">
        <v>64</v>
      </c>
      <c r="C2617" s="4" t="s">
        <v>256</v>
      </c>
      <c r="D2617" s="4" t="s">
        <v>258</v>
      </c>
      <c r="E2617" s="5">
        <v>10.51</v>
      </c>
      <c r="J2617" s="14"/>
    </row>
    <row r="2618" spans="1:10" ht="11.25" x14ac:dyDescent="0.15">
      <c r="A2618" s="6" t="s">
        <v>255</v>
      </c>
      <c r="B2618" s="4" t="s">
        <v>65</v>
      </c>
      <c r="C2618" s="4" t="s">
        <v>256</v>
      </c>
      <c r="D2618" s="4" t="s">
        <v>257</v>
      </c>
      <c r="E2618" s="5">
        <v>10.69</v>
      </c>
      <c r="F2618" t="s">
        <v>353</v>
      </c>
      <c r="G2618">
        <f>+E2618+E2619+E2620+E2621+E2622+E2623</f>
        <v>51.48</v>
      </c>
      <c r="H2618">
        <f>+E2624+E2625+E2626</f>
        <v>30.410000000000004</v>
      </c>
      <c r="I2618" s="14">
        <f>+(G2618/4)/(H2618/3)</f>
        <v>1.269648142058533</v>
      </c>
      <c r="J2618" s="21">
        <f>+(B2618-$K$1)/7</f>
        <v>29</v>
      </c>
    </row>
    <row r="2619" spans="1:10" ht="11.25" x14ac:dyDescent="0.15">
      <c r="A2619" s="6" t="s">
        <v>255</v>
      </c>
      <c r="B2619" s="4" t="s">
        <v>65</v>
      </c>
      <c r="C2619" s="4" t="s">
        <v>256</v>
      </c>
      <c r="D2619" s="4" t="s">
        <v>257</v>
      </c>
      <c r="E2619" s="5">
        <v>7.62</v>
      </c>
      <c r="J2619" s="14"/>
    </row>
    <row r="2620" spans="1:10" ht="11.25" x14ac:dyDescent="0.15">
      <c r="A2620" s="6" t="s">
        <v>255</v>
      </c>
      <c r="B2620" s="4" t="s">
        <v>65</v>
      </c>
      <c r="C2620" s="4" t="s">
        <v>256</v>
      </c>
      <c r="D2620" s="4" t="s">
        <v>259</v>
      </c>
      <c r="E2620" s="5">
        <v>11.86</v>
      </c>
      <c r="J2620" s="14"/>
    </row>
    <row r="2621" spans="1:10" ht="11.25" x14ac:dyDescent="0.15">
      <c r="A2621" s="6" t="s">
        <v>255</v>
      </c>
      <c r="B2621" s="4" t="s">
        <v>65</v>
      </c>
      <c r="C2621" s="4" t="s">
        <v>256</v>
      </c>
      <c r="D2621" s="4" t="s">
        <v>259</v>
      </c>
      <c r="E2621" s="5">
        <v>3.96</v>
      </c>
      <c r="J2621" s="14"/>
    </row>
    <row r="2622" spans="1:10" ht="11.25" x14ac:dyDescent="0.15">
      <c r="A2622" s="6" t="s">
        <v>255</v>
      </c>
      <c r="B2622" s="4" t="s">
        <v>65</v>
      </c>
      <c r="C2622" s="4" t="s">
        <v>256</v>
      </c>
      <c r="D2622" s="4" t="s">
        <v>258</v>
      </c>
      <c r="E2622" s="5">
        <v>12.31</v>
      </c>
      <c r="J2622" s="14"/>
    </row>
    <row r="2623" spans="1:10" ht="11.25" x14ac:dyDescent="0.15">
      <c r="A2623" s="6" t="s">
        <v>255</v>
      </c>
      <c r="B2623" s="4" t="s">
        <v>65</v>
      </c>
      <c r="C2623" s="4" t="s">
        <v>256</v>
      </c>
      <c r="D2623" s="4" t="s">
        <v>258</v>
      </c>
      <c r="E2623" s="5">
        <v>5.04</v>
      </c>
      <c r="J2623" s="14"/>
    </row>
    <row r="2624" spans="1:10" ht="11.25" x14ac:dyDescent="0.15">
      <c r="A2624" s="6" t="s">
        <v>255</v>
      </c>
      <c r="B2624" s="4" t="s">
        <v>66</v>
      </c>
      <c r="C2624" s="4" t="s">
        <v>256</v>
      </c>
      <c r="D2624" s="4" t="s">
        <v>257</v>
      </c>
      <c r="E2624" s="5">
        <v>9.1999999999999993</v>
      </c>
      <c r="F2624" t="s">
        <v>354</v>
      </c>
      <c r="J2624" s="14"/>
    </row>
    <row r="2625" spans="1:10" ht="11.25" x14ac:dyDescent="0.15">
      <c r="A2625" s="6" t="s">
        <v>255</v>
      </c>
      <c r="B2625" s="4" t="s">
        <v>66</v>
      </c>
      <c r="C2625" s="4" t="s">
        <v>256</v>
      </c>
      <c r="D2625" s="4" t="s">
        <v>259</v>
      </c>
      <c r="E2625" s="5">
        <v>10.72</v>
      </c>
      <c r="J2625" s="14"/>
    </row>
    <row r="2626" spans="1:10" ht="11.25" x14ac:dyDescent="0.15">
      <c r="A2626" s="6" t="s">
        <v>255</v>
      </c>
      <c r="B2626" s="4" t="s">
        <v>66</v>
      </c>
      <c r="C2626" s="4" t="s">
        <v>256</v>
      </c>
      <c r="D2626" s="4" t="s">
        <v>258</v>
      </c>
      <c r="E2626" s="5">
        <v>10.49</v>
      </c>
      <c r="J2626" s="14"/>
    </row>
    <row r="2627" spans="1:10" ht="11.25" x14ac:dyDescent="0.15">
      <c r="A2627" s="6" t="s">
        <v>255</v>
      </c>
      <c r="B2627" s="4" t="s">
        <v>67</v>
      </c>
      <c r="C2627" s="4" t="s">
        <v>256</v>
      </c>
      <c r="D2627" s="4" t="s">
        <v>257</v>
      </c>
      <c r="E2627" s="5">
        <v>16.59</v>
      </c>
      <c r="F2627" t="s">
        <v>353</v>
      </c>
      <c r="G2627">
        <f>+E2627+E2628+E2629+E2630</f>
        <v>50.289999999999992</v>
      </c>
      <c r="H2627">
        <f>+E2633+E2631+E2632</f>
        <v>34.4</v>
      </c>
      <c r="I2627" s="14">
        <f>+(G2627/4)/(H2627/3)</f>
        <v>1.0964389534883718</v>
      </c>
      <c r="J2627" s="21">
        <f>+(B2627-$K$1)/7</f>
        <v>30</v>
      </c>
    </row>
    <row r="2628" spans="1:10" ht="11.25" x14ac:dyDescent="0.15">
      <c r="A2628" s="6" t="s">
        <v>255</v>
      </c>
      <c r="B2628" s="4" t="s">
        <v>67</v>
      </c>
      <c r="C2628" s="4" t="s">
        <v>256</v>
      </c>
      <c r="D2628" s="4" t="s">
        <v>259</v>
      </c>
      <c r="E2628" s="5">
        <v>15.82</v>
      </c>
      <c r="J2628" s="14"/>
    </row>
    <row r="2629" spans="1:10" ht="11.25" x14ac:dyDescent="0.15">
      <c r="A2629" s="6" t="s">
        <v>255</v>
      </c>
      <c r="B2629" s="4" t="s">
        <v>67</v>
      </c>
      <c r="C2629" s="4" t="s">
        <v>256</v>
      </c>
      <c r="D2629" s="4" t="s">
        <v>258</v>
      </c>
      <c r="E2629" s="5">
        <v>11.87</v>
      </c>
      <c r="J2629" s="14"/>
    </row>
    <row r="2630" spans="1:10" ht="11.25" x14ac:dyDescent="0.15">
      <c r="A2630" s="6" t="s">
        <v>255</v>
      </c>
      <c r="B2630" s="4" t="s">
        <v>67</v>
      </c>
      <c r="C2630" s="4" t="s">
        <v>256</v>
      </c>
      <c r="D2630" s="4" t="s">
        <v>258</v>
      </c>
      <c r="E2630" s="5">
        <v>6.01</v>
      </c>
      <c r="J2630" s="14"/>
    </row>
    <row r="2631" spans="1:10" ht="11.25" x14ac:dyDescent="0.15">
      <c r="A2631" s="6" t="s">
        <v>255</v>
      </c>
      <c r="B2631" s="4" t="s">
        <v>68</v>
      </c>
      <c r="C2631" s="4" t="s">
        <v>256</v>
      </c>
      <c r="D2631" s="4" t="s">
        <v>257</v>
      </c>
      <c r="E2631" s="5">
        <v>12.36</v>
      </c>
      <c r="F2631" t="s">
        <v>354</v>
      </c>
      <c r="J2631" s="14"/>
    </row>
    <row r="2632" spans="1:10" ht="11.25" x14ac:dyDescent="0.15">
      <c r="A2632" s="6" t="s">
        <v>255</v>
      </c>
      <c r="B2632" s="4" t="s">
        <v>68</v>
      </c>
      <c r="C2632" s="4" t="s">
        <v>256</v>
      </c>
      <c r="D2632" s="4" t="s">
        <v>259</v>
      </c>
      <c r="E2632" s="5">
        <v>10.18</v>
      </c>
      <c r="J2632" s="14"/>
    </row>
    <row r="2633" spans="1:10" ht="11.25" x14ac:dyDescent="0.15">
      <c r="A2633" s="6" t="s">
        <v>255</v>
      </c>
      <c r="B2633" s="4" t="s">
        <v>68</v>
      </c>
      <c r="C2633" s="4" t="s">
        <v>256</v>
      </c>
      <c r="D2633" s="4" t="s">
        <v>258</v>
      </c>
      <c r="E2633" s="5">
        <v>11.86</v>
      </c>
      <c r="J2633" s="14"/>
    </row>
    <row r="2634" spans="1:10" ht="11.25" x14ac:dyDescent="0.15">
      <c r="A2634" s="6" t="s">
        <v>255</v>
      </c>
      <c r="B2634" s="4" t="s">
        <v>69</v>
      </c>
      <c r="C2634" s="4" t="s">
        <v>256</v>
      </c>
      <c r="D2634" s="4" t="s">
        <v>257</v>
      </c>
      <c r="E2634" s="5">
        <v>12.58</v>
      </c>
      <c r="F2634" t="s">
        <v>353</v>
      </c>
      <c r="G2634" s="17">
        <f>+E2634+E2635+E2636+E2637+E2638+E2639</f>
        <v>51.5</v>
      </c>
      <c r="H2634" s="17">
        <f>+E2640+E2641+E2642</f>
        <v>30.290000000000003</v>
      </c>
      <c r="I2634" s="18">
        <f>+(G2634/4)/(H2634/3)</f>
        <v>1.2751733245295476</v>
      </c>
      <c r="J2634" s="21">
        <f>+(B2634-$K$1)/7</f>
        <v>31</v>
      </c>
    </row>
    <row r="2635" spans="1:10" ht="11.25" x14ac:dyDescent="0.15">
      <c r="A2635" s="6" t="s">
        <v>255</v>
      </c>
      <c r="B2635" s="4" t="s">
        <v>69</v>
      </c>
      <c r="C2635" s="4" t="s">
        <v>256</v>
      </c>
      <c r="D2635" s="4" t="s">
        <v>257</v>
      </c>
      <c r="E2635" s="5">
        <v>4.6100000000000003</v>
      </c>
      <c r="J2635" s="14"/>
    </row>
    <row r="2636" spans="1:10" ht="11.25" x14ac:dyDescent="0.15">
      <c r="A2636" s="6" t="s">
        <v>255</v>
      </c>
      <c r="B2636" s="4" t="s">
        <v>69</v>
      </c>
      <c r="C2636" s="4" t="s">
        <v>256</v>
      </c>
      <c r="D2636" s="4" t="s">
        <v>259</v>
      </c>
      <c r="E2636" s="5">
        <v>13.06</v>
      </c>
      <c r="J2636" s="14"/>
    </row>
    <row r="2637" spans="1:10" ht="11.25" x14ac:dyDescent="0.15">
      <c r="A2637" s="6" t="s">
        <v>255</v>
      </c>
      <c r="B2637" s="4" t="s">
        <v>69</v>
      </c>
      <c r="C2637" s="4" t="s">
        <v>256</v>
      </c>
      <c r="D2637" s="4" t="s">
        <v>259</v>
      </c>
      <c r="E2637" s="5">
        <v>3.97</v>
      </c>
      <c r="J2637" s="14"/>
    </row>
    <row r="2638" spans="1:10" ht="11.25" x14ac:dyDescent="0.15">
      <c r="A2638" s="6" t="s">
        <v>255</v>
      </c>
      <c r="B2638" s="4" t="s">
        <v>69</v>
      </c>
      <c r="C2638" s="4" t="s">
        <v>256</v>
      </c>
      <c r="D2638" s="4" t="s">
        <v>258</v>
      </c>
      <c r="E2638" s="5">
        <v>11.24</v>
      </c>
      <c r="J2638" s="14"/>
    </row>
    <row r="2639" spans="1:10" ht="11.25" x14ac:dyDescent="0.15">
      <c r="A2639" s="6" t="s">
        <v>255</v>
      </c>
      <c r="B2639" s="4" t="s">
        <v>69</v>
      </c>
      <c r="C2639" s="4" t="s">
        <v>256</v>
      </c>
      <c r="D2639" s="4" t="s">
        <v>258</v>
      </c>
      <c r="E2639" s="5">
        <v>6.04</v>
      </c>
      <c r="J2639" s="14"/>
    </row>
    <row r="2640" spans="1:10" ht="11.25" x14ac:dyDescent="0.15">
      <c r="A2640" s="6" t="s">
        <v>255</v>
      </c>
      <c r="B2640" s="4" t="s">
        <v>70</v>
      </c>
      <c r="C2640" s="4" t="s">
        <v>256</v>
      </c>
      <c r="D2640" s="4" t="s">
        <v>259</v>
      </c>
      <c r="E2640" s="5">
        <v>10.08</v>
      </c>
      <c r="F2640" t="s">
        <v>354</v>
      </c>
      <c r="J2640" s="14"/>
    </row>
    <row r="2641" spans="1:10" ht="11.25" x14ac:dyDescent="0.15">
      <c r="A2641" s="6" t="s">
        <v>255</v>
      </c>
      <c r="B2641" s="4" t="s">
        <v>70</v>
      </c>
      <c r="C2641" s="4" t="s">
        <v>256</v>
      </c>
      <c r="D2641" s="4" t="s">
        <v>258</v>
      </c>
      <c r="E2641" s="5">
        <v>10.48</v>
      </c>
      <c r="J2641" s="14"/>
    </row>
    <row r="2642" spans="1:10" ht="11.25" x14ac:dyDescent="0.15">
      <c r="A2642" s="6" t="s">
        <v>255</v>
      </c>
      <c r="B2642" s="4" t="s">
        <v>70</v>
      </c>
      <c r="C2642" s="4" t="s">
        <v>256</v>
      </c>
      <c r="D2642" s="4" t="s">
        <v>260</v>
      </c>
      <c r="E2642" s="5">
        <v>9.73</v>
      </c>
      <c r="J2642" s="14"/>
    </row>
    <row r="2643" spans="1:10" ht="11.25" x14ac:dyDescent="0.15">
      <c r="A2643" s="6" t="s">
        <v>255</v>
      </c>
      <c r="B2643" s="4" t="s">
        <v>71</v>
      </c>
      <c r="C2643" s="4" t="s">
        <v>256</v>
      </c>
      <c r="D2643" s="4" t="s">
        <v>257</v>
      </c>
      <c r="E2643" s="5">
        <v>13.77</v>
      </c>
      <c r="F2643" t="s">
        <v>353</v>
      </c>
      <c r="G2643">
        <f>+E2643+E2644+E2645+E2646+E2647</f>
        <v>50.94</v>
      </c>
      <c r="H2643">
        <f>+E2649+E2650+E2648</f>
        <v>31.259999999999998</v>
      </c>
      <c r="I2643" s="14">
        <f>+(G2643/4)/(H2643/3)</f>
        <v>1.222168905950096</v>
      </c>
      <c r="J2643" s="21">
        <f>+(B2643-$K$1)/7</f>
        <v>32</v>
      </c>
    </row>
    <row r="2644" spans="1:10" ht="11.25" x14ac:dyDescent="0.15">
      <c r="A2644" s="6" t="s">
        <v>255</v>
      </c>
      <c r="B2644" s="4" t="s">
        <v>71</v>
      </c>
      <c r="C2644" s="4" t="s">
        <v>256</v>
      </c>
      <c r="D2644" s="4" t="s">
        <v>259</v>
      </c>
      <c r="E2644" s="5">
        <v>13.1</v>
      </c>
      <c r="J2644" s="14"/>
    </row>
    <row r="2645" spans="1:10" ht="11.25" x14ac:dyDescent="0.15">
      <c r="A2645" s="6" t="s">
        <v>255</v>
      </c>
      <c r="B2645" s="4" t="s">
        <v>71</v>
      </c>
      <c r="C2645" s="4" t="s">
        <v>256</v>
      </c>
      <c r="D2645" s="4" t="s">
        <v>259</v>
      </c>
      <c r="E2645" s="5">
        <v>4.87</v>
      </c>
      <c r="J2645" s="14"/>
    </row>
    <row r="2646" spans="1:10" ht="11.25" x14ac:dyDescent="0.15">
      <c r="A2646" s="6" t="s">
        <v>255</v>
      </c>
      <c r="B2646" s="4" t="s">
        <v>71</v>
      </c>
      <c r="C2646" s="4" t="s">
        <v>256</v>
      </c>
      <c r="D2646" s="4" t="s">
        <v>258</v>
      </c>
      <c r="E2646" s="5">
        <v>11.58</v>
      </c>
      <c r="J2646" s="14"/>
    </row>
    <row r="2647" spans="1:10" ht="11.25" x14ac:dyDescent="0.15">
      <c r="A2647" s="6" t="s">
        <v>255</v>
      </c>
      <c r="B2647" s="4" t="s">
        <v>71</v>
      </c>
      <c r="C2647" s="4" t="s">
        <v>256</v>
      </c>
      <c r="D2647" s="4" t="s">
        <v>258</v>
      </c>
      <c r="E2647" s="5">
        <v>7.62</v>
      </c>
      <c r="J2647" s="14"/>
    </row>
    <row r="2648" spans="1:10" ht="11.25" x14ac:dyDescent="0.15">
      <c r="A2648" s="6" t="s">
        <v>255</v>
      </c>
      <c r="B2648" s="4" t="s">
        <v>72</v>
      </c>
      <c r="C2648" s="4" t="s">
        <v>256</v>
      </c>
      <c r="D2648" s="4" t="s">
        <v>257</v>
      </c>
      <c r="E2648" s="5">
        <v>11.17</v>
      </c>
      <c r="F2648" t="s">
        <v>354</v>
      </c>
      <c r="J2648" s="14"/>
    </row>
    <row r="2649" spans="1:10" ht="11.25" x14ac:dyDescent="0.15">
      <c r="A2649" s="6" t="s">
        <v>255</v>
      </c>
      <c r="B2649" s="4" t="s">
        <v>72</v>
      </c>
      <c r="C2649" s="4" t="s">
        <v>256</v>
      </c>
      <c r="D2649" s="4" t="s">
        <v>259</v>
      </c>
      <c r="E2649" s="5">
        <v>9.19</v>
      </c>
      <c r="J2649" s="14"/>
    </row>
    <row r="2650" spans="1:10" ht="11.25" x14ac:dyDescent="0.15">
      <c r="A2650" s="6" t="s">
        <v>255</v>
      </c>
      <c r="B2650" s="4" t="s">
        <v>72</v>
      </c>
      <c r="C2650" s="4" t="s">
        <v>256</v>
      </c>
      <c r="D2650" s="4" t="s">
        <v>258</v>
      </c>
      <c r="E2650" s="5">
        <v>10.9</v>
      </c>
      <c r="J2650" s="14"/>
    </row>
    <row r="2651" spans="1:10" ht="11.25" x14ac:dyDescent="0.15">
      <c r="A2651" s="6" t="s">
        <v>255</v>
      </c>
      <c r="B2651" s="4" t="s">
        <v>73</v>
      </c>
      <c r="C2651" s="4" t="s">
        <v>256</v>
      </c>
      <c r="D2651" s="4" t="s">
        <v>257</v>
      </c>
      <c r="E2651" s="5">
        <v>10.84</v>
      </c>
      <c r="F2651" t="s">
        <v>353</v>
      </c>
      <c r="G2651">
        <f>+E2651+E2652+E2653+E2654+E2655</f>
        <v>54.660000000000004</v>
      </c>
      <c r="H2651">
        <f>+E2657+E2658+E2656</f>
        <v>33.82</v>
      </c>
      <c r="I2651" s="14">
        <f>+(G2651/4)/(H2651/3)</f>
        <v>1.2121525724423419</v>
      </c>
      <c r="J2651" s="21">
        <f>+(B2651-$K$1)/7</f>
        <v>33</v>
      </c>
    </row>
    <row r="2652" spans="1:10" ht="11.25" x14ac:dyDescent="0.15">
      <c r="A2652" s="6" t="s">
        <v>255</v>
      </c>
      <c r="B2652" s="4" t="s">
        <v>73</v>
      </c>
      <c r="C2652" s="4" t="s">
        <v>256</v>
      </c>
      <c r="D2652" s="4" t="s">
        <v>257</v>
      </c>
      <c r="E2652" s="5">
        <v>6.78</v>
      </c>
      <c r="J2652" s="14"/>
    </row>
    <row r="2653" spans="1:10" ht="11.25" x14ac:dyDescent="0.15">
      <c r="A2653" s="6" t="s">
        <v>255</v>
      </c>
      <c r="B2653" s="4" t="s">
        <v>73</v>
      </c>
      <c r="C2653" s="4" t="s">
        <v>256</v>
      </c>
      <c r="D2653" s="4" t="s">
        <v>259</v>
      </c>
      <c r="E2653" s="5">
        <v>15.35</v>
      </c>
      <c r="J2653" s="14"/>
    </row>
    <row r="2654" spans="1:10" ht="11.25" x14ac:dyDescent="0.15">
      <c r="A2654" s="9" t="s">
        <v>255</v>
      </c>
      <c r="B2654" s="4" t="s">
        <v>73</v>
      </c>
      <c r="C2654" s="4" t="s">
        <v>256</v>
      </c>
      <c r="D2654" s="4" t="s">
        <v>258</v>
      </c>
      <c r="E2654" s="5">
        <v>12.45</v>
      </c>
      <c r="J2654" s="14"/>
    </row>
    <row r="2655" spans="1:10" ht="11.25" x14ac:dyDescent="0.15">
      <c r="A2655" s="6" t="s">
        <v>255</v>
      </c>
      <c r="B2655" s="4" t="s">
        <v>73</v>
      </c>
      <c r="C2655" s="4" t="s">
        <v>256</v>
      </c>
      <c r="D2655" s="4" t="s">
        <v>258</v>
      </c>
      <c r="E2655" s="5">
        <v>9.24</v>
      </c>
      <c r="J2655" s="14"/>
    </row>
    <row r="2656" spans="1:10" ht="11.25" x14ac:dyDescent="0.15">
      <c r="A2656" s="6" t="s">
        <v>255</v>
      </c>
      <c r="B2656" s="4" t="s">
        <v>74</v>
      </c>
      <c r="C2656" s="4" t="s">
        <v>256</v>
      </c>
      <c r="D2656" s="4" t="s">
        <v>257</v>
      </c>
      <c r="E2656" s="5">
        <v>10.89</v>
      </c>
      <c r="F2656" t="s">
        <v>354</v>
      </c>
      <c r="J2656" s="14"/>
    </row>
    <row r="2657" spans="1:10" ht="11.25" x14ac:dyDescent="0.15">
      <c r="A2657" s="6" t="s">
        <v>255</v>
      </c>
      <c r="B2657" s="4" t="s">
        <v>74</v>
      </c>
      <c r="C2657" s="4" t="s">
        <v>256</v>
      </c>
      <c r="D2657" s="4" t="s">
        <v>259</v>
      </c>
      <c r="E2657" s="5">
        <v>11.73</v>
      </c>
      <c r="J2657" s="14"/>
    </row>
    <row r="2658" spans="1:10" ht="11.25" x14ac:dyDescent="0.15">
      <c r="A2658" s="6" t="s">
        <v>255</v>
      </c>
      <c r="B2658" s="4" t="s">
        <v>74</v>
      </c>
      <c r="C2658" s="4" t="s">
        <v>256</v>
      </c>
      <c r="D2658" s="4" t="s">
        <v>258</v>
      </c>
      <c r="E2658" s="5">
        <v>11.2</v>
      </c>
      <c r="J2658" s="14"/>
    </row>
    <row r="2659" spans="1:10" ht="11.25" x14ac:dyDescent="0.15">
      <c r="A2659" s="6" t="s">
        <v>255</v>
      </c>
      <c r="B2659" s="4" t="s">
        <v>75</v>
      </c>
      <c r="C2659" s="4" t="s">
        <v>256</v>
      </c>
      <c r="D2659" s="4" t="s">
        <v>257</v>
      </c>
      <c r="E2659" s="5">
        <v>15.78</v>
      </c>
      <c r="F2659" t="s">
        <v>353</v>
      </c>
      <c r="G2659">
        <f>+E2659+E2660+E2661+E2662+E2663</f>
        <v>50.489999999999995</v>
      </c>
      <c r="H2659">
        <f>+E2665+E2666+E2664</f>
        <v>33.44</v>
      </c>
      <c r="I2659" s="14">
        <f>+(G2659/4)/(H2659/3)</f>
        <v>1.1324013157894737</v>
      </c>
      <c r="J2659" s="21">
        <f>+(B2659-$K$1)/7</f>
        <v>34</v>
      </c>
    </row>
    <row r="2660" spans="1:10" ht="11.25" x14ac:dyDescent="0.15">
      <c r="A2660" s="6" t="s">
        <v>255</v>
      </c>
      <c r="B2660" s="4" t="s">
        <v>75</v>
      </c>
      <c r="C2660" s="4" t="s">
        <v>256</v>
      </c>
      <c r="D2660" s="4" t="s">
        <v>259</v>
      </c>
      <c r="E2660" s="5">
        <v>13.53</v>
      </c>
      <c r="J2660" s="14"/>
    </row>
    <row r="2661" spans="1:10" ht="11.25" x14ac:dyDescent="0.15">
      <c r="A2661" s="6" t="s">
        <v>255</v>
      </c>
      <c r="B2661" s="4" t="s">
        <v>75</v>
      </c>
      <c r="C2661" s="4" t="s">
        <v>256</v>
      </c>
      <c r="D2661" s="4" t="s">
        <v>259</v>
      </c>
      <c r="E2661" s="5">
        <v>4.09</v>
      </c>
      <c r="J2661" s="14"/>
    </row>
    <row r="2662" spans="1:10" ht="11.25" x14ac:dyDescent="0.15">
      <c r="A2662" s="6" t="s">
        <v>255</v>
      </c>
      <c r="B2662" s="4" t="s">
        <v>75</v>
      </c>
      <c r="C2662" s="4" t="s">
        <v>256</v>
      </c>
      <c r="D2662" s="4" t="s">
        <v>258</v>
      </c>
      <c r="E2662" s="5">
        <v>11.61</v>
      </c>
      <c r="J2662" s="14"/>
    </row>
    <row r="2663" spans="1:10" ht="11.25" x14ac:dyDescent="0.15">
      <c r="A2663" s="6" t="s">
        <v>255</v>
      </c>
      <c r="B2663" s="4" t="s">
        <v>75</v>
      </c>
      <c r="C2663" s="4" t="s">
        <v>256</v>
      </c>
      <c r="D2663" s="4" t="s">
        <v>258</v>
      </c>
      <c r="E2663" s="5">
        <v>5.48</v>
      </c>
      <c r="J2663" s="14"/>
    </row>
    <row r="2664" spans="1:10" ht="11.25" x14ac:dyDescent="0.15">
      <c r="A2664" s="6" t="s">
        <v>255</v>
      </c>
      <c r="B2664" s="4" t="s">
        <v>76</v>
      </c>
      <c r="C2664" s="4" t="s">
        <v>256</v>
      </c>
      <c r="D2664" s="4" t="s">
        <v>257</v>
      </c>
      <c r="E2664" s="5">
        <v>11.57</v>
      </c>
      <c r="F2664" t="s">
        <v>354</v>
      </c>
      <c r="J2664" s="14"/>
    </row>
    <row r="2665" spans="1:10" ht="11.25" x14ac:dyDescent="0.15">
      <c r="A2665" s="6" t="s">
        <v>255</v>
      </c>
      <c r="B2665" s="4" t="s">
        <v>76</v>
      </c>
      <c r="C2665" s="4" t="s">
        <v>256</v>
      </c>
      <c r="D2665" s="4" t="s">
        <v>259</v>
      </c>
      <c r="E2665" s="5">
        <v>11.09</v>
      </c>
      <c r="J2665" s="14"/>
    </row>
    <row r="2666" spans="1:10" ht="11.25" x14ac:dyDescent="0.15">
      <c r="A2666" s="6" t="s">
        <v>255</v>
      </c>
      <c r="B2666" s="4" t="s">
        <v>76</v>
      </c>
      <c r="C2666" s="4" t="s">
        <v>256</v>
      </c>
      <c r="D2666" s="4" t="s">
        <v>258</v>
      </c>
      <c r="E2666" s="5">
        <v>10.78</v>
      </c>
      <c r="J2666" s="14"/>
    </row>
    <row r="2667" spans="1:10" ht="11.25" x14ac:dyDescent="0.15">
      <c r="A2667" s="6" t="s">
        <v>255</v>
      </c>
      <c r="B2667" s="4" t="s">
        <v>77</v>
      </c>
      <c r="C2667" s="4" t="s">
        <v>256</v>
      </c>
      <c r="D2667" s="4" t="s">
        <v>257</v>
      </c>
      <c r="E2667" s="5">
        <v>10.5</v>
      </c>
      <c r="F2667" t="s">
        <v>353</v>
      </c>
      <c r="G2667">
        <f>+E2667+E2668+E2669+E2670+E2671+E2672</f>
        <v>50.889999999999993</v>
      </c>
      <c r="H2667">
        <f>+E2673+E2674+E2675</f>
        <v>30.57</v>
      </c>
      <c r="I2667" s="14">
        <f>+(G2667/4)/(H2667/3)</f>
        <v>1.2485279685966633</v>
      </c>
      <c r="J2667" s="21">
        <f>+(B2667-$K$1)/7</f>
        <v>35</v>
      </c>
    </row>
    <row r="2668" spans="1:10" ht="11.25" x14ac:dyDescent="0.15">
      <c r="A2668" s="6" t="s">
        <v>255</v>
      </c>
      <c r="B2668" s="4" t="s">
        <v>77</v>
      </c>
      <c r="C2668" s="4" t="s">
        <v>256</v>
      </c>
      <c r="D2668" s="4" t="s">
        <v>257</v>
      </c>
      <c r="E2668" s="5">
        <v>6.11</v>
      </c>
      <c r="J2668" s="14"/>
    </row>
    <row r="2669" spans="1:10" ht="11.25" x14ac:dyDescent="0.15">
      <c r="A2669" s="6" t="s">
        <v>255</v>
      </c>
      <c r="B2669" s="4" t="s">
        <v>77</v>
      </c>
      <c r="C2669" s="4" t="s">
        <v>256</v>
      </c>
      <c r="D2669" s="4" t="s">
        <v>259</v>
      </c>
      <c r="E2669" s="5">
        <v>12.14</v>
      </c>
      <c r="J2669" s="14"/>
    </row>
    <row r="2670" spans="1:10" ht="11.25" x14ac:dyDescent="0.15">
      <c r="A2670" s="6" t="s">
        <v>255</v>
      </c>
      <c r="B2670" s="4" t="s">
        <v>77</v>
      </c>
      <c r="C2670" s="4" t="s">
        <v>256</v>
      </c>
      <c r="D2670" s="4" t="s">
        <v>259</v>
      </c>
      <c r="E2670" s="5">
        <v>4.41</v>
      </c>
      <c r="J2670" s="14"/>
    </row>
    <row r="2671" spans="1:10" ht="11.25" x14ac:dyDescent="0.15">
      <c r="A2671" s="6" t="s">
        <v>255</v>
      </c>
      <c r="B2671" s="4" t="s">
        <v>77</v>
      </c>
      <c r="C2671" s="4" t="s">
        <v>256</v>
      </c>
      <c r="D2671" s="4" t="s">
        <v>258</v>
      </c>
      <c r="E2671" s="5">
        <v>11.76</v>
      </c>
      <c r="J2671" s="14"/>
    </row>
    <row r="2672" spans="1:10" ht="11.25" x14ac:dyDescent="0.15">
      <c r="A2672" s="6" t="s">
        <v>255</v>
      </c>
      <c r="B2672" s="4" t="s">
        <v>77</v>
      </c>
      <c r="C2672" s="4" t="s">
        <v>256</v>
      </c>
      <c r="D2672" s="4" t="s">
        <v>258</v>
      </c>
      <c r="E2672" s="5">
        <v>5.97</v>
      </c>
      <c r="J2672" s="14"/>
    </row>
    <row r="2673" spans="1:10" ht="11.25" x14ac:dyDescent="0.15">
      <c r="A2673" s="6" t="s">
        <v>255</v>
      </c>
      <c r="B2673" s="4" t="s">
        <v>78</v>
      </c>
      <c r="C2673" s="4" t="s">
        <v>256</v>
      </c>
      <c r="D2673" s="4" t="s">
        <v>263</v>
      </c>
      <c r="E2673" s="5">
        <v>10.29</v>
      </c>
      <c r="F2673" t="s">
        <v>354</v>
      </c>
      <c r="J2673" s="14"/>
    </row>
    <row r="2674" spans="1:10" ht="11.25" x14ac:dyDescent="0.15">
      <c r="A2674" s="6" t="s">
        <v>255</v>
      </c>
      <c r="B2674" s="4" t="s">
        <v>78</v>
      </c>
      <c r="C2674" s="4" t="s">
        <v>256</v>
      </c>
      <c r="D2674" s="4" t="s">
        <v>259</v>
      </c>
      <c r="E2674" s="5">
        <v>11.29</v>
      </c>
      <c r="J2674" s="14"/>
    </row>
    <row r="2675" spans="1:10" ht="11.25" x14ac:dyDescent="0.15">
      <c r="A2675" s="6" t="s">
        <v>255</v>
      </c>
      <c r="B2675" s="4" t="s">
        <v>78</v>
      </c>
      <c r="C2675" s="4" t="s">
        <v>256</v>
      </c>
      <c r="D2675" s="4" t="s">
        <v>258</v>
      </c>
      <c r="E2675" s="5">
        <v>8.99</v>
      </c>
      <c r="J2675" s="14"/>
    </row>
    <row r="2676" spans="1:10" ht="11.25" x14ac:dyDescent="0.15">
      <c r="A2676" s="6" t="s">
        <v>255</v>
      </c>
      <c r="B2676" s="4" t="s">
        <v>79</v>
      </c>
      <c r="C2676" s="4" t="s">
        <v>256</v>
      </c>
      <c r="D2676" s="4" t="s">
        <v>257</v>
      </c>
      <c r="E2676" s="5">
        <v>14.66</v>
      </c>
      <c r="F2676" s="13" t="s">
        <v>354</v>
      </c>
      <c r="J2676" s="14"/>
    </row>
    <row r="2677" spans="1:10" ht="11.25" x14ac:dyDescent="0.15">
      <c r="A2677" s="6" t="s">
        <v>255</v>
      </c>
      <c r="B2677" s="4" t="s">
        <v>79</v>
      </c>
      <c r="C2677" s="4" t="s">
        <v>256</v>
      </c>
      <c r="D2677" s="4" t="s">
        <v>257</v>
      </c>
      <c r="E2677" s="5">
        <v>10.31</v>
      </c>
      <c r="J2677" s="14"/>
    </row>
    <row r="2678" spans="1:10" ht="11.25" x14ac:dyDescent="0.15">
      <c r="A2678" s="6" t="s">
        <v>255</v>
      </c>
      <c r="B2678" s="4" t="s">
        <v>79</v>
      </c>
      <c r="C2678" s="4" t="s">
        <v>256</v>
      </c>
      <c r="D2678" s="4" t="s">
        <v>259</v>
      </c>
      <c r="E2678" s="5">
        <v>14.19</v>
      </c>
      <c r="J2678" s="14"/>
    </row>
    <row r="2679" spans="1:10" ht="11.25" x14ac:dyDescent="0.15">
      <c r="A2679" s="6" t="s">
        <v>255</v>
      </c>
      <c r="B2679" s="4" t="s">
        <v>79</v>
      </c>
      <c r="C2679" s="4" t="s">
        <v>256</v>
      </c>
      <c r="D2679" s="4" t="s">
        <v>259</v>
      </c>
      <c r="E2679" s="5">
        <v>11.69</v>
      </c>
      <c r="J2679" s="14"/>
    </row>
    <row r="2680" spans="1:10" ht="11.25" x14ac:dyDescent="0.15">
      <c r="A2680" s="6" t="s">
        <v>255</v>
      </c>
      <c r="B2680" s="4" t="s">
        <v>79</v>
      </c>
      <c r="C2680" s="4" t="s">
        <v>256</v>
      </c>
      <c r="D2680" s="4" t="s">
        <v>258</v>
      </c>
      <c r="E2680" s="5">
        <v>14.28</v>
      </c>
      <c r="J2680" s="14"/>
    </row>
    <row r="2681" spans="1:10" ht="11.25" x14ac:dyDescent="0.15">
      <c r="A2681" s="6" t="s">
        <v>255</v>
      </c>
      <c r="B2681" s="4" t="s">
        <v>79</v>
      </c>
      <c r="C2681" s="4" t="s">
        <v>256</v>
      </c>
      <c r="D2681" s="4" t="s">
        <v>258</v>
      </c>
      <c r="E2681" s="5">
        <v>12.11</v>
      </c>
      <c r="J2681" s="14"/>
    </row>
    <row r="2682" spans="1:10" ht="11.25" x14ac:dyDescent="0.15">
      <c r="A2682" s="6" t="s">
        <v>255</v>
      </c>
      <c r="B2682" s="4" t="s">
        <v>80</v>
      </c>
      <c r="C2682" s="4" t="s">
        <v>256</v>
      </c>
      <c r="D2682" s="4" t="s">
        <v>257</v>
      </c>
      <c r="E2682" s="5">
        <v>11.36</v>
      </c>
      <c r="F2682" t="s">
        <v>353</v>
      </c>
      <c r="G2682">
        <f>+E2682+E2683+E2684+E2685+E2686+E2687</f>
        <v>53.189999999999991</v>
      </c>
      <c r="H2682">
        <f>+E2688+E2689+E2690</f>
        <v>31.630000000000003</v>
      </c>
      <c r="I2682" s="14">
        <f>+(G2682/4)/(H2682/3)</f>
        <v>1.2612235219728103</v>
      </c>
      <c r="J2682" s="21">
        <f>+(B2682-$K$1)/7</f>
        <v>37</v>
      </c>
    </row>
    <row r="2683" spans="1:10" ht="11.25" x14ac:dyDescent="0.15">
      <c r="A2683" s="6" t="s">
        <v>255</v>
      </c>
      <c r="B2683" s="4" t="s">
        <v>80</v>
      </c>
      <c r="C2683" s="4" t="s">
        <v>256</v>
      </c>
      <c r="D2683" s="4" t="s">
        <v>257</v>
      </c>
      <c r="E2683" s="5">
        <v>7.26</v>
      </c>
      <c r="J2683" s="14"/>
    </row>
    <row r="2684" spans="1:10" ht="11.25" x14ac:dyDescent="0.15">
      <c r="A2684" s="6" t="s">
        <v>255</v>
      </c>
      <c r="B2684" s="4" t="s">
        <v>80</v>
      </c>
      <c r="C2684" s="4" t="s">
        <v>256</v>
      </c>
      <c r="D2684" s="4" t="s">
        <v>259</v>
      </c>
      <c r="E2684" s="5">
        <v>12.46</v>
      </c>
      <c r="J2684" s="14"/>
    </row>
    <row r="2685" spans="1:10" ht="11.25" x14ac:dyDescent="0.15">
      <c r="A2685" s="6" t="s">
        <v>255</v>
      </c>
      <c r="B2685" s="4" t="s">
        <v>80</v>
      </c>
      <c r="C2685" s="4" t="s">
        <v>256</v>
      </c>
      <c r="D2685" s="4" t="s">
        <v>259</v>
      </c>
      <c r="E2685" s="5">
        <v>4.6900000000000004</v>
      </c>
      <c r="J2685" s="14"/>
    </row>
    <row r="2686" spans="1:10" ht="11.25" x14ac:dyDescent="0.15">
      <c r="A2686" s="6" t="s">
        <v>255</v>
      </c>
      <c r="B2686" s="4" t="s">
        <v>80</v>
      </c>
      <c r="C2686" s="4" t="s">
        <v>256</v>
      </c>
      <c r="D2686" s="4" t="s">
        <v>258</v>
      </c>
      <c r="E2686" s="5">
        <v>10.62</v>
      </c>
      <c r="J2686" s="14"/>
    </row>
    <row r="2687" spans="1:10" ht="11.25" x14ac:dyDescent="0.15">
      <c r="A2687" s="6" t="s">
        <v>255</v>
      </c>
      <c r="B2687" s="4" t="s">
        <v>80</v>
      </c>
      <c r="C2687" s="4" t="s">
        <v>256</v>
      </c>
      <c r="D2687" s="4" t="s">
        <v>258</v>
      </c>
      <c r="E2687" s="5">
        <v>6.8</v>
      </c>
      <c r="J2687" s="14"/>
    </row>
    <row r="2688" spans="1:10" ht="11.25" x14ac:dyDescent="0.15">
      <c r="A2688" s="6" t="s">
        <v>255</v>
      </c>
      <c r="B2688" s="4" t="s">
        <v>81</v>
      </c>
      <c r="C2688" s="4" t="s">
        <v>256</v>
      </c>
      <c r="D2688" s="4" t="s">
        <v>257</v>
      </c>
      <c r="E2688" s="5">
        <v>10.82</v>
      </c>
      <c r="F2688" t="s">
        <v>354</v>
      </c>
      <c r="J2688" s="14"/>
    </row>
    <row r="2689" spans="1:10" ht="11.25" x14ac:dyDescent="0.15">
      <c r="A2689" s="6" t="s">
        <v>255</v>
      </c>
      <c r="B2689" s="4" t="s">
        <v>81</v>
      </c>
      <c r="C2689" s="4" t="s">
        <v>256</v>
      </c>
      <c r="D2689" s="4" t="s">
        <v>259</v>
      </c>
      <c r="E2689" s="5">
        <v>10.66</v>
      </c>
      <c r="J2689" s="14"/>
    </row>
    <row r="2690" spans="1:10" ht="11.25" x14ac:dyDescent="0.15">
      <c r="A2690" s="6" t="s">
        <v>255</v>
      </c>
      <c r="B2690" s="4" t="s">
        <v>81</v>
      </c>
      <c r="C2690" s="4" t="s">
        <v>256</v>
      </c>
      <c r="D2690" s="4" t="s">
        <v>258</v>
      </c>
      <c r="E2690" s="5">
        <v>10.15</v>
      </c>
      <c r="J2690" s="14"/>
    </row>
    <row r="2691" spans="1:10" ht="11.25" x14ac:dyDescent="0.15">
      <c r="A2691" s="6" t="s">
        <v>255</v>
      </c>
      <c r="B2691" s="4" t="s">
        <v>82</v>
      </c>
      <c r="C2691" s="4" t="s">
        <v>256</v>
      </c>
      <c r="D2691" s="4" t="s">
        <v>257</v>
      </c>
      <c r="E2691" s="5">
        <v>14.09</v>
      </c>
      <c r="F2691" t="s">
        <v>353</v>
      </c>
      <c r="G2691">
        <f>+E2691+E2692+E2693+E2694</f>
        <v>46.65</v>
      </c>
      <c r="H2691">
        <f>+E2697+E2695+E2696</f>
        <v>26.509999999999998</v>
      </c>
      <c r="I2691" s="14">
        <f>+(G2691/4)/(H2691/3)</f>
        <v>1.3197849867974349</v>
      </c>
      <c r="J2691" s="21">
        <f>+(B2691-$K$1)/7</f>
        <v>38</v>
      </c>
    </row>
    <row r="2692" spans="1:10" ht="11.25" x14ac:dyDescent="0.15">
      <c r="A2692" s="6" t="s">
        <v>255</v>
      </c>
      <c r="B2692" s="4" t="s">
        <v>82</v>
      </c>
      <c r="C2692" s="4" t="s">
        <v>256</v>
      </c>
      <c r="D2692" s="4" t="s">
        <v>259</v>
      </c>
      <c r="E2692" s="5">
        <v>15.04</v>
      </c>
      <c r="J2692" s="14"/>
    </row>
    <row r="2693" spans="1:10" ht="11.25" x14ac:dyDescent="0.15">
      <c r="A2693" s="6" t="s">
        <v>255</v>
      </c>
      <c r="B2693" s="4" t="s">
        <v>82</v>
      </c>
      <c r="C2693" s="4" t="s">
        <v>256</v>
      </c>
      <c r="D2693" s="4" t="s">
        <v>258</v>
      </c>
      <c r="E2693" s="5">
        <v>10.77</v>
      </c>
      <c r="J2693" s="14"/>
    </row>
    <row r="2694" spans="1:10" ht="11.25" x14ac:dyDescent="0.15">
      <c r="A2694" s="6" t="s">
        <v>255</v>
      </c>
      <c r="B2694" s="4" t="s">
        <v>82</v>
      </c>
      <c r="C2694" s="4" t="s">
        <v>256</v>
      </c>
      <c r="D2694" s="4" t="s">
        <v>258</v>
      </c>
      <c r="E2694" s="5">
        <v>6.75</v>
      </c>
      <c r="J2694" s="14"/>
    </row>
    <row r="2695" spans="1:10" ht="11.25" x14ac:dyDescent="0.15">
      <c r="A2695" s="9" t="s">
        <v>255</v>
      </c>
      <c r="B2695" s="4" t="s">
        <v>83</v>
      </c>
      <c r="C2695" s="4" t="s">
        <v>256</v>
      </c>
      <c r="D2695" s="4" t="s">
        <v>257</v>
      </c>
      <c r="E2695" s="5">
        <v>9.44</v>
      </c>
      <c r="F2695" t="s">
        <v>354</v>
      </c>
      <c r="J2695" s="14"/>
    </row>
    <row r="2696" spans="1:10" ht="11.25" x14ac:dyDescent="0.15">
      <c r="A2696" s="6" t="s">
        <v>255</v>
      </c>
      <c r="B2696" s="4" t="s">
        <v>83</v>
      </c>
      <c r="C2696" s="4" t="s">
        <v>256</v>
      </c>
      <c r="D2696" s="4" t="s">
        <v>259</v>
      </c>
      <c r="E2696" s="5">
        <v>8.6300000000000008</v>
      </c>
      <c r="J2696" s="14"/>
    </row>
    <row r="2697" spans="1:10" ht="11.25" x14ac:dyDescent="0.15">
      <c r="A2697" s="6" t="s">
        <v>255</v>
      </c>
      <c r="B2697" s="4" t="s">
        <v>83</v>
      </c>
      <c r="C2697" s="4" t="s">
        <v>256</v>
      </c>
      <c r="D2697" s="4" t="s">
        <v>258</v>
      </c>
      <c r="E2697" s="5">
        <v>8.44</v>
      </c>
      <c r="J2697" s="14"/>
    </row>
    <row r="2698" spans="1:10" ht="11.25" x14ac:dyDescent="0.15">
      <c r="A2698" s="6" t="s">
        <v>255</v>
      </c>
      <c r="B2698" s="4" t="s">
        <v>84</v>
      </c>
      <c r="C2698" s="4" t="s">
        <v>256</v>
      </c>
      <c r="D2698" s="4" t="s">
        <v>257</v>
      </c>
      <c r="E2698" s="5">
        <v>13.73</v>
      </c>
      <c r="F2698" t="s">
        <v>353</v>
      </c>
      <c r="G2698">
        <f>+E2698+E2699+E2700+E2701+E2702</f>
        <v>47.12</v>
      </c>
      <c r="H2698">
        <f>+E2704+E2705+E2703</f>
        <v>26.97</v>
      </c>
      <c r="I2698" s="14">
        <f>+(G2698/4)/(H2698/3)</f>
        <v>1.3103448275862069</v>
      </c>
      <c r="J2698" s="21">
        <f>+(B2698-$K$1)/7</f>
        <v>39</v>
      </c>
    </row>
    <row r="2699" spans="1:10" ht="11.25" x14ac:dyDescent="0.15">
      <c r="A2699" s="6" t="s">
        <v>255</v>
      </c>
      <c r="B2699" s="4" t="s">
        <v>84</v>
      </c>
      <c r="C2699" s="4" t="s">
        <v>256</v>
      </c>
      <c r="D2699" s="4" t="s">
        <v>259</v>
      </c>
      <c r="E2699" s="5">
        <v>12.81</v>
      </c>
      <c r="J2699" s="14"/>
    </row>
    <row r="2700" spans="1:10" ht="11.25" x14ac:dyDescent="0.15">
      <c r="A2700" s="6" t="s">
        <v>255</v>
      </c>
      <c r="B2700" s="4" t="s">
        <v>84</v>
      </c>
      <c r="C2700" s="4" t="s">
        <v>256</v>
      </c>
      <c r="D2700" s="4" t="s">
        <v>259</v>
      </c>
      <c r="E2700" s="5">
        <v>3.87</v>
      </c>
      <c r="J2700" s="14"/>
    </row>
    <row r="2701" spans="1:10" ht="11.25" x14ac:dyDescent="0.15">
      <c r="A2701" s="6" t="s">
        <v>255</v>
      </c>
      <c r="B2701" s="4" t="s">
        <v>84</v>
      </c>
      <c r="C2701" s="4" t="s">
        <v>256</v>
      </c>
      <c r="D2701" s="4" t="s">
        <v>258</v>
      </c>
      <c r="E2701" s="5">
        <v>11.56</v>
      </c>
      <c r="J2701" s="14"/>
    </row>
    <row r="2702" spans="1:10" ht="11.25" x14ac:dyDescent="0.15">
      <c r="A2702" s="6" t="s">
        <v>255</v>
      </c>
      <c r="B2702" s="4" t="s">
        <v>84</v>
      </c>
      <c r="C2702" s="4" t="s">
        <v>256</v>
      </c>
      <c r="D2702" s="4" t="s">
        <v>258</v>
      </c>
      <c r="E2702" s="5">
        <v>5.15</v>
      </c>
      <c r="J2702" s="14"/>
    </row>
    <row r="2703" spans="1:10" ht="11.25" x14ac:dyDescent="0.15">
      <c r="A2703" s="6" t="s">
        <v>255</v>
      </c>
      <c r="B2703" s="4" t="s">
        <v>85</v>
      </c>
      <c r="C2703" s="4" t="s">
        <v>256</v>
      </c>
      <c r="D2703" s="4" t="s">
        <v>257</v>
      </c>
      <c r="E2703" s="5">
        <v>9.4700000000000006</v>
      </c>
      <c r="F2703" t="s">
        <v>354</v>
      </c>
      <c r="J2703" s="14"/>
    </row>
    <row r="2704" spans="1:10" ht="11.25" x14ac:dyDescent="0.15">
      <c r="A2704" s="6" t="s">
        <v>255</v>
      </c>
      <c r="B2704" s="4" t="s">
        <v>85</v>
      </c>
      <c r="C2704" s="4" t="s">
        <v>256</v>
      </c>
      <c r="D2704" s="4" t="s">
        <v>258</v>
      </c>
      <c r="E2704" s="5">
        <v>8.57</v>
      </c>
      <c r="J2704" s="14"/>
    </row>
    <row r="2705" spans="1:10" ht="11.25" x14ac:dyDescent="0.15">
      <c r="A2705" s="6" t="s">
        <v>255</v>
      </c>
      <c r="B2705" s="4" t="s">
        <v>85</v>
      </c>
      <c r="C2705" s="4" t="s">
        <v>256</v>
      </c>
      <c r="D2705" s="4" t="s">
        <v>260</v>
      </c>
      <c r="E2705" s="5">
        <v>8.93</v>
      </c>
      <c r="J2705" s="14"/>
    </row>
    <row r="2706" spans="1:10" ht="11.25" x14ac:dyDescent="0.15">
      <c r="A2706" s="6" t="s">
        <v>255</v>
      </c>
      <c r="B2706" s="4" t="s">
        <v>86</v>
      </c>
      <c r="C2706" s="4" t="s">
        <v>256</v>
      </c>
      <c r="D2706" s="4" t="s">
        <v>257</v>
      </c>
      <c r="E2706" s="5">
        <v>12.34</v>
      </c>
      <c r="F2706" t="s">
        <v>353</v>
      </c>
      <c r="G2706">
        <f>+E2706+E2707+E2708+E2709+E2710</f>
        <v>51.129999999999995</v>
      </c>
      <c r="H2706">
        <f>+E2712+E2713+E2711</f>
        <v>32.159999999999997</v>
      </c>
      <c r="I2706" s="14">
        <f>+(G2706/4)/(H2706/3)</f>
        <v>1.1923973880597014</v>
      </c>
      <c r="J2706" s="21">
        <f>+(B2706-$K$1)/7</f>
        <v>40</v>
      </c>
    </row>
    <row r="2707" spans="1:10" ht="11.25" x14ac:dyDescent="0.15">
      <c r="A2707" s="6" t="s">
        <v>255</v>
      </c>
      <c r="B2707" s="4" t="s">
        <v>86</v>
      </c>
      <c r="C2707" s="4" t="s">
        <v>256</v>
      </c>
      <c r="D2707" s="4" t="s">
        <v>257</v>
      </c>
      <c r="E2707" s="5">
        <v>8.35</v>
      </c>
      <c r="J2707" s="14"/>
    </row>
    <row r="2708" spans="1:10" ht="11.25" x14ac:dyDescent="0.15">
      <c r="A2708" s="6" t="s">
        <v>255</v>
      </c>
      <c r="B2708" s="4" t="s">
        <v>86</v>
      </c>
      <c r="C2708" s="4" t="s">
        <v>256</v>
      </c>
      <c r="D2708" s="4" t="s">
        <v>259</v>
      </c>
      <c r="E2708" s="5">
        <v>12.96</v>
      </c>
      <c r="J2708" s="14"/>
    </row>
    <row r="2709" spans="1:10" ht="11.25" x14ac:dyDescent="0.15">
      <c r="A2709" s="6" t="s">
        <v>255</v>
      </c>
      <c r="B2709" s="4" t="s">
        <v>86</v>
      </c>
      <c r="C2709" s="4" t="s">
        <v>256</v>
      </c>
      <c r="D2709" s="4" t="s">
        <v>259</v>
      </c>
      <c r="E2709" s="5">
        <v>4.33</v>
      </c>
      <c r="J2709" s="14"/>
    </row>
    <row r="2710" spans="1:10" ht="11.25" x14ac:dyDescent="0.15">
      <c r="A2710" s="6" t="s">
        <v>255</v>
      </c>
      <c r="B2710" s="4" t="s">
        <v>86</v>
      </c>
      <c r="C2710" s="4" t="s">
        <v>256</v>
      </c>
      <c r="D2710" s="4" t="s">
        <v>260</v>
      </c>
      <c r="E2710" s="5">
        <v>13.15</v>
      </c>
      <c r="J2710" s="14"/>
    </row>
    <row r="2711" spans="1:10" ht="11.25" x14ac:dyDescent="0.15">
      <c r="A2711" s="6" t="s">
        <v>255</v>
      </c>
      <c r="B2711" s="4" t="s">
        <v>87</v>
      </c>
      <c r="C2711" s="4" t="s">
        <v>256</v>
      </c>
      <c r="D2711" s="4" t="s">
        <v>257</v>
      </c>
      <c r="E2711" s="5">
        <v>9.51</v>
      </c>
      <c r="F2711" t="s">
        <v>354</v>
      </c>
      <c r="J2711" s="14"/>
    </row>
    <row r="2712" spans="1:10" ht="11.25" x14ac:dyDescent="0.15">
      <c r="A2712" s="6" t="s">
        <v>255</v>
      </c>
      <c r="B2712" s="4" t="s">
        <v>87</v>
      </c>
      <c r="C2712" s="4" t="s">
        <v>256</v>
      </c>
      <c r="D2712" s="4" t="s">
        <v>259</v>
      </c>
      <c r="E2712" s="5">
        <v>10.7</v>
      </c>
      <c r="J2712" s="14"/>
    </row>
    <row r="2713" spans="1:10" ht="11.25" x14ac:dyDescent="0.15">
      <c r="A2713" s="6" t="s">
        <v>255</v>
      </c>
      <c r="B2713" s="4" t="s">
        <v>87</v>
      </c>
      <c r="C2713" s="4" t="s">
        <v>256</v>
      </c>
      <c r="D2713" s="4" t="s">
        <v>260</v>
      </c>
      <c r="E2713" s="5">
        <v>11.95</v>
      </c>
      <c r="J2713" s="14"/>
    </row>
    <row r="2714" spans="1:10" ht="11.25" x14ac:dyDescent="0.15">
      <c r="A2714" s="6" t="s">
        <v>255</v>
      </c>
      <c r="B2714" s="4" t="s">
        <v>89</v>
      </c>
      <c r="C2714" s="4" t="s">
        <v>256</v>
      </c>
      <c r="D2714" s="4" t="s">
        <v>257</v>
      </c>
      <c r="E2714" s="5">
        <v>11.91</v>
      </c>
      <c r="F2714" s="13" t="s">
        <v>354</v>
      </c>
      <c r="J2714" s="14"/>
    </row>
    <row r="2715" spans="1:10" ht="11.25" x14ac:dyDescent="0.15">
      <c r="A2715" s="6" t="s">
        <v>255</v>
      </c>
      <c r="B2715" s="4" t="s">
        <v>89</v>
      </c>
      <c r="C2715" s="4" t="s">
        <v>256</v>
      </c>
      <c r="D2715" s="4" t="s">
        <v>257</v>
      </c>
      <c r="E2715" s="5">
        <v>7.69</v>
      </c>
      <c r="J2715" s="14"/>
    </row>
    <row r="2716" spans="1:10" ht="11.25" x14ac:dyDescent="0.15">
      <c r="A2716" s="6" t="s">
        <v>255</v>
      </c>
      <c r="B2716" s="4" t="s">
        <v>89</v>
      </c>
      <c r="C2716" s="4" t="s">
        <v>256</v>
      </c>
      <c r="D2716" s="4" t="s">
        <v>259</v>
      </c>
      <c r="E2716" s="5">
        <v>14.58</v>
      </c>
      <c r="J2716" s="14"/>
    </row>
    <row r="2717" spans="1:10" ht="11.25" x14ac:dyDescent="0.15">
      <c r="A2717" s="6" t="s">
        <v>255</v>
      </c>
      <c r="B2717" s="4" t="s">
        <v>89</v>
      </c>
      <c r="C2717" s="4" t="s">
        <v>256</v>
      </c>
      <c r="D2717" s="4" t="s">
        <v>259</v>
      </c>
      <c r="E2717" s="5">
        <v>5.94</v>
      </c>
      <c r="J2717" s="14"/>
    </row>
    <row r="2718" spans="1:10" ht="11.25" x14ac:dyDescent="0.15">
      <c r="A2718" s="6" t="s">
        <v>255</v>
      </c>
      <c r="B2718" s="4" t="s">
        <v>89</v>
      </c>
      <c r="C2718" s="4" t="s">
        <v>256</v>
      </c>
      <c r="D2718" s="4" t="s">
        <v>260</v>
      </c>
      <c r="E2718" s="5">
        <v>13.83</v>
      </c>
      <c r="J2718" s="14"/>
    </row>
    <row r="2719" spans="1:10" ht="11.25" x14ac:dyDescent="0.15">
      <c r="A2719" s="6" t="s">
        <v>255</v>
      </c>
      <c r="B2719" s="4" t="s">
        <v>89</v>
      </c>
      <c r="C2719" s="4" t="s">
        <v>256</v>
      </c>
      <c r="D2719" s="4" t="s">
        <v>260</v>
      </c>
      <c r="E2719" s="5">
        <v>9.85</v>
      </c>
      <c r="J2719" s="14"/>
    </row>
    <row r="2720" spans="1:10" ht="11.25" x14ac:dyDescent="0.15">
      <c r="A2720" s="6" t="s">
        <v>255</v>
      </c>
      <c r="B2720" s="4" t="s">
        <v>90</v>
      </c>
      <c r="C2720" s="4" t="s">
        <v>256</v>
      </c>
      <c r="D2720" s="4" t="s">
        <v>264</v>
      </c>
      <c r="E2720" s="5">
        <v>12.9</v>
      </c>
      <c r="F2720" t="s">
        <v>353</v>
      </c>
      <c r="G2720">
        <f>+E2720+E2721+E2722+E2723+E2724+E2725</f>
        <v>59.789999999999992</v>
      </c>
      <c r="H2720">
        <f>+E2726+E2727+E2728</f>
        <v>35.090000000000003</v>
      </c>
      <c r="I2720" s="14">
        <f>+(G2720/4)/(H2720/3)</f>
        <v>1.2779281846679964</v>
      </c>
      <c r="J2720" s="21">
        <f>+(B2720-$K$1)/7</f>
        <v>42</v>
      </c>
    </row>
    <row r="2721" spans="1:10" ht="11.25" x14ac:dyDescent="0.15">
      <c r="A2721" s="6" t="s">
        <v>255</v>
      </c>
      <c r="B2721" s="4" t="s">
        <v>90</v>
      </c>
      <c r="C2721" s="4" t="s">
        <v>256</v>
      </c>
      <c r="D2721" s="4" t="s">
        <v>259</v>
      </c>
      <c r="E2721" s="5">
        <v>12.02</v>
      </c>
      <c r="J2721" s="14"/>
    </row>
    <row r="2722" spans="1:10" ht="11.25" x14ac:dyDescent="0.15">
      <c r="A2722" s="6" t="s">
        <v>255</v>
      </c>
      <c r="B2722" s="4" t="s">
        <v>90</v>
      </c>
      <c r="C2722" s="4" t="s">
        <v>256</v>
      </c>
      <c r="D2722" s="4" t="s">
        <v>259</v>
      </c>
      <c r="E2722" s="5">
        <v>2.68</v>
      </c>
      <c r="J2722" s="14"/>
    </row>
    <row r="2723" spans="1:10" ht="11.25" x14ac:dyDescent="0.15">
      <c r="A2723" s="6" t="s">
        <v>255</v>
      </c>
      <c r="B2723" s="4" t="s">
        <v>90</v>
      </c>
      <c r="C2723" s="4" t="s">
        <v>256</v>
      </c>
      <c r="D2723" s="4" t="s">
        <v>258</v>
      </c>
      <c r="E2723" s="5">
        <v>13.7</v>
      </c>
      <c r="J2723" s="14"/>
    </row>
    <row r="2724" spans="1:10" ht="11.25" x14ac:dyDescent="0.15">
      <c r="A2724" s="6" t="s">
        <v>255</v>
      </c>
      <c r="B2724" s="4" t="s">
        <v>90</v>
      </c>
      <c r="C2724" s="4" t="s">
        <v>256</v>
      </c>
      <c r="D2724" s="4" t="s">
        <v>260</v>
      </c>
      <c r="E2724" s="5">
        <v>11.01</v>
      </c>
      <c r="J2724" s="14"/>
    </row>
    <row r="2725" spans="1:10" ht="11.25" x14ac:dyDescent="0.15">
      <c r="A2725" s="6" t="s">
        <v>255</v>
      </c>
      <c r="B2725" s="4" t="s">
        <v>90</v>
      </c>
      <c r="C2725" s="4" t="s">
        <v>256</v>
      </c>
      <c r="D2725" s="4" t="s">
        <v>260</v>
      </c>
      <c r="E2725" s="5">
        <v>7.48</v>
      </c>
      <c r="J2725" s="14"/>
    </row>
    <row r="2726" spans="1:10" ht="11.25" x14ac:dyDescent="0.15">
      <c r="A2726" s="6" t="s">
        <v>255</v>
      </c>
      <c r="B2726" s="4" t="s">
        <v>91</v>
      </c>
      <c r="C2726" s="4" t="s">
        <v>256</v>
      </c>
      <c r="D2726" s="4" t="s">
        <v>257</v>
      </c>
      <c r="E2726" s="5">
        <v>12.83</v>
      </c>
      <c r="F2726" t="s">
        <v>354</v>
      </c>
      <c r="J2726" s="14"/>
    </row>
    <row r="2727" spans="1:10" ht="11.25" x14ac:dyDescent="0.15">
      <c r="A2727" s="6" t="s">
        <v>255</v>
      </c>
      <c r="B2727" s="4" t="s">
        <v>91</v>
      </c>
      <c r="C2727" s="4" t="s">
        <v>256</v>
      </c>
      <c r="D2727" s="4" t="s">
        <v>259</v>
      </c>
      <c r="E2727" s="5">
        <v>10.44</v>
      </c>
      <c r="J2727" s="14"/>
    </row>
    <row r="2728" spans="1:10" ht="11.25" x14ac:dyDescent="0.15">
      <c r="A2728" s="6" t="s">
        <v>255</v>
      </c>
      <c r="B2728" s="4" t="s">
        <v>91</v>
      </c>
      <c r="C2728" s="4" t="s">
        <v>256</v>
      </c>
      <c r="D2728" s="4" t="s">
        <v>258</v>
      </c>
      <c r="E2728" s="5">
        <v>11.82</v>
      </c>
      <c r="J2728" s="14"/>
    </row>
    <row r="2729" spans="1:10" ht="11.25" x14ac:dyDescent="0.15">
      <c r="A2729" s="6" t="s">
        <v>255</v>
      </c>
      <c r="B2729" s="4" t="s">
        <v>92</v>
      </c>
      <c r="C2729" s="4" t="s">
        <v>256</v>
      </c>
      <c r="D2729" s="4" t="s">
        <v>257</v>
      </c>
      <c r="E2729" s="5">
        <v>13.5</v>
      </c>
      <c r="F2729" t="s">
        <v>353</v>
      </c>
      <c r="G2729">
        <f>+E2729+E2730+E2731+E2732+E2733</f>
        <v>44.64</v>
      </c>
      <c r="H2729">
        <f>+E2735+E2736+E2734</f>
        <v>31.59</v>
      </c>
      <c r="I2729" s="14">
        <f>+(G2729/4)/(H2729/3)</f>
        <v>1.0598290598290598</v>
      </c>
      <c r="J2729" s="21">
        <f>+(B2729-$K$1)/7</f>
        <v>43</v>
      </c>
    </row>
    <row r="2730" spans="1:10" ht="11.25" x14ac:dyDescent="0.15">
      <c r="A2730" s="6" t="s">
        <v>255</v>
      </c>
      <c r="B2730" s="4" t="s">
        <v>92</v>
      </c>
      <c r="C2730" s="4" t="s">
        <v>256</v>
      </c>
      <c r="D2730" s="4" t="s">
        <v>259</v>
      </c>
      <c r="E2730" s="5">
        <v>11.99</v>
      </c>
      <c r="J2730" s="14"/>
    </row>
    <row r="2731" spans="1:10" ht="11.25" x14ac:dyDescent="0.15">
      <c r="A2731" s="6" t="s">
        <v>255</v>
      </c>
      <c r="B2731" s="4" t="s">
        <v>92</v>
      </c>
      <c r="C2731" s="4" t="s">
        <v>256</v>
      </c>
      <c r="D2731" s="4" t="s">
        <v>259</v>
      </c>
      <c r="E2731" s="5">
        <v>3.68</v>
      </c>
      <c r="J2731" s="14"/>
    </row>
    <row r="2732" spans="1:10" ht="11.25" x14ac:dyDescent="0.15">
      <c r="A2732" s="6" t="s">
        <v>255</v>
      </c>
      <c r="B2732" s="4" t="s">
        <v>92</v>
      </c>
      <c r="C2732" s="4" t="s">
        <v>256</v>
      </c>
      <c r="D2732" s="4" t="s">
        <v>258</v>
      </c>
      <c r="E2732" s="5">
        <v>11.2</v>
      </c>
      <c r="J2732" s="14"/>
    </row>
    <row r="2733" spans="1:10" ht="11.25" x14ac:dyDescent="0.15">
      <c r="A2733" s="6" t="s">
        <v>255</v>
      </c>
      <c r="B2733" s="4" t="s">
        <v>92</v>
      </c>
      <c r="C2733" s="4" t="s">
        <v>256</v>
      </c>
      <c r="D2733" s="4" t="s">
        <v>258</v>
      </c>
      <c r="E2733" s="5">
        <v>4.2699999999999996</v>
      </c>
      <c r="J2733" s="14"/>
    </row>
    <row r="2734" spans="1:10" ht="11.25" x14ac:dyDescent="0.15">
      <c r="A2734" s="6" t="s">
        <v>255</v>
      </c>
      <c r="B2734" s="4" t="s">
        <v>93</v>
      </c>
      <c r="C2734" s="4" t="s">
        <v>256</v>
      </c>
      <c r="D2734" s="4" t="s">
        <v>257</v>
      </c>
      <c r="E2734" s="5">
        <v>10.95</v>
      </c>
      <c r="F2734" t="s">
        <v>354</v>
      </c>
      <c r="J2734" s="14"/>
    </row>
    <row r="2735" spans="1:10" ht="11.25" x14ac:dyDescent="0.15">
      <c r="A2735" s="6" t="s">
        <v>255</v>
      </c>
      <c r="B2735" s="4" t="s">
        <v>93</v>
      </c>
      <c r="C2735" s="4" t="s">
        <v>256</v>
      </c>
      <c r="D2735" s="4" t="s">
        <v>259</v>
      </c>
      <c r="E2735" s="5">
        <v>9.7899999999999991</v>
      </c>
      <c r="J2735" s="14"/>
    </row>
    <row r="2736" spans="1:10" ht="11.25" x14ac:dyDescent="0.15">
      <c r="A2736" s="6" t="s">
        <v>255</v>
      </c>
      <c r="B2736" s="4" t="s">
        <v>93</v>
      </c>
      <c r="C2736" s="4" t="s">
        <v>256</v>
      </c>
      <c r="D2736" s="4" t="s">
        <v>258</v>
      </c>
      <c r="E2736" s="5">
        <v>10.85</v>
      </c>
      <c r="J2736" s="14"/>
    </row>
    <row r="2737" spans="1:10" ht="11.25" x14ac:dyDescent="0.15">
      <c r="A2737" s="6" t="s">
        <v>255</v>
      </c>
      <c r="B2737" s="4" t="s">
        <v>94</v>
      </c>
      <c r="C2737" s="4" t="s">
        <v>256</v>
      </c>
      <c r="D2737" s="4" t="s">
        <v>257</v>
      </c>
      <c r="E2737" s="5">
        <v>14.31</v>
      </c>
      <c r="F2737" t="s">
        <v>353</v>
      </c>
      <c r="G2737">
        <f>+E2737+E2738+E2739</f>
        <v>40.71</v>
      </c>
      <c r="H2737">
        <f>+E2740+E2741+E2742</f>
        <v>35.56</v>
      </c>
      <c r="I2737" s="14">
        <f>+(G2737/4)/(H2737/3)</f>
        <v>0.85861923509561311</v>
      </c>
      <c r="J2737" s="21">
        <f>+(B2737-$K$1)/7</f>
        <v>44</v>
      </c>
    </row>
    <row r="2738" spans="1:10" ht="11.25" x14ac:dyDescent="0.15">
      <c r="A2738" s="6" t="s">
        <v>255</v>
      </c>
      <c r="B2738" s="4" t="s">
        <v>94</v>
      </c>
      <c r="C2738" s="4" t="s">
        <v>256</v>
      </c>
      <c r="D2738" s="4" t="s">
        <v>259</v>
      </c>
      <c r="E2738" s="5">
        <v>13.54</v>
      </c>
      <c r="J2738" s="14"/>
    </row>
    <row r="2739" spans="1:10" ht="11.25" x14ac:dyDescent="0.15">
      <c r="A2739" s="6" t="s">
        <v>255</v>
      </c>
      <c r="B2739" s="4" t="s">
        <v>94</v>
      </c>
      <c r="C2739" s="4" t="s">
        <v>256</v>
      </c>
      <c r="D2739" s="4" t="s">
        <v>258</v>
      </c>
      <c r="E2739" s="5">
        <v>12.86</v>
      </c>
      <c r="J2739" s="14"/>
    </row>
    <row r="2740" spans="1:10" ht="11.25" x14ac:dyDescent="0.15">
      <c r="A2740" s="6" t="s">
        <v>255</v>
      </c>
      <c r="B2740" s="4" t="s">
        <v>95</v>
      </c>
      <c r="C2740" s="4" t="s">
        <v>256</v>
      </c>
      <c r="D2740" s="4" t="s">
        <v>257</v>
      </c>
      <c r="E2740" s="5">
        <v>12.22</v>
      </c>
      <c r="F2740" t="s">
        <v>354</v>
      </c>
      <c r="J2740" s="14"/>
    </row>
    <row r="2741" spans="1:10" ht="11.25" x14ac:dyDescent="0.15">
      <c r="A2741" s="6" t="s">
        <v>255</v>
      </c>
      <c r="B2741" s="4" t="s">
        <v>95</v>
      </c>
      <c r="C2741" s="4" t="s">
        <v>256</v>
      </c>
      <c r="D2741" s="4" t="s">
        <v>259</v>
      </c>
      <c r="E2741" s="5">
        <v>10.29</v>
      </c>
      <c r="J2741" s="14"/>
    </row>
    <row r="2742" spans="1:10" ht="11.25" x14ac:dyDescent="0.15">
      <c r="A2742" s="6" t="s">
        <v>255</v>
      </c>
      <c r="B2742" s="4" t="s">
        <v>95</v>
      </c>
      <c r="C2742" s="4" t="s">
        <v>256</v>
      </c>
      <c r="D2742" s="4" t="s">
        <v>258</v>
      </c>
      <c r="E2742" s="5">
        <v>13.05</v>
      </c>
      <c r="J2742" s="14"/>
    </row>
    <row r="2743" spans="1:10" ht="11.25" x14ac:dyDescent="0.15">
      <c r="A2743" s="6" t="s">
        <v>255</v>
      </c>
      <c r="B2743" s="4" t="s">
        <v>96</v>
      </c>
      <c r="C2743" s="4" t="s">
        <v>256</v>
      </c>
      <c r="D2743" s="4" t="s">
        <v>257</v>
      </c>
      <c r="E2743" s="5">
        <v>14.13</v>
      </c>
      <c r="F2743" t="s">
        <v>353</v>
      </c>
      <c r="G2743">
        <f>+E2743+E2744+E2745+E2746+E2747+E2748</f>
        <v>71.440000000000012</v>
      </c>
      <c r="H2743">
        <f>+E2749+E2750+E2751+E2752</f>
        <v>46.300000000000004</v>
      </c>
      <c r="I2743" s="14">
        <f>+(G2743/4)/(H2743/3)</f>
        <v>1.1572354211663067</v>
      </c>
      <c r="J2743" s="21">
        <f>+(B2743-$K$1)/7</f>
        <v>45</v>
      </c>
    </row>
    <row r="2744" spans="1:10" ht="11.25" x14ac:dyDescent="0.15">
      <c r="A2744" s="9" t="s">
        <v>255</v>
      </c>
      <c r="B2744" s="4" t="s">
        <v>96</v>
      </c>
      <c r="C2744" s="4" t="s">
        <v>256</v>
      </c>
      <c r="D2744" s="4" t="s">
        <v>259</v>
      </c>
      <c r="E2744" s="5">
        <v>12.9</v>
      </c>
      <c r="J2744" s="14"/>
    </row>
    <row r="2745" spans="1:10" ht="11.25" x14ac:dyDescent="0.15">
      <c r="A2745" s="6" t="s">
        <v>255</v>
      </c>
      <c r="B2745" s="4" t="s">
        <v>96</v>
      </c>
      <c r="C2745" s="4" t="s">
        <v>256</v>
      </c>
      <c r="D2745" s="4" t="s">
        <v>259</v>
      </c>
      <c r="E2745" s="5">
        <v>4.95</v>
      </c>
      <c r="J2745" s="14"/>
    </row>
    <row r="2746" spans="1:10" ht="11.25" x14ac:dyDescent="0.15">
      <c r="A2746" s="6" t="s">
        <v>255</v>
      </c>
      <c r="B2746" s="4" t="s">
        <v>96</v>
      </c>
      <c r="C2746" s="4" t="s">
        <v>256</v>
      </c>
      <c r="D2746" s="4" t="s">
        <v>258</v>
      </c>
      <c r="E2746" s="5">
        <v>14.89</v>
      </c>
      <c r="J2746" s="14"/>
    </row>
    <row r="2747" spans="1:10" ht="11.25" x14ac:dyDescent="0.15">
      <c r="A2747" s="6" t="s">
        <v>255</v>
      </c>
      <c r="B2747" s="4" t="s">
        <v>205</v>
      </c>
      <c r="C2747" s="4" t="s">
        <v>256</v>
      </c>
      <c r="D2747" s="4" t="s">
        <v>265</v>
      </c>
      <c r="E2747" s="5">
        <v>12.7</v>
      </c>
      <c r="J2747" s="14"/>
    </row>
    <row r="2748" spans="1:10" ht="11.25" x14ac:dyDescent="0.15">
      <c r="A2748" s="6" t="s">
        <v>255</v>
      </c>
      <c r="B2748" s="4" t="s">
        <v>205</v>
      </c>
      <c r="C2748" s="4" t="s">
        <v>256</v>
      </c>
      <c r="D2748" s="4" t="s">
        <v>259</v>
      </c>
      <c r="E2748" s="5">
        <v>11.87</v>
      </c>
      <c r="J2748" s="14"/>
    </row>
    <row r="2749" spans="1:10" ht="11.25" x14ac:dyDescent="0.15">
      <c r="A2749" s="6" t="s">
        <v>255</v>
      </c>
      <c r="B2749" s="4" t="s">
        <v>97</v>
      </c>
      <c r="C2749" s="4" t="s">
        <v>256</v>
      </c>
      <c r="D2749" s="4" t="s">
        <v>257</v>
      </c>
      <c r="E2749" s="5">
        <v>10.88</v>
      </c>
      <c r="F2749" t="s">
        <v>354</v>
      </c>
      <c r="J2749" s="14"/>
    </row>
    <row r="2750" spans="1:10" ht="11.25" x14ac:dyDescent="0.15">
      <c r="A2750" s="6" t="s">
        <v>255</v>
      </c>
      <c r="B2750" s="4" t="s">
        <v>97</v>
      </c>
      <c r="C2750" s="4" t="s">
        <v>256</v>
      </c>
      <c r="D2750" s="4" t="s">
        <v>259</v>
      </c>
      <c r="E2750" s="5">
        <v>11.04</v>
      </c>
      <c r="J2750" s="14"/>
    </row>
    <row r="2751" spans="1:10" ht="11.25" x14ac:dyDescent="0.15">
      <c r="A2751" s="6" t="s">
        <v>255</v>
      </c>
      <c r="B2751" s="4" t="s">
        <v>97</v>
      </c>
      <c r="C2751" s="4" t="s">
        <v>256</v>
      </c>
      <c r="D2751" s="4" t="s">
        <v>258</v>
      </c>
      <c r="E2751" s="5">
        <v>10.89</v>
      </c>
      <c r="J2751" s="14"/>
    </row>
    <row r="2752" spans="1:10" ht="11.25" x14ac:dyDescent="0.15">
      <c r="A2752" s="6" t="s">
        <v>255</v>
      </c>
      <c r="B2752" s="4" t="s">
        <v>206</v>
      </c>
      <c r="C2752" s="4" t="s">
        <v>256</v>
      </c>
      <c r="D2752" s="4" t="s">
        <v>259</v>
      </c>
      <c r="E2752" s="5">
        <v>13.49</v>
      </c>
      <c r="J2752" s="14"/>
    </row>
    <row r="2753" spans="1:10" ht="11.25" x14ac:dyDescent="0.15">
      <c r="A2753" s="6" t="s">
        <v>255</v>
      </c>
      <c r="B2753" s="4" t="s">
        <v>98</v>
      </c>
      <c r="C2753" s="4" t="s">
        <v>256</v>
      </c>
      <c r="D2753" s="4" t="s">
        <v>257</v>
      </c>
      <c r="E2753" s="5">
        <v>10.84</v>
      </c>
      <c r="F2753" t="s">
        <v>353</v>
      </c>
      <c r="G2753">
        <f>+E2753+E2754+E2755+E2756+E2757</f>
        <v>49.089999999999996</v>
      </c>
      <c r="H2753">
        <f>+E2759+E2760+E2758</f>
        <v>30.12</v>
      </c>
      <c r="I2753" s="14">
        <f>+(G2753/4)/(H2753/3)</f>
        <v>1.222360557768924</v>
      </c>
      <c r="J2753" s="21">
        <f>+(B2753-$K$1)/7</f>
        <v>46</v>
      </c>
    </row>
    <row r="2754" spans="1:10" ht="11.25" x14ac:dyDescent="0.15">
      <c r="A2754" s="6" t="s">
        <v>255</v>
      </c>
      <c r="B2754" s="4" t="s">
        <v>98</v>
      </c>
      <c r="C2754" s="4" t="s">
        <v>256</v>
      </c>
      <c r="D2754" s="4" t="s">
        <v>257</v>
      </c>
      <c r="E2754" s="5">
        <v>7.63</v>
      </c>
      <c r="J2754" s="14"/>
    </row>
    <row r="2755" spans="1:10" ht="11.25" x14ac:dyDescent="0.15">
      <c r="A2755" s="6" t="s">
        <v>255</v>
      </c>
      <c r="B2755" s="4" t="s">
        <v>98</v>
      </c>
      <c r="C2755" s="4" t="s">
        <v>256</v>
      </c>
      <c r="D2755" s="4" t="s">
        <v>259</v>
      </c>
      <c r="E2755" s="5">
        <v>12.37</v>
      </c>
      <c r="J2755" s="14"/>
    </row>
    <row r="2756" spans="1:10" ht="11.25" x14ac:dyDescent="0.15">
      <c r="A2756" s="6" t="s">
        <v>255</v>
      </c>
      <c r="B2756" s="4" t="s">
        <v>98</v>
      </c>
      <c r="C2756" s="4" t="s">
        <v>256</v>
      </c>
      <c r="D2756" s="4" t="s">
        <v>259</v>
      </c>
      <c r="E2756" s="5">
        <v>3.94</v>
      </c>
      <c r="J2756" s="14"/>
    </row>
    <row r="2757" spans="1:10" ht="11.25" x14ac:dyDescent="0.15">
      <c r="A2757" s="6" t="s">
        <v>255</v>
      </c>
      <c r="B2757" s="4" t="s">
        <v>98</v>
      </c>
      <c r="C2757" s="4" t="s">
        <v>256</v>
      </c>
      <c r="D2757" s="4" t="s">
        <v>258</v>
      </c>
      <c r="E2757" s="5">
        <v>14.31</v>
      </c>
      <c r="J2757" s="14"/>
    </row>
    <row r="2758" spans="1:10" ht="11.25" x14ac:dyDescent="0.15">
      <c r="A2758" s="6" t="s">
        <v>255</v>
      </c>
      <c r="B2758" s="4" t="s">
        <v>99</v>
      </c>
      <c r="C2758" s="4" t="s">
        <v>256</v>
      </c>
      <c r="D2758" s="4" t="s">
        <v>257</v>
      </c>
      <c r="E2758" s="5">
        <v>10.18</v>
      </c>
      <c r="F2758" t="s">
        <v>354</v>
      </c>
      <c r="J2758" s="14"/>
    </row>
    <row r="2759" spans="1:10" ht="11.25" x14ac:dyDescent="0.15">
      <c r="A2759" s="6" t="s">
        <v>255</v>
      </c>
      <c r="B2759" s="4" t="s">
        <v>99</v>
      </c>
      <c r="C2759" s="4" t="s">
        <v>256</v>
      </c>
      <c r="D2759" s="4" t="s">
        <v>259</v>
      </c>
      <c r="E2759" s="5">
        <v>10.81</v>
      </c>
      <c r="J2759" s="14"/>
    </row>
    <row r="2760" spans="1:10" ht="11.25" x14ac:dyDescent="0.15">
      <c r="A2760" s="6" t="s">
        <v>255</v>
      </c>
      <c r="B2760" s="4" t="s">
        <v>99</v>
      </c>
      <c r="C2760" s="4" t="s">
        <v>256</v>
      </c>
      <c r="D2760" s="4" t="s">
        <v>258</v>
      </c>
      <c r="E2760" s="5">
        <v>9.1300000000000008</v>
      </c>
      <c r="J2760" s="14"/>
    </row>
    <row r="2761" spans="1:10" ht="11.25" x14ac:dyDescent="0.15">
      <c r="A2761" s="6" t="s">
        <v>255</v>
      </c>
      <c r="B2761" s="4" t="s">
        <v>100</v>
      </c>
      <c r="C2761" s="4" t="s">
        <v>256</v>
      </c>
      <c r="D2761" s="4" t="s">
        <v>257</v>
      </c>
      <c r="E2761" s="5">
        <v>10.1</v>
      </c>
      <c r="F2761" s="13" t="s">
        <v>353</v>
      </c>
      <c r="J2761" s="14"/>
    </row>
    <row r="2762" spans="1:10" ht="11.25" x14ac:dyDescent="0.15">
      <c r="A2762" s="6" t="s">
        <v>255</v>
      </c>
      <c r="B2762" s="4" t="s">
        <v>100</v>
      </c>
      <c r="C2762" s="4" t="s">
        <v>256</v>
      </c>
      <c r="D2762" s="4" t="s">
        <v>257</v>
      </c>
      <c r="E2762" s="5">
        <v>6.09</v>
      </c>
      <c r="F2762" s="13"/>
      <c r="J2762" s="14"/>
    </row>
    <row r="2763" spans="1:10" ht="11.25" x14ac:dyDescent="0.15">
      <c r="A2763" s="6" t="s">
        <v>255</v>
      </c>
      <c r="B2763" s="4" t="s">
        <v>100</v>
      </c>
      <c r="C2763" s="4" t="s">
        <v>256</v>
      </c>
      <c r="D2763" s="4" t="s">
        <v>259</v>
      </c>
      <c r="E2763" s="5">
        <v>14.37</v>
      </c>
      <c r="F2763" s="13"/>
      <c r="J2763" s="14"/>
    </row>
    <row r="2764" spans="1:10" ht="11.25" x14ac:dyDescent="0.15">
      <c r="A2764" s="6" t="s">
        <v>255</v>
      </c>
      <c r="B2764" s="4" t="s">
        <v>100</v>
      </c>
      <c r="C2764" s="4" t="s">
        <v>256</v>
      </c>
      <c r="D2764" s="4" t="s">
        <v>258</v>
      </c>
      <c r="E2764" s="5">
        <v>11.19</v>
      </c>
      <c r="F2764" s="13"/>
      <c r="J2764" s="14"/>
    </row>
    <row r="2765" spans="1:10" ht="11.25" x14ac:dyDescent="0.15">
      <c r="A2765" s="6" t="s">
        <v>255</v>
      </c>
      <c r="B2765" s="4" t="s">
        <v>100</v>
      </c>
      <c r="C2765" s="4" t="s">
        <v>256</v>
      </c>
      <c r="D2765" s="4" t="s">
        <v>258</v>
      </c>
      <c r="E2765" s="5">
        <v>5.72</v>
      </c>
      <c r="F2765" s="13"/>
      <c r="J2765" s="14"/>
    </row>
    <row r="2766" spans="1:10" ht="11.25" x14ac:dyDescent="0.15">
      <c r="A2766" s="6" t="s">
        <v>255</v>
      </c>
      <c r="B2766" s="4" t="s">
        <v>101</v>
      </c>
      <c r="C2766" s="4" t="s">
        <v>256</v>
      </c>
      <c r="D2766" s="4" t="s">
        <v>257</v>
      </c>
      <c r="E2766" s="5">
        <v>13.6</v>
      </c>
      <c r="F2766" s="13" t="s">
        <v>353</v>
      </c>
      <c r="J2766" s="14"/>
    </row>
    <row r="2767" spans="1:10" ht="11.25" x14ac:dyDescent="0.15">
      <c r="A2767" s="6" t="s">
        <v>255</v>
      </c>
      <c r="B2767" s="4" t="s">
        <v>101</v>
      </c>
      <c r="C2767" s="4" t="s">
        <v>256</v>
      </c>
      <c r="D2767" s="4" t="s">
        <v>257</v>
      </c>
      <c r="E2767" s="5">
        <v>15.56</v>
      </c>
      <c r="F2767" s="13"/>
      <c r="J2767" s="14"/>
    </row>
    <row r="2768" spans="1:10" ht="11.25" x14ac:dyDescent="0.15">
      <c r="A2768" s="6" t="s">
        <v>255</v>
      </c>
      <c r="B2768" s="4" t="s">
        <v>101</v>
      </c>
      <c r="C2768" s="4" t="s">
        <v>256</v>
      </c>
      <c r="D2768" s="4" t="s">
        <v>259</v>
      </c>
      <c r="E2768" s="5">
        <v>14.28</v>
      </c>
      <c r="F2768" s="13"/>
      <c r="J2768" s="14"/>
    </row>
    <row r="2769" spans="1:10" ht="11.25" x14ac:dyDescent="0.15">
      <c r="A2769" s="6" t="s">
        <v>255</v>
      </c>
      <c r="B2769" s="4" t="s">
        <v>101</v>
      </c>
      <c r="C2769" s="4" t="s">
        <v>256</v>
      </c>
      <c r="D2769" s="4" t="s">
        <v>259</v>
      </c>
      <c r="E2769" s="5">
        <v>13.85</v>
      </c>
      <c r="F2769" s="13"/>
      <c r="J2769" s="14"/>
    </row>
    <row r="2770" spans="1:10" ht="11.25" x14ac:dyDescent="0.15">
      <c r="A2770" s="6" t="s">
        <v>255</v>
      </c>
      <c r="B2770" s="4" t="s">
        <v>101</v>
      </c>
      <c r="C2770" s="4" t="s">
        <v>256</v>
      </c>
      <c r="D2770" s="4" t="s">
        <v>258</v>
      </c>
      <c r="E2770" s="5">
        <v>13.81</v>
      </c>
      <c r="F2770" s="13"/>
      <c r="J2770" s="14"/>
    </row>
    <row r="2771" spans="1:10" ht="11.25" x14ac:dyDescent="0.15">
      <c r="A2771" s="6" t="s">
        <v>255</v>
      </c>
      <c r="B2771" s="4" t="s">
        <v>101</v>
      </c>
      <c r="C2771" s="4" t="s">
        <v>256</v>
      </c>
      <c r="D2771" s="4" t="s">
        <v>258</v>
      </c>
      <c r="E2771" s="5">
        <v>14.38</v>
      </c>
      <c r="F2771" s="13"/>
      <c r="J2771" s="14"/>
    </row>
    <row r="2772" spans="1:10" ht="11.25" x14ac:dyDescent="0.15">
      <c r="A2772" s="6" t="s">
        <v>255</v>
      </c>
      <c r="B2772" s="4" t="s">
        <v>211</v>
      </c>
      <c r="C2772" s="4" t="s">
        <v>256</v>
      </c>
      <c r="D2772" s="4" t="s">
        <v>266</v>
      </c>
      <c r="E2772" s="5">
        <v>13.62</v>
      </c>
      <c r="F2772" s="13"/>
      <c r="J2772" s="14"/>
    </row>
    <row r="2773" spans="1:10" ht="11.25" x14ac:dyDescent="0.15">
      <c r="A2773" s="6" t="s">
        <v>255</v>
      </c>
      <c r="B2773" s="4" t="s">
        <v>211</v>
      </c>
      <c r="C2773" s="4" t="s">
        <v>256</v>
      </c>
      <c r="D2773" s="4" t="s">
        <v>259</v>
      </c>
      <c r="E2773" s="5">
        <v>14.19</v>
      </c>
      <c r="F2773" s="13"/>
      <c r="J2773" s="14"/>
    </row>
    <row r="2774" spans="1:10" ht="11.25" x14ac:dyDescent="0.15">
      <c r="A2774" s="6" t="s">
        <v>255</v>
      </c>
      <c r="B2774" s="4" t="s">
        <v>102</v>
      </c>
      <c r="C2774" s="4" t="s">
        <v>256</v>
      </c>
      <c r="D2774" s="4" t="s">
        <v>257</v>
      </c>
      <c r="E2774" s="5">
        <v>10.18</v>
      </c>
      <c r="F2774" s="13" t="s">
        <v>354</v>
      </c>
      <c r="J2774" s="14"/>
    </row>
    <row r="2775" spans="1:10" ht="11.25" x14ac:dyDescent="0.15">
      <c r="A2775" s="6" t="s">
        <v>255</v>
      </c>
      <c r="B2775" s="4" t="s">
        <v>102</v>
      </c>
      <c r="C2775" s="4" t="s">
        <v>256</v>
      </c>
      <c r="D2775" s="4" t="s">
        <v>259</v>
      </c>
      <c r="E2775" s="5">
        <v>10.74</v>
      </c>
      <c r="J2775" s="14"/>
    </row>
    <row r="2776" spans="1:10" ht="11.25" x14ac:dyDescent="0.15">
      <c r="A2776" s="6" t="s">
        <v>255</v>
      </c>
      <c r="B2776" s="4" t="s">
        <v>102</v>
      </c>
      <c r="C2776" s="4" t="s">
        <v>256</v>
      </c>
      <c r="D2776" s="4" t="s">
        <v>258</v>
      </c>
      <c r="E2776" s="5">
        <v>10.43</v>
      </c>
      <c r="J2776" s="14"/>
    </row>
    <row r="2777" spans="1:10" ht="11.25" x14ac:dyDescent="0.15">
      <c r="A2777" s="6" t="s">
        <v>255</v>
      </c>
      <c r="B2777" s="4" t="s">
        <v>212</v>
      </c>
      <c r="C2777" s="4" t="s">
        <v>256</v>
      </c>
      <c r="D2777" s="4" t="s">
        <v>259</v>
      </c>
      <c r="E2777" s="5">
        <v>13.28</v>
      </c>
      <c r="J2777" s="14"/>
    </row>
    <row r="2778" spans="1:10" ht="11.25" x14ac:dyDescent="0.15">
      <c r="A2778" s="6" t="s">
        <v>255</v>
      </c>
      <c r="B2778" s="4" t="s">
        <v>103</v>
      </c>
      <c r="C2778" s="4" t="s">
        <v>256</v>
      </c>
      <c r="D2778" s="4" t="s">
        <v>257</v>
      </c>
      <c r="E2778" s="5">
        <v>9.26</v>
      </c>
      <c r="F2778" t="s">
        <v>353</v>
      </c>
      <c r="G2778">
        <f>+E2778+E2779+E2780+E2781+E2782</f>
        <v>44.85</v>
      </c>
      <c r="H2778">
        <f>+E2784+E2785+E2783</f>
        <v>27.150000000000002</v>
      </c>
      <c r="I2778" s="14">
        <f>+(G2778/4)/(H2778/3)</f>
        <v>1.238950276243094</v>
      </c>
      <c r="J2778" s="21">
        <f>+(B2778-$K$1)/7</f>
        <v>49</v>
      </c>
    </row>
    <row r="2779" spans="1:10" ht="11.25" x14ac:dyDescent="0.15">
      <c r="A2779" s="6" t="s">
        <v>255</v>
      </c>
      <c r="B2779" s="4" t="s">
        <v>103</v>
      </c>
      <c r="C2779" s="4" t="s">
        <v>256</v>
      </c>
      <c r="D2779" s="4" t="s">
        <v>257</v>
      </c>
      <c r="E2779" s="5">
        <v>7.31</v>
      </c>
      <c r="J2779" s="14"/>
    </row>
    <row r="2780" spans="1:10" ht="11.25" x14ac:dyDescent="0.15">
      <c r="A2780" s="6" t="s">
        <v>255</v>
      </c>
      <c r="B2780" s="4" t="s">
        <v>103</v>
      </c>
      <c r="C2780" s="4" t="s">
        <v>256</v>
      </c>
      <c r="D2780" s="4" t="s">
        <v>259</v>
      </c>
      <c r="E2780" s="5">
        <v>13.86</v>
      </c>
      <c r="J2780" s="14"/>
    </row>
    <row r="2781" spans="1:10" ht="11.25" x14ac:dyDescent="0.15">
      <c r="A2781" s="6" t="s">
        <v>255</v>
      </c>
      <c r="B2781" s="4" t="s">
        <v>103</v>
      </c>
      <c r="C2781" s="4" t="s">
        <v>256</v>
      </c>
      <c r="D2781" s="4" t="s">
        <v>259</v>
      </c>
      <c r="E2781" s="5">
        <v>4.24</v>
      </c>
      <c r="J2781" s="14"/>
    </row>
    <row r="2782" spans="1:10" ht="11.25" x14ac:dyDescent="0.15">
      <c r="A2782" s="6" t="s">
        <v>255</v>
      </c>
      <c r="B2782" s="4" t="s">
        <v>103</v>
      </c>
      <c r="C2782" s="4" t="s">
        <v>256</v>
      </c>
      <c r="D2782" s="4" t="s">
        <v>258</v>
      </c>
      <c r="E2782" s="5">
        <v>10.18</v>
      </c>
      <c r="J2782" s="14"/>
    </row>
    <row r="2783" spans="1:10" ht="11.25" x14ac:dyDescent="0.15">
      <c r="A2783" s="6" t="s">
        <v>255</v>
      </c>
      <c r="B2783" s="4" t="s">
        <v>104</v>
      </c>
      <c r="C2783" s="4" t="s">
        <v>256</v>
      </c>
      <c r="D2783" s="4" t="s">
        <v>257</v>
      </c>
      <c r="E2783" s="5">
        <v>9.6999999999999993</v>
      </c>
      <c r="F2783" t="s">
        <v>354</v>
      </c>
      <c r="J2783" s="14"/>
    </row>
    <row r="2784" spans="1:10" ht="11.25" x14ac:dyDescent="0.15">
      <c r="A2784" s="6" t="s">
        <v>255</v>
      </c>
      <c r="B2784" s="4" t="s">
        <v>104</v>
      </c>
      <c r="C2784" s="4" t="s">
        <v>256</v>
      </c>
      <c r="D2784" s="4" t="s">
        <v>259</v>
      </c>
      <c r="E2784" s="5">
        <v>8.89</v>
      </c>
      <c r="J2784" s="14"/>
    </row>
    <row r="2785" spans="1:10" ht="11.25" x14ac:dyDescent="0.15">
      <c r="A2785" s="6" t="s">
        <v>255</v>
      </c>
      <c r="B2785" s="4" t="s">
        <v>104</v>
      </c>
      <c r="C2785" s="4" t="s">
        <v>256</v>
      </c>
      <c r="D2785" s="4" t="s">
        <v>258</v>
      </c>
      <c r="E2785" s="5">
        <v>8.56</v>
      </c>
      <c r="J2785" s="14"/>
    </row>
    <row r="2786" spans="1:10" ht="11.25" x14ac:dyDescent="0.15">
      <c r="A2786" s="6" t="s">
        <v>255</v>
      </c>
      <c r="B2786" s="4" t="s">
        <v>105</v>
      </c>
      <c r="C2786" s="4" t="s">
        <v>256</v>
      </c>
      <c r="D2786" s="4" t="s">
        <v>257</v>
      </c>
      <c r="E2786" s="5">
        <v>13.13</v>
      </c>
      <c r="F2786" t="s">
        <v>353</v>
      </c>
      <c r="G2786">
        <f>+E2786+E2787+E2788</f>
        <v>38.870000000000005</v>
      </c>
      <c r="H2786">
        <f>+E2789+E2790+E2791</f>
        <v>22.04</v>
      </c>
      <c r="I2786" s="14">
        <f>+(G2786/4)/(H2786/3)</f>
        <v>1.322708711433757</v>
      </c>
      <c r="J2786" s="21">
        <f>+(B2786-$K$1)/7</f>
        <v>50</v>
      </c>
    </row>
    <row r="2787" spans="1:10" ht="11.25" x14ac:dyDescent="0.15">
      <c r="A2787" s="6" t="s">
        <v>255</v>
      </c>
      <c r="B2787" s="4" t="s">
        <v>105</v>
      </c>
      <c r="C2787" s="4" t="s">
        <v>256</v>
      </c>
      <c r="D2787" s="4" t="s">
        <v>259</v>
      </c>
      <c r="E2787" s="5">
        <v>12.29</v>
      </c>
      <c r="J2787" s="14"/>
    </row>
    <row r="2788" spans="1:10" ht="11.25" x14ac:dyDescent="0.15">
      <c r="A2788" s="6" t="s">
        <v>255</v>
      </c>
      <c r="B2788" s="4" t="s">
        <v>105</v>
      </c>
      <c r="C2788" s="4" t="s">
        <v>256</v>
      </c>
      <c r="D2788" s="4" t="s">
        <v>258</v>
      </c>
      <c r="E2788" s="5">
        <v>13.45</v>
      </c>
      <c r="J2788" s="14"/>
    </row>
    <row r="2789" spans="1:10" ht="11.25" x14ac:dyDescent="0.15">
      <c r="A2789" s="9" t="s">
        <v>255</v>
      </c>
      <c r="B2789" s="4" t="s">
        <v>106</v>
      </c>
      <c r="C2789" s="4" t="s">
        <v>256</v>
      </c>
      <c r="D2789" s="4" t="s">
        <v>257</v>
      </c>
      <c r="E2789" s="5">
        <v>8.5500000000000007</v>
      </c>
      <c r="F2789" t="s">
        <v>354</v>
      </c>
      <c r="J2789" s="14"/>
    </row>
    <row r="2790" spans="1:10" ht="11.25" x14ac:dyDescent="0.15">
      <c r="A2790" s="6" t="s">
        <v>255</v>
      </c>
      <c r="B2790" s="4" t="s">
        <v>106</v>
      </c>
      <c r="C2790" s="4" t="s">
        <v>256</v>
      </c>
      <c r="D2790" s="4" t="s">
        <v>259</v>
      </c>
      <c r="E2790" s="5">
        <v>7.16</v>
      </c>
      <c r="J2790" s="14"/>
    </row>
    <row r="2791" spans="1:10" ht="11.25" x14ac:dyDescent="0.15">
      <c r="A2791" s="6" t="s">
        <v>255</v>
      </c>
      <c r="B2791" s="4" t="s">
        <v>106</v>
      </c>
      <c r="C2791" s="4" t="s">
        <v>256</v>
      </c>
      <c r="D2791" s="4" t="s">
        <v>258</v>
      </c>
      <c r="E2791" s="5">
        <v>6.33</v>
      </c>
      <c r="J2791" s="14"/>
    </row>
    <row r="2792" spans="1:10" ht="11.25" x14ac:dyDescent="0.15">
      <c r="A2792" s="6" t="s">
        <v>255</v>
      </c>
      <c r="B2792" s="4" t="s">
        <v>107</v>
      </c>
      <c r="C2792" s="4" t="s">
        <v>256</v>
      </c>
      <c r="D2792" s="4" t="s">
        <v>257</v>
      </c>
      <c r="E2792" s="5">
        <v>13.45</v>
      </c>
      <c r="F2792" t="s">
        <v>353</v>
      </c>
      <c r="G2792">
        <f>+E2792+E2793+E2794</f>
        <v>40.549999999999997</v>
      </c>
      <c r="H2792">
        <f>+E2795+E2796+E2797</f>
        <v>31.049999999999997</v>
      </c>
      <c r="I2792" s="14">
        <f>+(G2792/4)/(H2792/3)</f>
        <v>0.97946859903381644</v>
      </c>
      <c r="J2792" s="21">
        <f>+(B2792-$K$1)/7</f>
        <v>51</v>
      </c>
    </row>
    <row r="2793" spans="1:10" ht="11.25" x14ac:dyDescent="0.15">
      <c r="A2793" s="6" t="s">
        <v>255</v>
      </c>
      <c r="B2793" s="4" t="s">
        <v>107</v>
      </c>
      <c r="C2793" s="4" t="s">
        <v>256</v>
      </c>
      <c r="D2793" s="4" t="s">
        <v>259</v>
      </c>
      <c r="E2793" s="5">
        <v>13.01</v>
      </c>
      <c r="J2793" s="14"/>
    </row>
    <row r="2794" spans="1:10" ht="11.25" x14ac:dyDescent="0.15">
      <c r="A2794" s="6" t="s">
        <v>255</v>
      </c>
      <c r="B2794" s="4" t="s">
        <v>107</v>
      </c>
      <c r="C2794" s="4" t="s">
        <v>256</v>
      </c>
      <c r="D2794" s="4" t="s">
        <v>258</v>
      </c>
      <c r="E2794" s="5">
        <v>14.09</v>
      </c>
      <c r="J2794" s="14"/>
    </row>
    <row r="2795" spans="1:10" ht="11.25" x14ac:dyDescent="0.15">
      <c r="A2795" s="6" t="s">
        <v>255</v>
      </c>
      <c r="B2795" s="4" t="s">
        <v>108</v>
      </c>
      <c r="C2795" s="4" t="s">
        <v>256</v>
      </c>
      <c r="D2795" s="4" t="s">
        <v>257</v>
      </c>
      <c r="E2795" s="5">
        <v>11.27</v>
      </c>
      <c r="F2795" t="s">
        <v>354</v>
      </c>
      <c r="J2795" s="14"/>
    </row>
    <row r="2796" spans="1:10" ht="11.25" x14ac:dyDescent="0.15">
      <c r="A2796" s="6" t="s">
        <v>255</v>
      </c>
      <c r="B2796" s="4" t="s">
        <v>108</v>
      </c>
      <c r="C2796" s="4" t="s">
        <v>256</v>
      </c>
      <c r="D2796" s="4" t="s">
        <v>259</v>
      </c>
      <c r="E2796" s="5">
        <v>9.7799999999999994</v>
      </c>
      <c r="J2796" s="14"/>
    </row>
    <row r="2797" spans="1:10" ht="11.25" x14ac:dyDescent="0.15">
      <c r="A2797" s="6" t="s">
        <v>255</v>
      </c>
      <c r="B2797" s="4" t="s">
        <v>108</v>
      </c>
      <c r="C2797" s="4" t="s">
        <v>256</v>
      </c>
      <c r="D2797" s="4" t="s">
        <v>258</v>
      </c>
      <c r="E2797" s="5">
        <v>10</v>
      </c>
      <c r="J2797" s="14"/>
    </row>
    <row r="2798" spans="1:10" ht="11.25" x14ac:dyDescent="0.15">
      <c r="A2798" s="6" t="s">
        <v>255</v>
      </c>
      <c r="B2798" s="4" t="s">
        <v>109</v>
      </c>
      <c r="C2798" s="4" t="s">
        <v>256</v>
      </c>
      <c r="D2798" s="4" t="s">
        <v>257</v>
      </c>
      <c r="E2798" s="5">
        <v>11.66</v>
      </c>
      <c r="F2798" s="13" t="s">
        <v>354</v>
      </c>
      <c r="J2798" s="14"/>
    </row>
    <row r="2799" spans="1:10" ht="11.25" x14ac:dyDescent="0.15">
      <c r="A2799" s="6" t="s">
        <v>255</v>
      </c>
      <c r="B2799" s="4" t="s">
        <v>109</v>
      </c>
      <c r="C2799" s="4" t="s">
        <v>256</v>
      </c>
      <c r="D2799" s="4" t="s">
        <v>266</v>
      </c>
      <c r="E2799" s="5">
        <v>12.47</v>
      </c>
      <c r="J2799" s="14"/>
    </row>
    <row r="2800" spans="1:10" ht="11.25" x14ac:dyDescent="0.15">
      <c r="A2800" s="6" t="s">
        <v>255</v>
      </c>
      <c r="B2800" s="4" t="s">
        <v>109</v>
      </c>
      <c r="C2800" s="4" t="s">
        <v>256</v>
      </c>
      <c r="D2800" s="4" t="s">
        <v>259</v>
      </c>
      <c r="E2800" s="5">
        <v>12.68</v>
      </c>
      <c r="J2800" s="14"/>
    </row>
    <row r="2801" spans="1:14" ht="11.25" x14ac:dyDescent="0.15">
      <c r="A2801" s="6" t="s">
        <v>255</v>
      </c>
      <c r="B2801" s="4" t="s">
        <v>109</v>
      </c>
      <c r="C2801" s="4" t="s">
        <v>256</v>
      </c>
      <c r="D2801" s="4" t="s">
        <v>259</v>
      </c>
      <c r="E2801" s="5">
        <v>12.03</v>
      </c>
      <c r="J2801" s="14"/>
    </row>
    <row r="2802" spans="1:14" ht="11.25" x14ac:dyDescent="0.15">
      <c r="A2802" s="6" t="s">
        <v>255</v>
      </c>
      <c r="B2802" s="4" t="s">
        <v>109</v>
      </c>
      <c r="C2802" s="4" t="s">
        <v>256</v>
      </c>
      <c r="D2802" s="4" t="s">
        <v>258</v>
      </c>
      <c r="E2802" s="5">
        <v>12.2</v>
      </c>
      <c r="J2802" s="14"/>
    </row>
    <row r="2803" spans="1:14" ht="11.25" x14ac:dyDescent="0.15">
      <c r="A2803" s="6" t="s">
        <v>255</v>
      </c>
      <c r="B2803" s="4" t="s">
        <v>109</v>
      </c>
      <c r="C2803" s="4" t="s">
        <v>256</v>
      </c>
      <c r="D2803" s="4" t="s">
        <v>258</v>
      </c>
      <c r="E2803" s="5">
        <v>11.61</v>
      </c>
      <c r="J2803" s="14"/>
    </row>
    <row r="2804" spans="1:14" ht="11.25" x14ac:dyDescent="0.15">
      <c r="A2804" s="6" t="s">
        <v>255</v>
      </c>
      <c r="E2804" s="15">
        <f>+SUM(E2412:E2803)</f>
        <v>4149.6899999999969</v>
      </c>
      <c r="I2804" s="14">
        <f>AVERAGE(I2412:I2803)</f>
        <v>1.1811956494028724</v>
      </c>
      <c r="J2804" s="14">
        <f>STDEV(I2412:I2803)</f>
        <v>0.21756241097189172</v>
      </c>
      <c r="K2804">
        <f>COUNT(I2412:I2803)</f>
        <v>44</v>
      </c>
      <c r="L2804" s="14">
        <f>+I2804-1</f>
        <v>0.18119564940287236</v>
      </c>
      <c r="M2804">
        <f>+SQRT(K2804)</f>
        <v>6.6332495807107996</v>
      </c>
      <c r="N2804">
        <f>+L2804/(J2804/M2804)</f>
        <v>5.5244651870653678</v>
      </c>
    </row>
    <row r="2805" spans="1:14" ht="11.25" x14ac:dyDescent="0.15">
      <c r="A2805" s="6" t="s">
        <v>267</v>
      </c>
      <c r="B2805" s="4" t="s">
        <v>6</v>
      </c>
      <c r="C2805" s="4" t="s">
        <v>237</v>
      </c>
      <c r="D2805" s="4" t="s">
        <v>242</v>
      </c>
      <c r="E2805" s="5">
        <v>13.41</v>
      </c>
      <c r="F2805" t="s">
        <v>353</v>
      </c>
      <c r="G2805">
        <f>+E2805+E2806+E2807</f>
        <v>31</v>
      </c>
      <c r="H2805">
        <f>+E2808+E2809</f>
        <v>25.630000000000003</v>
      </c>
      <c r="I2805" s="14">
        <f>+(G2805/4)/(H2805/3)</f>
        <v>0.90714007023019883</v>
      </c>
      <c r="J2805" s="21">
        <f>+(B2805-$K$1)/7</f>
        <v>1</v>
      </c>
    </row>
    <row r="2806" spans="1:14" ht="11.25" x14ac:dyDescent="0.15">
      <c r="A2806" s="6" t="s">
        <v>267</v>
      </c>
      <c r="B2806" s="4" t="s">
        <v>113</v>
      </c>
      <c r="C2806" s="4" t="s">
        <v>237</v>
      </c>
      <c r="D2806" s="4" t="s">
        <v>242</v>
      </c>
      <c r="E2806" s="5">
        <v>10.17</v>
      </c>
      <c r="J2806" s="14"/>
    </row>
    <row r="2807" spans="1:14" ht="11.25" x14ac:dyDescent="0.15">
      <c r="A2807" s="6" t="s">
        <v>267</v>
      </c>
      <c r="B2807" s="4" t="s">
        <v>113</v>
      </c>
      <c r="C2807" s="4" t="s">
        <v>237</v>
      </c>
      <c r="D2807" s="4" t="s">
        <v>242</v>
      </c>
      <c r="E2807" s="5">
        <v>7.42</v>
      </c>
      <c r="J2807" s="14"/>
    </row>
    <row r="2808" spans="1:14" ht="11.25" x14ac:dyDescent="0.15">
      <c r="A2808" s="6" t="s">
        <v>267</v>
      </c>
      <c r="B2808" s="4" t="s">
        <v>10</v>
      </c>
      <c r="C2808" s="4" t="s">
        <v>237</v>
      </c>
      <c r="D2808" s="4" t="s">
        <v>242</v>
      </c>
      <c r="E2808" s="5">
        <v>16</v>
      </c>
      <c r="F2808" t="s">
        <v>354</v>
      </c>
      <c r="J2808" s="14"/>
    </row>
    <row r="2809" spans="1:14" ht="11.25" x14ac:dyDescent="0.15">
      <c r="A2809" s="6" t="s">
        <v>267</v>
      </c>
      <c r="B2809" s="4" t="s">
        <v>114</v>
      </c>
      <c r="C2809" s="4" t="s">
        <v>237</v>
      </c>
      <c r="D2809" s="4" t="s">
        <v>242</v>
      </c>
      <c r="E2809" s="5">
        <v>9.6300000000000008</v>
      </c>
      <c r="J2809" s="14"/>
    </row>
    <row r="2810" spans="1:14" ht="11.25" x14ac:dyDescent="0.15">
      <c r="A2810" s="6" t="s">
        <v>267</v>
      </c>
      <c r="B2810" s="4" t="s">
        <v>11</v>
      </c>
      <c r="C2810" s="4" t="s">
        <v>237</v>
      </c>
      <c r="D2810" s="4" t="s">
        <v>242</v>
      </c>
      <c r="E2810" s="5">
        <v>11.68</v>
      </c>
      <c r="F2810" t="s">
        <v>353</v>
      </c>
      <c r="G2810">
        <f>+E2810+E2811</f>
        <v>24.21</v>
      </c>
      <c r="H2810">
        <f>+E2813+E2812</f>
        <v>22.9</v>
      </c>
      <c r="I2810" s="14">
        <f>+(G2810/4)/(H2810/3)</f>
        <v>0.79290393013100446</v>
      </c>
      <c r="J2810" s="21">
        <f>+(B2810-$K$1)/7</f>
        <v>2</v>
      </c>
    </row>
    <row r="2811" spans="1:14" ht="11.25" x14ac:dyDescent="0.15">
      <c r="A2811" s="6" t="s">
        <v>267</v>
      </c>
      <c r="B2811" s="4" t="s">
        <v>115</v>
      </c>
      <c r="C2811" s="4" t="s">
        <v>237</v>
      </c>
      <c r="D2811" s="4" t="s">
        <v>242</v>
      </c>
      <c r="E2811" s="5">
        <v>12.53</v>
      </c>
      <c r="J2811" s="14"/>
    </row>
    <row r="2812" spans="1:14" ht="11.25" x14ac:dyDescent="0.15">
      <c r="A2812" s="6" t="s">
        <v>267</v>
      </c>
      <c r="B2812" s="4" t="s">
        <v>12</v>
      </c>
      <c r="C2812" s="4" t="s">
        <v>237</v>
      </c>
      <c r="D2812" s="4" t="s">
        <v>242</v>
      </c>
      <c r="E2812" s="5">
        <v>11.96</v>
      </c>
      <c r="F2812" t="s">
        <v>354</v>
      </c>
      <c r="J2812" s="14"/>
    </row>
    <row r="2813" spans="1:14" ht="11.25" x14ac:dyDescent="0.15">
      <c r="A2813" s="6" t="s">
        <v>267</v>
      </c>
      <c r="B2813" s="4" t="s">
        <v>116</v>
      </c>
      <c r="C2813" s="4" t="s">
        <v>237</v>
      </c>
      <c r="D2813" s="4" t="s">
        <v>242</v>
      </c>
      <c r="E2813" s="5">
        <v>10.94</v>
      </c>
      <c r="J2813" s="14"/>
    </row>
    <row r="2814" spans="1:14" ht="11.25" x14ac:dyDescent="0.15">
      <c r="A2814" s="6" t="s">
        <v>267</v>
      </c>
      <c r="B2814" s="4" t="s">
        <v>117</v>
      </c>
      <c r="C2814" s="4" t="s">
        <v>237</v>
      </c>
      <c r="D2814" s="4" t="s">
        <v>242</v>
      </c>
      <c r="E2814" s="5">
        <v>13.79</v>
      </c>
      <c r="F2814" s="13" t="s">
        <v>353</v>
      </c>
      <c r="J2814" s="14"/>
    </row>
    <row r="2815" spans="1:14" ht="11.25" x14ac:dyDescent="0.15">
      <c r="A2815" s="6" t="s">
        <v>267</v>
      </c>
      <c r="B2815" s="4" t="s">
        <v>13</v>
      </c>
      <c r="C2815" s="4" t="s">
        <v>237</v>
      </c>
      <c r="D2815" s="4" t="s">
        <v>242</v>
      </c>
      <c r="E2815" s="5">
        <v>13.08</v>
      </c>
      <c r="F2815" s="13"/>
      <c r="J2815" s="14"/>
    </row>
    <row r="2816" spans="1:14" ht="11.25" x14ac:dyDescent="0.15">
      <c r="A2816" s="6" t="s">
        <v>267</v>
      </c>
      <c r="B2816" s="4" t="s">
        <v>13</v>
      </c>
      <c r="C2816" s="4" t="s">
        <v>237</v>
      </c>
      <c r="D2816" s="4" t="s">
        <v>242</v>
      </c>
      <c r="E2816" s="5">
        <v>11.15</v>
      </c>
      <c r="F2816" s="13"/>
      <c r="J2816" s="14"/>
    </row>
    <row r="2817" spans="1:10" ht="11.25" x14ac:dyDescent="0.15">
      <c r="A2817" s="6" t="s">
        <v>267</v>
      </c>
      <c r="B2817" s="4" t="s">
        <v>119</v>
      </c>
      <c r="C2817" s="4" t="s">
        <v>237</v>
      </c>
      <c r="D2817" s="4" t="s">
        <v>242</v>
      </c>
      <c r="E2817" s="5">
        <v>9.98</v>
      </c>
      <c r="F2817" s="13" t="s">
        <v>354</v>
      </c>
      <c r="J2817" s="14"/>
    </row>
    <row r="2818" spans="1:10" ht="11.25" x14ac:dyDescent="0.15">
      <c r="A2818" s="6" t="s">
        <v>267</v>
      </c>
      <c r="B2818" s="4" t="s">
        <v>15</v>
      </c>
      <c r="C2818" s="4" t="s">
        <v>237</v>
      </c>
      <c r="D2818" s="4" t="s">
        <v>242</v>
      </c>
      <c r="E2818" s="5">
        <v>4.3499999999999996</v>
      </c>
      <c r="F2818" t="s">
        <v>353</v>
      </c>
      <c r="G2818">
        <f>+E2818+E2819+E2820</f>
        <v>29.47</v>
      </c>
      <c r="H2818">
        <f>+E2821+E2822</f>
        <v>21.32</v>
      </c>
      <c r="I2818" s="14">
        <f>+(G2818/4)/(H2818/3)</f>
        <v>1.036702626641651</v>
      </c>
      <c r="J2818" s="21">
        <f>+(B2818-$K$1)/7</f>
        <v>4</v>
      </c>
    </row>
    <row r="2819" spans="1:10" ht="11.25" x14ac:dyDescent="0.15">
      <c r="A2819" s="6" t="s">
        <v>267</v>
      </c>
      <c r="B2819" s="4" t="s">
        <v>15</v>
      </c>
      <c r="C2819" s="4" t="s">
        <v>237</v>
      </c>
      <c r="D2819" s="4" t="s">
        <v>238</v>
      </c>
      <c r="E2819" s="5">
        <v>11.63</v>
      </c>
      <c r="J2819" s="14"/>
    </row>
    <row r="2820" spans="1:10" ht="11.25" x14ac:dyDescent="0.15">
      <c r="A2820" s="6" t="s">
        <v>267</v>
      </c>
      <c r="B2820" s="4" t="s">
        <v>120</v>
      </c>
      <c r="C2820" s="4" t="s">
        <v>237</v>
      </c>
      <c r="D2820" s="4" t="s">
        <v>242</v>
      </c>
      <c r="E2820" s="5">
        <v>13.49</v>
      </c>
      <c r="J2820" s="14"/>
    </row>
    <row r="2821" spans="1:10" ht="11.25" x14ac:dyDescent="0.15">
      <c r="A2821" s="6" t="s">
        <v>267</v>
      </c>
      <c r="B2821" s="4" t="s">
        <v>16</v>
      </c>
      <c r="C2821" s="4" t="s">
        <v>237</v>
      </c>
      <c r="D2821" s="4" t="s">
        <v>242</v>
      </c>
      <c r="E2821" s="5">
        <v>9.0399999999999991</v>
      </c>
      <c r="F2821" t="s">
        <v>354</v>
      </c>
      <c r="J2821" s="14"/>
    </row>
    <row r="2822" spans="1:10" ht="11.25" x14ac:dyDescent="0.15">
      <c r="A2822" s="6" t="s">
        <v>267</v>
      </c>
      <c r="B2822" s="4" t="s">
        <v>121</v>
      </c>
      <c r="C2822" s="4" t="s">
        <v>237</v>
      </c>
      <c r="D2822" s="4" t="s">
        <v>242</v>
      </c>
      <c r="E2822" s="5">
        <v>12.28</v>
      </c>
      <c r="J2822" s="14"/>
    </row>
    <row r="2823" spans="1:10" ht="11.25" x14ac:dyDescent="0.15">
      <c r="A2823" s="6" t="s">
        <v>267</v>
      </c>
      <c r="B2823" s="4" t="s">
        <v>17</v>
      </c>
      <c r="C2823" s="4" t="s">
        <v>237</v>
      </c>
      <c r="D2823" s="4" t="s">
        <v>242</v>
      </c>
      <c r="E2823" s="5">
        <v>14.59</v>
      </c>
      <c r="F2823" t="s">
        <v>353</v>
      </c>
      <c r="G2823">
        <f>+E2823+E2824+E2825+E2826</f>
        <v>28.839999999999996</v>
      </c>
      <c r="H2823">
        <f>+E2828+E2827</f>
        <v>16.02</v>
      </c>
      <c r="I2823" s="14">
        <f>+(G2823/4)/(H2823/3)</f>
        <v>1.3501872659176029</v>
      </c>
      <c r="J2823" s="21">
        <f>+(B2823-$K$1)/7</f>
        <v>5</v>
      </c>
    </row>
    <row r="2824" spans="1:10" ht="11.25" x14ac:dyDescent="0.15">
      <c r="A2824" s="6" t="s">
        <v>267</v>
      </c>
      <c r="B2824" s="4" t="s">
        <v>17</v>
      </c>
      <c r="C2824" s="4" t="s">
        <v>237</v>
      </c>
      <c r="D2824" s="4" t="s">
        <v>242</v>
      </c>
      <c r="E2824" s="5">
        <v>0.94</v>
      </c>
      <c r="J2824" s="14"/>
    </row>
    <row r="2825" spans="1:10" ht="11.25" x14ac:dyDescent="0.15">
      <c r="A2825" s="6" t="s">
        <v>267</v>
      </c>
      <c r="B2825" s="4" t="s">
        <v>122</v>
      </c>
      <c r="C2825" s="4" t="s">
        <v>237</v>
      </c>
      <c r="D2825" s="4" t="s">
        <v>242</v>
      </c>
      <c r="E2825" s="5">
        <v>4.2300000000000004</v>
      </c>
      <c r="J2825" s="14"/>
    </row>
    <row r="2826" spans="1:10" ht="11.25" x14ac:dyDescent="0.15">
      <c r="A2826" s="6" t="s">
        <v>267</v>
      </c>
      <c r="B2826" s="4" t="s">
        <v>122</v>
      </c>
      <c r="C2826" s="4" t="s">
        <v>237</v>
      </c>
      <c r="D2826" s="4" t="s">
        <v>239</v>
      </c>
      <c r="E2826" s="5">
        <v>9.08</v>
      </c>
      <c r="J2826" s="14"/>
    </row>
    <row r="2827" spans="1:10" ht="11.25" x14ac:dyDescent="0.15">
      <c r="A2827" s="6" t="s">
        <v>267</v>
      </c>
      <c r="B2827" s="4" t="s">
        <v>18</v>
      </c>
      <c r="C2827" s="4" t="s">
        <v>237</v>
      </c>
      <c r="D2827" s="4" t="s">
        <v>242</v>
      </c>
      <c r="E2827" s="5">
        <v>7.99</v>
      </c>
      <c r="F2827" t="s">
        <v>354</v>
      </c>
      <c r="J2827" s="14"/>
    </row>
    <row r="2828" spans="1:10" ht="11.25" x14ac:dyDescent="0.15">
      <c r="A2828" s="6" t="s">
        <v>267</v>
      </c>
      <c r="B2828" s="4" t="s">
        <v>123</v>
      </c>
      <c r="C2828" s="4" t="s">
        <v>237</v>
      </c>
      <c r="D2828" s="4" t="s">
        <v>242</v>
      </c>
      <c r="E2828" s="5">
        <v>8.0299999999999994</v>
      </c>
      <c r="J2828" s="14"/>
    </row>
    <row r="2829" spans="1:10" ht="11.25" x14ac:dyDescent="0.15">
      <c r="A2829" s="6" t="s">
        <v>267</v>
      </c>
      <c r="B2829" s="4" t="s">
        <v>19</v>
      </c>
      <c r="C2829" s="4" t="s">
        <v>237</v>
      </c>
      <c r="D2829" s="4" t="s">
        <v>242</v>
      </c>
      <c r="E2829" s="5">
        <v>13.75</v>
      </c>
      <c r="F2829" t="s">
        <v>353</v>
      </c>
      <c r="G2829">
        <f>+E2829+E2830</f>
        <v>26.82</v>
      </c>
      <c r="H2829">
        <f>+E2832+E2831</f>
        <v>8.2100000000000009</v>
      </c>
      <c r="I2829" s="14">
        <f>+(G2829/4)/(H2829/3)</f>
        <v>2.4500609013398296</v>
      </c>
      <c r="J2829" s="21">
        <f>+(B2829-$K$1)/7</f>
        <v>6</v>
      </c>
    </row>
    <row r="2830" spans="1:10" ht="11.25" x14ac:dyDescent="0.15">
      <c r="A2830" s="6" t="s">
        <v>267</v>
      </c>
      <c r="B2830" s="4" t="s">
        <v>124</v>
      </c>
      <c r="C2830" s="4" t="s">
        <v>237</v>
      </c>
      <c r="D2830" s="4" t="s">
        <v>242</v>
      </c>
      <c r="E2830" s="5">
        <v>13.07</v>
      </c>
      <c r="J2830" s="14"/>
    </row>
    <row r="2831" spans="1:10" ht="11.25" x14ac:dyDescent="0.15">
      <c r="A2831" s="6" t="s">
        <v>267</v>
      </c>
      <c r="B2831" s="4" t="s">
        <v>20</v>
      </c>
      <c r="C2831" s="4" t="s">
        <v>237</v>
      </c>
      <c r="D2831" s="4" t="s">
        <v>242</v>
      </c>
      <c r="E2831" s="5">
        <v>4.55</v>
      </c>
      <c r="F2831" t="s">
        <v>354</v>
      </c>
      <c r="J2831" s="14"/>
    </row>
    <row r="2832" spans="1:10" ht="11.25" x14ac:dyDescent="0.15">
      <c r="A2832" s="6" t="s">
        <v>267</v>
      </c>
      <c r="B2832" s="4" t="s">
        <v>125</v>
      </c>
      <c r="C2832" s="4" t="s">
        <v>237</v>
      </c>
      <c r="D2832" s="4" t="s">
        <v>242</v>
      </c>
      <c r="E2832" s="5">
        <v>3.66</v>
      </c>
      <c r="J2832" s="14"/>
    </row>
    <row r="2833" spans="1:10" ht="11.25" x14ac:dyDescent="0.15">
      <c r="A2833" s="9" t="s">
        <v>267</v>
      </c>
      <c r="B2833" s="4" t="s">
        <v>21</v>
      </c>
      <c r="C2833" s="4" t="s">
        <v>237</v>
      </c>
      <c r="D2833" s="4" t="s">
        <v>242</v>
      </c>
      <c r="E2833" s="5">
        <v>8.58</v>
      </c>
      <c r="F2833" s="17" t="s">
        <v>353</v>
      </c>
      <c r="G2833" s="17">
        <f>+E2833+E2834+E2835+E2836</f>
        <v>33.54</v>
      </c>
      <c r="H2833" s="17">
        <f>+E2838+E2837</f>
        <v>17.02</v>
      </c>
      <c r="I2833" s="18">
        <f>+(G2833/4)/(H2833/3)</f>
        <v>1.4779670975323149</v>
      </c>
      <c r="J2833" s="21">
        <f>+(B2833-$K$1)/7</f>
        <v>7</v>
      </c>
    </row>
    <row r="2834" spans="1:10" ht="11.25" x14ac:dyDescent="0.15">
      <c r="A2834" s="6" t="s">
        <v>267</v>
      </c>
      <c r="B2834" s="4" t="s">
        <v>21</v>
      </c>
      <c r="C2834" s="4" t="s">
        <v>237</v>
      </c>
      <c r="D2834" s="4" t="s">
        <v>242</v>
      </c>
      <c r="E2834" s="5">
        <v>8.3699999999999992</v>
      </c>
      <c r="J2834" s="14"/>
    </row>
    <row r="2835" spans="1:10" ht="11.25" x14ac:dyDescent="0.15">
      <c r="A2835" s="6" t="s">
        <v>267</v>
      </c>
      <c r="B2835" s="4" t="s">
        <v>126</v>
      </c>
      <c r="C2835" s="4" t="s">
        <v>237</v>
      </c>
      <c r="D2835" s="4" t="s">
        <v>242</v>
      </c>
      <c r="E2835" s="5">
        <v>10.48</v>
      </c>
      <c r="J2835" s="14"/>
    </row>
    <row r="2836" spans="1:10" ht="11.25" x14ac:dyDescent="0.15">
      <c r="A2836" s="6" t="s">
        <v>267</v>
      </c>
      <c r="B2836" s="4" t="s">
        <v>126</v>
      </c>
      <c r="C2836" s="4" t="s">
        <v>237</v>
      </c>
      <c r="D2836" s="4" t="s">
        <v>242</v>
      </c>
      <c r="E2836" s="5">
        <v>6.11</v>
      </c>
      <c r="J2836" s="14"/>
    </row>
    <row r="2837" spans="1:10" ht="11.25" x14ac:dyDescent="0.15">
      <c r="A2837" s="6" t="s">
        <v>267</v>
      </c>
      <c r="B2837" s="4" t="s">
        <v>22</v>
      </c>
      <c r="C2837" s="4" t="s">
        <v>237</v>
      </c>
      <c r="D2837" s="4" t="s">
        <v>242</v>
      </c>
      <c r="E2837" s="5">
        <v>8.82</v>
      </c>
      <c r="F2837" t="s">
        <v>354</v>
      </c>
      <c r="J2837" s="14"/>
    </row>
    <row r="2838" spans="1:10" ht="11.25" x14ac:dyDescent="0.15">
      <c r="A2838" s="6" t="s">
        <v>267</v>
      </c>
      <c r="B2838" s="4" t="s">
        <v>127</v>
      </c>
      <c r="C2838" s="4" t="s">
        <v>237</v>
      </c>
      <c r="D2838" s="4" t="s">
        <v>242</v>
      </c>
      <c r="E2838" s="5">
        <v>8.1999999999999993</v>
      </c>
      <c r="J2838" s="14"/>
    </row>
    <row r="2839" spans="1:10" ht="11.25" x14ac:dyDescent="0.15">
      <c r="A2839" s="6" t="s">
        <v>267</v>
      </c>
      <c r="B2839" s="4" t="s">
        <v>128</v>
      </c>
      <c r="C2839" s="4" t="s">
        <v>237</v>
      </c>
      <c r="D2839" s="4" t="s">
        <v>242</v>
      </c>
      <c r="E2839" s="5">
        <v>14.8</v>
      </c>
      <c r="F2839" s="13" t="s">
        <v>353</v>
      </c>
      <c r="J2839" s="14"/>
    </row>
    <row r="2840" spans="1:10" ht="11.25" x14ac:dyDescent="0.15">
      <c r="A2840" s="6" t="s">
        <v>267</v>
      </c>
      <c r="B2840" s="4" t="s">
        <v>23</v>
      </c>
      <c r="C2840" s="4" t="s">
        <v>237</v>
      </c>
      <c r="D2840" s="4" t="s">
        <v>242</v>
      </c>
      <c r="E2840" s="5">
        <v>13.19</v>
      </c>
      <c r="F2840" s="13" t="s">
        <v>354</v>
      </c>
      <c r="J2840" s="14"/>
    </row>
    <row r="2841" spans="1:10" ht="11.25" x14ac:dyDescent="0.15">
      <c r="A2841" s="6" t="s">
        <v>267</v>
      </c>
      <c r="B2841" s="4" t="s">
        <v>23</v>
      </c>
      <c r="C2841" s="4" t="s">
        <v>237</v>
      </c>
      <c r="D2841" s="4" t="s">
        <v>242</v>
      </c>
      <c r="E2841" s="5">
        <v>13.67</v>
      </c>
      <c r="J2841" s="14"/>
    </row>
    <row r="2842" spans="1:10" ht="11.25" x14ac:dyDescent="0.15">
      <c r="A2842" s="6" t="s">
        <v>267</v>
      </c>
      <c r="B2842" s="4" t="s">
        <v>129</v>
      </c>
      <c r="C2842" s="4" t="s">
        <v>237</v>
      </c>
      <c r="D2842" s="4" t="s">
        <v>242</v>
      </c>
      <c r="E2842" s="5">
        <v>10.69</v>
      </c>
      <c r="J2842" s="14"/>
    </row>
    <row r="2843" spans="1:10" ht="11.25" x14ac:dyDescent="0.15">
      <c r="A2843" s="6" t="s">
        <v>267</v>
      </c>
      <c r="B2843" s="4" t="s">
        <v>24</v>
      </c>
      <c r="C2843" s="4" t="s">
        <v>237</v>
      </c>
      <c r="D2843" s="4" t="s">
        <v>242</v>
      </c>
      <c r="E2843" s="5">
        <v>8.84</v>
      </c>
      <c r="F2843" t="s">
        <v>353</v>
      </c>
      <c r="G2843">
        <f>+E2843+E2844+E2845+E2846</f>
        <v>31.870000000000005</v>
      </c>
      <c r="H2843">
        <f>+E2848+E2847</f>
        <v>17.93</v>
      </c>
      <c r="I2843" s="14">
        <f>+(G2843/4)/(H2843/3)</f>
        <v>1.3331009481316232</v>
      </c>
      <c r="J2843" s="21">
        <f>+(B2843-$K$1)/7</f>
        <v>9</v>
      </c>
    </row>
    <row r="2844" spans="1:10" ht="11.25" x14ac:dyDescent="0.15">
      <c r="A2844" s="6" t="s">
        <v>267</v>
      </c>
      <c r="B2844" s="4" t="s">
        <v>24</v>
      </c>
      <c r="C2844" s="4" t="s">
        <v>237</v>
      </c>
      <c r="D2844" s="4" t="s">
        <v>242</v>
      </c>
      <c r="E2844" s="5">
        <v>8.19</v>
      </c>
      <c r="J2844" s="14"/>
    </row>
    <row r="2845" spans="1:10" ht="11.25" x14ac:dyDescent="0.15">
      <c r="A2845" s="6" t="s">
        <v>267</v>
      </c>
      <c r="B2845" s="4" t="s">
        <v>130</v>
      </c>
      <c r="C2845" s="4" t="s">
        <v>237</v>
      </c>
      <c r="D2845" s="4" t="s">
        <v>242</v>
      </c>
      <c r="E2845" s="5">
        <v>8.56</v>
      </c>
      <c r="J2845" s="14"/>
    </row>
    <row r="2846" spans="1:10" ht="11.25" x14ac:dyDescent="0.15">
      <c r="A2846" s="6" t="s">
        <v>267</v>
      </c>
      <c r="B2846" s="4" t="s">
        <v>130</v>
      </c>
      <c r="C2846" s="4" t="s">
        <v>237</v>
      </c>
      <c r="D2846" s="4" t="s">
        <v>242</v>
      </c>
      <c r="E2846" s="5">
        <v>6.28</v>
      </c>
      <c r="J2846" s="14"/>
    </row>
    <row r="2847" spans="1:10" ht="11.25" x14ac:dyDescent="0.15">
      <c r="A2847" s="6" t="s">
        <v>267</v>
      </c>
      <c r="B2847" s="4" t="s">
        <v>25</v>
      </c>
      <c r="C2847" s="4" t="s">
        <v>237</v>
      </c>
      <c r="D2847" s="4" t="s">
        <v>242</v>
      </c>
      <c r="E2847" s="5">
        <v>9.09</v>
      </c>
      <c r="F2847" t="s">
        <v>354</v>
      </c>
      <c r="J2847" s="14"/>
    </row>
    <row r="2848" spans="1:10" ht="11.25" x14ac:dyDescent="0.15">
      <c r="A2848" s="6" t="s">
        <v>267</v>
      </c>
      <c r="B2848" s="4" t="s">
        <v>131</v>
      </c>
      <c r="C2848" s="4" t="s">
        <v>237</v>
      </c>
      <c r="D2848" s="4" t="s">
        <v>242</v>
      </c>
      <c r="E2848" s="5">
        <v>8.84</v>
      </c>
      <c r="J2848" s="14"/>
    </row>
    <row r="2849" spans="1:10" ht="11.25" x14ac:dyDescent="0.15">
      <c r="A2849" s="6" t="s">
        <v>267</v>
      </c>
      <c r="B2849" s="4" t="s">
        <v>26</v>
      </c>
      <c r="C2849" s="4" t="s">
        <v>237</v>
      </c>
      <c r="D2849" s="4" t="s">
        <v>242</v>
      </c>
      <c r="E2849" s="5">
        <v>11.16</v>
      </c>
      <c r="F2849" t="s">
        <v>353</v>
      </c>
      <c r="G2849">
        <f>+E2849+E2850+E2851</f>
        <v>28.78</v>
      </c>
      <c r="H2849">
        <f>+E2852+E2853</f>
        <v>17.52</v>
      </c>
      <c r="I2849" s="14">
        <f>+(G2849/4)/(H2849/3)</f>
        <v>1.2320205479452055</v>
      </c>
      <c r="J2849" s="21">
        <f>+(B2849-$K$1)/7</f>
        <v>10</v>
      </c>
    </row>
    <row r="2850" spans="1:10" ht="11.25" x14ac:dyDescent="0.15">
      <c r="A2850" s="6" t="s">
        <v>267</v>
      </c>
      <c r="B2850" s="4" t="s">
        <v>26</v>
      </c>
      <c r="C2850" s="4" t="s">
        <v>237</v>
      </c>
      <c r="D2850" s="4" t="s">
        <v>242</v>
      </c>
      <c r="E2850" s="5">
        <v>4.24</v>
      </c>
      <c r="J2850" s="14"/>
    </row>
    <row r="2851" spans="1:10" ht="11.25" x14ac:dyDescent="0.15">
      <c r="A2851" s="6" t="s">
        <v>267</v>
      </c>
      <c r="B2851" s="4" t="s">
        <v>132</v>
      </c>
      <c r="C2851" s="4" t="s">
        <v>237</v>
      </c>
      <c r="D2851" s="4" t="s">
        <v>242</v>
      </c>
      <c r="E2851" s="5">
        <v>13.38</v>
      </c>
      <c r="J2851" s="14"/>
    </row>
    <row r="2852" spans="1:10" ht="11.25" x14ac:dyDescent="0.15">
      <c r="A2852" s="6" t="s">
        <v>267</v>
      </c>
      <c r="B2852" s="4" t="s">
        <v>27</v>
      </c>
      <c r="C2852" s="4" t="s">
        <v>237</v>
      </c>
      <c r="D2852" s="4" t="s">
        <v>242</v>
      </c>
      <c r="E2852" s="5">
        <v>8.67</v>
      </c>
      <c r="F2852" t="s">
        <v>354</v>
      </c>
      <c r="J2852" s="14"/>
    </row>
    <row r="2853" spans="1:10" ht="11.25" x14ac:dyDescent="0.15">
      <c r="A2853" s="6" t="s">
        <v>267</v>
      </c>
      <c r="B2853" s="4" t="s">
        <v>133</v>
      </c>
      <c r="C2853" s="4" t="s">
        <v>237</v>
      </c>
      <c r="D2853" s="4" t="s">
        <v>242</v>
      </c>
      <c r="E2853" s="5">
        <v>8.85</v>
      </c>
      <c r="J2853" s="14"/>
    </row>
    <row r="2854" spans="1:10" ht="11.25" x14ac:dyDescent="0.15">
      <c r="A2854" s="6" t="s">
        <v>267</v>
      </c>
      <c r="B2854" s="4" t="s">
        <v>28</v>
      </c>
      <c r="C2854" s="4" t="s">
        <v>237</v>
      </c>
      <c r="D2854" s="4" t="s">
        <v>242</v>
      </c>
      <c r="E2854" s="5">
        <v>6.53</v>
      </c>
      <c r="F2854" t="s">
        <v>353</v>
      </c>
      <c r="G2854">
        <f>+E2854+E2855</f>
        <v>14.15</v>
      </c>
      <c r="H2854">
        <f>+E2857+E2858+E2856</f>
        <v>28.319999999999997</v>
      </c>
      <c r="I2854" s="14">
        <f>+(G2854/4)/(H2854/3)</f>
        <v>0.37473516949152547</v>
      </c>
      <c r="J2854" s="21">
        <f>+(B2854-$K$1)/7</f>
        <v>11</v>
      </c>
    </row>
    <row r="2855" spans="1:10" ht="11.25" x14ac:dyDescent="0.15">
      <c r="A2855" s="6" t="s">
        <v>267</v>
      </c>
      <c r="B2855" s="4" t="s">
        <v>28</v>
      </c>
      <c r="C2855" s="4" t="s">
        <v>237</v>
      </c>
      <c r="D2855" s="4" t="s">
        <v>242</v>
      </c>
      <c r="E2855" s="5">
        <v>7.62</v>
      </c>
      <c r="J2855" s="14"/>
    </row>
    <row r="2856" spans="1:10" ht="11.25" x14ac:dyDescent="0.15">
      <c r="A2856" s="6" t="s">
        <v>267</v>
      </c>
      <c r="B2856" s="4" t="s">
        <v>30</v>
      </c>
      <c r="C2856" s="4" t="s">
        <v>237</v>
      </c>
      <c r="D2856" s="4" t="s">
        <v>242</v>
      </c>
      <c r="E2856" s="5">
        <v>7.06</v>
      </c>
      <c r="F2856" t="s">
        <v>354</v>
      </c>
      <c r="J2856" s="14"/>
    </row>
    <row r="2857" spans="1:10" ht="11.25" x14ac:dyDescent="0.15">
      <c r="A2857" s="6" t="s">
        <v>267</v>
      </c>
      <c r="B2857" s="4" t="s">
        <v>135</v>
      </c>
      <c r="C2857" s="4" t="s">
        <v>237</v>
      </c>
      <c r="D2857" s="4" t="s">
        <v>242</v>
      </c>
      <c r="E2857" s="5">
        <v>12.64</v>
      </c>
      <c r="J2857" s="14"/>
    </row>
    <row r="2858" spans="1:10" ht="11.25" x14ac:dyDescent="0.15">
      <c r="A2858" s="6" t="s">
        <v>267</v>
      </c>
      <c r="B2858" s="4" t="s">
        <v>135</v>
      </c>
      <c r="C2858" s="4" t="s">
        <v>237</v>
      </c>
      <c r="D2858" s="4" t="s">
        <v>242</v>
      </c>
      <c r="E2858" s="5">
        <v>8.6199999999999992</v>
      </c>
      <c r="J2858" s="14"/>
    </row>
    <row r="2859" spans="1:10" ht="11.25" x14ac:dyDescent="0.15">
      <c r="A2859" s="6" t="s">
        <v>267</v>
      </c>
      <c r="B2859" s="4" t="s">
        <v>31</v>
      </c>
      <c r="C2859" s="4" t="s">
        <v>237</v>
      </c>
      <c r="D2859" s="4" t="s">
        <v>242</v>
      </c>
      <c r="E2859" s="5">
        <v>9.48</v>
      </c>
      <c r="F2859" t="s">
        <v>353</v>
      </c>
      <c r="G2859">
        <f>+E2859+E2860+E2861</f>
        <v>32.82</v>
      </c>
      <c r="H2859">
        <f>+E2862+E2863</f>
        <v>18.09</v>
      </c>
      <c r="I2859" s="14">
        <f>+(G2859/4)/(H2859/3)</f>
        <v>1.3606965174129353</v>
      </c>
      <c r="J2859" s="21">
        <f>+(B2859-$K$1)/7</f>
        <v>12</v>
      </c>
    </row>
    <row r="2860" spans="1:10" ht="11.25" x14ac:dyDescent="0.15">
      <c r="A2860" s="6" t="s">
        <v>267</v>
      </c>
      <c r="B2860" s="4" t="s">
        <v>31</v>
      </c>
      <c r="C2860" s="4" t="s">
        <v>237</v>
      </c>
      <c r="D2860" s="4" t="s">
        <v>242</v>
      </c>
      <c r="E2860" s="5">
        <v>8.86</v>
      </c>
      <c r="J2860" s="14"/>
    </row>
    <row r="2861" spans="1:10" ht="11.25" x14ac:dyDescent="0.15">
      <c r="A2861" s="6" t="s">
        <v>267</v>
      </c>
      <c r="B2861" s="4" t="s">
        <v>136</v>
      </c>
      <c r="C2861" s="4" t="s">
        <v>237</v>
      </c>
      <c r="D2861" s="4" t="s">
        <v>242</v>
      </c>
      <c r="E2861" s="5">
        <v>14.48</v>
      </c>
      <c r="J2861" s="14"/>
    </row>
    <row r="2862" spans="1:10" ht="11.25" x14ac:dyDescent="0.15">
      <c r="A2862" s="6" t="s">
        <v>267</v>
      </c>
      <c r="B2862" s="4" t="s">
        <v>33</v>
      </c>
      <c r="C2862" s="4" t="s">
        <v>237</v>
      </c>
      <c r="D2862" s="4" t="s">
        <v>242</v>
      </c>
      <c r="E2862" s="5">
        <v>8.3000000000000007</v>
      </c>
      <c r="F2862" t="s">
        <v>354</v>
      </c>
      <c r="J2862" s="14"/>
    </row>
    <row r="2863" spans="1:10" ht="11.25" x14ac:dyDescent="0.15">
      <c r="A2863" s="6" t="s">
        <v>267</v>
      </c>
      <c r="B2863" s="4" t="s">
        <v>137</v>
      </c>
      <c r="C2863" s="4" t="s">
        <v>237</v>
      </c>
      <c r="D2863" s="4" t="s">
        <v>242</v>
      </c>
      <c r="E2863" s="5">
        <v>9.7899999999999991</v>
      </c>
      <c r="J2863" s="14"/>
    </row>
    <row r="2864" spans="1:10" ht="11.25" x14ac:dyDescent="0.15">
      <c r="A2864" s="6" t="s">
        <v>267</v>
      </c>
      <c r="B2864" s="4" t="s">
        <v>34</v>
      </c>
      <c r="C2864" s="4" t="s">
        <v>237</v>
      </c>
      <c r="D2864" s="4" t="s">
        <v>242</v>
      </c>
      <c r="E2864" s="5">
        <v>8.0500000000000007</v>
      </c>
      <c r="F2864" t="s">
        <v>353</v>
      </c>
      <c r="G2864">
        <f>+E2864+E2865+E2866</f>
        <v>29.37</v>
      </c>
      <c r="H2864">
        <f>+E2867+E2868</f>
        <v>20.18</v>
      </c>
      <c r="I2864" s="14">
        <f>+(G2864/4)/(H2864/3)</f>
        <v>1.0915510406342914</v>
      </c>
      <c r="J2864" s="21">
        <f>+(B2864-$K$1)/7</f>
        <v>13</v>
      </c>
    </row>
    <row r="2865" spans="1:10" ht="11.25" x14ac:dyDescent="0.15">
      <c r="A2865" s="6" t="s">
        <v>267</v>
      </c>
      <c r="B2865" s="4" t="s">
        <v>34</v>
      </c>
      <c r="C2865" s="4" t="s">
        <v>237</v>
      </c>
      <c r="D2865" s="4" t="s">
        <v>242</v>
      </c>
      <c r="E2865" s="5">
        <v>7.35</v>
      </c>
      <c r="J2865" s="14"/>
    </row>
    <row r="2866" spans="1:10" ht="11.25" x14ac:dyDescent="0.15">
      <c r="A2866" s="6" t="s">
        <v>267</v>
      </c>
      <c r="B2866" s="4" t="s">
        <v>138</v>
      </c>
      <c r="C2866" s="4" t="s">
        <v>237</v>
      </c>
      <c r="D2866" s="4" t="s">
        <v>242</v>
      </c>
      <c r="E2866" s="5">
        <v>13.97</v>
      </c>
      <c r="J2866" s="14"/>
    </row>
    <row r="2867" spans="1:10" ht="11.25" x14ac:dyDescent="0.15">
      <c r="A2867" s="6" t="s">
        <v>267</v>
      </c>
      <c r="B2867" s="4" t="s">
        <v>35</v>
      </c>
      <c r="C2867" s="4" t="s">
        <v>237</v>
      </c>
      <c r="D2867" s="4" t="s">
        <v>242</v>
      </c>
      <c r="E2867" s="5">
        <v>9.7200000000000006</v>
      </c>
      <c r="F2867" t="s">
        <v>354</v>
      </c>
      <c r="J2867" s="14"/>
    </row>
    <row r="2868" spans="1:10" ht="11.25" x14ac:dyDescent="0.15">
      <c r="A2868" s="6" t="s">
        <v>267</v>
      </c>
      <c r="B2868" s="4" t="s">
        <v>139</v>
      </c>
      <c r="C2868" s="4" t="s">
        <v>237</v>
      </c>
      <c r="D2868" s="4" t="s">
        <v>242</v>
      </c>
      <c r="E2868" s="5">
        <v>10.46</v>
      </c>
      <c r="J2868" s="14"/>
    </row>
    <row r="2869" spans="1:10" ht="11.25" x14ac:dyDescent="0.15">
      <c r="A2869" s="6" t="s">
        <v>267</v>
      </c>
      <c r="B2869" s="4" t="s">
        <v>36</v>
      </c>
      <c r="C2869" s="4" t="s">
        <v>237</v>
      </c>
      <c r="D2869" s="4" t="s">
        <v>242</v>
      </c>
      <c r="E2869" s="5">
        <v>10.09</v>
      </c>
      <c r="F2869" t="s">
        <v>353</v>
      </c>
      <c r="G2869">
        <f>+E2869+E2870</f>
        <v>27.08</v>
      </c>
      <c r="H2869">
        <f>+E2872+E2871</f>
        <v>18.939999999999998</v>
      </c>
      <c r="I2869" s="14">
        <f>+(G2869/4)/(H2869/3)</f>
        <v>1.0723336853220697</v>
      </c>
      <c r="J2869" s="21">
        <f>+(B2869-$K$1)/7</f>
        <v>14</v>
      </c>
    </row>
    <row r="2870" spans="1:10" ht="11.25" x14ac:dyDescent="0.15">
      <c r="A2870" s="6" t="s">
        <v>267</v>
      </c>
      <c r="B2870" s="4" t="s">
        <v>140</v>
      </c>
      <c r="C2870" s="4" t="s">
        <v>237</v>
      </c>
      <c r="D2870" s="4" t="s">
        <v>242</v>
      </c>
      <c r="E2870" s="5">
        <v>16.989999999999998</v>
      </c>
      <c r="J2870" s="14"/>
    </row>
    <row r="2871" spans="1:10" ht="11.25" x14ac:dyDescent="0.15">
      <c r="A2871" s="6" t="s">
        <v>267</v>
      </c>
      <c r="B2871" s="4" t="s">
        <v>37</v>
      </c>
      <c r="C2871" s="4" t="s">
        <v>237</v>
      </c>
      <c r="D2871" s="4" t="s">
        <v>242</v>
      </c>
      <c r="E2871" s="5">
        <v>8.9499999999999993</v>
      </c>
      <c r="F2871" t="s">
        <v>354</v>
      </c>
      <c r="J2871" s="14"/>
    </row>
    <row r="2872" spans="1:10" ht="11.25" x14ac:dyDescent="0.15">
      <c r="A2872" s="6" t="s">
        <v>267</v>
      </c>
      <c r="B2872" s="4" t="s">
        <v>141</v>
      </c>
      <c r="C2872" s="4" t="s">
        <v>237</v>
      </c>
      <c r="D2872" s="4" t="s">
        <v>242</v>
      </c>
      <c r="E2872" s="5">
        <v>9.99</v>
      </c>
      <c r="J2872" s="14"/>
    </row>
    <row r="2873" spans="1:10" ht="11.25" x14ac:dyDescent="0.15">
      <c r="A2873" s="6" t="s">
        <v>267</v>
      </c>
      <c r="B2873" s="4" t="s">
        <v>38</v>
      </c>
      <c r="C2873" s="4" t="s">
        <v>237</v>
      </c>
      <c r="D2873" s="4" t="s">
        <v>242</v>
      </c>
      <c r="E2873" s="5">
        <v>8.25</v>
      </c>
      <c r="F2873" t="s">
        <v>353</v>
      </c>
      <c r="G2873">
        <f>+E2873+E2874+E2875+E2876</f>
        <v>36.35</v>
      </c>
      <c r="H2873">
        <f>+E2878+E2877</f>
        <v>24.28</v>
      </c>
      <c r="I2873" s="14">
        <f>+(G2873/4)/(H2873/3)</f>
        <v>1.122837726523888</v>
      </c>
      <c r="J2873" s="21">
        <f>+(B2873-$K$1)/7</f>
        <v>15</v>
      </c>
    </row>
    <row r="2874" spans="1:10" ht="11.25" x14ac:dyDescent="0.15">
      <c r="A2874" s="6" t="s">
        <v>267</v>
      </c>
      <c r="B2874" s="4" t="s">
        <v>38</v>
      </c>
      <c r="C2874" s="4" t="s">
        <v>237</v>
      </c>
      <c r="D2874" s="4" t="s">
        <v>242</v>
      </c>
      <c r="E2874" s="5">
        <v>11.59</v>
      </c>
      <c r="J2874" s="14"/>
    </row>
    <row r="2875" spans="1:10" ht="11.25" x14ac:dyDescent="0.15">
      <c r="A2875" s="6" t="s">
        <v>267</v>
      </c>
      <c r="B2875" s="4" t="s">
        <v>142</v>
      </c>
      <c r="C2875" s="4" t="s">
        <v>237</v>
      </c>
      <c r="D2875" s="4" t="s">
        <v>242</v>
      </c>
      <c r="E2875" s="5">
        <v>9.41</v>
      </c>
      <c r="J2875" s="14"/>
    </row>
    <row r="2876" spans="1:10" ht="11.25" x14ac:dyDescent="0.15">
      <c r="A2876" s="6" t="s">
        <v>267</v>
      </c>
      <c r="B2876" s="4" t="s">
        <v>142</v>
      </c>
      <c r="C2876" s="4" t="s">
        <v>237</v>
      </c>
      <c r="D2876" s="4" t="s">
        <v>242</v>
      </c>
      <c r="E2876" s="5">
        <v>7.1</v>
      </c>
      <c r="J2876" s="14"/>
    </row>
    <row r="2877" spans="1:10" ht="11.25" x14ac:dyDescent="0.15">
      <c r="A2877" s="6" t="s">
        <v>267</v>
      </c>
      <c r="B2877" s="4" t="s">
        <v>39</v>
      </c>
      <c r="C2877" s="4" t="s">
        <v>237</v>
      </c>
      <c r="D2877" s="4" t="s">
        <v>242</v>
      </c>
      <c r="E2877" s="5">
        <v>12.52</v>
      </c>
      <c r="F2877" t="s">
        <v>354</v>
      </c>
      <c r="J2877" s="14"/>
    </row>
    <row r="2878" spans="1:10" ht="11.25" x14ac:dyDescent="0.15">
      <c r="A2878" s="6" t="s">
        <v>267</v>
      </c>
      <c r="B2878" s="4" t="s">
        <v>143</v>
      </c>
      <c r="C2878" s="4" t="s">
        <v>237</v>
      </c>
      <c r="D2878" s="4" t="s">
        <v>242</v>
      </c>
      <c r="E2878" s="5">
        <v>11.76</v>
      </c>
      <c r="J2878" s="14"/>
    </row>
    <row r="2879" spans="1:10" ht="11.25" x14ac:dyDescent="0.15">
      <c r="A2879" s="9" t="s">
        <v>267</v>
      </c>
      <c r="B2879" s="4" t="s">
        <v>40</v>
      </c>
      <c r="C2879" s="4" t="s">
        <v>237</v>
      </c>
      <c r="D2879" s="4" t="s">
        <v>242</v>
      </c>
      <c r="E2879" s="5">
        <v>10.06</v>
      </c>
      <c r="F2879" t="s">
        <v>353</v>
      </c>
      <c r="G2879">
        <f>+E2879+E2880+E2881+E2882</f>
        <v>37.190000000000005</v>
      </c>
      <c r="H2879">
        <f>+E2884+E2883</f>
        <v>19.829999999999998</v>
      </c>
      <c r="I2879" s="14">
        <f>+(G2879/4)/(H2879/3)</f>
        <v>1.4065809379727687</v>
      </c>
      <c r="J2879" s="21">
        <f>+(B2879-$K$1)/7</f>
        <v>16</v>
      </c>
    </row>
    <row r="2880" spans="1:10" ht="11.25" x14ac:dyDescent="0.15">
      <c r="A2880" s="6" t="s">
        <v>267</v>
      </c>
      <c r="B2880" s="4" t="s">
        <v>40</v>
      </c>
      <c r="C2880" s="4" t="s">
        <v>237</v>
      </c>
      <c r="D2880" s="4" t="s">
        <v>242</v>
      </c>
      <c r="E2880" s="5">
        <v>9.4600000000000009</v>
      </c>
      <c r="J2880" s="14"/>
    </row>
    <row r="2881" spans="1:10" ht="11.25" x14ac:dyDescent="0.15">
      <c r="A2881" s="6" t="s">
        <v>267</v>
      </c>
      <c r="B2881" s="4" t="s">
        <v>144</v>
      </c>
      <c r="C2881" s="4" t="s">
        <v>237</v>
      </c>
      <c r="D2881" s="4" t="s">
        <v>242</v>
      </c>
      <c r="E2881" s="5">
        <v>10.029999999999999</v>
      </c>
      <c r="J2881" s="14"/>
    </row>
    <row r="2882" spans="1:10" ht="11.25" x14ac:dyDescent="0.15">
      <c r="A2882" s="6" t="s">
        <v>267</v>
      </c>
      <c r="B2882" s="4" t="s">
        <v>144</v>
      </c>
      <c r="C2882" s="4" t="s">
        <v>237</v>
      </c>
      <c r="D2882" s="4" t="s">
        <v>242</v>
      </c>
      <c r="E2882" s="5">
        <v>7.64</v>
      </c>
      <c r="J2882" s="14"/>
    </row>
    <row r="2883" spans="1:10" ht="11.25" x14ac:dyDescent="0.15">
      <c r="A2883" s="6" t="s">
        <v>267</v>
      </c>
      <c r="B2883" s="4" t="s">
        <v>41</v>
      </c>
      <c r="C2883" s="4" t="s">
        <v>237</v>
      </c>
      <c r="D2883" s="4" t="s">
        <v>242</v>
      </c>
      <c r="E2883" s="5">
        <v>10.36</v>
      </c>
      <c r="F2883" t="s">
        <v>354</v>
      </c>
      <c r="J2883" s="14"/>
    </row>
    <row r="2884" spans="1:10" ht="11.25" x14ac:dyDescent="0.15">
      <c r="A2884" s="6" t="s">
        <v>267</v>
      </c>
      <c r="B2884" s="4" t="s">
        <v>145</v>
      </c>
      <c r="C2884" s="4" t="s">
        <v>237</v>
      </c>
      <c r="D2884" s="4" t="s">
        <v>242</v>
      </c>
      <c r="E2884" s="5">
        <v>9.4700000000000006</v>
      </c>
      <c r="J2884" s="14"/>
    </row>
    <row r="2885" spans="1:10" ht="11.25" x14ac:dyDescent="0.15">
      <c r="A2885" s="6" t="s">
        <v>267</v>
      </c>
      <c r="B2885" s="4" t="s">
        <v>42</v>
      </c>
      <c r="C2885" s="4" t="s">
        <v>237</v>
      </c>
      <c r="D2885" s="4" t="s">
        <v>242</v>
      </c>
      <c r="E2885" s="5">
        <v>10.59</v>
      </c>
      <c r="F2885" t="s">
        <v>353</v>
      </c>
      <c r="G2885">
        <f>+E2885+E2886+E2887+E2888</f>
        <v>38.5</v>
      </c>
      <c r="H2885">
        <f>+E2890+E2889</f>
        <v>20.61</v>
      </c>
      <c r="I2885" s="14">
        <f>+(G2885/4)/(H2885/3)</f>
        <v>1.4010189228529839</v>
      </c>
      <c r="J2885" s="21">
        <f>+(B2885-$K$1)/7</f>
        <v>17</v>
      </c>
    </row>
    <row r="2886" spans="1:10" ht="11.25" x14ac:dyDescent="0.15">
      <c r="A2886" s="6" t="s">
        <v>267</v>
      </c>
      <c r="B2886" s="4" t="s">
        <v>42</v>
      </c>
      <c r="C2886" s="4" t="s">
        <v>237</v>
      </c>
      <c r="D2886" s="4" t="s">
        <v>242</v>
      </c>
      <c r="E2886" s="5">
        <v>9.89</v>
      </c>
      <c r="J2886" s="14"/>
    </row>
    <row r="2887" spans="1:10" ht="11.25" x14ac:dyDescent="0.15">
      <c r="A2887" s="6" t="s">
        <v>267</v>
      </c>
      <c r="B2887" s="4" t="s">
        <v>147</v>
      </c>
      <c r="C2887" s="4" t="s">
        <v>237</v>
      </c>
      <c r="D2887" s="4" t="s">
        <v>242</v>
      </c>
      <c r="E2887" s="5">
        <v>6.95</v>
      </c>
      <c r="J2887" s="14"/>
    </row>
    <row r="2888" spans="1:10" ht="11.25" x14ac:dyDescent="0.15">
      <c r="A2888" s="6" t="s">
        <v>267</v>
      </c>
      <c r="B2888" s="4" t="s">
        <v>147</v>
      </c>
      <c r="C2888" s="4" t="s">
        <v>237</v>
      </c>
      <c r="D2888" s="4" t="s">
        <v>238</v>
      </c>
      <c r="E2888" s="5">
        <v>11.07</v>
      </c>
      <c r="J2888" s="14"/>
    </row>
    <row r="2889" spans="1:10" ht="11.25" x14ac:dyDescent="0.15">
      <c r="A2889" s="6" t="s">
        <v>267</v>
      </c>
      <c r="B2889" s="4" t="s">
        <v>43</v>
      </c>
      <c r="C2889" s="4" t="s">
        <v>237</v>
      </c>
      <c r="D2889" s="4" t="s">
        <v>242</v>
      </c>
      <c r="E2889" s="5">
        <v>9.93</v>
      </c>
      <c r="F2889" t="s">
        <v>354</v>
      </c>
      <c r="J2889" s="14"/>
    </row>
    <row r="2890" spans="1:10" ht="11.25" x14ac:dyDescent="0.15">
      <c r="A2890" s="6" t="s">
        <v>267</v>
      </c>
      <c r="B2890" s="4" t="s">
        <v>148</v>
      </c>
      <c r="C2890" s="4" t="s">
        <v>237</v>
      </c>
      <c r="D2890" s="4" t="s">
        <v>242</v>
      </c>
      <c r="E2890" s="5">
        <v>10.68</v>
      </c>
      <c r="J2890" s="14"/>
    </row>
    <row r="2891" spans="1:10" ht="11.25" x14ac:dyDescent="0.15">
      <c r="A2891" s="6" t="s">
        <v>267</v>
      </c>
      <c r="B2891" s="4" t="s">
        <v>149</v>
      </c>
      <c r="C2891" s="4" t="s">
        <v>237</v>
      </c>
      <c r="D2891" s="4" t="s">
        <v>238</v>
      </c>
      <c r="E2891" s="5">
        <v>10.94</v>
      </c>
      <c r="F2891" t="s">
        <v>353</v>
      </c>
      <c r="G2891">
        <f>+E2891+E2892</f>
        <v>20.869999999999997</v>
      </c>
      <c r="H2891">
        <f>+E2894+E2893</f>
        <v>21.12</v>
      </c>
      <c r="I2891" s="14">
        <f>+(G2891/4)/(H2891/3)</f>
        <v>0.74112215909090895</v>
      </c>
      <c r="J2891" s="21">
        <f>+(B2891-$K$1-1)/7</f>
        <v>18</v>
      </c>
    </row>
    <row r="2892" spans="1:10" ht="11.25" x14ac:dyDescent="0.15">
      <c r="A2892" s="6" t="s">
        <v>267</v>
      </c>
      <c r="B2892" s="4" t="s">
        <v>149</v>
      </c>
      <c r="C2892" s="4" t="s">
        <v>237</v>
      </c>
      <c r="D2892" s="4" t="s">
        <v>238</v>
      </c>
      <c r="E2892" s="5">
        <v>9.93</v>
      </c>
      <c r="J2892" s="14"/>
    </row>
    <row r="2893" spans="1:10" ht="11.25" x14ac:dyDescent="0.15">
      <c r="A2893" s="6" t="s">
        <v>267</v>
      </c>
      <c r="B2893" s="4" t="s">
        <v>45</v>
      </c>
      <c r="C2893" s="4" t="s">
        <v>237</v>
      </c>
      <c r="D2893" s="4" t="s">
        <v>238</v>
      </c>
      <c r="E2893" s="5">
        <v>10.97</v>
      </c>
      <c r="F2893" t="s">
        <v>354</v>
      </c>
      <c r="J2893" s="14"/>
    </row>
    <row r="2894" spans="1:10" ht="11.25" x14ac:dyDescent="0.15">
      <c r="A2894" s="6" t="s">
        <v>267</v>
      </c>
      <c r="B2894" s="4" t="s">
        <v>150</v>
      </c>
      <c r="C2894" s="4" t="s">
        <v>237</v>
      </c>
      <c r="D2894" s="4" t="s">
        <v>238</v>
      </c>
      <c r="E2894" s="5">
        <v>10.15</v>
      </c>
      <c r="J2894" s="14"/>
    </row>
    <row r="2895" spans="1:10" ht="11.25" x14ac:dyDescent="0.15">
      <c r="A2895" s="6" t="s">
        <v>267</v>
      </c>
      <c r="B2895" s="4" t="s">
        <v>46</v>
      </c>
      <c r="C2895" s="4" t="s">
        <v>237</v>
      </c>
      <c r="D2895" s="4" t="s">
        <v>238</v>
      </c>
      <c r="E2895" s="5">
        <v>8.6300000000000008</v>
      </c>
      <c r="F2895" t="s">
        <v>353</v>
      </c>
      <c r="G2895">
        <f>+E2895+E2896+E2897+E2898</f>
        <v>35.54</v>
      </c>
      <c r="H2895">
        <f>+E2900+E2899</f>
        <v>22.66</v>
      </c>
      <c r="I2895" s="14">
        <f>+(G2895/4)/(H2895/3)</f>
        <v>1.1763018534863194</v>
      </c>
      <c r="J2895" s="21">
        <f>+(B2895-$K$1)/7</f>
        <v>19</v>
      </c>
    </row>
    <row r="2896" spans="1:10" ht="11.25" x14ac:dyDescent="0.15">
      <c r="A2896" s="6" t="s">
        <v>267</v>
      </c>
      <c r="B2896" s="4" t="s">
        <v>46</v>
      </c>
      <c r="C2896" s="4" t="s">
        <v>237</v>
      </c>
      <c r="D2896" s="4" t="s">
        <v>238</v>
      </c>
      <c r="E2896" s="5">
        <v>10.69</v>
      </c>
      <c r="J2896" s="14"/>
    </row>
    <row r="2897" spans="1:10" ht="11.25" x14ac:dyDescent="0.15">
      <c r="A2897" s="6" t="s">
        <v>267</v>
      </c>
      <c r="B2897" s="4" t="s">
        <v>151</v>
      </c>
      <c r="C2897" s="4" t="s">
        <v>237</v>
      </c>
      <c r="D2897" s="4" t="s">
        <v>238</v>
      </c>
      <c r="E2897" s="5">
        <v>8.69</v>
      </c>
      <c r="J2897" s="14"/>
    </row>
    <row r="2898" spans="1:10" ht="11.25" x14ac:dyDescent="0.15">
      <c r="A2898" s="6" t="s">
        <v>267</v>
      </c>
      <c r="B2898" s="4" t="s">
        <v>151</v>
      </c>
      <c r="C2898" s="4" t="s">
        <v>237</v>
      </c>
      <c r="D2898" s="4" t="s">
        <v>238</v>
      </c>
      <c r="E2898" s="5">
        <v>7.53</v>
      </c>
      <c r="J2898" s="14"/>
    </row>
    <row r="2899" spans="1:10" ht="11.25" x14ac:dyDescent="0.15">
      <c r="A2899" s="6" t="s">
        <v>267</v>
      </c>
      <c r="B2899" s="4" t="s">
        <v>47</v>
      </c>
      <c r="C2899" s="4" t="s">
        <v>237</v>
      </c>
      <c r="D2899" s="4" t="s">
        <v>238</v>
      </c>
      <c r="E2899" s="5">
        <v>11.15</v>
      </c>
      <c r="F2899" t="s">
        <v>354</v>
      </c>
      <c r="J2899" s="14"/>
    </row>
    <row r="2900" spans="1:10" ht="11.25" x14ac:dyDescent="0.15">
      <c r="A2900" s="6" t="s">
        <v>267</v>
      </c>
      <c r="B2900" s="4" t="s">
        <v>152</v>
      </c>
      <c r="C2900" s="4" t="s">
        <v>237</v>
      </c>
      <c r="D2900" s="4" t="s">
        <v>238</v>
      </c>
      <c r="E2900" s="5">
        <v>11.51</v>
      </c>
      <c r="J2900" s="14"/>
    </row>
    <row r="2901" spans="1:10" ht="11.25" x14ac:dyDescent="0.15">
      <c r="A2901" s="6" t="s">
        <v>267</v>
      </c>
      <c r="B2901" s="4" t="s">
        <v>48</v>
      </c>
      <c r="C2901" s="4" t="s">
        <v>237</v>
      </c>
      <c r="D2901" s="4" t="s">
        <v>238</v>
      </c>
      <c r="E2901" s="5">
        <v>9.94</v>
      </c>
      <c r="F2901" t="s">
        <v>353</v>
      </c>
      <c r="G2901">
        <f>+E2901+E2902+E2903</f>
        <v>33.840000000000003</v>
      </c>
      <c r="H2901">
        <f>+E2904+E2905</f>
        <v>22.1</v>
      </c>
      <c r="I2901" s="14">
        <f>+(G2901/4)/(H2901/3)</f>
        <v>1.1484162895927603</v>
      </c>
      <c r="J2901" s="21">
        <f>+(B2901-$K$1)/7</f>
        <v>20</v>
      </c>
    </row>
    <row r="2902" spans="1:10" ht="11.25" x14ac:dyDescent="0.15">
      <c r="A2902" s="6" t="s">
        <v>267</v>
      </c>
      <c r="B2902" s="4" t="s">
        <v>48</v>
      </c>
      <c r="C2902" s="4" t="s">
        <v>237</v>
      </c>
      <c r="D2902" s="4" t="s">
        <v>238</v>
      </c>
      <c r="E2902" s="5">
        <v>7.99</v>
      </c>
      <c r="J2902" s="14"/>
    </row>
    <row r="2903" spans="1:10" ht="11.25" x14ac:dyDescent="0.15">
      <c r="A2903" s="6" t="s">
        <v>267</v>
      </c>
      <c r="B2903" s="4" t="s">
        <v>153</v>
      </c>
      <c r="C2903" s="4" t="s">
        <v>237</v>
      </c>
      <c r="D2903" s="4" t="s">
        <v>238</v>
      </c>
      <c r="E2903" s="5">
        <v>15.91</v>
      </c>
      <c r="J2903" s="14"/>
    </row>
    <row r="2904" spans="1:10" ht="11.25" x14ac:dyDescent="0.15">
      <c r="A2904" s="6" t="s">
        <v>267</v>
      </c>
      <c r="B2904" s="4" t="s">
        <v>49</v>
      </c>
      <c r="C2904" s="4" t="s">
        <v>237</v>
      </c>
      <c r="D2904" s="4" t="s">
        <v>242</v>
      </c>
      <c r="E2904" s="5">
        <v>11.15</v>
      </c>
      <c r="F2904" t="s">
        <v>354</v>
      </c>
      <c r="J2904" s="14"/>
    </row>
    <row r="2905" spans="1:10" ht="11.25" x14ac:dyDescent="0.15">
      <c r="A2905" s="6" t="s">
        <v>267</v>
      </c>
      <c r="B2905" s="4" t="s">
        <v>154</v>
      </c>
      <c r="C2905" s="4" t="s">
        <v>237</v>
      </c>
      <c r="D2905" s="4" t="s">
        <v>242</v>
      </c>
      <c r="E2905" s="5">
        <v>10.95</v>
      </c>
      <c r="J2905" s="14"/>
    </row>
    <row r="2906" spans="1:10" ht="11.25" x14ac:dyDescent="0.15">
      <c r="A2906" s="6" t="s">
        <v>267</v>
      </c>
      <c r="B2906" s="4" t="s">
        <v>50</v>
      </c>
      <c r="C2906" s="4" t="s">
        <v>237</v>
      </c>
      <c r="D2906" s="4" t="s">
        <v>242</v>
      </c>
      <c r="E2906" s="5">
        <v>9.91</v>
      </c>
      <c r="F2906" t="s">
        <v>353</v>
      </c>
      <c r="G2906">
        <f>+E2906+E2907+E2908+E2909</f>
        <v>38.43</v>
      </c>
      <c r="H2906">
        <f>+E2911+E2910</f>
        <v>24.84</v>
      </c>
      <c r="I2906" s="14">
        <f>+(G2906/4)/(H2906/3)</f>
        <v>1.1603260869565217</v>
      </c>
      <c r="J2906" s="21">
        <f>+(B2906-$K$1)/7</f>
        <v>21</v>
      </c>
    </row>
    <row r="2907" spans="1:10" ht="11.25" x14ac:dyDescent="0.15">
      <c r="A2907" s="6" t="s">
        <v>267</v>
      </c>
      <c r="B2907" s="4" t="s">
        <v>50</v>
      </c>
      <c r="C2907" s="4" t="s">
        <v>237</v>
      </c>
      <c r="D2907" s="4" t="s">
        <v>242</v>
      </c>
      <c r="E2907" s="5">
        <v>11.31</v>
      </c>
      <c r="J2907" s="14"/>
    </row>
    <row r="2908" spans="1:10" ht="11.25" x14ac:dyDescent="0.15">
      <c r="A2908" s="6" t="s">
        <v>267</v>
      </c>
      <c r="B2908" s="4" t="s">
        <v>155</v>
      </c>
      <c r="C2908" s="4" t="s">
        <v>237</v>
      </c>
      <c r="D2908" s="4" t="s">
        <v>242</v>
      </c>
      <c r="E2908" s="5">
        <v>11.78</v>
      </c>
      <c r="J2908" s="14"/>
    </row>
    <row r="2909" spans="1:10" ht="11.25" x14ac:dyDescent="0.15">
      <c r="A2909" s="6" t="s">
        <v>267</v>
      </c>
      <c r="B2909" s="4" t="s">
        <v>155</v>
      </c>
      <c r="C2909" s="4" t="s">
        <v>237</v>
      </c>
      <c r="D2909" s="4" t="s">
        <v>242</v>
      </c>
      <c r="E2909" s="5">
        <v>5.43</v>
      </c>
      <c r="J2909" s="14"/>
    </row>
    <row r="2910" spans="1:10" ht="11.25" x14ac:dyDescent="0.15">
      <c r="A2910" s="6" t="s">
        <v>267</v>
      </c>
      <c r="B2910" s="4" t="s">
        <v>51</v>
      </c>
      <c r="C2910" s="4" t="s">
        <v>237</v>
      </c>
      <c r="D2910" s="4" t="s">
        <v>242</v>
      </c>
      <c r="E2910" s="5">
        <v>12.83</v>
      </c>
      <c r="F2910" t="s">
        <v>354</v>
      </c>
      <c r="J2910" s="14"/>
    </row>
    <row r="2911" spans="1:10" ht="11.25" x14ac:dyDescent="0.15">
      <c r="A2911" s="6" t="s">
        <v>267</v>
      </c>
      <c r="B2911" s="4" t="s">
        <v>156</v>
      </c>
      <c r="C2911" s="4" t="s">
        <v>237</v>
      </c>
      <c r="D2911" s="4" t="s">
        <v>242</v>
      </c>
      <c r="E2911" s="5">
        <v>12.01</v>
      </c>
      <c r="J2911" s="14"/>
    </row>
    <row r="2912" spans="1:10" ht="11.25" x14ac:dyDescent="0.15">
      <c r="A2912" s="6" t="s">
        <v>267</v>
      </c>
      <c r="B2912" s="4" t="s">
        <v>157</v>
      </c>
      <c r="C2912" s="4" t="s">
        <v>237</v>
      </c>
      <c r="D2912" s="4" t="s">
        <v>242</v>
      </c>
      <c r="E2912" s="5">
        <v>10.92</v>
      </c>
      <c r="F2912" s="13" t="s">
        <v>353</v>
      </c>
      <c r="J2912" s="14"/>
    </row>
    <row r="2913" spans="1:10" ht="11.25" x14ac:dyDescent="0.15">
      <c r="A2913" s="6" t="s">
        <v>267</v>
      </c>
      <c r="B2913" s="4" t="s">
        <v>157</v>
      </c>
      <c r="C2913" s="4" t="s">
        <v>237</v>
      </c>
      <c r="D2913" s="4" t="s">
        <v>242</v>
      </c>
      <c r="E2913" s="5">
        <v>8.08</v>
      </c>
      <c r="F2913" s="13"/>
      <c r="J2913" s="14"/>
    </row>
    <row r="2914" spans="1:10" ht="11.25" x14ac:dyDescent="0.15">
      <c r="A2914" s="6" t="s">
        <v>267</v>
      </c>
      <c r="B2914" s="4" t="s">
        <v>52</v>
      </c>
      <c r="C2914" s="4" t="s">
        <v>237</v>
      </c>
      <c r="D2914" s="4" t="s">
        <v>238</v>
      </c>
      <c r="E2914" s="5">
        <v>14.4</v>
      </c>
      <c r="F2914" s="13" t="s">
        <v>354</v>
      </c>
      <c r="J2914" s="14"/>
    </row>
    <row r="2915" spans="1:10" ht="11.25" x14ac:dyDescent="0.15">
      <c r="A2915" s="6" t="s">
        <v>267</v>
      </c>
      <c r="B2915" s="4" t="s">
        <v>52</v>
      </c>
      <c r="C2915" s="4" t="s">
        <v>237</v>
      </c>
      <c r="D2915" s="4" t="s">
        <v>238</v>
      </c>
      <c r="E2915" s="5">
        <v>12.41</v>
      </c>
      <c r="J2915" s="14"/>
    </row>
    <row r="2916" spans="1:10" ht="11.25" x14ac:dyDescent="0.15">
      <c r="A2916" s="6" t="s">
        <v>267</v>
      </c>
      <c r="B2916" s="4" t="s">
        <v>158</v>
      </c>
      <c r="C2916" s="4" t="s">
        <v>237</v>
      </c>
      <c r="D2916" s="4" t="s">
        <v>242</v>
      </c>
      <c r="E2916" s="5">
        <v>12.69</v>
      </c>
      <c r="J2916" s="14"/>
    </row>
    <row r="2917" spans="1:10" ht="11.25" x14ac:dyDescent="0.15">
      <c r="A2917" s="6" t="s">
        <v>267</v>
      </c>
      <c r="B2917" s="4" t="s">
        <v>158</v>
      </c>
      <c r="C2917" s="4" t="s">
        <v>237</v>
      </c>
      <c r="D2917" s="4" t="s">
        <v>238</v>
      </c>
      <c r="E2917" s="5">
        <v>4.92</v>
      </c>
      <c r="J2917" s="14"/>
    </row>
    <row r="2918" spans="1:10" ht="11.25" x14ac:dyDescent="0.15">
      <c r="A2918" s="6" t="s">
        <v>267</v>
      </c>
      <c r="B2918" s="4" t="s">
        <v>53</v>
      </c>
      <c r="C2918" s="4" t="s">
        <v>237</v>
      </c>
      <c r="D2918" s="4" t="s">
        <v>242</v>
      </c>
      <c r="E2918" s="5">
        <v>11.05</v>
      </c>
      <c r="F2918" t="s">
        <v>353</v>
      </c>
      <c r="G2918">
        <f>+E2918+E2919+E2920</f>
        <v>36.03</v>
      </c>
      <c r="H2918">
        <f>+E2921+E2922</f>
        <v>24.009999999999998</v>
      </c>
      <c r="I2918" s="14">
        <f>+(G2918/4)/(H2918/3)</f>
        <v>1.1254685547688466</v>
      </c>
      <c r="J2918" s="21">
        <f>+(B2918-$K$1)/7</f>
        <v>23</v>
      </c>
    </row>
    <row r="2919" spans="1:10" ht="11.25" x14ac:dyDescent="0.15">
      <c r="A2919" s="6" t="s">
        <v>267</v>
      </c>
      <c r="B2919" s="4" t="s">
        <v>53</v>
      </c>
      <c r="C2919" s="4" t="s">
        <v>237</v>
      </c>
      <c r="D2919" s="4" t="s">
        <v>242</v>
      </c>
      <c r="E2919" s="5">
        <v>8.9499999999999993</v>
      </c>
      <c r="J2919" s="14"/>
    </row>
    <row r="2920" spans="1:10" ht="11.25" x14ac:dyDescent="0.15">
      <c r="A2920" s="6" t="s">
        <v>267</v>
      </c>
      <c r="B2920" s="4" t="s">
        <v>159</v>
      </c>
      <c r="C2920" s="4" t="s">
        <v>237</v>
      </c>
      <c r="D2920" s="4" t="s">
        <v>242</v>
      </c>
      <c r="E2920" s="5">
        <v>16.03</v>
      </c>
      <c r="J2920" s="14"/>
    </row>
    <row r="2921" spans="1:10" ht="11.25" x14ac:dyDescent="0.15">
      <c r="A2921" s="6" t="s">
        <v>267</v>
      </c>
      <c r="B2921" s="4" t="s">
        <v>54</v>
      </c>
      <c r="C2921" s="4" t="s">
        <v>237</v>
      </c>
      <c r="D2921" s="4" t="s">
        <v>242</v>
      </c>
      <c r="E2921" s="5">
        <v>12.33</v>
      </c>
      <c r="F2921" t="s">
        <v>354</v>
      </c>
      <c r="J2921" s="14"/>
    </row>
    <row r="2922" spans="1:10" ht="11.25" x14ac:dyDescent="0.15">
      <c r="A2922" s="6" t="s">
        <v>267</v>
      </c>
      <c r="B2922" s="4" t="s">
        <v>160</v>
      </c>
      <c r="C2922" s="4" t="s">
        <v>237</v>
      </c>
      <c r="D2922" s="4" t="s">
        <v>242</v>
      </c>
      <c r="E2922" s="5">
        <v>11.68</v>
      </c>
      <c r="J2922" s="14"/>
    </row>
    <row r="2923" spans="1:10" ht="11.25" x14ac:dyDescent="0.15">
      <c r="A2923" s="6" t="s">
        <v>267</v>
      </c>
      <c r="B2923" s="4" t="s">
        <v>55</v>
      </c>
      <c r="C2923" s="4" t="s">
        <v>237</v>
      </c>
      <c r="D2923" s="4" t="s">
        <v>242</v>
      </c>
      <c r="E2923" s="5">
        <v>10.16</v>
      </c>
      <c r="F2923" t="s">
        <v>353</v>
      </c>
      <c r="G2923">
        <f>+E2923+E2924+E2925</f>
        <v>30.85</v>
      </c>
      <c r="H2923">
        <f>+E2926+E2927+E2928</f>
        <v>25.729999999999997</v>
      </c>
      <c r="I2923" s="14">
        <f>+(G2923/4)/(H2923/3)</f>
        <v>0.89924212980956086</v>
      </c>
      <c r="J2923" s="21">
        <f>+(B2923-$K$1)/7</f>
        <v>24</v>
      </c>
    </row>
    <row r="2924" spans="1:10" ht="11.25" x14ac:dyDescent="0.15">
      <c r="A2924" s="6" t="s">
        <v>267</v>
      </c>
      <c r="B2924" s="4" t="s">
        <v>55</v>
      </c>
      <c r="C2924" s="4" t="s">
        <v>237</v>
      </c>
      <c r="D2924" s="4" t="s">
        <v>242</v>
      </c>
      <c r="E2924" s="5">
        <v>10.039999999999999</v>
      </c>
      <c r="J2924" s="14"/>
    </row>
    <row r="2925" spans="1:10" ht="11.25" x14ac:dyDescent="0.15">
      <c r="A2925" s="9" t="s">
        <v>267</v>
      </c>
      <c r="B2925" s="4" t="s">
        <v>161</v>
      </c>
      <c r="C2925" s="4" t="s">
        <v>237</v>
      </c>
      <c r="D2925" s="4" t="s">
        <v>242</v>
      </c>
      <c r="E2925" s="5">
        <v>10.65</v>
      </c>
      <c r="J2925" s="14"/>
    </row>
    <row r="2926" spans="1:10" ht="11.25" x14ac:dyDescent="0.15">
      <c r="A2926" s="6" t="s">
        <v>267</v>
      </c>
      <c r="B2926" s="4" t="s">
        <v>56</v>
      </c>
      <c r="C2926" s="4" t="s">
        <v>237</v>
      </c>
      <c r="D2926" s="4" t="s">
        <v>242</v>
      </c>
      <c r="E2926" s="5">
        <v>7.5</v>
      </c>
      <c r="F2926" t="s">
        <v>354</v>
      </c>
      <c r="J2926" s="14"/>
    </row>
    <row r="2927" spans="1:10" ht="11.25" x14ac:dyDescent="0.15">
      <c r="A2927" s="6" t="s">
        <v>267</v>
      </c>
      <c r="B2927" s="4" t="s">
        <v>56</v>
      </c>
      <c r="C2927" s="4" t="s">
        <v>237</v>
      </c>
      <c r="D2927" s="4" t="s">
        <v>242</v>
      </c>
      <c r="E2927" s="5">
        <v>6.86</v>
      </c>
      <c r="J2927" s="14"/>
    </row>
    <row r="2928" spans="1:10" ht="11.25" x14ac:dyDescent="0.15">
      <c r="A2928" s="6" t="s">
        <v>267</v>
      </c>
      <c r="B2928" s="4" t="s">
        <v>162</v>
      </c>
      <c r="C2928" s="4" t="s">
        <v>237</v>
      </c>
      <c r="D2928" s="4" t="s">
        <v>242</v>
      </c>
      <c r="E2928" s="5">
        <v>11.37</v>
      </c>
      <c r="J2928" s="14"/>
    </row>
    <row r="2929" spans="1:10" ht="11.25" x14ac:dyDescent="0.15">
      <c r="A2929" s="6" t="s">
        <v>267</v>
      </c>
      <c r="B2929" s="4" t="s">
        <v>57</v>
      </c>
      <c r="C2929" s="4" t="s">
        <v>237</v>
      </c>
      <c r="D2929" s="4" t="s">
        <v>242</v>
      </c>
      <c r="E2929" s="5">
        <v>8.89</v>
      </c>
      <c r="F2929" t="s">
        <v>353</v>
      </c>
      <c r="G2929">
        <f>+E2929+E2930</f>
        <v>25.26</v>
      </c>
      <c r="H2929">
        <f>+E2934+E2933+E2935</f>
        <v>33.96</v>
      </c>
      <c r="I2929" s="14">
        <f>+(G2929/4)/(H2929/3)</f>
        <v>0.55786219081272082</v>
      </c>
      <c r="J2929" s="21">
        <f>+(B2929-$K$1)/7</f>
        <v>25</v>
      </c>
    </row>
    <row r="2930" spans="1:10" ht="11.25" x14ac:dyDescent="0.15">
      <c r="A2930" s="6" t="s">
        <v>267</v>
      </c>
      <c r="B2930" s="4" t="s">
        <v>163</v>
      </c>
      <c r="C2930" s="4" t="s">
        <v>237</v>
      </c>
      <c r="D2930" s="4" t="s">
        <v>242</v>
      </c>
      <c r="E2930" s="5">
        <v>16.37</v>
      </c>
      <c r="J2930" s="14"/>
    </row>
    <row r="2931" spans="1:10" ht="11.25" x14ac:dyDescent="0.15">
      <c r="A2931" s="6" t="s">
        <v>267</v>
      </c>
      <c r="B2931" s="4" t="s">
        <v>58</v>
      </c>
      <c r="C2931" s="4" t="s">
        <v>237</v>
      </c>
      <c r="D2931" s="4" t="s">
        <v>242</v>
      </c>
      <c r="E2931" s="5">
        <v>12.91</v>
      </c>
      <c r="F2931" t="s">
        <v>354</v>
      </c>
      <c r="J2931" s="14"/>
    </row>
    <row r="2932" spans="1:10" ht="11.25" x14ac:dyDescent="0.15">
      <c r="A2932" s="6" t="s">
        <v>267</v>
      </c>
      <c r="B2932" s="4" t="s">
        <v>164</v>
      </c>
      <c r="C2932" s="4" t="s">
        <v>237</v>
      </c>
      <c r="D2932" s="4" t="s">
        <v>242</v>
      </c>
      <c r="E2932" s="5">
        <v>12.57</v>
      </c>
      <c r="J2932" s="14"/>
    </row>
    <row r="2933" spans="1:10" ht="11.25" x14ac:dyDescent="0.15">
      <c r="A2933" s="6" t="s">
        <v>267</v>
      </c>
      <c r="B2933" s="4" t="s">
        <v>59</v>
      </c>
      <c r="C2933" s="4" t="s">
        <v>237</v>
      </c>
      <c r="D2933" s="4" t="s">
        <v>242</v>
      </c>
      <c r="E2933" s="5">
        <v>10.9</v>
      </c>
      <c r="F2933" t="s">
        <v>353</v>
      </c>
      <c r="G2933">
        <f>+E2933+E2934+E2935</f>
        <v>33.96</v>
      </c>
      <c r="H2933">
        <f>+E2936+E2937</f>
        <v>24.3</v>
      </c>
      <c r="I2933" s="14">
        <f>+(G2933/4)/(H2933/3)</f>
        <v>1.0481481481481483</v>
      </c>
      <c r="J2933" s="21">
        <f>+(B2933-$K$1)/7</f>
        <v>26</v>
      </c>
    </row>
    <row r="2934" spans="1:10" ht="11.25" x14ac:dyDescent="0.15">
      <c r="A2934" s="6" t="s">
        <v>267</v>
      </c>
      <c r="B2934" s="4" t="s">
        <v>59</v>
      </c>
      <c r="C2934" s="4" t="s">
        <v>237</v>
      </c>
      <c r="D2934" s="4" t="s">
        <v>242</v>
      </c>
      <c r="E2934" s="5">
        <v>10.89</v>
      </c>
      <c r="J2934" s="14"/>
    </row>
    <row r="2935" spans="1:10" ht="11.25" x14ac:dyDescent="0.15">
      <c r="A2935" s="6" t="s">
        <v>267</v>
      </c>
      <c r="B2935" s="4" t="s">
        <v>166</v>
      </c>
      <c r="C2935" s="4" t="s">
        <v>237</v>
      </c>
      <c r="D2935" s="4" t="s">
        <v>242</v>
      </c>
      <c r="E2935" s="5">
        <v>12.17</v>
      </c>
      <c r="J2935" s="14"/>
    </row>
    <row r="2936" spans="1:10" ht="11.25" x14ac:dyDescent="0.15">
      <c r="A2936" s="6" t="s">
        <v>267</v>
      </c>
      <c r="B2936" s="4" t="s">
        <v>60</v>
      </c>
      <c r="C2936" s="4" t="s">
        <v>237</v>
      </c>
      <c r="D2936" s="4" t="s">
        <v>242</v>
      </c>
      <c r="E2936" s="5">
        <v>12.49</v>
      </c>
      <c r="F2936" t="s">
        <v>354</v>
      </c>
      <c r="J2936" s="14"/>
    </row>
    <row r="2937" spans="1:10" ht="11.25" x14ac:dyDescent="0.15">
      <c r="A2937" s="6" t="s">
        <v>267</v>
      </c>
      <c r="B2937" s="4" t="s">
        <v>167</v>
      </c>
      <c r="C2937" s="4" t="s">
        <v>237</v>
      </c>
      <c r="D2937" s="4" t="s">
        <v>242</v>
      </c>
      <c r="E2937" s="5">
        <v>11.81</v>
      </c>
      <c r="J2937" s="14"/>
    </row>
    <row r="2938" spans="1:10" ht="11.25" x14ac:dyDescent="0.15">
      <c r="A2938" s="6" t="s">
        <v>267</v>
      </c>
      <c r="B2938" s="4" t="s">
        <v>61</v>
      </c>
      <c r="C2938" s="4" t="s">
        <v>237</v>
      </c>
      <c r="D2938" s="4" t="s">
        <v>242</v>
      </c>
      <c r="E2938" s="5">
        <v>9.41</v>
      </c>
      <c r="F2938" s="13" t="s">
        <v>353</v>
      </c>
      <c r="J2938" s="14"/>
    </row>
    <row r="2939" spans="1:10" ht="11.25" x14ac:dyDescent="0.15">
      <c r="A2939" s="6" t="s">
        <v>267</v>
      </c>
      <c r="B2939" s="4" t="s">
        <v>61</v>
      </c>
      <c r="C2939" s="4" t="s">
        <v>237</v>
      </c>
      <c r="D2939" s="4" t="s">
        <v>242</v>
      </c>
      <c r="E2939" s="5">
        <v>9.36</v>
      </c>
      <c r="F2939" s="13"/>
      <c r="J2939" s="14"/>
    </row>
    <row r="2940" spans="1:10" ht="11.25" x14ac:dyDescent="0.15">
      <c r="A2940" s="6" t="s">
        <v>267</v>
      </c>
      <c r="B2940" s="4" t="s">
        <v>62</v>
      </c>
      <c r="C2940" s="4" t="s">
        <v>237</v>
      </c>
      <c r="D2940" s="4" t="s">
        <v>242</v>
      </c>
      <c r="E2940" s="5">
        <v>13.41</v>
      </c>
      <c r="F2940" s="13" t="s">
        <v>354</v>
      </c>
      <c r="J2940" s="14"/>
    </row>
    <row r="2941" spans="1:10" ht="11.25" x14ac:dyDescent="0.15">
      <c r="A2941" s="6" t="s">
        <v>267</v>
      </c>
      <c r="B2941" s="4" t="s">
        <v>168</v>
      </c>
      <c r="C2941" s="4" t="s">
        <v>237</v>
      </c>
      <c r="D2941" s="4" t="s">
        <v>242</v>
      </c>
      <c r="E2941" s="5">
        <v>11.38</v>
      </c>
      <c r="J2941" s="14"/>
    </row>
    <row r="2942" spans="1:10" ht="11.25" x14ac:dyDescent="0.15">
      <c r="A2942" s="6" t="s">
        <v>267</v>
      </c>
      <c r="B2942" s="4" t="s">
        <v>168</v>
      </c>
      <c r="C2942" s="4" t="s">
        <v>237</v>
      </c>
      <c r="D2942" s="4" t="s">
        <v>242</v>
      </c>
      <c r="E2942" s="5">
        <v>3.85</v>
      </c>
      <c r="J2942" s="14"/>
    </row>
    <row r="2943" spans="1:10" ht="11.25" x14ac:dyDescent="0.15">
      <c r="A2943" s="6" t="s">
        <v>267</v>
      </c>
      <c r="B2943" s="4" t="s">
        <v>168</v>
      </c>
      <c r="C2943" s="4" t="s">
        <v>237</v>
      </c>
      <c r="D2943" s="4" t="s">
        <v>238</v>
      </c>
      <c r="E2943" s="5">
        <v>12.05</v>
      </c>
      <c r="J2943" s="14"/>
    </row>
    <row r="2944" spans="1:10" ht="11.25" x14ac:dyDescent="0.15">
      <c r="A2944" s="6" t="s">
        <v>267</v>
      </c>
      <c r="B2944" s="4" t="s">
        <v>63</v>
      </c>
      <c r="C2944" s="4" t="s">
        <v>237</v>
      </c>
      <c r="D2944" s="4" t="s">
        <v>242</v>
      </c>
      <c r="E2944" s="5">
        <v>12.59</v>
      </c>
      <c r="F2944" t="s">
        <v>353</v>
      </c>
      <c r="G2944">
        <f>+E2944+E2945+E2946</f>
        <v>31.09</v>
      </c>
      <c r="H2944">
        <f>+E2947+E2948</f>
        <v>22.97</v>
      </c>
      <c r="I2944" s="14">
        <f>+(G2944/4)/(H2944/3)</f>
        <v>1.0151284283848498</v>
      </c>
      <c r="J2944" s="21">
        <f>+(B2944-$K$1)/7</f>
        <v>28</v>
      </c>
    </row>
    <row r="2945" spans="1:10" ht="11.25" x14ac:dyDescent="0.15">
      <c r="A2945" s="6" t="s">
        <v>267</v>
      </c>
      <c r="B2945" s="4" t="s">
        <v>169</v>
      </c>
      <c r="C2945" s="4" t="s">
        <v>237</v>
      </c>
      <c r="D2945" s="4" t="s">
        <v>242</v>
      </c>
      <c r="E2945" s="5">
        <v>9.66</v>
      </c>
      <c r="J2945" s="14"/>
    </row>
    <row r="2946" spans="1:10" ht="11.25" x14ac:dyDescent="0.15">
      <c r="A2946" s="6" t="s">
        <v>267</v>
      </c>
      <c r="B2946" s="4" t="s">
        <v>169</v>
      </c>
      <c r="C2946" s="4" t="s">
        <v>237</v>
      </c>
      <c r="D2946" s="4" t="s">
        <v>242</v>
      </c>
      <c r="E2946" s="5">
        <v>8.84</v>
      </c>
      <c r="J2946" s="14"/>
    </row>
    <row r="2947" spans="1:10" ht="11.25" x14ac:dyDescent="0.15">
      <c r="A2947" s="6" t="s">
        <v>267</v>
      </c>
      <c r="B2947" s="4" t="s">
        <v>64</v>
      </c>
      <c r="C2947" s="4" t="s">
        <v>237</v>
      </c>
      <c r="D2947" s="4" t="s">
        <v>242</v>
      </c>
      <c r="E2947" s="5">
        <v>11.86</v>
      </c>
      <c r="F2947" t="s">
        <v>354</v>
      </c>
      <c r="J2947" s="14"/>
    </row>
    <row r="2948" spans="1:10" ht="11.25" x14ac:dyDescent="0.15">
      <c r="A2948" s="6" t="s">
        <v>267</v>
      </c>
      <c r="B2948" s="4" t="s">
        <v>170</v>
      </c>
      <c r="C2948" s="4" t="s">
        <v>237</v>
      </c>
      <c r="D2948" s="4" t="s">
        <v>242</v>
      </c>
      <c r="E2948" s="5">
        <v>11.11</v>
      </c>
      <c r="J2948" s="14"/>
    </row>
    <row r="2949" spans="1:10" ht="11.25" x14ac:dyDescent="0.15">
      <c r="A2949" s="6" t="s">
        <v>267</v>
      </c>
      <c r="B2949" s="4" t="s">
        <v>65</v>
      </c>
      <c r="C2949" s="4" t="s">
        <v>237</v>
      </c>
      <c r="D2949" s="4" t="s">
        <v>241</v>
      </c>
      <c r="E2949" s="5">
        <v>10.44</v>
      </c>
      <c r="F2949" t="s">
        <v>353</v>
      </c>
      <c r="G2949">
        <f>+E2949+E2950+E2951+E2952</f>
        <v>38.479999999999997</v>
      </c>
      <c r="H2949">
        <f>+E2954+E2953</f>
        <v>23.6</v>
      </c>
      <c r="I2949" s="14">
        <f>+(G2949/4)/(H2949/3)</f>
        <v>1.2228813559322032</v>
      </c>
      <c r="J2949" s="21">
        <f>+(B2949-$K$1)/7</f>
        <v>29</v>
      </c>
    </row>
    <row r="2950" spans="1:10" ht="11.25" x14ac:dyDescent="0.15">
      <c r="A2950" s="6" t="s">
        <v>267</v>
      </c>
      <c r="B2950" s="4" t="s">
        <v>65</v>
      </c>
      <c r="C2950" s="4" t="s">
        <v>237</v>
      </c>
      <c r="D2950" s="4" t="s">
        <v>241</v>
      </c>
      <c r="E2950" s="5">
        <v>9.76</v>
      </c>
      <c r="J2950" s="14"/>
    </row>
    <row r="2951" spans="1:10" ht="11.25" x14ac:dyDescent="0.15">
      <c r="A2951" s="6" t="s">
        <v>267</v>
      </c>
      <c r="B2951" s="4" t="s">
        <v>171</v>
      </c>
      <c r="C2951" s="4" t="s">
        <v>237</v>
      </c>
      <c r="D2951" s="4" t="s">
        <v>242</v>
      </c>
      <c r="E2951" s="5">
        <v>7.84</v>
      </c>
      <c r="J2951" s="14"/>
    </row>
    <row r="2952" spans="1:10" ht="11.25" x14ac:dyDescent="0.15">
      <c r="A2952" s="6" t="s">
        <v>267</v>
      </c>
      <c r="B2952" s="4" t="s">
        <v>171</v>
      </c>
      <c r="C2952" s="4" t="s">
        <v>237</v>
      </c>
      <c r="D2952" s="4" t="s">
        <v>242</v>
      </c>
      <c r="E2952" s="5">
        <v>10.44</v>
      </c>
      <c r="J2952" s="14"/>
    </row>
    <row r="2953" spans="1:10" ht="11.25" x14ac:dyDescent="0.15">
      <c r="A2953" s="6" t="s">
        <v>267</v>
      </c>
      <c r="B2953" s="4" t="s">
        <v>66</v>
      </c>
      <c r="C2953" s="4" t="s">
        <v>237</v>
      </c>
      <c r="D2953" s="4" t="s">
        <v>241</v>
      </c>
      <c r="E2953" s="5">
        <v>11.83</v>
      </c>
      <c r="F2953" t="s">
        <v>354</v>
      </c>
      <c r="J2953" s="14"/>
    </row>
    <row r="2954" spans="1:10" ht="11.25" x14ac:dyDescent="0.15">
      <c r="A2954" s="6" t="s">
        <v>267</v>
      </c>
      <c r="B2954" s="4" t="s">
        <v>172</v>
      </c>
      <c r="C2954" s="4" t="s">
        <v>237</v>
      </c>
      <c r="D2954" s="4" t="s">
        <v>242</v>
      </c>
      <c r="E2954" s="5">
        <v>11.77</v>
      </c>
      <c r="J2954" s="14"/>
    </row>
    <row r="2955" spans="1:10" ht="11.25" x14ac:dyDescent="0.15">
      <c r="A2955" s="6" t="s">
        <v>267</v>
      </c>
      <c r="B2955" s="4" t="s">
        <v>67</v>
      </c>
      <c r="C2955" s="4" t="s">
        <v>237</v>
      </c>
      <c r="D2955" s="4" t="s">
        <v>242</v>
      </c>
      <c r="E2955" s="5">
        <v>9.67</v>
      </c>
      <c r="F2955" t="s">
        <v>353</v>
      </c>
      <c r="G2955">
        <f>+E2955+E2956+E2957</f>
        <v>36.299999999999997</v>
      </c>
      <c r="H2955">
        <f>+E2958+E2959</f>
        <v>24.490000000000002</v>
      </c>
      <c r="I2955" s="14">
        <f>+(G2955/4)/(H2955/3)</f>
        <v>1.1116782360146997</v>
      </c>
      <c r="J2955" s="21">
        <f>+(B2955-$K$1)/7</f>
        <v>30</v>
      </c>
    </row>
    <row r="2956" spans="1:10" ht="11.25" x14ac:dyDescent="0.15">
      <c r="A2956" s="6" t="s">
        <v>267</v>
      </c>
      <c r="B2956" s="4" t="s">
        <v>67</v>
      </c>
      <c r="C2956" s="4" t="s">
        <v>237</v>
      </c>
      <c r="D2956" s="4" t="s">
        <v>242</v>
      </c>
      <c r="E2956" s="5">
        <v>9.4700000000000006</v>
      </c>
      <c r="J2956" s="14"/>
    </row>
    <row r="2957" spans="1:10" ht="11.25" x14ac:dyDescent="0.15">
      <c r="A2957" s="6" t="s">
        <v>267</v>
      </c>
      <c r="B2957" s="4" t="s">
        <v>173</v>
      </c>
      <c r="C2957" s="4" t="s">
        <v>237</v>
      </c>
      <c r="D2957" s="4" t="s">
        <v>242</v>
      </c>
      <c r="E2957" s="5">
        <v>17.16</v>
      </c>
      <c r="J2957" s="14"/>
    </row>
    <row r="2958" spans="1:10" ht="11.25" x14ac:dyDescent="0.15">
      <c r="A2958" s="6" t="s">
        <v>267</v>
      </c>
      <c r="B2958" s="4" t="s">
        <v>68</v>
      </c>
      <c r="C2958" s="4" t="s">
        <v>237</v>
      </c>
      <c r="D2958" s="4" t="s">
        <v>242</v>
      </c>
      <c r="E2958" s="5">
        <v>11.88</v>
      </c>
      <c r="F2958" t="s">
        <v>354</v>
      </c>
      <c r="J2958" s="14"/>
    </row>
    <row r="2959" spans="1:10" ht="11.25" x14ac:dyDescent="0.15">
      <c r="A2959" s="6" t="s">
        <v>267</v>
      </c>
      <c r="B2959" s="4" t="s">
        <v>174</v>
      </c>
      <c r="C2959" s="4" t="s">
        <v>237</v>
      </c>
      <c r="D2959" s="4" t="s">
        <v>242</v>
      </c>
      <c r="E2959" s="5">
        <v>12.61</v>
      </c>
      <c r="J2959" s="14"/>
    </row>
    <row r="2960" spans="1:10" ht="11.25" x14ac:dyDescent="0.15">
      <c r="A2960" s="6" t="s">
        <v>267</v>
      </c>
      <c r="B2960" s="4" t="s">
        <v>69</v>
      </c>
      <c r="C2960" s="4" t="s">
        <v>237</v>
      </c>
      <c r="D2960" s="4" t="s">
        <v>242</v>
      </c>
      <c r="E2960" s="5">
        <v>10.64</v>
      </c>
      <c r="F2960" t="s">
        <v>353</v>
      </c>
      <c r="G2960">
        <f>+E2960+E2961+E2962+E2963</f>
        <v>38.92</v>
      </c>
      <c r="H2960">
        <f>+E2965+E2964</f>
        <v>25.060000000000002</v>
      </c>
      <c r="I2960" s="14">
        <f>+(G2960/4)/(H2960/3)</f>
        <v>1.1648044692737431</v>
      </c>
      <c r="J2960" s="21">
        <f>+(B2960-$K$1)/7</f>
        <v>31</v>
      </c>
    </row>
    <row r="2961" spans="1:10" ht="11.25" x14ac:dyDescent="0.15">
      <c r="A2961" s="6" t="s">
        <v>267</v>
      </c>
      <c r="B2961" s="4" t="s">
        <v>69</v>
      </c>
      <c r="C2961" s="4" t="s">
        <v>237</v>
      </c>
      <c r="D2961" s="4" t="s">
        <v>242</v>
      </c>
      <c r="E2961" s="5">
        <v>9.4600000000000009</v>
      </c>
      <c r="J2961" s="14"/>
    </row>
    <row r="2962" spans="1:10" ht="11.25" x14ac:dyDescent="0.15">
      <c r="A2962" s="6" t="s">
        <v>267</v>
      </c>
      <c r="B2962" s="4" t="s">
        <v>175</v>
      </c>
      <c r="C2962" s="4" t="s">
        <v>237</v>
      </c>
      <c r="D2962" s="4" t="s">
        <v>242</v>
      </c>
      <c r="E2962" s="5">
        <v>7.73</v>
      </c>
      <c r="J2962" s="14"/>
    </row>
    <row r="2963" spans="1:10" ht="11.25" x14ac:dyDescent="0.15">
      <c r="A2963" s="6" t="s">
        <v>267</v>
      </c>
      <c r="B2963" s="4" t="s">
        <v>175</v>
      </c>
      <c r="C2963" s="4" t="s">
        <v>237</v>
      </c>
      <c r="D2963" s="4" t="s">
        <v>242</v>
      </c>
      <c r="E2963" s="5">
        <v>11.09</v>
      </c>
      <c r="J2963" s="14"/>
    </row>
    <row r="2964" spans="1:10" ht="11.25" x14ac:dyDescent="0.15">
      <c r="A2964" s="6" t="s">
        <v>267</v>
      </c>
      <c r="B2964" s="4" t="s">
        <v>70</v>
      </c>
      <c r="C2964" s="4" t="s">
        <v>237</v>
      </c>
      <c r="D2964" s="4" t="s">
        <v>242</v>
      </c>
      <c r="E2964" s="5">
        <v>12.58</v>
      </c>
      <c r="F2964" t="s">
        <v>354</v>
      </c>
      <c r="J2964" s="14"/>
    </row>
    <row r="2965" spans="1:10" ht="11.25" x14ac:dyDescent="0.15">
      <c r="A2965" s="6" t="s">
        <v>267</v>
      </c>
      <c r="B2965" s="4" t="s">
        <v>176</v>
      </c>
      <c r="C2965" s="4" t="s">
        <v>237</v>
      </c>
      <c r="D2965" s="4" t="s">
        <v>242</v>
      </c>
      <c r="E2965" s="5">
        <v>12.48</v>
      </c>
      <c r="J2965" s="14"/>
    </row>
    <row r="2966" spans="1:10" ht="11.25" x14ac:dyDescent="0.15">
      <c r="A2966" s="6" t="s">
        <v>267</v>
      </c>
      <c r="B2966" s="4" t="s">
        <v>71</v>
      </c>
      <c r="C2966" s="4" t="s">
        <v>237</v>
      </c>
      <c r="D2966" s="4" t="s">
        <v>242</v>
      </c>
      <c r="E2966" s="5">
        <v>11.66</v>
      </c>
      <c r="F2966" t="s">
        <v>353</v>
      </c>
      <c r="G2966">
        <f>+E2966+E2967+E2968</f>
        <v>35.94</v>
      </c>
      <c r="H2966">
        <f>+E2969+E2970</f>
        <v>22.17</v>
      </c>
      <c r="I2966" s="14">
        <f>+(G2966/4)/(H2966/3)</f>
        <v>1.2158322056833557</v>
      </c>
      <c r="J2966" s="21">
        <f>+(B2966-$K$1)/7</f>
        <v>32</v>
      </c>
    </row>
    <row r="2967" spans="1:10" ht="11.25" x14ac:dyDescent="0.15">
      <c r="A2967" s="6" t="s">
        <v>267</v>
      </c>
      <c r="B2967" s="4" t="s">
        <v>71</v>
      </c>
      <c r="C2967" s="4" t="s">
        <v>237</v>
      </c>
      <c r="D2967" s="4" t="s">
        <v>242</v>
      </c>
      <c r="E2967" s="5">
        <v>8.19</v>
      </c>
      <c r="J2967" s="14"/>
    </row>
    <row r="2968" spans="1:10" ht="11.25" x14ac:dyDescent="0.15">
      <c r="A2968" s="6" t="s">
        <v>267</v>
      </c>
      <c r="B2968" s="4" t="s">
        <v>177</v>
      </c>
      <c r="C2968" s="4" t="s">
        <v>237</v>
      </c>
      <c r="D2968" s="4" t="s">
        <v>242</v>
      </c>
      <c r="E2968" s="5">
        <v>16.09</v>
      </c>
      <c r="J2968" s="14"/>
    </row>
    <row r="2969" spans="1:10" ht="11.25" x14ac:dyDescent="0.15">
      <c r="A2969" s="6" t="s">
        <v>267</v>
      </c>
      <c r="B2969" s="4" t="s">
        <v>72</v>
      </c>
      <c r="C2969" s="4" t="s">
        <v>237</v>
      </c>
      <c r="D2969" s="4" t="s">
        <v>242</v>
      </c>
      <c r="E2969" s="5">
        <v>11.07</v>
      </c>
      <c r="F2969" t="s">
        <v>354</v>
      </c>
      <c r="J2969" s="14"/>
    </row>
    <row r="2970" spans="1:10" ht="11.25" x14ac:dyDescent="0.15">
      <c r="A2970" s="6" t="s">
        <v>267</v>
      </c>
      <c r="B2970" s="4" t="s">
        <v>178</v>
      </c>
      <c r="C2970" s="4" t="s">
        <v>237</v>
      </c>
      <c r="D2970" s="4" t="s">
        <v>242</v>
      </c>
      <c r="E2970" s="5">
        <v>11.1</v>
      </c>
      <c r="J2970" s="14"/>
    </row>
    <row r="2971" spans="1:10" ht="11.25" x14ac:dyDescent="0.15">
      <c r="A2971" s="9" t="s">
        <v>267</v>
      </c>
      <c r="B2971" s="4" t="s">
        <v>73</v>
      </c>
      <c r="C2971" s="4" t="s">
        <v>237</v>
      </c>
      <c r="D2971" s="4" t="s">
        <v>242</v>
      </c>
      <c r="E2971" s="5">
        <v>10.78</v>
      </c>
      <c r="F2971" t="s">
        <v>353</v>
      </c>
      <c r="G2971">
        <f>+E2971+E2972+E2973+E2974</f>
        <v>37.89</v>
      </c>
      <c r="H2971">
        <f>+E2976+E2975</f>
        <v>24.87</v>
      </c>
      <c r="I2971" s="14">
        <f>+(G2971/4)/(H2971/3)</f>
        <v>1.1426417370325692</v>
      </c>
      <c r="J2971" s="21">
        <f>+(B2971-$K$1)/7</f>
        <v>33</v>
      </c>
    </row>
    <row r="2972" spans="1:10" ht="11.25" x14ac:dyDescent="0.15">
      <c r="A2972" s="6" t="s">
        <v>267</v>
      </c>
      <c r="B2972" s="4" t="s">
        <v>73</v>
      </c>
      <c r="C2972" s="4" t="s">
        <v>237</v>
      </c>
      <c r="D2972" s="4" t="s">
        <v>242</v>
      </c>
      <c r="E2972" s="5">
        <v>9.0299999999999994</v>
      </c>
      <c r="J2972" s="14"/>
    </row>
    <row r="2973" spans="1:10" ht="11.25" x14ac:dyDescent="0.15">
      <c r="A2973" s="6" t="s">
        <v>267</v>
      </c>
      <c r="B2973" s="4" t="s">
        <v>179</v>
      </c>
      <c r="C2973" s="4" t="s">
        <v>237</v>
      </c>
      <c r="D2973" s="4" t="s">
        <v>242</v>
      </c>
      <c r="E2973" s="5">
        <v>10.35</v>
      </c>
      <c r="J2973" s="14"/>
    </row>
    <row r="2974" spans="1:10" ht="11.25" x14ac:dyDescent="0.15">
      <c r="A2974" s="6" t="s">
        <v>267</v>
      </c>
      <c r="B2974" s="4" t="s">
        <v>179</v>
      </c>
      <c r="C2974" s="4" t="s">
        <v>237</v>
      </c>
      <c r="D2974" s="4" t="s">
        <v>242</v>
      </c>
      <c r="E2974" s="5">
        <v>7.73</v>
      </c>
      <c r="J2974" s="14"/>
    </row>
    <row r="2975" spans="1:10" ht="11.25" x14ac:dyDescent="0.15">
      <c r="A2975" s="6" t="s">
        <v>267</v>
      </c>
      <c r="B2975" s="4" t="s">
        <v>74</v>
      </c>
      <c r="C2975" s="4" t="s">
        <v>237</v>
      </c>
      <c r="D2975" s="4" t="s">
        <v>242</v>
      </c>
      <c r="E2975" s="5">
        <v>11.22</v>
      </c>
      <c r="F2975" t="s">
        <v>354</v>
      </c>
      <c r="J2975" s="14"/>
    </row>
    <row r="2976" spans="1:10" ht="11.25" x14ac:dyDescent="0.15">
      <c r="A2976" s="6" t="s">
        <v>267</v>
      </c>
      <c r="B2976" s="4" t="s">
        <v>180</v>
      </c>
      <c r="C2976" s="4" t="s">
        <v>237</v>
      </c>
      <c r="D2976" s="4" t="s">
        <v>242</v>
      </c>
      <c r="E2976" s="5">
        <v>13.65</v>
      </c>
      <c r="J2976" s="14"/>
    </row>
    <row r="2977" spans="1:10" ht="11.25" x14ac:dyDescent="0.15">
      <c r="A2977" s="6" t="s">
        <v>267</v>
      </c>
      <c r="B2977" s="4" t="s">
        <v>75</v>
      </c>
      <c r="C2977" s="4" t="s">
        <v>237</v>
      </c>
      <c r="D2977" s="4" t="s">
        <v>238</v>
      </c>
      <c r="E2977" s="5">
        <v>11.11</v>
      </c>
      <c r="F2977" t="s">
        <v>353</v>
      </c>
      <c r="G2977">
        <f>+E2977+E2978+E2979</f>
        <v>28.32</v>
      </c>
      <c r="H2977">
        <f>+E2980+E2981</f>
        <v>21.39</v>
      </c>
      <c r="I2977" s="14">
        <f>+(G2977/4)/(H2977/3)</f>
        <v>0.99298737727910236</v>
      </c>
      <c r="J2977" s="21">
        <f>+(B2977-$K$1)/7</f>
        <v>34</v>
      </c>
    </row>
    <row r="2978" spans="1:10" ht="11.25" x14ac:dyDescent="0.15">
      <c r="A2978" s="6" t="s">
        <v>267</v>
      </c>
      <c r="B2978" s="4" t="s">
        <v>181</v>
      </c>
      <c r="C2978" s="4" t="s">
        <v>237</v>
      </c>
      <c r="D2978" s="4" t="s">
        <v>241</v>
      </c>
      <c r="E2978" s="5">
        <v>7.58</v>
      </c>
      <c r="J2978" s="14"/>
    </row>
    <row r="2979" spans="1:10" ht="11.25" x14ac:dyDescent="0.15">
      <c r="A2979" s="6" t="s">
        <v>267</v>
      </c>
      <c r="B2979" s="4" t="s">
        <v>181</v>
      </c>
      <c r="C2979" s="4" t="s">
        <v>237</v>
      </c>
      <c r="D2979" s="4" t="s">
        <v>241</v>
      </c>
      <c r="E2979" s="5">
        <v>9.6300000000000008</v>
      </c>
      <c r="J2979" s="14"/>
    </row>
    <row r="2980" spans="1:10" ht="11.25" x14ac:dyDescent="0.15">
      <c r="A2980" s="6" t="s">
        <v>267</v>
      </c>
      <c r="B2980" s="4" t="s">
        <v>76</v>
      </c>
      <c r="C2980" s="4" t="s">
        <v>237</v>
      </c>
      <c r="D2980" s="4" t="s">
        <v>242</v>
      </c>
      <c r="E2980" s="5">
        <v>10.42</v>
      </c>
      <c r="F2980" t="s">
        <v>354</v>
      </c>
      <c r="J2980" s="14"/>
    </row>
    <row r="2981" spans="1:10" ht="11.25" x14ac:dyDescent="0.15">
      <c r="A2981" s="6" t="s">
        <v>267</v>
      </c>
      <c r="B2981" s="4" t="s">
        <v>182</v>
      </c>
      <c r="C2981" s="4" t="s">
        <v>237</v>
      </c>
      <c r="D2981" s="4" t="s">
        <v>242</v>
      </c>
      <c r="E2981" s="5">
        <v>10.97</v>
      </c>
      <c r="J2981" s="14"/>
    </row>
    <row r="2982" spans="1:10" ht="11.25" x14ac:dyDescent="0.15">
      <c r="A2982" s="6" t="s">
        <v>267</v>
      </c>
      <c r="B2982" s="4" t="s">
        <v>77</v>
      </c>
      <c r="C2982" s="4" t="s">
        <v>237</v>
      </c>
      <c r="D2982" s="4" t="s">
        <v>242</v>
      </c>
      <c r="E2982" s="5">
        <v>9.8699999999999992</v>
      </c>
      <c r="F2982" t="s">
        <v>353</v>
      </c>
      <c r="G2982">
        <f>+E2982+E2983+E2984</f>
        <v>35.28</v>
      </c>
      <c r="H2982">
        <f>+E2985+E2986</f>
        <v>22.659999999999997</v>
      </c>
      <c r="I2982" s="14">
        <f>+(G2982/4)/(H2982/3)</f>
        <v>1.1676963812886145</v>
      </c>
      <c r="J2982" s="21">
        <f>+(B2982-$K$1)/7</f>
        <v>35</v>
      </c>
    </row>
    <row r="2983" spans="1:10" ht="11.25" x14ac:dyDescent="0.15">
      <c r="A2983" s="6" t="s">
        <v>267</v>
      </c>
      <c r="B2983" s="4" t="s">
        <v>77</v>
      </c>
      <c r="C2983" s="4" t="s">
        <v>237</v>
      </c>
      <c r="D2983" s="4" t="s">
        <v>242</v>
      </c>
      <c r="E2983" s="5">
        <v>9.15</v>
      </c>
      <c r="J2983" s="14"/>
    </row>
    <row r="2984" spans="1:10" ht="11.25" x14ac:dyDescent="0.15">
      <c r="A2984" s="6" t="s">
        <v>267</v>
      </c>
      <c r="B2984" s="4" t="s">
        <v>183</v>
      </c>
      <c r="C2984" s="4" t="s">
        <v>237</v>
      </c>
      <c r="D2984" s="4" t="s">
        <v>242</v>
      </c>
      <c r="E2984" s="5">
        <v>16.260000000000002</v>
      </c>
      <c r="J2984" s="14"/>
    </row>
    <row r="2985" spans="1:10" ht="11.25" x14ac:dyDescent="0.15">
      <c r="A2985" s="6" t="s">
        <v>267</v>
      </c>
      <c r="B2985" s="4" t="s">
        <v>78</v>
      </c>
      <c r="C2985" s="4" t="s">
        <v>237</v>
      </c>
      <c r="D2985" s="4" t="s">
        <v>242</v>
      </c>
      <c r="E2985" s="5">
        <v>10.29</v>
      </c>
      <c r="F2985" t="s">
        <v>354</v>
      </c>
      <c r="J2985" s="14"/>
    </row>
    <row r="2986" spans="1:10" ht="11.25" x14ac:dyDescent="0.15">
      <c r="A2986" s="6" t="s">
        <v>267</v>
      </c>
      <c r="B2986" s="4" t="s">
        <v>184</v>
      </c>
      <c r="C2986" s="4" t="s">
        <v>237</v>
      </c>
      <c r="D2986" s="4" t="s">
        <v>242</v>
      </c>
      <c r="E2986" s="5">
        <v>12.37</v>
      </c>
      <c r="J2986" s="14"/>
    </row>
    <row r="2987" spans="1:10" ht="11.25" x14ac:dyDescent="0.15">
      <c r="A2987" s="6" t="s">
        <v>267</v>
      </c>
      <c r="B2987" s="4" t="s">
        <v>185</v>
      </c>
      <c r="C2987" s="4" t="s">
        <v>237</v>
      </c>
      <c r="D2987" s="4" t="s">
        <v>242</v>
      </c>
      <c r="E2987" s="5">
        <v>16.72</v>
      </c>
      <c r="F2987" s="13" t="s">
        <v>353</v>
      </c>
      <c r="J2987" s="14"/>
    </row>
    <row r="2988" spans="1:10" ht="11.25" x14ac:dyDescent="0.15">
      <c r="A2988" s="6" t="s">
        <v>267</v>
      </c>
      <c r="B2988" s="4" t="s">
        <v>79</v>
      </c>
      <c r="C2988" s="4" t="s">
        <v>237</v>
      </c>
      <c r="D2988" s="4" t="s">
        <v>242</v>
      </c>
      <c r="E2988" s="5">
        <v>16.87</v>
      </c>
      <c r="F2988" s="13" t="s">
        <v>354</v>
      </c>
      <c r="J2988" s="14"/>
    </row>
    <row r="2989" spans="1:10" ht="11.25" x14ac:dyDescent="0.15">
      <c r="A2989" s="6" t="s">
        <v>267</v>
      </c>
      <c r="B2989" s="4" t="s">
        <v>186</v>
      </c>
      <c r="C2989" s="4" t="s">
        <v>237</v>
      </c>
      <c r="D2989" s="4" t="s">
        <v>242</v>
      </c>
      <c r="E2989" s="5">
        <v>17</v>
      </c>
      <c r="J2989" s="14"/>
    </row>
    <row r="2990" spans="1:10" ht="11.25" x14ac:dyDescent="0.15">
      <c r="A2990" s="6" t="s">
        <v>267</v>
      </c>
      <c r="B2990" s="4" t="s">
        <v>186</v>
      </c>
      <c r="C2990" s="4" t="s">
        <v>237</v>
      </c>
      <c r="D2990" s="4" t="s">
        <v>238</v>
      </c>
      <c r="E2990" s="5">
        <v>12.54</v>
      </c>
      <c r="J2990" s="14"/>
    </row>
    <row r="2991" spans="1:10" ht="11.25" x14ac:dyDescent="0.15">
      <c r="A2991" s="6" t="s">
        <v>267</v>
      </c>
      <c r="B2991" s="4" t="s">
        <v>80</v>
      </c>
      <c r="C2991" s="4" t="s">
        <v>237</v>
      </c>
      <c r="D2991" s="4" t="s">
        <v>242</v>
      </c>
      <c r="E2991" s="5">
        <v>10.16</v>
      </c>
      <c r="F2991" t="s">
        <v>353</v>
      </c>
      <c r="G2991">
        <f>+E2991+E2992+E2993+E2994</f>
        <v>34.840000000000003</v>
      </c>
      <c r="H2991">
        <f>+E2996+E2995</f>
        <v>21.57</v>
      </c>
      <c r="I2991" s="14">
        <f>+(G2991/4)/(H2991/3)</f>
        <v>1.2114047287899861</v>
      </c>
      <c r="J2991" s="21">
        <f>+(B2991-$K$1)/7</f>
        <v>37</v>
      </c>
    </row>
    <row r="2992" spans="1:10" ht="11.25" x14ac:dyDescent="0.15">
      <c r="A2992" s="6" t="s">
        <v>267</v>
      </c>
      <c r="B2992" s="4" t="s">
        <v>80</v>
      </c>
      <c r="C2992" s="4" t="s">
        <v>237</v>
      </c>
      <c r="D2992" s="4" t="s">
        <v>242</v>
      </c>
      <c r="E2992" s="5">
        <v>9</v>
      </c>
      <c r="J2992" s="14"/>
    </row>
    <row r="2993" spans="1:10" ht="11.25" x14ac:dyDescent="0.15">
      <c r="A2993" s="6" t="s">
        <v>267</v>
      </c>
      <c r="B2993" s="4" t="s">
        <v>187</v>
      </c>
      <c r="C2993" s="4" t="s">
        <v>237</v>
      </c>
      <c r="D2993" s="4" t="s">
        <v>242</v>
      </c>
      <c r="E2993" s="5">
        <v>8.23</v>
      </c>
      <c r="J2993" s="14"/>
    </row>
    <row r="2994" spans="1:10" ht="11.25" x14ac:dyDescent="0.15">
      <c r="A2994" s="6" t="s">
        <v>267</v>
      </c>
      <c r="B2994" s="4" t="s">
        <v>187</v>
      </c>
      <c r="C2994" s="4" t="s">
        <v>237</v>
      </c>
      <c r="D2994" s="4" t="s">
        <v>242</v>
      </c>
      <c r="E2994" s="5">
        <v>7.45</v>
      </c>
      <c r="J2994" s="14"/>
    </row>
    <row r="2995" spans="1:10" ht="11.25" x14ac:dyDescent="0.15">
      <c r="A2995" s="6" t="s">
        <v>267</v>
      </c>
      <c r="B2995" s="4" t="s">
        <v>81</v>
      </c>
      <c r="C2995" s="4" t="s">
        <v>237</v>
      </c>
      <c r="D2995" s="4" t="s">
        <v>242</v>
      </c>
      <c r="E2995" s="5">
        <v>10.77</v>
      </c>
      <c r="F2995" t="s">
        <v>354</v>
      </c>
      <c r="J2995" s="14"/>
    </row>
    <row r="2996" spans="1:10" ht="11.25" x14ac:dyDescent="0.15">
      <c r="A2996" s="6" t="s">
        <v>267</v>
      </c>
      <c r="B2996" s="4" t="s">
        <v>188</v>
      </c>
      <c r="C2996" s="4" t="s">
        <v>237</v>
      </c>
      <c r="D2996" s="4" t="s">
        <v>242</v>
      </c>
      <c r="E2996" s="5">
        <v>10.8</v>
      </c>
      <c r="J2996" s="14"/>
    </row>
    <row r="2997" spans="1:10" ht="11.25" x14ac:dyDescent="0.15">
      <c r="A2997" s="6" t="s">
        <v>267</v>
      </c>
      <c r="B2997" s="4" t="s">
        <v>82</v>
      </c>
      <c r="C2997" s="4" t="s">
        <v>237</v>
      </c>
      <c r="D2997" s="4" t="s">
        <v>242</v>
      </c>
      <c r="E2997" s="5">
        <v>9.1199999999999992</v>
      </c>
      <c r="F2997" t="s">
        <v>353</v>
      </c>
      <c r="G2997">
        <f>+E2997+E2998+E2999</f>
        <v>33.11</v>
      </c>
      <c r="H2997">
        <f>+E3000+E3001+E3002</f>
        <v>21.57</v>
      </c>
      <c r="I2997" s="14">
        <f>+(G2997/4)/(H2997/3)</f>
        <v>1.1512517385257302</v>
      </c>
      <c r="J2997" s="21">
        <f>+(B2997-$K$1)/7</f>
        <v>38</v>
      </c>
    </row>
    <row r="2998" spans="1:10" ht="11.25" x14ac:dyDescent="0.15">
      <c r="A2998" s="6" t="s">
        <v>267</v>
      </c>
      <c r="B2998" s="4" t="s">
        <v>82</v>
      </c>
      <c r="C2998" s="4" t="s">
        <v>237</v>
      </c>
      <c r="D2998" s="4" t="s">
        <v>242</v>
      </c>
      <c r="E2998" s="5">
        <v>8.51</v>
      </c>
      <c r="J2998" s="14"/>
    </row>
    <row r="2999" spans="1:10" ht="11.25" x14ac:dyDescent="0.15">
      <c r="A2999" s="6" t="s">
        <v>267</v>
      </c>
      <c r="B2999" s="4" t="s">
        <v>189</v>
      </c>
      <c r="C2999" s="4" t="s">
        <v>237</v>
      </c>
      <c r="D2999" s="4" t="s">
        <v>242</v>
      </c>
      <c r="E2999" s="5">
        <v>15.48</v>
      </c>
      <c r="J2999" s="14"/>
    </row>
    <row r="3000" spans="1:10" ht="11.25" x14ac:dyDescent="0.15">
      <c r="A3000" s="6" t="s">
        <v>267</v>
      </c>
      <c r="B3000" s="4" t="s">
        <v>83</v>
      </c>
      <c r="C3000" s="4" t="s">
        <v>237</v>
      </c>
      <c r="D3000" s="4" t="s">
        <v>242</v>
      </c>
      <c r="E3000" s="5">
        <v>9.7799999999999994</v>
      </c>
      <c r="F3000" t="s">
        <v>354</v>
      </c>
      <c r="J3000" s="14"/>
    </row>
    <row r="3001" spans="1:10" ht="11.25" x14ac:dyDescent="0.15">
      <c r="A3001" s="6" t="s">
        <v>267</v>
      </c>
      <c r="B3001" s="4" t="s">
        <v>190</v>
      </c>
      <c r="C3001" s="4" t="s">
        <v>237</v>
      </c>
      <c r="D3001" s="4" t="s">
        <v>242</v>
      </c>
      <c r="E3001" s="5">
        <v>4.5999999999999996</v>
      </c>
      <c r="J3001" s="14"/>
    </row>
    <row r="3002" spans="1:10" ht="11.25" x14ac:dyDescent="0.15">
      <c r="A3002" s="6" t="s">
        <v>267</v>
      </c>
      <c r="B3002" s="4" t="s">
        <v>268</v>
      </c>
      <c r="C3002" s="4" t="s">
        <v>237</v>
      </c>
      <c r="D3002" s="4" t="s">
        <v>242</v>
      </c>
      <c r="E3002" s="5">
        <v>7.19</v>
      </c>
      <c r="J3002" s="14"/>
    </row>
    <row r="3003" spans="1:10" ht="11.25" x14ac:dyDescent="0.15">
      <c r="A3003" s="6" t="s">
        <v>267</v>
      </c>
      <c r="B3003" s="4" t="s">
        <v>84</v>
      </c>
      <c r="C3003" s="4" t="s">
        <v>237</v>
      </c>
      <c r="D3003" s="4" t="s">
        <v>242</v>
      </c>
      <c r="E3003" s="5">
        <v>10.47</v>
      </c>
      <c r="F3003" t="s">
        <v>353</v>
      </c>
      <c r="G3003">
        <f>+E3003+E3004+E3005</f>
        <v>34.160000000000004</v>
      </c>
      <c r="H3003">
        <f>+E3006+E3007</f>
        <v>19.659999999999997</v>
      </c>
      <c r="I3003" s="14">
        <f>+(G3003/4)/(H3003/3)</f>
        <v>1.3031536113936932</v>
      </c>
      <c r="J3003" s="21">
        <f>+(B3003-$K$1)/7</f>
        <v>39</v>
      </c>
    </row>
    <row r="3004" spans="1:10" ht="11.25" x14ac:dyDescent="0.15">
      <c r="A3004" s="6" t="s">
        <v>267</v>
      </c>
      <c r="B3004" s="4" t="s">
        <v>84</v>
      </c>
      <c r="C3004" s="4" t="s">
        <v>237</v>
      </c>
      <c r="D3004" s="4" t="s">
        <v>242</v>
      </c>
      <c r="E3004" s="5">
        <v>9.5500000000000007</v>
      </c>
      <c r="J3004" s="14"/>
    </row>
    <row r="3005" spans="1:10" ht="11.25" x14ac:dyDescent="0.15">
      <c r="A3005" s="6" t="s">
        <v>267</v>
      </c>
      <c r="B3005" s="4" t="s">
        <v>191</v>
      </c>
      <c r="C3005" s="4" t="s">
        <v>237</v>
      </c>
      <c r="D3005" s="4" t="s">
        <v>242</v>
      </c>
      <c r="E3005" s="5">
        <v>14.14</v>
      </c>
      <c r="J3005" s="14"/>
    </row>
    <row r="3006" spans="1:10" ht="11.25" x14ac:dyDescent="0.15">
      <c r="A3006" s="6" t="s">
        <v>267</v>
      </c>
      <c r="B3006" s="4" t="s">
        <v>85</v>
      </c>
      <c r="C3006" s="4" t="s">
        <v>237</v>
      </c>
      <c r="D3006" s="4" t="s">
        <v>242</v>
      </c>
      <c r="E3006" s="5">
        <v>9.7899999999999991</v>
      </c>
      <c r="F3006" t="s">
        <v>354</v>
      </c>
      <c r="J3006" s="14"/>
    </row>
    <row r="3007" spans="1:10" ht="11.25" x14ac:dyDescent="0.15">
      <c r="A3007" s="6" t="s">
        <v>267</v>
      </c>
      <c r="B3007" s="4" t="s">
        <v>192</v>
      </c>
      <c r="C3007" s="4" t="s">
        <v>237</v>
      </c>
      <c r="D3007" s="4" t="s">
        <v>242</v>
      </c>
      <c r="E3007" s="5">
        <v>9.8699999999999992</v>
      </c>
      <c r="J3007" s="14"/>
    </row>
    <row r="3008" spans="1:10" ht="11.25" x14ac:dyDescent="0.15">
      <c r="A3008" s="6" t="s">
        <v>267</v>
      </c>
      <c r="B3008" s="4" t="s">
        <v>86</v>
      </c>
      <c r="C3008" s="4" t="s">
        <v>237</v>
      </c>
      <c r="D3008" s="4" t="s">
        <v>242</v>
      </c>
      <c r="E3008" s="5">
        <v>12.33</v>
      </c>
      <c r="F3008" t="s">
        <v>353</v>
      </c>
      <c r="G3008">
        <f>+E3008+E3009</f>
        <v>18.490000000000002</v>
      </c>
      <c r="H3008">
        <f>+E3011+E3010</f>
        <v>21.439999999999998</v>
      </c>
      <c r="I3008" s="14">
        <f>+(G3008/4)/(H3008/3)</f>
        <v>0.64680503731343297</v>
      </c>
      <c r="J3008" s="21">
        <f>+(B3008-$K$1)/7</f>
        <v>40</v>
      </c>
    </row>
    <row r="3009" spans="1:10" ht="11.25" x14ac:dyDescent="0.15">
      <c r="A3009" s="6" t="s">
        <v>267</v>
      </c>
      <c r="B3009" s="4" t="s">
        <v>193</v>
      </c>
      <c r="C3009" s="4" t="s">
        <v>237</v>
      </c>
      <c r="D3009" s="4" t="s">
        <v>242</v>
      </c>
      <c r="E3009" s="5">
        <v>6.16</v>
      </c>
      <c r="J3009" s="14"/>
    </row>
    <row r="3010" spans="1:10" ht="11.25" x14ac:dyDescent="0.15">
      <c r="A3010" s="6" t="s">
        <v>267</v>
      </c>
      <c r="B3010" s="4" t="s">
        <v>87</v>
      </c>
      <c r="C3010" s="4" t="s">
        <v>237</v>
      </c>
      <c r="D3010" s="4" t="s">
        <v>242</v>
      </c>
      <c r="E3010" s="5">
        <v>10.68</v>
      </c>
      <c r="F3010" t="s">
        <v>354</v>
      </c>
      <c r="J3010" s="14"/>
    </row>
    <row r="3011" spans="1:10" ht="11.25" x14ac:dyDescent="0.15">
      <c r="A3011" s="6" t="s">
        <v>267</v>
      </c>
      <c r="B3011" s="4" t="s">
        <v>194</v>
      </c>
      <c r="C3011" s="4" t="s">
        <v>237</v>
      </c>
      <c r="D3011" s="4" t="s">
        <v>238</v>
      </c>
      <c r="E3011" s="5">
        <v>10.76</v>
      </c>
      <c r="J3011" s="14"/>
    </row>
    <row r="3012" spans="1:10" ht="11.25" x14ac:dyDescent="0.15">
      <c r="A3012" s="6" t="s">
        <v>267</v>
      </c>
      <c r="B3012" s="4" t="s">
        <v>195</v>
      </c>
      <c r="C3012" s="4" t="s">
        <v>237</v>
      </c>
      <c r="D3012" s="4" t="s">
        <v>242</v>
      </c>
      <c r="E3012" s="5">
        <v>13.61</v>
      </c>
      <c r="F3012" s="13" t="s">
        <v>353</v>
      </c>
      <c r="J3012" s="14"/>
    </row>
    <row r="3013" spans="1:10" ht="11.25" x14ac:dyDescent="0.15">
      <c r="A3013" s="6" t="s">
        <v>267</v>
      </c>
      <c r="B3013" s="4" t="s">
        <v>89</v>
      </c>
      <c r="C3013" s="4" t="s">
        <v>237</v>
      </c>
      <c r="D3013" s="4" t="s">
        <v>238</v>
      </c>
      <c r="E3013" s="5">
        <v>15.71</v>
      </c>
      <c r="F3013" s="13" t="s">
        <v>354</v>
      </c>
      <c r="J3013" s="14"/>
    </row>
    <row r="3014" spans="1:10" ht="11.25" x14ac:dyDescent="0.15">
      <c r="A3014" s="6" t="s">
        <v>267</v>
      </c>
      <c r="B3014" s="4" t="s">
        <v>89</v>
      </c>
      <c r="C3014" s="4" t="s">
        <v>237</v>
      </c>
      <c r="D3014" s="4" t="s">
        <v>238</v>
      </c>
      <c r="E3014" s="5">
        <v>12.57</v>
      </c>
      <c r="J3014" s="14"/>
    </row>
    <row r="3015" spans="1:10" ht="11.25" x14ac:dyDescent="0.15">
      <c r="A3015" s="6" t="s">
        <v>267</v>
      </c>
      <c r="B3015" s="4" t="s">
        <v>196</v>
      </c>
      <c r="C3015" s="4" t="s">
        <v>237</v>
      </c>
      <c r="D3015" s="4" t="s">
        <v>238</v>
      </c>
      <c r="E3015" s="5">
        <v>11.46</v>
      </c>
      <c r="J3015" s="14"/>
    </row>
    <row r="3016" spans="1:10" ht="11.25" x14ac:dyDescent="0.15">
      <c r="A3016" s="6" t="s">
        <v>267</v>
      </c>
      <c r="B3016" s="4" t="s">
        <v>197</v>
      </c>
      <c r="C3016" s="4" t="s">
        <v>237</v>
      </c>
      <c r="D3016" s="4" t="s">
        <v>238</v>
      </c>
      <c r="E3016" s="5">
        <v>15.11</v>
      </c>
      <c r="F3016" t="s">
        <v>353</v>
      </c>
      <c r="G3016">
        <f>+E3016</f>
        <v>15.11</v>
      </c>
      <c r="H3016">
        <f>+E3017+E3018</f>
        <v>22.189999999999998</v>
      </c>
      <c r="I3016" s="14">
        <f>+(G3016/4)/(H3016/3)</f>
        <v>0.51070301937809826</v>
      </c>
      <c r="J3016" s="21">
        <f>+(B3016-$K$1-1)/7</f>
        <v>42</v>
      </c>
    </row>
    <row r="3017" spans="1:10" ht="11.25" x14ac:dyDescent="0.15">
      <c r="A3017" s="9" t="s">
        <v>267</v>
      </c>
      <c r="B3017" s="4" t="s">
        <v>91</v>
      </c>
      <c r="C3017" s="4" t="s">
        <v>237</v>
      </c>
      <c r="D3017" s="4" t="s">
        <v>238</v>
      </c>
      <c r="E3017" s="5">
        <v>11.28</v>
      </c>
      <c r="F3017" t="s">
        <v>354</v>
      </c>
      <c r="J3017" s="14"/>
    </row>
    <row r="3018" spans="1:10" ht="11.25" x14ac:dyDescent="0.15">
      <c r="A3018" s="6" t="s">
        <v>267</v>
      </c>
      <c r="B3018" s="4" t="s">
        <v>198</v>
      </c>
      <c r="C3018" s="4" t="s">
        <v>237</v>
      </c>
      <c r="D3018" s="4" t="s">
        <v>238</v>
      </c>
      <c r="E3018" s="5">
        <v>10.91</v>
      </c>
      <c r="J3018" s="14"/>
    </row>
    <row r="3019" spans="1:10" ht="11.25" x14ac:dyDescent="0.15">
      <c r="A3019" s="6" t="s">
        <v>267</v>
      </c>
      <c r="B3019" s="4" t="s">
        <v>92</v>
      </c>
      <c r="C3019" s="4" t="s">
        <v>237</v>
      </c>
      <c r="D3019" s="4" t="s">
        <v>238</v>
      </c>
      <c r="E3019" s="5">
        <v>15.8</v>
      </c>
      <c r="F3019" t="s">
        <v>353</v>
      </c>
      <c r="G3019">
        <f>+E3019+E3020</f>
        <v>30.64</v>
      </c>
      <c r="H3019">
        <f>+E3022+E3021</f>
        <v>21.56</v>
      </c>
      <c r="I3019" s="14">
        <f>+(G3019/4)/(H3019/3)</f>
        <v>1.0658627087198516</v>
      </c>
      <c r="J3019" s="21">
        <f>+(B3019-$K$1)/7</f>
        <v>43</v>
      </c>
    </row>
    <row r="3020" spans="1:10" ht="11.25" x14ac:dyDescent="0.15">
      <c r="A3020" s="6" t="s">
        <v>267</v>
      </c>
      <c r="B3020" s="4" t="s">
        <v>199</v>
      </c>
      <c r="C3020" s="4" t="s">
        <v>237</v>
      </c>
      <c r="D3020" s="4" t="s">
        <v>238</v>
      </c>
      <c r="E3020" s="5">
        <v>14.84</v>
      </c>
      <c r="J3020" s="14"/>
    </row>
    <row r="3021" spans="1:10" ht="11.25" x14ac:dyDescent="0.15">
      <c r="A3021" s="6" t="s">
        <v>267</v>
      </c>
      <c r="B3021" s="4" t="s">
        <v>93</v>
      </c>
      <c r="C3021" s="4" t="s">
        <v>237</v>
      </c>
      <c r="D3021" s="4" t="s">
        <v>238</v>
      </c>
      <c r="E3021" s="5">
        <v>11.04</v>
      </c>
      <c r="F3021" t="s">
        <v>354</v>
      </c>
      <c r="J3021" s="14"/>
    </row>
    <row r="3022" spans="1:10" ht="11.25" x14ac:dyDescent="0.15">
      <c r="A3022" s="6" t="s">
        <v>267</v>
      </c>
      <c r="B3022" s="4" t="s">
        <v>201</v>
      </c>
      <c r="C3022" s="4" t="s">
        <v>237</v>
      </c>
      <c r="D3022" s="4" t="s">
        <v>238</v>
      </c>
      <c r="E3022" s="5">
        <v>10.52</v>
      </c>
      <c r="J3022" s="14"/>
    </row>
    <row r="3023" spans="1:10" ht="11.25" x14ac:dyDescent="0.15">
      <c r="A3023" s="6" t="s">
        <v>267</v>
      </c>
      <c r="B3023" s="4" t="s">
        <v>94</v>
      </c>
      <c r="C3023" s="4" t="s">
        <v>237</v>
      </c>
      <c r="D3023" s="4" t="s">
        <v>238</v>
      </c>
      <c r="E3023" s="5">
        <v>15.07</v>
      </c>
      <c r="F3023" t="s">
        <v>353</v>
      </c>
      <c r="G3023">
        <f>+E3023+E3024</f>
        <v>32.08</v>
      </c>
      <c r="H3023">
        <f>+E3026+E3025</f>
        <v>24.950000000000003</v>
      </c>
      <c r="I3023" s="14">
        <f>+(G3023/4)/(H3023/3)</f>
        <v>0.96432865731462902</v>
      </c>
      <c r="J3023" s="21">
        <f>+(B3023-$K$1)/7</f>
        <v>44</v>
      </c>
    </row>
    <row r="3024" spans="1:10" ht="11.25" x14ac:dyDescent="0.15">
      <c r="A3024" s="6" t="s">
        <v>267</v>
      </c>
      <c r="B3024" s="4" t="s">
        <v>202</v>
      </c>
      <c r="C3024" s="4" t="s">
        <v>237</v>
      </c>
      <c r="D3024" s="4" t="s">
        <v>238</v>
      </c>
      <c r="E3024" s="5">
        <v>17.010000000000002</v>
      </c>
      <c r="J3024" s="14"/>
    </row>
    <row r="3025" spans="1:10" ht="11.25" x14ac:dyDescent="0.15">
      <c r="A3025" s="6" t="s">
        <v>267</v>
      </c>
      <c r="B3025" s="4" t="s">
        <v>95</v>
      </c>
      <c r="C3025" s="4" t="s">
        <v>237</v>
      </c>
      <c r="D3025" s="4" t="s">
        <v>238</v>
      </c>
      <c r="E3025" s="5">
        <v>12.72</v>
      </c>
      <c r="F3025" t="s">
        <v>354</v>
      </c>
      <c r="J3025" s="14"/>
    </row>
    <row r="3026" spans="1:10" ht="11.25" x14ac:dyDescent="0.15">
      <c r="A3026" s="6" t="s">
        <v>267</v>
      </c>
      <c r="B3026" s="4" t="s">
        <v>203</v>
      </c>
      <c r="C3026" s="4" t="s">
        <v>237</v>
      </c>
      <c r="D3026" s="4" t="s">
        <v>238</v>
      </c>
      <c r="E3026" s="5">
        <v>12.23</v>
      </c>
      <c r="J3026" s="14"/>
    </row>
    <row r="3027" spans="1:10" ht="11.25" x14ac:dyDescent="0.15">
      <c r="A3027" s="6" t="s">
        <v>267</v>
      </c>
      <c r="B3027" s="4" t="s">
        <v>96</v>
      </c>
      <c r="C3027" s="4" t="s">
        <v>237</v>
      </c>
      <c r="D3027" s="4" t="s">
        <v>242</v>
      </c>
      <c r="E3027" s="5">
        <v>16.71</v>
      </c>
      <c r="F3027" t="s">
        <v>353</v>
      </c>
      <c r="G3027">
        <f>+E3027+E3028+E3029</f>
        <v>33.700000000000003</v>
      </c>
      <c r="H3027">
        <f>+E3030+E3031+E3032</f>
        <v>36.76</v>
      </c>
      <c r="I3027" s="14">
        <f>+(G3027/4)/(H3027/3)</f>
        <v>0.68756800870511436</v>
      </c>
      <c r="J3027" s="21">
        <f>+(B3027-$K$1)/7</f>
        <v>45</v>
      </c>
    </row>
    <row r="3028" spans="1:10" ht="11.25" x14ac:dyDescent="0.15">
      <c r="A3028" s="6" t="s">
        <v>267</v>
      </c>
      <c r="B3028" s="4" t="s">
        <v>96</v>
      </c>
      <c r="C3028" s="4" t="s">
        <v>237</v>
      </c>
      <c r="D3028" s="4" t="s">
        <v>238</v>
      </c>
      <c r="E3028" s="5">
        <v>1.44</v>
      </c>
      <c r="J3028" s="14"/>
    </row>
    <row r="3029" spans="1:10" ht="11.25" x14ac:dyDescent="0.15">
      <c r="A3029" s="6" t="s">
        <v>267</v>
      </c>
      <c r="B3029" s="4" t="s">
        <v>205</v>
      </c>
      <c r="C3029" s="4" t="s">
        <v>237</v>
      </c>
      <c r="D3029" s="4" t="s">
        <v>238</v>
      </c>
      <c r="E3029" s="5">
        <v>15.55</v>
      </c>
      <c r="J3029" s="14"/>
    </row>
    <row r="3030" spans="1:10" ht="11.25" x14ac:dyDescent="0.15">
      <c r="A3030" s="6" t="s">
        <v>267</v>
      </c>
      <c r="B3030" s="4" t="s">
        <v>97</v>
      </c>
      <c r="C3030" s="4" t="s">
        <v>237</v>
      </c>
      <c r="D3030" s="4" t="s">
        <v>242</v>
      </c>
      <c r="E3030" s="5">
        <v>13.45</v>
      </c>
      <c r="F3030" t="s">
        <v>354</v>
      </c>
      <c r="J3030" s="14"/>
    </row>
    <row r="3031" spans="1:10" ht="11.25" x14ac:dyDescent="0.15">
      <c r="A3031" s="6" t="s">
        <v>267</v>
      </c>
      <c r="B3031" s="4" t="s">
        <v>97</v>
      </c>
      <c r="C3031" s="4" t="s">
        <v>237</v>
      </c>
      <c r="D3031" s="4" t="s">
        <v>246</v>
      </c>
      <c r="E3031" s="5">
        <v>11.74</v>
      </c>
      <c r="J3031" s="14"/>
    </row>
    <row r="3032" spans="1:10" ht="11.25" x14ac:dyDescent="0.15">
      <c r="A3032" s="6" t="s">
        <v>267</v>
      </c>
      <c r="B3032" s="4" t="s">
        <v>206</v>
      </c>
      <c r="C3032" s="4" t="s">
        <v>237</v>
      </c>
      <c r="D3032" s="4" t="s">
        <v>242</v>
      </c>
      <c r="E3032" s="5">
        <v>11.57</v>
      </c>
      <c r="J3032" s="14"/>
    </row>
    <row r="3033" spans="1:10" ht="11.25" x14ac:dyDescent="0.15">
      <c r="A3033" s="6" t="s">
        <v>267</v>
      </c>
      <c r="B3033" s="4" t="s">
        <v>98</v>
      </c>
      <c r="C3033" s="4" t="s">
        <v>237</v>
      </c>
      <c r="D3033" s="4" t="s">
        <v>242</v>
      </c>
      <c r="E3033" s="5">
        <v>9.99</v>
      </c>
      <c r="F3033" t="s">
        <v>353</v>
      </c>
      <c r="G3033">
        <f>+E3033+E3034+E3035</f>
        <v>34.200000000000003</v>
      </c>
      <c r="H3033">
        <f>+E3036</f>
        <v>10.28</v>
      </c>
      <c r="I3033" s="14">
        <f>+(G3033/4)/(H3033/3)</f>
        <v>2.4951361867704285</v>
      </c>
      <c r="J3033" s="21">
        <f>+(B3033-$K$1)/7</f>
        <v>46</v>
      </c>
    </row>
    <row r="3034" spans="1:10" ht="11.25" x14ac:dyDescent="0.15">
      <c r="A3034" s="6" t="s">
        <v>267</v>
      </c>
      <c r="B3034" s="4" t="s">
        <v>98</v>
      </c>
      <c r="C3034" s="4" t="s">
        <v>237</v>
      </c>
      <c r="D3034" s="4" t="s">
        <v>242</v>
      </c>
      <c r="E3034" s="5">
        <v>8.81</v>
      </c>
      <c r="J3034" s="14"/>
    </row>
    <row r="3035" spans="1:10" ht="11.25" x14ac:dyDescent="0.15">
      <c r="A3035" s="6" t="s">
        <v>267</v>
      </c>
      <c r="B3035" s="4" t="s">
        <v>207</v>
      </c>
      <c r="C3035" s="4" t="s">
        <v>237</v>
      </c>
      <c r="D3035" s="4" t="s">
        <v>242</v>
      </c>
      <c r="E3035" s="5">
        <v>15.4</v>
      </c>
      <c r="J3035" s="14"/>
    </row>
    <row r="3036" spans="1:10" ht="11.25" x14ac:dyDescent="0.15">
      <c r="A3036" s="6" t="s">
        <v>267</v>
      </c>
      <c r="B3036" s="4" t="s">
        <v>99</v>
      </c>
      <c r="C3036" s="4" t="s">
        <v>237</v>
      </c>
      <c r="D3036" s="4" t="s">
        <v>242</v>
      </c>
      <c r="E3036" s="5">
        <v>10.28</v>
      </c>
      <c r="F3036" t="s">
        <v>354</v>
      </c>
      <c r="J3036" s="14"/>
    </row>
    <row r="3037" spans="1:10" ht="11.25" x14ac:dyDescent="0.15">
      <c r="A3037" s="6" t="s">
        <v>267</v>
      </c>
      <c r="B3037" s="4" t="s">
        <v>100</v>
      </c>
      <c r="C3037" s="4" t="s">
        <v>237</v>
      </c>
      <c r="D3037" s="4" t="s">
        <v>242</v>
      </c>
      <c r="E3037" s="5">
        <v>6.58</v>
      </c>
      <c r="F3037" s="13" t="s">
        <v>353</v>
      </c>
      <c r="J3037" s="14"/>
    </row>
    <row r="3038" spans="1:10" ht="11.25" x14ac:dyDescent="0.15">
      <c r="A3038" s="6" t="s">
        <v>267</v>
      </c>
      <c r="B3038" s="4" t="s">
        <v>209</v>
      </c>
      <c r="C3038" s="4" t="s">
        <v>237</v>
      </c>
      <c r="D3038" s="4" t="s">
        <v>242</v>
      </c>
      <c r="E3038" s="5">
        <v>15.76</v>
      </c>
      <c r="F3038" s="13"/>
      <c r="J3038" s="14"/>
    </row>
    <row r="3039" spans="1:10" ht="11.25" x14ac:dyDescent="0.15">
      <c r="A3039" s="6" t="s">
        <v>267</v>
      </c>
      <c r="B3039" s="4" t="s">
        <v>210</v>
      </c>
      <c r="C3039" s="4" t="s">
        <v>237</v>
      </c>
      <c r="D3039" s="4" t="s">
        <v>242</v>
      </c>
      <c r="E3039" s="5">
        <v>8.6300000000000008</v>
      </c>
      <c r="F3039" s="13" t="s">
        <v>354</v>
      </c>
      <c r="J3039" s="14"/>
    </row>
    <row r="3040" spans="1:10" ht="11.25" x14ac:dyDescent="0.15">
      <c r="A3040" s="6" t="s">
        <v>267</v>
      </c>
      <c r="B3040" s="4" t="s">
        <v>101</v>
      </c>
      <c r="C3040" s="4" t="s">
        <v>237</v>
      </c>
      <c r="D3040" s="4" t="s">
        <v>242</v>
      </c>
      <c r="E3040" s="5">
        <v>15.78</v>
      </c>
      <c r="F3040" s="13" t="s">
        <v>353</v>
      </c>
      <c r="J3040" s="14"/>
    </row>
    <row r="3041" spans="1:10" ht="11.25" x14ac:dyDescent="0.15">
      <c r="A3041" s="6" t="s">
        <v>267</v>
      </c>
      <c r="B3041" s="4" t="s">
        <v>101</v>
      </c>
      <c r="C3041" s="4" t="s">
        <v>237</v>
      </c>
      <c r="D3041" s="4" t="s">
        <v>242</v>
      </c>
      <c r="E3041" s="5">
        <v>15.94</v>
      </c>
      <c r="F3041" s="13"/>
      <c r="J3041" s="14"/>
    </row>
    <row r="3042" spans="1:10" ht="11.25" x14ac:dyDescent="0.15">
      <c r="A3042" s="6" t="s">
        <v>267</v>
      </c>
      <c r="B3042" s="4" t="s">
        <v>211</v>
      </c>
      <c r="C3042" s="4" t="s">
        <v>237</v>
      </c>
      <c r="D3042" s="4" t="s">
        <v>242</v>
      </c>
      <c r="E3042" s="5">
        <v>11.25</v>
      </c>
      <c r="F3042" s="13"/>
      <c r="J3042" s="14"/>
    </row>
    <row r="3043" spans="1:10" ht="11.25" x14ac:dyDescent="0.15">
      <c r="A3043" s="6" t="s">
        <v>267</v>
      </c>
      <c r="B3043" s="4" t="s">
        <v>211</v>
      </c>
      <c r="C3043" s="4" t="s">
        <v>237</v>
      </c>
      <c r="D3043" s="4" t="s">
        <v>242</v>
      </c>
      <c r="E3043" s="5">
        <v>13.71</v>
      </c>
      <c r="F3043" s="13"/>
      <c r="J3043" s="14"/>
    </row>
    <row r="3044" spans="1:10" ht="11.25" x14ac:dyDescent="0.15">
      <c r="A3044" s="6" t="s">
        <v>267</v>
      </c>
      <c r="B3044" s="4" t="s">
        <v>102</v>
      </c>
      <c r="C3044" s="4" t="s">
        <v>237</v>
      </c>
      <c r="D3044" s="4" t="s">
        <v>242</v>
      </c>
      <c r="E3044" s="5">
        <v>10.78</v>
      </c>
      <c r="F3044" s="13" t="s">
        <v>354</v>
      </c>
      <c r="J3044" s="14"/>
    </row>
    <row r="3045" spans="1:10" ht="11.25" x14ac:dyDescent="0.15">
      <c r="A3045" s="6" t="s">
        <v>267</v>
      </c>
      <c r="B3045" s="4" t="s">
        <v>212</v>
      </c>
      <c r="C3045" s="4" t="s">
        <v>237</v>
      </c>
      <c r="D3045" s="4" t="s">
        <v>242</v>
      </c>
      <c r="E3045" s="5">
        <v>11.76</v>
      </c>
      <c r="J3045" s="14"/>
    </row>
    <row r="3046" spans="1:10" ht="11.25" x14ac:dyDescent="0.15">
      <c r="A3046" s="6" t="s">
        <v>267</v>
      </c>
      <c r="B3046" s="4" t="s">
        <v>103</v>
      </c>
      <c r="C3046" s="4" t="s">
        <v>237</v>
      </c>
      <c r="D3046" s="4" t="s">
        <v>242</v>
      </c>
      <c r="E3046" s="5">
        <v>16.309999999999999</v>
      </c>
      <c r="F3046" t="s">
        <v>353</v>
      </c>
      <c r="G3046">
        <f>+E3046+E3047+E3048</f>
        <v>44.97</v>
      </c>
      <c r="H3046">
        <f>+E3049</f>
        <v>13.18</v>
      </c>
      <c r="I3046" s="14">
        <f>+(G3046/4)/(H3046/3)</f>
        <v>2.5589908952959028</v>
      </c>
      <c r="J3046" s="21">
        <f>+(B3046-$K$1)/7</f>
        <v>49</v>
      </c>
    </row>
    <row r="3047" spans="1:10" ht="11.25" x14ac:dyDescent="0.15">
      <c r="A3047" s="6" t="s">
        <v>267</v>
      </c>
      <c r="B3047" s="4" t="s">
        <v>213</v>
      </c>
      <c r="C3047" s="4" t="s">
        <v>237</v>
      </c>
      <c r="D3047" s="4" t="s">
        <v>242</v>
      </c>
      <c r="E3047" s="5">
        <v>16.12</v>
      </c>
      <c r="J3047" s="14"/>
    </row>
    <row r="3048" spans="1:10" ht="11.25" x14ac:dyDescent="0.15">
      <c r="A3048" s="6" t="s">
        <v>267</v>
      </c>
      <c r="B3048" s="4" t="s">
        <v>104</v>
      </c>
      <c r="C3048" s="4" t="s">
        <v>237</v>
      </c>
      <c r="D3048" s="4" t="s">
        <v>242</v>
      </c>
      <c r="E3048" s="5">
        <v>12.54</v>
      </c>
      <c r="J3048" s="14"/>
    </row>
    <row r="3049" spans="1:10" ht="11.25" x14ac:dyDescent="0.15">
      <c r="A3049" s="6" t="s">
        <v>267</v>
      </c>
      <c r="B3049" s="4" t="s">
        <v>214</v>
      </c>
      <c r="C3049" s="4" t="s">
        <v>237</v>
      </c>
      <c r="D3049" s="4" t="s">
        <v>242</v>
      </c>
      <c r="E3049" s="5">
        <v>13.18</v>
      </c>
      <c r="F3049" t="s">
        <v>354</v>
      </c>
      <c r="J3049" s="14"/>
    </row>
    <row r="3050" spans="1:10" ht="11.25" x14ac:dyDescent="0.15">
      <c r="A3050" s="6" t="s">
        <v>267</v>
      </c>
      <c r="B3050" s="4" t="s">
        <v>105</v>
      </c>
      <c r="C3050" s="4" t="s">
        <v>237</v>
      </c>
      <c r="D3050" s="4" t="s">
        <v>242</v>
      </c>
      <c r="E3050" s="5">
        <v>13.74</v>
      </c>
      <c r="F3050" t="s">
        <v>353</v>
      </c>
      <c r="G3050">
        <f>+E3050+E3051</f>
        <v>27.93</v>
      </c>
      <c r="H3050">
        <f>+E3053+E3054+E3052</f>
        <v>18.28</v>
      </c>
      <c r="I3050" s="14">
        <v>0.90714007023019883</v>
      </c>
      <c r="J3050" s="21">
        <f>+(B3050-$K$1)/7</f>
        <v>50</v>
      </c>
    </row>
    <row r="3051" spans="1:10" ht="11.25" x14ac:dyDescent="0.15">
      <c r="A3051" s="6" t="s">
        <v>267</v>
      </c>
      <c r="B3051" s="4" t="s">
        <v>215</v>
      </c>
      <c r="C3051" s="4" t="s">
        <v>237</v>
      </c>
      <c r="D3051" s="4" t="s">
        <v>242</v>
      </c>
      <c r="E3051" s="5">
        <v>14.19</v>
      </c>
      <c r="J3051" s="14"/>
    </row>
    <row r="3052" spans="1:10" ht="11.25" x14ac:dyDescent="0.15">
      <c r="A3052" s="6" t="s">
        <v>267</v>
      </c>
      <c r="B3052" s="4" t="s">
        <v>106</v>
      </c>
      <c r="C3052" s="4" t="s">
        <v>237</v>
      </c>
      <c r="D3052" s="4" t="s">
        <v>242</v>
      </c>
      <c r="E3052" s="5">
        <v>2.19</v>
      </c>
      <c r="F3052" t="s">
        <v>354</v>
      </c>
      <c r="J3052" s="14"/>
    </row>
    <row r="3053" spans="1:10" ht="11.25" x14ac:dyDescent="0.15">
      <c r="A3053" s="6" t="s">
        <v>267</v>
      </c>
      <c r="B3053" s="4" t="s">
        <v>106</v>
      </c>
      <c r="C3053" s="4" t="s">
        <v>237</v>
      </c>
      <c r="D3053" s="4" t="s">
        <v>246</v>
      </c>
      <c r="E3053" s="5">
        <v>6.76</v>
      </c>
      <c r="J3053" s="14"/>
    </row>
    <row r="3054" spans="1:10" ht="11.25" x14ac:dyDescent="0.15">
      <c r="A3054" s="6" t="s">
        <v>267</v>
      </c>
      <c r="B3054" s="4" t="s">
        <v>216</v>
      </c>
      <c r="C3054" s="4" t="s">
        <v>237</v>
      </c>
      <c r="D3054" s="4" t="s">
        <v>242</v>
      </c>
      <c r="E3054" s="5">
        <v>9.33</v>
      </c>
      <c r="J3054" s="14"/>
    </row>
    <row r="3055" spans="1:10" ht="11.25" x14ac:dyDescent="0.15">
      <c r="A3055" s="6" t="s">
        <v>267</v>
      </c>
      <c r="B3055" s="4" t="s">
        <v>107</v>
      </c>
      <c r="C3055" s="4" t="s">
        <v>237</v>
      </c>
      <c r="D3055" s="4" t="s">
        <v>242</v>
      </c>
      <c r="E3055" s="5">
        <v>14.58</v>
      </c>
      <c r="F3055" t="s">
        <v>353</v>
      </c>
      <c r="G3055">
        <f>+E3055+E3056</f>
        <v>29.04</v>
      </c>
      <c r="H3055">
        <f>+E3058+E3057</f>
        <v>22.58</v>
      </c>
      <c r="I3055" s="14">
        <f>+(G3055/4)/(H3055/3)</f>
        <v>0.96457041629760853</v>
      </c>
      <c r="J3055" s="21">
        <f>+(B3055-$K$1)/7</f>
        <v>51</v>
      </c>
    </row>
    <row r="3056" spans="1:10" ht="11.25" x14ac:dyDescent="0.15">
      <c r="A3056" s="6" t="s">
        <v>267</v>
      </c>
      <c r="B3056" s="4" t="s">
        <v>217</v>
      </c>
      <c r="C3056" s="4" t="s">
        <v>237</v>
      </c>
      <c r="D3056" s="4" t="s">
        <v>242</v>
      </c>
      <c r="E3056" s="5">
        <v>14.46</v>
      </c>
      <c r="J3056" s="14"/>
    </row>
    <row r="3057" spans="1:14" ht="11.25" x14ac:dyDescent="0.15">
      <c r="A3057" s="6" t="s">
        <v>267</v>
      </c>
      <c r="B3057" s="4" t="s">
        <v>108</v>
      </c>
      <c r="C3057" s="4" t="s">
        <v>237</v>
      </c>
      <c r="D3057" s="4" t="s">
        <v>242</v>
      </c>
      <c r="E3057" s="5">
        <v>11.46</v>
      </c>
      <c r="F3057" t="s">
        <v>354</v>
      </c>
      <c r="J3057" s="14"/>
    </row>
    <row r="3058" spans="1:14" ht="11.25" x14ac:dyDescent="0.15">
      <c r="A3058" s="6" t="s">
        <v>267</v>
      </c>
      <c r="B3058" s="4" t="s">
        <v>218</v>
      </c>
      <c r="C3058" s="4" t="s">
        <v>237</v>
      </c>
      <c r="D3058" s="4" t="s">
        <v>242</v>
      </c>
      <c r="E3058" s="5">
        <v>11.12</v>
      </c>
      <c r="J3058" s="14"/>
    </row>
    <row r="3059" spans="1:14" ht="11.25" x14ac:dyDescent="0.15">
      <c r="A3059" s="6" t="s">
        <v>267</v>
      </c>
      <c r="B3059" s="4" t="s">
        <v>219</v>
      </c>
      <c r="C3059" s="4" t="s">
        <v>237</v>
      </c>
      <c r="D3059" s="4" t="s">
        <v>242</v>
      </c>
      <c r="E3059" s="5">
        <v>13.2</v>
      </c>
      <c r="F3059" s="13" t="s">
        <v>353</v>
      </c>
      <c r="J3059" s="14"/>
    </row>
    <row r="3060" spans="1:14" ht="11.25" x14ac:dyDescent="0.15">
      <c r="A3060" s="6" t="s">
        <v>267</v>
      </c>
      <c r="B3060" s="4" t="s">
        <v>109</v>
      </c>
      <c r="C3060" s="4" t="s">
        <v>237</v>
      </c>
      <c r="D3060" s="4" t="s">
        <v>242</v>
      </c>
      <c r="E3060" s="5">
        <v>12.86</v>
      </c>
      <c r="F3060" s="13" t="s">
        <v>354</v>
      </c>
      <c r="J3060" s="14"/>
    </row>
    <row r="3061" spans="1:14" ht="11.25" x14ac:dyDescent="0.15">
      <c r="A3061" s="6" t="s">
        <v>267</v>
      </c>
      <c r="B3061" s="4" t="s">
        <v>220</v>
      </c>
      <c r="C3061" s="4" t="s">
        <v>237</v>
      </c>
      <c r="D3061" s="4" t="s">
        <v>238</v>
      </c>
      <c r="E3061" s="5">
        <v>12.23</v>
      </c>
      <c r="J3061" s="14"/>
    </row>
    <row r="3062" spans="1:14" ht="11.25" x14ac:dyDescent="0.15">
      <c r="A3062" s="9" t="s">
        <v>267</v>
      </c>
      <c r="B3062" s="4" t="s">
        <v>220</v>
      </c>
      <c r="C3062" s="4" t="s">
        <v>237</v>
      </c>
      <c r="D3062" s="4" t="s">
        <v>238</v>
      </c>
      <c r="E3062" s="5">
        <v>0.98</v>
      </c>
      <c r="J3062" s="14"/>
    </row>
    <row r="3063" spans="1:14" ht="11.25" x14ac:dyDescent="0.15">
      <c r="A3063" s="9" t="s">
        <v>267</v>
      </c>
      <c r="E3063" s="15">
        <f>+SUM(E2805:E3062)</f>
        <v>2772.7000000000012</v>
      </c>
      <c r="I3063" s="14">
        <f>AVERAGE(I2805:I3062)</f>
        <v>1.1573788388458022</v>
      </c>
      <c r="J3063" s="14">
        <f>STDEV(I2805:I3062)</f>
        <v>0.44558821028775103</v>
      </c>
      <c r="K3063">
        <f>COUNT(I2805:I3062)</f>
        <v>43</v>
      </c>
      <c r="L3063" s="14">
        <f>+I3063-1</f>
        <v>0.15737883884580217</v>
      </c>
      <c r="M3063">
        <f>+SQRT(K3063)</f>
        <v>6.5574385243020004</v>
      </c>
      <c r="N3063">
        <f>+L3063/(J3063/M3063)</f>
        <v>2.3160443587386101</v>
      </c>
    </row>
    <row r="3064" spans="1:14" ht="11.25" x14ac:dyDescent="0.15">
      <c r="A3064" s="6" t="s">
        <v>269</v>
      </c>
      <c r="B3064" s="4" t="s">
        <v>113</v>
      </c>
      <c r="C3064" s="4" t="s">
        <v>111</v>
      </c>
      <c r="D3064" s="4" t="s">
        <v>224</v>
      </c>
      <c r="E3064" s="5">
        <v>12.89</v>
      </c>
      <c r="F3064" t="s">
        <v>353</v>
      </c>
      <c r="G3064">
        <f>+E3064+E3065+E3066+E3067+E3068+E3069</f>
        <v>66.239999999999995</v>
      </c>
      <c r="H3064">
        <f>+E3070+E3071+E3072+E3073</f>
        <v>39.11</v>
      </c>
      <c r="I3064" s="14">
        <f>+(G3064/4)/(H3064/3)</f>
        <v>1.2702633597545383</v>
      </c>
      <c r="J3064" s="21">
        <f>+(B3064-$L$1)/7</f>
        <v>1</v>
      </c>
    </row>
    <row r="3065" spans="1:14" ht="11.25" x14ac:dyDescent="0.15">
      <c r="A3065" s="6" t="s">
        <v>269</v>
      </c>
      <c r="B3065" s="4" t="s">
        <v>113</v>
      </c>
      <c r="C3065" s="4" t="s">
        <v>111</v>
      </c>
      <c r="D3065" s="4" t="s">
        <v>204</v>
      </c>
      <c r="E3065" s="5">
        <v>13.8</v>
      </c>
      <c r="J3065" s="14"/>
    </row>
    <row r="3066" spans="1:14" ht="11.25" x14ac:dyDescent="0.15">
      <c r="A3066" s="6" t="s">
        <v>269</v>
      </c>
      <c r="B3066" s="4" t="s">
        <v>113</v>
      </c>
      <c r="C3066" s="4" t="s">
        <v>111</v>
      </c>
      <c r="D3066" s="4" t="s">
        <v>204</v>
      </c>
      <c r="E3066" s="5">
        <v>4.55</v>
      </c>
      <c r="J3066" s="14"/>
    </row>
    <row r="3067" spans="1:14" ht="11.25" x14ac:dyDescent="0.15">
      <c r="A3067" s="6" t="s">
        <v>269</v>
      </c>
      <c r="B3067" s="4" t="s">
        <v>113</v>
      </c>
      <c r="C3067" s="4" t="s">
        <v>111</v>
      </c>
      <c r="D3067" s="4" t="s">
        <v>200</v>
      </c>
      <c r="E3067" s="5">
        <v>12.37</v>
      </c>
      <c r="J3067" s="14"/>
    </row>
    <row r="3068" spans="1:14" ht="11.25" x14ac:dyDescent="0.15">
      <c r="A3068" s="6" t="s">
        <v>269</v>
      </c>
      <c r="B3068" s="4" t="s">
        <v>113</v>
      </c>
      <c r="C3068" s="4" t="s">
        <v>111</v>
      </c>
      <c r="D3068" s="4" t="s">
        <v>200</v>
      </c>
      <c r="E3068" s="5">
        <v>7.46</v>
      </c>
      <c r="J3068" s="14"/>
    </row>
    <row r="3069" spans="1:14" ht="11.25" x14ac:dyDescent="0.15">
      <c r="A3069" s="6" t="s">
        <v>269</v>
      </c>
      <c r="B3069" s="4" t="s">
        <v>113</v>
      </c>
      <c r="C3069" s="4" t="s">
        <v>111</v>
      </c>
      <c r="D3069" s="4" t="s">
        <v>225</v>
      </c>
      <c r="E3069" s="5">
        <v>15.17</v>
      </c>
      <c r="J3069" s="14"/>
    </row>
    <row r="3070" spans="1:14" ht="11.25" x14ac:dyDescent="0.15">
      <c r="A3070" s="6" t="s">
        <v>269</v>
      </c>
      <c r="B3070" s="4" t="s">
        <v>114</v>
      </c>
      <c r="C3070" s="4" t="s">
        <v>111</v>
      </c>
      <c r="D3070" s="4" t="s">
        <v>224</v>
      </c>
      <c r="E3070" s="5">
        <v>8.1999999999999993</v>
      </c>
      <c r="F3070" t="s">
        <v>354</v>
      </c>
      <c r="J3070" s="14"/>
    </row>
    <row r="3071" spans="1:14" ht="11.25" x14ac:dyDescent="0.15">
      <c r="A3071" s="6" t="s">
        <v>269</v>
      </c>
      <c r="B3071" s="4" t="s">
        <v>114</v>
      </c>
      <c r="C3071" s="4" t="s">
        <v>111</v>
      </c>
      <c r="D3071" s="4" t="s">
        <v>204</v>
      </c>
      <c r="E3071" s="5">
        <v>11.23</v>
      </c>
      <c r="J3071" s="14"/>
    </row>
    <row r="3072" spans="1:14" ht="11.25" x14ac:dyDescent="0.15">
      <c r="A3072" s="6" t="s">
        <v>269</v>
      </c>
      <c r="B3072" s="4" t="s">
        <v>114</v>
      </c>
      <c r="C3072" s="4" t="s">
        <v>111</v>
      </c>
      <c r="D3072" s="4" t="s">
        <v>200</v>
      </c>
      <c r="E3072" s="5">
        <v>9.4600000000000009</v>
      </c>
      <c r="J3072" s="14"/>
    </row>
    <row r="3073" spans="1:10" ht="11.25" x14ac:dyDescent="0.15">
      <c r="A3073" s="6" t="s">
        <v>269</v>
      </c>
      <c r="B3073" s="4" t="s">
        <v>114</v>
      </c>
      <c r="C3073" s="4" t="s">
        <v>111</v>
      </c>
      <c r="D3073" s="4" t="s">
        <v>225</v>
      </c>
      <c r="E3073" s="5">
        <v>10.220000000000001</v>
      </c>
      <c r="J3073" s="14"/>
    </row>
    <row r="3074" spans="1:10" ht="11.25" x14ac:dyDescent="0.15">
      <c r="A3074" s="6" t="s">
        <v>269</v>
      </c>
      <c r="B3074" s="4" t="s">
        <v>115</v>
      </c>
      <c r="C3074" s="4" t="s">
        <v>111</v>
      </c>
      <c r="D3074" s="4" t="s">
        <v>224</v>
      </c>
      <c r="E3074" s="5">
        <v>7.45</v>
      </c>
      <c r="F3074" t="s">
        <v>353</v>
      </c>
      <c r="G3074">
        <f>+E3074+E3075+E3076+E3077+E3078+E3079</f>
        <v>41.78</v>
      </c>
      <c r="H3074">
        <f>+E3080+E3081+E3082+E3083</f>
        <v>48.84</v>
      </c>
      <c r="I3074" s="14">
        <f>+(G3074/4)/(H3074/3)</f>
        <v>0.6415847665847666</v>
      </c>
      <c r="J3074" s="21">
        <f>+(B3074-$L$1)/7</f>
        <v>2</v>
      </c>
    </row>
    <row r="3075" spans="1:10" ht="11.25" x14ac:dyDescent="0.15">
      <c r="A3075" s="6" t="s">
        <v>269</v>
      </c>
      <c r="B3075" s="4" t="s">
        <v>115</v>
      </c>
      <c r="C3075" s="4" t="s">
        <v>111</v>
      </c>
      <c r="D3075" s="4" t="s">
        <v>204</v>
      </c>
      <c r="E3075" s="5">
        <v>9.16</v>
      </c>
      <c r="J3075" s="14"/>
    </row>
    <row r="3076" spans="1:10" ht="11.25" x14ac:dyDescent="0.15">
      <c r="A3076" s="6" t="s">
        <v>269</v>
      </c>
      <c r="B3076" s="4" t="s">
        <v>115</v>
      </c>
      <c r="C3076" s="4" t="s">
        <v>111</v>
      </c>
      <c r="D3076" s="4" t="s">
        <v>204</v>
      </c>
      <c r="E3076" s="5">
        <v>3.01</v>
      </c>
      <c r="J3076" s="14"/>
    </row>
    <row r="3077" spans="1:10" ht="11.25" x14ac:dyDescent="0.15">
      <c r="A3077" s="6" t="s">
        <v>269</v>
      </c>
      <c r="B3077" s="4" t="s">
        <v>115</v>
      </c>
      <c r="C3077" s="4" t="s">
        <v>111</v>
      </c>
      <c r="D3077" s="4" t="s">
        <v>200</v>
      </c>
      <c r="E3077" s="5">
        <v>8.2100000000000009</v>
      </c>
      <c r="J3077" s="14"/>
    </row>
    <row r="3078" spans="1:10" ht="11.25" x14ac:dyDescent="0.15">
      <c r="A3078" s="6" t="s">
        <v>269</v>
      </c>
      <c r="B3078" s="4" t="s">
        <v>115</v>
      </c>
      <c r="C3078" s="4" t="s">
        <v>111</v>
      </c>
      <c r="D3078" s="4" t="s">
        <v>200</v>
      </c>
      <c r="E3078" s="5">
        <v>4.63</v>
      </c>
      <c r="J3078" s="14"/>
    </row>
    <row r="3079" spans="1:10" ht="11.25" x14ac:dyDescent="0.15">
      <c r="A3079" s="6" t="s">
        <v>269</v>
      </c>
      <c r="B3079" s="4" t="s">
        <v>115</v>
      </c>
      <c r="C3079" s="4" t="s">
        <v>111</v>
      </c>
      <c r="D3079" s="4" t="s">
        <v>225</v>
      </c>
      <c r="E3079" s="5">
        <v>9.32</v>
      </c>
      <c r="J3079" s="14"/>
    </row>
    <row r="3080" spans="1:10" ht="11.25" x14ac:dyDescent="0.15">
      <c r="A3080" s="6" t="s">
        <v>269</v>
      </c>
      <c r="B3080" s="4" t="s">
        <v>116</v>
      </c>
      <c r="C3080" s="4" t="s">
        <v>111</v>
      </c>
      <c r="D3080" s="4" t="s">
        <v>224</v>
      </c>
      <c r="E3080" s="5">
        <v>10.88</v>
      </c>
      <c r="F3080" t="s">
        <v>354</v>
      </c>
      <c r="J3080" s="14"/>
    </row>
    <row r="3081" spans="1:10" ht="11.25" x14ac:dyDescent="0.15">
      <c r="A3081" s="6" t="s">
        <v>269</v>
      </c>
      <c r="B3081" s="4" t="s">
        <v>116</v>
      </c>
      <c r="C3081" s="4" t="s">
        <v>111</v>
      </c>
      <c r="D3081" s="4" t="s">
        <v>204</v>
      </c>
      <c r="E3081" s="5">
        <v>12.33</v>
      </c>
      <c r="J3081" s="14"/>
    </row>
    <row r="3082" spans="1:10" ht="11.25" x14ac:dyDescent="0.15">
      <c r="A3082" s="6" t="s">
        <v>269</v>
      </c>
      <c r="B3082" s="4" t="s">
        <v>116</v>
      </c>
      <c r="C3082" s="4" t="s">
        <v>111</v>
      </c>
      <c r="D3082" s="4" t="s">
        <v>200</v>
      </c>
      <c r="E3082" s="5">
        <v>13.57</v>
      </c>
      <c r="J3082" s="14"/>
    </row>
    <row r="3083" spans="1:10" ht="11.25" x14ac:dyDescent="0.15">
      <c r="A3083" s="6" t="s">
        <v>269</v>
      </c>
      <c r="B3083" s="4" t="s">
        <v>116</v>
      </c>
      <c r="C3083" s="4" t="s">
        <v>111</v>
      </c>
      <c r="D3083" s="4" t="s">
        <v>225</v>
      </c>
      <c r="E3083" s="5">
        <v>12.06</v>
      </c>
      <c r="J3083" s="14"/>
    </row>
    <row r="3084" spans="1:10" ht="11.25" x14ac:dyDescent="0.15">
      <c r="A3084" s="6" t="s">
        <v>269</v>
      </c>
      <c r="B3084" s="4" t="s">
        <v>117</v>
      </c>
      <c r="C3084" s="4" t="s">
        <v>111</v>
      </c>
      <c r="D3084" s="4" t="s">
        <v>224</v>
      </c>
      <c r="E3084" s="5">
        <v>10.8</v>
      </c>
      <c r="F3084" s="13" t="s">
        <v>353</v>
      </c>
      <c r="G3084">
        <f>+E3084+E3085+E3086+E3087+E3088+E3089</f>
        <v>53.88</v>
      </c>
      <c r="H3084">
        <f>+E3090+E3091+E3092+E3093</f>
        <v>39.17</v>
      </c>
      <c r="I3084" s="14">
        <f>+(G3084/4)/(H3084/3)</f>
        <v>1.0316568802655093</v>
      </c>
      <c r="J3084" s="21">
        <f>+(B3084-$L$1)/7</f>
        <v>3</v>
      </c>
    </row>
    <row r="3085" spans="1:10" ht="11.25" x14ac:dyDescent="0.15">
      <c r="A3085" s="6" t="s">
        <v>269</v>
      </c>
      <c r="B3085" s="4" t="s">
        <v>117</v>
      </c>
      <c r="C3085" s="4" t="s">
        <v>111</v>
      </c>
      <c r="D3085" s="4" t="s">
        <v>204</v>
      </c>
      <c r="E3085" s="5">
        <v>11.72</v>
      </c>
      <c r="F3085" s="13"/>
      <c r="J3085" s="14"/>
    </row>
    <row r="3086" spans="1:10" ht="11.25" x14ac:dyDescent="0.15">
      <c r="A3086" s="6" t="s">
        <v>269</v>
      </c>
      <c r="B3086" s="4" t="s">
        <v>117</v>
      </c>
      <c r="C3086" s="4" t="s">
        <v>111</v>
      </c>
      <c r="D3086" s="4" t="s">
        <v>204</v>
      </c>
      <c r="E3086" s="5">
        <v>3.43</v>
      </c>
      <c r="F3086" s="13"/>
      <c r="J3086" s="14"/>
    </row>
    <row r="3087" spans="1:10" ht="11.25" x14ac:dyDescent="0.15">
      <c r="A3087" s="6" t="s">
        <v>269</v>
      </c>
      <c r="B3087" s="4" t="s">
        <v>117</v>
      </c>
      <c r="C3087" s="4" t="s">
        <v>111</v>
      </c>
      <c r="D3087" s="4" t="s">
        <v>200</v>
      </c>
      <c r="E3087" s="5">
        <v>12.01</v>
      </c>
      <c r="F3087" s="13"/>
      <c r="J3087" s="14"/>
    </row>
    <row r="3088" spans="1:10" ht="11.25" x14ac:dyDescent="0.15">
      <c r="A3088" s="6" t="s">
        <v>269</v>
      </c>
      <c r="B3088" s="4" t="s">
        <v>117</v>
      </c>
      <c r="C3088" s="4" t="s">
        <v>111</v>
      </c>
      <c r="D3088" s="4" t="s">
        <v>200</v>
      </c>
      <c r="E3088" s="5">
        <v>3.68</v>
      </c>
      <c r="F3088" s="13"/>
      <c r="J3088" s="14"/>
    </row>
    <row r="3089" spans="1:10" ht="11.25" x14ac:dyDescent="0.15">
      <c r="A3089" s="6" t="s">
        <v>269</v>
      </c>
      <c r="B3089" s="4" t="s">
        <v>117</v>
      </c>
      <c r="C3089" s="4" t="s">
        <v>111</v>
      </c>
      <c r="D3089" s="4" t="s">
        <v>225</v>
      </c>
      <c r="E3089" s="5">
        <v>12.24</v>
      </c>
      <c r="F3089" s="13"/>
      <c r="J3089" s="14"/>
    </row>
    <row r="3090" spans="1:10" ht="11.25" x14ac:dyDescent="0.15">
      <c r="A3090" s="6" t="s">
        <v>269</v>
      </c>
      <c r="B3090" s="4" t="s">
        <v>119</v>
      </c>
      <c r="C3090" s="4" t="s">
        <v>111</v>
      </c>
      <c r="D3090" s="4" t="s">
        <v>224</v>
      </c>
      <c r="E3090" s="5">
        <v>9.5500000000000007</v>
      </c>
      <c r="F3090" s="13" t="s">
        <v>354</v>
      </c>
      <c r="J3090" s="14"/>
    </row>
    <row r="3091" spans="1:10" ht="11.25" x14ac:dyDescent="0.15">
      <c r="A3091" s="6" t="s">
        <v>269</v>
      </c>
      <c r="B3091" s="4" t="s">
        <v>119</v>
      </c>
      <c r="C3091" s="4" t="s">
        <v>111</v>
      </c>
      <c r="D3091" s="4" t="s">
        <v>204</v>
      </c>
      <c r="E3091" s="5">
        <v>10.15</v>
      </c>
      <c r="J3091" s="14"/>
    </row>
    <row r="3092" spans="1:10" ht="11.25" x14ac:dyDescent="0.15">
      <c r="A3092" s="6" t="s">
        <v>269</v>
      </c>
      <c r="B3092" s="4" t="s">
        <v>119</v>
      </c>
      <c r="C3092" s="4" t="s">
        <v>111</v>
      </c>
      <c r="D3092" s="4" t="s">
        <v>200</v>
      </c>
      <c r="E3092" s="5">
        <v>10.08</v>
      </c>
      <c r="J3092" s="14"/>
    </row>
    <row r="3093" spans="1:10" ht="11.25" x14ac:dyDescent="0.15">
      <c r="A3093" s="6" t="s">
        <v>269</v>
      </c>
      <c r="B3093" s="4" t="s">
        <v>119</v>
      </c>
      <c r="C3093" s="4" t="s">
        <v>111</v>
      </c>
      <c r="D3093" s="4" t="s">
        <v>225</v>
      </c>
      <c r="E3093" s="5">
        <v>9.39</v>
      </c>
      <c r="J3093" s="14"/>
    </row>
    <row r="3094" spans="1:10" ht="11.25" x14ac:dyDescent="0.15">
      <c r="A3094" s="6" t="s">
        <v>269</v>
      </c>
      <c r="B3094" s="4" t="s">
        <v>120</v>
      </c>
      <c r="C3094" s="4" t="s">
        <v>111</v>
      </c>
      <c r="D3094" s="4" t="s">
        <v>224</v>
      </c>
      <c r="E3094" s="5">
        <v>11.47</v>
      </c>
      <c r="F3094" t="s">
        <v>353</v>
      </c>
      <c r="G3094">
        <f>+E3094+E3095+E3096+E3097</f>
        <v>46.13</v>
      </c>
      <c r="H3094">
        <f>+E3100+E3101+E3098+E3099</f>
        <v>49.940000000000005</v>
      </c>
      <c r="I3094" s="14">
        <f>+(G3094/4)/(H3094/3)</f>
        <v>0.69278133760512617</v>
      </c>
      <c r="J3094" s="21">
        <f>+(B3094-$L$1)/7</f>
        <v>4</v>
      </c>
    </row>
    <row r="3095" spans="1:10" ht="11.25" x14ac:dyDescent="0.15">
      <c r="A3095" s="6" t="s">
        <v>269</v>
      </c>
      <c r="B3095" s="4" t="s">
        <v>120</v>
      </c>
      <c r="C3095" s="4" t="s">
        <v>111</v>
      </c>
      <c r="D3095" s="4" t="s">
        <v>204</v>
      </c>
      <c r="E3095" s="5">
        <v>13.21</v>
      </c>
      <c r="J3095" s="14"/>
    </row>
    <row r="3096" spans="1:10" ht="11.25" x14ac:dyDescent="0.15">
      <c r="A3096" s="6" t="s">
        <v>269</v>
      </c>
      <c r="B3096" s="4" t="s">
        <v>120</v>
      </c>
      <c r="C3096" s="4" t="s">
        <v>111</v>
      </c>
      <c r="D3096" s="4" t="s">
        <v>200</v>
      </c>
      <c r="E3096" s="5">
        <v>11.55</v>
      </c>
      <c r="J3096" s="14"/>
    </row>
    <row r="3097" spans="1:10" ht="11.25" x14ac:dyDescent="0.15">
      <c r="A3097" s="6" t="s">
        <v>269</v>
      </c>
      <c r="B3097" s="4" t="s">
        <v>120</v>
      </c>
      <c r="C3097" s="4" t="s">
        <v>111</v>
      </c>
      <c r="D3097" s="4" t="s">
        <v>225</v>
      </c>
      <c r="E3097" s="5">
        <v>9.9</v>
      </c>
      <c r="J3097" s="14"/>
    </row>
    <row r="3098" spans="1:10" ht="11.25" x14ac:dyDescent="0.15">
      <c r="A3098" s="6" t="s">
        <v>269</v>
      </c>
      <c r="B3098" s="4" t="s">
        <v>121</v>
      </c>
      <c r="C3098" s="4" t="s">
        <v>111</v>
      </c>
      <c r="D3098" s="4" t="s">
        <v>224</v>
      </c>
      <c r="E3098" s="5">
        <v>9.82</v>
      </c>
      <c r="F3098" t="s">
        <v>354</v>
      </c>
      <c r="J3098" s="14"/>
    </row>
    <row r="3099" spans="1:10" ht="11.25" x14ac:dyDescent="0.15">
      <c r="A3099" s="6" t="s">
        <v>269</v>
      </c>
      <c r="B3099" s="4" t="s">
        <v>121</v>
      </c>
      <c r="C3099" s="4" t="s">
        <v>111</v>
      </c>
      <c r="D3099" s="4" t="s">
        <v>200</v>
      </c>
      <c r="E3099" s="5">
        <v>13.31</v>
      </c>
      <c r="J3099" s="14"/>
    </row>
    <row r="3100" spans="1:10" ht="11.25" x14ac:dyDescent="0.15">
      <c r="A3100" s="6" t="s">
        <v>269</v>
      </c>
      <c r="B3100" s="4" t="s">
        <v>121</v>
      </c>
      <c r="C3100" s="4" t="s">
        <v>111</v>
      </c>
      <c r="D3100" s="4" t="s">
        <v>225</v>
      </c>
      <c r="E3100" s="5">
        <v>11.63</v>
      </c>
      <c r="J3100" s="14"/>
    </row>
    <row r="3101" spans="1:10" ht="11.25" x14ac:dyDescent="0.15">
      <c r="A3101" s="6" t="s">
        <v>269</v>
      </c>
      <c r="B3101" s="4" t="s">
        <v>121</v>
      </c>
      <c r="C3101" s="4" t="s">
        <v>111</v>
      </c>
      <c r="D3101" s="4" t="s">
        <v>134</v>
      </c>
      <c r="E3101" s="5">
        <v>15.18</v>
      </c>
      <c r="J3101" s="14"/>
    </row>
    <row r="3102" spans="1:10" ht="11.25" x14ac:dyDescent="0.15">
      <c r="A3102" s="6" t="s">
        <v>269</v>
      </c>
      <c r="B3102" s="4" t="s">
        <v>122</v>
      </c>
      <c r="C3102" s="4" t="s">
        <v>111</v>
      </c>
      <c r="D3102" s="4" t="s">
        <v>224</v>
      </c>
      <c r="E3102" s="5">
        <v>11.19</v>
      </c>
      <c r="F3102" t="s">
        <v>353</v>
      </c>
      <c r="G3102">
        <f>+E3102+E3103+E3104+E3105+E3106+E3107+E3108</f>
        <v>55.52</v>
      </c>
      <c r="H3102">
        <f>+E3112+E3109+E3110+E3111</f>
        <v>31.35</v>
      </c>
      <c r="I3102" s="14">
        <f>+(G3102/4)/(H3102/3)</f>
        <v>1.3282296650717702</v>
      </c>
      <c r="J3102" s="21">
        <f>+(B3102-$L$1)/7</f>
        <v>5</v>
      </c>
    </row>
    <row r="3103" spans="1:10" ht="11.25" x14ac:dyDescent="0.15">
      <c r="A3103" s="9" t="s">
        <v>269</v>
      </c>
      <c r="B3103" s="4" t="s">
        <v>122</v>
      </c>
      <c r="C3103" s="4" t="s">
        <v>111</v>
      </c>
      <c r="D3103" s="4" t="s">
        <v>204</v>
      </c>
      <c r="E3103" s="5">
        <v>10.64</v>
      </c>
      <c r="J3103" s="14"/>
    </row>
    <row r="3104" spans="1:10" ht="11.25" x14ac:dyDescent="0.15">
      <c r="A3104" s="6" t="s">
        <v>269</v>
      </c>
      <c r="B3104" s="4" t="s">
        <v>122</v>
      </c>
      <c r="C3104" s="4" t="s">
        <v>111</v>
      </c>
      <c r="D3104" s="4" t="s">
        <v>204</v>
      </c>
      <c r="E3104" s="5">
        <v>3.38</v>
      </c>
      <c r="J3104" s="14"/>
    </row>
    <row r="3105" spans="1:10" ht="11.25" x14ac:dyDescent="0.15">
      <c r="A3105" s="6" t="s">
        <v>269</v>
      </c>
      <c r="B3105" s="4" t="s">
        <v>122</v>
      </c>
      <c r="C3105" s="4" t="s">
        <v>111</v>
      </c>
      <c r="D3105" s="4" t="s">
        <v>200</v>
      </c>
      <c r="E3105" s="5">
        <v>10.19</v>
      </c>
      <c r="J3105" s="14"/>
    </row>
    <row r="3106" spans="1:10" ht="11.25" x14ac:dyDescent="0.15">
      <c r="A3106" s="6" t="s">
        <v>269</v>
      </c>
      <c r="B3106" s="4" t="s">
        <v>122</v>
      </c>
      <c r="C3106" s="4" t="s">
        <v>111</v>
      </c>
      <c r="D3106" s="4" t="s">
        <v>200</v>
      </c>
      <c r="E3106" s="5">
        <v>7.92</v>
      </c>
      <c r="J3106" s="14"/>
    </row>
    <row r="3107" spans="1:10" ht="11.25" x14ac:dyDescent="0.15">
      <c r="A3107" s="6" t="s">
        <v>269</v>
      </c>
      <c r="B3107" s="4" t="s">
        <v>122</v>
      </c>
      <c r="C3107" s="4" t="s">
        <v>111</v>
      </c>
      <c r="D3107" s="4" t="s">
        <v>225</v>
      </c>
      <c r="E3107" s="5">
        <v>9.3800000000000008</v>
      </c>
      <c r="J3107" s="14"/>
    </row>
    <row r="3108" spans="1:10" ht="11.25" x14ac:dyDescent="0.15">
      <c r="A3108" s="6" t="s">
        <v>269</v>
      </c>
      <c r="B3108" s="4" t="s">
        <v>122</v>
      </c>
      <c r="C3108" s="4" t="s">
        <v>111</v>
      </c>
      <c r="D3108" s="4" t="s">
        <v>225</v>
      </c>
      <c r="E3108" s="5">
        <v>2.82</v>
      </c>
      <c r="J3108" s="14"/>
    </row>
    <row r="3109" spans="1:10" ht="11.25" x14ac:dyDescent="0.15">
      <c r="A3109" s="6" t="s">
        <v>269</v>
      </c>
      <c r="B3109" s="4" t="s">
        <v>123</v>
      </c>
      <c r="C3109" s="4" t="s">
        <v>111</v>
      </c>
      <c r="D3109" s="4" t="s">
        <v>224</v>
      </c>
      <c r="E3109" s="5">
        <v>6.39</v>
      </c>
      <c r="F3109" t="s">
        <v>354</v>
      </c>
      <c r="J3109" s="14"/>
    </row>
    <row r="3110" spans="1:10" ht="11.25" x14ac:dyDescent="0.15">
      <c r="A3110" s="6" t="s">
        <v>269</v>
      </c>
      <c r="B3110" s="4" t="s">
        <v>123</v>
      </c>
      <c r="C3110" s="4" t="s">
        <v>111</v>
      </c>
      <c r="D3110" s="4" t="s">
        <v>200</v>
      </c>
      <c r="E3110" s="5">
        <v>8.16</v>
      </c>
      <c r="J3110" s="14"/>
    </row>
    <row r="3111" spans="1:10" ht="11.25" x14ac:dyDescent="0.15">
      <c r="A3111" s="6" t="s">
        <v>269</v>
      </c>
      <c r="B3111" s="4" t="s">
        <v>123</v>
      </c>
      <c r="C3111" s="4" t="s">
        <v>111</v>
      </c>
      <c r="D3111" s="4" t="s">
        <v>225</v>
      </c>
      <c r="E3111" s="5">
        <v>7.62</v>
      </c>
      <c r="J3111" s="14"/>
    </row>
    <row r="3112" spans="1:10" ht="11.25" x14ac:dyDescent="0.15">
      <c r="A3112" s="6" t="s">
        <v>269</v>
      </c>
      <c r="B3112" s="4" t="s">
        <v>123</v>
      </c>
      <c r="C3112" s="4" t="s">
        <v>111</v>
      </c>
      <c r="D3112" s="4" t="s">
        <v>134</v>
      </c>
      <c r="E3112" s="5">
        <v>9.18</v>
      </c>
      <c r="J3112" s="14"/>
    </row>
    <row r="3113" spans="1:10" ht="11.25" x14ac:dyDescent="0.15">
      <c r="A3113" s="6" t="s">
        <v>269</v>
      </c>
      <c r="B3113" s="4" t="s">
        <v>124</v>
      </c>
      <c r="C3113" s="4" t="s">
        <v>111</v>
      </c>
      <c r="D3113" s="4" t="s">
        <v>224</v>
      </c>
      <c r="E3113" s="5">
        <v>11.56</v>
      </c>
      <c r="F3113" t="s">
        <v>353</v>
      </c>
      <c r="G3113">
        <f>+E3113+E3114+E3115+E3116+E3117+E3118</f>
        <v>49.09</v>
      </c>
      <c r="H3113">
        <f>+E3119+E3120+E3121+E3122</f>
        <v>9.34</v>
      </c>
      <c r="I3113" s="14">
        <f>+(G3113/4)/(H3113/3)</f>
        <v>3.9419164882226982</v>
      </c>
      <c r="J3113" s="21">
        <f>+(B3113-$L$1)/7</f>
        <v>6</v>
      </c>
    </row>
    <row r="3114" spans="1:10" ht="11.25" x14ac:dyDescent="0.15">
      <c r="A3114" s="6" t="s">
        <v>269</v>
      </c>
      <c r="B3114" s="4" t="s">
        <v>124</v>
      </c>
      <c r="C3114" s="4" t="s">
        <v>111</v>
      </c>
      <c r="D3114" s="4" t="s">
        <v>204</v>
      </c>
      <c r="E3114" s="5">
        <v>12.89</v>
      </c>
      <c r="J3114" s="14"/>
    </row>
    <row r="3115" spans="1:10" ht="11.25" x14ac:dyDescent="0.15">
      <c r="A3115" s="6" t="s">
        <v>269</v>
      </c>
      <c r="B3115" s="4" t="s">
        <v>124</v>
      </c>
      <c r="C3115" s="4" t="s">
        <v>111</v>
      </c>
      <c r="D3115" s="4" t="s">
        <v>204</v>
      </c>
      <c r="E3115" s="5">
        <v>1.28</v>
      </c>
      <c r="J3115" s="14"/>
    </row>
    <row r="3116" spans="1:10" ht="11.25" x14ac:dyDescent="0.15">
      <c r="A3116" s="6" t="s">
        <v>269</v>
      </c>
      <c r="B3116" s="4" t="s">
        <v>124</v>
      </c>
      <c r="C3116" s="4" t="s">
        <v>111</v>
      </c>
      <c r="D3116" s="4" t="s">
        <v>200</v>
      </c>
      <c r="E3116" s="5">
        <v>5.31</v>
      </c>
      <c r="J3116" s="14"/>
    </row>
    <row r="3117" spans="1:10" ht="11.25" x14ac:dyDescent="0.15">
      <c r="A3117" s="6" t="s">
        <v>269</v>
      </c>
      <c r="B3117" s="4" t="s">
        <v>124</v>
      </c>
      <c r="C3117" s="4" t="s">
        <v>111</v>
      </c>
      <c r="D3117" s="4" t="s">
        <v>225</v>
      </c>
      <c r="E3117" s="5">
        <v>11.85</v>
      </c>
      <c r="J3117" s="14"/>
    </row>
    <row r="3118" spans="1:10" ht="11.25" x14ac:dyDescent="0.15">
      <c r="A3118" s="6" t="s">
        <v>269</v>
      </c>
      <c r="B3118" s="4" t="s">
        <v>124</v>
      </c>
      <c r="C3118" s="4" t="s">
        <v>111</v>
      </c>
      <c r="D3118" s="4" t="s">
        <v>134</v>
      </c>
      <c r="E3118" s="5">
        <v>6.2</v>
      </c>
      <c r="J3118" s="14"/>
    </row>
    <row r="3119" spans="1:10" ht="11.25" x14ac:dyDescent="0.15">
      <c r="A3119" s="6" t="s">
        <v>269</v>
      </c>
      <c r="B3119" s="4" t="s">
        <v>125</v>
      </c>
      <c r="C3119" s="4" t="s">
        <v>111</v>
      </c>
      <c r="D3119" s="4" t="s">
        <v>224</v>
      </c>
      <c r="E3119" s="5">
        <v>1.73</v>
      </c>
      <c r="F3119" t="s">
        <v>354</v>
      </c>
      <c r="J3119" s="14"/>
    </row>
    <row r="3120" spans="1:10" ht="11.25" x14ac:dyDescent="0.15">
      <c r="A3120" s="6" t="s">
        <v>269</v>
      </c>
      <c r="B3120" s="4" t="s">
        <v>125</v>
      </c>
      <c r="C3120" s="4" t="s">
        <v>111</v>
      </c>
      <c r="D3120" s="4" t="s">
        <v>204</v>
      </c>
      <c r="E3120" s="5">
        <v>2.66</v>
      </c>
      <c r="J3120" s="14"/>
    </row>
    <row r="3121" spans="1:10" ht="11.25" x14ac:dyDescent="0.15">
      <c r="A3121" s="6" t="s">
        <v>269</v>
      </c>
      <c r="B3121" s="4" t="s">
        <v>125</v>
      </c>
      <c r="C3121" s="4" t="s">
        <v>111</v>
      </c>
      <c r="D3121" s="4" t="s">
        <v>200</v>
      </c>
      <c r="E3121" s="5">
        <v>2.2799999999999998</v>
      </c>
      <c r="J3121" s="14"/>
    </row>
    <row r="3122" spans="1:10" ht="11.25" x14ac:dyDescent="0.15">
      <c r="A3122" s="6" t="s">
        <v>269</v>
      </c>
      <c r="B3122" s="4" t="s">
        <v>125</v>
      </c>
      <c r="C3122" s="4" t="s">
        <v>111</v>
      </c>
      <c r="D3122" s="4" t="s">
        <v>225</v>
      </c>
      <c r="E3122" s="5">
        <v>2.67</v>
      </c>
      <c r="J3122" s="14"/>
    </row>
    <row r="3123" spans="1:10" ht="11.25" x14ac:dyDescent="0.15">
      <c r="A3123" s="6" t="s">
        <v>269</v>
      </c>
      <c r="B3123" s="4" t="s">
        <v>126</v>
      </c>
      <c r="C3123" s="4" t="s">
        <v>111</v>
      </c>
      <c r="D3123" s="4" t="s">
        <v>224</v>
      </c>
      <c r="E3123" s="5">
        <v>11.6</v>
      </c>
      <c r="F3123" t="s">
        <v>353</v>
      </c>
      <c r="G3123">
        <f>+E3123+E3124+E3125+E3126+E3127+E3128+E3129</f>
        <v>58.07</v>
      </c>
      <c r="H3123">
        <f>+E3133+E3130+E3131+E3132</f>
        <v>31.07</v>
      </c>
      <c r="I3123" s="14">
        <f>+(G3123/4)/(H3123/3)</f>
        <v>1.4017541036369487</v>
      </c>
      <c r="J3123" s="21">
        <f>+(B3123-$L$1)/7</f>
        <v>7</v>
      </c>
    </row>
    <row r="3124" spans="1:10" ht="11.25" x14ac:dyDescent="0.15">
      <c r="A3124" s="6" t="s">
        <v>269</v>
      </c>
      <c r="B3124" s="4" t="s">
        <v>126</v>
      </c>
      <c r="C3124" s="4" t="s">
        <v>111</v>
      </c>
      <c r="D3124" s="4" t="s">
        <v>204</v>
      </c>
      <c r="E3124" s="5">
        <v>12.77</v>
      </c>
      <c r="J3124" s="14"/>
    </row>
    <row r="3125" spans="1:10" ht="11.25" x14ac:dyDescent="0.15">
      <c r="A3125" s="6" t="s">
        <v>269</v>
      </c>
      <c r="B3125" s="4" t="s">
        <v>126</v>
      </c>
      <c r="C3125" s="4" t="s">
        <v>111</v>
      </c>
      <c r="D3125" s="4" t="s">
        <v>204</v>
      </c>
      <c r="E3125" s="5">
        <v>3.93</v>
      </c>
      <c r="J3125" s="14"/>
    </row>
    <row r="3126" spans="1:10" ht="11.25" x14ac:dyDescent="0.15">
      <c r="A3126" s="6" t="s">
        <v>269</v>
      </c>
      <c r="B3126" s="4" t="s">
        <v>126</v>
      </c>
      <c r="C3126" s="4" t="s">
        <v>111</v>
      </c>
      <c r="D3126" s="4" t="s">
        <v>200</v>
      </c>
      <c r="E3126" s="5">
        <v>14.05</v>
      </c>
      <c r="J3126" s="14"/>
    </row>
    <row r="3127" spans="1:10" ht="11.25" x14ac:dyDescent="0.15">
      <c r="A3127" s="6" t="s">
        <v>269</v>
      </c>
      <c r="B3127" s="4" t="s">
        <v>126</v>
      </c>
      <c r="C3127" s="4" t="s">
        <v>111</v>
      </c>
      <c r="D3127" s="4" t="s">
        <v>200</v>
      </c>
      <c r="E3127" s="5">
        <v>2.34</v>
      </c>
      <c r="J3127" s="14"/>
    </row>
    <row r="3128" spans="1:10" ht="11.25" x14ac:dyDescent="0.15">
      <c r="A3128" s="6" t="s">
        <v>269</v>
      </c>
      <c r="B3128" s="4" t="s">
        <v>126</v>
      </c>
      <c r="C3128" s="4" t="s">
        <v>111</v>
      </c>
      <c r="D3128" s="4" t="s">
        <v>225</v>
      </c>
      <c r="E3128" s="5">
        <v>6.32</v>
      </c>
      <c r="J3128" s="14"/>
    </row>
    <row r="3129" spans="1:10" ht="11.25" x14ac:dyDescent="0.15">
      <c r="A3129" s="6" t="s">
        <v>269</v>
      </c>
      <c r="B3129" s="4" t="s">
        <v>126</v>
      </c>
      <c r="C3129" s="4" t="s">
        <v>111</v>
      </c>
      <c r="D3129" s="4" t="s">
        <v>134</v>
      </c>
      <c r="E3129" s="5">
        <v>7.06</v>
      </c>
      <c r="J3129" s="14"/>
    </row>
    <row r="3130" spans="1:10" ht="11.25" x14ac:dyDescent="0.15">
      <c r="A3130" s="6" t="s">
        <v>269</v>
      </c>
      <c r="B3130" s="4" t="s">
        <v>127</v>
      </c>
      <c r="C3130" s="4" t="s">
        <v>111</v>
      </c>
      <c r="D3130" s="4" t="s">
        <v>224</v>
      </c>
      <c r="E3130" s="5">
        <v>5.97</v>
      </c>
      <c r="F3130" t="s">
        <v>354</v>
      </c>
      <c r="J3130" s="14"/>
    </row>
    <row r="3131" spans="1:10" ht="11.25" x14ac:dyDescent="0.15">
      <c r="A3131" s="6" t="s">
        <v>269</v>
      </c>
      <c r="B3131" s="4" t="s">
        <v>127</v>
      </c>
      <c r="C3131" s="4" t="s">
        <v>111</v>
      </c>
      <c r="D3131" s="4" t="s">
        <v>204</v>
      </c>
      <c r="E3131" s="5">
        <v>9.07</v>
      </c>
      <c r="J3131" s="14"/>
    </row>
    <row r="3132" spans="1:10" ht="11.25" x14ac:dyDescent="0.15">
      <c r="A3132" s="6" t="s">
        <v>269</v>
      </c>
      <c r="B3132" s="4" t="s">
        <v>127</v>
      </c>
      <c r="C3132" s="4" t="s">
        <v>111</v>
      </c>
      <c r="D3132" s="4" t="s">
        <v>200</v>
      </c>
      <c r="E3132" s="5">
        <v>8.66</v>
      </c>
      <c r="J3132" s="14"/>
    </row>
    <row r="3133" spans="1:10" ht="11.25" x14ac:dyDescent="0.15">
      <c r="A3133" s="6" t="s">
        <v>269</v>
      </c>
      <c r="B3133" s="4" t="s">
        <v>127</v>
      </c>
      <c r="C3133" s="4" t="s">
        <v>111</v>
      </c>
      <c r="D3133" s="4" t="s">
        <v>225</v>
      </c>
      <c r="E3133" s="5">
        <v>7.37</v>
      </c>
      <c r="J3133" s="14"/>
    </row>
    <row r="3134" spans="1:10" ht="11.25" x14ac:dyDescent="0.15">
      <c r="A3134" s="6" t="s">
        <v>269</v>
      </c>
      <c r="B3134" s="4" t="s">
        <v>128</v>
      </c>
      <c r="C3134" s="4" t="s">
        <v>111</v>
      </c>
      <c r="D3134" s="4" t="s">
        <v>224</v>
      </c>
      <c r="E3134" s="5">
        <v>10.61</v>
      </c>
      <c r="F3134" s="13" t="s">
        <v>353</v>
      </c>
      <c r="G3134">
        <f>+E3134+E3135+E3136+E3137+E3138+E3139+E3140</f>
        <v>66.149999999999991</v>
      </c>
      <c r="H3134">
        <f>+E3144+E3141+E3142+E3143</f>
        <v>39.049999999999997</v>
      </c>
      <c r="I3134" s="14">
        <f>+(G3134/4)/(H3134/3)</f>
        <v>1.2704865556978233</v>
      </c>
      <c r="J3134" s="21">
        <f>+(B3134-$L$1)/7</f>
        <v>8</v>
      </c>
    </row>
    <row r="3135" spans="1:10" ht="11.25" x14ac:dyDescent="0.15">
      <c r="A3135" s="6" t="s">
        <v>269</v>
      </c>
      <c r="B3135" s="4" t="s">
        <v>128</v>
      </c>
      <c r="C3135" s="4" t="s">
        <v>111</v>
      </c>
      <c r="D3135" s="4" t="s">
        <v>224</v>
      </c>
      <c r="E3135" s="5">
        <v>6</v>
      </c>
      <c r="F3135" s="13"/>
      <c r="J3135" s="14"/>
    </row>
    <row r="3136" spans="1:10" ht="11.25" x14ac:dyDescent="0.15">
      <c r="A3136" s="6" t="s">
        <v>269</v>
      </c>
      <c r="B3136" s="4" t="s">
        <v>128</v>
      </c>
      <c r="C3136" s="4" t="s">
        <v>111</v>
      </c>
      <c r="D3136" s="4" t="s">
        <v>204</v>
      </c>
      <c r="E3136" s="5">
        <v>11.41</v>
      </c>
      <c r="F3136" s="13"/>
      <c r="J3136" s="14"/>
    </row>
    <row r="3137" spans="1:10" ht="11.25" x14ac:dyDescent="0.15">
      <c r="A3137" s="6" t="s">
        <v>269</v>
      </c>
      <c r="B3137" s="4" t="s">
        <v>128</v>
      </c>
      <c r="C3137" s="4" t="s">
        <v>111</v>
      </c>
      <c r="D3137" s="4" t="s">
        <v>204</v>
      </c>
      <c r="E3137" s="5">
        <v>5.27</v>
      </c>
      <c r="F3137" s="13"/>
      <c r="J3137" s="14"/>
    </row>
    <row r="3138" spans="1:10" ht="11.25" x14ac:dyDescent="0.15">
      <c r="A3138" s="6" t="s">
        <v>269</v>
      </c>
      <c r="B3138" s="4" t="s">
        <v>128</v>
      </c>
      <c r="C3138" s="4" t="s">
        <v>111</v>
      </c>
      <c r="D3138" s="4" t="s">
        <v>200</v>
      </c>
      <c r="E3138" s="5">
        <v>11.73</v>
      </c>
      <c r="F3138" s="13"/>
      <c r="J3138" s="14"/>
    </row>
    <row r="3139" spans="1:10" ht="11.25" x14ac:dyDescent="0.15">
      <c r="A3139" s="6" t="s">
        <v>269</v>
      </c>
      <c r="B3139" s="4" t="s">
        <v>128</v>
      </c>
      <c r="C3139" s="4" t="s">
        <v>111</v>
      </c>
      <c r="D3139" s="4" t="s">
        <v>200</v>
      </c>
      <c r="E3139" s="5">
        <v>8.32</v>
      </c>
      <c r="F3139" s="13"/>
      <c r="J3139" s="14"/>
    </row>
    <row r="3140" spans="1:10" ht="11.25" x14ac:dyDescent="0.15">
      <c r="A3140" s="6" t="s">
        <v>269</v>
      </c>
      <c r="B3140" s="4" t="s">
        <v>128</v>
      </c>
      <c r="C3140" s="4" t="s">
        <v>111</v>
      </c>
      <c r="D3140" s="4" t="s">
        <v>225</v>
      </c>
      <c r="E3140" s="5">
        <v>12.81</v>
      </c>
      <c r="F3140" s="13"/>
      <c r="J3140" s="14"/>
    </row>
    <row r="3141" spans="1:10" ht="11.25" x14ac:dyDescent="0.15">
      <c r="A3141" s="6" t="s">
        <v>269</v>
      </c>
      <c r="B3141" s="4" t="s">
        <v>129</v>
      </c>
      <c r="C3141" s="4" t="s">
        <v>111</v>
      </c>
      <c r="D3141" s="4" t="s">
        <v>224</v>
      </c>
      <c r="E3141" s="5">
        <v>7.79</v>
      </c>
      <c r="F3141" s="13" t="s">
        <v>354</v>
      </c>
      <c r="J3141" s="14"/>
    </row>
    <row r="3142" spans="1:10" ht="11.25" x14ac:dyDescent="0.15">
      <c r="A3142" s="6" t="s">
        <v>269</v>
      </c>
      <c r="B3142" s="4" t="s">
        <v>129</v>
      </c>
      <c r="C3142" s="4" t="s">
        <v>111</v>
      </c>
      <c r="D3142" s="4" t="s">
        <v>204</v>
      </c>
      <c r="E3142" s="5">
        <v>11.04</v>
      </c>
      <c r="J3142" s="14"/>
    </row>
    <row r="3143" spans="1:10" ht="11.25" x14ac:dyDescent="0.15">
      <c r="A3143" s="6" t="s">
        <v>269</v>
      </c>
      <c r="B3143" s="4" t="s">
        <v>129</v>
      </c>
      <c r="C3143" s="4" t="s">
        <v>111</v>
      </c>
      <c r="D3143" s="4" t="s">
        <v>200</v>
      </c>
      <c r="E3143" s="5">
        <v>11.41</v>
      </c>
      <c r="J3143" s="14"/>
    </row>
    <row r="3144" spans="1:10" ht="11.25" x14ac:dyDescent="0.15">
      <c r="A3144" s="6" t="s">
        <v>269</v>
      </c>
      <c r="B3144" s="4" t="s">
        <v>129</v>
      </c>
      <c r="C3144" s="4" t="s">
        <v>111</v>
      </c>
      <c r="D3144" s="4" t="s">
        <v>134</v>
      </c>
      <c r="E3144" s="5">
        <v>8.81</v>
      </c>
      <c r="J3144" s="14"/>
    </row>
    <row r="3145" spans="1:10" ht="11.25" x14ac:dyDescent="0.15">
      <c r="A3145" s="6" t="s">
        <v>269</v>
      </c>
      <c r="B3145" s="4" t="s">
        <v>130</v>
      </c>
      <c r="C3145" s="4" t="s">
        <v>111</v>
      </c>
      <c r="D3145" s="4" t="s">
        <v>224</v>
      </c>
      <c r="E3145" s="5">
        <v>10.37</v>
      </c>
      <c r="F3145" t="s">
        <v>353</v>
      </c>
      <c r="G3145">
        <f>+E3145+E3146+E3147+E3148+E3149+E3150</f>
        <v>55.349999999999994</v>
      </c>
      <c r="H3145">
        <f>+E3151+E3152+E3153+E3154</f>
        <v>29.43</v>
      </c>
      <c r="I3145" s="14">
        <f>+(G3145/4)/(H3145/3)</f>
        <v>1.4105504587155961</v>
      </c>
      <c r="J3145" s="21">
        <f>+(B3145-$L$1)/7</f>
        <v>9</v>
      </c>
    </row>
    <row r="3146" spans="1:10" ht="11.25" x14ac:dyDescent="0.15">
      <c r="A3146" s="6" t="s">
        <v>269</v>
      </c>
      <c r="B3146" s="4" t="s">
        <v>130</v>
      </c>
      <c r="C3146" s="4" t="s">
        <v>111</v>
      </c>
      <c r="D3146" s="4" t="s">
        <v>204</v>
      </c>
      <c r="E3146" s="5">
        <v>11.26</v>
      </c>
      <c r="J3146" s="14"/>
    </row>
    <row r="3147" spans="1:10" ht="11.25" x14ac:dyDescent="0.15">
      <c r="A3147" s="6" t="s">
        <v>269</v>
      </c>
      <c r="B3147" s="4" t="s">
        <v>130</v>
      </c>
      <c r="C3147" s="4" t="s">
        <v>111</v>
      </c>
      <c r="D3147" s="4" t="s">
        <v>204</v>
      </c>
      <c r="E3147" s="5">
        <v>5.95</v>
      </c>
      <c r="J3147" s="14"/>
    </row>
    <row r="3148" spans="1:10" ht="11.25" x14ac:dyDescent="0.15">
      <c r="A3148" s="6" t="s">
        <v>269</v>
      </c>
      <c r="B3148" s="4" t="s">
        <v>130</v>
      </c>
      <c r="C3148" s="4" t="s">
        <v>111</v>
      </c>
      <c r="D3148" s="4" t="s">
        <v>200</v>
      </c>
      <c r="E3148" s="5">
        <v>3.34</v>
      </c>
      <c r="J3148" s="14"/>
    </row>
    <row r="3149" spans="1:10" ht="11.25" x14ac:dyDescent="0.15">
      <c r="A3149" s="6" t="s">
        <v>269</v>
      </c>
      <c r="B3149" s="4" t="s">
        <v>130</v>
      </c>
      <c r="C3149" s="4" t="s">
        <v>111</v>
      </c>
      <c r="D3149" s="4" t="s">
        <v>200</v>
      </c>
      <c r="E3149" s="5">
        <v>12.43</v>
      </c>
      <c r="J3149" s="14"/>
    </row>
    <row r="3150" spans="1:10" ht="11.25" x14ac:dyDescent="0.15">
      <c r="A3150" s="6" t="s">
        <v>269</v>
      </c>
      <c r="B3150" s="4" t="s">
        <v>130</v>
      </c>
      <c r="C3150" s="4" t="s">
        <v>111</v>
      </c>
      <c r="D3150" s="4" t="s">
        <v>134</v>
      </c>
      <c r="E3150" s="5">
        <v>12</v>
      </c>
      <c r="J3150" s="14"/>
    </row>
    <row r="3151" spans="1:10" ht="11.25" x14ac:dyDescent="0.15">
      <c r="A3151" s="6" t="s">
        <v>269</v>
      </c>
      <c r="B3151" s="4" t="s">
        <v>131</v>
      </c>
      <c r="C3151" s="4" t="s">
        <v>111</v>
      </c>
      <c r="D3151" s="4" t="s">
        <v>224</v>
      </c>
      <c r="E3151" s="5">
        <v>6.19</v>
      </c>
      <c r="F3151" t="s">
        <v>354</v>
      </c>
      <c r="J3151" s="14"/>
    </row>
    <row r="3152" spans="1:10" ht="11.25" x14ac:dyDescent="0.15">
      <c r="A3152" s="6" t="s">
        <v>269</v>
      </c>
      <c r="B3152" s="4" t="s">
        <v>131</v>
      </c>
      <c r="C3152" s="4" t="s">
        <v>111</v>
      </c>
      <c r="D3152" s="4" t="s">
        <v>204</v>
      </c>
      <c r="E3152" s="5">
        <v>7.24</v>
      </c>
      <c r="J3152" s="14"/>
    </row>
    <row r="3153" spans="1:10" ht="11.25" x14ac:dyDescent="0.15">
      <c r="A3153" s="6" t="s">
        <v>269</v>
      </c>
      <c r="B3153" s="4" t="s">
        <v>131</v>
      </c>
      <c r="C3153" s="4" t="s">
        <v>111</v>
      </c>
      <c r="D3153" s="4" t="s">
        <v>200</v>
      </c>
      <c r="E3153" s="5">
        <v>8.26</v>
      </c>
      <c r="J3153" s="14"/>
    </row>
    <row r="3154" spans="1:10" ht="11.25" x14ac:dyDescent="0.15">
      <c r="A3154" s="9" t="s">
        <v>269</v>
      </c>
      <c r="B3154" s="4" t="s">
        <v>131</v>
      </c>
      <c r="C3154" s="4" t="s">
        <v>111</v>
      </c>
      <c r="D3154" s="4" t="s">
        <v>134</v>
      </c>
      <c r="E3154" s="5">
        <v>7.74</v>
      </c>
      <c r="J3154" s="14"/>
    </row>
    <row r="3155" spans="1:10" ht="11.25" x14ac:dyDescent="0.15">
      <c r="A3155" s="6" t="s">
        <v>269</v>
      </c>
      <c r="B3155" s="4" t="s">
        <v>132</v>
      </c>
      <c r="C3155" s="4" t="s">
        <v>111</v>
      </c>
      <c r="D3155" s="4" t="s">
        <v>224</v>
      </c>
      <c r="E3155" s="5">
        <v>9.6300000000000008</v>
      </c>
      <c r="F3155" t="s">
        <v>353</v>
      </c>
      <c r="G3155">
        <f>+E3155+E3156+E3157+E3158+E3159+E3160</f>
        <v>49.660000000000011</v>
      </c>
      <c r="H3155">
        <f>+E3161+E3162+E3163</f>
        <v>22.509999999999998</v>
      </c>
      <c r="I3155" s="14">
        <f>+(G3155/4)/(H3155/3)</f>
        <v>1.6545979564637943</v>
      </c>
      <c r="J3155" s="21">
        <f>+(B3155-$L$1)/7</f>
        <v>10</v>
      </c>
    </row>
    <row r="3156" spans="1:10" ht="11.25" x14ac:dyDescent="0.15">
      <c r="A3156" s="6" t="s">
        <v>269</v>
      </c>
      <c r="B3156" s="4" t="s">
        <v>132</v>
      </c>
      <c r="C3156" s="4" t="s">
        <v>111</v>
      </c>
      <c r="D3156" s="4" t="s">
        <v>204</v>
      </c>
      <c r="E3156" s="5">
        <v>10.93</v>
      </c>
      <c r="J3156" s="14"/>
    </row>
    <row r="3157" spans="1:10" ht="11.25" x14ac:dyDescent="0.15">
      <c r="A3157" s="6" t="s">
        <v>269</v>
      </c>
      <c r="B3157" s="4" t="s">
        <v>132</v>
      </c>
      <c r="C3157" s="4" t="s">
        <v>111</v>
      </c>
      <c r="D3157" s="4" t="s">
        <v>204</v>
      </c>
      <c r="E3157" s="5">
        <v>4.09</v>
      </c>
      <c r="J3157" s="14"/>
    </row>
    <row r="3158" spans="1:10" ht="11.25" x14ac:dyDescent="0.15">
      <c r="A3158" s="6" t="s">
        <v>269</v>
      </c>
      <c r="B3158" s="4" t="s">
        <v>132</v>
      </c>
      <c r="C3158" s="4" t="s">
        <v>111</v>
      </c>
      <c r="D3158" s="4" t="s">
        <v>200</v>
      </c>
      <c r="E3158" s="5">
        <v>10.65</v>
      </c>
      <c r="J3158" s="14"/>
    </row>
    <row r="3159" spans="1:10" ht="11.25" x14ac:dyDescent="0.15">
      <c r="A3159" s="6" t="s">
        <v>269</v>
      </c>
      <c r="B3159" s="4" t="s">
        <v>132</v>
      </c>
      <c r="C3159" s="4" t="s">
        <v>111</v>
      </c>
      <c r="D3159" s="4" t="s">
        <v>200</v>
      </c>
      <c r="E3159" s="5">
        <v>3.16</v>
      </c>
      <c r="J3159" s="14"/>
    </row>
    <row r="3160" spans="1:10" ht="11.25" x14ac:dyDescent="0.15">
      <c r="A3160" s="6" t="s">
        <v>269</v>
      </c>
      <c r="B3160" s="4" t="s">
        <v>132</v>
      </c>
      <c r="C3160" s="4" t="s">
        <v>111</v>
      </c>
      <c r="D3160" s="4" t="s">
        <v>134</v>
      </c>
      <c r="E3160" s="5">
        <v>11.2</v>
      </c>
      <c r="J3160" s="14"/>
    </row>
    <row r="3161" spans="1:10" ht="11.25" x14ac:dyDescent="0.15">
      <c r="A3161" s="6" t="s">
        <v>269</v>
      </c>
      <c r="B3161" s="4" t="s">
        <v>133</v>
      </c>
      <c r="C3161" s="4" t="s">
        <v>111</v>
      </c>
      <c r="D3161" s="4" t="s">
        <v>224</v>
      </c>
      <c r="E3161" s="5">
        <v>5.78</v>
      </c>
      <c r="F3161" t="s">
        <v>354</v>
      </c>
      <c r="J3161" s="14"/>
    </row>
    <row r="3162" spans="1:10" ht="11.25" x14ac:dyDescent="0.15">
      <c r="A3162" s="6" t="s">
        <v>269</v>
      </c>
      <c r="B3162" s="4" t="s">
        <v>133</v>
      </c>
      <c r="C3162" s="4" t="s">
        <v>111</v>
      </c>
      <c r="D3162" s="4" t="s">
        <v>204</v>
      </c>
      <c r="E3162" s="5">
        <v>8.44</v>
      </c>
      <c r="J3162" s="14"/>
    </row>
    <row r="3163" spans="1:10" ht="11.25" x14ac:dyDescent="0.15">
      <c r="A3163" s="6" t="s">
        <v>269</v>
      </c>
      <c r="B3163" s="4" t="s">
        <v>133</v>
      </c>
      <c r="C3163" s="4" t="s">
        <v>111</v>
      </c>
      <c r="D3163" s="4" t="s">
        <v>200</v>
      </c>
      <c r="E3163" s="5">
        <v>8.2899999999999991</v>
      </c>
      <c r="J3163" s="14"/>
    </row>
    <row r="3164" spans="1:10" ht="11.25" x14ac:dyDescent="0.15">
      <c r="A3164" s="6" t="s">
        <v>269</v>
      </c>
      <c r="B3164" s="4" t="s">
        <v>30</v>
      </c>
      <c r="C3164" s="4" t="s">
        <v>111</v>
      </c>
      <c r="D3164" s="4" t="s">
        <v>200</v>
      </c>
      <c r="E3164" s="5">
        <v>5.43</v>
      </c>
      <c r="F3164" t="s">
        <v>353</v>
      </c>
      <c r="G3164">
        <f>+E3164</f>
        <v>5.43</v>
      </c>
      <c r="H3164">
        <f>+E3170+E3171+E3165+E3166+E3167+E3168+E3169</f>
        <v>66.19</v>
      </c>
      <c r="I3164" s="14">
        <f>+(G3164/4)/(H3164/3)</f>
        <v>6.1527421060583169E-2</v>
      </c>
      <c r="J3164" s="21">
        <f>+(B3164-$L$1-2)/7</f>
        <v>11</v>
      </c>
    </row>
    <row r="3165" spans="1:10" ht="11.25" x14ac:dyDescent="0.15">
      <c r="A3165" s="6" t="s">
        <v>269</v>
      </c>
      <c r="B3165" s="4" t="s">
        <v>135</v>
      </c>
      <c r="C3165" s="4" t="s">
        <v>111</v>
      </c>
      <c r="D3165" s="4" t="s">
        <v>224</v>
      </c>
      <c r="E3165" s="5">
        <v>5.8</v>
      </c>
      <c r="F3165" t="s">
        <v>354</v>
      </c>
      <c r="J3165" s="14"/>
    </row>
    <row r="3166" spans="1:10" ht="11.25" x14ac:dyDescent="0.15">
      <c r="A3166" s="6" t="s">
        <v>269</v>
      </c>
      <c r="B3166" s="4" t="s">
        <v>135</v>
      </c>
      <c r="C3166" s="4" t="s">
        <v>111</v>
      </c>
      <c r="D3166" s="4" t="s">
        <v>204</v>
      </c>
      <c r="E3166" s="5">
        <v>11.98</v>
      </c>
      <c r="J3166" s="14"/>
    </row>
    <row r="3167" spans="1:10" ht="11.25" x14ac:dyDescent="0.15">
      <c r="A3167" s="6" t="s">
        <v>269</v>
      </c>
      <c r="B3167" s="4" t="s">
        <v>135</v>
      </c>
      <c r="C3167" s="4" t="s">
        <v>111</v>
      </c>
      <c r="D3167" s="4" t="s">
        <v>204</v>
      </c>
      <c r="E3167" s="5">
        <v>12</v>
      </c>
      <c r="J3167" s="14"/>
    </row>
    <row r="3168" spans="1:10" ht="11.25" x14ac:dyDescent="0.15">
      <c r="A3168" s="6" t="s">
        <v>269</v>
      </c>
      <c r="B3168" s="4" t="s">
        <v>135</v>
      </c>
      <c r="C3168" s="4" t="s">
        <v>111</v>
      </c>
      <c r="D3168" s="4" t="s">
        <v>200</v>
      </c>
      <c r="E3168" s="5">
        <v>11.54</v>
      </c>
      <c r="J3168" s="14"/>
    </row>
    <row r="3169" spans="1:10" ht="11.25" x14ac:dyDescent="0.15">
      <c r="A3169" s="6" t="s">
        <v>269</v>
      </c>
      <c r="B3169" s="4" t="s">
        <v>135</v>
      </c>
      <c r="C3169" s="4" t="s">
        <v>111</v>
      </c>
      <c r="D3169" s="4" t="s">
        <v>200</v>
      </c>
      <c r="E3169" s="5">
        <v>5.97</v>
      </c>
      <c r="J3169" s="14"/>
    </row>
    <row r="3170" spans="1:10" ht="11.25" x14ac:dyDescent="0.15">
      <c r="A3170" s="6" t="s">
        <v>269</v>
      </c>
      <c r="B3170" s="4" t="s">
        <v>135</v>
      </c>
      <c r="C3170" s="4" t="s">
        <v>111</v>
      </c>
      <c r="D3170" s="4" t="s">
        <v>134</v>
      </c>
      <c r="E3170" s="5">
        <v>11.66</v>
      </c>
      <c r="J3170" s="14"/>
    </row>
    <row r="3171" spans="1:10" ht="11.25" x14ac:dyDescent="0.15">
      <c r="A3171" s="6" t="s">
        <v>269</v>
      </c>
      <c r="B3171" s="4" t="s">
        <v>135</v>
      </c>
      <c r="C3171" s="4" t="s">
        <v>111</v>
      </c>
      <c r="D3171" s="4" t="s">
        <v>134</v>
      </c>
      <c r="E3171" s="5">
        <v>7.24</v>
      </c>
      <c r="J3171" s="14"/>
    </row>
    <row r="3172" spans="1:10" ht="11.25" x14ac:dyDescent="0.15">
      <c r="A3172" s="6" t="s">
        <v>269</v>
      </c>
      <c r="B3172" s="4" t="s">
        <v>136</v>
      </c>
      <c r="C3172" s="4" t="s">
        <v>111</v>
      </c>
      <c r="D3172" s="4" t="s">
        <v>224</v>
      </c>
      <c r="E3172" s="5">
        <v>10.58</v>
      </c>
      <c r="F3172" t="s">
        <v>353</v>
      </c>
      <c r="G3172">
        <f>+E3172+E3173+E3174+E3175+E3176+E3177</f>
        <v>54.21</v>
      </c>
      <c r="H3172">
        <f>+E3178+E3179+E3180+E3181</f>
        <v>32.9</v>
      </c>
      <c r="I3172" s="14">
        <f>+(G3172/4)/(H3172/3)</f>
        <v>1.2357902735562309</v>
      </c>
      <c r="J3172" s="21">
        <f>+(B3172-$L$1)/7</f>
        <v>12</v>
      </c>
    </row>
    <row r="3173" spans="1:10" ht="11.25" x14ac:dyDescent="0.15">
      <c r="A3173" s="6" t="s">
        <v>269</v>
      </c>
      <c r="B3173" s="4" t="s">
        <v>136</v>
      </c>
      <c r="C3173" s="4" t="s">
        <v>111</v>
      </c>
      <c r="D3173" s="4" t="s">
        <v>204</v>
      </c>
      <c r="E3173" s="5">
        <v>9.92</v>
      </c>
      <c r="J3173" s="14"/>
    </row>
    <row r="3174" spans="1:10" ht="11.25" x14ac:dyDescent="0.15">
      <c r="A3174" s="6" t="s">
        <v>269</v>
      </c>
      <c r="B3174" s="4" t="s">
        <v>136</v>
      </c>
      <c r="C3174" s="4" t="s">
        <v>111</v>
      </c>
      <c r="D3174" s="4" t="s">
        <v>204</v>
      </c>
      <c r="E3174" s="5">
        <v>6.6</v>
      </c>
      <c r="J3174" s="14"/>
    </row>
    <row r="3175" spans="1:10" ht="11.25" x14ac:dyDescent="0.15">
      <c r="A3175" s="6" t="s">
        <v>269</v>
      </c>
      <c r="B3175" s="4" t="s">
        <v>136</v>
      </c>
      <c r="C3175" s="4" t="s">
        <v>111</v>
      </c>
      <c r="D3175" s="4" t="s">
        <v>200</v>
      </c>
      <c r="E3175" s="5">
        <v>11.15</v>
      </c>
      <c r="J3175" s="14"/>
    </row>
    <row r="3176" spans="1:10" ht="11.25" x14ac:dyDescent="0.15">
      <c r="A3176" s="6" t="s">
        <v>269</v>
      </c>
      <c r="B3176" s="4" t="s">
        <v>136</v>
      </c>
      <c r="C3176" s="4" t="s">
        <v>111</v>
      </c>
      <c r="D3176" s="4" t="s">
        <v>200</v>
      </c>
      <c r="E3176" s="5">
        <v>4.74</v>
      </c>
      <c r="J3176" s="14"/>
    </row>
    <row r="3177" spans="1:10" ht="11.25" x14ac:dyDescent="0.15">
      <c r="A3177" s="6" t="s">
        <v>269</v>
      </c>
      <c r="B3177" s="4" t="s">
        <v>136</v>
      </c>
      <c r="C3177" s="4" t="s">
        <v>111</v>
      </c>
      <c r="D3177" s="4" t="s">
        <v>134</v>
      </c>
      <c r="E3177" s="5">
        <v>11.22</v>
      </c>
      <c r="J3177" s="14"/>
    </row>
    <row r="3178" spans="1:10" ht="11.25" x14ac:dyDescent="0.15">
      <c r="A3178" s="6" t="s">
        <v>269</v>
      </c>
      <c r="B3178" s="4" t="s">
        <v>137</v>
      </c>
      <c r="C3178" s="4" t="s">
        <v>111</v>
      </c>
      <c r="D3178" s="4" t="s">
        <v>224</v>
      </c>
      <c r="E3178" s="5">
        <v>6.4</v>
      </c>
      <c r="F3178" t="s">
        <v>354</v>
      </c>
      <c r="J3178" s="14"/>
    </row>
    <row r="3179" spans="1:10" ht="11.25" x14ac:dyDescent="0.15">
      <c r="A3179" s="6" t="s">
        <v>269</v>
      </c>
      <c r="B3179" s="4" t="s">
        <v>137</v>
      </c>
      <c r="C3179" s="4" t="s">
        <v>111</v>
      </c>
      <c r="D3179" s="4" t="s">
        <v>224</v>
      </c>
      <c r="E3179" s="5">
        <v>7.06</v>
      </c>
      <c r="J3179" s="14"/>
    </row>
    <row r="3180" spans="1:10" ht="11.25" x14ac:dyDescent="0.15">
      <c r="A3180" s="6" t="s">
        <v>269</v>
      </c>
      <c r="B3180" s="4" t="s">
        <v>137</v>
      </c>
      <c r="C3180" s="4" t="s">
        <v>111</v>
      </c>
      <c r="D3180" s="4" t="s">
        <v>204</v>
      </c>
      <c r="E3180" s="5">
        <v>10.36</v>
      </c>
      <c r="J3180" s="14"/>
    </row>
    <row r="3181" spans="1:10" ht="11.25" x14ac:dyDescent="0.15">
      <c r="A3181" s="6" t="s">
        <v>269</v>
      </c>
      <c r="B3181" s="4" t="s">
        <v>137</v>
      </c>
      <c r="C3181" s="4" t="s">
        <v>111</v>
      </c>
      <c r="D3181" s="4" t="s">
        <v>200</v>
      </c>
      <c r="E3181" s="5">
        <v>9.08</v>
      </c>
      <c r="J3181" s="14"/>
    </row>
    <row r="3182" spans="1:10" ht="11.25" x14ac:dyDescent="0.15">
      <c r="A3182" s="6" t="s">
        <v>269</v>
      </c>
      <c r="B3182" s="4" t="s">
        <v>138</v>
      </c>
      <c r="C3182" s="4" t="s">
        <v>111</v>
      </c>
      <c r="D3182" s="4" t="s">
        <v>224</v>
      </c>
      <c r="E3182" s="5">
        <v>11.41</v>
      </c>
      <c r="F3182" t="s">
        <v>353</v>
      </c>
      <c r="G3182">
        <f>+E3182+E3183+E3184+E3185+E3186+E3187</f>
        <v>57.76</v>
      </c>
      <c r="H3182">
        <f>+E3188+E3189+E3190+E3191</f>
        <v>41.699999999999996</v>
      </c>
      <c r="I3182" s="14">
        <f>+(G3182/4)/(H3182/3)</f>
        <v>1.0388489208633094</v>
      </c>
      <c r="J3182" s="21">
        <f>+(B3182-$L$1)/7</f>
        <v>13</v>
      </c>
    </row>
    <row r="3183" spans="1:10" ht="11.25" x14ac:dyDescent="0.15">
      <c r="A3183" s="6" t="s">
        <v>269</v>
      </c>
      <c r="B3183" s="4" t="s">
        <v>138</v>
      </c>
      <c r="C3183" s="4" t="s">
        <v>111</v>
      </c>
      <c r="D3183" s="4" t="s">
        <v>204</v>
      </c>
      <c r="E3183" s="5">
        <v>11.66</v>
      </c>
      <c r="J3183" s="14"/>
    </row>
    <row r="3184" spans="1:10" ht="11.25" x14ac:dyDescent="0.15">
      <c r="A3184" s="6" t="s">
        <v>269</v>
      </c>
      <c r="B3184" s="4" t="s">
        <v>138</v>
      </c>
      <c r="C3184" s="4" t="s">
        <v>111</v>
      </c>
      <c r="D3184" s="4" t="s">
        <v>204</v>
      </c>
      <c r="E3184" s="5">
        <v>5.43</v>
      </c>
      <c r="J3184" s="14"/>
    </row>
    <row r="3185" spans="1:10" ht="11.25" x14ac:dyDescent="0.15">
      <c r="A3185" s="6" t="s">
        <v>269</v>
      </c>
      <c r="B3185" s="4" t="s">
        <v>138</v>
      </c>
      <c r="C3185" s="4" t="s">
        <v>111</v>
      </c>
      <c r="D3185" s="4" t="s">
        <v>200</v>
      </c>
      <c r="E3185" s="5">
        <v>11.2</v>
      </c>
      <c r="J3185" s="14"/>
    </row>
    <row r="3186" spans="1:10" ht="11.25" x14ac:dyDescent="0.15">
      <c r="A3186" s="6" t="s">
        <v>269</v>
      </c>
      <c r="B3186" s="4" t="s">
        <v>138</v>
      </c>
      <c r="C3186" s="4" t="s">
        <v>111</v>
      </c>
      <c r="D3186" s="4" t="s">
        <v>200</v>
      </c>
      <c r="E3186" s="5">
        <v>5.91</v>
      </c>
      <c r="J3186" s="14"/>
    </row>
    <row r="3187" spans="1:10" ht="11.25" x14ac:dyDescent="0.15">
      <c r="A3187" s="6" t="s">
        <v>269</v>
      </c>
      <c r="B3187" s="4" t="s">
        <v>138</v>
      </c>
      <c r="C3187" s="4" t="s">
        <v>111</v>
      </c>
      <c r="D3187" s="4" t="s">
        <v>134</v>
      </c>
      <c r="E3187" s="5">
        <v>12.15</v>
      </c>
      <c r="J3187" s="14"/>
    </row>
    <row r="3188" spans="1:10" ht="11.25" x14ac:dyDescent="0.15">
      <c r="A3188" s="6" t="s">
        <v>269</v>
      </c>
      <c r="B3188" s="4" t="s">
        <v>139</v>
      </c>
      <c r="C3188" s="4" t="s">
        <v>111</v>
      </c>
      <c r="D3188" s="4" t="s">
        <v>224</v>
      </c>
      <c r="E3188" s="5">
        <v>8.41</v>
      </c>
      <c r="F3188" t="s">
        <v>354</v>
      </c>
      <c r="J3188" s="14"/>
    </row>
    <row r="3189" spans="1:10" ht="11.25" x14ac:dyDescent="0.15">
      <c r="A3189" s="6" t="s">
        <v>269</v>
      </c>
      <c r="B3189" s="4" t="s">
        <v>139</v>
      </c>
      <c r="C3189" s="4" t="s">
        <v>111</v>
      </c>
      <c r="D3189" s="4" t="s">
        <v>204</v>
      </c>
      <c r="E3189" s="5">
        <v>11.84</v>
      </c>
      <c r="J3189" s="14"/>
    </row>
    <row r="3190" spans="1:10" ht="11.25" x14ac:dyDescent="0.15">
      <c r="A3190" s="6" t="s">
        <v>269</v>
      </c>
      <c r="B3190" s="4" t="s">
        <v>139</v>
      </c>
      <c r="C3190" s="4" t="s">
        <v>111</v>
      </c>
      <c r="D3190" s="4" t="s">
        <v>200</v>
      </c>
      <c r="E3190" s="5">
        <v>9.94</v>
      </c>
      <c r="J3190" s="14"/>
    </row>
    <row r="3191" spans="1:10" ht="11.25" x14ac:dyDescent="0.15">
      <c r="A3191" s="6" t="s">
        <v>269</v>
      </c>
      <c r="B3191" s="4" t="s">
        <v>139</v>
      </c>
      <c r="C3191" s="4" t="s">
        <v>111</v>
      </c>
      <c r="D3191" s="4" t="s">
        <v>134</v>
      </c>
      <c r="E3191" s="5">
        <v>11.51</v>
      </c>
      <c r="J3191" s="14"/>
    </row>
    <row r="3192" spans="1:10" ht="11.25" x14ac:dyDescent="0.15">
      <c r="A3192" s="6" t="s">
        <v>269</v>
      </c>
      <c r="B3192" s="4" t="s">
        <v>140</v>
      </c>
      <c r="C3192" s="4" t="s">
        <v>111</v>
      </c>
      <c r="D3192" s="4" t="s">
        <v>224</v>
      </c>
      <c r="E3192" s="5">
        <v>14.61</v>
      </c>
      <c r="F3192" t="s">
        <v>353</v>
      </c>
      <c r="G3192">
        <f>+E3192+E3193+E3194+E3195+E3196+E3197</f>
        <v>71.210000000000008</v>
      </c>
      <c r="H3192">
        <f>+E3198+E3199+E3200+E3201</f>
        <v>39.980000000000004</v>
      </c>
      <c r="I3192" s="14">
        <f>+(G3192/4)/(H3192/3)</f>
        <v>1.335855427713857</v>
      </c>
      <c r="J3192" s="21">
        <f>+(B3192-$L$1)/7</f>
        <v>14</v>
      </c>
    </row>
    <row r="3193" spans="1:10" ht="11.25" x14ac:dyDescent="0.15">
      <c r="A3193" s="6" t="s">
        <v>269</v>
      </c>
      <c r="B3193" s="4" t="s">
        <v>140</v>
      </c>
      <c r="C3193" s="4" t="s">
        <v>111</v>
      </c>
      <c r="D3193" s="4" t="s">
        <v>204</v>
      </c>
      <c r="E3193" s="5">
        <v>14.38</v>
      </c>
      <c r="J3193" s="14"/>
    </row>
    <row r="3194" spans="1:10" ht="11.25" x14ac:dyDescent="0.15">
      <c r="A3194" s="6" t="s">
        <v>269</v>
      </c>
      <c r="B3194" s="4" t="s">
        <v>140</v>
      </c>
      <c r="C3194" s="4" t="s">
        <v>111</v>
      </c>
      <c r="D3194" s="4" t="s">
        <v>204</v>
      </c>
      <c r="E3194" s="5">
        <v>6.93</v>
      </c>
      <c r="J3194" s="14"/>
    </row>
    <row r="3195" spans="1:10" ht="11.25" x14ac:dyDescent="0.15">
      <c r="A3195" s="6" t="s">
        <v>269</v>
      </c>
      <c r="B3195" s="4" t="s">
        <v>140</v>
      </c>
      <c r="C3195" s="4" t="s">
        <v>111</v>
      </c>
      <c r="D3195" s="4" t="s">
        <v>200</v>
      </c>
      <c r="E3195" s="5">
        <v>14.2</v>
      </c>
      <c r="J3195" s="14"/>
    </row>
    <row r="3196" spans="1:10" ht="11.25" x14ac:dyDescent="0.15">
      <c r="A3196" s="6" t="s">
        <v>269</v>
      </c>
      <c r="B3196" s="4" t="s">
        <v>140</v>
      </c>
      <c r="C3196" s="4" t="s">
        <v>111</v>
      </c>
      <c r="D3196" s="4" t="s">
        <v>200</v>
      </c>
      <c r="E3196" s="5">
        <v>5.94</v>
      </c>
      <c r="J3196" s="14"/>
    </row>
    <row r="3197" spans="1:10" ht="11.25" x14ac:dyDescent="0.15">
      <c r="A3197" s="6" t="s">
        <v>269</v>
      </c>
      <c r="B3197" s="4" t="s">
        <v>140</v>
      </c>
      <c r="C3197" s="4" t="s">
        <v>111</v>
      </c>
      <c r="D3197" s="4" t="s">
        <v>134</v>
      </c>
      <c r="E3197" s="5">
        <v>15.15</v>
      </c>
      <c r="J3197" s="14"/>
    </row>
    <row r="3198" spans="1:10" ht="11.25" x14ac:dyDescent="0.15">
      <c r="A3198" s="9" t="s">
        <v>269</v>
      </c>
      <c r="B3198" s="4" t="s">
        <v>141</v>
      </c>
      <c r="C3198" s="4" t="s">
        <v>111</v>
      </c>
      <c r="D3198" s="4" t="s">
        <v>224</v>
      </c>
      <c r="E3198" s="5">
        <v>7.96</v>
      </c>
      <c r="F3198" t="s">
        <v>354</v>
      </c>
      <c r="J3198" s="14"/>
    </row>
    <row r="3199" spans="1:10" ht="11.25" x14ac:dyDescent="0.15">
      <c r="A3199" s="6" t="s">
        <v>269</v>
      </c>
      <c r="B3199" s="4" t="s">
        <v>141</v>
      </c>
      <c r="C3199" s="4" t="s">
        <v>111</v>
      </c>
      <c r="D3199" s="4" t="s">
        <v>204</v>
      </c>
      <c r="E3199" s="5">
        <v>11.55</v>
      </c>
      <c r="J3199" s="14"/>
    </row>
    <row r="3200" spans="1:10" ht="11.25" x14ac:dyDescent="0.15">
      <c r="A3200" s="6" t="s">
        <v>269</v>
      </c>
      <c r="B3200" s="4" t="s">
        <v>141</v>
      </c>
      <c r="C3200" s="4" t="s">
        <v>111</v>
      </c>
      <c r="D3200" s="4" t="s">
        <v>200</v>
      </c>
      <c r="E3200" s="5">
        <v>12.07</v>
      </c>
      <c r="J3200" s="14"/>
    </row>
    <row r="3201" spans="1:10" ht="11.25" x14ac:dyDescent="0.15">
      <c r="A3201" s="6" t="s">
        <v>269</v>
      </c>
      <c r="B3201" s="4" t="s">
        <v>141</v>
      </c>
      <c r="C3201" s="4" t="s">
        <v>111</v>
      </c>
      <c r="D3201" s="4" t="s">
        <v>134</v>
      </c>
      <c r="E3201" s="5">
        <v>8.4</v>
      </c>
      <c r="J3201" s="14"/>
    </row>
    <row r="3202" spans="1:10" ht="11.25" x14ac:dyDescent="0.15">
      <c r="A3202" s="6" t="s">
        <v>269</v>
      </c>
      <c r="B3202" s="4" t="s">
        <v>142</v>
      </c>
      <c r="C3202" s="4" t="s">
        <v>111</v>
      </c>
      <c r="D3202" s="4" t="s">
        <v>146</v>
      </c>
      <c r="E3202" s="5">
        <v>5.28</v>
      </c>
      <c r="F3202" t="s">
        <v>353</v>
      </c>
      <c r="G3202">
        <f>+E3202+E3203+E3204+E3205+E3206+E3207+E3208+E3209+E3210</f>
        <v>71.33</v>
      </c>
      <c r="H3202">
        <f>+E3212+E3213+E3214+E3211+E3215+E3216+E3217</f>
        <v>55.350000000000009</v>
      </c>
      <c r="I3202" s="14">
        <f>+(G3202/4)/(H3202/3)</f>
        <v>0.96653116531165295</v>
      </c>
      <c r="J3202" s="21">
        <f>+(B3202-$L$1)/7</f>
        <v>15</v>
      </c>
    </row>
    <row r="3203" spans="1:10" ht="11.25" x14ac:dyDescent="0.15">
      <c r="A3203" s="6" t="s">
        <v>269</v>
      </c>
      <c r="B3203" s="4" t="s">
        <v>142</v>
      </c>
      <c r="C3203" s="4" t="s">
        <v>111</v>
      </c>
      <c r="D3203" s="4" t="s">
        <v>204</v>
      </c>
      <c r="E3203" s="5">
        <v>10.92</v>
      </c>
      <c r="J3203" s="14"/>
    </row>
    <row r="3204" spans="1:10" ht="11.25" x14ac:dyDescent="0.15">
      <c r="A3204" s="6" t="s">
        <v>269</v>
      </c>
      <c r="B3204" s="4" t="s">
        <v>142</v>
      </c>
      <c r="C3204" s="4" t="s">
        <v>111</v>
      </c>
      <c r="D3204" s="4" t="s">
        <v>204</v>
      </c>
      <c r="E3204" s="5">
        <v>11.07</v>
      </c>
      <c r="J3204" s="14"/>
    </row>
    <row r="3205" spans="1:10" ht="11.25" x14ac:dyDescent="0.15">
      <c r="A3205" s="6" t="s">
        <v>269</v>
      </c>
      <c r="B3205" s="4" t="s">
        <v>142</v>
      </c>
      <c r="C3205" s="4" t="s">
        <v>111</v>
      </c>
      <c r="D3205" s="4" t="s">
        <v>200</v>
      </c>
      <c r="E3205" s="5">
        <v>5.46</v>
      </c>
      <c r="J3205" s="14"/>
    </row>
    <row r="3206" spans="1:10" ht="11.25" x14ac:dyDescent="0.15">
      <c r="A3206" s="6" t="s">
        <v>269</v>
      </c>
      <c r="B3206" s="4" t="s">
        <v>142</v>
      </c>
      <c r="C3206" s="4" t="s">
        <v>111</v>
      </c>
      <c r="D3206" s="4" t="s">
        <v>200</v>
      </c>
      <c r="E3206" s="5">
        <v>10.17</v>
      </c>
      <c r="J3206" s="14"/>
    </row>
    <row r="3207" spans="1:10" ht="11.25" x14ac:dyDescent="0.15">
      <c r="A3207" s="6" t="s">
        <v>269</v>
      </c>
      <c r="B3207" s="4" t="s">
        <v>142</v>
      </c>
      <c r="C3207" s="4" t="s">
        <v>111</v>
      </c>
      <c r="D3207" s="4" t="s">
        <v>118</v>
      </c>
      <c r="E3207" s="5">
        <v>6.71</v>
      </c>
      <c r="J3207" s="14"/>
    </row>
    <row r="3208" spans="1:10" ht="11.25" x14ac:dyDescent="0.15">
      <c r="A3208" s="6" t="s">
        <v>269</v>
      </c>
      <c r="B3208" s="4" t="s">
        <v>142</v>
      </c>
      <c r="C3208" s="4" t="s">
        <v>111</v>
      </c>
      <c r="D3208" s="4" t="s">
        <v>118</v>
      </c>
      <c r="E3208" s="5">
        <v>6.3</v>
      </c>
      <c r="J3208" s="14"/>
    </row>
    <row r="3209" spans="1:10" ht="11.25" x14ac:dyDescent="0.15">
      <c r="A3209" s="6" t="s">
        <v>269</v>
      </c>
      <c r="B3209" s="4" t="s">
        <v>142</v>
      </c>
      <c r="C3209" s="4" t="s">
        <v>111</v>
      </c>
      <c r="D3209" s="4" t="s">
        <v>134</v>
      </c>
      <c r="E3209" s="5">
        <v>9.33</v>
      </c>
      <c r="J3209" s="14"/>
    </row>
    <row r="3210" spans="1:10" ht="11.25" x14ac:dyDescent="0.15">
      <c r="A3210" s="6" t="s">
        <v>269</v>
      </c>
      <c r="B3210" s="4" t="s">
        <v>142</v>
      </c>
      <c r="C3210" s="4" t="s">
        <v>111</v>
      </c>
      <c r="D3210" s="4" t="s">
        <v>134</v>
      </c>
      <c r="E3210" s="5">
        <v>6.09</v>
      </c>
      <c r="J3210" s="14"/>
    </row>
    <row r="3211" spans="1:10" ht="11.25" x14ac:dyDescent="0.15">
      <c r="A3211" s="6" t="s">
        <v>269</v>
      </c>
      <c r="B3211" s="4" t="s">
        <v>143</v>
      </c>
      <c r="C3211" s="4" t="s">
        <v>111</v>
      </c>
      <c r="D3211" s="4" t="s">
        <v>224</v>
      </c>
      <c r="E3211" s="5">
        <v>9.49</v>
      </c>
      <c r="F3211" t="s">
        <v>354</v>
      </c>
      <c r="J3211" s="14"/>
    </row>
    <row r="3212" spans="1:10" ht="11.25" x14ac:dyDescent="0.15">
      <c r="A3212" s="6" t="s">
        <v>269</v>
      </c>
      <c r="B3212" s="4" t="s">
        <v>143</v>
      </c>
      <c r="C3212" s="4" t="s">
        <v>111</v>
      </c>
      <c r="D3212" s="4" t="s">
        <v>204</v>
      </c>
      <c r="E3212" s="5">
        <v>10.53</v>
      </c>
      <c r="J3212" s="14"/>
    </row>
    <row r="3213" spans="1:10" ht="11.25" x14ac:dyDescent="0.15">
      <c r="A3213" s="6" t="s">
        <v>269</v>
      </c>
      <c r="B3213" s="4" t="s">
        <v>143</v>
      </c>
      <c r="C3213" s="4" t="s">
        <v>111</v>
      </c>
      <c r="D3213" s="4" t="s">
        <v>204</v>
      </c>
      <c r="E3213" s="5">
        <v>6.53</v>
      </c>
      <c r="J3213" s="14"/>
    </row>
    <row r="3214" spans="1:10" ht="11.25" x14ac:dyDescent="0.15">
      <c r="A3214" s="6" t="s">
        <v>269</v>
      </c>
      <c r="B3214" s="4" t="s">
        <v>143</v>
      </c>
      <c r="C3214" s="4" t="s">
        <v>111</v>
      </c>
      <c r="D3214" s="4" t="s">
        <v>200</v>
      </c>
      <c r="E3214" s="5">
        <v>9.26</v>
      </c>
      <c r="J3214" s="14"/>
    </row>
    <row r="3215" spans="1:10" ht="11.25" x14ac:dyDescent="0.15">
      <c r="A3215" s="6" t="s">
        <v>269</v>
      </c>
      <c r="B3215" s="4" t="s">
        <v>143</v>
      </c>
      <c r="C3215" s="4" t="s">
        <v>111</v>
      </c>
      <c r="D3215" s="4" t="s">
        <v>200</v>
      </c>
      <c r="E3215" s="5">
        <v>6.95</v>
      </c>
      <c r="J3215" s="14"/>
    </row>
    <row r="3216" spans="1:10" ht="11.25" x14ac:dyDescent="0.15">
      <c r="A3216" s="6" t="s">
        <v>269</v>
      </c>
      <c r="B3216" s="4" t="s">
        <v>143</v>
      </c>
      <c r="C3216" s="4" t="s">
        <v>111</v>
      </c>
      <c r="D3216" s="4" t="s">
        <v>134</v>
      </c>
      <c r="E3216" s="5">
        <v>8.2100000000000009</v>
      </c>
      <c r="J3216" s="14"/>
    </row>
    <row r="3217" spans="1:10" ht="11.25" x14ac:dyDescent="0.15">
      <c r="A3217" s="6" t="s">
        <v>269</v>
      </c>
      <c r="B3217" s="4" t="s">
        <v>143</v>
      </c>
      <c r="C3217" s="4" t="s">
        <v>111</v>
      </c>
      <c r="D3217" s="4" t="s">
        <v>134</v>
      </c>
      <c r="E3217" s="5">
        <v>4.38</v>
      </c>
      <c r="J3217" s="14"/>
    </row>
    <row r="3218" spans="1:10" ht="11.25" x14ac:dyDescent="0.15">
      <c r="A3218" s="6" t="s">
        <v>269</v>
      </c>
      <c r="B3218" s="4" t="s">
        <v>144</v>
      </c>
      <c r="C3218" s="4" t="s">
        <v>111</v>
      </c>
      <c r="D3218" s="4" t="s">
        <v>224</v>
      </c>
      <c r="E3218" s="5">
        <v>11.64</v>
      </c>
      <c r="F3218" t="s">
        <v>353</v>
      </c>
      <c r="G3218">
        <f>+E3218+E3219+E3220+E3221+E3222+E3223+E3224+E3225</f>
        <v>70.78</v>
      </c>
      <c r="H3218">
        <f>+E3228+E3229+E3226+E3227</f>
        <v>42.63</v>
      </c>
      <c r="I3218" s="14">
        <f>+(G3218/4)/(H3218/3)</f>
        <v>1.245249824067558</v>
      </c>
      <c r="J3218" s="21">
        <f>+(B3218-$L$1)/7</f>
        <v>16</v>
      </c>
    </row>
    <row r="3219" spans="1:10" ht="11.25" x14ac:dyDescent="0.15">
      <c r="A3219" s="6" t="s">
        <v>269</v>
      </c>
      <c r="B3219" s="4" t="s">
        <v>144</v>
      </c>
      <c r="C3219" s="4" t="s">
        <v>111</v>
      </c>
      <c r="D3219" s="4" t="s">
        <v>224</v>
      </c>
      <c r="E3219" s="5">
        <v>4.93</v>
      </c>
      <c r="J3219" s="14"/>
    </row>
    <row r="3220" spans="1:10" ht="11.25" x14ac:dyDescent="0.15">
      <c r="A3220" s="6" t="s">
        <v>269</v>
      </c>
      <c r="B3220" s="4" t="s">
        <v>144</v>
      </c>
      <c r="C3220" s="4" t="s">
        <v>111</v>
      </c>
      <c r="D3220" s="4" t="s">
        <v>204</v>
      </c>
      <c r="E3220" s="5">
        <v>11.82</v>
      </c>
      <c r="J3220" s="14"/>
    </row>
    <row r="3221" spans="1:10" ht="11.25" x14ac:dyDescent="0.15">
      <c r="A3221" s="6" t="s">
        <v>269</v>
      </c>
      <c r="B3221" s="4" t="s">
        <v>144</v>
      </c>
      <c r="C3221" s="4" t="s">
        <v>111</v>
      </c>
      <c r="D3221" s="4" t="s">
        <v>204</v>
      </c>
      <c r="E3221" s="5">
        <v>9.8699999999999992</v>
      </c>
      <c r="J3221" s="14"/>
    </row>
    <row r="3222" spans="1:10" ht="11.25" x14ac:dyDescent="0.15">
      <c r="A3222" s="6" t="s">
        <v>269</v>
      </c>
      <c r="B3222" s="4" t="s">
        <v>144</v>
      </c>
      <c r="C3222" s="4" t="s">
        <v>111</v>
      </c>
      <c r="D3222" s="4" t="s">
        <v>200</v>
      </c>
      <c r="E3222" s="5">
        <v>11.14</v>
      </c>
      <c r="J3222" s="14"/>
    </row>
    <row r="3223" spans="1:10" ht="11.25" x14ac:dyDescent="0.15">
      <c r="A3223" s="6" t="s">
        <v>269</v>
      </c>
      <c r="B3223" s="4" t="s">
        <v>144</v>
      </c>
      <c r="C3223" s="4" t="s">
        <v>111</v>
      </c>
      <c r="D3223" s="4" t="s">
        <v>200</v>
      </c>
      <c r="E3223" s="5">
        <v>6.37</v>
      </c>
      <c r="J3223" s="14"/>
    </row>
    <row r="3224" spans="1:10" ht="11.25" x14ac:dyDescent="0.15">
      <c r="A3224" s="6" t="s">
        <v>269</v>
      </c>
      <c r="B3224" s="4" t="s">
        <v>144</v>
      </c>
      <c r="C3224" s="4" t="s">
        <v>111</v>
      </c>
      <c r="D3224" s="4" t="s">
        <v>225</v>
      </c>
      <c r="E3224" s="5">
        <v>10.73</v>
      </c>
      <c r="J3224" s="14"/>
    </row>
    <row r="3225" spans="1:10" ht="11.25" x14ac:dyDescent="0.15">
      <c r="A3225" s="6" t="s">
        <v>269</v>
      </c>
      <c r="B3225" s="4" t="s">
        <v>144</v>
      </c>
      <c r="C3225" s="4" t="s">
        <v>111</v>
      </c>
      <c r="D3225" s="4" t="s">
        <v>225</v>
      </c>
      <c r="E3225" s="5">
        <v>4.28</v>
      </c>
      <c r="J3225" s="14"/>
    </row>
    <row r="3226" spans="1:10" ht="11.25" x14ac:dyDescent="0.15">
      <c r="A3226" s="6" t="s">
        <v>269</v>
      </c>
      <c r="B3226" s="4" t="s">
        <v>145</v>
      </c>
      <c r="C3226" s="4" t="s">
        <v>111</v>
      </c>
      <c r="D3226" s="4" t="s">
        <v>224</v>
      </c>
      <c r="E3226" s="5">
        <v>9.0299999999999994</v>
      </c>
      <c r="F3226" t="s">
        <v>354</v>
      </c>
      <c r="J3226" s="14"/>
    </row>
    <row r="3227" spans="1:10" ht="11.25" x14ac:dyDescent="0.15">
      <c r="A3227" s="6" t="s">
        <v>269</v>
      </c>
      <c r="B3227" s="4" t="s">
        <v>145</v>
      </c>
      <c r="C3227" s="4" t="s">
        <v>111</v>
      </c>
      <c r="D3227" s="4" t="s">
        <v>204</v>
      </c>
      <c r="E3227" s="5">
        <v>11.32</v>
      </c>
      <c r="J3227" s="14"/>
    </row>
    <row r="3228" spans="1:10" ht="11.25" x14ac:dyDescent="0.15">
      <c r="A3228" s="6" t="s">
        <v>269</v>
      </c>
      <c r="B3228" s="4" t="s">
        <v>145</v>
      </c>
      <c r="C3228" s="4" t="s">
        <v>111</v>
      </c>
      <c r="D3228" s="4" t="s">
        <v>200</v>
      </c>
      <c r="E3228" s="5">
        <v>11.28</v>
      </c>
      <c r="J3228" s="14"/>
    </row>
    <row r="3229" spans="1:10" ht="11.25" x14ac:dyDescent="0.15">
      <c r="A3229" s="6" t="s">
        <v>269</v>
      </c>
      <c r="B3229" s="4" t="s">
        <v>145</v>
      </c>
      <c r="C3229" s="4" t="s">
        <v>111</v>
      </c>
      <c r="D3229" s="4" t="s">
        <v>225</v>
      </c>
      <c r="E3229" s="5">
        <v>11</v>
      </c>
      <c r="J3229" s="14"/>
    </row>
    <row r="3230" spans="1:10" ht="11.25" x14ac:dyDescent="0.15">
      <c r="A3230" s="6" t="s">
        <v>269</v>
      </c>
      <c r="B3230" s="4" t="s">
        <v>147</v>
      </c>
      <c r="C3230" s="4" t="s">
        <v>111</v>
      </c>
      <c r="D3230" s="4" t="s">
        <v>224</v>
      </c>
      <c r="E3230" s="5">
        <v>11.66</v>
      </c>
      <c r="F3230" t="s">
        <v>353</v>
      </c>
      <c r="G3230">
        <f>+E3230+E3231+E3232+E3233+E3234+E3235+E3236</f>
        <v>68.63000000000001</v>
      </c>
      <c r="H3230">
        <f>+E3240+E3237+E3238+E3239+E3241</f>
        <v>48.010000000000005</v>
      </c>
      <c r="I3230" s="14">
        <f>+(G3230/4)/(H3230/3)</f>
        <v>1.0721203915850865</v>
      </c>
      <c r="J3230" s="21">
        <f>+(B3230-$L$1)/7</f>
        <v>17</v>
      </c>
    </row>
    <row r="3231" spans="1:10" ht="11.25" x14ac:dyDescent="0.15">
      <c r="A3231" s="6" t="s">
        <v>269</v>
      </c>
      <c r="B3231" s="4" t="s">
        <v>147</v>
      </c>
      <c r="C3231" s="4" t="s">
        <v>111</v>
      </c>
      <c r="D3231" s="4" t="s">
        <v>204</v>
      </c>
      <c r="E3231" s="5">
        <v>10.7</v>
      </c>
      <c r="J3231" s="14"/>
    </row>
    <row r="3232" spans="1:10" ht="11.25" x14ac:dyDescent="0.15">
      <c r="A3232" s="6" t="s">
        <v>269</v>
      </c>
      <c r="B3232" s="4" t="s">
        <v>147</v>
      </c>
      <c r="C3232" s="4" t="s">
        <v>111</v>
      </c>
      <c r="D3232" s="4" t="s">
        <v>204</v>
      </c>
      <c r="E3232" s="5">
        <v>9.56</v>
      </c>
      <c r="J3232" s="14"/>
    </row>
    <row r="3233" spans="1:10" ht="11.25" x14ac:dyDescent="0.15">
      <c r="A3233" s="6" t="s">
        <v>269</v>
      </c>
      <c r="B3233" s="4" t="s">
        <v>147</v>
      </c>
      <c r="C3233" s="4" t="s">
        <v>111</v>
      </c>
      <c r="D3233" s="4" t="s">
        <v>200</v>
      </c>
      <c r="E3233" s="5">
        <v>11.26</v>
      </c>
      <c r="J3233" s="14"/>
    </row>
    <row r="3234" spans="1:10" ht="11.25" x14ac:dyDescent="0.15">
      <c r="A3234" s="6" t="s">
        <v>269</v>
      </c>
      <c r="B3234" s="4" t="s">
        <v>147</v>
      </c>
      <c r="C3234" s="4" t="s">
        <v>111</v>
      </c>
      <c r="D3234" s="4" t="s">
        <v>200</v>
      </c>
      <c r="E3234" s="5">
        <v>7.5</v>
      </c>
      <c r="J3234" s="14"/>
    </row>
    <row r="3235" spans="1:10" ht="11.25" x14ac:dyDescent="0.15">
      <c r="A3235" s="6" t="s">
        <v>269</v>
      </c>
      <c r="B3235" s="4" t="s">
        <v>147</v>
      </c>
      <c r="C3235" s="4" t="s">
        <v>111</v>
      </c>
      <c r="D3235" s="4" t="s">
        <v>134</v>
      </c>
      <c r="E3235" s="5">
        <v>9.8000000000000007</v>
      </c>
      <c r="J3235" s="14"/>
    </row>
    <row r="3236" spans="1:10" ht="11.25" x14ac:dyDescent="0.15">
      <c r="A3236" s="6" t="s">
        <v>269</v>
      </c>
      <c r="B3236" s="4" t="s">
        <v>147</v>
      </c>
      <c r="C3236" s="4" t="s">
        <v>111</v>
      </c>
      <c r="D3236" s="4" t="s">
        <v>134</v>
      </c>
      <c r="E3236" s="5">
        <v>8.15</v>
      </c>
      <c r="J3236" s="14"/>
    </row>
    <row r="3237" spans="1:10" ht="11.25" x14ac:dyDescent="0.15">
      <c r="A3237" s="6" t="s">
        <v>269</v>
      </c>
      <c r="B3237" s="4" t="s">
        <v>148</v>
      </c>
      <c r="C3237" s="4" t="s">
        <v>111</v>
      </c>
      <c r="D3237" s="4" t="s">
        <v>224</v>
      </c>
      <c r="E3237" s="5">
        <v>8.9</v>
      </c>
      <c r="F3237" t="s">
        <v>354</v>
      </c>
      <c r="J3237" s="14"/>
    </row>
    <row r="3238" spans="1:10" ht="11.25" x14ac:dyDescent="0.15">
      <c r="A3238" s="6" t="s">
        <v>269</v>
      </c>
      <c r="B3238" s="4" t="s">
        <v>148</v>
      </c>
      <c r="C3238" s="4" t="s">
        <v>111</v>
      </c>
      <c r="D3238" s="4" t="s">
        <v>204</v>
      </c>
      <c r="E3238" s="5">
        <v>12.45</v>
      </c>
      <c r="J3238" s="14"/>
    </row>
    <row r="3239" spans="1:10" ht="11.25" x14ac:dyDescent="0.15">
      <c r="A3239" s="6" t="s">
        <v>269</v>
      </c>
      <c r="B3239" s="4" t="s">
        <v>148</v>
      </c>
      <c r="C3239" s="4" t="s">
        <v>111</v>
      </c>
      <c r="D3239" s="4" t="s">
        <v>200</v>
      </c>
      <c r="E3239" s="5">
        <v>11.39</v>
      </c>
      <c r="J3239" s="14"/>
    </row>
    <row r="3240" spans="1:10" ht="11.25" x14ac:dyDescent="0.15">
      <c r="A3240" s="6" t="s">
        <v>269</v>
      </c>
      <c r="B3240" s="4" t="s">
        <v>148</v>
      </c>
      <c r="C3240" s="4" t="s">
        <v>111</v>
      </c>
      <c r="D3240" s="4" t="s">
        <v>200</v>
      </c>
      <c r="E3240" s="5">
        <v>4.04</v>
      </c>
      <c r="J3240" s="14"/>
    </row>
    <row r="3241" spans="1:10" ht="11.25" x14ac:dyDescent="0.15">
      <c r="A3241" s="6" t="s">
        <v>269</v>
      </c>
      <c r="B3241" s="4" t="s">
        <v>148</v>
      </c>
      <c r="C3241" s="4" t="s">
        <v>111</v>
      </c>
      <c r="D3241" s="4" t="s">
        <v>225</v>
      </c>
      <c r="E3241" s="5">
        <v>11.23</v>
      </c>
      <c r="J3241" s="14"/>
    </row>
    <row r="3242" spans="1:10" ht="11.25" x14ac:dyDescent="0.15">
      <c r="A3242" s="9" t="s">
        <v>269</v>
      </c>
      <c r="B3242" s="4" t="s">
        <v>149</v>
      </c>
      <c r="C3242" s="4" t="s">
        <v>111</v>
      </c>
      <c r="D3242" s="4" t="s">
        <v>224</v>
      </c>
      <c r="E3242" s="5">
        <v>13.92</v>
      </c>
      <c r="F3242" t="s">
        <v>353</v>
      </c>
      <c r="G3242">
        <f>+E3242+E3243+E3244+E3245+E3246+E3247+E3248</f>
        <v>78.81</v>
      </c>
      <c r="H3242">
        <f>+E3252+E3249+E3250+E3251</f>
        <v>42.120000000000005</v>
      </c>
      <c r="I3242" s="14">
        <f>+(G3242/4)/(H3242/3)</f>
        <v>1.4033119658119657</v>
      </c>
      <c r="J3242" s="21">
        <f>+(B3242-$L$1)/7</f>
        <v>18</v>
      </c>
    </row>
    <row r="3243" spans="1:10" ht="11.25" x14ac:dyDescent="0.15">
      <c r="A3243" s="6" t="s">
        <v>269</v>
      </c>
      <c r="B3243" s="4" t="s">
        <v>149</v>
      </c>
      <c r="C3243" s="4" t="s">
        <v>111</v>
      </c>
      <c r="D3243" s="4" t="s">
        <v>204</v>
      </c>
      <c r="E3243" s="5">
        <v>12.8</v>
      </c>
      <c r="J3243" s="14"/>
    </row>
    <row r="3244" spans="1:10" ht="11.25" x14ac:dyDescent="0.15">
      <c r="A3244" s="6" t="s">
        <v>269</v>
      </c>
      <c r="B3244" s="4" t="s">
        <v>149</v>
      </c>
      <c r="C3244" s="4" t="s">
        <v>111</v>
      </c>
      <c r="D3244" s="4" t="s">
        <v>204</v>
      </c>
      <c r="E3244" s="5">
        <v>12.19</v>
      </c>
      <c r="J3244" s="14"/>
    </row>
    <row r="3245" spans="1:10" ht="11.25" x14ac:dyDescent="0.15">
      <c r="A3245" s="6" t="s">
        <v>269</v>
      </c>
      <c r="B3245" s="4" t="s">
        <v>149</v>
      </c>
      <c r="C3245" s="4" t="s">
        <v>111</v>
      </c>
      <c r="D3245" s="4" t="s">
        <v>200</v>
      </c>
      <c r="E3245" s="5">
        <v>12.13</v>
      </c>
      <c r="J3245" s="14"/>
    </row>
    <row r="3246" spans="1:10" ht="11.25" x14ac:dyDescent="0.15">
      <c r="A3246" s="6" t="s">
        <v>269</v>
      </c>
      <c r="B3246" s="4" t="s">
        <v>149</v>
      </c>
      <c r="C3246" s="4" t="s">
        <v>111</v>
      </c>
      <c r="D3246" s="4" t="s">
        <v>200</v>
      </c>
      <c r="E3246" s="5">
        <v>8.7799999999999994</v>
      </c>
      <c r="J3246" s="14"/>
    </row>
    <row r="3247" spans="1:10" ht="11.25" x14ac:dyDescent="0.15">
      <c r="A3247" s="6" t="s">
        <v>269</v>
      </c>
      <c r="B3247" s="4" t="s">
        <v>149</v>
      </c>
      <c r="C3247" s="4" t="s">
        <v>111</v>
      </c>
      <c r="D3247" s="4" t="s">
        <v>225</v>
      </c>
      <c r="E3247" s="5">
        <v>11.12</v>
      </c>
      <c r="J3247" s="14"/>
    </row>
    <row r="3248" spans="1:10" ht="11.25" x14ac:dyDescent="0.15">
      <c r="A3248" s="6" t="s">
        <v>269</v>
      </c>
      <c r="B3248" s="4" t="s">
        <v>149</v>
      </c>
      <c r="C3248" s="4" t="s">
        <v>111</v>
      </c>
      <c r="D3248" s="4" t="s">
        <v>225</v>
      </c>
      <c r="E3248" s="5">
        <v>7.87</v>
      </c>
      <c r="J3248" s="14"/>
    </row>
    <row r="3249" spans="1:10" ht="11.25" x14ac:dyDescent="0.15">
      <c r="A3249" s="6" t="s">
        <v>269</v>
      </c>
      <c r="B3249" s="4" t="s">
        <v>150</v>
      </c>
      <c r="C3249" s="4" t="s">
        <v>111</v>
      </c>
      <c r="D3249" s="4" t="s">
        <v>224</v>
      </c>
      <c r="E3249" s="5">
        <v>8.81</v>
      </c>
      <c r="F3249" t="s">
        <v>354</v>
      </c>
      <c r="J3249" s="14"/>
    </row>
    <row r="3250" spans="1:10" ht="11.25" x14ac:dyDescent="0.15">
      <c r="A3250" s="6" t="s">
        <v>269</v>
      </c>
      <c r="B3250" s="4" t="s">
        <v>150</v>
      </c>
      <c r="C3250" s="4" t="s">
        <v>111</v>
      </c>
      <c r="D3250" s="4" t="s">
        <v>204</v>
      </c>
      <c r="E3250" s="5">
        <v>11.39</v>
      </c>
      <c r="J3250" s="14"/>
    </row>
    <row r="3251" spans="1:10" ht="11.25" x14ac:dyDescent="0.15">
      <c r="A3251" s="6" t="s">
        <v>269</v>
      </c>
      <c r="B3251" s="4" t="s">
        <v>150</v>
      </c>
      <c r="C3251" s="4" t="s">
        <v>111</v>
      </c>
      <c r="D3251" s="4" t="s">
        <v>200</v>
      </c>
      <c r="E3251" s="5">
        <v>12.28</v>
      </c>
      <c r="J3251" s="14"/>
    </row>
    <row r="3252" spans="1:10" ht="11.25" x14ac:dyDescent="0.15">
      <c r="A3252" s="6" t="s">
        <v>269</v>
      </c>
      <c r="B3252" s="4" t="s">
        <v>150</v>
      </c>
      <c r="C3252" s="4" t="s">
        <v>111</v>
      </c>
      <c r="D3252" s="4" t="s">
        <v>225</v>
      </c>
      <c r="E3252" s="5">
        <v>9.64</v>
      </c>
      <c r="J3252" s="14"/>
    </row>
    <row r="3253" spans="1:10" ht="11.25" x14ac:dyDescent="0.15">
      <c r="A3253" s="6" t="s">
        <v>269</v>
      </c>
      <c r="B3253" s="4" t="s">
        <v>151</v>
      </c>
      <c r="C3253" s="4" t="s">
        <v>111</v>
      </c>
      <c r="D3253" s="4" t="s">
        <v>224</v>
      </c>
      <c r="E3253" s="5">
        <v>11.19</v>
      </c>
      <c r="F3253" t="s">
        <v>353</v>
      </c>
      <c r="G3253">
        <f>+E3253+E3254+E3255+E3256+E3257+E3258+E3259</f>
        <v>65.5</v>
      </c>
      <c r="H3253">
        <f>+E3260+E3261+E3262</f>
        <v>32.699999999999996</v>
      </c>
      <c r="I3253" s="14">
        <f>+(G3253/4)/(H3253/3)</f>
        <v>1.5022935779816515</v>
      </c>
      <c r="J3253" s="21">
        <f>+(B3253-$L$1)/7</f>
        <v>19</v>
      </c>
    </row>
    <row r="3254" spans="1:10" ht="11.25" x14ac:dyDescent="0.15">
      <c r="A3254" s="6" t="s">
        <v>269</v>
      </c>
      <c r="B3254" s="4" t="s">
        <v>151</v>
      </c>
      <c r="C3254" s="4" t="s">
        <v>111</v>
      </c>
      <c r="D3254" s="4" t="s">
        <v>204</v>
      </c>
      <c r="E3254" s="5">
        <v>10.69</v>
      </c>
      <c r="J3254" s="14"/>
    </row>
    <row r="3255" spans="1:10" ht="11.25" x14ac:dyDescent="0.15">
      <c r="A3255" s="6" t="s">
        <v>269</v>
      </c>
      <c r="B3255" s="4" t="s">
        <v>151</v>
      </c>
      <c r="C3255" s="4" t="s">
        <v>111</v>
      </c>
      <c r="D3255" s="4" t="s">
        <v>204</v>
      </c>
      <c r="E3255" s="5">
        <v>10.199999999999999</v>
      </c>
      <c r="J3255" s="14"/>
    </row>
    <row r="3256" spans="1:10" ht="11.25" x14ac:dyDescent="0.15">
      <c r="A3256" s="6" t="s">
        <v>269</v>
      </c>
      <c r="B3256" s="4" t="s">
        <v>151</v>
      </c>
      <c r="C3256" s="4" t="s">
        <v>111</v>
      </c>
      <c r="D3256" s="4" t="s">
        <v>200</v>
      </c>
      <c r="E3256" s="5">
        <v>10.88</v>
      </c>
      <c r="J3256" s="14"/>
    </row>
    <row r="3257" spans="1:10" ht="11.25" x14ac:dyDescent="0.15">
      <c r="A3257" s="6" t="s">
        <v>269</v>
      </c>
      <c r="B3257" s="4" t="s">
        <v>151</v>
      </c>
      <c r="C3257" s="4" t="s">
        <v>111</v>
      </c>
      <c r="D3257" s="4" t="s">
        <v>200</v>
      </c>
      <c r="E3257" s="5">
        <v>6.88</v>
      </c>
      <c r="J3257" s="14"/>
    </row>
    <row r="3258" spans="1:10" ht="11.25" x14ac:dyDescent="0.15">
      <c r="A3258" s="6" t="s">
        <v>269</v>
      </c>
      <c r="B3258" s="4" t="s">
        <v>151</v>
      </c>
      <c r="C3258" s="4" t="s">
        <v>111</v>
      </c>
      <c r="D3258" s="4" t="s">
        <v>225</v>
      </c>
      <c r="E3258" s="5">
        <v>8.59</v>
      </c>
      <c r="J3258" s="14"/>
    </row>
    <row r="3259" spans="1:10" ht="11.25" x14ac:dyDescent="0.15">
      <c r="A3259" s="6" t="s">
        <v>269</v>
      </c>
      <c r="B3259" s="4" t="s">
        <v>151</v>
      </c>
      <c r="C3259" s="4" t="s">
        <v>111</v>
      </c>
      <c r="D3259" s="4" t="s">
        <v>225</v>
      </c>
      <c r="E3259" s="5">
        <v>7.07</v>
      </c>
      <c r="J3259" s="14"/>
    </row>
    <row r="3260" spans="1:10" ht="11.25" x14ac:dyDescent="0.15">
      <c r="A3260" s="6" t="s">
        <v>269</v>
      </c>
      <c r="B3260" s="4" t="s">
        <v>152</v>
      </c>
      <c r="C3260" s="4" t="s">
        <v>111</v>
      </c>
      <c r="D3260" s="4" t="s">
        <v>224</v>
      </c>
      <c r="E3260" s="5">
        <v>8.43</v>
      </c>
      <c r="F3260" t="s">
        <v>354</v>
      </c>
      <c r="J3260" s="14"/>
    </row>
    <row r="3261" spans="1:10" ht="11.25" x14ac:dyDescent="0.15">
      <c r="A3261" s="6" t="s">
        <v>269</v>
      </c>
      <c r="B3261" s="4" t="s">
        <v>152</v>
      </c>
      <c r="C3261" s="4" t="s">
        <v>111</v>
      </c>
      <c r="D3261" s="4" t="s">
        <v>204</v>
      </c>
      <c r="E3261" s="5">
        <v>11.87</v>
      </c>
      <c r="J3261" s="14"/>
    </row>
    <row r="3262" spans="1:10" ht="11.25" x14ac:dyDescent="0.15">
      <c r="A3262" s="6" t="s">
        <v>269</v>
      </c>
      <c r="B3262" s="4" t="s">
        <v>152</v>
      </c>
      <c r="C3262" s="4" t="s">
        <v>111</v>
      </c>
      <c r="D3262" s="4" t="s">
        <v>200</v>
      </c>
      <c r="E3262" s="5">
        <v>12.4</v>
      </c>
      <c r="J3262" s="14"/>
    </row>
    <row r="3263" spans="1:10" ht="11.25" x14ac:dyDescent="0.15">
      <c r="A3263" s="6" t="s">
        <v>269</v>
      </c>
      <c r="B3263" s="4" t="s">
        <v>48</v>
      </c>
      <c r="C3263" s="4" t="s">
        <v>111</v>
      </c>
      <c r="D3263" s="4" t="s">
        <v>225</v>
      </c>
      <c r="E3263" s="5">
        <v>9.6199999999999992</v>
      </c>
      <c r="F3263" t="s">
        <v>353</v>
      </c>
      <c r="G3263">
        <f>+E3263+E3264+E3265+E3266+E3267+E3268+E3269+E3270</f>
        <v>72.75</v>
      </c>
      <c r="H3263">
        <f>+E3273+E3274+E3271+E3272+E3275</f>
        <v>47.059999999999995</v>
      </c>
      <c r="I3263" s="14">
        <f>+(G3263/4)/(H3263/3)</f>
        <v>1.1594241393965152</v>
      </c>
      <c r="J3263" s="21">
        <f>+(B3263-$L$1+1)/7</f>
        <v>20</v>
      </c>
    </row>
    <row r="3264" spans="1:10" ht="11.25" x14ac:dyDescent="0.15">
      <c r="A3264" s="6" t="s">
        <v>269</v>
      </c>
      <c r="B3264" s="4" t="s">
        <v>153</v>
      </c>
      <c r="C3264" s="4" t="s">
        <v>111</v>
      </c>
      <c r="D3264" s="4" t="s">
        <v>224</v>
      </c>
      <c r="E3264" s="5">
        <v>11.93</v>
      </c>
      <c r="J3264" s="14"/>
    </row>
    <row r="3265" spans="1:10" ht="11.25" x14ac:dyDescent="0.15">
      <c r="A3265" s="6" t="s">
        <v>269</v>
      </c>
      <c r="B3265" s="4" t="s">
        <v>153</v>
      </c>
      <c r="C3265" s="4" t="s">
        <v>111</v>
      </c>
      <c r="D3265" s="4" t="s">
        <v>204</v>
      </c>
      <c r="E3265" s="5">
        <v>12.91</v>
      </c>
      <c r="J3265" s="14"/>
    </row>
    <row r="3266" spans="1:10" ht="11.25" x14ac:dyDescent="0.15">
      <c r="A3266" s="6" t="s">
        <v>269</v>
      </c>
      <c r="B3266" s="4" t="s">
        <v>153</v>
      </c>
      <c r="C3266" s="4" t="s">
        <v>111</v>
      </c>
      <c r="D3266" s="4" t="s">
        <v>204</v>
      </c>
      <c r="E3266" s="5">
        <v>6.35</v>
      </c>
      <c r="J3266" s="14"/>
    </row>
    <row r="3267" spans="1:10" ht="11.25" x14ac:dyDescent="0.15">
      <c r="A3267" s="6" t="s">
        <v>269</v>
      </c>
      <c r="B3267" s="4" t="s">
        <v>153</v>
      </c>
      <c r="C3267" s="4" t="s">
        <v>111</v>
      </c>
      <c r="D3267" s="4" t="s">
        <v>200</v>
      </c>
      <c r="E3267" s="5">
        <v>11.49</v>
      </c>
      <c r="J3267" s="14"/>
    </row>
    <row r="3268" spans="1:10" ht="11.25" x14ac:dyDescent="0.15">
      <c r="A3268" s="6" t="s">
        <v>269</v>
      </c>
      <c r="B3268" s="4" t="s">
        <v>153</v>
      </c>
      <c r="C3268" s="4" t="s">
        <v>111</v>
      </c>
      <c r="D3268" s="4" t="s">
        <v>200</v>
      </c>
      <c r="E3268" s="5">
        <v>5.43</v>
      </c>
      <c r="J3268" s="14"/>
    </row>
    <row r="3269" spans="1:10" ht="11.25" x14ac:dyDescent="0.15">
      <c r="A3269" s="6" t="s">
        <v>269</v>
      </c>
      <c r="B3269" s="4" t="s">
        <v>153</v>
      </c>
      <c r="C3269" s="4" t="s">
        <v>111</v>
      </c>
      <c r="D3269" s="4" t="s">
        <v>225</v>
      </c>
      <c r="E3269" s="5">
        <v>8.8800000000000008</v>
      </c>
      <c r="J3269" s="14"/>
    </row>
    <row r="3270" spans="1:10" ht="11.25" x14ac:dyDescent="0.15">
      <c r="A3270" s="6" t="s">
        <v>269</v>
      </c>
      <c r="B3270" s="4" t="s">
        <v>153</v>
      </c>
      <c r="C3270" s="4" t="s">
        <v>111</v>
      </c>
      <c r="D3270" s="4" t="s">
        <v>225</v>
      </c>
      <c r="E3270" s="5">
        <v>6.14</v>
      </c>
      <c r="J3270" s="14"/>
    </row>
    <row r="3271" spans="1:10" ht="11.25" x14ac:dyDescent="0.15">
      <c r="A3271" s="6" t="s">
        <v>269</v>
      </c>
      <c r="B3271" s="4" t="s">
        <v>154</v>
      </c>
      <c r="C3271" s="4" t="s">
        <v>111</v>
      </c>
      <c r="D3271" s="4" t="s">
        <v>224</v>
      </c>
      <c r="E3271" s="5">
        <v>8.65</v>
      </c>
      <c r="F3271" t="s">
        <v>354</v>
      </c>
      <c r="J3271" s="14"/>
    </row>
    <row r="3272" spans="1:10" ht="11.25" x14ac:dyDescent="0.15">
      <c r="A3272" s="6" t="s">
        <v>269</v>
      </c>
      <c r="B3272" s="4" t="s">
        <v>154</v>
      </c>
      <c r="C3272" s="4" t="s">
        <v>111</v>
      </c>
      <c r="D3272" s="4" t="s">
        <v>204</v>
      </c>
      <c r="E3272" s="5">
        <v>8.7899999999999991</v>
      </c>
      <c r="J3272" s="14"/>
    </row>
    <row r="3273" spans="1:10" ht="11.25" x14ac:dyDescent="0.15">
      <c r="A3273" s="6" t="s">
        <v>269</v>
      </c>
      <c r="B3273" s="4" t="s">
        <v>154</v>
      </c>
      <c r="C3273" s="4" t="s">
        <v>111</v>
      </c>
      <c r="D3273" s="4" t="s">
        <v>204</v>
      </c>
      <c r="E3273" s="5">
        <v>7.44</v>
      </c>
      <c r="J3273" s="14"/>
    </row>
    <row r="3274" spans="1:10" ht="11.25" x14ac:dyDescent="0.15">
      <c r="A3274" s="6" t="s">
        <v>269</v>
      </c>
      <c r="B3274" s="4" t="s">
        <v>154</v>
      </c>
      <c r="C3274" s="4" t="s">
        <v>111</v>
      </c>
      <c r="D3274" s="4" t="s">
        <v>200</v>
      </c>
      <c r="E3274" s="5">
        <v>11.78</v>
      </c>
      <c r="J3274" s="14"/>
    </row>
    <row r="3275" spans="1:10" ht="11.25" x14ac:dyDescent="0.15">
      <c r="A3275" s="6" t="s">
        <v>269</v>
      </c>
      <c r="B3275" s="4" t="s">
        <v>154</v>
      </c>
      <c r="C3275" s="4" t="s">
        <v>111</v>
      </c>
      <c r="D3275" s="4" t="s">
        <v>134</v>
      </c>
      <c r="E3275" s="5">
        <v>10.4</v>
      </c>
      <c r="J3275" s="14"/>
    </row>
    <row r="3276" spans="1:10" ht="11.25" x14ac:dyDescent="0.15">
      <c r="A3276" s="6" t="s">
        <v>269</v>
      </c>
      <c r="B3276" s="4" t="s">
        <v>155</v>
      </c>
      <c r="C3276" s="4" t="s">
        <v>111</v>
      </c>
      <c r="D3276" s="4" t="s">
        <v>224</v>
      </c>
      <c r="E3276" s="5">
        <v>11.71</v>
      </c>
      <c r="F3276" t="s">
        <v>353</v>
      </c>
      <c r="G3276">
        <f>+E3276+E3277+E3278+E3279+E3280+E3281+E3282</f>
        <v>72.62</v>
      </c>
      <c r="H3276">
        <f>+E3286+E3283+E3284+E3285+E3287</f>
        <v>45.98</v>
      </c>
      <c r="I3276" s="14">
        <f>+(G3276/4)/(H3276/3)</f>
        <v>1.1845367551109178</v>
      </c>
      <c r="J3276" s="21">
        <f>+(B3276-$L$1)/7</f>
        <v>21</v>
      </c>
    </row>
    <row r="3277" spans="1:10" ht="11.25" x14ac:dyDescent="0.15">
      <c r="A3277" s="6" t="s">
        <v>269</v>
      </c>
      <c r="B3277" s="4" t="s">
        <v>155</v>
      </c>
      <c r="C3277" s="4" t="s">
        <v>111</v>
      </c>
      <c r="D3277" s="4" t="s">
        <v>204</v>
      </c>
      <c r="E3277" s="5">
        <v>11.91</v>
      </c>
      <c r="J3277" s="14"/>
    </row>
    <row r="3278" spans="1:10" ht="11.25" x14ac:dyDescent="0.15">
      <c r="A3278" s="6" t="s">
        <v>269</v>
      </c>
      <c r="B3278" s="4" t="s">
        <v>155</v>
      </c>
      <c r="C3278" s="4" t="s">
        <v>111</v>
      </c>
      <c r="D3278" s="4" t="s">
        <v>204</v>
      </c>
      <c r="E3278" s="5">
        <v>9.26</v>
      </c>
      <c r="J3278" s="14"/>
    </row>
    <row r="3279" spans="1:10" ht="11.25" x14ac:dyDescent="0.15">
      <c r="A3279" s="6" t="s">
        <v>269</v>
      </c>
      <c r="B3279" s="4" t="s">
        <v>155</v>
      </c>
      <c r="C3279" s="4" t="s">
        <v>111</v>
      </c>
      <c r="D3279" s="4" t="s">
        <v>200</v>
      </c>
      <c r="E3279" s="5">
        <v>11.68</v>
      </c>
      <c r="J3279" s="14"/>
    </row>
    <row r="3280" spans="1:10" ht="11.25" x14ac:dyDescent="0.15">
      <c r="A3280" s="6" t="s">
        <v>269</v>
      </c>
      <c r="B3280" s="4" t="s">
        <v>155</v>
      </c>
      <c r="C3280" s="4" t="s">
        <v>111</v>
      </c>
      <c r="D3280" s="4" t="s">
        <v>200</v>
      </c>
      <c r="E3280" s="5">
        <v>8.4600000000000009</v>
      </c>
      <c r="J3280" s="14"/>
    </row>
    <row r="3281" spans="1:10" ht="11.25" x14ac:dyDescent="0.15">
      <c r="A3281" s="6" t="s">
        <v>269</v>
      </c>
      <c r="B3281" s="4" t="s">
        <v>155</v>
      </c>
      <c r="C3281" s="4" t="s">
        <v>111</v>
      </c>
      <c r="D3281" s="4" t="s">
        <v>225</v>
      </c>
      <c r="E3281" s="5">
        <v>10.09</v>
      </c>
      <c r="J3281" s="14"/>
    </row>
    <row r="3282" spans="1:10" ht="11.25" x14ac:dyDescent="0.15">
      <c r="A3282" s="6" t="s">
        <v>269</v>
      </c>
      <c r="B3282" s="4" t="s">
        <v>155</v>
      </c>
      <c r="C3282" s="4" t="s">
        <v>111</v>
      </c>
      <c r="D3282" s="4" t="s">
        <v>225</v>
      </c>
      <c r="E3282" s="5">
        <v>9.51</v>
      </c>
      <c r="J3282" s="14"/>
    </row>
    <row r="3283" spans="1:10" ht="11.25" x14ac:dyDescent="0.15">
      <c r="A3283" s="6" t="s">
        <v>269</v>
      </c>
      <c r="B3283" s="4" t="s">
        <v>156</v>
      </c>
      <c r="C3283" s="4" t="s">
        <v>111</v>
      </c>
      <c r="D3283" s="4" t="s">
        <v>224</v>
      </c>
      <c r="E3283" s="5">
        <v>8.4600000000000009</v>
      </c>
      <c r="F3283" t="s">
        <v>354</v>
      </c>
      <c r="J3283" s="14"/>
    </row>
    <row r="3284" spans="1:10" ht="11.25" x14ac:dyDescent="0.15">
      <c r="A3284" s="6" t="s">
        <v>269</v>
      </c>
      <c r="B3284" s="4" t="s">
        <v>156</v>
      </c>
      <c r="C3284" s="4" t="s">
        <v>111</v>
      </c>
      <c r="D3284" s="4" t="s">
        <v>204</v>
      </c>
      <c r="E3284" s="5">
        <v>13.01</v>
      </c>
      <c r="J3284" s="14"/>
    </row>
    <row r="3285" spans="1:10" ht="11.25" x14ac:dyDescent="0.15">
      <c r="A3285" s="6" t="s">
        <v>269</v>
      </c>
      <c r="B3285" s="4" t="s">
        <v>156</v>
      </c>
      <c r="C3285" s="4" t="s">
        <v>111</v>
      </c>
      <c r="D3285" s="4" t="s">
        <v>200</v>
      </c>
      <c r="E3285" s="5">
        <v>11.8</v>
      </c>
      <c r="J3285" s="14"/>
    </row>
    <row r="3286" spans="1:10" ht="11.25" x14ac:dyDescent="0.15">
      <c r="A3286" s="6" t="s">
        <v>269</v>
      </c>
      <c r="B3286" s="4" t="s">
        <v>156</v>
      </c>
      <c r="C3286" s="4" t="s">
        <v>111</v>
      </c>
      <c r="D3286" s="4" t="s">
        <v>225</v>
      </c>
      <c r="E3286" s="5">
        <v>7.22</v>
      </c>
      <c r="J3286" s="14"/>
    </row>
    <row r="3287" spans="1:10" ht="11.25" x14ac:dyDescent="0.15">
      <c r="A3287" s="6" t="s">
        <v>269</v>
      </c>
      <c r="B3287" s="4" t="s">
        <v>156</v>
      </c>
      <c r="C3287" s="4" t="s">
        <v>111</v>
      </c>
      <c r="D3287" s="4" t="s">
        <v>225</v>
      </c>
      <c r="E3287" s="5">
        <v>5.49</v>
      </c>
      <c r="J3287" s="14"/>
    </row>
    <row r="3288" spans="1:10" ht="11.25" x14ac:dyDescent="0.15">
      <c r="A3288" s="9" t="s">
        <v>269</v>
      </c>
      <c r="B3288" s="4" t="s">
        <v>157</v>
      </c>
      <c r="C3288" s="4" t="s">
        <v>111</v>
      </c>
      <c r="D3288" s="4" t="s">
        <v>224</v>
      </c>
      <c r="E3288" s="5">
        <v>12.81</v>
      </c>
      <c r="F3288" s="13" t="s">
        <v>353</v>
      </c>
      <c r="G3288">
        <f>+E3288+E3289+E3290+E3291+E3292+E3293</f>
        <v>57.620000000000005</v>
      </c>
      <c r="H3288">
        <f>+E3298+E3295+E3296+E3297+E3299+E3294</f>
        <v>52.860000000000007</v>
      </c>
      <c r="I3288" s="14">
        <f>+(G3288/4)/(H3288/3)</f>
        <v>0.81753688989784334</v>
      </c>
      <c r="J3288" s="21">
        <f>+(B3288-$L$1)/7</f>
        <v>22</v>
      </c>
    </row>
    <row r="3289" spans="1:10" ht="11.25" x14ac:dyDescent="0.15">
      <c r="A3289" s="6" t="s">
        <v>269</v>
      </c>
      <c r="B3289" s="4" t="s">
        <v>157</v>
      </c>
      <c r="C3289" s="4" t="s">
        <v>111</v>
      </c>
      <c r="D3289" s="4" t="s">
        <v>224</v>
      </c>
      <c r="E3289" s="5">
        <v>7.33</v>
      </c>
      <c r="F3289" s="13"/>
      <c r="J3289" s="14"/>
    </row>
    <row r="3290" spans="1:10" ht="11.25" x14ac:dyDescent="0.15">
      <c r="A3290" s="6" t="s">
        <v>269</v>
      </c>
      <c r="B3290" s="4" t="s">
        <v>157</v>
      </c>
      <c r="C3290" s="4" t="s">
        <v>111</v>
      </c>
      <c r="D3290" s="4" t="s">
        <v>204</v>
      </c>
      <c r="E3290" s="5">
        <v>10.37</v>
      </c>
      <c r="F3290" s="13"/>
      <c r="J3290" s="14"/>
    </row>
    <row r="3291" spans="1:10" ht="11.25" x14ac:dyDescent="0.15">
      <c r="A3291" s="6" t="s">
        <v>269</v>
      </c>
      <c r="B3291" s="4" t="s">
        <v>157</v>
      </c>
      <c r="C3291" s="4" t="s">
        <v>111</v>
      </c>
      <c r="D3291" s="4" t="s">
        <v>204</v>
      </c>
      <c r="E3291" s="5">
        <v>10.8</v>
      </c>
      <c r="F3291" s="13"/>
      <c r="J3291" s="14"/>
    </row>
    <row r="3292" spans="1:10" ht="11.25" x14ac:dyDescent="0.15">
      <c r="A3292" s="6" t="s">
        <v>269</v>
      </c>
      <c r="B3292" s="4" t="s">
        <v>157</v>
      </c>
      <c r="C3292" s="4" t="s">
        <v>111</v>
      </c>
      <c r="D3292" s="4" t="s">
        <v>225</v>
      </c>
      <c r="E3292" s="5">
        <v>9.1300000000000008</v>
      </c>
      <c r="F3292" s="13"/>
      <c r="J3292" s="14"/>
    </row>
    <row r="3293" spans="1:10" ht="11.25" x14ac:dyDescent="0.15">
      <c r="A3293" s="6" t="s">
        <v>269</v>
      </c>
      <c r="B3293" s="4" t="s">
        <v>157</v>
      </c>
      <c r="C3293" s="4" t="s">
        <v>111</v>
      </c>
      <c r="D3293" s="4" t="s">
        <v>225</v>
      </c>
      <c r="E3293" s="5">
        <v>7.18</v>
      </c>
      <c r="F3293" s="13"/>
      <c r="J3293" s="14"/>
    </row>
    <row r="3294" spans="1:10" ht="11.25" x14ac:dyDescent="0.15">
      <c r="A3294" s="6" t="s">
        <v>269</v>
      </c>
      <c r="B3294" s="4" t="s">
        <v>158</v>
      </c>
      <c r="C3294" s="4" t="s">
        <v>111</v>
      </c>
      <c r="D3294" s="4" t="s">
        <v>224</v>
      </c>
      <c r="E3294" s="5">
        <v>10.14</v>
      </c>
      <c r="F3294" s="13" t="s">
        <v>354</v>
      </c>
      <c r="J3294" s="14"/>
    </row>
    <row r="3295" spans="1:10" ht="11.25" x14ac:dyDescent="0.15">
      <c r="A3295" s="6" t="s">
        <v>269</v>
      </c>
      <c r="B3295" s="4" t="s">
        <v>158</v>
      </c>
      <c r="C3295" s="4" t="s">
        <v>111</v>
      </c>
      <c r="D3295" s="4" t="s">
        <v>204</v>
      </c>
      <c r="E3295" s="5">
        <v>11.57</v>
      </c>
      <c r="J3295" s="14"/>
    </row>
    <row r="3296" spans="1:10" ht="11.25" x14ac:dyDescent="0.15">
      <c r="A3296" s="6" t="s">
        <v>269</v>
      </c>
      <c r="B3296" s="4" t="s">
        <v>158</v>
      </c>
      <c r="C3296" s="4" t="s">
        <v>111</v>
      </c>
      <c r="D3296" s="4" t="s">
        <v>204</v>
      </c>
      <c r="E3296" s="5">
        <v>4.47</v>
      </c>
      <c r="J3296" s="14"/>
    </row>
    <row r="3297" spans="1:10" ht="11.25" x14ac:dyDescent="0.15">
      <c r="A3297" s="6" t="s">
        <v>269</v>
      </c>
      <c r="B3297" s="4" t="s">
        <v>158</v>
      </c>
      <c r="C3297" s="4" t="s">
        <v>111</v>
      </c>
      <c r="D3297" s="4" t="s">
        <v>200</v>
      </c>
      <c r="E3297" s="5">
        <v>12.82</v>
      </c>
      <c r="J3297" s="14"/>
    </row>
    <row r="3298" spans="1:10" ht="11.25" x14ac:dyDescent="0.15">
      <c r="A3298" s="6" t="s">
        <v>269</v>
      </c>
      <c r="B3298" s="4" t="s">
        <v>158</v>
      </c>
      <c r="C3298" s="4" t="s">
        <v>111</v>
      </c>
      <c r="D3298" s="4" t="s">
        <v>134</v>
      </c>
      <c r="E3298" s="5">
        <v>11.73</v>
      </c>
      <c r="J3298" s="14"/>
    </row>
    <row r="3299" spans="1:10" ht="11.25" x14ac:dyDescent="0.15">
      <c r="A3299" s="6" t="s">
        <v>269</v>
      </c>
      <c r="B3299" s="4" t="s">
        <v>158</v>
      </c>
      <c r="C3299" s="4" t="s">
        <v>111</v>
      </c>
      <c r="D3299" s="4" t="s">
        <v>134</v>
      </c>
      <c r="E3299" s="5">
        <v>2.13</v>
      </c>
      <c r="J3299" s="14"/>
    </row>
    <row r="3300" spans="1:10" ht="11.25" x14ac:dyDescent="0.15">
      <c r="A3300" s="6" t="s">
        <v>269</v>
      </c>
      <c r="B3300" s="4" t="s">
        <v>159</v>
      </c>
      <c r="C3300" s="4" t="s">
        <v>111</v>
      </c>
      <c r="D3300" s="4" t="s">
        <v>224</v>
      </c>
      <c r="E3300" s="5">
        <v>11.13</v>
      </c>
      <c r="F3300" t="s">
        <v>353</v>
      </c>
      <c r="G3300">
        <f>+E3300+E3301+E3302+E3303+E3304+E3305+E3306</f>
        <v>68.819999999999993</v>
      </c>
      <c r="H3300">
        <f>+E3310+E3307+E3308+E3309</f>
        <v>43.85</v>
      </c>
      <c r="I3300" s="14">
        <f>+(G3300/4)/(H3300/3)</f>
        <v>1.1770809578107182</v>
      </c>
      <c r="J3300" s="21">
        <f>+(B3300-$L$1)/7</f>
        <v>23</v>
      </c>
    </row>
    <row r="3301" spans="1:10" ht="11.25" x14ac:dyDescent="0.15">
      <c r="A3301" s="6" t="s">
        <v>269</v>
      </c>
      <c r="B3301" s="4" t="s">
        <v>159</v>
      </c>
      <c r="C3301" s="4" t="s">
        <v>111</v>
      </c>
      <c r="D3301" s="4" t="s">
        <v>204</v>
      </c>
      <c r="E3301" s="5">
        <v>12.11</v>
      </c>
      <c r="J3301" s="14"/>
    </row>
    <row r="3302" spans="1:10" ht="11.25" x14ac:dyDescent="0.15">
      <c r="A3302" s="6" t="s">
        <v>269</v>
      </c>
      <c r="B3302" s="4" t="s">
        <v>159</v>
      </c>
      <c r="C3302" s="4" t="s">
        <v>111</v>
      </c>
      <c r="D3302" s="4" t="s">
        <v>204</v>
      </c>
      <c r="E3302" s="5">
        <v>8.7899999999999991</v>
      </c>
      <c r="J3302" s="14"/>
    </row>
    <row r="3303" spans="1:10" ht="11.25" x14ac:dyDescent="0.15">
      <c r="A3303" s="6" t="s">
        <v>269</v>
      </c>
      <c r="B3303" s="4" t="s">
        <v>159</v>
      </c>
      <c r="C3303" s="4" t="s">
        <v>111</v>
      </c>
      <c r="D3303" s="4" t="s">
        <v>200</v>
      </c>
      <c r="E3303" s="5">
        <v>12.14</v>
      </c>
      <c r="J3303" s="14"/>
    </row>
    <row r="3304" spans="1:10" ht="11.25" x14ac:dyDescent="0.15">
      <c r="A3304" s="6" t="s">
        <v>269</v>
      </c>
      <c r="B3304" s="4" t="s">
        <v>159</v>
      </c>
      <c r="C3304" s="4" t="s">
        <v>111</v>
      </c>
      <c r="D3304" s="4" t="s">
        <v>200</v>
      </c>
      <c r="E3304" s="5">
        <v>9.57</v>
      </c>
      <c r="J3304" s="14"/>
    </row>
    <row r="3305" spans="1:10" ht="11.25" x14ac:dyDescent="0.15">
      <c r="A3305" s="6" t="s">
        <v>269</v>
      </c>
      <c r="B3305" s="4" t="s">
        <v>159</v>
      </c>
      <c r="C3305" s="4" t="s">
        <v>111</v>
      </c>
      <c r="D3305" s="4" t="s">
        <v>118</v>
      </c>
      <c r="E3305" s="5">
        <v>9.08</v>
      </c>
      <c r="J3305" s="14"/>
    </row>
    <row r="3306" spans="1:10" ht="11.25" x14ac:dyDescent="0.15">
      <c r="A3306" s="6" t="s">
        <v>269</v>
      </c>
      <c r="B3306" s="4" t="s">
        <v>159</v>
      </c>
      <c r="C3306" s="4" t="s">
        <v>111</v>
      </c>
      <c r="D3306" s="4" t="s">
        <v>118</v>
      </c>
      <c r="E3306" s="5">
        <v>6</v>
      </c>
      <c r="J3306" s="14"/>
    </row>
    <row r="3307" spans="1:10" ht="11.25" x14ac:dyDescent="0.15">
      <c r="A3307" s="6" t="s">
        <v>269</v>
      </c>
      <c r="B3307" s="4" t="s">
        <v>160</v>
      </c>
      <c r="C3307" s="4" t="s">
        <v>111</v>
      </c>
      <c r="D3307" s="4" t="s">
        <v>224</v>
      </c>
      <c r="E3307" s="5">
        <v>9.15</v>
      </c>
      <c r="F3307" t="s">
        <v>354</v>
      </c>
      <c r="J3307" s="14"/>
    </row>
    <row r="3308" spans="1:10" ht="11.25" x14ac:dyDescent="0.15">
      <c r="A3308" s="6" t="s">
        <v>269</v>
      </c>
      <c r="B3308" s="4" t="s">
        <v>160</v>
      </c>
      <c r="C3308" s="4" t="s">
        <v>111</v>
      </c>
      <c r="D3308" s="4" t="s">
        <v>204</v>
      </c>
      <c r="E3308" s="5">
        <v>12.05</v>
      </c>
      <c r="J3308" s="14"/>
    </row>
    <row r="3309" spans="1:10" ht="11.25" x14ac:dyDescent="0.15">
      <c r="A3309" s="6" t="s">
        <v>269</v>
      </c>
      <c r="B3309" s="4" t="s">
        <v>160</v>
      </c>
      <c r="C3309" s="4" t="s">
        <v>111</v>
      </c>
      <c r="D3309" s="4" t="s">
        <v>200</v>
      </c>
      <c r="E3309" s="5">
        <v>12.37</v>
      </c>
      <c r="J3309" s="14"/>
    </row>
    <row r="3310" spans="1:10" ht="11.25" x14ac:dyDescent="0.15">
      <c r="A3310" s="6" t="s">
        <v>269</v>
      </c>
      <c r="B3310" s="4" t="s">
        <v>160</v>
      </c>
      <c r="C3310" s="4" t="s">
        <v>111</v>
      </c>
      <c r="D3310" s="4" t="s">
        <v>118</v>
      </c>
      <c r="E3310" s="5">
        <v>10.28</v>
      </c>
      <c r="J3310" s="14"/>
    </row>
    <row r="3311" spans="1:10" ht="11.25" x14ac:dyDescent="0.15">
      <c r="A3311" s="6" t="s">
        <v>269</v>
      </c>
      <c r="B3311" s="4" t="s">
        <v>161</v>
      </c>
      <c r="C3311" s="4" t="s">
        <v>111</v>
      </c>
      <c r="D3311" s="4" t="s">
        <v>224</v>
      </c>
      <c r="E3311" s="5">
        <v>12.52</v>
      </c>
      <c r="F3311" t="s">
        <v>353</v>
      </c>
      <c r="G3311">
        <f>+E3311+E3312+E3313+E3314+E3315+E3316+E3317</f>
        <v>67.11</v>
      </c>
      <c r="H3311">
        <f>+E3321+E3318+E3319+E3320</f>
        <v>45.66</v>
      </c>
      <c r="I3311" s="14">
        <f>+(G3311/4)/(H3311/3)</f>
        <v>1.1023324572930355</v>
      </c>
      <c r="J3311" s="21">
        <f>+(B3311-$L$1)/7</f>
        <v>24</v>
      </c>
    </row>
    <row r="3312" spans="1:10" ht="11.25" x14ac:dyDescent="0.15">
      <c r="A3312" s="6" t="s">
        <v>269</v>
      </c>
      <c r="B3312" s="4" t="s">
        <v>161</v>
      </c>
      <c r="C3312" s="4" t="s">
        <v>111</v>
      </c>
      <c r="D3312" s="4" t="s">
        <v>204</v>
      </c>
      <c r="E3312" s="5">
        <v>11.28</v>
      </c>
      <c r="J3312" s="14"/>
    </row>
    <row r="3313" spans="1:10" ht="11.25" x14ac:dyDescent="0.15">
      <c r="A3313" s="6" t="s">
        <v>269</v>
      </c>
      <c r="B3313" s="4" t="s">
        <v>161</v>
      </c>
      <c r="C3313" s="4" t="s">
        <v>111</v>
      </c>
      <c r="D3313" s="4" t="s">
        <v>204</v>
      </c>
      <c r="E3313" s="5">
        <v>9.4</v>
      </c>
      <c r="J3313" s="14"/>
    </row>
    <row r="3314" spans="1:10" ht="11.25" x14ac:dyDescent="0.15">
      <c r="A3314" s="6" t="s">
        <v>269</v>
      </c>
      <c r="B3314" s="4" t="s">
        <v>161</v>
      </c>
      <c r="C3314" s="4" t="s">
        <v>111</v>
      </c>
      <c r="D3314" s="4" t="s">
        <v>200</v>
      </c>
      <c r="E3314" s="5">
        <v>10.81</v>
      </c>
      <c r="J3314" s="14"/>
    </row>
    <row r="3315" spans="1:10" ht="11.25" x14ac:dyDescent="0.15">
      <c r="A3315" s="6" t="s">
        <v>269</v>
      </c>
      <c r="B3315" s="4" t="s">
        <v>161</v>
      </c>
      <c r="C3315" s="4" t="s">
        <v>111</v>
      </c>
      <c r="D3315" s="4" t="s">
        <v>200</v>
      </c>
      <c r="E3315" s="5">
        <v>6.28</v>
      </c>
      <c r="J3315" s="14"/>
    </row>
    <row r="3316" spans="1:10" ht="11.25" x14ac:dyDescent="0.15">
      <c r="A3316" s="6" t="s">
        <v>269</v>
      </c>
      <c r="B3316" s="4" t="s">
        <v>161</v>
      </c>
      <c r="C3316" s="4" t="s">
        <v>111</v>
      </c>
      <c r="D3316" s="4" t="s">
        <v>118</v>
      </c>
      <c r="E3316" s="5">
        <v>9.34</v>
      </c>
      <c r="J3316" s="14"/>
    </row>
    <row r="3317" spans="1:10" ht="11.25" x14ac:dyDescent="0.15">
      <c r="A3317" s="6" t="s">
        <v>269</v>
      </c>
      <c r="B3317" s="4" t="s">
        <v>161</v>
      </c>
      <c r="C3317" s="4" t="s">
        <v>111</v>
      </c>
      <c r="D3317" s="4" t="s">
        <v>118</v>
      </c>
      <c r="E3317" s="5">
        <v>7.48</v>
      </c>
      <c r="J3317" s="14"/>
    </row>
    <row r="3318" spans="1:10" ht="11.25" x14ac:dyDescent="0.15">
      <c r="A3318" s="6" t="s">
        <v>269</v>
      </c>
      <c r="B3318" s="4" t="s">
        <v>162</v>
      </c>
      <c r="C3318" s="4" t="s">
        <v>111</v>
      </c>
      <c r="D3318" s="4" t="s">
        <v>224</v>
      </c>
      <c r="E3318" s="5">
        <v>9.6</v>
      </c>
      <c r="F3318" t="s">
        <v>354</v>
      </c>
      <c r="J3318" s="14"/>
    </row>
    <row r="3319" spans="1:10" ht="11.25" x14ac:dyDescent="0.15">
      <c r="A3319" s="6" t="s">
        <v>269</v>
      </c>
      <c r="B3319" s="4" t="s">
        <v>162</v>
      </c>
      <c r="C3319" s="4" t="s">
        <v>111</v>
      </c>
      <c r="D3319" s="4" t="s">
        <v>204</v>
      </c>
      <c r="E3319" s="5">
        <v>12.51</v>
      </c>
      <c r="J3319" s="14"/>
    </row>
    <row r="3320" spans="1:10" ht="11.25" x14ac:dyDescent="0.15">
      <c r="A3320" s="6" t="s">
        <v>269</v>
      </c>
      <c r="B3320" s="4" t="s">
        <v>162</v>
      </c>
      <c r="C3320" s="4" t="s">
        <v>111</v>
      </c>
      <c r="D3320" s="4" t="s">
        <v>200</v>
      </c>
      <c r="E3320" s="5">
        <v>11.96</v>
      </c>
      <c r="J3320" s="14"/>
    </row>
    <row r="3321" spans="1:10" ht="11.25" x14ac:dyDescent="0.15">
      <c r="A3321" s="6" t="s">
        <v>269</v>
      </c>
      <c r="B3321" s="4" t="s">
        <v>162</v>
      </c>
      <c r="C3321" s="4" t="s">
        <v>111</v>
      </c>
      <c r="D3321" s="4" t="s">
        <v>225</v>
      </c>
      <c r="E3321" s="5">
        <v>11.59</v>
      </c>
      <c r="J3321" s="14"/>
    </row>
    <row r="3322" spans="1:10" ht="11.25" x14ac:dyDescent="0.15">
      <c r="A3322" s="6" t="s">
        <v>269</v>
      </c>
      <c r="B3322" s="4" t="s">
        <v>163</v>
      </c>
      <c r="C3322" s="4" t="s">
        <v>111</v>
      </c>
      <c r="D3322" s="4" t="s">
        <v>224</v>
      </c>
      <c r="E3322" s="5">
        <v>12.84</v>
      </c>
      <c r="F3322" t="s">
        <v>353</v>
      </c>
      <c r="G3322">
        <f>+E3322+E3323+E3324+E3325+E3326+E3327</f>
        <v>67.44</v>
      </c>
      <c r="H3322">
        <f>+E3328+E3329+E3330+E3331+E3332</f>
        <v>51.7</v>
      </c>
      <c r="I3322" s="14">
        <f>+(G3322/4)/(H3322/3)</f>
        <v>0.97833655705996125</v>
      </c>
      <c r="J3322" s="21">
        <f>+(B3322-$L$1)/7</f>
        <v>25</v>
      </c>
    </row>
    <row r="3323" spans="1:10" ht="11.25" x14ac:dyDescent="0.15">
      <c r="A3323" s="6" t="s">
        <v>269</v>
      </c>
      <c r="B3323" s="4" t="s">
        <v>163</v>
      </c>
      <c r="C3323" s="4" t="s">
        <v>111</v>
      </c>
      <c r="D3323" s="4" t="s">
        <v>204</v>
      </c>
      <c r="E3323" s="5">
        <v>13.63</v>
      </c>
    </row>
    <row r="3324" spans="1:10" ht="11.25" x14ac:dyDescent="0.15">
      <c r="A3324" s="6" t="s">
        <v>269</v>
      </c>
      <c r="B3324" s="4" t="s">
        <v>163</v>
      </c>
      <c r="C3324" s="4" t="s">
        <v>111</v>
      </c>
      <c r="D3324" s="4" t="s">
        <v>204</v>
      </c>
      <c r="E3324" s="5">
        <v>5.4</v>
      </c>
    </row>
    <row r="3325" spans="1:10" ht="11.25" x14ac:dyDescent="0.15">
      <c r="A3325" s="6" t="s">
        <v>269</v>
      </c>
      <c r="B3325" s="4" t="s">
        <v>163</v>
      </c>
      <c r="C3325" s="4" t="s">
        <v>111</v>
      </c>
      <c r="D3325" s="4" t="s">
        <v>200</v>
      </c>
      <c r="E3325" s="5">
        <v>12.47</v>
      </c>
    </row>
    <row r="3326" spans="1:10" ht="11.25" x14ac:dyDescent="0.15">
      <c r="A3326" s="6" t="s">
        <v>269</v>
      </c>
      <c r="B3326" s="4" t="s">
        <v>163</v>
      </c>
      <c r="C3326" s="4" t="s">
        <v>111</v>
      </c>
      <c r="D3326" s="4" t="s">
        <v>200</v>
      </c>
      <c r="E3326" s="5">
        <v>8.81</v>
      </c>
    </row>
    <row r="3327" spans="1:10" ht="11.25" x14ac:dyDescent="0.15">
      <c r="A3327" s="6" t="s">
        <v>269</v>
      </c>
      <c r="B3327" s="4" t="s">
        <v>163</v>
      </c>
      <c r="C3327" s="4" t="s">
        <v>111</v>
      </c>
      <c r="D3327" s="4" t="s">
        <v>225</v>
      </c>
      <c r="E3327" s="5">
        <v>14.29</v>
      </c>
    </row>
    <row r="3328" spans="1:10" ht="11.25" x14ac:dyDescent="0.15">
      <c r="A3328" s="6" t="s">
        <v>269</v>
      </c>
      <c r="B3328" s="4" t="s">
        <v>164</v>
      </c>
      <c r="C3328" s="4" t="s">
        <v>111</v>
      </c>
      <c r="D3328" s="4" t="s">
        <v>224</v>
      </c>
      <c r="E3328" s="5">
        <v>11.47</v>
      </c>
      <c r="F3328" t="s">
        <v>354</v>
      </c>
    </row>
    <row r="3329" spans="1:10" ht="11.25" x14ac:dyDescent="0.15">
      <c r="A3329" s="6" t="s">
        <v>269</v>
      </c>
      <c r="B3329" s="4" t="s">
        <v>164</v>
      </c>
      <c r="C3329" s="4" t="s">
        <v>111</v>
      </c>
      <c r="D3329" s="4" t="s">
        <v>204</v>
      </c>
      <c r="E3329" s="5">
        <v>13.66</v>
      </c>
    </row>
    <row r="3330" spans="1:10" ht="11.25" x14ac:dyDescent="0.15">
      <c r="A3330" s="6" t="s">
        <v>269</v>
      </c>
      <c r="B3330" s="4" t="s">
        <v>164</v>
      </c>
      <c r="C3330" s="4" t="s">
        <v>111</v>
      </c>
      <c r="D3330" s="4" t="s">
        <v>204</v>
      </c>
      <c r="E3330" s="5">
        <v>2.5</v>
      </c>
    </row>
    <row r="3331" spans="1:10" ht="11.25" x14ac:dyDescent="0.15">
      <c r="A3331" s="6" t="s">
        <v>269</v>
      </c>
      <c r="B3331" s="4" t="s">
        <v>164</v>
      </c>
      <c r="C3331" s="4" t="s">
        <v>111</v>
      </c>
      <c r="D3331" s="4" t="s">
        <v>200</v>
      </c>
      <c r="E3331" s="5">
        <v>12.62</v>
      </c>
    </row>
    <row r="3332" spans="1:10" ht="11.25" x14ac:dyDescent="0.15">
      <c r="A3332" s="6" t="s">
        <v>269</v>
      </c>
      <c r="B3332" s="4" t="s">
        <v>164</v>
      </c>
      <c r="C3332" s="4" t="s">
        <v>111</v>
      </c>
      <c r="D3332" s="4" t="s">
        <v>225</v>
      </c>
      <c r="E3332" s="5">
        <v>11.45</v>
      </c>
    </row>
    <row r="3333" spans="1:10" ht="11.25" x14ac:dyDescent="0.15">
      <c r="A3333" s="6" t="s">
        <v>269</v>
      </c>
      <c r="B3333" s="4" t="s">
        <v>166</v>
      </c>
      <c r="C3333" s="4" t="s">
        <v>111</v>
      </c>
      <c r="D3333" s="4" t="s">
        <v>224</v>
      </c>
      <c r="E3333" s="5">
        <v>12.46</v>
      </c>
      <c r="F3333" t="s">
        <v>353</v>
      </c>
      <c r="G3333">
        <f>+E3333+E3334+E3335+E3336+E3337+E3338+E3339+E3340</f>
        <v>79.190000000000012</v>
      </c>
      <c r="H3333">
        <f>+E3343+E3344+E3341+E3342+E3345</f>
        <v>47.800000000000004</v>
      </c>
      <c r="I3333" s="14">
        <f>+(G3333/4)/(H3333/3)</f>
        <v>1.2425209205020922</v>
      </c>
      <c r="J3333" s="21">
        <f>+(B3333-$L$1)/7</f>
        <v>26</v>
      </c>
    </row>
    <row r="3334" spans="1:10" ht="11.25" x14ac:dyDescent="0.15">
      <c r="A3334" s="9" t="s">
        <v>269</v>
      </c>
      <c r="B3334" s="4" t="s">
        <v>166</v>
      </c>
      <c r="C3334" s="4" t="s">
        <v>111</v>
      </c>
      <c r="D3334" s="4" t="s">
        <v>204</v>
      </c>
      <c r="E3334" s="5">
        <v>11.32</v>
      </c>
    </row>
    <row r="3335" spans="1:10" ht="11.25" x14ac:dyDescent="0.15">
      <c r="A3335" s="6" t="s">
        <v>269</v>
      </c>
      <c r="B3335" s="4" t="s">
        <v>166</v>
      </c>
      <c r="C3335" s="4" t="s">
        <v>111</v>
      </c>
      <c r="D3335" s="4" t="s">
        <v>204</v>
      </c>
      <c r="E3335" s="5">
        <v>11.49</v>
      </c>
    </row>
    <row r="3336" spans="1:10" ht="11.25" x14ac:dyDescent="0.15">
      <c r="A3336" s="6" t="s">
        <v>269</v>
      </c>
      <c r="B3336" s="4" t="s">
        <v>166</v>
      </c>
      <c r="C3336" s="4" t="s">
        <v>111</v>
      </c>
      <c r="D3336" s="4" t="s">
        <v>200</v>
      </c>
      <c r="E3336" s="5">
        <v>11.86</v>
      </c>
    </row>
    <row r="3337" spans="1:10" ht="11.25" x14ac:dyDescent="0.15">
      <c r="A3337" s="6" t="s">
        <v>269</v>
      </c>
      <c r="B3337" s="4" t="s">
        <v>166</v>
      </c>
      <c r="C3337" s="4" t="s">
        <v>111</v>
      </c>
      <c r="D3337" s="4" t="s">
        <v>200</v>
      </c>
      <c r="E3337" s="5">
        <v>7.99</v>
      </c>
    </row>
    <row r="3338" spans="1:10" ht="11.25" x14ac:dyDescent="0.15">
      <c r="A3338" s="6" t="s">
        <v>269</v>
      </c>
      <c r="B3338" s="4" t="s">
        <v>166</v>
      </c>
      <c r="C3338" s="4" t="s">
        <v>111</v>
      </c>
      <c r="D3338" s="4" t="s">
        <v>200</v>
      </c>
      <c r="E3338" s="5">
        <v>7.83</v>
      </c>
    </row>
    <row r="3339" spans="1:10" ht="11.25" x14ac:dyDescent="0.15">
      <c r="A3339" s="6" t="s">
        <v>269</v>
      </c>
      <c r="B3339" s="4" t="s">
        <v>166</v>
      </c>
      <c r="C3339" s="4" t="s">
        <v>111</v>
      </c>
      <c r="D3339" s="4" t="s">
        <v>225</v>
      </c>
      <c r="E3339" s="5">
        <v>11.51</v>
      </c>
    </row>
    <row r="3340" spans="1:10" ht="11.25" x14ac:dyDescent="0.15">
      <c r="A3340" s="6" t="s">
        <v>269</v>
      </c>
      <c r="B3340" s="4" t="s">
        <v>166</v>
      </c>
      <c r="C3340" s="4" t="s">
        <v>111</v>
      </c>
      <c r="D3340" s="4" t="s">
        <v>225</v>
      </c>
      <c r="E3340" s="5">
        <v>4.7300000000000004</v>
      </c>
    </row>
    <row r="3341" spans="1:10" ht="11.25" x14ac:dyDescent="0.15">
      <c r="A3341" s="6" t="s">
        <v>269</v>
      </c>
      <c r="B3341" s="4" t="s">
        <v>167</v>
      </c>
      <c r="C3341" s="4" t="s">
        <v>111</v>
      </c>
      <c r="D3341" s="4" t="s">
        <v>224</v>
      </c>
      <c r="E3341" s="5">
        <v>9.9600000000000009</v>
      </c>
      <c r="F3341" t="s">
        <v>354</v>
      </c>
    </row>
    <row r="3342" spans="1:10" ht="11.25" x14ac:dyDescent="0.15">
      <c r="A3342" s="6" t="s">
        <v>269</v>
      </c>
      <c r="B3342" s="4" t="s">
        <v>167</v>
      </c>
      <c r="C3342" s="4" t="s">
        <v>111</v>
      </c>
      <c r="D3342" s="4" t="s">
        <v>204</v>
      </c>
      <c r="E3342" s="5">
        <v>12.08</v>
      </c>
    </row>
    <row r="3343" spans="1:10" ht="11.25" x14ac:dyDescent="0.15">
      <c r="A3343" s="6" t="s">
        <v>269</v>
      </c>
      <c r="B3343" s="4" t="s">
        <v>167</v>
      </c>
      <c r="C3343" s="4" t="s">
        <v>111</v>
      </c>
      <c r="D3343" s="4" t="s">
        <v>204</v>
      </c>
      <c r="E3343" s="5">
        <v>1.26</v>
      </c>
    </row>
    <row r="3344" spans="1:10" ht="11.25" x14ac:dyDescent="0.15">
      <c r="A3344" s="6" t="s">
        <v>269</v>
      </c>
      <c r="B3344" s="4" t="s">
        <v>167</v>
      </c>
      <c r="C3344" s="4" t="s">
        <v>111</v>
      </c>
      <c r="D3344" s="4" t="s">
        <v>200</v>
      </c>
      <c r="E3344" s="5">
        <v>12.58</v>
      </c>
    </row>
    <row r="3345" spans="1:10" ht="11.25" x14ac:dyDescent="0.15">
      <c r="A3345" s="6" t="s">
        <v>269</v>
      </c>
      <c r="B3345" s="4" t="s">
        <v>167</v>
      </c>
      <c r="C3345" s="4" t="s">
        <v>111</v>
      </c>
      <c r="D3345" s="4" t="s">
        <v>225</v>
      </c>
      <c r="E3345" s="5">
        <v>11.92</v>
      </c>
    </row>
    <row r="3346" spans="1:10" ht="11.25" x14ac:dyDescent="0.15">
      <c r="A3346" s="6" t="s">
        <v>269</v>
      </c>
      <c r="B3346" s="4" t="s">
        <v>62</v>
      </c>
      <c r="C3346" s="4" t="s">
        <v>111</v>
      </c>
      <c r="D3346" s="4" t="s">
        <v>224</v>
      </c>
      <c r="E3346" s="5">
        <v>10.46</v>
      </c>
      <c r="F3346" s="13" t="s">
        <v>354</v>
      </c>
    </row>
    <row r="3347" spans="1:10" ht="11.25" x14ac:dyDescent="0.15">
      <c r="A3347" s="6" t="s">
        <v>269</v>
      </c>
      <c r="B3347" s="4" t="s">
        <v>62</v>
      </c>
      <c r="C3347" s="4" t="s">
        <v>111</v>
      </c>
      <c r="D3347" s="4" t="s">
        <v>204</v>
      </c>
      <c r="E3347" s="5">
        <v>8.84</v>
      </c>
    </row>
    <row r="3348" spans="1:10" ht="11.25" x14ac:dyDescent="0.15">
      <c r="A3348" s="6" t="s">
        <v>269</v>
      </c>
      <c r="B3348" s="4" t="s">
        <v>168</v>
      </c>
      <c r="C3348" s="4" t="s">
        <v>111</v>
      </c>
      <c r="D3348" s="4" t="s">
        <v>224</v>
      </c>
      <c r="E3348" s="5">
        <v>13.2</v>
      </c>
    </row>
    <row r="3349" spans="1:10" ht="11.25" x14ac:dyDescent="0.15">
      <c r="A3349" s="6" t="s">
        <v>269</v>
      </c>
      <c r="B3349" s="4" t="s">
        <v>168</v>
      </c>
      <c r="C3349" s="4" t="s">
        <v>111</v>
      </c>
      <c r="D3349" s="4" t="s">
        <v>204</v>
      </c>
      <c r="E3349" s="5">
        <v>11.36</v>
      </c>
    </row>
    <row r="3350" spans="1:10" ht="11.25" x14ac:dyDescent="0.15">
      <c r="A3350" s="6" t="s">
        <v>269</v>
      </c>
      <c r="B3350" s="4" t="s">
        <v>168</v>
      </c>
      <c r="C3350" s="4" t="s">
        <v>111</v>
      </c>
      <c r="D3350" s="4" t="s">
        <v>204</v>
      </c>
      <c r="E3350" s="5">
        <v>9.99</v>
      </c>
    </row>
    <row r="3351" spans="1:10" ht="11.25" x14ac:dyDescent="0.15">
      <c r="A3351" s="6" t="s">
        <v>269</v>
      </c>
      <c r="B3351" s="4" t="s">
        <v>168</v>
      </c>
      <c r="C3351" s="4" t="s">
        <v>111</v>
      </c>
      <c r="D3351" s="4" t="s">
        <v>200</v>
      </c>
      <c r="E3351" s="5">
        <v>12.36</v>
      </c>
    </row>
    <row r="3352" spans="1:10" ht="11.25" x14ac:dyDescent="0.15">
      <c r="A3352" s="6" t="s">
        <v>269</v>
      </c>
      <c r="B3352" s="4" t="s">
        <v>168</v>
      </c>
      <c r="C3352" s="4" t="s">
        <v>111</v>
      </c>
      <c r="D3352" s="4" t="s">
        <v>200</v>
      </c>
      <c r="E3352" s="5">
        <v>9.77</v>
      </c>
    </row>
    <row r="3353" spans="1:10" ht="11.25" x14ac:dyDescent="0.15">
      <c r="A3353" s="6" t="s">
        <v>269</v>
      </c>
      <c r="B3353" s="4" t="s">
        <v>168</v>
      </c>
      <c r="C3353" s="4" t="s">
        <v>111</v>
      </c>
      <c r="D3353" s="4" t="s">
        <v>200</v>
      </c>
      <c r="E3353" s="5">
        <v>6.73</v>
      </c>
    </row>
    <row r="3354" spans="1:10" ht="11.25" x14ac:dyDescent="0.15">
      <c r="A3354" s="6" t="s">
        <v>269</v>
      </c>
      <c r="B3354" s="4" t="s">
        <v>168</v>
      </c>
      <c r="C3354" s="4" t="s">
        <v>111</v>
      </c>
      <c r="D3354" s="4" t="s">
        <v>225</v>
      </c>
      <c r="E3354" s="5">
        <v>11.47</v>
      </c>
    </row>
    <row r="3355" spans="1:10" ht="11.25" x14ac:dyDescent="0.15">
      <c r="A3355" s="6" t="s">
        <v>269</v>
      </c>
      <c r="B3355" s="4" t="s">
        <v>168</v>
      </c>
      <c r="C3355" s="4" t="s">
        <v>111</v>
      </c>
      <c r="D3355" s="4" t="s">
        <v>225</v>
      </c>
      <c r="E3355" s="5">
        <v>9.2200000000000006</v>
      </c>
    </row>
    <row r="3356" spans="1:10" ht="11.25" x14ac:dyDescent="0.15">
      <c r="A3356" s="6" t="s">
        <v>269</v>
      </c>
      <c r="B3356" s="4" t="s">
        <v>169</v>
      </c>
      <c r="C3356" s="4" t="s">
        <v>111</v>
      </c>
      <c r="D3356" s="4" t="s">
        <v>112</v>
      </c>
      <c r="E3356" s="5">
        <v>10.33</v>
      </c>
      <c r="F3356" t="s">
        <v>353</v>
      </c>
      <c r="G3356">
        <f>+E3356+E3357+E3358+E3359+E3360+E3361+E3362</f>
        <v>66.430000000000007</v>
      </c>
      <c r="H3356">
        <f>+E3366+E3363+E3364+E3365</f>
        <v>38.11</v>
      </c>
      <c r="I3356" s="14">
        <f>+(G3356/4)/(H3356/3)</f>
        <v>1.3073340330621885</v>
      </c>
      <c r="J3356" s="21">
        <f>+(B3356-$L$1)/7</f>
        <v>28</v>
      </c>
    </row>
    <row r="3357" spans="1:10" ht="11.25" x14ac:dyDescent="0.15">
      <c r="A3357" s="6" t="s">
        <v>269</v>
      </c>
      <c r="B3357" s="4" t="s">
        <v>169</v>
      </c>
      <c r="C3357" s="4" t="s">
        <v>111</v>
      </c>
      <c r="D3357" s="4" t="s">
        <v>112</v>
      </c>
      <c r="E3357" s="5">
        <v>8.6</v>
      </c>
    </row>
    <row r="3358" spans="1:10" ht="11.25" x14ac:dyDescent="0.15">
      <c r="A3358" s="6" t="s">
        <v>269</v>
      </c>
      <c r="B3358" s="4" t="s">
        <v>169</v>
      </c>
      <c r="C3358" s="4" t="s">
        <v>111</v>
      </c>
      <c r="D3358" s="4" t="s">
        <v>224</v>
      </c>
      <c r="E3358" s="5">
        <v>11.73</v>
      </c>
    </row>
    <row r="3359" spans="1:10" ht="11.25" x14ac:dyDescent="0.15">
      <c r="A3359" s="6" t="s">
        <v>269</v>
      </c>
      <c r="B3359" s="4" t="s">
        <v>169</v>
      </c>
      <c r="C3359" s="4" t="s">
        <v>111</v>
      </c>
      <c r="D3359" s="4" t="s">
        <v>204</v>
      </c>
      <c r="E3359" s="5">
        <v>10.16</v>
      </c>
    </row>
    <row r="3360" spans="1:10" ht="11.25" x14ac:dyDescent="0.15">
      <c r="A3360" s="6" t="s">
        <v>269</v>
      </c>
      <c r="B3360" s="4" t="s">
        <v>169</v>
      </c>
      <c r="C3360" s="4" t="s">
        <v>111</v>
      </c>
      <c r="D3360" s="4" t="s">
        <v>204</v>
      </c>
      <c r="E3360" s="5">
        <v>8.4700000000000006</v>
      </c>
    </row>
    <row r="3361" spans="1:10" ht="11.25" x14ac:dyDescent="0.15">
      <c r="A3361" s="6" t="s">
        <v>269</v>
      </c>
      <c r="B3361" s="4" t="s">
        <v>169</v>
      </c>
      <c r="C3361" s="4" t="s">
        <v>111</v>
      </c>
      <c r="D3361" s="4" t="s">
        <v>118</v>
      </c>
      <c r="E3361" s="5">
        <v>9.74</v>
      </c>
    </row>
    <row r="3362" spans="1:10" ht="11.25" x14ac:dyDescent="0.15">
      <c r="A3362" s="6" t="s">
        <v>269</v>
      </c>
      <c r="B3362" s="4" t="s">
        <v>169</v>
      </c>
      <c r="C3362" s="4" t="s">
        <v>111</v>
      </c>
      <c r="D3362" s="4" t="s">
        <v>118</v>
      </c>
      <c r="E3362" s="5">
        <v>7.4</v>
      </c>
    </row>
    <row r="3363" spans="1:10" ht="11.25" x14ac:dyDescent="0.15">
      <c r="A3363" s="6" t="s">
        <v>269</v>
      </c>
      <c r="B3363" s="4" t="s">
        <v>170</v>
      </c>
      <c r="C3363" s="4" t="s">
        <v>111</v>
      </c>
      <c r="D3363" s="4" t="s">
        <v>224</v>
      </c>
      <c r="E3363" s="5">
        <v>8.1</v>
      </c>
      <c r="F3363" t="s">
        <v>354</v>
      </c>
    </row>
    <row r="3364" spans="1:10" ht="11.25" x14ac:dyDescent="0.15">
      <c r="A3364" s="6" t="s">
        <v>269</v>
      </c>
      <c r="B3364" s="4" t="s">
        <v>170</v>
      </c>
      <c r="C3364" s="4" t="s">
        <v>111</v>
      </c>
      <c r="D3364" s="4" t="s">
        <v>204</v>
      </c>
      <c r="E3364" s="5">
        <v>10.31</v>
      </c>
    </row>
    <row r="3365" spans="1:10" ht="11.25" x14ac:dyDescent="0.15">
      <c r="A3365" s="6" t="s">
        <v>269</v>
      </c>
      <c r="B3365" s="4" t="s">
        <v>170</v>
      </c>
      <c r="C3365" s="4" t="s">
        <v>111</v>
      </c>
      <c r="D3365" s="4" t="s">
        <v>200</v>
      </c>
      <c r="E3365" s="5">
        <v>10.11</v>
      </c>
    </row>
    <row r="3366" spans="1:10" ht="11.25" x14ac:dyDescent="0.15">
      <c r="A3366" s="6" t="s">
        <v>269</v>
      </c>
      <c r="B3366" s="4" t="s">
        <v>170</v>
      </c>
      <c r="C3366" s="4" t="s">
        <v>111</v>
      </c>
      <c r="D3366" s="4" t="s">
        <v>225</v>
      </c>
      <c r="E3366" s="5">
        <v>9.59</v>
      </c>
    </row>
    <row r="3367" spans="1:10" ht="11.25" x14ac:dyDescent="0.15">
      <c r="A3367" s="6" t="s">
        <v>269</v>
      </c>
      <c r="B3367" s="4" t="s">
        <v>171</v>
      </c>
      <c r="C3367" s="4" t="s">
        <v>111</v>
      </c>
      <c r="D3367" s="4" t="s">
        <v>224</v>
      </c>
      <c r="E3367" s="5">
        <v>12.24</v>
      </c>
      <c r="F3367" t="s">
        <v>353</v>
      </c>
      <c r="G3367">
        <f>+E3367+E3368+E3369+E3370+E3371+E3372</f>
        <v>63.480000000000004</v>
      </c>
      <c r="H3367">
        <f>+E3373+E3374+E3375+E3376</f>
        <v>41.11</v>
      </c>
      <c r="I3367" s="14">
        <f>+(G3367/4)/(H3367/3)</f>
        <v>1.1581123814157139</v>
      </c>
      <c r="J3367" s="21">
        <f>+(B3367-$L$1)/7</f>
        <v>29</v>
      </c>
    </row>
    <row r="3368" spans="1:10" ht="11.25" x14ac:dyDescent="0.15">
      <c r="A3368" s="6" t="s">
        <v>269</v>
      </c>
      <c r="B3368" s="4" t="s">
        <v>171</v>
      </c>
      <c r="C3368" s="4" t="s">
        <v>111</v>
      </c>
      <c r="D3368" s="4" t="s">
        <v>224</v>
      </c>
      <c r="E3368" s="5">
        <v>8</v>
      </c>
    </row>
    <row r="3369" spans="1:10" ht="11.25" x14ac:dyDescent="0.15">
      <c r="A3369" s="6" t="s">
        <v>269</v>
      </c>
      <c r="B3369" s="4" t="s">
        <v>171</v>
      </c>
      <c r="C3369" s="4" t="s">
        <v>111</v>
      </c>
      <c r="D3369" s="4" t="s">
        <v>204</v>
      </c>
      <c r="E3369" s="5">
        <v>10.47</v>
      </c>
    </row>
    <row r="3370" spans="1:10" ht="11.25" x14ac:dyDescent="0.15">
      <c r="A3370" s="6" t="s">
        <v>269</v>
      </c>
      <c r="B3370" s="4" t="s">
        <v>171</v>
      </c>
      <c r="C3370" s="4" t="s">
        <v>111</v>
      </c>
      <c r="D3370" s="4" t="s">
        <v>204</v>
      </c>
      <c r="E3370" s="5">
        <v>9.67</v>
      </c>
    </row>
    <row r="3371" spans="1:10" ht="11.25" x14ac:dyDescent="0.15">
      <c r="A3371" s="6" t="s">
        <v>269</v>
      </c>
      <c r="B3371" s="4" t="s">
        <v>171</v>
      </c>
      <c r="C3371" s="4" t="s">
        <v>111</v>
      </c>
      <c r="D3371" s="4" t="s">
        <v>225</v>
      </c>
      <c r="E3371" s="5">
        <v>12.78</v>
      </c>
    </row>
    <row r="3372" spans="1:10" ht="11.25" x14ac:dyDescent="0.15">
      <c r="A3372" s="6" t="s">
        <v>269</v>
      </c>
      <c r="B3372" s="4" t="s">
        <v>171</v>
      </c>
      <c r="C3372" s="4" t="s">
        <v>111</v>
      </c>
      <c r="D3372" s="4" t="s">
        <v>118</v>
      </c>
      <c r="E3372" s="5">
        <v>10.32</v>
      </c>
    </row>
    <row r="3373" spans="1:10" ht="11.25" x14ac:dyDescent="0.15">
      <c r="A3373" s="6" t="s">
        <v>269</v>
      </c>
      <c r="B3373" s="4" t="s">
        <v>172</v>
      </c>
      <c r="C3373" s="4" t="s">
        <v>111</v>
      </c>
      <c r="D3373" s="4" t="s">
        <v>112</v>
      </c>
      <c r="E3373" s="5">
        <v>10.94</v>
      </c>
      <c r="F3373" t="s">
        <v>354</v>
      </c>
    </row>
    <row r="3374" spans="1:10" ht="11.25" x14ac:dyDescent="0.15">
      <c r="A3374" s="6" t="s">
        <v>269</v>
      </c>
      <c r="B3374" s="4" t="s">
        <v>172</v>
      </c>
      <c r="C3374" s="4" t="s">
        <v>111</v>
      </c>
      <c r="D3374" s="4" t="s">
        <v>224</v>
      </c>
      <c r="E3374" s="5">
        <v>7.94</v>
      </c>
    </row>
    <row r="3375" spans="1:10" ht="11.25" x14ac:dyDescent="0.15">
      <c r="A3375" s="6" t="s">
        <v>269</v>
      </c>
      <c r="B3375" s="4" t="s">
        <v>172</v>
      </c>
      <c r="C3375" s="4" t="s">
        <v>111</v>
      </c>
      <c r="D3375" s="4" t="s">
        <v>204</v>
      </c>
      <c r="E3375" s="5">
        <v>12.38</v>
      </c>
    </row>
    <row r="3376" spans="1:10" ht="11.25" x14ac:dyDescent="0.15">
      <c r="A3376" s="6" t="s">
        <v>269</v>
      </c>
      <c r="B3376" s="4" t="s">
        <v>172</v>
      </c>
      <c r="C3376" s="4" t="s">
        <v>111</v>
      </c>
      <c r="D3376" s="4" t="s">
        <v>225</v>
      </c>
      <c r="E3376" s="5">
        <v>9.85</v>
      </c>
    </row>
    <row r="3377" spans="1:10" ht="11.25" x14ac:dyDescent="0.15">
      <c r="A3377" s="6" t="s">
        <v>269</v>
      </c>
      <c r="B3377" s="4" t="s">
        <v>173</v>
      </c>
      <c r="C3377" s="4" t="s">
        <v>111</v>
      </c>
      <c r="D3377" s="4" t="s">
        <v>224</v>
      </c>
      <c r="E3377" s="5">
        <v>12.01</v>
      </c>
      <c r="F3377" t="s">
        <v>353</v>
      </c>
      <c r="G3377">
        <f>+E3377+E3378+E3379+E3380+E3381+E3382</f>
        <v>63.34</v>
      </c>
      <c r="H3377">
        <f>+E3383+E3384+E3385+E3386</f>
        <v>43.6</v>
      </c>
      <c r="I3377" s="14">
        <f>+(G3377/4)/(H3377/3)</f>
        <v>1.0895642201834863</v>
      </c>
      <c r="J3377" s="21">
        <f>+(B3377-$L$1)/7</f>
        <v>30</v>
      </c>
    </row>
    <row r="3378" spans="1:10" ht="11.25" x14ac:dyDescent="0.15">
      <c r="A3378" s="6" t="s">
        <v>269</v>
      </c>
      <c r="B3378" s="4" t="s">
        <v>173</v>
      </c>
      <c r="C3378" s="4" t="s">
        <v>111</v>
      </c>
      <c r="D3378" s="4" t="s">
        <v>204</v>
      </c>
      <c r="E3378" s="5">
        <v>11.25</v>
      </c>
    </row>
    <row r="3379" spans="1:10" ht="11.25" x14ac:dyDescent="0.15">
      <c r="A3379" s="9" t="s">
        <v>269</v>
      </c>
      <c r="B3379" s="4" t="s">
        <v>173</v>
      </c>
      <c r="C3379" s="4" t="s">
        <v>111</v>
      </c>
      <c r="D3379" s="4" t="s">
        <v>204</v>
      </c>
      <c r="E3379" s="5">
        <v>8.74</v>
      </c>
    </row>
    <row r="3380" spans="1:10" ht="11.25" x14ac:dyDescent="0.15">
      <c r="A3380" s="6" t="s">
        <v>269</v>
      </c>
      <c r="B3380" s="4" t="s">
        <v>173</v>
      </c>
      <c r="C3380" s="4" t="s">
        <v>111</v>
      </c>
      <c r="D3380" s="4" t="s">
        <v>200</v>
      </c>
      <c r="E3380" s="5">
        <v>10.73</v>
      </c>
    </row>
    <row r="3381" spans="1:10" ht="11.25" x14ac:dyDescent="0.15">
      <c r="A3381" s="6" t="s">
        <v>269</v>
      </c>
      <c r="B3381" s="4" t="s">
        <v>173</v>
      </c>
      <c r="C3381" s="4" t="s">
        <v>111</v>
      </c>
      <c r="D3381" s="4" t="s">
        <v>200</v>
      </c>
      <c r="E3381" s="5">
        <v>7.61</v>
      </c>
    </row>
    <row r="3382" spans="1:10" ht="11.25" x14ac:dyDescent="0.15">
      <c r="A3382" s="6" t="s">
        <v>269</v>
      </c>
      <c r="B3382" s="4" t="s">
        <v>173</v>
      </c>
      <c r="C3382" s="4" t="s">
        <v>111</v>
      </c>
      <c r="D3382" s="4" t="s">
        <v>225</v>
      </c>
      <c r="E3382" s="5">
        <v>13</v>
      </c>
    </row>
    <row r="3383" spans="1:10" ht="11.25" x14ac:dyDescent="0.15">
      <c r="A3383" s="6" t="s">
        <v>269</v>
      </c>
      <c r="B3383" s="4" t="s">
        <v>174</v>
      </c>
      <c r="C3383" s="4" t="s">
        <v>111</v>
      </c>
      <c r="D3383" s="4" t="s">
        <v>224</v>
      </c>
      <c r="E3383" s="5">
        <v>8.8000000000000007</v>
      </c>
      <c r="F3383" t="s">
        <v>354</v>
      </c>
    </row>
    <row r="3384" spans="1:10" ht="11.25" x14ac:dyDescent="0.15">
      <c r="A3384" s="6" t="s">
        <v>269</v>
      </c>
      <c r="B3384" s="4" t="s">
        <v>174</v>
      </c>
      <c r="C3384" s="4" t="s">
        <v>111</v>
      </c>
      <c r="D3384" s="4" t="s">
        <v>204</v>
      </c>
      <c r="E3384" s="5">
        <v>12.27</v>
      </c>
    </row>
    <row r="3385" spans="1:10" ht="11.25" x14ac:dyDescent="0.15">
      <c r="A3385" s="6" t="s">
        <v>269</v>
      </c>
      <c r="B3385" s="4" t="s">
        <v>174</v>
      </c>
      <c r="C3385" s="4" t="s">
        <v>111</v>
      </c>
      <c r="D3385" s="4" t="s">
        <v>200</v>
      </c>
      <c r="E3385" s="5">
        <v>11.56</v>
      </c>
    </row>
    <row r="3386" spans="1:10" ht="11.25" x14ac:dyDescent="0.15">
      <c r="A3386" s="6" t="s">
        <v>269</v>
      </c>
      <c r="B3386" s="4" t="s">
        <v>174</v>
      </c>
      <c r="C3386" s="4" t="s">
        <v>111</v>
      </c>
      <c r="D3386" s="4" t="s">
        <v>225</v>
      </c>
      <c r="E3386" s="5">
        <v>10.97</v>
      </c>
    </row>
    <row r="3387" spans="1:10" ht="11.25" x14ac:dyDescent="0.15">
      <c r="A3387" s="6" t="s">
        <v>269</v>
      </c>
      <c r="B3387" s="4" t="s">
        <v>175</v>
      </c>
      <c r="C3387" s="4" t="s">
        <v>111</v>
      </c>
      <c r="D3387" s="4" t="s">
        <v>224</v>
      </c>
      <c r="E3387" s="5">
        <v>12.53</v>
      </c>
      <c r="F3387" t="s">
        <v>353</v>
      </c>
      <c r="G3387">
        <f>+E3387+E3388+E3389+E3390+E3391+E3392+E3393</f>
        <v>61.750000000000007</v>
      </c>
      <c r="H3387">
        <f>+E3397+E3394+E3395+E3396</f>
        <v>40.380000000000003</v>
      </c>
      <c r="I3387" s="14">
        <f>+(G3387/4)/(H3387/3)</f>
        <v>1.1469167904903419</v>
      </c>
      <c r="J3387" s="21">
        <f>+(B3387-$L$1)/7</f>
        <v>31</v>
      </c>
    </row>
    <row r="3388" spans="1:10" ht="11.25" x14ac:dyDescent="0.15">
      <c r="A3388" s="6" t="s">
        <v>269</v>
      </c>
      <c r="B3388" s="4" t="s">
        <v>175</v>
      </c>
      <c r="C3388" s="4" t="s">
        <v>111</v>
      </c>
      <c r="D3388" s="4" t="s">
        <v>224</v>
      </c>
      <c r="E3388" s="5">
        <v>2.52</v>
      </c>
    </row>
    <row r="3389" spans="1:10" ht="11.25" x14ac:dyDescent="0.15">
      <c r="A3389" s="6" t="s">
        <v>269</v>
      </c>
      <c r="B3389" s="4" t="s">
        <v>175</v>
      </c>
      <c r="C3389" s="4" t="s">
        <v>111</v>
      </c>
      <c r="D3389" s="4" t="s">
        <v>204</v>
      </c>
      <c r="E3389" s="5">
        <v>10.52</v>
      </c>
    </row>
    <row r="3390" spans="1:10" ht="11.25" x14ac:dyDescent="0.15">
      <c r="A3390" s="6" t="s">
        <v>269</v>
      </c>
      <c r="B3390" s="4" t="s">
        <v>175</v>
      </c>
      <c r="C3390" s="4" t="s">
        <v>111</v>
      </c>
      <c r="D3390" s="4" t="s">
        <v>204</v>
      </c>
      <c r="E3390" s="5">
        <v>9.82</v>
      </c>
    </row>
    <row r="3391" spans="1:10" ht="11.25" x14ac:dyDescent="0.15">
      <c r="A3391" s="6" t="s">
        <v>269</v>
      </c>
      <c r="B3391" s="4" t="s">
        <v>175</v>
      </c>
      <c r="C3391" s="4" t="s">
        <v>111</v>
      </c>
      <c r="D3391" s="4" t="s">
        <v>200</v>
      </c>
      <c r="E3391" s="5">
        <v>10.82</v>
      </c>
    </row>
    <row r="3392" spans="1:10" ht="11.25" x14ac:dyDescent="0.15">
      <c r="A3392" s="6" t="s">
        <v>269</v>
      </c>
      <c r="B3392" s="4" t="s">
        <v>175</v>
      </c>
      <c r="C3392" s="4" t="s">
        <v>111</v>
      </c>
      <c r="D3392" s="4" t="s">
        <v>225</v>
      </c>
      <c r="E3392" s="5">
        <v>12.41</v>
      </c>
    </row>
    <row r="3393" spans="1:10" ht="11.25" x14ac:dyDescent="0.15">
      <c r="A3393" s="6" t="s">
        <v>269</v>
      </c>
      <c r="B3393" s="4" t="s">
        <v>175</v>
      </c>
      <c r="C3393" s="4" t="s">
        <v>111</v>
      </c>
      <c r="D3393" s="4" t="s">
        <v>225</v>
      </c>
      <c r="E3393" s="5">
        <v>3.13</v>
      </c>
    </row>
    <row r="3394" spans="1:10" ht="11.25" x14ac:dyDescent="0.15">
      <c r="A3394" s="6" t="s">
        <v>269</v>
      </c>
      <c r="B3394" s="4" t="s">
        <v>176</v>
      </c>
      <c r="C3394" s="4" t="s">
        <v>111</v>
      </c>
      <c r="D3394" s="4" t="s">
        <v>224</v>
      </c>
      <c r="E3394" s="5">
        <v>7.87</v>
      </c>
      <c r="F3394" t="s">
        <v>354</v>
      </c>
    </row>
    <row r="3395" spans="1:10" ht="11.25" x14ac:dyDescent="0.15">
      <c r="A3395" s="6" t="s">
        <v>269</v>
      </c>
      <c r="B3395" s="4" t="s">
        <v>176</v>
      </c>
      <c r="C3395" s="4" t="s">
        <v>111</v>
      </c>
      <c r="D3395" s="4" t="s">
        <v>204</v>
      </c>
      <c r="E3395" s="5">
        <v>11.82</v>
      </c>
    </row>
    <row r="3396" spans="1:10" ht="11.25" x14ac:dyDescent="0.15">
      <c r="A3396" s="6" t="s">
        <v>269</v>
      </c>
      <c r="B3396" s="4" t="s">
        <v>176</v>
      </c>
      <c r="C3396" s="4" t="s">
        <v>111</v>
      </c>
      <c r="D3396" s="4" t="s">
        <v>200</v>
      </c>
      <c r="E3396" s="5">
        <v>11.05</v>
      </c>
    </row>
    <row r="3397" spans="1:10" ht="11.25" x14ac:dyDescent="0.15">
      <c r="A3397" s="6" t="s">
        <v>269</v>
      </c>
      <c r="B3397" s="4" t="s">
        <v>176</v>
      </c>
      <c r="C3397" s="4" t="s">
        <v>111</v>
      </c>
      <c r="D3397" s="4" t="s">
        <v>225</v>
      </c>
      <c r="E3397" s="5">
        <v>9.64</v>
      </c>
    </row>
    <row r="3398" spans="1:10" ht="11.25" x14ac:dyDescent="0.15">
      <c r="A3398" s="6" t="s">
        <v>269</v>
      </c>
      <c r="B3398" s="4" t="s">
        <v>177</v>
      </c>
      <c r="C3398" s="4" t="s">
        <v>111</v>
      </c>
      <c r="D3398" s="4" t="s">
        <v>224</v>
      </c>
      <c r="E3398" s="5">
        <v>12.1</v>
      </c>
      <c r="F3398" t="s">
        <v>353</v>
      </c>
      <c r="G3398">
        <f>+E3398+E3399+E3400+E3401+E3402+E3403</f>
        <v>58.61</v>
      </c>
      <c r="H3398">
        <f>+E3404+E3405+E3406+E3407+E3408</f>
        <v>42.2</v>
      </c>
      <c r="I3398" s="14">
        <f>+(G3398/4)/(H3398/3)</f>
        <v>1.0416469194312794</v>
      </c>
      <c r="J3398" s="21">
        <f>+(B3398-$L$1)/7</f>
        <v>32</v>
      </c>
    </row>
    <row r="3399" spans="1:10" ht="11.25" x14ac:dyDescent="0.15">
      <c r="A3399" s="6" t="s">
        <v>269</v>
      </c>
      <c r="B3399" s="4" t="s">
        <v>177</v>
      </c>
      <c r="C3399" s="4" t="s">
        <v>111</v>
      </c>
      <c r="D3399" s="4" t="s">
        <v>204</v>
      </c>
      <c r="E3399" s="5">
        <v>12.28</v>
      </c>
    </row>
    <row r="3400" spans="1:10" ht="11.25" x14ac:dyDescent="0.15">
      <c r="A3400" s="6" t="s">
        <v>269</v>
      </c>
      <c r="B3400" s="4" t="s">
        <v>177</v>
      </c>
      <c r="C3400" s="4" t="s">
        <v>111</v>
      </c>
      <c r="D3400" s="4" t="s">
        <v>204</v>
      </c>
      <c r="E3400" s="5">
        <v>3.97</v>
      </c>
    </row>
    <row r="3401" spans="1:10" ht="11.25" x14ac:dyDescent="0.15">
      <c r="A3401" s="6" t="s">
        <v>269</v>
      </c>
      <c r="B3401" s="4" t="s">
        <v>177</v>
      </c>
      <c r="C3401" s="4" t="s">
        <v>111</v>
      </c>
      <c r="D3401" s="4" t="s">
        <v>200</v>
      </c>
      <c r="E3401" s="5">
        <v>11.66</v>
      </c>
    </row>
    <row r="3402" spans="1:10" ht="11.25" x14ac:dyDescent="0.15">
      <c r="A3402" s="6" t="s">
        <v>269</v>
      </c>
      <c r="B3402" s="4" t="s">
        <v>177</v>
      </c>
      <c r="C3402" s="4" t="s">
        <v>111</v>
      </c>
      <c r="D3402" s="4" t="s">
        <v>200</v>
      </c>
      <c r="E3402" s="5">
        <v>6.29</v>
      </c>
    </row>
    <row r="3403" spans="1:10" ht="11.25" x14ac:dyDescent="0.15">
      <c r="A3403" s="6" t="s">
        <v>269</v>
      </c>
      <c r="B3403" s="4" t="s">
        <v>177</v>
      </c>
      <c r="C3403" s="4" t="s">
        <v>111</v>
      </c>
      <c r="D3403" s="4" t="s">
        <v>225</v>
      </c>
      <c r="E3403" s="5">
        <v>12.31</v>
      </c>
    </row>
    <row r="3404" spans="1:10" ht="11.25" x14ac:dyDescent="0.15">
      <c r="A3404" s="6" t="s">
        <v>269</v>
      </c>
      <c r="B3404" s="4" t="s">
        <v>178</v>
      </c>
      <c r="C3404" s="4" t="s">
        <v>111</v>
      </c>
      <c r="D3404" s="4" t="s">
        <v>224</v>
      </c>
      <c r="E3404" s="5">
        <v>8.6300000000000008</v>
      </c>
      <c r="F3404" t="s">
        <v>354</v>
      </c>
    </row>
    <row r="3405" spans="1:10" ht="11.25" x14ac:dyDescent="0.15">
      <c r="A3405" s="6" t="s">
        <v>269</v>
      </c>
      <c r="B3405" s="4" t="s">
        <v>178</v>
      </c>
      <c r="C3405" s="4" t="s">
        <v>111</v>
      </c>
      <c r="D3405" s="4" t="s">
        <v>224</v>
      </c>
      <c r="E3405" s="5">
        <v>0.93</v>
      </c>
    </row>
    <row r="3406" spans="1:10" ht="11.25" x14ac:dyDescent="0.15">
      <c r="A3406" s="6" t="s">
        <v>269</v>
      </c>
      <c r="B3406" s="4" t="s">
        <v>178</v>
      </c>
      <c r="C3406" s="4" t="s">
        <v>111</v>
      </c>
      <c r="D3406" s="4" t="s">
        <v>204</v>
      </c>
      <c r="E3406" s="5">
        <v>13.41</v>
      </c>
    </row>
    <row r="3407" spans="1:10" ht="11.25" x14ac:dyDescent="0.15">
      <c r="A3407" s="6" t="s">
        <v>269</v>
      </c>
      <c r="B3407" s="4" t="s">
        <v>178</v>
      </c>
      <c r="C3407" s="4" t="s">
        <v>111</v>
      </c>
      <c r="D3407" s="4" t="s">
        <v>200</v>
      </c>
      <c r="E3407" s="5">
        <v>10.35</v>
      </c>
    </row>
    <row r="3408" spans="1:10" ht="11.25" x14ac:dyDescent="0.15">
      <c r="A3408" s="6" t="s">
        <v>269</v>
      </c>
      <c r="B3408" s="4" t="s">
        <v>178</v>
      </c>
      <c r="C3408" s="4" t="s">
        <v>111</v>
      </c>
      <c r="D3408" s="4" t="s">
        <v>118</v>
      </c>
      <c r="E3408" s="5">
        <v>8.8800000000000008</v>
      </c>
    </row>
    <row r="3409" spans="1:10" ht="11.25" x14ac:dyDescent="0.15">
      <c r="A3409" s="6" t="s">
        <v>269</v>
      </c>
      <c r="B3409" s="4" t="s">
        <v>179</v>
      </c>
      <c r="C3409" s="4" t="s">
        <v>111</v>
      </c>
      <c r="D3409" s="4" t="s">
        <v>224</v>
      </c>
      <c r="E3409" s="5">
        <v>12.22</v>
      </c>
      <c r="F3409" t="s">
        <v>353</v>
      </c>
      <c r="G3409">
        <f>+E3409+E3410+E3411+E3412+E3413+E3414</f>
        <v>65.22</v>
      </c>
      <c r="H3409">
        <f>+E3415+E3416+E3417+E3418</f>
        <v>42.969999999999992</v>
      </c>
      <c r="I3409" s="14">
        <f>+(G3409/4)/(H3409/3)</f>
        <v>1.1383523388410521</v>
      </c>
      <c r="J3409" s="21">
        <f>+(B3409-$L$1)/7</f>
        <v>33</v>
      </c>
    </row>
    <row r="3410" spans="1:10" ht="11.25" x14ac:dyDescent="0.15">
      <c r="A3410" s="6" t="s">
        <v>269</v>
      </c>
      <c r="B3410" s="4" t="s">
        <v>179</v>
      </c>
      <c r="C3410" s="4" t="s">
        <v>111</v>
      </c>
      <c r="D3410" s="4" t="s">
        <v>204</v>
      </c>
      <c r="E3410" s="5">
        <v>12.8</v>
      </c>
    </row>
    <row r="3411" spans="1:10" ht="11.25" x14ac:dyDescent="0.15">
      <c r="A3411" s="6" t="s">
        <v>269</v>
      </c>
      <c r="B3411" s="4" t="s">
        <v>179</v>
      </c>
      <c r="C3411" s="4" t="s">
        <v>111</v>
      </c>
      <c r="D3411" s="4" t="s">
        <v>204</v>
      </c>
      <c r="E3411" s="5">
        <v>6.38</v>
      </c>
    </row>
    <row r="3412" spans="1:10" ht="11.25" x14ac:dyDescent="0.15">
      <c r="A3412" s="6" t="s">
        <v>269</v>
      </c>
      <c r="B3412" s="4" t="s">
        <v>179</v>
      </c>
      <c r="C3412" s="4" t="s">
        <v>111</v>
      </c>
      <c r="D3412" s="4" t="s">
        <v>200</v>
      </c>
      <c r="E3412" s="5">
        <v>11.34</v>
      </c>
    </row>
    <row r="3413" spans="1:10" ht="11.25" x14ac:dyDescent="0.15">
      <c r="A3413" s="6" t="s">
        <v>269</v>
      </c>
      <c r="B3413" s="4" t="s">
        <v>179</v>
      </c>
      <c r="C3413" s="4" t="s">
        <v>111</v>
      </c>
      <c r="D3413" s="4" t="s">
        <v>200</v>
      </c>
      <c r="E3413" s="5">
        <v>8.58</v>
      </c>
    </row>
    <row r="3414" spans="1:10" ht="11.25" x14ac:dyDescent="0.15">
      <c r="A3414" s="6" t="s">
        <v>269</v>
      </c>
      <c r="B3414" s="4" t="s">
        <v>179</v>
      </c>
      <c r="C3414" s="4" t="s">
        <v>111</v>
      </c>
      <c r="D3414" s="4" t="s">
        <v>225</v>
      </c>
      <c r="E3414" s="5">
        <v>13.9</v>
      </c>
    </row>
    <row r="3415" spans="1:10" ht="11.25" x14ac:dyDescent="0.15">
      <c r="A3415" s="6" t="s">
        <v>269</v>
      </c>
      <c r="B3415" s="4" t="s">
        <v>180</v>
      </c>
      <c r="C3415" s="4" t="s">
        <v>111</v>
      </c>
      <c r="D3415" s="4" t="s">
        <v>224</v>
      </c>
      <c r="E3415" s="5">
        <v>9.73</v>
      </c>
      <c r="F3415" t="s">
        <v>354</v>
      </c>
    </row>
    <row r="3416" spans="1:10" ht="11.25" x14ac:dyDescent="0.15">
      <c r="A3416" s="6" t="s">
        <v>269</v>
      </c>
      <c r="B3416" s="4" t="s">
        <v>180</v>
      </c>
      <c r="C3416" s="4" t="s">
        <v>111</v>
      </c>
      <c r="D3416" s="4" t="s">
        <v>204</v>
      </c>
      <c r="E3416" s="5">
        <v>12.67</v>
      </c>
    </row>
    <row r="3417" spans="1:10" ht="11.25" x14ac:dyDescent="0.15">
      <c r="A3417" s="6" t="s">
        <v>269</v>
      </c>
      <c r="B3417" s="4" t="s">
        <v>180</v>
      </c>
      <c r="C3417" s="4" t="s">
        <v>111</v>
      </c>
      <c r="D3417" s="4" t="s">
        <v>200</v>
      </c>
      <c r="E3417" s="5">
        <v>10.95</v>
      </c>
    </row>
    <row r="3418" spans="1:10" ht="11.25" x14ac:dyDescent="0.15">
      <c r="A3418" s="6" t="s">
        <v>269</v>
      </c>
      <c r="B3418" s="4" t="s">
        <v>180</v>
      </c>
      <c r="C3418" s="4" t="s">
        <v>111</v>
      </c>
      <c r="D3418" s="4" t="s">
        <v>225</v>
      </c>
      <c r="E3418" s="5">
        <v>9.6199999999999992</v>
      </c>
    </row>
    <row r="3419" spans="1:10" ht="11.25" x14ac:dyDescent="0.15">
      <c r="A3419" s="6" t="s">
        <v>269</v>
      </c>
      <c r="B3419" s="4" t="s">
        <v>181</v>
      </c>
      <c r="C3419" s="4" t="s">
        <v>111</v>
      </c>
      <c r="D3419" s="4" t="s">
        <v>224</v>
      </c>
      <c r="E3419" s="5">
        <v>12.47</v>
      </c>
      <c r="F3419" t="s">
        <v>353</v>
      </c>
      <c r="G3419">
        <f>+E3419+E3420+E3421+E3422+E3423+E3424</f>
        <v>60.660000000000004</v>
      </c>
      <c r="H3419">
        <f>+E3425+E3426+E3427+E3428</f>
        <v>40.32</v>
      </c>
      <c r="I3419" s="14">
        <f>+(G3419/4)/(H3419/3)</f>
        <v>1.1283482142857144</v>
      </c>
      <c r="J3419" s="21">
        <f>+(B3419-$L$1)/7</f>
        <v>34</v>
      </c>
    </row>
    <row r="3420" spans="1:10" ht="11.25" x14ac:dyDescent="0.15">
      <c r="A3420" s="6" t="s">
        <v>269</v>
      </c>
      <c r="B3420" s="4" t="s">
        <v>181</v>
      </c>
      <c r="C3420" s="4" t="s">
        <v>111</v>
      </c>
      <c r="D3420" s="4" t="s">
        <v>204</v>
      </c>
      <c r="E3420" s="5">
        <v>12.42</v>
      </c>
    </row>
    <row r="3421" spans="1:10" ht="11.25" x14ac:dyDescent="0.15">
      <c r="A3421" s="6" t="s">
        <v>269</v>
      </c>
      <c r="B3421" s="4" t="s">
        <v>181</v>
      </c>
      <c r="C3421" s="4" t="s">
        <v>111</v>
      </c>
      <c r="D3421" s="4" t="s">
        <v>200</v>
      </c>
      <c r="E3421" s="5">
        <v>10.65</v>
      </c>
    </row>
    <row r="3422" spans="1:10" ht="11.25" x14ac:dyDescent="0.15">
      <c r="A3422" s="6" t="s">
        <v>269</v>
      </c>
      <c r="B3422" s="4" t="s">
        <v>181</v>
      </c>
      <c r="C3422" s="4" t="s">
        <v>111</v>
      </c>
      <c r="D3422" s="4" t="s">
        <v>200</v>
      </c>
      <c r="E3422" s="5">
        <v>6.56</v>
      </c>
    </row>
    <row r="3423" spans="1:10" ht="11.25" x14ac:dyDescent="0.15">
      <c r="A3423" s="6" t="s">
        <v>269</v>
      </c>
      <c r="B3423" s="4" t="s">
        <v>181</v>
      </c>
      <c r="C3423" s="4" t="s">
        <v>111</v>
      </c>
      <c r="D3423" s="4" t="s">
        <v>225</v>
      </c>
      <c r="E3423" s="5">
        <v>13.17</v>
      </c>
    </row>
    <row r="3424" spans="1:10" ht="11.25" x14ac:dyDescent="0.15">
      <c r="A3424" s="6" t="s">
        <v>269</v>
      </c>
      <c r="B3424" s="4" t="s">
        <v>181</v>
      </c>
      <c r="C3424" s="4" t="s">
        <v>111</v>
      </c>
      <c r="D3424" s="4" t="s">
        <v>225</v>
      </c>
      <c r="E3424" s="5">
        <v>5.39</v>
      </c>
    </row>
    <row r="3425" spans="1:10" ht="11.25" x14ac:dyDescent="0.15">
      <c r="A3425" s="6" t="s">
        <v>269</v>
      </c>
      <c r="B3425" s="4" t="s">
        <v>182</v>
      </c>
      <c r="C3425" s="4" t="s">
        <v>111</v>
      </c>
      <c r="D3425" s="4" t="s">
        <v>224</v>
      </c>
      <c r="E3425" s="5">
        <v>7.92</v>
      </c>
      <c r="F3425" t="s">
        <v>354</v>
      </c>
    </row>
    <row r="3426" spans="1:10" ht="11.25" x14ac:dyDescent="0.15">
      <c r="A3426" s="9" t="s">
        <v>269</v>
      </c>
      <c r="B3426" s="4" t="s">
        <v>182</v>
      </c>
      <c r="C3426" s="4" t="s">
        <v>111</v>
      </c>
      <c r="D3426" s="4" t="s">
        <v>204</v>
      </c>
      <c r="E3426" s="5">
        <v>12.28</v>
      </c>
    </row>
    <row r="3427" spans="1:10" ht="11.25" x14ac:dyDescent="0.15">
      <c r="A3427" s="6" t="s">
        <v>269</v>
      </c>
      <c r="B3427" s="4" t="s">
        <v>182</v>
      </c>
      <c r="C3427" s="4" t="s">
        <v>111</v>
      </c>
      <c r="D3427" s="4" t="s">
        <v>200</v>
      </c>
      <c r="E3427" s="5">
        <v>10.43</v>
      </c>
    </row>
    <row r="3428" spans="1:10" ht="11.25" x14ac:dyDescent="0.15">
      <c r="A3428" s="6" t="s">
        <v>269</v>
      </c>
      <c r="B3428" s="4" t="s">
        <v>182</v>
      </c>
      <c r="C3428" s="4" t="s">
        <v>111</v>
      </c>
      <c r="D3428" s="4" t="s">
        <v>225</v>
      </c>
      <c r="E3428" s="5">
        <v>9.69</v>
      </c>
    </row>
    <row r="3429" spans="1:10" ht="11.25" x14ac:dyDescent="0.15">
      <c r="A3429" s="6" t="s">
        <v>269</v>
      </c>
      <c r="B3429" s="4" t="s">
        <v>183</v>
      </c>
      <c r="C3429" s="4" t="s">
        <v>111</v>
      </c>
      <c r="D3429" s="4" t="s">
        <v>224</v>
      </c>
      <c r="E3429" s="5">
        <v>9.09</v>
      </c>
      <c r="F3429" t="s">
        <v>353</v>
      </c>
      <c r="G3429">
        <f>+E3429+E3430+E3431+E3432+E3433+E3434+E3435</f>
        <v>49.370000000000005</v>
      </c>
      <c r="H3429">
        <f>+E3439+E3436+E3437+E3438+E3440</f>
        <v>44.69</v>
      </c>
      <c r="I3429" s="14">
        <f>+(G3429/4)/(H3429/3)</f>
        <v>0.82854106063996424</v>
      </c>
      <c r="J3429" s="21">
        <f>+(B3429-$L$1)/7</f>
        <v>35</v>
      </c>
    </row>
    <row r="3430" spans="1:10" ht="11.25" x14ac:dyDescent="0.15">
      <c r="A3430" s="6" t="s">
        <v>269</v>
      </c>
      <c r="B3430" s="4" t="s">
        <v>183</v>
      </c>
      <c r="C3430" s="4" t="s">
        <v>111</v>
      </c>
      <c r="D3430" s="4" t="s">
        <v>224</v>
      </c>
      <c r="E3430" s="5">
        <v>3.72</v>
      </c>
    </row>
    <row r="3431" spans="1:10" ht="11.25" x14ac:dyDescent="0.15">
      <c r="A3431" s="6" t="s">
        <v>269</v>
      </c>
      <c r="B3431" s="4" t="s">
        <v>183</v>
      </c>
      <c r="C3431" s="4" t="s">
        <v>111</v>
      </c>
      <c r="D3431" s="4" t="s">
        <v>204</v>
      </c>
      <c r="E3431" s="5">
        <v>5.86</v>
      </c>
    </row>
    <row r="3432" spans="1:10" ht="11.25" x14ac:dyDescent="0.15">
      <c r="A3432" s="6" t="s">
        <v>269</v>
      </c>
      <c r="B3432" s="4" t="s">
        <v>183</v>
      </c>
      <c r="C3432" s="4" t="s">
        <v>111</v>
      </c>
      <c r="D3432" s="4" t="s">
        <v>200</v>
      </c>
      <c r="E3432" s="5">
        <v>10.49</v>
      </c>
    </row>
    <row r="3433" spans="1:10" ht="11.25" x14ac:dyDescent="0.15">
      <c r="A3433" s="6" t="s">
        <v>269</v>
      </c>
      <c r="B3433" s="4" t="s">
        <v>183</v>
      </c>
      <c r="C3433" s="4" t="s">
        <v>111</v>
      </c>
      <c r="D3433" s="4" t="s">
        <v>200</v>
      </c>
      <c r="E3433" s="5">
        <v>6.23</v>
      </c>
    </row>
    <row r="3434" spans="1:10" ht="11.25" x14ac:dyDescent="0.15">
      <c r="A3434" s="6" t="s">
        <v>269</v>
      </c>
      <c r="B3434" s="4" t="s">
        <v>183</v>
      </c>
      <c r="C3434" s="4" t="s">
        <v>111</v>
      </c>
      <c r="D3434" s="4" t="s">
        <v>225</v>
      </c>
      <c r="E3434" s="5">
        <v>9.7799999999999994</v>
      </c>
    </row>
    <row r="3435" spans="1:10" ht="11.25" x14ac:dyDescent="0.15">
      <c r="A3435" s="6" t="s">
        <v>269</v>
      </c>
      <c r="B3435" s="4" t="s">
        <v>183</v>
      </c>
      <c r="C3435" s="4" t="s">
        <v>111</v>
      </c>
      <c r="D3435" s="4" t="s">
        <v>225</v>
      </c>
      <c r="E3435" s="5">
        <v>4.2</v>
      </c>
    </row>
    <row r="3436" spans="1:10" ht="11.25" x14ac:dyDescent="0.15">
      <c r="A3436" s="6" t="s">
        <v>269</v>
      </c>
      <c r="B3436" s="4" t="s">
        <v>184</v>
      </c>
      <c r="C3436" s="4" t="s">
        <v>111</v>
      </c>
      <c r="D3436" s="4" t="s">
        <v>224</v>
      </c>
      <c r="E3436" s="5">
        <v>9.61</v>
      </c>
      <c r="F3436" t="s">
        <v>354</v>
      </c>
    </row>
    <row r="3437" spans="1:10" ht="11.25" x14ac:dyDescent="0.15">
      <c r="A3437" s="6" t="s">
        <v>269</v>
      </c>
      <c r="B3437" s="4" t="s">
        <v>184</v>
      </c>
      <c r="C3437" s="4" t="s">
        <v>111</v>
      </c>
      <c r="D3437" s="4" t="s">
        <v>204</v>
      </c>
      <c r="E3437" s="5">
        <v>7.2</v>
      </c>
    </row>
    <row r="3438" spans="1:10" ht="11.25" x14ac:dyDescent="0.15">
      <c r="A3438" s="6" t="s">
        <v>269</v>
      </c>
      <c r="B3438" s="4" t="s">
        <v>184</v>
      </c>
      <c r="C3438" s="4" t="s">
        <v>111</v>
      </c>
      <c r="D3438" s="4" t="s">
        <v>204</v>
      </c>
      <c r="E3438" s="5">
        <v>6.1</v>
      </c>
    </row>
    <row r="3439" spans="1:10" ht="11.25" x14ac:dyDescent="0.15">
      <c r="A3439" s="6" t="s">
        <v>269</v>
      </c>
      <c r="B3439" s="4" t="s">
        <v>184</v>
      </c>
      <c r="C3439" s="4" t="s">
        <v>111</v>
      </c>
      <c r="D3439" s="4" t="s">
        <v>200</v>
      </c>
      <c r="E3439" s="5">
        <v>11.63</v>
      </c>
    </row>
    <row r="3440" spans="1:10" ht="11.25" x14ac:dyDescent="0.15">
      <c r="A3440" s="6" t="s">
        <v>269</v>
      </c>
      <c r="B3440" s="4" t="s">
        <v>184</v>
      </c>
      <c r="C3440" s="4" t="s">
        <v>111</v>
      </c>
      <c r="D3440" s="4" t="s">
        <v>225</v>
      </c>
      <c r="E3440" s="5">
        <v>10.15</v>
      </c>
    </row>
    <row r="3441" spans="1:10" ht="11.25" x14ac:dyDescent="0.15">
      <c r="A3441" s="6" t="s">
        <v>269</v>
      </c>
      <c r="B3441" s="4" t="s">
        <v>185</v>
      </c>
      <c r="C3441" s="4" t="s">
        <v>111</v>
      </c>
      <c r="D3441" s="4" t="s">
        <v>112</v>
      </c>
      <c r="E3441" s="5">
        <v>8.64</v>
      </c>
      <c r="F3441" s="13" t="s">
        <v>353</v>
      </c>
      <c r="G3441">
        <f>+E3441+E3442+E3443+E3444+E3445+E3446+E3447+E3448</f>
        <v>69.48</v>
      </c>
      <c r="H3441">
        <f>+E3450+E3451+E3449+E3452</f>
        <v>46.260000000000005</v>
      </c>
      <c r="I3441" s="14">
        <f>+(G3441/4)/(H3441/3)</f>
        <v>1.1264591439688716</v>
      </c>
      <c r="J3441" s="21">
        <f>+(B3441-$L$1)/7</f>
        <v>36</v>
      </c>
    </row>
    <row r="3442" spans="1:10" ht="11.25" x14ac:dyDescent="0.15">
      <c r="A3442" s="6" t="s">
        <v>269</v>
      </c>
      <c r="B3442" s="4" t="s">
        <v>185</v>
      </c>
      <c r="C3442" s="4" t="s">
        <v>111</v>
      </c>
      <c r="D3442" s="4" t="s">
        <v>224</v>
      </c>
      <c r="E3442" s="5">
        <v>12.23</v>
      </c>
      <c r="F3442" s="13"/>
    </row>
    <row r="3443" spans="1:10" ht="11.25" x14ac:dyDescent="0.15">
      <c r="A3443" s="6" t="s">
        <v>269</v>
      </c>
      <c r="B3443" s="4" t="s">
        <v>185</v>
      </c>
      <c r="C3443" s="4" t="s">
        <v>111</v>
      </c>
      <c r="D3443" s="4" t="s">
        <v>204</v>
      </c>
      <c r="E3443" s="5">
        <v>9.69</v>
      </c>
      <c r="F3443" s="13"/>
    </row>
    <row r="3444" spans="1:10" ht="11.25" x14ac:dyDescent="0.15">
      <c r="A3444" s="6" t="s">
        <v>269</v>
      </c>
      <c r="B3444" s="4" t="s">
        <v>185</v>
      </c>
      <c r="C3444" s="4" t="s">
        <v>111</v>
      </c>
      <c r="D3444" s="4" t="s">
        <v>200</v>
      </c>
      <c r="E3444" s="5">
        <v>11.55</v>
      </c>
      <c r="F3444" s="13"/>
    </row>
    <row r="3445" spans="1:10" ht="11.25" x14ac:dyDescent="0.15">
      <c r="A3445" s="6" t="s">
        <v>269</v>
      </c>
      <c r="B3445" s="4" t="s">
        <v>185</v>
      </c>
      <c r="C3445" s="4" t="s">
        <v>111</v>
      </c>
      <c r="D3445" s="4" t="s">
        <v>200</v>
      </c>
      <c r="E3445" s="5">
        <v>6.96</v>
      </c>
      <c r="F3445" s="13"/>
    </row>
    <row r="3446" spans="1:10" ht="11.25" x14ac:dyDescent="0.15">
      <c r="A3446" s="6" t="s">
        <v>269</v>
      </c>
      <c r="B3446" s="4" t="s">
        <v>185</v>
      </c>
      <c r="C3446" s="4" t="s">
        <v>111</v>
      </c>
      <c r="D3446" s="4" t="s">
        <v>200</v>
      </c>
      <c r="E3446" s="5">
        <v>4.24</v>
      </c>
      <c r="F3446" s="13"/>
    </row>
    <row r="3447" spans="1:10" ht="11.25" x14ac:dyDescent="0.15">
      <c r="A3447" s="6" t="s">
        <v>269</v>
      </c>
      <c r="B3447" s="4" t="s">
        <v>185</v>
      </c>
      <c r="C3447" s="4" t="s">
        <v>111</v>
      </c>
      <c r="D3447" s="4" t="s">
        <v>225</v>
      </c>
      <c r="E3447" s="5">
        <v>9.75</v>
      </c>
      <c r="F3447" s="13"/>
    </row>
    <row r="3448" spans="1:10" ht="11.25" x14ac:dyDescent="0.15">
      <c r="A3448" s="6" t="s">
        <v>269</v>
      </c>
      <c r="B3448" s="4" t="s">
        <v>185</v>
      </c>
      <c r="C3448" s="4" t="s">
        <v>111</v>
      </c>
      <c r="D3448" s="4" t="s">
        <v>225</v>
      </c>
      <c r="E3448" s="5">
        <v>6.42</v>
      </c>
      <c r="F3448" s="13"/>
    </row>
    <row r="3449" spans="1:10" ht="11.25" x14ac:dyDescent="0.15">
      <c r="A3449" s="6" t="s">
        <v>269</v>
      </c>
      <c r="B3449" s="4" t="s">
        <v>186</v>
      </c>
      <c r="C3449" s="4" t="s">
        <v>111</v>
      </c>
      <c r="D3449" s="4" t="s">
        <v>224</v>
      </c>
      <c r="E3449" s="5">
        <v>10.07</v>
      </c>
      <c r="F3449" s="13" t="s">
        <v>354</v>
      </c>
    </row>
    <row r="3450" spans="1:10" ht="11.25" x14ac:dyDescent="0.15">
      <c r="A3450" s="6" t="s">
        <v>269</v>
      </c>
      <c r="B3450" s="4" t="s">
        <v>186</v>
      </c>
      <c r="C3450" s="4" t="s">
        <v>111</v>
      </c>
      <c r="D3450" s="4" t="s">
        <v>224</v>
      </c>
      <c r="E3450" s="5">
        <v>12.01</v>
      </c>
    </row>
    <row r="3451" spans="1:10" ht="11.25" x14ac:dyDescent="0.15">
      <c r="A3451" s="6" t="s">
        <v>269</v>
      </c>
      <c r="B3451" s="4" t="s">
        <v>186</v>
      </c>
      <c r="C3451" s="4" t="s">
        <v>111</v>
      </c>
      <c r="D3451" s="4" t="s">
        <v>204</v>
      </c>
      <c r="E3451" s="5">
        <v>13.3</v>
      </c>
    </row>
    <row r="3452" spans="1:10" ht="11.25" x14ac:dyDescent="0.15">
      <c r="A3452" s="6" t="s">
        <v>269</v>
      </c>
      <c r="B3452" s="4" t="s">
        <v>186</v>
      </c>
      <c r="C3452" s="4" t="s">
        <v>111</v>
      </c>
      <c r="D3452" s="4" t="s">
        <v>225</v>
      </c>
      <c r="E3452" s="5">
        <v>10.88</v>
      </c>
    </row>
    <row r="3453" spans="1:10" ht="11.25" x14ac:dyDescent="0.15">
      <c r="A3453" s="6" t="s">
        <v>269</v>
      </c>
      <c r="B3453" s="4" t="s">
        <v>187</v>
      </c>
      <c r="C3453" s="4" t="s">
        <v>111</v>
      </c>
      <c r="D3453" s="4" t="s">
        <v>224</v>
      </c>
      <c r="E3453" s="5">
        <v>12.48</v>
      </c>
      <c r="F3453" t="s">
        <v>353</v>
      </c>
      <c r="G3453">
        <f>+E3453+E3454+E3455+E3456+E3457+E3458</f>
        <v>65.52</v>
      </c>
      <c r="H3453">
        <f>+E3459+E3460+E3461</f>
        <v>29.44</v>
      </c>
      <c r="I3453" s="14">
        <f>+(G3453/4)/(H3453/3)</f>
        <v>1.6691576086956519</v>
      </c>
      <c r="J3453" s="21">
        <f>+(B3453-$L$1)/7</f>
        <v>37</v>
      </c>
    </row>
    <row r="3454" spans="1:10" ht="11.25" x14ac:dyDescent="0.15">
      <c r="A3454" s="6" t="s">
        <v>269</v>
      </c>
      <c r="B3454" s="4" t="s">
        <v>187</v>
      </c>
      <c r="C3454" s="4" t="s">
        <v>111</v>
      </c>
      <c r="D3454" s="4" t="s">
        <v>204</v>
      </c>
      <c r="E3454" s="5">
        <v>11.41</v>
      </c>
    </row>
    <row r="3455" spans="1:10" ht="11.25" x14ac:dyDescent="0.15">
      <c r="A3455" s="6" t="s">
        <v>269</v>
      </c>
      <c r="B3455" s="4" t="s">
        <v>187</v>
      </c>
      <c r="C3455" s="4" t="s">
        <v>111</v>
      </c>
      <c r="D3455" s="4" t="s">
        <v>204</v>
      </c>
      <c r="E3455" s="5">
        <v>7.76</v>
      </c>
    </row>
    <row r="3456" spans="1:10" ht="11.25" x14ac:dyDescent="0.15">
      <c r="A3456" s="6" t="s">
        <v>269</v>
      </c>
      <c r="B3456" s="4" t="s">
        <v>187</v>
      </c>
      <c r="C3456" s="4" t="s">
        <v>111</v>
      </c>
      <c r="D3456" s="4" t="s">
        <v>200</v>
      </c>
      <c r="E3456" s="5">
        <v>11.07</v>
      </c>
    </row>
    <row r="3457" spans="1:10" ht="11.25" x14ac:dyDescent="0.15">
      <c r="A3457" s="6" t="s">
        <v>269</v>
      </c>
      <c r="B3457" s="4" t="s">
        <v>187</v>
      </c>
      <c r="C3457" s="4" t="s">
        <v>111</v>
      </c>
      <c r="D3457" s="4" t="s">
        <v>200</v>
      </c>
      <c r="E3457" s="5">
        <v>10.45</v>
      </c>
    </row>
    <row r="3458" spans="1:10" ht="11.25" x14ac:dyDescent="0.15">
      <c r="A3458" s="6" t="s">
        <v>269</v>
      </c>
      <c r="B3458" s="4" t="s">
        <v>187</v>
      </c>
      <c r="C3458" s="4" t="s">
        <v>111</v>
      </c>
      <c r="D3458" s="4" t="s">
        <v>225</v>
      </c>
      <c r="E3458" s="5">
        <v>12.35</v>
      </c>
    </row>
    <row r="3459" spans="1:10" ht="11.25" x14ac:dyDescent="0.15">
      <c r="A3459" s="6" t="s">
        <v>269</v>
      </c>
      <c r="B3459" s="4" t="s">
        <v>188</v>
      </c>
      <c r="C3459" s="4" t="s">
        <v>111</v>
      </c>
      <c r="D3459" s="4" t="s">
        <v>224</v>
      </c>
      <c r="E3459" s="5">
        <v>7.58</v>
      </c>
      <c r="F3459" t="s">
        <v>354</v>
      </c>
    </row>
    <row r="3460" spans="1:10" ht="11.25" x14ac:dyDescent="0.15">
      <c r="A3460" s="6" t="s">
        <v>269</v>
      </c>
      <c r="B3460" s="4" t="s">
        <v>188</v>
      </c>
      <c r="C3460" s="4" t="s">
        <v>111</v>
      </c>
      <c r="D3460" s="4" t="s">
        <v>200</v>
      </c>
      <c r="E3460" s="5">
        <v>11.52</v>
      </c>
    </row>
    <row r="3461" spans="1:10" ht="11.25" x14ac:dyDescent="0.15">
      <c r="A3461" s="6" t="s">
        <v>269</v>
      </c>
      <c r="B3461" s="4" t="s">
        <v>188</v>
      </c>
      <c r="C3461" s="4" t="s">
        <v>111</v>
      </c>
      <c r="D3461" s="4" t="s">
        <v>225</v>
      </c>
      <c r="E3461" s="5">
        <v>10.34</v>
      </c>
    </row>
    <row r="3462" spans="1:10" ht="11.25" x14ac:dyDescent="0.15">
      <c r="A3462" s="6" t="s">
        <v>269</v>
      </c>
      <c r="B3462" s="4" t="s">
        <v>189</v>
      </c>
      <c r="C3462" s="4" t="s">
        <v>111</v>
      </c>
      <c r="D3462" s="4" t="s">
        <v>224</v>
      </c>
      <c r="E3462" s="5">
        <v>11.68</v>
      </c>
      <c r="F3462" t="s">
        <v>353</v>
      </c>
      <c r="G3462">
        <f>+E3462+E3463+E3464+E3465+E3466+E3467</f>
        <v>56.26</v>
      </c>
      <c r="H3462">
        <f>+E3468+E3469+E3470+E3471</f>
        <v>39.06</v>
      </c>
      <c r="I3462" s="14">
        <f>+(G3462/4)/(H3462/3)</f>
        <v>1.0802611367127495</v>
      </c>
      <c r="J3462" s="21">
        <f>+(B3462-$L$1)/7</f>
        <v>38</v>
      </c>
    </row>
    <row r="3463" spans="1:10" ht="11.25" x14ac:dyDescent="0.15">
      <c r="A3463" s="6" t="s">
        <v>269</v>
      </c>
      <c r="B3463" s="4" t="s">
        <v>189</v>
      </c>
      <c r="C3463" s="4" t="s">
        <v>111</v>
      </c>
      <c r="D3463" s="4" t="s">
        <v>204</v>
      </c>
      <c r="E3463" s="5">
        <v>11.95</v>
      </c>
    </row>
    <row r="3464" spans="1:10" ht="11.25" x14ac:dyDescent="0.15">
      <c r="A3464" s="6" t="s">
        <v>269</v>
      </c>
      <c r="B3464" s="4" t="s">
        <v>189</v>
      </c>
      <c r="C3464" s="4" t="s">
        <v>111</v>
      </c>
      <c r="D3464" s="4" t="s">
        <v>204</v>
      </c>
      <c r="E3464" s="5">
        <v>4.5999999999999996</v>
      </c>
    </row>
    <row r="3465" spans="1:10" ht="11.25" x14ac:dyDescent="0.15">
      <c r="A3465" s="6" t="s">
        <v>269</v>
      </c>
      <c r="B3465" s="4" t="s">
        <v>189</v>
      </c>
      <c r="C3465" s="4" t="s">
        <v>111</v>
      </c>
      <c r="D3465" s="4" t="s">
        <v>200</v>
      </c>
      <c r="E3465" s="5">
        <v>11.43</v>
      </c>
    </row>
    <row r="3466" spans="1:10" ht="11.25" x14ac:dyDescent="0.15">
      <c r="A3466" s="6" t="s">
        <v>269</v>
      </c>
      <c r="B3466" s="4" t="s">
        <v>189</v>
      </c>
      <c r="C3466" s="4" t="s">
        <v>111</v>
      </c>
      <c r="D3466" s="4" t="s">
        <v>200</v>
      </c>
      <c r="E3466" s="5">
        <v>5.18</v>
      </c>
    </row>
    <row r="3467" spans="1:10" ht="11.25" x14ac:dyDescent="0.15">
      <c r="A3467" s="6" t="s">
        <v>269</v>
      </c>
      <c r="B3467" s="4" t="s">
        <v>189</v>
      </c>
      <c r="C3467" s="4" t="s">
        <v>111</v>
      </c>
      <c r="D3467" s="4" t="s">
        <v>225</v>
      </c>
      <c r="E3467" s="5">
        <v>11.42</v>
      </c>
    </row>
    <row r="3468" spans="1:10" ht="11.25" x14ac:dyDescent="0.15">
      <c r="A3468" s="6" t="s">
        <v>269</v>
      </c>
      <c r="B3468" s="4" t="s">
        <v>190</v>
      </c>
      <c r="C3468" s="4" t="s">
        <v>111</v>
      </c>
      <c r="D3468" s="4" t="s">
        <v>224</v>
      </c>
      <c r="E3468" s="5">
        <v>7.41</v>
      </c>
      <c r="F3468" t="s">
        <v>354</v>
      </c>
    </row>
    <row r="3469" spans="1:10" ht="11.25" x14ac:dyDescent="0.15">
      <c r="A3469" s="6" t="s">
        <v>269</v>
      </c>
      <c r="B3469" s="4" t="s">
        <v>190</v>
      </c>
      <c r="C3469" s="4" t="s">
        <v>111</v>
      </c>
      <c r="D3469" s="4" t="s">
        <v>204</v>
      </c>
      <c r="E3469" s="5">
        <v>10.34</v>
      </c>
    </row>
    <row r="3470" spans="1:10" ht="11.25" x14ac:dyDescent="0.15">
      <c r="A3470" s="6" t="s">
        <v>269</v>
      </c>
      <c r="B3470" s="4" t="s">
        <v>190</v>
      </c>
      <c r="C3470" s="4" t="s">
        <v>111</v>
      </c>
      <c r="D3470" s="4" t="s">
        <v>200</v>
      </c>
      <c r="E3470" s="5">
        <v>12.03</v>
      </c>
    </row>
    <row r="3471" spans="1:10" ht="11.25" x14ac:dyDescent="0.15">
      <c r="A3471" s="6" t="s">
        <v>269</v>
      </c>
      <c r="B3471" s="4" t="s">
        <v>190</v>
      </c>
      <c r="C3471" s="4" t="s">
        <v>111</v>
      </c>
      <c r="D3471" s="4" t="s">
        <v>225</v>
      </c>
      <c r="E3471" s="5">
        <v>9.2799999999999994</v>
      </c>
    </row>
    <row r="3472" spans="1:10" ht="11.25" x14ac:dyDescent="0.15">
      <c r="A3472" s="6" t="s">
        <v>269</v>
      </c>
      <c r="B3472" s="4" t="s">
        <v>84</v>
      </c>
      <c r="C3472" s="4" t="s">
        <v>111</v>
      </c>
      <c r="D3472" s="4" t="s">
        <v>224</v>
      </c>
      <c r="E3472" s="5">
        <v>4.34</v>
      </c>
      <c r="F3472" t="s">
        <v>353</v>
      </c>
      <c r="G3472">
        <f>+E3472+E3473+E3474+E3475+E3476+E3477+E3478+E3479</f>
        <v>70.010000000000005</v>
      </c>
      <c r="H3472">
        <f>+E3482+E3483+E3480+E3481</f>
        <v>37.24</v>
      </c>
      <c r="I3472" s="14">
        <f>+(G3472/4)/(H3472/3)</f>
        <v>1.4099758324382385</v>
      </c>
      <c r="J3472" s="21">
        <f>+(B3472-$L$1+1)/7</f>
        <v>39</v>
      </c>
    </row>
    <row r="3473" spans="1:10" ht="11.25" x14ac:dyDescent="0.15">
      <c r="A3473" s="6" t="s">
        <v>269</v>
      </c>
      <c r="B3473" s="4" t="s">
        <v>84</v>
      </c>
      <c r="C3473" s="4" t="s">
        <v>111</v>
      </c>
      <c r="D3473" s="4" t="s">
        <v>118</v>
      </c>
      <c r="E3473" s="5">
        <v>8.9600000000000009</v>
      </c>
    </row>
    <row r="3474" spans="1:10" ht="11.25" x14ac:dyDescent="0.15">
      <c r="A3474" s="6" t="s">
        <v>269</v>
      </c>
      <c r="B3474" s="4" t="s">
        <v>191</v>
      </c>
      <c r="C3474" s="4" t="s">
        <v>111</v>
      </c>
      <c r="D3474" s="4" t="s">
        <v>224</v>
      </c>
      <c r="E3474" s="5">
        <v>11.53</v>
      </c>
    </row>
    <row r="3475" spans="1:10" ht="11.25" x14ac:dyDescent="0.15">
      <c r="A3475" s="6" t="s">
        <v>269</v>
      </c>
      <c r="B3475" s="4" t="s">
        <v>191</v>
      </c>
      <c r="C3475" s="4" t="s">
        <v>111</v>
      </c>
      <c r="D3475" s="4" t="s">
        <v>204</v>
      </c>
      <c r="E3475" s="5">
        <v>11.34</v>
      </c>
    </row>
    <row r="3476" spans="1:10" ht="11.25" x14ac:dyDescent="0.15">
      <c r="A3476" s="6" t="s">
        <v>269</v>
      </c>
      <c r="B3476" s="4" t="s">
        <v>191</v>
      </c>
      <c r="C3476" s="4" t="s">
        <v>111</v>
      </c>
      <c r="D3476" s="4" t="s">
        <v>204</v>
      </c>
      <c r="E3476" s="5">
        <v>5.0599999999999996</v>
      </c>
    </row>
    <row r="3477" spans="1:10" ht="11.25" x14ac:dyDescent="0.15">
      <c r="A3477" s="9" t="s">
        <v>269</v>
      </c>
      <c r="B3477" s="4" t="s">
        <v>191</v>
      </c>
      <c r="C3477" s="4" t="s">
        <v>111</v>
      </c>
      <c r="D3477" s="4" t="s">
        <v>200</v>
      </c>
      <c r="E3477" s="5">
        <v>10.63</v>
      </c>
    </row>
    <row r="3478" spans="1:10" ht="11.25" x14ac:dyDescent="0.15">
      <c r="A3478" s="6" t="s">
        <v>269</v>
      </c>
      <c r="B3478" s="4" t="s">
        <v>191</v>
      </c>
      <c r="C3478" s="4" t="s">
        <v>111</v>
      </c>
      <c r="D3478" s="4" t="s">
        <v>200</v>
      </c>
      <c r="E3478" s="5">
        <v>6.45</v>
      </c>
    </row>
    <row r="3479" spans="1:10" ht="11.25" x14ac:dyDescent="0.15">
      <c r="A3479" s="6" t="s">
        <v>269</v>
      </c>
      <c r="B3479" s="4" t="s">
        <v>191</v>
      </c>
      <c r="C3479" s="4" t="s">
        <v>111</v>
      </c>
      <c r="D3479" s="4" t="s">
        <v>225</v>
      </c>
      <c r="E3479" s="5">
        <v>11.7</v>
      </c>
    </row>
    <row r="3480" spans="1:10" ht="11.25" x14ac:dyDescent="0.15">
      <c r="A3480" s="6" t="s">
        <v>269</v>
      </c>
      <c r="B3480" s="4" t="s">
        <v>192</v>
      </c>
      <c r="C3480" s="4" t="s">
        <v>111</v>
      </c>
      <c r="D3480" s="4" t="s">
        <v>224</v>
      </c>
      <c r="E3480" s="5">
        <v>7.3</v>
      </c>
      <c r="F3480" t="s">
        <v>354</v>
      </c>
    </row>
    <row r="3481" spans="1:10" ht="11.25" x14ac:dyDescent="0.15">
      <c r="A3481" s="6" t="s">
        <v>269</v>
      </c>
      <c r="B3481" s="4" t="s">
        <v>192</v>
      </c>
      <c r="C3481" s="4" t="s">
        <v>111</v>
      </c>
      <c r="D3481" s="4" t="s">
        <v>204</v>
      </c>
      <c r="E3481" s="5">
        <v>10.71</v>
      </c>
    </row>
    <row r="3482" spans="1:10" ht="11.25" x14ac:dyDescent="0.15">
      <c r="A3482" s="6" t="s">
        <v>269</v>
      </c>
      <c r="B3482" s="4" t="s">
        <v>192</v>
      </c>
      <c r="C3482" s="4" t="s">
        <v>111</v>
      </c>
      <c r="D3482" s="4" t="s">
        <v>200</v>
      </c>
      <c r="E3482" s="5">
        <v>10.71</v>
      </c>
    </row>
    <row r="3483" spans="1:10" ht="11.25" x14ac:dyDescent="0.15">
      <c r="A3483" s="6" t="s">
        <v>269</v>
      </c>
      <c r="B3483" s="4" t="s">
        <v>192</v>
      </c>
      <c r="C3483" s="4" t="s">
        <v>111</v>
      </c>
      <c r="D3483" s="4" t="s">
        <v>225</v>
      </c>
      <c r="E3483" s="5">
        <v>8.52</v>
      </c>
    </row>
    <row r="3484" spans="1:10" ht="11.25" x14ac:dyDescent="0.15">
      <c r="A3484" s="6" t="s">
        <v>269</v>
      </c>
      <c r="B3484" s="4" t="s">
        <v>193</v>
      </c>
      <c r="C3484" s="4" t="s">
        <v>111</v>
      </c>
      <c r="D3484" s="4" t="s">
        <v>224</v>
      </c>
      <c r="E3484" s="5">
        <v>11.08</v>
      </c>
      <c r="F3484" t="s">
        <v>353</v>
      </c>
      <c r="G3484">
        <f>+E3484+E3485+E3486+E3487+E3488+E3489</f>
        <v>56.959999999999994</v>
      </c>
      <c r="H3484">
        <f>+E3490+E3491+E3492+E3493+E3494</f>
        <v>49.33</v>
      </c>
      <c r="I3484" s="14">
        <f>+(G3484/4)/(H3484/3)</f>
        <v>0.86600445976079465</v>
      </c>
      <c r="J3484" s="21">
        <f>+(B3484-$L$1)/7</f>
        <v>40</v>
      </c>
    </row>
    <row r="3485" spans="1:10" ht="11.25" x14ac:dyDescent="0.15">
      <c r="A3485" s="6" t="s">
        <v>269</v>
      </c>
      <c r="B3485" s="4" t="s">
        <v>193</v>
      </c>
      <c r="C3485" s="4" t="s">
        <v>111</v>
      </c>
      <c r="D3485" s="4" t="s">
        <v>204</v>
      </c>
      <c r="E3485" s="5">
        <v>12.03</v>
      </c>
    </row>
    <row r="3486" spans="1:10" ht="11.25" x14ac:dyDescent="0.15">
      <c r="A3486" s="6" t="s">
        <v>269</v>
      </c>
      <c r="B3486" s="4" t="s">
        <v>193</v>
      </c>
      <c r="C3486" s="4" t="s">
        <v>111</v>
      </c>
      <c r="D3486" s="4" t="s">
        <v>204</v>
      </c>
      <c r="E3486" s="5">
        <v>4.82</v>
      </c>
    </row>
    <row r="3487" spans="1:10" ht="11.25" x14ac:dyDescent="0.15">
      <c r="A3487" s="6" t="s">
        <v>269</v>
      </c>
      <c r="B3487" s="4" t="s">
        <v>193</v>
      </c>
      <c r="C3487" s="4" t="s">
        <v>111</v>
      </c>
      <c r="D3487" s="4" t="s">
        <v>200</v>
      </c>
      <c r="E3487" s="5">
        <v>11.34</v>
      </c>
    </row>
    <row r="3488" spans="1:10" ht="11.25" x14ac:dyDescent="0.15">
      <c r="A3488" s="6" t="s">
        <v>269</v>
      </c>
      <c r="B3488" s="4" t="s">
        <v>193</v>
      </c>
      <c r="C3488" s="4" t="s">
        <v>111</v>
      </c>
      <c r="D3488" s="4" t="s">
        <v>200</v>
      </c>
      <c r="E3488" s="5">
        <v>5.28</v>
      </c>
    </row>
    <row r="3489" spans="1:10" ht="11.25" x14ac:dyDescent="0.15">
      <c r="A3489" s="6" t="s">
        <v>269</v>
      </c>
      <c r="B3489" s="4" t="s">
        <v>193</v>
      </c>
      <c r="C3489" s="4" t="s">
        <v>111</v>
      </c>
      <c r="D3489" s="4" t="s">
        <v>225</v>
      </c>
      <c r="E3489" s="5">
        <v>12.41</v>
      </c>
    </row>
    <row r="3490" spans="1:10" ht="11.25" x14ac:dyDescent="0.15">
      <c r="A3490" s="6" t="s">
        <v>269</v>
      </c>
      <c r="B3490" s="4" t="s">
        <v>87</v>
      </c>
      <c r="C3490" s="4" t="s">
        <v>111</v>
      </c>
      <c r="D3490" s="4" t="s">
        <v>200</v>
      </c>
      <c r="E3490" s="5">
        <v>11.47</v>
      </c>
      <c r="F3490" t="s">
        <v>354</v>
      </c>
    </row>
    <row r="3491" spans="1:10" ht="11.25" x14ac:dyDescent="0.15">
      <c r="A3491" s="6" t="s">
        <v>269</v>
      </c>
      <c r="B3491" s="4" t="s">
        <v>194</v>
      </c>
      <c r="C3491" s="4" t="s">
        <v>111</v>
      </c>
      <c r="D3491" s="4" t="s">
        <v>224</v>
      </c>
      <c r="E3491" s="5">
        <v>6.42</v>
      </c>
    </row>
    <row r="3492" spans="1:10" ht="11.25" x14ac:dyDescent="0.15">
      <c r="A3492" s="6" t="s">
        <v>269</v>
      </c>
      <c r="B3492" s="4" t="s">
        <v>194</v>
      </c>
      <c r="C3492" s="4" t="s">
        <v>111</v>
      </c>
      <c r="D3492" s="4" t="s">
        <v>204</v>
      </c>
      <c r="E3492" s="5">
        <v>10.3</v>
      </c>
    </row>
    <row r="3493" spans="1:10" ht="11.25" x14ac:dyDescent="0.15">
      <c r="A3493" s="6" t="s">
        <v>269</v>
      </c>
      <c r="B3493" s="4" t="s">
        <v>194</v>
      </c>
      <c r="C3493" s="4" t="s">
        <v>111</v>
      </c>
      <c r="D3493" s="4" t="s">
        <v>200</v>
      </c>
      <c r="E3493" s="5">
        <v>11.38</v>
      </c>
    </row>
    <row r="3494" spans="1:10" ht="11.25" x14ac:dyDescent="0.15">
      <c r="A3494" s="6" t="s">
        <v>269</v>
      </c>
      <c r="B3494" s="4" t="s">
        <v>194</v>
      </c>
      <c r="C3494" s="4" t="s">
        <v>111</v>
      </c>
      <c r="D3494" s="4" t="s">
        <v>225</v>
      </c>
      <c r="E3494" s="5">
        <v>9.76</v>
      </c>
    </row>
    <row r="3495" spans="1:10" ht="11.25" x14ac:dyDescent="0.15">
      <c r="A3495" s="6" t="s">
        <v>269</v>
      </c>
      <c r="B3495" s="4" t="s">
        <v>195</v>
      </c>
      <c r="C3495" s="4" t="s">
        <v>111</v>
      </c>
      <c r="D3495" s="4" t="s">
        <v>224</v>
      </c>
      <c r="E3495" s="5">
        <v>12.12</v>
      </c>
      <c r="F3495" s="13" t="s">
        <v>353</v>
      </c>
      <c r="G3495">
        <f>+E3495+E3496+E3497+E3498+E3499</f>
        <v>51.66</v>
      </c>
      <c r="H3495">
        <f>+E3501+E3502+E3503+E3500</f>
        <v>39.11</v>
      </c>
      <c r="I3495" s="14">
        <f>+(G3495/4)/(H3495/3)</f>
        <v>0.99066734850421878</v>
      </c>
      <c r="J3495" s="21">
        <f>+(B3495-$L$1)/7</f>
        <v>41</v>
      </c>
    </row>
    <row r="3496" spans="1:10" ht="11.25" x14ac:dyDescent="0.15">
      <c r="A3496" s="6" t="s">
        <v>269</v>
      </c>
      <c r="B3496" s="4" t="s">
        <v>195</v>
      </c>
      <c r="C3496" s="4" t="s">
        <v>111</v>
      </c>
      <c r="D3496" s="4" t="s">
        <v>204</v>
      </c>
      <c r="E3496" s="5">
        <v>12.62</v>
      </c>
      <c r="F3496" s="13"/>
    </row>
    <row r="3497" spans="1:10" ht="11.25" x14ac:dyDescent="0.15">
      <c r="A3497" s="6" t="s">
        <v>269</v>
      </c>
      <c r="B3497" s="4" t="s">
        <v>195</v>
      </c>
      <c r="C3497" s="4" t="s">
        <v>111</v>
      </c>
      <c r="D3497" s="4" t="s">
        <v>204</v>
      </c>
      <c r="E3497" s="5">
        <v>3.7</v>
      </c>
      <c r="F3497" s="13"/>
    </row>
    <row r="3498" spans="1:10" ht="11.25" x14ac:dyDescent="0.15">
      <c r="A3498" s="6" t="s">
        <v>269</v>
      </c>
      <c r="B3498" s="4" t="s">
        <v>195</v>
      </c>
      <c r="C3498" s="4" t="s">
        <v>111</v>
      </c>
      <c r="D3498" s="4" t="s">
        <v>200</v>
      </c>
      <c r="E3498" s="5">
        <v>12.38</v>
      </c>
      <c r="F3498" s="13"/>
    </row>
    <row r="3499" spans="1:10" ht="11.25" x14ac:dyDescent="0.15">
      <c r="A3499" s="6" t="s">
        <v>269</v>
      </c>
      <c r="B3499" s="4" t="s">
        <v>195</v>
      </c>
      <c r="C3499" s="4" t="s">
        <v>111</v>
      </c>
      <c r="D3499" s="4" t="s">
        <v>225</v>
      </c>
      <c r="E3499" s="5">
        <v>10.84</v>
      </c>
      <c r="F3499" s="13"/>
    </row>
    <row r="3500" spans="1:10" ht="11.25" x14ac:dyDescent="0.15">
      <c r="A3500" s="6" t="s">
        <v>269</v>
      </c>
      <c r="B3500" s="4" t="s">
        <v>196</v>
      </c>
      <c r="C3500" s="4" t="s">
        <v>111</v>
      </c>
      <c r="D3500" s="4" t="s">
        <v>224</v>
      </c>
      <c r="E3500" s="5">
        <v>8.17</v>
      </c>
      <c r="F3500" s="13" t="s">
        <v>354</v>
      </c>
    </row>
    <row r="3501" spans="1:10" ht="11.25" x14ac:dyDescent="0.15">
      <c r="A3501" s="6" t="s">
        <v>269</v>
      </c>
      <c r="B3501" s="4" t="s">
        <v>196</v>
      </c>
      <c r="C3501" s="4" t="s">
        <v>111</v>
      </c>
      <c r="D3501" s="4" t="s">
        <v>204</v>
      </c>
      <c r="E3501" s="5">
        <v>10.75</v>
      </c>
    </row>
    <row r="3502" spans="1:10" ht="11.25" x14ac:dyDescent="0.15">
      <c r="A3502" s="6" t="s">
        <v>269</v>
      </c>
      <c r="B3502" s="4" t="s">
        <v>196</v>
      </c>
      <c r="C3502" s="4" t="s">
        <v>111</v>
      </c>
      <c r="D3502" s="4" t="s">
        <v>200</v>
      </c>
      <c r="E3502" s="5">
        <v>10.68</v>
      </c>
    </row>
    <row r="3503" spans="1:10" ht="11.25" x14ac:dyDescent="0.15">
      <c r="A3503" s="6" t="s">
        <v>269</v>
      </c>
      <c r="B3503" s="4" t="s">
        <v>196</v>
      </c>
      <c r="C3503" s="4" t="s">
        <v>111</v>
      </c>
      <c r="D3503" s="4" t="s">
        <v>225</v>
      </c>
      <c r="E3503" s="5">
        <v>9.51</v>
      </c>
    </row>
    <row r="3504" spans="1:10" ht="11.25" x14ac:dyDescent="0.15">
      <c r="A3504" s="6" t="s">
        <v>269</v>
      </c>
      <c r="B3504" s="4" t="s">
        <v>90</v>
      </c>
      <c r="C3504" s="4" t="s">
        <v>111</v>
      </c>
      <c r="D3504" s="4" t="s">
        <v>224</v>
      </c>
      <c r="E3504" s="5">
        <v>3.78</v>
      </c>
      <c r="F3504" t="s">
        <v>353</v>
      </c>
      <c r="G3504">
        <f>+E3504+E3505+E3506+E3507+E3508+E3509+E3510</f>
        <v>62.319999999999993</v>
      </c>
      <c r="H3504">
        <f>+E3514+E3511+E3512+E3513</f>
        <v>38.099999999999994</v>
      </c>
      <c r="I3504" s="14">
        <f>+(G3504/4)/(H3504/3)</f>
        <v>1.2267716535433071</v>
      </c>
      <c r="J3504" s="21">
        <f>+(B3504-$L$1+1)/7</f>
        <v>42</v>
      </c>
    </row>
    <row r="3505" spans="1:10" ht="11.25" x14ac:dyDescent="0.15">
      <c r="A3505" s="6" t="s">
        <v>269</v>
      </c>
      <c r="B3505" s="4" t="s">
        <v>197</v>
      </c>
      <c r="C3505" s="4" t="s">
        <v>111</v>
      </c>
      <c r="D3505" s="4" t="s">
        <v>224</v>
      </c>
      <c r="E3505" s="5">
        <v>12.14</v>
      </c>
    </row>
    <row r="3506" spans="1:10" ht="11.25" x14ac:dyDescent="0.15">
      <c r="A3506" s="6" t="s">
        <v>269</v>
      </c>
      <c r="B3506" s="4" t="s">
        <v>197</v>
      </c>
      <c r="C3506" s="4" t="s">
        <v>111</v>
      </c>
      <c r="D3506" s="4" t="s">
        <v>204</v>
      </c>
      <c r="E3506" s="5">
        <v>12.05</v>
      </c>
    </row>
    <row r="3507" spans="1:10" ht="11.25" x14ac:dyDescent="0.15">
      <c r="A3507" s="6" t="s">
        <v>269</v>
      </c>
      <c r="B3507" s="4" t="s">
        <v>197</v>
      </c>
      <c r="C3507" s="4" t="s">
        <v>111</v>
      </c>
      <c r="D3507" s="4" t="s">
        <v>204</v>
      </c>
      <c r="E3507" s="5">
        <v>3.96</v>
      </c>
    </row>
    <row r="3508" spans="1:10" ht="11.25" x14ac:dyDescent="0.15">
      <c r="A3508" s="6" t="s">
        <v>269</v>
      </c>
      <c r="B3508" s="4" t="s">
        <v>197</v>
      </c>
      <c r="C3508" s="4" t="s">
        <v>111</v>
      </c>
      <c r="D3508" s="4" t="s">
        <v>200</v>
      </c>
      <c r="E3508" s="5">
        <v>11.59</v>
      </c>
    </row>
    <row r="3509" spans="1:10" ht="11.25" x14ac:dyDescent="0.15">
      <c r="A3509" s="6" t="s">
        <v>269</v>
      </c>
      <c r="B3509" s="4" t="s">
        <v>197</v>
      </c>
      <c r="C3509" s="4" t="s">
        <v>111</v>
      </c>
      <c r="D3509" s="4" t="s">
        <v>200</v>
      </c>
      <c r="E3509" s="5">
        <v>6.44</v>
      </c>
    </row>
    <row r="3510" spans="1:10" ht="11.25" x14ac:dyDescent="0.15">
      <c r="A3510" s="6" t="s">
        <v>269</v>
      </c>
      <c r="B3510" s="4" t="s">
        <v>197</v>
      </c>
      <c r="C3510" s="4" t="s">
        <v>111</v>
      </c>
      <c r="D3510" s="4" t="s">
        <v>225</v>
      </c>
      <c r="E3510" s="5">
        <v>12.36</v>
      </c>
    </row>
    <row r="3511" spans="1:10" ht="11.25" x14ac:dyDescent="0.15">
      <c r="A3511" s="6" t="s">
        <v>269</v>
      </c>
      <c r="B3511" s="4" t="s">
        <v>198</v>
      </c>
      <c r="C3511" s="4" t="s">
        <v>111</v>
      </c>
      <c r="D3511" s="4" t="s">
        <v>224</v>
      </c>
      <c r="E3511" s="5">
        <v>8.39</v>
      </c>
      <c r="F3511" t="s">
        <v>354</v>
      </c>
    </row>
    <row r="3512" spans="1:10" ht="11.25" x14ac:dyDescent="0.15">
      <c r="A3512" s="6" t="s">
        <v>269</v>
      </c>
      <c r="B3512" s="4" t="s">
        <v>198</v>
      </c>
      <c r="C3512" s="4" t="s">
        <v>111</v>
      </c>
      <c r="D3512" s="4" t="s">
        <v>204</v>
      </c>
      <c r="E3512" s="5">
        <v>10.1</v>
      </c>
    </row>
    <row r="3513" spans="1:10" ht="11.25" x14ac:dyDescent="0.15">
      <c r="A3513" s="6" t="s">
        <v>269</v>
      </c>
      <c r="B3513" s="4" t="s">
        <v>198</v>
      </c>
      <c r="C3513" s="4" t="s">
        <v>111</v>
      </c>
      <c r="D3513" s="4" t="s">
        <v>200</v>
      </c>
      <c r="E3513" s="5">
        <v>10.84</v>
      </c>
    </row>
    <row r="3514" spans="1:10" ht="11.25" x14ac:dyDescent="0.15">
      <c r="A3514" s="6" t="s">
        <v>269</v>
      </c>
      <c r="B3514" s="4" t="s">
        <v>198</v>
      </c>
      <c r="C3514" s="4" t="s">
        <v>111</v>
      </c>
      <c r="D3514" s="4" t="s">
        <v>225</v>
      </c>
      <c r="E3514" s="5">
        <v>8.77</v>
      </c>
    </row>
    <row r="3515" spans="1:10" ht="11.25" x14ac:dyDescent="0.15">
      <c r="A3515" s="6" t="s">
        <v>269</v>
      </c>
      <c r="B3515" s="4" t="s">
        <v>199</v>
      </c>
      <c r="C3515" s="4" t="s">
        <v>111</v>
      </c>
      <c r="D3515" s="4" t="s">
        <v>224</v>
      </c>
      <c r="E3515" s="5">
        <v>12.04</v>
      </c>
      <c r="F3515" t="s">
        <v>353</v>
      </c>
      <c r="G3515">
        <f>+E3515+E3516+E3517+E3518+E3519</f>
        <v>46.69</v>
      </c>
      <c r="H3515">
        <f>+E3521+E3522+E3523+E3520</f>
        <v>36.07</v>
      </c>
      <c r="I3515" s="14">
        <f>+(G3515/4)/(H3515/3)</f>
        <v>0.97082062655946766</v>
      </c>
      <c r="J3515" s="21">
        <f>+(B3515-$L$1)/7</f>
        <v>43</v>
      </c>
    </row>
    <row r="3516" spans="1:10" ht="11.25" x14ac:dyDescent="0.15">
      <c r="A3516" s="6" t="s">
        <v>269</v>
      </c>
      <c r="B3516" s="4" t="s">
        <v>199</v>
      </c>
      <c r="C3516" s="4" t="s">
        <v>111</v>
      </c>
      <c r="D3516" s="4" t="s">
        <v>204</v>
      </c>
      <c r="E3516" s="5">
        <v>12.16</v>
      </c>
    </row>
    <row r="3517" spans="1:10" ht="11.25" x14ac:dyDescent="0.15">
      <c r="A3517" s="6" t="s">
        <v>269</v>
      </c>
      <c r="B3517" s="4" t="s">
        <v>199</v>
      </c>
      <c r="C3517" s="4" t="s">
        <v>111</v>
      </c>
      <c r="D3517" s="4" t="s">
        <v>204</v>
      </c>
      <c r="E3517" s="5">
        <v>4.13</v>
      </c>
    </row>
    <row r="3518" spans="1:10" ht="11.25" x14ac:dyDescent="0.15">
      <c r="A3518" s="6" t="s">
        <v>269</v>
      </c>
      <c r="B3518" s="4" t="s">
        <v>199</v>
      </c>
      <c r="C3518" s="4" t="s">
        <v>111</v>
      </c>
      <c r="D3518" s="4" t="s">
        <v>200</v>
      </c>
      <c r="E3518" s="5">
        <v>7.07</v>
      </c>
    </row>
    <row r="3519" spans="1:10" ht="11.25" x14ac:dyDescent="0.15">
      <c r="A3519" s="6" t="s">
        <v>269</v>
      </c>
      <c r="B3519" s="4" t="s">
        <v>199</v>
      </c>
      <c r="C3519" s="4" t="s">
        <v>111</v>
      </c>
      <c r="D3519" s="4" t="s">
        <v>225</v>
      </c>
      <c r="E3519" s="5">
        <v>11.29</v>
      </c>
    </row>
    <row r="3520" spans="1:10" ht="11.25" x14ac:dyDescent="0.15">
      <c r="A3520" s="6" t="s">
        <v>269</v>
      </c>
      <c r="B3520" s="4" t="s">
        <v>201</v>
      </c>
      <c r="C3520" s="4" t="s">
        <v>111</v>
      </c>
      <c r="D3520" s="4" t="s">
        <v>224</v>
      </c>
      <c r="E3520" s="5">
        <v>7</v>
      </c>
      <c r="F3520" t="s">
        <v>354</v>
      </c>
    </row>
    <row r="3521" spans="1:10" ht="11.25" x14ac:dyDescent="0.15">
      <c r="A3521" s="6" t="s">
        <v>269</v>
      </c>
      <c r="B3521" s="4" t="s">
        <v>201</v>
      </c>
      <c r="C3521" s="4" t="s">
        <v>111</v>
      </c>
      <c r="D3521" s="4" t="s">
        <v>204</v>
      </c>
      <c r="E3521" s="5">
        <v>11.35</v>
      </c>
    </row>
    <row r="3522" spans="1:10" ht="11.25" x14ac:dyDescent="0.15">
      <c r="A3522" s="6" t="s">
        <v>269</v>
      </c>
      <c r="B3522" s="4" t="s">
        <v>201</v>
      </c>
      <c r="C3522" s="4" t="s">
        <v>111</v>
      </c>
      <c r="D3522" s="4" t="s">
        <v>200</v>
      </c>
      <c r="E3522" s="5">
        <v>9.51</v>
      </c>
    </row>
    <row r="3523" spans="1:10" ht="11.25" x14ac:dyDescent="0.15">
      <c r="A3523" s="9" t="s">
        <v>269</v>
      </c>
      <c r="B3523" s="4" t="s">
        <v>201</v>
      </c>
      <c r="C3523" s="4" t="s">
        <v>111</v>
      </c>
      <c r="D3523" s="4" t="s">
        <v>225</v>
      </c>
      <c r="E3523" s="5">
        <v>8.2100000000000009</v>
      </c>
    </row>
    <row r="3524" spans="1:10" ht="11.25" x14ac:dyDescent="0.15">
      <c r="A3524" s="6" t="s">
        <v>269</v>
      </c>
      <c r="B3524" s="4" t="s">
        <v>202</v>
      </c>
      <c r="C3524" s="4" t="s">
        <v>111</v>
      </c>
      <c r="D3524" s="4" t="s">
        <v>224</v>
      </c>
      <c r="E3524" s="5">
        <v>12.93</v>
      </c>
      <c r="F3524" t="s">
        <v>353</v>
      </c>
      <c r="G3524">
        <f>+E3524+E3525+E3526+E3527+E3528+E3529</f>
        <v>64.910000000000011</v>
      </c>
      <c r="H3524">
        <f>+E3530+E3531+E3532+E3533</f>
        <v>42.43</v>
      </c>
      <c r="I3524" s="14">
        <f>+(G3524/4)/(H3524/3)</f>
        <v>1.1473603582370966</v>
      </c>
      <c r="J3524" s="21">
        <f>+(B3524-$L$1)/7</f>
        <v>44</v>
      </c>
    </row>
    <row r="3525" spans="1:10" ht="11.25" x14ac:dyDescent="0.15">
      <c r="A3525" s="6" t="s">
        <v>269</v>
      </c>
      <c r="B3525" s="4" t="s">
        <v>202</v>
      </c>
      <c r="C3525" s="4" t="s">
        <v>111</v>
      </c>
      <c r="D3525" s="4" t="s">
        <v>204</v>
      </c>
      <c r="E3525" s="5">
        <v>13.94</v>
      </c>
    </row>
    <row r="3526" spans="1:10" ht="11.25" x14ac:dyDescent="0.15">
      <c r="A3526" s="6" t="s">
        <v>269</v>
      </c>
      <c r="B3526" s="4" t="s">
        <v>202</v>
      </c>
      <c r="C3526" s="4" t="s">
        <v>111</v>
      </c>
      <c r="D3526" s="4" t="s">
        <v>204</v>
      </c>
      <c r="E3526" s="5">
        <v>6.02</v>
      </c>
    </row>
    <row r="3527" spans="1:10" ht="11.25" x14ac:dyDescent="0.15">
      <c r="A3527" s="6" t="s">
        <v>269</v>
      </c>
      <c r="B3527" s="4" t="s">
        <v>202</v>
      </c>
      <c r="C3527" s="4" t="s">
        <v>111</v>
      </c>
      <c r="D3527" s="4" t="s">
        <v>200</v>
      </c>
      <c r="E3527" s="5">
        <v>13.59</v>
      </c>
    </row>
    <row r="3528" spans="1:10" ht="11.25" x14ac:dyDescent="0.15">
      <c r="A3528" s="6" t="s">
        <v>269</v>
      </c>
      <c r="B3528" s="4" t="s">
        <v>202</v>
      </c>
      <c r="C3528" s="4" t="s">
        <v>111</v>
      </c>
      <c r="D3528" s="4" t="s">
        <v>200</v>
      </c>
      <c r="E3528" s="5">
        <v>5.03</v>
      </c>
    </row>
    <row r="3529" spans="1:10" ht="11.25" x14ac:dyDescent="0.15">
      <c r="A3529" s="6" t="s">
        <v>269</v>
      </c>
      <c r="B3529" s="4" t="s">
        <v>202</v>
      </c>
      <c r="C3529" s="4" t="s">
        <v>111</v>
      </c>
      <c r="D3529" s="4" t="s">
        <v>225</v>
      </c>
      <c r="E3529" s="5">
        <v>13.4</v>
      </c>
    </row>
    <row r="3530" spans="1:10" ht="11.25" x14ac:dyDescent="0.15">
      <c r="A3530" s="6" t="s">
        <v>269</v>
      </c>
      <c r="B3530" s="4" t="s">
        <v>203</v>
      </c>
      <c r="C3530" s="4" t="s">
        <v>111</v>
      </c>
      <c r="D3530" s="4" t="s">
        <v>224</v>
      </c>
      <c r="E3530" s="5">
        <v>9.4600000000000009</v>
      </c>
      <c r="F3530" t="s">
        <v>354</v>
      </c>
    </row>
    <row r="3531" spans="1:10" ht="11.25" x14ac:dyDescent="0.15">
      <c r="A3531" s="6" t="s">
        <v>269</v>
      </c>
      <c r="B3531" s="4" t="s">
        <v>203</v>
      </c>
      <c r="C3531" s="4" t="s">
        <v>111</v>
      </c>
      <c r="D3531" s="4" t="s">
        <v>204</v>
      </c>
      <c r="E3531" s="5">
        <v>11.5</v>
      </c>
    </row>
    <row r="3532" spans="1:10" ht="11.25" x14ac:dyDescent="0.15">
      <c r="A3532" s="6" t="s">
        <v>269</v>
      </c>
      <c r="B3532" s="4" t="s">
        <v>203</v>
      </c>
      <c r="C3532" s="4" t="s">
        <v>111</v>
      </c>
      <c r="D3532" s="4" t="s">
        <v>200</v>
      </c>
      <c r="E3532" s="5">
        <v>11.61</v>
      </c>
    </row>
    <row r="3533" spans="1:10" ht="11.25" x14ac:dyDescent="0.15">
      <c r="A3533" s="6" t="s">
        <v>269</v>
      </c>
      <c r="B3533" s="4" t="s">
        <v>203</v>
      </c>
      <c r="C3533" s="4" t="s">
        <v>111</v>
      </c>
      <c r="D3533" s="4" t="s">
        <v>225</v>
      </c>
      <c r="E3533" s="5">
        <v>9.86</v>
      </c>
    </row>
    <row r="3534" spans="1:10" ht="11.25" x14ac:dyDescent="0.15">
      <c r="A3534" s="6" t="s">
        <v>269</v>
      </c>
      <c r="B3534" s="4" t="s">
        <v>96</v>
      </c>
      <c r="C3534" s="4" t="s">
        <v>111</v>
      </c>
      <c r="D3534" s="4" t="s">
        <v>204</v>
      </c>
      <c r="E3534" s="5">
        <v>10.76</v>
      </c>
      <c r="F3534" t="s">
        <v>353</v>
      </c>
      <c r="G3534">
        <f>+E3534+E3535+E3536+E3537+E3538+E3539+E3540</f>
        <v>68.110000000000014</v>
      </c>
      <c r="H3534">
        <f>+E3544+E3541+E3542+E3543</f>
        <v>39.489999999999995</v>
      </c>
      <c r="I3534" s="14">
        <f>+(G3534/4)/(H3534/3)</f>
        <v>1.2935553304634089</v>
      </c>
      <c r="J3534" s="21">
        <f>+(B3534-$L$1+1)/7</f>
        <v>45</v>
      </c>
    </row>
    <row r="3535" spans="1:10" ht="11.25" x14ac:dyDescent="0.15">
      <c r="A3535" s="6" t="s">
        <v>269</v>
      </c>
      <c r="B3535" s="4" t="s">
        <v>205</v>
      </c>
      <c r="C3535" s="4" t="s">
        <v>111</v>
      </c>
      <c r="D3535" s="4" t="s">
        <v>224</v>
      </c>
      <c r="E3535" s="5">
        <v>12.04</v>
      </c>
    </row>
    <row r="3536" spans="1:10" ht="11.25" x14ac:dyDescent="0.15">
      <c r="A3536" s="6" t="s">
        <v>269</v>
      </c>
      <c r="B3536" s="4" t="s">
        <v>205</v>
      </c>
      <c r="C3536" s="4" t="s">
        <v>111</v>
      </c>
      <c r="D3536" s="4" t="s">
        <v>204</v>
      </c>
      <c r="E3536" s="5">
        <v>11.34</v>
      </c>
    </row>
    <row r="3537" spans="1:10" ht="11.25" x14ac:dyDescent="0.15">
      <c r="A3537" s="6" t="s">
        <v>269</v>
      </c>
      <c r="B3537" s="4" t="s">
        <v>205</v>
      </c>
      <c r="C3537" s="4" t="s">
        <v>111</v>
      </c>
      <c r="D3537" s="4" t="s">
        <v>204</v>
      </c>
      <c r="E3537" s="5">
        <v>5.82</v>
      </c>
    </row>
    <row r="3538" spans="1:10" ht="11.25" x14ac:dyDescent="0.15">
      <c r="A3538" s="6" t="s">
        <v>269</v>
      </c>
      <c r="B3538" s="4" t="s">
        <v>205</v>
      </c>
      <c r="C3538" s="4" t="s">
        <v>111</v>
      </c>
      <c r="D3538" s="4" t="s">
        <v>200</v>
      </c>
      <c r="E3538" s="5">
        <v>11.3</v>
      </c>
    </row>
    <row r="3539" spans="1:10" ht="11.25" x14ac:dyDescent="0.15">
      <c r="A3539" s="6" t="s">
        <v>269</v>
      </c>
      <c r="B3539" s="4" t="s">
        <v>205</v>
      </c>
      <c r="C3539" s="4" t="s">
        <v>111</v>
      </c>
      <c r="D3539" s="4" t="s">
        <v>200</v>
      </c>
      <c r="E3539" s="5">
        <v>5.35</v>
      </c>
    </row>
    <row r="3540" spans="1:10" ht="11.25" x14ac:dyDescent="0.15">
      <c r="A3540" s="6" t="s">
        <v>269</v>
      </c>
      <c r="B3540" s="4" t="s">
        <v>205</v>
      </c>
      <c r="C3540" s="4" t="s">
        <v>111</v>
      </c>
      <c r="D3540" s="4" t="s">
        <v>225</v>
      </c>
      <c r="E3540" s="5">
        <v>11.5</v>
      </c>
    </row>
    <row r="3541" spans="1:10" ht="11.25" x14ac:dyDescent="0.15">
      <c r="A3541" s="6" t="s">
        <v>269</v>
      </c>
      <c r="B3541" s="4" t="s">
        <v>206</v>
      </c>
      <c r="C3541" s="4" t="s">
        <v>111</v>
      </c>
      <c r="D3541" s="4" t="s">
        <v>224</v>
      </c>
      <c r="E3541" s="5">
        <v>8.26</v>
      </c>
      <c r="F3541" t="s">
        <v>354</v>
      </c>
    </row>
    <row r="3542" spans="1:10" ht="11.25" x14ac:dyDescent="0.15">
      <c r="A3542" s="6" t="s">
        <v>269</v>
      </c>
      <c r="B3542" s="4" t="s">
        <v>206</v>
      </c>
      <c r="C3542" s="4" t="s">
        <v>111</v>
      </c>
      <c r="D3542" s="4" t="s">
        <v>204</v>
      </c>
      <c r="E3542" s="5">
        <v>11.45</v>
      </c>
    </row>
    <row r="3543" spans="1:10" ht="11.25" x14ac:dyDescent="0.15">
      <c r="A3543" s="6" t="s">
        <v>269</v>
      </c>
      <c r="B3543" s="4" t="s">
        <v>206</v>
      </c>
      <c r="C3543" s="4" t="s">
        <v>111</v>
      </c>
      <c r="D3543" s="4" t="s">
        <v>200</v>
      </c>
      <c r="E3543" s="5">
        <v>10.7</v>
      </c>
    </row>
    <row r="3544" spans="1:10" ht="11.25" x14ac:dyDescent="0.15">
      <c r="A3544" s="6" t="s">
        <v>269</v>
      </c>
      <c r="B3544" s="4" t="s">
        <v>206</v>
      </c>
      <c r="C3544" s="4" t="s">
        <v>111</v>
      </c>
      <c r="D3544" s="4" t="s">
        <v>225</v>
      </c>
      <c r="E3544" s="5">
        <v>9.08</v>
      </c>
    </row>
    <row r="3545" spans="1:10" ht="11.25" x14ac:dyDescent="0.15">
      <c r="A3545" s="6" t="s">
        <v>269</v>
      </c>
      <c r="B3545" s="4" t="s">
        <v>207</v>
      </c>
      <c r="C3545" s="4" t="s">
        <v>111</v>
      </c>
      <c r="D3545" s="4" t="s">
        <v>224</v>
      </c>
      <c r="E3545" s="5">
        <v>12.03</v>
      </c>
      <c r="F3545" t="s">
        <v>353</v>
      </c>
      <c r="G3545">
        <f>+E3545+E3546+E3547+E3548+E3549+E3550</f>
        <v>59.839999999999996</v>
      </c>
      <c r="H3545">
        <f>+E3551+E3552+E3553+E3554</f>
        <v>39.28</v>
      </c>
      <c r="I3545" s="14">
        <f>+(G3545/4)/(H3545/3)</f>
        <v>1.1425661914460283</v>
      </c>
      <c r="J3545" s="21">
        <f>+(B3545-$L$1)/7</f>
        <v>46</v>
      </c>
    </row>
    <row r="3546" spans="1:10" ht="11.25" x14ac:dyDescent="0.15">
      <c r="A3546" s="6" t="s">
        <v>269</v>
      </c>
      <c r="B3546" s="4" t="s">
        <v>207</v>
      </c>
      <c r="C3546" s="4" t="s">
        <v>111</v>
      </c>
      <c r="D3546" s="4" t="s">
        <v>204</v>
      </c>
      <c r="E3546" s="5">
        <v>11.45</v>
      </c>
    </row>
    <row r="3547" spans="1:10" ht="11.25" x14ac:dyDescent="0.15">
      <c r="A3547" s="6" t="s">
        <v>269</v>
      </c>
      <c r="B3547" s="4" t="s">
        <v>207</v>
      </c>
      <c r="C3547" s="4" t="s">
        <v>111</v>
      </c>
      <c r="D3547" s="4" t="s">
        <v>204</v>
      </c>
      <c r="E3547" s="5">
        <v>6.97</v>
      </c>
    </row>
    <row r="3548" spans="1:10" ht="11.25" x14ac:dyDescent="0.15">
      <c r="A3548" s="6" t="s">
        <v>269</v>
      </c>
      <c r="B3548" s="4" t="s">
        <v>207</v>
      </c>
      <c r="C3548" s="4" t="s">
        <v>111</v>
      </c>
      <c r="D3548" s="4" t="s">
        <v>200</v>
      </c>
      <c r="E3548" s="5">
        <v>11.19</v>
      </c>
    </row>
    <row r="3549" spans="1:10" ht="11.25" x14ac:dyDescent="0.15">
      <c r="A3549" s="6" t="s">
        <v>269</v>
      </c>
      <c r="B3549" s="4" t="s">
        <v>207</v>
      </c>
      <c r="C3549" s="4" t="s">
        <v>111</v>
      </c>
      <c r="D3549" s="4" t="s">
        <v>200</v>
      </c>
      <c r="E3549" s="5">
        <v>6.07</v>
      </c>
    </row>
    <row r="3550" spans="1:10" ht="11.25" x14ac:dyDescent="0.15">
      <c r="A3550" s="6" t="s">
        <v>269</v>
      </c>
      <c r="B3550" s="4" t="s">
        <v>207</v>
      </c>
      <c r="C3550" s="4" t="s">
        <v>111</v>
      </c>
      <c r="D3550" s="4" t="s">
        <v>225</v>
      </c>
      <c r="E3550" s="5">
        <v>12.13</v>
      </c>
    </row>
    <row r="3551" spans="1:10" ht="11.25" x14ac:dyDescent="0.15">
      <c r="A3551" s="6" t="s">
        <v>269</v>
      </c>
      <c r="B3551" s="4" t="s">
        <v>208</v>
      </c>
      <c r="C3551" s="4" t="s">
        <v>111</v>
      </c>
      <c r="D3551" s="4" t="s">
        <v>224</v>
      </c>
      <c r="E3551" s="5">
        <v>8.9</v>
      </c>
      <c r="F3551" t="s">
        <v>354</v>
      </c>
    </row>
    <row r="3552" spans="1:10" ht="11.25" x14ac:dyDescent="0.15">
      <c r="A3552" s="6" t="s">
        <v>269</v>
      </c>
      <c r="B3552" s="4" t="s">
        <v>208</v>
      </c>
      <c r="C3552" s="4" t="s">
        <v>111</v>
      </c>
      <c r="D3552" s="4" t="s">
        <v>204</v>
      </c>
      <c r="E3552" s="5">
        <v>10.050000000000001</v>
      </c>
    </row>
    <row r="3553" spans="1:10" ht="11.25" x14ac:dyDescent="0.15">
      <c r="A3553" s="6" t="s">
        <v>269</v>
      </c>
      <c r="B3553" s="4" t="s">
        <v>208</v>
      </c>
      <c r="C3553" s="4" t="s">
        <v>111</v>
      </c>
      <c r="D3553" s="4" t="s">
        <v>200</v>
      </c>
      <c r="E3553" s="5">
        <v>10.89</v>
      </c>
    </row>
    <row r="3554" spans="1:10" ht="11.25" x14ac:dyDescent="0.15">
      <c r="A3554" s="6" t="s">
        <v>269</v>
      </c>
      <c r="B3554" s="4" t="s">
        <v>208</v>
      </c>
      <c r="C3554" s="4" t="s">
        <v>111</v>
      </c>
      <c r="D3554" s="4" t="s">
        <v>225</v>
      </c>
      <c r="E3554" s="5">
        <v>9.44</v>
      </c>
    </row>
    <row r="3555" spans="1:10" ht="11.25" x14ac:dyDescent="0.15">
      <c r="A3555" s="6" t="s">
        <v>269</v>
      </c>
      <c r="B3555" s="4" t="s">
        <v>209</v>
      </c>
      <c r="C3555" s="4" t="s">
        <v>111</v>
      </c>
      <c r="D3555" s="4" t="s">
        <v>224</v>
      </c>
      <c r="E3555" s="5">
        <v>12.02</v>
      </c>
      <c r="F3555" s="13" t="s">
        <v>353</v>
      </c>
      <c r="G3555">
        <f>+E3555+E3556+E3557+E3558+E3559+E3560+E3561</f>
        <v>60.81</v>
      </c>
      <c r="H3555">
        <f>+E3565+E3562+E3563+E3564</f>
        <v>28.4</v>
      </c>
      <c r="I3555" s="14">
        <f>+(G3555/4)/(H3555/3)</f>
        <v>1.6058978873239438</v>
      </c>
      <c r="J3555" s="21">
        <f>+(B3555-$L$1)/7</f>
        <v>47</v>
      </c>
    </row>
    <row r="3556" spans="1:10" ht="11.25" x14ac:dyDescent="0.15">
      <c r="A3556" s="6" t="s">
        <v>269</v>
      </c>
      <c r="B3556" s="4" t="s">
        <v>209</v>
      </c>
      <c r="C3556" s="4" t="s">
        <v>111</v>
      </c>
      <c r="D3556" s="4" t="s">
        <v>224</v>
      </c>
      <c r="E3556" s="5">
        <v>0.94</v>
      </c>
      <c r="F3556" s="13"/>
    </row>
    <row r="3557" spans="1:10" ht="11.25" x14ac:dyDescent="0.15">
      <c r="A3557" s="6" t="s">
        <v>269</v>
      </c>
      <c r="B3557" s="4" t="s">
        <v>209</v>
      </c>
      <c r="C3557" s="4" t="s">
        <v>111</v>
      </c>
      <c r="D3557" s="4" t="s">
        <v>204</v>
      </c>
      <c r="E3557" s="5">
        <v>9.6199999999999992</v>
      </c>
      <c r="F3557" s="13"/>
    </row>
    <row r="3558" spans="1:10" ht="11.25" x14ac:dyDescent="0.15">
      <c r="A3558" s="6" t="s">
        <v>269</v>
      </c>
      <c r="B3558" s="4" t="s">
        <v>209</v>
      </c>
      <c r="C3558" s="4" t="s">
        <v>111</v>
      </c>
      <c r="D3558" s="4" t="s">
        <v>204</v>
      </c>
      <c r="E3558" s="5">
        <v>9.6999999999999993</v>
      </c>
      <c r="F3558" s="13"/>
    </row>
    <row r="3559" spans="1:10" ht="11.25" x14ac:dyDescent="0.15">
      <c r="A3559" s="6" t="s">
        <v>269</v>
      </c>
      <c r="B3559" s="4" t="s">
        <v>209</v>
      </c>
      <c r="C3559" s="4" t="s">
        <v>111</v>
      </c>
      <c r="D3559" s="4" t="s">
        <v>200</v>
      </c>
      <c r="E3559" s="5">
        <v>10.18</v>
      </c>
      <c r="F3559" s="13"/>
    </row>
    <row r="3560" spans="1:10" ht="11.25" x14ac:dyDescent="0.15">
      <c r="A3560" s="6" t="s">
        <v>269</v>
      </c>
      <c r="B3560" s="4" t="s">
        <v>209</v>
      </c>
      <c r="C3560" s="4" t="s">
        <v>111</v>
      </c>
      <c r="D3560" s="4" t="s">
        <v>200</v>
      </c>
      <c r="E3560" s="5">
        <v>5.71</v>
      </c>
      <c r="F3560" s="13"/>
    </row>
    <row r="3561" spans="1:10" ht="11.25" x14ac:dyDescent="0.15">
      <c r="A3561" s="6" t="s">
        <v>269</v>
      </c>
      <c r="B3561" s="4" t="s">
        <v>209</v>
      </c>
      <c r="C3561" s="4" t="s">
        <v>111</v>
      </c>
      <c r="D3561" s="4" t="s">
        <v>225</v>
      </c>
      <c r="E3561" s="5">
        <v>12.64</v>
      </c>
      <c r="F3561" s="13"/>
    </row>
    <row r="3562" spans="1:10" ht="11.25" x14ac:dyDescent="0.15">
      <c r="A3562" s="6" t="s">
        <v>269</v>
      </c>
      <c r="B3562" s="4" t="s">
        <v>210</v>
      </c>
      <c r="C3562" s="4" t="s">
        <v>111</v>
      </c>
      <c r="D3562" s="4" t="s">
        <v>204</v>
      </c>
      <c r="E3562" s="5">
        <v>7.76</v>
      </c>
      <c r="F3562" s="13" t="s">
        <v>354</v>
      </c>
    </row>
    <row r="3563" spans="1:10" ht="11.25" x14ac:dyDescent="0.15">
      <c r="A3563" s="6" t="s">
        <v>269</v>
      </c>
      <c r="B3563" s="4" t="s">
        <v>210</v>
      </c>
      <c r="C3563" s="4" t="s">
        <v>111</v>
      </c>
      <c r="D3563" s="4" t="s">
        <v>200</v>
      </c>
      <c r="E3563" s="5">
        <v>7.72</v>
      </c>
      <c r="F3563" s="13"/>
    </row>
    <row r="3564" spans="1:10" ht="11.25" x14ac:dyDescent="0.15">
      <c r="A3564" s="6" t="s">
        <v>269</v>
      </c>
      <c r="B3564" s="4" t="s">
        <v>210</v>
      </c>
      <c r="C3564" s="4" t="s">
        <v>111</v>
      </c>
      <c r="D3564" s="4" t="s">
        <v>225</v>
      </c>
      <c r="E3564" s="5">
        <v>7.42</v>
      </c>
      <c r="F3564" s="13"/>
    </row>
    <row r="3565" spans="1:10" ht="11.25" x14ac:dyDescent="0.15">
      <c r="A3565" s="6" t="s">
        <v>269</v>
      </c>
      <c r="B3565" s="4" t="s">
        <v>210</v>
      </c>
      <c r="C3565" s="4" t="s">
        <v>111</v>
      </c>
      <c r="D3565" s="4" t="s">
        <v>165</v>
      </c>
      <c r="E3565" s="5">
        <v>5.5</v>
      </c>
      <c r="F3565" s="13"/>
    </row>
    <row r="3566" spans="1:10" ht="11.25" x14ac:dyDescent="0.15">
      <c r="A3566" s="6" t="s">
        <v>269</v>
      </c>
      <c r="B3566" s="4" t="s">
        <v>211</v>
      </c>
      <c r="C3566" s="4" t="s">
        <v>111</v>
      </c>
      <c r="D3566" s="4" t="s">
        <v>204</v>
      </c>
      <c r="E3566" s="5">
        <v>11.45</v>
      </c>
      <c r="F3566" s="13" t="s">
        <v>353</v>
      </c>
      <c r="G3566">
        <f>+E3566+E3567+E3568+E3569+E3570+E3571+E3572+E3573+E3574</f>
        <v>85.97</v>
      </c>
      <c r="H3566">
        <f>+E3576+E3577+E3578+E3579+E3575</f>
        <v>41.19</v>
      </c>
      <c r="I3566" s="14">
        <f>+(G3566/4)/(H3566/3)</f>
        <v>1.5653678077203206</v>
      </c>
      <c r="J3566" s="21">
        <f>+(B3566-$L$1)/7</f>
        <v>48</v>
      </c>
    </row>
    <row r="3567" spans="1:10" ht="11.25" x14ac:dyDescent="0.15">
      <c r="A3567" s="6" t="s">
        <v>269</v>
      </c>
      <c r="B3567" s="4" t="s">
        <v>211</v>
      </c>
      <c r="C3567" s="4" t="s">
        <v>111</v>
      </c>
      <c r="D3567" s="4" t="s">
        <v>204</v>
      </c>
      <c r="E3567" s="5">
        <v>12.38</v>
      </c>
      <c r="F3567" s="13"/>
    </row>
    <row r="3568" spans="1:10" ht="11.25" x14ac:dyDescent="0.15">
      <c r="A3568" s="9" t="s">
        <v>269</v>
      </c>
      <c r="B3568" s="4" t="s">
        <v>211</v>
      </c>
      <c r="C3568" s="4" t="s">
        <v>111</v>
      </c>
      <c r="D3568" s="4" t="s">
        <v>200</v>
      </c>
      <c r="E3568" s="5">
        <v>9.89</v>
      </c>
      <c r="F3568" s="13"/>
    </row>
    <row r="3569" spans="1:10" ht="11.25" x14ac:dyDescent="0.15">
      <c r="A3569" s="6" t="s">
        <v>269</v>
      </c>
      <c r="B3569" s="4" t="s">
        <v>211</v>
      </c>
      <c r="C3569" s="4" t="s">
        <v>111</v>
      </c>
      <c r="D3569" s="4" t="s">
        <v>200</v>
      </c>
      <c r="E3569" s="5">
        <v>8.41</v>
      </c>
      <c r="F3569" s="13"/>
    </row>
    <row r="3570" spans="1:10" ht="11.25" x14ac:dyDescent="0.15">
      <c r="A3570" s="6" t="s">
        <v>269</v>
      </c>
      <c r="B3570" s="4" t="s">
        <v>211</v>
      </c>
      <c r="C3570" s="4" t="s">
        <v>111</v>
      </c>
      <c r="D3570" s="4" t="s">
        <v>200</v>
      </c>
      <c r="E3570" s="5">
        <v>7.07</v>
      </c>
      <c r="F3570" s="13"/>
    </row>
    <row r="3571" spans="1:10" ht="11.25" x14ac:dyDescent="0.15">
      <c r="A3571" s="6" t="s">
        <v>269</v>
      </c>
      <c r="B3571" s="4" t="s">
        <v>211</v>
      </c>
      <c r="C3571" s="4" t="s">
        <v>111</v>
      </c>
      <c r="D3571" s="4" t="s">
        <v>225</v>
      </c>
      <c r="E3571" s="5">
        <v>10.77</v>
      </c>
      <c r="F3571" s="13"/>
    </row>
    <row r="3572" spans="1:10" ht="11.25" x14ac:dyDescent="0.15">
      <c r="A3572" s="6" t="s">
        <v>269</v>
      </c>
      <c r="B3572" s="4" t="s">
        <v>211</v>
      </c>
      <c r="C3572" s="4" t="s">
        <v>111</v>
      </c>
      <c r="D3572" s="4" t="s">
        <v>225</v>
      </c>
      <c r="E3572" s="5">
        <v>8.56</v>
      </c>
      <c r="F3572" s="13"/>
    </row>
    <row r="3573" spans="1:10" ht="11.25" x14ac:dyDescent="0.15">
      <c r="A3573" s="6" t="s">
        <v>269</v>
      </c>
      <c r="B3573" s="4" t="s">
        <v>211</v>
      </c>
      <c r="C3573" s="4" t="s">
        <v>111</v>
      </c>
      <c r="D3573" s="4" t="s">
        <v>165</v>
      </c>
      <c r="E3573" s="5">
        <v>9.02</v>
      </c>
      <c r="F3573" s="13"/>
    </row>
    <row r="3574" spans="1:10" ht="11.25" x14ac:dyDescent="0.15">
      <c r="A3574" s="6" t="s">
        <v>269</v>
      </c>
      <c r="B3574" s="4" t="s">
        <v>211</v>
      </c>
      <c r="C3574" s="4" t="s">
        <v>111</v>
      </c>
      <c r="D3574" s="4" t="s">
        <v>165</v>
      </c>
      <c r="E3574" s="5">
        <v>8.42</v>
      </c>
      <c r="F3574" s="13"/>
    </row>
    <row r="3575" spans="1:10" ht="11.25" x14ac:dyDescent="0.15">
      <c r="A3575" s="6" t="s">
        <v>269</v>
      </c>
      <c r="B3575" s="4" t="s">
        <v>212</v>
      </c>
      <c r="C3575" s="4" t="s">
        <v>111</v>
      </c>
      <c r="D3575" s="4" t="s">
        <v>224</v>
      </c>
      <c r="E3575" s="5">
        <v>8.7899999999999991</v>
      </c>
      <c r="F3575" s="13" t="s">
        <v>354</v>
      </c>
    </row>
    <row r="3576" spans="1:10" ht="11.25" x14ac:dyDescent="0.15">
      <c r="A3576" s="6" t="s">
        <v>269</v>
      </c>
      <c r="B3576" s="4" t="s">
        <v>212</v>
      </c>
      <c r="C3576" s="4" t="s">
        <v>111</v>
      </c>
      <c r="D3576" s="4" t="s">
        <v>204</v>
      </c>
      <c r="E3576" s="5">
        <v>9.3000000000000007</v>
      </c>
    </row>
    <row r="3577" spans="1:10" ht="11.25" x14ac:dyDescent="0.15">
      <c r="A3577" s="6" t="s">
        <v>269</v>
      </c>
      <c r="B3577" s="4" t="s">
        <v>212</v>
      </c>
      <c r="C3577" s="4" t="s">
        <v>111</v>
      </c>
      <c r="D3577" s="4" t="s">
        <v>204</v>
      </c>
      <c r="E3577" s="5">
        <v>2.84</v>
      </c>
    </row>
    <row r="3578" spans="1:10" ht="11.25" x14ac:dyDescent="0.15">
      <c r="A3578" s="6" t="s">
        <v>269</v>
      </c>
      <c r="B3578" s="4" t="s">
        <v>212</v>
      </c>
      <c r="C3578" s="4" t="s">
        <v>111</v>
      </c>
      <c r="D3578" s="4" t="s">
        <v>200</v>
      </c>
      <c r="E3578" s="5">
        <v>11.18</v>
      </c>
    </row>
    <row r="3579" spans="1:10" ht="11.25" x14ac:dyDescent="0.15">
      <c r="A3579" s="6" t="s">
        <v>269</v>
      </c>
      <c r="B3579" s="4" t="s">
        <v>212</v>
      </c>
      <c r="C3579" s="4" t="s">
        <v>111</v>
      </c>
      <c r="D3579" s="4" t="s">
        <v>225</v>
      </c>
      <c r="E3579" s="5">
        <v>9.08</v>
      </c>
    </row>
    <row r="3580" spans="1:10" ht="11.25" x14ac:dyDescent="0.15">
      <c r="A3580" s="6" t="s">
        <v>269</v>
      </c>
      <c r="B3580" s="4" t="s">
        <v>213</v>
      </c>
      <c r="C3580" s="4" t="s">
        <v>111</v>
      </c>
      <c r="D3580" s="4" t="s">
        <v>224</v>
      </c>
      <c r="E3580" s="5">
        <v>9.98</v>
      </c>
      <c r="F3580" t="s">
        <v>353</v>
      </c>
      <c r="G3580">
        <f>+E3580+E3581+E3582+E3583+E3584+E3585</f>
        <v>58.43</v>
      </c>
      <c r="H3580">
        <f>+E3586+E3587+E3588+E3589</f>
        <v>36.370000000000005</v>
      </c>
      <c r="I3580" s="14">
        <f>+(G3580/4)/(H3580/3)</f>
        <v>1.2049078911190541</v>
      </c>
      <c r="J3580" s="21">
        <f>+(B3580-$L$1)/7</f>
        <v>49</v>
      </c>
    </row>
    <row r="3581" spans="1:10" ht="11.25" x14ac:dyDescent="0.15">
      <c r="A3581" s="6" t="s">
        <v>269</v>
      </c>
      <c r="B3581" s="4" t="s">
        <v>213</v>
      </c>
      <c r="C3581" s="4" t="s">
        <v>111</v>
      </c>
      <c r="D3581" s="4" t="s">
        <v>204</v>
      </c>
      <c r="E3581" s="5">
        <v>9.42</v>
      </c>
    </row>
    <row r="3582" spans="1:10" ht="11.25" x14ac:dyDescent="0.15">
      <c r="A3582" s="6" t="s">
        <v>269</v>
      </c>
      <c r="B3582" s="4" t="s">
        <v>213</v>
      </c>
      <c r="C3582" s="4" t="s">
        <v>111</v>
      </c>
      <c r="D3582" s="4" t="s">
        <v>204</v>
      </c>
      <c r="E3582" s="5">
        <v>9.91</v>
      </c>
    </row>
    <row r="3583" spans="1:10" ht="11.25" x14ac:dyDescent="0.15">
      <c r="A3583" s="6" t="s">
        <v>269</v>
      </c>
      <c r="B3583" s="4" t="s">
        <v>213</v>
      </c>
      <c r="C3583" s="4" t="s">
        <v>111</v>
      </c>
      <c r="D3583" s="4" t="s">
        <v>200</v>
      </c>
      <c r="E3583" s="5">
        <v>10.67</v>
      </c>
    </row>
    <row r="3584" spans="1:10" ht="11.25" x14ac:dyDescent="0.15">
      <c r="A3584" s="6" t="s">
        <v>269</v>
      </c>
      <c r="B3584" s="4" t="s">
        <v>213</v>
      </c>
      <c r="C3584" s="4" t="s">
        <v>111</v>
      </c>
      <c r="D3584" s="4" t="s">
        <v>200</v>
      </c>
      <c r="E3584" s="5">
        <v>6.67</v>
      </c>
    </row>
    <row r="3585" spans="1:10" ht="11.25" x14ac:dyDescent="0.15">
      <c r="A3585" s="6" t="s">
        <v>269</v>
      </c>
      <c r="B3585" s="4" t="s">
        <v>213</v>
      </c>
      <c r="C3585" s="4" t="s">
        <v>111</v>
      </c>
      <c r="D3585" s="4" t="s">
        <v>225</v>
      </c>
      <c r="E3585" s="5">
        <v>11.78</v>
      </c>
    </row>
    <row r="3586" spans="1:10" ht="11.25" x14ac:dyDescent="0.15">
      <c r="A3586" s="6" t="s">
        <v>269</v>
      </c>
      <c r="B3586" s="4" t="s">
        <v>214</v>
      </c>
      <c r="C3586" s="4" t="s">
        <v>111</v>
      </c>
      <c r="D3586" s="4" t="s">
        <v>224</v>
      </c>
      <c r="E3586" s="5">
        <v>8.33</v>
      </c>
      <c r="F3586" t="s">
        <v>354</v>
      </c>
    </row>
    <row r="3587" spans="1:10" ht="11.25" x14ac:dyDescent="0.15">
      <c r="A3587" s="6" t="s">
        <v>269</v>
      </c>
      <c r="B3587" s="4" t="s">
        <v>214</v>
      </c>
      <c r="C3587" s="4" t="s">
        <v>111</v>
      </c>
      <c r="D3587" s="4" t="s">
        <v>204</v>
      </c>
      <c r="E3587" s="5">
        <v>9.91</v>
      </c>
    </row>
    <row r="3588" spans="1:10" ht="11.25" x14ac:dyDescent="0.15">
      <c r="A3588" s="6" t="s">
        <v>269</v>
      </c>
      <c r="B3588" s="4" t="s">
        <v>214</v>
      </c>
      <c r="C3588" s="4" t="s">
        <v>111</v>
      </c>
      <c r="D3588" s="4" t="s">
        <v>200</v>
      </c>
      <c r="E3588" s="5">
        <v>9.02</v>
      </c>
    </row>
    <row r="3589" spans="1:10" ht="11.25" x14ac:dyDescent="0.15">
      <c r="A3589" s="6" t="s">
        <v>269</v>
      </c>
      <c r="B3589" s="4" t="s">
        <v>214</v>
      </c>
      <c r="C3589" s="4" t="s">
        <v>111</v>
      </c>
      <c r="D3589" s="4" t="s">
        <v>225</v>
      </c>
      <c r="E3589" s="5">
        <v>9.11</v>
      </c>
    </row>
    <row r="3590" spans="1:10" ht="11.25" x14ac:dyDescent="0.15">
      <c r="A3590" s="6" t="s">
        <v>269</v>
      </c>
      <c r="B3590" s="4" t="s">
        <v>105</v>
      </c>
      <c r="C3590" s="4" t="s">
        <v>111</v>
      </c>
      <c r="D3590" s="4" t="s">
        <v>118</v>
      </c>
      <c r="E3590" s="5">
        <v>8.34</v>
      </c>
      <c r="F3590" t="s">
        <v>353</v>
      </c>
      <c r="G3590">
        <f>+E3590+E3591+E3592+E3593+E3594+E3595+E3596</f>
        <v>64.509999999999991</v>
      </c>
      <c r="H3590">
        <f>+E3600+E3597+E3598+E3599</f>
        <v>25.54</v>
      </c>
      <c r="I3590" s="14">
        <f>+(G3590/4)/(H3590/3)</f>
        <v>1.8943813625685195</v>
      </c>
      <c r="J3590" s="21">
        <f>+(B3590-$L$1+1)/7</f>
        <v>50</v>
      </c>
    </row>
    <row r="3591" spans="1:10" ht="11.25" x14ac:dyDescent="0.15">
      <c r="A3591" s="6" t="s">
        <v>269</v>
      </c>
      <c r="B3591" s="4" t="s">
        <v>215</v>
      </c>
      <c r="C3591" s="4" t="s">
        <v>111</v>
      </c>
      <c r="D3591" s="4" t="s">
        <v>224</v>
      </c>
      <c r="E3591" s="5">
        <v>9.42</v>
      </c>
    </row>
    <row r="3592" spans="1:10" ht="11.25" x14ac:dyDescent="0.15">
      <c r="A3592" s="6" t="s">
        <v>269</v>
      </c>
      <c r="B3592" s="4" t="s">
        <v>215</v>
      </c>
      <c r="C3592" s="4" t="s">
        <v>111</v>
      </c>
      <c r="D3592" s="4" t="s">
        <v>204</v>
      </c>
      <c r="E3592" s="5">
        <v>11.12</v>
      </c>
    </row>
    <row r="3593" spans="1:10" ht="11.25" x14ac:dyDescent="0.15">
      <c r="A3593" s="6" t="s">
        <v>269</v>
      </c>
      <c r="B3593" s="4" t="s">
        <v>215</v>
      </c>
      <c r="C3593" s="4" t="s">
        <v>111</v>
      </c>
      <c r="D3593" s="4" t="s">
        <v>204</v>
      </c>
      <c r="E3593" s="5">
        <v>4.9000000000000004</v>
      </c>
    </row>
    <row r="3594" spans="1:10" ht="11.25" x14ac:dyDescent="0.15">
      <c r="A3594" s="6" t="s">
        <v>269</v>
      </c>
      <c r="B3594" s="4" t="s">
        <v>215</v>
      </c>
      <c r="C3594" s="4" t="s">
        <v>111</v>
      </c>
      <c r="D3594" s="4" t="s">
        <v>200</v>
      </c>
      <c r="E3594" s="5">
        <v>10.49</v>
      </c>
    </row>
    <row r="3595" spans="1:10" ht="11.25" x14ac:dyDescent="0.15">
      <c r="A3595" s="6" t="s">
        <v>269</v>
      </c>
      <c r="B3595" s="4" t="s">
        <v>215</v>
      </c>
      <c r="C3595" s="4" t="s">
        <v>111</v>
      </c>
      <c r="D3595" s="4" t="s">
        <v>200</v>
      </c>
      <c r="E3595" s="5">
        <v>9.1</v>
      </c>
    </row>
    <row r="3596" spans="1:10" ht="11.25" x14ac:dyDescent="0.15">
      <c r="A3596" s="6" t="s">
        <v>269</v>
      </c>
      <c r="B3596" s="4" t="s">
        <v>215</v>
      </c>
      <c r="C3596" s="4" t="s">
        <v>111</v>
      </c>
      <c r="D3596" s="4" t="s">
        <v>225</v>
      </c>
      <c r="E3596" s="5">
        <v>11.14</v>
      </c>
    </row>
    <row r="3597" spans="1:10" ht="11.25" x14ac:dyDescent="0.15">
      <c r="A3597" s="6" t="s">
        <v>269</v>
      </c>
      <c r="B3597" s="4" t="s">
        <v>216</v>
      </c>
      <c r="C3597" s="4" t="s">
        <v>111</v>
      </c>
      <c r="D3597" s="4" t="s">
        <v>224</v>
      </c>
      <c r="E3597" s="5">
        <v>4.84</v>
      </c>
      <c r="F3597" t="s">
        <v>354</v>
      </c>
    </row>
    <row r="3598" spans="1:10" ht="11.25" x14ac:dyDescent="0.15">
      <c r="A3598" s="6" t="s">
        <v>269</v>
      </c>
      <c r="B3598" s="4" t="s">
        <v>216</v>
      </c>
      <c r="C3598" s="4" t="s">
        <v>111</v>
      </c>
      <c r="D3598" s="4" t="s">
        <v>204</v>
      </c>
      <c r="E3598" s="5">
        <v>6.81</v>
      </c>
    </row>
    <row r="3599" spans="1:10" ht="11.25" x14ac:dyDescent="0.15">
      <c r="A3599" s="6" t="s">
        <v>269</v>
      </c>
      <c r="B3599" s="4" t="s">
        <v>216</v>
      </c>
      <c r="C3599" s="4" t="s">
        <v>111</v>
      </c>
      <c r="D3599" s="4" t="s">
        <v>200</v>
      </c>
      <c r="E3599" s="5">
        <v>7.07</v>
      </c>
    </row>
    <row r="3600" spans="1:10" ht="11.25" x14ac:dyDescent="0.15">
      <c r="A3600" s="6" t="s">
        <v>269</v>
      </c>
      <c r="B3600" s="4" t="s">
        <v>216</v>
      </c>
      <c r="C3600" s="4" t="s">
        <v>111</v>
      </c>
      <c r="D3600" s="4" t="s">
        <v>225</v>
      </c>
      <c r="E3600" s="5">
        <v>6.82</v>
      </c>
    </row>
    <row r="3601" spans="1:10" ht="11.25" x14ac:dyDescent="0.15">
      <c r="A3601" s="6" t="s">
        <v>269</v>
      </c>
      <c r="B3601" s="4" t="s">
        <v>217</v>
      </c>
      <c r="C3601" s="4" t="s">
        <v>111</v>
      </c>
      <c r="D3601" s="4" t="s">
        <v>224</v>
      </c>
      <c r="E3601" s="5">
        <v>9.86</v>
      </c>
      <c r="F3601" t="s">
        <v>353</v>
      </c>
      <c r="G3601">
        <f>+E3601+E3602+E3603+E3604+E3605+E3606</f>
        <v>51.45</v>
      </c>
      <c r="H3601">
        <f>+E3607+E3608+E3609+E3610+E3611</f>
        <v>37.599999999999994</v>
      </c>
      <c r="I3601" s="14">
        <f>+(G3601/4)/(H3601/3)</f>
        <v>1.0262632978723407</v>
      </c>
      <c r="J3601" s="21">
        <f>+(B3601-$L$1)/7</f>
        <v>51</v>
      </c>
    </row>
    <row r="3602" spans="1:10" ht="11.25" x14ac:dyDescent="0.15">
      <c r="A3602" s="6" t="s">
        <v>269</v>
      </c>
      <c r="B3602" s="4" t="s">
        <v>217</v>
      </c>
      <c r="C3602" s="4" t="s">
        <v>111</v>
      </c>
      <c r="D3602" s="4" t="s">
        <v>204</v>
      </c>
      <c r="E3602" s="5">
        <v>11.14</v>
      </c>
    </row>
    <row r="3603" spans="1:10" ht="11.25" x14ac:dyDescent="0.15">
      <c r="A3603" s="6" t="s">
        <v>269</v>
      </c>
      <c r="B3603" s="4" t="s">
        <v>217</v>
      </c>
      <c r="C3603" s="4" t="s">
        <v>111</v>
      </c>
      <c r="D3603" s="4" t="s">
        <v>204</v>
      </c>
      <c r="E3603" s="5">
        <v>5.38</v>
      </c>
    </row>
    <row r="3604" spans="1:10" ht="11.25" x14ac:dyDescent="0.15">
      <c r="A3604" s="6" t="s">
        <v>269</v>
      </c>
      <c r="B3604" s="4" t="s">
        <v>217</v>
      </c>
      <c r="C3604" s="4" t="s">
        <v>111</v>
      </c>
      <c r="D3604" s="4" t="s">
        <v>200</v>
      </c>
      <c r="E3604" s="5">
        <v>10.87</v>
      </c>
    </row>
    <row r="3605" spans="1:10" ht="11.25" x14ac:dyDescent="0.15">
      <c r="A3605" s="6" t="s">
        <v>269</v>
      </c>
      <c r="B3605" s="4" t="s">
        <v>217</v>
      </c>
      <c r="C3605" s="4" t="s">
        <v>111</v>
      </c>
      <c r="D3605" s="4" t="s">
        <v>200</v>
      </c>
      <c r="E3605" s="5">
        <v>2.63</v>
      </c>
    </row>
    <row r="3606" spans="1:10" ht="11.25" x14ac:dyDescent="0.15">
      <c r="A3606" s="6" t="s">
        <v>269</v>
      </c>
      <c r="B3606" s="4" t="s">
        <v>217</v>
      </c>
      <c r="C3606" s="4" t="s">
        <v>111</v>
      </c>
      <c r="D3606" s="4" t="s">
        <v>225</v>
      </c>
      <c r="E3606" s="5">
        <v>11.57</v>
      </c>
    </row>
    <row r="3607" spans="1:10" ht="11.25" x14ac:dyDescent="0.15">
      <c r="A3607" s="6" t="s">
        <v>269</v>
      </c>
      <c r="B3607" s="4" t="s">
        <v>218</v>
      </c>
      <c r="C3607" s="4" t="s">
        <v>111</v>
      </c>
      <c r="D3607" s="4" t="s">
        <v>224</v>
      </c>
      <c r="E3607" s="5">
        <v>7.24</v>
      </c>
      <c r="F3607" t="s">
        <v>354</v>
      </c>
    </row>
    <row r="3608" spans="1:10" ht="11.25" x14ac:dyDescent="0.15">
      <c r="A3608" s="6" t="s">
        <v>269</v>
      </c>
      <c r="B3608" s="4" t="s">
        <v>218</v>
      </c>
      <c r="C3608" s="4" t="s">
        <v>111</v>
      </c>
      <c r="D3608" s="4" t="s">
        <v>204</v>
      </c>
      <c r="E3608" s="5">
        <v>10.59</v>
      </c>
    </row>
    <row r="3609" spans="1:10" ht="11.25" x14ac:dyDescent="0.15">
      <c r="A3609" s="6" t="s">
        <v>269</v>
      </c>
      <c r="B3609" s="4" t="s">
        <v>218</v>
      </c>
      <c r="C3609" s="4" t="s">
        <v>111</v>
      </c>
      <c r="D3609" s="4" t="s">
        <v>204</v>
      </c>
      <c r="E3609" s="5">
        <v>0.84</v>
      </c>
    </row>
    <row r="3610" spans="1:10" ht="11.25" x14ac:dyDescent="0.15">
      <c r="A3610" s="6" t="s">
        <v>269</v>
      </c>
      <c r="B3610" s="4" t="s">
        <v>218</v>
      </c>
      <c r="C3610" s="4" t="s">
        <v>111</v>
      </c>
      <c r="D3610" s="4" t="s">
        <v>200</v>
      </c>
      <c r="E3610" s="5">
        <v>9.48</v>
      </c>
    </row>
    <row r="3611" spans="1:10" ht="11.25" x14ac:dyDescent="0.15">
      <c r="A3611" s="6" t="s">
        <v>269</v>
      </c>
      <c r="B3611" s="4" t="s">
        <v>218</v>
      </c>
      <c r="C3611" s="4" t="s">
        <v>111</v>
      </c>
      <c r="D3611" s="4" t="s">
        <v>225</v>
      </c>
      <c r="E3611" s="5">
        <v>9.4499999999999993</v>
      </c>
    </row>
    <row r="3612" spans="1:10" ht="11.25" x14ac:dyDescent="0.15">
      <c r="A3612" s="6" t="s">
        <v>269</v>
      </c>
      <c r="B3612" s="4" t="s">
        <v>219</v>
      </c>
      <c r="C3612" s="4" t="s">
        <v>111</v>
      </c>
      <c r="D3612" s="4" t="s">
        <v>224</v>
      </c>
      <c r="E3612" s="5">
        <v>9.18</v>
      </c>
      <c r="F3612" s="13" t="s">
        <v>353</v>
      </c>
      <c r="G3612">
        <f>+E3612+E3613+E3614+E3615+E3616+E3617</f>
        <v>50.94</v>
      </c>
      <c r="H3612">
        <f>+E3618+E3619+E3620+E3621+E3622+E3623</f>
        <v>42.459999999999994</v>
      </c>
      <c r="I3612" s="14">
        <f>+(G3612/4)/(H3612/3)</f>
        <v>0.89978803579839861</v>
      </c>
      <c r="J3612" s="21">
        <f>+(B3612-$L$1)/7</f>
        <v>52</v>
      </c>
    </row>
    <row r="3613" spans="1:10" ht="11.25" x14ac:dyDescent="0.15">
      <c r="A3613" s="6" t="s">
        <v>269</v>
      </c>
      <c r="B3613" s="4" t="s">
        <v>219</v>
      </c>
      <c r="C3613" s="4" t="s">
        <v>111</v>
      </c>
      <c r="D3613" s="4" t="s">
        <v>204</v>
      </c>
      <c r="E3613" s="5">
        <v>11.39</v>
      </c>
      <c r="F3613" s="13"/>
    </row>
    <row r="3614" spans="1:10" ht="11.25" x14ac:dyDescent="0.15">
      <c r="A3614" s="6" t="s">
        <v>269</v>
      </c>
      <c r="B3614" s="4" t="s">
        <v>219</v>
      </c>
      <c r="C3614" s="4" t="s">
        <v>111</v>
      </c>
      <c r="D3614" s="4" t="s">
        <v>204</v>
      </c>
      <c r="E3614" s="5">
        <v>4.8600000000000003</v>
      </c>
      <c r="F3614" s="13"/>
    </row>
    <row r="3615" spans="1:10" ht="11.25" x14ac:dyDescent="0.15">
      <c r="A3615" s="9" t="s">
        <v>269</v>
      </c>
      <c r="B3615" s="4" t="s">
        <v>219</v>
      </c>
      <c r="C3615" s="4" t="s">
        <v>111</v>
      </c>
      <c r="D3615" s="4" t="s">
        <v>200</v>
      </c>
      <c r="E3615" s="5">
        <v>8.7200000000000006</v>
      </c>
      <c r="F3615" s="13"/>
    </row>
    <row r="3616" spans="1:10" ht="11.25" x14ac:dyDescent="0.15">
      <c r="A3616" s="6" t="s">
        <v>269</v>
      </c>
      <c r="B3616" s="4" t="s">
        <v>219</v>
      </c>
      <c r="C3616" s="4" t="s">
        <v>111</v>
      </c>
      <c r="D3616" s="4" t="s">
        <v>200</v>
      </c>
      <c r="E3616" s="5">
        <v>5.44</v>
      </c>
      <c r="F3616" s="13"/>
    </row>
    <row r="3617" spans="1:14" ht="11.25" x14ac:dyDescent="0.15">
      <c r="A3617" s="6" t="s">
        <v>269</v>
      </c>
      <c r="B3617" s="4" t="s">
        <v>219</v>
      </c>
      <c r="C3617" s="4" t="s">
        <v>111</v>
      </c>
      <c r="D3617" s="4" t="s">
        <v>225</v>
      </c>
      <c r="E3617" s="5">
        <v>11.35</v>
      </c>
      <c r="F3617" s="13"/>
    </row>
    <row r="3618" spans="1:14" ht="11.25" x14ac:dyDescent="0.15">
      <c r="A3618" s="6" t="s">
        <v>269</v>
      </c>
      <c r="B3618" s="4" t="s">
        <v>220</v>
      </c>
      <c r="C3618" s="4" t="s">
        <v>111</v>
      </c>
      <c r="D3618" s="4" t="s">
        <v>224</v>
      </c>
      <c r="E3618" s="5">
        <v>8.16</v>
      </c>
      <c r="F3618" s="13" t="s">
        <v>354</v>
      </c>
    </row>
    <row r="3619" spans="1:14" ht="11.25" x14ac:dyDescent="0.15">
      <c r="A3619" s="6" t="s">
        <v>269</v>
      </c>
      <c r="B3619" s="4" t="s">
        <v>220</v>
      </c>
      <c r="C3619" s="4" t="s">
        <v>111</v>
      </c>
      <c r="D3619" s="4" t="s">
        <v>224</v>
      </c>
      <c r="E3619" s="5">
        <v>1.45</v>
      </c>
    </row>
    <row r="3620" spans="1:14" ht="11.25" x14ac:dyDescent="0.15">
      <c r="A3620" s="6" t="s">
        <v>269</v>
      </c>
      <c r="B3620" s="4" t="s">
        <v>220</v>
      </c>
      <c r="C3620" s="4" t="s">
        <v>111</v>
      </c>
      <c r="D3620" s="4" t="s">
        <v>204</v>
      </c>
      <c r="E3620" s="5">
        <v>9.64</v>
      </c>
    </row>
    <row r="3621" spans="1:14" ht="11.25" x14ac:dyDescent="0.15">
      <c r="A3621" s="6" t="s">
        <v>269</v>
      </c>
      <c r="B3621" s="4" t="s">
        <v>220</v>
      </c>
      <c r="C3621" s="4" t="s">
        <v>111</v>
      </c>
      <c r="D3621" s="4" t="s">
        <v>204</v>
      </c>
      <c r="E3621" s="5">
        <v>3.08</v>
      </c>
    </row>
    <row r="3622" spans="1:14" ht="11.25" x14ac:dyDescent="0.15">
      <c r="A3622" s="6" t="s">
        <v>269</v>
      </c>
      <c r="B3622" s="4" t="s">
        <v>220</v>
      </c>
      <c r="C3622" s="4" t="s">
        <v>111</v>
      </c>
      <c r="D3622" s="4" t="s">
        <v>200</v>
      </c>
      <c r="E3622" s="5">
        <v>9.4</v>
      </c>
    </row>
    <row r="3623" spans="1:14" ht="11.25" x14ac:dyDescent="0.15">
      <c r="A3623" s="6" t="s">
        <v>269</v>
      </c>
      <c r="B3623" s="4" t="s">
        <v>220</v>
      </c>
      <c r="C3623" s="4" t="s">
        <v>111</v>
      </c>
      <c r="D3623" s="4" t="s">
        <v>225</v>
      </c>
      <c r="E3623" s="5">
        <v>10.73</v>
      </c>
    </row>
    <row r="3624" spans="1:14" ht="11.25" x14ac:dyDescent="0.15">
      <c r="A3624" s="6" t="s">
        <v>269</v>
      </c>
      <c r="E3624" s="15">
        <f>+SUM(E3064:E3623)</f>
        <v>5264.2600000000048</v>
      </c>
      <c r="I3624" s="14">
        <f>AVERAGE(I3064:I3623)</f>
        <v>1.2181596303553666</v>
      </c>
      <c r="J3624" s="14">
        <f>STDEV(I3064:I3623)</f>
        <v>0.48542354206128385</v>
      </c>
      <c r="K3624">
        <f>COUNT(I3064:I3623)</f>
        <v>51</v>
      </c>
      <c r="L3624" s="14">
        <f>+I3624-1</f>
        <v>0.21815963035536656</v>
      </c>
      <c r="M3624">
        <f>+SQRT(K3624)</f>
        <v>7.1414284285428504</v>
      </c>
      <c r="N3624">
        <f>+L3624/(J3624/M3624)</f>
        <v>3.2095093278016655</v>
      </c>
    </row>
    <row r="3625" spans="1:14" ht="11.25" x14ac:dyDescent="0.15">
      <c r="A3625" s="6" t="s">
        <v>270</v>
      </c>
      <c r="B3625" s="4" t="s">
        <v>6</v>
      </c>
      <c r="C3625" s="4" t="s">
        <v>271</v>
      </c>
      <c r="D3625" s="4" t="s">
        <v>273</v>
      </c>
      <c r="E3625" s="5">
        <v>9.58</v>
      </c>
      <c r="F3625" t="s">
        <v>353</v>
      </c>
      <c r="G3625">
        <f>+E3625+E3626+E3627+E3628+E3629+E3630+E3631+E3632</f>
        <v>84.72</v>
      </c>
      <c r="H3625">
        <f>+E3633+E3634+E3635+E3636+E3637+E3638</f>
        <v>63.83</v>
      </c>
      <c r="I3625" s="14">
        <f>+(G3625/4)/(H3625/3)</f>
        <v>0.99545668181106062</v>
      </c>
      <c r="J3625" s="21">
        <f>+(B3625-$K$1)/7</f>
        <v>1</v>
      </c>
    </row>
    <row r="3626" spans="1:14" ht="11.25" x14ac:dyDescent="0.15">
      <c r="A3626" s="6" t="s">
        <v>270</v>
      </c>
      <c r="B3626" s="4" t="s">
        <v>6</v>
      </c>
      <c r="C3626" s="4" t="s">
        <v>271</v>
      </c>
      <c r="D3626" s="4" t="s">
        <v>273</v>
      </c>
      <c r="E3626" s="5">
        <v>9.6199999999999992</v>
      </c>
    </row>
    <row r="3627" spans="1:14" ht="11.25" x14ac:dyDescent="0.15">
      <c r="A3627" s="6" t="s">
        <v>270</v>
      </c>
      <c r="B3627" s="4" t="s">
        <v>6</v>
      </c>
      <c r="C3627" s="4" t="s">
        <v>271</v>
      </c>
      <c r="D3627" s="4" t="s">
        <v>272</v>
      </c>
      <c r="E3627" s="5">
        <v>9.3000000000000007</v>
      </c>
    </row>
    <row r="3628" spans="1:14" ht="11.25" x14ac:dyDescent="0.15">
      <c r="A3628" s="6" t="s">
        <v>270</v>
      </c>
      <c r="B3628" s="4" t="s">
        <v>6</v>
      </c>
      <c r="C3628" s="4" t="s">
        <v>271</v>
      </c>
      <c r="D3628" s="4" t="s">
        <v>272</v>
      </c>
      <c r="E3628" s="5">
        <v>6.89</v>
      </c>
    </row>
    <row r="3629" spans="1:14" ht="11.25" x14ac:dyDescent="0.15">
      <c r="A3629" s="6" t="s">
        <v>270</v>
      </c>
      <c r="B3629" s="4" t="s">
        <v>113</v>
      </c>
      <c r="C3629" s="4" t="s">
        <v>271</v>
      </c>
      <c r="D3629" s="4" t="s">
        <v>273</v>
      </c>
      <c r="E3629" s="5">
        <v>13.68</v>
      </c>
    </row>
    <row r="3630" spans="1:14" ht="11.25" x14ac:dyDescent="0.15">
      <c r="A3630" s="6" t="s">
        <v>270</v>
      </c>
      <c r="B3630" s="4" t="s">
        <v>113</v>
      </c>
      <c r="C3630" s="4" t="s">
        <v>271</v>
      </c>
      <c r="D3630" s="4" t="s">
        <v>273</v>
      </c>
      <c r="E3630" s="5">
        <v>11.33</v>
      </c>
    </row>
    <row r="3631" spans="1:14" ht="11.25" x14ac:dyDescent="0.15">
      <c r="A3631" s="6" t="s">
        <v>270</v>
      </c>
      <c r="B3631" s="4" t="s">
        <v>113</v>
      </c>
      <c r="C3631" s="4" t="s">
        <v>271</v>
      </c>
      <c r="D3631" s="4" t="s">
        <v>272</v>
      </c>
      <c r="E3631" s="5">
        <v>13.93</v>
      </c>
    </row>
    <row r="3632" spans="1:14" ht="11.25" x14ac:dyDescent="0.15">
      <c r="A3632" s="6" t="s">
        <v>270</v>
      </c>
      <c r="B3632" s="4" t="s">
        <v>113</v>
      </c>
      <c r="C3632" s="4" t="s">
        <v>271</v>
      </c>
      <c r="D3632" s="4" t="s">
        <v>272</v>
      </c>
      <c r="E3632" s="5">
        <v>10.39</v>
      </c>
    </row>
    <row r="3633" spans="1:10" ht="11.25" x14ac:dyDescent="0.15">
      <c r="A3633" s="6" t="s">
        <v>270</v>
      </c>
      <c r="B3633" s="4" t="s">
        <v>10</v>
      </c>
      <c r="C3633" s="4" t="s">
        <v>271</v>
      </c>
      <c r="D3633" s="4" t="s">
        <v>273</v>
      </c>
      <c r="E3633" s="5">
        <v>12.18</v>
      </c>
      <c r="F3633" t="s">
        <v>354</v>
      </c>
    </row>
    <row r="3634" spans="1:10" ht="11.25" x14ac:dyDescent="0.15">
      <c r="A3634" s="6" t="s">
        <v>270</v>
      </c>
      <c r="B3634" s="4" t="s">
        <v>10</v>
      </c>
      <c r="C3634" s="4" t="s">
        <v>271</v>
      </c>
      <c r="D3634" s="4" t="s">
        <v>273</v>
      </c>
      <c r="E3634" s="5">
        <v>8.8800000000000008</v>
      </c>
    </row>
    <row r="3635" spans="1:10" ht="11.25" x14ac:dyDescent="0.15">
      <c r="A3635" s="6" t="s">
        <v>270</v>
      </c>
      <c r="B3635" s="4" t="s">
        <v>10</v>
      </c>
      <c r="C3635" s="4" t="s">
        <v>271</v>
      </c>
      <c r="D3635" s="4" t="s">
        <v>272</v>
      </c>
      <c r="E3635" s="5">
        <v>7.36</v>
      </c>
    </row>
    <row r="3636" spans="1:10" ht="11.25" x14ac:dyDescent="0.15">
      <c r="A3636" s="6" t="s">
        <v>270</v>
      </c>
      <c r="B3636" s="4" t="s">
        <v>10</v>
      </c>
      <c r="C3636" s="4" t="s">
        <v>271</v>
      </c>
      <c r="D3636" s="4" t="s">
        <v>272</v>
      </c>
      <c r="E3636" s="5">
        <v>10.08</v>
      </c>
    </row>
    <row r="3637" spans="1:10" ht="11.25" x14ac:dyDescent="0.15">
      <c r="A3637" s="6" t="s">
        <v>270</v>
      </c>
      <c r="B3637" s="4" t="s">
        <v>114</v>
      </c>
      <c r="C3637" s="4" t="s">
        <v>271</v>
      </c>
      <c r="D3637" s="4" t="s">
        <v>273</v>
      </c>
      <c r="E3637" s="5">
        <v>12.82</v>
      </c>
    </row>
    <row r="3638" spans="1:10" ht="11.25" x14ac:dyDescent="0.15">
      <c r="A3638" s="6" t="s">
        <v>270</v>
      </c>
      <c r="B3638" s="4" t="s">
        <v>114</v>
      </c>
      <c r="C3638" s="4" t="s">
        <v>271</v>
      </c>
      <c r="D3638" s="4" t="s">
        <v>272</v>
      </c>
      <c r="E3638" s="5">
        <v>12.51</v>
      </c>
    </row>
    <row r="3639" spans="1:10" ht="11.25" x14ac:dyDescent="0.15">
      <c r="A3639" s="6" t="s">
        <v>270</v>
      </c>
      <c r="B3639" s="4" t="s">
        <v>11</v>
      </c>
      <c r="C3639" s="4" t="s">
        <v>271</v>
      </c>
      <c r="D3639" s="4" t="s">
        <v>273</v>
      </c>
      <c r="E3639" s="5">
        <v>10.71</v>
      </c>
      <c r="F3639" t="s">
        <v>353</v>
      </c>
      <c r="G3639">
        <f>+E3639+E3640+E3641+E3642+E3643+E3644+E3645</f>
        <v>62.739999999999995</v>
      </c>
      <c r="H3639">
        <f>+E3647+E3648+E3649+E3646</f>
        <v>60.070000000000007</v>
      </c>
      <c r="I3639" s="14">
        <f>+(G3639/4)/(H3639/3)</f>
        <v>0.78333610787414665</v>
      </c>
      <c r="J3639" s="21">
        <f>+(B3639-$K$1)/7</f>
        <v>2</v>
      </c>
    </row>
    <row r="3640" spans="1:10" ht="11.25" x14ac:dyDescent="0.15">
      <c r="A3640" s="6" t="s">
        <v>270</v>
      </c>
      <c r="B3640" s="4" t="s">
        <v>11</v>
      </c>
      <c r="C3640" s="4" t="s">
        <v>271</v>
      </c>
      <c r="D3640" s="4" t="s">
        <v>273</v>
      </c>
      <c r="E3640" s="5">
        <v>6.52</v>
      </c>
    </row>
    <row r="3641" spans="1:10" ht="11.25" x14ac:dyDescent="0.15">
      <c r="A3641" s="6" t="s">
        <v>270</v>
      </c>
      <c r="B3641" s="4" t="s">
        <v>11</v>
      </c>
      <c r="C3641" s="4" t="s">
        <v>271</v>
      </c>
      <c r="D3641" s="4" t="s">
        <v>272</v>
      </c>
      <c r="E3641" s="5">
        <v>13.74</v>
      </c>
    </row>
    <row r="3642" spans="1:10" ht="11.25" x14ac:dyDescent="0.15">
      <c r="A3642" s="6" t="s">
        <v>270</v>
      </c>
      <c r="B3642" s="4" t="s">
        <v>115</v>
      </c>
      <c r="C3642" s="4" t="s">
        <v>271</v>
      </c>
      <c r="D3642" s="4" t="s">
        <v>273</v>
      </c>
      <c r="E3642" s="5">
        <v>8.3000000000000007</v>
      </c>
    </row>
    <row r="3643" spans="1:10" ht="11.25" x14ac:dyDescent="0.15">
      <c r="A3643" s="6" t="s">
        <v>270</v>
      </c>
      <c r="B3643" s="4" t="s">
        <v>115</v>
      </c>
      <c r="C3643" s="4" t="s">
        <v>271</v>
      </c>
      <c r="D3643" s="4" t="s">
        <v>273</v>
      </c>
      <c r="E3643" s="5">
        <v>7.42</v>
      </c>
    </row>
    <row r="3644" spans="1:10" ht="11.25" x14ac:dyDescent="0.15">
      <c r="A3644" s="6" t="s">
        <v>270</v>
      </c>
      <c r="B3644" s="4" t="s">
        <v>115</v>
      </c>
      <c r="C3644" s="4" t="s">
        <v>271</v>
      </c>
      <c r="D3644" s="4" t="s">
        <v>272</v>
      </c>
      <c r="E3644" s="5">
        <v>9.39</v>
      </c>
    </row>
    <row r="3645" spans="1:10" ht="11.25" x14ac:dyDescent="0.15">
      <c r="A3645" s="6" t="s">
        <v>270</v>
      </c>
      <c r="B3645" s="4" t="s">
        <v>115</v>
      </c>
      <c r="C3645" s="4" t="s">
        <v>271</v>
      </c>
      <c r="D3645" s="4" t="s">
        <v>272</v>
      </c>
      <c r="E3645" s="5">
        <v>6.66</v>
      </c>
    </row>
    <row r="3646" spans="1:10" ht="11.25" x14ac:dyDescent="0.15">
      <c r="A3646" s="6" t="s">
        <v>270</v>
      </c>
      <c r="B3646" s="4" t="s">
        <v>12</v>
      </c>
      <c r="C3646" s="4" t="s">
        <v>271</v>
      </c>
      <c r="D3646" s="4" t="s">
        <v>273</v>
      </c>
      <c r="E3646" s="5">
        <v>16.37</v>
      </c>
      <c r="F3646" t="s">
        <v>354</v>
      </c>
    </row>
    <row r="3647" spans="1:10" ht="11.25" x14ac:dyDescent="0.15">
      <c r="A3647" s="6" t="s">
        <v>270</v>
      </c>
      <c r="B3647" s="4" t="s">
        <v>12</v>
      </c>
      <c r="C3647" s="4" t="s">
        <v>271</v>
      </c>
      <c r="D3647" s="4" t="s">
        <v>272</v>
      </c>
      <c r="E3647" s="5">
        <v>13.25</v>
      </c>
    </row>
    <row r="3648" spans="1:10" ht="11.25" x14ac:dyDescent="0.15">
      <c r="A3648" s="6" t="s">
        <v>270</v>
      </c>
      <c r="B3648" s="4" t="s">
        <v>116</v>
      </c>
      <c r="C3648" s="4" t="s">
        <v>271</v>
      </c>
      <c r="D3648" s="4" t="s">
        <v>273</v>
      </c>
      <c r="E3648" s="5">
        <v>15.88</v>
      </c>
    </row>
    <row r="3649" spans="1:10" ht="11.25" x14ac:dyDescent="0.15">
      <c r="A3649" s="6" t="s">
        <v>270</v>
      </c>
      <c r="B3649" s="4" t="s">
        <v>116</v>
      </c>
      <c r="C3649" s="4" t="s">
        <v>271</v>
      </c>
      <c r="D3649" s="4" t="s">
        <v>272</v>
      </c>
      <c r="E3649" s="5">
        <v>14.57</v>
      </c>
    </row>
    <row r="3650" spans="1:10" ht="11.25" x14ac:dyDescent="0.15">
      <c r="A3650" s="6" t="s">
        <v>270</v>
      </c>
      <c r="B3650" s="4" t="s">
        <v>117</v>
      </c>
      <c r="C3650" s="4" t="s">
        <v>271</v>
      </c>
      <c r="D3650" s="4" t="s">
        <v>273</v>
      </c>
      <c r="E3650" s="5">
        <v>11.04</v>
      </c>
      <c r="F3650" s="13" t="s">
        <v>353</v>
      </c>
    </row>
    <row r="3651" spans="1:10" ht="11.25" x14ac:dyDescent="0.15">
      <c r="A3651" s="6" t="s">
        <v>270</v>
      </c>
      <c r="B3651" s="4" t="s">
        <v>117</v>
      </c>
      <c r="C3651" s="4" t="s">
        <v>271</v>
      </c>
      <c r="D3651" s="4" t="s">
        <v>273</v>
      </c>
      <c r="E3651" s="5">
        <v>9.31</v>
      </c>
      <c r="F3651" s="13"/>
    </row>
    <row r="3652" spans="1:10" ht="11.25" x14ac:dyDescent="0.15">
      <c r="A3652" s="6" t="s">
        <v>270</v>
      </c>
      <c r="B3652" s="4" t="s">
        <v>117</v>
      </c>
      <c r="C3652" s="4" t="s">
        <v>271</v>
      </c>
      <c r="D3652" s="4" t="s">
        <v>272</v>
      </c>
      <c r="E3652" s="5">
        <v>11.29</v>
      </c>
      <c r="F3652" s="13"/>
    </row>
    <row r="3653" spans="1:10" ht="11.25" x14ac:dyDescent="0.15">
      <c r="A3653" s="6" t="s">
        <v>270</v>
      </c>
      <c r="B3653" s="4" t="s">
        <v>117</v>
      </c>
      <c r="C3653" s="4" t="s">
        <v>271</v>
      </c>
      <c r="D3653" s="4" t="s">
        <v>272</v>
      </c>
      <c r="E3653" s="5">
        <v>7.6</v>
      </c>
      <c r="F3653" s="13"/>
    </row>
    <row r="3654" spans="1:10" ht="11.25" x14ac:dyDescent="0.15">
      <c r="A3654" s="6" t="s">
        <v>270</v>
      </c>
      <c r="B3654" s="4" t="s">
        <v>13</v>
      </c>
      <c r="C3654" s="4" t="s">
        <v>271</v>
      </c>
      <c r="D3654" s="4" t="s">
        <v>273</v>
      </c>
      <c r="E3654" s="5">
        <v>13.46</v>
      </c>
      <c r="F3654" s="13" t="s">
        <v>354</v>
      </c>
    </row>
    <row r="3655" spans="1:10" ht="11.25" x14ac:dyDescent="0.15">
      <c r="A3655" s="9" t="s">
        <v>270</v>
      </c>
      <c r="B3655" s="4" t="s">
        <v>13</v>
      </c>
      <c r="C3655" s="4" t="s">
        <v>271</v>
      </c>
      <c r="D3655" s="4" t="s">
        <v>273</v>
      </c>
      <c r="E3655" s="5">
        <v>7.7</v>
      </c>
    </row>
    <row r="3656" spans="1:10" ht="11.25" x14ac:dyDescent="0.15">
      <c r="A3656" s="6" t="s">
        <v>270</v>
      </c>
      <c r="B3656" s="4" t="s">
        <v>13</v>
      </c>
      <c r="C3656" s="4" t="s">
        <v>271</v>
      </c>
      <c r="D3656" s="4" t="s">
        <v>272</v>
      </c>
      <c r="E3656" s="5">
        <v>15.42</v>
      </c>
    </row>
    <row r="3657" spans="1:10" ht="11.25" x14ac:dyDescent="0.15">
      <c r="A3657" s="6" t="s">
        <v>270</v>
      </c>
      <c r="B3657" s="4" t="s">
        <v>13</v>
      </c>
      <c r="C3657" s="4" t="s">
        <v>271</v>
      </c>
      <c r="D3657" s="4" t="s">
        <v>272</v>
      </c>
      <c r="E3657" s="5">
        <v>13.21</v>
      </c>
    </row>
    <row r="3658" spans="1:10" ht="11.25" x14ac:dyDescent="0.15">
      <c r="A3658" s="6" t="s">
        <v>270</v>
      </c>
      <c r="B3658" s="4" t="s">
        <v>13</v>
      </c>
      <c r="C3658" s="4" t="s">
        <v>271</v>
      </c>
      <c r="D3658" s="4" t="s">
        <v>274</v>
      </c>
      <c r="E3658" s="5">
        <v>15.87</v>
      </c>
    </row>
    <row r="3659" spans="1:10" ht="11.25" x14ac:dyDescent="0.15">
      <c r="A3659" s="6" t="s">
        <v>270</v>
      </c>
      <c r="B3659" s="4" t="s">
        <v>119</v>
      </c>
      <c r="C3659" s="4" t="s">
        <v>271</v>
      </c>
      <c r="D3659" s="4" t="s">
        <v>273</v>
      </c>
      <c r="E3659" s="5">
        <v>11.38</v>
      </c>
    </row>
    <row r="3660" spans="1:10" ht="11.25" x14ac:dyDescent="0.15">
      <c r="A3660" s="6" t="s">
        <v>270</v>
      </c>
      <c r="B3660" s="4" t="s">
        <v>119</v>
      </c>
      <c r="C3660" s="4" t="s">
        <v>271</v>
      </c>
      <c r="D3660" s="4" t="s">
        <v>272</v>
      </c>
      <c r="E3660" s="5">
        <v>12.52</v>
      </c>
    </row>
    <row r="3661" spans="1:10" ht="11.25" x14ac:dyDescent="0.15">
      <c r="A3661" s="6" t="s">
        <v>270</v>
      </c>
      <c r="B3661" s="4" t="s">
        <v>15</v>
      </c>
      <c r="C3661" s="4" t="s">
        <v>271</v>
      </c>
      <c r="D3661" s="4" t="s">
        <v>273</v>
      </c>
      <c r="E3661" s="5">
        <v>11.35</v>
      </c>
      <c r="F3661" t="s">
        <v>353</v>
      </c>
      <c r="G3661">
        <f>+E3661+E3662+E3663+E3664+E3665+E3666+E3667</f>
        <v>82.61</v>
      </c>
      <c r="H3661">
        <f>+E3669+E3670+E3671+E3672+E3673+E3668</f>
        <v>60</v>
      </c>
      <c r="I3661" s="14">
        <f>+(G3661/4)/(H3661/3)</f>
        <v>1.0326249999999999</v>
      </c>
      <c r="J3661" s="21">
        <f>+(B3661-$K$1)/7</f>
        <v>4</v>
      </c>
    </row>
    <row r="3662" spans="1:10" ht="11.25" x14ac:dyDescent="0.15">
      <c r="A3662" s="6" t="s">
        <v>270</v>
      </c>
      <c r="B3662" s="4" t="s">
        <v>15</v>
      </c>
      <c r="C3662" s="4" t="s">
        <v>271</v>
      </c>
      <c r="D3662" s="4" t="s">
        <v>273</v>
      </c>
      <c r="E3662" s="5">
        <v>10.86</v>
      </c>
    </row>
    <row r="3663" spans="1:10" ht="11.25" x14ac:dyDescent="0.15">
      <c r="A3663" s="6" t="s">
        <v>270</v>
      </c>
      <c r="B3663" s="4" t="s">
        <v>15</v>
      </c>
      <c r="C3663" s="4" t="s">
        <v>271</v>
      </c>
      <c r="D3663" s="4" t="s">
        <v>275</v>
      </c>
      <c r="E3663" s="5">
        <v>7.69</v>
      </c>
    </row>
    <row r="3664" spans="1:10" ht="11.25" x14ac:dyDescent="0.15">
      <c r="A3664" s="6" t="s">
        <v>270</v>
      </c>
      <c r="B3664" s="4" t="s">
        <v>15</v>
      </c>
      <c r="C3664" s="4" t="s">
        <v>271</v>
      </c>
      <c r="D3664" s="4" t="s">
        <v>272</v>
      </c>
      <c r="E3664" s="5">
        <v>13.69</v>
      </c>
    </row>
    <row r="3665" spans="1:10" ht="11.25" x14ac:dyDescent="0.15">
      <c r="A3665" s="6" t="s">
        <v>270</v>
      </c>
      <c r="B3665" s="4" t="s">
        <v>15</v>
      </c>
      <c r="C3665" s="4" t="s">
        <v>271</v>
      </c>
      <c r="D3665" s="4" t="s">
        <v>272</v>
      </c>
      <c r="E3665" s="5">
        <v>6.79</v>
      </c>
    </row>
    <row r="3666" spans="1:10" ht="11.25" x14ac:dyDescent="0.15">
      <c r="A3666" s="6" t="s">
        <v>270</v>
      </c>
      <c r="B3666" s="4" t="s">
        <v>120</v>
      </c>
      <c r="C3666" s="4" t="s">
        <v>271</v>
      </c>
      <c r="D3666" s="4" t="s">
        <v>273</v>
      </c>
      <c r="E3666" s="5">
        <v>16.54</v>
      </c>
    </row>
    <row r="3667" spans="1:10" ht="11.25" x14ac:dyDescent="0.15">
      <c r="A3667" s="6" t="s">
        <v>270</v>
      </c>
      <c r="B3667" s="4" t="s">
        <v>120</v>
      </c>
      <c r="C3667" s="4" t="s">
        <v>271</v>
      </c>
      <c r="D3667" s="4" t="s">
        <v>272</v>
      </c>
      <c r="E3667" s="5">
        <v>15.69</v>
      </c>
    </row>
    <row r="3668" spans="1:10" ht="11.25" x14ac:dyDescent="0.15">
      <c r="A3668" s="6" t="s">
        <v>270</v>
      </c>
      <c r="B3668" s="4" t="s">
        <v>16</v>
      </c>
      <c r="C3668" s="4" t="s">
        <v>271</v>
      </c>
      <c r="D3668" s="4" t="s">
        <v>273</v>
      </c>
      <c r="E3668" s="5">
        <v>13.22</v>
      </c>
      <c r="F3668" t="s">
        <v>354</v>
      </c>
    </row>
    <row r="3669" spans="1:10" ht="11.25" x14ac:dyDescent="0.15">
      <c r="A3669" s="6" t="s">
        <v>270</v>
      </c>
      <c r="B3669" s="4" t="s">
        <v>16</v>
      </c>
      <c r="C3669" s="4" t="s">
        <v>271</v>
      </c>
      <c r="D3669" s="4" t="s">
        <v>272</v>
      </c>
      <c r="E3669" s="5">
        <v>11.69</v>
      </c>
    </row>
    <row r="3670" spans="1:10" ht="11.25" x14ac:dyDescent="0.15">
      <c r="A3670" s="6" t="s">
        <v>270</v>
      </c>
      <c r="B3670" s="4" t="s">
        <v>121</v>
      </c>
      <c r="C3670" s="4" t="s">
        <v>271</v>
      </c>
      <c r="D3670" s="4" t="s">
        <v>273</v>
      </c>
      <c r="E3670" s="5">
        <v>9.31</v>
      </c>
    </row>
    <row r="3671" spans="1:10" ht="11.25" x14ac:dyDescent="0.15">
      <c r="A3671" s="6" t="s">
        <v>270</v>
      </c>
      <c r="B3671" s="4" t="s">
        <v>121</v>
      </c>
      <c r="C3671" s="4" t="s">
        <v>271</v>
      </c>
      <c r="D3671" s="4" t="s">
        <v>273</v>
      </c>
      <c r="E3671" s="5">
        <v>7.45</v>
      </c>
    </row>
    <row r="3672" spans="1:10" ht="11.25" x14ac:dyDescent="0.15">
      <c r="A3672" s="6" t="s">
        <v>270</v>
      </c>
      <c r="B3672" s="4" t="s">
        <v>121</v>
      </c>
      <c r="C3672" s="4" t="s">
        <v>271</v>
      </c>
      <c r="D3672" s="4" t="s">
        <v>272</v>
      </c>
      <c r="E3672" s="5">
        <v>10.33</v>
      </c>
    </row>
    <row r="3673" spans="1:10" ht="11.25" x14ac:dyDescent="0.15">
      <c r="A3673" s="6" t="s">
        <v>270</v>
      </c>
      <c r="B3673" s="4" t="s">
        <v>121</v>
      </c>
      <c r="C3673" s="4" t="s">
        <v>271</v>
      </c>
      <c r="D3673" s="4" t="s">
        <v>272</v>
      </c>
      <c r="E3673" s="5">
        <v>8</v>
      </c>
    </row>
    <row r="3674" spans="1:10" ht="11.25" x14ac:dyDescent="0.15">
      <c r="A3674" s="6" t="s">
        <v>270</v>
      </c>
      <c r="B3674" s="4" t="s">
        <v>17</v>
      </c>
      <c r="C3674" s="4" t="s">
        <v>271</v>
      </c>
      <c r="D3674" s="4" t="s">
        <v>273</v>
      </c>
      <c r="E3674" s="5">
        <v>11.25</v>
      </c>
      <c r="F3674" t="s">
        <v>353</v>
      </c>
      <c r="G3674">
        <f>+E3674+E3675+E3676+E3677+E3678+E3679+E3680+E3681</f>
        <v>79.100000000000009</v>
      </c>
      <c r="H3674">
        <f>+E3682+E3683+E3684+E3685</f>
        <v>42.44</v>
      </c>
      <c r="I3674" s="14">
        <f>+(G3674/4)/(H3674/3)</f>
        <v>1.3978557964184732</v>
      </c>
      <c r="J3674" s="21">
        <f>+(B3674-$K$1)/7</f>
        <v>5</v>
      </c>
    </row>
    <row r="3675" spans="1:10" ht="11.25" x14ac:dyDescent="0.15">
      <c r="A3675" s="6" t="s">
        <v>270</v>
      </c>
      <c r="B3675" s="4" t="s">
        <v>17</v>
      </c>
      <c r="C3675" s="4" t="s">
        <v>271</v>
      </c>
      <c r="D3675" s="4" t="s">
        <v>273</v>
      </c>
      <c r="E3675" s="5">
        <v>10.43</v>
      </c>
    </row>
    <row r="3676" spans="1:10" ht="11.25" x14ac:dyDescent="0.15">
      <c r="A3676" s="6" t="s">
        <v>270</v>
      </c>
      <c r="B3676" s="4" t="s">
        <v>17</v>
      </c>
      <c r="C3676" s="4" t="s">
        <v>271</v>
      </c>
      <c r="D3676" s="4" t="s">
        <v>272</v>
      </c>
      <c r="E3676" s="5">
        <v>10.88</v>
      </c>
    </row>
    <row r="3677" spans="1:10" ht="11.25" x14ac:dyDescent="0.15">
      <c r="A3677" s="6" t="s">
        <v>270</v>
      </c>
      <c r="B3677" s="4" t="s">
        <v>17</v>
      </c>
      <c r="C3677" s="4" t="s">
        <v>271</v>
      </c>
      <c r="D3677" s="4" t="s">
        <v>272</v>
      </c>
      <c r="E3677" s="5">
        <v>8.7899999999999991</v>
      </c>
    </row>
    <row r="3678" spans="1:10" ht="11.25" x14ac:dyDescent="0.15">
      <c r="A3678" s="6" t="s">
        <v>270</v>
      </c>
      <c r="B3678" s="4" t="s">
        <v>122</v>
      </c>
      <c r="C3678" s="4" t="s">
        <v>271</v>
      </c>
      <c r="D3678" s="4" t="s">
        <v>273</v>
      </c>
      <c r="E3678" s="5">
        <v>11.24</v>
      </c>
    </row>
    <row r="3679" spans="1:10" ht="11.25" x14ac:dyDescent="0.15">
      <c r="A3679" s="6" t="s">
        <v>270</v>
      </c>
      <c r="B3679" s="4" t="s">
        <v>122</v>
      </c>
      <c r="C3679" s="4" t="s">
        <v>271</v>
      </c>
      <c r="D3679" s="4" t="s">
        <v>273</v>
      </c>
      <c r="E3679" s="5">
        <v>8.2200000000000006</v>
      </c>
    </row>
    <row r="3680" spans="1:10" ht="11.25" x14ac:dyDescent="0.15">
      <c r="A3680" s="6" t="s">
        <v>270</v>
      </c>
      <c r="B3680" s="4" t="s">
        <v>122</v>
      </c>
      <c r="C3680" s="4" t="s">
        <v>271</v>
      </c>
      <c r="D3680" s="4" t="s">
        <v>272</v>
      </c>
      <c r="E3680" s="5">
        <v>11.01</v>
      </c>
    </row>
    <row r="3681" spans="1:10" ht="11.25" x14ac:dyDescent="0.15">
      <c r="A3681" s="6" t="s">
        <v>270</v>
      </c>
      <c r="B3681" s="4" t="s">
        <v>122</v>
      </c>
      <c r="C3681" s="4" t="s">
        <v>271</v>
      </c>
      <c r="D3681" s="4" t="s">
        <v>272</v>
      </c>
      <c r="E3681" s="5">
        <v>7.28</v>
      </c>
    </row>
    <row r="3682" spans="1:10" ht="11.25" x14ac:dyDescent="0.15">
      <c r="A3682" s="6" t="s">
        <v>270</v>
      </c>
      <c r="B3682" s="4" t="s">
        <v>18</v>
      </c>
      <c r="C3682" s="4" t="s">
        <v>271</v>
      </c>
      <c r="D3682" s="4" t="s">
        <v>273</v>
      </c>
      <c r="E3682" s="5">
        <v>10.45</v>
      </c>
      <c r="F3682" t="s">
        <v>354</v>
      </c>
    </row>
    <row r="3683" spans="1:10" ht="11.25" x14ac:dyDescent="0.15">
      <c r="A3683" s="6" t="s">
        <v>270</v>
      </c>
      <c r="B3683" s="4" t="s">
        <v>18</v>
      </c>
      <c r="C3683" s="4" t="s">
        <v>271</v>
      </c>
      <c r="D3683" s="4" t="s">
        <v>272</v>
      </c>
      <c r="E3683" s="5">
        <v>8.81</v>
      </c>
    </row>
    <row r="3684" spans="1:10" ht="11.25" x14ac:dyDescent="0.15">
      <c r="A3684" s="6" t="s">
        <v>270</v>
      </c>
      <c r="B3684" s="4" t="s">
        <v>123</v>
      </c>
      <c r="C3684" s="4" t="s">
        <v>271</v>
      </c>
      <c r="D3684" s="4" t="s">
        <v>273</v>
      </c>
      <c r="E3684" s="5">
        <v>11.79</v>
      </c>
    </row>
    <row r="3685" spans="1:10" ht="11.25" x14ac:dyDescent="0.15">
      <c r="A3685" s="6" t="s">
        <v>270</v>
      </c>
      <c r="B3685" s="4" t="s">
        <v>123</v>
      </c>
      <c r="C3685" s="4" t="s">
        <v>271</v>
      </c>
      <c r="D3685" s="4" t="s">
        <v>272</v>
      </c>
      <c r="E3685" s="5">
        <v>11.39</v>
      </c>
    </row>
    <row r="3686" spans="1:10" ht="11.25" x14ac:dyDescent="0.15">
      <c r="A3686" s="6" t="s">
        <v>270</v>
      </c>
      <c r="B3686" s="4" t="s">
        <v>19</v>
      </c>
      <c r="C3686" s="4" t="s">
        <v>271</v>
      </c>
      <c r="D3686" s="4" t="s">
        <v>273</v>
      </c>
      <c r="E3686" s="5">
        <v>10.66</v>
      </c>
      <c r="F3686" t="s">
        <v>353</v>
      </c>
      <c r="G3686">
        <f>+E3686+E3687+E3688+E3689+E3690+E3691+E3692+E3693</f>
        <v>73.25</v>
      </c>
      <c r="H3686">
        <f>+E3694+E3695+E3696+E3697</f>
        <v>17.63</v>
      </c>
      <c r="I3686" s="14">
        <f>+(G3686/4)/(H3686/3)</f>
        <v>3.1161372660238236</v>
      </c>
      <c r="J3686" s="21">
        <f>+(B3686-$K$1)/7</f>
        <v>6</v>
      </c>
    </row>
    <row r="3687" spans="1:10" ht="11.25" x14ac:dyDescent="0.15">
      <c r="A3687" s="6" t="s">
        <v>270</v>
      </c>
      <c r="B3687" s="4" t="s">
        <v>19</v>
      </c>
      <c r="C3687" s="4" t="s">
        <v>271</v>
      </c>
      <c r="D3687" s="4" t="s">
        <v>273</v>
      </c>
      <c r="E3687" s="5">
        <v>9.5399999999999991</v>
      </c>
    </row>
    <row r="3688" spans="1:10" ht="11.25" x14ac:dyDescent="0.15">
      <c r="A3688" s="6" t="s">
        <v>270</v>
      </c>
      <c r="B3688" s="4" t="s">
        <v>19</v>
      </c>
      <c r="C3688" s="4" t="s">
        <v>271</v>
      </c>
      <c r="D3688" s="4" t="s">
        <v>272</v>
      </c>
      <c r="E3688" s="5">
        <v>9.24</v>
      </c>
    </row>
    <row r="3689" spans="1:10" ht="11.25" x14ac:dyDescent="0.15">
      <c r="A3689" s="6" t="s">
        <v>270</v>
      </c>
      <c r="B3689" s="4" t="s">
        <v>19</v>
      </c>
      <c r="C3689" s="4" t="s">
        <v>271</v>
      </c>
      <c r="D3689" s="4" t="s">
        <v>272</v>
      </c>
      <c r="E3689" s="5">
        <v>8.0500000000000007</v>
      </c>
    </row>
    <row r="3690" spans="1:10" ht="11.25" x14ac:dyDescent="0.15">
      <c r="A3690" s="6" t="s">
        <v>270</v>
      </c>
      <c r="B3690" s="4" t="s">
        <v>124</v>
      </c>
      <c r="C3690" s="4" t="s">
        <v>271</v>
      </c>
      <c r="D3690" s="4" t="s">
        <v>273</v>
      </c>
      <c r="E3690" s="5">
        <v>9.6199999999999992</v>
      </c>
    </row>
    <row r="3691" spans="1:10" ht="11.25" x14ac:dyDescent="0.15">
      <c r="A3691" s="6" t="s">
        <v>270</v>
      </c>
      <c r="B3691" s="4" t="s">
        <v>124</v>
      </c>
      <c r="C3691" s="4" t="s">
        <v>271</v>
      </c>
      <c r="D3691" s="4" t="s">
        <v>273</v>
      </c>
      <c r="E3691" s="5">
        <v>8.24</v>
      </c>
    </row>
    <row r="3692" spans="1:10" ht="11.25" x14ac:dyDescent="0.15">
      <c r="A3692" s="6" t="s">
        <v>270</v>
      </c>
      <c r="B3692" s="4" t="s">
        <v>124</v>
      </c>
      <c r="C3692" s="4" t="s">
        <v>271</v>
      </c>
      <c r="D3692" s="4" t="s">
        <v>272</v>
      </c>
      <c r="E3692" s="5">
        <v>11.17</v>
      </c>
    </row>
    <row r="3693" spans="1:10" ht="11.25" x14ac:dyDescent="0.15">
      <c r="A3693" s="6" t="s">
        <v>270</v>
      </c>
      <c r="B3693" s="4" t="s">
        <v>124</v>
      </c>
      <c r="C3693" s="4" t="s">
        <v>271</v>
      </c>
      <c r="D3693" s="4" t="s">
        <v>272</v>
      </c>
      <c r="E3693" s="5">
        <v>6.73</v>
      </c>
    </row>
    <row r="3694" spans="1:10" ht="11.25" x14ac:dyDescent="0.15">
      <c r="A3694" s="6" t="s">
        <v>270</v>
      </c>
      <c r="B3694" s="4" t="s">
        <v>20</v>
      </c>
      <c r="C3694" s="4" t="s">
        <v>271</v>
      </c>
      <c r="D3694" s="4" t="s">
        <v>273</v>
      </c>
      <c r="E3694" s="5">
        <v>5.59</v>
      </c>
      <c r="F3694" t="s">
        <v>354</v>
      </c>
    </row>
    <row r="3695" spans="1:10" ht="11.25" x14ac:dyDescent="0.15">
      <c r="A3695" s="6" t="s">
        <v>270</v>
      </c>
      <c r="B3695" s="4" t="s">
        <v>20</v>
      </c>
      <c r="C3695" s="4" t="s">
        <v>271</v>
      </c>
      <c r="D3695" s="4" t="s">
        <v>272</v>
      </c>
      <c r="E3695" s="5">
        <v>5.35</v>
      </c>
    </row>
    <row r="3696" spans="1:10" ht="11.25" x14ac:dyDescent="0.15">
      <c r="A3696" s="6" t="s">
        <v>270</v>
      </c>
      <c r="B3696" s="4" t="s">
        <v>125</v>
      </c>
      <c r="C3696" s="4" t="s">
        <v>271</v>
      </c>
      <c r="D3696" s="4" t="s">
        <v>273</v>
      </c>
      <c r="E3696" s="5">
        <v>3.48</v>
      </c>
    </row>
    <row r="3697" spans="1:10" ht="11.25" x14ac:dyDescent="0.15">
      <c r="A3697" s="6" t="s">
        <v>270</v>
      </c>
      <c r="B3697" s="4" t="s">
        <v>125</v>
      </c>
      <c r="C3697" s="4" t="s">
        <v>271</v>
      </c>
      <c r="D3697" s="4" t="s">
        <v>272</v>
      </c>
      <c r="E3697" s="5">
        <v>3.21</v>
      </c>
    </row>
    <row r="3698" spans="1:10" ht="11.25" x14ac:dyDescent="0.15">
      <c r="A3698" s="6" t="s">
        <v>270</v>
      </c>
      <c r="B3698" s="4" t="s">
        <v>21</v>
      </c>
      <c r="C3698" s="4" t="s">
        <v>271</v>
      </c>
      <c r="D3698" s="4" t="s">
        <v>273</v>
      </c>
      <c r="E3698" s="5">
        <v>10.93</v>
      </c>
      <c r="F3698" t="s">
        <v>353</v>
      </c>
      <c r="G3698">
        <f>+E3698+E3699+E3700+E3701+E3702+E3703+E3704</f>
        <v>86.279999999999987</v>
      </c>
      <c r="H3698">
        <f>+E3706+E3707+E3708+E3705</f>
        <v>46.320000000000007</v>
      </c>
      <c r="I3698" s="14">
        <f>+(G3698/4)/(H3698/3)</f>
        <v>1.3970207253886004</v>
      </c>
      <c r="J3698" s="21">
        <f>+(B3698-$K$1)/7</f>
        <v>7</v>
      </c>
    </row>
    <row r="3699" spans="1:10" ht="11.25" x14ac:dyDescent="0.15">
      <c r="A3699" s="6" t="s">
        <v>270</v>
      </c>
      <c r="B3699" s="4" t="s">
        <v>21</v>
      </c>
      <c r="C3699" s="4" t="s">
        <v>271</v>
      </c>
      <c r="D3699" s="4" t="s">
        <v>273</v>
      </c>
      <c r="E3699" s="5">
        <v>10.3</v>
      </c>
    </row>
    <row r="3700" spans="1:10" ht="11.25" x14ac:dyDescent="0.15">
      <c r="A3700" s="6" t="s">
        <v>270</v>
      </c>
      <c r="B3700" s="4" t="s">
        <v>21</v>
      </c>
      <c r="C3700" s="4" t="s">
        <v>271</v>
      </c>
      <c r="D3700" s="4" t="s">
        <v>272</v>
      </c>
      <c r="E3700" s="5">
        <v>17.77</v>
      </c>
    </row>
    <row r="3701" spans="1:10" ht="11.25" x14ac:dyDescent="0.15">
      <c r="A3701" s="6" t="s">
        <v>270</v>
      </c>
      <c r="B3701" s="4" t="s">
        <v>126</v>
      </c>
      <c r="C3701" s="4" t="s">
        <v>271</v>
      </c>
      <c r="D3701" s="4" t="s">
        <v>276</v>
      </c>
      <c r="E3701" s="5">
        <v>8.01</v>
      </c>
    </row>
    <row r="3702" spans="1:10" ht="11.25" x14ac:dyDescent="0.15">
      <c r="A3702" s="6" t="s">
        <v>270</v>
      </c>
      <c r="B3702" s="4" t="s">
        <v>126</v>
      </c>
      <c r="C3702" s="4" t="s">
        <v>271</v>
      </c>
      <c r="D3702" s="4" t="s">
        <v>273</v>
      </c>
      <c r="E3702" s="5">
        <v>14.51</v>
      </c>
    </row>
    <row r="3703" spans="1:10" ht="11.25" x14ac:dyDescent="0.15">
      <c r="A3703" s="6" t="s">
        <v>270</v>
      </c>
      <c r="B3703" s="4" t="s">
        <v>126</v>
      </c>
      <c r="C3703" s="4" t="s">
        <v>271</v>
      </c>
      <c r="D3703" s="4" t="s">
        <v>273</v>
      </c>
      <c r="E3703" s="5">
        <v>11.46</v>
      </c>
    </row>
    <row r="3704" spans="1:10" ht="11.25" x14ac:dyDescent="0.15">
      <c r="A3704" s="9" t="s">
        <v>270</v>
      </c>
      <c r="B3704" s="4" t="s">
        <v>126</v>
      </c>
      <c r="C3704" s="4" t="s">
        <v>271</v>
      </c>
      <c r="D3704" s="4" t="s">
        <v>272</v>
      </c>
      <c r="E3704" s="5">
        <v>13.3</v>
      </c>
    </row>
    <row r="3705" spans="1:10" ht="11.25" x14ac:dyDescent="0.15">
      <c r="A3705" s="6" t="s">
        <v>270</v>
      </c>
      <c r="B3705" s="4" t="s">
        <v>22</v>
      </c>
      <c r="C3705" s="4" t="s">
        <v>271</v>
      </c>
      <c r="D3705" s="4" t="s">
        <v>273</v>
      </c>
      <c r="E3705" s="5">
        <v>13.81</v>
      </c>
      <c r="F3705" t="s">
        <v>354</v>
      </c>
    </row>
    <row r="3706" spans="1:10" ht="11.25" x14ac:dyDescent="0.15">
      <c r="A3706" s="6" t="s">
        <v>270</v>
      </c>
      <c r="B3706" s="4" t="s">
        <v>22</v>
      </c>
      <c r="C3706" s="4" t="s">
        <v>271</v>
      </c>
      <c r="D3706" s="4" t="s">
        <v>272</v>
      </c>
      <c r="E3706" s="5">
        <v>10.56</v>
      </c>
    </row>
    <row r="3707" spans="1:10" ht="11.25" x14ac:dyDescent="0.15">
      <c r="A3707" s="6" t="s">
        <v>270</v>
      </c>
      <c r="B3707" s="4" t="s">
        <v>127</v>
      </c>
      <c r="C3707" s="4" t="s">
        <v>271</v>
      </c>
      <c r="D3707" s="4" t="s">
        <v>273</v>
      </c>
      <c r="E3707" s="5">
        <v>12.64</v>
      </c>
    </row>
    <row r="3708" spans="1:10" ht="11.25" x14ac:dyDescent="0.15">
      <c r="A3708" s="6" t="s">
        <v>270</v>
      </c>
      <c r="B3708" s="4" t="s">
        <v>127</v>
      </c>
      <c r="C3708" s="4" t="s">
        <v>271</v>
      </c>
      <c r="D3708" s="4" t="s">
        <v>272</v>
      </c>
      <c r="E3708" s="5">
        <v>9.31</v>
      </c>
    </row>
    <row r="3709" spans="1:10" ht="11.25" x14ac:dyDescent="0.15">
      <c r="A3709" s="6" t="s">
        <v>270</v>
      </c>
      <c r="B3709" s="4" t="s">
        <v>128</v>
      </c>
      <c r="C3709" s="4" t="s">
        <v>271</v>
      </c>
      <c r="D3709" s="4" t="s">
        <v>273</v>
      </c>
      <c r="E3709" s="5">
        <v>10.039999999999999</v>
      </c>
      <c r="F3709" s="13" t="s">
        <v>353</v>
      </c>
    </row>
    <row r="3710" spans="1:10" ht="11.25" x14ac:dyDescent="0.15">
      <c r="A3710" s="6" t="s">
        <v>270</v>
      </c>
      <c r="B3710" s="4" t="s">
        <v>128</v>
      </c>
      <c r="C3710" s="4" t="s">
        <v>271</v>
      </c>
      <c r="D3710" s="4" t="s">
        <v>273</v>
      </c>
      <c r="E3710" s="5">
        <v>9.7200000000000006</v>
      </c>
      <c r="F3710" s="13"/>
    </row>
    <row r="3711" spans="1:10" ht="11.25" x14ac:dyDescent="0.15">
      <c r="A3711" s="6" t="s">
        <v>270</v>
      </c>
      <c r="B3711" s="4" t="s">
        <v>128</v>
      </c>
      <c r="C3711" s="4" t="s">
        <v>271</v>
      </c>
      <c r="D3711" s="4" t="s">
        <v>272</v>
      </c>
      <c r="E3711" s="5">
        <v>13.08</v>
      </c>
      <c r="F3711" s="13"/>
    </row>
    <row r="3712" spans="1:10" ht="11.25" x14ac:dyDescent="0.15">
      <c r="A3712" s="6" t="s">
        <v>270</v>
      </c>
      <c r="B3712" s="4" t="s">
        <v>128</v>
      </c>
      <c r="C3712" s="4" t="s">
        <v>271</v>
      </c>
      <c r="D3712" s="4" t="s">
        <v>272</v>
      </c>
      <c r="E3712" s="5">
        <v>8.34</v>
      </c>
      <c r="F3712" s="13"/>
    </row>
    <row r="3713" spans="1:10" ht="11.25" x14ac:dyDescent="0.15">
      <c r="A3713" s="6" t="s">
        <v>270</v>
      </c>
      <c r="B3713" s="4" t="s">
        <v>23</v>
      </c>
      <c r="C3713" s="4" t="s">
        <v>271</v>
      </c>
      <c r="D3713" s="4" t="s">
        <v>273</v>
      </c>
      <c r="E3713" s="5">
        <v>12.58</v>
      </c>
      <c r="F3713" s="13" t="s">
        <v>354</v>
      </c>
    </row>
    <row r="3714" spans="1:10" ht="11.25" x14ac:dyDescent="0.15">
      <c r="A3714" s="6" t="s">
        <v>270</v>
      </c>
      <c r="B3714" s="4" t="s">
        <v>23</v>
      </c>
      <c r="C3714" s="4" t="s">
        <v>271</v>
      </c>
      <c r="D3714" s="4" t="s">
        <v>273</v>
      </c>
      <c r="E3714" s="5">
        <v>13.17</v>
      </c>
    </row>
    <row r="3715" spans="1:10" ht="11.25" x14ac:dyDescent="0.15">
      <c r="A3715" s="6" t="s">
        <v>270</v>
      </c>
      <c r="B3715" s="4" t="s">
        <v>23</v>
      </c>
      <c r="C3715" s="4" t="s">
        <v>271</v>
      </c>
      <c r="D3715" s="4" t="s">
        <v>273</v>
      </c>
      <c r="E3715" s="5">
        <v>10.4</v>
      </c>
    </row>
    <row r="3716" spans="1:10" ht="11.25" x14ac:dyDescent="0.15">
      <c r="A3716" s="6" t="s">
        <v>270</v>
      </c>
      <c r="B3716" s="4" t="s">
        <v>23</v>
      </c>
      <c r="C3716" s="4" t="s">
        <v>271</v>
      </c>
      <c r="D3716" s="4" t="s">
        <v>272</v>
      </c>
      <c r="E3716" s="5">
        <v>13.28</v>
      </c>
    </row>
    <row r="3717" spans="1:10" ht="11.25" x14ac:dyDescent="0.15">
      <c r="A3717" s="6" t="s">
        <v>270</v>
      </c>
      <c r="B3717" s="4" t="s">
        <v>23</v>
      </c>
      <c r="C3717" s="4" t="s">
        <v>271</v>
      </c>
      <c r="D3717" s="4" t="s">
        <v>272</v>
      </c>
      <c r="E3717" s="5">
        <v>11.79</v>
      </c>
    </row>
    <row r="3718" spans="1:10" ht="11.25" x14ac:dyDescent="0.15">
      <c r="A3718" s="6" t="s">
        <v>270</v>
      </c>
      <c r="B3718" s="4" t="s">
        <v>129</v>
      </c>
      <c r="C3718" s="4" t="s">
        <v>271</v>
      </c>
      <c r="D3718" s="4" t="s">
        <v>273</v>
      </c>
      <c r="E3718" s="5">
        <v>13.22</v>
      </c>
    </row>
    <row r="3719" spans="1:10" ht="11.25" x14ac:dyDescent="0.15">
      <c r="A3719" s="6" t="s">
        <v>270</v>
      </c>
      <c r="B3719" s="4" t="s">
        <v>129</v>
      </c>
      <c r="C3719" s="4" t="s">
        <v>271</v>
      </c>
      <c r="D3719" s="4" t="s">
        <v>272</v>
      </c>
      <c r="E3719" s="5">
        <v>12.65</v>
      </c>
    </row>
    <row r="3720" spans="1:10" ht="11.25" x14ac:dyDescent="0.15">
      <c r="A3720" s="6" t="s">
        <v>270</v>
      </c>
      <c r="B3720" s="4" t="s">
        <v>24</v>
      </c>
      <c r="C3720" s="4" t="s">
        <v>271</v>
      </c>
      <c r="D3720" s="4" t="s">
        <v>273</v>
      </c>
      <c r="E3720" s="5">
        <v>11.59</v>
      </c>
      <c r="F3720" t="s">
        <v>353</v>
      </c>
      <c r="G3720">
        <f>+E3720+E3721+E3722+E3723+E3724+E3725+E3726+E3727</f>
        <v>84.76</v>
      </c>
      <c r="H3720">
        <f>+E3728+E3729+E3730+E3731</f>
        <v>41.16</v>
      </c>
      <c r="I3720" s="14">
        <f>+(G3720/4)/(H3720/3)</f>
        <v>1.5444606413994171</v>
      </c>
      <c r="J3720" s="21">
        <f>+(B3720-$K$1)/7</f>
        <v>9</v>
      </c>
    </row>
    <row r="3721" spans="1:10" ht="11.25" x14ac:dyDescent="0.15">
      <c r="A3721" s="6" t="s">
        <v>270</v>
      </c>
      <c r="B3721" s="4" t="s">
        <v>24</v>
      </c>
      <c r="C3721" s="4" t="s">
        <v>271</v>
      </c>
      <c r="D3721" s="4" t="s">
        <v>273</v>
      </c>
      <c r="E3721" s="5">
        <v>11.56</v>
      </c>
    </row>
    <row r="3722" spans="1:10" ht="11.25" x14ac:dyDescent="0.15">
      <c r="A3722" s="6" t="s">
        <v>270</v>
      </c>
      <c r="B3722" s="4" t="s">
        <v>24</v>
      </c>
      <c r="C3722" s="4" t="s">
        <v>271</v>
      </c>
      <c r="D3722" s="4" t="s">
        <v>272</v>
      </c>
      <c r="E3722" s="5">
        <v>10.11</v>
      </c>
    </row>
    <row r="3723" spans="1:10" ht="11.25" x14ac:dyDescent="0.15">
      <c r="A3723" s="6" t="s">
        <v>270</v>
      </c>
      <c r="B3723" s="4" t="s">
        <v>24</v>
      </c>
      <c r="C3723" s="4" t="s">
        <v>271</v>
      </c>
      <c r="D3723" s="4" t="s">
        <v>272</v>
      </c>
      <c r="E3723" s="5">
        <v>9.2799999999999994</v>
      </c>
    </row>
    <row r="3724" spans="1:10" ht="11.25" x14ac:dyDescent="0.15">
      <c r="A3724" s="6" t="s">
        <v>270</v>
      </c>
      <c r="B3724" s="4" t="s">
        <v>130</v>
      </c>
      <c r="C3724" s="4" t="s">
        <v>271</v>
      </c>
      <c r="D3724" s="4" t="s">
        <v>273</v>
      </c>
      <c r="E3724" s="5">
        <v>11.84</v>
      </c>
    </row>
    <row r="3725" spans="1:10" ht="11.25" x14ac:dyDescent="0.15">
      <c r="A3725" s="6" t="s">
        <v>270</v>
      </c>
      <c r="B3725" s="4" t="s">
        <v>130</v>
      </c>
      <c r="C3725" s="4" t="s">
        <v>271</v>
      </c>
      <c r="D3725" s="4" t="s">
        <v>273</v>
      </c>
      <c r="E3725" s="5">
        <v>9.9499999999999993</v>
      </c>
    </row>
    <row r="3726" spans="1:10" ht="11.25" x14ac:dyDescent="0.15">
      <c r="A3726" s="6" t="s">
        <v>270</v>
      </c>
      <c r="B3726" s="4" t="s">
        <v>130</v>
      </c>
      <c r="C3726" s="4" t="s">
        <v>271</v>
      </c>
      <c r="D3726" s="4" t="s">
        <v>272</v>
      </c>
      <c r="E3726" s="5">
        <v>13.15</v>
      </c>
    </row>
    <row r="3727" spans="1:10" ht="11.25" x14ac:dyDescent="0.15">
      <c r="A3727" s="6" t="s">
        <v>270</v>
      </c>
      <c r="B3727" s="4" t="s">
        <v>130</v>
      </c>
      <c r="C3727" s="4" t="s">
        <v>271</v>
      </c>
      <c r="D3727" s="4" t="s">
        <v>272</v>
      </c>
      <c r="E3727" s="5">
        <v>7.28</v>
      </c>
    </row>
    <row r="3728" spans="1:10" ht="11.25" x14ac:dyDescent="0.15">
      <c r="A3728" s="6" t="s">
        <v>270</v>
      </c>
      <c r="B3728" s="4" t="s">
        <v>25</v>
      </c>
      <c r="C3728" s="4" t="s">
        <v>271</v>
      </c>
      <c r="D3728" s="4" t="s">
        <v>273</v>
      </c>
      <c r="E3728" s="5">
        <v>12.51</v>
      </c>
      <c r="F3728" t="s">
        <v>354</v>
      </c>
    </row>
    <row r="3729" spans="1:10" ht="11.25" x14ac:dyDescent="0.15">
      <c r="A3729" s="6" t="s">
        <v>270</v>
      </c>
      <c r="B3729" s="4" t="s">
        <v>25</v>
      </c>
      <c r="C3729" s="4" t="s">
        <v>271</v>
      </c>
      <c r="D3729" s="4" t="s">
        <v>272</v>
      </c>
      <c r="E3729" s="5">
        <v>8.19</v>
      </c>
    </row>
    <row r="3730" spans="1:10" ht="11.25" x14ac:dyDescent="0.15">
      <c r="A3730" s="6" t="s">
        <v>270</v>
      </c>
      <c r="B3730" s="4" t="s">
        <v>131</v>
      </c>
      <c r="C3730" s="4" t="s">
        <v>271</v>
      </c>
      <c r="D3730" s="4" t="s">
        <v>273</v>
      </c>
      <c r="E3730" s="5">
        <v>10.32</v>
      </c>
    </row>
    <row r="3731" spans="1:10" ht="11.25" x14ac:dyDescent="0.15">
      <c r="A3731" s="6" t="s">
        <v>270</v>
      </c>
      <c r="B3731" s="4" t="s">
        <v>131</v>
      </c>
      <c r="C3731" s="4" t="s">
        <v>271</v>
      </c>
      <c r="D3731" s="4" t="s">
        <v>272</v>
      </c>
      <c r="E3731" s="5">
        <v>10.14</v>
      </c>
    </row>
    <row r="3732" spans="1:10" ht="11.25" x14ac:dyDescent="0.15">
      <c r="A3732" s="6" t="s">
        <v>270</v>
      </c>
      <c r="B3732" s="4" t="s">
        <v>26</v>
      </c>
      <c r="C3732" s="4" t="s">
        <v>271</v>
      </c>
      <c r="D3732" s="4" t="s">
        <v>273</v>
      </c>
      <c r="E3732" s="5">
        <v>11.56</v>
      </c>
      <c r="F3732" t="s">
        <v>353</v>
      </c>
      <c r="G3732">
        <f>+E3732+E3733+E3734+E3735+E3736+E3737+E3738+E3739</f>
        <v>70.55</v>
      </c>
      <c r="H3732">
        <f>+E3740+E3741+E3742+E3743</f>
        <v>41.81</v>
      </c>
      <c r="I3732" s="14">
        <f>+(G3732/4)/(H3732/3)</f>
        <v>1.2655465199712985</v>
      </c>
      <c r="J3732" s="21">
        <f>+(B3732-$K$1)/7</f>
        <v>10</v>
      </c>
    </row>
    <row r="3733" spans="1:10" ht="11.25" x14ac:dyDescent="0.15">
      <c r="A3733" s="6" t="s">
        <v>270</v>
      </c>
      <c r="B3733" s="4" t="s">
        <v>26</v>
      </c>
      <c r="C3733" s="4" t="s">
        <v>271</v>
      </c>
      <c r="D3733" s="4" t="s">
        <v>273</v>
      </c>
      <c r="E3733" s="5">
        <v>9.35</v>
      </c>
    </row>
    <row r="3734" spans="1:10" ht="11.25" x14ac:dyDescent="0.15">
      <c r="A3734" s="6" t="s">
        <v>270</v>
      </c>
      <c r="B3734" s="4" t="s">
        <v>26</v>
      </c>
      <c r="C3734" s="4" t="s">
        <v>271</v>
      </c>
      <c r="D3734" s="4" t="s">
        <v>272</v>
      </c>
      <c r="E3734" s="5">
        <v>8.76</v>
      </c>
    </row>
    <row r="3735" spans="1:10" ht="11.25" x14ac:dyDescent="0.15">
      <c r="A3735" s="6" t="s">
        <v>270</v>
      </c>
      <c r="B3735" s="4" t="s">
        <v>26</v>
      </c>
      <c r="C3735" s="4" t="s">
        <v>271</v>
      </c>
      <c r="D3735" s="4" t="s">
        <v>272</v>
      </c>
      <c r="E3735" s="5">
        <v>7.58</v>
      </c>
    </row>
    <row r="3736" spans="1:10" ht="11.25" x14ac:dyDescent="0.15">
      <c r="A3736" s="6" t="s">
        <v>270</v>
      </c>
      <c r="B3736" s="4" t="s">
        <v>132</v>
      </c>
      <c r="C3736" s="4" t="s">
        <v>271</v>
      </c>
      <c r="D3736" s="4" t="s">
        <v>273</v>
      </c>
      <c r="E3736" s="5">
        <v>8.26</v>
      </c>
    </row>
    <row r="3737" spans="1:10" ht="11.25" x14ac:dyDescent="0.15">
      <c r="A3737" s="6" t="s">
        <v>270</v>
      </c>
      <c r="B3737" s="4" t="s">
        <v>132</v>
      </c>
      <c r="C3737" s="4" t="s">
        <v>271</v>
      </c>
      <c r="D3737" s="4" t="s">
        <v>273</v>
      </c>
      <c r="E3737" s="5">
        <v>8.34</v>
      </c>
    </row>
    <row r="3738" spans="1:10" ht="11.25" x14ac:dyDescent="0.15">
      <c r="A3738" s="6" t="s">
        <v>270</v>
      </c>
      <c r="B3738" s="4" t="s">
        <v>132</v>
      </c>
      <c r="C3738" s="4" t="s">
        <v>271</v>
      </c>
      <c r="D3738" s="4" t="s">
        <v>272</v>
      </c>
      <c r="E3738" s="5">
        <v>10.56</v>
      </c>
    </row>
    <row r="3739" spans="1:10" ht="11.25" x14ac:dyDescent="0.15">
      <c r="A3739" s="6" t="s">
        <v>270</v>
      </c>
      <c r="B3739" s="4" t="s">
        <v>132</v>
      </c>
      <c r="C3739" s="4" t="s">
        <v>271</v>
      </c>
      <c r="D3739" s="4" t="s">
        <v>272</v>
      </c>
      <c r="E3739" s="5">
        <v>6.14</v>
      </c>
    </row>
    <row r="3740" spans="1:10" ht="11.25" x14ac:dyDescent="0.15">
      <c r="A3740" s="6" t="s">
        <v>270</v>
      </c>
      <c r="B3740" s="4" t="s">
        <v>27</v>
      </c>
      <c r="C3740" s="4" t="s">
        <v>271</v>
      </c>
      <c r="D3740" s="4" t="s">
        <v>273</v>
      </c>
      <c r="E3740" s="5">
        <v>11.99</v>
      </c>
      <c r="F3740" t="s">
        <v>354</v>
      </c>
    </row>
    <row r="3741" spans="1:10" ht="11.25" x14ac:dyDescent="0.15">
      <c r="A3741" s="6" t="s">
        <v>270</v>
      </c>
      <c r="B3741" s="4" t="s">
        <v>27</v>
      </c>
      <c r="C3741" s="4" t="s">
        <v>271</v>
      </c>
      <c r="D3741" s="4" t="s">
        <v>272</v>
      </c>
      <c r="E3741" s="5">
        <v>9.0500000000000007</v>
      </c>
    </row>
    <row r="3742" spans="1:10" ht="11.25" x14ac:dyDescent="0.15">
      <c r="A3742" s="6" t="s">
        <v>270</v>
      </c>
      <c r="B3742" s="4" t="s">
        <v>133</v>
      </c>
      <c r="C3742" s="4" t="s">
        <v>271</v>
      </c>
      <c r="D3742" s="4" t="s">
        <v>273</v>
      </c>
      <c r="E3742" s="5">
        <v>10.5</v>
      </c>
    </row>
    <row r="3743" spans="1:10" ht="11.25" x14ac:dyDescent="0.15">
      <c r="A3743" s="6" t="s">
        <v>270</v>
      </c>
      <c r="B3743" s="4" t="s">
        <v>133</v>
      </c>
      <c r="C3743" s="4" t="s">
        <v>271</v>
      </c>
      <c r="D3743" s="4" t="s">
        <v>272</v>
      </c>
      <c r="E3743" s="5">
        <v>10.27</v>
      </c>
    </row>
    <row r="3744" spans="1:10" ht="11.25" x14ac:dyDescent="0.15">
      <c r="A3744" s="6" t="s">
        <v>270</v>
      </c>
      <c r="B3744" s="4" t="s">
        <v>28</v>
      </c>
      <c r="C3744" s="4" t="s">
        <v>271</v>
      </c>
      <c r="D3744" s="4" t="s">
        <v>273</v>
      </c>
      <c r="E3744" s="5">
        <v>10.65</v>
      </c>
      <c r="F3744" t="s">
        <v>353</v>
      </c>
      <c r="G3744">
        <f>+E3744+E3745+E3746+E3747</f>
        <v>36.32</v>
      </c>
      <c r="H3744">
        <f>+E3752+E3753+E3749+E3748+E3750+E3751</f>
        <v>72.52</v>
      </c>
      <c r="I3744" s="14">
        <f>+(G3744/4)/(H3744/3)</f>
        <v>0.37562051847766137</v>
      </c>
      <c r="J3744" s="21">
        <f>+(B3744-$K$1)/7</f>
        <v>11</v>
      </c>
    </row>
    <row r="3745" spans="1:10" ht="11.25" x14ac:dyDescent="0.15">
      <c r="A3745" s="6" t="s">
        <v>270</v>
      </c>
      <c r="B3745" s="4" t="s">
        <v>28</v>
      </c>
      <c r="C3745" s="4" t="s">
        <v>271</v>
      </c>
      <c r="D3745" s="4" t="s">
        <v>273</v>
      </c>
      <c r="E3745" s="5">
        <v>8.4</v>
      </c>
    </row>
    <row r="3746" spans="1:10" ht="11.25" x14ac:dyDescent="0.15">
      <c r="A3746" s="6" t="s">
        <v>270</v>
      </c>
      <c r="B3746" s="4" t="s">
        <v>28</v>
      </c>
      <c r="C3746" s="4" t="s">
        <v>271</v>
      </c>
      <c r="D3746" s="4" t="s">
        <v>272</v>
      </c>
      <c r="E3746" s="5">
        <v>8.44</v>
      </c>
    </row>
    <row r="3747" spans="1:10" ht="11.25" x14ac:dyDescent="0.15">
      <c r="A3747" s="6" t="s">
        <v>270</v>
      </c>
      <c r="B3747" s="4" t="s">
        <v>28</v>
      </c>
      <c r="C3747" s="4" t="s">
        <v>271</v>
      </c>
      <c r="D3747" s="4" t="s">
        <v>272</v>
      </c>
      <c r="E3747" s="5">
        <v>8.83</v>
      </c>
    </row>
    <row r="3748" spans="1:10" ht="11.25" x14ac:dyDescent="0.15">
      <c r="A3748" s="6" t="s">
        <v>270</v>
      </c>
      <c r="B3748" s="4" t="s">
        <v>30</v>
      </c>
      <c r="C3748" s="4" t="s">
        <v>271</v>
      </c>
      <c r="D3748" s="4" t="s">
        <v>273</v>
      </c>
      <c r="E3748" s="5">
        <v>9.17</v>
      </c>
      <c r="F3748" t="s">
        <v>354</v>
      </c>
    </row>
    <row r="3749" spans="1:10" ht="11.25" x14ac:dyDescent="0.15">
      <c r="A3749" s="9" t="s">
        <v>270</v>
      </c>
      <c r="B3749" s="4" t="s">
        <v>30</v>
      </c>
      <c r="C3749" s="4" t="s">
        <v>271</v>
      </c>
      <c r="D3749" s="4" t="s">
        <v>272</v>
      </c>
      <c r="E3749" s="5">
        <v>7.56</v>
      </c>
    </row>
    <row r="3750" spans="1:10" ht="11.25" x14ac:dyDescent="0.15">
      <c r="A3750" s="6" t="s">
        <v>270</v>
      </c>
      <c r="B3750" s="4" t="s">
        <v>135</v>
      </c>
      <c r="C3750" s="4" t="s">
        <v>271</v>
      </c>
      <c r="D3750" s="4" t="s">
        <v>273</v>
      </c>
      <c r="E3750" s="5">
        <v>14.75</v>
      </c>
    </row>
    <row r="3751" spans="1:10" ht="11.25" x14ac:dyDescent="0.15">
      <c r="A3751" s="6" t="s">
        <v>270</v>
      </c>
      <c r="B3751" s="4" t="s">
        <v>135</v>
      </c>
      <c r="C3751" s="4" t="s">
        <v>271</v>
      </c>
      <c r="D3751" s="4" t="s">
        <v>273</v>
      </c>
      <c r="E3751" s="5">
        <v>13.98</v>
      </c>
    </row>
    <row r="3752" spans="1:10" ht="11.25" x14ac:dyDescent="0.15">
      <c r="A3752" s="6" t="s">
        <v>270</v>
      </c>
      <c r="B3752" s="4" t="s">
        <v>135</v>
      </c>
      <c r="C3752" s="4" t="s">
        <v>271</v>
      </c>
      <c r="D3752" s="4" t="s">
        <v>272</v>
      </c>
      <c r="E3752" s="5">
        <v>15.27</v>
      </c>
    </row>
    <row r="3753" spans="1:10" ht="11.25" x14ac:dyDescent="0.15">
      <c r="A3753" s="6" t="s">
        <v>270</v>
      </c>
      <c r="B3753" s="4" t="s">
        <v>135</v>
      </c>
      <c r="C3753" s="4" t="s">
        <v>271</v>
      </c>
      <c r="D3753" s="4" t="s">
        <v>272</v>
      </c>
      <c r="E3753" s="5">
        <v>11.79</v>
      </c>
    </row>
    <row r="3754" spans="1:10" ht="11.25" x14ac:dyDescent="0.15">
      <c r="A3754" s="6" t="s">
        <v>270</v>
      </c>
      <c r="B3754" s="4" t="s">
        <v>31</v>
      </c>
      <c r="C3754" s="4" t="s">
        <v>271</v>
      </c>
      <c r="D3754" s="4" t="s">
        <v>273</v>
      </c>
      <c r="E3754" s="5">
        <v>13.58</v>
      </c>
      <c r="F3754" t="s">
        <v>353</v>
      </c>
      <c r="G3754">
        <f>+E3754+E3755+E3756+E3757+E3758+E3759+E3760+E3761</f>
        <v>79.03</v>
      </c>
      <c r="H3754">
        <f>+E3762+E3763+E3764+E3765</f>
        <v>41.57</v>
      </c>
      <c r="I3754" s="14">
        <f>+(G3754/4)/(H3754/3)</f>
        <v>1.4258479672840991</v>
      </c>
      <c r="J3754" s="21">
        <f>+(B3754-$K$1)/7</f>
        <v>12</v>
      </c>
    </row>
    <row r="3755" spans="1:10" ht="11.25" x14ac:dyDescent="0.15">
      <c r="A3755" s="6" t="s">
        <v>270</v>
      </c>
      <c r="B3755" s="4" t="s">
        <v>31</v>
      </c>
      <c r="C3755" s="4" t="s">
        <v>271</v>
      </c>
      <c r="D3755" s="4" t="s">
        <v>273</v>
      </c>
      <c r="E3755" s="5">
        <v>10.51</v>
      </c>
    </row>
    <row r="3756" spans="1:10" ht="11.25" x14ac:dyDescent="0.15">
      <c r="A3756" s="6" t="s">
        <v>270</v>
      </c>
      <c r="B3756" s="4" t="s">
        <v>31</v>
      </c>
      <c r="C3756" s="4" t="s">
        <v>271</v>
      </c>
      <c r="D3756" s="4" t="s">
        <v>272</v>
      </c>
      <c r="E3756" s="5">
        <v>9.9499999999999993</v>
      </c>
    </row>
    <row r="3757" spans="1:10" ht="11.25" x14ac:dyDescent="0.15">
      <c r="A3757" s="6" t="s">
        <v>270</v>
      </c>
      <c r="B3757" s="4" t="s">
        <v>31</v>
      </c>
      <c r="C3757" s="4" t="s">
        <v>271</v>
      </c>
      <c r="D3757" s="4" t="s">
        <v>272</v>
      </c>
      <c r="E3757" s="5">
        <v>8.31</v>
      </c>
    </row>
    <row r="3758" spans="1:10" ht="11.25" x14ac:dyDescent="0.15">
      <c r="A3758" s="6" t="s">
        <v>270</v>
      </c>
      <c r="B3758" s="4" t="s">
        <v>136</v>
      </c>
      <c r="C3758" s="4" t="s">
        <v>271</v>
      </c>
      <c r="D3758" s="4" t="s">
        <v>273</v>
      </c>
      <c r="E3758" s="5">
        <v>9.81</v>
      </c>
    </row>
    <row r="3759" spans="1:10" ht="11.25" x14ac:dyDescent="0.15">
      <c r="A3759" s="6" t="s">
        <v>270</v>
      </c>
      <c r="B3759" s="4" t="s">
        <v>136</v>
      </c>
      <c r="C3759" s="4" t="s">
        <v>271</v>
      </c>
      <c r="D3759" s="4" t="s">
        <v>273</v>
      </c>
      <c r="E3759" s="5">
        <v>8.35</v>
      </c>
    </row>
    <row r="3760" spans="1:10" ht="11.25" x14ac:dyDescent="0.15">
      <c r="A3760" s="6" t="s">
        <v>270</v>
      </c>
      <c r="B3760" s="4" t="s">
        <v>136</v>
      </c>
      <c r="C3760" s="4" t="s">
        <v>271</v>
      </c>
      <c r="D3760" s="4" t="s">
        <v>272</v>
      </c>
      <c r="E3760" s="5">
        <v>11.27</v>
      </c>
    </row>
    <row r="3761" spans="1:10" ht="11.25" x14ac:dyDescent="0.15">
      <c r="A3761" s="6" t="s">
        <v>270</v>
      </c>
      <c r="B3761" s="4" t="s">
        <v>136</v>
      </c>
      <c r="C3761" s="4" t="s">
        <v>271</v>
      </c>
      <c r="D3761" s="4" t="s">
        <v>272</v>
      </c>
      <c r="E3761" s="5">
        <v>7.25</v>
      </c>
    </row>
    <row r="3762" spans="1:10" ht="11.25" x14ac:dyDescent="0.15">
      <c r="A3762" s="6" t="s">
        <v>270</v>
      </c>
      <c r="B3762" s="4" t="s">
        <v>33</v>
      </c>
      <c r="C3762" s="4" t="s">
        <v>271</v>
      </c>
      <c r="D3762" s="4" t="s">
        <v>273</v>
      </c>
      <c r="E3762" s="5">
        <v>10.6</v>
      </c>
      <c r="F3762" t="s">
        <v>354</v>
      </c>
    </row>
    <row r="3763" spans="1:10" ht="11.25" x14ac:dyDescent="0.15">
      <c r="A3763" s="6" t="s">
        <v>270</v>
      </c>
      <c r="B3763" s="4" t="s">
        <v>33</v>
      </c>
      <c r="C3763" s="4" t="s">
        <v>271</v>
      </c>
      <c r="D3763" s="4" t="s">
        <v>272</v>
      </c>
      <c r="E3763" s="5">
        <v>9.15</v>
      </c>
    </row>
    <row r="3764" spans="1:10" ht="11.25" x14ac:dyDescent="0.15">
      <c r="A3764" s="6" t="s">
        <v>270</v>
      </c>
      <c r="B3764" s="4" t="s">
        <v>137</v>
      </c>
      <c r="C3764" s="4" t="s">
        <v>271</v>
      </c>
      <c r="D3764" s="4" t="s">
        <v>273</v>
      </c>
      <c r="E3764" s="5">
        <v>10.64</v>
      </c>
    </row>
    <row r="3765" spans="1:10" ht="11.25" x14ac:dyDescent="0.15">
      <c r="A3765" s="6" t="s">
        <v>270</v>
      </c>
      <c r="B3765" s="4" t="s">
        <v>137</v>
      </c>
      <c r="C3765" s="4" t="s">
        <v>271</v>
      </c>
      <c r="D3765" s="4" t="s">
        <v>272</v>
      </c>
      <c r="E3765" s="5">
        <v>11.18</v>
      </c>
    </row>
    <row r="3766" spans="1:10" ht="11.25" x14ac:dyDescent="0.15">
      <c r="A3766" s="6" t="s">
        <v>270</v>
      </c>
      <c r="B3766" s="4" t="s">
        <v>34</v>
      </c>
      <c r="C3766" s="4" t="s">
        <v>271</v>
      </c>
      <c r="D3766" s="4" t="s">
        <v>273</v>
      </c>
      <c r="E3766" s="5">
        <v>12.43</v>
      </c>
      <c r="F3766" t="s">
        <v>353</v>
      </c>
      <c r="G3766">
        <f>+E3766+E3767+E3768+E3769+E3770+E3771+E3772+E3773</f>
        <v>87.289999999999992</v>
      </c>
      <c r="H3766">
        <f>+E3774+E3775+E3776+E3777</f>
        <v>55.72</v>
      </c>
      <c r="I3766" s="14">
        <f>+(G3766/4)/(H3766/3)</f>
        <v>1.174937185929648</v>
      </c>
      <c r="J3766" s="21">
        <f>+(B3766-$K$1)/7</f>
        <v>13</v>
      </c>
    </row>
    <row r="3767" spans="1:10" ht="11.25" x14ac:dyDescent="0.15">
      <c r="A3767" s="6" t="s">
        <v>270</v>
      </c>
      <c r="B3767" s="4" t="s">
        <v>34</v>
      </c>
      <c r="C3767" s="4" t="s">
        <v>271</v>
      </c>
      <c r="D3767" s="4" t="s">
        <v>273</v>
      </c>
      <c r="E3767" s="5">
        <v>11.8</v>
      </c>
    </row>
    <row r="3768" spans="1:10" ht="11.25" x14ac:dyDescent="0.15">
      <c r="A3768" s="6" t="s">
        <v>270</v>
      </c>
      <c r="B3768" s="4" t="s">
        <v>34</v>
      </c>
      <c r="C3768" s="4" t="s">
        <v>271</v>
      </c>
      <c r="D3768" s="4" t="s">
        <v>272</v>
      </c>
      <c r="E3768" s="5">
        <v>8.34</v>
      </c>
    </row>
    <row r="3769" spans="1:10" ht="11.25" x14ac:dyDescent="0.15">
      <c r="A3769" s="6" t="s">
        <v>270</v>
      </c>
      <c r="B3769" s="4" t="s">
        <v>34</v>
      </c>
      <c r="C3769" s="4" t="s">
        <v>271</v>
      </c>
      <c r="D3769" s="4" t="s">
        <v>272</v>
      </c>
      <c r="E3769" s="5">
        <v>11.47</v>
      </c>
    </row>
    <row r="3770" spans="1:10" ht="11.25" x14ac:dyDescent="0.15">
      <c r="A3770" s="6" t="s">
        <v>270</v>
      </c>
      <c r="B3770" s="4" t="s">
        <v>138</v>
      </c>
      <c r="C3770" s="4" t="s">
        <v>271</v>
      </c>
      <c r="D3770" s="4" t="s">
        <v>273</v>
      </c>
      <c r="E3770" s="5">
        <v>11.15</v>
      </c>
    </row>
    <row r="3771" spans="1:10" ht="11.25" x14ac:dyDescent="0.15">
      <c r="A3771" s="6" t="s">
        <v>270</v>
      </c>
      <c r="B3771" s="4" t="s">
        <v>138</v>
      </c>
      <c r="C3771" s="4" t="s">
        <v>271</v>
      </c>
      <c r="D3771" s="4" t="s">
        <v>273</v>
      </c>
      <c r="E3771" s="5">
        <v>9.69</v>
      </c>
    </row>
    <row r="3772" spans="1:10" ht="11.25" x14ac:dyDescent="0.15">
      <c r="A3772" s="6" t="s">
        <v>270</v>
      </c>
      <c r="B3772" s="4" t="s">
        <v>138</v>
      </c>
      <c r="C3772" s="4" t="s">
        <v>271</v>
      </c>
      <c r="D3772" s="4" t="s">
        <v>272</v>
      </c>
      <c r="E3772" s="5">
        <v>12.89</v>
      </c>
    </row>
    <row r="3773" spans="1:10" ht="11.25" x14ac:dyDescent="0.15">
      <c r="A3773" s="6" t="s">
        <v>270</v>
      </c>
      <c r="B3773" s="4" t="s">
        <v>138</v>
      </c>
      <c r="C3773" s="4" t="s">
        <v>271</v>
      </c>
      <c r="D3773" s="4" t="s">
        <v>272</v>
      </c>
      <c r="E3773" s="5">
        <v>9.52</v>
      </c>
    </row>
    <row r="3774" spans="1:10" ht="11.25" x14ac:dyDescent="0.15">
      <c r="A3774" s="6" t="s">
        <v>270</v>
      </c>
      <c r="B3774" s="4" t="s">
        <v>35</v>
      </c>
      <c r="C3774" s="4" t="s">
        <v>271</v>
      </c>
      <c r="D3774" s="4" t="s">
        <v>273</v>
      </c>
      <c r="E3774" s="5">
        <v>13.8</v>
      </c>
      <c r="F3774" t="s">
        <v>354</v>
      </c>
    </row>
    <row r="3775" spans="1:10" ht="11.25" x14ac:dyDescent="0.15">
      <c r="A3775" s="6" t="s">
        <v>270</v>
      </c>
      <c r="B3775" s="4" t="s">
        <v>35</v>
      </c>
      <c r="C3775" s="4" t="s">
        <v>271</v>
      </c>
      <c r="D3775" s="4" t="s">
        <v>272</v>
      </c>
      <c r="E3775" s="5">
        <v>12.8</v>
      </c>
    </row>
    <row r="3776" spans="1:10" ht="11.25" x14ac:dyDescent="0.15">
      <c r="A3776" s="6" t="s">
        <v>270</v>
      </c>
      <c r="B3776" s="4" t="s">
        <v>139</v>
      </c>
      <c r="C3776" s="4" t="s">
        <v>271</v>
      </c>
      <c r="D3776" s="4" t="s">
        <v>273</v>
      </c>
      <c r="E3776" s="5">
        <v>14.86</v>
      </c>
    </row>
    <row r="3777" spans="1:10" ht="11.25" x14ac:dyDescent="0.15">
      <c r="A3777" s="6" t="s">
        <v>270</v>
      </c>
      <c r="B3777" s="4" t="s">
        <v>139</v>
      </c>
      <c r="C3777" s="4" t="s">
        <v>271</v>
      </c>
      <c r="D3777" s="4" t="s">
        <v>272</v>
      </c>
      <c r="E3777" s="5">
        <v>14.26</v>
      </c>
    </row>
    <row r="3778" spans="1:10" ht="11.25" x14ac:dyDescent="0.15">
      <c r="A3778" s="6" t="s">
        <v>270</v>
      </c>
      <c r="B3778" s="4" t="s">
        <v>36</v>
      </c>
      <c r="C3778" s="4" t="s">
        <v>271</v>
      </c>
      <c r="D3778" s="4" t="s">
        <v>273</v>
      </c>
      <c r="E3778" s="5">
        <v>14.06</v>
      </c>
      <c r="F3778" t="s">
        <v>353</v>
      </c>
      <c r="G3778">
        <f>+E3778+E3779+E3780+E3781+E3782+E3783+E3784+E3785</f>
        <v>98.22</v>
      </c>
      <c r="H3778">
        <f>+E3786+E3787+E3788+E3789+E3790</f>
        <v>53.98</v>
      </c>
      <c r="I3778" s="14">
        <f>+(G3778/4)/(H3778/3)</f>
        <v>1.364672100778066</v>
      </c>
      <c r="J3778" s="21">
        <f>+(B3778-$K$1)/7</f>
        <v>14</v>
      </c>
    </row>
    <row r="3779" spans="1:10" ht="11.25" x14ac:dyDescent="0.15">
      <c r="A3779" s="6" t="s">
        <v>270</v>
      </c>
      <c r="B3779" s="4" t="s">
        <v>36</v>
      </c>
      <c r="C3779" s="4" t="s">
        <v>271</v>
      </c>
      <c r="D3779" s="4" t="s">
        <v>273</v>
      </c>
      <c r="E3779" s="5">
        <v>12.83</v>
      </c>
    </row>
    <row r="3780" spans="1:10" ht="11.25" x14ac:dyDescent="0.15">
      <c r="A3780" s="6" t="s">
        <v>270</v>
      </c>
      <c r="B3780" s="4" t="s">
        <v>36</v>
      </c>
      <c r="C3780" s="4" t="s">
        <v>271</v>
      </c>
      <c r="D3780" s="4" t="s">
        <v>272</v>
      </c>
      <c r="E3780" s="5">
        <v>12.14</v>
      </c>
    </row>
    <row r="3781" spans="1:10" ht="11.25" x14ac:dyDescent="0.15">
      <c r="A3781" s="6" t="s">
        <v>270</v>
      </c>
      <c r="B3781" s="4" t="s">
        <v>36</v>
      </c>
      <c r="C3781" s="4" t="s">
        <v>271</v>
      </c>
      <c r="D3781" s="4" t="s">
        <v>272</v>
      </c>
      <c r="E3781" s="5">
        <v>9.5299999999999994</v>
      </c>
    </row>
    <row r="3782" spans="1:10" ht="11.25" x14ac:dyDescent="0.15">
      <c r="A3782" s="6" t="s">
        <v>270</v>
      </c>
      <c r="B3782" s="4" t="s">
        <v>140</v>
      </c>
      <c r="C3782" s="4" t="s">
        <v>271</v>
      </c>
      <c r="D3782" s="4" t="s">
        <v>273</v>
      </c>
      <c r="E3782" s="5">
        <v>13.81</v>
      </c>
    </row>
    <row r="3783" spans="1:10" ht="11.25" x14ac:dyDescent="0.15">
      <c r="A3783" s="6" t="s">
        <v>270</v>
      </c>
      <c r="B3783" s="4" t="s">
        <v>140</v>
      </c>
      <c r="C3783" s="4" t="s">
        <v>271</v>
      </c>
      <c r="D3783" s="4" t="s">
        <v>273</v>
      </c>
      <c r="E3783" s="5">
        <v>12.49</v>
      </c>
    </row>
    <row r="3784" spans="1:10" ht="11.25" x14ac:dyDescent="0.15">
      <c r="A3784" s="6" t="s">
        <v>270</v>
      </c>
      <c r="B3784" s="4" t="s">
        <v>140</v>
      </c>
      <c r="C3784" s="4" t="s">
        <v>271</v>
      </c>
      <c r="D3784" s="4" t="s">
        <v>272</v>
      </c>
      <c r="E3784" s="5">
        <v>13.91</v>
      </c>
    </row>
    <row r="3785" spans="1:10" ht="11.25" x14ac:dyDescent="0.15">
      <c r="A3785" s="6" t="s">
        <v>270</v>
      </c>
      <c r="B3785" s="4" t="s">
        <v>140</v>
      </c>
      <c r="C3785" s="4" t="s">
        <v>271</v>
      </c>
      <c r="D3785" s="4" t="s">
        <v>272</v>
      </c>
      <c r="E3785" s="5">
        <v>9.4499999999999993</v>
      </c>
    </row>
    <row r="3786" spans="1:10" ht="11.25" x14ac:dyDescent="0.15">
      <c r="A3786" s="6" t="s">
        <v>270</v>
      </c>
      <c r="B3786" s="4" t="s">
        <v>37</v>
      </c>
      <c r="C3786" s="4" t="s">
        <v>271</v>
      </c>
      <c r="D3786" s="4" t="s">
        <v>273</v>
      </c>
      <c r="E3786" s="5">
        <v>11.55</v>
      </c>
      <c r="F3786" t="s">
        <v>354</v>
      </c>
    </row>
    <row r="3787" spans="1:10" ht="11.25" x14ac:dyDescent="0.15">
      <c r="A3787" s="6" t="s">
        <v>270</v>
      </c>
      <c r="B3787" s="4" t="s">
        <v>37</v>
      </c>
      <c r="C3787" s="4" t="s">
        <v>271</v>
      </c>
      <c r="D3787" s="4" t="s">
        <v>272</v>
      </c>
      <c r="E3787" s="5">
        <v>10.99</v>
      </c>
    </row>
    <row r="3788" spans="1:10" ht="11.25" x14ac:dyDescent="0.15">
      <c r="A3788" s="6" t="s">
        <v>270</v>
      </c>
      <c r="B3788" s="4" t="s">
        <v>141</v>
      </c>
      <c r="C3788" s="4" t="s">
        <v>271</v>
      </c>
      <c r="D3788" s="4" t="s">
        <v>276</v>
      </c>
      <c r="E3788" s="5">
        <v>4.01</v>
      </c>
    </row>
    <row r="3789" spans="1:10" ht="11.25" x14ac:dyDescent="0.15">
      <c r="A3789" s="6" t="s">
        <v>270</v>
      </c>
      <c r="B3789" s="4" t="s">
        <v>141</v>
      </c>
      <c r="C3789" s="4" t="s">
        <v>271</v>
      </c>
      <c r="D3789" s="4" t="s">
        <v>273</v>
      </c>
      <c r="E3789" s="5">
        <v>13.1</v>
      </c>
    </row>
    <row r="3790" spans="1:10" ht="11.25" x14ac:dyDescent="0.15">
      <c r="A3790" s="6" t="s">
        <v>270</v>
      </c>
      <c r="B3790" s="4" t="s">
        <v>141</v>
      </c>
      <c r="C3790" s="4" t="s">
        <v>271</v>
      </c>
      <c r="D3790" s="4" t="s">
        <v>272</v>
      </c>
      <c r="E3790" s="5">
        <v>14.33</v>
      </c>
    </row>
    <row r="3791" spans="1:10" ht="11.25" x14ac:dyDescent="0.15">
      <c r="A3791" s="6" t="s">
        <v>270</v>
      </c>
      <c r="B3791" s="4" t="s">
        <v>38</v>
      </c>
      <c r="C3791" s="4" t="s">
        <v>271</v>
      </c>
      <c r="D3791" s="4" t="s">
        <v>273</v>
      </c>
      <c r="E3791" s="5">
        <v>13.72</v>
      </c>
      <c r="F3791" t="s">
        <v>353</v>
      </c>
      <c r="G3791">
        <f>+E3791+E3792+E3793+E3794+E3795+E3796+E3797+E3798+E3799</f>
        <v>112.72999999999999</v>
      </c>
      <c r="H3791">
        <f>+E3800+E3801+E3802+E3803</f>
        <v>50.98</v>
      </c>
      <c r="I3791" s="14">
        <f>+(G3791/4)/(H3791/3)</f>
        <v>1.6584444880345233</v>
      </c>
      <c r="J3791" s="21">
        <f>+(B3791-$K$1)/7</f>
        <v>15</v>
      </c>
    </row>
    <row r="3792" spans="1:10" ht="11.25" x14ac:dyDescent="0.15">
      <c r="A3792" s="6" t="s">
        <v>270</v>
      </c>
      <c r="B3792" s="4" t="s">
        <v>38</v>
      </c>
      <c r="C3792" s="4" t="s">
        <v>271</v>
      </c>
      <c r="D3792" s="4" t="s">
        <v>273</v>
      </c>
      <c r="E3792" s="5">
        <v>14.18</v>
      </c>
    </row>
    <row r="3793" spans="1:10" ht="11.25" x14ac:dyDescent="0.15">
      <c r="A3793" s="6" t="s">
        <v>270</v>
      </c>
      <c r="B3793" s="4" t="s">
        <v>38</v>
      </c>
      <c r="C3793" s="4" t="s">
        <v>271</v>
      </c>
      <c r="D3793" s="4" t="s">
        <v>277</v>
      </c>
      <c r="E3793" s="5">
        <v>10.71</v>
      </c>
    </row>
    <row r="3794" spans="1:10" ht="11.25" x14ac:dyDescent="0.15">
      <c r="A3794" s="6" t="s">
        <v>270</v>
      </c>
      <c r="B3794" s="4" t="s">
        <v>38</v>
      </c>
      <c r="C3794" s="4" t="s">
        <v>271</v>
      </c>
      <c r="D3794" s="4" t="s">
        <v>272</v>
      </c>
      <c r="E3794" s="5">
        <v>11.99</v>
      </c>
    </row>
    <row r="3795" spans="1:10" ht="11.25" x14ac:dyDescent="0.15">
      <c r="A3795" s="9" t="s">
        <v>270</v>
      </c>
      <c r="B3795" s="4" t="s">
        <v>38</v>
      </c>
      <c r="C3795" s="4" t="s">
        <v>271</v>
      </c>
      <c r="D3795" s="4" t="s">
        <v>272</v>
      </c>
      <c r="E3795" s="5">
        <v>11.88</v>
      </c>
    </row>
    <row r="3796" spans="1:10" ht="11.25" x14ac:dyDescent="0.15">
      <c r="A3796" s="6" t="s">
        <v>270</v>
      </c>
      <c r="B3796" s="4" t="s">
        <v>142</v>
      </c>
      <c r="C3796" s="4" t="s">
        <v>271</v>
      </c>
      <c r="D3796" s="4" t="s">
        <v>273</v>
      </c>
      <c r="E3796" s="5">
        <v>11.74</v>
      </c>
    </row>
    <row r="3797" spans="1:10" ht="11.25" x14ac:dyDescent="0.15">
      <c r="A3797" s="6" t="s">
        <v>270</v>
      </c>
      <c r="B3797" s="4" t="s">
        <v>142</v>
      </c>
      <c r="C3797" s="4" t="s">
        <v>271</v>
      </c>
      <c r="D3797" s="4" t="s">
        <v>278</v>
      </c>
      <c r="E3797" s="5">
        <v>12.27</v>
      </c>
    </row>
    <row r="3798" spans="1:10" ht="11.25" x14ac:dyDescent="0.15">
      <c r="A3798" s="6" t="s">
        <v>270</v>
      </c>
      <c r="B3798" s="4" t="s">
        <v>142</v>
      </c>
      <c r="C3798" s="4" t="s">
        <v>271</v>
      </c>
      <c r="D3798" s="4" t="s">
        <v>272</v>
      </c>
      <c r="E3798" s="5">
        <v>13.69</v>
      </c>
    </row>
    <row r="3799" spans="1:10" ht="11.25" x14ac:dyDescent="0.15">
      <c r="A3799" s="6" t="s">
        <v>270</v>
      </c>
      <c r="B3799" s="4" t="s">
        <v>142</v>
      </c>
      <c r="C3799" s="4" t="s">
        <v>271</v>
      </c>
      <c r="D3799" s="4" t="s">
        <v>272</v>
      </c>
      <c r="E3799" s="5">
        <v>12.55</v>
      </c>
    </row>
    <row r="3800" spans="1:10" ht="11.25" x14ac:dyDescent="0.15">
      <c r="A3800" s="6" t="s">
        <v>270</v>
      </c>
      <c r="B3800" s="4" t="s">
        <v>39</v>
      </c>
      <c r="C3800" s="4" t="s">
        <v>271</v>
      </c>
      <c r="D3800" s="4" t="s">
        <v>273</v>
      </c>
      <c r="E3800" s="5">
        <v>13.73</v>
      </c>
      <c r="F3800" t="s">
        <v>354</v>
      </c>
    </row>
    <row r="3801" spans="1:10" ht="11.25" x14ac:dyDescent="0.15">
      <c r="A3801" s="6" t="s">
        <v>270</v>
      </c>
      <c r="B3801" s="4" t="s">
        <v>39</v>
      </c>
      <c r="C3801" s="4" t="s">
        <v>271</v>
      </c>
      <c r="D3801" s="4" t="s">
        <v>272</v>
      </c>
      <c r="E3801" s="5">
        <v>12.53</v>
      </c>
    </row>
    <row r="3802" spans="1:10" ht="11.25" x14ac:dyDescent="0.15">
      <c r="A3802" s="6" t="s">
        <v>270</v>
      </c>
      <c r="B3802" s="4" t="s">
        <v>143</v>
      </c>
      <c r="C3802" s="4" t="s">
        <v>271</v>
      </c>
      <c r="D3802" s="4" t="s">
        <v>273</v>
      </c>
      <c r="E3802" s="5">
        <v>11.26</v>
      </c>
    </row>
    <row r="3803" spans="1:10" ht="11.25" x14ac:dyDescent="0.15">
      <c r="A3803" s="6" t="s">
        <v>270</v>
      </c>
      <c r="B3803" s="4" t="s">
        <v>143</v>
      </c>
      <c r="C3803" s="4" t="s">
        <v>271</v>
      </c>
      <c r="D3803" s="4" t="s">
        <v>272</v>
      </c>
      <c r="E3803" s="5">
        <v>13.46</v>
      </c>
    </row>
    <row r="3804" spans="1:10" ht="11.25" x14ac:dyDescent="0.15">
      <c r="A3804" s="6" t="s">
        <v>270</v>
      </c>
      <c r="B3804" s="4" t="s">
        <v>40</v>
      </c>
      <c r="C3804" s="4" t="s">
        <v>271</v>
      </c>
      <c r="D3804" s="4" t="s">
        <v>273</v>
      </c>
      <c r="E3804" s="5">
        <v>13.64</v>
      </c>
      <c r="F3804" t="s">
        <v>353</v>
      </c>
      <c r="G3804">
        <f>+E3804+E3805+E3806+E3807+E3808+E3809+E3810+E3811</f>
        <v>97.51</v>
      </c>
      <c r="H3804">
        <f>+E3812+E3813+E3814+E3815</f>
        <v>50.33</v>
      </c>
      <c r="I3804" s="14">
        <f>+(G3804/4)/(H3804/3)</f>
        <v>1.4530598052851182</v>
      </c>
      <c r="J3804" s="21">
        <f>+(B3804-$K$1)/7</f>
        <v>16</v>
      </c>
    </row>
    <row r="3805" spans="1:10" ht="11.25" x14ac:dyDescent="0.15">
      <c r="A3805" s="6" t="s">
        <v>270</v>
      </c>
      <c r="B3805" s="4" t="s">
        <v>40</v>
      </c>
      <c r="C3805" s="4" t="s">
        <v>271</v>
      </c>
      <c r="D3805" s="4" t="s">
        <v>273</v>
      </c>
      <c r="E3805" s="5">
        <v>12.7</v>
      </c>
    </row>
    <row r="3806" spans="1:10" ht="11.25" x14ac:dyDescent="0.15">
      <c r="A3806" s="6" t="s">
        <v>270</v>
      </c>
      <c r="B3806" s="4" t="s">
        <v>40</v>
      </c>
      <c r="C3806" s="4" t="s">
        <v>271</v>
      </c>
      <c r="D3806" s="4" t="s">
        <v>272</v>
      </c>
      <c r="E3806" s="5">
        <v>12.08</v>
      </c>
    </row>
    <row r="3807" spans="1:10" ht="11.25" x14ac:dyDescent="0.15">
      <c r="A3807" s="6" t="s">
        <v>270</v>
      </c>
      <c r="B3807" s="4" t="s">
        <v>40</v>
      </c>
      <c r="C3807" s="4" t="s">
        <v>271</v>
      </c>
      <c r="D3807" s="4" t="s">
        <v>272</v>
      </c>
      <c r="E3807" s="5">
        <v>11.67</v>
      </c>
    </row>
    <row r="3808" spans="1:10" ht="11.25" x14ac:dyDescent="0.15">
      <c r="A3808" s="6" t="s">
        <v>270</v>
      </c>
      <c r="B3808" s="4" t="s">
        <v>144</v>
      </c>
      <c r="C3808" s="4" t="s">
        <v>271</v>
      </c>
      <c r="D3808" s="4" t="s">
        <v>273</v>
      </c>
      <c r="E3808" s="5">
        <v>13.05</v>
      </c>
    </row>
    <row r="3809" spans="1:10" ht="11.25" x14ac:dyDescent="0.15">
      <c r="A3809" s="6" t="s">
        <v>270</v>
      </c>
      <c r="B3809" s="4" t="s">
        <v>144</v>
      </c>
      <c r="C3809" s="4" t="s">
        <v>271</v>
      </c>
      <c r="D3809" s="4" t="s">
        <v>273</v>
      </c>
      <c r="E3809" s="5">
        <v>11.13</v>
      </c>
    </row>
    <row r="3810" spans="1:10" ht="11.25" x14ac:dyDescent="0.15">
      <c r="A3810" s="6" t="s">
        <v>270</v>
      </c>
      <c r="B3810" s="4" t="s">
        <v>144</v>
      </c>
      <c r="C3810" s="4" t="s">
        <v>271</v>
      </c>
      <c r="D3810" s="4" t="s">
        <v>272</v>
      </c>
      <c r="E3810" s="5">
        <v>13.62</v>
      </c>
    </row>
    <row r="3811" spans="1:10" ht="11.25" x14ac:dyDescent="0.15">
      <c r="A3811" s="6" t="s">
        <v>270</v>
      </c>
      <c r="B3811" s="4" t="s">
        <v>144</v>
      </c>
      <c r="C3811" s="4" t="s">
        <v>271</v>
      </c>
      <c r="D3811" s="4" t="s">
        <v>272</v>
      </c>
      <c r="E3811" s="5">
        <v>9.6199999999999992</v>
      </c>
    </row>
    <row r="3812" spans="1:10" ht="11.25" x14ac:dyDescent="0.15">
      <c r="A3812" s="6" t="s">
        <v>270</v>
      </c>
      <c r="B3812" s="4" t="s">
        <v>41</v>
      </c>
      <c r="C3812" s="4" t="s">
        <v>271</v>
      </c>
      <c r="D3812" s="4" t="s">
        <v>273</v>
      </c>
      <c r="E3812" s="5">
        <v>13.04</v>
      </c>
      <c r="F3812" t="s">
        <v>354</v>
      </c>
    </row>
    <row r="3813" spans="1:10" ht="11.25" x14ac:dyDescent="0.15">
      <c r="A3813" s="6" t="s">
        <v>270</v>
      </c>
      <c r="B3813" s="4" t="s">
        <v>41</v>
      </c>
      <c r="C3813" s="4" t="s">
        <v>271</v>
      </c>
      <c r="D3813" s="4" t="s">
        <v>272</v>
      </c>
      <c r="E3813" s="5">
        <v>10.59</v>
      </c>
    </row>
    <row r="3814" spans="1:10" ht="11.25" x14ac:dyDescent="0.15">
      <c r="A3814" s="6" t="s">
        <v>270</v>
      </c>
      <c r="B3814" s="4" t="s">
        <v>145</v>
      </c>
      <c r="C3814" s="4" t="s">
        <v>271</v>
      </c>
      <c r="D3814" s="4" t="s">
        <v>273</v>
      </c>
      <c r="E3814" s="5">
        <v>13.55</v>
      </c>
    </row>
    <row r="3815" spans="1:10" ht="11.25" x14ac:dyDescent="0.15">
      <c r="A3815" s="6" t="s">
        <v>270</v>
      </c>
      <c r="B3815" s="4" t="s">
        <v>145</v>
      </c>
      <c r="C3815" s="4" t="s">
        <v>271</v>
      </c>
      <c r="D3815" s="4" t="s">
        <v>272</v>
      </c>
      <c r="E3815" s="5">
        <v>13.15</v>
      </c>
    </row>
    <row r="3816" spans="1:10" ht="11.25" x14ac:dyDescent="0.15">
      <c r="A3816" s="6" t="s">
        <v>270</v>
      </c>
      <c r="B3816" s="4" t="s">
        <v>42</v>
      </c>
      <c r="C3816" s="4" t="s">
        <v>271</v>
      </c>
      <c r="D3816" s="4" t="s">
        <v>273</v>
      </c>
      <c r="E3816" s="5">
        <v>14.29</v>
      </c>
      <c r="F3816" t="s">
        <v>353</v>
      </c>
      <c r="G3816">
        <f>+E3816+E3817+E3818+E3819+E3820+E3821+E3822+E3823</f>
        <v>97.37</v>
      </c>
      <c r="H3816">
        <f>+E3824+E3825+E3826+E3827</f>
        <v>54.15</v>
      </c>
      <c r="I3816" s="14">
        <f>+(G3816/4)/(H3816/3)</f>
        <v>1.3486149584487535</v>
      </c>
      <c r="J3816" s="21">
        <f>+(B3816-$K$1)/7</f>
        <v>17</v>
      </c>
    </row>
    <row r="3817" spans="1:10" ht="11.25" x14ac:dyDescent="0.15">
      <c r="A3817" s="6" t="s">
        <v>270</v>
      </c>
      <c r="B3817" s="4" t="s">
        <v>42</v>
      </c>
      <c r="C3817" s="4" t="s">
        <v>271</v>
      </c>
      <c r="D3817" s="4" t="s">
        <v>273</v>
      </c>
      <c r="E3817" s="5">
        <v>13.91</v>
      </c>
    </row>
    <row r="3818" spans="1:10" ht="11.25" x14ac:dyDescent="0.15">
      <c r="A3818" s="6" t="s">
        <v>270</v>
      </c>
      <c r="B3818" s="4" t="s">
        <v>42</v>
      </c>
      <c r="C3818" s="4" t="s">
        <v>271</v>
      </c>
      <c r="D3818" s="4" t="s">
        <v>272</v>
      </c>
      <c r="E3818" s="5">
        <v>12.3</v>
      </c>
    </row>
    <row r="3819" spans="1:10" ht="11.25" x14ac:dyDescent="0.15">
      <c r="A3819" s="6" t="s">
        <v>270</v>
      </c>
      <c r="B3819" s="4" t="s">
        <v>42</v>
      </c>
      <c r="C3819" s="4" t="s">
        <v>271</v>
      </c>
      <c r="D3819" s="4" t="s">
        <v>272</v>
      </c>
      <c r="E3819" s="5">
        <v>11.12</v>
      </c>
    </row>
    <row r="3820" spans="1:10" ht="11.25" x14ac:dyDescent="0.15">
      <c r="A3820" s="6" t="s">
        <v>270</v>
      </c>
      <c r="B3820" s="4" t="s">
        <v>147</v>
      </c>
      <c r="C3820" s="4" t="s">
        <v>271</v>
      </c>
      <c r="D3820" s="4" t="s">
        <v>273</v>
      </c>
      <c r="E3820" s="5">
        <v>12.88</v>
      </c>
    </row>
    <row r="3821" spans="1:10" ht="11.25" x14ac:dyDescent="0.15">
      <c r="A3821" s="6" t="s">
        <v>270</v>
      </c>
      <c r="B3821" s="4" t="s">
        <v>147</v>
      </c>
      <c r="C3821" s="4" t="s">
        <v>271</v>
      </c>
      <c r="D3821" s="4" t="s">
        <v>273</v>
      </c>
      <c r="E3821" s="5">
        <v>11.12</v>
      </c>
    </row>
    <row r="3822" spans="1:10" ht="11.25" x14ac:dyDescent="0.15">
      <c r="A3822" s="6" t="s">
        <v>270</v>
      </c>
      <c r="B3822" s="4" t="s">
        <v>147</v>
      </c>
      <c r="C3822" s="4" t="s">
        <v>271</v>
      </c>
      <c r="D3822" s="4" t="s">
        <v>272</v>
      </c>
      <c r="E3822" s="5">
        <v>14.58</v>
      </c>
    </row>
    <row r="3823" spans="1:10" ht="11.25" x14ac:dyDescent="0.15">
      <c r="A3823" s="6" t="s">
        <v>270</v>
      </c>
      <c r="B3823" s="4" t="s">
        <v>147</v>
      </c>
      <c r="C3823" s="4" t="s">
        <v>271</v>
      </c>
      <c r="D3823" s="4" t="s">
        <v>272</v>
      </c>
      <c r="E3823" s="5">
        <v>7.17</v>
      </c>
    </row>
    <row r="3824" spans="1:10" ht="11.25" x14ac:dyDescent="0.15">
      <c r="A3824" s="6" t="s">
        <v>270</v>
      </c>
      <c r="B3824" s="4" t="s">
        <v>43</v>
      </c>
      <c r="C3824" s="4" t="s">
        <v>271</v>
      </c>
      <c r="D3824" s="4" t="s">
        <v>273</v>
      </c>
      <c r="E3824" s="5">
        <v>14.7</v>
      </c>
      <c r="F3824" t="s">
        <v>354</v>
      </c>
    </row>
    <row r="3825" spans="1:10" ht="11.25" x14ac:dyDescent="0.15">
      <c r="A3825" s="6" t="s">
        <v>270</v>
      </c>
      <c r="B3825" s="4" t="s">
        <v>43</v>
      </c>
      <c r="C3825" s="4" t="s">
        <v>271</v>
      </c>
      <c r="D3825" s="4" t="s">
        <v>272</v>
      </c>
      <c r="E3825" s="5">
        <v>11.14</v>
      </c>
    </row>
    <row r="3826" spans="1:10" ht="11.25" x14ac:dyDescent="0.15">
      <c r="A3826" s="6" t="s">
        <v>270</v>
      </c>
      <c r="B3826" s="4" t="s">
        <v>148</v>
      </c>
      <c r="C3826" s="4" t="s">
        <v>271</v>
      </c>
      <c r="D3826" s="4" t="s">
        <v>273</v>
      </c>
      <c r="E3826" s="5">
        <v>14.23</v>
      </c>
    </row>
    <row r="3827" spans="1:10" ht="11.25" x14ac:dyDescent="0.15">
      <c r="A3827" s="6" t="s">
        <v>270</v>
      </c>
      <c r="B3827" s="4" t="s">
        <v>148</v>
      </c>
      <c r="C3827" s="4" t="s">
        <v>271</v>
      </c>
      <c r="D3827" s="4" t="s">
        <v>272</v>
      </c>
      <c r="E3827" s="5">
        <v>14.08</v>
      </c>
    </row>
    <row r="3828" spans="1:10" ht="11.25" x14ac:dyDescent="0.15">
      <c r="A3828" s="6" t="s">
        <v>270</v>
      </c>
      <c r="B3828" s="4" t="s">
        <v>44</v>
      </c>
      <c r="C3828" s="4" t="s">
        <v>271</v>
      </c>
      <c r="D3828" s="4" t="s">
        <v>273</v>
      </c>
      <c r="E3828" s="5">
        <v>14.17</v>
      </c>
      <c r="F3828" t="s">
        <v>353</v>
      </c>
      <c r="G3828">
        <f>+E3828+E3829+E3830+E3831+E3832+E3833+E3834+E3835</f>
        <v>107.64000000000001</v>
      </c>
      <c r="H3828">
        <f>+E3836+E3837+E3838+E3839</f>
        <v>53.78</v>
      </c>
      <c r="I3828" s="14">
        <f>+(G3828/4)/(H3828/3)</f>
        <v>1.5011156563778358</v>
      </c>
      <c r="J3828" s="21">
        <f>+(B3828-$K$1)/7</f>
        <v>18</v>
      </c>
    </row>
    <row r="3829" spans="1:10" ht="11.25" x14ac:dyDescent="0.15">
      <c r="A3829" s="6" t="s">
        <v>270</v>
      </c>
      <c r="B3829" s="4" t="s">
        <v>44</v>
      </c>
      <c r="C3829" s="4" t="s">
        <v>271</v>
      </c>
      <c r="D3829" s="4" t="s">
        <v>273</v>
      </c>
      <c r="E3829" s="5">
        <v>14.9</v>
      </c>
    </row>
    <row r="3830" spans="1:10" ht="11.25" x14ac:dyDescent="0.15">
      <c r="A3830" s="6" t="s">
        <v>270</v>
      </c>
      <c r="B3830" s="4" t="s">
        <v>44</v>
      </c>
      <c r="C3830" s="4" t="s">
        <v>271</v>
      </c>
      <c r="D3830" s="4" t="s">
        <v>272</v>
      </c>
      <c r="E3830" s="5">
        <v>13.87</v>
      </c>
    </row>
    <row r="3831" spans="1:10" ht="11.25" x14ac:dyDescent="0.15">
      <c r="A3831" s="6" t="s">
        <v>270</v>
      </c>
      <c r="B3831" s="4" t="s">
        <v>44</v>
      </c>
      <c r="C3831" s="4" t="s">
        <v>271</v>
      </c>
      <c r="D3831" s="4" t="s">
        <v>272</v>
      </c>
      <c r="E3831" s="5">
        <v>10.87</v>
      </c>
    </row>
    <row r="3832" spans="1:10" ht="11.25" x14ac:dyDescent="0.15">
      <c r="A3832" s="6" t="s">
        <v>270</v>
      </c>
      <c r="B3832" s="4" t="s">
        <v>149</v>
      </c>
      <c r="C3832" s="4" t="s">
        <v>271</v>
      </c>
      <c r="D3832" s="4" t="s">
        <v>273</v>
      </c>
      <c r="E3832" s="5">
        <v>14.24</v>
      </c>
    </row>
    <row r="3833" spans="1:10" ht="11.25" x14ac:dyDescent="0.15">
      <c r="A3833" s="6" t="s">
        <v>270</v>
      </c>
      <c r="B3833" s="4" t="s">
        <v>149</v>
      </c>
      <c r="C3833" s="4" t="s">
        <v>271</v>
      </c>
      <c r="D3833" s="4" t="s">
        <v>273</v>
      </c>
      <c r="E3833" s="5">
        <v>12.87</v>
      </c>
    </row>
    <row r="3834" spans="1:10" ht="11.25" x14ac:dyDescent="0.15">
      <c r="A3834" s="6" t="s">
        <v>270</v>
      </c>
      <c r="B3834" s="4" t="s">
        <v>149</v>
      </c>
      <c r="C3834" s="4" t="s">
        <v>271</v>
      </c>
      <c r="D3834" s="4" t="s">
        <v>272</v>
      </c>
      <c r="E3834" s="5">
        <v>15.07</v>
      </c>
    </row>
    <row r="3835" spans="1:10" ht="11.25" x14ac:dyDescent="0.15">
      <c r="A3835" s="6" t="s">
        <v>270</v>
      </c>
      <c r="B3835" s="4" t="s">
        <v>149</v>
      </c>
      <c r="C3835" s="4" t="s">
        <v>271</v>
      </c>
      <c r="D3835" s="4" t="s">
        <v>272</v>
      </c>
      <c r="E3835" s="5">
        <v>11.65</v>
      </c>
    </row>
    <row r="3836" spans="1:10" ht="11.25" x14ac:dyDescent="0.15">
      <c r="A3836" s="6" t="s">
        <v>270</v>
      </c>
      <c r="B3836" s="4" t="s">
        <v>45</v>
      </c>
      <c r="C3836" s="4" t="s">
        <v>271</v>
      </c>
      <c r="D3836" s="4" t="s">
        <v>273</v>
      </c>
      <c r="E3836" s="5">
        <v>13.89</v>
      </c>
      <c r="F3836" t="s">
        <v>354</v>
      </c>
    </row>
    <row r="3837" spans="1:10" ht="11.25" x14ac:dyDescent="0.15">
      <c r="A3837" s="6" t="s">
        <v>270</v>
      </c>
      <c r="B3837" s="4" t="s">
        <v>45</v>
      </c>
      <c r="C3837" s="4" t="s">
        <v>271</v>
      </c>
      <c r="D3837" s="4" t="s">
        <v>272</v>
      </c>
      <c r="E3837" s="5">
        <v>11.9</v>
      </c>
    </row>
    <row r="3838" spans="1:10" ht="11.25" x14ac:dyDescent="0.15">
      <c r="A3838" s="6" t="s">
        <v>270</v>
      </c>
      <c r="B3838" s="4" t="s">
        <v>150</v>
      </c>
      <c r="C3838" s="4" t="s">
        <v>271</v>
      </c>
      <c r="D3838" s="4" t="s">
        <v>273</v>
      </c>
      <c r="E3838" s="5">
        <v>14.19</v>
      </c>
    </row>
    <row r="3839" spans="1:10" ht="11.25" x14ac:dyDescent="0.15">
      <c r="A3839" s="6" t="s">
        <v>270</v>
      </c>
      <c r="B3839" s="4" t="s">
        <v>150</v>
      </c>
      <c r="C3839" s="4" t="s">
        <v>271</v>
      </c>
      <c r="D3839" s="4" t="s">
        <v>272</v>
      </c>
      <c r="E3839" s="5">
        <v>13.8</v>
      </c>
    </row>
    <row r="3840" spans="1:10" ht="11.25" x14ac:dyDescent="0.15">
      <c r="A3840" s="9" t="s">
        <v>270</v>
      </c>
      <c r="B3840" s="4" t="s">
        <v>46</v>
      </c>
      <c r="C3840" s="4" t="s">
        <v>271</v>
      </c>
      <c r="D3840" s="4" t="s">
        <v>273</v>
      </c>
      <c r="E3840" s="5">
        <v>14.65</v>
      </c>
      <c r="F3840" t="s">
        <v>353</v>
      </c>
      <c r="G3840">
        <f>+E3840+E3841+E3842+E3843+E3844+E3845+E3846+E3847</f>
        <v>96.06</v>
      </c>
      <c r="H3840">
        <f>+E3848+E3849+E3850+E3851</f>
        <v>53.31</v>
      </c>
      <c r="I3840" s="14">
        <f>+(G3840/4)/(H3840/3)</f>
        <v>1.351435002813731</v>
      </c>
      <c r="J3840" s="21">
        <f>+(B3840-$K$1)/7</f>
        <v>19</v>
      </c>
    </row>
    <row r="3841" spans="1:10" ht="11.25" x14ac:dyDescent="0.15">
      <c r="A3841" s="6" t="s">
        <v>270</v>
      </c>
      <c r="B3841" s="4" t="s">
        <v>46</v>
      </c>
      <c r="C3841" s="4" t="s">
        <v>271</v>
      </c>
      <c r="D3841" s="4" t="s">
        <v>273</v>
      </c>
      <c r="E3841" s="5">
        <v>12.16</v>
      </c>
    </row>
    <row r="3842" spans="1:10" ht="11.25" x14ac:dyDescent="0.15">
      <c r="A3842" s="6" t="s">
        <v>270</v>
      </c>
      <c r="B3842" s="4" t="s">
        <v>46</v>
      </c>
      <c r="C3842" s="4" t="s">
        <v>271</v>
      </c>
      <c r="D3842" s="4" t="s">
        <v>272</v>
      </c>
      <c r="E3842" s="5">
        <v>10.85</v>
      </c>
    </row>
    <row r="3843" spans="1:10" ht="11.25" x14ac:dyDescent="0.15">
      <c r="A3843" s="6" t="s">
        <v>270</v>
      </c>
      <c r="B3843" s="4" t="s">
        <v>46</v>
      </c>
      <c r="C3843" s="4" t="s">
        <v>271</v>
      </c>
      <c r="D3843" s="4" t="s">
        <v>272</v>
      </c>
      <c r="E3843" s="5">
        <v>10.1</v>
      </c>
    </row>
    <row r="3844" spans="1:10" ht="11.25" x14ac:dyDescent="0.15">
      <c r="A3844" s="6" t="s">
        <v>270</v>
      </c>
      <c r="B3844" s="4" t="s">
        <v>151</v>
      </c>
      <c r="C3844" s="4" t="s">
        <v>271</v>
      </c>
      <c r="D3844" s="4" t="s">
        <v>273</v>
      </c>
      <c r="E3844" s="5">
        <v>13.46</v>
      </c>
    </row>
    <row r="3845" spans="1:10" ht="11.25" x14ac:dyDescent="0.15">
      <c r="A3845" s="6" t="s">
        <v>270</v>
      </c>
      <c r="B3845" s="4" t="s">
        <v>151</v>
      </c>
      <c r="C3845" s="4" t="s">
        <v>271</v>
      </c>
      <c r="D3845" s="4" t="s">
        <v>273</v>
      </c>
      <c r="E3845" s="5">
        <v>12.03</v>
      </c>
    </row>
    <row r="3846" spans="1:10" ht="11.25" x14ac:dyDescent="0.15">
      <c r="A3846" s="6" t="s">
        <v>270</v>
      </c>
      <c r="B3846" s="4" t="s">
        <v>151</v>
      </c>
      <c r="C3846" s="4" t="s">
        <v>271</v>
      </c>
      <c r="D3846" s="4" t="s">
        <v>272</v>
      </c>
      <c r="E3846" s="5">
        <v>14.55</v>
      </c>
    </row>
    <row r="3847" spans="1:10" ht="11.25" x14ac:dyDescent="0.15">
      <c r="A3847" s="6" t="s">
        <v>270</v>
      </c>
      <c r="B3847" s="4" t="s">
        <v>151</v>
      </c>
      <c r="C3847" s="4" t="s">
        <v>271</v>
      </c>
      <c r="D3847" s="4" t="s">
        <v>272</v>
      </c>
      <c r="E3847" s="5">
        <v>8.26</v>
      </c>
    </row>
    <row r="3848" spans="1:10" ht="11.25" x14ac:dyDescent="0.15">
      <c r="A3848" s="6" t="s">
        <v>270</v>
      </c>
      <c r="B3848" s="4" t="s">
        <v>47</v>
      </c>
      <c r="C3848" s="4" t="s">
        <v>271</v>
      </c>
      <c r="D3848" s="4" t="s">
        <v>273</v>
      </c>
      <c r="E3848" s="5">
        <v>13.67</v>
      </c>
      <c r="F3848" t="s">
        <v>354</v>
      </c>
    </row>
    <row r="3849" spans="1:10" ht="11.25" x14ac:dyDescent="0.15">
      <c r="A3849" s="6" t="s">
        <v>270</v>
      </c>
      <c r="B3849" s="4" t="s">
        <v>47</v>
      </c>
      <c r="C3849" s="4" t="s">
        <v>271</v>
      </c>
      <c r="D3849" s="4" t="s">
        <v>272</v>
      </c>
      <c r="E3849" s="5">
        <v>12.95</v>
      </c>
    </row>
    <row r="3850" spans="1:10" ht="11.25" x14ac:dyDescent="0.15">
      <c r="A3850" s="6" t="s">
        <v>270</v>
      </c>
      <c r="B3850" s="4" t="s">
        <v>152</v>
      </c>
      <c r="C3850" s="4" t="s">
        <v>271</v>
      </c>
      <c r="D3850" s="4" t="s">
        <v>273</v>
      </c>
      <c r="E3850" s="5">
        <v>13.77</v>
      </c>
    </row>
    <row r="3851" spans="1:10" ht="11.25" x14ac:dyDescent="0.15">
      <c r="A3851" s="6" t="s">
        <v>270</v>
      </c>
      <c r="B3851" s="4" t="s">
        <v>152</v>
      </c>
      <c r="C3851" s="4" t="s">
        <v>271</v>
      </c>
      <c r="D3851" s="4" t="s">
        <v>272</v>
      </c>
      <c r="E3851" s="5">
        <v>12.92</v>
      </c>
    </row>
    <row r="3852" spans="1:10" ht="11.25" x14ac:dyDescent="0.15">
      <c r="A3852" s="6" t="s">
        <v>270</v>
      </c>
      <c r="B3852" s="4" t="s">
        <v>48</v>
      </c>
      <c r="C3852" s="4" t="s">
        <v>271</v>
      </c>
      <c r="D3852" s="4" t="s">
        <v>273</v>
      </c>
      <c r="E3852" s="5">
        <v>13.94</v>
      </c>
      <c r="F3852" t="s">
        <v>353</v>
      </c>
      <c r="G3852">
        <f>+E3852+E3853+E3854+E3855+E3856+E3857+E3858+E3859</f>
        <v>91.62</v>
      </c>
      <c r="H3852">
        <f>+E3860+E3861+E3862+E3863+E3864</f>
        <v>56.650000000000006</v>
      </c>
      <c r="I3852" s="14">
        <f>+(G3852/4)/(H3852/3)</f>
        <v>1.21297440423654</v>
      </c>
      <c r="J3852" s="21">
        <f>+(B3852-$K$1)/7</f>
        <v>20</v>
      </c>
    </row>
    <row r="3853" spans="1:10" ht="11.25" x14ac:dyDescent="0.15">
      <c r="A3853" s="6" t="s">
        <v>270</v>
      </c>
      <c r="B3853" s="4" t="s">
        <v>48</v>
      </c>
      <c r="C3853" s="4" t="s">
        <v>271</v>
      </c>
      <c r="D3853" s="4" t="s">
        <v>273</v>
      </c>
      <c r="E3853" s="5">
        <v>12.84</v>
      </c>
    </row>
    <row r="3854" spans="1:10" ht="11.25" x14ac:dyDescent="0.15">
      <c r="A3854" s="6" t="s">
        <v>270</v>
      </c>
      <c r="B3854" s="4" t="s">
        <v>48</v>
      </c>
      <c r="C3854" s="4" t="s">
        <v>271</v>
      </c>
      <c r="D3854" s="4" t="s">
        <v>272</v>
      </c>
      <c r="E3854" s="5">
        <v>11.61</v>
      </c>
    </row>
    <row r="3855" spans="1:10" ht="11.25" x14ac:dyDescent="0.15">
      <c r="A3855" s="6" t="s">
        <v>270</v>
      </c>
      <c r="B3855" s="4" t="s">
        <v>48</v>
      </c>
      <c r="C3855" s="4" t="s">
        <v>271</v>
      </c>
      <c r="D3855" s="4" t="s">
        <v>272</v>
      </c>
      <c r="E3855" s="5">
        <v>9.06</v>
      </c>
    </row>
    <row r="3856" spans="1:10" ht="11.25" x14ac:dyDescent="0.15">
      <c r="A3856" s="6" t="s">
        <v>270</v>
      </c>
      <c r="B3856" s="4" t="s">
        <v>153</v>
      </c>
      <c r="C3856" s="4" t="s">
        <v>271</v>
      </c>
      <c r="D3856" s="4" t="s">
        <v>273</v>
      </c>
      <c r="E3856" s="5">
        <v>11.86</v>
      </c>
    </row>
    <row r="3857" spans="1:10" ht="11.25" x14ac:dyDescent="0.15">
      <c r="A3857" s="6" t="s">
        <v>270</v>
      </c>
      <c r="B3857" s="4" t="s">
        <v>153</v>
      </c>
      <c r="C3857" s="4" t="s">
        <v>271</v>
      </c>
      <c r="D3857" s="4" t="s">
        <v>273</v>
      </c>
      <c r="E3857" s="5">
        <v>10.210000000000001</v>
      </c>
    </row>
    <row r="3858" spans="1:10" ht="11.25" x14ac:dyDescent="0.15">
      <c r="A3858" s="6" t="s">
        <v>270</v>
      </c>
      <c r="B3858" s="4" t="s">
        <v>153</v>
      </c>
      <c r="C3858" s="4" t="s">
        <v>271</v>
      </c>
      <c r="D3858" s="4" t="s">
        <v>272</v>
      </c>
      <c r="E3858" s="5">
        <v>12.58</v>
      </c>
    </row>
    <row r="3859" spans="1:10" ht="11.25" x14ac:dyDescent="0.15">
      <c r="A3859" s="6" t="s">
        <v>270</v>
      </c>
      <c r="B3859" s="4" t="s">
        <v>153</v>
      </c>
      <c r="C3859" s="4" t="s">
        <v>271</v>
      </c>
      <c r="D3859" s="4" t="s">
        <v>272</v>
      </c>
      <c r="E3859" s="5">
        <v>9.52</v>
      </c>
    </row>
    <row r="3860" spans="1:10" ht="11.25" x14ac:dyDescent="0.15">
      <c r="A3860" s="6" t="s">
        <v>270</v>
      </c>
      <c r="B3860" s="4" t="s">
        <v>49</v>
      </c>
      <c r="C3860" s="4" t="s">
        <v>271</v>
      </c>
      <c r="D3860" s="4" t="s">
        <v>273</v>
      </c>
      <c r="E3860" s="5">
        <v>13.89</v>
      </c>
      <c r="F3860" t="s">
        <v>354</v>
      </c>
    </row>
    <row r="3861" spans="1:10" ht="11.25" x14ac:dyDescent="0.15">
      <c r="A3861" s="6" t="s">
        <v>270</v>
      </c>
      <c r="B3861" s="4" t="s">
        <v>49</v>
      </c>
      <c r="C3861" s="4" t="s">
        <v>271</v>
      </c>
      <c r="D3861" s="4" t="s">
        <v>272</v>
      </c>
      <c r="E3861" s="5">
        <v>12.99</v>
      </c>
    </row>
    <row r="3862" spans="1:10" ht="11.25" x14ac:dyDescent="0.15">
      <c r="A3862" s="6" t="s">
        <v>270</v>
      </c>
      <c r="B3862" s="4" t="s">
        <v>154</v>
      </c>
      <c r="C3862" s="4" t="s">
        <v>271</v>
      </c>
      <c r="D3862" s="4" t="s">
        <v>273</v>
      </c>
      <c r="E3862" s="5">
        <v>13.68</v>
      </c>
    </row>
    <row r="3863" spans="1:10" ht="11.25" x14ac:dyDescent="0.15">
      <c r="A3863" s="6" t="s">
        <v>270</v>
      </c>
      <c r="B3863" s="4" t="s">
        <v>154</v>
      </c>
      <c r="C3863" s="4" t="s">
        <v>271</v>
      </c>
      <c r="D3863" s="4" t="s">
        <v>272</v>
      </c>
      <c r="E3863" s="5">
        <v>3.46</v>
      </c>
    </row>
    <row r="3864" spans="1:10" ht="11.25" x14ac:dyDescent="0.15">
      <c r="A3864" s="6" t="s">
        <v>270</v>
      </c>
      <c r="B3864" s="4" t="s">
        <v>154</v>
      </c>
      <c r="C3864" s="4" t="s">
        <v>271</v>
      </c>
      <c r="D3864" s="4" t="s">
        <v>272</v>
      </c>
      <c r="E3864" s="5">
        <v>12.63</v>
      </c>
    </row>
    <row r="3865" spans="1:10" ht="11.25" x14ac:dyDescent="0.15">
      <c r="A3865" s="6" t="s">
        <v>270</v>
      </c>
      <c r="B3865" s="4" t="s">
        <v>50</v>
      </c>
      <c r="C3865" s="4" t="s">
        <v>271</v>
      </c>
      <c r="D3865" s="4" t="s">
        <v>273</v>
      </c>
      <c r="E3865" s="5">
        <v>14.03</v>
      </c>
      <c r="F3865" t="s">
        <v>353</v>
      </c>
      <c r="G3865">
        <f>+E3865+E3866+E3867+E3868+E3869+E3870+E3871</f>
        <v>99.990000000000009</v>
      </c>
      <c r="H3865">
        <f>+E3873+E3874+E3875+E3872</f>
        <v>54.46</v>
      </c>
      <c r="I3865" s="14">
        <f>+(G3865/4)/(H3865/3)</f>
        <v>1.3770198310686745</v>
      </c>
      <c r="J3865" s="21">
        <f>+(B3865-$K$1)/7</f>
        <v>21</v>
      </c>
    </row>
    <row r="3866" spans="1:10" ht="11.25" x14ac:dyDescent="0.15">
      <c r="A3866" s="6" t="s">
        <v>270</v>
      </c>
      <c r="B3866" s="4" t="s">
        <v>50</v>
      </c>
      <c r="C3866" s="4" t="s">
        <v>271</v>
      </c>
      <c r="D3866" s="4" t="s">
        <v>273</v>
      </c>
      <c r="E3866" s="5">
        <v>14.57</v>
      </c>
    </row>
    <row r="3867" spans="1:10" ht="11.25" x14ac:dyDescent="0.15">
      <c r="A3867" s="6" t="s">
        <v>270</v>
      </c>
      <c r="B3867" s="4" t="s">
        <v>50</v>
      </c>
      <c r="C3867" s="4" t="s">
        <v>271</v>
      </c>
      <c r="D3867" s="4" t="s">
        <v>272</v>
      </c>
      <c r="E3867" s="5">
        <v>13.24</v>
      </c>
    </row>
    <row r="3868" spans="1:10" ht="11.25" x14ac:dyDescent="0.15">
      <c r="A3868" s="6" t="s">
        <v>270</v>
      </c>
      <c r="B3868" s="4" t="s">
        <v>155</v>
      </c>
      <c r="C3868" s="4" t="s">
        <v>271</v>
      </c>
      <c r="D3868" s="4" t="s">
        <v>273</v>
      </c>
      <c r="E3868" s="5">
        <v>15.12</v>
      </c>
    </row>
    <row r="3869" spans="1:10" ht="11.25" x14ac:dyDescent="0.15">
      <c r="A3869" s="6" t="s">
        <v>270</v>
      </c>
      <c r="B3869" s="4" t="s">
        <v>155</v>
      </c>
      <c r="C3869" s="4" t="s">
        <v>271</v>
      </c>
      <c r="D3869" s="4" t="s">
        <v>273</v>
      </c>
      <c r="E3869" s="5">
        <v>13.98</v>
      </c>
    </row>
    <row r="3870" spans="1:10" ht="11.25" x14ac:dyDescent="0.15">
      <c r="A3870" s="6" t="s">
        <v>270</v>
      </c>
      <c r="B3870" s="4" t="s">
        <v>155</v>
      </c>
      <c r="C3870" s="4" t="s">
        <v>271</v>
      </c>
      <c r="D3870" s="4" t="s">
        <v>272</v>
      </c>
      <c r="E3870" s="5">
        <v>12.93</v>
      </c>
    </row>
    <row r="3871" spans="1:10" ht="11.25" x14ac:dyDescent="0.15">
      <c r="A3871" s="6" t="s">
        <v>270</v>
      </c>
      <c r="B3871" s="4" t="s">
        <v>155</v>
      </c>
      <c r="C3871" s="4" t="s">
        <v>271</v>
      </c>
      <c r="D3871" s="4" t="s">
        <v>272</v>
      </c>
      <c r="E3871" s="5">
        <v>16.12</v>
      </c>
    </row>
    <row r="3872" spans="1:10" ht="11.25" x14ac:dyDescent="0.15">
      <c r="A3872" s="6" t="s">
        <v>270</v>
      </c>
      <c r="B3872" s="4" t="s">
        <v>51</v>
      </c>
      <c r="C3872" s="4" t="s">
        <v>271</v>
      </c>
      <c r="D3872" s="4" t="s">
        <v>273</v>
      </c>
      <c r="E3872" s="5">
        <v>13.47</v>
      </c>
      <c r="F3872" t="s">
        <v>354</v>
      </c>
    </row>
    <row r="3873" spans="1:6" ht="11.25" x14ac:dyDescent="0.15">
      <c r="A3873" s="6" t="s">
        <v>270</v>
      </c>
      <c r="B3873" s="4" t="s">
        <v>51</v>
      </c>
      <c r="C3873" s="4" t="s">
        <v>271</v>
      </c>
      <c r="D3873" s="4" t="s">
        <v>272</v>
      </c>
      <c r="E3873" s="5">
        <v>12.01</v>
      </c>
    </row>
    <row r="3874" spans="1:6" ht="11.25" x14ac:dyDescent="0.15">
      <c r="A3874" s="6" t="s">
        <v>270</v>
      </c>
      <c r="B3874" s="4" t="s">
        <v>156</v>
      </c>
      <c r="C3874" s="4" t="s">
        <v>271</v>
      </c>
      <c r="D3874" s="4" t="s">
        <v>273</v>
      </c>
      <c r="E3874" s="5">
        <v>14.1</v>
      </c>
    </row>
    <row r="3875" spans="1:6" ht="11.25" x14ac:dyDescent="0.15">
      <c r="A3875" s="6" t="s">
        <v>270</v>
      </c>
      <c r="B3875" s="4" t="s">
        <v>156</v>
      </c>
      <c r="C3875" s="4" t="s">
        <v>271</v>
      </c>
      <c r="D3875" s="4" t="s">
        <v>272</v>
      </c>
      <c r="E3875" s="5">
        <v>14.88</v>
      </c>
    </row>
    <row r="3876" spans="1:6" ht="11.25" x14ac:dyDescent="0.15">
      <c r="A3876" s="6" t="s">
        <v>270</v>
      </c>
      <c r="B3876" s="4" t="s">
        <v>157</v>
      </c>
      <c r="C3876" s="4" t="s">
        <v>271</v>
      </c>
      <c r="D3876" s="4" t="s">
        <v>273</v>
      </c>
      <c r="E3876" s="5">
        <v>13.12</v>
      </c>
      <c r="F3876" s="13" t="s">
        <v>353</v>
      </c>
    </row>
    <row r="3877" spans="1:6" ht="11.25" x14ac:dyDescent="0.15">
      <c r="A3877" s="6" t="s">
        <v>270</v>
      </c>
      <c r="B3877" s="4" t="s">
        <v>157</v>
      </c>
      <c r="C3877" s="4" t="s">
        <v>271</v>
      </c>
      <c r="D3877" s="4" t="s">
        <v>273</v>
      </c>
      <c r="E3877" s="5">
        <v>8.8699999999999992</v>
      </c>
      <c r="F3877" s="13"/>
    </row>
    <row r="3878" spans="1:6" ht="11.25" x14ac:dyDescent="0.15">
      <c r="A3878" s="6" t="s">
        <v>270</v>
      </c>
      <c r="B3878" s="4" t="s">
        <v>157</v>
      </c>
      <c r="C3878" s="4" t="s">
        <v>271</v>
      </c>
      <c r="D3878" s="4" t="s">
        <v>273</v>
      </c>
      <c r="E3878" s="5">
        <v>6.57</v>
      </c>
      <c r="F3878" s="13"/>
    </row>
    <row r="3879" spans="1:6" ht="11.25" x14ac:dyDescent="0.15">
      <c r="A3879" s="6" t="s">
        <v>270</v>
      </c>
      <c r="B3879" s="4" t="s">
        <v>157</v>
      </c>
      <c r="C3879" s="4" t="s">
        <v>271</v>
      </c>
      <c r="D3879" s="4" t="s">
        <v>272</v>
      </c>
      <c r="E3879" s="5">
        <v>14.76</v>
      </c>
      <c r="F3879" s="13"/>
    </row>
    <row r="3880" spans="1:6" ht="11.25" x14ac:dyDescent="0.15">
      <c r="A3880" s="6" t="s">
        <v>270</v>
      </c>
      <c r="B3880" s="4" t="s">
        <v>157</v>
      </c>
      <c r="C3880" s="4" t="s">
        <v>271</v>
      </c>
      <c r="D3880" s="4" t="s">
        <v>272</v>
      </c>
      <c r="E3880" s="5">
        <v>9.31</v>
      </c>
      <c r="F3880" s="13"/>
    </row>
    <row r="3881" spans="1:6" ht="11.25" x14ac:dyDescent="0.15">
      <c r="A3881" s="6" t="s">
        <v>270</v>
      </c>
      <c r="B3881" s="4" t="s">
        <v>52</v>
      </c>
      <c r="C3881" s="4" t="s">
        <v>271</v>
      </c>
      <c r="D3881" s="4" t="s">
        <v>273</v>
      </c>
      <c r="E3881" s="5">
        <v>15.3</v>
      </c>
      <c r="F3881" s="13" t="s">
        <v>354</v>
      </c>
    </row>
    <row r="3882" spans="1:6" ht="11.25" x14ac:dyDescent="0.15">
      <c r="A3882" s="6" t="s">
        <v>270</v>
      </c>
      <c r="B3882" s="4" t="s">
        <v>52</v>
      </c>
      <c r="C3882" s="4" t="s">
        <v>271</v>
      </c>
      <c r="D3882" s="4" t="s">
        <v>273</v>
      </c>
      <c r="E3882" s="5">
        <v>14.83</v>
      </c>
    </row>
    <row r="3883" spans="1:6" ht="11.25" x14ac:dyDescent="0.15">
      <c r="A3883" s="6" t="s">
        <v>270</v>
      </c>
      <c r="B3883" s="4" t="s">
        <v>52</v>
      </c>
      <c r="C3883" s="4" t="s">
        <v>271</v>
      </c>
      <c r="D3883" s="4" t="s">
        <v>273</v>
      </c>
      <c r="E3883" s="5">
        <v>13.8</v>
      </c>
    </row>
    <row r="3884" spans="1:6" ht="11.25" x14ac:dyDescent="0.15">
      <c r="A3884" s="6" t="s">
        <v>270</v>
      </c>
      <c r="B3884" s="4" t="s">
        <v>52</v>
      </c>
      <c r="C3884" s="4" t="s">
        <v>271</v>
      </c>
      <c r="D3884" s="4" t="s">
        <v>272</v>
      </c>
      <c r="E3884" s="5">
        <v>15.89</v>
      </c>
    </row>
    <row r="3885" spans="1:6" ht="11.25" x14ac:dyDescent="0.15">
      <c r="A3885" s="6" t="s">
        <v>270</v>
      </c>
      <c r="B3885" s="4" t="s">
        <v>52</v>
      </c>
      <c r="C3885" s="4" t="s">
        <v>271</v>
      </c>
      <c r="D3885" s="4" t="s">
        <v>272</v>
      </c>
      <c r="E3885" s="5">
        <v>15.73</v>
      </c>
    </row>
    <row r="3886" spans="1:6" ht="11.25" x14ac:dyDescent="0.15">
      <c r="A3886" s="9" t="s">
        <v>270</v>
      </c>
      <c r="B3886" s="4" t="s">
        <v>158</v>
      </c>
      <c r="C3886" s="4" t="s">
        <v>271</v>
      </c>
      <c r="D3886" s="4" t="s">
        <v>273</v>
      </c>
      <c r="E3886" s="5">
        <v>9.5500000000000007</v>
      </c>
    </row>
    <row r="3887" spans="1:6" ht="11.25" x14ac:dyDescent="0.15">
      <c r="A3887" s="6" t="s">
        <v>270</v>
      </c>
      <c r="B3887" s="4" t="s">
        <v>158</v>
      </c>
      <c r="C3887" s="4" t="s">
        <v>271</v>
      </c>
      <c r="D3887" s="4" t="s">
        <v>273</v>
      </c>
      <c r="E3887" s="5">
        <v>8.6999999999999993</v>
      </c>
    </row>
    <row r="3888" spans="1:6" ht="11.25" x14ac:dyDescent="0.15">
      <c r="A3888" s="6" t="s">
        <v>270</v>
      </c>
      <c r="B3888" s="4" t="s">
        <v>158</v>
      </c>
      <c r="C3888" s="4" t="s">
        <v>271</v>
      </c>
      <c r="D3888" s="4" t="s">
        <v>272</v>
      </c>
      <c r="E3888" s="5">
        <v>10.38</v>
      </c>
    </row>
    <row r="3889" spans="1:10" ht="11.25" x14ac:dyDescent="0.15">
      <c r="A3889" s="6" t="s">
        <v>270</v>
      </c>
      <c r="B3889" s="4" t="s">
        <v>158</v>
      </c>
      <c r="C3889" s="4" t="s">
        <v>271</v>
      </c>
      <c r="D3889" s="4" t="s">
        <v>272</v>
      </c>
      <c r="E3889" s="5">
        <v>7.2</v>
      </c>
    </row>
    <row r="3890" spans="1:10" ht="11.25" x14ac:dyDescent="0.15">
      <c r="A3890" s="6" t="s">
        <v>270</v>
      </c>
      <c r="B3890" s="4" t="s">
        <v>53</v>
      </c>
      <c r="C3890" s="4" t="s">
        <v>271</v>
      </c>
      <c r="D3890" s="4" t="s">
        <v>273</v>
      </c>
      <c r="E3890" s="5">
        <v>13.34</v>
      </c>
      <c r="F3890" t="s">
        <v>353</v>
      </c>
      <c r="G3890">
        <f>+E3890+E3891+E3892+E3893+E3894+E3895+E3896+E3897</f>
        <v>96.19</v>
      </c>
      <c r="H3890">
        <f>+E3898+E3899+E3900+E3901</f>
        <v>56.389999999999993</v>
      </c>
      <c r="I3890" s="14">
        <f>+(G3890/4)/(H3890/3)</f>
        <v>1.2793491753857069</v>
      </c>
      <c r="J3890" s="21">
        <f>+(B3890-$K$1)/7</f>
        <v>23</v>
      </c>
    </row>
    <row r="3891" spans="1:10" ht="11.25" x14ac:dyDescent="0.15">
      <c r="A3891" s="6" t="s">
        <v>270</v>
      </c>
      <c r="B3891" s="4" t="s">
        <v>53</v>
      </c>
      <c r="C3891" s="4" t="s">
        <v>271</v>
      </c>
      <c r="D3891" s="4" t="s">
        <v>273</v>
      </c>
      <c r="E3891" s="5">
        <v>13.39</v>
      </c>
    </row>
    <row r="3892" spans="1:10" ht="11.25" x14ac:dyDescent="0.15">
      <c r="A3892" s="6" t="s">
        <v>270</v>
      </c>
      <c r="B3892" s="4" t="s">
        <v>53</v>
      </c>
      <c r="C3892" s="4" t="s">
        <v>271</v>
      </c>
      <c r="D3892" s="4" t="s">
        <v>272</v>
      </c>
      <c r="E3892" s="5">
        <v>13.35</v>
      </c>
    </row>
    <row r="3893" spans="1:10" ht="11.25" x14ac:dyDescent="0.15">
      <c r="A3893" s="6" t="s">
        <v>270</v>
      </c>
      <c r="B3893" s="4" t="s">
        <v>53</v>
      </c>
      <c r="C3893" s="4" t="s">
        <v>271</v>
      </c>
      <c r="D3893" s="4" t="s">
        <v>272</v>
      </c>
      <c r="E3893" s="5">
        <v>9.58</v>
      </c>
    </row>
    <row r="3894" spans="1:10" ht="11.25" x14ac:dyDescent="0.15">
      <c r="A3894" s="6" t="s">
        <v>270</v>
      </c>
      <c r="B3894" s="4" t="s">
        <v>159</v>
      </c>
      <c r="C3894" s="4" t="s">
        <v>271</v>
      </c>
      <c r="D3894" s="4" t="s">
        <v>273</v>
      </c>
      <c r="E3894" s="5">
        <v>13.74</v>
      </c>
    </row>
    <row r="3895" spans="1:10" ht="11.25" x14ac:dyDescent="0.15">
      <c r="A3895" s="6" t="s">
        <v>270</v>
      </c>
      <c r="B3895" s="4" t="s">
        <v>159</v>
      </c>
      <c r="C3895" s="4" t="s">
        <v>271</v>
      </c>
      <c r="D3895" s="4" t="s">
        <v>273</v>
      </c>
      <c r="E3895" s="5">
        <v>9.5500000000000007</v>
      </c>
    </row>
    <row r="3896" spans="1:10" ht="11.25" x14ac:dyDescent="0.15">
      <c r="A3896" s="6" t="s">
        <v>270</v>
      </c>
      <c r="B3896" s="4" t="s">
        <v>159</v>
      </c>
      <c r="C3896" s="4" t="s">
        <v>271</v>
      </c>
      <c r="D3896" s="4" t="s">
        <v>272</v>
      </c>
      <c r="E3896" s="5">
        <v>13.93</v>
      </c>
    </row>
    <row r="3897" spans="1:10" ht="11.25" x14ac:dyDescent="0.15">
      <c r="A3897" s="6" t="s">
        <v>270</v>
      </c>
      <c r="B3897" s="4" t="s">
        <v>159</v>
      </c>
      <c r="C3897" s="4" t="s">
        <v>271</v>
      </c>
      <c r="D3897" s="4" t="s">
        <v>272</v>
      </c>
      <c r="E3897" s="5">
        <v>9.31</v>
      </c>
    </row>
    <row r="3898" spans="1:10" ht="11.25" x14ac:dyDescent="0.15">
      <c r="A3898" s="6" t="s">
        <v>270</v>
      </c>
      <c r="B3898" s="4" t="s">
        <v>54</v>
      </c>
      <c r="C3898" s="4" t="s">
        <v>271</v>
      </c>
      <c r="D3898" s="4" t="s">
        <v>273</v>
      </c>
      <c r="E3898" s="5">
        <v>13.86</v>
      </c>
      <c r="F3898" t="s">
        <v>354</v>
      </c>
    </row>
    <row r="3899" spans="1:10" ht="11.25" x14ac:dyDescent="0.15">
      <c r="A3899" s="6" t="s">
        <v>270</v>
      </c>
      <c r="B3899" s="4" t="s">
        <v>54</v>
      </c>
      <c r="C3899" s="4" t="s">
        <v>271</v>
      </c>
      <c r="D3899" s="4" t="s">
        <v>272</v>
      </c>
      <c r="E3899" s="5">
        <v>12.96</v>
      </c>
    </row>
    <row r="3900" spans="1:10" ht="11.25" x14ac:dyDescent="0.15">
      <c r="A3900" s="6" t="s">
        <v>270</v>
      </c>
      <c r="B3900" s="4" t="s">
        <v>160</v>
      </c>
      <c r="C3900" s="4" t="s">
        <v>271</v>
      </c>
      <c r="D3900" s="4" t="s">
        <v>273</v>
      </c>
      <c r="E3900" s="5">
        <v>15.45</v>
      </c>
    </row>
    <row r="3901" spans="1:10" ht="11.25" x14ac:dyDescent="0.15">
      <c r="A3901" s="6" t="s">
        <v>270</v>
      </c>
      <c r="B3901" s="4" t="s">
        <v>160</v>
      </c>
      <c r="C3901" s="4" t="s">
        <v>271</v>
      </c>
      <c r="D3901" s="4" t="s">
        <v>272</v>
      </c>
      <c r="E3901" s="5">
        <v>14.12</v>
      </c>
    </row>
    <row r="3902" spans="1:10" ht="11.25" x14ac:dyDescent="0.15">
      <c r="A3902" s="6" t="s">
        <v>270</v>
      </c>
      <c r="B3902" s="4" t="s">
        <v>55</v>
      </c>
      <c r="C3902" s="4" t="s">
        <v>271</v>
      </c>
      <c r="D3902" s="4" t="s">
        <v>273</v>
      </c>
      <c r="E3902" s="5">
        <v>12.64</v>
      </c>
      <c r="F3902" t="s">
        <v>353</v>
      </c>
      <c r="G3902">
        <f>+E3902+E3903+E3904+E3905+E3906+E3907+E3908+E3909</f>
        <v>94.960000000000008</v>
      </c>
      <c r="H3902">
        <f>+E3910+E3911+E3912+E3913+E3914</f>
        <v>59.31</v>
      </c>
      <c r="I3902" s="14">
        <f>+(G3902/4)/(H3902/3)</f>
        <v>1.200809307030855</v>
      </c>
      <c r="J3902" s="21">
        <f>+(B3902-$K$1)/7</f>
        <v>24</v>
      </c>
    </row>
    <row r="3903" spans="1:10" ht="11.25" x14ac:dyDescent="0.15">
      <c r="A3903" s="6" t="s">
        <v>270</v>
      </c>
      <c r="B3903" s="4" t="s">
        <v>55</v>
      </c>
      <c r="C3903" s="4" t="s">
        <v>271</v>
      </c>
      <c r="D3903" s="4" t="s">
        <v>273</v>
      </c>
      <c r="E3903" s="5">
        <v>12.39</v>
      </c>
    </row>
    <row r="3904" spans="1:10" ht="11.25" x14ac:dyDescent="0.15">
      <c r="A3904" s="6" t="s">
        <v>270</v>
      </c>
      <c r="B3904" s="4" t="s">
        <v>55</v>
      </c>
      <c r="C3904" s="4" t="s">
        <v>271</v>
      </c>
      <c r="D3904" s="4" t="s">
        <v>272</v>
      </c>
      <c r="E3904" s="5">
        <v>10.83</v>
      </c>
    </row>
    <row r="3905" spans="1:10" ht="11.25" x14ac:dyDescent="0.15">
      <c r="A3905" s="6" t="s">
        <v>270</v>
      </c>
      <c r="B3905" s="4" t="s">
        <v>55</v>
      </c>
      <c r="C3905" s="4" t="s">
        <v>271</v>
      </c>
      <c r="D3905" s="4" t="s">
        <v>272</v>
      </c>
      <c r="E3905" s="5">
        <v>12.56</v>
      </c>
    </row>
    <row r="3906" spans="1:10" ht="11.25" x14ac:dyDescent="0.15">
      <c r="A3906" s="6" t="s">
        <v>270</v>
      </c>
      <c r="B3906" s="4" t="s">
        <v>161</v>
      </c>
      <c r="C3906" s="4" t="s">
        <v>271</v>
      </c>
      <c r="D3906" s="4" t="s">
        <v>273</v>
      </c>
      <c r="E3906" s="5">
        <v>12.5</v>
      </c>
    </row>
    <row r="3907" spans="1:10" ht="11.25" x14ac:dyDescent="0.15">
      <c r="A3907" s="6" t="s">
        <v>270</v>
      </c>
      <c r="B3907" s="4" t="s">
        <v>161</v>
      </c>
      <c r="C3907" s="4" t="s">
        <v>271</v>
      </c>
      <c r="D3907" s="4" t="s">
        <v>273</v>
      </c>
      <c r="E3907" s="5">
        <v>10.55</v>
      </c>
    </row>
    <row r="3908" spans="1:10" ht="11.25" x14ac:dyDescent="0.15">
      <c r="A3908" s="6" t="s">
        <v>270</v>
      </c>
      <c r="B3908" s="4" t="s">
        <v>161</v>
      </c>
      <c r="C3908" s="4" t="s">
        <v>271</v>
      </c>
      <c r="D3908" s="4" t="s">
        <v>272</v>
      </c>
      <c r="E3908" s="5">
        <v>13.81</v>
      </c>
    </row>
    <row r="3909" spans="1:10" ht="11.25" x14ac:dyDescent="0.15">
      <c r="A3909" s="6" t="s">
        <v>270</v>
      </c>
      <c r="B3909" s="4" t="s">
        <v>161</v>
      </c>
      <c r="C3909" s="4" t="s">
        <v>271</v>
      </c>
      <c r="D3909" s="4" t="s">
        <v>272</v>
      </c>
      <c r="E3909" s="5">
        <v>9.68</v>
      </c>
    </row>
    <row r="3910" spans="1:10" ht="11.25" x14ac:dyDescent="0.15">
      <c r="A3910" s="6" t="s">
        <v>270</v>
      </c>
      <c r="B3910" s="4" t="s">
        <v>56</v>
      </c>
      <c r="C3910" s="4" t="s">
        <v>271</v>
      </c>
      <c r="D3910" s="4" t="s">
        <v>273</v>
      </c>
      <c r="E3910" s="5">
        <v>13.97</v>
      </c>
      <c r="F3910" t="s">
        <v>354</v>
      </c>
    </row>
    <row r="3911" spans="1:10" ht="11.25" x14ac:dyDescent="0.15">
      <c r="A3911" s="6" t="s">
        <v>270</v>
      </c>
      <c r="B3911" s="4" t="s">
        <v>56</v>
      </c>
      <c r="C3911" s="4" t="s">
        <v>271</v>
      </c>
      <c r="D3911" s="4" t="s">
        <v>272</v>
      </c>
      <c r="E3911" s="5">
        <v>13.77</v>
      </c>
    </row>
    <row r="3912" spans="1:10" ht="11.25" x14ac:dyDescent="0.15">
      <c r="A3912" s="6" t="s">
        <v>270</v>
      </c>
      <c r="B3912" s="4" t="s">
        <v>162</v>
      </c>
      <c r="C3912" s="4" t="s">
        <v>271</v>
      </c>
      <c r="D3912" s="4" t="s">
        <v>273</v>
      </c>
      <c r="E3912" s="5">
        <v>14.63</v>
      </c>
    </row>
    <row r="3913" spans="1:10" ht="11.25" x14ac:dyDescent="0.15">
      <c r="A3913" s="6" t="s">
        <v>270</v>
      </c>
      <c r="B3913" s="4" t="s">
        <v>162</v>
      </c>
      <c r="C3913" s="4" t="s">
        <v>271</v>
      </c>
      <c r="D3913" s="4" t="s">
        <v>272</v>
      </c>
      <c r="E3913" s="5">
        <v>6.58</v>
      </c>
    </row>
    <row r="3914" spans="1:10" ht="11.25" x14ac:dyDescent="0.15">
      <c r="A3914" s="6" t="s">
        <v>270</v>
      </c>
      <c r="B3914" s="4" t="s">
        <v>162</v>
      </c>
      <c r="C3914" s="4" t="s">
        <v>271</v>
      </c>
      <c r="D3914" s="4" t="s">
        <v>272</v>
      </c>
      <c r="E3914" s="5">
        <v>10.36</v>
      </c>
    </row>
    <row r="3915" spans="1:10" ht="11.25" x14ac:dyDescent="0.15">
      <c r="A3915" s="6" t="s">
        <v>270</v>
      </c>
      <c r="B3915" s="4" t="s">
        <v>57</v>
      </c>
      <c r="C3915" s="4" t="s">
        <v>271</v>
      </c>
      <c r="D3915" s="4" t="s">
        <v>273</v>
      </c>
      <c r="E3915" s="5">
        <v>14.23</v>
      </c>
      <c r="F3915" t="s">
        <v>353</v>
      </c>
      <c r="G3915">
        <f>+E3915+E3916+E3917+E3918+E3919+E3920+E3921+E3922</f>
        <v>97.1</v>
      </c>
      <c r="H3915">
        <f>+E3923+E3924+E3925+E3926+E3927+E3928+E3929</f>
        <v>76.22</v>
      </c>
      <c r="I3915" s="14">
        <f>+(G3915/4)/(H3915/3)</f>
        <v>0.95545788506953555</v>
      </c>
      <c r="J3915" s="21">
        <f>+(B3915-$K$1)/7</f>
        <v>25</v>
      </c>
    </row>
    <row r="3916" spans="1:10" ht="11.25" x14ac:dyDescent="0.15">
      <c r="A3916" s="6" t="s">
        <v>270</v>
      </c>
      <c r="B3916" s="4" t="s">
        <v>57</v>
      </c>
      <c r="C3916" s="4" t="s">
        <v>271</v>
      </c>
      <c r="D3916" s="4" t="s">
        <v>273</v>
      </c>
      <c r="E3916" s="5">
        <v>12.02</v>
      </c>
    </row>
    <row r="3917" spans="1:10" ht="11.25" x14ac:dyDescent="0.15">
      <c r="A3917" s="6" t="s">
        <v>270</v>
      </c>
      <c r="B3917" s="4" t="s">
        <v>57</v>
      </c>
      <c r="C3917" s="4" t="s">
        <v>271</v>
      </c>
      <c r="D3917" s="4" t="s">
        <v>272</v>
      </c>
      <c r="E3917" s="5">
        <v>12.56</v>
      </c>
    </row>
    <row r="3918" spans="1:10" ht="11.25" x14ac:dyDescent="0.15">
      <c r="A3918" s="6" t="s">
        <v>270</v>
      </c>
      <c r="B3918" s="4" t="s">
        <v>57</v>
      </c>
      <c r="C3918" s="4" t="s">
        <v>271</v>
      </c>
      <c r="D3918" s="4" t="s">
        <v>272</v>
      </c>
      <c r="E3918" s="5">
        <v>11.02</v>
      </c>
    </row>
    <row r="3919" spans="1:10" ht="11.25" x14ac:dyDescent="0.15">
      <c r="A3919" s="6" t="s">
        <v>270</v>
      </c>
      <c r="B3919" s="4" t="s">
        <v>163</v>
      </c>
      <c r="C3919" s="4" t="s">
        <v>271</v>
      </c>
      <c r="D3919" s="4" t="s">
        <v>273</v>
      </c>
      <c r="E3919" s="5">
        <v>14.84</v>
      </c>
    </row>
    <row r="3920" spans="1:10" ht="11.25" x14ac:dyDescent="0.15">
      <c r="A3920" s="6" t="s">
        <v>270</v>
      </c>
      <c r="B3920" s="4" t="s">
        <v>163</v>
      </c>
      <c r="C3920" s="4" t="s">
        <v>271</v>
      </c>
      <c r="D3920" s="4" t="s">
        <v>273</v>
      </c>
      <c r="E3920" s="5">
        <v>11.02</v>
      </c>
    </row>
    <row r="3921" spans="1:10" ht="11.25" x14ac:dyDescent="0.15">
      <c r="A3921" s="6" t="s">
        <v>270</v>
      </c>
      <c r="B3921" s="4" t="s">
        <v>163</v>
      </c>
      <c r="C3921" s="4" t="s">
        <v>271</v>
      </c>
      <c r="D3921" s="4" t="s">
        <v>272</v>
      </c>
      <c r="E3921" s="5">
        <v>13.06</v>
      </c>
    </row>
    <row r="3922" spans="1:10" ht="11.25" x14ac:dyDescent="0.15">
      <c r="A3922" s="6" t="s">
        <v>270</v>
      </c>
      <c r="B3922" s="4" t="s">
        <v>163</v>
      </c>
      <c r="C3922" s="4" t="s">
        <v>271</v>
      </c>
      <c r="D3922" s="4" t="s">
        <v>272</v>
      </c>
      <c r="E3922" s="5">
        <v>8.35</v>
      </c>
    </row>
    <row r="3923" spans="1:10" ht="11.25" x14ac:dyDescent="0.15">
      <c r="A3923" s="6" t="s">
        <v>270</v>
      </c>
      <c r="B3923" s="4" t="s">
        <v>58</v>
      </c>
      <c r="C3923" s="4" t="s">
        <v>271</v>
      </c>
      <c r="D3923" s="4" t="s">
        <v>273</v>
      </c>
      <c r="E3923" s="5">
        <v>15.33</v>
      </c>
      <c r="F3923" t="s">
        <v>354</v>
      </c>
    </row>
    <row r="3924" spans="1:10" ht="11.25" x14ac:dyDescent="0.15">
      <c r="A3924" s="6" t="s">
        <v>270</v>
      </c>
      <c r="B3924" s="4" t="s">
        <v>58</v>
      </c>
      <c r="C3924" s="4" t="s">
        <v>271</v>
      </c>
      <c r="D3924" s="4" t="s">
        <v>272</v>
      </c>
      <c r="E3924" s="5">
        <v>13.97</v>
      </c>
    </row>
    <row r="3925" spans="1:10" ht="11.25" x14ac:dyDescent="0.15">
      <c r="A3925" s="6" t="s">
        <v>270</v>
      </c>
      <c r="B3925" s="4" t="s">
        <v>164</v>
      </c>
      <c r="C3925" s="4" t="s">
        <v>271</v>
      </c>
      <c r="D3925" s="4" t="s">
        <v>273</v>
      </c>
      <c r="E3925" s="5">
        <v>8.8800000000000008</v>
      </c>
    </row>
    <row r="3926" spans="1:10" ht="11.25" x14ac:dyDescent="0.15">
      <c r="A3926" s="6" t="s">
        <v>270</v>
      </c>
      <c r="B3926" s="4" t="s">
        <v>164</v>
      </c>
      <c r="C3926" s="4" t="s">
        <v>271</v>
      </c>
      <c r="D3926" s="4" t="s">
        <v>273</v>
      </c>
      <c r="E3926" s="5">
        <v>6.77</v>
      </c>
    </row>
    <row r="3927" spans="1:10" ht="11.25" x14ac:dyDescent="0.15">
      <c r="A3927" s="6" t="s">
        <v>270</v>
      </c>
      <c r="B3927" s="4" t="s">
        <v>164</v>
      </c>
      <c r="C3927" s="4" t="s">
        <v>271</v>
      </c>
      <c r="D3927" s="4" t="s">
        <v>275</v>
      </c>
      <c r="E3927" s="5">
        <v>13.79</v>
      </c>
    </row>
    <row r="3928" spans="1:10" ht="11.25" x14ac:dyDescent="0.15">
      <c r="A3928" s="6" t="s">
        <v>270</v>
      </c>
      <c r="B3928" s="4" t="s">
        <v>164</v>
      </c>
      <c r="C3928" s="4" t="s">
        <v>271</v>
      </c>
      <c r="D3928" s="4" t="s">
        <v>272</v>
      </c>
      <c r="E3928" s="5">
        <v>9.1</v>
      </c>
    </row>
    <row r="3929" spans="1:10" ht="11.25" x14ac:dyDescent="0.15">
      <c r="A3929" s="6" t="s">
        <v>270</v>
      </c>
      <c r="B3929" s="4" t="s">
        <v>164</v>
      </c>
      <c r="C3929" s="4" t="s">
        <v>271</v>
      </c>
      <c r="D3929" s="4" t="s">
        <v>272</v>
      </c>
      <c r="E3929" s="5">
        <v>8.3800000000000008</v>
      </c>
    </row>
    <row r="3930" spans="1:10" ht="11.25" x14ac:dyDescent="0.15">
      <c r="A3930" s="6" t="s">
        <v>270</v>
      </c>
      <c r="B3930" s="4" t="s">
        <v>59</v>
      </c>
      <c r="C3930" s="4" t="s">
        <v>271</v>
      </c>
      <c r="D3930" s="4" t="s">
        <v>273</v>
      </c>
      <c r="E3930" s="5">
        <v>14.95</v>
      </c>
      <c r="F3930" t="s">
        <v>353</v>
      </c>
      <c r="G3930">
        <f>+E3930+E3931+E3932+E3933+E3934+E3935+E3936+E3937</f>
        <v>106.67</v>
      </c>
      <c r="H3930">
        <f>+E3938+E3939+E3940+E3941+E3942</f>
        <v>59.73</v>
      </c>
      <c r="I3930" s="14">
        <f>+(G3930/4)/(H3930/3)</f>
        <v>1.3394023103967856</v>
      </c>
      <c r="J3930" s="21">
        <f>+(B3930-$K$1)/7</f>
        <v>26</v>
      </c>
    </row>
    <row r="3931" spans="1:10" ht="11.25" x14ac:dyDescent="0.15">
      <c r="A3931" s="6" t="s">
        <v>270</v>
      </c>
      <c r="B3931" s="4" t="s">
        <v>59</v>
      </c>
      <c r="C3931" s="4" t="s">
        <v>271</v>
      </c>
      <c r="D3931" s="4" t="s">
        <v>273</v>
      </c>
      <c r="E3931" s="5">
        <v>14.12</v>
      </c>
    </row>
    <row r="3932" spans="1:10" ht="11.25" x14ac:dyDescent="0.15">
      <c r="A3932" s="6" t="s">
        <v>270</v>
      </c>
      <c r="B3932" s="4" t="s">
        <v>59</v>
      </c>
      <c r="C3932" s="4" t="s">
        <v>271</v>
      </c>
      <c r="D3932" s="4" t="s">
        <v>272</v>
      </c>
      <c r="E3932" s="5">
        <v>14.39</v>
      </c>
    </row>
    <row r="3933" spans="1:10" ht="11.25" x14ac:dyDescent="0.15">
      <c r="A3933" s="9" t="s">
        <v>270</v>
      </c>
      <c r="B3933" s="4" t="s">
        <v>59</v>
      </c>
      <c r="C3933" s="4" t="s">
        <v>271</v>
      </c>
      <c r="D3933" s="4" t="s">
        <v>272</v>
      </c>
      <c r="E3933" s="5">
        <v>12.03</v>
      </c>
    </row>
    <row r="3934" spans="1:10" ht="11.25" x14ac:dyDescent="0.15">
      <c r="A3934" s="6" t="s">
        <v>270</v>
      </c>
      <c r="B3934" s="4" t="s">
        <v>166</v>
      </c>
      <c r="C3934" s="4" t="s">
        <v>271</v>
      </c>
      <c r="D3934" s="4" t="s">
        <v>273</v>
      </c>
      <c r="E3934" s="5">
        <v>14.71</v>
      </c>
    </row>
    <row r="3935" spans="1:10" ht="11.25" x14ac:dyDescent="0.15">
      <c r="A3935" s="6" t="s">
        <v>270</v>
      </c>
      <c r="B3935" s="4" t="s">
        <v>166</v>
      </c>
      <c r="C3935" s="4" t="s">
        <v>271</v>
      </c>
      <c r="D3935" s="4" t="s">
        <v>273</v>
      </c>
      <c r="E3935" s="5">
        <v>11.42</v>
      </c>
    </row>
    <row r="3936" spans="1:10" ht="11.25" x14ac:dyDescent="0.15">
      <c r="A3936" s="6" t="s">
        <v>270</v>
      </c>
      <c r="B3936" s="4" t="s">
        <v>166</v>
      </c>
      <c r="C3936" s="4" t="s">
        <v>271</v>
      </c>
      <c r="D3936" s="4" t="s">
        <v>272</v>
      </c>
      <c r="E3936" s="5">
        <v>15.16</v>
      </c>
    </row>
    <row r="3937" spans="1:6" ht="11.25" x14ac:dyDescent="0.15">
      <c r="A3937" s="6" t="s">
        <v>270</v>
      </c>
      <c r="B3937" s="4" t="s">
        <v>166</v>
      </c>
      <c r="C3937" s="4" t="s">
        <v>271</v>
      </c>
      <c r="D3937" s="4" t="s">
        <v>272</v>
      </c>
      <c r="E3937" s="5">
        <v>9.89</v>
      </c>
    </row>
    <row r="3938" spans="1:6" ht="11.25" x14ac:dyDescent="0.15">
      <c r="A3938" s="6" t="s">
        <v>270</v>
      </c>
      <c r="B3938" s="4" t="s">
        <v>60</v>
      </c>
      <c r="C3938" s="4" t="s">
        <v>271</v>
      </c>
      <c r="D3938" s="4" t="s">
        <v>273</v>
      </c>
      <c r="E3938" s="5">
        <v>14.21</v>
      </c>
      <c r="F3938" t="s">
        <v>354</v>
      </c>
    </row>
    <row r="3939" spans="1:6" ht="11.25" x14ac:dyDescent="0.15">
      <c r="A3939" s="6" t="s">
        <v>270</v>
      </c>
      <c r="B3939" s="4" t="s">
        <v>60</v>
      </c>
      <c r="C3939" s="4" t="s">
        <v>271</v>
      </c>
      <c r="D3939" s="4" t="s">
        <v>272</v>
      </c>
      <c r="E3939" s="5">
        <v>13.24</v>
      </c>
    </row>
    <row r="3940" spans="1:6" ht="11.25" x14ac:dyDescent="0.15">
      <c r="A3940" s="6" t="s">
        <v>270</v>
      </c>
      <c r="B3940" s="4" t="s">
        <v>167</v>
      </c>
      <c r="C3940" s="4" t="s">
        <v>271</v>
      </c>
      <c r="D3940" s="4" t="s">
        <v>273</v>
      </c>
      <c r="E3940" s="5">
        <v>14.77</v>
      </c>
    </row>
    <row r="3941" spans="1:6" ht="11.25" x14ac:dyDescent="0.15">
      <c r="A3941" s="6" t="s">
        <v>270</v>
      </c>
      <c r="B3941" s="4" t="s">
        <v>167</v>
      </c>
      <c r="C3941" s="4" t="s">
        <v>271</v>
      </c>
      <c r="D3941" s="4" t="s">
        <v>272</v>
      </c>
      <c r="E3941" s="5">
        <v>10.8</v>
      </c>
    </row>
    <row r="3942" spans="1:6" ht="11.25" x14ac:dyDescent="0.15">
      <c r="A3942" s="6" t="s">
        <v>270</v>
      </c>
      <c r="B3942" s="4" t="s">
        <v>167</v>
      </c>
      <c r="C3942" s="4" t="s">
        <v>271</v>
      </c>
      <c r="D3942" s="4" t="s">
        <v>272</v>
      </c>
      <c r="E3942" s="5">
        <v>6.71</v>
      </c>
    </row>
    <row r="3943" spans="1:6" ht="11.25" x14ac:dyDescent="0.15">
      <c r="A3943" s="6" t="s">
        <v>270</v>
      </c>
      <c r="B3943" s="4" t="s">
        <v>61</v>
      </c>
      <c r="C3943" s="4" t="s">
        <v>271</v>
      </c>
      <c r="D3943" s="4" t="s">
        <v>273</v>
      </c>
      <c r="E3943" s="5">
        <v>13.22</v>
      </c>
      <c r="F3943" s="13" t="s">
        <v>353</v>
      </c>
    </row>
    <row r="3944" spans="1:6" ht="11.25" x14ac:dyDescent="0.15">
      <c r="A3944" s="6" t="s">
        <v>270</v>
      </c>
      <c r="B3944" s="4" t="s">
        <v>61</v>
      </c>
      <c r="C3944" s="4" t="s">
        <v>271</v>
      </c>
      <c r="D3944" s="4" t="s">
        <v>273</v>
      </c>
      <c r="E3944" s="5">
        <v>12.66</v>
      </c>
      <c r="F3944" s="13"/>
    </row>
    <row r="3945" spans="1:6" ht="11.25" x14ac:dyDescent="0.15">
      <c r="A3945" s="6" t="s">
        <v>270</v>
      </c>
      <c r="B3945" s="4" t="s">
        <v>61</v>
      </c>
      <c r="C3945" s="4" t="s">
        <v>271</v>
      </c>
      <c r="D3945" s="4" t="s">
        <v>272</v>
      </c>
      <c r="E3945" s="5">
        <v>12.04</v>
      </c>
      <c r="F3945" s="13"/>
    </row>
    <row r="3946" spans="1:6" ht="11.25" x14ac:dyDescent="0.15">
      <c r="A3946" s="6" t="s">
        <v>270</v>
      </c>
      <c r="B3946" s="4" t="s">
        <v>61</v>
      </c>
      <c r="C3946" s="4" t="s">
        <v>271</v>
      </c>
      <c r="D3946" s="4" t="s">
        <v>272</v>
      </c>
      <c r="E3946" s="5">
        <v>11.35</v>
      </c>
      <c r="F3946" s="13"/>
    </row>
    <row r="3947" spans="1:6" ht="11.25" x14ac:dyDescent="0.15">
      <c r="A3947" s="6" t="s">
        <v>270</v>
      </c>
      <c r="B3947" s="4" t="s">
        <v>62</v>
      </c>
      <c r="C3947" s="4" t="s">
        <v>271</v>
      </c>
      <c r="D3947" s="4" t="s">
        <v>273</v>
      </c>
      <c r="E3947" s="5">
        <v>13.86</v>
      </c>
      <c r="F3947" s="13" t="s">
        <v>354</v>
      </c>
    </row>
    <row r="3948" spans="1:6" ht="11.25" x14ac:dyDescent="0.15">
      <c r="A3948" s="6" t="s">
        <v>270</v>
      </c>
      <c r="B3948" s="4" t="s">
        <v>62</v>
      </c>
      <c r="C3948" s="4" t="s">
        <v>271</v>
      </c>
      <c r="D3948" s="4" t="s">
        <v>273</v>
      </c>
      <c r="E3948" s="5">
        <v>12.85</v>
      </c>
    </row>
    <row r="3949" spans="1:6" ht="11.25" x14ac:dyDescent="0.15">
      <c r="A3949" s="6" t="s">
        <v>270</v>
      </c>
      <c r="B3949" s="4" t="s">
        <v>62</v>
      </c>
      <c r="C3949" s="4" t="s">
        <v>271</v>
      </c>
      <c r="D3949" s="4" t="s">
        <v>272</v>
      </c>
      <c r="E3949" s="5">
        <v>12.76</v>
      </c>
    </row>
    <row r="3950" spans="1:6" ht="11.25" x14ac:dyDescent="0.15">
      <c r="A3950" s="6" t="s">
        <v>270</v>
      </c>
      <c r="B3950" s="4" t="s">
        <v>62</v>
      </c>
      <c r="C3950" s="4" t="s">
        <v>271</v>
      </c>
      <c r="D3950" s="4" t="s">
        <v>272</v>
      </c>
      <c r="E3950" s="5">
        <v>4.2699999999999996</v>
      </c>
    </row>
    <row r="3951" spans="1:6" ht="11.25" x14ac:dyDescent="0.15">
      <c r="A3951" s="6" t="s">
        <v>270</v>
      </c>
      <c r="B3951" s="4" t="s">
        <v>168</v>
      </c>
      <c r="C3951" s="4" t="s">
        <v>271</v>
      </c>
      <c r="D3951" s="4" t="s">
        <v>273</v>
      </c>
      <c r="E3951" s="5">
        <v>13.66</v>
      </c>
    </row>
    <row r="3952" spans="1:6" ht="11.25" x14ac:dyDescent="0.15">
      <c r="A3952" s="6" t="s">
        <v>270</v>
      </c>
      <c r="B3952" s="4" t="s">
        <v>168</v>
      </c>
      <c r="C3952" s="4" t="s">
        <v>271</v>
      </c>
      <c r="D3952" s="4" t="s">
        <v>273</v>
      </c>
      <c r="E3952" s="5">
        <v>8.39</v>
      </c>
    </row>
    <row r="3953" spans="1:10" ht="11.25" x14ac:dyDescent="0.15">
      <c r="A3953" s="6" t="s">
        <v>270</v>
      </c>
      <c r="B3953" s="4" t="s">
        <v>168</v>
      </c>
      <c r="C3953" s="4" t="s">
        <v>271</v>
      </c>
      <c r="D3953" s="4" t="s">
        <v>273</v>
      </c>
      <c r="E3953" s="5">
        <v>14.7</v>
      </c>
    </row>
    <row r="3954" spans="1:10" ht="11.25" x14ac:dyDescent="0.15">
      <c r="A3954" s="6" t="s">
        <v>270</v>
      </c>
      <c r="B3954" s="4" t="s">
        <v>168</v>
      </c>
      <c r="C3954" s="4" t="s">
        <v>271</v>
      </c>
      <c r="D3954" s="4" t="s">
        <v>272</v>
      </c>
      <c r="E3954" s="5">
        <v>15.02</v>
      </c>
    </row>
    <row r="3955" spans="1:10" ht="11.25" x14ac:dyDescent="0.15">
      <c r="A3955" s="6" t="s">
        <v>270</v>
      </c>
      <c r="B3955" s="4" t="s">
        <v>168</v>
      </c>
      <c r="C3955" s="4" t="s">
        <v>271</v>
      </c>
      <c r="D3955" s="4" t="s">
        <v>272</v>
      </c>
      <c r="E3955" s="5">
        <v>13.62</v>
      </c>
    </row>
    <row r="3956" spans="1:10" ht="11.25" x14ac:dyDescent="0.15">
      <c r="A3956" s="6" t="s">
        <v>270</v>
      </c>
      <c r="B3956" s="4" t="s">
        <v>168</v>
      </c>
      <c r="C3956" s="4" t="s">
        <v>271</v>
      </c>
      <c r="D3956" s="4" t="s">
        <v>272</v>
      </c>
      <c r="E3956" s="5">
        <v>10.93</v>
      </c>
    </row>
    <row r="3957" spans="1:10" ht="11.25" x14ac:dyDescent="0.15">
      <c r="A3957" s="6" t="s">
        <v>270</v>
      </c>
      <c r="B3957" s="4" t="s">
        <v>63</v>
      </c>
      <c r="C3957" s="4" t="s">
        <v>271</v>
      </c>
      <c r="D3957" s="4" t="s">
        <v>273</v>
      </c>
      <c r="E3957" s="5">
        <v>13.69</v>
      </c>
      <c r="F3957" t="s">
        <v>353</v>
      </c>
      <c r="G3957">
        <f>+E3957+E3958+E3959+E3960+E3961+E3962+E3963+E3964</f>
        <v>92.56</v>
      </c>
      <c r="H3957">
        <f>+E3965+E3966+E3967+E3968</f>
        <v>53.059999999999995</v>
      </c>
      <c r="I3957" s="14">
        <f>+(G3957/4)/(H3957/3)</f>
        <v>1.3083301922352057</v>
      </c>
      <c r="J3957" s="21">
        <f>+(B3957-$K$1)/7</f>
        <v>28</v>
      </c>
    </row>
    <row r="3958" spans="1:10" ht="11.25" x14ac:dyDescent="0.15">
      <c r="A3958" s="6" t="s">
        <v>270</v>
      </c>
      <c r="B3958" s="4" t="s">
        <v>63</v>
      </c>
      <c r="C3958" s="4" t="s">
        <v>271</v>
      </c>
      <c r="D3958" s="4" t="s">
        <v>273</v>
      </c>
      <c r="E3958" s="5">
        <v>11.64</v>
      </c>
    </row>
    <row r="3959" spans="1:10" ht="11.25" x14ac:dyDescent="0.15">
      <c r="A3959" s="6" t="s">
        <v>270</v>
      </c>
      <c r="B3959" s="4" t="s">
        <v>63</v>
      </c>
      <c r="C3959" s="4" t="s">
        <v>271</v>
      </c>
      <c r="D3959" s="4" t="s">
        <v>272</v>
      </c>
      <c r="E3959" s="5">
        <v>12.78</v>
      </c>
    </row>
    <row r="3960" spans="1:10" ht="11.25" x14ac:dyDescent="0.15">
      <c r="A3960" s="6" t="s">
        <v>270</v>
      </c>
      <c r="B3960" s="4" t="s">
        <v>63</v>
      </c>
      <c r="C3960" s="4" t="s">
        <v>271</v>
      </c>
      <c r="D3960" s="4" t="s">
        <v>272</v>
      </c>
      <c r="E3960" s="5">
        <v>10.7</v>
      </c>
    </row>
    <row r="3961" spans="1:10" ht="11.25" x14ac:dyDescent="0.15">
      <c r="A3961" s="6" t="s">
        <v>270</v>
      </c>
      <c r="B3961" s="4" t="s">
        <v>169</v>
      </c>
      <c r="C3961" s="4" t="s">
        <v>271</v>
      </c>
      <c r="D3961" s="4" t="s">
        <v>273</v>
      </c>
      <c r="E3961" s="5">
        <v>12.5</v>
      </c>
    </row>
    <row r="3962" spans="1:10" ht="11.25" x14ac:dyDescent="0.15">
      <c r="A3962" s="6" t="s">
        <v>270</v>
      </c>
      <c r="B3962" s="4" t="s">
        <v>169</v>
      </c>
      <c r="C3962" s="4" t="s">
        <v>271</v>
      </c>
      <c r="D3962" s="4" t="s">
        <v>273</v>
      </c>
      <c r="E3962" s="5">
        <v>8.59</v>
      </c>
    </row>
    <row r="3963" spans="1:10" ht="11.25" x14ac:dyDescent="0.15">
      <c r="A3963" s="6" t="s">
        <v>270</v>
      </c>
      <c r="B3963" s="4" t="s">
        <v>169</v>
      </c>
      <c r="C3963" s="4" t="s">
        <v>271</v>
      </c>
      <c r="D3963" s="4" t="s">
        <v>272</v>
      </c>
      <c r="E3963" s="5">
        <v>12.95</v>
      </c>
    </row>
    <row r="3964" spans="1:10" ht="11.25" x14ac:dyDescent="0.15">
      <c r="A3964" s="6" t="s">
        <v>270</v>
      </c>
      <c r="B3964" s="4" t="s">
        <v>169</v>
      </c>
      <c r="C3964" s="4" t="s">
        <v>271</v>
      </c>
      <c r="D3964" s="4" t="s">
        <v>272</v>
      </c>
      <c r="E3964" s="5">
        <v>9.7100000000000009</v>
      </c>
    </row>
    <row r="3965" spans="1:10" ht="11.25" x14ac:dyDescent="0.15">
      <c r="A3965" s="6" t="s">
        <v>270</v>
      </c>
      <c r="B3965" s="4" t="s">
        <v>64</v>
      </c>
      <c r="C3965" s="4" t="s">
        <v>271</v>
      </c>
      <c r="D3965" s="4" t="s">
        <v>273</v>
      </c>
      <c r="E3965" s="5">
        <v>13.51</v>
      </c>
      <c r="F3965" t="s">
        <v>354</v>
      </c>
    </row>
    <row r="3966" spans="1:10" ht="11.25" x14ac:dyDescent="0.15">
      <c r="A3966" s="6" t="s">
        <v>270</v>
      </c>
      <c r="B3966" s="4" t="s">
        <v>64</v>
      </c>
      <c r="C3966" s="4" t="s">
        <v>271</v>
      </c>
      <c r="D3966" s="4" t="s">
        <v>272</v>
      </c>
      <c r="E3966" s="5">
        <v>12.41</v>
      </c>
    </row>
    <row r="3967" spans="1:10" ht="11.25" x14ac:dyDescent="0.15">
      <c r="A3967" s="6" t="s">
        <v>270</v>
      </c>
      <c r="B3967" s="4" t="s">
        <v>170</v>
      </c>
      <c r="C3967" s="4" t="s">
        <v>271</v>
      </c>
      <c r="D3967" s="4" t="s">
        <v>273</v>
      </c>
      <c r="E3967" s="5">
        <v>14.27</v>
      </c>
    </row>
    <row r="3968" spans="1:10" ht="11.25" x14ac:dyDescent="0.15">
      <c r="A3968" s="6" t="s">
        <v>270</v>
      </c>
      <c r="B3968" s="4" t="s">
        <v>170</v>
      </c>
      <c r="C3968" s="4" t="s">
        <v>271</v>
      </c>
      <c r="D3968" s="4" t="s">
        <v>272</v>
      </c>
      <c r="E3968" s="5">
        <v>12.87</v>
      </c>
    </row>
    <row r="3969" spans="1:10" ht="11.25" x14ac:dyDescent="0.15">
      <c r="A3969" s="6" t="s">
        <v>270</v>
      </c>
      <c r="B3969" s="4" t="s">
        <v>65</v>
      </c>
      <c r="C3969" s="4" t="s">
        <v>271</v>
      </c>
      <c r="D3969" s="4" t="s">
        <v>273</v>
      </c>
      <c r="E3969" s="5">
        <v>13.11</v>
      </c>
      <c r="F3969" t="s">
        <v>353</v>
      </c>
      <c r="G3969">
        <f>+E3969+E3970+E3971+E3972+E3973+E3974+E3975+E3976</f>
        <v>95.460000000000008</v>
      </c>
      <c r="H3969">
        <f>+E3977+E3978+E3979+E3980</f>
        <v>52.65</v>
      </c>
      <c r="I3969" s="14">
        <f>+(G3969/4)/(H3969/3)</f>
        <v>1.3598290598290599</v>
      </c>
      <c r="J3969" s="21">
        <f>+(B3969-$K$1)/7</f>
        <v>29</v>
      </c>
    </row>
    <row r="3970" spans="1:10" ht="11.25" x14ac:dyDescent="0.15">
      <c r="A3970" s="6" t="s">
        <v>270</v>
      </c>
      <c r="B3970" s="4" t="s">
        <v>65</v>
      </c>
      <c r="C3970" s="4" t="s">
        <v>271</v>
      </c>
      <c r="D3970" s="4" t="s">
        <v>273</v>
      </c>
      <c r="E3970" s="5">
        <v>11.64</v>
      </c>
    </row>
    <row r="3971" spans="1:10" ht="11.25" x14ac:dyDescent="0.15">
      <c r="A3971" s="6" t="s">
        <v>270</v>
      </c>
      <c r="B3971" s="4" t="s">
        <v>65</v>
      </c>
      <c r="C3971" s="4" t="s">
        <v>271</v>
      </c>
      <c r="D3971" s="4" t="s">
        <v>272</v>
      </c>
      <c r="E3971" s="5">
        <v>11.15</v>
      </c>
    </row>
    <row r="3972" spans="1:10" ht="11.25" x14ac:dyDescent="0.15">
      <c r="A3972" s="6" t="s">
        <v>270</v>
      </c>
      <c r="B3972" s="4" t="s">
        <v>65</v>
      </c>
      <c r="C3972" s="4" t="s">
        <v>271</v>
      </c>
      <c r="D3972" s="4" t="s">
        <v>272</v>
      </c>
      <c r="E3972" s="5">
        <v>9.9499999999999993</v>
      </c>
    </row>
    <row r="3973" spans="1:10" ht="11.25" x14ac:dyDescent="0.15">
      <c r="A3973" s="6" t="s">
        <v>270</v>
      </c>
      <c r="B3973" s="4" t="s">
        <v>171</v>
      </c>
      <c r="C3973" s="4" t="s">
        <v>271</v>
      </c>
      <c r="D3973" s="4" t="s">
        <v>273</v>
      </c>
      <c r="E3973" s="5">
        <v>13.34</v>
      </c>
    </row>
    <row r="3974" spans="1:10" ht="11.25" x14ac:dyDescent="0.15">
      <c r="A3974" s="6" t="s">
        <v>270</v>
      </c>
      <c r="B3974" s="4" t="s">
        <v>171</v>
      </c>
      <c r="C3974" s="4" t="s">
        <v>271</v>
      </c>
      <c r="D3974" s="4" t="s">
        <v>273</v>
      </c>
      <c r="E3974" s="5">
        <v>11.75</v>
      </c>
    </row>
    <row r="3975" spans="1:10" ht="11.25" x14ac:dyDescent="0.15">
      <c r="A3975" s="6" t="s">
        <v>270</v>
      </c>
      <c r="B3975" s="4" t="s">
        <v>171</v>
      </c>
      <c r="C3975" s="4" t="s">
        <v>271</v>
      </c>
      <c r="D3975" s="4" t="s">
        <v>272</v>
      </c>
      <c r="E3975" s="5">
        <v>13.12</v>
      </c>
    </row>
    <row r="3976" spans="1:10" ht="11.25" x14ac:dyDescent="0.15">
      <c r="A3976" s="6" t="s">
        <v>270</v>
      </c>
      <c r="B3976" s="4" t="s">
        <v>171</v>
      </c>
      <c r="C3976" s="4" t="s">
        <v>271</v>
      </c>
      <c r="D3976" s="4" t="s">
        <v>272</v>
      </c>
      <c r="E3976" s="5">
        <v>11.4</v>
      </c>
    </row>
    <row r="3977" spans="1:10" ht="11.25" x14ac:dyDescent="0.15">
      <c r="A3977" s="6" t="s">
        <v>270</v>
      </c>
      <c r="B3977" s="4" t="s">
        <v>66</v>
      </c>
      <c r="C3977" s="4" t="s">
        <v>271</v>
      </c>
      <c r="D3977" s="4" t="s">
        <v>273</v>
      </c>
      <c r="E3977" s="5">
        <v>13.25</v>
      </c>
      <c r="F3977" t="s">
        <v>354</v>
      </c>
    </row>
    <row r="3978" spans="1:10" ht="11.25" x14ac:dyDescent="0.15">
      <c r="A3978" s="9" t="s">
        <v>270</v>
      </c>
      <c r="B3978" s="4" t="s">
        <v>66</v>
      </c>
      <c r="C3978" s="4" t="s">
        <v>271</v>
      </c>
      <c r="D3978" s="4" t="s">
        <v>272</v>
      </c>
      <c r="E3978" s="5">
        <v>11.08</v>
      </c>
    </row>
    <row r="3979" spans="1:10" ht="11.25" x14ac:dyDescent="0.15">
      <c r="A3979" s="6" t="s">
        <v>270</v>
      </c>
      <c r="B3979" s="4" t="s">
        <v>172</v>
      </c>
      <c r="C3979" s="4" t="s">
        <v>271</v>
      </c>
      <c r="D3979" s="4" t="s">
        <v>273</v>
      </c>
      <c r="E3979" s="5">
        <v>14.76</v>
      </c>
    </row>
    <row r="3980" spans="1:10" ht="11.25" x14ac:dyDescent="0.15">
      <c r="A3980" s="6" t="s">
        <v>270</v>
      </c>
      <c r="B3980" s="4" t="s">
        <v>172</v>
      </c>
      <c r="C3980" s="4" t="s">
        <v>271</v>
      </c>
      <c r="D3980" s="4" t="s">
        <v>272</v>
      </c>
      <c r="E3980" s="5">
        <v>13.56</v>
      </c>
    </row>
    <row r="3981" spans="1:10" ht="11.25" x14ac:dyDescent="0.15">
      <c r="A3981" s="6" t="s">
        <v>270</v>
      </c>
      <c r="B3981" s="4" t="s">
        <v>67</v>
      </c>
      <c r="C3981" s="4" t="s">
        <v>271</v>
      </c>
      <c r="D3981" s="4" t="s">
        <v>273</v>
      </c>
      <c r="E3981" s="5">
        <v>14.11</v>
      </c>
      <c r="F3981" t="s">
        <v>353</v>
      </c>
      <c r="G3981">
        <f>+E3981+E3982+E3983+E3984+E3985+E3986+E3987+E3988</f>
        <v>93.73</v>
      </c>
      <c r="H3981">
        <f>+E3989+E3990+E3991+E3992</f>
        <v>54.629999999999995</v>
      </c>
      <c r="I3981" s="14">
        <f>+(G3981/4)/(H3981/3)</f>
        <v>1.2867929708951129</v>
      </c>
      <c r="J3981" s="21">
        <f>+(B3981-$K$1)/7</f>
        <v>30</v>
      </c>
    </row>
    <row r="3982" spans="1:10" ht="11.25" x14ac:dyDescent="0.15">
      <c r="A3982" s="6" t="s">
        <v>270</v>
      </c>
      <c r="B3982" s="4" t="s">
        <v>67</v>
      </c>
      <c r="C3982" s="4" t="s">
        <v>271</v>
      </c>
      <c r="D3982" s="4" t="s">
        <v>273</v>
      </c>
      <c r="E3982" s="5">
        <v>11.76</v>
      </c>
    </row>
    <row r="3983" spans="1:10" ht="11.25" x14ac:dyDescent="0.15">
      <c r="A3983" s="6" t="s">
        <v>270</v>
      </c>
      <c r="B3983" s="4" t="s">
        <v>67</v>
      </c>
      <c r="C3983" s="4" t="s">
        <v>271</v>
      </c>
      <c r="D3983" s="4" t="s">
        <v>272</v>
      </c>
      <c r="E3983" s="5">
        <v>12.38</v>
      </c>
    </row>
    <row r="3984" spans="1:10" ht="11.25" x14ac:dyDescent="0.15">
      <c r="A3984" s="6" t="s">
        <v>270</v>
      </c>
      <c r="B3984" s="4" t="s">
        <v>67</v>
      </c>
      <c r="C3984" s="4" t="s">
        <v>271</v>
      </c>
      <c r="D3984" s="4" t="s">
        <v>272</v>
      </c>
      <c r="E3984" s="5">
        <v>10.68</v>
      </c>
    </row>
    <row r="3985" spans="1:10" ht="11.25" x14ac:dyDescent="0.15">
      <c r="A3985" s="6" t="s">
        <v>270</v>
      </c>
      <c r="B3985" s="4" t="s">
        <v>173</v>
      </c>
      <c r="C3985" s="4" t="s">
        <v>271</v>
      </c>
      <c r="D3985" s="4" t="s">
        <v>273</v>
      </c>
      <c r="E3985" s="5">
        <v>11.94</v>
      </c>
    </row>
    <row r="3986" spans="1:10" ht="11.25" x14ac:dyDescent="0.15">
      <c r="A3986" s="6" t="s">
        <v>270</v>
      </c>
      <c r="B3986" s="4" t="s">
        <v>173</v>
      </c>
      <c r="C3986" s="4" t="s">
        <v>271</v>
      </c>
      <c r="D3986" s="4" t="s">
        <v>273</v>
      </c>
      <c r="E3986" s="5">
        <v>11.41</v>
      </c>
    </row>
    <row r="3987" spans="1:10" ht="11.25" x14ac:dyDescent="0.15">
      <c r="A3987" s="6" t="s">
        <v>270</v>
      </c>
      <c r="B3987" s="4" t="s">
        <v>173</v>
      </c>
      <c r="C3987" s="4" t="s">
        <v>271</v>
      </c>
      <c r="D3987" s="4" t="s">
        <v>272</v>
      </c>
      <c r="E3987" s="5">
        <v>13.5</v>
      </c>
    </row>
    <row r="3988" spans="1:10" ht="11.25" x14ac:dyDescent="0.15">
      <c r="A3988" s="6" t="s">
        <v>270</v>
      </c>
      <c r="B3988" s="4" t="s">
        <v>173</v>
      </c>
      <c r="C3988" s="4" t="s">
        <v>271</v>
      </c>
      <c r="D3988" s="4" t="s">
        <v>272</v>
      </c>
      <c r="E3988" s="5">
        <v>7.95</v>
      </c>
    </row>
    <row r="3989" spans="1:10" ht="11.25" x14ac:dyDescent="0.15">
      <c r="A3989" s="6" t="s">
        <v>270</v>
      </c>
      <c r="B3989" s="4" t="s">
        <v>68</v>
      </c>
      <c r="C3989" s="4" t="s">
        <v>271</v>
      </c>
      <c r="D3989" s="4" t="s">
        <v>273</v>
      </c>
      <c r="E3989" s="5">
        <v>14.1</v>
      </c>
      <c r="F3989" t="s">
        <v>354</v>
      </c>
    </row>
    <row r="3990" spans="1:10" ht="11.25" x14ac:dyDescent="0.15">
      <c r="A3990" s="6" t="s">
        <v>270</v>
      </c>
      <c r="B3990" s="4" t="s">
        <v>68</v>
      </c>
      <c r="C3990" s="4" t="s">
        <v>271</v>
      </c>
      <c r="D3990" s="4" t="s">
        <v>272</v>
      </c>
      <c r="E3990" s="5">
        <v>12.19</v>
      </c>
    </row>
    <row r="3991" spans="1:10" ht="11.25" x14ac:dyDescent="0.15">
      <c r="A3991" s="6" t="s">
        <v>270</v>
      </c>
      <c r="B3991" s="4" t="s">
        <v>174</v>
      </c>
      <c r="C3991" s="4" t="s">
        <v>271</v>
      </c>
      <c r="D3991" s="4" t="s">
        <v>273</v>
      </c>
      <c r="E3991" s="5">
        <v>13.9</v>
      </c>
    </row>
    <row r="3992" spans="1:10" ht="11.25" x14ac:dyDescent="0.15">
      <c r="A3992" s="6" t="s">
        <v>270</v>
      </c>
      <c r="B3992" s="4" t="s">
        <v>174</v>
      </c>
      <c r="C3992" s="4" t="s">
        <v>271</v>
      </c>
      <c r="D3992" s="4" t="s">
        <v>272</v>
      </c>
      <c r="E3992" s="5">
        <v>14.44</v>
      </c>
    </row>
    <row r="3993" spans="1:10" ht="11.25" x14ac:dyDescent="0.15">
      <c r="A3993" s="6" t="s">
        <v>270</v>
      </c>
      <c r="B3993" s="4" t="s">
        <v>69</v>
      </c>
      <c r="C3993" s="4" t="s">
        <v>271</v>
      </c>
      <c r="D3993" s="4" t="s">
        <v>273</v>
      </c>
      <c r="E3993" s="5">
        <v>13.57</v>
      </c>
      <c r="F3993" t="s">
        <v>353</v>
      </c>
      <c r="G3993">
        <f>+E3993+E3994+E3995+E3996+E3997+E3998+E3999+E4000</f>
        <v>93.85</v>
      </c>
      <c r="H3993">
        <f>+E4001+E4002+E4003+E4004</f>
        <v>52.17</v>
      </c>
      <c r="I3993" s="14">
        <f>+(G3993/4)/(H3993/3)</f>
        <v>1.3491949396204714</v>
      </c>
      <c r="J3993" s="21">
        <f>+(B3993-$K$1)/7</f>
        <v>31</v>
      </c>
    </row>
    <row r="3994" spans="1:10" ht="11.25" x14ac:dyDescent="0.15">
      <c r="A3994" s="6" t="s">
        <v>270</v>
      </c>
      <c r="B3994" s="4" t="s">
        <v>69</v>
      </c>
      <c r="C3994" s="4" t="s">
        <v>271</v>
      </c>
      <c r="D3994" s="4" t="s">
        <v>273</v>
      </c>
      <c r="E3994" s="5">
        <v>12.06</v>
      </c>
    </row>
    <row r="3995" spans="1:10" ht="11.25" x14ac:dyDescent="0.15">
      <c r="A3995" s="6" t="s">
        <v>270</v>
      </c>
      <c r="B3995" s="4" t="s">
        <v>69</v>
      </c>
      <c r="C3995" s="4" t="s">
        <v>271</v>
      </c>
      <c r="D3995" s="4" t="s">
        <v>272</v>
      </c>
      <c r="E3995" s="5">
        <v>10.44</v>
      </c>
    </row>
    <row r="3996" spans="1:10" ht="11.25" x14ac:dyDescent="0.15">
      <c r="A3996" s="6" t="s">
        <v>270</v>
      </c>
      <c r="B3996" s="4" t="s">
        <v>69</v>
      </c>
      <c r="C3996" s="4" t="s">
        <v>271</v>
      </c>
      <c r="D3996" s="4" t="s">
        <v>272</v>
      </c>
      <c r="E3996" s="5">
        <v>9.91</v>
      </c>
    </row>
    <row r="3997" spans="1:10" ht="11.25" x14ac:dyDescent="0.15">
      <c r="A3997" s="6" t="s">
        <v>270</v>
      </c>
      <c r="B3997" s="4" t="s">
        <v>175</v>
      </c>
      <c r="C3997" s="4" t="s">
        <v>271</v>
      </c>
      <c r="D3997" s="4" t="s">
        <v>273</v>
      </c>
      <c r="E3997" s="5">
        <v>12.91</v>
      </c>
    </row>
    <row r="3998" spans="1:10" ht="11.25" x14ac:dyDescent="0.15">
      <c r="A3998" s="6" t="s">
        <v>270</v>
      </c>
      <c r="B3998" s="4" t="s">
        <v>175</v>
      </c>
      <c r="C3998" s="4" t="s">
        <v>271</v>
      </c>
      <c r="D3998" s="4" t="s">
        <v>273</v>
      </c>
      <c r="E3998" s="5">
        <v>11.69</v>
      </c>
    </row>
    <row r="3999" spans="1:10" ht="11.25" x14ac:dyDescent="0.15">
      <c r="A3999" s="6" t="s">
        <v>270</v>
      </c>
      <c r="B3999" s="4" t="s">
        <v>175</v>
      </c>
      <c r="C3999" s="4" t="s">
        <v>271</v>
      </c>
      <c r="D3999" s="4" t="s">
        <v>272</v>
      </c>
      <c r="E3999" s="5">
        <v>12.7</v>
      </c>
    </row>
    <row r="4000" spans="1:10" ht="11.25" x14ac:dyDescent="0.15">
      <c r="A4000" s="6" t="s">
        <v>270</v>
      </c>
      <c r="B4000" s="4" t="s">
        <v>175</v>
      </c>
      <c r="C4000" s="4" t="s">
        <v>271</v>
      </c>
      <c r="D4000" s="4" t="s">
        <v>272</v>
      </c>
      <c r="E4000" s="5">
        <v>10.57</v>
      </c>
    </row>
    <row r="4001" spans="1:10" ht="11.25" x14ac:dyDescent="0.15">
      <c r="A4001" s="6" t="s">
        <v>270</v>
      </c>
      <c r="B4001" s="4" t="s">
        <v>70</v>
      </c>
      <c r="C4001" s="4" t="s">
        <v>271</v>
      </c>
      <c r="D4001" s="4" t="s">
        <v>273</v>
      </c>
      <c r="E4001" s="5">
        <v>13.3</v>
      </c>
      <c r="F4001" t="s">
        <v>354</v>
      </c>
    </row>
    <row r="4002" spans="1:10" ht="11.25" x14ac:dyDescent="0.15">
      <c r="A4002" s="6" t="s">
        <v>270</v>
      </c>
      <c r="B4002" s="4" t="s">
        <v>70</v>
      </c>
      <c r="C4002" s="4" t="s">
        <v>271</v>
      </c>
      <c r="D4002" s="4" t="s">
        <v>272</v>
      </c>
      <c r="E4002" s="5">
        <v>10.62</v>
      </c>
    </row>
    <row r="4003" spans="1:10" ht="11.25" x14ac:dyDescent="0.15">
      <c r="A4003" s="6" t="s">
        <v>270</v>
      </c>
      <c r="B4003" s="4" t="s">
        <v>176</v>
      </c>
      <c r="C4003" s="4" t="s">
        <v>271</v>
      </c>
      <c r="D4003" s="4" t="s">
        <v>273</v>
      </c>
      <c r="E4003" s="5">
        <v>14.12</v>
      </c>
    </row>
    <row r="4004" spans="1:10" ht="11.25" x14ac:dyDescent="0.15">
      <c r="A4004" s="6" t="s">
        <v>270</v>
      </c>
      <c r="B4004" s="4" t="s">
        <v>176</v>
      </c>
      <c r="C4004" s="4" t="s">
        <v>271</v>
      </c>
      <c r="D4004" s="4" t="s">
        <v>272</v>
      </c>
      <c r="E4004" s="5">
        <v>14.13</v>
      </c>
    </row>
    <row r="4005" spans="1:10" ht="11.25" x14ac:dyDescent="0.15">
      <c r="A4005" s="6" t="s">
        <v>270</v>
      </c>
      <c r="B4005" s="4" t="s">
        <v>71</v>
      </c>
      <c r="C4005" s="4" t="s">
        <v>271</v>
      </c>
      <c r="D4005" s="4" t="s">
        <v>273</v>
      </c>
      <c r="E4005" s="5">
        <v>13.54</v>
      </c>
      <c r="F4005" t="s">
        <v>353</v>
      </c>
      <c r="G4005">
        <f>+E4005+E4006+E4007+E4008+E4009+E4010+E4011+E4012</f>
        <v>92.149999999999991</v>
      </c>
      <c r="H4005">
        <f>+E4013+E4014+E4015+E4016</f>
        <v>51.680000000000007</v>
      </c>
      <c r="I4005" s="14">
        <f>+(G4005/4)/(H4005/3)</f>
        <v>1.3373161764705879</v>
      </c>
      <c r="J4005" s="21">
        <f>+(B4005-$K$1)/7</f>
        <v>32</v>
      </c>
    </row>
    <row r="4006" spans="1:10" ht="11.25" x14ac:dyDescent="0.15">
      <c r="A4006" s="6" t="s">
        <v>270</v>
      </c>
      <c r="B4006" s="4" t="s">
        <v>71</v>
      </c>
      <c r="C4006" s="4" t="s">
        <v>271</v>
      </c>
      <c r="D4006" s="4" t="s">
        <v>273</v>
      </c>
      <c r="E4006" s="5">
        <v>12.21</v>
      </c>
    </row>
    <row r="4007" spans="1:10" ht="11.25" x14ac:dyDescent="0.15">
      <c r="A4007" s="6" t="s">
        <v>270</v>
      </c>
      <c r="B4007" s="4" t="s">
        <v>71</v>
      </c>
      <c r="C4007" s="4" t="s">
        <v>271</v>
      </c>
      <c r="D4007" s="4" t="s">
        <v>272</v>
      </c>
      <c r="E4007" s="5">
        <v>10.41</v>
      </c>
    </row>
    <row r="4008" spans="1:10" ht="11.25" x14ac:dyDescent="0.15">
      <c r="A4008" s="6" t="s">
        <v>270</v>
      </c>
      <c r="B4008" s="4" t="s">
        <v>71</v>
      </c>
      <c r="C4008" s="4" t="s">
        <v>271</v>
      </c>
      <c r="D4008" s="4" t="s">
        <v>272</v>
      </c>
      <c r="E4008" s="5">
        <v>10.050000000000001</v>
      </c>
    </row>
    <row r="4009" spans="1:10" ht="11.25" x14ac:dyDescent="0.15">
      <c r="A4009" s="6" t="s">
        <v>270</v>
      </c>
      <c r="B4009" s="4" t="s">
        <v>177</v>
      </c>
      <c r="C4009" s="4" t="s">
        <v>271</v>
      </c>
      <c r="D4009" s="4" t="s">
        <v>273</v>
      </c>
      <c r="E4009" s="5">
        <v>12.52</v>
      </c>
    </row>
    <row r="4010" spans="1:10" ht="11.25" x14ac:dyDescent="0.15">
      <c r="A4010" s="6" t="s">
        <v>270</v>
      </c>
      <c r="B4010" s="4" t="s">
        <v>177</v>
      </c>
      <c r="C4010" s="4" t="s">
        <v>271</v>
      </c>
      <c r="D4010" s="4" t="s">
        <v>273</v>
      </c>
      <c r="E4010" s="5">
        <v>10.92</v>
      </c>
    </row>
    <row r="4011" spans="1:10" ht="11.25" x14ac:dyDescent="0.15">
      <c r="A4011" s="6" t="s">
        <v>270</v>
      </c>
      <c r="B4011" s="4" t="s">
        <v>177</v>
      </c>
      <c r="C4011" s="4" t="s">
        <v>271</v>
      </c>
      <c r="D4011" s="4" t="s">
        <v>272</v>
      </c>
      <c r="E4011" s="5">
        <v>13.34</v>
      </c>
    </row>
    <row r="4012" spans="1:10" ht="11.25" x14ac:dyDescent="0.15">
      <c r="A4012" s="6" t="s">
        <v>270</v>
      </c>
      <c r="B4012" s="4" t="s">
        <v>177</v>
      </c>
      <c r="C4012" s="4" t="s">
        <v>271</v>
      </c>
      <c r="D4012" s="4" t="s">
        <v>272</v>
      </c>
      <c r="E4012" s="5">
        <v>9.16</v>
      </c>
    </row>
    <row r="4013" spans="1:10" ht="11.25" x14ac:dyDescent="0.15">
      <c r="A4013" s="6" t="s">
        <v>270</v>
      </c>
      <c r="B4013" s="4" t="s">
        <v>72</v>
      </c>
      <c r="C4013" s="4" t="s">
        <v>271</v>
      </c>
      <c r="D4013" s="4" t="s">
        <v>273</v>
      </c>
      <c r="E4013" s="5">
        <v>13.01</v>
      </c>
      <c r="F4013" t="s">
        <v>354</v>
      </c>
    </row>
    <row r="4014" spans="1:10" ht="11.25" x14ac:dyDescent="0.15">
      <c r="A4014" s="6" t="s">
        <v>270</v>
      </c>
      <c r="B4014" s="4" t="s">
        <v>72</v>
      </c>
      <c r="C4014" s="4" t="s">
        <v>271</v>
      </c>
      <c r="D4014" s="4" t="s">
        <v>272</v>
      </c>
      <c r="E4014" s="5">
        <v>10.45</v>
      </c>
    </row>
    <row r="4015" spans="1:10" ht="11.25" x14ac:dyDescent="0.15">
      <c r="A4015" s="6" t="s">
        <v>270</v>
      </c>
      <c r="B4015" s="4" t="s">
        <v>178</v>
      </c>
      <c r="C4015" s="4" t="s">
        <v>271</v>
      </c>
      <c r="D4015" s="4" t="s">
        <v>273</v>
      </c>
      <c r="E4015" s="5">
        <v>14.66</v>
      </c>
    </row>
    <row r="4016" spans="1:10" ht="11.25" x14ac:dyDescent="0.15">
      <c r="A4016" s="6" t="s">
        <v>270</v>
      </c>
      <c r="B4016" s="4" t="s">
        <v>178</v>
      </c>
      <c r="C4016" s="4" t="s">
        <v>271</v>
      </c>
      <c r="D4016" s="4" t="s">
        <v>272</v>
      </c>
      <c r="E4016" s="5">
        <v>13.56</v>
      </c>
    </row>
    <row r="4017" spans="1:10" ht="11.25" x14ac:dyDescent="0.15">
      <c r="A4017" s="6" t="s">
        <v>270</v>
      </c>
      <c r="B4017" s="4" t="s">
        <v>73</v>
      </c>
      <c r="C4017" s="4" t="s">
        <v>271</v>
      </c>
      <c r="D4017" s="4" t="s">
        <v>273</v>
      </c>
      <c r="E4017" s="5">
        <v>13.88</v>
      </c>
      <c r="F4017" t="s">
        <v>353</v>
      </c>
      <c r="G4017">
        <f>+E4017+E4018+E4019+E4020+E4021+E4022+E4023+E4024</f>
        <v>96.320000000000007</v>
      </c>
      <c r="H4017">
        <f>+E4025+E4026+E4027+E4028</f>
        <v>55.29</v>
      </c>
      <c r="I4017" s="14">
        <f>+(G4017/4)/(H4017/3)</f>
        <v>1.3065653825284862</v>
      </c>
      <c r="J4017" s="21">
        <f>+(B4017-$K$1)/7</f>
        <v>33</v>
      </c>
    </row>
    <row r="4018" spans="1:10" ht="11.25" x14ac:dyDescent="0.15">
      <c r="A4018" s="6" t="s">
        <v>270</v>
      </c>
      <c r="B4018" s="4" t="s">
        <v>73</v>
      </c>
      <c r="C4018" s="4" t="s">
        <v>271</v>
      </c>
      <c r="D4018" s="4" t="s">
        <v>273</v>
      </c>
      <c r="E4018" s="5">
        <v>12.16</v>
      </c>
    </row>
    <row r="4019" spans="1:10" ht="11.25" x14ac:dyDescent="0.15">
      <c r="A4019" s="6" t="s">
        <v>270</v>
      </c>
      <c r="B4019" s="4" t="s">
        <v>73</v>
      </c>
      <c r="C4019" s="4" t="s">
        <v>271</v>
      </c>
      <c r="D4019" s="4" t="s">
        <v>272</v>
      </c>
      <c r="E4019" s="5">
        <v>10.76</v>
      </c>
    </row>
    <row r="4020" spans="1:10" ht="11.25" x14ac:dyDescent="0.15">
      <c r="A4020" s="6" t="s">
        <v>270</v>
      </c>
      <c r="B4020" s="4" t="s">
        <v>73</v>
      </c>
      <c r="C4020" s="4" t="s">
        <v>271</v>
      </c>
      <c r="D4020" s="4" t="s">
        <v>272</v>
      </c>
      <c r="E4020" s="5">
        <v>9.44</v>
      </c>
    </row>
    <row r="4021" spans="1:10" ht="11.25" x14ac:dyDescent="0.15">
      <c r="A4021" s="6" t="s">
        <v>270</v>
      </c>
      <c r="B4021" s="4" t="s">
        <v>179</v>
      </c>
      <c r="C4021" s="4" t="s">
        <v>271</v>
      </c>
      <c r="D4021" s="4" t="s">
        <v>273</v>
      </c>
      <c r="E4021" s="5">
        <v>13.65</v>
      </c>
    </row>
    <row r="4022" spans="1:10" ht="11.25" x14ac:dyDescent="0.15">
      <c r="A4022" s="9" t="s">
        <v>270</v>
      </c>
      <c r="B4022" s="4" t="s">
        <v>179</v>
      </c>
      <c r="C4022" s="4" t="s">
        <v>271</v>
      </c>
      <c r="D4022" s="4" t="s">
        <v>273</v>
      </c>
      <c r="E4022" s="5">
        <v>12.58</v>
      </c>
    </row>
    <row r="4023" spans="1:10" ht="11.25" x14ac:dyDescent="0.15">
      <c r="A4023" s="6" t="s">
        <v>270</v>
      </c>
      <c r="B4023" s="4" t="s">
        <v>179</v>
      </c>
      <c r="C4023" s="4" t="s">
        <v>271</v>
      </c>
      <c r="D4023" s="4" t="s">
        <v>272</v>
      </c>
      <c r="E4023" s="5">
        <v>14.73</v>
      </c>
    </row>
    <row r="4024" spans="1:10" ht="11.25" x14ac:dyDescent="0.15">
      <c r="A4024" s="6" t="s">
        <v>270</v>
      </c>
      <c r="B4024" s="4" t="s">
        <v>179</v>
      </c>
      <c r="C4024" s="4" t="s">
        <v>271</v>
      </c>
      <c r="D4024" s="4" t="s">
        <v>272</v>
      </c>
      <c r="E4024" s="5">
        <v>9.1199999999999992</v>
      </c>
    </row>
    <row r="4025" spans="1:10" ht="11.25" x14ac:dyDescent="0.15">
      <c r="A4025" s="6" t="s">
        <v>270</v>
      </c>
      <c r="B4025" s="4" t="s">
        <v>74</v>
      </c>
      <c r="C4025" s="4" t="s">
        <v>271</v>
      </c>
      <c r="D4025" s="4" t="s">
        <v>273</v>
      </c>
      <c r="E4025" s="5">
        <v>13.99</v>
      </c>
      <c r="F4025" t="s">
        <v>354</v>
      </c>
    </row>
    <row r="4026" spans="1:10" ht="11.25" x14ac:dyDescent="0.15">
      <c r="A4026" s="6" t="s">
        <v>270</v>
      </c>
      <c r="B4026" s="4" t="s">
        <v>74</v>
      </c>
      <c r="C4026" s="4" t="s">
        <v>271</v>
      </c>
      <c r="D4026" s="4" t="s">
        <v>272</v>
      </c>
      <c r="E4026" s="5">
        <v>11.25</v>
      </c>
    </row>
    <row r="4027" spans="1:10" ht="11.25" x14ac:dyDescent="0.15">
      <c r="A4027" s="6" t="s">
        <v>270</v>
      </c>
      <c r="B4027" s="4" t="s">
        <v>180</v>
      </c>
      <c r="C4027" s="4" t="s">
        <v>271</v>
      </c>
      <c r="D4027" s="4" t="s">
        <v>273</v>
      </c>
      <c r="E4027" s="5">
        <v>14.33</v>
      </c>
    </row>
    <row r="4028" spans="1:10" ht="11.25" x14ac:dyDescent="0.15">
      <c r="A4028" s="6" t="s">
        <v>270</v>
      </c>
      <c r="B4028" s="4" t="s">
        <v>180</v>
      </c>
      <c r="C4028" s="4" t="s">
        <v>271</v>
      </c>
      <c r="D4028" s="4" t="s">
        <v>278</v>
      </c>
      <c r="E4028" s="5">
        <v>15.72</v>
      </c>
    </row>
    <row r="4029" spans="1:10" ht="11.25" x14ac:dyDescent="0.15">
      <c r="A4029" s="6" t="s">
        <v>270</v>
      </c>
      <c r="B4029" s="4" t="s">
        <v>75</v>
      </c>
      <c r="C4029" s="4" t="s">
        <v>271</v>
      </c>
      <c r="D4029" s="4" t="s">
        <v>273</v>
      </c>
      <c r="E4029" s="5">
        <v>14.17</v>
      </c>
      <c r="F4029" t="s">
        <v>353</v>
      </c>
      <c r="G4029">
        <f>+E4029+E4030+E4031+E4032+E4033+E4034+E4035</f>
        <v>92.06</v>
      </c>
      <c r="H4029">
        <f>+E4037+E4038+E4039+E4036</f>
        <v>53</v>
      </c>
      <c r="I4029" s="14">
        <f>+(G4029/4)/(H4029/3)</f>
        <v>1.3027358490566037</v>
      </c>
      <c r="J4029" s="21">
        <f>+(B4029-$K$1)/7</f>
        <v>34</v>
      </c>
    </row>
    <row r="4030" spans="1:10" ht="11.25" x14ac:dyDescent="0.15">
      <c r="A4030" s="6" t="s">
        <v>270</v>
      </c>
      <c r="B4030" s="4" t="s">
        <v>75</v>
      </c>
      <c r="C4030" s="4" t="s">
        <v>271</v>
      </c>
      <c r="D4030" s="4" t="s">
        <v>273</v>
      </c>
      <c r="E4030" s="5">
        <v>14.89</v>
      </c>
    </row>
    <row r="4031" spans="1:10" ht="11.25" x14ac:dyDescent="0.15">
      <c r="A4031" s="6" t="s">
        <v>270</v>
      </c>
      <c r="B4031" s="4" t="s">
        <v>75</v>
      </c>
      <c r="C4031" s="4" t="s">
        <v>271</v>
      </c>
      <c r="D4031" s="4" t="s">
        <v>272</v>
      </c>
      <c r="E4031" s="5">
        <v>14.08</v>
      </c>
    </row>
    <row r="4032" spans="1:10" ht="11.25" x14ac:dyDescent="0.15">
      <c r="A4032" s="6" t="s">
        <v>270</v>
      </c>
      <c r="B4032" s="4" t="s">
        <v>181</v>
      </c>
      <c r="C4032" s="4" t="s">
        <v>271</v>
      </c>
      <c r="D4032" s="4" t="s">
        <v>273</v>
      </c>
      <c r="E4032" s="5">
        <v>13.59</v>
      </c>
    </row>
    <row r="4033" spans="1:10" ht="11.25" x14ac:dyDescent="0.15">
      <c r="A4033" s="6" t="s">
        <v>270</v>
      </c>
      <c r="B4033" s="4" t="s">
        <v>181</v>
      </c>
      <c r="C4033" s="4" t="s">
        <v>271</v>
      </c>
      <c r="D4033" s="4" t="s">
        <v>273</v>
      </c>
      <c r="E4033" s="5">
        <v>13.64</v>
      </c>
    </row>
    <row r="4034" spans="1:10" ht="11.25" x14ac:dyDescent="0.15">
      <c r="A4034" s="6" t="s">
        <v>270</v>
      </c>
      <c r="B4034" s="4" t="s">
        <v>181</v>
      </c>
      <c r="C4034" s="4" t="s">
        <v>271</v>
      </c>
      <c r="D4034" s="4" t="s">
        <v>272</v>
      </c>
      <c r="E4034" s="5">
        <v>12.57</v>
      </c>
    </row>
    <row r="4035" spans="1:10" ht="11.25" x14ac:dyDescent="0.15">
      <c r="A4035" s="6" t="s">
        <v>270</v>
      </c>
      <c r="B4035" s="4" t="s">
        <v>181</v>
      </c>
      <c r="C4035" s="4" t="s">
        <v>271</v>
      </c>
      <c r="D4035" s="4" t="s">
        <v>272</v>
      </c>
      <c r="E4035" s="5">
        <v>9.1199999999999992</v>
      </c>
    </row>
    <row r="4036" spans="1:10" ht="11.25" x14ac:dyDescent="0.15">
      <c r="A4036" s="6" t="s">
        <v>270</v>
      </c>
      <c r="B4036" s="4" t="s">
        <v>76</v>
      </c>
      <c r="C4036" s="4" t="s">
        <v>271</v>
      </c>
      <c r="D4036" s="4" t="s">
        <v>273</v>
      </c>
      <c r="E4036" s="5">
        <v>14.02</v>
      </c>
      <c r="F4036" t="s">
        <v>354</v>
      </c>
    </row>
    <row r="4037" spans="1:10" ht="11.25" x14ac:dyDescent="0.15">
      <c r="A4037" s="6" t="s">
        <v>270</v>
      </c>
      <c r="B4037" s="4" t="s">
        <v>76</v>
      </c>
      <c r="C4037" s="4" t="s">
        <v>271</v>
      </c>
      <c r="D4037" s="4" t="s">
        <v>272</v>
      </c>
      <c r="E4037" s="5">
        <v>11.98</v>
      </c>
    </row>
    <row r="4038" spans="1:10" ht="11.25" x14ac:dyDescent="0.15">
      <c r="A4038" s="6" t="s">
        <v>270</v>
      </c>
      <c r="B4038" s="4" t="s">
        <v>182</v>
      </c>
      <c r="C4038" s="4" t="s">
        <v>271</v>
      </c>
      <c r="D4038" s="4" t="s">
        <v>273</v>
      </c>
      <c r="E4038" s="5">
        <v>13.58</v>
      </c>
    </row>
    <row r="4039" spans="1:10" ht="11.25" x14ac:dyDescent="0.15">
      <c r="A4039" s="6" t="s">
        <v>270</v>
      </c>
      <c r="B4039" s="4" t="s">
        <v>182</v>
      </c>
      <c r="C4039" s="4" t="s">
        <v>271</v>
      </c>
      <c r="D4039" s="4" t="s">
        <v>272</v>
      </c>
      <c r="E4039" s="5">
        <v>13.42</v>
      </c>
    </row>
    <row r="4040" spans="1:10" ht="11.25" x14ac:dyDescent="0.15">
      <c r="A4040" s="6" t="s">
        <v>270</v>
      </c>
      <c r="B4040" s="4" t="s">
        <v>77</v>
      </c>
      <c r="C4040" s="4" t="s">
        <v>271</v>
      </c>
      <c r="D4040" s="4" t="s">
        <v>273</v>
      </c>
      <c r="E4040" s="5">
        <v>13.58</v>
      </c>
      <c r="F4040" t="s">
        <v>353</v>
      </c>
      <c r="G4040">
        <f>+E4040+E4041+E4042+E4043+E4044+E4045+E4046+E4047</f>
        <v>93.340000000000018</v>
      </c>
      <c r="H4040">
        <f>+E4048+E4049+E4050+E4051</f>
        <v>53.22</v>
      </c>
      <c r="I4040" s="14">
        <f>+(G4040/4)/(H4040/3)</f>
        <v>1.3153889515219845</v>
      </c>
      <c r="J4040" s="21">
        <f>+(B4040-$K$1)/7</f>
        <v>35</v>
      </c>
    </row>
    <row r="4041" spans="1:10" ht="11.25" x14ac:dyDescent="0.15">
      <c r="A4041" s="6" t="s">
        <v>270</v>
      </c>
      <c r="B4041" s="4" t="s">
        <v>77</v>
      </c>
      <c r="C4041" s="4" t="s">
        <v>271</v>
      </c>
      <c r="D4041" s="4" t="s">
        <v>273</v>
      </c>
      <c r="E4041" s="5">
        <v>11.8</v>
      </c>
    </row>
    <row r="4042" spans="1:10" ht="11.25" x14ac:dyDescent="0.15">
      <c r="A4042" s="6" t="s">
        <v>270</v>
      </c>
      <c r="B4042" s="4" t="s">
        <v>77</v>
      </c>
      <c r="C4042" s="4" t="s">
        <v>271</v>
      </c>
      <c r="D4042" s="4" t="s">
        <v>272</v>
      </c>
      <c r="E4042" s="5">
        <v>12.06</v>
      </c>
    </row>
    <row r="4043" spans="1:10" ht="11.25" x14ac:dyDescent="0.15">
      <c r="A4043" s="6" t="s">
        <v>270</v>
      </c>
      <c r="B4043" s="4" t="s">
        <v>77</v>
      </c>
      <c r="C4043" s="4" t="s">
        <v>271</v>
      </c>
      <c r="D4043" s="4" t="s">
        <v>272</v>
      </c>
      <c r="E4043" s="5">
        <v>9.5500000000000007</v>
      </c>
    </row>
    <row r="4044" spans="1:10" ht="11.25" x14ac:dyDescent="0.15">
      <c r="A4044" s="6" t="s">
        <v>270</v>
      </c>
      <c r="B4044" s="4" t="s">
        <v>183</v>
      </c>
      <c r="C4044" s="4" t="s">
        <v>271</v>
      </c>
      <c r="D4044" s="4" t="s">
        <v>273</v>
      </c>
      <c r="E4044" s="5">
        <v>12.67</v>
      </c>
    </row>
    <row r="4045" spans="1:10" ht="11.25" x14ac:dyDescent="0.15">
      <c r="A4045" s="6" t="s">
        <v>270</v>
      </c>
      <c r="B4045" s="4" t="s">
        <v>183</v>
      </c>
      <c r="C4045" s="4" t="s">
        <v>271</v>
      </c>
      <c r="D4045" s="4" t="s">
        <v>273</v>
      </c>
      <c r="E4045" s="5">
        <v>10.51</v>
      </c>
    </row>
    <row r="4046" spans="1:10" ht="11.25" x14ac:dyDescent="0.15">
      <c r="A4046" s="6" t="s">
        <v>270</v>
      </c>
      <c r="B4046" s="4" t="s">
        <v>183</v>
      </c>
      <c r="C4046" s="4" t="s">
        <v>271</v>
      </c>
      <c r="D4046" s="4" t="s">
        <v>272</v>
      </c>
      <c r="E4046" s="5">
        <v>12.62</v>
      </c>
    </row>
    <row r="4047" spans="1:10" ht="11.25" x14ac:dyDescent="0.15">
      <c r="A4047" s="6" t="s">
        <v>270</v>
      </c>
      <c r="B4047" s="4" t="s">
        <v>183</v>
      </c>
      <c r="C4047" s="4" t="s">
        <v>271</v>
      </c>
      <c r="D4047" s="4" t="s">
        <v>272</v>
      </c>
      <c r="E4047" s="5">
        <v>10.55</v>
      </c>
    </row>
    <row r="4048" spans="1:10" ht="11.25" x14ac:dyDescent="0.15">
      <c r="A4048" s="6" t="s">
        <v>270</v>
      </c>
      <c r="B4048" s="4" t="s">
        <v>78</v>
      </c>
      <c r="C4048" s="4" t="s">
        <v>271</v>
      </c>
      <c r="D4048" s="4" t="s">
        <v>273</v>
      </c>
      <c r="E4048" s="5">
        <v>12.4</v>
      </c>
      <c r="F4048" t="s">
        <v>354</v>
      </c>
    </row>
    <row r="4049" spans="1:10" ht="11.25" x14ac:dyDescent="0.15">
      <c r="A4049" s="6" t="s">
        <v>270</v>
      </c>
      <c r="B4049" s="4" t="s">
        <v>78</v>
      </c>
      <c r="C4049" s="4" t="s">
        <v>271</v>
      </c>
      <c r="D4049" s="4" t="s">
        <v>272</v>
      </c>
      <c r="E4049" s="5">
        <v>12.61</v>
      </c>
    </row>
    <row r="4050" spans="1:10" ht="11.25" x14ac:dyDescent="0.15">
      <c r="A4050" s="6" t="s">
        <v>270</v>
      </c>
      <c r="B4050" s="4" t="s">
        <v>184</v>
      </c>
      <c r="C4050" s="4" t="s">
        <v>271</v>
      </c>
      <c r="D4050" s="4" t="s">
        <v>273</v>
      </c>
      <c r="E4050" s="5">
        <v>14.06</v>
      </c>
    </row>
    <row r="4051" spans="1:10" ht="11.25" x14ac:dyDescent="0.15">
      <c r="A4051" s="6" t="s">
        <v>270</v>
      </c>
      <c r="B4051" s="4" t="s">
        <v>184</v>
      </c>
      <c r="C4051" s="4" t="s">
        <v>271</v>
      </c>
      <c r="D4051" s="4" t="s">
        <v>272</v>
      </c>
      <c r="E4051" s="5">
        <v>14.15</v>
      </c>
    </row>
    <row r="4052" spans="1:10" ht="11.25" x14ac:dyDescent="0.15">
      <c r="A4052" s="6" t="s">
        <v>270</v>
      </c>
      <c r="B4052" s="4" t="s">
        <v>185</v>
      </c>
      <c r="C4052" s="4" t="s">
        <v>271</v>
      </c>
      <c r="D4052" s="4" t="s">
        <v>273</v>
      </c>
      <c r="E4052" s="5">
        <v>13.48</v>
      </c>
      <c r="F4052" s="13" t="s">
        <v>353</v>
      </c>
    </row>
    <row r="4053" spans="1:10" ht="11.25" x14ac:dyDescent="0.15">
      <c r="A4053" s="6" t="s">
        <v>270</v>
      </c>
      <c r="B4053" s="4" t="s">
        <v>185</v>
      </c>
      <c r="C4053" s="4" t="s">
        <v>271</v>
      </c>
      <c r="D4053" s="4" t="s">
        <v>273</v>
      </c>
      <c r="E4053" s="5">
        <v>12.97</v>
      </c>
      <c r="F4053" s="13"/>
    </row>
    <row r="4054" spans="1:10" ht="11.25" x14ac:dyDescent="0.15">
      <c r="A4054" s="6" t="s">
        <v>270</v>
      </c>
      <c r="B4054" s="4" t="s">
        <v>185</v>
      </c>
      <c r="C4054" s="4" t="s">
        <v>271</v>
      </c>
      <c r="D4054" s="4" t="s">
        <v>272</v>
      </c>
      <c r="E4054" s="5">
        <v>13.96</v>
      </c>
      <c r="F4054" s="13"/>
    </row>
    <row r="4055" spans="1:10" ht="11.25" x14ac:dyDescent="0.15">
      <c r="A4055" s="6" t="s">
        <v>270</v>
      </c>
      <c r="B4055" s="4" t="s">
        <v>185</v>
      </c>
      <c r="C4055" s="4" t="s">
        <v>271</v>
      </c>
      <c r="D4055" s="4" t="s">
        <v>272</v>
      </c>
      <c r="E4055" s="5">
        <v>9.08</v>
      </c>
      <c r="F4055" s="13"/>
    </row>
    <row r="4056" spans="1:10" ht="11.25" x14ac:dyDescent="0.15">
      <c r="A4056" s="6" t="s">
        <v>270</v>
      </c>
      <c r="B4056" s="4" t="s">
        <v>79</v>
      </c>
      <c r="C4056" s="4" t="s">
        <v>271</v>
      </c>
      <c r="D4056" s="4" t="s">
        <v>273</v>
      </c>
      <c r="E4056" s="5">
        <v>15.44</v>
      </c>
      <c r="F4056" s="13" t="s">
        <v>354</v>
      </c>
    </row>
    <row r="4057" spans="1:10" ht="11.25" x14ac:dyDescent="0.15">
      <c r="A4057" s="6" t="s">
        <v>270</v>
      </c>
      <c r="B4057" s="4" t="s">
        <v>79</v>
      </c>
      <c r="C4057" s="4" t="s">
        <v>271</v>
      </c>
      <c r="D4057" s="4" t="s">
        <v>273</v>
      </c>
      <c r="E4057" s="5">
        <v>16.16</v>
      </c>
    </row>
    <row r="4058" spans="1:10" ht="11.25" x14ac:dyDescent="0.15">
      <c r="A4058" s="6" t="s">
        <v>270</v>
      </c>
      <c r="B4058" s="4" t="s">
        <v>79</v>
      </c>
      <c r="C4058" s="4" t="s">
        <v>271</v>
      </c>
      <c r="D4058" s="4" t="s">
        <v>273</v>
      </c>
      <c r="E4058" s="5">
        <v>11.05</v>
      </c>
    </row>
    <row r="4059" spans="1:10" ht="11.25" x14ac:dyDescent="0.15">
      <c r="A4059" s="6" t="s">
        <v>270</v>
      </c>
      <c r="B4059" s="4" t="s">
        <v>79</v>
      </c>
      <c r="C4059" s="4" t="s">
        <v>271</v>
      </c>
      <c r="D4059" s="4" t="s">
        <v>272</v>
      </c>
      <c r="E4059" s="5">
        <v>16.87</v>
      </c>
    </row>
    <row r="4060" spans="1:10" ht="11.25" x14ac:dyDescent="0.15">
      <c r="A4060" s="6" t="s">
        <v>270</v>
      </c>
      <c r="B4060" s="4" t="s">
        <v>79</v>
      </c>
      <c r="C4060" s="4" t="s">
        <v>271</v>
      </c>
      <c r="D4060" s="4" t="s">
        <v>272</v>
      </c>
      <c r="E4060" s="5">
        <v>15.15</v>
      </c>
    </row>
    <row r="4061" spans="1:10" ht="11.25" x14ac:dyDescent="0.15">
      <c r="A4061" s="6" t="s">
        <v>270</v>
      </c>
      <c r="B4061" s="4" t="s">
        <v>186</v>
      </c>
      <c r="C4061" s="4" t="s">
        <v>271</v>
      </c>
      <c r="D4061" s="4" t="s">
        <v>273</v>
      </c>
      <c r="E4061" s="5">
        <v>14.27</v>
      </c>
    </row>
    <row r="4062" spans="1:10" ht="11.25" x14ac:dyDescent="0.15">
      <c r="A4062" s="6" t="s">
        <v>270</v>
      </c>
      <c r="B4062" s="4" t="s">
        <v>186</v>
      </c>
      <c r="C4062" s="4" t="s">
        <v>271</v>
      </c>
      <c r="D4062" s="4" t="s">
        <v>272</v>
      </c>
      <c r="E4062" s="5">
        <v>15.06</v>
      </c>
    </row>
    <row r="4063" spans="1:10" ht="11.25" x14ac:dyDescent="0.15">
      <c r="A4063" s="6" t="s">
        <v>270</v>
      </c>
      <c r="B4063" s="4" t="s">
        <v>80</v>
      </c>
      <c r="C4063" s="4" t="s">
        <v>271</v>
      </c>
      <c r="D4063" s="4" t="s">
        <v>273</v>
      </c>
      <c r="E4063" s="5">
        <v>13.02</v>
      </c>
      <c r="F4063" t="s">
        <v>353</v>
      </c>
      <c r="G4063">
        <f>+E4063+E4064+E4065+E4066+E4067+E4068+E4069+E4070</f>
        <v>91.820000000000007</v>
      </c>
      <c r="H4063">
        <f>+E4071+E4072+E4073+E4074+E4075</f>
        <v>61.089999999999996</v>
      </c>
      <c r="I4063" s="14">
        <f>+(G4063/4)/(H4063/3)</f>
        <v>1.1272712391553448</v>
      </c>
      <c r="J4063" s="21">
        <f>+(B4063-$K$1)/7</f>
        <v>37</v>
      </c>
    </row>
    <row r="4064" spans="1:10" ht="11.25" x14ac:dyDescent="0.15">
      <c r="A4064" s="6" t="s">
        <v>270</v>
      </c>
      <c r="B4064" s="4" t="s">
        <v>80</v>
      </c>
      <c r="C4064" s="4" t="s">
        <v>271</v>
      </c>
      <c r="D4064" s="4" t="s">
        <v>273</v>
      </c>
      <c r="E4064" s="5">
        <v>11.77</v>
      </c>
    </row>
    <row r="4065" spans="1:10" ht="11.25" x14ac:dyDescent="0.15">
      <c r="A4065" s="6" t="s">
        <v>270</v>
      </c>
      <c r="B4065" s="4" t="s">
        <v>80</v>
      </c>
      <c r="C4065" s="4" t="s">
        <v>271</v>
      </c>
      <c r="D4065" s="4" t="s">
        <v>272</v>
      </c>
      <c r="E4065" s="5">
        <v>11.64</v>
      </c>
    </row>
    <row r="4066" spans="1:10" ht="11.25" x14ac:dyDescent="0.15">
      <c r="A4066" s="6" t="s">
        <v>270</v>
      </c>
      <c r="B4066" s="4" t="s">
        <v>80</v>
      </c>
      <c r="C4066" s="4" t="s">
        <v>271</v>
      </c>
      <c r="D4066" s="4" t="s">
        <v>272</v>
      </c>
      <c r="E4066" s="5">
        <v>10.14</v>
      </c>
    </row>
    <row r="4067" spans="1:10" ht="11.25" x14ac:dyDescent="0.15">
      <c r="A4067" s="6" t="s">
        <v>270</v>
      </c>
      <c r="B4067" s="4" t="s">
        <v>187</v>
      </c>
      <c r="C4067" s="4" t="s">
        <v>271</v>
      </c>
      <c r="D4067" s="4" t="s">
        <v>273</v>
      </c>
      <c r="E4067" s="5">
        <v>12.27</v>
      </c>
    </row>
    <row r="4068" spans="1:10" ht="11.25" x14ac:dyDescent="0.15">
      <c r="A4068" s="6" t="s">
        <v>270</v>
      </c>
      <c r="B4068" s="4" t="s">
        <v>187</v>
      </c>
      <c r="C4068" s="4" t="s">
        <v>271</v>
      </c>
      <c r="D4068" s="4" t="s">
        <v>273</v>
      </c>
      <c r="E4068" s="5">
        <v>13.85</v>
      </c>
    </row>
    <row r="4069" spans="1:10" ht="11.25" x14ac:dyDescent="0.15">
      <c r="A4069" s="6" t="s">
        <v>270</v>
      </c>
      <c r="B4069" s="4" t="s">
        <v>187</v>
      </c>
      <c r="C4069" s="4" t="s">
        <v>271</v>
      </c>
      <c r="D4069" s="4" t="s">
        <v>275</v>
      </c>
      <c r="E4069" s="5">
        <v>11.34</v>
      </c>
    </row>
    <row r="4070" spans="1:10" ht="11.25" x14ac:dyDescent="0.15">
      <c r="A4070" s="9" t="s">
        <v>270</v>
      </c>
      <c r="B4070" s="4" t="s">
        <v>187</v>
      </c>
      <c r="C4070" s="4" t="s">
        <v>271</v>
      </c>
      <c r="D4070" s="4" t="s">
        <v>272</v>
      </c>
      <c r="E4070" s="5">
        <v>7.79</v>
      </c>
    </row>
    <row r="4071" spans="1:10" ht="11.25" x14ac:dyDescent="0.15">
      <c r="A4071" s="6" t="s">
        <v>270</v>
      </c>
      <c r="B4071" s="4" t="s">
        <v>81</v>
      </c>
      <c r="C4071" s="4" t="s">
        <v>271</v>
      </c>
      <c r="D4071" s="4" t="s">
        <v>273</v>
      </c>
      <c r="E4071" s="5">
        <v>12.82</v>
      </c>
      <c r="F4071" t="s">
        <v>354</v>
      </c>
    </row>
    <row r="4072" spans="1:10" ht="11.25" x14ac:dyDescent="0.15">
      <c r="A4072" s="6" t="s">
        <v>270</v>
      </c>
      <c r="B4072" s="4" t="s">
        <v>81</v>
      </c>
      <c r="C4072" s="4" t="s">
        <v>271</v>
      </c>
      <c r="D4072" s="4" t="s">
        <v>272</v>
      </c>
      <c r="E4072" s="5">
        <v>10.36</v>
      </c>
    </row>
    <row r="4073" spans="1:10" ht="11.25" x14ac:dyDescent="0.15">
      <c r="A4073" s="6" t="s">
        <v>270</v>
      </c>
      <c r="B4073" s="4" t="s">
        <v>188</v>
      </c>
      <c r="C4073" s="4" t="s">
        <v>256</v>
      </c>
      <c r="D4073" s="4" t="s">
        <v>257</v>
      </c>
      <c r="E4073" s="5">
        <v>12.6</v>
      </c>
    </row>
    <row r="4074" spans="1:10" ht="11.25" x14ac:dyDescent="0.15">
      <c r="A4074" s="6" t="s">
        <v>270</v>
      </c>
      <c r="B4074" s="4" t="s">
        <v>188</v>
      </c>
      <c r="C4074" s="4" t="s">
        <v>271</v>
      </c>
      <c r="D4074" s="4" t="s">
        <v>273</v>
      </c>
      <c r="E4074" s="5">
        <v>13.16</v>
      </c>
    </row>
    <row r="4075" spans="1:10" ht="11.25" x14ac:dyDescent="0.15">
      <c r="A4075" s="6" t="s">
        <v>270</v>
      </c>
      <c r="B4075" s="4" t="s">
        <v>188</v>
      </c>
      <c r="C4075" s="4" t="s">
        <v>271</v>
      </c>
      <c r="D4075" s="4" t="s">
        <v>272</v>
      </c>
      <c r="E4075" s="5">
        <v>12.15</v>
      </c>
    </row>
    <row r="4076" spans="1:10" ht="11.25" x14ac:dyDescent="0.15">
      <c r="A4076" s="6" t="s">
        <v>270</v>
      </c>
      <c r="B4076" s="4" t="s">
        <v>82</v>
      </c>
      <c r="C4076" s="4" t="s">
        <v>271</v>
      </c>
      <c r="D4076" s="4" t="s">
        <v>273</v>
      </c>
      <c r="E4076" s="5">
        <v>12.26</v>
      </c>
      <c r="F4076" t="s">
        <v>353</v>
      </c>
      <c r="G4076">
        <f>+E4076+E4077+E4078+E4079+E4080+E4081+E4082+E4083</f>
        <v>86.989999999999981</v>
      </c>
      <c r="H4076">
        <f>+E4084+E4085+E4086+E4087+E4088</f>
        <v>55.489999999999995</v>
      </c>
      <c r="I4076" s="14">
        <f>+(G4076/4)/(H4076/3)</f>
        <v>1.1757523878176246</v>
      </c>
      <c r="J4076" s="21">
        <f>+(B4076-$K$1)/7</f>
        <v>38</v>
      </c>
    </row>
    <row r="4077" spans="1:10" ht="11.25" x14ac:dyDescent="0.15">
      <c r="A4077" s="6" t="s">
        <v>270</v>
      </c>
      <c r="B4077" s="4" t="s">
        <v>82</v>
      </c>
      <c r="C4077" s="4" t="s">
        <v>271</v>
      </c>
      <c r="D4077" s="4" t="s">
        <v>273</v>
      </c>
      <c r="E4077" s="5">
        <v>11.48</v>
      </c>
    </row>
    <row r="4078" spans="1:10" ht="11.25" x14ac:dyDescent="0.15">
      <c r="A4078" s="6" t="s">
        <v>270</v>
      </c>
      <c r="B4078" s="4" t="s">
        <v>82</v>
      </c>
      <c r="C4078" s="4" t="s">
        <v>271</v>
      </c>
      <c r="D4078" s="4" t="s">
        <v>272</v>
      </c>
      <c r="E4078" s="5">
        <v>10.7</v>
      </c>
    </row>
    <row r="4079" spans="1:10" ht="11.25" x14ac:dyDescent="0.15">
      <c r="A4079" s="6" t="s">
        <v>270</v>
      </c>
      <c r="B4079" s="4" t="s">
        <v>82</v>
      </c>
      <c r="C4079" s="4" t="s">
        <v>271</v>
      </c>
      <c r="D4079" s="4" t="s">
        <v>272</v>
      </c>
      <c r="E4079" s="5">
        <v>9.77</v>
      </c>
    </row>
    <row r="4080" spans="1:10" ht="11.25" x14ac:dyDescent="0.15">
      <c r="A4080" s="6" t="s">
        <v>270</v>
      </c>
      <c r="B4080" s="4" t="s">
        <v>189</v>
      </c>
      <c r="C4080" s="4" t="s">
        <v>271</v>
      </c>
      <c r="D4080" s="4" t="s">
        <v>276</v>
      </c>
      <c r="E4080" s="5">
        <v>7.68</v>
      </c>
    </row>
    <row r="4081" spans="1:10" ht="11.25" x14ac:dyDescent="0.15">
      <c r="A4081" s="6" t="s">
        <v>270</v>
      </c>
      <c r="B4081" s="4" t="s">
        <v>189</v>
      </c>
      <c r="C4081" s="4" t="s">
        <v>271</v>
      </c>
      <c r="D4081" s="4" t="s">
        <v>273</v>
      </c>
      <c r="E4081" s="5">
        <v>11.69</v>
      </c>
    </row>
    <row r="4082" spans="1:10" ht="11.25" x14ac:dyDescent="0.15">
      <c r="A4082" s="6" t="s">
        <v>270</v>
      </c>
      <c r="B4082" s="4" t="s">
        <v>189</v>
      </c>
      <c r="C4082" s="4" t="s">
        <v>271</v>
      </c>
      <c r="D4082" s="4" t="s">
        <v>273</v>
      </c>
      <c r="E4082" s="5">
        <v>10.53</v>
      </c>
    </row>
    <row r="4083" spans="1:10" ht="11.25" x14ac:dyDescent="0.15">
      <c r="A4083" s="6" t="s">
        <v>270</v>
      </c>
      <c r="B4083" s="4" t="s">
        <v>189</v>
      </c>
      <c r="C4083" s="4" t="s">
        <v>271</v>
      </c>
      <c r="D4083" s="4" t="s">
        <v>272</v>
      </c>
      <c r="E4083" s="5">
        <v>12.88</v>
      </c>
    </row>
    <row r="4084" spans="1:10" ht="11.25" x14ac:dyDescent="0.15">
      <c r="A4084" s="6" t="s">
        <v>270</v>
      </c>
      <c r="B4084" s="4" t="s">
        <v>83</v>
      </c>
      <c r="C4084" s="4" t="s">
        <v>271</v>
      </c>
      <c r="D4084" s="4" t="s">
        <v>273</v>
      </c>
      <c r="E4084" s="5">
        <v>10.9</v>
      </c>
      <c r="F4084" t="s">
        <v>354</v>
      </c>
    </row>
    <row r="4085" spans="1:10" ht="11.25" x14ac:dyDescent="0.15">
      <c r="A4085" s="6" t="s">
        <v>270</v>
      </c>
      <c r="B4085" s="4" t="s">
        <v>83</v>
      </c>
      <c r="C4085" s="4" t="s">
        <v>271</v>
      </c>
      <c r="D4085" s="4" t="s">
        <v>272</v>
      </c>
      <c r="E4085" s="5">
        <v>10.06</v>
      </c>
    </row>
    <row r="4086" spans="1:10" ht="11.25" x14ac:dyDescent="0.15">
      <c r="A4086" s="6" t="s">
        <v>270</v>
      </c>
      <c r="B4086" s="4" t="s">
        <v>190</v>
      </c>
      <c r="C4086" s="4" t="s">
        <v>271</v>
      </c>
      <c r="D4086" s="4" t="s">
        <v>276</v>
      </c>
      <c r="E4086" s="5">
        <v>8.74</v>
      </c>
    </row>
    <row r="4087" spans="1:10" ht="11.25" x14ac:dyDescent="0.15">
      <c r="A4087" s="6" t="s">
        <v>270</v>
      </c>
      <c r="B4087" s="4" t="s">
        <v>190</v>
      </c>
      <c r="C4087" s="4" t="s">
        <v>271</v>
      </c>
      <c r="D4087" s="4" t="s">
        <v>273</v>
      </c>
      <c r="E4087" s="5">
        <v>13.27</v>
      </c>
    </row>
    <row r="4088" spans="1:10" ht="11.25" x14ac:dyDescent="0.15">
      <c r="A4088" s="6" t="s">
        <v>270</v>
      </c>
      <c r="B4088" s="4" t="s">
        <v>190</v>
      </c>
      <c r="C4088" s="4" t="s">
        <v>271</v>
      </c>
      <c r="D4088" s="4" t="s">
        <v>272</v>
      </c>
      <c r="E4088" s="5">
        <v>12.52</v>
      </c>
    </row>
    <row r="4089" spans="1:10" ht="11.25" x14ac:dyDescent="0.15">
      <c r="A4089" s="6" t="s">
        <v>270</v>
      </c>
      <c r="B4089" s="4" t="s">
        <v>84</v>
      </c>
      <c r="C4089" s="4" t="s">
        <v>271</v>
      </c>
      <c r="D4089" s="4" t="s">
        <v>273</v>
      </c>
      <c r="E4089" s="5">
        <v>13.18</v>
      </c>
      <c r="F4089" t="s">
        <v>353</v>
      </c>
      <c r="G4089">
        <f>+E4089+E4090+E4091+E4092+E4093+E4094+E4095+E4096</f>
        <v>88.450000000000017</v>
      </c>
      <c r="H4089">
        <f>+E4097+E4098+E4099+E4100</f>
        <v>45.81</v>
      </c>
      <c r="I4089" s="14">
        <f>+(G4089/4)/(H4089/3)</f>
        <v>1.4481008513425018</v>
      </c>
      <c r="J4089" s="21">
        <f>+(B4089-$K$1)/7</f>
        <v>39</v>
      </c>
    </row>
    <row r="4090" spans="1:10" ht="11.25" x14ac:dyDescent="0.15">
      <c r="A4090" s="6" t="s">
        <v>270</v>
      </c>
      <c r="B4090" s="4" t="s">
        <v>84</v>
      </c>
      <c r="C4090" s="4" t="s">
        <v>271</v>
      </c>
      <c r="D4090" s="4" t="s">
        <v>273</v>
      </c>
      <c r="E4090" s="5">
        <v>12.4</v>
      </c>
    </row>
    <row r="4091" spans="1:10" ht="11.25" x14ac:dyDescent="0.15">
      <c r="A4091" s="6" t="s">
        <v>270</v>
      </c>
      <c r="B4091" s="4" t="s">
        <v>84</v>
      </c>
      <c r="C4091" s="4" t="s">
        <v>271</v>
      </c>
      <c r="D4091" s="4" t="s">
        <v>272</v>
      </c>
      <c r="E4091" s="5">
        <v>12.04</v>
      </c>
    </row>
    <row r="4092" spans="1:10" ht="11.25" x14ac:dyDescent="0.15">
      <c r="A4092" s="6" t="s">
        <v>270</v>
      </c>
      <c r="B4092" s="4" t="s">
        <v>84</v>
      </c>
      <c r="C4092" s="4" t="s">
        <v>271</v>
      </c>
      <c r="D4092" s="4" t="s">
        <v>272</v>
      </c>
      <c r="E4092" s="5">
        <v>9.92</v>
      </c>
    </row>
    <row r="4093" spans="1:10" ht="11.25" x14ac:dyDescent="0.15">
      <c r="A4093" s="6" t="s">
        <v>270</v>
      </c>
      <c r="B4093" s="4" t="s">
        <v>191</v>
      </c>
      <c r="C4093" s="4" t="s">
        <v>271</v>
      </c>
      <c r="D4093" s="4" t="s">
        <v>273</v>
      </c>
      <c r="E4093" s="5">
        <v>11.54</v>
      </c>
    </row>
    <row r="4094" spans="1:10" ht="11.25" x14ac:dyDescent="0.15">
      <c r="A4094" s="6" t="s">
        <v>270</v>
      </c>
      <c r="B4094" s="4" t="s">
        <v>191</v>
      </c>
      <c r="C4094" s="4" t="s">
        <v>271</v>
      </c>
      <c r="D4094" s="4" t="s">
        <v>273</v>
      </c>
      <c r="E4094" s="5">
        <v>9.23</v>
      </c>
    </row>
    <row r="4095" spans="1:10" ht="11.25" x14ac:dyDescent="0.15">
      <c r="A4095" s="6" t="s">
        <v>270</v>
      </c>
      <c r="B4095" s="4" t="s">
        <v>191</v>
      </c>
      <c r="C4095" s="4" t="s">
        <v>271</v>
      </c>
      <c r="D4095" s="4" t="s">
        <v>272</v>
      </c>
      <c r="E4095" s="5">
        <v>13.21</v>
      </c>
    </row>
    <row r="4096" spans="1:10" ht="11.25" x14ac:dyDescent="0.15">
      <c r="A4096" s="6" t="s">
        <v>270</v>
      </c>
      <c r="B4096" s="4" t="s">
        <v>191</v>
      </c>
      <c r="C4096" s="4" t="s">
        <v>271</v>
      </c>
      <c r="D4096" s="4" t="s">
        <v>272</v>
      </c>
      <c r="E4096" s="5">
        <v>6.93</v>
      </c>
    </row>
    <row r="4097" spans="1:10" ht="11.25" x14ac:dyDescent="0.15">
      <c r="A4097" s="6" t="s">
        <v>270</v>
      </c>
      <c r="B4097" s="4" t="s">
        <v>85</v>
      </c>
      <c r="C4097" s="4" t="s">
        <v>271</v>
      </c>
      <c r="D4097" s="4" t="s">
        <v>273</v>
      </c>
      <c r="E4097" s="5">
        <v>10.83</v>
      </c>
      <c r="F4097" t="s">
        <v>354</v>
      </c>
    </row>
    <row r="4098" spans="1:10" ht="11.25" x14ac:dyDescent="0.15">
      <c r="A4098" s="6" t="s">
        <v>270</v>
      </c>
      <c r="B4098" s="4" t="s">
        <v>85</v>
      </c>
      <c r="C4098" s="4" t="s">
        <v>271</v>
      </c>
      <c r="D4098" s="4" t="s">
        <v>272</v>
      </c>
      <c r="E4098" s="5">
        <v>10.58</v>
      </c>
    </row>
    <row r="4099" spans="1:10" ht="11.25" x14ac:dyDescent="0.15">
      <c r="A4099" s="6" t="s">
        <v>270</v>
      </c>
      <c r="B4099" s="4" t="s">
        <v>192</v>
      </c>
      <c r="C4099" s="4" t="s">
        <v>271</v>
      </c>
      <c r="D4099" s="4" t="s">
        <v>273</v>
      </c>
      <c r="E4099" s="5">
        <v>11.92</v>
      </c>
    </row>
    <row r="4100" spans="1:10" ht="11.25" x14ac:dyDescent="0.15">
      <c r="A4100" s="6" t="s">
        <v>270</v>
      </c>
      <c r="B4100" s="4" t="s">
        <v>192</v>
      </c>
      <c r="C4100" s="4" t="s">
        <v>271</v>
      </c>
      <c r="D4100" s="4" t="s">
        <v>272</v>
      </c>
      <c r="E4100" s="5">
        <v>12.48</v>
      </c>
    </row>
    <row r="4101" spans="1:10" ht="11.25" x14ac:dyDescent="0.15">
      <c r="A4101" s="6" t="s">
        <v>270</v>
      </c>
      <c r="B4101" s="4" t="s">
        <v>86</v>
      </c>
      <c r="C4101" s="4" t="s">
        <v>271</v>
      </c>
      <c r="D4101" s="4" t="s">
        <v>273</v>
      </c>
      <c r="E4101" s="5">
        <v>13.34</v>
      </c>
      <c r="F4101" t="s">
        <v>353</v>
      </c>
      <c r="G4101">
        <f>+E4101+E4102+E4103+E4104+E4105+E4106+E4107+E4108</f>
        <v>87.71</v>
      </c>
      <c r="H4101">
        <f>+E4109+E4110+E4111+E4112</f>
        <v>48.93</v>
      </c>
      <c r="I4101" s="14">
        <f>+(G4101/4)/(H4101/3)</f>
        <v>1.344420600858369</v>
      </c>
      <c r="J4101" s="21">
        <f>+(B4101-$K$1)/7</f>
        <v>40</v>
      </c>
    </row>
    <row r="4102" spans="1:10" ht="11.25" x14ac:dyDescent="0.15">
      <c r="A4102" s="6" t="s">
        <v>270</v>
      </c>
      <c r="B4102" s="4" t="s">
        <v>86</v>
      </c>
      <c r="C4102" s="4" t="s">
        <v>271</v>
      </c>
      <c r="D4102" s="4" t="s">
        <v>273</v>
      </c>
      <c r="E4102" s="5">
        <v>12.31</v>
      </c>
    </row>
    <row r="4103" spans="1:10" ht="11.25" x14ac:dyDescent="0.15">
      <c r="A4103" s="6" t="s">
        <v>270</v>
      </c>
      <c r="B4103" s="4" t="s">
        <v>86</v>
      </c>
      <c r="C4103" s="4" t="s">
        <v>271</v>
      </c>
      <c r="D4103" s="4" t="s">
        <v>272</v>
      </c>
      <c r="E4103" s="5">
        <v>10.09</v>
      </c>
    </row>
    <row r="4104" spans="1:10" ht="11.25" x14ac:dyDescent="0.15">
      <c r="A4104" s="6" t="s">
        <v>270</v>
      </c>
      <c r="B4104" s="4" t="s">
        <v>86</v>
      </c>
      <c r="C4104" s="4" t="s">
        <v>271</v>
      </c>
      <c r="D4104" s="4" t="s">
        <v>272</v>
      </c>
      <c r="E4104" s="5">
        <v>9.5299999999999994</v>
      </c>
    </row>
    <row r="4105" spans="1:10" ht="11.25" x14ac:dyDescent="0.15">
      <c r="A4105" s="6" t="s">
        <v>270</v>
      </c>
      <c r="B4105" s="4" t="s">
        <v>193</v>
      </c>
      <c r="C4105" s="4" t="s">
        <v>271</v>
      </c>
      <c r="D4105" s="4" t="s">
        <v>273</v>
      </c>
      <c r="E4105" s="5">
        <v>12.12</v>
      </c>
    </row>
    <row r="4106" spans="1:10" ht="11.25" x14ac:dyDescent="0.15">
      <c r="A4106" s="6" t="s">
        <v>270</v>
      </c>
      <c r="B4106" s="4" t="s">
        <v>193</v>
      </c>
      <c r="C4106" s="4" t="s">
        <v>271</v>
      </c>
      <c r="D4106" s="4" t="s">
        <v>278</v>
      </c>
      <c r="E4106" s="5">
        <v>10.220000000000001</v>
      </c>
    </row>
    <row r="4107" spans="1:10" ht="11.25" x14ac:dyDescent="0.15">
      <c r="A4107" s="6" t="s">
        <v>270</v>
      </c>
      <c r="B4107" s="4" t="s">
        <v>193</v>
      </c>
      <c r="C4107" s="4" t="s">
        <v>271</v>
      </c>
      <c r="D4107" s="4" t="s">
        <v>272</v>
      </c>
      <c r="E4107" s="5">
        <v>12.18</v>
      </c>
    </row>
    <row r="4108" spans="1:10" ht="11.25" x14ac:dyDescent="0.15">
      <c r="A4108" s="6" t="s">
        <v>270</v>
      </c>
      <c r="B4108" s="4" t="s">
        <v>193</v>
      </c>
      <c r="C4108" s="4" t="s">
        <v>271</v>
      </c>
      <c r="D4108" s="4" t="s">
        <v>272</v>
      </c>
      <c r="E4108" s="5">
        <v>7.92</v>
      </c>
    </row>
    <row r="4109" spans="1:10" ht="11.25" x14ac:dyDescent="0.15">
      <c r="A4109" s="6" t="s">
        <v>270</v>
      </c>
      <c r="B4109" s="4" t="s">
        <v>87</v>
      </c>
      <c r="C4109" s="4" t="s">
        <v>271</v>
      </c>
      <c r="D4109" s="4" t="s">
        <v>273</v>
      </c>
      <c r="E4109" s="5">
        <v>12.6</v>
      </c>
      <c r="F4109" t="s">
        <v>354</v>
      </c>
    </row>
    <row r="4110" spans="1:10" ht="11.25" x14ac:dyDescent="0.15">
      <c r="A4110" s="6" t="s">
        <v>270</v>
      </c>
      <c r="B4110" s="4" t="s">
        <v>87</v>
      </c>
      <c r="C4110" s="4" t="s">
        <v>271</v>
      </c>
      <c r="D4110" s="4" t="s">
        <v>272</v>
      </c>
      <c r="E4110" s="5">
        <v>11.73</v>
      </c>
    </row>
    <row r="4111" spans="1:10" ht="11.25" x14ac:dyDescent="0.15">
      <c r="A4111" s="6" t="s">
        <v>270</v>
      </c>
      <c r="B4111" s="4" t="s">
        <v>194</v>
      </c>
      <c r="C4111" s="4" t="s">
        <v>271</v>
      </c>
      <c r="D4111" s="4" t="s">
        <v>273</v>
      </c>
      <c r="E4111" s="5">
        <v>12.57</v>
      </c>
    </row>
    <row r="4112" spans="1:10" ht="11.25" x14ac:dyDescent="0.15">
      <c r="A4112" s="6" t="s">
        <v>270</v>
      </c>
      <c r="B4112" s="4" t="s">
        <v>194</v>
      </c>
      <c r="C4112" s="4" t="s">
        <v>271</v>
      </c>
      <c r="D4112" s="4" t="s">
        <v>272</v>
      </c>
      <c r="E4112" s="5">
        <v>12.03</v>
      </c>
    </row>
    <row r="4113" spans="1:10" ht="11.25" x14ac:dyDescent="0.15">
      <c r="A4113" s="6" t="s">
        <v>270</v>
      </c>
      <c r="B4113" s="4" t="s">
        <v>195</v>
      </c>
      <c r="C4113" s="4" t="s">
        <v>271</v>
      </c>
      <c r="D4113" s="4" t="s">
        <v>273</v>
      </c>
      <c r="E4113" s="5">
        <v>12.81</v>
      </c>
      <c r="F4113" s="13" t="s">
        <v>353</v>
      </c>
    </row>
    <row r="4114" spans="1:10" ht="11.25" x14ac:dyDescent="0.15">
      <c r="A4114" s="9" t="s">
        <v>270</v>
      </c>
      <c r="B4114" s="4" t="s">
        <v>195</v>
      </c>
      <c r="C4114" s="4" t="s">
        <v>271</v>
      </c>
      <c r="D4114" s="4" t="s">
        <v>273</v>
      </c>
      <c r="E4114" s="5">
        <v>11.58</v>
      </c>
      <c r="F4114" s="13"/>
    </row>
    <row r="4115" spans="1:10" ht="11.25" x14ac:dyDescent="0.15">
      <c r="A4115" s="6" t="s">
        <v>270</v>
      </c>
      <c r="B4115" s="4" t="s">
        <v>195</v>
      </c>
      <c r="C4115" s="4" t="s">
        <v>271</v>
      </c>
      <c r="D4115" s="4" t="s">
        <v>272</v>
      </c>
      <c r="E4115" s="5">
        <v>11.68</v>
      </c>
      <c r="F4115" s="13"/>
    </row>
    <row r="4116" spans="1:10" ht="11.25" x14ac:dyDescent="0.15">
      <c r="A4116" s="6" t="s">
        <v>270</v>
      </c>
      <c r="B4116" s="4" t="s">
        <v>195</v>
      </c>
      <c r="C4116" s="4" t="s">
        <v>271</v>
      </c>
      <c r="D4116" s="4" t="s">
        <v>272</v>
      </c>
      <c r="E4116" s="5">
        <v>7.67</v>
      </c>
      <c r="F4116" s="13"/>
    </row>
    <row r="4117" spans="1:10" ht="11.25" x14ac:dyDescent="0.15">
      <c r="A4117" s="6" t="s">
        <v>270</v>
      </c>
      <c r="B4117" s="4" t="s">
        <v>89</v>
      </c>
      <c r="C4117" s="4" t="s">
        <v>271</v>
      </c>
      <c r="D4117" s="4" t="s">
        <v>273</v>
      </c>
      <c r="E4117" s="5">
        <v>15.87</v>
      </c>
      <c r="F4117" s="13" t="s">
        <v>354</v>
      </c>
    </row>
    <row r="4118" spans="1:10" ht="11.25" x14ac:dyDescent="0.15">
      <c r="A4118" s="6" t="s">
        <v>270</v>
      </c>
      <c r="B4118" s="4" t="s">
        <v>89</v>
      </c>
      <c r="C4118" s="4" t="s">
        <v>271</v>
      </c>
      <c r="D4118" s="4" t="s">
        <v>273</v>
      </c>
      <c r="E4118" s="5">
        <v>14.25</v>
      </c>
    </row>
    <row r="4119" spans="1:10" ht="11.25" x14ac:dyDescent="0.15">
      <c r="A4119" s="6" t="s">
        <v>270</v>
      </c>
      <c r="B4119" s="4" t="s">
        <v>89</v>
      </c>
      <c r="C4119" s="4" t="s">
        <v>271</v>
      </c>
      <c r="D4119" s="4" t="s">
        <v>272</v>
      </c>
      <c r="E4119" s="5">
        <v>12.02</v>
      </c>
    </row>
    <row r="4120" spans="1:10" ht="11.25" x14ac:dyDescent="0.15">
      <c r="A4120" s="6" t="s">
        <v>270</v>
      </c>
      <c r="B4120" s="4" t="s">
        <v>89</v>
      </c>
      <c r="C4120" s="4" t="s">
        <v>271</v>
      </c>
      <c r="D4120" s="4" t="s">
        <v>272</v>
      </c>
      <c r="E4120" s="5">
        <v>12.62</v>
      </c>
    </row>
    <row r="4121" spans="1:10" ht="11.25" x14ac:dyDescent="0.15">
      <c r="A4121" s="6" t="s">
        <v>270</v>
      </c>
      <c r="B4121" s="4" t="s">
        <v>196</v>
      </c>
      <c r="C4121" s="4" t="s">
        <v>271</v>
      </c>
      <c r="D4121" s="4" t="s">
        <v>273</v>
      </c>
      <c r="E4121" s="5">
        <v>13.14</v>
      </c>
    </row>
    <row r="4122" spans="1:10" ht="11.25" x14ac:dyDescent="0.15">
      <c r="A4122" s="6" t="s">
        <v>270</v>
      </c>
      <c r="B4122" s="4" t="s">
        <v>196</v>
      </c>
      <c r="C4122" s="4" t="s">
        <v>271</v>
      </c>
      <c r="D4122" s="4" t="s">
        <v>272</v>
      </c>
      <c r="E4122" s="5">
        <v>13.37</v>
      </c>
    </row>
    <row r="4123" spans="1:10" ht="11.25" x14ac:dyDescent="0.15">
      <c r="A4123" s="6" t="s">
        <v>270</v>
      </c>
      <c r="B4123" s="4" t="s">
        <v>90</v>
      </c>
      <c r="C4123" s="4" t="s">
        <v>271</v>
      </c>
      <c r="D4123" s="4" t="s">
        <v>273</v>
      </c>
      <c r="E4123" s="5">
        <v>12.75</v>
      </c>
      <c r="F4123" t="s">
        <v>353</v>
      </c>
      <c r="G4123">
        <f>+E4123+E4124+E4125+E4126+E4127+E4128+E4129+E4130</f>
        <v>87.13</v>
      </c>
      <c r="H4123">
        <f>+E4131+E4132+E4133+E4134</f>
        <v>52.07</v>
      </c>
      <c r="I4123" s="14">
        <f>+(G4123/4)/(H4123/3)</f>
        <v>1.2549932782792395</v>
      </c>
      <c r="J4123" s="21">
        <f>+(B4123-$K$1)/7</f>
        <v>42</v>
      </c>
    </row>
    <row r="4124" spans="1:10" ht="11.25" x14ac:dyDescent="0.15">
      <c r="A4124" s="6" t="s">
        <v>270</v>
      </c>
      <c r="B4124" s="4" t="s">
        <v>90</v>
      </c>
      <c r="C4124" s="4" t="s">
        <v>271</v>
      </c>
      <c r="D4124" s="4" t="s">
        <v>273</v>
      </c>
      <c r="E4124" s="5">
        <v>9.43</v>
      </c>
    </row>
    <row r="4125" spans="1:10" ht="11.25" x14ac:dyDescent="0.15">
      <c r="A4125" s="6" t="s">
        <v>270</v>
      </c>
      <c r="B4125" s="4" t="s">
        <v>90</v>
      </c>
      <c r="C4125" s="4" t="s">
        <v>271</v>
      </c>
      <c r="D4125" s="4" t="s">
        <v>272</v>
      </c>
      <c r="E4125" s="5">
        <v>11.34</v>
      </c>
    </row>
    <row r="4126" spans="1:10" ht="11.25" x14ac:dyDescent="0.15">
      <c r="A4126" s="6" t="s">
        <v>270</v>
      </c>
      <c r="B4126" s="4" t="s">
        <v>90</v>
      </c>
      <c r="C4126" s="4" t="s">
        <v>271</v>
      </c>
      <c r="D4126" s="4" t="s">
        <v>272</v>
      </c>
      <c r="E4126" s="5">
        <v>10.53</v>
      </c>
    </row>
    <row r="4127" spans="1:10" ht="11.25" x14ac:dyDescent="0.15">
      <c r="A4127" s="6" t="s">
        <v>270</v>
      </c>
      <c r="B4127" s="4" t="s">
        <v>197</v>
      </c>
      <c r="C4127" s="4" t="s">
        <v>271</v>
      </c>
      <c r="D4127" s="4" t="s">
        <v>273</v>
      </c>
      <c r="E4127" s="5">
        <v>11.58</v>
      </c>
    </row>
    <row r="4128" spans="1:10" ht="11.25" x14ac:dyDescent="0.15">
      <c r="A4128" s="6" t="s">
        <v>270</v>
      </c>
      <c r="B4128" s="4" t="s">
        <v>197</v>
      </c>
      <c r="C4128" s="4" t="s">
        <v>271</v>
      </c>
      <c r="D4128" s="4" t="s">
        <v>273</v>
      </c>
      <c r="E4128" s="5">
        <v>5.79</v>
      </c>
    </row>
    <row r="4129" spans="1:10" ht="11.25" x14ac:dyDescent="0.15">
      <c r="A4129" s="6" t="s">
        <v>270</v>
      </c>
      <c r="B4129" s="4" t="s">
        <v>197</v>
      </c>
      <c r="C4129" s="4" t="s">
        <v>271</v>
      </c>
      <c r="D4129" s="4" t="s">
        <v>272</v>
      </c>
      <c r="E4129" s="5">
        <v>13.96</v>
      </c>
    </row>
    <row r="4130" spans="1:10" ht="11.25" x14ac:dyDescent="0.15">
      <c r="A4130" s="6" t="s">
        <v>270</v>
      </c>
      <c r="B4130" s="4" t="s">
        <v>197</v>
      </c>
      <c r="C4130" s="4" t="s">
        <v>271</v>
      </c>
      <c r="D4130" s="4" t="s">
        <v>272</v>
      </c>
      <c r="E4130" s="5">
        <v>11.75</v>
      </c>
    </row>
    <row r="4131" spans="1:10" ht="11.25" x14ac:dyDescent="0.15">
      <c r="A4131" s="6" t="s">
        <v>270</v>
      </c>
      <c r="B4131" s="4" t="s">
        <v>91</v>
      </c>
      <c r="C4131" s="4" t="s">
        <v>271</v>
      </c>
      <c r="D4131" s="4" t="s">
        <v>273</v>
      </c>
      <c r="E4131" s="5">
        <v>13</v>
      </c>
      <c r="F4131" t="s">
        <v>354</v>
      </c>
    </row>
    <row r="4132" spans="1:10" ht="11.25" x14ac:dyDescent="0.15">
      <c r="A4132" s="6" t="s">
        <v>270</v>
      </c>
      <c r="B4132" s="4" t="s">
        <v>91</v>
      </c>
      <c r="C4132" s="4" t="s">
        <v>271</v>
      </c>
      <c r="D4132" s="4" t="s">
        <v>272</v>
      </c>
      <c r="E4132" s="5">
        <v>12.95</v>
      </c>
    </row>
    <row r="4133" spans="1:10" ht="11.25" x14ac:dyDescent="0.15">
      <c r="A4133" s="6" t="s">
        <v>270</v>
      </c>
      <c r="B4133" s="4" t="s">
        <v>198</v>
      </c>
      <c r="C4133" s="4" t="s">
        <v>271</v>
      </c>
      <c r="D4133" s="4" t="s">
        <v>273</v>
      </c>
      <c r="E4133" s="5">
        <v>12.5</v>
      </c>
    </row>
    <row r="4134" spans="1:10" ht="11.25" x14ac:dyDescent="0.15">
      <c r="A4134" s="6" t="s">
        <v>270</v>
      </c>
      <c r="B4134" s="4" t="s">
        <v>198</v>
      </c>
      <c r="C4134" s="4" t="s">
        <v>271</v>
      </c>
      <c r="D4134" s="4" t="s">
        <v>272</v>
      </c>
      <c r="E4134" s="5">
        <v>13.62</v>
      </c>
    </row>
    <row r="4135" spans="1:10" ht="11.25" x14ac:dyDescent="0.15">
      <c r="A4135" s="6" t="s">
        <v>270</v>
      </c>
      <c r="B4135" s="4" t="s">
        <v>92</v>
      </c>
      <c r="C4135" s="4" t="s">
        <v>271</v>
      </c>
      <c r="D4135" s="4" t="s">
        <v>273</v>
      </c>
      <c r="E4135" s="5">
        <v>13.62</v>
      </c>
      <c r="F4135" t="s">
        <v>353</v>
      </c>
      <c r="G4135">
        <f>+E4135+E4136+E4137+E4138+E4139+E4140+E4141+E4142</f>
        <v>90.2</v>
      </c>
      <c r="H4135">
        <f>+E4143+E4144+E4145+E4146</f>
        <v>49.75</v>
      </c>
      <c r="I4135" s="14">
        <f>+(G4135/4)/(H4135/3)</f>
        <v>1.3597989949748746</v>
      </c>
      <c r="J4135" s="21">
        <f>+(B4135-$K$1)/7</f>
        <v>43</v>
      </c>
    </row>
    <row r="4136" spans="1:10" ht="11.25" x14ac:dyDescent="0.15">
      <c r="A4136" s="6" t="s">
        <v>270</v>
      </c>
      <c r="B4136" s="4" t="s">
        <v>92</v>
      </c>
      <c r="C4136" s="4" t="s">
        <v>271</v>
      </c>
      <c r="D4136" s="4" t="s">
        <v>273</v>
      </c>
      <c r="E4136" s="5">
        <v>11.64</v>
      </c>
    </row>
    <row r="4137" spans="1:10" ht="11.25" x14ac:dyDescent="0.15">
      <c r="A4137" s="6" t="s">
        <v>270</v>
      </c>
      <c r="B4137" s="4" t="s">
        <v>92</v>
      </c>
      <c r="C4137" s="4" t="s">
        <v>271</v>
      </c>
      <c r="D4137" s="4" t="s">
        <v>272</v>
      </c>
      <c r="E4137" s="5">
        <v>12.32</v>
      </c>
    </row>
    <row r="4138" spans="1:10" ht="11.25" x14ac:dyDescent="0.15">
      <c r="A4138" s="6" t="s">
        <v>270</v>
      </c>
      <c r="B4138" s="4" t="s">
        <v>92</v>
      </c>
      <c r="C4138" s="4" t="s">
        <v>271</v>
      </c>
      <c r="D4138" s="4" t="s">
        <v>272</v>
      </c>
      <c r="E4138" s="5">
        <v>11.2</v>
      </c>
    </row>
    <row r="4139" spans="1:10" ht="11.25" x14ac:dyDescent="0.15">
      <c r="A4139" s="6" t="s">
        <v>270</v>
      </c>
      <c r="B4139" s="4" t="s">
        <v>199</v>
      </c>
      <c r="C4139" s="4" t="s">
        <v>271</v>
      </c>
      <c r="D4139" s="4" t="s">
        <v>273</v>
      </c>
      <c r="E4139" s="5">
        <v>10.5</v>
      </c>
    </row>
    <row r="4140" spans="1:10" ht="11.25" x14ac:dyDescent="0.15">
      <c r="A4140" s="6" t="s">
        <v>270</v>
      </c>
      <c r="B4140" s="4" t="s">
        <v>199</v>
      </c>
      <c r="C4140" s="4" t="s">
        <v>271</v>
      </c>
      <c r="D4140" s="4" t="s">
        <v>273</v>
      </c>
      <c r="E4140" s="5">
        <v>9.14</v>
      </c>
    </row>
    <row r="4141" spans="1:10" ht="11.25" x14ac:dyDescent="0.15">
      <c r="A4141" s="6" t="s">
        <v>270</v>
      </c>
      <c r="B4141" s="4" t="s">
        <v>199</v>
      </c>
      <c r="C4141" s="4" t="s">
        <v>271</v>
      </c>
      <c r="D4141" s="4" t="s">
        <v>272</v>
      </c>
      <c r="E4141" s="5">
        <v>13.8</v>
      </c>
    </row>
    <row r="4142" spans="1:10" ht="11.25" x14ac:dyDescent="0.15">
      <c r="A4142" s="6" t="s">
        <v>270</v>
      </c>
      <c r="B4142" s="4" t="s">
        <v>199</v>
      </c>
      <c r="C4142" s="4" t="s">
        <v>271</v>
      </c>
      <c r="D4142" s="4" t="s">
        <v>272</v>
      </c>
      <c r="E4142" s="5">
        <v>7.98</v>
      </c>
    </row>
    <row r="4143" spans="1:10" ht="11.25" x14ac:dyDescent="0.15">
      <c r="A4143" s="6" t="s">
        <v>270</v>
      </c>
      <c r="B4143" s="4" t="s">
        <v>93</v>
      </c>
      <c r="C4143" s="4" t="s">
        <v>271</v>
      </c>
      <c r="D4143" s="4" t="s">
        <v>273</v>
      </c>
      <c r="E4143" s="5">
        <v>12.62</v>
      </c>
      <c r="F4143" t="s">
        <v>354</v>
      </c>
    </row>
    <row r="4144" spans="1:10" ht="11.25" x14ac:dyDescent="0.15">
      <c r="A4144" s="6" t="s">
        <v>270</v>
      </c>
      <c r="B4144" s="4" t="s">
        <v>93</v>
      </c>
      <c r="C4144" s="4" t="s">
        <v>271</v>
      </c>
      <c r="D4144" s="4" t="s">
        <v>272</v>
      </c>
      <c r="E4144" s="5">
        <v>11.16</v>
      </c>
    </row>
    <row r="4145" spans="1:10" ht="11.25" x14ac:dyDescent="0.15">
      <c r="A4145" s="6" t="s">
        <v>270</v>
      </c>
      <c r="B4145" s="4" t="s">
        <v>201</v>
      </c>
      <c r="C4145" s="4" t="s">
        <v>271</v>
      </c>
      <c r="D4145" s="4" t="s">
        <v>273</v>
      </c>
      <c r="E4145" s="5">
        <v>13.07</v>
      </c>
    </row>
    <row r="4146" spans="1:10" ht="11.25" x14ac:dyDescent="0.15">
      <c r="A4146" s="6" t="s">
        <v>270</v>
      </c>
      <c r="B4146" s="4" t="s">
        <v>201</v>
      </c>
      <c r="C4146" s="4" t="s">
        <v>271</v>
      </c>
      <c r="D4146" s="4" t="s">
        <v>272</v>
      </c>
      <c r="E4146" s="5">
        <v>12.9</v>
      </c>
    </row>
    <row r="4147" spans="1:10" ht="11.25" x14ac:dyDescent="0.15">
      <c r="A4147" s="6" t="s">
        <v>270</v>
      </c>
      <c r="B4147" s="4" t="s">
        <v>94</v>
      </c>
      <c r="C4147" s="4" t="s">
        <v>271</v>
      </c>
      <c r="D4147" s="4" t="s">
        <v>273</v>
      </c>
      <c r="E4147" s="5">
        <v>14.45</v>
      </c>
      <c r="F4147" t="s">
        <v>353</v>
      </c>
      <c r="G4147">
        <f>+E4147+E4148+E4149+E4150+E4151+E4152+E4153+E4154</f>
        <v>90.57</v>
      </c>
      <c r="H4147">
        <f>+E4155+E4156+E4157+E4158</f>
        <v>58.41</v>
      </c>
      <c r="I4147" s="14">
        <f>+(G4147/4)/(H4147/3)</f>
        <v>1.1629429892141756</v>
      </c>
      <c r="J4147" s="21">
        <f>+(B4147-$K$1)/7</f>
        <v>44</v>
      </c>
    </row>
    <row r="4148" spans="1:10" ht="11.25" x14ac:dyDescent="0.15">
      <c r="A4148" s="6" t="s">
        <v>270</v>
      </c>
      <c r="B4148" s="4" t="s">
        <v>94</v>
      </c>
      <c r="C4148" s="4" t="s">
        <v>271</v>
      </c>
      <c r="D4148" s="4" t="s">
        <v>273</v>
      </c>
      <c r="E4148" s="5">
        <v>12.93</v>
      </c>
    </row>
    <row r="4149" spans="1:10" ht="11.25" x14ac:dyDescent="0.15">
      <c r="A4149" s="6" t="s">
        <v>270</v>
      </c>
      <c r="B4149" s="4" t="s">
        <v>94</v>
      </c>
      <c r="C4149" s="4" t="s">
        <v>271</v>
      </c>
      <c r="D4149" s="4" t="s">
        <v>272</v>
      </c>
      <c r="E4149" s="5">
        <v>11.53</v>
      </c>
    </row>
    <row r="4150" spans="1:10" ht="11.25" x14ac:dyDescent="0.15">
      <c r="A4150" s="6" t="s">
        <v>270</v>
      </c>
      <c r="B4150" s="4" t="s">
        <v>94</v>
      </c>
      <c r="C4150" s="4" t="s">
        <v>271</v>
      </c>
      <c r="D4150" s="4" t="s">
        <v>272</v>
      </c>
      <c r="E4150" s="5">
        <v>7.45</v>
      </c>
    </row>
    <row r="4151" spans="1:10" ht="11.25" x14ac:dyDescent="0.15">
      <c r="A4151" s="6" t="s">
        <v>270</v>
      </c>
      <c r="B4151" s="4" t="s">
        <v>202</v>
      </c>
      <c r="C4151" s="4" t="s">
        <v>271</v>
      </c>
      <c r="D4151" s="4" t="s">
        <v>276</v>
      </c>
      <c r="E4151" s="5">
        <v>7.77</v>
      </c>
    </row>
    <row r="4152" spans="1:10" ht="11.25" x14ac:dyDescent="0.15">
      <c r="A4152" s="6" t="s">
        <v>270</v>
      </c>
      <c r="B4152" s="4" t="s">
        <v>202</v>
      </c>
      <c r="C4152" s="4" t="s">
        <v>271</v>
      </c>
      <c r="D4152" s="4" t="s">
        <v>273</v>
      </c>
      <c r="E4152" s="5">
        <v>12.6</v>
      </c>
    </row>
    <row r="4153" spans="1:10" ht="11.25" x14ac:dyDescent="0.15">
      <c r="A4153" s="6" t="s">
        <v>270</v>
      </c>
      <c r="B4153" s="4" t="s">
        <v>202</v>
      </c>
      <c r="C4153" s="4" t="s">
        <v>271</v>
      </c>
      <c r="D4153" s="4" t="s">
        <v>273</v>
      </c>
      <c r="E4153" s="5">
        <v>10.68</v>
      </c>
    </row>
    <row r="4154" spans="1:10" ht="11.25" x14ac:dyDescent="0.15">
      <c r="A4154" s="6" t="s">
        <v>270</v>
      </c>
      <c r="B4154" s="4" t="s">
        <v>202</v>
      </c>
      <c r="C4154" s="4" t="s">
        <v>271</v>
      </c>
      <c r="D4154" s="4" t="s">
        <v>272</v>
      </c>
      <c r="E4154" s="5">
        <v>13.16</v>
      </c>
    </row>
    <row r="4155" spans="1:10" ht="11.25" x14ac:dyDescent="0.15">
      <c r="A4155" s="6" t="s">
        <v>270</v>
      </c>
      <c r="B4155" s="4" t="s">
        <v>95</v>
      </c>
      <c r="C4155" s="4" t="s">
        <v>271</v>
      </c>
      <c r="D4155" s="4" t="s">
        <v>273</v>
      </c>
      <c r="E4155" s="5">
        <v>15.65</v>
      </c>
      <c r="F4155" t="s">
        <v>354</v>
      </c>
    </row>
    <row r="4156" spans="1:10" ht="11.25" x14ac:dyDescent="0.15">
      <c r="A4156" s="6" t="s">
        <v>270</v>
      </c>
      <c r="B4156" s="4" t="s">
        <v>95</v>
      </c>
      <c r="C4156" s="4" t="s">
        <v>271</v>
      </c>
      <c r="D4156" s="4" t="s">
        <v>272</v>
      </c>
      <c r="E4156" s="5">
        <v>13.68</v>
      </c>
    </row>
    <row r="4157" spans="1:10" ht="11.25" x14ac:dyDescent="0.15">
      <c r="A4157" s="6" t="s">
        <v>270</v>
      </c>
      <c r="B4157" s="4" t="s">
        <v>203</v>
      </c>
      <c r="C4157" s="4" t="s">
        <v>271</v>
      </c>
      <c r="D4157" s="4" t="s">
        <v>273</v>
      </c>
      <c r="E4157" s="5">
        <v>15.29</v>
      </c>
    </row>
    <row r="4158" spans="1:10" ht="11.25" x14ac:dyDescent="0.15">
      <c r="A4158" s="6" t="s">
        <v>270</v>
      </c>
      <c r="B4158" s="4" t="s">
        <v>203</v>
      </c>
      <c r="C4158" s="4" t="s">
        <v>271</v>
      </c>
      <c r="D4158" s="4" t="s">
        <v>272</v>
      </c>
      <c r="E4158" s="5">
        <v>13.79</v>
      </c>
    </row>
    <row r="4159" spans="1:10" ht="11.25" x14ac:dyDescent="0.15">
      <c r="A4159" s="9" t="s">
        <v>270</v>
      </c>
      <c r="B4159" s="4" t="s">
        <v>96</v>
      </c>
      <c r="C4159" s="4" t="s">
        <v>271</v>
      </c>
      <c r="D4159" s="4" t="s">
        <v>279</v>
      </c>
      <c r="E4159" s="5">
        <v>12.29</v>
      </c>
      <c r="F4159" t="s">
        <v>353</v>
      </c>
      <c r="G4159">
        <f>+E4159+E4160+E4161+E4162+E4163+E4164+E4165+E4166</f>
        <v>90.280000000000015</v>
      </c>
      <c r="H4159">
        <f>+E4167+E4168+E4169+E4170</f>
        <v>49.59</v>
      </c>
      <c r="I4159" s="14">
        <f>+(G4159/4)/(H4159/3)</f>
        <v>1.3653962492437992</v>
      </c>
      <c r="J4159" s="21">
        <f>+(B4159-$K$1)/7</f>
        <v>45</v>
      </c>
    </row>
    <row r="4160" spans="1:10" ht="11.25" x14ac:dyDescent="0.15">
      <c r="A4160" s="6" t="s">
        <v>270</v>
      </c>
      <c r="B4160" s="4" t="s">
        <v>96</v>
      </c>
      <c r="C4160" s="4" t="s">
        <v>271</v>
      </c>
      <c r="D4160" s="4" t="s">
        <v>273</v>
      </c>
      <c r="E4160" s="5">
        <v>14.34</v>
      </c>
    </row>
    <row r="4161" spans="1:10" ht="11.25" x14ac:dyDescent="0.15">
      <c r="A4161" s="6" t="s">
        <v>270</v>
      </c>
      <c r="B4161" s="4" t="s">
        <v>96</v>
      </c>
      <c r="C4161" s="4" t="s">
        <v>271</v>
      </c>
      <c r="D4161" s="4" t="s">
        <v>273</v>
      </c>
      <c r="E4161" s="5">
        <v>12.82</v>
      </c>
    </row>
    <row r="4162" spans="1:10" ht="11.25" x14ac:dyDescent="0.15">
      <c r="A4162" s="6" t="s">
        <v>270</v>
      </c>
      <c r="B4162" s="4" t="s">
        <v>96</v>
      </c>
      <c r="C4162" s="4" t="s">
        <v>271</v>
      </c>
      <c r="D4162" s="4" t="s">
        <v>272</v>
      </c>
      <c r="E4162" s="5">
        <v>9.7899999999999991</v>
      </c>
    </row>
    <row r="4163" spans="1:10" ht="11.25" x14ac:dyDescent="0.15">
      <c r="A4163" s="6" t="s">
        <v>270</v>
      </c>
      <c r="B4163" s="4" t="s">
        <v>205</v>
      </c>
      <c r="C4163" s="4" t="s">
        <v>271</v>
      </c>
      <c r="D4163" s="4" t="s">
        <v>273</v>
      </c>
      <c r="E4163" s="5">
        <v>11.3</v>
      </c>
    </row>
    <row r="4164" spans="1:10" ht="11.25" x14ac:dyDescent="0.15">
      <c r="A4164" s="6" t="s">
        <v>270</v>
      </c>
      <c r="B4164" s="4" t="s">
        <v>205</v>
      </c>
      <c r="C4164" s="4" t="s">
        <v>271</v>
      </c>
      <c r="D4164" s="4" t="s">
        <v>273</v>
      </c>
      <c r="E4164" s="5">
        <v>10.029999999999999</v>
      </c>
    </row>
    <row r="4165" spans="1:10" ht="11.25" x14ac:dyDescent="0.15">
      <c r="A4165" s="6" t="s">
        <v>270</v>
      </c>
      <c r="B4165" s="4" t="s">
        <v>205</v>
      </c>
      <c r="C4165" s="4" t="s">
        <v>271</v>
      </c>
      <c r="D4165" s="4" t="s">
        <v>272</v>
      </c>
      <c r="E4165" s="5">
        <v>12.57</v>
      </c>
    </row>
    <row r="4166" spans="1:10" ht="11.25" x14ac:dyDescent="0.15">
      <c r="A4166" s="6" t="s">
        <v>270</v>
      </c>
      <c r="B4166" s="4" t="s">
        <v>205</v>
      </c>
      <c r="C4166" s="4" t="s">
        <v>271</v>
      </c>
      <c r="D4166" s="4" t="s">
        <v>272</v>
      </c>
      <c r="E4166" s="5">
        <v>7.14</v>
      </c>
    </row>
    <row r="4167" spans="1:10" ht="11.25" x14ac:dyDescent="0.15">
      <c r="A4167" s="6" t="s">
        <v>270</v>
      </c>
      <c r="B4167" s="4" t="s">
        <v>97</v>
      </c>
      <c r="C4167" s="4" t="s">
        <v>271</v>
      </c>
      <c r="D4167" s="4" t="s">
        <v>273</v>
      </c>
      <c r="E4167" s="5">
        <v>13.35</v>
      </c>
      <c r="F4167" t="s">
        <v>354</v>
      </c>
    </row>
    <row r="4168" spans="1:10" ht="11.25" x14ac:dyDescent="0.15">
      <c r="A4168" s="6" t="s">
        <v>270</v>
      </c>
      <c r="B4168" s="4" t="s">
        <v>97</v>
      </c>
      <c r="C4168" s="4" t="s">
        <v>271</v>
      </c>
      <c r="D4168" s="4" t="s">
        <v>272</v>
      </c>
      <c r="E4168" s="5">
        <v>10.31</v>
      </c>
    </row>
    <row r="4169" spans="1:10" ht="11.25" x14ac:dyDescent="0.15">
      <c r="A4169" s="6" t="s">
        <v>270</v>
      </c>
      <c r="B4169" s="4" t="s">
        <v>206</v>
      </c>
      <c r="C4169" s="4" t="s">
        <v>271</v>
      </c>
      <c r="D4169" s="4" t="s">
        <v>273</v>
      </c>
      <c r="E4169" s="5">
        <v>12.44</v>
      </c>
    </row>
    <row r="4170" spans="1:10" ht="11.25" x14ac:dyDescent="0.15">
      <c r="A4170" s="6" t="s">
        <v>270</v>
      </c>
      <c r="B4170" s="4" t="s">
        <v>206</v>
      </c>
      <c r="C4170" s="4" t="s">
        <v>271</v>
      </c>
      <c r="D4170" s="4" t="s">
        <v>272</v>
      </c>
      <c r="E4170" s="5">
        <v>13.49</v>
      </c>
    </row>
    <row r="4171" spans="1:10" ht="11.25" x14ac:dyDescent="0.15">
      <c r="A4171" s="6" t="s">
        <v>270</v>
      </c>
      <c r="B4171" s="4" t="s">
        <v>98</v>
      </c>
      <c r="C4171" s="4" t="s">
        <v>271</v>
      </c>
      <c r="D4171" s="4" t="s">
        <v>273</v>
      </c>
      <c r="E4171" s="5">
        <v>12.93</v>
      </c>
      <c r="F4171" t="s">
        <v>353</v>
      </c>
      <c r="G4171">
        <f>+E4171+E4172+E4173+E4174+E4175+E4176+E4177+E4178</f>
        <v>93.860000000000014</v>
      </c>
      <c r="H4171">
        <f>+E4179+E4180+E4181+E4182</f>
        <v>48.23</v>
      </c>
      <c r="I4171" s="14">
        <f>+(G4171/4)/(H4171/3)</f>
        <v>1.4595687331536393</v>
      </c>
      <c r="J4171" s="21">
        <f>+(B4171-$K$1)/7</f>
        <v>46</v>
      </c>
    </row>
    <row r="4172" spans="1:10" ht="11.25" x14ac:dyDescent="0.15">
      <c r="A4172" s="6" t="s">
        <v>270</v>
      </c>
      <c r="B4172" s="4" t="s">
        <v>98</v>
      </c>
      <c r="C4172" s="4" t="s">
        <v>271</v>
      </c>
      <c r="D4172" s="4" t="s">
        <v>273</v>
      </c>
      <c r="E4172" s="5">
        <v>12.47</v>
      </c>
    </row>
    <row r="4173" spans="1:10" ht="11.25" x14ac:dyDescent="0.15">
      <c r="A4173" s="6" t="s">
        <v>270</v>
      </c>
      <c r="B4173" s="4" t="s">
        <v>98</v>
      </c>
      <c r="C4173" s="4" t="s">
        <v>271</v>
      </c>
      <c r="D4173" s="4" t="s">
        <v>272</v>
      </c>
      <c r="E4173" s="5">
        <v>12.44</v>
      </c>
    </row>
    <row r="4174" spans="1:10" ht="11.25" x14ac:dyDescent="0.15">
      <c r="A4174" s="6" t="s">
        <v>270</v>
      </c>
      <c r="B4174" s="4" t="s">
        <v>98</v>
      </c>
      <c r="C4174" s="4" t="s">
        <v>271</v>
      </c>
      <c r="D4174" s="4" t="s">
        <v>272</v>
      </c>
      <c r="E4174" s="5">
        <v>11.56</v>
      </c>
    </row>
    <row r="4175" spans="1:10" ht="11.25" x14ac:dyDescent="0.15">
      <c r="A4175" s="6" t="s">
        <v>270</v>
      </c>
      <c r="B4175" s="4" t="s">
        <v>207</v>
      </c>
      <c r="C4175" s="4" t="s">
        <v>271</v>
      </c>
      <c r="D4175" s="4" t="s">
        <v>273</v>
      </c>
      <c r="E4175" s="5">
        <v>12.52</v>
      </c>
    </row>
    <row r="4176" spans="1:10" ht="11.25" x14ac:dyDescent="0.15">
      <c r="A4176" s="6" t="s">
        <v>270</v>
      </c>
      <c r="B4176" s="4" t="s">
        <v>207</v>
      </c>
      <c r="C4176" s="4" t="s">
        <v>271</v>
      </c>
      <c r="D4176" s="4" t="s">
        <v>273</v>
      </c>
      <c r="E4176" s="5">
        <v>10.3</v>
      </c>
    </row>
    <row r="4177" spans="1:6" ht="11.25" x14ac:dyDescent="0.15">
      <c r="A4177" s="6" t="s">
        <v>270</v>
      </c>
      <c r="B4177" s="4" t="s">
        <v>207</v>
      </c>
      <c r="C4177" s="4" t="s">
        <v>271</v>
      </c>
      <c r="D4177" s="4" t="s">
        <v>272</v>
      </c>
      <c r="E4177" s="5">
        <v>13.71</v>
      </c>
    </row>
    <row r="4178" spans="1:6" ht="11.25" x14ac:dyDescent="0.15">
      <c r="A4178" s="6" t="s">
        <v>270</v>
      </c>
      <c r="B4178" s="4" t="s">
        <v>207</v>
      </c>
      <c r="C4178" s="4" t="s">
        <v>271</v>
      </c>
      <c r="D4178" s="4" t="s">
        <v>272</v>
      </c>
      <c r="E4178" s="5">
        <v>7.93</v>
      </c>
    </row>
    <row r="4179" spans="1:6" ht="11.25" x14ac:dyDescent="0.15">
      <c r="A4179" s="6" t="s">
        <v>270</v>
      </c>
      <c r="B4179" s="4" t="s">
        <v>99</v>
      </c>
      <c r="C4179" s="4" t="s">
        <v>271</v>
      </c>
      <c r="D4179" s="4" t="s">
        <v>273</v>
      </c>
      <c r="E4179" s="5">
        <v>11.03</v>
      </c>
      <c r="F4179" t="s">
        <v>354</v>
      </c>
    </row>
    <row r="4180" spans="1:6" ht="11.25" x14ac:dyDescent="0.15">
      <c r="A4180" s="6" t="s">
        <v>270</v>
      </c>
      <c r="B4180" s="4" t="s">
        <v>99</v>
      </c>
      <c r="C4180" s="4" t="s">
        <v>271</v>
      </c>
      <c r="D4180" s="4" t="s">
        <v>272</v>
      </c>
      <c r="E4180" s="5">
        <v>11.15</v>
      </c>
    </row>
    <row r="4181" spans="1:6" ht="11.25" x14ac:dyDescent="0.15">
      <c r="A4181" s="6" t="s">
        <v>270</v>
      </c>
      <c r="B4181" s="4" t="s">
        <v>208</v>
      </c>
      <c r="C4181" s="4" t="s">
        <v>271</v>
      </c>
      <c r="D4181" s="4" t="s">
        <v>273</v>
      </c>
      <c r="E4181" s="5">
        <v>13.98</v>
      </c>
    </row>
    <row r="4182" spans="1:6" ht="11.25" x14ac:dyDescent="0.15">
      <c r="A4182" s="6" t="s">
        <v>270</v>
      </c>
      <c r="B4182" s="4" t="s">
        <v>208</v>
      </c>
      <c r="C4182" s="4" t="s">
        <v>271</v>
      </c>
      <c r="D4182" s="4" t="s">
        <v>272</v>
      </c>
      <c r="E4182" s="5">
        <v>12.07</v>
      </c>
    </row>
    <row r="4183" spans="1:6" ht="11.25" x14ac:dyDescent="0.15">
      <c r="A4183" s="6" t="s">
        <v>270</v>
      </c>
      <c r="B4183" s="4" t="s">
        <v>100</v>
      </c>
      <c r="C4183" s="4" t="s">
        <v>271</v>
      </c>
      <c r="D4183" s="4" t="s">
        <v>273</v>
      </c>
      <c r="E4183" s="5">
        <v>13.64</v>
      </c>
      <c r="F4183" s="13" t="s">
        <v>353</v>
      </c>
    </row>
    <row r="4184" spans="1:6" ht="11.25" x14ac:dyDescent="0.15">
      <c r="A4184" s="6" t="s">
        <v>270</v>
      </c>
      <c r="B4184" s="4" t="s">
        <v>100</v>
      </c>
      <c r="C4184" s="4" t="s">
        <v>271</v>
      </c>
      <c r="D4184" s="4" t="s">
        <v>273</v>
      </c>
      <c r="E4184" s="5">
        <v>12.58</v>
      </c>
      <c r="F4184" s="13"/>
    </row>
    <row r="4185" spans="1:6" ht="11.25" x14ac:dyDescent="0.15">
      <c r="A4185" s="6" t="s">
        <v>270</v>
      </c>
      <c r="B4185" s="4" t="s">
        <v>100</v>
      </c>
      <c r="C4185" s="4" t="s">
        <v>271</v>
      </c>
      <c r="D4185" s="4" t="s">
        <v>272</v>
      </c>
      <c r="E4185" s="5">
        <v>11.01</v>
      </c>
      <c r="F4185" s="13"/>
    </row>
    <row r="4186" spans="1:6" ht="11.25" x14ac:dyDescent="0.15">
      <c r="A4186" s="6" t="s">
        <v>270</v>
      </c>
      <c r="B4186" s="4" t="s">
        <v>100</v>
      </c>
      <c r="C4186" s="4" t="s">
        <v>271</v>
      </c>
      <c r="D4186" s="4" t="s">
        <v>272</v>
      </c>
      <c r="E4186" s="5">
        <v>10.050000000000001</v>
      </c>
      <c r="F4186" s="13"/>
    </row>
    <row r="4187" spans="1:6" ht="11.25" x14ac:dyDescent="0.15">
      <c r="A4187" s="6" t="s">
        <v>270</v>
      </c>
      <c r="B4187" s="4" t="s">
        <v>209</v>
      </c>
      <c r="C4187" s="4" t="s">
        <v>271</v>
      </c>
      <c r="D4187" s="4" t="s">
        <v>273</v>
      </c>
      <c r="E4187" s="5">
        <v>12.74</v>
      </c>
      <c r="F4187" s="13"/>
    </row>
    <row r="4188" spans="1:6" ht="11.25" x14ac:dyDescent="0.15">
      <c r="A4188" s="6" t="s">
        <v>270</v>
      </c>
      <c r="B4188" s="4" t="s">
        <v>209</v>
      </c>
      <c r="C4188" s="4" t="s">
        <v>271</v>
      </c>
      <c r="D4188" s="4" t="s">
        <v>273</v>
      </c>
      <c r="E4188" s="5">
        <v>11.46</v>
      </c>
      <c r="F4188" s="13"/>
    </row>
    <row r="4189" spans="1:6" ht="11.25" x14ac:dyDescent="0.15">
      <c r="A4189" s="6" t="s">
        <v>270</v>
      </c>
      <c r="B4189" s="4" t="s">
        <v>209</v>
      </c>
      <c r="C4189" s="4" t="s">
        <v>271</v>
      </c>
      <c r="D4189" s="4" t="s">
        <v>272</v>
      </c>
      <c r="E4189" s="5">
        <v>12.08</v>
      </c>
      <c r="F4189" s="13"/>
    </row>
    <row r="4190" spans="1:6" ht="11.25" x14ac:dyDescent="0.15">
      <c r="A4190" s="6" t="s">
        <v>270</v>
      </c>
      <c r="B4190" s="4" t="s">
        <v>209</v>
      </c>
      <c r="C4190" s="4" t="s">
        <v>271</v>
      </c>
      <c r="D4190" s="4" t="s">
        <v>272</v>
      </c>
      <c r="E4190" s="5">
        <v>7.51</v>
      </c>
      <c r="F4190" s="13"/>
    </row>
    <row r="4191" spans="1:6" ht="11.25" x14ac:dyDescent="0.15">
      <c r="A4191" s="6" t="s">
        <v>270</v>
      </c>
      <c r="B4191" s="4" t="s">
        <v>210</v>
      </c>
      <c r="C4191" s="4" t="s">
        <v>271</v>
      </c>
      <c r="D4191" s="4" t="s">
        <v>273</v>
      </c>
      <c r="E4191" s="5">
        <v>10.66</v>
      </c>
      <c r="F4191" s="13" t="s">
        <v>354</v>
      </c>
    </row>
    <row r="4192" spans="1:6" ht="11.25" x14ac:dyDescent="0.15">
      <c r="A4192" s="6" t="s">
        <v>270</v>
      </c>
      <c r="B4192" s="4" t="s">
        <v>210</v>
      </c>
      <c r="C4192" s="4" t="s">
        <v>271</v>
      </c>
      <c r="D4192" s="4" t="s">
        <v>272</v>
      </c>
      <c r="E4192" s="5">
        <v>10.029999999999999</v>
      </c>
      <c r="F4192" s="13"/>
    </row>
    <row r="4193" spans="1:10" ht="11.25" x14ac:dyDescent="0.15">
      <c r="A4193" s="6" t="s">
        <v>270</v>
      </c>
      <c r="B4193" s="4" t="s">
        <v>101</v>
      </c>
      <c r="C4193" s="4" t="s">
        <v>271</v>
      </c>
      <c r="D4193" s="4" t="s">
        <v>273</v>
      </c>
      <c r="E4193" s="5">
        <v>14.54</v>
      </c>
      <c r="F4193" s="13" t="s">
        <v>353</v>
      </c>
    </row>
    <row r="4194" spans="1:10" ht="11.25" x14ac:dyDescent="0.15">
      <c r="A4194" s="6" t="s">
        <v>270</v>
      </c>
      <c r="B4194" s="4" t="s">
        <v>101</v>
      </c>
      <c r="C4194" s="4" t="s">
        <v>271</v>
      </c>
      <c r="D4194" s="4" t="s">
        <v>273</v>
      </c>
      <c r="E4194" s="5">
        <v>13.59</v>
      </c>
      <c r="F4194" s="13"/>
    </row>
    <row r="4195" spans="1:10" ht="11.25" x14ac:dyDescent="0.15">
      <c r="A4195" s="6" t="s">
        <v>270</v>
      </c>
      <c r="B4195" s="4" t="s">
        <v>101</v>
      </c>
      <c r="C4195" s="4" t="s">
        <v>271</v>
      </c>
      <c r="D4195" s="4" t="s">
        <v>273</v>
      </c>
      <c r="E4195" s="5">
        <v>11.37</v>
      </c>
      <c r="F4195" s="13"/>
    </row>
    <row r="4196" spans="1:10" ht="11.25" x14ac:dyDescent="0.15">
      <c r="A4196" s="6" t="s">
        <v>270</v>
      </c>
      <c r="B4196" s="4" t="s">
        <v>101</v>
      </c>
      <c r="C4196" s="4" t="s">
        <v>271</v>
      </c>
      <c r="D4196" s="4" t="s">
        <v>272</v>
      </c>
      <c r="E4196" s="5">
        <v>12.81</v>
      </c>
      <c r="F4196" s="13"/>
    </row>
    <row r="4197" spans="1:10" ht="11.25" x14ac:dyDescent="0.15">
      <c r="A4197" s="6" t="s">
        <v>270</v>
      </c>
      <c r="B4197" s="4" t="s">
        <v>101</v>
      </c>
      <c r="C4197" s="4" t="s">
        <v>271</v>
      </c>
      <c r="D4197" s="4" t="s">
        <v>272</v>
      </c>
      <c r="E4197" s="5">
        <v>12.45</v>
      </c>
      <c r="F4197" s="13"/>
    </row>
    <row r="4198" spans="1:10" ht="11.25" x14ac:dyDescent="0.15">
      <c r="A4198" s="6" t="s">
        <v>270</v>
      </c>
      <c r="B4198" s="4" t="s">
        <v>101</v>
      </c>
      <c r="C4198" s="4" t="s">
        <v>271</v>
      </c>
      <c r="D4198" s="4" t="s">
        <v>272</v>
      </c>
      <c r="E4198" s="5">
        <v>12.62</v>
      </c>
      <c r="F4198" s="13"/>
    </row>
    <row r="4199" spans="1:10" ht="11.25" x14ac:dyDescent="0.15">
      <c r="A4199" s="6" t="s">
        <v>270</v>
      </c>
      <c r="B4199" s="4" t="s">
        <v>211</v>
      </c>
      <c r="C4199" s="4" t="s">
        <v>271</v>
      </c>
      <c r="D4199" s="4" t="s">
        <v>273</v>
      </c>
      <c r="E4199" s="5">
        <v>14.78</v>
      </c>
      <c r="F4199" s="13"/>
    </row>
    <row r="4200" spans="1:10" ht="11.25" x14ac:dyDescent="0.15">
      <c r="A4200" s="6" t="s">
        <v>270</v>
      </c>
      <c r="B4200" s="4" t="s">
        <v>211</v>
      </c>
      <c r="C4200" s="4" t="s">
        <v>271</v>
      </c>
      <c r="D4200" s="4" t="s">
        <v>273</v>
      </c>
      <c r="E4200" s="5">
        <v>14.76</v>
      </c>
      <c r="F4200" s="13"/>
    </row>
    <row r="4201" spans="1:10" ht="11.25" x14ac:dyDescent="0.15">
      <c r="A4201" s="6" t="s">
        <v>270</v>
      </c>
      <c r="B4201" s="4" t="s">
        <v>211</v>
      </c>
      <c r="C4201" s="4" t="s">
        <v>271</v>
      </c>
      <c r="D4201" s="4" t="s">
        <v>272</v>
      </c>
      <c r="E4201" s="5">
        <v>14.41</v>
      </c>
      <c r="F4201" s="13"/>
    </row>
    <row r="4202" spans="1:10" ht="11.25" x14ac:dyDescent="0.15">
      <c r="A4202" s="6" t="s">
        <v>270</v>
      </c>
      <c r="B4202" s="4" t="s">
        <v>211</v>
      </c>
      <c r="C4202" s="4" t="s">
        <v>271</v>
      </c>
      <c r="D4202" s="4" t="s">
        <v>272</v>
      </c>
      <c r="E4202" s="5">
        <v>13.22</v>
      </c>
      <c r="F4202" s="13"/>
    </row>
    <row r="4203" spans="1:10" ht="11.25" x14ac:dyDescent="0.15">
      <c r="A4203" s="6" t="s">
        <v>270</v>
      </c>
      <c r="B4203" s="4" t="s">
        <v>102</v>
      </c>
      <c r="C4203" s="4" t="s">
        <v>271</v>
      </c>
      <c r="D4203" s="4" t="s">
        <v>273</v>
      </c>
      <c r="E4203" s="5">
        <v>13.46</v>
      </c>
      <c r="F4203" s="13" t="s">
        <v>354</v>
      </c>
    </row>
    <row r="4204" spans="1:10" ht="11.25" x14ac:dyDescent="0.15">
      <c r="A4204" s="6" t="s">
        <v>270</v>
      </c>
      <c r="B4204" s="4" t="s">
        <v>102</v>
      </c>
      <c r="C4204" s="4" t="s">
        <v>271</v>
      </c>
      <c r="D4204" s="4" t="s">
        <v>272</v>
      </c>
      <c r="E4204" s="5">
        <v>11.95</v>
      </c>
    </row>
    <row r="4205" spans="1:10" ht="11.25" x14ac:dyDescent="0.15">
      <c r="A4205" s="6" t="s">
        <v>270</v>
      </c>
      <c r="B4205" s="4" t="s">
        <v>212</v>
      </c>
      <c r="C4205" s="4" t="s">
        <v>271</v>
      </c>
      <c r="D4205" s="4" t="s">
        <v>273</v>
      </c>
      <c r="E4205" s="5">
        <v>14.16</v>
      </c>
    </row>
    <row r="4206" spans="1:10" ht="11.25" x14ac:dyDescent="0.15">
      <c r="A4206" s="6" t="s">
        <v>270</v>
      </c>
      <c r="B4206" s="4" t="s">
        <v>212</v>
      </c>
      <c r="C4206" s="4" t="s">
        <v>271</v>
      </c>
      <c r="D4206" s="4" t="s">
        <v>272</v>
      </c>
      <c r="E4206" s="5">
        <v>13.77</v>
      </c>
    </row>
    <row r="4207" spans="1:10" ht="11.25" x14ac:dyDescent="0.15">
      <c r="A4207" s="6" t="s">
        <v>270</v>
      </c>
      <c r="B4207" s="4" t="s">
        <v>103</v>
      </c>
      <c r="C4207" s="4" t="s">
        <v>271</v>
      </c>
      <c r="D4207" s="4" t="s">
        <v>273</v>
      </c>
      <c r="E4207" s="5">
        <v>13.09</v>
      </c>
      <c r="F4207" t="s">
        <v>353</v>
      </c>
      <c r="G4207">
        <f>+E4207+E4208+E4209+E4210+E4211+E4212+E4213+E4214</f>
        <v>87.320000000000007</v>
      </c>
      <c r="H4207">
        <f>+E4215+E4216+E4217+E4218</f>
        <v>46.160000000000004</v>
      </c>
      <c r="I4207" s="14">
        <f>+(G4207/4)/(H4207/3)</f>
        <v>1.4187608318890814</v>
      </c>
      <c r="J4207" s="21">
        <f>+(B4207-$K$1)/7</f>
        <v>49</v>
      </c>
    </row>
    <row r="4208" spans="1:10" ht="11.25" x14ac:dyDescent="0.15">
      <c r="A4208" s="6" t="s">
        <v>270</v>
      </c>
      <c r="B4208" s="4" t="s">
        <v>103</v>
      </c>
      <c r="C4208" s="4" t="s">
        <v>271</v>
      </c>
      <c r="D4208" s="4" t="s">
        <v>273</v>
      </c>
      <c r="E4208" s="5">
        <v>12.28</v>
      </c>
    </row>
    <row r="4209" spans="1:10" ht="11.25" x14ac:dyDescent="0.15">
      <c r="A4209" s="9" t="s">
        <v>270</v>
      </c>
      <c r="B4209" s="4" t="s">
        <v>103</v>
      </c>
      <c r="C4209" s="4" t="s">
        <v>271</v>
      </c>
      <c r="D4209" s="4" t="s">
        <v>272</v>
      </c>
      <c r="E4209" s="5">
        <v>10.4</v>
      </c>
    </row>
    <row r="4210" spans="1:10" ht="11.25" x14ac:dyDescent="0.15">
      <c r="A4210" s="6" t="s">
        <v>270</v>
      </c>
      <c r="B4210" s="4" t="s">
        <v>103</v>
      </c>
      <c r="C4210" s="4" t="s">
        <v>271</v>
      </c>
      <c r="D4210" s="4" t="s">
        <v>272</v>
      </c>
      <c r="E4210" s="5">
        <v>9.1</v>
      </c>
    </row>
    <row r="4211" spans="1:10" ht="11.25" x14ac:dyDescent="0.15">
      <c r="A4211" s="6" t="s">
        <v>270</v>
      </c>
      <c r="B4211" s="4" t="s">
        <v>213</v>
      </c>
      <c r="C4211" s="4" t="s">
        <v>271</v>
      </c>
      <c r="D4211" s="4" t="s">
        <v>273</v>
      </c>
      <c r="E4211" s="5">
        <v>12.32</v>
      </c>
    </row>
    <row r="4212" spans="1:10" ht="11.25" x14ac:dyDescent="0.15">
      <c r="A4212" s="6" t="s">
        <v>270</v>
      </c>
      <c r="B4212" s="4" t="s">
        <v>213</v>
      </c>
      <c r="C4212" s="4" t="s">
        <v>271</v>
      </c>
      <c r="D4212" s="4" t="s">
        <v>273</v>
      </c>
      <c r="E4212" s="5">
        <v>9.31</v>
      </c>
    </row>
    <row r="4213" spans="1:10" ht="11.25" x14ac:dyDescent="0.15">
      <c r="A4213" s="6" t="s">
        <v>270</v>
      </c>
      <c r="B4213" s="4" t="s">
        <v>213</v>
      </c>
      <c r="C4213" s="4" t="s">
        <v>271</v>
      </c>
      <c r="D4213" s="4" t="s">
        <v>272</v>
      </c>
      <c r="E4213" s="5">
        <v>11.15</v>
      </c>
    </row>
    <row r="4214" spans="1:10" ht="11.25" x14ac:dyDescent="0.15">
      <c r="A4214" s="6" t="s">
        <v>270</v>
      </c>
      <c r="B4214" s="4" t="s">
        <v>213</v>
      </c>
      <c r="C4214" s="4" t="s">
        <v>271</v>
      </c>
      <c r="D4214" s="4" t="s">
        <v>274</v>
      </c>
      <c r="E4214" s="5">
        <v>9.67</v>
      </c>
    </row>
    <row r="4215" spans="1:10" ht="11.25" x14ac:dyDescent="0.15">
      <c r="A4215" s="6" t="s">
        <v>270</v>
      </c>
      <c r="B4215" s="4" t="s">
        <v>104</v>
      </c>
      <c r="C4215" s="4" t="s">
        <v>271</v>
      </c>
      <c r="D4215" s="4" t="s">
        <v>273</v>
      </c>
      <c r="E4215" s="5">
        <v>12.19</v>
      </c>
      <c r="F4215" t="s">
        <v>354</v>
      </c>
    </row>
    <row r="4216" spans="1:10" ht="11.25" x14ac:dyDescent="0.15">
      <c r="A4216" s="6" t="s">
        <v>270</v>
      </c>
      <c r="B4216" s="4" t="s">
        <v>104</v>
      </c>
      <c r="C4216" s="4" t="s">
        <v>271</v>
      </c>
      <c r="D4216" s="4" t="s">
        <v>272</v>
      </c>
      <c r="E4216" s="5">
        <v>10.53</v>
      </c>
    </row>
    <row r="4217" spans="1:10" ht="11.25" x14ac:dyDescent="0.15">
      <c r="A4217" s="6" t="s">
        <v>270</v>
      </c>
      <c r="B4217" s="4" t="s">
        <v>214</v>
      </c>
      <c r="C4217" s="4" t="s">
        <v>271</v>
      </c>
      <c r="D4217" s="4" t="s">
        <v>273</v>
      </c>
      <c r="E4217" s="5">
        <v>12.38</v>
      </c>
    </row>
    <row r="4218" spans="1:10" ht="11.25" x14ac:dyDescent="0.15">
      <c r="A4218" s="6" t="s">
        <v>270</v>
      </c>
      <c r="B4218" s="4" t="s">
        <v>214</v>
      </c>
      <c r="C4218" s="4" t="s">
        <v>271</v>
      </c>
      <c r="D4218" s="4" t="s">
        <v>272</v>
      </c>
      <c r="E4218" s="5">
        <v>11.06</v>
      </c>
    </row>
    <row r="4219" spans="1:10" ht="11.25" x14ac:dyDescent="0.15">
      <c r="A4219" s="6" t="s">
        <v>270</v>
      </c>
      <c r="B4219" s="4" t="s">
        <v>105</v>
      </c>
      <c r="C4219" s="4" t="s">
        <v>271</v>
      </c>
      <c r="D4219" s="4" t="s">
        <v>273</v>
      </c>
      <c r="E4219" s="5">
        <v>11.94</v>
      </c>
      <c r="F4219" t="s">
        <v>353</v>
      </c>
      <c r="G4219">
        <f>+E4219+E4220+E4221+E4222+E4223+E4224+E4225+E4226</f>
        <v>76.579999999999984</v>
      </c>
      <c r="H4219">
        <f>+E4227+E4228+E4229+E4230</f>
        <v>39.86</v>
      </c>
      <c r="I4219" s="14">
        <f>+(G4219/4)/(H4219/3)</f>
        <v>1.440918213748118</v>
      </c>
      <c r="J4219" s="21">
        <f>+(B4219-$K$1)/7</f>
        <v>50</v>
      </c>
    </row>
    <row r="4220" spans="1:10" ht="11.25" x14ac:dyDescent="0.15">
      <c r="A4220" s="6" t="s">
        <v>270</v>
      </c>
      <c r="B4220" s="4" t="s">
        <v>105</v>
      </c>
      <c r="C4220" s="4" t="s">
        <v>271</v>
      </c>
      <c r="D4220" s="4" t="s">
        <v>273</v>
      </c>
      <c r="E4220" s="5">
        <v>10.82</v>
      </c>
    </row>
    <row r="4221" spans="1:10" ht="11.25" x14ac:dyDescent="0.15">
      <c r="A4221" s="6" t="s">
        <v>270</v>
      </c>
      <c r="B4221" s="4" t="s">
        <v>105</v>
      </c>
      <c r="C4221" s="4" t="s">
        <v>271</v>
      </c>
      <c r="D4221" s="4" t="s">
        <v>272</v>
      </c>
      <c r="E4221" s="5">
        <v>9.1999999999999993</v>
      </c>
    </row>
    <row r="4222" spans="1:10" ht="11.25" x14ac:dyDescent="0.15">
      <c r="A4222" s="6" t="s">
        <v>270</v>
      </c>
      <c r="B4222" s="4" t="s">
        <v>105</v>
      </c>
      <c r="C4222" s="4" t="s">
        <v>271</v>
      </c>
      <c r="D4222" s="4" t="s">
        <v>272</v>
      </c>
      <c r="E4222" s="5">
        <v>7.33</v>
      </c>
    </row>
    <row r="4223" spans="1:10" ht="11.25" x14ac:dyDescent="0.15">
      <c r="A4223" s="6" t="s">
        <v>270</v>
      </c>
      <c r="B4223" s="4" t="s">
        <v>215</v>
      </c>
      <c r="C4223" s="4" t="s">
        <v>271</v>
      </c>
      <c r="D4223" s="4" t="s">
        <v>276</v>
      </c>
      <c r="E4223" s="5">
        <v>8.98</v>
      </c>
    </row>
    <row r="4224" spans="1:10" ht="11.25" x14ac:dyDescent="0.15">
      <c r="A4224" s="6" t="s">
        <v>270</v>
      </c>
      <c r="B4224" s="4" t="s">
        <v>215</v>
      </c>
      <c r="C4224" s="4" t="s">
        <v>271</v>
      </c>
      <c r="D4224" s="4" t="s">
        <v>272</v>
      </c>
      <c r="E4224" s="5">
        <v>10.55</v>
      </c>
    </row>
    <row r="4225" spans="1:10" ht="11.25" x14ac:dyDescent="0.15">
      <c r="A4225" s="6" t="s">
        <v>270</v>
      </c>
      <c r="B4225" s="4" t="s">
        <v>215</v>
      </c>
      <c r="C4225" s="4" t="s">
        <v>271</v>
      </c>
      <c r="D4225" s="4" t="s">
        <v>272</v>
      </c>
      <c r="E4225" s="5">
        <v>6.99</v>
      </c>
    </row>
    <row r="4226" spans="1:10" ht="11.25" x14ac:dyDescent="0.15">
      <c r="A4226" s="6" t="s">
        <v>270</v>
      </c>
      <c r="B4226" s="4" t="s">
        <v>215</v>
      </c>
      <c r="C4226" s="4" t="s">
        <v>271</v>
      </c>
      <c r="D4226" s="4" t="s">
        <v>274</v>
      </c>
      <c r="E4226" s="5">
        <v>10.77</v>
      </c>
    </row>
    <row r="4227" spans="1:10" ht="11.25" x14ac:dyDescent="0.15">
      <c r="A4227" s="6" t="s">
        <v>270</v>
      </c>
      <c r="B4227" s="4" t="s">
        <v>106</v>
      </c>
      <c r="C4227" s="4" t="s">
        <v>271</v>
      </c>
      <c r="D4227" s="4" t="s">
        <v>273</v>
      </c>
      <c r="E4227" s="5">
        <v>11.15</v>
      </c>
      <c r="F4227" t="s">
        <v>354</v>
      </c>
    </row>
    <row r="4228" spans="1:10" ht="11.25" x14ac:dyDescent="0.15">
      <c r="A4228" s="6" t="s">
        <v>270</v>
      </c>
      <c r="B4228" s="4" t="s">
        <v>106</v>
      </c>
      <c r="C4228" s="4" t="s">
        <v>271</v>
      </c>
      <c r="D4228" s="4" t="s">
        <v>272</v>
      </c>
      <c r="E4228" s="5">
        <v>7.75</v>
      </c>
    </row>
    <row r="4229" spans="1:10" ht="11.25" x14ac:dyDescent="0.15">
      <c r="A4229" s="6" t="s">
        <v>270</v>
      </c>
      <c r="B4229" s="4" t="s">
        <v>216</v>
      </c>
      <c r="C4229" s="4" t="s">
        <v>271</v>
      </c>
      <c r="D4229" s="4" t="s">
        <v>273</v>
      </c>
      <c r="E4229" s="5">
        <v>11.53</v>
      </c>
    </row>
    <row r="4230" spans="1:10" ht="11.25" x14ac:dyDescent="0.15">
      <c r="A4230" s="6" t="s">
        <v>270</v>
      </c>
      <c r="B4230" s="4" t="s">
        <v>216</v>
      </c>
      <c r="C4230" s="4" t="s">
        <v>271</v>
      </c>
      <c r="D4230" s="4" t="s">
        <v>272</v>
      </c>
      <c r="E4230" s="5">
        <v>9.43</v>
      </c>
    </row>
    <row r="4231" spans="1:10" ht="11.25" x14ac:dyDescent="0.15">
      <c r="A4231" s="6" t="s">
        <v>270</v>
      </c>
      <c r="B4231" s="4" t="s">
        <v>107</v>
      </c>
      <c r="C4231" s="4" t="s">
        <v>271</v>
      </c>
      <c r="D4231" s="4" t="s">
        <v>273</v>
      </c>
      <c r="E4231" s="5">
        <v>11.3</v>
      </c>
      <c r="F4231" t="s">
        <v>353</v>
      </c>
      <c r="G4231">
        <f>+E4231+E4232+E4233+E4234+E4235+E4236+E4237+E4238</f>
        <v>77.380000000000024</v>
      </c>
      <c r="H4231">
        <f>+E4239+E4240+E4241+E4242</f>
        <v>50.379999999999995</v>
      </c>
      <c r="I4231" s="14">
        <f>+(G4231/4)/(H4231/3)</f>
        <v>1.1519452163556971</v>
      </c>
      <c r="J4231" s="21">
        <f>+(B4231-$K$1)/7</f>
        <v>51</v>
      </c>
    </row>
    <row r="4232" spans="1:10" ht="11.25" x14ac:dyDescent="0.15">
      <c r="A4232" s="6" t="s">
        <v>270</v>
      </c>
      <c r="B4232" s="4" t="s">
        <v>107</v>
      </c>
      <c r="C4232" s="4" t="s">
        <v>271</v>
      </c>
      <c r="D4232" s="4" t="s">
        <v>273</v>
      </c>
      <c r="E4232" s="5">
        <v>10.23</v>
      </c>
    </row>
    <row r="4233" spans="1:10" ht="11.25" x14ac:dyDescent="0.15">
      <c r="A4233" s="6" t="s">
        <v>270</v>
      </c>
      <c r="B4233" s="4" t="s">
        <v>107</v>
      </c>
      <c r="C4233" s="4" t="s">
        <v>271</v>
      </c>
      <c r="D4233" s="4" t="s">
        <v>272</v>
      </c>
      <c r="E4233" s="5">
        <v>9.81</v>
      </c>
    </row>
    <row r="4234" spans="1:10" ht="11.25" x14ac:dyDescent="0.15">
      <c r="A4234" s="6" t="s">
        <v>270</v>
      </c>
      <c r="B4234" s="4" t="s">
        <v>107</v>
      </c>
      <c r="C4234" s="4" t="s">
        <v>271</v>
      </c>
      <c r="D4234" s="4" t="s">
        <v>272</v>
      </c>
      <c r="E4234" s="5">
        <v>8.9499999999999993</v>
      </c>
    </row>
    <row r="4235" spans="1:10" ht="11.25" x14ac:dyDescent="0.15">
      <c r="A4235" s="6" t="s">
        <v>270</v>
      </c>
      <c r="B4235" s="4" t="s">
        <v>217</v>
      </c>
      <c r="C4235" s="4" t="s">
        <v>271</v>
      </c>
      <c r="D4235" s="4" t="s">
        <v>272</v>
      </c>
      <c r="E4235" s="5">
        <v>10.84</v>
      </c>
    </row>
    <row r="4236" spans="1:10" ht="11.25" x14ac:dyDescent="0.15">
      <c r="A4236" s="6" t="s">
        <v>270</v>
      </c>
      <c r="B4236" s="4" t="s">
        <v>217</v>
      </c>
      <c r="C4236" s="4" t="s">
        <v>271</v>
      </c>
      <c r="D4236" s="4" t="s">
        <v>272</v>
      </c>
      <c r="E4236" s="5">
        <v>6.6</v>
      </c>
    </row>
    <row r="4237" spans="1:10" ht="11.25" x14ac:dyDescent="0.15">
      <c r="A4237" s="6" t="s">
        <v>270</v>
      </c>
      <c r="B4237" s="4" t="s">
        <v>217</v>
      </c>
      <c r="C4237" s="4" t="s">
        <v>271</v>
      </c>
      <c r="D4237" s="4" t="s">
        <v>274</v>
      </c>
      <c r="E4237" s="5">
        <v>10.47</v>
      </c>
    </row>
    <row r="4238" spans="1:10" ht="11.25" x14ac:dyDescent="0.15">
      <c r="A4238" s="6" t="s">
        <v>270</v>
      </c>
      <c r="B4238" s="4" t="s">
        <v>217</v>
      </c>
      <c r="C4238" s="4" t="s">
        <v>271</v>
      </c>
      <c r="D4238" s="4" t="s">
        <v>274</v>
      </c>
      <c r="E4238" s="5">
        <v>9.18</v>
      </c>
    </row>
    <row r="4239" spans="1:10" ht="11.25" x14ac:dyDescent="0.15">
      <c r="A4239" s="6" t="s">
        <v>270</v>
      </c>
      <c r="B4239" s="4" t="s">
        <v>108</v>
      </c>
      <c r="C4239" s="4" t="s">
        <v>271</v>
      </c>
      <c r="D4239" s="4" t="s">
        <v>272</v>
      </c>
      <c r="E4239" s="5">
        <v>12.06</v>
      </c>
      <c r="F4239" t="s">
        <v>354</v>
      </c>
    </row>
    <row r="4240" spans="1:10" ht="11.25" x14ac:dyDescent="0.15">
      <c r="A4240" s="6" t="s">
        <v>270</v>
      </c>
      <c r="B4240" s="4" t="s">
        <v>108</v>
      </c>
      <c r="C4240" s="4" t="s">
        <v>271</v>
      </c>
      <c r="D4240" s="4" t="s">
        <v>274</v>
      </c>
      <c r="E4240" s="5">
        <v>13.53</v>
      </c>
    </row>
    <row r="4241" spans="1:6" ht="11.25" x14ac:dyDescent="0.15">
      <c r="A4241" s="6" t="s">
        <v>270</v>
      </c>
      <c r="B4241" s="4" t="s">
        <v>218</v>
      </c>
      <c r="C4241" s="4" t="s">
        <v>271</v>
      </c>
      <c r="D4241" s="4" t="s">
        <v>273</v>
      </c>
      <c r="E4241" s="5">
        <v>12.71</v>
      </c>
    </row>
    <row r="4242" spans="1:6" ht="11.25" x14ac:dyDescent="0.15">
      <c r="A4242" s="6" t="s">
        <v>270</v>
      </c>
      <c r="B4242" s="4" t="s">
        <v>218</v>
      </c>
      <c r="C4242" s="4" t="s">
        <v>271</v>
      </c>
      <c r="D4242" s="4" t="s">
        <v>272</v>
      </c>
      <c r="E4242" s="5">
        <v>12.08</v>
      </c>
    </row>
    <row r="4243" spans="1:6" ht="11.25" x14ac:dyDescent="0.15">
      <c r="A4243" s="6" t="s">
        <v>270</v>
      </c>
      <c r="B4243" s="4" t="s">
        <v>219</v>
      </c>
      <c r="C4243" s="4" t="s">
        <v>271</v>
      </c>
      <c r="D4243" s="4" t="s">
        <v>272</v>
      </c>
      <c r="E4243" s="5">
        <v>11.24</v>
      </c>
      <c r="F4243" s="13" t="s">
        <v>353</v>
      </c>
    </row>
    <row r="4244" spans="1:6" ht="11.25" x14ac:dyDescent="0.15">
      <c r="A4244" s="6" t="s">
        <v>270</v>
      </c>
      <c r="B4244" s="4" t="s">
        <v>219</v>
      </c>
      <c r="C4244" s="4" t="s">
        <v>271</v>
      </c>
      <c r="D4244" s="4" t="s">
        <v>272</v>
      </c>
      <c r="E4244" s="5">
        <v>7.42</v>
      </c>
      <c r="F4244" s="13"/>
    </row>
    <row r="4245" spans="1:6" ht="11.25" x14ac:dyDescent="0.15">
      <c r="A4245" s="6" t="s">
        <v>270</v>
      </c>
      <c r="B4245" s="4" t="s">
        <v>219</v>
      </c>
      <c r="C4245" s="4" t="s">
        <v>271</v>
      </c>
      <c r="D4245" s="4" t="s">
        <v>274</v>
      </c>
      <c r="E4245" s="5">
        <v>10.27</v>
      </c>
      <c r="F4245" s="13"/>
    </row>
    <row r="4246" spans="1:6" ht="11.25" x14ac:dyDescent="0.15">
      <c r="A4246" s="6" t="s">
        <v>270</v>
      </c>
      <c r="B4246" s="4" t="s">
        <v>219</v>
      </c>
      <c r="C4246" s="4" t="s">
        <v>271</v>
      </c>
      <c r="D4246" s="4" t="s">
        <v>274</v>
      </c>
      <c r="E4246" s="5">
        <v>9.7899999999999991</v>
      </c>
      <c r="F4246" s="13"/>
    </row>
    <row r="4247" spans="1:6" ht="11.25" x14ac:dyDescent="0.15">
      <c r="A4247" s="6" t="s">
        <v>270</v>
      </c>
      <c r="B4247" s="4" t="s">
        <v>109</v>
      </c>
      <c r="C4247" s="4" t="s">
        <v>271</v>
      </c>
      <c r="D4247" s="4" t="s">
        <v>273</v>
      </c>
      <c r="E4247" s="5">
        <v>12.09</v>
      </c>
      <c r="F4247" s="13" t="s">
        <v>354</v>
      </c>
    </row>
    <row r="4248" spans="1:6" ht="11.25" x14ac:dyDescent="0.15">
      <c r="A4248" s="6" t="s">
        <v>270</v>
      </c>
      <c r="B4248" s="4" t="s">
        <v>109</v>
      </c>
      <c r="C4248" s="4" t="s">
        <v>271</v>
      </c>
      <c r="D4248" s="4" t="s">
        <v>273</v>
      </c>
      <c r="E4248" s="5">
        <v>11.73</v>
      </c>
    </row>
    <row r="4249" spans="1:6" ht="11.25" x14ac:dyDescent="0.15">
      <c r="A4249" s="6" t="s">
        <v>270</v>
      </c>
      <c r="B4249" s="4" t="s">
        <v>109</v>
      </c>
      <c r="C4249" s="4" t="s">
        <v>271</v>
      </c>
      <c r="D4249" s="4" t="s">
        <v>272</v>
      </c>
      <c r="E4249" s="5">
        <v>9.09</v>
      </c>
    </row>
    <row r="4250" spans="1:6" ht="11.25" x14ac:dyDescent="0.15">
      <c r="A4250" s="6" t="s">
        <v>270</v>
      </c>
      <c r="B4250" s="4" t="s">
        <v>109</v>
      </c>
      <c r="C4250" s="4" t="s">
        <v>271</v>
      </c>
      <c r="D4250" s="4" t="s">
        <v>272</v>
      </c>
      <c r="E4250" s="5">
        <v>9.14</v>
      </c>
    </row>
    <row r="4251" spans="1:6" ht="11.25" x14ac:dyDescent="0.15">
      <c r="A4251" s="6" t="s">
        <v>270</v>
      </c>
      <c r="B4251" s="4" t="s">
        <v>109</v>
      </c>
      <c r="C4251" s="4" t="s">
        <v>271</v>
      </c>
      <c r="D4251" s="4" t="s">
        <v>272</v>
      </c>
      <c r="E4251" s="5">
        <v>12.76</v>
      </c>
    </row>
    <row r="4252" spans="1:6" ht="11.25" x14ac:dyDescent="0.15">
      <c r="A4252" s="6" t="s">
        <v>270</v>
      </c>
      <c r="B4252" s="4" t="s">
        <v>109</v>
      </c>
      <c r="C4252" s="4" t="s">
        <v>271</v>
      </c>
      <c r="D4252" s="4" t="s">
        <v>274</v>
      </c>
      <c r="E4252" s="5">
        <v>9.6199999999999992</v>
      </c>
    </row>
    <row r="4253" spans="1:6" ht="11.25" x14ac:dyDescent="0.15">
      <c r="A4253" s="9" t="s">
        <v>270</v>
      </c>
      <c r="B4253" s="4" t="s">
        <v>220</v>
      </c>
      <c r="C4253" s="4" t="s">
        <v>271</v>
      </c>
      <c r="D4253" s="4" t="s">
        <v>273</v>
      </c>
      <c r="E4253" s="5">
        <v>9.93</v>
      </c>
    </row>
    <row r="4254" spans="1:6" ht="11.25" x14ac:dyDescent="0.15">
      <c r="A4254" s="6" t="s">
        <v>270</v>
      </c>
      <c r="B4254" s="4" t="s">
        <v>220</v>
      </c>
      <c r="C4254" s="4" t="s">
        <v>271</v>
      </c>
      <c r="D4254" s="4" t="s">
        <v>273</v>
      </c>
      <c r="E4254" s="5">
        <v>5.54</v>
      </c>
    </row>
    <row r="4255" spans="1:6" ht="11.25" x14ac:dyDescent="0.15">
      <c r="A4255" s="6" t="s">
        <v>270</v>
      </c>
      <c r="B4255" s="4" t="s">
        <v>220</v>
      </c>
      <c r="C4255" s="4" t="s">
        <v>271</v>
      </c>
      <c r="D4255" s="4" t="s">
        <v>272</v>
      </c>
      <c r="E4255" s="5">
        <v>8.39</v>
      </c>
    </row>
    <row r="4256" spans="1:6" ht="11.25" x14ac:dyDescent="0.15">
      <c r="A4256" s="6" t="s">
        <v>270</v>
      </c>
      <c r="B4256" s="4" t="s">
        <v>220</v>
      </c>
      <c r="C4256" s="4" t="s">
        <v>271</v>
      </c>
      <c r="D4256" s="4" t="s">
        <v>272</v>
      </c>
      <c r="E4256" s="5">
        <v>8.65</v>
      </c>
    </row>
    <row r="4257" spans="1:14" ht="11.25" x14ac:dyDescent="0.15">
      <c r="A4257" s="6" t="s">
        <v>270</v>
      </c>
      <c r="D4257" s="19"/>
      <c r="E4257" s="15">
        <f>+SUM(E3625:E4256)</f>
        <v>7378.5199999999986</v>
      </c>
      <c r="I4257" s="14">
        <f>AVERAGE(I3625:I4256)</f>
        <v>1.3215633126440545</v>
      </c>
      <c r="J4257" s="14">
        <f>STDEV(I3625:I4256)</f>
        <v>0.35214048071509757</v>
      </c>
      <c r="K4257">
        <f>COUNT(I3625:I4256)</f>
        <v>43</v>
      </c>
      <c r="L4257" s="14">
        <f>+I4257-1</f>
        <v>0.32156331264405447</v>
      </c>
      <c r="M4257">
        <f>+SQRT(K4257)</f>
        <v>6.5574385243020004</v>
      </c>
      <c r="N4257">
        <f>+L4257/(J4257/M4257)</f>
        <v>5.988041051265272</v>
      </c>
    </row>
    <row r="4258" spans="1:14" ht="11.25" x14ac:dyDescent="0.15">
      <c r="A4258" s="6" t="s">
        <v>280</v>
      </c>
      <c r="B4258" s="4" t="s">
        <v>6</v>
      </c>
      <c r="C4258" s="4" t="s">
        <v>256</v>
      </c>
      <c r="D4258" s="4" t="s">
        <v>264</v>
      </c>
      <c r="E4258" s="5">
        <v>12.87</v>
      </c>
      <c r="F4258" t="s">
        <v>353</v>
      </c>
      <c r="G4258">
        <f>+E4258+E4259+E4260+E4261+E4262+E4263+E4264</f>
        <v>58.56</v>
      </c>
      <c r="H4258">
        <f>+E4265+E4266+E4267+E4268+E4269+E4270+E4271</f>
        <v>60.64</v>
      </c>
      <c r="I4258" s="14">
        <f>+(G4258/4)/(H4258/3)</f>
        <v>0.72427440633245377</v>
      </c>
      <c r="J4258" s="21">
        <f>+(B4258-$K$1)/7</f>
        <v>1</v>
      </c>
    </row>
    <row r="4259" spans="1:14" ht="11.25" x14ac:dyDescent="0.15">
      <c r="A4259" s="6" t="s">
        <v>280</v>
      </c>
      <c r="B4259" s="4" t="s">
        <v>6</v>
      </c>
      <c r="C4259" s="4" t="s">
        <v>256</v>
      </c>
      <c r="D4259" s="4" t="s">
        <v>264</v>
      </c>
      <c r="E4259" s="5">
        <v>2.95</v>
      </c>
    </row>
    <row r="4260" spans="1:14" ht="11.25" x14ac:dyDescent="0.15">
      <c r="A4260" s="6" t="s">
        <v>280</v>
      </c>
      <c r="B4260" s="4" t="s">
        <v>6</v>
      </c>
      <c r="C4260" s="4" t="s">
        <v>256</v>
      </c>
      <c r="D4260" s="4" t="s">
        <v>281</v>
      </c>
      <c r="E4260" s="5">
        <v>9.98</v>
      </c>
    </row>
    <row r="4261" spans="1:14" ht="11.25" x14ac:dyDescent="0.15">
      <c r="A4261" s="6" t="s">
        <v>280</v>
      </c>
      <c r="B4261" s="4" t="s">
        <v>6</v>
      </c>
      <c r="C4261" s="4" t="s">
        <v>256</v>
      </c>
      <c r="D4261" s="4" t="s">
        <v>281</v>
      </c>
      <c r="E4261" s="5">
        <v>7.32</v>
      </c>
    </row>
    <row r="4262" spans="1:14" ht="11.25" x14ac:dyDescent="0.15">
      <c r="A4262" s="6" t="s">
        <v>280</v>
      </c>
      <c r="B4262" s="4" t="s">
        <v>6</v>
      </c>
      <c r="C4262" s="4" t="s">
        <v>256</v>
      </c>
      <c r="D4262" s="4" t="s">
        <v>263</v>
      </c>
      <c r="E4262" s="5">
        <v>12.86</v>
      </c>
    </row>
    <row r="4263" spans="1:14" ht="11.25" x14ac:dyDescent="0.15">
      <c r="A4263" s="6" t="s">
        <v>280</v>
      </c>
      <c r="B4263" s="4" t="s">
        <v>6</v>
      </c>
      <c r="C4263" s="4" t="s">
        <v>256</v>
      </c>
      <c r="D4263" s="4" t="s">
        <v>263</v>
      </c>
      <c r="E4263" s="5">
        <v>5.19</v>
      </c>
    </row>
    <row r="4264" spans="1:14" ht="11.25" x14ac:dyDescent="0.15">
      <c r="A4264" s="6" t="s">
        <v>280</v>
      </c>
      <c r="B4264" s="4" t="s">
        <v>6</v>
      </c>
      <c r="C4264" s="4" t="s">
        <v>256</v>
      </c>
      <c r="D4264" s="4" t="s">
        <v>282</v>
      </c>
      <c r="E4264" s="5">
        <v>7.39</v>
      </c>
    </row>
    <row r="4265" spans="1:14" ht="11.25" x14ac:dyDescent="0.15">
      <c r="A4265" s="6" t="s">
        <v>280</v>
      </c>
      <c r="B4265" s="4" t="s">
        <v>10</v>
      </c>
      <c r="C4265" s="4" t="s">
        <v>256</v>
      </c>
      <c r="D4265" s="4" t="s">
        <v>264</v>
      </c>
      <c r="E4265" s="5">
        <v>9.42</v>
      </c>
      <c r="F4265" t="s">
        <v>354</v>
      </c>
    </row>
    <row r="4266" spans="1:14" ht="11.25" x14ac:dyDescent="0.15">
      <c r="A4266" s="6" t="s">
        <v>280</v>
      </c>
      <c r="B4266" s="4" t="s">
        <v>10</v>
      </c>
      <c r="C4266" s="4" t="s">
        <v>256</v>
      </c>
      <c r="D4266" s="4" t="s">
        <v>264</v>
      </c>
      <c r="E4266" s="5">
        <v>6.46</v>
      </c>
    </row>
    <row r="4267" spans="1:14" ht="11.25" x14ac:dyDescent="0.15">
      <c r="A4267" s="6" t="s">
        <v>280</v>
      </c>
      <c r="B4267" s="4" t="s">
        <v>10</v>
      </c>
      <c r="C4267" s="4" t="s">
        <v>256</v>
      </c>
      <c r="D4267" s="4" t="s">
        <v>281</v>
      </c>
      <c r="E4267" s="5">
        <v>9.8000000000000007</v>
      </c>
    </row>
    <row r="4268" spans="1:14" ht="11.25" x14ac:dyDescent="0.15">
      <c r="A4268" s="6" t="s">
        <v>280</v>
      </c>
      <c r="B4268" s="4" t="s">
        <v>10</v>
      </c>
      <c r="C4268" s="4" t="s">
        <v>256</v>
      </c>
      <c r="D4268" s="4" t="s">
        <v>281</v>
      </c>
      <c r="E4268" s="5">
        <v>7.25</v>
      </c>
    </row>
    <row r="4269" spans="1:14" ht="11.25" x14ac:dyDescent="0.15">
      <c r="A4269" s="6" t="s">
        <v>280</v>
      </c>
      <c r="B4269" s="4" t="s">
        <v>10</v>
      </c>
      <c r="C4269" s="4" t="s">
        <v>256</v>
      </c>
      <c r="D4269" s="4" t="s">
        <v>263</v>
      </c>
      <c r="E4269" s="5">
        <v>11.78</v>
      </c>
    </row>
    <row r="4270" spans="1:14" ht="11.25" x14ac:dyDescent="0.15">
      <c r="A4270" s="6" t="s">
        <v>280</v>
      </c>
      <c r="B4270" s="4" t="s">
        <v>10</v>
      </c>
      <c r="C4270" s="4" t="s">
        <v>256</v>
      </c>
      <c r="D4270" s="4" t="s">
        <v>263</v>
      </c>
      <c r="E4270" s="5">
        <v>6.51</v>
      </c>
    </row>
    <row r="4271" spans="1:14" ht="11.25" x14ac:dyDescent="0.15">
      <c r="A4271" s="6" t="s">
        <v>280</v>
      </c>
      <c r="B4271" s="4" t="s">
        <v>10</v>
      </c>
      <c r="C4271" s="4" t="s">
        <v>256</v>
      </c>
      <c r="D4271" s="4" t="s">
        <v>282</v>
      </c>
      <c r="E4271" s="5">
        <v>9.42</v>
      </c>
    </row>
    <row r="4272" spans="1:14" ht="11.25" x14ac:dyDescent="0.15">
      <c r="A4272" s="6" t="s">
        <v>280</v>
      </c>
      <c r="B4272" s="4" t="s">
        <v>11</v>
      </c>
      <c r="C4272" s="4" t="s">
        <v>256</v>
      </c>
      <c r="D4272" s="4" t="s">
        <v>281</v>
      </c>
      <c r="E4272" s="5">
        <v>8.94</v>
      </c>
      <c r="F4272" t="s">
        <v>353</v>
      </c>
      <c r="G4272">
        <f>+E4272+E4273+E4274+E4275</f>
        <v>35.96</v>
      </c>
      <c r="H4272">
        <f>+E4276+E4277+E4278</f>
        <v>41.58</v>
      </c>
      <c r="I4272" s="14">
        <f>+(G4272/4)/(H4272/3)</f>
        <v>0.64862914862914867</v>
      </c>
      <c r="J4272" s="21">
        <f>+(B4272-$K$1)/7</f>
        <v>2</v>
      </c>
    </row>
    <row r="4273" spans="1:10" ht="11.25" x14ac:dyDescent="0.15">
      <c r="A4273" s="6" t="s">
        <v>280</v>
      </c>
      <c r="B4273" s="4" t="s">
        <v>11</v>
      </c>
      <c r="C4273" s="4" t="s">
        <v>256</v>
      </c>
      <c r="D4273" s="4" t="s">
        <v>281</v>
      </c>
      <c r="E4273" s="5">
        <v>7.91</v>
      </c>
    </row>
    <row r="4274" spans="1:10" ht="11.25" x14ac:dyDescent="0.15">
      <c r="A4274" s="6" t="s">
        <v>280</v>
      </c>
      <c r="B4274" s="4" t="s">
        <v>11</v>
      </c>
      <c r="C4274" s="4" t="s">
        <v>256</v>
      </c>
      <c r="D4274" s="4" t="s">
        <v>263</v>
      </c>
      <c r="E4274" s="5">
        <v>12.22</v>
      </c>
    </row>
    <row r="4275" spans="1:10" ht="11.25" x14ac:dyDescent="0.15">
      <c r="A4275" s="6" t="s">
        <v>280</v>
      </c>
      <c r="B4275" s="4" t="s">
        <v>11</v>
      </c>
      <c r="C4275" s="4" t="s">
        <v>256</v>
      </c>
      <c r="D4275" s="4" t="s">
        <v>282</v>
      </c>
      <c r="E4275" s="5">
        <v>6.89</v>
      </c>
    </row>
    <row r="4276" spans="1:10" ht="11.25" x14ac:dyDescent="0.15">
      <c r="A4276" s="6" t="s">
        <v>280</v>
      </c>
      <c r="B4276" s="4" t="s">
        <v>12</v>
      </c>
      <c r="C4276" s="4" t="s">
        <v>256</v>
      </c>
      <c r="D4276" s="4" t="s">
        <v>264</v>
      </c>
      <c r="E4276" s="5">
        <v>15.09</v>
      </c>
      <c r="F4276" t="s">
        <v>354</v>
      </c>
    </row>
    <row r="4277" spans="1:10" ht="11.25" x14ac:dyDescent="0.15">
      <c r="A4277" s="6" t="s">
        <v>280</v>
      </c>
      <c r="B4277" s="4" t="s">
        <v>12</v>
      </c>
      <c r="C4277" s="4" t="s">
        <v>256</v>
      </c>
      <c r="D4277" s="4" t="s">
        <v>281</v>
      </c>
      <c r="E4277" s="5">
        <v>13.17</v>
      </c>
    </row>
    <row r="4278" spans="1:10" ht="11.25" x14ac:dyDescent="0.15">
      <c r="A4278" s="6" t="s">
        <v>280</v>
      </c>
      <c r="B4278" s="4" t="s">
        <v>12</v>
      </c>
      <c r="C4278" s="4" t="s">
        <v>256</v>
      </c>
      <c r="D4278" s="4" t="s">
        <v>263</v>
      </c>
      <c r="E4278" s="5">
        <v>13.32</v>
      </c>
    </row>
    <row r="4279" spans="1:10" ht="11.25" x14ac:dyDescent="0.15">
      <c r="A4279" s="6" t="s">
        <v>280</v>
      </c>
      <c r="B4279" s="4" t="s">
        <v>13</v>
      </c>
      <c r="C4279" s="4" t="s">
        <v>256</v>
      </c>
      <c r="D4279" s="4" t="s">
        <v>264</v>
      </c>
      <c r="E4279" s="5">
        <v>14.9</v>
      </c>
      <c r="F4279" s="13" t="s">
        <v>354</v>
      </c>
    </row>
    <row r="4280" spans="1:10" ht="11.25" x14ac:dyDescent="0.15">
      <c r="A4280" s="6" t="s">
        <v>280</v>
      </c>
      <c r="B4280" s="4" t="s">
        <v>13</v>
      </c>
      <c r="C4280" s="4" t="s">
        <v>256</v>
      </c>
      <c r="D4280" s="4" t="s">
        <v>264</v>
      </c>
      <c r="E4280" s="5">
        <v>11.08</v>
      </c>
    </row>
    <row r="4281" spans="1:10" ht="11.25" x14ac:dyDescent="0.15">
      <c r="A4281" s="6" t="s">
        <v>280</v>
      </c>
      <c r="B4281" s="4" t="s">
        <v>13</v>
      </c>
      <c r="C4281" s="4" t="s">
        <v>256</v>
      </c>
      <c r="D4281" s="4" t="s">
        <v>281</v>
      </c>
      <c r="E4281" s="5">
        <v>14.24</v>
      </c>
    </row>
    <row r="4282" spans="1:10" ht="11.25" x14ac:dyDescent="0.15">
      <c r="A4282" s="6" t="s">
        <v>280</v>
      </c>
      <c r="B4282" s="4" t="s">
        <v>13</v>
      </c>
      <c r="C4282" s="4" t="s">
        <v>256</v>
      </c>
      <c r="D4282" s="4" t="s">
        <v>281</v>
      </c>
      <c r="E4282" s="5">
        <v>10.97</v>
      </c>
    </row>
    <row r="4283" spans="1:10" ht="11.25" x14ac:dyDescent="0.15">
      <c r="A4283" s="6" t="s">
        <v>280</v>
      </c>
      <c r="B4283" s="4" t="s">
        <v>13</v>
      </c>
      <c r="C4283" s="4" t="s">
        <v>256</v>
      </c>
      <c r="D4283" s="4" t="s">
        <v>263</v>
      </c>
      <c r="E4283" s="5">
        <v>12.79</v>
      </c>
    </row>
    <row r="4284" spans="1:10" ht="11.25" x14ac:dyDescent="0.15">
      <c r="A4284" s="6" t="s">
        <v>280</v>
      </c>
      <c r="B4284" s="4" t="s">
        <v>13</v>
      </c>
      <c r="C4284" s="4" t="s">
        <v>256</v>
      </c>
      <c r="D4284" s="4" t="s">
        <v>263</v>
      </c>
      <c r="E4284" s="5">
        <v>10.52</v>
      </c>
    </row>
    <row r="4285" spans="1:10" ht="11.25" x14ac:dyDescent="0.15">
      <c r="A4285" s="6" t="s">
        <v>280</v>
      </c>
      <c r="B4285" s="4" t="s">
        <v>15</v>
      </c>
      <c r="C4285" s="4" t="s">
        <v>256</v>
      </c>
      <c r="D4285" s="4" t="s">
        <v>264</v>
      </c>
      <c r="E4285" s="5">
        <v>7.25</v>
      </c>
      <c r="F4285" t="s">
        <v>353</v>
      </c>
      <c r="G4285">
        <f>+E4285+E4286+E4287+E4288+E4289+E4290</f>
        <v>58.309999999999995</v>
      </c>
      <c r="H4285">
        <f>+E4292+E4293+E4291</f>
        <v>34.17</v>
      </c>
      <c r="I4285" s="14">
        <f>+(G4285/4)/(H4285/3)</f>
        <v>1.2798507462686566</v>
      </c>
      <c r="J4285" s="21">
        <f>+(B4285-$K$1)/7</f>
        <v>4</v>
      </c>
    </row>
    <row r="4286" spans="1:10" ht="11.25" x14ac:dyDescent="0.15">
      <c r="A4286" s="6" t="s">
        <v>280</v>
      </c>
      <c r="B4286" s="4" t="s">
        <v>15</v>
      </c>
      <c r="C4286" s="4" t="s">
        <v>256</v>
      </c>
      <c r="D4286" s="4" t="s">
        <v>264</v>
      </c>
      <c r="E4286" s="5">
        <v>11.17</v>
      </c>
    </row>
    <row r="4287" spans="1:10" ht="11.25" x14ac:dyDescent="0.15">
      <c r="A4287" s="6" t="s">
        <v>280</v>
      </c>
      <c r="B4287" s="4" t="s">
        <v>15</v>
      </c>
      <c r="C4287" s="4" t="s">
        <v>256</v>
      </c>
      <c r="D4287" s="4" t="s">
        <v>281</v>
      </c>
      <c r="E4287" s="5">
        <v>11.75</v>
      </c>
    </row>
    <row r="4288" spans="1:10" ht="11.25" x14ac:dyDescent="0.15">
      <c r="A4288" s="6" t="s">
        <v>280</v>
      </c>
      <c r="B4288" s="4" t="s">
        <v>15</v>
      </c>
      <c r="C4288" s="4" t="s">
        <v>256</v>
      </c>
      <c r="D4288" s="4" t="s">
        <v>281</v>
      </c>
      <c r="E4288" s="5">
        <v>9.02</v>
      </c>
    </row>
    <row r="4289" spans="1:10" ht="11.25" x14ac:dyDescent="0.15">
      <c r="A4289" s="6" t="s">
        <v>280</v>
      </c>
      <c r="B4289" s="4" t="s">
        <v>15</v>
      </c>
      <c r="C4289" s="4" t="s">
        <v>256</v>
      </c>
      <c r="D4289" s="4" t="s">
        <v>263</v>
      </c>
      <c r="E4289" s="5">
        <v>11.54</v>
      </c>
    </row>
    <row r="4290" spans="1:10" ht="11.25" x14ac:dyDescent="0.15">
      <c r="A4290" s="6" t="s">
        <v>280</v>
      </c>
      <c r="B4290" s="4" t="s">
        <v>15</v>
      </c>
      <c r="C4290" s="4" t="s">
        <v>256</v>
      </c>
      <c r="D4290" s="4" t="s">
        <v>263</v>
      </c>
      <c r="E4290" s="5">
        <v>7.58</v>
      </c>
    </row>
    <row r="4291" spans="1:10" ht="11.25" x14ac:dyDescent="0.15">
      <c r="A4291" s="6" t="s">
        <v>280</v>
      </c>
      <c r="B4291" s="4" t="s">
        <v>16</v>
      </c>
      <c r="C4291" s="4" t="s">
        <v>256</v>
      </c>
      <c r="D4291" s="4" t="s">
        <v>264</v>
      </c>
      <c r="E4291" s="5">
        <v>11.02</v>
      </c>
      <c r="F4291" t="s">
        <v>354</v>
      </c>
    </row>
    <row r="4292" spans="1:10" ht="11.25" x14ac:dyDescent="0.15">
      <c r="A4292" s="6" t="s">
        <v>280</v>
      </c>
      <c r="B4292" s="4" t="s">
        <v>16</v>
      </c>
      <c r="C4292" s="4" t="s">
        <v>256</v>
      </c>
      <c r="D4292" s="4" t="s">
        <v>281</v>
      </c>
      <c r="E4292" s="5">
        <v>11.38</v>
      </c>
    </row>
    <row r="4293" spans="1:10" ht="11.25" x14ac:dyDescent="0.15">
      <c r="A4293" s="6" t="s">
        <v>280</v>
      </c>
      <c r="B4293" s="4" t="s">
        <v>16</v>
      </c>
      <c r="C4293" s="4" t="s">
        <v>256</v>
      </c>
      <c r="D4293" s="4" t="s">
        <v>263</v>
      </c>
      <c r="E4293" s="5">
        <v>11.77</v>
      </c>
    </row>
    <row r="4294" spans="1:10" ht="11.25" x14ac:dyDescent="0.15">
      <c r="A4294" s="6" t="s">
        <v>280</v>
      </c>
      <c r="B4294" s="4" t="s">
        <v>17</v>
      </c>
      <c r="C4294" s="4" t="s">
        <v>256</v>
      </c>
      <c r="D4294" s="4" t="s">
        <v>264</v>
      </c>
      <c r="E4294" s="5">
        <v>10</v>
      </c>
      <c r="F4294" t="s">
        <v>353</v>
      </c>
      <c r="G4294">
        <f>+E4294+E4295+E4296+E4297+E4298+E4299</f>
        <v>53.08</v>
      </c>
      <c r="H4294">
        <f>+E4301+E4302+E4303+E4300</f>
        <v>31.619999999999997</v>
      </c>
      <c r="I4294" s="14">
        <f>+(G4294/4)/(H4294/3)</f>
        <v>1.2590132827324478</v>
      </c>
      <c r="J4294" s="21">
        <f>+(B4294-$K$1)/7</f>
        <v>5</v>
      </c>
    </row>
    <row r="4295" spans="1:10" ht="11.25" x14ac:dyDescent="0.15">
      <c r="A4295" s="6" t="s">
        <v>280</v>
      </c>
      <c r="B4295" s="4" t="s">
        <v>17</v>
      </c>
      <c r="C4295" s="4" t="s">
        <v>256</v>
      </c>
      <c r="D4295" s="4" t="s">
        <v>264</v>
      </c>
      <c r="E4295" s="5">
        <v>6.56</v>
      </c>
    </row>
    <row r="4296" spans="1:10" ht="11.25" x14ac:dyDescent="0.15">
      <c r="A4296" s="6" t="s">
        <v>280</v>
      </c>
      <c r="B4296" s="4" t="s">
        <v>17</v>
      </c>
      <c r="C4296" s="4" t="s">
        <v>256</v>
      </c>
      <c r="D4296" s="4" t="s">
        <v>281</v>
      </c>
      <c r="E4296" s="5">
        <v>10.72</v>
      </c>
    </row>
    <row r="4297" spans="1:10" ht="11.25" x14ac:dyDescent="0.15">
      <c r="A4297" s="9" t="s">
        <v>280</v>
      </c>
      <c r="B4297" s="4" t="s">
        <v>17</v>
      </c>
      <c r="C4297" s="4" t="s">
        <v>256</v>
      </c>
      <c r="D4297" s="4" t="s">
        <v>281</v>
      </c>
      <c r="E4297" s="5">
        <v>7.64</v>
      </c>
    </row>
    <row r="4298" spans="1:10" ht="11.25" x14ac:dyDescent="0.15">
      <c r="A4298" s="6" t="s">
        <v>280</v>
      </c>
      <c r="B4298" s="4" t="s">
        <v>17</v>
      </c>
      <c r="C4298" s="4" t="s">
        <v>256</v>
      </c>
      <c r="D4298" s="4" t="s">
        <v>260</v>
      </c>
      <c r="E4298" s="5">
        <v>11.62</v>
      </c>
    </row>
    <row r="4299" spans="1:10" ht="11.25" x14ac:dyDescent="0.15">
      <c r="A4299" s="6" t="s">
        <v>280</v>
      </c>
      <c r="B4299" s="4" t="s">
        <v>17</v>
      </c>
      <c r="C4299" s="4" t="s">
        <v>256</v>
      </c>
      <c r="D4299" s="4" t="s">
        <v>260</v>
      </c>
      <c r="E4299" s="5">
        <v>6.54</v>
      </c>
    </row>
    <row r="4300" spans="1:10" ht="11.25" x14ac:dyDescent="0.15">
      <c r="A4300" s="6" t="s">
        <v>280</v>
      </c>
      <c r="B4300" s="4" t="s">
        <v>18</v>
      </c>
      <c r="C4300" s="4" t="s">
        <v>256</v>
      </c>
      <c r="D4300" s="4" t="s">
        <v>264</v>
      </c>
      <c r="E4300" s="5">
        <v>8.18</v>
      </c>
      <c r="F4300" t="s">
        <v>354</v>
      </c>
    </row>
    <row r="4301" spans="1:10" ht="11.25" x14ac:dyDescent="0.15">
      <c r="A4301" s="6" t="s">
        <v>280</v>
      </c>
      <c r="B4301" s="4" t="s">
        <v>18</v>
      </c>
      <c r="C4301" s="4" t="s">
        <v>256</v>
      </c>
      <c r="D4301" s="4" t="s">
        <v>281</v>
      </c>
      <c r="E4301" s="5">
        <v>8.84</v>
      </c>
    </row>
    <row r="4302" spans="1:10" ht="11.25" x14ac:dyDescent="0.15">
      <c r="A4302" s="6" t="s">
        <v>280</v>
      </c>
      <c r="B4302" s="4" t="s">
        <v>18</v>
      </c>
      <c r="C4302" s="4" t="s">
        <v>256</v>
      </c>
      <c r="D4302" s="4" t="s">
        <v>263</v>
      </c>
      <c r="E4302" s="5">
        <v>9.61</v>
      </c>
    </row>
    <row r="4303" spans="1:10" ht="11.25" x14ac:dyDescent="0.15">
      <c r="A4303" s="6" t="s">
        <v>280</v>
      </c>
      <c r="B4303" s="4" t="s">
        <v>18</v>
      </c>
      <c r="C4303" s="4" t="s">
        <v>256</v>
      </c>
      <c r="D4303" s="4" t="s">
        <v>282</v>
      </c>
      <c r="E4303" s="5">
        <v>4.99</v>
      </c>
    </row>
    <row r="4304" spans="1:10" ht="11.25" x14ac:dyDescent="0.15">
      <c r="A4304" s="6" t="s">
        <v>280</v>
      </c>
      <c r="B4304" s="4" t="s">
        <v>19</v>
      </c>
      <c r="C4304" s="4" t="s">
        <v>256</v>
      </c>
      <c r="D4304" s="4" t="s">
        <v>264</v>
      </c>
      <c r="E4304" s="5">
        <v>12.34</v>
      </c>
      <c r="F4304" t="s">
        <v>353</v>
      </c>
      <c r="G4304">
        <f>+E4304+E4305+E4306+E4307+E4308+E4309</f>
        <v>53.77</v>
      </c>
      <c r="H4304">
        <f>+E4311+E4312+E4310</f>
        <v>18.170000000000002</v>
      </c>
      <c r="I4304" s="14">
        <f>+(G4304/4)/(H4304/3)</f>
        <v>2.2194551458447989</v>
      </c>
      <c r="J4304" s="21">
        <f>+(B4304-$K$1)/7</f>
        <v>6</v>
      </c>
    </row>
    <row r="4305" spans="1:10" ht="11.25" x14ac:dyDescent="0.15">
      <c r="A4305" s="6" t="s">
        <v>280</v>
      </c>
      <c r="B4305" s="4" t="s">
        <v>19</v>
      </c>
      <c r="C4305" s="4" t="s">
        <v>256</v>
      </c>
      <c r="D4305" s="4" t="s">
        <v>264</v>
      </c>
      <c r="E4305" s="5">
        <v>3.16</v>
      </c>
    </row>
    <row r="4306" spans="1:10" ht="11.25" x14ac:dyDescent="0.15">
      <c r="A4306" s="6" t="s">
        <v>280</v>
      </c>
      <c r="B4306" s="4" t="s">
        <v>19</v>
      </c>
      <c r="C4306" s="4" t="s">
        <v>256</v>
      </c>
      <c r="D4306" s="4" t="s">
        <v>281</v>
      </c>
      <c r="E4306" s="5">
        <v>9.98</v>
      </c>
    </row>
    <row r="4307" spans="1:10" ht="11.25" x14ac:dyDescent="0.15">
      <c r="A4307" s="6" t="s">
        <v>280</v>
      </c>
      <c r="B4307" s="4" t="s">
        <v>19</v>
      </c>
      <c r="C4307" s="4" t="s">
        <v>256</v>
      </c>
      <c r="D4307" s="4" t="s">
        <v>281</v>
      </c>
      <c r="E4307" s="5">
        <v>9</v>
      </c>
    </row>
    <row r="4308" spans="1:10" ht="11.25" x14ac:dyDescent="0.15">
      <c r="A4308" s="6" t="s">
        <v>280</v>
      </c>
      <c r="B4308" s="4" t="s">
        <v>19</v>
      </c>
      <c r="C4308" s="4" t="s">
        <v>256</v>
      </c>
      <c r="D4308" s="4" t="s">
        <v>263</v>
      </c>
      <c r="E4308" s="5">
        <v>11.01</v>
      </c>
    </row>
    <row r="4309" spans="1:10" ht="11.25" x14ac:dyDescent="0.15">
      <c r="A4309" s="6" t="s">
        <v>280</v>
      </c>
      <c r="B4309" s="4" t="s">
        <v>19</v>
      </c>
      <c r="C4309" s="4" t="s">
        <v>256</v>
      </c>
      <c r="D4309" s="4" t="s">
        <v>263</v>
      </c>
      <c r="E4309" s="5">
        <v>8.2799999999999994</v>
      </c>
    </row>
    <row r="4310" spans="1:10" ht="11.25" x14ac:dyDescent="0.15">
      <c r="A4310" s="6" t="s">
        <v>280</v>
      </c>
      <c r="B4310" s="4" t="s">
        <v>20</v>
      </c>
      <c r="C4310" s="4" t="s">
        <v>256</v>
      </c>
      <c r="D4310" s="4" t="s">
        <v>264</v>
      </c>
      <c r="E4310" s="5">
        <v>6.69</v>
      </c>
      <c r="F4310" t="s">
        <v>354</v>
      </c>
    </row>
    <row r="4311" spans="1:10" ht="11.25" x14ac:dyDescent="0.15">
      <c r="A4311" s="6" t="s">
        <v>280</v>
      </c>
      <c r="B4311" s="4" t="s">
        <v>20</v>
      </c>
      <c r="C4311" s="4" t="s">
        <v>256</v>
      </c>
      <c r="D4311" s="4" t="s">
        <v>281</v>
      </c>
      <c r="E4311" s="5">
        <v>5.98</v>
      </c>
    </row>
    <row r="4312" spans="1:10" ht="11.25" x14ac:dyDescent="0.15">
      <c r="A4312" s="6" t="s">
        <v>280</v>
      </c>
      <c r="B4312" s="4" t="s">
        <v>20</v>
      </c>
      <c r="C4312" s="4" t="s">
        <v>256</v>
      </c>
      <c r="D4312" s="4" t="s">
        <v>263</v>
      </c>
      <c r="E4312" s="5">
        <v>5.5</v>
      </c>
    </row>
    <row r="4313" spans="1:10" ht="11.25" x14ac:dyDescent="0.15">
      <c r="A4313" s="6" t="s">
        <v>280</v>
      </c>
      <c r="B4313" s="4" t="s">
        <v>21</v>
      </c>
      <c r="C4313" s="4" t="s">
        <v>256</v>
      </c>
      <c r="D4313" s="4" t="s">
        <v>264</v>
      </c>
      <c r="E4313" s="5">
        <v>16.420000000000002</v>
      </c>
      <c r="F4313" t="s">
        <v>353</v>
      </c>
      <c r="G4313">
        <f>+E4313+E4314+E4315+E4316+E4317</f>
        <v>52.42</v>
      </c>
      <c r="H4313">
        <f>+E4320+E4321+E4318+E4319</f>
        <v>45.21</v>
      </c>
      <c r="I4313" s="14">
        <f>+(G4313/4)/(H4313/3)</f>
        <v>0.86960849369608495</v>
      </c>
      <c r="J4313" s="21">
        <f>+(B4313-$K$1)/7</f>
        <v>7</v>
      </c>
    </row>
    <row r="4314" spans="1:10" ht="11.25" x14ac:dyDescent="0.15">
      <c r="A4314" s="6" t="s">
        <v>280</v>
      </c>
      <c r="B4314" s="4" t="s">
        <v>21</v>
      </c>
      <c r="C4314" s="4" t="s">
        <v>256</v>
      </c>
      <c r="D4314" s="4" t="s">
        <v>281</v>
      </c>
      <c r="E4314" s="5">
        <v>10.57</v>
      </c>
    </row>
    <row r="4315" spans="1:10" ht="11.25" x14ac:dyDescent="0.15">
      <c r="A4315" s="6" t="s">
        <v>280</v>
      </c>
      <c r="B4315" s="4" t="s">
        <v>21</v>
      </c>
      <c r="C4315" s="4" t="s">
        <v>256</v>
      </c>
      <c r="D4315" s="4" t="s">
        <v>281</v>
      </c>
      <c r="E4315" s="5">
        <v>7.72</v>
      </c>
    </row>
    <row r="4316" spans="1:10" ht="11.25" x14ac:dyDescent="0.15">
      <c r="A4316" s="6" t="s">
        <v>280</v>
      </c>
      <c r="B4316" s="4" t="s">
        <v>21</v>
      </c>
      <c r="C4316" s="4" t="s">
        <v>256</v>
      </c>
      <c r="D4316" s="4" t="s">
        <v>263</v>
      </c>
      <c r="E4316" s="5">
        <v>15.33</v>
      </c>
    </row>
    <row r="4317" spans="1:10" ht="11.25" x14ac:dyDescent="0.15">
      <c r="A4317" s="6" t="s">
        <v>280</v>
      </c>
      <c r="B4317" s="4" t="s">
        <v>21</v>
      </c>
      <c r="C4317" s="4" t="s">
        <v>256</v>
      </c>
      <c r="D4317" s="4" t="s">
        <v>263</v>
      </c>
      <c r="E4317" s="5">
        <v>2.38</v>
      </c>
    </row>
    <row r="4318" spans="1:10" ht="11.25" x14ac:dyDescent="0.15">
      <c r="A4318" s="6" t="s">
        <v>280</v>
      </c>
      <c r="B4318" s="4" t="s">
        <v>22</v>
      </c>
      <c r="C4318" s="4" t="s">
        <v>256</v>
      </c>
      <c r="D4318" s="4" t="s">
        <v>264</v>
      </c>
      <c r="E4318" s="5">
        <v>11.86</v>
      </c>
      <c r="F4318" t="s">
        <v>354</v>
      </c>
    </row>
    <row r="4319" spans="1:10" ht="11.25" x14ac:dyDescent="0.15">
      <c r="A4319" s="6" t="s">
        <v>280</v>
      </c>
      <c r="B4319" s="4" t="s">
        <v>22</v>
      </c>
      <c r="C4319" s="4" t="s">
        <v>256</v>
      </c>
      <c r="D4319" s="4" t="s">
        <v>281</v>
      </c>
      <c r="E4319" s="5">
        <v>9.17</v>
      </c>
    </row>
    <row r="4320" spans="1:10" ht="11.25" x14ac:dyDescent="0.15">
      <c r="A4320" s="6" t="s">
        <v>280</v>
      </c>
      <c r="B4320" s="4" t="s">
        <v>22</v>
      </c>
      <c r="C4320" s="4" t="s">
        <v>256</v>
      </c>
      <c r="D4320" s="4" t="s">
        <v>263</v>
      </c>
      <c r="E4320" s="5">
        <v>13.02</v>
      </c>
    </row>
    <row r="4321" spans="1:10" ht="11.25" x14ac:dyDescent="0.15">
      <c r="A4321" s="6" t="s">
        <v>280</v>
      </c>
      <c r="B4321" s="4" t="s">
        <v>22</v>
      </c>
      <c r="C4321" s="4" t="s">
        <v>256</v>
      </c>
      <c r="D4321" s="4" t="s">
        <v>282</v>
      </c>
      <c r="E4321" s="5">
        <v>11.16</v>
      </c>
    </row>
    <row r="4322" spans="1:10" ht="11.25" x14ac:dyDescent="0.15">
      <c r="A4322" s="6" t="s">
        <v>280</v>
      </c>
      <c r="B4322" s="4" t="s">
        <v>23</v>
      </c>
      <c r="C4322" s="4" t="s">
        <v>256</v>
      </c>
      <c r="D4322" s="4" t="s">
        <v>264</v>
      </c>
      <c r="E4322" s="5">
        <v>14.33</v>
      </c>
      <c r="F4322" s="13" t="s">
        <v>354</v>
      </c>
    </row>
    <row r="4323" spans="1:10" ht="11.25" x14ac:dyDescent="0.15">
      <c r="A4323" s="6" t="s">
        <v>280</v>
      </c>
      <c r="B4323" s="4" t="s">
        <v>23</v>
      </c>
      <c r="C4323" s="4" t="s">
        <v>256</v>
      </c>
      <c r="D4323" s="4" t="s">
        <v>264</v>
      </c>
      <c r="E4323" s="5">
        <v>12.65</v>
      </c>
    </row>
    <row r="4324" spans="1:10" ht="11.25" x14ac:dyDescent="0.15">
      <c r="A4324" s="6" t="s">
        <v>280</v>
      </c>
      <c r="B4324" s="4" t="s">
        <v>23</v>
      </c>
      <c r="C4324" s="4" t="s">
        <v>256</v>
      </c>
      <c r="D4324" s="4" t="s">
        <v>263</v>
      </c>
      <c r="E4324" s="5">
        <v>13.71</v>
      </c>
    </row>
    <row r="4325" spans="1:10" ht="11.25" x14ac:dyDescent="0.15">
      <c r="A4325" s="6" t="s">
        <v>280</v>
      </c>
      <c r="B4325" s="4" t="s">
        <v>23</v>
      </c>
      <c r="C4325" s="4" t="s">
        <v>256</v>
      </c>
      <c r="D4325" s="4" t="s">
        <v>263</v>
      </c>
      <c r="E4325" s="5">
        <v>13.77</v>
      </c>
    </row>
    <row r="4326" spans="1:10" ht="11.25" x14ac:dyDescent="0.15">
      <c r="A4326" s="6" t="s">
        <v>280</v>
      </c>
      <c r="B4326" s="4" t="s">
        <v>23</v>
      </c>
      <c r="C4326" s="4" t="s">
        <v>256</v>
      </c>
      <c r="D4326" s="4" t="s">
        <v>261</v>
      </c>
      <c r="E4326" s="5">
        <v>11.95</v>
      </c>
    </row>
    <row r="4327" spans="1:10" ht="11.25" x14ac:dyDescent="0.15">
      <c r="A4327" s="6" t="s">
        <v>280</v>
      </c>
      <c r="B4327" s="4" t="s">
        <v>23</v>
      </c>
      <c r="C4327" s="4" t="s">
        <v>256</v>
      </c>
      <c r="D4327" s="4" t="s">
        <v>261</v>
      </c>
      <c r="E4327" s="5">
        <v>8.8800000000000008</v>
      </c>
    </row>
    <row r="4328" spans="1:10" ht="11.25" x14ac:dyDescent="0.15">
      <c r="A4328" s="6" t="s">
        <v>280</v>
      </c>
      <c r="B4328" s="4" t="s">
        <v>24</v>
      </c>
      <c r="C4328" s="4" t="s">
        <v>256</v>
      </c>
      <c r="D4328" s="4" t="s">
        <v>264</v>
      </c>
      <c r="E4328" s="5">
        <v>7.22</v>
      </c>
      <c r="F4328" t="s">
        <v>353</v>
      </c>
      <c r="G4328">
        <f>+E4328+E4329+E4330+E4331+E4332+E4333</f>
        <v>58.83</v>
      </c>
      <c r="H4328">
        <f>+E4335+E4336+E4334</f>
        <v>33.07</v>
      </c>
      <c r="I4328" s="14">
        <f>+(G4328/4)/(H4328/3)</f>
        <v>1.3342153008769277</v>
      </c>
      <c r="J4328" s="21">
        <f>+(B4328-$K$1)/7</f>
        <v>9</v>
      </c>
    </row>
    <row r="4329" spans="1:10" ht="11.25" x14ac:dyDescent="0.15">
      <c r="A4329" s="6" t="s">
        <v>280</v>
      </c>
      <c r="B4329" s="4" t="s">
        <v>24</v>
      </c>
      <c r="C4329" s="4" t="s">
        <v>256</v>
      </c>
      <c r="D4329" s="4" t="s">
        <v>264</v>
      </c>
      <c r="E4329" s="5">
        <v>10.94</v>
      </c>
    </row>
    <row r="4330" spans="1:10" ht="11.25" x14ac:dyDescent="0.15">
      <c r="A4330" s="6" t="s">
        <v>280</v>
      </c>
      <c r="B4330" s="4" t="s">
        <v>24</v>
      </c>
      <c r="C4330" s="4" t="s">
        <v>256</v>
      </c>
      <c r="D4330" s="4" t="s">
        <v>281</v>
      </c>
      <c r="E4330" s="5">
        <v>10.92</v>
      </c>
    </row>
    <row r="4331" spans="1:10" ht="11.25" x14ac:dyDescent="0.15">
      <c r="A4331" s="6" t="s">
        <v>280</v>
      </c>
      <c r="B4331" s="4" t="s">
        <v>24</v>
      </c>
      <c r="C4331" s="4" t="s">
        <v>256</v>
      </c>
      <c r="D4331" s="4" t="s">
        <v>281</v>
      </c>
      <c r="E4331" s="5">
        <v>10.27</v>
      </c>
    </row>
    <row r="4332" spans="1:10" ht="11.25" x14ac:dyDescent="0.15">
      <c r="A4332" s="6" t="s">
        <v>280</v>
      </c>
      <c r="B4332" s="4" t="s">
        <v>24</v>
      </c>
      <c r="C4332" s="4" t="s">
        <v>256</v>
      </c>
      <c r="D4332" s="4" t="s">
        <v>263</v>
      </c>
      <c r="E4332" s="5">
        <v>10.82</v>
      </c>
    </row>
    <row r="4333" spans="1:10" ht="11.25" x14ac:dyDescent="0.15">
      <c r="A4333" s="6" t="s">
        <v>280</v>
      </c>
      <c r="B4333" s="4" t="s">
        <v>24</v>
      </c>
      <c r="C4333" s="4" t="s">
        <v>256</v>
      </c>
      <c r="D4333" s="4" t="s">
        <v>263</v>
      </c>
      <c r="E4333" s="5">
        <v>8.66</v>
      </c>
    </row>
    <row r="4334" spans="1:10" ht="11.25" x14ac:dyDescent="0.15">
      <c r="A4334" s="6" t="s">
        <v>280</v>
      </c>
      <c r="B4334" s="4" t="s">
        <v>25</v>
      </c>
      <c r="C4334" s="4" t="s">
        <v>256</v>
      </c>
      <c r="D4334" s="4" t="s">
        <v>264</v>
      </c>
      <c r="E4334" s="5">
        <v>13.34</v>
      </c>
      <c r="F4334" t="s">
        <v>354</v>
      </c>
    </row>
    <row r="4335" spans="1:10" ht="11.25" x14ac:dyDescent="0.15">
      <c r="A4335" s="6" t="s">
        <v>280</v>
      </c>
      <c r="B4335" s="4" t="s">
        <v>25</v>
      </c>
      <c r="C4335" s="4" t="s">
        <v>256</v>
      </c>
      <c r="D4335" s="4" t="s">
        <v>281</v>
      </c>
      <c r="E4335" s="5">
        <v>11.55</v>
      </c>
    </row>
    <row r="4336" spans="1:10" ht="11.25" x14ac:dyDescent="0.15">
      <c r="A4336" s="6" t="s">
        <v>280</v>
      </c>
      <c r="B4336" s="4" t="s">
        <v>25</v>
      </c>
      <c r="C4336" s="4" t="s">
        <v>256</v>
      </c>
      <c r="D4336" s="4" t="s">
        <v>261</v>
      </c>
      <c r="E4336" s="5">
        <v>8.18</v>
      </c>
    </row>
    <row r="4337" spans="1:10" ht="11.25" x14ac:dyDescent="0.15">
      <c r="A4337" s="6" t="s">
        <v>280</v>
      </c>
      <c r="B4337" s="4" t="s">
        <v>26</v>
      </c>
      <c r="C4337" s="4" t="s">
        <v>256</v>
      </c>
      <c r="D4337" s="4" t="s">
        <v>264</v>
      </c>
      <c r="E4337" s="5">
        <v>11.03</v>
      </c>
      <c r="F4337" t="s">
        <v>353</v>
      </c>
      <c r="G4337">
        <f>+E4337+E4338+E4339+E4340+E4341+E4342</f>
        <v>58.31</v>
      </c>
      <c r="H4337">
        <f>+E4344+E4345+E4343</f>
        <v>30.54</v>
      </c>
      <c r="I4337" s="14">
        <f>+(G4337/4)/(H4337/3)</f>
        <v>1.4319744597249511</v>
      </c>
      <c r="J4337" s="21">
        <f>+(B4337-$K$1)/7</f>
        <v>10</v>
      </c>
    </row>
    <row r="4338" spans="1:10" ht="11.25" x14ac:dyDescent="0.15">
      <c r="A4338" s="6" t="s">
        <v>280</v>
      </c>
      <c r="B4338" s="4" t="s">
        <v>26</v>
      </c>
      <c r="C4338" s="4" t="s">
        <v>256</v>
      </c>
      <c r="D4338" s="4" t="s">
        <v>264</v>
      </c>
      <c r="E4338" s="5">
        <v>6.97</v>
      </c>
    </row>
    <row r="4339" spans="1:10" ht="11.25" x14ac:dyDescent="0.15">
      <c r="A4339" s="6" t="s">
        <v>280</v>
      </c>
      <c r="B4339" s="4" t="s">
        <v>26</v>
      </c>
      <c r="C4339" s="4" t="s">
        <v>256</v>
      </c>
      <c r="D4339" s="4" t="s">
        <v>281</v>
      </c>
      <c r="E4339" s="5">
        <v>9.92</v>
      </c>
    </row>
    <row r="4340" spans="1:10" ht="11.25" x14ac:dyDescent="0.15">
      <c r="A4340" s="6" t="s">
        <v>280</v>
      </c>
      <c r="B4340" s="4" t="s">
        <v>26</v>
      </c>
      <c r="C4340" s="4" t="s">
        <v>256</v>
      </c>
      <c r="D4340" s="4" t="s">
        <v>281</v>
      </c>
      <c r="E4340" s="5">
        <v>9.43</v>
      </c>
    </row>
    <row r="4341" spans="1:10" ht="11.25" x14ac:dyDescent="0.15">
      <c r="A4341" s="6" t="s">
        <v>280</v>
      </c>
      <c r="B4341" s="4" t="s">
        <v>26</v>
      </c>
      <c r="C4341" s="4" t="s">
        <v>256</v>
      </c>
      <c r="D4341" s="4" t="s">
        <v>263</v>
      </c>
      <c r="E4341" s="5">
        <v>10.94</v>
      </c>
    </row>
    <row r="4342" spans="1:10" ht="11.25" x14ac:dyDescent="0.15">
      <c r="A4342" s="6" t="s">
        <v>280</v>
      </c>
      <c r="B4342" s="4" t="s">
        <v>26</v>
      </c>
      <c r="C4342" s="4" t="s">
        <v>256</v>
      </c>
      <c r="D4342" s="4" t="s">
        <v>263</v>
      </c>
      <c r="E4342" s="5">
        <v>10.02</v>
      </c>
    </row>
    <row r="4343" spans="1:10" ht="11.25" x14ac:dyDescent="0.15">
      <c r="A4343" s="6" t="s">
        <v>280</v>
      </c>
      <c r="B4343" s="4" t="s">
        <v>27</v>
      </c>
      <c r="C4343" s="4" t="s">
        <v>256</v>
      </c>
      <c r="D4343" s="4" t="s">
        <v>264</v>
      </c>
      <c r="E4343" s="5">
        <v>10.48</v>
      </c>
      <c r="F4343" t="s">
        <v>354</v>
      </c>
    </row>
    <row r="4344" spans="1:10" ht="11.25" x14ac:dyDescent="0.15">
      <c r="A4344" s="9" t="s">
        <v>280</v>
      </c>
      <c r="B4344" s="4" t="s">
        <v>27</v>
      </c>
      <c r="C4344" s="4" t="s">
        <v>256</v>
      </c>
      <c r="D4344" s="4" t="s">
        <v>281</v>
      </c>
      <c r="E4344" s="5">
        <v>10.039999999999999</v>
      </c>
    </row>
    <row r="4345" spans="1:10" ht="11.25" x14ac:dyDescent="0.15">
      <c r="A4345" s="6" t="s">
        <v>280</v>
      </c>
      <c r="B4345" s="4" t="s">
        <v>27</v>
      </c>
      <c r="C4345" s="4" t="s">
        <v>256</v>
      </c>
      <c r="D4345" s="4" t="s">
        <v>263</v>
      </c>
      <c r="E4345" s="5">
        <v>10.02</v>
      </c>
    </row>
    <row r="4346" spans="1:10" ht="11.25" x14ac:dyDescent="0.15">
      <c r="A4346" s="6" t="s">
        <v>280</v>
      </c>
      <c r="B4346" s="4" t="s">
        <v>28</v>
      </c>
      <c r="C4346" s="4" t="s">
        <v>256</v>
      </c>
      <c r="D4346" s="4" t="s">
        <v>264</v>
      </c>
      <c r="E4346" s="5">
        <v>5.84</v>
      </c>
      <c r="F4346" t="s">
        <v>353</v>
      </c>
      <c r="G4346">
        <f>+E4346+E4347+E4348+E4349+E4350+E4351</f>
        <v>51.359999999999992</v>
      </c>
      <c r="H4346">
        <f>+E4353+E4354+E4355+E4352</f>
        <v>28.43</v>
      </c>
      <c r="I4346" s="14">
        <f>+(G4346/4)/(H4346/3)</f>
        <v>1.3549067886035875</v>
      </c>
      <c r="J4346" s="21">
        <f>+(B4346-$K$1)/7</f>
        <v>11</v>
      </c>
    </row>
    <row r="4347" spans="1:10" ht="11.25" x14ac:dyDescent="0.15">
      <c r="A4347" s="6" t="s">
        <v>280</v>
      </c>
      <c r="B4347" s="4" t="s">
        <v>28</v>
      </c>
      <c r="C4347" s="4" t="s">
        <v>256</v>
      </c>
      <c r="D4347" s="4" t="s">
        <v>264</v>
      </c>
      <c r="E4347" s="5">
        <v>9.6199999999999992</v>
      </c>
    </row>
    <row r="4348" spans="1:10" ht="11.25" x14ac:dyDescent="0.15">
      <c r="A4348" s="6" t="s">
        <v>280</v>
      </c>
      <c r="B4348" s="4" t="s">
        <v>28</v>
      </c>
      <c r="C4348" s="4" t="s">
        <v>256</v>
      </c>
      <c r="D4348" s="4" t="s">
        <v>281</v>
      </c>
      <c r="E4348" s="5">
        <v>9.98</v>
      </c>
    </row>
    <row r="4349" spans="1:10" ht="11.25" x14ac:dyDescent="0.15">
      <c r="A4349" s="6" t="s">
        <v>280</v>
      </c>
      <c r="B4349" s="4" t="s">
        <v>28</v>
      </c>
      <c r="C4349" s="4" t="s">
        <v>256</v>
      </c>
      <c r="D4349" s="4" t="s">
        <v>281</v>
      </c>
      <c r="E4349" s="5">
        <v>8.52</v>
      </c>
    </row>
    <row r="4350" spans="1:10" ht="11.25" x14ac:dyDescent="0.15">
      <c r="A4350" s="6" t="s">
        <v>280</v>
      </c>
      <c r="B4350" s="4" t="s">
        <v>28</v>
      </c>
      <c r="C4350" s="4" t="s">
        <v>256</v>
      </c>
      <c r="D4350" s="4" t="s">
        <v>263</v>
      </c>
      <c r="E4350" s="5">
        <v>9.57</v>
      </c>
    </row>
    <row r="4351" spans="1:10" ht="11.25" x14ac:dyDescent="0.15">
      <c r="A4351" s="6" t="s">
        <v>280</v>
      </c>
      <c r="B4351" s="4" t="s">
        <v>28</v>
      </c>
      <c r="C4351" s="4" t="s">
        <v>256</v>
      </c>
      <c r="D4351" s="4" t="s">
        <v>263</v>
      </c>
      <c r="E4351" s="5">
        <v>7.83</v>
      </c>
    </row>
    <row r="4352" spans="1:10" ht="11.25" x14ac:dyDescent="0.15">
      <c r="A4352" s="6" t="s">
        <v>280</v>
      </c>
      <c r="B4352" s="4" t="s">
        <v>30</v>
      </c>
      <c r="C4352" s="4" t="s">
        <v>256</v>
      </c>
      <c r="D4352" s="4" t="s">
        <v>264</v>
      </c>
      <c r="E4352" s="5">
        <v>7.66</v>
      </c>
      <c r="F4352" t="s">
        <v>354</v>
      </c>
    </row>
    <row r="4353" spans="1:10" ht="11.25" x14ac:dyDescent="0.15">
      <c r="A4353" s="6" t="s">
        <v>280</v>
      </c>
      <c r="B4353" s="4" t="s">
        <v>30</v>
      </c>
      <c r="C4353" s="4" t="s">
        <v>256</v>
      </c>
      <c r="D4353" s="4" t="s">
        <v>281</v>
      </c>
      <c r="E4353" s="5">
        <v>8.8800000000000008</v>
      </c>
    </row>
    <row r="4354" spans="1:10" ht="11.25" x14ac:dyDescent="0.15">
      <c r="A4354" s="6" t="s">
        <v>280</v>
      </c>
      <c r="B4354" s="4" t="s">
        <v>30</v>
      </c>
      <c r="C4354" s="4" t="s">
        <v>256</v>
      </c>
      <c r="D4354" s="4" t="s">
        <v>263</v>
      </c>
      <c r="E4354" s="5">
        <v>8.24</v>
      </c>
    </row>
    <row r="4355" spans="1:10" ht="11.25" x14ac:dyDescent="0.15">
      <c r="A4355" s="6" t="s">
        <v>280</v>
      </c>
      <c r="B4355" s="4" t="s">
        <v>30</v>
      </c>
      <c r="C4355" s="4" t="s">
        <v>256</v>
      </c>
      <c r="D4355" s="4" t="s">
        <v>282</v>
      </c>
      <c r="E4355" s="5">
        <v>3.65</v>
      </c>
    </row>
    <row r="4356" spans="1:10" ht="11.25" x14ac:dyDescent="0.15">
      <c r="A4356" s="6" t="s">
        <v>280</v>
      </c>
      <c r="B4356" s="4" t="s">
        <v>31</v>
      </c>
      <c r="C4356" s="4" t="s">
        <v>256</v>
      </c>
      <c r="D4356" s="4" t="s">
        <v>264</v>
      </c>
      <c r="E4356" s="5">
        <v>8.5399999999999991</v>
      </c>
      <c r="F4356" t="s">
        <v>353</v>
      </c>
      <c r="G4356">
        <f>+E4356+E4357+E4358+E4359+E4360+E4361</f>
        <v>61.01</v>
      </c>
      <c r="H4356">
        <f>+E4363+E4364+E4362</f>
        <v>26.53</v>
      </c>
      <c r="I4356" s="14">
        <f>+(G4356/4)/(H4356/3)</f>
        <v>1.7247455710516395</v>
      </c>
      <c r="J4356" s="21">
        <f>+(B4356-$K$1)/7</f>
        <v>12</v>
      </c>
    </row>
    <row r="4357" spans="1:10" ht="11.25" x14ac:dyDescent="0.15">
      <c r="A4357" s="6" t="s">
        <v>280</v>
      </c>
      <c r="B4357" s="4" t="s">
        <v>31</v>
      </c>
      <c r="C4357" s="4" t="s">
        <v>256</v>
      </c>
      <c r="D4357" s="4" t="s">
        <v>264</v>
      </c>
      <c r="E4357" s="5">
        <v>11.47</v>
      </c>
    </row>
    <row r="4358" spans="1:10" ht="11.25" x14ac:dyDescent="0.15">
      <c r="A4358" s="6" t="s">
        <v>280</v>
      </c>
      <c r="B4358" s="4" t="s">
        <v>31</v>
      </c>
      <c r="C4358" s="4" t="s">
        <v>256</v>
      </c>
      <c r="D4358" s="4" t="s">
        <v>281</v>
      </c>
      <c r="E4358" s="5">
        <v>11.1</v>
      </c>
    </row>
    <row r="4359" spans="1:10" ht="11.25" x14ac:dyDescent="0.15">
      <c r="A4359" s="6" t="s">
        <v>280</v>
      </c>
      <c r="B4359" s="4" t="s">
        <v>31</v>
      </c>
      <c r="C4359" s="4" t="s">
        <v>256</v>
      </c>
      <c r="D4359" s="4" t="s">
        <v>281</v>
      </c>
      <c r="E4359" s="5">
        <v>9.5500000000000007</v>
      </c>
    </row>
    <row r="4360" spans="1:10" ht="11.25" x14ac:dyDescent="0.15">
      <c r="A4360" s="6" t="s">
        <v>280</v>
      </c>
      <c r="B4360" s="4" t="s">
        <v>31</v>
      </c>
      <c r="C4360" s="4" t="s">
        <v>256</v>
      </c>
      <c r="D4360" s="4" t="s">
        <v>263</v>
      </c>
      <c r="E4360" s="5">
        <v>7.97</v>
      </c>
    </row>
    <row r="4361" spans="1:10" ht="11.25" x14ac:dyDescent="0.15">
      <c r="A4361" s="6" t="s">
        <v>280</v>
      </c>
      <c r="B4361" s="4" t="s">
        <v>31</v>
      </c>
      <c r="C4361" s="4" t="s">
        <v>256</v>
      </c>
      <c r="D4361" s="4" t="s">
        <v>257</v>
      </c>
      <c r="E4361" s="5">
        <v>12.38</v>
      </c>
    </row>
    <row r="4362" spans="1:10" ht="11.25" x14ac:dyDescent="0.15">
      <c r="A4362" s="6" t="s">
        <v>280</v>
      </c>
      <c r="B4362" s="4" t="s">
        <v>33</v>
      </c>
      <c r="C4362" s="4" t="s">
        <v>256</v>
      </c>
      <c r="D4362" s="4" t="s">
        <v>264</v>
      </c>
      <c r="E4362" s="5">
        <v>8.1300000000000008</v>
      </c>
      <c r="F4362" t="s">
        <v>354</v>
      </c>
    </row>
    <row r="4363" spans="1:10" ht="11.25" x14ac:dyDescent="0.15">
      <c r="A4363" s="6" t="s">
        <v>280</v>
      </c>
      <c r="B4363" s="4" t="s">
        <v>33</v>
      </c>
      <c r="C4363" s="4" t="s">
        <v>256</v>
      </c>
      <c r="D4363" s="4" t="s">
        <v>281</v>
      </c>
      <c r="E4363" s="5">
        <v>8.2799999999999994</v>
      </c>
    </row>
    <row r="4364" spans="1:10" ht="11.25" x14ac:dyDescent="0.15">
      <c r="A4364" s="6" t="s">
        <v>280</v>
      </c>
      <c r="B4364" s="4" t="s">
        <v>33</v>
      </c>
      <c r="C4364" s="4" t="s">
        <v>256</v>
      </c>
      <c r="D4364" s="4" t="s">
        <v>263</v>
      </c>
      <c r="E4364" s="5">
        <v>10.119999999999999</v>
      </c>
    </row>
    <row r="4365" spans="1:10" ht="11.25" x14ac:dyDescent="0.15">
      <c r="A4365" s="6" t="s">
        <v>280</v>
      </c>
      <c r="B4365" s="4" t="s">
        <v>34</v>
      </c>
      <c r="C4365" s="4" t="s">
        <v>256</v>
      </c>
      <c r="D4365" s="4" t="s">
        <v>264</v>
      </c>
      <c r="E4365" s="5">
        <v>8.19</v>
      </c>
      <c r="F4365" t="s">
        <v>353</v>
      </c>
      <c r="G4365">
        <f>+E4365+E4366+E4367+E4368+E4369+E4370</f>
        <v>60.84</v>
      </c>
      <c r="H4365">
        <f>+E4372+E4373+E4371</f>
        <v>35.659999999999997</v>
      </c>
      <c r="I4365" s="14">
        <f>+(G4365/4)/(H4365/3)</f>
        <v>1.2795849691531129</v>
      </c>
      <c r="J4365" s="21">
        <f>+(B4365-$K$1)/7</f>
        <v>13</v>
      </c>
    </row>
    <row r="4366" spans="1:10" ht="11.25" x14ac:dyDescent="0.15">
      <c r="A4366" s="6" t="s">
        <v>280</v>
      </c>
      <c r="B4366" s="4" t="s">
        <v>34</v>
      </c>
      <c r="C4366" s="4" t="s">
        <v>256</v>
      </c>
      <c r="D4366" s="4" t="s">
        <v>264</v>
      </c>
      <c r="E4366" s="5">
        <v>10.93</v>
      </c>
    </row>
    <row r="4367" spans="1:10" ht="11.25" x14ac:dyDescent="0.15">
      <c r="A4367" s="6" t="s">
        <v>280</v>
      </c>
      <c r="B4367" s="4" t="s">
        <v>34</v>
      </c>
      <c r="C4367" s="4" t="s">
        <v>256</v>
      </c>
      <c r="D4367" s="4" t="s">
        <v>281</v>
      </c>
      <c r="E4367" s="5">
        <v>10.93</v>
      </c>
    </row>
    <row r="4368" spans="1:10" ht="11.25" x14ac:dyDescent="0.15">
      <c r="A4368" s="6" t="s">
        <v>280</v>
      </c>
      <c r="B4368" s="4" t="s">
        <v>34</v>
      </c>
      <c r="C4368" s="4" t="s">
        <v>256</v>
      </c>
      <c r="D4368" s="4" t="s">
        <v>281</v>
      </c>
      <c r="E4368" s="5">
        <v>9.24</v>
      </c>
    </row>
    <row r="4369" spans="1:10" ht="11.25" x14ac:dyDescent="0.15">
      <c r="A4369" s="6" t="s">
        <v>280</v>
      </c>
      <c r="B4369" s="4" t="s">
        <v>34</v>
      </c>
      <c r="C4369" s="4" t="s">
        <v>256</v>
      </c>
      <c r="D4369" s="4" t="s">
        <v>263</v>
      </c>
      <c r="E4369" s="5">
        <v>12.06</v>
      </c>
    </row>
    <row r="4370" spans="1:10" ht="11.25" x14ac:dyDescent="0.15">
      <c r="A4370" s="6" t="s">
        <v>280</v>
      </c>
      <c r="B4370" s="4" t="s">
        <v>34</v>
      </c>
      <c r="C4370" s="4" t="s">
        <v>256</v>
      </c>
      <c r="D4370" s="4" t="s">
        <v>263</v>
      </c>
      <c r="E4370" s="5">
        <v>9.49</v>
      </c>
    </row>
    <row r="4371" spans="1:10" ht="11.25" x14ac:dyDescent="0.15">
      <c r="A4371" s="6" t="s">
        <v>280</v>
      </c>
      <c r="B4371" s="4" t="s">
        <v>35</v>
      </c>
      <c r="C4371" s="4" t="s">
        <v>256</v>
      </c>
      <c r="D4371" s="4" t="s">
        <v>264</v>
      </c>
      <c r="E4371" s="5">
        <v>10.9</v>
      </c>
      <c r="F4371" t="s">
        <v>354</v>
      </c>
    </row>
    <row r="4372" spans="1:10" ht="11.25" x14ac:dyDescent="0.15">
      <c r="A4372" s="6" t="s">
        <v>280</v>
      </c>
      <c r="B4372" s="4" t="s">
        <v>35</v>
      </c>
      <c r="C4372" s="4" t="s">
        <v>256</v>
      </c>
      <c r="D4372" s="4" t="s">
        <v>281</v>
      </c>
      <c r="E4372" s="5">
        <v>11.84</v>
      </c>
    </row>
    <row r="4373" spans="1:10" ht="11.25" x14ac:dyDescent="0.15">
      <c r="A4373" s="6" t="s">
        <v>280</v>
      </c>
      <c r="B4373" s="4" t="s">
        <v>35</v>
      </c>
      <c r="C4373" s="4" t="s">
        <v>256</v>
      </c>
      <c r="D4373" s="4" t="s">
        <v>263</v>
      </c>
      <c r="E4373" s="5">
        <v>12.92</v>
      </c>
    </row>
    <row r="4374" spans="1:10" ht="11.25" x14ac:dyDescent="0.15">
      <c r="A4374" s="6" t="s">
        <v>280</v>
      </c>
      <c r="B4374" s="4" t="s">
        <v>36</v>
      </c>
      <c r="C4374" s="4" t="s">
        <v>256</v>
      </c>
      <c r="D4374" s="4" t="s">
        <v>264</v>
      </c>
      <c r="E4374" s="5">
        <v>10.45</v>
      </c>
      <c r="F4374" t="s">
        <v>353</v>
      </c>
      <c r="G4374">
        <f>+E4374+E4375+E4376+E4377+E4378+E4379+E4380</f>
        <v>82.149999999999991</v>
      </c>
      <c r="H4374">
        <f>+E4381+E4382+E4383</f>
        <v>35.769999999999996</v>
      </c>
      <c r="I4374" s="14">
        <f>+(G4374/4)/(H4374/3)</f>
        <v>1.7224629577858541</v>
      </c>
      <c r="J4374" s="21">
        <f>+(B4374-$K$1)/7</f>
        <v>14</v>
      </c>
    </row>
    <row r="4375" spans="1:10" ht="11.25" x14ac:dyDescent="0.15">
      <c r="A4375" s="6" t="s">
        <v>280</v>
      </c>
      <c r="B4375" s="4" t="s">
        <v>36</v>
      </c>
      <c r="C4375" s="4" t="s">
        <v>256</v>
      </c>
      <c r="D4375" s="4" t="s">
        <v>264</v>
      </c>
      <c r="E4375" s="5">
        <v>13.24</v>
      </c>
    </row>
    <row r="4376" spans="1:10" ht="11.25" x14ac:dyDescent="0.15">
      <c r="A4376" s="6" t="s">
        <v>280</v>
      </c>
      <c r="B4376" s="4" t="s">
        <v>36</v>
      </c>
      <c r="C4376" s="4" t="s">
        <v>256</v>
      </c>
      <c r="D4376" s="4" t="s">
        <v>281</v>
      </c>
      <c r="E4376" s="5">
        <v>12.93</v>
      </c>
    </row>
    <row r="4377" spans="1:10" ht="11.25" x14ac:dyDescent="0.15">
      <c r="A4377" s="6" t="s">
        <v>280</v>
      </c>
      <c r="B4377" s="4" t="s">
        <v>36</v>
      </c>
      <c r="C4377" s="4" t="s">
        <v>256</v>
      </c>
      <c r="D4377" s="4" t="s">
        <v>281</v>
      </c>
      <c r="E4377" s="5">
        <v>11.16</v>
      </c>
    </row>
    <row r="4378" spans="1:10" ht="11.25" x14ac:dyDescent="0.15">
      <c r="A4378" s="6" t="s">
        <v>280</v>
      </c>
      <c r="B4378" s="4" t="s">
        <v>36</v>
      </c>
      <c r="C4378" s="4" t="s">
        <v>256</v>
      </c>
      <c r="D4378" s="4" t="s">
        <v>263</v>
      </c>
      <c r="E4378" s="5">
        <v>12.64</v>
      </c>
    </row>
    <row r="4379" spans="1:10" ht="11.25" x14ac:dyDescent="0.15">
      <c r="A4379" s="6" t="s">
        <v>280</v>
      </c>
      <c r="B4379" s="4" t="s">
        <v>36</v>
      </c>
      <c r="C4379" s="4" t="s">
        <v>256</v>
      </c>
      <c r="D4379" s="4" t="s">
        <v>263</v>
      </c>
      <c r="E4379" s="5">
        <v>11.68</v>
      </c>
    </row>
    <row r="4380" spans="1:10" ht="11.25" x14ac:dyDescent="0.15">
      <c r="A4380" s="6" t="s">
        <v>280</v>
      </c>
      <c r="B4380" s="4" t="s">
        <v>36</v>
      </c>
      <c r="C4380" s="4" t="s">
        <v>256</v>
      </c>
      <c r="D4380" s="4" t="s">
        <v>260</v>
      </c>
      <c r="E4380" s="5">
        <v>10.050000000000001</v>
      </c>
    </row>
    <row r="4381" spans="1:10" ht="11.25" x14ac:dyDescent="0.15">
      <c r="A4381" s="6" t="s">
        <v>280</v>
      </c>
      <c r="B4381" s="4" t="s">
        <v>37</v>
      </c>
      <c r="C4381" s="4" t="s">
        <v>256</v>
      </c>
      <c r="D4381" s="4" t="s">
        <v>264</v>
      </c>
      <c r="E4381" s="5">
        <v>11.6</v>
      </c>
      <c r="F4381" t="s">
        <v>354</v>
      </c>
    </row>
    <row r="4382" spans="1:10" ht="11.25" x14ac:dyDescent="0.15">
      <c r="A4382" s="6" t="s">
        <v>280</v>
      </c>
      <c r="B4382" s="4" t="s">
        <v>37</v>
      </c>
      <c r="C4382" s="4" t="s">
        <v>256</v>
      </c>
      <c r="D4382" s="4" t="s">
        <v>281</v>
      </c>
      <c r="E4382" s="5">
        <v>11.58</v>
      </c>
    </row>
    <row r="4383" spans="1:10" ht="11.25" x14ac:dyDescent="0.15">
      <c r="A4383" s="6" t="s">
        <v>280</v>
      </c>
      <c r="B4383" s="4" t="s">
        <v>37</v>
      </c>
      <c r="C4383" s="4" t="s">
        <v>256</v>
      </c>
      <c r="D4383" s="4" t="s">
        <v>263</v>
      </c>
      <c r="E4383" s="5">
        <v>12.59</v>
      </c>
    </row>
    <row r="4384" spans="1:10" ht="11.25" x14ac:dyDescent="0.15">
      <c r="A4384" s="6" t="s">
        <v>280</v>
      </c>
      <c r="B4384" s="4" t="s">
        <v>38</v>
      </c>
      <c r="C4384" s="4" t="s">
        <v>256</v>
      </c>
      <c r="D4384" s="4" t="s">
        <v>264</v>
      </c>
      <c r="E4384" s="5">
        <v>13.05</v>
      </c>
      <c r="F4384" t="s">
        <v>353</v>
      </c>
      <c r="G4384">
        <f>+E4384+E4385+E4386+E4387+E4388+E4389</f>
        <v>72.64</v>
      </c>
      <c r="H4384">
        <f>+E4391+E4392+E4393+E4390</f>
        <v>40.06</v>
      </c>
      <c r="I4384" s="14">
        <f>+(G4384/4)/(H4384/3)</f>
        <v>1.3599600599101347</v>
      </c>
      <c r="J4384" s="21">
        <f>+(B4384-$K$1)/7</f>
        <v>15</v>
      </c>
    </row>
    <row r="4385" spans="1:10" ht="11.25" x14ac:dyDescent="0.15">
      <c r="A4385" s="6" t="s">
        <v>280</v>
      </c>
      <c r="B4385" s="4" t="s">
        <v>38</v>
      </c>
      <c r="C4385" s="4" t="s">
        <v>256</v>
      </c>
      <c r="D4385" s="4" t="s">
        <v>264</v>
      </c>
      <c r="E4385" s="5">
        <v>10.81</v>
      </c>
    </row>
    <row r="4386" spans="1:10" ht="11.25" x14ac:dyDescent="0.15">
      <c r="A4386" s="6" t="s">
        <v>280</v>
      </c>
      <c r="B4386" s="4" t="s">
        <v>38</v>
      </c>
      <c r="C4386" s="4" t="s">
        <v>256</v>
      </c>
      <c r="D4386" s="4" t="s">
        <v>281</v>
      </c>
      <c r="E4386" s="5">
        <v>13.18</v>
      </c>
    </row>
    <row r="4387" spans="1:10" ht="11.25" x14ac:dyDescent="0.15">
      <c r="A4387" s="6" t="s">
        <v>280</v>
      </c>
      <c r="B4387" s="4" t="s">
        <v>38</v>
      </c>
      <c r="C4387" s="4" t="s">
        <v>256</v>
      </c>
      <c r="D4387" s="4" t="s">
        <v>281</v>
      </c>
      <c r="E4387" s="5">
        <v>12.46</v>
      </c>
    </row>
    <row r="4388" spans="1:10" ht="11.25" x14ac:dyDescent="0.15">
      <c r="A4388" s="6" t="s">
        <v>280</v>
      </c>
      <c r="B4388" s="4" t="s">
        <v>38</v>
      </c>
      <c r="C4388" s="4" t="s">
        <v>256</v>
      </c>
      <c r="D4388" s="4" t="s">
        <v>263</v>
      </c>
      <c r="E4388" s="5">
        <v>12.06</v>
      </c>
    </row>
    <row r="4389" spans="1:10" ht="11.25" x14ac:dyDescent="0.15">
      <c r="A4389" s="6" t="s">
        <v>280</v>
      </c>
      <c r="B4389" s="4" t="s">
        <v>38</v>
      </c>
      <c r="C4389" s="4" t="s">
        <v>256</v>
      </c>
      <c r="D4389" s="4" t="s">
        <v>263</v>
      </c>
      <c r="E4389" s="5">
        <v>11.08</v>
      </c>
    </row>
    <row r="4390" spans="1:10" ht="11.25" x14ac:dyDescent="0.15">
      <c r="A4390" s="6" t="s">
        <v>280</v>
      </c>
      <c r="B4390" s="4" t="s">
        <v>39</v>
      </c>
      <c r="C4390" s="4" t="s">
        <v>256</v>
      </c>
      <c r="D4390" s="4" t="s">
        <v>264</v>
      </c>
      <c r="E4390" s="5">
        <v>13.73</v>
      </c>
      <c r="F4390" t="s">
        <v>354</v>
      </c>
    </row>
    <row r="4391" spans="1:10" ht="11.25" x14ac:dyDescent="0.15">
      <c r="A4391" s="6" t="s">
        <v>280</v>
      </c>
      <c r="B4391" s="4" t="s">
        <v>39</v>
      </c>
      <c r="C4391" s="4" t="s">
        <v>256</v>
      </c>
      <c r="D4391" s="4" t="s">
        <v>281</v>
      </c>
      <c r="E4391" s="5">
        <v>12.7</v>
      </c>
    </row>
    <row r="4392" spans="1:10" ht="11.25" x14ac:dyDescent="0.15">
      <c r="A4392" s="9" t="s">
        <v>280</v>
      </c>
      <c r="B4392" s="4" t="s">
        <v>39</v>
      </c>
      <c r="C4392" s="4" t="s">
        <v>256</v>
      </c>
      <c r="D4392" s="4" t="s">
        <v>263</v>
      </c>
      <c r="E4392" s="5">
        <v>10.32</v>
      </c>
    </row>
    <row r="4393" spans="1:10" ht="11.25" x14ac:dyDescent="0.15">
      <c r="A4393" s="6" t="s">
        <v>280</v>
      </c>
      <c r="B4393" s="4" t="s">
        <v>39</v>
      </c>
      <c r="C4393" s="4" t="s">
        <v>256</v>
      </c>
      <c r="D4393" s="4" t="s">
        <v>263</v>
      </c>
      <c r="E4393" s="5">
        <v>3.31</v>
      </c>
    </row>
    <row r="4394" spans="1:10" ht="11.25" x14ac:dyDescent="0.15">
      <c r="A4394" s="6" t="s">
        <v>280</v>
      </c>
      <c r="B4394" s="4" t="s">
        <v>40</v>
      </c>
      <c r="C4394" s="4" t="s">
        <v>256</v>
      </c>
      <c r="D4394" s="4" t="s">
        <v>264</v>
      </c>
      <c r="E4394" s="5">
        <v>13.04</v>
      </c>
      <c r="F4394" t="s">
        <v>353</v>
      </c>
      <c r="G4394">
        <f>+E4394+E4395+E4396+E4397+E4398+E4399+E4400+E4401+E4402</f>
        <v>100.89</v>
      </c>
      <c r="H4394">
        <f>+E4405+E4403+E4404</f>
        <v>37.86</v>
      </c>
      <c r="I4394" s="14">
        <f>+(G4394/4)/(H4394/3)</f>
        <v>1.9986133122028527</v>
      </c>
      <c r="J4394" s="21">
        <f>+(B4394-$K$1)/7</f>
        <v>16</v>
      </c>
    </row>
    <row r="4395" spans="1:10" ht="11.25" x14ac:dyDescent="0.15">
      <c r="A4395" s="6" t="s">
        <v>280</v>
      </c>
      <c r="B4395" s="4" t="s">
        <v>40</v>
      </c>
      <c r="C4395" s="4" t="s">
        <v>256</v>
      </c>
      <c r="D4395" s="4" t="s">
        <v>264</v>
      </c>
      <c r="E4395" s="5">
        <v>10.36</v>
      </c>
    </row>
    <row r="4396" spans="1:10" ht="11.25" x14ac:dyDescent="0.15">
      <c r="A4396" s="6" t="s">
        <v>280</v>
      </c>
      <c r="B4396" s="4" t="s">
        <v>40</v>
      </c>
      <c r="C4396" s="4" t="s">
        <v>256</v>
      </c>
      <c r="D4396" s="4" t="s">
        <v>281</v>
      </c>
      <c r="E4396" s="5">
        <v>12.51</v>
      </c>
    </row>
    <row r="4397" spans="1:10" ht="11.25" x14ac:dyDescent="0.15">
      <c r="A4397" s="6" t="s">
        <v>280</v>
      </c>
      <c r="B4397" s="4" t="s">
        <v>40</v>
      </c>
      <c r="C4397" s="4" t="s">
        <v>256</v>
      </c>
      <c r="D4397" s="4" t="s">
        <v>281</v>
      </c>
      <c r="E4397" s="5">
        <v>12.68</v>
      </c>
    </row>
    <row r="4398" spans="1:10" ht="11.25" x14ac:dyDescent="0.15">
      <c r="A4398" s="6" t="s">
        <v>280</v>
      </c>
      <c r="B4398" s="4" t="s">
        <v>40</v>
      </c>
      <c r="C4398" s="4" t="s">
        <v>256</v>
      </c>
      <c r="D4398" s="4" t="s">
        <v>263</v>
      </c>
      <c r="E4398" s="5">
        <v>11.38</v>
      </c>
    </row>
    <row r="4399" spans="1:10" ht="11.25" x14ac:dyDescent="0.15">
      <c r="A4399" s="6" t="s">
        <v>280</v>
      </c>
      <c r="B4399" s="4" t="s">
        <v>40</v>
      </c>
      <c r="C4399" s="4" t="s">
        <v>256</v>
      </c>
      <c r="D4399" s="4" t="s">
        <v>263</v>
      </c>
      <c r="E4399" s="5">
        <v>10.220000000000001</v>
      </c>
    </row>
    <row r="4400" spans="1:10" ht="11.25" x14ac:dyDescent="0.15">
      <c r="A4400" s="6" t="s">
        <v>280</v>
      </c>
      <c r="B4400" s="4" t="s">
        <v>40</v>
      </c>
      <c r="C4400" s="4" t="s">
        <v>256</v>
      </c>
      <c r="D4400" s="4" t="s">
        <v>282</v>
      </c>
      <c r="E4400" s="5">
        <v>9.77</v>
      </c>
    </row>
    <row r="4401" spans="1:10" ht="11.25" x14ac:dyDescent="0.15">
      <c r="A4401" s="6" t="s">
        <v>280</v>
      </c>
      <c r="B4401" s="4" t="s">
        <v>40</v>
      </c>
      <c r="C4401" s="4" t="s">
        <v>256</v>
      </c>
      <c r="D4401" s="4" t="s">
        <v>282</v>
      </c>
      <c r="E4401" s="5">
        <v>9.76</v>
      </c>
    </row>
    <row r="4402" spans="1:10" ht="11.25" x14ac:dyDescent="0.15">
      <c r="A4402" s="6" t="s">
        <v>280</v>
      </c>
      <c r="B4402" s="4" t="s">
        <v>144</v>
      </c>
      <c r="C4402" s="4" t="s">
        <v>256</v>
      </c>
      <c r="D4402" s="4" t="s">
        <v>264</v>
      </c>
      <c r="E4402" s="5">
        <v>11.17</v>
      </c>
    </row>
    <row r="4403" spans="1:10" ht="11.25" x14ac:dyDescent="0.15">
      <c r="A4403" s="6" t="s">
        <v>280</v>
      </c>
      <c r="B4403" s="4" t="s">
        <v>41</v>
      </c>
      <c r="C4403" s="4" t="s">
        <v>256</v>
      </c>
      <c r="D4403" s="4" t="s">
        <v>264</v>
      </c>
      <c r="E4403" s="5">
        <v>13.05</v>
      </c>
      <c r="F4403" t="s">
        <v>354</v>
      </c>
    </row>
    <row r="4404" spans="1:10" ht="11.25" x14ac:dyDescent="0.15">
      <c r="A4404" s="6" t="s">
        <v>280</v>
      </c>
      <c r="B4404" s="4" t="s">
        <v>41</v>
      </c>
      <c r="C4404" s="4" t="s">
        <v>256</v>
      </c>
      <c r="D4404" s="4" t="s">
        <v>281</v>
      </c>
      <c r="E4404" s="5">
        <v>12.32</v>
      </c>
    </row>
    <row r="4405" spans="1:10" ht="11.25" x14ac:dyDescent="0.15">
      <c r="A4405" s="6" t="s">
        <v>280</v>
      </c>
      <c r="B4405" s="4" t="s">
        <v>41</v>
      </c>
      <c r="C4405" s="4" t="s">
        <v>256</v>
      </c>
      <c r="D4405" s="4" t="s">
        <v>263</v>
      </c>
      <c r="E4405" s="5">
        <v>12.49</v>
      </c>
    </row>
    <row r="4406" spans="1:10" ht="11.25" x14ac:dyDescent="0.15">
      <c r="A4406" s="6" t="s">
        <v>280</v>
      </c>
      <c r="B4406" s="4" t="s">
        <v>42</v>
      </c>
      <c r="C4406" s="4" t="s">
        <v>256</v>
      </c>
      <c r="D4406" s="4" t="s">
        <v>264</v>
      </c>
      <c r="E4406" s="5">
        <v>12.72</v>
      </c>
      <c r="F4406" t="s">
        <v>353</v>
      </c>
      <c r="G4406">
        <f>+E4406+E4407+E4408+E4409+E4410+E4411</f>
        <v>73.59</v>
      </c>
      <c r="H4406">
        <f>+E4413+E4414+E4415+E4412</f>
        <v>50.6</v>
      </c>
      <c r="I4406" s="14">
        <f>+(G4406/4)/(H4406/3)</f>
        <v>1.0907608695652173</v>
      </c>
      <c r="J4406" s="21">
        <f>+(B4406-$K$1)/7</f>
        <v>17</v>
      </c>
    </row>
    <row r="4407" spans="1:10" ht="11.25" x14ac:dyDescent="0.15">
      <c r="A4407" s="6" t="s">
        <v>280</v>
      </c>
      <c r="B4407" s="4" t="s">
        <v>42</v>
      </c>
      <c r="C4407" s="4" t="s">
        <v>256</v>
      </c>
      <c r="D4407" s="4" t="s">
        <v>264</v>
      </c>
      <c r="E4407" s="5">
        <v>10.81</v>
      </c>
    </row>
    <row r="4408" spans="1:10" ht="11.25" x14ac:dyDescent="0.15">
      <c r="A4408" s="6" t="s">
        <v>280</v>
      </c>
      <c r="B4408" s="4" t="s">
        <v>42</v>
      </c>
      <c r="C4408" s="4" t="s">
        <v>256</v>
      </c>
      <c r="D4408" s="4" t="s">
        <v>281</v>
      </c>
      <c r="E4408" s="5">
        <v>13.58</v>
      </c>
    </row>
    <row r="4409" spans="1:10" ht="11.25" x14ac:dyDescent="0.15">
      <c r="A4409" s="6" t="s">
        <v>280</v>
      </c>
      <c r="B4409" s="4" t="s">
        <v>42</v>
      </c>
      <c r="C4409" s="4" t="s">
        <v>256</v>
      </c>
      <c r="D4409" s="4" t="s">
        <v>281</v>
      </c>
      <c r="E4409" s="5">
        <v>13.27</v>
      </c>
    </row>
    <row r="4410" spans="1:10" ht="11.25" x14ac:dyDescent="0.15">
      <c r="A4410" s="6" t="s">
        <v>280</v>
      </c>
      <c r="B4410" s="4" t="s">
        <v>42</v>
      </c>
      <c r="C4410" s="4" t="s">
        <v>256</v>
      </c>
      <c r="D4410" s="4" t="s">
        <v>263</v>
      </c>
      <c r="E4410" s="5">
        <v>12.6</v>
      </c>
    </row>
    <row r="4411" spans="1:10" ht="11.25" x14ac:dyDescent="0.15">
      <c r="A4411" s="6" t="s">
        <v>280</v>
      </c>
      <c r="B4411" s="4" t="s">
        <v>42</v>
      </c>
      <c r="C4411" s="4" t="s">
        <v>256</v>
      </c>
      <c r="D4411" s="4" t="s">
        <v>263</v>
      </c>
      <c r="E4411" s="5">
        <v>10.61</v>
      </c>
    </row>
    <row r="4412" spans="1:10" ht="11.25" x14ac:dyDescent="0.15">
      <c r="A4412" s="6" t="s">
        <v>280</v>
      </c>
      <c r="B4412" s="4" t="s">
        <v>43</v>
      </c>
      <c r="C4412" s="4" t="s">
        <v>256</v>
      </c>
      <c r="D4412" s="4" t="s">
        <v>264</v>
      </c>
      <c r="E4412" s="5">
        <v>13.18</v>
      </c>
      <c r="F4412" t="s">
        <v>354</v>
      </c>
    </row>
    <row r="4413" spans="1:10" ht="11.25" x14ac:dyDescent="0.15">
      <c r="A4413" s="6" t="s">
        <v>280</v>
      </c>
      <c r="B4413" s="4" t="s">
        <v>43</v>
      </c>
      <c r="C4413" s="4" t="s">
        <v>256</v>
      </c>
      <c r="D4413" s="4" t="s">
        <v>281</v>
      </c>
      <c r="E4413" s="5">
        <v>11.71</v>
      </c>
    </row>
    <row r="4414" spans="1:10" ht="11.25" x14ac:dyDescent="0.15">
      <c r="A4414" s="6" t="s">
        <v>280</v>
      </c>
      <c r="B4414" s="4" t="s">
        <v>43</v>
      </c>
      <c r="C4414" s="4" t="s">
        <v>256</v>
      </c>
      <c r="D4414" s="4" t="s">
        <v>263</v>
      </c>
      <c r="E4414" s="5">
        <v>12.33</v>
      </c>
    </row>
    <row r="4415" spans="1:10" ht="11.25" x14ac:dyDescent="0.15">
      <c r="A4415" s="6" t="s">
        <v>280</v>
      </c>
      <c r="B4415" s="4" t="s">
        <v>43</v>
      </c>
      <c r="C4415" s="4" t="s">
        <v>256</v>
      </c>
      <c r="D4415" s="4" t="s">
        <v>282</v>
      </c>
      <c r="E4415" s="5">
        <v>13.38</v>
      </c>
    </row>
    <row r="4416" spans="1:10" ht="11.25" x14ac:dyDescent="0.15">
      <c r="A4416" s="6" t="s">
        <v>280</v>
      </c>
      <c r="B4416" s="4" t="s">
        <v>44</v>
      </c>
      <c r="C4416" s="4" t="s">
        <v>256</v>
      </c>
      <c r="D4416" s="4" t="s">
        <v>264</v>
      </c>
      <c r="E4416" s="5">
        <v>13.02</v>
      </c>
      <c r="F4416" t="s">
        <v>353</v>
      </c>
      <c r="G4416">
        <f>+E4416+E4417+E4418+E4419+E4420+E4421</f>
        <v>75.649999999999991</v>
      </c>
      <c r="H4416">
        <f>+E4423+E4422</f>
        <v>24.939999999999998</v>
      </c>
      <c r="I4416" s="14">
        <f>+(G4416/4)/(H4416/3)</f>
        <v>2.2749599037690458</v>
      </c>
      <c r="J4416" s="21">
        <f>+(B4416-$K$1)/7</f>
        <v>18</v>
      </c>
    </row>
    <row r="4417" spans="1:10" ht="11.25" x14ac:dyDescent="0.15">
      <c r="A4417" s="6" t="s">
        <v>280</v>
      </c>
      <c r="B4417" s="4" t="s">
        <v>44</v>
      </c>
      <c r="C4417" s="4" t="s">
        <v>256</v>
      </c>
      <c r="D4417" s="4" t="s">
        <v>264</v>
      </c>
      <c r="E4417" s="5">
        <v>12.54</v>
      </c>
    </row>
    <row r="4418" spans="1:10" ht="11.25" x14ac:dyDescent="0.15">
      <c r="A4418" s="6" t="s">
        <v>280</v>
      </c>
      <c r="B4418" s="4" t="s">
        <v>44</v>
      </c>
      <c r="C4418" s="4" t="s">
        <v>256</v>
      </c>
      <c r="D4418" s="4" t="s">
        <v>281</v>
      </c>
      <c r="E4418" s="5">
        <v>13.57</v>
      </c>
    </row>
    <row r="4419" spans="1:10" ht="11.25" x14ac:dyDescent="0.15">
      <c r="A4419" s="6" t="s">
        <v>280</v>
      </c>
      <c r="B4419" s="4" t="s">
        <v>44</v>
      </c>
      <c r="C4419" s="4" t="s">
        <v>256</v>
      </c>
      <c r="D4419" s="4" t="s">
        <v>281</v>
      </c>
      <c r="E4419" s="5">
        <v>12.58</v>
      </c>
    </row>
    <row r="4420" spans="1:10" ht="11.25" x14ac:dyDescent="0.15">
      <c r="A4420" s="6" t="s">
        <v>280</v>
      </c>
      <c r="B4420" s="4" t="s">
        <v>44</v>
      </c>
      <c r="C4420" s="4" t="s">
        <v>256</v>
      </c>
      <c r="D4420" s="4" t="s">
        <v>263</v>
      </c>
      <c r="E4420" s="5">
        <v>12.39</v>
      </c>
    </row>
    <row r="4421" spans="1:10" ht="11.25" x14ac:dyDescent="0.15">
      <c r="A4421" s="6" t="s">
        <v>280</v>
      </c>
      <c r="B4421" s="4" t="s">
        <v>44</v>
      </c>
      <c r="C4421" s="4" t="s">
        <v>256</v>
      </c>
      <c r="D4421" s="4" t="s">
        <v>263</v>
      </c>
      <c r="E4421" s="5">
        <v>11.55</v>
      </c>
    </row>
    <row r="4422" spans="1:10" ht="11.25" x14ac:dyDescent="0.15">
      <c r="A4422" s="6" t="s">
        <v>280</v>
      </c>
      <c r="B4422" s="4" t="s">
        <v>45</v>
      </c>
      <c r="C4422" s="4" t="s">
        <v>256</v>
      </c>
      <c r="D4422" s="4" t="s">
        <v>281</v>
      </c>
      <c r="E4422" s="5">
        <v>12.45</v>
      </c>
      <c r="F4422" t="s">
        <v>354</v>
      </c>
    </row>
    <row r="4423" spans="1:10" ht="11.25" x14ac:dyDescent="0.15">
      <c r="A4423" s="6" t="s">
        <v>280</v>
      </c>
      <c r="B4423" s="4" t="s">
        <v>45</v>
      </c>
      <c r="C4423" s="4" t="s">
        <v>256</v>
      </c>
      <c r="D4423" s="4" t="s">
        <v>263</v>
      </c>
      <c r="E4423" s="5">
        <v>12.49</v>
      </c>
    </row>
    <row r="4424" spans="1:10" ht="11.25" x14ac:dyDescent="0.15">
      <c r="A4424" s="6" t="s">
        <v>280</v>
      </c>
      <c r="B4424" s="4" t="s">
        <v>46</v>
      </c>
      <c r="C4424" s="4" t="s">
        <v>256</v>
      </c>
      <c r="D4424" s="4" t="s">
        <v>264</v>
      </c>
      <c r="E4424" s="5">
        <v>13.17</v>
      </c>
      <c r="F4424" t="s">
        <v>353</v>
      </c>
      <c r="G4424">
        <f>+E4424+E4425+E4426+E4427+E4428+E4429</f>
        <v>67.349999999999994</v>
      </c>
      <c r="H4424">
        <f>+E4431+E4430</f>
        <v>23.97</v>
      </c>
      <c r="I4424" s="14">
        <f>+(G4424/4)/(H4424/3)</f>
        <v>2.1073216520650813</v>
      </c>
      <c r="J4424" s="21">
        <f>+(B4424-$K$1)/7</f>
        <v>19</v>
      </c>
    </row>
    <row r="4425" spans="1:10" ht="11.25" x14ac:dyDescent="0.15">
      <c r="A4425" s="6" t="s">
        <v>280</v>
      </c>
      <c r="B4425" s="4" t="s">
        <v>46</v>
      </c>
      <c r="C4425" s="4" t="s">
        <v>256</v>
      </c>
      <c r="D4425" s="4" t="s">
        <v>264</v>
      </c>
      <c r="E4425" s="5">
        <v>8.85</v>
      </c>
    </row>
    <row r="4426" spans="1:10" ht="11.25" x14ac:dyDescent="0.15">
      <c r="A4426" s="6" t="s">
        <v>280</v>
      </c>
      <c r="B4426" s="4" t="s">
        <v>46</v>
      </c>
      <c r="C4426" s="4" t="s">
        <v>256</v>
      </c>
      <c r="D4426" s="4" t="s">
        <v>281</v>
      </c>
      <c r="E4426" s="5">
        <v>11.84</v>
      </c>
    </row>
    <row r="4427" spans="1:10" ht="11.25" x14ac:dyDescent="0.15">
      <c r="A4427" s="6" t="s">
        <v>280</v>
      </c>
      <c r="B4427" s="4" t="s">
        <v>46</v>
      </c>
      <c r="C4427" s="4" t="s">
        <v>256</v>
      </c>
      <c r="D4427" s="4" t="s">
        <v>281</v>
      </c>
      <c r="E4427" s="5">
        <v>10.93</v>
      </c>
    </row>
    <row r="4428" spans="1:10" ht="11.25" x14ac:dyDescent="0.15">
      <c r="A4428" s="6" t="s">
        <v>280</v>
      </c>
      <c r="B4428" s="4" t="s">
        <v>46</v>
      </c>
      <c r="C4428" s="4" t="s">
        <v>256</v>
      </c>
      <c r="D4428" s="4" t="s">
        <v>263</v>
      </c>
      <c r="E4428" s="5">
        <v>12.01</v>
      </c>
    </row>
    <row r="4429" spans="1:10" ht="11.25" x14ac:dyDescent="0.15">
      <c r="A4429" s="6" t="s">
        <v>280</v>
      </c>
      <c r="B4429" s="4" t="s">
        <v>46</v>
      </c>
      <c r="C4429" s="4" t="s">
        <v>256</v>
      </c>
      <c r="D4429" s="4" t="s">
        <v>263</v>
      </c>
      <c r="E4429" s="5">
        <v>10.55</v>
      </c>
    </row>
    <row r="4430" spans="1:10" ht="11.25" x14ac:dyDescent="0.15">
      <c r="A4430" s="6" t="s">
        <v>280</v>
      </c>
      <c r="B4430" s="4" t="s">
        <v>47</v>
      </c>
      <c r="C4430" s="4" t="s">
        <v>256</v>
      </c>
      <c r="D4430" s="4" t="s">
        <v>281</v>
      </c>
      <c r="E4430" s="5">
        <v>12.2</v>
      </c>
      <c r="F4430" t="s">
        <v>354</v>
      </c>
    </row>
    <row r="4431" spans="1:10" ht="11.25" x14ac:dyDescent="0.15">
      <c r="A4431" s="6" t="s">
        <v>280</v>
      </c>
      <c r="B4431" s="4" t="s">
        <v>47</v>
      </c>
      <c r="C4431" s="4" t="s">
        <v>256</v>
      </c>
      <c r="D4431" s="4" t="s">
        <v>263</v>
      </c>
      <c r="E4431" s="5">
        <v>11.77</v>
      </c>
    </row>
    <row r="4432" spans="1:10" ht="11.25" x14ac:dyDescent="0.15">
      <c r="A4432" s="6" t="s">
        <v>280</v>
      </c>
      <c r="B4432" s="4" t="s">
        <v>48</v>
      </c>
      <c r="C4432" s="4" t="s">
        <v>256</v>
      </c>
      <c r="D4432" s="4" t="s">
        <v>264</v>
      </c>
      <c r="E4432" s="5">
        <v>14.98</v>
      </c>
      <c r="F4432" t="s">
        <v>353</v>
      </c>
      <c r="G4432">
        <f>+E4432+E4433+E4434+E4435+E4436+E4437</f>
        <v>68.459999999999994</v>
      </c>
      <c r="H4432">
        <f>+E4439+E4440+E4438</f>
        <v>38.619999999999997</v>
      </c>
      <c r="I4432" s="14">
        <f>+(G4432/4)/(H4432/3)</f>
        <v>1.329492490937338</v>
      </c>
      <c r="J4432" s="21">
        <f>+(B4432-$K$1)/7</f>
        <v>20</v>
      </c>
    </row>
    <row r="4433" spans="1:10" ht="11.25" x14ac:dyDescent="0.15">
      <c r="A4433" s="6" t="s">
        <v>280</v>
      </c>
      <c r="B4433" s="4" t="s">
        <v>48</v>
      </c>
      <c r="C4433" s="4" t="s">
        <v>256</v>
      </c>
      <c r="D4433" s="4" t="s">
        <v>264</v>
      </c>
      <c r="E4433" s="5">
        <v>5.8</v>
      </c>
    </row>
    <row r="4434" spans="1:10" ht="11.25" x14ac:dyDescent="0.15">
      <c r="A4434" s="6" t="s">
        <v>280</v>
      </c>
      <c r="B4434" s="4" t="s">
        <v>48</v>
      </c>
      <c r="C4434" s="4" t="s">
        <v>256</v>
      </c>
      <c r="D4434" s="4" t="s">
        <v>281</v>
      </c>
      <c r="E4434" s="5">
        <v>13.47</v>
      </c>
    </row>
    <row r="4435" spans="1:10" ht="11.25" x14ac:dyDescent="0.15">
      <c r="A4435" s="6" t="s">
        <v>280</v>
      </c>
      <c r="B4435" s="4" t="s">
        <v>48</v>
      </c>
      <c r="C4435" s="4" t="s">
        <v>256</v>
      </c>
      <c r="D4435" s="4" t="s">
        <v>281</v>
      </c>
      <c r="E4435" s="5">
        <v>11.16</v>
      </c>
    </row>
    <row r="4436" spans="1:10" ht="11.25" x14ac:dyDescent="0.15">
      <c r="A4436" s="6" t="s">
        <v>280</v>
      </c>
      <c r="B4436" s="4" t="s">
        <v>48</v>
      </c>
      <c r="C4436" s="4" t="s">
        <v>256</v>
      </c>
      <c r="D4436" s="4" t="s">
        <v>263</v>
      </c>
      <c r="E4436" s="5">
        <v>13.62</v>
      </c>
    </row>
    <row r="4437" spans="1:10" ht="11.25" x14ac:dyDescent="0.15">
      <c r="A4437" s="9" t="s">
        <v>280</v>
      </c>
      <c r="B4437" s="4" t="s">
        <v>48</v>
      </c>
      <c r="C4437" s="4" t="s">
        <v>256</v>
      </c>
      <c r="D4437" s="4" t="s">
        <v>263</v>
      </c>
      <c r="E4437" s="5">
        <v>9.43</v>
      </c>
    </row>
    <row r="4438" spans="1:10" ht="11.25" x14ac:dyDescent="0.15">
      <c r="A4438" s="6" t="s">
        <v>280</v>
      </c>
      <c r="B4438" s="4" t="s">
        <v>49</v>
      </c>
      <c r="C4438" s="4" t="s">
        <v>256</v>
      </c>
      <c r="D4438" s="4" t="s">
        <v>264</v>
      </c>
      <c r="E4438" s="5">
        <v>11.9</v>
      </c>
      <c r="F4438" t="s">
        <v>354</v>
      </c>
    </row>
    <row r="4439" spans="1:10" ht="11.25" x14ac:dyDescent="0.15">
      <c r="A4439" s="6" t="s">
        <v>280</v>
      </c>
      <c r="B4439" s="4" t="s">
        <v>49</v>
      </c>
      <c r="C4439" s="4" t="s">
        <v>256</v>
      </c>
      <c r="D4439" s="4" t="s">
        <v>281</v>
      </c>
      <c r="E4439" s="5">
        <v>14.29</v>
      </c>
    </row>
    <row r="4440" spans="1:10" ht="11.25" x14ac:dyDescent="0.15">
      <c r="A4440" s="6" t="s">
        <v>280</v>
      </c>
      <c r="B4440" s="4" t="s">
        <v>49</v>
      </c>
      <c r="C4440" s="4" t="s">
        <v>256</v>
      </c>
      <c r="D4440" s="4" t="s">
        <v>263</v>
      </c>
      <c r="E4440" s="5">
        <v>12.43</v>
      </c>
    </row>
    <row r="4441" spans="1:10" ht="11.25" x14ac:dyDescent="0.15">
      <c r="A4441" s="6" t="s">
        <v>280</v>
      </c>
      <c r="B4441" s="4" t="s">
        <v>50</v>
      </c>
      <c r="C4441" s="4" t="s">
        <v>256</v>
      </c>
      <c r="D4441" s="4" t="s">
        <v>264</v>
      </c>
      <c r="E4441" s="5">
        <v>13.86</v>
      </c>
      <c r="F4441" t="s">
        <v>353</v>
      </c>
      <c r="G4441">
        <f>+E4441+E4442+E4443+E4444+E4445+E4446</f>
        <v>78.67</v>
      </c>
      <c r="H4441">
        <f>+E4448+E4449+E4450+E4447</f>
        <v>52.29</v>
      </c>
      <c r="I4441" s="14">
        <f>+(G4441/4)/(H4441/3)</f>
        <v>1.1283706253585772</v>
      </c>
      <c r="J4441" s="21">
        <f>+(B4441-$K$1)/7</f>
        <v>21</v>
      </c>
    </row>
    <row r="4442" spans="1:10" ht="11.25" x14ac:dyDescent="0.15">
      <c r="A4442" s="6" t="s">
        <v>280</v>
      </c>
      <c r="B4442" s="4" t="s">
        <v>50</v>
      </c>
      <c r="C4442" s="4" t="s">
        <v>256</v>
      </c>
      <c r="D4442" s="4" t="s">
        <v>264</v>
      </c>
      <c r="E4442" s="5">
        <v>11.42</v>
      </c>
    </row>
    <row r="4443" spans="1:10" ht="11.25" x14ac:dyDescent="0.15">
      <c r="A4443" s="6" t="s">
        <v>280</v>
      </c>
      <c r="B4443" s="4" t="s">
        <v>50</v>
      </c>
      <c r="C4443" s="4" t="s">
        <v>256</v>
      </c>
      <c r="D4443" s="4" t="s">
        <v>281</v>
      </c>
      <c r="E4443" s="5">
        <v>13.93</v>
      </c>
    </row>
    <row r="4444" spans="1:10" ht="11.25" x14ac:dyDescent="0.15">
      <c r="A4444" s="6" t="s">
        <v>280</v>
      </c>
      <c r="B4444" s="4" t="s">
        <v>50</v>
      </c>
      <c r="C4444" s="4" t="s">
        <v>256</v>
      </c>
      <c r="D4444" s="4" t="s">
        <v>281</v>
      </c>
      <c r="E4444" s="5">
        <v>13.34</v>
      </c>
    </row>
    <row r="4445" spans="1:10" ht="11.25" x14ac:dyDescent="0.15">
      <c r="A4445" s="6" t="s">
        <v>280</v>
      </c>
      <c r="B4445" s="4" t="s">
        <v>50</v>
      </c>
      <c r="C4445" s="4" t="s">
        <v>256</v>
      </c>
      <c r="D4445" s="4" t="s">
        <v>263</v>
      </c>
      <c r="E4445" s="5">
        <v>12.72</v>
      </c>
    </row>
    <row r="4446" spans="1:10" ht="11.25" x14ac:dyDescent="0.15">
      <c r="A4446" s="6" t="s">
        <v>280</v>
      </c>
      <c r="B4446" s="4" t="s">
        <v>50</v>
      </c>
      <c r="C4446" s="4" t="s">
        <v>256</v>
      </c>
      <c r="D4446" s="4" t="s">
        <v>263</v>
      </c>
      <c r="E4446" s="5">
        <v>13.4</v>
      </c>
    </row>
    <row r="4447" spans="1:10" ht="11.25" x14ac:dyDescent="0.15">
      <c r="A4447" s="6" t="s">
        <v>280</v>
      </c>
      <c r="B4447" s="4" t="s">
        <v>51</v>
      </c>
      <c r="C4447" s="4" t="s">
        <v>256</v>
      </c>
      <c r="D4447" s="4" t="s">
        <v>264</v>
      </c>
      <c r="E4447" s="5">
        <v>12.61</v>
      </c>
      <c r="F4447" t="s">
        <v>354</v>
      </c>
    </row>
    <row r="4448" spans="1:10" ht="11.25" x14ac:dyDescent="0.15">
      <c r="A4448" s="6" t="s">
        <v>280</v>
      </c>
      <c r="B4448" s="4" t="s">
        <v>51</v>
      </c>
      <c r="C4448" s="4" t="s">
        <v>256</v>
      </c>
      <c r="D4448" s="4" t="s">
        <v>281</v>
      </c>
      <c r="E4448" s="5">
        <v>13.15</v>
      </c>
    </row>
    <row r="4449" spans="1:10" ht="11.25" x14ac:dyDescent="0.15">
      <c r="A4449" s="6" t="s">
        <v>280</v>
      </c>
      <c r="B4449" s="4" t="s">
        <v>51</v>
      </c>
      <c r="C4449" s="4" t="s">
        <v>256</v>
      </c>
      <c r="D4449" s="4" t="s">
        <v>263</v>
      </c>
      <c r="E4449" s="5">
        <v>13.87</v>
      </c>
    </row>
    <row r="4450" spans="1:10" ht="11.25" x14ac:dyDescent="0.15">
      <c r="A4450" s="6" t="s">
        <v>280</v>
      </c>
      <c r="B4450" s="4" t="s">
        <v>156</v>
      </c>
      <c r="C4450" s="4" t="s">
        <v>256</v>
      </c>
      <c r="D4450" s="4" t="s">
        <v>264</v>
      </c>
      <c r="E4450" s="5">
        <v>12.66</v>
      </c>
    </row>
    <row r="4451" spans="1:10" ht="11.25" x14ac:dyDescent="0.15">
      <c r="A4451" s="6" t="s">
        <v>280</v>
      </c>
      <c r="B4451" s="4" t="s">
        <v>52</v>
      </c>
      <c r="C4451" s="4" t="s">
        <v>256</v>
      </c>
      <c r="D4451" s="4" t="s">
        <v>264</v>
      </c>
      <c r="E4451" s="5">
        <v>12.28</v>
      </c>
      <c r="F4451" s="13" t="s">
        <v>354</v>
      </c>
    </row>
    <row r="4452" spans="1:10" ht="11.25" x14ac:dyDescent="0.15">
      <c r="A4452" s="6" t="s">
        <v>280</v>
      </c>
      <c r="B4452" s="4" t="s">
        <v>52</v>
      </c>
      <c r="C4452" s="4" t="s">
        <v>256</v>
      </c>
      <c r="D4452" s="4" t="s">
        <v>264</v>
      </c>
      <c r="E4452" s="5">
        <v>12</v>
      </c>
    </row>
    <row r="4453" spans="1:10" ht="11.25" x14ac:dyDescent="0.15">
      <c r="A4453" s="6" t="s">
        <v>280</v>
      </c>
      <c r="B4453" s="4" t="s">
        <v>52</v>
      </c>
      <c r="C4453" s="4" t="s">
        <v>256</v>
      </c>
      <c r="D4453" s="4" t="s">
        <v>264</v>
      </c>
      <c r="E4453" s="5">
        <v>10.42</v>
      </c>
    </row>
    <row r="4454" spans="1:10" ht="11.25" x14ac:dyDescent="0.15">
      <c r="A4454" s="6" t="s">
        <v>280</v>
      </c>
      <c r="B4454" s="4" t="s">
        <v>52</v>
      </c>
      <c r="C4454" s="4" t="s">
        <v>256</v>
      </c>
      <c r="D4454" s="4" t="s">
        <v>281</v>
      </c>
      <c r="E4454" s="5">
        <v>14.04</v>
      </c>
    </row>
    <row r="4455" spans="1:10" ht="11.25" x14ac:dyDescent="0.15">
      <c r="A4455" s="6" t="s">
        <v>280</v>
      </c>
      <c r="B4455" s="4" t="s">
        <v>52</v>
      </c>
      <c r="C4455" s="4" t="s">
        <v>256</v>
      </c>
      <c r="D4455" s="4" t="s">
        <v>281</v>
      </c>
      <c r="E4455" s="5">
        <v>11.25</v>
      </c>
    </row>
    <row r="4456" spans="1:10" ht="11.25" x14ac:dyDescent="0.15">
      <c r="A4456" s="6" t="s">
        <v>280</v>
      </c>
      <c r="B4456" s="4" t="s">
        <v>52</v>
      </c>
      <c r="C4456" s="4" t="s">
        <v>256</v>
      </c>
      <c r="D4456" s="4" t="s">
        <v>281</v>
      </c>
      <c r="E4456" s="5">
        <v>8.9</v>
      </c>
    </row>
    <row r="4457" spans="1:10" ht="11.25" x14ac:dyDescent="0.15">
      <c r="A4457" s="6" t="s">
        <v>280</v>
      </c>
      <c r="B4457" s="4" t="s">
        <v>52</v>
      </c>
      <c r="C4457" s="4" t="s">
        <v>256</v>
      </c>
      <c r="D4457" s="4" t="s">
        <v>263</v>
      </c>
      <c r="E4457" s="5">
        <v>12.96</v>
      </c>
    </row>
    <row r="4458" spans="1:10" ht="11.25" x14ac:dyDescent="0.15">
      <c r="A4458" s="6" t="s">
        <v>280</v>
      </c>
      <c r="B4458" s="4" t="s">
        <v>52</v>
      </c>
      <c r="C4458" s="4" t="s">
        <v>256</v>
      </c>
      <c r="D4458" s="4" t="s">
        <v>263</v>
      </c>
      <c r="E4458" s="5">
        <v>14.82</v>
      </c>
    </row>
    <row r="4459" spans="1:10" ht="11.25" x14ac:dyDescent="0.15">
      <c r="A4459" s="6" t="s">
        <v>280</v>
      </c>
      <c r="B4459" s="4" t="s">
        <v>52</v>
      </c>
      <c r="C4459" s="4" t="s">
        <v>256</v>
      </c>
      <c r="D4459" s="4" t="s">
        <v>263</v>
      </c>
      <c r="E4459" s="5">
        <v>8.33</v>
      </c>
    </row>
    <row r="4460" spans="1:10" ht="11.25" x14ac:dyDescent="0.15">
      <c r="A4460" s="6" t="s">
        <v>280</v>
      </c>
      <c r="B4460" s="4" t="s">
        <v>53</v>
      </c>
      <c r="C4460" s="4" t="s">
        <v>256</v>
      </c>
      <c r="D4460" s="4" t="s">
        <v>264</v>
      </c>
      <c r="E4460" s="5">
        <v>10.199999999999999</v>
      </c>
      <c r="F4460" t="s">
        <v>353</v>
      </c>
      <c r="G4460">
        <f>+E4460+E4461+E4462+E4463+E4464+E4465</f>
        <v>73.899999999999991</v>
      </c>
      <c r="H4460">
        <f>+E4467+E4468+E4466</f>
        <v>40.79</v>
      </c>
      <c r="I4460" s="14">
        <f>+(G4460/4)/(H4460/3)</f>
        <v>1.3587889188526598</v>
      </c>
      <c r="J4460" s="21">
        <f>+(B4460-$K$1)/7</f>
        <v>23</v>
      </c>
    </row>
    <row r="4461" spans="1:10" ht="11.25" x14ac:dyDescent="0.15">
      <c r="A4461" s="6" t="s">
        <v>280</v>
      </c>
      <c r="B4461" s="4" t="s">
        <v>53</v>
      </c>
      <c r="C4461" s="4" t="s">
        <v>256</v>
      </c>
      <c r="D4461" s="4" t="s">
        <v>264</v>
      </c>
      <c r="E4461" s="5">
        <v>13.35</v>
      </c>
    </row>
    <row r="4462" spans="1:10" ht="11.25" x14ac:dyDescent="0.15">
      <c r="A4462" s="6" t="s">
        <v>280</v>
      </c>
      <c r="B4462" s="4" t="s">
        <v>53</v>
      </c>
      <c r="C4462" s="4" t="s">
        <v>256</v>
      </c>
      <c r="D4462" s="4" t="s">
        <v>281</v>
      </c>
      <c r="E4462" s="5">
        <v>12.77</v>
      </c>
    </row>
    <row r="4463" spans="1:10" ht="11.25" x14ac:dyDescent="0.15">
      <c r="A4463" s="6" t="s">
        <v>280</v>
      </c>
      <c r="B4463" s="4" t="s">
        <v>53</v>
      </c>
      <c r="C4463" s="4" t="s">
        <v>256</v>
      </c>
      <c r="D4463" s="4" t="s">
        <v>281</v>
      </c>
      <c r="E4463" s="5">
        <v>13.35</v>
      </c>
    </row>
    <row r="4464" spans="1:10" ht="11.25" x14ac:dyDescent="0.15">
      <c r="A4464" s="6" t="s">
        <v>280</v>
      </c>
      <c r="B4464" s="4" t="s">
        <v>53</v>
      </c>
      <c r="C4464" s="4" t="s">
        <v>256</v>
      </c>
      <c r="D4464" s="4" t="s">
        <v>263</v>
      </c>
      <c r="E4464" s="5">
        <v>12.96</v>
      </c>
    </row>
    <row r="4465" spans="1:10" ht="11.25" x14ac:dyDescent="0.15">
      <c r="A4465" s="6" t="s">
        <v>280</v>
      </c>
      <c r="B4465" s="4" t="s">
        <v>53</v>
      </c>
      <c r="C4465" s="4" t="s">
        <v>256</v>
      </c>
      <c r="D4465" s="4" t="s">
        <v>263</v>
      </c>
      <c r="E4465" s="5">
        <v>11.27</v>
      </c>
    </row>
    <row r="4466" spans="1:10" ht="11.25" x14ac:dyDescent="0.15">
      <c r="A4466" s="6" t="s">
        <v>280</v>
      </c>
      <c r="B4466" s="4" t="s">
        <v>54</v>
      </c>
      <c r="C4466" s="4" t="s">
        <v>256</v>
      </c>
      <c r="D4466" s="4" t="s">
        <v>264</v>
      </c>
      <c r="E4466" s="5">
        <v>14.54</v>
      </c>
      <c r="F4466" t="s">
        <v>354</v>
      </c>
    </row>
    <row r="4467" spans="1:10" ht="11.25" x14ac:dyDescent="0.15">
      <c r="A4467" s="6" t="s">
        <v>280</v>
      </c>
      <c r="B4467" s="4" t="s">
        <v>54</v>
      </c>
      <c r="C4467" s="4" t="s">
        <v>256</v>
      </c>
      <c r="D4467" s="4" t="s">
        <v>281</v>
      </c>
      <c r="E4467" s="5">
        <v>13.25</v>
      </c>
    </row>
    <row r="4468" spans="1:10" ht="11.25" x14ac:dyDescent="0.15">
      <c r="A4468" s="6" t="s">
        <v>280</v>
      </c>
      <c r="B4468" s="4" t="s">
        <v>54</v>
      </c>
      <c r="C4468" s="4" t="s">
        <v>256</v>
      </c>
      <c r="D4468" s="4" t="s">
        <v>263</v>
      </c>
      <c r="E4468" s="5">
        <v>13</v>
      </c>
    </row>
    <row r="4469" spans="1:10" ht="11.25" x14ac:dyDescent="0.15">
      <c r="A4469" s="6" t="s">
        <v>280</v>
      </c>
      <c r="B4469" s="4" t="s">
        <v>55</v>
      </c>
      <c r="C4469" s="4" t="s">
        <v>256</v>
      </c>
      <c r="D4469" s="4" t="s">
        <v>281</v>
      </c>
      <c r="E4469" s="5">
        <v>12.68</v>
      </c>
      <c r="F4469" t="s">
        <v>353</v>
      </c>
      <c r="G4469">
        <f>+E4469+E4470+E4471+E4472+E4473+E4474</f>
        <v>68.78</v>
      </c>
      <c r="H4469">
        <f>+E4476+E4477+E4475</f>
        <v>38.869999999999997</v>
      </c>
      <c r="I4469" s="14">
        <f>+(G4469/4)/(H4469/3)</f>
        <v>1.3271160277849243</v>
      </c>
      <c r="J4469" s="21">
        <f>+(B4469-$K$1)/7</f>
        <v>24</v>
      </c>
    </row>
    <row r="4470" spans="1:10" ht="11.25" x14ac:dyDescent="0.15">
      <c r="A4470" s="6" t="s">
        <v>280</v>
      </c>
      <c r="B4470" s="4" t="s">
        <v>55</v>
      </c>
      <c r="C4470" s="4" t="s">
        <v>256</v>
      </c>
      <c r="D4470" s="4" t="s">
        <v>281</v>
      </c>
      <c r="E4470" s="5">
        <v>12.84</v>
      </c>
    </row>
    <row r="4471" spans="1:10" ht="11.25" x14ac:dyDescent="0.15">
      <c r="A4471" s="6" t="s">
        <v>280</v>
      </c>
      <c r="B4471" s="4" t="s">
        <v>55</v>
      </c>
      <c r="C4471" s="4" t="s">
        <v>256</v>
      </c>
      <c r="D4471" s="4" t="s">
        <v>263</v>
      </c>
      <c r="E4471" s="5">
        <v>12.13</v>
      </c>
    </row>
    <row r="4472" spans="1:10" ht="11.25" x14ac:dyDescent="0.15">
      <c r="A4472" s="6" t="s">
        <v>280</v>
      </c>
      <c r="B4472" s="4" t="s">
        <v>55</v>
      </c>
      <c r="C4472" s="4" t="s">
        <v>256</v>
      </c>
      <c r="D4472" s="4" t="s">
        <v>263</v>
      </c>
      <c r="E4472" s="5">
        <v>10.67</v>
      </c>
    </row>
    <row r="4473" spans="1:10" ht="11.25" x14ac:dyDescent="0.15">
      <c r="A4473" s="6" t="s">
        <v>280</v>
      </c>
      <c r="B4473" s="4" t="s">
        <v>55</v>
      </c>
      <c r="C4473" s="4" t="s">
        <v>256</v>
      </c>
      <c r="D4473" s="4" t="s">
        <v>260</v>
      </c>
      <c r="E4473" s="5">
        <v>10.86</v>
      </c>
    </row>
    <row r="4474" spans="1:10" ht="11.25" x14ac:dyDescent="0.15">
      <c r="A4474" s="6" t="s">
        <v>280</v>
      </c>
      <c r="B4474" s="4" t="s">
        <v>55</v>
      </c>
      <c r="C4474" s="4" t="s">
        <v>256</v>
      </c>
      <c r="D4474" s="4" t="s">
        <v>260</v>
      </c>
      <c r="E4474" s="5">
        <v>9.6</v>
      </c>
    </row>
    <row r="4475" spans="1:10" ht="11.25" x14ac:dyDescent="0.15">
      <c r="A4475" s="6" t="s">
        <v>280</v>
      </c>
      <c r="B4475" s="4" t="s">
        <v>56</v>
      </c>
      <c r="C4475" s="4" t="s">
        <v>256</v>
      </c>
      <c r="D4475" s="4" t="s">
        <v>264</v>
      </c>
      <c r="E4475" s="5">
        <v>12.76</v>
      </c>
      <c r="F4475" t="s">
        <v>354</v>
      </c>
    </row>
    <row r="4476" spans="1:10" ht="11.25" x14ac:dyDescent="0.15">
      <c r="A4476" s="6" t="s">
        <v>280</v>
      </c>
      <c r="B4476" s="4" t="s">
        <v>56</v>
      </c>
      <c r="C4476" s="4" t="s">
        <v>256</v>
      </c>
      <c r="D4476" s="4" t="s">
        <v>263</v>
      </c>
      <c r="E4476" s="5">
        <v>13.2</v>
      </c>
    </row>
    <row r="4477" spans="1:10" ht="11.25" x14ac:dyDescent="0.15">
      <c r="A4477" s="6" t="s">
        <v>280</v>
      </c>
      <c r="B4477" s="4" t="s">
        <v>56</v>
      </c>
      <c r="C4477" s="4" t="s">
        <v>256</v>
      </c>
      <c r="D4477" s="4" t="s">
        <v>260</v>
      </c>
      <c r="E4477" s="5">
        <v>12.91</v>
      </c>
    </row>
    <row r="4478" spans="1:10" ht="11.25" x14ac:dyDescent="0.15">
      <c r="A4478" s="9" t="s">
        <v>280</v>
      </c>
      <c r="B4478" s="4" t="s">
        <v>57</v>
      </c>
      <c r="C4478" s="4" t="s">
        <v>256</v>
      </c>
      <c r="D4478" s="4" t="s">
        <v>264</v>
      </c>
      <c r="E4478" s="5">
        <v>9.1999999999999993</v>
      </c>
      <c r="F4478" t="s">
        <v>353</v>
      </c>
      <c r="G4478">
        <f>+E4478+E4479+E4480+E4481+E4482</f>
        <v>61.669999999999995</v>
      </c>
      <c r="H4478">
        <f>+E4485+E4483+E4484</f>
        <v>41.29</v>
      </c>
      <c r="I4478" s="14">
        <f>+(G4478/4)/(H4478/3)</f>
        <v>1.1201864858319204</v>
      </c>
      <c r="J4478" s="21">
        <f>+(B4478-$K$1)/7</f>
        <v>25</v>
      </c>
    </row>
    <row r="4479" spans="1:10" ht="11.25" x14ac:dyDescent="0.15">
      <c r="A4479" s="6" t="s">
        <v>280</v>
      </c>
      <c r="B4479" s="4" t="s">
        <v>57</v>
      </c>
      <c r="C4479" s="4" t="s">
        <v>256</v>
      </c>
      <c r="D4479" s="4" t="s">
        <v>281</v>
      </c>
      <c r="E4479" s="5">
        <v>13.88</v>
      </c>
    </row>
    <row r="4480" spans="1:10" ht="11.25" x14ac:dyDescent="0.15">
      <c r="A4480" s="6" t="s">
        <v>280</v>
      </c>
      <c r="B4480" s="4" t="s">
        <v>57</v>
      </c>
      <c r="C4480" s="4" t="s">
        <v>256</v>
      </c>
      <c r="D4480" s="4" t="s">
        <v>281</v>
      </c>
      <c r="E4480" s="5">
        <v>11.9</v>
      </c>
    </row>
    <row r="4481" spans="1:10" ht="11.25" x14ac:dyDescent="0.15">
      <c r="A4481" s="6" t="s">
        <v>280</v>
      </c>
      <c r="B4481" s="4" t="s">
        <v>57</v>
      </c>
      <c r="C4481" s="4" t="s">
        <v>256</v>
      </c>
      <c r="D4481" s="4" t="s">
        <v>263</v>
      </c>
      <c r="E4481" s="5">
        <v>13.79</v>
      </c>
    </row>
    <row r="4482" spans="1:10" ht="11.25" x14ac:dyDescent="0.15">
      <c r="A4482" s="6" t="s">
        <v>280</v>
      </c>
      <c r="B4482" s="4" t="s">
        <v>57</v>
      </c>
      <c r="C4482" s="4" t="s">
        <v>256</v>
      </c>
      <c r="D4482" s="4" t="s">
        <v>263</v>
      </c>
      <c r="E4482" s="5">
        <v>12.9</v>
      </c>
    </row>
    <row r="4483" spans="1:10" ht="11.25" x14ac:dyDescent="0.15">
      <c r="A4483" s="6" t="s">
        <v>280</v>
      </c>
      <c r="B4483" s="4" t="s">
        <v>58</v>
      </c>
      <c r="C4483" s="4" t="s">
        <v>256</v>
      </c>
      <c r="D4483" s="4" t="s">
        <v>264</v>
      </c>
      <c r="E4483" s="5">
        <v>14.31</v>
      </c>
      <c r="F4483" t="s">
        <v>354</v>
      </c>
    </row>
    <row r="4484" spans="1:10" ht="11.25" x14ac:dyDescent="0.15">
      <c r="A4484" s="6" t="s">
        <v>280</v>
      </c>
      <c r="B4484" s="4" t="s">
        <v>58</v>
      </c>
      <c r="C4484" s="4" t="s">
        <v>256</v>
      </c>
      <c r="D4484" s="4" t="s">
        <v>263</v>
      </c>
      <c r="E4484" s="5">
        <v>13.87</v>
      </c>
    </row>
    <row r="4485" spans="1:10" ht="11.25" x14ac:dyDescent="0.15">
      <c r="A4485" s="6" t="s">
        <v>280</v>
      </c>
      <c r="B4485" s="4" t="s">
        <v>58</v>
      </c>
      <c r="C4485" s="4" t="s">
        <v>256</v>
      </c>
      <c r="D4485" s="4" t="s">
        <v>260</v>
      </c>
      <c r="E4485" s="5">
        <v>13.11</v>
      </c>
    </row>
    <row r="4486" spans="1:10" ht="11.25" x14ac:dyDescent="0.15">
      <c r="A4486" s="6" t="s">
        <v>280</v>
      </c>
      <c r="B4486" s="4" t="s">
        <v>59</v>
      </c>
      <c r="C4486" s="4" t="s">
        <v>256</v>
      </c>
      <c r="D4486" s="4" t="s">
        <v>264</v>
      </c>
      <c r="E4486" s="5">
        <v>13.41</v>
      </c>
      <c r="F4486" t="s">
        <v>353</v>
      </c>
      <c r="G4486">
        <f>+E4486+E4487+E4488+E4489</f>
        <v>52.98</v>
      </c>
      <c r="H4486">
        <f>+E4493+E4494+E4495+E4490+E4491+E4492</f>
        <v>66.429999999999993</v>
      </c>
      <c r="I4486" s="14">
        <f>+(G4486/4)/(H4486/3)</f>
        <v>0.59814842691555026</v>
      </c>
      <c r="J4486" s="21">
        <f>+(B4486-$K$1)/7</f>
        <v>26</v>
      </c>
    </row>
    <row r="4487" spans="1:10" ht="11.25" x14ac:dyDescent="0.15">
      <c r="A4487" s="6" t="s">
        <v>280</v>
      </c>
      <c r="B4487" s="4" t="s">
        <v>59</v>
      </c>
      <c r="C4487" s="4" t="s">
        <v>256</v>
      </c>
      <c r="D4487" s="4" t="s">
        <v>264</v>
      </c>
      <c r="E4487" s="5">
        <v>10.82</v>
      </c>
    </row>
    <row r="4488" spans="1:10" ht="11.25" x14ac:dyDescent="0.15">
      <c r="A4488" s="6" t="s">
        <v>280</v>
      </c>
      <c r="B4488" s="4" t="s">
        <v>59</v>
      </c>
      <c r="C4488" s="4" t="s">
        <v>256</v>
      </c>
      <c r="D4488" s="4" t="s">
        <v>263</v>
      </c>
      <c r="E4488" s="5">
        <v>14.71</v>
      </c>
    </row>
    <row r="4489" spans="1:10" ht="11.25" x14ac:dyDescent="0.15">
      <c r="A4489" s="6" t="s">
        <v>280</v>
      </c>
      <c r="B4489" s="4" t="s">
        <v>59</v>
      </c>
      <c r="C4489" s="4" t="s">
        <v>256</v>
      </c>
      <c r="D4489" s="4" t="s">
        <v>263</v>
      </c>
      <c r="E4489" s="5">
        <v>14.04</v>
      </c>
    </row>
    <row r="4490" spans="1:10" ht="11.25" x14ac:dyDescent="0.15">
      <c r="A4490" s="6" t="s">
        <v>280</v>
      </c>
      <c r="B4490" s="4" t="s">
        <v>60</v>
      </c>
      <c r="C4490" s="4" t="s">
        <v>256</v>
      </c>
      <c r="D4490" s="4" t="s">
        <v>264</v>
      </c>
      <c r="E4490" s="5">
        <v>12.84</v>
      </c>
      <c r="F4490" t="s">
        <v>354</v>
      </c>
    </row>
    <row r="4491" spans="1:10" ht="11.25" x14ac:dyDescent="0.15">
      <c r="A4491" s="6" t="s">
        <v>280</v>
      </c>
      <c r="B4491" s="4" t="s">
        <v>60</v>
      </c>
      <c r="C4491" s="4" t="s">
        <v>256</v>
      </c>
      <c r="D4491" s="4" t="s">
        <v>281</v>
      </c>
      <c r="E4491" s="5">
        <v>13.39</v>
      </c>
    </row>
    <row r="4492" spans="1:10" ht="11.25" x14ac:dyDescent="0.15">
      <c r="A4492" s="6" t="s">
        <v>280</v>
      </c>
      <c r="B4492" s="4" t="s">
        <v>60</v>
      </c>
      <c r="C4492" s="4" t="s">
        <v>256</v>
      </c>
      <c r="D4492" s="4" t="s">
        <v>263</v>
      </c>
      <c r="E4492" s="5">
        <v>10.88</v>
      </c>
    </row>
    <row r="4493" spans="1:10" ht="11.25" x14ac:dyDescent="0.15">
      <c r="A4493" s="6" t="s">
        <v>280</v>
      </c>
      <c r="B4493" s="4" t="s">
        <v>60</v>
      </c>
      <c r="C4493" s="4" t="s">
        <v>256</v>
      </c>
      <c r="D4493" s="4" t="s">
        <v>263</v>
      </c>
      <c r="E4493" s="5">
        <v>3.63</v>
      </c>
    </row>
    <row r="4494" spans="1:10" ht="11.25" x14ac:dyDescent="0.15">
      <c r="A4494" s="6" t="s">
        <v>280</v>
      </c>
      <c r="B4494" s="4" t="s">
        <v>60</v>
      </c>
      <c r="C4494" s="4" t="s">
        <v>256</v>
      </c>
      <c r="D4494" s="4" t="s">
        <v>282</v>
      </c>
      <c r="E4494" s="5">
        <v>12.35</v>
      </c>
    </row>
    <row r="4495" spans="1:10" ht="11.25" x14ac:dyDescent="0.15">
      <c r="A4495" s="6" t="s">
        <v>280</v>
      </c>
      <c r="B4495" s="4" t="s">
        <v>167</v>
      </c>
      <c r="C4495" s="4" t="s">
        <v>256</v>
      </c>
      <c r="D4495" s="4" t="s">
        <v>264</v>
      </c>
      <c r="E4495" s="5">
        <v>13.34</v>
      </c>
    </row>
    <row r="4496" spans="1:10" ht="11.25" x14ac:dyDescent="0.15">
      <c r="A4496" s="6" t="s">
        <v>280</v>
      </c>
      <c r="B4496" s="4" t="s">
        <v>61</v>
      </c>
      <c r="C4496" s="4" t="s">
        <v>256</v>
      </c>
      <c r="D4496" s="4" t="s">
        <v>264</v>
      </c>
      <c r="E4496" s="5">
        <v>12.28</v>
      </c>
      <c r="F4496" s="13" t="s">
        <v>353</v>
      </c>
      <c r="G4496">
        <f>+E4496+E4497+E4498+E4499+E4500+E4501</f>
        <v>69.789999999999992</v>
      </c>
      <c r="H4496">
        <f>+E4503+E4504+E4505+E4506+E4502</f>
        <v>53.97</v>
      </c>
      <c r="I4496" s="14">
        <f>+(G4496/4)/(H4496/3)</f>
        <v>0.96984435797665369</v>
      </c>
      <c r="J4496" s="21">
        <f>+(B4496-$K$1)/7</f>
        <v>27</v>
      </c>
    </row>
    <row r="4497" spans="1:10" ht="11.25" x14ac:dyDescent="0.15">
      <c r="A4497" s="6" t="s">
        <v>280</v>
      </c>
      <c r="B4497" s="4" t="s">
        <v>61</v>
      </c>
      <c r="C4497" s="4" t="s">
        <v>256</v>
      </c>
      <c r="D4497" s="4" t="s">
        <v>264</v>
      </c>
      <c r="E4497" s="5">
        <v>8.35</v>
      </c>
      <c r="F4497" s="13"/>
    </row>
    <row r="4498" spans="1:10" ht="11.25" x14ac:dyDescent="0.15">
      <c r="A4498" s="6" t="s">
        <v>280</v>
      </c>
      <c r="B4498" s="4" t="s">
        <v>61</v>
      </c>
      <c r="C4498" s="4" t="s">
        <v>256</v>
      </c>
      <c r="D4498" s="4" t="s">
        <v>281</v>
      </c>
      <c r="E4498" s="5">
        <v>13.03</v>
      </c>
      <c r="F4498" s="13"/>
    </row>
    <row r="4499" spans="1:10" ht="11.25" x14ac:dyDescent="0.15">
      <c r="A4499" s="6" t="s">
        <v>280</v>
      </c>
      <c r="B4499" s="4" t="s">
        <v>61</v>
      </c>
      <c r="C4499" s="4" t="s">
        <v>256</v>
      </c>
      <c r="D4499" s="4" t="s">
        <v>281</v>
      </c>
      <c r="E4499" s="5">
        <v>12.12</v>
      </c>
      <c r="F4499" s="13"/>
    </row>
    <row r="4500" spans="1:10" ht="11.25" x14ac:dyDescent="0.15">
      <c r="A4500" s="6" t="s">
        <v>280</v>
      </c>
      <c r="B4500" s="4" t="s">
        <v>61</v>
      </c>
      <c r="C4500" s="4" t="s">
        <v>256</v>
      </c>
      <c r="D4500" s="4" t="s">
        <v>263</v>
      </c>
      <c r="E4500" s="5">
        <v>12.29</v>
      </c>
      <c r="F4500" s="13"/>
    </row>
    <row r="4501" spans="1:10" ht="11.25" x14ac:dyDescent="0.15">
      <c r="A4501" s="6" t="s">
        <v>280</v>
      </c>
      <c r="B4501" s="4" t="s">
        <v>61</v>
      </c>
      <c r="C4501" s="4" t="s">
        <v>256</v>
      </c>
      <c r="D4501" s="4" t="s">
        <v>263</v>
      </c>
      <c r="E4501" s="5">
        <v>11.72</v>
      </c>
      <c r="F4501" s="13"/>
    </row>
    <row r="4502" spans="1:10" ht="11.25" x14ac:dyDescent="0.15">
      <c r="A4502" s="6" t="s">
        <v>280</v>
      </c>
      <c r="B4502" s="4" t="s">
        <v>62</v>
      </c>
      <c r="C4502" s="4" t="s">
        <v>256</v>
      </c>
      <c r="D4502" s="4" t="s">
        <v>264</v>
      </c>
      <c r="E4502" s="5">
        <v>15.05</v>
      </c>
      <c r="F4502" s="13" t="s">
        <v>354</v>
      </c>
    </row>
    <row r="4503" spans="1:10" ht="11.25" x14ac:dyDescent="0.15">
      <c r="A4503" s="6" t="s">
        <v>280</v>
      </c>
      <c r="B4503" s="4" t="s">
        <v>62</v>
      </c>
      <c r="C4503" s="4" t="s">
        <v>256</v>
      </c>
      <c r="D4503" s="4" t="s">
        <v>281</v>
      </c>
      <c r="E4503" s="5">
        <v>13.11</v>
      </c>
    </row>
    <row r="4504" spans="1:10" ht="11.25" x14ac:dyDescent="0.15">
      <c r="A4504" s="6" t="s">
        <v>280</v>
      </c>
      <c r="B4504" s="4" t="s">
        <v>62</v>
      </c>
      <c r="C4504" s="4" t="s">
        <v>256</v>
      </c>
      <c r="D4504" s="4" t="s">
        <v>281</v>
      </c>
      <c r="E4504" s="5">
        <v>8.59</v>
      </c>
    </row>
    <row r="4505" spans="1:10" ht="11.25" x14ac:dyDescent="0.15">
      <c r="A4505" s="6" t="s">
        <v>280</v>
      </c>
      <c r="B4505" s="4" t="s">
        <v>62</v>
      </c>
      <c r="C4505" s="4" t="s">
        <v>256</v>
      </c>
      <c r="D4505" s="4" t="s">
        <v>263</v>
      </c>
      <c r="E4505" s="5">
        <v>12.65</v>
      </c>
    </row>
    <row r="4506" spans="1:10" ht="11.25" x14ac:dyDescent="0.15">
      <c r="A4506" s="6" t="s">
        <v>280</v>
      </c>
      <c r="B4506" s="4" t="s">
        <v>62</v>
      </c>
      <c r="C4506" s="4" t="s">
        <v>256</v>
      </c>
      <c r="D4506" s="4" t="s">
        <v>263</v>
      </c>
      <c r="E4506" s="5">
        <v>4.57</v>
      </c>
    </row>
    <row r="4507" spans="1:10" ht="11.25" x14ac:dyDescent="0.15">
      <c r="A4507" s="6" t="s">
        <v>280</v>
      </c>
      <c r="B4507" s="4" t="s">
        <v>63</v>
      </c>
      <c r="C4507" s="4" t="s">
        <v>256</v>
      </c>
      <c r="D4507" s="4" t="s">
        <v>264</v>
      </c>
      <c r="E4507" s="5">
        <v>11.34</v>
      </c>
      <c r="F4507" t="s">
        <v>353</v>
      </c>
      <c r="G4507">
        <f>+E4507+E4508+E4509+E4510+E4511+E4512</f>
        <v>75.22</v>
      </c>
      <c r="H4507">
        <f>+E4514+E4515+E4513</f>
        <v>37.690000000000005</v>
      </c>
      <c r="I4507" s="14">
        <f>+(G4507/4)/(H4507/3)</f>
        <v>1.4968161315998938</v>
      </c>
      <c r="J4507" s="21">
        <f>+(B4507-$K$1)/7</f>
        <v>28</v>
      </c>
    </row>
    <row r="4508" spans="1:10" ht="11.25" x14ac:dyDescent="0.15">
      <c r="A4508" s="6" t="s">
        <v>280</v>
      </c>
      <c r="B4508" s="4" t="s">
        <v>63</v>
      </c>
      <c r="C4508" s="4" t="s">
        <v>256</v>
      </c>
      <c r="D4508" s="4" t="s">
        <v>281</v>
      </c>
      <c r="E4508" s="5">
        <v>13.79</v>
      </c>
    </row>
    <row r="4509" spans="1:10" ht="11.25" x14ac:dyDescent="0.15">
      <c r="A4509" s="6" t="s">
        <v>280</v>
      </c>
      <c r="B4509" s="4" t="s">
        <v>63</v>
      </c>
      <c r="C4509" s="4" t="s">
        <v>256</v>
      </c>
      <c r="D4509" s="4" t="s">
        <v>281</v>
      </c>
      <c r="E4509" s="5">
        <v>12.77</v>
      </c>
    </row>
    <row r="4510" spans="1:10" ht="11.25" x14ac:dyDescent="0.15">
      <c r="A4510" s="6" t="s">
        <v>280</v>
      </c>
      <c r="B4510" s="4" t="s">
        <v>63</v>
      </c>
      <c r="C4510" s="4" t="s">
        <v>256</v>
      </c>
      <c r="D4510" s="4" t="s">
        <v>263</v>
      </c>
      <c r="E4510" s="5">
        <v>12.41</v>
      </c>
    </row>
    <row r="4511" spans="1:10" ht="11.25" x14ac:dyDescent="0.15">
      <c r="A4511" s="6" t="s">
        <v>280</v>
      </c>
      <c r="B4511" s="4" t="s">
        <v>63</v>
      </c>
      <c r="C4511" s="4" t="s">
        <v>256</v>
      </c>
      <c r="D4511" s="4" t="s">
        <v>263</v>
      </c>
      <c r="E4511" s="5">
        <v>12.22</v>
      </c>
    </row>
    <row r="4512" spans="1:10" ht="11.25" x14ac:dyDescent="0.15">
      <c r="A4512" s="6" t="s">
        <v>280</v>
      </c>
      <c r="B4512" s="4" t="s">
        <v>63</v>
      </c>
      <c r="C4512" s="4" t="s">
        <v>256</v>
      </c>
      <c r="D4512" s="4" t="s">
        <v>260</v>
      </c>
      <c r="E4512" s="5">
        <v>12.69</v>
      </c>
    </row>
    <row r="4513" spans="1:10" ht="11.25" x14ac:dyDescent="0.15">
      <c r="A4513" s="6" t="s">
        <v>280</v>
      </c>
      <c r="B4513" s="4" t="s">
        <v>64</v>
      </c>
      <c r="C4513" s="4" t="s">
        <v>256</v>
      </c>
      <c r="D4513" s="4" t="s">
        <v>264</v>
      </c>
      <c r="E4513" s="5">
        <v>12.88</v>
      </c>
      <c r="F4513" t="s">
        <v>354</v>
      </c>
    </row>
    <row r="4514" spans="1:10" ht="11.25" x14ac:dyDescent="0.15">
      <c r="A4514" s="6" t="s">
        <v>280</v>
      </c>
      <c r="B4514" s="4" t="s">
        <v>64</v>
      </c>
      <c r="C4514" s="4" t="s">
        <v>256</v>
      </c>
      <c r="D4514" s="4" t="s">
        <v>281</v>
      </c>
      <c r="E4514" s="5">
        <v>11.82</v>
      </c>
    </row>
    <row r="4515" spans="1:10" ht="11.25" x14ac:dyDescent="0.15">
      <c r="A4515" s="6" t="s">
        <v>280</v>
      </c>
      <c r="B4515" s="4" t="s">
        <v>64</v>
      </c>
      <c r="C4515" s="4" t="s">
        <v>256</v>
      </c>
      <c r="D4515" s="4" t="s">
        <v>263</v>
      </c>
      <c r="E4515" s="5">
        <v>12.99</v>
      </c>
    </row>
    <row r="4516" spans="1:10" ht="11.25" x14ac:dyDescent="0.15">
      <c r="A4516" s="6" t="s">
        <v>280</v>
      </c>
      <c r="B4516" s="4" t="s">
        <v>65</v>
      </c>
      <c r="C4516" s="4" t="s">
        <v>256</v>
      </c>
      <c r="D4516" s="4" t="s">
        <v>264</v>
      </c>
      <c r="E4516" s="5">
        <v>13.05</v>
      </c>
      <c r="F4516" t="s">
        <v>353</v>
      </c>
      <c r="G4516">
        <f>+E4516+E4517+E4518+E4519+E4520+E4521</f>
        <v>68.210000000000008</v>
      </c>
      <c r="H4516">
        <f>+E4523+E4524+E4522</f>
        <v>35.809999999999995</v>
      </c>
      <c r="I4516" s="14">
        <f>+(G4516/4)/(H4516/3)</f>
        <v>1.4285814018430609</v>
      </c>
      <c r="J4516" s="21">
        <f>+(B4516-$K$1)/7</f>
        <v>29</v>
      </c>
    </row>
    <row r="4517" spans="1:10" ht="11.25" x14ac:dyDescent="0.15">
      <c r="A4517" s="6" t="s">
        <v>280</v>
      </c>
      <c r="B4517" s="4" t="s">
        <v>65</v>
      </c>
      <c r="C4517" s="4" t="s">
        <v>256</v>
      </c>
      <c r="D4517" s="4" t="s">
        <v>264</v>
      </c>
      <c r="E4517" s="5">
        <v>7.74</v>
      </c>
    </row>
    <row r="4518" spans="1:10" ht="11.25" x14ac:dyDescent="0.15">
      <c r="A4518" s="6" t="s">
        <v>280</v>
      </c>
      <c r="B4518" s="4" t="s">
        <v>65</v>
      </c>
      <c r="C4518" s="4" t="s">
        <v>256</v>
      </c>
      <c r="D4518" s="4" t="s">
        <v>281</v>
      </c>
      <c r="E4518" s="5">
        <v>12.87</v>
      </c>
    </row>
    <row r="4519" spans="1:10" ht="11.25" x14ac:dyDescent="0.15">
      <c r="A4519" s="6" t="s">
        <v>280</v>
      </c>
      <c r="B4519" s="4" t="s">
        <v>65</v>
      </c>
      <c r="C4519" s="4" t="s">
        <v>256</v>
      </c>
      <c r="D4519" s="4" t="s">
        <v>281</v>
      </c>
      <c r="E4519" s="5">
        <v>10.130000000000001</v>
      </c>
    </row>
    <row r="4520" spans="1:10" ht="11.25" x14ac:dyDescent="0.15">
      <c r="A4520" s="6" t="s">
        <v>280</v>
      </c>
      <c r="B4520" s="4" t="s">
        <v>65</v>
      </c>
      <c r="C4520" s="4" t="s">
        <v>256</v>
      </c>
      <c r="D4520" s="4" t="s">
        <v>263</v>
      </c>
      <c r="E4520" s="5">
        <v>12.17</v>
      </c>
    </row>
    <row r="4521" spans="1:10" ht="11.25" x14ac:dyDescent="0.15">
      <c r="A4521" s="6" t="s">
        <v>280</v>
      </c>
      <c r="B4521" s="4" t="s">
        <v>65</v>
      </c>
      <c r="C4521" s="4" t="s">
        <v>256</v>
      </c>
      <c r="D4521" s="4" t="s">
        <v>263</v>
      </c>
      <c r="E4521" s="5">
        <v>12.25</v>
      </c>
    </row>
    <row r="4522" spans="1:10" ht="11.25" x14ac:dyDescent="0.15">
      <c r="A4522" s="6" t="s">
        <v>280</v>
      </c>
      <c r="B4522" s="4" t="s">
        <v>66</v>
      </c>
      <c r="C4522" s="4" t="s">
        <v>256</v>
      </c>
      <c r="D4522" s="4" t="s">
        <v>264</v>
      </c>
      <c r="E4522" s="5">
        <v>12.37</v>
      </c>
      <c r="F4522" t="s">
        <v>354</v>
      </c>
    </row>
    <row r="4523" spans="1:10" ht="11.25" x14ac:dyDescent="0.15">
      <c r="A4523" s="6" t="s">
        <v>280</v>
      </c>
      <c r="B4523" s="4" t="s">
        <v>66</v>
      </c>
      <c r="C4523" s="4" t="s">
        <v>256</v>
      </c>
      <c r="D4523" s="4" t="s">
        <v>281</v>
      </c>
      <c r="E4523" s="5">
        <v>11.65</v>
      </c>
    </row>
    <row r="4524" spans="1:10" ht="11.25" x14ac:dyDescent="0.15">
      <c r="A4524" s="6" t="s">
        <v>280</v>
      </c>
      <c r="B4524" s="4" t="s">
        <v>66</v>
      </c>
      <c r="C4524" s="4" t="s">
        <v>256</v>
      </c>
      <c r="D4524" s="4" t="s">
        <v>263</v>
      </c>
      <c r="E4524" s="5">
        <v>11.79</v>
      </c>
    </row>
    <row r="4525" spans="1:10" ht="11.25" x14ac:dyDescent="0.15">
      <c r="A4525" s="6" t="s">
        <v>280</v>
      </c>
      <c r="B4525" s="4" t="s">
        <v>67</v>
      </c>
      <c r="C4525" s="4" t="s">
        <v>256</v>
      </c>
      <c r="D4525" s="4" t="s">
        <v>264</v>
      </c>
      <c r="E4525" s="5">
        <v>14.96</v>
      </c>
      <c r="F4525" t="s">
        <v>353</v>
      </c>
      <c r="G4525">
        <f>+E4525+E4526+E4527+E4528+E4529+E4530</f>
        <v>68</v>
      </c>
      <c r="H4525">
        <f>+E4532+E4533+E4531</f>
        <v>38.369999999999997</v>
      </c>
      <c r="I4525" s="14">
        <f>+(G4525/4)/(H4525/3)</f>
        <v>1.3291634089132136</v>
      </c>
      <c r="J4525" s="21">
        <f>+(B4525-$K$1)/7</f>
        <v>30</v>
      </c>
    </row>
    <row r="4526" spans="1:10" ht="11.25" x14ac:dyDescent="0.15">
      <c r="A4526" s="9" t="s">
        <v>280</v>
      </c>
      <c r="B4526" s="4" t="s">
        <v>67</v>
      </c>
      <c r="C4526" s="4" t="s">
        <v>256</v>
      </c>
      <c r="D4526" s="4" t="s">
        <v>264</v>
      </c>
      <c r="E4526" s="5">
        <v>6.5</v>
      </c>
    </row>
    <row r="4527" spans="1:10" ht="11.25" x14ac:dyDescent="0.15">
      <c r="A4527" s="6" t="s">
        <v>280</v>
      </c>
      <c r="B4527" s="4" t="s">
        <v>67</v>
      </c>
      <c r="C4527" s="4" t="s">
        <v>256</v>
      </c>
      <c r="D4527" s="4" t="s">
        <v>281</v>
      </c>
      <c r="E4527" s="5">
        <v>13.18</v>
      </c>
    </row>
    <row r="4528" spans="1:10" ht="11.25" x14ac:dyDescent="0.15">
      <c r="A4528" s="6" t="s">
        <v>280</v>
      </c>
      <c r="B4528" s="4" t="s">
        <v>67</v>
      </c>
      <c r="C4528" s="4" t="s">
        <v>256</v>
      </c>
      <c r="D4528" s="4" t="s">
        <v>281</v>
      </c>
      <c r="E4528" s="5">
        <v>9.64</v>
      </c>
    </row>
    <row r="4529" spans="1:10" ht="11.25" x14ac:dyDescent="0.15">
      <c r="A4529" s="6" t="s">
        <v>280</v>
      </c>
      <c r="B4529" s="4" t="s">
        <v>67</v>
      </c>
      <c r="C4529" s="4" t="s">
        <v>256</v>
      </c>
      <c r="D4529" s="4" t="s">
        <v>263</v>
      </c>
      <c r="E4529" s="5">
        <v>13.33</v>
      </c>
    </row>
    <row r="4530" spans="1:10" ht="11.25" x14ac:dyDescent="0.15">
      <c r="A4530" s="6" t="s">
        <v>280</v>
      </c>
      <c r="B4530" s="4" t="s">
        <v>67</v>
      </c>
      <c r="C4530" s="4" t="s">
        <v>256</v>
      </c>
      <c r="D4530" s="4" t="s">
        <v>263</v>
      </c>
      <c r="E4530" s="5">
        <v>10.39</v>
      </c>
    </row>
    <row r="4531" spans="1:10" ht="11.25" x14ac:dyDescent="0.15">
      <c r="A4531" s="6" t="s">
        <v>280</v>
      </c>
      <c r="B4531" s="4" t="s">
        <v>68</v>
      </c>
      <c r="C4531" s="4" t="s">
        <v>256</v>
      </c>
      <c r="D4531" s="4" t="s">
        <v>264</v>
      </c>
      <c r="E4531" s="5">
        <v>12.68</v>
      </c>
      <c r="F4531" t="s">
        <v>354</v>
      </c>
    </row>
    <row r="4532" spans="1:10" ht="11.25" x14ac:dyDescent="0.15">
      <c r="A4532" s="6" t="s">
        <v>280</v>
      </c>
      <c r="B4532" s="4" t="s">
        <v>68</v>
      </c>
      <c r="C4532" s="4" t="s">
        <v>256</v>
      </c>
      <c r="D4532" s="4" t="s">
        <v>281</v>
      </c>
      <c r="E4532" s="5">
        <v>12.94</v>
      </c>
    </row>
    <row r="4533" spans="1:10" ht="11.25" x14ac:dyDescent="0.15">
      <c r="A4533" s="6" t="s">
        <v>280</v>
      </c>
      <c r="B4533" s="4" t="s">
        <v>68</v>
      </c>
      <c r="C4533" s="4" t="s">
        <v>256</v>
      </c>
      <c r="D4533" s="4" t="s">
        <v>263</v>
      </c>
      <c r="E4533" s="5">
        <v>12.75</v>
      </c>
    </row>
    <row r="4534" spans="1:10" ht="11.25" x14ac:dyDescent="0.15">
      <c r="A4534" s="6" t="s">
        <v>280</v>
      </c>
      <c r="B4534" s="4" t="s">
        <v>69</v>
      </c>
      <c r="C4534" s="4" t="s">
        <v>256</v>
      </c>
      <c r="D4534" s="4" t="s">
        <v>264</v>
      </c>
      <c r="E4534" s="5">
        <v>14.05</v>
      </c>
      <c r="F4534" t="s">
        <v>353</v>
      </c>
      <c r="G4534">
        <f>+E4534+E4535+E4536+E4537+E4538+E4539</f>
        <v>67.48</v>
      </c>
      <c r="H4534">
        <f>+E4541+E4542+E4540</f>
        <v>35.42</v>
      </c>
      <c r="I4534" s="14">
        <f>+(G4534/4)/(H4534/3)</f>
        <v>1.4288537549407117</v>
      </c>
      <c r="J4534" s="21">
        <f>+(B4534-$K$1)/7</f>
        <v>31</v>
      </c>
    </row>
    <row r="4535" spans="1:10" ht="11.25" x14ac:dyDescent="0.15">
      <c r="A4535" s="6" t="s">
        <v>280</v>
      </c>
      <c r="B4535" s="4" t="s">
        <v>69</v>
      </c>
      <c r="C4535" s="4" t="s">
        <v>256</v>
      </c>
      <c r="D4535" s="4" t="s">
        <v>264</v>
      </c>
      <c r="E4535" s="5">
        <v>7.62</v>
      </c>
    </row>
    <row r="4536" spans="1:10" ht="11.25" x14ac:dyDescent="0.15">
      <c r="A4536" s="6" t="s">
        <v>280</v>
      </c>
      <c r="B4536" s="4" t="s">
        <v>69</v>
      </c>
      <c r="C4536" s="4" t="s">
        <v>256</v>
      </c>
      <c r="D4536" s="4" t="s">
        <v>281</v>
      </c>
      <c r="E4536" s="5">
        <v>13.61</v>
      </c>
    </row>
    <row r="4537" spans="1:10" ht="11.25" x14ac:dyDescent="0.15">
      <c r="A4537" s="6" t="s">
        <v>280</v>
      </c>
      <c r="B4537" s="4" t="s">
        <v>69</v>
      </c>
      <c r="C4537" s="4" t="s">
        <v>256</v>
      </c>
      <c r="D4537" s="4" t="s">
        <v>281</v>
      </c>
      <c r="E4537" s="5">
        <v>10.35</v>
      </c>
    </row>
    <row r="4538" spans="1:10" ht="11.25" x14ac:dyDescent="0.15">
      <c r="A4538" s="6" t="s">
        <v>280</v>
      </c>
      <c r="B4538" s="4" t="s">
        <v>69</v>
      </c>
      <c r="C4538" s="4" t="s">
        <v>256</v>
      </c>
      <c r="D4538" s="4" t="s">
        <v>263</v>
      </c>
      <c r="E4538" s="5">
        <v>11.94</v>
      </c>
    </row>
    <row r="4539" spans="1:10" ht="11.25" x14ac:dyDescent="0.15">
      <c r="A4539" s="6" t="s">
        <v>280</v>
      </c>
      <c r="B4539" s="4" t="s">
        <v>69</v>
      </c>
      <c r="C4539" s="4" t="s">
        <v>256</v>
      </c>
      <c r="D4539" s="4" t="s">
        <v>263</v>
      </c>
      <c r="E4539" s="5">
        <v>9.91</v>
      </c>
    </row>
    <row r="4540" spans="1:10" ht="11.25" x14ac:dyDescent="0.15">
      <c r="A4540" s="6" t="s">
        <v>280</v>
      </c>
      <c r="B4540" s="4" t="s">
        <v>70</v>
      </c>
      <c r="C4540" s="4" t="s">
        <v>256</v>
      </c>
      <c r="D4540" s="4" t="s">
        <v>264</v>
      </c>
      <c r="E4540" s="5">
        <v>11.93</v>
      </c>
      <c r="F4540" t="s">
        <v>354</v>
      </c>
    </row>
    <row r="4541" spans="1:10" ht="11.25" x14ac:dyDescent="0.15">
      <c r="A4541" s="6" t="s">
        <v>280</v>
      </c>
      <c r="B4541" s="4" t="s">
        <v>70</v>
      </c>
      <c r="C4541" s="4" t="s">
        <v>256</v>
      </c>
      <c r="D4541" s="4" t="s">
        <v>281</v>
      </c>
      <c r="E4541" s="5">
        <v>11.58</v>
      </c>
    </row>
    <row r="4542" spans="1:10" ht="11.25" x14ac:dyDescent="0.15">
      <c r="A4542" s="6" t="s">
        <v>280</v>
      </c>
      <c r="B4542" s="4" t="s">
        <v>70</v>
      </c>
      <c r="C4542" s="4" t="s">
        <v>256</v>
      </c>
      <c r="D4542" s="4" t="s">
        <v>263</v>
      </c>
      <c r="E4542" s="5">
        <v>11.91</v>
      </c>
    </row>
    <row r="4543" spans="1:10" ht="11.25" x14ac:dyDescent="0.15">
      <c r="A4543" s="6" t="s">
        <v>280</v>
      </c>
      <c r="B4543" s="4" t="s">
        <v>71</v>
      </c>
      <c r="C4543" s="4" t="s">
        <v>256</v>
      </c>
      <c r="D4543" s="4" t="s">
        <v>264</v>
      </c>
      <c r="E4543" s="5">
        <v>14.48</v>
      </c>
      <c r="F4543" t="s">
        <v>353</v>
      </c>
      <c r="G4543">
        <f>+E4543+E4544+E4545+E4546+E4547+E4548</f>
        <v>67.98</v>
      </c>
      <c r="H4543">
        <f>+E4550+E4551+E4549</f>
        <v>35.82</v>
      </c>
      <c r="I4543" s="14">
        <f>+(G4543/4)/(H4543/3)</f>
        <v>1.4233668341708545</v>
      </c>
      <c r="J4543" s="21">
        <f>+(B4543-$K$1)/7</f>
        <v>32</v>
      </c>
    </row>
    <row r="4544" spans="1:10" ht="11.25" x14ac:dyDescent="0.15">
      <c r="A4544" s="6" t="s">
        <v>280</v>
      </c>
      <c r="B4544" s="4" t="s">
        <v>71</v>
      </c>
      <c r="C4544" s="4" t="s">
        <v>256</v>
      </c>
      <c r="D4544" s="4" t="s">
        <v>264</v>
      </c>
      <c r="E4544" s="5">
        <v>6.86</v>
      </c>
    </row>
    <row r="4545" spans="1:10" ht="11.25" x14ac:dyDescent="0.15">
      <c r="A4545" s="6" t="s">
        <v>280</v>
      </c>
      <c r="B4545" s="4" t="s">
        <v>71</v>
      </c>
      <c r="C4545" s="4" t="s">
        <v>256</v>
      </c>
      <c r="D4545" s="4" t="s">
        <v>281</v>
      </c>
      <c r="E4545" s="5">
        <v>12.86</v>
      </c>
    </row>
    <row r="4546" spans="1:10" ht="11.25" x14ac:dyDescent="0.15">
      <c r="A4546" s="6" t="s">
        <v>280</v>
      </c>
      <c r="B4546" s="4" t="s">
        <v>71</v>
      </c>
      <c r="C4546" s="4" t="s">
        <v>256</v>
      </c>
      <c r="D4546" s="4" t="s">
        <v>281</v>
      </c>
      <c r="E4546" s="5">
        <v>10.6</v>
      </c>
    </row>
    <row r="4547" spans="1:10" ht="11.25" x14ac:dyDescent="0.15">
      <c r="A4547" s="6" t="s">
        <v>280</v>
      </c>
      <c r="B4547" s="4" t="s">
        <v>71</v>
      </c>
      <c r="C4547" s="4" t="s">
        <v>256</v>
      </c>
      <c r="D4547" s="4" t="s">
        <v>263</v>
      </c>
      <c r="E4547" s="5">
        <v>12.68</v>
      </c>
    </row>
    <row r="4548" spans="1:10" ht="11.25" x14ac:dyDescent="0.15">
      <c r="A4548" s="6" t="s">
        <v>280</v>
      </c>
      <c r="B4548" s="4" t="s">
        <v>71</v>
      </c>
      <c r="C4548" s="4" t="s">
        <v>256</v>
      </c>
      <c r="D4548" s="4" t="s">
        <v>263</v>
      </c>
      <c r="E4548" s="5">
        <v>10.5</v>
      </c>
    </row>
    <row r="4549" spans="1:10" ht="11.25" x14ac:dyDescent="0.15">
      <c r="A4549" s="6" t="s">
        <v>280</v>
      </c>
      <c r="B4549" s="4" t="s">
        <v>72</v>
      </c>
      <c r="C4549" s="4" t="s">
        <v>256</v>
      </c>
      <c r="D4549" s="4" t="s">
        <v>264</v>
      </c>
      <c r="E4549" s="5">
        <v>13.1</v>
      </c>
      <c r="F4549" t="s">
        <v>354</v>
      </c>
    </row>
    <row r="4550" spans="1:10" ht="11.25" x14ac:dyDescent="0.15">
      <c r="A4550" s="6" t="s">
        <v>280</v>
      </c>
      <c r="B4550" s="4" t="s">
        <v>72</v>
      </c>
      <c r="C4550" s="4" t="s">
        <v>256</v>
      </c>
      <c r="D4550" s="4" t="s">
        <v>281</v>
      </c>
      <c r="E4550" s="5">
        <v>11.44</v>
      </c>
    </row>
    <row r="4551" spans="1:10" ht="11.25" x14ac:dyDescent="0.15">
      <c r="A4551" s="6" t="s">
        <v>280</v>
      </c>
      <c r="B4551" s="4" t="s">
        <v>72</v>
      </c>
      <c r="C4551" s="4" t="s">
        <v>256</v>
      </c>
      <c r="D4551" s="4" t="s">
        <v>263</v>
      </c>
      <c r="E4551" s="5">
        <v>11.28</v>
      </c>
    </row>
    <row r="4552" spans="1:10" ht="11.25" x14ac:dyDescent="0.15">
      <c r="A4552" s="6" t="s">
        <v>280</v>
      </c>
      <c r="B4552" s="4" t="s">
        <v>73</v>
      </c>
      <c r="C4552" s="4" t="s">
        <v>256</v>
      </c>
      <c r="D4552" s="4" t="s">
        <v>264</v>
      </c>
      <c r="E4552" s="5">
        <v>14.44</v>
      </c>
      <c r="F4552" t="s">
        <v>353</v>
      </c>
      <c r="G4552">
        <f>+E4552+E4553+E4554+E4555+E4556+E4557</f>
        <v>67.459999999999994</v>
      </c>
      <c r="H4552">
        <f>+E4559+E4560+E4558</f>
        <v>35.86</v>
      </c>
      <c r="I4552" s="14">
        <f>+(G4552/4)/(H4552/3)</f>
        <v>1.4109035136642498</v>
      </c>
      <c r="J4552" s="21">
        <f>+(B4552-$K$1)/7</f>
        <v>33</v>
      </c>
    </row>
    <row r="4553" spans="1:10" ht="11.25" x14ac:dyDescent="0.15">
      <c r="A4553" s="6" t="s">
        <v>280</v>
      </c>
      <c r="B4553" s="4" t="s">
        <v>73</v>
      </c>
      <c r="C4553" s="4" t="s">
        <v>256</v>
      </c>
      <c r="D4553" s="4" t="s">
        <v>264</v>
      </c>
      <c r="E4553" s="5">
        <v>6.65</v>
      </c>
    </row>
    <row r="4554" spans="1:10" ht="11.25" x14ac:dyDescent="0.15">
      <c r="A4554" s="6" t="s">
        <v>280</v>
      </c>
      <c r="B4554" s="4" t="s">
        <v>73</v>
      </c>
      <c r="C4554" s="4" t="s">
        <v>256</v>
      </c>
      <c r="D4554" s="4" t="s">
        <v>281</v>
      </c>
      <c r="E4554" s="5">
        <v>12.36</v>
      </c>
    </row>
    <row r="4555" spans="1:10" ht="11.25" x14ac:dyDescent="0.15">
      <c r="A4555" s="6" t="s">
        <v>280</v>
      </c>
      <c r="B4555" s="4" t="s">
        <v>73</v>
      </c>
      <c r="C4555" s="4" t="s">
        <v>256</v>
      </c>
      <c r="D4555" s="4" t="s">
        <v>281</v>
      </c>
      <c r="E4555" s="5">
        <v>10.86</v>
      </c>
    </row>
    <row r="4556" spans="1:10" ht="11.25" x14ac:dyDescent="0.15">
      <c r="A4556" s="6" t="s">
        <v>280</v>
      </c>
      <c r="B4556" s="4" t="s">
        <v>73</v>
      </c>
      <c r="C4556" s="4" t="s">
        <v>256</v>
      </c>
      <c r="D4556" s="4" t="s">
        <v>260</v>
      </c>
      <c r="E4556" s="5">
        <v>12.27</v>
      </c>
    </row>
    <row r="4557" spans="1:10" ht="11.25" x14ac:dyDescent="0.15">
      <c r="A4557" s="6" t="s">
        <v>280</v>
      </c>
      <c r="B4557" s="4" t="s">
        <v>73</v>
      </c>
      <c r="C4557" s="4" t="s">
        <v>256</v>
      </c>
      <c r="D4557" s="4" t="s">
        <v>260</v>
      </c>
      <c r="E4557" s="5">
        <v>10.88</v>
      </c>
    </row>
    <row r="4558" spans="1:10" ht="11.25" x14ac:dyDescent="0.15">
      <c r="A4558" s="6" t="s">
        <v>280</v>
      </c>
      <c r="B4558" s="4" t="s">
        <v>74</v>
      </c>
      <c r="C4558" s="4" t="s">
        <v>256</v>
      </c>
      <c r="D4558" s="4" t="s">
        <v>264</v>
      </c>
      <c r="E4558" s="5">
        <v>11.99</v>
      </c>
      <c r="F4558" t="s">
        <v>354</v>
      </c>
    </row>
    <row r="4559" spans="1:10" ht="11.25" x14ac:dyDescent="0.15">
      <c r="A4559" s="6" t="s">
        <v>280</v>
      </c>
      <c r="B4559" s="4" t="s">
        <v>74</v>
      </c>
      <c r="C4559" s="4" t="s">
        <v>256</v>
      </c>
      <c r="D4559" s="4" t="s">
        <v>281</v>
      </c>
      <c r="E4559" s="5">
        <v>12.11</v>
      </c>
    </row>
    <row r="4560" spans="1:10" ht="11.25" x14ac:dyDescent="0.15">
      <c r="A4560" s="6" t="s">
        <v>280</v>
      </c>
      <c r="B4560" s="4" t="s">
        <v>74</v>
      </c>
      <c r="C4560" s="4" t="s">
        <v>256</v>
      </c>
      <c r="D4560" s="4" t="s">
        <v>263</v>
      </c>
      <c r="E4560" s="5">
        <v>11.76</v>
      </c>
    </row>
    <row r="4561" spans="1:10" ht="11.25" x14ac:dyDescent="0.15">
      <c r="A4561" s="6" t="s">
        <v>280</v>
      </c>
      <c r="B4561" s="4" t="s">
        <v>75</v>
      </c>
      <c r="C4561" s="4" t="s">
        <v>256</v>
      </c>
      <c r="D4561" s="4" t="s">
        <v>264</v>
      </c>
      <c r="E4561" s="5">
        <v>14.53</v>
      </c>
      <c r="F4561" t="s">
        <v>353</v>
      </c>
      <c r="G4561">
        <f>+E4561+E4562+E4563+E4564+E4565</f>
        <v>61.38000000000001</v>
      </c>
      <c r="H4561">
        <f>+E4568+E4569+E4567+E4566</f>
        <v>48.839999999999996</v>
      </c>
      <c r="I4561" s="14">
        <f>+(G4561/4)/(H4561/3)</f>
        <v>0.94256756756756788</v>
      </c>
      <c r="J4561" s="21">
        <f>+(B4561-$K$1)/7</f>
        <v>34</v>
      </c>
    </row>
    <row r="4562" spans="1:10" ht="11.25" x14ac:dyDescent="0.15">
      <c r="A4562" s="6" t="s">
        <v>280</v>
      </c>
      <c r="B4562" s="4" t="s">
        <v>75</v>
      </c>
      <c r="C4562" s="4" t="s">
        <v>256</v>
      </c>
      <c r="D4562" s="4" t="s">
        <v>264</v>
      </c>
      <c r="E4562" s="5">
        <v>8.2200000000000006</v>
      </c>
    </row>
    <row r="4563" spans="1:10" ht="11.25" x14ac:dyDescent="0.15">
      <c r="A4563" s="6" t="s">
        <v>280</v>
      </c>
      <c r="B4563" s="4" t="s">
        <v>75</v>
      </c>
      <c r="C4563" s="4" t="s">
        <v>256</v>
      </c>
      <c r="D4563" s="4" t="s">
        <v>281</v>
      </c>
      <c r="E4563" s="5">
        <v>14.23</v>
      </c>
    </row>
    <row r="4564" spans="1:10" ht="11.25" x14ac:dyDescent="0.15">
      <c r="A4564" s="6" t="s">
        <v>280</v>
      </c>
      <c r="B4564" s="4" t="s">
        <v>75</v>
      </c>
      <c r="C4564" s="4" t="s">
        <v>256</v>
      </c>
      <c r="D4564" s="4" t="s">
        <v>263</v>
      </c>
      <c r="E4564" s="5">
        <v>13.09</v>
      </c>
    </row>
    <row r="4565" spans="1:10" ht="11.25" x14ac:dyDescent="0.15">
      <c r="A4565" s="6" t="s">
        <v>280</v>
      </c>
      <c r="B4565" s="4" t="s">
        <v>75</v>
      </c>
      <c r="C4565" s="4" t="s">
        <v>256</v>
      </c>
      <c r="D4565" s="4" t="s">
        <v>263</v>
      </c>
      <c r="E4565" s="5">
        <v>11.31</v>
      </c>
    </row>
    <row r="4566" spans="1:10" ht="11.25" x14ac:dyDescent="0.15">
      <c r="A4566" s="6" t="s">
        <v>280</v>
      </c>
      <c r="B4566" s="4" t="s">
        <v>76</v>
      </c>
      <c r="C4566" s="4" t="s">
        <v>256</v>
      </c>
      <c r="D4566" s="4" t="s">
        <v>264</v>
      </c>
      <c r="E4566" s="5">
        <v>12.65</v>
      </c>
      <c r="F4566" t="s">
        <v>354</v>
      </c>
    </row>
    <row r="4567" spans="1:10" ht="11.25" x14ac:dyDescent="0.15">
      <c r="A4567" s="6" t="s">
        <v>280</v>
      </c>
      <c r="B4567" s="4" t="s">
        <v>76</v>
      </c>
      <c r="C4567" s="4" t="s">
        <v>256</v>
      </c>
      <c r="D4567" s="4" t="s">
        <v>281</v>
      </c>
      <c r="E4567" s="5">
        <v>12.28</v>
      </c>
    </row>
    <row r="4568" spans="1:10" ht="11.25" x14ac:dyDescent="0.15">
      <c r="A4568" s="6" t="s">
        <v>280</v>
      </c>
      <c r="B4568" s="4" t="s">
        <v>76</v>
      </c>
      <c r="C4568" s="4" t="s">
        <v>256</v>
      </c>
      <c r="D4568" s="4" t="s">
        <v>263</v>
      </c>
      <c r="E4568" s="5">
        <v>13.21</v>
      </c>
    </row>
    <row r="4569" spans="1:10" ht="11.25" x14ac:dyDescent="0.15">
      <c r="A4569" s="6" t="s">
        <v>280</v>
      </c>
      <c r="B4569" s="4" t="s">
        <v>182</v>
      </c>
      <c r="C4569" s="4" t="s">
        <v>256</v>
      </c>
      <c r="D4569" s="4" t="s">
        <v>264</v>
      </c>
      <c r="E4569" s="5">
        <v>10.7</v>
      </c>
    </row>
    <row r="4570" spans="1:10" ht="11.25" x14ac:dyDescent="0.15">
      <c r="A4570" s="6" t="s">
        <v>280</v>
      </c>
      <c r="B4570" s="4" t="s">
        <v>77</v>
      </c>
      <c r="C4570" s="4" t="s">
        <v>256</v>
      </c>
      <c r="D4570" s="4" t="s">
        <v>264</v>
      </c>
      <c r="E4570" s="5">
        <v>14.43</v>
      </c>
      <c r="F4570" t="s">
        <v>353</v>
      </c>
      <c r="G4570">
        <f>+E4570+E4571+E4572+E4573+E4574+E4575</f>
        <v>68.239999999999995</v>
      </c>
      <c r="H4570">
        <f>+E4577+E4578+E4576</f>
        <v>40.14</v>
      </c>
      <c r="I4570" s="14">
        <f>+(G4570/4)/(H4570/3)</f>
        <v>1.2750373692077726</v>
      </c>
      <c r="J4570" s="21">
        <f>+(B4570-$K$1)/7</f>
        <v>35</v>
      </c>
    </row>
    <row r="4571" spans="1:10" ht="11.25" x14ac:dyDescent="0.15">
      <c r="A4571" s="6" t="s">
        <v>280</v>
      </c>
      <c r="B4571" s="4" t="s">
        <v>77</v>
      </c>
      <c r="C4571" s="4" t="s">
        <v>256</v>
      </c>
      <c r="D4571" s="4" t="s">
        <v>264</v>
      </c>
      <c r="E4571" s="5">
        <v>5.79</v>
      </c>
    </row>
    <row r="4572" spans="1:10" ht="11.25" x14ac:dyDescent="0.15">
      <c r="A4572" s="6" t="s">
        <v>280</v>
      </c>
      <c r="B4572" s="4" t="s">
        <v>77</v>
      </c>
      <c r="C4572" s="4" t="s">
        <v>256</v>
      </c>
      <c r="D4572" s="4" t="s">
        <v>281</v>
      </c>
      <c r="E4572" s="5">
        <v>12.89</v>
      </c>
    </row>
    <row r="4573" spans="1:10" ht="11.25" x14ac:dyDescent="0.15">
      <c r="A4573" s="6" t="s">
        <v>280</v>
      </c>
      <c r="B4573" s="4" t="s">
        <v>77</v>
      </c>
      <c r="C4573" s="4" t="s">
        <v>256</v>
      </c>
      <c r="D4573" s="4" t="s">
        <v>281</v>
      </c>
      <c r="E4573" s="5">
        <v>10.43</v>
      </c>
    </row>
    <row r="4574" spans="1:10" ht="11.25" x14ac:dyDescent="0.15">
      <c r="A4574" s="6" t="s">
        <v>280</v>
      </c>
      <c r="B4574" s="4" t="s">
        <v>77</v>
      </c>
      <c r="C4574" s="4" t="s">
        <v>256</v>
      </c>
      <c r="D4574" s="4" t="s">
        <v>263</v>
      </c>
      <c r="E4574" s="5">
        <v>12.76</v>
      </c>
    </row>
    <row r="4575" spans="1:10" ht="11.25" x14ac:dyDescent="0.15">
      <c r="A4575" s="9" t="s">
        <v>280</v>
      </c>
      <c r="B4575" s="4" t="s">
        <v>77</v>
      </c>
      <c r="C4575" s="4" t="s">
        <v>256</v>
      </c>
      <c r="D4575" s="4" t="s">
        <v>263</v>
      </c>
      <c r="E4575" s="5">
        <v>11.94</v>
      </c>
    </row>
    <row r="4576" spans="1:10" ht="11.25" x14ac:dyDescent="0.15">
      <c r="A4576" s="6" t="s">
        <v>280</v>
      </c>
      <c r="B4576" s="4" t="s">
        <v>78</v>
      </c>
      <c r="C4576" s="4" t="s">
        <v>256</v>
      </c>
      <c r="D4576" s="4" t="s">
        <v>264</v>
      </c>
      <c r="E4576" s="5">
        <v>13.36</v>
      </c>
      <c r="F4576" t="s">
        <v>354</v>
      </c>
    </row>
    <row r="4577" spans="1:10" ht="11.25" x14ac:dyDescent="0.15">
      <c r="A4577" s="6" t="s">
        <v>280</v>
      </c>
      <c r="B4577" s="4" t="s">
        <v>78</v>
      </c>
      <c r="C4577" s="4" t="s">
        <v>256</v>
      </c>
      <c r="D4577" s="4" t="s">
        <v>281</v>
      </c>
      <c r="E4577" s="5">
        <v>13.86</v>
      </c>
    </row>
    <row r="4578" spans="1:10" ht="11.25" x14ac:dyDescent="0.15">
      <c r="A4578" s="6" t="s">
        <v>280</v>
      </c>
      <c r="B4578" s="4" t="s">
        <v>78</v>
      </c>
      <c r="C4578" s="4" t="s">
        <v>256</v>
      </c>
      <c r="D4578" s="4" t="s">
        <v>263</v>
      </c>
      <c r="E4578" s="5">
        <v>12.92</v>
      </c>
    </row>
    <row r="4579" spans="1:10" ht="11.25" x14ac:dyDescent="0.15">
      <c r="A4579" s="6" t="s">
        <v>280</v>
      </c>
      <c r="B4579" s="4" t="s">
        <v>79</v>
      </c>
      <c r="C4579" s="4" t="s">
        <v>256</v>
      </c>
      <c r="D4579" s="4" t="s">
        <v>264</v>
      </c>
      <c r="E4579" s="5">
        <v>13.41</v>
      </c>
      <c r="F4579" s="13" t="s">
        <v>354</v>
      </c>
    </row>
    <row r="4580" spans="1:10" ht="11.25" x14ac:dyDescent="0.15">
      <c r="A4580" s="6" t="s">
        <v>280</v>
      </c>
      <c r="B4580" s="4" t="s">
        <v>79</v>
      </c>
      <c r="C4580" s="4" t="s">
        <v>256</v>
      </c>
      <c r="D4580" s="4" t="s">
        <v>281</v>
      </c>
      <c r="E4580" s="5">
        <v>17.61</v>
      </c>
    </row>
    <row r="4581" spans="1:10" ht="11.25" x14ac:dyDescent="0.15">
      <c r="A4581" s="6" t="s">
        <v>280</v>
      </c>
      <c r="B4581" s="4" t="s">
        <v>79</v>
      </c>
      <c r="C4581" s="4" t="s">
        <v>256</v>
      </c>
      <c r="D4581" s="4" t="s">
        <v>281</v>
      </c>
      <c r="E4581" s="5">
        <v>15.03</v>
      </c>
    </row>
    <row r="4582" spans="1:10" ht="11.25" x14ac:dyDescent="0.15">
      <c r="A4582" s="6" t="s">
        <v>280</v>
      </c>
      <c r="B4582" s="4" t="s">
        <v>79</v>
      </c>
      <c r="C4582" s="4" t="s">
        <v>256</v>
      </c>
      <c r="D4582" s="4" t="s">
        <v>263</v>
      </c>
      <c r="E4582" s="5">
        <v>17.07</v>
      </c>
    </row>
    <row r="4583" spans="1:10" ht="11.25" x14ac:dyDescent="0.15">
      <c r="A4583" s="6" t="s">
        <v>280</v>
      </c>
      <c r="B4583" s="4" t="s">
        <v>79</v>
      </c>
      <c r="C4583" s="4" t="s">
        <v>256</v>
      </c>
      <c r="D4583" s="4" t="s">
        <v>263</v>
      </c>
      <c r="E4583" s="5">
        <v>16.36</v>
      </c>
    </row>
    <row r="4584" spans="1:10" ht="11.25" x14ac:dyDescent="0.15">
      <c r="A4584" s="6" t="s">
        <v>280</v>
      </c>
      <c r="B4584" s="4" t="s">
        <v>80</v>
      </c>
      <c r="C4584" s="4" t="s">
        <v>256</v>
      </c>
      <c r="D4584" s="4" t="s">
        <v>264</v>
      </c>
      <c r="E4584" s="5">
        <v>13.72</v>
      </c>
      <c r="F4584" t="s">
        <v>353</v>
      </c>
      <c r="G4584">
        <f>+E4584+E4585+E4586+E4587+E4588+E4589+E4590</f>
        <v>83.23</v>
      </c>
      <c r="H4584">
        <f>+E4591+E4592+E4593+E4594+E4595</f>
        <v>48.79</v>
      </c>
      <c r="I4584" s="14">
        <f>+(G4584/4)/(H4584/3)</f>
        <v>1.2794117647058825</v>
      </c>
      <c r="J4584" s="21">
        <f>+(B4584-$K$1)/7</f>
        <v>37</v>
      </c>
    </row>
    <row r="4585" spans="1:10" ht="11.25" x14ac:dyDescent="0.15">
      <c r="A4585" s="6" t="s">
        <v>280</v>
      </c>
      <c r="B4585" s="4" t="s">
        <v>80</v>
      </c>
      <c r="C4585" s="4" t="s">
        <v>256</v>
      </c>
      <c r="D4585" s="4" t="s">
        <v>264</v>
      </c>
      <c r="E4585" s="5">
        <v>8.99</v>
      </c>
    </row>
    <row r="4586" spans="1:10" ht="11.25" x14ac:dyDescent="0.15">
      <c r="A4586" s="6" t="s">
        <v>280</v>
      </c>
      <c r="B4586" s="4" t="s">
        <v>80</v>
      </c>
      <c r="C4586" s="4" t="s">
        <v>256</v>
      </c>
      <c r="D4586" s="4" t="s">
        <v>281</v>
      </c>
      <c r="E4586" s="5">
        <v>13.3</v>
      </c>
    </row>
    <row r="4587" spans="1:10" ht="11.25" x14ac:dyDescent="0.15">
      <c r="A4587" s="6" t="s">
        <v>280</v>
      </c>
      <c r="B4587" s="4" t="s">
        <v>80</v>
      </c>
      <c r="C4587" s="4" t="s">
        <v>256</v>
      </c>
      <c r="D4587" s="4" t="s">
        <v>281</v>
      </c>
      <c r="E4587" s="5">
        <v>12.34</v>
      </c>
    </row>
    <row r="4588" spans="1:10" ht="11.25" x14ac:dyDescent="0.15">
      <c r="A4588" s="6" t="s">
        <v>280</v>
      </c>
      <c r="B4588" s="4" t="s">
        <v>80</v>
      </c>
      <c r="C4588" s="4" t="s">
        <v>256</v>
      </c>
      <c r="D4588" s="4" t="s">
        <v>263</v>
      </c>
      <c r="E4588" s="5">
        <v>13.61</v>
      </c>
    </row>
    <row r="4589" spans="1:10" ht="11.25" x14ac:dyDescent="0.15">
      <c r="A4589" s="6" t="s">
        <v>280</v>
      </c>
      <c r="B4589" s="4" t="s">
        <v>80</v>
      </c>
      <c r="C4589" s="4" t="s">
        <v>256</v>
      </c>
      <c r="D4589" s="4" t="s">
        <v>263</v>
      </c>
      <c r="E4589" s="5">
        <v>11.8</v>
      </c>
    </row>
    <row r="4590" spans="1:10" ht="11.25" x14ac:dyDescent="0.15">
      <c r="A4590" s="6" t="s">
        <v>280</v>
      </c>
      <c r="B4590" s="4" t="s">
        <v>187</v>
      </c>
      <c r="C4590" s="4" t="s">
        <v>256</v>
      </c>
      <c r="D4590" s="4" t="s">
        <v>265</v>
      </c>
      <c r="E4590" s="5">
        <v>9.4700000000000006</v>
      </c>
    </row>
    <row r="4591" spans="1:10" ht="11.25" x14ac:dyDescent="0.15">
      <c r="A4591" s="6" t="s">
        <v>280</v>
      </c>
      <c r="B4591" s="4" t="s">
        <v>81</v>
      </c>
      <c r="C4591" s="4" t="s">
        <v>256</v>
      </c>
      <c r="D4591" s="4" t="s">
        <v>264</v>
      </c>
      <c r="E4591" s="5">
        <v>11.77</v>
      </c>
      <c r="F4591" t="s">
        <v>354</v>
      </c>
    </row>
    <row r="4592" spans="1:10" ht="11.25" x14ac:dyDescent="0.15">
      <c r="A4592" s="6" t="s">
        <v>280</v>
      </c>
      <c r="B4592" s="4" t="s">
        <v>81</v>
      </c>
      <c r="C4592" s="4" t="s">
        <v>256</v>
      </c>
      <c r="D4592" s="4" t="s">
        <v>281</v>
      </c>
      <c r="E4592" s="5">
        <v>12.54</v>
      </c>
    </row>
    <row r="4593" spans="1:10" ht="11.25" x14ac:dyDescent="0.15">
      <c r="A4593" s="6" t="s">
        <v>280</v>
      </c>
      <c r="B4593" s="4" t="s">
        <v>81</v>
      </c>
      <c r="C4593" s="4" t="s">
        <v>256</v>
      </c>
      <c r="D4593" s="4" t="s">
        <v>263</v>
      </c>
      <c r="E4593" s="5">
        <v>12.41</v>
      </c>
    </row>
    <row r="4594" spans="1:10" ht="11.25" x14ac:dyDescent="0.15">
      <c r="A4594" s="6" t="s">
        <v>280</v>
      </c>
      <c r="B4594" s="4" t="s">
        <v>81</v>
      </c>
      <c r="C4594" s="4" t="s">
        <v>256</v>
      </c>
      <c r="D4594" s="4" t="s">
        <v>260</v>
      </c>
      <c r="E4594" s="5">
        <v>10.53</v>
      </c>
    </row>
    <row r="4595" spans="1:10" ht="11.25" x14ac:dyDescent="0.15">
      <c r="A4595" s="6" t="s">
        <v>280</v>
      </c>
      <c r="B4595" s="4" t="s">
        <v>81</v>
      </c>
      <c r="C4595" s="4" t="s">
        <v>256</v>
      </c>
      <c r="D4595" s="4" t="s">
        <v>283</v>
      </c>
      <c r="E4595" s="5">
        <v>1.54</v>
      </c>
    </row>
    <row r="4596" spans="1:10" ht="11.25" x14ac:dyDescent="0.15">
      <c r="A4596" s="6" t="s">
        <v>280</v>
      </c>
      <c r="B4596" s="4" t="s">
        <v>82</v>
      </c>
      <c r="C4596" s="4" t="s">
        <v>256</v>
      </c>
      <c r="D4596" s="4" t="s">
        <v>264</v>
      </c>
      <c r="E4596" s="5">
        <v>13.45</v>
      </c>
      <c r="F4596" t="s">
        <v>353</v>
      </c>
      <c r="G4596">
        <f>+E4596+E4597+E4598+E4599+E4600+E4601+E4602+E4603</f>
        <v>82.56</v>
      </c>
      <c r="H4596">
        <f>+E4604+E4605+E4606</f>
        <v>32.099999999999994</v>
      </c>
      <c r="I4596" s="14">
        <f>+(G4596/4)/(H4596/3)</f>
        <v>1.9289719626168229</v>
      </c>
      <c r="J4596" s="21">
        <f>+(B4596-$K$1)/7</f>
        <v>38</v>
      </c>
    </row>
    <row r="4597" spans="1:10" ht="11.25" x14ac:dyDescent="0.15">
      <c r="A4597" s="6" t="s">
        <v>280</v>
      </c>
      <c r="B4597" s="4" t="s">
        <v>82</v>
      </c>
      <c r="C4597" s="4" t="s">
        <v>256</v>
      </c>
      <c r="D4597" s="4" t="s">
        <v>264</v>
      </c>
      <c r="E4597" s="5">
        <v>5.86</v>
      </c>
    </row>
    <row r="4598" spans="1:10" ht="11.25" x14ac:dyDescent="0.15">
      <c r="A4598" s="6" t="s">
        <v>280</v>
      </c>
      <c r="B4598" s="4" t="s">
        <v>82</v>
      </c>
      <c r="C4598" s="4" t="s">
        <v>256</v>
      </c>
      <c r="D4598" s="4" t="s">
        <v>281</v>
      </c>
      <c r="E4598" s="5">
        <v>11.3</v>
      </c>
    </row>
    <row r="4599" spans="1:10" ht="11.25" x14ac:dyDescent="0.15">
      <c r="A4599" s="6" t="s">
        <v>280</v>
      </c>
      <c r="B4599" s="4" t="s">
        <v>82</v>
      </c>
      <c r="C4599" s="4" t="s">
        <v>256</v>
      </c>
      <c r="D4599" s="4" t="s">
        <v>281</v>
      </c>
      <c r="E4599" s="5">
        <v>10.49</v>
      </c>
    </row>
    <row r="4600" spans="1:10" ht="11.25" x14ac:dyDescent="0.15">
      <c r="A4600" s="6" t="s">
        <v>280</v>
      </c>
      <c r="B4600" s="4" t="s">
        <v>82</v>
      </c>
      <c r="C4600" s="4" t="s">
        <v>256</v>
      </c>
      <c r="D4600" s="4" t="s">
        <v>263</v>
      </c>
      <c r="E4600" s="5">
        <v>12.83</v>
      </c>
    </row>
    <row r="4601" spans="1:10" ht="11.25" x14ac:dyDescent="0.15">
      <c r="A4601" s="6" t="s">
        <v>280</v>
      </c>
      <c r="B4601" s="4" t="s">
        <v>82</v>
      </c>
      <c r="C4601" s="4" t="s">
        <v>256</v>
      </c>
      <c r="D4601" s="4" t="s">
        <v>263</v>
      </c>
      <c r="E4601" s="5">
        <v>9.1300000000000008</v>
      </c>
    </row>
    <row r="4602" spans="1:10" ht="11.25" x14ac:dyDescent="0.15">
      <c r="A4602" s="6" t="s">
        <v>280</v>
      </c>
      <c r="B4602" s="4" t="s">
        <v>189</v>
      </c>
      <c r="C4602" s="4" t="s">
        <v>256</v>
      </c>
      <c r="D4602" s="4" t="s">
        <v>264</v>
      </c>
      <c r="E4602" s="5">
        <v>9.81</v>
      </c>
    </row>
    <row r="4603" spans="1:10" ht="11.25" x14ac:dyDescent="0.15">
      <c r="A4603" s="6" t="s">
        <v>280</v>
      </c>
      <c r="B4603" s="4" t="s">
        <v>189</v>
      </c>
      <c r="C4603" s="4" t="s">
        <v>256</v>
      </c>
      <c r="D4603" s="4" t="s">
        <v>281</v>
      </c>
      <c r="E4603" s="5">
        <v>9.69</v>
      </c>
    </row>
    <row r="4604" spans="1:10" ht="11.25" x14ac:dyDescent="0.15">
      <c r="A4604" s="6" t="s">
        <v>280</v>
      </c>
      <c r="B4604" s="4" t="s">
        <v>83</v>
      </c>
      <c r="C4604" s="4" t="s">
        <v>256</v>
      </c>
      <c r="D4604" s="4" t="s">
        <v>264</v>
      </c>
      <c r="E4604" s="5">
        <v>10.94</v>
      </c>
      <c r="F4604" t="s">
        <v>354</v>
      </c>
    </row>
    <row r="4605" spans="1:10" ht="11.25" x14ac:dyDescent="0.15">
      <c r="A4605" s="6" t="s">
        <v>280</v>
      </c>
      <c r="B4605" s="4" t="s">
        <v>83</v>
      </c>
      <c r="C4605" s="4" t="s">
        <v>256</v>
      </c>
      <c r="D4605" s="4" t="s">
        <v>281</v>
      </c>
      <c r="E4605" s="5">
        <v>10.39</v>
      </c>
    </row>
    <row r="4606" spans="1:10" ht="11.25" x14ac:dyDescent="0.15">
      <c r="A4606" s="6" t="s">
        <v>280</v>
      </c>
      <c r="B4606" s="4" t="s">
        <v>83</v>
      </c>
      <c r="C4606" s="4" t="s">
        <v>256</v>
      </c>
      <c r="D4606" s="4" t="s">
        <v>263</v>
      </c>
      <c r="E4606" s="5">
        <v>10.77</v>
      </c>
    </row>
    <row r="4607" spans="1:10" ht="11.25" x14ac:dyDescent="0.15">
      <c r="A4607" s="6" t="s">
        <v>280</v>
      </c>
      <c r="B4607" s="4" t="s">
        <v>84</v>
      </c>
      <c r="C4607" s="4" t="s">
        <v>256</v>
      </c>
      <c r="D4607" s="4" t="s">
        <v>264</v>
      </c>
      <c r="E4607" s="5">
        <v>14.25</v>
      </c>
      <c r="F4607" t="s">
        <v>353</v>
      </c>
      <c r="G4607">
        <f>+E4607+E4608+E4609+E4610+E4611+E4612</f>
        <v>67.509999999999991</v>
      </c>
      <c r="H4607">
        <f>+E4614+E4615+E4613</f>
        <v>32.090000000000003</v>
      </c>
      <c r="I4607" s="14">
        <f>+(G4607/4)/(H4607/3)</f>
        <v>1.5778279837955747</v>
      </c>
      <c r="J4607" s="21">
        <f>+(B4607-$K$1)/7</f>
        <v>39</v>
      </c>
    </row>
    <row r="4608" spans="1:10" ht="11.25" x14ac:dyDescent="0.15">
      <c r="A4608" s="6" t="s">
        <v>280</v>
      </c>
      <c r="B4608" s="4" t="s">
        <v>84</v>
      </c>
      <c r="C4608" s="4" t="s">
        <v>256</v>
      </c>
      <c r="D4608" s="4" t="s">
        <v>264</v>
      </c>
      <c r="E4608" s="5">
        <v>6.29</v>
      </c>
    </row>
    <row r="4609" spans="1:10" ht="11.25" x14ac:dyDescent="0.15">
      <c r="A4609" s="6" t="s">
        <v>280</v>
      </c>
      <c r="B4609" s="4" t="s">
        <v>84</v>
      </c>
      <c r="C4609" s="4" t="s">
        <v>256</v>
      </c>
      <c r="D4609" s="4" t="s">
        <v>281</v>
      </c>
      <c r="E4609" s="5">
        <v>12.23</v>
      </c>
    </row>
    <row r="4610" spans="1:10" ht="11.25" x14ac:dyDescent="0.15">
      <c r="A4610" s="6" t="s">
        <v>280</v>
      </c>
      <c r="B4610" s="4" t="s">
        <v>84</v>
      </c>
      <c r="C4610" s="4" t="s">
        <v>256</v>
      </c>
      <c r="D4610" s="4" t="s">
        <v>281</v>
      </c>
      <c r="E4610" s="5">
        <v>10.87</v>
      </c>
    </row>
    <row r="4611" spans="1:10" ht="11.25" x14ac:dyDescent="0.15">
      <c r="A4611" s="6" t="s">
        <v>280</v>
      </c>
      <c r="B4611" s="4" t="s">
        <v>84</v>
      </c>
      <c r="C4611" s="4" t="s">
        <v>256</v>
      </c>
      <c r="D4611" s="4" t="s">
        <v>263</v>
      </c>
      <c r="E4611" s="5">
        <v>12.06</v>
      </c>
    </row>
    <row r="4612" spans="1:10" ht="11.25" x14ac:dyDescent="0.15">
      <c r="A4612" s="6" t="s">
        <v>280</v>
      </c>
      <c r="B4612" s="4" t="s">
        <v>84</v>
      </c>
      <c r="C4612" s="4" t="s">
        <v>256</v>
      </c>
      <c r="D4612" s="4" t="s">
        <v>263</v>
      </c>
      <c r="E4612" s="5">
        <v>11.81</v>
      </c>
    </row>
    <row r="4613" spans="1:10" ht="11.25" x14ac:dyDescent="0.15">
      <c r="A4613" s="6" t="s">
        <v>280</v>
      </c>
      <c r="B4613" s="4" t="s">
        <v>85</v>
      </c>
      <c r="C4613" s="4" t="s">
        <v>256</v>
      </c>
      <c r="D4613" s="4" t="s">
        <v>264</v>
      </c>
      <c r="E4613" s="5">
        <v>10.42</v>
      </c>
      <c r="F4613" t="s">
        <v>354</v>
      </c>
    </row>
    <row r="4614" spans="1:10" ht="11.25" x14ac:dyDescent="0.15">
      <c r="A4614" s="6" t="s">
        <v>280</v>
      </c>
      <c r="B4614" s="4" t="s">
        <v>85</v>
      </c>
      <c r="C4614" s="4" t="s">
        <v>256</v>
      </c>
      <c r="D4614" s="4" t="s">
        <v>281</v>
      </c>
      <c r="E4614" s="5">
        <v>11.49</v>
      </c>
    </row>
    <row r="4615" spans="1:10" ht="11.25" x14ac:dyDescent="0.15">
      <c r="A4615" s="6" t="s">
        <v>280</v>
      </c>
      <c r="B4615" s="4" t="s">
        <v>85</v>
      </c>
      <c r="C4615" s="4" t="s">
        <v>256</v>
      </c>
      <c r="D4615" s="4" t="s">
        <v>263</v>
      </c>
      <c r="E4615" s="5">
        <v>10.18</v>
      </c>
    </row>
    <row r="4616" spans="1:10" ht="11.25" x14ac:dyDescent="0.15">
      <c r="A4616" s="6" t="s">
        <v>280</v>
      </c>
      <c r="B4616" s="4" t="s">
        <v>86</v>
      </c>
      <c r="C4616" s="4" t="s">
        <v>256</v>
      </c>
      <c r="D4616" s="4" t="s">
        <v>264</v>
      </c>
      <c r="E4616" s="5">
        <v>12.92</v>
      </c>
      <c r="F4616" t="s">
        <v>353</v>
      </c>
      <c r="G4616">
        <f>+E4616+E4617+E4618+E4619+E4620+E4621</f>
        <v>68.899999999999991</v>
      </c>
      <c r="H4616">
        <f>+E4623+E4624+E4622</f>
        <v>36.15</v>
      </c>
      <c r="I4616" s="14">
        <f>+(G4616/4)/(H4616/3)</f>
        <v>1.4294605809128631</v>
      </c>
      <c r="J4616" s="21">
        <f>+(B4616-$K$1)/7</f>
        <v>40</v>
      </c>
    </row>
    <row r="4617" spans="1:10" ht="11.25" x14ac:dyDescent="0.15">
      <c r="A4617" s="6" t="s">
        <v>280</v>
      </c>
      <c r="B4617" s="4" t="s">
        <v>86</v>
      </c>
      <c r="C4617" s="4" t="s">
        <v>256</v>
      </c>
      <c r="D4617" s="4" t="s">
        <v>264</v>
      </c>
      <c r="E4617" s="5">
        <v>8.02</v>
      </c>
    </row>
    <row r="4618" spans="1:10" ht="11.25" x14ac:dyDescent="0.15">
      <c r="A4618" s="6" t="s">
        <v>280</v>
      </c>
      <c r="B4618" s="4" t="s">
        <v>86</v>
      </c>
      <c r="C4618" s="4" t="s">
        <v>256</v>
      </c>
      <c r="D4618" s="4" t="s">
        <v>281</v>
      </c>
      <c r="E4618" s="5">
        <v>12.65</v>
      </c>
    </row>
    <row r="4619" spans="1:10" ht="11.25" x14ac:dyDescent="0.15">
      <c r="A4619" s="6" t="s">
        <v>280</v>
      </c>
      <c r="B4619" s="4" t="s">
        <v>86</v>
      </c>
      <c r="C4619" s="4" t="s">
        <v>256</v>
      </c>
      <c r="D4619" s="4" t="s">
        <v>281</v>
      </c>
      <c r="E4619" s="5">
        <v>10.4</v>
      </c>
    </row>
    <row r="4620" spans="1:10" ht="11.25" x14ac:dyDescent="0.15">
      <c r="A4620" s="6" t="s">
        <v>280</v>
      </c>
      <c r="B4620" s="4" t="s">
        <v>86</v>
      </c>
      <c r="C4620" s="4" t="s">
        <v>256</v>
      </c>
      <c r="D4620" s="4" t="s">
        <v>263</v>
      </c>
      <c r="E4620" s="5">
        <v>12.67</v>
      </c>
    </row>
    <row r="4621" spans="1:10" ht="11.25" x14ac:dyDescent="0.15">
      <c r="A4621" s="9" t="s">
        <v>280</v>
      </c>
      <c r="B4621" s="4" t="s">
        <v>86</v>
      </c>
      <c r="C4621" s="4" t="s">
        <v>256</v>
      </c>
      <c r="D4621" s="4" t="s">
        <v>263</v>
      </c>
      <c r="E4621" s="5">
        <v>12.24</v>
      </c>
    </row>
    <row r="4622" spans="1:10" ht="11.25" x14ac:dyDescent="0.15">
      <c r="A4622" s="6" t="s">
        <v>280</v>
      </c>
      <c r="B4622" s="4" t="s">
        <v>87</v>
      </c>
      <c r="C4622" s="4" t="s">
        <v>256</v>
      </c>
      <c r="D4622" s="4" t="s">
        <v>264</v>
      </c>
      <c r="E4622" s="5">
        <v>13.08</v>
      </c>
      <c r="F4622" t="s">
        <v>354</v>
      </c>
    </row>
    <row r="4623" spans="1:10" ht="11.25" x14ac:dyDescent="0.15">
      <c r="A4623" s="6" t="s">
        <v>280</v>
      </c>
      <c r="B4623" s="4" t="s">
        <v>87</v>
      </c>
      <c r="C4623" s="4" t="s">
        <v>256</v>
      </c>
      <c r="D4623" s="4" t="s">
        <v>281</v>
      </c>
      <c r="E4623" s="5">
        <v>11.64</v>
      </c>
    </row>
    <row r="4624" spans="1:10" ht="11.25" x14ac:dyDescent="0.15">
      <c r="A4624" s="6" t="s">
        <v>280</v>
      </c>
      <c r="B4624" s="4" t="s">
        <v>87</v>
      </c>
      <c r="C4624" s="4" t="s">
        <v>256</v>
      </c>
      <c r="D4624" s="4" t="s">
        <v>263</v>
      </c>
      <c r="E4624" s="5">
        <v>11.43</v>
      </c>
    </row>
    <row r="4625" spans="1:10" ht="11.25" x14ac:dyDescent="0.15">
      <c r="A4625" s="6" t="s">
        <v>280</v>
      </c>
      <c r="B4625" s="4" t="s">
        <v>89</v>
      </c>
      <c r="C4625" s="4" t="s">
        <v>256</v>
      </c>
      <c r="D4625" s="4" t="s">
        <v>264</v>
      </c>
      <c r="E4625" s="5">
        <v>17.079999999999998</v>
      </c>
      <c r="F4625" s="13" t="s">
        <v>354</v>
      </c>
    </row>
    <row r="4626" spans="1:10" ht="11.25" x14ac:dyDescent="0.15">
      <c r="A4626" s="6" t="s">
        <v>280</v>
      </c>
      <c r="B4626" s="4" t="s">
        <v>89</v>
      </c>
      <c r="C4626" s="4" t="s">
        <v>256</v>
      </c>
      <c r="D4626" s="4" t="s">
        <v>281</v>
      </c>
      <c r="E4626" s="5">
        <v>13.17</v>
      </c>
    </row>
    <row r="4627" spans="1:10" ht="11.25" x14ac:dyDescent="0.15">
      <c r="A4627" s="6" t="s">
        <v>280</v>
      </c>
      <c r="B4627" s="4" t="s">
        <v>89</v>
      </c>
      <c r="C4627" s="4" t="s">
        <v>256</v>
      </c>
      <c r="D4627" s="4" t="s">
        <v>281</v>
      </c>
      <c r="E4627" s="5">
        <v>13.66</v>
      </c>
    </row>
    <row r="4628" spans="1:10" ht="11.25" x14ac:dyDescent="0.15">
      <c r="A4628" s="6" t="s">
        <v>280</v>
      </c>
      <c r="B4628" s="4" t="s">
        <v>89</v>
      </c>
      <c r="C4628" s="4" t="s">
        <v>256</v>
      </c>
      <c r="D4628" s="4" t="s">
        <v>263</v>
      </c>
      <c r="E4628" s="5">
        <v>14.93</v>
      </c>
    </row>
    <row r="4629" spans="1:10" ht="11.25" x14ac:dyDescent="0.15">
      <c r="A4629" s="6" t="s">
        <v>280</v>
      </c>
      <c r="B4629" s="4" t="s">
        <v>89</v>
      </c>
      <c r="C4629" s="4" t="s">
        <v>256</v>
      </c>
      <c r="D4629" s="4" t="s">
        <v>263</v>
      </c>
      <c r="E4629" s="5">
        <v>14.1</v>
      </c>
    </row>
    <row r="4630" spans="1:10" ht="11.25" x14ac:dyDescent="0.15">
      <c r="A4630" s="6" t="s">
        <v>280</v>
      </c>
      <c r="B4630" s="4" t="s">
        <v>90</v>
      </c>
      <c r="C4630" s="4" t="s">
        <v>256</v>
      </c>
      <c r="D4630" s="4" t="s">
        <v>264</v>
      </c>
      <c r="E4630" s="5">
        <v>7.14</v>
      </c>
      <c r="F4630" t="s">
        <v>353</v>
      </c>
      <c r="G4630">
        <f>+E4630+E4631+E4632+E4633</f>
        <v>38.9</v>
      </c>
      <c r="H4630">
        <f>+E4634+E4635+E4636</f>
        <v>36.92</v>
      </c>
      <c r="I4630" s="14">
        <f>+(G4630/4)/(H4630/3)</f>
        <v>0.79022210184182018</v>
      </c>
      <c r="J4630" s="21">
        <f>+(B4630-$K$1)/7</f>
        <v>42</v>
      </c>
    </row>
    <row r="4631" spans="1:10" ht="11.25" x14ac:dyDescent="0.15">
      <c r="A4631" s="6" t="s">
        <v>280</v>
      </c>
      <c r="B4631" s="4" t="s">
        <v>90</v>
      </c>
      <c r="C4631" s="4" t="s">
        <v>256</v>
      </c>
      <c r="D4631" s="4" t="s">
        <v>281</v>
      </c>
      <c r="E4631" s="5">
        <v>12.77</v>
      </c>
    </row>
    <row r="4632" spans="1:10" ht="11.25" x14ac:dyDescent="0.15">
      <c r="A4632" s="6" t="s">
        <v>280</v>
      </c>
      <c r="B4632" s="4" t="s">
        <v>90</v>
      </c>
      <c r="C4632" s="4" t="s">
        <v>256</v>
      </c>
      <c r="D4632" s="4" t="s">
        <v>281</v>
      </c>
      <c r="E4632" s="5">
        <v>9.89</v>
      </c>
    </row>
    <row r="4633" spans="1:10" ht="11.25" x14ac:dyDescent="0.15">
      <c r="A4633" s="6" t="s">
        <v>280</v>
      </c>
      <c r="B4633" s="4" t="s">
        <v>90</v>
      </c>
      <c r="C4633" s="4" t="s">
        <v>256</v>
      </c>
      <c r="D4633" s="4" t="s">
        <v>263</v>
      </c>
      <c r="E4633" s="5">
        <v>9.1</v>
      </c>
    </row>
    <row r="4634" spans="1:10" ht="11.25" x14ac:dyDescent="0.15">
      <c r="A4634" s="6" t="s">
        <v>280</v>
      </c>
      <c r="B4634" s="4" t="s">
        <v>91</v>
      </c>
      <c r="C4634" s="4" t="s">
        <v>256</v>
      </c>
      <c r="D4634" s="4" t="s">
        <v>264</v>
      </c>
      <c r="E4634" s="5">
        <v>12.26</v>
      </c>
      <c r="F4634" t="s">
        <v>354</v>
      </c>
    </row>
    <row r="4635" spans="1:10" ht="11.25" x14ac:dyDescent="0.15">
      <c r="A4635" s="6" t="s">
        <v>280</v>
      </c>
      <c r="B4635" s="4" t="s">
        <v>91</v>
      </c>
      <c r="C4635" s="4" t="s">
        <v>256</v>
      </c>
      <c r="D4635" s="4" t="s">
        <v>281</v>
      </c>
      <c r="E4635" s="5">
        <v>11.72</v>
      </c>
    </row>
    <row r="4636" spans="1:10" ht="11.25" x14ac:dyDescent="0.15">
      <c r="A4636" s="6" t="s">
        <v>280</v>
      </c>
      <c r="B4636" s="4" t="s">
        <v>91</v>
      </c>
      <c r="C4636" s="4" t="s">
        <v>256</v>
      </c>
      <c r="D4636" s="4" t="s">
        <v>263</v>
      </c>
      <c r="E4636" s="5">
        <v>12.94</v>
      </c>
    </row>
    <row r="4637" spans="1:10" ht="11.25" x14ac:dyDescent="0.15">
      <c r="A4637" s="6" t="s">
        <v>280</v>
      </c>
      <c r="B4637" s="4" t="s">
        <v>92</v>
      </c>
      <c r="C4637" s="4" t="s">
        <v>256</v>
      </c>
      <c r="D4637" s="4" t="s">
        <v>264</v>
      </c>
      <c r="E4637" s="5">
        <v>12.58</v>
      </c>
      <c r="F4637" t="s">
        <v>353</v>
      </c>
      <c r="G4637">
        <f>+E4637+E4638+E4639+E4640+E4641+E4642</f>
        <v>65.959999999999994</v>
      </c>
      <c r="H4637">
        <f>+E4644+E4645+E4643</f>
        <v>36.97</v>
      </c>
      <c r="I4637" s="14">
        <f>+(G4637/4)/(H4637/3)</f>
        <v>1.3381119826886665</v>
      </c>
      <c r="J4637" s="21">
        <f>+(B4637-$K$1)/7</f>
        <v>43</v>
      </c>
    </row>
    <row r="4638" spans="1:10" ht="11.25" x14ac:dyDescent="0.15">
      <c r="A4638" s="6" t="s">
        <v>280</v>
      </c>
      <c r="B4638" s="4" t="s">
        <v>92</v>
      </c>
      <c r="C4638" s="4" t="s">
        <v>256</v>
      </c>
      <c r="D4638" s="4" t="s">
        <v>264</v>
      </c>
      <c r="E4638" s="5">
        <v>12.11</v>
      </c>
    </row>
    <row r="4639" spans="1:10" ht="11.25" x14ac:dyDescent="0.15">
      <c r="A4639" s="6" t="s">
        <v>280</v>
      </c>
      <c r="B4639" s="4" t="s">
        <v>92</v>
      </c>
      <c r="C4639" s="4" t="s">
        <v>256</v>
      </c>
      <c r="D4639" s="4" t="s">
        <v>281</v>
      </c>
      <c r="E4639" s="5">
        <v>12.1</v>
      </c>
    </row>
    <row r="4640" spans="1:10" ht="11.25" x14ac:dyDescent="0.15">
      <c r="A4640" s="6" t="s">
        <v>280</v>
      </c>
      <c r="B4640" s="4" t="s">
        <v>92</v>
      </c>
      <c r="C4640" s="4" t="s">
        <v>256</v>
      </c>
      <c r="D4640" s="4" t="s">
        <v>281</v>
      </c>
      <c r="E4640" s="5">
        <v>12.15</v>
      </c>
    </row>
    <row r="4641" spans="1:10" ht="11.25" x14ac:dyDescent="0.15">
      <c r="A4641" s="6" t="s">
        <v>280</v>
      </c>
      <c r="B4641" s="4" t="s">
        <v>92</v>
      </c>
      <c r="C4641" s="4" t="s">
        <v>256</v>
      </c>
      <c r="D4641" s="4" t="s">
        <v>263</v>
      </c>
      <c r="E4641" s="5">
        <v>13.12</v>
      </c>
    </row>
    <row r="4642" spans="1:10" ht="11.25" x14ac:dyDescent="0.15">
      <c r="A4642" s="6" t="s">
        <v>280</v>
      </c>
      <c r="B4642" s="4" t="s">
        <v>92</v>
      </c>
      <c r="C4642" s="4" t="s">
        <v>256</v>
      </c>
      <c r="D4642" s="4" t="s">
        <v>263</v>
      </c>
      <c r="E4642" s="5">
        <v>3.9</v>
      </c>
    </row>
    <row r="4643" spans="1:10" ht="11.25" x14ac:dyDescent="0.15">
      <c r="A4643" s="6" t="s">
        <v>280</v>
      </c>
      <c r="B4643" s="4" t="s">
        <v>93</v>
      </c>
      <c r="C4643" s="4" t="s">
        <v>256</v>
      </c>
      <c r="D4643" s="4" t="s">
        <v>264</v>
      </c>
      <c r="E4643" s="5">
        <v>12.5</v>
      </c>
      <c r="F4643" t="s">
        <v>354</v>
      </c>
    </row>
    <row r="4644" spans="1:10" ht="11.25" x14ac:dyDescent="0.15">
      <c r="A4644" s="6" t="s">
        <v>280</v>
      </c>
      <c r="B4644" s="4" t="s">
        <v>93</v>
      </c>
      <c r="C4644" s="4" t="s">
        <v>256</v>
      </c>
      <c r="D4644" s="4" t="s">
        <v>281</v>
      </c>
      <c r="E4644" s="5">
        <v>11.8</v>
      </c>
    </row>
    <row r="4645" spans="1:10" ht="11.25" x14ac:dyDescent="0.15">
      <c r="A4645" s="6" t="s">
        <v>280</v>
      </c>
      <c r="B4645" s="4" t="s">
        <v>93</v>
      </c>
      <c r="C4645" s="4" t="s">
        <v>256</v>
      </c>
      <c r="D4645" s="4" t="s">
        <v>263</v>
      </c>
      <c r="E4645" s="5">
        <v>12.67</v>
      </c>
    </row>
    <row r="4646" spans="1:10" ht="11.25" x14ac:dyDescent="0.15">
      <c r="A4646" s="6" t="s">
        <v>280</v>
      </c>
      <c r="B4646" s="4" t="s">
        <v>94</v>
      </c>
      <c r="C4646" s="4" t="s">
        <v>256</v>
      </c>
      <c r="D4646" s="4" t="s">
        <v>264</v>
      </c>
      <c r="E4646" s="5">
        <v>14.43</v>
      </c>
      <c r="F4646" t="s">
        <v>353</v>
      </c>
      <c r="G4646">
        <f>+E4646+E4647+E4648+E4649+E4650+E4651</f>
        <v>61.44</v>
      </c>
      <c r="H4646">
        <f>+E4653+E4654+E4652</f>
        <v>44.42</v>
      </c>
      <c r="I4646" s="14">
        <f>+(G4646/4)/(H4646/3)</f>
        <v>1.0373705538045925</v>
      </c>
      <c r="J4646" s="21">
        <f>+(B4646-$K$1)/7</f>
        <v>44</v>
      </c>
    </row>
    <row r="4647" spans="1:10" ht="11.25" x14ac:dyDescent="0.15">
      <c r="A4647" s="6" t="s">
        <v>280</v>
      </c>
      <c r="B4647" s="4" t="s">
        <v>94</v>
      </c>
      <c r="C4647" s="4" t="s">
        <v>256</v>
      </c>
      <c r="D4647" s="4" t="s">
        <v>264</v>
      </c>
      <c r="E4647" s="5">
        <v>5.62</v>
      </c>
    </row>
    <row r="4648" spans="1:10" ht="11.25" x14ac:dyDescent="0.15">
      <c r="A4648" s="6" t="s">
        <v>280</v>
      </c>
      <c r="B4648" s="4" t="s">
        <v>94</v>
      </c>
      <c r="C4648" s="4" t="s">
        <v>256</v>
      </c>
      <c r="D4648" s="4" t="s">
        <v>281</v>
      </c>
      <c r="E4648" s="5">
        <v>14.42</v>
      </c>
    </row>
    <row r="4649" spans="1:10" ht="11.25" x14ac:dyDescent="0.15">
      <c r="A4649" s="6" t="s">
        <v>280</v>
      </c>
      <c r="B4649" s="4" t="s">
        <v>94</v>
      </c>
      <c r="C4649" s="4" t="s">
        <v>256</v>
      </c>
      <c r="D4649" s="4" t="s">
        <v>281</v>
      </c>
      <c r="E4649" s="5">
        <v>6.39</v>
      </c>
    </row>
    <row r="4650" spans="1:10" ht="11.25" x14ac:dyDescent="0.15">
      <c r="A4650" s="6" t="s">
        <v>280</v>
      </c>
      <c r="B4650" s="4" t="s">
        <v>94</v>
      </c>
      <c r="C4650" s="4" t="s">
        <v>256</v>
      </c>
      <c r="D4650" s="4" t="s">
        <v>263</v>
      </c>
      <c r="E4650" s="5">
        <v>15.47</v>
      </c>
    </row>
    <row r="4651" spans="1:10" ht="11.25" x14ac:dyDescent="0.15">
      <c r="A4651" s="6" t="s">
        <v>280</v>
      </c>
      <c r="B4651" s="4" t="s">
        <v>94</v>
      </c>
      <c r="C4651" s="4" t="s">
        <v>256</v>
      </c>
      <c r="D4651" s="4" t="s">
        <v>263</v>
      </c>
      <c r="E4651" s="5">
        <v>5.1100000000000003</v>
      </c>
    </row>
    <row r="4652" spans="1:10" ht="11.25" x14ac:dyDescent="0.15">
      <c r="A4652" s="6" t="s">
        <v>280</v>
      </c>
      <c r="B4652" s="4" t="s">
        <v>95</v>
      </c>
      <c r="C4652" s="4" t="s">
        <v>256</v>
      </c>
      <c r="D4652" s="4" t="s">
        <v>264</v>
      </c>
      <c r="E4652" s="5">
        <v>14.64</v>
      </c>
      <c r="F4652" t="s">
        <v>354</v>
      </c>
    </row>
    <row r="4653" spans="1:10" ht="11.25" x14ac:dyDescent="0.15">
      <c r="A4653" s="6" t="s">
        <v>280</v>
      </c>
      <c r="B4653" s="4" t="s">
        <v>95</v>
      </c>
      <c r="C4653" s="4" t="s">
        <v>256</v>
      </c>
      <c r="D4653" s="4" t="s">
        <v>281</v>
      </c>
      <c r="E4653" s="5">
        <v>15.15</v>
      </c>
    </row>
    <row r="4654" spans="1:10" ht="11.25" x14ac:dyDescent="0.15">
      <c r="A4654" s="6" t="s">
        <v>280</v>
      </c>
      <c r="B4654" s="4" t="s">
        <v>95</v>
      </c>
      <c r="C4654" s="4" t="s">
        <v>256</v>
      </c>
      <c r="D4654" s="4" t="s">
        <v>263</v>
      </c>
      <c r="E4654" s="5">
        <v>14.63</v>
      </c>
    </row>
    <row r="4655" spans="1:10" ht="11.25" x14ac:dyDescent="0.15">
      <c r="A4655" s="6" t="s">
        <v>280</v>
      </c>
      <c r="B4655" s="4" t="s">
        <v>96</v>
      </c>
      <c r="C4655" s="4" t="s">
        <v>256</v>
      </c>
      <c r="D4655" s="4" t="s">
        <v>264</v>
      </c>
      <c r="E4655" s="5">
        <v>13.35</v>
      </c>
      <c r="F4655" t="s">
        <v>353</v>
      </c>
      <c r="G4655">
        <f>+E4655+E4656+E4657+E4658+E4659+E4660</f>
        <v>67.31</v>
      </c>
      <c r="H4655">
        <f>+E4662+E4663+E4661</f>
        <v>38.26</v>
      </c>
      <c r="I4655" s="14">
        <f>+(G4655/4)/(H4655/3)</f>
        <v>1.319458964976477</v>
      </c>
      <c r="J4655" s="21">
        <f>+(B4655-$K$1)/7</f>
        <v>45</v>
      </c>
    </row>
    <row r="4656" spans="1:10" ht="11.25" x14ac:dyDescent="0.15">
      <c r="A4656" s="6" t="s">
        <v>280</v>
      </c>
      <c r="B4656" s="4" t="s">
        <v>96</v>
      </c>
      <c r="C4656" s="4" t="s">
        <v>256</v>
      </c>
      <c r="D4656" s="4" t="s">
        <v>264</v>
      </c>
      <c r="E4656" s="5">
        <v>11.68</v>
      </c>
    </row>
    <row r="4657" spans="1:10" ht="11.25" x14ac:dyDescent="0.15">
      <c r="A4657" s="6" t="s">
        <v>280</v>
      </c>
      <c r="B4657" s="4" t="s">
        <v>96</v>
      </c>
      <c r="C4657" s="4" t="s">
        <v>256</v>
      </c>
      <c r="D4657" s="4" t="s">
        <v>281</v>
      </c>
      <c r="E4657" s="5">
        <v>13.51</v>
      </c>
    </row>
    <row r="4658" spans="1:10" ht="11.25" x14ac:dyDescent="0.15">
      <c r="A4658" s="6" t="s">
        <v>280</v>
      </c>
      <c r="B4658" s="4" t="s">
        <v>96</v>
      </c>
      <c r="C4658" s="4" t="s">
        <v>256</v>
      </c>
      <c r="D4658" s="4" t="s">
        <v>281</v>
      </c>
      <c r="E4658" s="5">
        <v>3.76</v>
      </c>
    </row>
    <row r="4659" spans="1:10" ht="11.25" x14ac:dyDescent="0.15">
      <c r="A4659" s="6" t="s">
        <v>280</v>
      </c>
      <c r="B4659" s="4" t="s">
        <v>96</v>
      </c>
      <c r="C4659" s="4" t="s">
        <v>256</v>
      </c>
      <c r="D4659" s="4" t="s">
        <v>263</v>
      </c>
      <c r="E4659" s="5">
        <v>12.94</v>
      </c>
    </row>
    <row r="4660" spans="1:10" ht="11.25" x14ac:dyDescent="0.15">
      <c r="A4660" s="6" t="s">
        <v>280</v>
      </c>
      <c r="B4660" s="4" t="s">
        <v>96</v>
      </c>
      <c r="C4660" s="4" t="s">
        <v>256</v>
      </c>
      <c r="D4660" s="4" t="s">
        <v>263</v>
      </c>
      <c r="E4660" s="5">
        <v>12.07</v>
      </c>
    </row>
    <row r="4661" spans="1:10" ht="11.25" x14ac:dyDescent="0.15">
      <c r="A4661" s="6" t="s">
        <v>280</v>
      </c>
      <c r="B4661" s="4" t="s">
        <v>97</v>
      </c>
      <c r="C4661" s="4" t="s">
        <v>256</v>
      </c>
      <c r="D4661" s="4" t="s">
        <v>264</v>
      </c>
      <c r="E4661" s="5">
        <v>13.47</v>
      </c>
      <c r="F4661" t="s">
        <v>354</v>
      </c>
    </row>
    <row r="4662" spans="1:10" ht="11.25" x14ac:dyDescent="0.15">
      <c r="A4662" s="6" t="s">
        <v>280</v>
      </c>
      <c r="B4662" s="4" t="s">
        <v>97</v>
      </c>
      <c r="C4662" s="4" t="s">
        <v>256</v>
      </c>
      <c r="D4662" s="4" t="s">
        <v>281</v>
      </c>
      <c r="E4662" s="5">
        <v>13.31</v>
      </c>
    </row>
    <row r="4663" spans="1:10" ht="11.25" x14ac:dyDescent="0.15">
      <c r="A4663" s="6" t="s">
        <v>280</v>
      </c>
      <c r="B4663" s="4" t="s">
        <v>97</v>
      </c>
      <c r="C4663" s="4" t="s">
        <v>256</v>
      </c>
      <c r="D4663" s="4" t="s">
        <v>263</v>
      </c>
      <c r="E4663" s="5">
        <v>11.48</v>
      </c>
    </row>
    <row r="4664" spans="1:10" ht="11.25" x14ac:dyDescent="0.15">
      <c r="A4664" s="9" t="s">
        <v>280</v>
      </c>
      <c r="B4664" s="4" t="s">
        <v>98</v>
      </c>
      <c r="C4664" s="4" t="s">
        <v>256</v>
      </c>
      <c r="D4664" s="4" t="s">
        <v>264</v>
      </c>
      <c r="E4664" s="5">
        <v>13.84</v>
      </c>
      <c r="F4664" t="s">
        <v>353</v>
      </c>
      <c r="G4664">
        <f>+E4664+E4665+E4666+E4667+E4668+E4669</f>
        <v>70.13000000000001</v>
      </c>
      <c r="H4664">
        <f>+E4671+E4672+E4670</f>
        <v>37.42</v>
      </c>
      <c r="I4664" s="14">
        <f>+(G4664/4)/(H4664/3)</f>
        <v>1.4055986103687867</v>
      </c>
      <c r="J4664" s="21">
        <f>+(B4664-$K$1)/7</f>
        <v>46</v>
      </c>
    </row>
    <row r="4665" spans="1:10" ht="11.25" x14ac:dyDescent="0.15">
      <c r="A4665" s="6" t="s">
        <v>280</v>
      </c>
      <c r="B4665" s="4" t="s">
        <v>98</v>
      </c>
      <c r="C4665" s="4" t="s">
        <v>256</v>
      </c>
      <c r="D4665" s="4" t="s">
        <v>264</v>
      </c>
      <c r="E4665" s="5">
        <v>9.26</v>
      </c>
    </row>
    <row r="4666" spans="1:10" ht="11.25" x14ac:dyDescent="0.15">
      <c r="A4666" s="6" t="s">
        <v>280</v>
      </c>
      <c r="B4666" s="4" t="s">
        <v>98</v>
      </c>
      <c r="C4666" s="4" t="s">
        <v>256</v>
      </c>
      <c r="D4666" s="4" t="s">
        <v>281</v>
      </c>
      <c r="E4666" s="5">
        <v>12.57</v>
      </c>
    </row>
    <row r="4667" spans="1:10" ht="11.25" x14ac:dyDescent="0.15">
      <c r="A4667" s="6" t="s">
        <v>280</v>
      </c>
      <c r="B4667" s="4" t="s">
        <v>98</v>
      </c>
      <c r="C4667" s="4" t="s">
        <v>256</v>
      </c>
      <c r="D4667" s="4" t="s">
        <v>281</v>
      </c>
      <c r="E4667" s="5">
        <v>12.14</v>
      </c>
    </row>
    <row r="4668" spans="1:10" ht="11.25" x14ac:dyDescent="0.15">
      <c r="A4668" s="6" t="s">
        <v>280</v>
      </c>
      <c r="B4668" s="4" t="s">
        <v>98</v>
      </c>
      <c r="C4668" s="4" t="s">
        <v>256</v>
      </c>
      <c r="D4668" s="4" t="s">
        <v>263</v>
      </c>
      <c r="E4668" s="5">
        <v>12.99</v>
      </c>
    </row>
    <row r="4669" spans="1:10" ht="11.25" x14ac:dyDescent="0.15">
      <c r="A4669" s="6" t="s">
        <v>280</v>
      </c>
      <c r="B4669" s="4" t="s">
        <v>98</v>
      </c>
      <c r="C4669" s="4" t="s">
        <v>256</v>
      </c>
      <c r="D4669" s="4" t="s">
        <v>263</v>
      </c>
      <c r="E4669" s="5">
        <v>9.33</v>
      </c>
    </row>
    <row r="4670" spans="1:10" ht="11.25" x14ac:dyDescent="0.15">
      <c r="A4670" s="6" t="s">
        <v>280</v>
      </c>
      <c r="B4670" s="4" t="s">
        <v>99</v>
      </c>
      <c r="C4670" s="4" t="s">
        <v>256</v>
      </c>
      <c r="D4670" s="4" t="s">
        <v>264</v>
      </c>
      <c r="E4670" s="5">
        <v>13.92</v>
      </c>
      <c r="F4670" t="s">
        <v>354</v>
      </c>
    </row>
    <row r="4671" spans="1:10" ht="11.25" x14ac:dyDescent="0.15">
      <c r="A4671" s="6" t="s">
        <v>280</v>
      </c>
      <c r="B4671" s="4" t="s">
        <v>99</v>
      </c>
      <c r="C4671" s="4" t="s">
        <v>256</v>
      </c>
      <c r="D4671" s="4" t="s">
        <v>281</v>
      </c>
      <c r="E4671" s="5">
        <v>12.23</v>
      </c>
    </row>
    <row r="4672" spans="1:10" ht="11.25" x14ac:dyDescent="0.15">
      <c r="A4672" s="6" t="s">
        <v>280</v>
      </c>
      <c r="B4672" s="4" t="s">
        <v>99</v>
      </c>
      <c r="C4672" s="4" t="s">
        <v>256</v>
      </c>
      <c r="D4672" s="4" t="s">
        <v>260</v>
      </c>
      <c r="E4672" s="5">
        <v>11.27</v>
      </c>
    </row>
    <row r="4673" spans="1:6" ht="11.25" x14ac:dyDescent="0.15">
      <c r="A4673" s="6" t="s">
        <v>280</v>
      </c>
      <c r="B4673" s="4" t="s">
        <v>100</v>
      </c>
      <c r="C4673" s="4" t="s">
        <v>256</v>
      </c>
      <c r="D4673" s="4" t="s">
        <v>264</v>
      </c>
      <c r="E4673" s="5">
        <v>13.77</v>
      </c>
      <c r="F4673" s="13" t="s">
        <v>353</v>
      </c>
    </row>
    <row r="4674" spans="1:6" ht="11.25" x14ac:dyDescent="0.15">
      <c r="A4674" s="6" t="s">
        <v>280</v>
      </c>
      <c r="B4674" s="4" t="s">
        <v>100</v>
      </c>
      <c r="C4674" s="4" t="s">
        <v>256</v>
      </c>
      <c r="D4674" s="4" t="s">
        <v>264</v>
      </c>
      <c r="E4674" s="5">
        <v>8.73</v>
      </c>
      <c r="F4674" s="13"/>
    </row>
    <row r="4675" spans="1:6" ht="11.25" x14ac:dyDescent="0.15">
      <c r="A4675" s="6" t="s">
        <v>280</v>
      </c>
      <c r="B4675" s="4" t="s">
        <v>100</v>
      </c>
      <c r="C4675" s="4" t="s">
        <v>256</v>
      </c>
      <c r="D4675" s="4" t="s">
        <v>281</v>
      </c>
      <c r="E4675" s="5">
        <v>12.46</v>
      </c>
      <c r="F4675" s="13"/>
    </row>
    <row r="4676" spans="1:6" ht="11.25" x14ac:dyDescent="0.15">
      <c r="A4676" s="6" t="s">
        <v>280</v>
      </c>
      <c r="B4676" s="4" t="s">
        <v>100</v>
      </c>
      <c r="C4676" s="4" t="s">
        <v>256</v>
      </c>
      <c r="D4676" s="4" t="s">
        <v>281</v>
      </c>
      <c r="E4676" s="5">
        <v>11.42</v>
      </c>
      <c r="F4676" s="13"/>
    </row>
    <row r="4677" spans="1:6" ht="11.25" x14ac:dyDescent="0.15">
      <c r="A4677" s="6" t="s">
        <v>280</v>
      </c>
      <c r="B4677" s="4" t="s">
        <v>100</v>
      </c>
      <c r="C4677" s="4" t="s">
        <v>256</v>
      </c>
      <c r="D4677" s="4" t="s">
        <v>260</v>
      </c>
      <c r="E4677" s="5">
        <v>13.26</v>
      </c>
      <c r="F4677" s="13"/>
    </row>
    <row r="4678" spans="1:6" ht="11.25" x14ac:dyDescent="0.15">
      <c r="A4678" s="6" t="s">
        <v>280</v>
      </c>
      <c r="B4678" s="4" t="s">
        <v>100</v>
      </c>
      <c r="C4678" s="4" t="s">
        <v>256</v>
      </c>
      <c r="D4678" s="4" t="s">
        <v>260</v>
      </c>
      <c r="E4678" s="5">
        <v>7.94</v>
      </c>
      <c r="F4678" s="13"/>
    </row>
    <row r="4679" spans="1:6" ht="11.25" x14ac:dyDescent="0.15">
      <c r="A4679" s="6" t="s">
        <v>280</v>
      </c>
      <c r="B4679" s="4" t="s">
        <v>101</v>
      </c>
      <c r="C4679" s="4" t="s">
        <v>256</v>
      </c>
      <c r="D4679" s="4" t="s">
        <v>264</v>
      </c>
      <c r="E4679" s="5">
        <v>14.73</v>
      </c>
      <c r="F4679" s="13" t="s">
        <v>353</v>
      </c>
    </row>
    <row r="4680" spans="1:6" ht="11.25" x14ac:dyDescent="0.15">
      <c r="A4680" s="6" t="s">
        <v>280</v>
      </c>
      <c r="B4680" s="4" t="s">
        <v>101</v>
      </c>
      <c r="C4680" s="4" t="s">
        <v>256</v>
      </c>
      <c r="D4680" s="4" t="s">
        <v>264</v>
      </c>
      <c r="E4680" s="5">
        <v>14.27</v>
      </c>
      <c r="F4680" s="13"/>
    </row>
    <row r="4681" spans="1:6" ht="11.25" x14ac:dyDescent="0.15">
      <c r="A4681" s="6" t="s">
        <v>280</v>
      </c>
      <c r="B4681" s="4" t="s">
        <v>101</v>
      </c>
      <c r="C4681" s="4" t="s">
        <v>256</v>
      </c>
      <c r="D4681" s="4" t="s">
        <v>264</v>
      </c>
      <c r="E4681" s="5">
        <v>6.56</v>
      </c>
      <c r="F4681" s="13"/>
    </row>
    <row r="4682" spans="1:6" ht="11.25" x14ac:dyDescent="0.15">
      <c r="A4682" s="6" t="s">
        <v>280</v>
      </c>
      <c r="B4682" s="4" t="s">
        <v>101</v>
      </c>
      <c r="C4682" s="4" t="s">
        <v>256</v>
      </c>
      <c r="D4682" s="4" t="s">
        <v>263</v>
      </c>
      <c r="E4682" s="5">
        <v>13.8</v>
      </c>
      <c r="F4682" s="13"/>
    </row>
    <row r="4683" spans="1:6" ht="11.25" x14ac:dyDescent="0.15">
      <c r="A4683" s="6" t="s">
        <v>280</v>
      </c>
      <c r="B4683" s="4" t="s">
        <v>101</v>
      </c>
      <c r="C4683" s="4" t="s">
        <v>256</v>
      </c>
      <c r="D4683" s="4" t="s">
        <v>263</v>
      </c>
      <c r="E4683" s="5">
        <v>13.75</v>
      </c>
      <c r="F4683" s="13"/>
    </row>
    <row r="4684" spans="1:6" ht="11.25" x14ac:dyDescent="0.15">
      <c r="A4684" s="6" t="s">
        <v>280</v>
      </c>
      <c r="B4684" s="4" t="s">
        <v>101</v>
      </c>
      <c r="C4684" s="4" t="s">
        <v>256</v>
      </c>
      <c r="D4684" s="4" t="s">
        <v>263</v>
      </c>
      <c r="E4684" s="5">
        <v>13.66</v>
      </c>
      <c r="F4684" s="13"/>
    </row>
    <row r="4685" spans="1:6" ht="11.25" x14ac:dyDescent="0.15">
      <c r="A4685" s="6" t="s">
        <v>280</v>
      </c>
      <c r="B4685" s="4" t="s">
        <v>101</v>
      </c>
      <c r="C4685" s="4" t="s">
        <v>256</v>
      </c>
      <c r="D4685" s="4" t="s">
        <v>260</v>
      </c>
      <c r="E4685" s="5">
        <v>14.13</v>
      </c>
      <c r="F4685" s="13"/>
    </row>
    <row r="4686" spans="1:6" ht="11.25" x14ac:dyDescent="0.15">
      <c r="A4686" s="6" t="s">
        <v>280</v>
      </c>
      <c r="B4686" s="4" t="s">
        <v>101</v>
      </c>
      <c r="C4686" s="4" t="s">
        <v>256</v>
      </c>
      <c r="D4686" s="4" t="s">
        <v>260</v>
      </c>
      <c r="E4686" s="5">
        <v>13.25</v>
      </c>
      <c r="F4686" s="13"/>
    </row>
    <row r="4687" spans="1:6" ht="11.25" x14ac:dyDescent="0.15">
      <c r="A4687" s="6" t="s">
        <v>280</v>
      </c>
      <c r="B4687" s="4" t="s">
        <v>102</v>
      </c>
      <c r="C4687" s="4" t="s">
        <v>256</v>
      </c>
      <c r="D4687" s="4" t="s">
        <v>264</v>
      </c>
      <c r="E4687" s="5">
        <v>12.96</v>
      </c>
      <c r="F4687" s="13" t="s">
        <v>354</v>
      </c>
    </row>
    <row r="4688" spans="1:6" ht="11.25" x14ac:dyDescent="0.15">
      <c r="A4688" s="6" t="s">
        <v>280</v>
      </c>
      <c r="B4688" s="4" t="s">
        <v>102</v>
      </c>
      <c r="C4688" s="4" t="s">
        <v>256</v>
      </c>
      <c r="D4688" s="4" t="s">
        <v>281</v>
      </c>
      <c r="E4688" s="5">
        <v>11.01</v>
      </c>
    </row>
    <row r="4689" spans="1:10" ht="11.25" x14ac:dyDescent="0.15">
      <c r="A4689" s="6" t="s">
        <v>280</v>
      </c>
      <c r="B4689" s="4" t="s">
        <v>102</v>
      </c>
      <c r="C4689" s="4" t="s">
        <v>256</v>
      </c>
      <c r="D4689" s="4" t="s">
        <v>263</v>
      </c>
      <c r="E4689" s="5">
        <v>11.44</v>
      </c>
    </row>
    <row r="4690" spans="1:10" ht="11.25" x14ac:dyDescent="0.15">
      <c r="A4690" s="6" t="s">
        <v>280</v>
      </c>
      <c r="B4690" s="4" t="s">
        <v>103</v>
      </c>
      <c r="C4690" s="4" t="s">
        <v>256</v>
      </c>
      <c r="D4690" s="4" t="s">
        <v>264</v>
      </c>
      <c r="E4690" s="5">
        <v>12.82</v>
      </c>
      <c r="F4690" t="s">
        <v>353</v>
      </c>
      <c r="G4690">
        <f>+E4690+E4691+E4692+E4693+E4694+E4695</f>
        <v>66.72</v>
      </c>
      <c r="H4690">
        <f>+E4697+E4698+E4696</f>
        <v>32.380000000000003</v>
      </c>
      <c r="I4690" s="14">
        <f>+(G4690/4)/(H4690/3)</f>
        <v>1.5453983940704137</v>
      </c>
      <c r="J4690" s="21">
        <f>+(B4690-$K$1)/7</f>
        <v>49</v>
      </c>
    </row>
    <row r="4691" spans="1:10" ht="11.25" x14ac:dyDescent="0.15">
      <c r="A4691" s="6" t="s">
        <v>280</v>
      </c>
      <c r="B4691" s="4" t="s">
        <v>103</v>
      </c>
      <c r="C4691" s="4" t="s">
        <v>256</v>
      </c>
      <c r="D4691" s="4" t="s">
        <v>264</v>
      </c>
      <c r="E4691" s="5">
        <v>9.24</v>
      </c>
    </row>
    <row r="4692" spans="1:10" ht="11.25" x14ac:dyDescent="0.15">
      <c r="A4692" s="6" t="s">
        <v>280</v>
      </c>
      <c r="B4692" s="4" t="s">
        <v>103</v>
      </c>
      <c r="C4692" s="4" t="s">
        <v>256</v>
      </c>
      <c r="D4692" s="4" t="s">
        <v>281</v>
      </c>
      <c r="E4692" s="5">
        <v>12.64</v>
      </c>
    </row>
    <row r="4693" spans="1:10" ht="11.25" x14ac:dyDescent="0.15">
      <c r="A4693" s="6" t="s">
        <v>280</v>
      </c>
      <c r="B4693" s="4" t="s">
        <v>103</v>
      </c>
      <c r="C4693" s="4" t="s">
        <v>256</v>
      </c>
      <c r="D4693" s="4" t="s">
        <v>281</v>
      </c>
      <c r="E4693" s="5">
        <v>9.94</v>
      </c>
    </row>
    <row r="4694" spans="1:10" ht="11.25" x14ac:dyDescent="0.15">
      <c r="A4694" s="6" t="s">
        <v>280</v>
      </c>
      <c r="B4694" s="4" t="s">
        <v>103</v>
      </c>
      <c r="C4694" s="4" t="s">
        <v>256</v>
      </c>
      <c r="D4694" s="4" t="s">
        <v>263</v>
      </c>
      <c r="E4694" s="5">
        <v>12.2</v>
      </c>
    </row>
    <row r="4695" spans="1:10" ht="11.25" x14ac:dyDescent="0.15">
      <c r="A4695" s="6" t="s">
        <v>280</v>
      </c>
      <c r="B4695" s="4" t="s">
        <v>103</v>
      </c>
      <c r="C4695" s="4" t="s">
        <v>256</v>
      </c>
      <c r="D4695" s="4" t="s">
        <v>263</v>
      </c>
      <c r="E4695" s="5">
        <v>9.8800000000000008</v>
      </c>
    </row>
    <row r="4696" spans="1:10" ht="11.25" x14ac:dyDescent="0.15">
      <c r="A4696" s="6" t="s">
        <v>280</v>
      </c>
      <c r="B4696" s="4" t="s">
        <v>104</v>
      </c>
      <c r="C4696" s="4" t="s">
        <v>256</v>
      </c>
      <c r="D4696" s="4" t="s">
        <v>264</v>
      </c>
      <c r="E4696" s="5">
        <v>10.63</v>
      </c>
      <c r="F4696" t="s">
        <v>354</v>
      </c>
    </row>
    <row r="4697" spans="1:10" ht="11.25" x14ac:dyDescent="0.15">
      <c r="A4697" s="6" t="s">
        <v>280</v>
      </c>
      <c r="B4697" s="4" t="s">
        <v>104</v>
      </c>
      <c r="C4697" s="4" t="s">
        <v>256</v>
      </c>
      <c r="D4697" s="4" t="s">
        <v>281</v>
      </c>
      <c r="E4697" s="5">
        <v>10.67</v>
      </c>
    </row>
    <row r="4698" spans="1:10" ht="11.25" x14ac:dyDescent="0.15">
      <c r="A4698" s="6" t="s">
        <v>280</v>
      </c>
      <c r="B4698" s="4" t="s">
        <v>104</v>
      </c>
      <c r="C4698" s="4" t="s">
        <v>256</v>
      </c>
      <c r="D4698" s="4" t="s">
        <v>260</v>
      </c>
      <c r="E4698" s="5">
        <v>11.08</v>
      </c>
    </row>
    <row r="4699" spans="1:10" ht="11.25" x14ac:dyDescent="0.15">
      <c r="A4699" s="6" t="s">
        <v>280</v>
      </c>
      <c r="B4699" s="4" t="s">
        <v>105</v>
      </c>
      <c r="C4699" s="4" t="s">
        <v>256</v>
      </c>
      <c r="D4699" s="4" t="s">
        <v>264</v>
      </c>
      <c r="E4699" s="5">
        <v>10.87</v>
      </c>
      <c r="F4699" t="s">
        <v>353</v>
      </c>
      <c r="G4699">
        <f>+E4699+E4700+E4701+E4702+E4703+E4704</f>
        <v>59.510000000000005</v>
      </c>
      <c r="H4699">
        <f>+E4706+E4707+E4705</f>
        <v>26.900000000000002</v>
      </c>
      <c r="I4699" s="14">
        <f>+(G4699/4)/(H4699/3)</f>
        <v>1.6592007434944238</v>
      </c>
      <c r="J4699" s="21">
        <f>+(B4699-$K$1)/7</f>
        <v>50</v>
      </c>
    </row>
    <row r="4700" spans="1:10" ht="11.25" x14ac:dyDescent="0.15">
      <c r="A4700" s="6" t="s">
        <v>280</v>
      </c>
      <c r="B4700" s="4" t="s">
        <v>105</v>
      </c>
      <c r="C4700" s="4" t="s">
        <v>256</v>
      </c>
      <c r="D4700" s="4" t="s">
        <v>264</v>
      </c>
      <c r="E4700" s="5">
        <v>5.65</v>
      </c>
    </row>
    <row r="4701" spans="1:10" ht="11.25" x14ac:dyDescent="0.15">
      <c r="A4701" s="6" t="s">
        <v>280</v>
      </c>
      <c r="B4701" s="4" t="s">
        <v>105</v>
      </c>
      <c r="C4701" s="4" t="s">
        <v>256</v>
      </c>
      <c r="D4701" s="4" t="s">
        <v>281</v>
      </c>
      <c r="E4701" s="5">
        <v>12.07</v>
      </c>
    </row>
    <row r="4702" spans="1:10" ht="11.25" x14ac:dyDescent="0.15">
      <c r="A4702" s="6" t="s">
        <v>280</v>
      </c>
      <c r="B4702" s="4" t="s">
        <v>105</v>
      </c>
      <c r="C4702" s="4" t="s">
        <v>256</v>
      </c>
      <c r="D4702" s="4" t="s">
        <v>281</v>
      </c>
      <c r="E4702" s="5">
        <v>10.6</v>
      </c>
    </row>
    <row r="4703" spans="1:10" ht="11.25" x14ac:dyDescent="0.15">
      <c r="A4703" s="6" t="s">
        <v>280</v>
      </c>
      <c r="B4703" s="4" t="s">
        <v>105</v>
      </c>
      <c r="C4703" s="4" t="s">
        <v>256</v>
      </c>
      <c r="D4703" s="4" t="s">
        <v>263</v>
      </c>
      <c r="E4703" s="5">
        <v>11.73</v>
      </c>
    </row>
    <row r="4704" spans="1:10" ht="11.25" x14ac:dyDescent="0.15">
      <c r="A4704" s="6" t="s">
        <v>280</v>
      </c>
      <c r="B4704" s="4" t="s">
        <v>105</v>
      </c>
      <c r="C4704" s="4" t="s">
        <v>256</v>
      </c>
      <c r="D4704" s="4" t="s">
        <v>263</v>
      </c>
      <c r="E4704" s="5">
        <v>8.59</v>
      </c>
    </row>
    <row r="4705" spans="1:10" ht="11.25" x14ac:dyDescent="0.15">
      <c r="A4705" s="6" t="s">
        <v>280</v>
      </c>
      <c r="B4705" s="4" t="s">
        <v>106</v>
      </c>
      <c r="C4705" s="4" t="s">
        <v>256</v>
      </c>
      <c r="D4705" s="4" t="s">
        <v>264</v>
      </c>
      <c r="E4705" s="5">
        <v>9.27</v>
      </c>
      <c r="F4705" t="s">
        <v>354</v>
      </c>
    </row>
    <row r="4706" spans="1:10" ht="11.25" x14ac:dyDescent="0.15">
      <c r="A4706" s="6" t="s">
        <v>280</v>
      </c>
      <c r="B4706" s="4" t="s">
        <v>106</v>
      </c>
      <c r="C4706" s="4" t="s">
        <v>256</v>
      </c>
      <c r="D4706" s="4" t="s">
        <v>281</v>
      </c>
      <c r="E4706" s="5">
        <v>8.32</v>
      </c>
    </row>
    <row r="4707" spans="1:10" ht="11.25" x14ac:dyDescent="0.15">
      <c r="A4707" s="6" t="s">
        <v>280</v>
      </c>
      <c r="B4707" s="4" t="s">
        <v>106</v>
      </c>
      <c r="C4707" s="4" t="s">
        <v>256</v>
      </c>
      <c r="D4707" s="4" t="s">
        <v>263</v>
      </c>
      <c r="E4707" s="5">
        <v>9.31</v>
      </c>
    </row>
    <row r="4708" spans="1:10" ht="11.25" x14ac:dyDescent="0.15">
      <c r="A4708" s="6" t="s">
        <v>280</v>
      </c>
      <c r="B4708" s="4" t="s">
        <v>107</v>
      </c>
      <c r="C4708" s="4" t="s">
        <v>256</v>
      </c>
      <c r="D4708" s="4" t="s">
        <v>264</v>
      </c>
      <c r="E4708" s="5">
        <v>12.34</v>
      </c>
      <c r="F4708" t="s">
        <v>353</v>
      </c>
      <c r="G4708">
        <f>+E4708+E4709+E4710+E4711+E4712+E4713</f>
        <v>53.620000000000005</v>
      </c>
      <c r="H4708">
        <f>+E4715+E4716+E4714</f>
        <v>34.989999999999995</v>
      </c>
      <c r="I4708" s="14">
        <f>+(G4708/4)/(H4708/3)</f>
        <v>1.1493283795370108</v>
      </c>
      <c r="J4708" s="21">
        <f>+(B4708-$K$1)/7</f>
        <v>51</v>
      </c>
    </row>
    <row r="4709" spans="1:10" ht="11.25" x14ac:dyDescent="0.15">
      <c r="A4709" s="6" t="s">
        <v>280</v>
      </c>
      <c r="B4709" s="4" t="s">
        <v>107</v>
      </c>
      <c r="C4709" s="4" t="s">
        <v>256</v>
      </c>
      <c r="D4709" s="4" t="s">
        <v>264</v>
      </c>
      <c r="E4709" s="5">
        <v>4.6399999999999997</v>
      </c>
    </row>
    <row r="4710" spans="1:10" ht="11.25" x14ac:dyDescent="0.15">
      <c r="A4710" s="6" t="s">
        <v>280</v>
      </c>
      <c r="B4710" s="4" t="s">
        <v>107</v>
      </c>
      <c r="C4710" s="4" t="s">
        <v>256</v>
      </c>
      <c r="D4710" s="4" t="s">
        <v>281</v>
      </c>
      <c r="E4710" s="5">
        <v>10.43</v>
      </c>
    </row>
    <row r="4711" spans="1:10" ht="11.25" x14ac:dyDescent="0.15">
      <c r="A4711" s="6" t="s">
        <v>280</v>
      </c>
      <c r="B4711" s="4" t="s">
        <v>107</v>
      </c>
      <c r="C4711" s="4" t="s">
        <v>256</v>
      </c>
      <c r="D4711" s="4" t="s">
        <v>281</v>
      </c>
      <c r="E4711" s="5">
        <v>7.68</v>
      </c>
    </row>
    <row r="4712" spans="1:10" ht="11.25" x14ac:dyDescent="0.15">
      <c r="A4712" s="6" t="s">
        <v>280</v>
      </c>
      <c r="B4712" s="4" t="s">
        <v>107</v>
      </c>
      <c r="C4712" s="4" t="s">
        <v>256</v>
      </c>
      <c r="D4712" s="4" t="s">
        <v>263</v>
      </c>
      <c r="E4712" s="5">
        <v>11.01</v>
      </c>
    </row>
    <row r="4713" spans="1:10" ht="11.25" x14ac:dyDescent="0.15">
      <c r="A4713" s="9" t="s">
        <v>280</v>
      </c>
      <c r="B4713" s="4" t="s">
        <v>107</v>
      </c>
      <c r="C4713" s="4" t="s">
        <v>256</v>
      </c>
      <c r="D4713" s="4" t="s">
        <v>263</v>
      </c>
      <c r="E4713" s="5">
        <v>7.52</v>
      </c>
    </row>
    <row r="4714" spans="1:10" ht="11.25" x14ac:dyDescent="0.15">
      <c r="A4714" s="6" t="s">
        <v>280</v>
      </c>
      <c r="B4714" s="4" t="s">
        <v>108</v>
      </c>
      <c r="C4714" s="4" t="s">
        <v>256</v>
      </c>
      <c r="D4714" s="4" t="s">
        <v>264</v>
      </c>
      <c r="E4714" s="5">
        <v>11.79</v>
      </c>
      <c r="F4714" t="s">
        <v>354</v>
      </c>
    </row>
    <row r="4715" spans="1:10" ht="11.25" x14ac:dyDescent="0.15">
      <c r="A4715" s="6" t="s">
        <v>280</v>
      </c>
      <c r="B4715" s="4" t="s">
        <v>108</v>
      </c>
      <c r="C4715" s="4" t="s">
        <v>256</v>
      </c>
      <c r="D4715" s="4" t="s">
        <v>281</v>
      </c>
      <c r="E4715" s="5">
        <v>11.85</v>
      </c>
    </row>
    <row r="4716" spans="1:10" ht="11.25" x14ac:dyDescent="0.15">
      <c r="A4716" s="6" t="s">
        <v>280</v>
      </c>
      <c r="B4716" s="4" t="s">
        <v>108</v>
      </c>
      <c r="C4716" s="4" t="s">
        <v>256</v>
      </c>
      <c r="D4716" s="4" t="s">
        <v>263</v>
      </c>
      <c r="E4716" s="5">
        <v>11.35</v>
      </c>
    </row>
    <row r="4717" spans="1:10" ht="11.25" x14ac:dyDescent="0.15">
      <c r="A4717" s="6" t="s">
        <v>280</v>
      </c>
      <c r="B4717" s="4" t="s">
        <v>109</v>
      </c>
      <c r="C4717" s="4" t="s">
        <v>256</v>
      </c>
      <c r="D4717" s="4" t="s">
        <v>264</v>
      </c>
      <c r="E4717" s="5">
        <v>10.09</v>
      </c>
      <c r="F4717" s="13" t="s">
        <v>354</v>
      </c>
    </row>
    <row r="4718" spans="1:10" ht="11.25" x14ac:dyDescent="0.15">
      <c r="A4718" s="6" t="s">
        <v>280</v>
      </c>
      <c r="B4718" s="4" t="s">
        <v>109</v>
      </c>
      <c r="C4718" s="4" t="s">
        <v>256</v>
      </c>
      <c r="D4718" s="4" t="s">
        <v>264</v>
      </c>
      <c r="E4718" s="5">
        <v>10.71</v>
      </c>
    </row>
    <row r="4719" spans="1:10" ht="11.25" x14ac:dyDescent="0.15">
      <c r="A4719" s="6" t="s">
        <v>280</v>
      </c>
      <c r="B4719" s="4" t="s">
        <v>109</v>
      </c>
      <c r="C4719" s="4" t="s">
        <v>256</v>
      </c>
      <c r="D4719" s="4" t="s">
        <v>264</v>
      </c>
      <c r="E4719" s="5">
        <v>7.6</v>
      </c>
    </row>
    <row r="4720" spans="1:10" ht="11.25" x14ac:dyDescent="0.15">
      <c r="A4720" s="6" t="s">
        <v>280</v>
      </c>
      <c r="B4720" s="4" t="s">
        <v>109</v>
      </c>
      <c r="C4720" s="4" t="s">
        <v>256</v>
      </c>
      <c r="D4720" s="4" t="s">
        <v>281</v>
      </c>
      <c r="E4720" s="5">
        <v>10.01</v>
      </c>
    </row>
    <row r="4721" spans="1:14" ht="11.25" x14ac:dyDescent="0.15">
      <c r="A4721" s="6" t="s">
        <v>280</v>
      </c>
      <c r="B4721" s="4" t="s">
        <v>109</v>
      </c>
      <c r="C4721" s="4" t="s">
        <v>256</v>
      </c>
      <c r="D4721" s="4" t="s">
        <v>281</v>
      </c>
      <c r="E4721" s="5">
        <v>10.78</v>
      </c>
    </row>
    <row r="4722" spans="1:14" ht="11.25" x14ac:dyDescent="0.15">
      <c r="A4722" s="6" t="s">
        <v>280</v>
      </c>
      <c r="B4722" s="4" t="s">
        <v>109</v>
      </c>
      <c r="C4722" s="4" t="s">
        <v>256</v>
      </c>
      <c r="D4722" s="4" t="s">
        <v>281</v>
      </c>
      <c r="E4722" s="5">
        <v>7.72</v>
      </c>
    </row>
    <row r="4723" spans="1:14" ht="11.25" x14ac:dyDescent="0.15">
      <c r="A4723" s="6" t="s">
        <v>280</v>
      </c>
      <c r="B4723" s="4" t="s">
        <v>109</v>
      </c>
      <c r="C4723" s="4" t="s">
        <v>256</v>
      </c>
      <c r="D4723" s="4" t="s">
        <v>263</v>
      </c>
      <c r="E4723" s="5">
        <v>11.02</v>
      </c>
    </row>
    <row r="4724" spans="1:14" ht="11.25" x14ac:dyDescent="0.15">
      <c r="A4724" s="6" t="s">
        <v>280</v>
      </c>
      <c r="B4724" s="4" t="s">
        <v>109</v>
      </c>
      <c r="C4724" s="4" t="s">
        <v>256</v>
      </c>
      <c r="D4724" s="4" t="s">
        <v>263</v>
      </c>
      <c r="E4724" s="5">
        <v>10.09</v>
      </c>
    </row>
    <row r="4725" spans="1:14" ht="11.25" x14ac:dyDescent="0.15">
      <c r="A4725" s="6" t="s">
        <v>280</v>
      </c>
      <c r="B4725" s="4" t="s">
        <v>109</v>
      </c>
      <c r="C4725" s="4" t="s">
        <v>256</v>
      </c>
      <c r="D4725" s="4" t="s">
        <v>263</v>
      </c>
      <c r="E4725" s="5">
        <v>7.15</v>
      </c>
    </row>
    <row r="4726" spans="1:14" ht="11.25" x14ac:dyDescent="0.15">
      <c r="A4726" s="6" t="s">
        <v>280</v>
      </c>
      <c r="E4726" s="15">
        <f>SUM(E4258:E4725)</f>
        <v>5254.6700000000073</v>
      </c>
      <c r="I4726" s="14">
        <f>AVERAGE(I4258:I4725)</f>
        <v>1.356998554695233</v>
      </c>
      <c r="J4726" s="14">
        <f>STDEV(I4258:I4725)</f>
        <v>0.37679798489496169</v>
      </c>
      <c r="K4726">
        <f>COUNT(I4258:I4725)</f>
        <v>44</v>
      </c>
      <c r="L4726" s="14">
        <f>+I4726-1</f>
        <v>0.35699855469523301</v>
      </c>
      <c r="M4726">
        <f>+SQRT(K4726)</f>
        <v>6.6332495807107996</v>
      </c>
      <c r="N4726">
        <f>+L4726/(J4726/M4726)</f>
        <v>6.2846952695531257</v>
      </c>
    </row>
    <row r="4727" spans="1:14" ht="11.25" x14ac:dyDescent="0.15">
      <c r="A4727" s="6" t="s">
        <v>284</v>
      </c>
      <c r="B4727" s="4" t="s">
        <v>6</v>
      </c>
      <c r="C4727" s="4" t="s">
        <v>228</v>
      </c>
      <c r="D4727" s="4" t="s">
        <v>285</v>
      </c>
      <c r="E4727" s="5">
        <v>10.84</v>
      </c>
      <c r="F4727" t="s">
        <v>353</v>
      </c>
      <c r="G4727">
        <f>+E4727+E4728+E4729+E4730+E4731+E4732</f>
        <v>69.06</v>
      </c>
      <c r="H4727">
        <f>+E4734+E4735+E4733+E4736</f>
        <v>57.859999999999992</v>
      </c>
      <c r="I4727" s="14">
        <f>+(G4727/4)/(H4727/3)</f>
        <v>0.89517801590044943</v>
      </c>
      <c r="J4727" s="21">
        <f>+(B4727-$K$1)/7</f>
        <v>1</v>
      </c>
    </row>
    <row r="4728" spans="1:14" ht="11.25" x14ac:dyDescent="0.15">
      <c r="A4728" s="6" t="s">
        <v>284</v>
      </c>
      <c r="B4728" s="4" t="s">
        <v>6</v>
      </c>
      <c r="C4728" s="4" t="s">
        <v>228</v>
      </c>
      <c r="D4728" s="4" t="s">
        <v>285</v>
      </c>
      <c r="E4728" s="5">
        <v>5.7</v>
      </c>
    </row>
    <row r="4729" spans="1:14" ht="11.25" x14ac:dyDescent="0.15">
      <c r="A4729" s="6" t="s">
        <v>284</v>
      </c>
      <c r="B4729" s="4" t="s">
        <v>6</v>
      </c>
      <c r="C4729" s="4" t="s">
        <v>228</v>
      </c>
      <c r="D4729" s="4" t="s">
        <v>286</v>
      </c>
      <c r="E4729" s="5">
        <v>13.17</v>
      </c>
    </row>
    <row r="4730" spans="1:14" ht="11.25" x14ac:dyDescent="0.15">
      <c r="A4730" s="6" t="s">
        <v>284</v>
      </c>
      <c r="B4730" s="4" t="s">
        <v>113</v>
      </c>
      <c r="C4730" s="4" t="s">
        <v>228</v>
      </c>
      <c r="D4730" s="4" t="s">
        <v>285</v>
      </c>
      <c r="E4730" s="5">
        <v>15.69</v>
      </c>
    </row>
    <row r="4731" spans="1:14" ht="11.25" x14ac:dyDescent="0.15">
      <c r="A4731" s="6" t="s">
        <v>284</v>
      </c>
      <c r="B4731" s="4" t="s">
        <v>113</v>
      </c>
      <c r="C4731" s="4" t="s">
        <v>228</v>
      </c>
      <c r="D4731" s="4" t="s">
        <v>285</v>
      </c>
      <c r="E4731" s="5">
        <v>5.36</v>
      </c>
    </row>
    <row r="4732" spans="1:14" ht="11.25" x14ac:dyDescent="0.15">
      <c r="A4732" s="6" t="s">
        <v>284</v>
      </c>
      <c r="B4732" s="4" t="s">
        <v>113</v>
      </c>
      <c r="C4732" s="4" t="s">
        <v>228</v>
      </c>
      <c r="D4732" s="4" t="s">
        <v>286</v>
      </c>
      <c r="E4732" s="5">
        <v>18.3</v>
      </c>
    </row>
    <row r="4733" spans="1:14" ht="11.25" x14ac:dyDescent="0.15">
      <c r="A4733" s="6" t="s">
        <v>284</v>
      </c>
      <c r="B4733" s="4" t="s">
        <v>10</v>
      </c>
      <c r="C4733" s="4" t="s">
        <v>228</v>
      </c>
      <c r="D4733" s="4" t="s">
        <v>285</v>
      </c>
      <c r="E4733" s="5">
        <v>16.88</v>
      </c>
      <c r="F4733" t="s">
        <v>354</v>
      </c>
    </row>
    <row r="4734" spans="1:14" ht="11.25" x14ac:dyDescent="0.15">
      <c r="A4734" s="6" t="s">
        <v>284</v>
      </c>
      <c r="B4734" s="4" t="s">
        <v>10</v>
      </c>
      <c r="C4734" s="4" t="s">
        <v>228</v>
      </c>
      <c r="D4734" s="4" t="s">
        <v>286</v>
      </c>
      <c r="E4734" s="5">
        <v>16.350000000000001</v>
      </c>
    </row>
    <row r="4735" spans="1:14" ht="11.25" x14ac:dyDescent="0.15">
      <c r="A4735" s="6" t="s">
        <v>284</v>
      </c>
      <c r="B4735" s="4" t="s">
        <v>114</v>
      </c>
      <c r="C4735" s="4" t="s">
        <v>228</v>
      </c>
      <c r="D4735" s="4" t="s">
        <v>285</v>
      </c>
      <c r="E4735" s="5">
        <v>12.26</v>
      </c>
    </row>
    <row r="4736" spans="1:14" ht="11.25" x14ac:dyDescent="0.15">
      <c r="A4736" s="6" t="s">
        <v>284</v>
      </c>
      <c r="B4736" s="4" t="s">
        <v>114</v>
      </c>
      <c r="C4736" s="4" t="s">
        <v>228</v>
      </c>
      <c r="D4736" s="4" t="s">
        <v>286</v>
      </c>
      <c r="E4736" s="5">
        <v>12.37</v>
      </c>
    </row>
    <row r="4737" spans="1:10" ht="11.25" x14ac:dyDescent="0.15">
      <c r="A4737" s="6" t="s">
        <v>284</v>
      </c>
      <c r="B4737" s="4" t="s">
        <v>11</v>
      </c>
      <c r="C4737" s="4" t="s">
        <v>228</v>
      </c>
      <c r="D4737" s="4" t="s">
        <v>285</v>
      </c>
      <c r="E4737" s="5">
        <v>13.89</v>
      </c>
      <c r="F4737" t="s">
        <v>353</v>
      </c>
      <c r="G4737">
        <f>+E4737+E4738+E4739+E4740</f>
        <v>52.019999999999996</v>
      </c>
      <c r="H4737">
        <f>+E4744+E4743+E4741+E4742</f>
        <v>53.180000000000007</v>
      </c>
      <c r="I4737" s="14">
        <f>+(G4737/4)/(H4737/3)</f>
        <v>0.73364046634072944</v>
      </c>
      <c r="J4737" s="21">
        <f>+(B4737-$K$1)/7</f>
        <v>2</v>
      </c>
    </row>
    <row r="4738" spans="1:10" ht="11.25" x14ac:dyDescent="0.15">
      <c r="A4738" s="6" t="s">
        <v>284</v>
      </c>
      <c r="B4738" s="4" t="s">
        <v>11</v>
      </c>
      <c r="C4738" s="4" t="s">
        <v>228</v>
      </c>
      <c r="D4738" s="4" t="s">
        <v>286</v>
      </c>
      <c r="E4738" s="5">
        <v>10.72</v>
      </c>
    </row>
    <row r="4739" spans="1:10" ht="11.25" x14ac:dyDescent="0.15">
      <c r="A4739" s="6" t="s">
        <v>284</v>
      </c>
      <c r="B4739" s="4" t="s">
        <v>115</v>
      </c>
      <c r="C4739" s="4" t="s">
        <v>228</v>
      </c>
      <c r="D4739" s="4" t="s">
        <v>285</v>
      </c>
      <c r="E4739" s="5">
        <v>13.77</v>
      </c>
    </row>
    <row r="4740" spans="1:10" ht="11.25" x14ac:dyDescent="0.15">
      <c r="A4740" s="6" t="s">
        <v>284</v>
      </c>
      <c r="B4740" s="4" t="s">
        <v>115</v>
      </c>
      <c r="C4740" s="4" t="s">
        <v>228</v>
      </c>
      <c r="D4740" s="4" t="s">
        <v>286</v>
      </c>
      <c r="E4740" s="5">
        <v>13.64</v>
      </c>
    </row>
    <row r="4741" spans="1:10" ht="11.25" x14ac:dyDescent="0.15">
      <c r="A4741" s="6" t="s">
        <v>284</v>
      </c>
      <c r="B4741" s="4" t="s">
        <v>12</v>
      </c>
      <c r="C4741" s="4" t="s">
        <v>228</v>
      </c>
      <c r="D4741" s="4" t="s">
        <v>285</v>
      </c>
      <c r="E4741" s="5">
        <v>13.28</v>
      </c>
      <c r="F4741" t="s">
        <v>354</v>
      </c>
    </row>
    <row r="4742" spans="1:10" ht="11.25" x14ac:dyDescent="0.15">
      <c r="A4742" s="6" t="s">
        <v>284</v>
      </c>
      <c r="B4742" s="4" t="s">
        <v>12</v>
      </c>
      <c r="C4742" s="4" t="s">
        <v>228</v>
      </c>
      <c r="D4742" s="4" t="s">
        <v>286</v>
      </c>
      <c r="E4742" s="5">
        <v>12.3</v>
      </c>
    </row>
    <row r="4743" spans="1:10" ht="11.25" x14ac:dyDescent="0.15">
      <c r="A4743" s="6" t="s">
        <v>284</v>
      </c>
      <c r="B4743" s="4" t="s">
        <v>116</v>
      </c>
      <c r="C4743" s="4" t="s">
        <v>228</v>
      </c>
      <c r="D4743" s="4" t="s">
        <v>285</v>
      </c>
      <c r="E4743" s="5">
        <v>14.03</v>
      </c>
    </row>
    <row r="4744" spans="1:10" ht="11.25" x14ac:dyDescent="0.15">
      <c r="A4744" s="6" t="s">
        <v>284</v>
      </c>
      <c r="B4744" s="4" t="s">
        <v>116</v>
      </c>
      <c r="C4744" s="4" t="s">
        <v>228</v>
      </c>
      <c r="D4744" s="4" t="s">
        <v>286</v>
      </c>
      <c r="E4744" s="5">
        <v>13.57</v>
      </c>
    </row>
    <row r="4745" spans="1:10" ht="11.25" x14ac:dyDescent="0.15">
      <c r="A4745" s="6" t="s">
        <v>284</v>
      </c>
      <c r="B4745" s="4" t="s">
        <v>117</v>
      </c>
      <c r="C4745" s="4" t="s">
        <v>228</v>
      </c>
      <c r="D4745" s="4" t="s">
        <v>285</v>
      </c>
      <c r="E4745" s="5">
        <v>16.309999999999999</v>
      </c>
      <c r="F4745" s="13" t="s">
        <v>353</v>
      </c>
    </row>
    <row r="4746" spans="1:10" ht="11.25" x14ac:dyDescent="0.15">
      <c r="A4746" s="6" t="s">
        <v>284</v>
      </c>
      <c r="B4746" s="4" t="s">
        <v>117</v>
      </c>
      <c r="C4746" s="4" t="s">
        <v>228</v>
      </c>
      <c r="D4746" s="4" t="s">
        <v>286</v>
      </c>
      <c r="E4746" s="5">
        <v>13.72</v>
      </c>
      <c r="F4746" s="13"/>
    </row>
    <row r="4747" spans="1:10" ht="11.25" x14ac:dyDescent="0.15">
      <c r="A4747" s="6" t="s">
        <v>284</v>
      </c>
      <c r="B4747" s="4" t="s">
        <v>13</v>
      </c>
      <c r="C4747" s="4" t="s">
        <v>228</v>
      </c>
      <c r="D4747" s="4" t="s">
        <v>285</v>
      </c>
      <c r="E4747" s="5">
        <v>15.39</v>
      </c>
      <c r="F4747" s="13" t="s">
        <v>354</v>
      </c>
    </row>
    <row r="4748" spans="1:10" ht="11.25" x14ac:dyDescent="0.15">
      <c r="A4748" s="6" t="s">
        <v>284</v>
      </c>
      <c r="B4748" s="4" t="s">
        <v>13</v>
      </c>
      <c r="C4748" s="4" t="s">
        <v>228</v>
      </c>
      <c r="D4748" s="4" t="s">
        <v>285</v>
      </c>
      <c r="E4748" s="5">
        <v>12.46</v>
      </c>
    </row>
    <row r="4749" spans="1:10" ht="11.25" x14ac:dyDescent="0.15">
      <c r="A4749" s="6" t="s">
        <v>284</v>
      </c>
      <c r="B4749" s="4" t="s">
        <v>13</v>
      </c>
      <c r="C4749" s="4" t="s">
        <v>228</v>
      </c>
      <c r="D4749" s="4" t="s">
        <v>286</v>
      </c>
      <c r="E4749" s="5">
        <v>15.99</v>
      </c>
    </row>
    <row r="4750" spans="1:10" ht="11.25" x14ac:dyDescent="0.15">
      <c r="A4750" s="6" t="s">
        <v>284</v>
      </c>
      <c r="B4750" s="4" t="s">
        <v>13</v>
      </c>
      <c r="C4750" s="4" t="s">
        <v>228</v>
      </c>
      <c r="D4750" s="4" t="s">
        <v>286</v>
      </c>
      <c r="E4750" s="5">
        <v>10.11</v>
      </c>
    </row>
    <row r="4751" spans="1:10" ht="11.25" x14ac:dyDescent="0.15">
      <c r="A4751" s="6" t="s">
        <v>284</v>
      </c>
      <c r="B4751" s="4" t="s">
        <v>119</v>
      </c>
      <c r="C4751" s="4" t="s">
        <v>228</v>
      </c>
      <c r="D4751" s="4" t="s">
        <v>285</v>
      </c>
      <c r="E4751" s="5">
        <v>11.39</v>
      </c>
    </row>
    <row r="4752" spans="1:10" ht="11.25" x14ac:dyDescent="0.15">
      <c r="A4752" s="6" t="s">
        <v>284</v>
      </c>
      <c r="B4752" s="4" t="s">
        <v>119</v>
      </c>
      <c r="C4752" s="4" t="s">
        <v>228</v>
      </c>
      <c r="D4752" s="4" t="s">
        <v>286</v>
      </c>
      <c r="E4752" s="5">
        <v>10.63</v>
      </c>
    </row>
    <row r="4753" spans="1:10" ht="11.25" x14ac:dyDescent="0.15">
      <c r="A4753" s="6" t="s">
        <v>284</v>
      </c>
      <c r="B4753" s="4" t="s">
        <v>15</v>
      </c>
      <c r="C4753" s="4" t="s">
        <v>228</v>
      </c>
      <c r="D4753" s="4" t="s">
        <v>285</v>
      </c>
      <c r="E4753" s="5">
        <v>11.67</v>
      </c>
      <c r="F4753" t="s">
        <v>353</v>
      </c>
      <c r="G4753">
        <f>+E4753+E4754+E4755+E4756+E4757</f>
        <v>59.5</v>
      </c>
      <c r="H4753">
        <f>+E4760+E4761+E4759+E4758</f>
        <v>46.69</v>
      </c>
      <c r="I4753" s="14">
        <f>+(G4753/4)/(H4753/3)</f>
        <v>0.95577211394302852</v>
      </c>
      <c r="J4753" s="21">
        <f>+(B4753-$K$1)/7</f>
        <v>4</v>
      </c>
    </row>
    <row r="4754" spans="1:10" ht="11.25" x14ac:dyDescent="0.15">
      <c r="A4754" s="6" t="s">
        <v>284</v>
      </c>
      <c r="B4754" s="4" t="s">
        <v>15</v>
      </c>
      <c r="C4754" s="4" t="s">
        <v>228</v>
      </c>
      <c r="D4754" s="4" t="s">
        <v>285</v>
      </c>
      <c r="E4754" s="5">
        <v>5.42</v>
      </c>
    </row>
    <row r="4755" spans="1:10" ht="11.25" x14ac:dyDescent="0.15">
      <c r="A4755" s="6" t="s">
        <v>284</v>
      </c>
      <c r="B4755" s="4" t="s">
        <v>15</v>
      </c>
      <c r="C4755" s="4" t="s">
        <v>228</v>
      </c>
      <c r="D4755" s="4" t="s">
        <v>286</v>
      </c>
      <c r="E4755" s="5">
        <v>14.88</v>
      </c>
    </row>
    <row r="4756" spans="1:10" ht="11.25" x14ac:dyDescent="0.15">
      <c r="A4756" s="6" t="s">
        <v>284</v>
      </c>
      <c r="B4756" s="4" t="s">
        <v>120</v>
      </c>
      <c r="C4756" s="4" t="s">
        <v>228</v>
      </c>
      <c r="D4756" s="4" t="s">
        <v>285</v>
      </c>
      <c r="E4756" s="5">
        <v>15.03</v>
      </c>
    </row>
    <row r="4757" spans="1:10" ht="11.25" x14ac:dyDescent="0.15">
      <c r="A4757" s="9" t="s">
        <v>284</v>
      </c>
      <c r="B4757" s="4" t="s">
        <v>120</v>
      </c>
      <c r="C4757" s="4" t="s">
        <v>228</v>
      </c>
      <c r="D4757" s="4" t="s">
        <v>286</v>
      </c>
      <c r="E4757" s="5">
        <v>12.5</v>
      </c>
    </row>
    <row r="4758" spans="1:10" ht="11.25" x14ac:dyDescent="0.15">
      <c r="A4758" s="6" t="s">
        <v>284</v>
      </c>
      <c r="B4758" s="4" t="s">
        <v>16</v>
      </c>
      <c r="C4758" s="4" t="s">
        <v>228</v>
      </c>
      <c r="D4758" s="4" t="s">
        <v>285</v>
      </c>
      <c r="E4758" s="5">
        <v>10.27</v>
      </c>
      <c r="F4758" t="s">
        <v>354</v>
      </c>
    </row>
    <row r="4759" spans="1:10" ht="11.25" x14ac:dyDescent="0.15">
      <c r="A4759" s="6" t="s">
        <v>284</v>
      </c>
      <c r="B4759" s="4" t="s">
        <v>16</v>
      </c>
      <c r="C4759" s="4" t="s">
        <v>228</v>
      </c>
      <c r="D4759" s="4" t="s">
        <v>286</v>
      </c>
      <c r="E4759" s="5">
        <v>10.84</v>
      </c>
    </row>
    <row r="4760" spans="1:10" ht="11.25" x14ac:dyDescent="0.15">
      <c r="A4760" s="6" t="s">
        <v>284</v>
      </c>
      <c r="B4760" s="4" t="s">
        <v>121</v>
      </c>
      <c r="C4760" s="4" t="s">
        <v>228</v>
      </c>
      <c r="D4760" s="4" t="s">
        <v>286</v>
      </c>
      <c r="E4760" s="5">
        <v>12.24</v>
      </c>
    </row>
    <row r="4761" spans="1:10" ht="11.25" x14ac:dyDescent="0.15">
      <c r="A4761" s="6" t="s">
        <v>284</v>
      </c>
      <c r="B4761" s="4" t="s">
        <v>121</v>
      </c>
      <c r="C4761" s="4" t="s">
        <v>228</v>
      </c>
      <c r="D4761" s="4" t="s">
        <v>287</v>
      </c>
      <c r="E4761" s="5">
        <v>13.34</v>
      </c>
    </row>
    <row r="4762" spans="1:10" ht="11.25" x14ac:dyDescent="0.15">
      <c r="A4762" s="6" t="s">
        <v>284</v>
      </c>
      <c r="B4762" s="4" t="s">
        <v>17</v>
      </c>
      <c r="C4762" s="4" t="s">
        <v>228</v>
      </c>
      <c r="D4762" s="4" t="s">
        <v>285</v>
      </c>
      <c r="E4762" s="5">
        <v>12.62</v>
      </c>
      <c r="F4762" t="s">
        <v>353</v>
      </c>
      <c r="G4762">
        <f>+E4762+E4763+E4764+E4765+E4766</f>
        <v>62.569999999999993</v>
      </c>
      <c r="H4762">
        <f>+E4769+E4770+E4768+E4767</f>
        <v>39.769999999999996</v>
      </c>
      <c r="I4762" s="14">
        <f>+(G4762/4)/(H4762/3)</f>
        <v>1.1799723409605229</v>
      </c>
      <c r="J4762" s="21">
        <f>+(B4762-$K$1)/7</f>
        <v>5</v>
      </c>
    </row>
    <row r="4763" spans="1:10" ht="11.25" x14ac:dyDescent="0.15">
      <c r="A4763" s="6" t="s">
        <v>284</v>
      </c>
      <c r="B4763" s="4" t="s">
        <v>17</v>
      </c>
      <c r="C4763" s="4" t="s">
        <v>228</v>
      </c>
      <c r="D4763" s="4" t="s">
        <v>285</v>
      </c>
      <c r="E4763" s="5">
        <v>5.31</v>
      </c>
    </row>
    <row r="4764" spans="1:10" ht="11.25" x14ac:dyDescent="0.15">
      <c r="A4764" s="6" t="s">
        <v>284</v>
      </c>
      <c r="B4764" s="4" t="s">
        <v>17</v>
      </c>
      <c r="C4764" s="4" t="s">
        <v>228</v>
      </c>
      <c r="D4764" s="4" t="s">
        <v>286</v>
      </c>
      <c r="E4764" s="5">
        <v>14.12</v>
      </c>
    </row>
    <row r="4765" spans="1:10" ht="11.25" x14ac:dyDescent="0.15">
      <c r="A4765" s="6" t="s">
        <v>284</v>
      </c>
      <c r="B4765" s="4" t="s">
        <v>122</v>
      </c>
      <c r="C4765" s="4" t="s">
        <v>228</v>
      </c>
      <c r="D4765" s="4" t="s">
        <v>285</v>
      </c>
      <c r="E4765" s="5">
        <v>16.38</v>
      </c>
    </row>
    <row r="4766" spans="1:10" ht="11.25" x14ac:dyDescent="0.15">
      <c r="A4766" s="6" t="s">
        <v>284</v>
      </c>
      <c r="B4766" s="4" t="s">
        <v>122</v>
      </c>
      <c r="C4766" s="4" t="s">
        <v>228</v>
      </c>
      <c r="D4766" s="4" t="s">
        <v>231</v>
      </c>
      <c r="E4766" s="5">
        <v>14.14</v>
      </c>
    </row>
    <row r="4767" spans="1:10" ht="11.25" x14ac:dyDescent="0.15">
      <c r="A4767" s="6" t="s">
        <v>284</v>
      </c>
      <c r="B4767" s="4" t="s">
        <v>18</v>
      </c>
      <c r="C4767" s="4" t="s">
        <v>228</v>
      </c>
      <c r="D4767" s="4" t="s">
        <v>285</v>
      </c>
      <c r="E4767" s="5">
        <v>10.59</v>
      </c>
      <c r="F4767" t="s">
        <v>354</v>
      </c>
    </row>
    <row r="4768" spans="1:10" ht="11.25" x14ac:dyDescent="0.15">
      <c r="A4768" s="6" t="s">
        <v>284</v>
      </c>
      <c r="B4768" s="4" t="s">
        <v>18</v>
      </c>
      <c r="C4768" s="4" t="s">
        <v>228</v>
      </c>
      <c r="D4768" s="4" t="s">
        <v>286</v>
      </c>
      <c r="E4768" s="5">
        <v>8.43</v>
      </c>
    </row>
    <row r="4769" spans="1:10" ht="11.25" x14ac:dyDescent="0.15">
      <c r="A4769" s="6" t="s">
        <v>284</v>
      </c>
      <c r="B4769" s="4" t="s">
        <v>123</v>
      </c>
      <c r="C4769" s="4" t="s">
        <v>228</v>
      </c>
      <c r="D4769" s="4" t="s">
        <v>286</v>
      </c>
      <c r="E4769" s="5">
        <v>10.35</v>
      </c>
    </row>
    <row r="4770" spans="1:10" ht="11.25" x14ac:dyDescent="0.15">
      <c r="A4770" s="6" t="s">
        <v>284</v>
      </c>
      <c r="B4770" s="4" t="s">
        <v>123</v>
      </c>
      <c r="C4770" s="4" t="s">
        <v>228</v>
      </c>
      <c r="D4770" s="4" t="s">
        <v>233</v>
      </c>
      <c r="E4770" s="5">
        <v>10.4</v>
      </c>
    </row>
    <row r="4771" spans="1:10" ht="11.25" x14ac:dyDescent="0.15">
      <c r="A4771" s="6" t="s">
        <v>284</v>
      </c>
      <c r="B4771" s="4" t="s">
        <v>19</v>
      </c>
      <c r="C4771" s="4" t="s">
        <v>228</v>
      </c>
      <c r="D4771" s="4" t="s">
        <v>231</v>
      </c>
      <c r="E4771" s="5">
        <v>12.02</v>
      </c>
      <c r="F4771" t="s">
        <v>353</v>
      </c>
      <c r="G4771">
        <f>+E4771+E4772+E4773+E4774+E4775+E4776</f>
        <v>62.780000000000008</v>
      </c>
      <c r="H4771">
        <f>+E4778+E4779+E4777+E4780</f>
        <v>16.04</v>
      </c>
      <c r="I4771" s="14">
        <f>+(G4771/4)/(H4771/3)</f>
        <v>2.9354738154613469</v>
      </c>
      <c r="J4771" s="21">
        <f>+(B4771-$K$1)/7</f>
        <v>6</v>
      </c>
    </row>
    <row r="4772" spans="1:10" ht="11.25" x14ac:dyDescent="0.15">
      <c r="A4772" s="6" t="s">
        <v>284</v>
      </c>
      <c r="B4772" s="4" t="s">
        <v>19</v>
      </c>
      <c r="C4772" s="4" t="s">
        <v>228</v>
      </c>
      <c r="D4772" s="4" t="s">
        <v>231</v>
      </c>
      <c r="E4772" s="5">
        <v>5.4</v>
      </c>
    </row>
    <row r="4773" spans="1:10" ht="11.25" x14ac:dyDescent="0.15">
      <c r="A4773" s="6" t="s">
        <v>284</v>
      </c>
      <c r="B4773" s="4" t="s">
        <v>19</v>
      </c>
      <c r="C4773" s="4" t="s">
        <v>228</v>
      </c>
      <c r="D4773" s="4" t="s">
        <v>286</v>
      </c>
      <c r="E4773" s="5">
        <v>14.25</v>
      </c>
    </row>
    <row r="4774" spans="1:10" ht="11.25" x14ac:dyDescent="0.15">
      <c r="A4774" s="6" t="s">
        <v>284</v>
      </c>
      <c r="B4774" s="4" t="s">
        <v>124</v>
      </c>
      <c r="C4774" s="4" t="s">
        <v>228</v>
      </c>
      <c r="D4774" s="4" t="s">
        <v>231</v>
      </c>
      <c r="E4774" s="5">
        <v>13.06</v>
      </c>
    </row>
    <row r="4775" spans="1:10" ht="11.25" x14ac:dyDescent="0.15">
      <c r="A4775" s="6" t="s">
        <v>284</v>
      </c>
      <c r="B4775" s="4" t="s">
        <v>124</v>
      </c>
      <c r="C4775" s="4" t="s">
        <v>228</v>
      </c>
      <c r="D4775" s="4" t="s">
        <v>231</v>
      </c>
      <c r="E4775" s="5">
        <v>4.38</v>
      </c>
    </row>
    <row r="4776" spans="1:10" ht="11.25" x14ac:dyDescent="0.15">
      <c r="A4776" s="6" t="s">
        <v>284</v>
      </c>
      <c r="B4776" s="4" t="s">
        <v>124</v>
      </c>
      <c r="C4776" s="4" t="s">
        <v>228</v>
      </c>
      <c r="D4776" s="4" t="s">
        <v>286</v>
      </c>
      <c r="E4776" s="5">
        <v>13.67</v>
      </c>
    </row>
    <row r="4777" spans="1:10" ht="11.25" x14ac:dyDescent="0.15">
      <c r="A4777" s="6" t="s">
        <v>284</v>
      </c>
      <c r="B4777" s="4" t="s">
        <v>20</v>
      </c>
      <c r="C4777" s="4" t="s">
        <v>228</v>
      </c>
      <c r="D4777" s="4" t="s">
        <v>231</v>
      </c>
      <c r="E4777" s="5">
        <v>5.0199999999999996</v>
      </c>
      <c r="F4777" t="s">
        <v>354</v>
      </c>
    </row>
    <row r="4778" spans="1:10" ht="11.25" x14ac:dyDescent="0.15">
      <c r="A4778" s="6" t="s">
        <v>284</v>
      </c>
      <c r="B4778" s="4" t="s">
        <v>20</v>
      </c>
      <c r="C4778" s="4" t="s">
        <v>228</v>
      </c>
      <c r="D4778" s="4" t="s">
        <v>286</v>
      </c>
      <c r="E4778" s="5">
        <v>4.8499999999999996</v>
      </c>
    </row>
    <row r="4779" spans="1:10" ht="11.25" x14ac:dyDescent="0.15">
      <c r="A4779" s="6" t="s">
        <v>284</v>
      </c>
      <c r="B4779" s="4" t="s">
        <v>125</v>
      </c>
      <c r="C4779" s="4" t="s">
        <v>228</v>
      </c>
      <c r="D4779" s="4" t="s">
        <v>231</v>
      </c>
      <c r="E4779" s="5">
        <v>3.88</v>
      </c>
    </row>
    <row r="4780" spans="1:10" ht="11.25" x14ac:dyDescent="0.15">
      <c r="A4780" s="6" t="s">
        <v>284</v>
      </c>
      <c r="B4780" s="4" t="s">
        <v>125</v>
      </c>
      <c r="C4780" s="4" t="s">
        <v>228</v>
      </c>
      <c r="D4780" s="4" t="s">
        <v>286</v>
      </c>
      <c r="E4780" s="5">
        <v>2.29</v>
      </c>
    </row>
    <row r="4781" spans="1:10" ht="11.25" x14ac:dyDescent="0.15">
      <c r="A4781" s="6" t="s">
        <v>284</v>
      </c>
      <c r="B4781" s="4" t="s">
        <v>21</v>
      </c>
      <c r="C4781" s="4" t="s">
        <v>228</v>
      </c>
      <c r="D4781" s="4" t="s">
        <v>231</v>
      </c>
      <c r="E4781" s="5">
        <v>13.31</v>
      </c>
      <c r="F4781" t="s">
        <v>353</v>
      </c>
      <c r="G4781">
        <f>+E4781+E4782+E4783+E4784+E4785+E4786</f>
        <v>72.73</v>
      </c>
      <c r="H4781">
        <f>+E4788+E4789+E4787+E4790</f>
        <v>39.36</v>
      </c>
      <c r="I4781" s="14">
        <f>+(G4781/4)/(H4781/3)</f>
        <v>1.385861280487805</v>
      </c>
      <c r="J4781" s="21">
        <f>+(B4781-$K$1)/7</f>
        <v>7</v>
      </c>
    </row>
    <row r="4782" spans="1:10" ht="11.25" x14ac:dyDescent="0.15">
      <c r="A4782" s="6" t="s">
        <v>284</v>
      </c>
      <c r="B4782" s="4" t="s">
        <v>21</v>
      </c>
      <c r="C4782" s="4" t="s">
        <v>228</v>
      </c>
      <c r="D4782" s="4" t="s">
        <v>231</v>
      </c>
      <c r="E4782" s="5">
        <v>6.16</v>
      </c>
    </row>
    <row r="4783" spans="1:10" ht="11.25" x14ac:dyDescent="0.15">
      <c r="A4783" s="6" t="s">
        <v>284</v>
      </c>
      <c r="B4783" s="4" t="s">
        <v>21</v>
      </c>
      <c r="C4783" s="4" t="s">
        <v>228</v>
      </c>
      <c r="D4783" s="4" t="s">
        <v>286</v>
      </c>
      <c r="E4783" s="5">
        <v>14.85</v>
      </c>
    </row>
    <row r="4784" spans="1:10" ht="11.25" x14ac:dyDescent="0.15">
      <c r="A4784" s="6" t="s">
        <v>284</v>
      </c>
      <c r="B4784" s="4" t="s">
        <v>126</v>
      </c>
      <c r="C4784" s="4" t="s">
        <v>228</v>
      </c>
      <c r="D4784" s="4" t="s">
        <v>285</v>
      </c>
      <c r="E4784" s="5">
        <v>15.51</v>
      </c>
    </row>
    <row r="4785" spans="1:10" ht="11.25" x14ac:dyDescent="0.15">
      <c r="A4785" s="6" t="s">
        <v>284</v>
      </c>
      <c r="B4785" s="4" t="s">
        <v>126</v>
      </c>
      <c r="C4785" s="4" t="s">
        <v>228</v>
      </c>
      <c r="D4785" s="4" t="s">
        <v>285</v>
      </c>
      <c r="E4785" s="5">
        <v>5.23</v>
      </c>
    </row>
    <row r="4786" spans="1:10" ht="11.25" x14ac:dyDescent="0.15">
      <c r="A4786" s="6" t="s">
        <v>284</v>
      </c>
      <c r="B4786" s="4" t="s">
        <v>126</v>
      </c>
      <c r="C4786" s="4" t="s">
        <v>228</v>
      </c>
      <c r="D4786" s="4" t="s">
        <v>286</v>
      </c>
      <c r="E4786" s="5">
        <v>17.670000000000002</v>
      </c>
    </row>
    <row r="4787" spans="1:10" ht="11.25" x14ac:dyDescent="0.15">
      <c r="A4787" s="6" t="s">
        <v>284</v>
      </c>
      <c r="B4787" s="4" t="s">
        <v>22</v>
      </c>
      <c r="C4787" s="4" t="s">
        <v>228</v>
      </c>
      <c r="D4787" s="4" t="s">
        <v>285</v>
      </c>
      <c r="E4787" s="5">
        <v>10.119999999999999</v>
      </c>
      <c r="F4787" t="s">
        <v>354</v>
      </c>
    </row>
    <row r="4788" spans="1:10" ht="11.25" x14ac:dyDescent="0.15">
      <c r="A4788" s="6" t="s">
        <v>284</v>
      </c>
      <c r="B4788" s="4" t="s">
        <v>22</v>
      </c>
      <c r="C4788" s="4" t="s">
        <v>228</v>
      </c>
      <c r="D4788" s="4" t="s">
        <v>286</v>
      </c>
      <c r="E4788" s="5">
        <v>8.9499999999999993</v>
      </c>
    </row>
    <row r="4789" spans="1:10" ht="11.25" x14ac:dyDescent="0.15">
      <c r="A4789" s="6" t="s">
        <v>284</v>
      </c>
      <c r="B4789" s="4" t="s">
        <v>127</v>
      </c>
      <c r="C4789" s="4" t="s">
        <v>228</v>
      </c>
      <c r="D4789" s="4" t="s">
        <v>285</v>
      </c>
      <c r="E4789" s="5">
        <v>10.11</v>
      </c>
    </row>
    <row r="4790" spans="1:10" ht="11.25" x14ac:dyDescent="0.15">
      <c r="A4790" s="6" t="s">
        <v>284</v>
      </c>
      <c r="B4790" s="4" t="s">
        <v>127</v>
      </c>
      <c r="C4790" s="4" t="s">
        <v>228</v>
      </c>
      <c r="D4790" s="4" t="s">
        <v>286</v>
      </c>
      <c r="E4790" s="5">
        <v>10.18</v>
      </c>
    </row>
    <row r="4791" spans="1:10" ht="11.25" x14ac:dyDescent="0.15">
      <c r="A4791" s="6" t="s">
        <v>284</v>
      </c>
      <c r="B4791" s="4" t="s">
        <v>128</v>
      </c>
      <c r="C4791" s="4" t="s">
        <v>228</v>
      </c>
      <c r="D4791" s="4" t="s">
        <v>285</v>
      </c>
      <c r="E4791" s="5">
        <v>12.95</v>
      </c>
      <c r="F4791" s="13" t="s">
        <v>353</v>
      </c>
    </row>
    <row r="4792" spans="1:10" ht="11.25" x14ac:dyDescent="0.15">
      <c r="A4792" s="6" t="s">
        <v>284</v>
      </c>
      <c r="B4792" s="4" t="s">
        <v>128</v>
      </c>
      <c r="C4792" s="4" t="s">
        <v>228</v>
      </c>
      <c r="D4792" s="4" t="s">
        <v>285</v>
      </c>
      <c r="E4792" s="5">
        <v>5.01</v>
      </c>
      <c r="F4792" s="13"/>
    </row>
    <row r="4793" spans="1:10" ht="11.25" x14ac:dyDescent="0.15">
      <c r="A4793" s="6" t="s">
        <v>284</v>
      </c>
      <c r="B4793" s="4" t="s">
        <v>128</v>
      </c>
      <c r="C4793" s="4" t="s">
        <v>228</v>
      </c>
      <c r="D4793" s="4" t="s">
        <v>286</v>
      </c>
      <c r="E4793" s="5">
        <v>14.28</v>
      </c>
      <c r="F4793" s="13"/>
    </row>
    <row r="4794" spans="1:10" ht="11.25" x14ac:dyDescent="0.15">
      <c r="A4794" s="6" t="s">
        <v>284</v>
      </c>
      <c r="B4794" s="4" t="s">
        <v>23</v>
      </c>
      <c r="C4794" s="4" t="s">
        <v>228</v>
      </c>
      <c r="D4794" s="4" t="s">
        <v>285</v>
      </c>
      <c r="E4794" s="5">
        <v>14.66</v>
      </c>
      <c r="F4794" s="13" t="s">
        <v>354</v>
      </c>
    </row>
    <row r="4795" spans="1:10" ht="11.25" x14ac:dyDescent="0.15">
      <c r="A4795" s="6" t="s">
        <v>284</v>
      </c>
      <c r="B4795" s="4" t="s">
        <v>23</v>
      </c>
      <c r="C4795" s="4" t="s">
        <v>228</v>
      </c>
      <c r="D4795" s="4" t="s">
        <v>285</v>
      </c>
      <c r="E4795" s="5">
        <v>14.05</v>
      </c>
    </row>
    <row r="4796" spans="1:10" ht="11.25" x14ac:dyDescent="0.15">
      <c r="A4796" s="6" t="s">
        <v>284</v>
      </c>
      <c r="B4796" s="4" t="s">
        <v>23</v>
      </c>
      <c r="C4796" s="4" t="s">
        <v>228</v>
      </c>
      <c r="D4796" s="4" t="s">
        <v>286</v>
      </c>
      <c r="E4796" s="5">
        <v>15.47</v>
      </c>
    </row>
    <row r="4797" spans="1:10" ht="11.25" x14ac:dyDescent="0.15">
      <c r="A4797" s="6" t="s">
        <v>284</v>
      </c>
      <c r="B4797" s="4" t="s">
        <v>23</v>
      </c>
      <c r="C4797" s="4" t="s">
        <v>228</v>
      </c>
      <c r="D4797" s="4" t="s">
        <v>286</v>
      </c>
      <c r="E4797" s="5">
        <v>9.1</v>
      </c>
    </row>
    <row r="4798" spans="1:10" ht="11.25" x14ac:dyDescent="0.15">
      <c r="A4798" s="6" t="s">
        <v>284</v>
      </c>
      <c r="B4798" s="4" t="s">
        <v>129</v>
      </c>
      <c r="C4798" s="4" t="s">
        <v>228</v>
      </c>
      <c r="D4798" s="4" t="s">
        <v>285</v>
      </c>
      <c r="E4798" s="5">
        <v>10.79</v>
      </c>
    </row>
    <row r="4799" spans="1:10" ht="11.25" x14ac:dyDescent="0.15">
      <c r="A4799" s="6" t="s">
        <v>284</v>
      </c>
      <c r="B4799" s="4" t="s">
        <v>129</v>
      </c>
      <c r="C4799" s="4" t="s">
        <v>228</v>
      </c>
      <c r="D4799" s="4" t="s">
        <v>286</v>
      </c>
      <c r="E4799" s="5">
        <v>11.4</v>
      </c>
    </row>
    <row r="4800" spans="1:10" ht="11.25" x14ac:dyDescent="0.15">
      <c r="A4800" s="6" t="s">
        <v>284</v>
      </c>
      <c r="B4800" s="4" t="s">
        <v>24</v>
      </c>
      <c r="C4800" s="4" t="s">
        <v>228</v>
      </c>
      <c r="D4800" s="4" t="s">
        <v>285</v>
      </c>
      <c r="E4800" s="5">
        <v>12.9</v>
      </c>
      <c r="F4800" t="s">
        <v>353</v>
      </c>
      <c r="G4800">
        <f>+E4800+E4801+E4802+E4803+E4804+E4805</f>
        <v>66.73</v>
      </c>
      <c r="H4800">
        <f>+E4807+E4808+E4806+E4809+E4810</f>
        <v>48.879999999999995</v>
      </c>
      <c r="I4800" s="14">
        <f>+(G4800/4)/(H4800/3)</f>
        <v>1.0238850245499183</v>
      </c>
      <c r="J4800" s="21">
        <f>+(B4800-$K$1)/7</f>
        <v>9</v>
      </c>
    </row>
    <row r="4801" spans="1:10" ht="11.25" x14ac:dyDescent="0.15">
      <c r="A4801" s="9" t="s">
        <v>284</v>
      </c>
      <c r="B4801" s="4" t="s">
        <v>24</v>
      </c>
      <c r="C4801" s="4" t="s">
        <v>228</v>
      </c>
      <c r="D4801" s="4" t="s">
        <v>285</v>
      </c>
      <c r="E4801" s="5">
        <v>6.11</v>
      </c>
    </row>
    <row r="4802" spans="1:10" ht="11.25" x14ac:dyDescent="0.15">
      <c r="A4802" s="6" t="s">
        <v>284</v>
      </c>
      <c r="B4802" s="4" t="s">
        <v>24</v>
      </c>
      <c r="C4802" s="4" t="s">
        <v>228</v>
      </c>
      <c r="D4802" s="4" t="s">
        <v>286</v>
      </c>
      <c r="E4802" s="5">
        <v>14.67</v>
      </c>
    </row>
    <row r="4803" spans="1:10" ht="11.25" x14ac:dyDescent="0.15">
      <c r="A4803" s="6" t="s">
        <v>284</v>
      </c>
      <c r="B4803" s="4" t="s">
        <v>130</v>
      </c>
      <c r="C4803" s="4" t="s">
        <v>228</v>
      </c>
      <c r="D4803" s="4" t="s">
        <v>285</v>
      </c>
      <c r="E4803" s="5">
        <v>13.77</v>
      </c>
    </row>
    <row r="4804" spans="1:10" ht="11.25" x14ac:dyDescent="0.15">
      <c r="A4804" s="6" t="s">
        <v>284</v>
      </c>
      <c r="B4804" s="4" t="s">
        <v>130</v>
      </c>
      <c r="C4804" s="4" t="s">
        <v>228</v>
      </c>
      <c r="D4804" s="4" t="s">
        <v>285</v>
      </c>
      <c r="E4804" s="5">
        <v>4.25</v>
      </c>
    </row>
    <row r="4805" spans="1:10" ht="11.25" x14ac:dyDescent="0.15">
      <c r="A4805" s="6" t="s">
        <v>284</v>
      </c>
      <c r="B4805" s="4" t="s">
        <v>130</v>
      </c>
      <c r="C4805" s="4" t="s">
        <v>228</v>
      </c>
      <c r="D4805" s="4" t="s">
        <v>286</v>
      </c>
      <c r="E4805" s="5">
        <v>15.03</v>
      </c>
    </row>
    <row r="4806" spans="1:10" ht="11.25" x14ac:dyDescent="0.15">
      <c r="A4806" s="6" t="s">
        <v>284</v>
      </c>
      <c r="B4806" s="4" t="s">
        <v>25</v>
      </c>
      <c r="C4806" s="4" t="s">
        <v>228</v>
      </c>
      <c r="D4806" s="4" t="s">
        <v>285</v>
      </c>
      <c r="E4806" s="5">
        <v>9.16</v>
      </c>
      <c r="F4806" t="s">
        <v>354</v>
      </c>
    </row>
    <row r="4807" spans="1:10" ht="11.25" x14ac:dyDescent="0.15">
      <c r="A4807" s="6" t="s">
        <v>284</v>
      </c>
      <c r="B4807" s="4" t="s">
        <v>25</v>
      </c>
      <c r="C4807" s="4" t="s">
        <v>228</v>
      </c>
      <c r="D4807" s="4" t="s">
        <v>234</v>
      </c>
      <c r="E4807" s="5">
        <v>10.53</v>
      </c>
    </row>
    <row r="4808" spans="1:10" ht="11.25" x14ac:dyDescent="0.15">
      <c r="A4808" s="6" t="s">
        <v>284</v>
      </c>
      <c r="B4808" s="4" t="s">
        <v>25</v>
      </c>
      <c r="C4808" s="4" t="s">
        <v>228</v>
      </c>
      <c r="D4808" s="4" t="s">
        <v>286</v>
      </c>
      <c r="E4808" s="5">
        <v>9.1300000000000008</v>
      </c>
    </row>
    <row r="4809" spans="1:10" ht="11.25" x14ac:dyDescent="0.15">
      <c r="A4809" s="6" t="s">
        <v>284</v>
      </c>
      <c r="B4809" s="4" t="s">
        <v>131</v>
      </c>
      <c r="C4809" s="4" t="s">
        <v>228</v>
      </c>
      <c r="D4809" s="4" t="s">
        <v>285</v>
      </c>
      <c r="E4809" s="5">
        <v>10.220000000000001</v>
      </c>
    </row>
    <row r="4810" spans="1:10" ht="11.25" x14ac:dyDescent="0.15">
      <c r="A4810" s="6" t="s">
        <v>284</v>
      </c>
      <c r="B4810" s="4" t="s">
        <v>131</v>
      </c>
      <c r="C4810" s="4" t="s">
        <v>228</v>
      </c>
      <c r="D4810" s="4" t="s">
        <v>286</v>
      </c>
      <c r="E4810" s="5">
        <v>9.84</v>
      </c>
    </row>
    <row r="4811" spans="1:10" ht="11.25" x14ac:dyDescent="0.15">
      <c r="A4811" s="6" t="s">
        <v>284</v>
      </c>
      <c r="B4811" s="4" t="s">
        <v>26</v>
      </c>
      <c r="C4811" s="4" t="s">
        <v>228</v>
      </c>
      <c r="D4811" s="4" t="s">
        <v>285</v>
      </c>
      <c r="E4811" s="5">
        <v>10.87</v>
      </c>
      <c r="F4811" t="s">
        <v>353</v>
      </c>
      <c r="G4811">
        <f>+E4811+E4812+E4813+E4814+E4815+E4816</f>
        <v>57.66</v>
      </c>
      <c r="H4811">
        <f>+E4818+E4819+E4817+E4820</f>
        <v>36.93</v>
      </c>
      <c r="I4811" s="14">
        <f>+(G4811/4)/(H4811/3)</f>
        <v>1.1709991876523151</v>
      </c>
      <c r="J4811" s="21">
        <f>+(B4811-$K$1)/7</f>
        <v>10</v>
      </c>
    </row>
    <row r="4812" spans="1:10" ht="11.25" x14ac:dyDescent="0.15">
      <c r="A4812" s="6" t="s">
        <v>284</v>
      </c>
      <c r="B4812" s="4" t="s">
        <v>26</v>
      </c>
      <c r="C4812" s="4" t="s">
        <v>228</v>
      </c>
      <c r="D4812" s="4" t="s">
        <v>285</v>
      </c>
      <c r="E4812" s="5">
        <v>5.01</v>
      </c>
    </row>
    <row r="4813" spans="1:10" ht="11.25" x14ac:dyDescent="0.15">
      <c r="A4813" s="6" t="s">
        <v>284</v>
      </c>
      <c r="B4813" s="4" t="s">
        <v>26</v>
      </c>
      <c r="C4813" s="4" t="s">
        <v>228</v>
      </c>
      <c r="D4813" s="4" t="s">
        <v>286</v>
      </c>
      <c r="E4813" s="5">
        <v>12.38</v>
      </c>
    </row>
    <row r="4814" spans="1:10" ht="11.25" x14ac:dyDescent="0.15">
      <c r="A4814" s="6" t="s">
        <v>284</v>
      </c>
      <c r="B4814" s="4" t="s">
        <v>132</v>
      </c>
      <c r="C4814" s="4" t="s">
        <v>228</v>
      </c>
      <c r="D4814" s="4" t="s">
        <v>285</v>
      </c>
      <c r="E4814" s="5">
        <v>11.96</v>
      </c>
    </row>
    <row r="4815" spans="1:10" ht="11.25" x14ac:dyDescent="0.15">
      <c r="A4815" s="6" t="s">
        <v>284</v>
      </c>
      <c r="B4815" s="4" t="s">
        <v>132</v>
      </c>
      <c r="C4815" s="4" t="s">
        <v>228</v>
      </c>
      <c r="D4815" s="4" t="s">
        <v>285</v>
      </c>
      <c r="E4815" s="5">
        <v>3.76</v>
      </c>
    </row>
    <row r="4816" spans="1:10" ht="11.25" x14ac:dyDescent="0.15">
      <c r="A4816" s="6" t="s">
        <v>284</v>
      </c>
      <c r="B4816" s="4" t="s">
        <v>132</v>
      </c>
      <c r="C4816" s="4" t="s">
        <v>228</v>
      </c>
      <c r="D4816" s="4" t="s">
        <v>286</v>
      </c>
      <c r="E4816" s="5">
        <v>13.68</v>
      </c>
    </row>
    <row r="4817" spans="1:10" ht="11.25" x14ac:dyDescent="0.15">
      <c r="A4817" s="6" t="s">
        <v>284</v>
      </c>
      <c r="B4817" s="4" t="s">
        <v>27</v>
      </c>
      <c r="C4817" s="4" t="s">
        <v>228</v>
      </c>
      <c r="D4817" s="4" t="s">
        <v>285</v>
      </c>
      <c r="E4817" s="5">
        <v>10.36</v>
      </c>
      <c r="F4817" t="s">
        <v>354</v>
      </c>
    </row>
    <row r="4818" spans="1:10" ht="11.25" x14ac:dyDescent="0.15">
      <c r="A4818" s="6" t="s">
        <v>284</v>
      </c>
      <c r="B4818" s="4" t="s">
        <v>27</v>
      </c>
      <c r="C4818" s="4" t="s">
        <v>228</v>
      </c>
      <c r="D4818" s="4" t="s">
        <v>286</v>
      </c>
      <c r="E4818" s="5">
        <v>9.48</v>
      </c>
    </row>
    <row r="4819" spans="1:10" ht="11.25" x14ac:dyDescent="0.15">
      <c r="A4819" s="6" t="s">
        <v>284</v>
      </c>
      <c r="B4819" s="4" t="s">
        <v>133</v>
      </c>
      <c r="C4819" s="4" t="s">
        <v>228</v>
      </c>
      <c r="D4819" s="4" t="s">
        <v>285</v>
      </c>
      <c r="E4819" s="5">
        <v>8.19</v>
      </c>
    </row>
    <row r="4820" spans="1:10" ht="11.25" x14ac:dyDescent="0.15">
      <c r="A4820" s="6" t="s">
        <v>284</v>
      </c>
      <c r="B4820" s="4" t="s">
        <v>133</v>
      </c>
      <c r="C4820" s="4" t="s">
        <v>228</v>
      </c>
      <c r="D4820" s="4" t="s">
        <v>286</v>
      </c>
      <c r="E4820" s="5">
        <v>8.9</v>
      </c>
    </row>
    <row r="4821" spans="1:10" ht="11.25" x14ac:dyDescent="0.15">
      <c r="A4821" s="6" t="s">
        <v>284</v>
      </c>
      <c r="B4821" s="4" t="s">
        <v>28</v>
      </c>
      <c r="C4821" s="4" t="s">
        <v>228</v>
      </c>
      <c r="D4821" s="4" t="s">
        <v>285</v>
      </c>
      <c r="E4821" s="5">
        <v>10.74</v>
      </c>
      <c r="F4821" t="s">
        <v>353</v>
      </c>
      <c r="G4821">
        <f>+E4821+E4822+E4823</f>
        <v>28.59</v>
      </c>
      <c r="H4821">
        <f>+E4828+E4829+E4827+E4824+E4825+E4826</f>
        <v>64.94</v>
      </c>
      <c r="I4821" s="14">
        <f>+(G4821/4)/(H4821/3)</f>
        <v>0.33018940560517401</v>
      </c>
      <c r="J4821" s="21">
        <f>+(B4821-$K$1)/7</f>
        <v>11</v>
      </c>
    </row>
    <row r="4822" spans="1:10" ht="11.25" x14ac:dyDescent="0.15">
      <c r="A4822" s="6" t="s">
        <v>284</v>
      </c>
      <c r="B4822" s="4" t="s">
        <v>28</v>
      </c>
      <c r="C4822" s="4" t="s">
        <v>228</v>
      </c>
      <c r="D4822" s="4" t="s">
        <v>285</v>
      </c>
      <c r="E4822" s="5">
        <v>5.01</v>
      </c>
    </row>
    <row r="4823" spans="1:10" ht="11.25" x14ac:dyDescent="0.15">
      <c r="A4823" s="6" t="s">
        <v>284</v>
      </c>
      <c r="B4823" s="4" t="s">
        <v>28</v>
      </c>
      <c r="C4823" s="4" t="s">
        <v>228</v>
      </c>
      <c r="D4823" s="4" t="s">
        <v>286</v>
      </c>
      <c r="E4823" s="5">
        <v>12.84</v>
      </c>
    </row>
    <row r="4824" spans="1:10" ht="11.25" x14ac:dyDescent="0.15">
      <c r="A4824" s="6" t="s">
        <v>284</v>
      </c>
      <c r="B4824" s="4" t="s">
        <v>30</v>
      </c>
      <c r="C4824" s="4" t="s">
        <v>228</v>
      </c>
      <c r="D4824" s="4" t="s">
        <v>285</v>
      </c>
      <c r="E4824" s="5">
        <v>8.39</v>
      </c>
      <c r="F4824" t="s">
        <v>354</v>
      </c>
    </row>
    <row r="4825" spans="1:10" ht="11.25" x14ac:dyDescent="0.15">
      <c r="A4825" s="6" t="s">
        <v>284</v>
      </c>
      <c r="B4825" s="4" t="s">
        <v>30</v>
      </c>
      <c r="C4825" s="4" t="s">
        <v>228</v>
      </c>
      <c r="D4825" s="4" t="s">
        <v>286</v>
      </c>
      <c r="E4825" s="5">
        <v>7.01</v>
      </c>
    </row>
    <row r="4826" spans="1:10" ht="11.25" x14ac:dyDescent="0.15">
      <c r="A4826" s="6" t="s">
        <v>284</v>
      </c>
      <c r="B4826" s="4" t="s">
        <v>135</v>
      </c>
      <c r="C4826" s="4" t="s">
        <v>228</v>
      </c>
      <c r="D4826" s="4" t="s">
        <v>285</v>
      </c>
      <c r="E4826" s="5">
        <v>16.5</v>
      </c>
    </row>
    <row r="4827" spans="1:10" ht="11.25" x14ac:dyDescent="0.15">
      <c r="A4827" s="6" t="s">
        <v>284</v>
      </c>
      <c r="B4827" s="4" t="s">
        <v>135</v>
      </c>
      <c r="C4827" s="4" t="s">
        <v>228</v>
      </c>
      <c r="D4827" s="4" t="s">
        <v>285</v>
      </c>
      <c r="E4827" s="5">
        <v>9.56</v>
      </c>
    </row>
    <row r="4828" spans="1:10" ht="11.25" x14ac:dyDescent="0.15">
      <c r="A4828" s="6" t="s">
        <v>284</v>
      </c>
      <c r="B4828" s="4" t="s">
        <v>135</v>
      </c>
      <c r="C4828" s="4" t="s">
        <v>228</v>
      </c>
      <c r="D4828" s="4" t="s">
        <v>286</v>
      </c>
      <c r="E4828" s="5">
        <v>11.88</v>
      </c>
    </row>
    <row r="4829" spans="1:10" ht="11.25" x14ac:dyDescent="0.15">
      <c r="A4829" s="6" t="s">
        <v>284</v>
      </c>
      <c r="B4829" s="4" t="s">
        <v>135</v>
      </c>
      <c r="C4829" s="4" t="s">
        <v>228</v>
      </c>
      <c r="D4829" s="4" t="s">
        <v>286</v>
      </c>
      <c r="E4829" s="5">
        <v>11.6</v>
      </c>
    </row>
    <row r="4830" spans="1:10" ht="11.25" x14ac:dyDescent="0.15">
      <c r="A4830" s="6" t="s">
        <v>284</v>
      </c>
      <c r="B4830" s="4" t="s">
        <v>31</v>
      </c>
      <c r="C4830" s="4" t="s">
        <v>228</v>
      </c>
      <c r="D4830" s="4" t="s">
        <v>285</v>
      </c>
      <c r="E4830" s="5">
        <v>12.12</v>
      </c>
      <c r="F4830" t="s">
        <v>353</v>
      </c>
      <c r="G4830">
        <f>+E4830+E4831+E4832+E4833+E4834+E4835</f>
        <v>70.029999999999987</v>
      </c>
      <c r="H4830">
        <f>+E4837+E4838+E4836+E4839</f>
        <v>39.24</v>
      </c>
      <c r="I4830" s="14">
        <f>+(G4830/4)/(H4830/3)</f>
        <v>1.3384938837920486</v>
      </c>
      <c r="J4830" s="21">
        <f>+(B4830-$K$1)/7</f>
        <v>12</v>
      </c>
    </row>
    <row r="4831" spans="1:10" ht="11.25" x14ac:dyDescent="0.15">
      <c r="A4831" s="6" t="s">
        <v>284</v>
      </c>
      <c r="B4831" s="4" t="s">
        <v>31</v>
      </c>
      <c r="C4831" s="4" t="s">
        <v>228</v>
      </c>
      <c r="D4831" s="4" t="s">
        <v>285</v>
      </c>
      <c r="E4831" s="5">
        <v>9.5399999999999991</v>
      </c>
    </row>
    <row r="4832" spans="1:10" ht="11.25" x14ac:dyDescent="0.15">
      <c r="A4832" s="6" t="s">
        <v>284</v>
      </c>
      <c r="B4832" s="4" t="s">
        <v>31</v>
      </c>
      <c r="C4832" s="4" t="s">
        <v>228</v>
      </c>
      <c r="D4832" s="4" t="s">
        <v>286</v>
      </c>
      <c r="E4832" s="5">
        <v>15.19</v>
      </c>
    </row>
    <row r="4833" spans="1:10" ht="11.25" x14ac:dyDescent="0.15">
      <c r="A4833" s="6" t="s">
        <v>284</v>
      </c>
      <c r="B4833" s="4" t="s">
        <v>136</v>
      </c>
      <c r="C4833" s="4" t="s">
        <v>228</v>
      </c>
      <c r="D4833" s="4" t="s">
        <v>285</v>
      </c>
      <c r="E4833" s="5">
        <v>13.19</v>
      </c>
    </row>
    <row r="4834" spans="1:10" ht="11.25" x14ac:dyDescent="0.15">
      <c r="A4834" s="6" t="s">
        <v>284</v>
      </c>
      <c r="B4834" s="4" t="s">
        <v>136</v>
      </c>
      <c r="C4834" s="4" t="s">
        <v>228</v>
      </c>
      <c r="D4834" s="4" t="s">
        <v>285</v>
      </c>
      <c r="E4834" s="5">
        <v>4.33</v>
      </c>
    </row>
    <row r="4835" spans="1:10" ht="11.25" x14ac:dyDescent="0.15">
      <c r="A4835" s="6" t="s">
        <v>284</v>
      </c>
      <c r="B4835" s="4" t="s">
        <v>136</v>
      </c>
      <c r="C4835" s="4" t="s">
        <v>228</v>
      </c>
      <c r="D4835" s="4" t="s">
        <v>286</v>
      </c>
      <c r="E4835" s="5">
        <v>15.66</v>
      </c>
    </row>
    <row r="4836" spans="1:10" ht="11.25" x14ac:dyDescent="0.15">
      <c r="A4836" s="6" t="s">
        <v>284</v>
      </c>
      <c r="B4836" s="4" t="s">
        <v>33</v>
      </c>
      <c r="C4836" s="4" t="s">
        <v>228</v>
      </c>
      <c r="D4836" s="4" t="s">
        <v>285</v>
      </c>
      <c r="E4836" s="5">
        <v>8.94</v>
      </c>
      <c r="F4836" t="s">
        <v>354</v>
      </c>
    </row>
    <row r="4837" spans="1:10" ht="11.25" x14ac:dyDescent="0.15">
      <c r="A4837" s="6" t="s">
        <v>284</v>
      </c>
      <c r="B4837" s="4" t="s">
        <v>33</v>
      </c>
      <c r="C4837" s="4" t="s">
        <v>228</v>
      </c>
      <c r="D4837" s="4" t="s">
        <v>286</v>
      </c>
      <c r="E4837" s="5">
        <v>8.67</v>
      </c>
    </row>
    <row r="4838" spans="1:10" ht="11.25" x14ac:dyDescent="0.15">
      <c r="A4838" s="6" t="s">
        <v>284</v>
      </c>
      <c r="B4838" s="4" t="s">
        <v>137</v>
      </c>
      <c r="C4838" s="4" t="s">
        <v>228</v>
      </c>
      <c r="D4838" s="4" t="s">
        <v>285</v>
      </c>
      <c r="E4838" s="5">
        <v>10.6</v>
      </c>
    </row>
    <row r="4839" spans="1:10" ht="11.25" x14ac:dyDescent="0.15">
      <c r="A4839" s="6" t="s">
        <v>284</v>
      </c>
      <c r="B4839" s="4" t="s">
        <v>137</v>
      </c>
      <c r="C4839" s="4" t="s">
        <v>228</v>
      </c>
      <c r="D4839" s="4" t="s">
        <v>286</v>
      </c>
      <c r="E4839" s="5">
        <v>11.03</v>
      </c>
    </row>
    <row r="4840" spans="1:10" ht="11.25" x14ac:dyDescent="0.15">
      <c r="A4840" s="6" t="s">
        <v>284</v>
      </c>
      <c r="B4840" s="4" t="s">
        <v>34</v>
      </c>
      <c r="C4840" s="4" t="s">
        <v>228</v>
      </c>
      <c r="D4840" s="4" t="s">
        <v>285</v>
      </c>
      <c r="E4840" s="5">
        <v>12.68</v>
      </c>
      <c r="F4840" t="s">
        <v>353</v>
      </c>
      <c r="G4840">
        <f>+E4840+E4841+E4842+E4843+E4844+E4845</f>
        <v>64.680000000000007</v>
      </c>
      <c r="H4840">
        <f>+E4847+E4848+E4846+E4849</f>
        <v>46.819999999999993</v>
      </c>
      <c r="I4840" s="14">
        <f>+(G4840/4)/(H4840/3)</f>
        <v>1.0360956856044428</v>
      </c>
      <c r="J4840" s="21">
        <f>+(B4840-$K$1)/7</f>
        <v>13</v>
      </c>
    </row>
    <row r="4841" spans="1:10" ht="11.25" x14ac:dyDescent="0.15">
      <c r="A4841" s="6" t="s">
        <v>284</v>
      </c>
      <c r="B4841" s="4" t="s">
        <v>34</v>
      </c>
      <c r="C4841" s="4" t="s">
        <v>228</v>
      </c>
      <c r="D4841" s="4" t="s">
        <v>285</v>
      </c>
      <c r="E4841" s="5">
        <v>5.83</v>
      </c>
    </row>
    <row r="4842" spans="1:10" ht="11.25" x14ac:dyDescent="0.15">
      <c r="A4842" s="6" t="s">
        <v>284</v>
      </c>
      <c r="B4842" s="4" t="s">
        <v>34</v>
      </c>
      <c r="C4842" s="4" t="s">
        <v>228</v>
      </c>
      <c r="D4842" s="4" t="s">
        <v>286</v>
      </c>
      <c r="E4842" s="5">
        <v>14.31</v>
      </c>
    </row>
    <row r="4843" spans="1:10" ht="11.25" x14ac:dyDescent="0.15">
      <c r="A4843" s="6" t="s">
        <v>284</v>
      </c>
      <c r="B4843" s="4" t="s">
        <v>138</v>
      </c>
      <c r="C4843" s="4" t="s">
        <v>228</v>
      </c>
      <c r="D4843" s="4" t="s">
        <v>286</v>
      </c>
      <c r="E4843" s="5">
        <v>14.58</v>
      </c>
    </row>
    <row r="4844" spans="1:10" ht="11.25" x14ac:dyDescent="0.15">
      <c r="A4844" s="6" t="s">
        <v>284</v>
      </c>
      <c r="B4844" s="4" t="s">
        <v>138</v>
      </c>
      <c r="C4844" s="4" t="s">
        <v>228</v>
      </c>
      <c r="D4844" s="4" t="s">
        <v>233</v>
      </c>
      <c r="E4844" s="5">
        <v>11.42</v>
      </c>
    </row>
    <row r="4845" spans="1:10" ht="11.25" x14ac:dyDescent="0.15">
      <c r="A4845" s="6" t="s">
        <v>284</v>
      </c>
      <c r="B4845" s="4" t="s">
        <v>138</v>
      </c>
      <c r="C4845" s="4" t="s">
        <v>228</v>
      </c>
      <c r="D4845" s="4" t="s">
        <v>233</v>
      </c>
      <c r="E4845" s="5">
        <v>5.86</v>
      </c>
    </row>
    <row r="4846" spans="1:10" ht="11.25" x14ac:dyDescent="0.15">
      <c r="A4846" s="6" t="s">
        <v>284</v>
      </c>
      <c r="B4846" s="4" t="s">
        <v>35</v>
      </c>
      <c r="C4846" s="4" t="s">
        <v>228</v>
      </c>
      <c r="D4846" s="4" t="s">
        <v>285</v>
      </c>
      <c r="E4846" s="5">
        <v>11.36</v>
      </c>
      <c r="F4846" t="s">
        <v>354</v>
      </c>
    </row>
    <row r="4847" spans="1:10" ht="11.25" x14ac:dyDescent="0.15">
      <c r="A4847" s="6" t="s">
        <v>284</v>
      </c>
      <c r="B4847" s="4" t="s">
        <v>35</v>
      </c>
      <c r="C4847" s="4" t="s">
        <v>228</v>
      </c>
      <c r="D4847" s="4" t="s">
        <v>286</v>
      </c>
      <c r="E4847" s="5">
        <v>10.26</v>
      </c>
    </row>
    <row r="4848" spans="1:10" ht="11.25" x14ac:dyDescent="0.15">
      <c r="A4848" s="9" t="s">
        <v>284</v>
      </c>
      <c r="B4848" s="4" t="s">
        <v>139</v>
      </c>
      <c r="C4848" s="4" t="s">
        <v>228</v>
      </c>
      <c r="D4848" s="4" t="s">
        <v>285</v>
      </c>
      <c r="E4848" s="5">
        <v>11.18</v>
      </c>
    </row>
    <row r="4849" spans="1:10" ht="11.25" x14ac:dyDescent="0.15">
      <c r="A4849" s="6" t="s">
        <v>284</v>
      </c>
      <c r="B4849" s="4" t="s">
        <v>139</v>
      </c>
      <c r="C4849" s="4" t="s">
        <v>228</v>
      </c>
      <c r="D4849" s="4" t="s">
        <v>286</v>
      </c>
      <c r="E4849" s="5">
        <v>14.02</v>
      </c>
    </row>
    <row r="4850" spans="1:10" ht="11.25" x14ac:dyDescent="0.15">
      <c r="A4850" s="6" t="s">
        <v>284</v>
      </c>
      <c r="B4850" s="4" t="s">
        <v>36</v>
      </c>
      <c r="C4850" s="4" t="s">
        <v>228</v>
      </c>
      <c r="D4850" s="4" t="s">
        <v>285</v>
      </c>
      <c r="E4850" s="5">
        <v>14.27</v>
      </c>
      <c r="F4850" t="s">
        <v>353</v>
      </c>
      <c r="G4850">
        <f>+E4850+E4851+E4852+E4853+E4854+E4855</f>
        <v>80.960000000000008</v>
      </c>
      <c r="H4850">
        <f>+E4857+E4858+E4856+E4859</f>
        <v>49.180000000000007</v>
      </c>
      <c r="I4850" s="14">
        <f>+(G4850/4)/(H4850/3)</f>
        <v>1.2346482309882065</v>
      </c>
      <c r="J4850" s="21">
        <f>+(B4850-$K$1)/7</f>
        <v>14</v>
      </c>
    </row>
    <row r="4851" spans="1:10" ht="11.25" x14ac:dyDescent="0.15">
      <c r="A4851" s="6" t="s">
        <v>284</v>
      </c>
      <c r="B4851" s="4" t="s">
        <v>36</v>
      </c>
      <c r="C4851" s="4" t="s">
        <v>228</v>
      </c>
      <c r="D4851" s="4" t="s">
        <v>285</v>
      </c>
      <c r="E4851" s="5">
        <v>9.4</v>
      </c>
    </row>
    <row r="4852" spans="1:10" ht="11.25" x14ac:dyDescent="0.15">
      <c r="A4852" s="6" t="s">
        <v>284</v>
      </c>
      <c r="B4852" s="4" t="s">
        <v>36</v>
      </c>
      <c r="C4852" s="4" t="s">
        <v>228</v>
      </c>
      <c r="D4852" s="4" t="s">
        <v>286</v>
      </c>
      <c r="E4852" s="5">
        <v>15.75</v>
      </c>
    </row>
    <row r="4853" spans="1:10" ht="11.25" x14ac:dyDescent="0.15">
      <c r="A4853" s="6" t="s">
        <v>284</v>
      </c>
      <c r="B4853" s="4" t="s">
        <v>140</v>
      </c>
      <c r="C4853" s="4" t="s">
        <v>228</v>
      </c>
      <c r="D4853" s="4" t="s">
        <v>285</v>
      </c>
      <c r="E4853" s="5">
        <v>18.03</v>
      </c>
    </row>
    <row r="4854" spans="1:10" ht="11.25" x14ac:dyDescent="0.15">
      <c r="A4854" s="6" t="s">
        <v>284</v>
      </c>
      <c r="B4854" s="4" t="s">
        <v>140</v>
      </c>
      <c r="C4854" s="4" t="s">
        <v>228</v>
      </c>
      <c r="D4854" s="4" t="s">
        <v>285</v>
      </c>
      <c r="E4854" s="5">
        <v>5</v>
      </c>
    </row>
    <row r="4855" spans="1:10" ht="11.25" x14ac:dyDescent="0.15">
      <c r="A4855" s="6" t="s">
        <v>284</v>
      </c>
      <c r="B4855" s="4" t="s">
        <v>140</v>
      </c>
      <c r="C4855" s="4" t="s">
        <v>228</v>
      </c>
      <c r="D4855" s="4" t="s">
        <v>286</v>
      </c>
      <c r="E4855" s="5">
        <v>18.510000000000002</v>
      </c>
    </row>
    <row r="4856" spans="1:10" ht="11.25" x14ac:dyDescent="0.15">
      <c r="A4856" s="6" t="s">
        <v>284</v>
      </c>
      <c r="B4856" s="4" t="s">
        <v>37</v>
      </c>
      <c r="C4856" s="4" t="s">
        <v>228</v>
      </c>
      <c r="D4856" s="4" t="s">
        <v>285</v>
      </c>
      <c r="E4856" s="5">
        <v>13.53</v>
      </c>
      <c r="F4856" t="s">
        <v>354</v>
      </c>
    </row>
    <row r="4857" spans="1:10" ht="11.25" x14ac:dyDescent="0.15">
      <c r="A4857" s="6" t="s">
        <v>284</v>
      </c>
      <c r="B4857" s="4" t="s">
        <v>37</v>
      </c>
      <c r="C4857" s="4" t="s">
        <v>228</v>
      </c>
      <c r="D4857" s="4" t="s">
        <v>286</v>
      </c>
      <c r="E4857" s="5">
        <v>11.12</v>
      </c>
    </row>
    <row r="4858" spans="1:10" ht="11.25" x14ac:dyDescent="0.15">
      <c r="A4858" s="6" t="s">
        <v>284</v>
      </c>
      <c r="B4858" s="4" t="s">
        <v>141</v>
      </c>
      <c r="C4858" s="4" t="s">
        <v>228</v>
      </c>
      <c r="D4858" s="4" t="s">
        <v>285</v>
      </c>
      <c r="E4858" s="5">
        <v>11.8</v>
      </c>
    </row>
    <row r="4859" spans="1:10" ht="11.25" x14ac:dyDescent="0.15">
      <c r="A4859" s="6" t="s">
        <v>284</v>
      </c>
      <c r="B4859" s="4" t="s">
        <v>141</v>
      </c>
      <c r="C4859" s="4" t="s">
        <v>228</v>
      </c>
      <c r="D4859" s="4" t="s">
        <v>286</v>
      </c>
      <c r="E4859" s="5">
        <v>12.73</v>
      </c>
    </row>
    <row r="4860" spans="1:10" ht="11.25" x14ac:dyDescent="0.15">
      <c r="A4860" s="6" t="s">
        <v>284</v>
      </c>
      <c r="B4860" s="4" t="s">
        <v>38</v>
      </c>
      <c r="C4860" s="4" t="s">
        <v>228</v>
      </c>
      <c r="D4860" s="4" t="s">
        <v>285</v>
      </c>
      <c r="E4860" s="5">
        <v>13.37</v>
      </c>
      <c r="F4860" t="s">
        <v>353</v>
      </c>
      <c r="G4860">
        <f>+E4860+E4861+E4862+E4863+E4864+E4865</f>
        <v>74.08</v>
      </c>
      <c r="H4860">
        <f>+E4867+E4868+E4866+E4869</f>
        <v>52.6</v>
      </c>
      <c r="I4860" s="14">
        <f>+(G4860/4)/(H4860/3)</f>
        <v>1.0562737642585549</v>
      </c>
      <c r="J4860" s="21">
        <f>+(B4860-$K$1)/7</f>
        <v>15</v>
      </c>
    </row>
    <row r="4861" spans="1:10" ht="11.25" x14ac:dyDescent="0.15">
      <c r="A4861" s="6" t="s">
        <v>284</v>
      </c>
      <c r="B4861" s="4" t="s">
        <v>38</v>
      </c>
      <c r="C4861" s="4" t="s">
        <v>228</v>
      </c>
      <c r="D4861" s="4" t="s">
        <v>285</v>
      </c>
      <c r="E4861" s="5">
        <v>7.74</v>
      </c>
    </row>
    <row r="4862" spans="1:10" ht="11.25" x14ac:dyDescent="0.15">
      <c r="A4862" s="6" t="s">
        <v>284</v>
      </c>
      <c r="B4862" s="4" t="s">
        <v>38</v>
      </c>
      <c r="C4862" s="4" t="s">
        <v>228</v>
      </c>
      <c r="D4862" s="4" t="s">
        <v>286</v>
      </c>
      <c r="E4862" s="5">
        <v>15.83</v>
      </c>
    </row>
    <row r="4863" spans="1:10" ht="11.25" x14ac:dyDescent="0.15">
      <c r="A4863" s="6" t="s">
        <v>284</v>
      </c>
      <c r="B4863" s="4" t="s">
        <v>142</v>
      </c>
      <c r="C4863" s="4" t="s">
        <v>228</v>
      </c>
      <c r="D4863" s="4" t="s">
        <v>285</v>
      </c>
      <c r="E4863" s="5">
        <v>15.34</v>
      </c>
    </row>
    <row r="4864" spans="1:10" ht="11.25" x14ac:dyDescent="0.15">
      <c r="A4864" s="6" t="s">
        <v>284</v>
      </c>
      <c r="B4864" s="4" t="s">
        <v>142</v>
      </c>
      <c r="C4864" s="4" t="s">
        <v>228</v>
      </c>
      <c r="D4864" s="4" t="s">
        <v>285</v>
      </c>
      <c r="E4864" s="5">
        <v>5.25</v>
      </c>
    </row>
    <row r="4865" spans="1:10" ht="11.25" x14ac:dyDescent="0.15">
      <c r="A4865" s="6" t="s">
        <v>284</v>
      </c>
      <c r="B4865" s="4" t="s">
        <v>142</v>
      </c>
      <c r="C4865" s="4" t="s">
        <v>228</v>
      </c>
      <c r="D4865" s="4" t="s">
        <v>286</v>
      </c>
      <c r="E4865" s="5">
        <v>16.55</v>
      </c>
    </row>
    <row r="4866" spans="1:10" ht="11.25" x14ac:dyDescent="0.15">
      <c r="A4866" s="6" t="s">
        <v>284</v>
      </c>
      <c r="B4866" s="4" t="s">
        <v>39</v>
      </c>
      <c r="C4866" s="4" t="s">
        <v>228</v>
      </c>
      <c r="D4866" s="4" t="s">
        <v>285</v>
      </c>
      <c r="E4866" s="5">
        <v>13.01</v>
      </c>
      <c r="F4866" t="s">
        <v>354</v>
      </c>
    </row>
    <row r="4867" spans="1:10" ht="11.25" x14ac:dyDescent="0.15">
      <c r="A4867" s="6" t="s">
        <v>284</v>
      </c>
      <c r="B4867" s="4" t="s">
        <v>39</v>
      </c>
      <c r="C4867" s="4" t="s">
        <v>228</v>
      </c>
      <c r="D4867" s="4" t="s">
        <v>286</v>
      </c>
      <c r="E4867" s="5">
        <v>14.15</v>
      </c>
    </row>
    <row r="4868" spans="1:10" ht="11.25" x14ac:dyDescent="0.15">
      <c r="A4868" s="6" t="s">
        <v>284</v>
      </c>
      <c r="B4868" s="4" t="s">
        <v>143</v>
      </c>
      <c r="C4868" s="4" t="s">
        <v>228</v>
      </c>
      <c r="D4868" s="4" t="s">
        <v>285</v>
      </c>
      <c r="E4868" s="5">
        <v>12.72</v>
      </c>
    </row>
    <row r="4869" spans="1:10" ht="11.25" x14ac:dyDescent="0.15">
      <c r="A4869" s="6" t="s">
        <v>284</v>
      </c>
      <c r="B4869" s="4" t="s">
        <v>143</v>
      </c>
      <c r="C4869" s="4" t="s">
        <v>228</v>
      </c>
      <c r="D4869" s="4" t="s">
        <v>286</v>
      </c>
      <c r="E4869" s="5">
        <v>12.72</v>
      </c>
    </row>
    <row r="4870" spans="1:10" ht="11.25" x14ac:dyDescent="0.15">
      <c r="A4870" s="6" t="s">
        <v>284</v>
      </c>
      <c r="B4870" s="4" t="s">
        <v>40</v>
      </c>
      <c r="C4870" s="4" t="s">
        <v>228</v>
      </c>
      <c r="D4870" s="4" t="s">
        <v>285</v>
      </c>
      <c r="E4870" s="5">
        <v>14.47</v>
      </c>
      <c r="F4870" t="s">
        <v>353</v>
      </c>
      <c r="G4870">
        <f>+E4870+E4871+E4872+E4873+E4874+E4875</f>
        <v>75.319999999999993</v>
      </c>
      <c r="H4870">
        <f>+E4877+E4878+E4876+E4879</f>
        <v>47.010000000000005</v>
      </c>
      <c r="I4870" s="14">
        <f>+(G4870/4)/(H4870/3)</f>
        <v>1.2016592214422461</v>
      </c>
      <c r="J4870" s="21">
        <f>+(B4870-$K$1)/7</f>
        <v>16</v>
      </c>
    </row>
    <row r="4871" spans="1:10" ht="11.25" x14ac:dyDescent="0.15">
      <c r="A4871" s="6" t="s">
        <v>284</v>
      </c>
      <c r="B4871" s="4" t="s">
        <v>40</v>
      </c>
      <c r="C4871" s="4" t="s">
        <v>228</v>
      </c>
      <c r="D4871" s="4" t="s">
        <v>285</v>
      </c>
      <c r="E4871" s="5">
        <v>8.1300000000000008</v>
      </c>
    </row>
    <row r="4872" spans="1:10" ht="11.25" x14ac:dyDescent="0.15">
      <c r="A4872" s="6" t="s">
        <v>284</v>
      </c>
      <c r="B4872" s="4" t="s">
        <v>40</v>
      </c>
      <c r="C4872" s="4" t="s">
        <v>228</v>
      </c>
      <c r="D4872" s="4" t="s">
        <v>231</v>
      </c>
      <c r="E4872" s="5">
        <v>15.82</v>
      </c>
    </row>
    <row r="4873" spans="1:10" ht="11.25" x14ac:dyDescent="0.15">
      <c r="A4873" s="6" t="s">
        <v>284</v>
      </c>
      <c r="B4873" s="4" t="s">
        <v>144</v>
      </c>
      <c r="C4873" s="4" t="s">
        <v>228</v>
      </c>
      <c r="D4873" s="4" t="s">
        <v>285</v>
      </c>
      <c r="E4873" s="5">
        <v>14.79</v>
      </c>
    </row>
    <row r="4874" spans="1:10" ht="11.25" x14ac:dyDescent="0.15">
      <c r="A4874" s="6" t="s">
        <v>284</v>
      </c>
      <c r="B4874" s="4" t="s">
        <v>144</v>
      </c>
      <c r="C4874" s="4" t="s">
        <v>228</v>
      </c>
      <c r="D4874" s="4" t="s">
        <v>285</v>
      </c>
      <c r="E4874" s="5">
        <v>4.87</v>
      </c>
    </row>
    <row r="4875" spans="1:10" ht="11.25" x14ac:dyDescent="0.15">
      <c r="A4875" s="6" t="s">
        <v>284</v>
      </c>
      <c r="B4875" s="4" t="s">
        <v>144</v>
      </c>
      <c r="C4875" s="4" t="s">
        <v>228</v>
      </c>
      <c r="D4875" s="4" t="s">
        <v>286</v>
      </c>
      <c r="E4875" s="5">
        <v>17.239999999999998</v>
      </c>
    </row>
    <row r="4876" spans="1:10" ht="11.25" x14ac:dyDescent="0.15">
      <c r="A4876" s="6" t="s">
        <v>284</v>
      </c>
      <c r="B4876" s="4" t="s">
        <v>41</v>
      </c>
      <c r="C4876" s="4" t="s">
        <v>228</v>
      </c>
      <c r="D4876" s="4" t="s">
        <v>285</v>
      </c>
      <c r="E4876" s="5">
        <v>12.13</v>
      </c>
      <c r="F4876" t="s">
        <v>354</v>
      </c>
    </row>
    <row r="4877" spans="1:10" ht="11.25" x14ac:dyDescent="0.15">
      <c r="A4877" s="6" t="s">
        <v>284</v>
      </c>
      <c r="B4877" s="4" t="s">
        <v>41</v>
      </c>
      <c r="C4877" s="4" t="s">
        <v>228</v>
      </c>
      <c r="D4877" s="4" t="s">
        <v>286</v>
      </c>
      <c r="E4877" s="5">
        <v>11.71</v>
      </c>
    </row>
    <row r="4878" spans="1:10" ht="11.25" x14ac:dyDescent="0.15">
      <c r="A4878" s="6" t="s">
        <v>284</v>
      </c>
      <c r="B4878" s="4" t="s">
        <v>145</v>
      </c>
      <c r="C4878" s="4" t="s">
        <v>228</v>
      </c>
      <c r="D4878" s="4" t="s">
        <v>285</v>
      </c>
      <c r="E4878" s="5">
        <v>11.56</v>
      </c>
    </row>
    <row r="4879" spans="1:10" ht="11.25" x14ac:dyDescent="0.15">
      <c r="A4879" s="6" t="s">
        <v>284</v>
      </c>
      <c r="B4879" s="4" t="s">
        <v>145</v>
      </c>
      <c r="C4879" s="4" t="s">
        <v>228</v>
      </c>
      <c r="D4879" s="4" t="s">
        <v>286</v>
      </c>
      <c r="E4879" s="5">
        <v>11.61</v>
      </c>
    </row>
    <row r="4880" spans="1:10" ht="11.25" x14ac:dyDescent="0.15">
      <c r="A4880" s="6" t="s">
        <v>284</v>
      </c>
      <c r="B4880" s="4" t="s">
        <v>42</v>
      </c>
      <c r="C4880" s="4" t="s">
        <v>228</v>
      </c>
      <c r="D4880" s="4" t="s">
        <v>285</v>
      </c>
      <c r="E4880" s="5">
        <v>14.2</v>
      </c>
      <c r="F4880" t="s">
        <v>353</v>
      </c>
      <c r="G4880">
        <f>+E4880+E4881+E4882+E4883+E4884+E4885</f>
        <v>74.81</v>
      </c>
      <c r="H4880">
        <f>+E4887+E4888+E4886+E4889</f>
        <v>49.070000000000007</v>
      </c>
      <c r="I4880" s="14">
        <f>+(G4880/4)/(H4880/3)</f>
        <v>1.1434175667413897</v>
      </c>
      <c r="J4880" s="21">
        <f>+(B4880-$K$1)/7</f>
        <v>17</v>
      </c>
    </row>
    <row r="4881" spans="1:10" ht="11.25" x14ac:dyDescent="0.15">
      <c r="A4881" s="6" t="s">
        <v>284</v>
      </c>
      <c r="B4881" s="4" t="s">
        <v>42</v>
      </c>
      <c r="C4881" s="4" t="s">
        <v>228</v>
      </c>
      <c r="D4881" s="4" t="s">
        <v>285</v>
      </c>
      <c r="E4881" s="5">
        <v>8.41</v>
      </c>
    </row>
    <row r="4882" spans="1:10" ht="11.25" x14ac:dyDescent="0.15">
      <c r="A4882" s="6" t="s">
        <v>284</v>
      </c>
      <c r="B4882" s="4" t="s">
        <v>42</v>
      </c>
      <c r="C4882" s="4" t="s">
        <v>228</v>
      </c>
      <c r="D4882" s="4" t="s">
        <v>286</v>
      </c>
      <c r="E4882" s="5">
        <v>16.54</v>
      </c>
    </row>
    <row r="4883" spans="1:10" ht="11.25" x14ac:dyDescent="0.15">
      <c r="A4883" s="6" t="s">
        <v>284</v>
      </c>
      <c r="B4883" s="4" t="s">
        <v>147</v>
      </c>
      <c r="C4883" s="4" t="s">
        <v>228</v>
      </c>
      <c r="D4883" s="4" t="s">
        <v>285</v>
      </c>
      <c r="E4883" s="5">
        <v>15.07</v>
      </c>
    </row>
    <row r="4884" spans="1:10" ht="11.25" x14ac:dyDescent="0.15">
      <c r="A4884" s="6" t="s">
        <v>284</v>
      </c>
      <c r="B4884" s="4" t="s">
        <v>147</v>
      </c>
      <c r="C4884" s="4" t="s">
        <v>228</v>
      </c>
      <c r="D4884" s="4" t="s">
        <v>285</v>
      </c>
      <c r="E4884" s="5">
        <v>3.05</v>
      </c>
    </row>
    <row r="4885" spans="1:10" ht="11.25" x14ac:dyDescent="0.15">
      <c r="A4885" s="6" t="s">
        <v>284</v>
      </c>
      <c r="B4885" s="4" t="s">
        <v>147</v>
      </c>
      <c r="C4885" s="4" t="s">
        <v>228</v>
      </c>
      <c r="D4885" s="4" t="s">
        <v>286</v>
      </c>
      <c r="E4885" s="5">
        <v>17.54</v>
      </c>
    </row>
    <row r="4886" spans="1:10" ht="11.25" x14ac:dyDescent="0.15">
      <c r="A4886" s="6" t="s">
        <v>284</v>
      </c>
      <c r="B4886" s="4" t="s">
        <v>43</v>
      </c>
      <c r="C4886" s="4" t="s">
        <v>228</v>
      </c>
      <c r="D4886" s="4" t="s">
        <v>285</v>
      </c>
      <c r="E4886" s="5">
        <v>11.3</v>
      </c>
      <c r="F4886" t="s">
        <v>354</v>
      </c>
    </row>
    <row r="4887" spans="1:10" ht="11.25" x14ac:dyDescent="0.15">
      <c r="A4887" s="6" t="s">
        <v>284</v>
      </c>
      <c r="B4887" s="4" t="s">
        <v>43</v>
      </c>
      <c r="C4887" s="4" t="s">
        <v>228</v>
      </c>
      <c r="D4887" s="4" t="s">
        <v>286</v>
      </c>
      <c r="E4887" s="5">
        <v>11.3</v>
      </c>
    </row>
    <row r="4888" spans="1:10" ht="11.25" x14ac:dyDescent="0.15">
      <c r="A4888" s="6" t="s">
        <v>284</v>
      </c>
      <c r="B4888" s="4" t="s">
        <v>148</v>
      </c>
      <c r="C4888" s="4" t="s">
        <v>228</v>
      </c>
      <c r="D4888" s="4" t="s">
        <v>285</v>
      </c>
      <c r="E4888" s="5">
        <v>12.38</v>
      </c>
    </row>
    <row r="4889" spans="1:10" ht="11.25" x14ac:dyDescent="0.15">
      <c r="A4889" s="6" t="s">
        <v>284</v>
      </c>
      <c r="B4889" s="4" t="s">
        <v>148</v>
      </c>
      <c r="C4889" s="4" t="s">
        <v>228</v>
      </c>
      <c r="D4889" s="4" t="s">
        <v>286</v>
      </c>
      <c r="E4889" s="5">
        <v>14.09</v>
      </c>
    </row>
    <row r="4890" spans="1:10" ht="11.25" x14ac:dyDescent="0.15">
      <c r="A4890" s="6" t="s">
        <v>284</v>
      </c>
      <c r="B4890" s="4" t="s">
        <v>44</v>
      </c>
      <c r="C4890" s="4" t="s">
        <v>228</v>
      </c>
      <c r="D4890" s="4" t="s">
        <v>285</v>
      </c>
      <c r="E4890" s="5">
        <v>14.29</v>
      </c>
      <c r="F4890" t="s">
        <v>353</v>
      </c>
      <c r="G4890">
        <f>+E4890+E4891+E4892+E4893+E4894+E4895</f>
        <v>83.23</v>
      </c>
      <c r="H4890">
        <f>+E4897+E4898+E4896+E4899</f>
        <v>52.510000000000005</v>
      </c>
      <c r="I4890" s="14">
        <f>+(G4890/4)/(H4890/3)</f>
        <v>1.1887735669396307</v>
      </c>
      <c r="J4890" s="21">
        <f>+(B4890-$K$1)/7</f>
        <v>18</v>
      </c>
    </row>
    <row r="4891" spans="1:10" ht="11.25" x14ac:dyDescent="0.15">
      <c r="A4891" s="6" t="s">
        <v>284</v>
      </c>
      <c r="B4891" s="4" t="s">
        <v>44</v>
      </c>
      <c r="C4891" s="4" t="s">
        <v>228</v>
      </c>
      <c r="D4891" s="4" t="s">
        <v>286</v>
      </c>
      <c r="E4891" s="5">
        <v>17.170000000000002</v>
      </c>
    </row>
    <row r="4892" spans="1:10" ht="11.25" x14ac:dyDescent="0.15">
      <c r="A4892" s="6" t="s">
        <v>284</v>
      </c>
      <c r="B4892" s="4" t="s">
        <v>44</v>
      </c>
      <c r="C4892" s="4" t="s">
        <v>228</v>
      </c>
      <c r="D4892" s="4" t="s">
        <v>286</v>
      </c>
      <c r="E4892" s="5">
        <v>9.7799999999999994</v>
      </c>
    </row>
    <row r="4893" spans="1:10" ht="11.25" x14ac:dyDescent="0.15">
      <c r="A4893" s="6" t="s">
        <v>284</v>
      </c>
      <c r="B4893" s="4" t="s">
        <v>149</v>
      </c>
      <c r="C4893" s="4" t="s">
        <v>228</v>
      </c>
      <c r="D4893" s="4" t="s">
        <v>231</v>
      </c>
      <c r="E4893" s="5">
        <v>15.25</v>
      </c>
    </row>
    <row r="4894" spans="1:10" ht="11.25" x14ac:dyDescent="0.15">
      <c r="A4894" s="6" t="s">
        <v>284</v>
      </c>
      <c r="B4894" s="4" t="s">
        <v>149</v>
      </c>
      <c r="C4894" s="4" t="s">
        <v>228</v>
      </c>
      <c r="D4894" s="4" t="s">
        <v>231</v>
      </c>
      <c r="E4894" s="5">
        <v>7.9</v>
      </c>
    </row>
    <row r="4895" spans="1:10" ht="11.25" x14ac:dyDescent="0.15">
      <c r="A4895" s="9" t="s">
        <v>284</v>
      </c>
      <c r="B4895" s="4" t="s">
        <v>149</v>
      </c>
      <c r="C4895" s="4" t="s">
        <v>228</v>
      </c>
      <c r="D4895" s="4" t="s">
        <v>286</v>
      </c>
      <c r="E4895" s="5">
        <v>18.84</v>
      </c>
    </row>
    <row r="4896" spans="1:10" ht="11.25" x14ac:dyDescent="0.15">
      <c r="A4896" s="6" t="s">
        <v>284</v>
      </c>
      <c r="B4896" s="4" t="s">
        <v>45</v>
      </c>
      <c r="C4896" s="4" t="s">
        <v>228</v>
      </c>
      <c r="D4896" s="4" t="s">
        <v>231</v>
      </c>
      <c r="E4896" s="5">
        <v>12.63</v>
      </c>
      <c r="F4896" t="s">
        <v>354</v>
      </c>
    </row>
    <row r="4897" spans="1:10" ht="11.25" x14ac:dyDescent="0.15">
      <c r="A4897" s="6" t="s">
        <v>284</v>
      </c>
      <c r="B4897" s="4" t="s">
        <v>45</v>
      </c>
      <c r="C4897" s="4" t="s">
        <v>228</v>
      </c>
      <c r="D4897" s="4" t="s">
        <v>286</v>
      </c>
      <c r="E4897" s="5">
        <v>13.05</v>
      </c>
    </row>
    <row r="4898" spans="1:10" ht="11.25" x14ac:dyDescent="0.15">
      <c r="A4898" s="6" t="s">
        <v>284</v>
      </c>
      <c r="B4898" s="4" t="s">
        <v>150</v>
      </c>
      <c r="C4898" s="4" t="s">
        <v>228</v>
      </c>
      <c r="D4898" s="4" t="s">
        <v>231</v>
      </c>
      <c r="E4898" s="5">
        <v>13.06</v>
      </c>
    </row>
    <row r="4899" spans="1:10" ht="11.25" x14ac:dyDescent="0.15">
      <c r="A4899" s="6" t="s">
        <v>284</v>
      </c>
      <c r="B4899" s="4" t="s">
        <v>150</v>
      </c>
      <c r="C4899" s="4" t="s">
        <v>228</v>
      </c>
      <c r="D4899" s="4" t="s">
        <v>286</v>
      </c>
      <c r="E4899" s="5">
        <v>13.77</v>
      </c>
    </row>
    <row r="4900" spans="1:10" ht="11.25" x14ac:dyDescent="0.15">
      <c r="A4900" s="6" t="s">
        <v>284</v>
      </c>
      <c r="B4900" s="4" t="s">
        <v>46</v>
      </c>
      <c r="C4900" s="4" t="s">
        <v>228</v>
      </c>
      <c r="D4900" s="4" t="s">
        <v>231</v>
      </c>
      <c r="E4900" s="5">
        <v>13.39</v>
      </c>
      <c r="F4900" t="s">
        <v>353</v>
      </c>
      <c r="G4900">
        <f>+E4900+E4901+E4902+E4903+E4904+E4905</f>
        <v>73.69</v>
      </c>
      <c r="H4900">
        <f>+E4907+E4908+E4906+E4909</f>
        <v>52.629999999999995</v>
      </c>
      <c r="I4900" s="14">
        <f>+(G4900/4)/(H4900/3)</f>
        <v>1.0501140034201026</v>
      </c>
      <c r="J4900" s="21">
        <f>+(B4900-$K$1)/7</f>
        <v>19</v>
      </c>
    </row>
    <row r="4901" spans="1:10" ht="11.25" x14ac:dyDescent="0.15">
      <c r="A4901" s="6" t="s">
        <v>284</v>
      </c>
      <c r="B4901" s="4" t="s">
        <v>46</v>
      </c>
      <c r="C4901" s="4" t="s">
        <v>228</v>
      </c>
      <c r="D4901" s="4" t="s">
        <v>231</v>
      </c>
      <c r="E4901" s="5">
        <v>7.96</v>
      </c>
    </row>
    <row r="4902" spans="1:10" ht="11.25" x14ac:dyDescent="0.15">
      <c r="A4902" s="6" t="s">
        <v>284</v>
      </c>
      <c r="B4902" s="4" t="s">
        <v>46</v>
      </c>
      <c r="C4902" s="4" t="s">
        <v>228</v>
      </c>
      <c r="D4902" s="4" t="s">
        <v>286</v>
      </c>
      <c r="E4902" s="5">
        <v>16.489999999999998</v>
      </c>
    </row>
    <row r="4903" spans="1:10" ht="11.25" x14ac:dyDescent="0.15">
      <c r="A4903" s="6" t="s">
        <v>284</v>
      </c>
      <c r="B4903" s="4" t="s">
        <v>151</v>
      </c>
      <c r="C4903" s="4" t="s">
        <v>228</v>
      </c>
      <c r="D4903" s="4" t="s">
        <v>231</v>
      </c>
      <c r="E4903" s="5">
        <v>13.58</v>
      </c>
    </row>
    <row r="4904" spans="1:10" ht="11.25" x14ac:dyDescent="0.15">
      <c r="A4904" s="6" t="s">
        <v>284</v>
      </c>
      <c r="B4904" s="4" t="s">
        <v>151</v>
      </c>
      <c r="C4904" s="4" t="s">
        <v>228</v>
      </c>
      <c r="D4904" s="4" t="s">
        <v>231</v>
      </c>
      <c r="E4904" s="5">
        <v>6.73</v>
      </c>
    </row>
    <row r="4905" spans="1:10" ht="11.25" x14ac:dyDescent="0.15">
      <c r="A4905" s="6" t="s">
        <v>284</v>
      </c>
      <c r="B4905" s="4" t="s">
        <v>151</v>
      </c>
      <c r="C4905" s="4" t="s">
        <v>228</v>
      </c>
      <c r="D4905" s="4" t="s">
        <v>286</v>
      </c>
      <c r="E4905" s="5">
        <v>15.54</v>
      </c>
    </row>
    <row r="4906" spans="1:10" ht="11.25" x14ac:dyDescent="0.15">
      <c r="A4906" s="6" t="s">
        <v>284</v>
      </c>
      <c r="B4906" s="4" t="s">
        <v>47</v>
      </c>
      <c r="C4906" s="4" t="s">
        <v>228</v>
      </c>
      <c r="D4906" s="4" t="s">
        <v>231</v>
      </c>
      <c r="E4906" s="5">
        <v>12.33</v>
      </c>
      <c r="F4906" t="s">
        <v>354</v>
      </c>
    </row>
    <row r="4907" spans="1:10" ht="11.25" x14ac:dyDescent="0.15">
      <c r="A4907" s="6" t="s">
        <v>284</v>
      </c>
      <c r="B4907" s="4" t="s">
        <v>47</v>
      </c>
      <c r="C4907" s="4" t="s">
        <v>228</v>
      </c>
      <c r="D4907" s="4" t="s">
        <v>286</v>
      </c>
      <c r="E4907" s="5">
        <v>12.43</v>
      </c>
    </row>
    <row r="4908" spans="1:10" ht="11.25" x14ac:dyDescent="0.15">
      <c r="A4908" s="6" t="s">
        <v>284</v>
      </c>
      <c r="B4908" s="4" t="s">
        <v>152</v>
      </c>
      <c r="C4908" s="4" t="s">
        <v>228</v>
      </c>
      <c r="D4908" s="4" t="s">
        <v>285</v>
      </c>
      <c r="E4908" s="5">
        <v>13.79</v>
      </c>
    </row>
    <row r="4909" spans="1:10" ht="11.25" x14ac:dyDescent="0.15">
      <c r="A4909" s="6" t="s">
        <v>284</v>
      </c>
      <c r="B4909" s="4" t="s">
        <v>152</v>
      </c>
      <c r="C4909" s="4" t="s">
        <v>228</v>
      </c>
      <c r="D4909" s="4" t="s">
        <v>286</v>
      </c>
      <c r="E4909" s="5">
        <v>14.08</v>
      </c>
    </row>
    <row r="4910" spans="1:10" ht="11.25" x14ac:dyDescent="0.15">
      <c r="A4910" s="6" t="s">
        <v>284</v>
      </c>
      <c r="B4910" s="4" t="s">
        <v>48</v>
      </c>
      <c r="C4910" s="4" t="s">
        <v>228</v>
      </c>
      <c r="D4910" s="4" t="s">
        <v>285</v>
      </c>
      <c r="E4910" s="5">
        <v>13.74</v>
      </c>
      <c r="F4910" t="s">
        <v>353</v>
      </c>
      <c r="G4910">
        <f>+E4910+E4911+E4912+E4913+E4914+E4915</f>
        <v>77.22</v>
      </c>
      <c r="H4910">
        <f>+E4917+E4918+E4916+E4919</f>
        <v>53.33</v>
      </c>
      <c r="I4910" s="14">
        <f>+(G4910/4)/(H4910/3)</f>
        <v>1.0859741233827114</v>
      </c>
      <c r="J4910" s="21">
        <f>+(B4910-$K$1)/7</f>
        <v>20</v>
      </c>
    </row>
    <row r="4911" spans="1:10" ht="11.25" x14ac:dyDescent="0.15">
      <c r="A4911" s="6" t="s">
        <v>284</v>
      </c>
      <c r="B4911" s="4" t="s">
        <v>48</v>
      </c>
      <c r="C4911" s="4" t="s">
        <v>228</v>
      </c>
      <c r="D4911" s="4" t="s">
        <v>285</v>
      </c>
      <c r="E4911" s="5">
        <v>11.34</v>
      </c>
    </row>
    <row r="4912" spans="1:10" ht="11.25" x14ac:dyDescent="0.15">
      <c r="A4912" s="6" t="s">
        <v>284</v>
      </c>
      <c r="B4912" s="4" t="s">
        <v>48</v>
      </c>
      <c r="C4912" s="4" t="s">
        <v>228</v>
      </c>
      <c r="D4912" s="4" t="s">
        <v>286</v>
      </c>
      <c r="E4912" s="5">
        <v>16.66</v>
      </c>
    </row>
    <row r="4913" spans="1:10" ht="11.25" x14ac:dyDescent="0.15">
      <c r="A4913" s="6" t="s">
        <v>284</v>
      </c>
      <c r="B4913" s="4" t="s">
        <v>153</v>
      </c>
      <c r="C4913" s="4" t="s">
        <v>228</v>
      </c>
      <c r="D4913" s="4" t="s">
        <v>285</v>
      </c>
      <c r="E4913" s="5">
        <v>14.74</v>
      </c>
    </row>
    <row r="4914" spans="1:10" ht="11.25" x14ac:dyDescent="0.15">
      <c r="A4914" s="6" t="s">
        <v>284</v>
      </c>
      <c r="B4914" s="4" t="s">
        <v>153</v>
      </c>
      <c r="C4914" s="4" t="s">
        <v>228</v>
      </c>
      <c r="D4914" s="4" t="s">
        <v>285</v>
      </c>
      <c r="E4914" s="5">
        <v>4.82</v>
      </c>
    </row>
    <row r="4915" spans="1:10" ht="11.25" x14ac:dyDescent="0.15">
      <c r="A4915" s="6" t="s">
        <v>284</v>
      </c>
      <c r="B4915" s="4" t="s">
        <v>153</v>
      </c>
      <c r="C4915" s="4" t="s">
        <v>228</v>
      </c>
      <c r="D4915" s="4" t="s">
        <v>286</v>
      </c>
      <c r="E4915" s="5">
        <v>15.92</v>
      </c>
    </row>
    <row r="4916" spans="1:10" ht="11.25" x14ac:dyDescent="0.15">
      <c r="A4916" s="6" t="s">
        <v>284</v>
      </c>
      <c r="B4916" s="4" t="s">
        <v>49</v>
      </c>
      <c r="C4916" s="4" t="s">
        <v>228</v>
      </c>
      <c r="D4916" s="4" t="s">
        <v>285</v>
      </c>
      <c r="E4916" s="5">
        <v>13.5</v>
      </c>
      <c r="F4916" t="s">
        <v>354</v>
      </c>
    </row>
    <row r="4917" spans="1:10" ht="11.25" x14ac:dyDescent="0.15">
      <c r="A4917" s="6" t="s">
        <v>284</v>
      </c>
      <c r="B4917" s="4" t="s">
        <v>49</v>
      </c>
      <c r="C4917" s="4" t="s">
        <v>228</v>
      </c>
      <c r="D4917" s="4" t="s">
        <v>286</v>
      </c>
      <c r="E4917" s="5">
        <v>13.23</v>
      </c>
    </row>
    <row r="4918" spans="1:10" ht="11.25" x14ac:dyDescent="0.15">
      <c r="A4918" s="6" t="s">
        <v>284</v>
      </c>
      <c r="B4918" s="4" t="s">
        <v>154</v>
      </c>
      <c r="C4918" s="4" t="s">
        <v>228</v>
      </c>
      <c r="D4918" s="4" t="s">
        <v>285</v>
      </c>
      <c r="E4918" s="5">
        <v>12.53</v>
      </c>
    </row>
    <row r="4919" spans="1:10" ht="11.25" x14ac:dyDescent="0.15">
      <c r="A4919" s="6" t="s">
        <v>284</v>
      </c>
      <c r="B4919" s="4" t="s">
        <v>154</v>
      </c>
      <c r="C4919" s="4" t="s">
        <v>228</v>
      </c>
      <c r="D4919" s="4" t="s">
        <v>286</v>
      </c>
      <c r="E4919" s="5">
        <v>14.07</v>
      </c>
    </row>
    <row r="4920" spans="1:10" ht="11.25" x14ac:dyDescent="0.15">
      <c r="A4920" s="6" t="s">
        <v>284</v>
      </c>
      <c r="B4920" s="4" t="s">
        <v>50</v>
      </c>
      <c r="C4920" s="4" t="s">
        <v>228</v>
      </c>
      <c r="D4920" s="4" t="s">
        <v>285</v>
      </c>
      <c r="E4920" s="5">
        <v>14.05</v>
      </c>
      <c r="F4920" t="s">
        <v>353</v>
      </c>
      <c r="G4920">
        <f>+E4920+E4921+E4922+E4923+E4924+E4925</f>
        <v>78.209999999999994</v>
      </c>
      <c r="H4920">
        <f>+E4927+E4928+E4926+E4929</f>
        <v>54.290000000000006</v>
      </c>
      <c r="I4920" s="14">
        <f>+(G4920/4)/(H4920/3)</f>
        <v>1.0804475962424018</v>
      </c>
      <c r="J4920" s="21">
        <f>+(B4920-$K$1)/7</f>
        <v>21</v>
      </c>
    </row>
    <row r="4921" spans="1:10" ht="11.25" x14ac:dyDescent="0.15">
      <c r="A4921" s="6" t="s">
        <v>284</v>
      </c>
      <c r="B4921" s="4" t="s">
        <v>50</v>
      </c>
      <c r="C4921" s="4" t="s">
        <v>228</v>
      </c>
      <c r="D4921" s="4" t="s">
        <v>285</v>
      </c>
      <c r="E4921" s="5">
        <v>9.89</v>
      </c>
    </row>
    <row r="4922" spans="1:10" ht="11.25" x14ac:dyDescent="0.15">
      <c r="A4922" s="6" t="s">
        <v>284</v>
      </c>
      <c r="B4922" s="4" t="s">
        <v>50</v>
      </c>
      <c r="C4922" s="4" t="s">
        <v>228</v>
      </c>
      <c r="D4922" s="4" t="s">
        <v>286</v>
      </c>
      <c r="E4922" s="5">
        <v>17.14</v>
      </c>
    </row>
    <row r="4923" spans="1:10" ht="11.25" x14ac:dyDescent="0.15">
      <c r="A4923" s="6" t="s">
        <v>284</v>
      </c>
      <c r="B4923" s="4" t="s">
        <v>155</v>
      </c>
      <c r="C4923" s="4" t="s">
        <v>228</v>
      </c>
      <c r="D4923" s="4" t="s">
        <v>285</v>
      </c>
      <c r="E4923" s="5">
        <v>15.06</v>
      </c>
    </row>
    <row r="4924" spans="1:10" ht="11.25" x14ac:dyDescent="0.15">
      <c r="A4924" s="6" t="s">
        <v>284</v>
      </c>
      <c r="B4924" s="4" t="s">
        <v>155</v>
      </c>
      <c r="C4924" s="4" t="s">
        <v>228</v>
      </c>
      <c r="D4924" s="4" t="s">
        <v>285</v>
      </c>
      <c r="E4924" s="5">
        <v>4.9400000000000004</v>
      </c>
    </row>
    <row r="4925" spans="1:10" ht="11.25" x14ac:dyDescent="0.15">
      <c r="A4925" s="6" t="s">
        <v>284</v>
      </c>
      <c r="B4925" s="4" t="s">
        <v>155</v>
      </c>
      <c r="C4925" s="4" t="s">
        <v>228</v>
      </c>
      <c r="D4925" s="4" t="s">
        <v>286</v>
      </c>
      <c r="E4925" s="5">
        <v>17.13</v>
      </c>
    </row>
    <row r="4926" spans="1:10" ht="11.25" x14ac:dyDescent="0.15">
      <c r="A4926" s="6" t="s">
        <v>284</v>
      </c>
      <c r="B4926" s="4" t="s">
        <v>51</v>
      </c>
      <c r="C4926" s="4" t="s">
        <v>228</v>
      </c>
      <c r="D4926" s="4" t="s">
        <v>285</v>
      </c>
      <c r="E4926" s="5">
        <v>12.18</v>
      </c>
      <c r="F4926" t="s">
        <v>354</v>
      </c>
    </row>
    <row r="4927" spans="1:10" ht="11.25" x14ac:dyDescent="0.15">
      <c r="A4927" s="6" t="s">
        <v>284</v>
      </c>
      <c r="B4927" s="4" t="s">
        <v>51</v>
      </c>
      <c r="C4927" s="4" t="s">
        <v>228</v>
      </c>
      <c r="D4927" s="4" t="s">
        <v>286</v>
      </c>
      <c r="E4927" s="5">
        <v>12.97</v>
      </c>
    </row>
    <row r="4928" spans="1:10" ht="11.25" x14ac:dyDescent="0.15">
      <c r="A4928" s="6" t="s">
        <v>284</v>
      </c>
      <c r="B4928" s="4" t="s">
        <v>156</v>
      </c>
      <c r="C4928" s="4" t="s">
        <v>228</v>
      </c>
      <c r="D4928" s="4" t="s">
        <v>285</v>
      </c>
      <c r="E4928" s="5">
        <v>14.73</v>
      </c>
    </row>
    <row r="4929" spans="1:10" ht="11.25" x14ac:dyDescent="0.15">
      <c r="A4929" s="6" t="s">
        <v>284</v>
      </c>
      <c r="B4929" s="4" t="s">
        <v>156</v>
      </c>
      <c r="C4929" s="4" t="s">
        <v>228</v>
      </c>
      <c r="D4929" s="4" t="s">
        <v>286</v>
      </c>
      <c r="E4929" s="5">
        <v>14.41</v>
      </c>
    </row>
    <row r="4930" spans="1:10" ht="11.25" x14ac:dyDescent="0.15">
      <c r="A4930" s="6" t="s">
        <v>284</v>
      </c>
      <c r="B4930" s="4" t="s">
        <v>157</v>
      </c>
      <c r="C4930" s="4" t="s">
        <v>228</v>
      </c>
      <c r="D4930" s="4" t="s">
        <v>285</v>
      </c>
      <c r="E4930" s="5">
        <v>15.01</v>
      </c>
      <c r="F4930" s="13" t="s">
        <v>353</v>
      </c>
    </row>
    <row r="4931" spans="1:10" ht="11.25" x14ac:dyDescent="0.15">
      <c r="A4931" s="6" t="s">
        <v>284</v>
      </c>
      <c r="B4931" s="4" t="s">
        <v>157</v>
      </c>
      <c r="C4931" s="4" t="s">
        <v>228</v>
      </c>
      <c r="D4931" s="4" t="s">
        <v>285</v>
      </c>
      <c r="E4931" s="5">
        <v>7.97</v>
      </c>
      <c r="F4931" s="13"/>
    </row>
    <row r="4932" spans="1:10" ht="11.25" x14ac:dyDescent="0.15">
      <c r="A4932" s="6" t="s">
        <v>284</v>
      </c>
      <c r="B4932" s="4" t="s">
        <v>157</v>
      </c>
      <c r="C4932" s="4" t="s">
        <v>228</v>
      </c>
      <c r="D4932" s="4" t="s">
        <v>286</v>
      </c>
      <c r="E4932" s="5">
        <v>17.079999999999998</v>
      </c>
      <c r="F4932" s="13"/>
    </row>
    <row r="4933" spans="1:10" ht="11.25" x14ac:dyDescent="0.15">
      <c r="A4933" s="6" t="s">
        <v>284</v>
      </c>
      <c r="B4933" s="4" t="s">
        <v>52</v>
      </c>
      <c r="C4933" s="4" t="s">
        <v>228</v>
      </c>
      <c r="D4933" s="4" t="s">
        <v>285</v>
      </c>
      <c r="E4933" s="5">
        <v>16.75</v>
      </c>
      <c r="F4933" s="13" t="s">
        <v>354</v>
      </c>
    </row>
    <row r="4934" spans="1:10" ht="11.25" x14ac:dyDescent="0.15">
      <c r="A4934" s="6" t="s">
        <v>284</v>
      </c>
      <c r="B4934" s="4" t="s">
        <v>52</v>
      </c>
      <c r="C4934" s="4" t="s">
        <v>228</v>
      </c>
      <c r="D4934" s="4" t="s">
        <v>285</v>
      </c>
      <c r="E4934" s="5">
        <v>10.69</v>
      </c>
    </row>
    <row r="4935" spans="1:10" ht="11.25" x14ac:dyDescent="0.15">
      <c r="A4935" s="6" t="s">
        <v>284</v>
      </c>
      <c r="B4935" s="4" t="s">
        <v>52</v>
      </c>
      <c r="C4935" s="4" t="s">
        <v>228</v>
      </c>
      <c r="D4935" s="4" t="s">
        <v>286</v>
      </c>
      <c r="E4935" s="5">
        <v>15.19</v>
      </c>
    </row>
    <row r="4936" spans="1:10" ht="11.25" x14ac:dyDescent="0.15">
      <c r="A4936" s="6" t="s">
        <v>284</v>
      </c>
      <c r="B4936" s="4" t="s">
        <v>52</v>
      </c>
      <c r="C4936" s="4" t="s">
        <v>228</v>
      </c>
      <c r="D4936" s="4" t="s">
        <v>286</v>
      </c>
      <c r="E4936" s="5">
        <v>8.33</v>
      </c>
    </row>
    <row r="4937" spans="1:10" ht="11.25" x14ac:dyDescent="0.15">
      <c r="A4937" s="6" t="s">
        <v>284</v>
      </c>
      <c r="B4937" s="4" t="s">
        <v>52</v>
      </c>
      <c r="C4937" s="4" t="s">
        <v>228</v>
      </c>
      <c r="D4937" s="4" t="s">
        <v>233</v>
      </c>
      <c r="E4937" s="5">
        <v>12.43</v>
      </c>
    </row>
    <row r="4938" spans="1:10" ht="11.25" x14ac:dyDescent="0.15">
      <c r="A4938" s="6" t="s">
        <v>284</v>
      </c>
      <c r="B4938" s="4" t="s">
        <v>158</v>
      </c>
      <c r="C4938" s="4" t="s">
        <v>228</v>
      </c>
      <c r="D4938" s="4" t="s">
        <v>285</v>
      </c>
      <c r="E4938" s="5">
        <v>15.38</v>
      </c>
    </row>
    <row r="4939" spans="1:10" ht="11.25" x14ac:dyDescent="0.15">
      <c r="A4939" s="6" t="s">
        <v>284</v>
      </c>
      <c r="B4939" s="4" t="s">
        <v>158</v>
      </c>
      <c r="C4939" s="4" t="s">
        <v>228</v>
      </c>
      <c r="D4939" s="4" t="s">
        <v>286</v>
      </c>
      <c r="E4939" s="5">
        <v>15.89</v>
      </c>
    </row>
    <row r="4940" spans="1:10" ht="11.25" x14ac:dyDescent="0.15">
      <c r="A4940" s="9" t="s">
        <v>284</v>
      </c>
      <c r="B4940" s="4" t="s">
        <v>53</v>
      </c>
      <c r="C4940" s="4" t="s">
        <v>228</v>
      </c>
      <c r="D4940" s="4" t="s">
        <v>285</v>
      </c>
      <c r="E4940" s="5">
        <v>14.11</v>
      </c>
      <c r="F4940" t="s">
        <v>353</v>
      </c>
      <c r="G4940">
        <f>+E4940+E4941+E4942+E4943+E4944+E4945</f>
        <v>75.850000000000009</v>
      </c>
      <c r="H4940">
        <f>+E4947+E4948+E4946+E4949</f>
        <v>53.440000000000005</v>
      </c>
      <c r="I4940" s="14">
        <f>+(G4940/4)/(H4940/3)</f>
        <v>1.0645116017964071</v>
      </c>
      <c r="J4940" s="21">
        <f>+(B4940-$K$1)/7</f>
        <v>23</v>
      </c>
    </row>
    <row r="4941" spans="1:10" ht="11.25" x14ac:dyDescent="0.15">
      <c r="A4941" s="6" t="s">
        <v>284</v>
      </c>
      <c r="B4941" s="4" t="s">
        <v>53</v>
      </c>
      <c r="C4941" s="4" t="s">
        <v>228</v>
      </c>
      <c r="D4941" s="4" t="s">
        <v>285</v>
      </c>
      <c r="E4941" s="5">
        <v>6.88</v>
      </c>
    </row>
    <row r="4942" spans="1:10" ht="11.25" x14ac:dyDescent="0.15">
      <c r="A4942" s="6" t="s">
        <v>284</v>
      </c>
      <c r="B4942" s="4" t="s">
        <v>53</v>
      </c>
      <c r="C4942" s="4" t="s">
        <v>228</v>
      </c>
      <c r="D4942" s="4" t="s">
        <v>286</v>
      </c>
      <c r="E4942" s="5">
        <v>18.48</v>
      </c>
    </row>
    <row r="4943" spans="1:10" ht="11.25" x14ac:dyDescent="0.15">
      <c r="A4943" s="6" t="s">
        <v>284</v>
      </c>
      <c r="B4943" s="4" t="s">
        <v>159</v>
      </c>
      <c r="C4943" s="4" t="s">
        <v>228</v>
      </c>
      <c r="D4943" s="4" t="s">
        <v>285</v>
      </c>
      <c r="E4943" s="5">
        <v>15.48</v>
      </c>
    </row>
    <row r="4944" spans="1:10" ht="11.25" x14ac:dyDescent="0.15">
      <c r="A4944" s="6" t="s">
        <v>284</v>
      </c>
      <c r="B4944" s="4" t="s">
        <v>159</v>
      </c>
      <c r="C4944" s="4" t="s">
        <v>228</v>
      </c>
      <c r="D4944" s="4" t="s">
        <v>285</v>
      </c>
      <c r="E4944" s="5">
        <v>4.7</v>
      </c>
    </row>
    <row r="4945" spans="1:10" ht="11.25" x14ac:dyDescent="0.15">
      <c r="A4945" s="6" t="s">
        <v>284</v>
      </c>
      <c r="B4945" s="4" t="s">
        <v>159</v>
      </c>
      <c r="C4945" s="4" t="s">
        <v>228</v>
      </c>
      <c r="D4945" s="4" t="s">
        <v>286</v>
      </c>
      <c r="E4945" s="5">
        <v>16.2</v>
      </c>
    </row>
    <row r="4946" spans="1:10" ht="11.25" x14ac:dyDescent="0.15">
      <c r="A4946" s="6" t="s">
        <v>284</v>
      </c>
      <c r="B4946" s="4" t="s">
        <v>54</v>
      </c>
      <c r="C4946" s="4" t="s">
        <v>228</v>
      </c>
      <c r="D4946" s="4" t="s">
        <v>285</v>
      </c>
      <c r="E4946" s="5">
        <v>13.23</v>
      </c>
      <c r="F4946" t="s">
        <v>354</v>
      </c>
    </row>
    <row r="4947" spans="1:10" ht="11.25" x14ac:dyDescent="0.15">
      <c r="A4947" s="6" t="s">
        <v>284</v>
      </c>
      <c r="B4947" s="4" t="s">
        <v>54</v>
      </c>
      <c r="C4947" s="4" t="s">
        <v>228</v>
      </c>
      <c r="D4947" s="4" t="s">
        <v>286</v>
      </c>
      <c r="E4947" s="5">
        <v>12.68</v>
      </c>
    </row>
    <row r="4948" spans="1:10" ht="11.25" x14ac:dyDescent="0.15">
      <c r="A4948" s="6" t="s">
        <v>284</v>
      </c>
      <c r="B4948" s="4" t="s">
        <v>160</v>
      </c>
      <c r="C4948" s="4" t="s">
        <v>228</v>
      </c>
      <c r="D4948" s="4" t="s">
        <v>285</v>
      </c>
      <c r="E4948" s="5">
        <v>13.4</v>
      </c>
    </row>
    <row r="4949" spans="1:10" ht="11.25" x14ac:dyDescent="0.15">
      <c r="A4949" s="6" t="s">
        <v>284</v>
      </c>
      <c r="B4949" s="4" t="s">
        <v>160</v>
      </c>
      <c r="C4949" s="4" t="s">
        <v>228</v>
      </c>
      <c r="D4949" s="4" t="s">
        <v>286</v>
      </c>
      <c r="E4949" s="5">
        <v>14.13</v>
      </c>
    </row>
    <row r="4950" spans="1:10" ht="11.25" x14ac:dyDescent="0.15">
      <c r="A4950" s="6" t="s">
        <v>284</v>
      </c>
      <c r="B4950" s="4" t="s">
        <v>55</v>
      </c>
      <c r="C4950" s="4" t="s">
        <v>228</v>
      </c>
      <c r="D4950" s="4" t="s">
        <v>285</v>
      </c>
      <c r="E4950" s="5">
        <v>14.09</v>
      </c>
      <c r="F4950" t="s">
        <v>353</v>
      </c>
      <c r="G4950">
        <f>+E4950+E4951+E4952+E4953+E4954+E4955</f>
        <v>74.13</v>
      </c>
      <c r="H4950">
        <f>+E4957+E4958+E4956+E4959</f>
        <v>54.64</v>
      </c>
      <c r="I4950" s="14">
        <f>+(G4950/4)/(H4950/3)</f>
        <v>1.0175237920937041</v>
      </c>
      <c r="J4950" s="21">
        <f>+(B4950-$K$1)/7</f>
        <v>24</v>
      </c>
    </row>
    <row r="4951" spans="1:10" ht="11.25" x14ac:dyDescent="0.15">
      <c r="A4951" s="6" t="s">
        <v>284</v>
      </c>
      <c r="B4951" s="4" t="s">
        <v>55</v>
      </c>
      <c r="C4951" s="4" t="s">
        <v>228</v>
      </c>
      <c r="D4951" s="4" t="s">
        <v>285</v>
      </c>
      <c r="E4951" s="5">
        <v>6.64</v>
      </c>
    </row>
    <row r="4952" spans="1:10" ht="11.25" x14ac:dyDescent="0.15">
      <c r="A4952" s="6" t="s">
        <v>284</v>
      </c>
      <c r="B4952" s="4" t="s">
        <v>55</v>
      </c>
      <c r="C4952" s="4" t="s">
        <v>228</v>
      </c>
      <c r="D4952" s="4" t="s">
        <v>286</v>
      </c>
      <c r="E4952" s="5">
        <v>16.23</v>
      </c>
    </row>
    <row r="4953" spans="1:10" ht="11.25" x14ac:dyDescent="0.15">
      <c r="A4953" s="6" t="s">
        <v>284</v>
      </c>
      <c r="B4953" s="4" t="s">
        <v>161</v>
      </c>
      <c r="C4953" s="4" t="s">
        <v>228</v>
      </c>
      <c r="D4953" s="4" t="s">
        <v>285</v>
      </c>
      <c r="E4953" s="5">
        <v>15.73</v>
      </c>
    </row>
    <row r="4954" spans="1:10" ht="11.25" x14ac:dyDescent="0.15">
      <c r="A4954" s="6" t="s">
        <v>284</v>
      </c>
      <c r="B4954" s="4" t="s">
        <v>161</v>
      </c>
      <c r="C4954" s="4" t="s">
        <v>228</v>
      </c>
      <c r="D4954" s="4" t="s">
        <v>285</v>
      </c>
      <c r="E4954" s="5">
        <v>5.68</v>
      </c>
    </row>
    <row r="4955" spans="1:10" ht="11.25" x14ac:dyDescent="0.15">
      <c r="A4955" s="6" t="s">
        <v>284</v>
      </c>
      <c r="B4955" s="4" t="s">
        <v>161</v>
      </c>
      <c r="C4955" s="4" t="s">
        <v>228</v>
      </c>
      <c r="D4955" s="4" t="s">
        <v>286</v>
      </c>
      <c r="E4955" s="5">
        <v>15.76</v>
      </c>
    </row>
    <row r="4956" spans="1:10" ht="11.25" x14ac:dyDescent="0.15">
      <c r="A4956" s="6" t="s">
        <v>284</v>
      </c>
      <c r="B4956" s="4" t="s">
        <v>56</v>
      </c>
      <c r="C4956" s="4" t="s">
        <v>228</v>
      </c>
      <c r="D4956" s="4" t="s">
        <v>285</v>
      </c>
      <c r="E4956" s="5">
        <v>13.62</v>
      </c>
      <c r="F4956" t="s">
        <v>354</v>
      </c>
    </row>
    <row r="4957" spans="1:10" ht="11.25" x14ac:dyDescent="0.15">
      <c r="A4957" s="6" t="s">
        <v>284</v>
      </c>
      <c r="B4957" s="4" t="s">
        <v>56</v>
      </c>
      <c r="C4957" s="4" t="s">
        <v>228</v>
      </c>
      <c r="D4957" s="4" t="s">
        <v>286</v>
      </c>
      <c r="E4957" s="5">
        <v>12.78</v>
      </c>
    </row>
    <row r="4958" spans="1:10" ht="11.25" x14ac:dyDescent="0.15">
      <c r="A4958" s="6" t="s">
        <v>284</v>
      </c>
      <c r="B4958" s="4" t="s">
        <v>162</v>
      </c>
      <c r="C4958" s="4" t="s">
        <v>228</v>
      </c>
      <c r="D4958" s="4" t="s">
        <v>285</v>
      </c>
      <c r="E4958" s="5">
        <v>13.53</v>
      </c>
    </row>
    <row r="4959" spans="1:10" ht="11.25" x14ac:dyDescent="0.15">
      <c r="A4959" s="6" t="s">
        <v>284</v>
      </c>
      <c r="B4959" s="4" t="s">
        <v>162</v>
      </c>
      <c r="C4959" s="4" t="s">
        <v>228</v>
      </c>
      <c r="D4959" s="4" t="s">
        <v>286</v>
      </c>
      <c r="E4959" s="5">
        <v>14.71</v>
      </c>
    </row>
    <row r="4960" spans="1:10" ht="11.25" x14ac:dyDescent="0.15">
      <c r="A4960" s="6" t="s">
        <v>284</v>
      </c>
      <c r="B4960" s="4" t="s">
        <v>57</v>
      </c>
      <c r="C4960" s="4" t="s">
        <v>228</v>
      </c>
      <c r="D4960" s="4" t="s">
        <v>231</v>
      </c>
      <c r="E4960" s="5">
        <v>14.63</v>
      </c>
      <c r="F4960" t="s">
        <v>353</v>
      </c>
      <c r="G4960">
        <f>+E4960+E4961+E4962+E4963+E4964+E4965</f>
        <v>79.86</v>
      </c>
      <c r="H4960">
        <f>+E4967+E4968+E4966+E4969</f>
        <v>58.01</v>
      </c>
      <c r="I4960" s="14">
        <f>+(G4960/4)/(H4960/3)</f>
        <v>1.0324943975176695</v>
      </c>
      <c r="J4960" s="21">
        <f>+(B4960-$K$1)/7</f>
        <v>25</v>
      </c>
    </row>
    <row r="4961" spans="1:10" ht="11.25" x14ac:dyDescent="0.15">
      <c r="A4961" s="6" t="s">
        <v>284</v>
      </c>
      <c r="B4961" s="4" t="s">
        <v>57</v>
      </c>
      <c r="C4961" s="4" t="s">
        <v>228</v>
      </c>
      <c r="D4961" s="4" t="s">
        <v>231</v>
      </c>
      <c r="E4961" s="5">
        <v>8.74</v>
      </c>
    </row>
    <row r="4962" spans="1:10" ht="11.25" x14ac:dyDescent="0.15">
      <c r="A4962" s="6" t="s">
        <v>284</v>
      </c>
      <c r="B4962" s="4" t="s">
        <v>57</v>
      </c>
      <c r="C4962" s="4" t="s">
        <v>228</v>
      </c>
      <c r="D4962" s="4" t="s">
        <v>286</v>
      </c>
      <c r="E4962" s="5">
        <v>17.09</v>
      </c>
    </row>
    <row r="4963" spans="1:10" ht="11.25" x14ac:dyDescent="0.15">
      <c r="A4963" s="6" t="s">
        <v>284</v>
      </c>
      <c r="B4963" s="4" t="s">
        <v>163</v>
      </c>
      <c r="C4963" s="4" t="s">
        <v>228</v>
      </c>
      <c r="D4963" s="4" t="s">
        <v>285</v>
      </c>
      <c r="E4963" s="5">
        <v>16.59</v>
      </c>
    </row>
    <row r="4964" spans="1:10" ht="11.25" x14ac:dyDescent="0.15">
      <c r="A4964" s="6" t="s">
        <v>284</v>
      </c>
      <c r="B4964" s="4" t="s">
        <v>163</v>
      </c>
      <c r="C4964" s="4" t="s">
        <v>228</v>
      </c>
      <c r="D4964" s="4" t="s">
        <v>285</v>
      </c>
      <c r="E4964" s="5">
        <v>5.37</v>
      </c>
    </row>
    <row r="4965" spans="1:10" ht="11.25" x14ac:dyDescent="0.15">
      <c r="A4965" s="6" t="s">
        <v>284</v>
      </c>
      <c r="B4965" s="4" t="s">
        <v>163</v>
      </c>
      <c r="C4965" s="4" t="s">
        <v>228</v>
      </c>
      <c r="D4965" s="4" t="s">
        <v>286</v>
      </c>
      <c r="E4965" s="5">
        <v>17.440000000000001</v>
      </c>
    </row>
    <row r="4966" spans="1:10" ht="11.25" x14ac:dyDescent="0.15">
      <c r="A4966" s="6" t="s">
        <v>284</v>
      </c>
      <c r="B4966" s="4" t="s">
        <v>58</v>
      </c>
      <c r="C4966" s="4" t="s">
        <v>228</v>
      </c>
      <c r="D4966" s="4" t="s">
        <v>285</v>
      </c>
      <c r="E4966" s="5">
        <v>14.29</v>
      </c>
      <c r="F4966" t="s">
        <v>354</v>
      </c>
    </row>
    <row r="4967" spans="1:10" ht="11.25" x14ac:dyDescent="0.15">
      <c r="A4967" s="6" t="s">
        <v>284</v>
      </c>
      <c r="B4967" s="4" t="s">
        <v>58</v>
      </c>
      <c r="C4967" s="4" t="s">
        <v>228</v>
      </c>
      <c r="D4967" s="4" t="s">
        <v>286</v>
      </c>
      <c r="E4967" s="5">
        <v>13.16</v>
      </c>
    </row>
    <row r="4968" spans="1:10" ht="11.25" x14ac:dyDescent="0.15">
      <c r="A4968" s="6" t="s">
        <v>284</v>
      </c>
      <c r="B4968" s="4" t="s">
        <v>164</v>
      </c>
      <c r="C4968" s="4" t="s">
        <v>228</v>
      </c>
      <c r="D4968" s="4" t="s">
        <v>285</v>
      </c>
      <c r="E4968" s="5">
        <v>15.95</v>
      </c>
    </row>
    <row r="4969" spans="1:10" ht="11.25" x14ac:dyDescent="0.15">
      <c r="A4969" s="6" t="s">
        <v>284</v>
      </c>
      <c r="B4969" s="4" t="s">
        <v>164</v>
      </c>
      <c r="C4969" s="4" t="s">
        <v>228</v>
      </c>
      <c r="D4969" s="4" t="s">
        <v>286</v>
      </c>
      <c r="E4969" s="5">
        <v>14.61</v>
      </c>
    </row>
    <row r="4970" spans="1:10" ht="11.25" x14ac:dyDescent="0.15">
      <c r="A4970" s="6" t="s">
        <v>284</v>
      </c>
      <c r="B4970" s="4" t="s">
        <v>59</v>
      </c>
      <c r="C4970" s="4" t="s">
        <v>228</v>
      </c>
      <c r="D4970" s="4" t="s">
        <v>285</v>
      </c>
      <c r="E4970" s="5">
        <v>17.82</v>
      </c>
      <c r="F4970" t="s">
        <v>353</v>
      </c>
      <c r="G4970">
        <f>+E4970+E4971+E4972+E4973+E4974+E4975</f>
        <v>85.420000000000016</v>
      </c>
      <c r="H4970">
        <f>+E4977+E4978+E4976+E4979</f>
        <v>57.010000000000005</v>
      </c>
      <c r="I4970" s="14">
        <f>+(G4970/4)/(H4970/3)</f>
        <v>1.1237502192597792</v>
      </c>
      <c r="J4970" s="21">
        <f>+(B4970-$K$1)/7</f>
        <v>26</v>
      </c>
    </row>
    <row r="4971" spans="1:10" ht="11.25" x14ac:dyDescent="0.15">
      <c r="A4971" s="6" t="s">
        <v>284</v>
      </c>
      <c r="B4971" s="4" t="s">
        <v>59</v>
      </c>
      <c r="C4971" s="4" t="s">
        <v>228</v>
      </c>
      <c r="D4971" s="4" t="s">
        <v>231</v>
      </c>
      <c r="E4971" s="5">
        <v>6.32</v>
      </c>
    </row>
    <row r="4972" spans="1:10" ht="11.25" x14ac:dyDescent="0.15">
      <c r="A4972" s="6" t="s">
        <v>284</v>
      </c>
      <c r="B4972" s="4" t="s">
        <v>59</v>
      </c>
      <c r="C4972" s="4" t="s">
        <v>228</v>
      </c>
      <c r="D4972" s="4" t="s">
        <v>286</v>
      </c>
      <c r="E4972" s="5">
        <v>19.760000000000002</v>
      </c>
    </row>
    <row r="4973" spans="1:10" ht="11.25" x14ac:dyDescent="0.15">
      <c r="A4973" s="6" t="s">
        <v>284</v>
      </c>
      <c r="B4973" s="4" t="s">
        <v>166</v>
      </c>
      <c r="C4973" s="4" t="s">
        <v>228</v>
      </c>
      <c r="D4973" s="4" t="s">
        <v>285</v>
      </c>
      <c r="E4973" s="5">
        <v>17.48</v>
      </c>
    </row>
    <row r="4974" spans="1:10" ht="11.25" x14ac:dyDescent="0.15">
      <c r="A4974" s="6" t="s">
        <v>284</v>
      </c>
      <c r="B4974" s="4" t="s">
        <v>166</v>
      </c>
      <c r="C4974" s="4" t="s">
        <v>228</v>
      </c>
      <c r="D4974" s="4" t="s">
        <v>285</v>
      </c>
      <c r="E4974" s="5">
        <v>5.54</v>
      </c>
    </row>
    <row r="4975" spans="1:10" ht="11.25" x14ac:dyDescent="0.15">
      <c r="A4975" s="6" t="s">
        <v>284</v>
      </c>
      <c r="B4975" s="4" t="s">
        <v>166</v>
      </c>
      <c r="C4975" s="4" t="s">
        <v>228</v>
      </c>
      <c r="D4975" s="4" t="s">
        <v>286</v>
      </c>
      <c r="E4975" s="5">
        <v>18.5</v>
      </c>
    </row>
    <row r="4976" spans="1:10" ht="11.25" x14ac:dyDescent="0.15">
      <c r="A4976" s="6" t="s">
        <v>284</v>
      </c>
      <c r="B4976" s="4" t="s">
        <v>60</v>
      </c>
      <c r="C4976" s="4" t="s">
        <v>228</v>
      </c>
      <c r="D4976" s="4" t="s">
        <v>285</v>
      </c>
      <c r="E4976" s="5">
        <v>14.28</v>
      </c>
      <c r="F4976" t="s">
        <v>354</v>
      </c>
    </row>
    <row r="4977" spans="1:10" ht="11.25" x14ac:dyDescent="0.15">
      <c r="A4977" s="6" t="s">
        <v>284</v>
      </c>
      <c r="B4977" s="4" t="s">
        <v>60</v>
      </c>
      <c r="C4977" s="4" t="s">
        <v>228</v>
      </c>
      <c r="D4977" s="4" t="s">
        <v>286</v>
      </c>
      <c r="E4977" s="5">
        <v>13.98</v>
      </c>
    </row>
    <row r="4978" spans="1:10" ht="11.25" x14ac:dyDescent="0.15">
      <c r="A4978" s="6" t="s">
        <v>284</v>
      </c>
      <c r="B4978" s="4" t="s">
        <v>167</v>
      </c>
      <c r="C4978" s="4" t="s">
        <v>228</v>
      </c>
      <c r="D4978" s="4" t="s">
        <v>285</v>
      </c>
      <c r="E4978" s="5">
        <v>14.05</v>
      </c>
    </row>
    <row r="4979" spans="1:10" ht="11.25" x14ac:dyDescent="0.15">
      <c r="A4979" s="6" t="s">
        <v>284</v>
      </c>
      <c r="B4979" s="4" t="s">
        <v>167</v>
      </c>
      <c r="C4979" s="4" t="s">
        <v>228</v>
      </c>
      <c r="D4979" s="4" t="s">
        <v>286</v>
      </c>
      <c r="E4979" s="5">
        <v>14.7</v>
      </c>
    </row>
    <row r="4980" spans="1:10" ht="11.25" x14ac:dyDescent="0.15">
      <c r="A4980" s="6" t="s">
        <v>284</v>
      </c>
      <c r="B4980" s="4" t="s">
        <v>61</v>
      </c>
      <c r="C4980" s="4" t="s">
        <v>228</v>
      </c>
      <c r="D4980" s="4" t="s">
        <v>285</v>
      </c>
      <c r="E4980" s="5">
        <v>11.94</v>
      </c>
      <c r="F4980" s="13" t="s">
        <v>353</v>
      </c>
    </row>
    <row r="4981" spans="1:10" ht="11.25" x14ac:dyDescent="0.15">
      <c r="A4981" s="6" t="s">
        <v>284</v>
      </c>
      <c r="B4981" s="4" t="s">
        <v>61</v>
      </c>
      <c r="C4981" s="4" t="s">
        <v>228</v>
      </c>
      <c r="D4981" s="4" t="s">
        <v>285</v>
      </c>
      <c r="E4981" s="5">
        <v>6.41</v>
      </c>
      <c r="F4981" s="13"/>
    </row>
    <row r="4982" spans="1:10" ht="11.25" x14ac:dyDescent="0.15">
      <c r="A4982" s="6" t="s">
        <v>284</v>
      </c>
      <c r="B4982" s="4" t="s">
        <v>61</v>
      </c>
      <c r="C4982" s="4" t="s">
        <v>228</v>
      </c>
      <c r="D4982" s="4" t="s">
        <v>286</v>
      </c>
      <c r="E4982" s="5">
        <v>16.14</v>
      </c>
      <c r="F4982" s="13"/>
    </row>
    <row r="4983" spans="1:10" ht="11.25" x14ac:dyDescent="0.15">
      <c r="A4983" s="6" t="s">
        <v>284</v>
      </c>
      <c r="B4983" s="4" t="s">
        <v>62</v>
      </c>
      <c r="C4983" s="4" t="s">
        <v>228</v>
      </c>
      <c r="D4983" s="4" t="s">
        <v>285</v>
      </c>
      <c r="E4983" s="5">
        <v>11.67</v>
      </c>
      <c r="F4983" s="13" t="s">
        <v>354</v>
      </c>
    </row>
    <row r="4984" spans="1:10" ht="11.25" x14ac:dyDescent="0.15">
      <c r="A4984" s="6" t="s">
        <v>284</v>
      </c>
      <c r="B4984" s="4" t="s">
        <v>62</v>
      </c>
      <c r="C4984" s="4" t="s">
        <v>228</v>
      </c>
      <c r="D4984" s="4" t="s">
        <v>285</v>
      </c>
      <c r="E4984" s="5">
        <v>5.6</v>
      </c>
    </row>
    <row r="4985" spans="1:10" ht="11.25" x14ac:dyDescent="0.15">
      <c r="A4985" s="6" t="s">
        <v>284</v>
      </c>
      <c r="B4985" s="4" t="s">
        <v>62</v>
      </c>
      <c r="C4985" s="4" t="s">
        <v>228</v>
      </c>
      <c r="D4985" s="4" t="s">
        <v>286</v>
      </c>
      <c r="E4985" s="5">
        <v>15.75</v>
      </c>
    </row>
    <row r="4986" spans="1:10" ht="11.25" x14ac:dyDescent="0.15">
      <c r="A4986" s="6" t="s">
        <v>284</v>
      </c>
      <c r="B4986" s="4" t="s">
        <v>168</v>
      </c>
      <c r="C4986" s="4" t="s">
        <v>228</v>
      </c>
      <c r="D4986" s="4" t="s">
        <v>285</v>
      </c>
      <c r="E4986" s="5">
        <v>16.690000000000001</v>
      </c>
    </row>
    <row r="4987" spans="1:10" ht="11.25" x14ac:dyDescent="0.15">
      <c r="A4987" s="6" t="s">
        <v>284</v>
      </c>
      <c r="B4987" s="4" t="s">
        <v>168</v>
      </c>
      <c r="C4987" s="4" t="s">
        <v>228</v>
      </c>
      <c r="D4987" s="4" t="s">
        <v>285</v>
      </c>
      <c r="E4987" s="5">
        <v>14.59</v>
      </c>
    </row>
    <row r="4988" spans="1:10" ht="11.25" x14ac:dyDescent="0.15">
      <c r="A4988" s="6" t="s">
        <v>284</v>
      </c>
      <c r="B4988" s="4" t="s">
        <v>168</v>
      </c>
      <c r="C4988" s="4" t="s">
        <v>228</v>
      </c>
      <c r="D4988" s="4" t="s">
        <v>286</v>
      </c>
      <c r="E4988" s="5">
        <v>14.45</v>
      </c>
    </row>
    <row r="4989" spans="1:10" ht="11.25" x14ac:dyDescent="0.15">
      <c r="A4989" s="6" t="s">
        <v>284</v>
      </c>
      <c r="B4989" s="4" t="s">
        <v>168</v>
      </c>
      <c r="C4989" s="4" t="s">
        <v>228</v>
      </c>
      <c r="D4989" s="4" t="s">
        <v>286</v>
      </c>
      <c r="E4989" s="5">
        <v>11.59</v>
      </c>
    </row>
    <row r="4990" spans="1:10" ht="11.25" x14ac:dyDescent="0.15">
      <c r="A4990" s="9" t="s">
        <v>284</v>
      </c>
      <c r="B4990" s="4" t="s">
        <v>168</v>
      </c>
      <c r="C4990" s="4" t="s">
        <v>228</v>
      </c>
      <c r="D4990" s="4" t="s">
        <v>233</v>
      </c>
      <c r="E4990" s="5">
        <v>9.59</v>
      </c>
    </row>
    <row r="4991" spans="1:10" ht="11.25" x14ac:dyDescent="0.15">
      <c r="A4991" s="6" t="s">
        <v>284</v>
      </c>
      <c r="B4991" s="4" t="s">
        <v>63</v>
      </c>
      <c r="C4991" s="4" t="s">
        <v>228</v>
      </c>
      <c r="D4991" s="4" t="s">
        <v>285</v>
      </c>
      <c r="E4991" s="5">
        <v>15.59</v>
      </c>
      <c r="F4991" t="s">
        <v>353</v>
      </c>
      <c r="G4991">
        <f>+E4991+E4992+E4993+E4994+E4995+E4996</f>
        <v>75.05</v>
      </c>
      <c r="H4991">
        <f>+E4998+E4999+E4997+E5000</f>
        <v>51.489999999999995</v>
      </c>
      <c r="I4991" s="14">
        <f>+(G4991/4)/(H4991/3)</f>
        <v>1.0931734317343176</v>
      </c>
      <c r="J4991" s="21">
        <f>+(B4991-$K$1)/7</f>
        <v>28</v>
      </c>
    </row>
    <row r="4992" spans="1:10" ht="11.25" x14ac:dyDescent="0.15">
      <c r="A4992" s="6" t="s">
        <v>284</v>
      </c>
      <c r="B4992" s="4" t="s">
        <v>63</v>
      </c>
      <c r="C4992" s="4" t="s">
        <v>228</v>
      </c>
      <c r="D4992" s="4" t="s">
        <v>285</v>
      </c>
      <c r="E4992" s="5">
        <v>7.16</v>
      </c>
    </row>
    <row r="4993" spans="1:10" ht="11.25" x14ac:dyDescent="0.15">
      <c r="A4993" s="6" t="s">
        <v>284</v>
      </c>
      <c r="B4993" s="4" t="s">
        <v>63</v>
      </c>
      <c r="C4993" s="4" t="s">
        <v>228</v>
      </c>
      <c r="D4993" s="4" t="s">
        <v>286</v>
      </c>
      <c r="E4993" s="5">
        <v>16.989999999999998</v>
      </c>
    </row>
    <row r="4994" spans="1:10" ht="11.25" x14ac:dyDescent="0.15">
      <c r="A4994" s="6" t="s">
        <v>284</v>
      </c>
      <c r="B4994" s="4" t="s">
        <v>169</v>
      </c>
      <c r="C4994" s="4" t="s">
        <v>228</v>
      </c>
      <c r="D4994" s="4" t="s">
        <v>285</v>
      </c>
      <c r="E4994" s="5">
        <v>13.83</v>
      </c>
    </row>
    <row r="4995" spans="1:10" ht="11.25" x14ac:dyDescent="0.15">
      <c r="A4995" s="6" t="s">
        <v>284</v>
      </c>
      <c r="B4995" s="4" t="s">
        <v>169</v>
      </c>
      <c r="C4995" s="4" t="s">
        <v>228</v>
      </c>
      <c r="D4995" s="4" t="s">
        <v>285</v>
      </c>
      <c r="E4995" s="5">
        <v>6</v>
      </c>
    </row>
    <row r="4996" spans="1:10" ht="11.25" x14ac:dyDescent="0.15">
      <c r="A4996" s="6" t="s">
        <v>284</v>
      </c>
      <c r="B4996" s="4" t="s">
        <v>169</v>
      </c>
      <c r="C4996" s="4" t="s">
        <v>228</v>
      </c>
      <c r="D4996" s="4" t="s">
        <v>286</v>
      </c>
      <c r="E4996" s="5">
        <v>15.48</v>
      </c>
    </row>
    <row r="4997" spans="1:10" ht="11.25" x14ac:dyDescent="0.15">
      <c r="A4997" s="6" t="s">
        <v>284</v>
      </c>
      <c r="B4997" s="4" t="s">
        <v>64</v>
      </c>
      <c r="C4997" s="4" t="s">
        <v>228</v>
      </c>
      <c r="D4997" s="4" t="s">
        <v>285</v>
      </c>
      <c r="E4997" s="5">
        <v>12.31</v>
      </c>
      <c r="F4997" t="s">
        <v>354</v>
      </c>
    </row>
    <row r="4998" spans="1:10" ht="11.25" x14ac:dyDescent="0.15">
      <c r="A4998" s="6" t="s">
        <v>284</v>
      </c>
      <c r="B4998" s="4" t="s">
        <v>64</v>
      </c>
      <c r="C4998" s="4" t="s">
        <v>228</v>
      </c>
      <c r="D4998" s="4" t="s">
        <v>231</v>
      </c>
      <c r="E4998" s="5">
        <v>12.51</v>
      </c>
    </row>
    <row r="4999" spans="1:10" ht="11.25" x14ac:dyDescent="0.15">
      <c r="A4999" s="6" t="s">
        <v>284</v>
      </c>
      <c r="B4999" s="4" t="s">
        <v>170</v>
      </c>
      <c r="C4999" s="4" t="s">
        <v>228</v>
      </c>
      <c r="D4999" s="4" t="s">
        <v>285</v>
      </c>
      <c r="E4999" s="5">
        <v>13.08</v>
      </c>
    </row>
    <row r="5000" spans="1:10" ht="11.25" x14ac:dyDescent="0.15">
      <c r="A5000" s="6" t="s">
        <v>284</v>
      </c>
      <c r="B5000" s="4" t="s">
        <v>170</v>
      </c>
      <c r="C5000" s="4" t="s">
        <v>228</v>
      </c>
      <c r="D5000" s="4" t="s">
        <v>231</v>
      </c>
      <c r="E5000" s="5">
        <v>13.59</v>
      </c>
    </row>
    <row r="5001" spans="1:10" ht="11.25" x14ac:dyDescent="0.15">
      <c r="A5001" s="6" t="s">
        <v>284</v>
      </c>
      <c r="B5001" s="4" t="s">
        <v>65</v>
      </c>
      <c r="C5001" s="4" t="s">
        <v>228</v>
      </c>
      <c r="D5001" s="4" t="s">
        <v>285</v>
      </c>
      <c r="E5001" s="5">
        <v>14.28</v>
      </c>
      <c r="F5001" t="s">
        <v>353</v>
      </c>
      <c r="G5001">
        <f>+E5001+E5002+E5003+E5004+E5005+E5006+E5007+E5008</f>
        <v>76.83</v>
      </c>
      <c r="H5001">
        <f>+E5011+E5012+E5009+E5010</f>
        <v>50.8</v>
      </c>
      <c r="I5001" s="14">
        <f>+(G5001/4)/(H5001/3)</f>
        <v>1.1343011811023622</v>
      </c>
      <c r="J5001" s="21">
        <f>+(B5001-$K$1)/7</f>
        <v>29</v>
      </c>
    </row>
    <row r="5002" spans="1:10" ht="11.25" x14ac:dyDescent="0.15">
      <c r="A5002" s="6" t="s">
        <v>284</v>
      </c>
      <c r="B5002" s="4" t="s">
        <v>65</v>
      </c>
      <c r="C5002" s="4" t="s">
        <v>228</v>
      </c>
      <c r="D5002" s="4" t="s">
        <v>285</v>
      </c>
      <c r="E5002" s="5">
        <v>6.07</v>
      </c>
    </row>
    <row r="5003" spans="1:10" ht="11.25" x14ac:dyDescent="0.15">
      <c r="A5003" s="6" t="s">
        <v>284</v>
      </c>
      <c r="B5003" s="4" t="s">
        <v>65</v>
      </c>
      <c r="C5003" s="4" t="s">
        <v>228</v>
      </c>
      <c r="D5003" s="4" t="s">
        <v>233</v>
      </c>
      <c r="E5003" s="5">
        <v>10.68</v>
      </c>
    </row>
    <row r="5004" spans="1:10" ht="11.25" x14ac:dyDescent="0.15">
      <c r="A5004" s="6" t="s">
        <v>284</v>
      </c>
      <c r="B5004" s="4" t="s">
        <v>65</v>
      </c>
      <c r="C5004" s="4" t="s">
        <v>228</v>
      </c>
      <c r="D5004" s="4" t="s">
        <v>233</v>
      </c>
      <c r="E5004" s="5">
        <v>6.73</v>
      </c>
    </row>
    <row r="5005" spans="1:10" ht="11.25" x14ac:dyDescent="0.15">
      <c r="A5005" s="6" t="s">
        <v>284</v>
      </c>
      <c r="B5005" s="4" t="s">
        <v>171</v>
      </c>
      <c r="C5005" s="4" t="s">
        <v>228</v>
      </c>
      <c r="D5005" s="4" t="s">
        <v>285</v>
      </c>
      <c r="E5005" s="5">
        <v>15.12</v>
      </c>
    </row>
    <row r="5006" spans="1:10" ht="11.25" x14ac:dyDescent="0.15">
      <c r="A5006" s="6" t="s">
        <v>284</v>
      </c>
      <c r="B5006" s="4" t="s">
        <v>171</v>
      </c>
      <c r="C5006" s="4" t="s">
        <v>228</v>
      </c>
      <c r="D5006" s="4" t="s">
        <v>285</v>
      </c>
      <c r="E5006" s="5">
        <v>5.13</v>
      </c>
    </row>
    <row r="5007" spans="1:10" ht="11.25" x14ac:dyDescent="0.15">
      <c r="A5007" s="6" t="s">
        <v>284</v>
      </c>
      <c r="B5007" s="4" t="s">
        <v>171</v>
      </c>
      <c r="C5007" s="4" t="s">
        <v>228</v>
      </c>
      <c r="D5007" s="4" t="s">
        <v>233</v>
      </c>
      <c r="E5007" s="5">
        <v>11.55</v>
      </c>
    </row>
    <row r="5008" spans="1:10" ht="11.25" x14ac:dyDescent="0.15">
      <c r="A5008" s="6" t="s">
        <v>284</v>
      </c>
      <c r="B5008" s="4" t="s">
        <v>171</v>
      </c>
      <c r="C5008" s="4" t="s">
        <v>228</v>
      </c>
      <c r="D5008" s="4" t="s">
        <v>233</v>
      </c>
      <c r="E5008" s="5">
        <v>7.27</v>
      </c>
    </row>
    <row r="5009" spans="1:10" ht="11.25" x14ac:dyDescent="0.15">
      <c r="A5009" s="6" t="s">
        <v>284</v>
      </c>
      <c r="B5009" s="4" t="s">
        <v>66</v>
      </c>
      <c r="C5009" s="4" t="s">
        <v>228</v>
      </c>
      <c r="D5009" s="4" t="s">
        <v>285</v>
      </c>
      <c r="E5009" s="5">
        <v>13.8</v>
      </c>
      <c r="F5009" t="s">
        <v>354</v>
      </c>
    </row>
    <row r="5010" spans="1:10" ht="11.25" x14ac:dyDescent="0.15">
      <c r="A5010" s="6" t="s">
        <v>284</v>
      </c>
      <c r="B5010" s="4" t="s">
        <v>66</v>
      </c>
      <c r="C5010" s="4" t="s">
        <v>228</v>
      </c>
      <c r="D5010" s="4" t="s">
        <v>233</v>
      </c>
      <c r="E5010" s="5">
        <v>11.42</v>
      </c>
    </row>
    <row r="5011" spans="1:10" ht="11.25" x14ac:dyDescent="0.15">
      <c r="A5011" s="6" t="s">
        <v>284</v>
      </c>
      <c r="B5011" s="4" t="s">
        <v>172</v>
      </c>
      <c r="C5011" s="4" t="s">
        <v>228</v>
      </c>
      <c r="D5011" s="4" t="s">
        <v>285</v>
      </c>
      <c r="E5011" s="5">
        <v>13.14</v>
      </c>
    </row>
    <row r="5012" spans="1:10" ht="11.25" x14ac:dyDescent="0.15">
      <c r="A5012" s="6" t="s">
        <v>284</v>
      </c>
      <c r="B5012" s="4" t="s">
        <v>172</v>
      </c>
      <c r="C5012" s="4" t="s">
        <v>228</v>
      </c>
      <c r="D5012" s="4" t="s">
        <v>233</v>
      </c>
      <c r="E5012" s="5">
        <v>12.44</v>
      </c>
    </row>
    <row r="5013" spans="1:10" ht="11.25" x14ac:dyDescent="0.15">
      <c r="A5013" s="6" t="s">
        <v>284</v>
      </c>
      <c r="B5013" s="4" t="s">
        <v>67</v>
      </c>
      <c r="C5013" s="4" t="s">
        <v>228</v>
      </c>
      <c r="D5013" s="4" t="s">
        <v>285</v>
      </c>
      <c r="E5013" s="5">
        <v>15.01</v>
      </c>
      <c r="F5013" t="s">
        <v>353</v>
      </c>
      <c r="G5013">
        <f>+E5013+E5014+E5015+E5016+E5017+E5018+E5019</f>
        <v>79.789999999999992</v>
      </c>
      <c r="H5013">
        <f>+E5020+E5021+E5023+E5022</f>
        <v>52.53</v>
      </c>
      <c r="I5013" s="14">
        <f>+(G5013/4)/(H5013/3)</f>
        <v>1.1392061679040546</v>
      </c>
      <c r="J5013" s="21">
        <f>+(B5013-$K$1)/7</f>
        <v>30</v>
      </c>
    </row>
    <row r="5014" spans="1:10" ht="11.25" x14ac:dyDescent="0.15">
      <c r="A5014" s="6" t="s">
        <v>284</v>
      </c>
      <c r="B5014" s="4" t="s">
        <v>67</v>
      </c>
      <c r="C5014" s="4" t="s">
        <v>228</v>
      </c>
      <c r="D5014" s="4" t="s">
        <v>285</v>
      </c>
      <c r="E5014" s="5">
        <v>6.86</v>
      </c>
    </row>
    <row r="5015" spans="1:10" ht="11.25" x14ac:dyDescent="0.15">
      <c r="A5015" s="6" t="s">
        <v>284</v>
      </c>
      <c r="B5015" s="4" t="s">
        <v>67</v>
      </c>
      <c r="C5015" s="4" t="s">
        <v>228</v>
      </c>
      <c r="D5015" s="4" t="s">
        <v>233</v>
      </c>
      <c r="E5015" s="5">
        <v>11.28</v>
      </c>
    </row>
    <row r="5016" spans="1:10" ht="11.25" x14ac:dyDescent="0.15">
      <c r="A5016" s="6" t="s">
        <v>284</v>
      </c>
      <c r="B5016" s="4" t="s">
        <v>67</v>
      </c>
      <c r="C5016" s="4" t="s">
        <v>228</v>
      </c>
      <c r="D5016" s="4" t="s">
        <v>233</v>
      </c>
      <c r="E5016" s="5">
        <v>7.88</v>
      </c>
    </row>
    <row r="5017" spans="1:10" ht="11.25" x14ac:dyDescent="0.15">
      <c r="A5017" s="6" t="s">
        <v>284</v>
      </c>
      <c r="B5017" s="4" t="s">
        <v>173</v>
      </c>
      <c r="C5017" s="4" t="s">
        <v>228</v>
      </c>
      <c r="D5017" s="4" t="s">
        <v>285</v>
      </c>
      <c r="E5017" s="5">
        <v>15.25</v>
      </c>
    </row>
    <row r="5018" spans="1:10" ht="11.25" x14ac:dyDescent="0.15">
      <c r="A5018" s="6" t="s">
        <v>284</v>
      </c>
      <c r="B5018" s="4" t="s">
        <v>173</v>
      </c>
      <c r="C5018" s="4" t="s">
        <v>228</v>
      </c>
      <c r="D5018" s="4" t="s">
        <v>285</v>
      </c>
      <c r="E5018" s="5">
        <v>5.58</v>
      </c>
    </row>
    <row r="5019" spans="1:10" ht="11.25" x14ac:dyDescent="0.15">
      <c r="A5019" s="6" t="s">
        <v>284</v>
      </c>
      <c r="B5019" s="4" t="s">
        <v>173</v>
      </c>
      <c r="C5019" s="4" t="s">
        <v>228</v>
      </c>
      <c r="D5019" s="4" t="s">
        <v>286</v>
      </c>
      <c r="E5019" s="5">
        <v>17.93</v>
      </c>
    </row>
    <row r="5020" spans="1:10" ht="11.25" x14ac:dyDescent="0.15">
      <c r="A5020" s="6" t="s">
        <v>284</v>
      </c>
      <c r="B5020" s="4" t="s">
        <v>68</v>
      </c>
      <c r="C5020" s="4" t="s">
        <v>228</v>
      </c>
      <c r="D5020" s="4" t="s">
        <v>285</v>
      </c>
      <c r="E5020" s="5">
        <v>13.16</v>
      </c>
      <c r="F5020" t="s">
        <v>354</v>
      </c>
    </row>
    <row r="5021" spans="1:10" ht="11.25" x14ac:dyDescent="0.15">
      <c r="A5021" s="6" t="s">
        <v>284</v>
      </c>
      <c r="B5021" s="4" t="s">
        <v>68</v>
      </c>
      <c r="C5021" s="4" t="s">
        <v>228</v>
      </c>
      <c r="D5021" s="4" t="s">
        <v>286</v>
      </c>
      <c r="E5021" s="5">
        <v>12.4</v>
      </c>
    </row>
    <row r="5022" spans="1:10" ht="11.25" x14ac:dyDescent="0.15">
      <c r="A5022" s="6" t="s">
        <v>284</v>
      </c>
      <c r="B5022" s="4" t="s">
        <v>174</v>
      </c>
      <c r="C5022" s="4" t="s">
        <v>228</v>
      </c>
      <c r="D5022" s="4" t="s">
        <v>285</v>
      </c>
      <c r="E5022" s="5">
        <v>13.08</v>
      </c>
    </row>
    <row r="5023" spans="1:10" ht="11.25" x14ac:dyDescent="0.15">
      <c r="A5023" s="6" t="s">
        <v>284</v>
      </c>
      <c r="B5023" s="4" t="s">
        <v>174</v>
      </c>
      <c r="C5023" s="4" t="s">
        <v>228</v>
      </c>
      <c r="D5023" s="4" t="s">
        <v>286</v>
      </c>
      <c r="E5023" s="5">
        <v>13.89</v>
      </c>
    </row>
    <row r="5024" spans="1:10" ht="11.25" x14ac:dyDescent="0.15">
      <c r="A5024" s="6" t="s">
        <v>284</v>
      </c>
      <c r="B5024" s="4" t="s">
        <v>69</v>
      </c>
      <c r="C5024" s="4" t="s">
        <v>228</v>
      </c>
      <c r="D5024" s="4" t="s">
        <v>285</v>
      </c>
      <c r="E5024" s="5">
        <v>14.08</v>
      </c>
      <c r="F5024" t="s">
        <v>353</v>
      </c>
      <c r="G5024">
        <f>+E5024+E5025+E5026+E5027+E5028+E5029</f>
        <v>70.86</v>
      </c>
      <c r="H5024">
        <f>+E5031+E5032+E5030+E5033</f>
        <v>49.6</v>
      </c>
      <c r="I5024" s="14">
        <f>+(G5024/4)/(H5024/3)</f>
        <v>1.0714717741935482</v>
      </c>
      <c r="J5024" s="21">
        <f>+(B5024-$K$1)/7</f>
        <v>31</v>
      </c>
    </row>
    <row r="5025" spans="1:10" ht="11.25" x14ac:dyDescent="0.15">
      <c r="A5025" s="6" t="s">
        <v>284</v>
      </c>
      <c r="B5025" s="4" t="s">
        <v>69</v>
      </c>
      <c r="C5025" s="4" t="s">
        <v>228</v>
      </c>
      <c r="D5025" s="4" t="s">
        <v>285</v>
      </c>
      <c r="E5025" s="5">
        <v>6.73</v>
      </c>
    </row>
    <row r="5026" spans="1:10" ht="11.25" x14ac:dyDescent="0.15">
      <c r="A5026" s="6" t="s">
        <v>284</v>
      </c>
      <c r="B5026" s="4" t="s">
        <v>69</v>
      </c>
      <c r="C5026" s="4" t="s">
        <v>228</v>
      </c>
      <c r="D5026" s="4" t="s">
        <v>286</v>
      </c>
      <c r="E5026" s="5">
        <v>15.03</v>
      </c>
    </row>
    <row r="5027" spans="1:10" ht="11.25" x14ac:dyDescent="0.15">
      <c r="A5027" s="6" t="s">
        <v>284</v>
      </c>
      <c r="B5027" s="4" t="s">
        <v>175</v>
      </c>
      <c r="C5027" s="4" t="s">
        <v>228</v>
      </c>
      <c r="D5027" s="4" t="s">
        <v>285</v>
      </c>
      <c r="E5027" s="5">
        <v>14.41</v>
      </c>
    </row>
    <row r="5028" spans="1:10" ht="11.25" x14ac:dyDescent="0.15">
      <c r="A5028" s="6" t="s">
        <v>284</v>
      </c>
      <c r="B5028" s="4" t="s">
        <v>175</v>
      </c>
      <c r="C5028" s="4" t="s">
        <v>228</v>
      </c>
      <c r="D5028" s="4" t="s">
        <v>285</v>
      </c>
      <c r="E5028" s="5">
        <v>4.2</v>
      </c>
    </row>
    <row r="5029" spans="1:10" ht="11.25" x14ac:dyDescent="0.15">
      <c r="A5029" s="6" t="s">
        <v>284</v>
      </c>
      <c r="B5029" s="4" t="s">
        <v>175</v>
      </c>
      <c r="C5029" s="4" t="s">
        <v>228</v>
      </c>
      <c r="D5029" s="4" t="s">
        <v>286</v>
      </c>
      <c r="E5029" s="5">
        <v>16.41</v>
      </c>
    </row>
    <row r="5030" spans="1:10" ht="11.25" x14ac:dyDescent="0.15">
      <c r="A5030" s="6" t="s">
        <v>284</v>
      </c>
      <c r="B5030" s="4" t="s">
        <v>70</v>
      </c>
      <c r="C5030" s="4" t="s">
        <v>228</v>
      </c>
      <c r="D5030" s="4" t="s">
        <v>285</v>
      </c>
      <c r="E5030" s="5">
        <v>11.32</v>
      </c>
      <c r="F5030" t="s">
        <v>354</v>
      </c>
    </row>
    <row r="5031" spans="1:10" ht="11.25" x14ac:dyDescent="0.15">
      <c r="A5031" s="6" t="s">
        <v>284</v>
      </c>
      <c r="B5031" s="4" t="s">
        <v>70</v>
      </c>
      <c r="C5031" s="4" t="s">
        <v>228</v>
      </c>
      <c r="D5031" s="4" t="s">
        <v>286</v>
      </c>
      <c r="E5031" s="5">
        <v>11.96</v>
      </c>
    </row>
    <row r="5032" spans="1:10" ht="11.25" x14ac:dyDescent="0.15">
      <c r="A5032" s="9" t="s">
        <v>284</v>
      </c>
      <c r="B5032" s="4" t="s">
        <v>176</v>
      </c>
      <c r="C5032" s="4" t="s">
        <v>228</v>
      </c>
      <c r="D5032" s="4" t="s">
        <v>285</v>
      </c>
      <c r="E5032" s="5">
        <v>12.45</v>
      </c>
    </row>
    <row r="5033" spans="1:10" ht="11.25" x14ac:dyDescent="0.15">
      <c r="A5033" s="6" t="s">
        <v>284</v>
      </c>
      <c r="B5033" s="4" t="s">
        <v>176</v>
      </c>
      <c r="C5033" s="4" t="s">
        <v>228</v>
      </c>
      <c r="D5033" s="4" t="s">
        <v>286</v>
      </c>
      <c r="E5033" s="5">
        <v>13.87</v>
      </c>
    </row>
    <row r="5034" spans="1:10" ht="11.25" x14ac:dyDescent="0.15">
      <c r="A5034" s="6" t="s">
        <v>284</v>
      </c>
      <c r="B5034" s="4" t="s">
        <v>71</v>
      </c>
      <c r="C5034" s="4" t="s">
        <v>228</v>
      </c>
      <c r="D5034" s="4" t="s">
        <v>285</v>
      </c>
      <c r="E5034" s="5">
        <v>14.95</v>
      </c>
      <c r="F5034" t="s">
        <v>353</v>
      </c>
      <c r="G5034">
        <f>+E5034+E5035+E5036+E5037+E5038+E5039</f>
        <v>72.650000000000006</v>
      </c>
      <c r="H5034">
        <f>+E5041+E5042+E5040+E5043</f>
        <v>48.370000000000005</v>
      </c>
      <c r="I5034" s="14">
        <f>+(G5034/4)/(H5034/3)</f>
        <v>1.1264730204672317</v>
      </c>
      <c r="J5034" s="21">
        <f>+(B5034-$K$1)/7</f>
        <v>32</v>
      </c>
    </row>
    <row r="5035" spans="1:10" ht="11.25" x14ac:dyDescent="0.15">
      <c r="A5035" s="6" t="s">
        <v>284</v>
      </c>
      <c r="B5035" s="4" t="s">
        <v>71</v>
      </c>
      <c r="C5035" s="4" t="s">
        <v>228</v>
      </c>
      <c r="D5035" s="4" t="s">
        <v>285</v>
      </c>
      <c r="E5035" s="5">
        <v>6.64</v>
      </c>
    </row>
    <row r="5036" spans="1:10" ht="11.25" x14ac:dyDescent="0.15">
      <c r="A5036" s="6" t="s">
        <v>284</v>
      </c>
      <c r="B5036" s="4" t="s">
        <v>71</v>
      </c>
      <c r="C5036" s="4" t="s">
        <v>228</v>
      </c>
      <c r="D5036" s="4" t="s">
        <v>286</v>
      </c>
      <c r="E5036" s="5">
        <v>16.350000000000001</v>
      </c>
    </row>
    <row r="5037" spans="1:10" ht="11.25" x14ac:dyDescent="0.15">
      <c r="A5037" s="6" t="s">
        <v>284</v>
      </c>
      <c r="B5037" s="4" t="s">
        <v>177</v>
      </c>
      <c r="C5037" s="4" t="s">
        <v>228</v>
      </c>
      <c r="D5037" s="4" t="s">
        <v>285</v>
      </c>
      <c r="E5037" s="5">
        <v>13.9</v>
      </c>
    </row>
    <row r="5038" spans="1:10" ht="11.25" x14ac:dyDescent="0.15">
      <c r="A5038" s="6" t="s">
        <v>284</v>
      </c>
      <c r="B5038" s="4" t="s">
        <v>177</v>
      </c>
      <c r="C5038" s="4" t="s">
        <v>228</v>
      </c>
      <c r="D5038" s="4" t="s">
        <v>285</v>
      </c>
      <c r="E5038" s="5">
        <v>4.2699999999999996</v>
      </c>
    </row>
    <row r="5039" spans="1:10" ht="11.25" x14ac:dyDescent="0.15">
      <c r="A5039" s="6" t="s">
        <v>284</v>
      </c>
      <c r="B5039" s="4" t="s">
        <v>177</v>
      </c>
      <c r="C5039" s="4" t="s">
        <v>228</v>
      </c>
      <c r="D5039" s="4" t="s">
        <v>286</v>
      </c>
      <c r="E5039" s="5">
        <v>16.54</v>
      </c>
    </row>
    <row r="5040" spans="1:10" ht="11.25" x14ac:dyDescent="0.15">
      <c r="A5040" s="6" t="s">
        <v>284</v>
      </c>
      <c r="B5040" s="4" t="s">
        <v>72</v>
      </c>
      <c r="C5040" s="4" t="s">
        <v>228</v>
      </c>
      <c r="D5040" s="4" t="s">
        <v>285</v>
      </c>
      <c r="E5040" s="5">
        <v>12.1</v>
      </c>
      <c r="F5040" t="s">
        <v>354</v>
      </c>
    </row>
    <row r="5041" spans="1:10" ht="11.25" x14ac:dyDescent="0.15">
      <c r="A5041" s="6" t="s">
        <v>284</v>
      </c>
      <c r="B5041" s="4" t="s">
        <v>72</v>
      </c>
      <c r="C5041" s="4" t="s">
        <v>228</v>
      </c>
      <c r="D5041" s="4" t="s">
        <v>286</v>
      </c>
      <c r="E5041" s="5">
        <v>11.78</v>
      </c>
    </row>
    <row r="5042" spans="1:10" ht="11.25" x14ac:dyDescent="0.15">
      <c r="A5042" s="6" t="s">
        <v>284</v>
      </c>
      <c r="B5042" s="4" t="s">
        <v>178</v>
      </c>
      <c r="C5042" s="4" t="s">
        <v>228</v>
      </c>
      <c r="D5042" s="4" t="s">
        <v>285</v>
      </c>
      <c r="E5042" s="5">
        <v>12.69</v>
      </c>
    </row>
    <row r="5043" spans="1:10" ht="11.25" x14ac:dyDescent="0.15">
      <c r="A5043" s="6" t="s">
        <v>284</v>
      </c>
      <c r="B5043" s="4" t="s">
        <v>178</v>
      </c>
      <c r="C5043" s="4" t="s">
        <v>228</v>
      </c>
      <c r="D5043" s="4" t="s">
        <v>286</v>
      </c>
      <c r="E5043" s="5">
        <v>11.8</v>
      </c>
    </row>
    <row r="5044" spans="1:10" ht="11.25" x14ac:dyDescent="0.15">
      <c r="A5044" s="6" t="s">
        <v>284</v>
      </c>
      <c r="B5044" s="4" t="s">
        <v>73</v>
      </c>
      <c r="C5044" s="4" t="s">
        <v>228</v>
      </c>
      <c r="D5044" s="4" t="s">
        <v>285</v>
      </c>
      <c r="E5044" s="5">
        <v>5.96</v>
      </c>
      <c r="F5044" t="s">
        <v>353</v>
      </c>
      <c r="G5044">
        <f>+E5044+E5045+E5046+E5047+E5048+E5049+E5050</f>
        <v>73.36</v>
      </c>
      <c r="H5044">
        <f>+E5051+E5052+E5054+E5053</f>
        <v>50.940000000000005</v>
      </c>
      <c r="I5044" s="14">
        <f>+(G5044/4)/(H5044/3)</f>
        <v>1.0800942285041224</v>
      </c>
      <c r="J5044" s="21">
        <f>+(B5044-$K$1)/7</f>
        <v>33</v>
      </c>
    </row>
    <row r="5045" spans="1:10" ht="11.25" x14ac:dyDescent="0.15">
      <c r="A5045" s="6" t="s">
        <v>284</v>
      </c>
      <c r="B5045" s="4" t="s">
        <v>73</v>
      </c>
      <c r="C5045" s="4" t="s">
        <v>228</v>
      </c>
      <c r="D5045" s="4" t="s">
        <v>285</v>
      </c>
      <c r="E5045" s="5">
        <v>11.67</v>
      </c>
    </row>
    <row r="5046" spans="1:10" ht="11.25" x14ac:dyDescent="0.15">
      <c r="A5046" s="6" t="s">
        <v>284</v>
      </c>
      <c r="B5046" s="4" t="s">
        <v>73</v>
      </c>
      <c r="C5046" s="4" t="s">
        <v>228</v>
      </c>
      <c r="D5046" s="4" t="s">
        <v>230</v>
      </c>
      <c r="E5046" s="5">
        <v>12.95</v>
      </c>
    </row>
    <row r="5047" spans="1:10" ht="11.25" x14ac:dyDescent="0.15">
      <c r="A5047" s="6" t="s">
        <v>284</v>
      </c>
      <c r="B5047" s="4" t="s">
        <v>73</v>
      </c>
      <c r="C5047" s="4" t="s">
        <v>228</v>
      </c>
      <c r="D5047" s="4" t="s">
        <v>230</v>
      </c>
      <c r="E5047" s="5">
        <v>7</v>
      </c>
    </row>
    <row r="5048" spans="1:10" ht="11.25" x14ac:dyDescent="0.15">
      <c r="A5048" s="6" t="s">
        <v>284</v>
      </c>
      <c r="B5048" s="4" t="s">
        <v>179</v>
      </c>
      <c r="C5048" s="4" t="s">
        <v>228</v>
      </c>
      <c r="D5048" s="4" t="s">
        <v>285</v>
      </c>
      <c r="E5048" s="5">
        <v>14.95</v>
      </c>
    </row>
    <row r="5049" spans="1:10" ht="11.25" x14ac:dyDescent="0.15">
      <c r="A5049" s="6" t="s">
        <v>284</v>
      </c>
      <c r="B5049" s="4" t="s">
        <v>179</v>
      </c>
      <c r="C5049" s="4" t="s">
        <v>228</v>
      </c>
      <c r="D5049" s="4" t="s">
        <v>285</v>
      </c>
      <c r="E5049" s="5">
        <v>4.55</v>
      </c>
    </row>
    <row r="5050" spans="1:10" ht="11.25" x14ac:dyDescent="0.15">
      <c r="A5050" s="6" t="s">
        <v>284</v>
      </c>
      <c r="B5050" s="4" t="s">
        <v>179</v>
      </c>
      <c r="C5050" s="4" t="s">
        <v>228</v>
      </c>
      <c r="D5050" s="4" t="s">
        <v>230</v>
      </c>
      <c r="E5050" s="5">
        <v>16.28</v>
      </c>
    </row>
    <row r="5051" spans="1:10" ht="11.25" x14ac:dyDescent="0.15">
      <c r="A5051" s="6" t="s">
        <v>284</v>
      </c>
      <c r="B5051" s="4" t="s">
        <v>74</v>
      </c>
      <c r="C5051" s="4" t="s">
        <v>228</v>
      </c>
      <c r="D5051" s="4" t="s">
        <v>285</v>
      </c>
      <c r="E5051" s="5">
        <v>12.21</v>
      </c>
      <c r="F5051" t="s">
        <v>354</v>
      </c>
    </row>
    <row r="5052" spans="1:10" ht="11.25" x14ac:dyDescent="0.15">
      <c r="A5052" s="6" t="s">
        <v>284</v>
      </c>
      <c r="B5052" s="4" t="s">
        <v>74</v>
      </c>
      <c r="C5052" s="4" t="s">
        <v>228</v>
      </c>
      <c r="D5052" s="4" t="s">
        <v>230</v>
      </c>
      <c r="E5052" s="5">
        <v>11.42</v>
      </c>
    </row>
    <row r="5053" spans="1:10" ht="11.25" x14ac:dyDescent="0.15">
      <c r="A5053" s="6" t="s">
        <v>284</v>
      </c>
      <c r="B5053" s="4" t="s">
        <v>180</v>
      </c>
      <c r="C5053" s="4" t="s">
        <v>228</v>
      </c>
      <c r="D5053" s="4" t="s">
        <v>285</v>
      </c>
      <c r="E5053" s="5">
        <v>13.51</v>
      </c>
    </row>
    <row r="5054" spans="1:10" ht="11.25" x14ac:dyDescent="0.15">
      <c r="A5054" s="6" t="s">
        <v>284</v>
      </c>
      <c r="B5054" s="4" t="s">
        <v>180</v>
      </c>
      <c r="C5054" s="4" t="s">
        <v>228</v>
      </c>
      <c r="D5054" s="4" t="s">
        <v>233</v>
      </c>
      <c r="E5054" s="5">
        <v>13.8</v>
      </c>
    </row>
    <row r="5055" spans="1:10" ht="11.25" x14ac:dyDescent="0.15">
      <c r="A5055" s="6" t="s">
        <v>284</v>
      </c>
      <c r="B5055" s="4" t="s">
        <v>75</v>
      </c>
      <c r="C5055" s="4" t="s">
        <v>228</v>
      </c>
      <c r="D5055" s="4" t="s">
        <v>285</v>
      </c>
      <c r="E5055" s="5">
        <v>15.61</v>
      </c>
      <c r="F5055" t="s">
        <v>353</v>
      </c>
      <c r="G5055">
        <f>+E5055+E5056+E5057+E5058+E5059+E5060+E5061</f>
        <v>76.029999999999987</v>
      </c>
      <c r="H5055">
        <f>+E5062+E5063+E5065+E5064</f>
        <v>51.77</v>
      </c>
      <c r="I5055" s="14">
        <f>+(G5055/4)/(H5055/3)</f>
        <v>1.1014583735754295</v>
      </c>
      <c r="J5055" s="21">
        <f>+(B5055-$K$1)/7</f>
        <v>34</v>
      </c>
    </row>
    <row r="5056" spans="1:10" ht="11.25" x14ac:dyDescent="0.15">
      <c r="A5056" s="6" t="s">
        <v>284</v>
      </c>
      <c r="B5056" s="4" t="s">
        <v>75</v>
      </c>
      <c r="C5056" s="4" t="s">
        <v>228</v>
      </c>
      <c r="D5056" s="4" t="s">
        <v>285</v>
      </c>
      <c r="E5056" s="5">
        <v>7.32</v>
      </c>
    </row>
    <row r="5057" spans="1:10" ht="11.25" x14ac:dyDescent="0.15">
      <c r="A5057" s="6" t="s">
        <v>284</v>
      </c>
      <c r="B5057" s="4" t="s">
        <v>75</v>
      </c>
      <c r="C5057" s="4" t="s">
        <v>228</v>
      </c>
      <c r="D5057" s="4" t="s">
        <v>233</v>
      </c>
      <c r="E5057" s="5">
        <v>10.96</v>
      </c>
    </row>
    <row r="5058" spans="1:10" ht="11.25" x14ac:dyDescent="0.15">
      <c r="A5058" s="6" t="s">
        <v>284</v>
      </c>
      <c r="B5058" s="4" t="s">
        <v>75</v>
      </c>
      <c r="C5058" s="4" t="s">
        <v>228</v>
      </c>
      <c r="D5058" s="4" t="s">
        <v>233</v>
      </c>
      <c r="E5058" s="5">
        <v>6.52</v>
      </c>
    </row>
    <row r="5059" spans="1:10" ht="11.25" x14ac:dyDescent="0.15">
      <c r="A5059" s="6" t="s">
        <v>284</v>
      </c>
      <c r="B5059" s="4" t="s">
        <v>181</v>
      </c>
      <c r="C5059" s="4" t="s">
        <v>228</v>
      </c>
      <c r="D5059" s="4" t="s">
        <v>285</v>
      </c>
      <c r="E5059" s="5">
        <v>18.14</v>
      </c>
    </row>
    <row r="5060" spans="1:10" ht="11.25" x14ac:dyDescent="0.15">
      <c r="A5060" s="6" t="s">
        <v>284</v>
      </c>
      <c r="B5060" s="4" t="s">
        <v>181</v>
      </c>
      <c r="C5060" s="4" t="s">
        <v>228</v>
      </c>
      <c r="D5060" s="4" t="s">
        <v>233</v>
      </c>
      <c r="E5060" s="5">
        <v>10.74</v>
      </c>
    </row>
    <row r="5061" spans="1:10" ht="11.25" x14ac:dyDescent="0.15">
      <c r="A5061" s="6" t="s">
        <v>284</v>
      </c>
      <c r="B5061" s="4" t="s">
        <v>181</v>
      </c>
      <c r="C5061" s="4" t="s">
        <v>228</v>
      </c>
      <c r="D5061" s="4" t="s">
        <v>233</v>
      </c>
      <c r="E5061" s="5">
        <v>6.74</v>
      </c>
    </row>
    <row r="5062" spans="1:10" ht="11.25" x14ac:dyDescent="0.15">
      <c r="A5062" s="6" t="s">
        <v>284</v>
      </c>
      <c r="B5062" s="4" t="s">
        <v>76</v>
      </c>
      <c r="C5062" s="4" t="s">
        <v>228</v>
      </c>
      <c r="D5062" s="4" t="s">
        <v>285</v>
      </c>
      <c r="E5062" s="5">
        <v>12.58</v>
      </c>
      <c r="F5062" t="s">
        <v>354</v>
      </c>
    </row>
    <row r="5063" spans="1:10" ht="11.25" x14ac:dyDescent="0.15">
      <c r="A5063" s="6" t="s">
        <v>284</v>
      </c>
      <c r="B5063" s="4" t="s">
        <v>76</v>
      </c>
      <c r="C5063" s="4" t="s">
        <v>228</v>
      </c>
      <c r="D5063" s="4" t="s">
        <v>233</v>
      </c>
      <c r="E5063" s="5">
        <v>11.25</v>
      </c>
    </row>
    <row r="5064" spans="1:10" ht="11.25" x14ac:dyDescent="0.15">
      <c r="A5064" s="6" t="s">
        <v>284</v>
      </c>
      <c r="B5064" s="4" t="s">
        <v>182</v>
      </c>
      <c r="C5064" s="4" t="s">
        <v>228</v>
      </c>
      <c r="D5064" s="4" t="s">
        <v>285</v>
      </c>
      <c r="E5064" s="5">
        <v>12.88</v>
      </c>
    </row>
    <row r="5065" spans="1:10" ht="11.25" x14ac:dyDescent="0.15">
      <c r="A5065" s="6" t="s">
        <v>284</v>
      </c>
      <c r="B5065" s="4" t="s">
        <v>182</v>
      </c>
      <c r="C5065" s="4" t="s">
        <v>228</v>
      </c>
      <c r="D5065" s="4" t="s">
        <v>286</v>
      </c>
      <c r="E5065" s="5">
        <v>15.06</v>
      </c>
    </row>
    <row r="5066" spans="1:10" ht="11.25" x14ac:dyDescent="0.15">
      <c r="A5066" s="6" t="s">
        <v>284</v>
      </c>
      <c r="B5066" s="4" t="s">
        <v>77</v>
      </c>
      <c r="C5066" s="4" t="s">
        <v>228</v>
      </c>
      <c r="D5066" s="4" t="s">
        <v>285</v>
      </c>
      <c r="E5066" s="5">
        <v>14.03</v>
      </c>
      <c r="F5066" t="s">
        <v>353</v>
      </c>
      <c r="G5066">
        <f>+E5066+E5067+E5068+E5069+E5070+E5071</f>
        <v>74.08</v>
      </c>
      <c r="H5066">
        <f>+E5073+E5074+E5072+E5075</f>
        <v>52.15</v>
      </c>
      <c r="I5066" s="14">
        <f>+(G5066/4)/(H5066/3)</f>
        <v>1.0653883029721956</v>
      </c>
      <c r="J5066" s="21">
        <f>+(B5066-$K$1)/7</f>
        <v>35</v>
      </c>
    </row>
    <row r="5067" spans="1:10" ht="11.25" x14ac:dyDescent="0.15">
      <c r="A5067" s="6" t="s">
        <v>284</v>
      </c>
      <c r="B5067" s="4" t="s">
        <v>77</v>
      </c>
      <c r="C5067" s="4" t="s">
        <v>228</v>
      </c>
      <c r="D5067" s="4" t="s">
        <v>285</v>
      </c>
      <c r="E5067" s="5">
        <v>6.27</v>
      </c>
    </row>
    <row r="5068" spans="1:10" ht="11.25" x14ac:dyDescent="0.15">
      <c r="A5068" s="6" t="s">
        <v>284</v>
      </c>
      <c r="B5068" s="4" t="s">
        <v>77</v>
      </c>
      <c r="C5068" s="4" t="s">
        <v>228</v>
      </c>
      <c r="D5068" s="4" t="s">
        <v>286</v>
      </c>
      <c r="E5068" s="5">
        <v>17.73</v>
      </c>
    </row>
    <row r="5069" spans="1:10" ht="11.25" x14ac:dyDescent="0.15">
      <c r="A5069" s="6" t="s">
        <v>284</v>
      </c>
      <c r="B5069" s="4" t="s">
        <v>183</v>
      </c>
      <c r="C5069" s="4" t="s">
        <v>228</v>
      </c>
      <c r="D5069" s="4" t="s">
        <v>285</v>
      </c>
      <c r="E5069" s="5">
        <v>15.47</v>
      </c>
    </row>
    <row r="5070" spans="1:10" ht="11.25" x14ac:dyDescent="0.15">
      <c r="A5070" s="6" t="s">
        <v>284</v>
      </c>
      <c r="B5070" s="4" t="s">
        <v>183</v>
      </c>
      <c r="C5070" s="4" t="s">
        <v>228</v>
      </c>
      <c r="D5070" s="4" t="s">
        <v>285</v>
      </c>
      <c r="E5070" s="5">
        <v>4.93</v>
      </c>
    </row>
    <row r="5071" spans="1:10" ht="11.25" x14ac:dyDescent="0.15">
      <c r="A5071" s="6" t="s">
        <v>284</v>
      </c>
      <c r="B5071" s="4" t="s">
        <v>183</v>
      </c>
      <c r="C5071" s="4" t="s">
        <v>228</v>
      </c>
      <c r="D5071" s="4" t="s">
        <v>286</v>
      </c>
      <c r="E5071" s="5">
        <v>15.65</v>
      </c>
    </row>
    <row r="5072" spans="1:10" ht="11.25" x14ac:dyDescent="0.15">
      <c r="A5072" s="6" t="s">
        <v>284</v>
      </c>
      <c r="B5072" s="4" t="s">
        <v>78</v>
      </c>
      <c r="C5072" s="4" t="s">
        <v>228</v>
      </c>
      <c r="D5072" s="4" t="s">
        <v>285</v>
      </c>
      <c r="E5072" s="5">
        <v>12.56</v>
      </c>
      <c r="F5072" t="s">
        <v>354</v>
      </c>
    </row>
    <row r="5073" spans="1:10" ht="11.25" x14ac:dyDescent="0.15">
      <c r="A5073" s="6" t="s">
        <v>284</v>
      </c>
      <c r="B5073" s="4" t="s">
        <v>78</v>
      </c>
      <c r="C5073" s="4" t="s">
        <v>228</v>
      </c>
      <c r="D5073" s="4" t="s">
        <v>286</v>
      </c>
      <c r="E5073" s="5">
        <v>12.54</v>
      </c>
    </row>
    <row r="5074" spans="1:10" ht="11.25" x14ac:dyDescent="0.15">
      <c r="A5074" s="6" t="s">
        <v>284</v>
      </c>
      <c r="B5074" s="4" t="s">
        <v>184</v>
      </c>
      <c r="C5074" s="4" t="s">
        <v>228</v>
      </c>
      <c r="D5074" s="4" t="s">
        <v>285</v>
      </c>
      <c r="E5074" s="5">
        <v>12.94</v>
      </c>
    </row>
    <row r="5075" spans="1:10" ht="11.25" x14ac:dyDescent="0.15">
      <c r="A5075" s="6" t="s">
        <v>284</v>
      </c>
      <c r="B5075" s="4" t="s">
        <v>184</v>
      </c>
      <c r="C5075" s="4" t="s">
        <v>228</v>
      </c>
      <c r="D5075" s="4" t="s">
        <v>286</v>
      </c>
      <c r="E5075" s="5">
        <v>14.11</v>
      </c>
    </row>
    <row r="5076" spans="1:10" ht="11.25" x14ac:dyDescent="0.15">
      <c r="A5076" s="6" t="s">
        <v>284</v>
      </c>
      <c r="B5076" s="4" t="s">
        <v>185</v>
      </c>
      <c r="C5076" s="4" t="s">
        <v>228</v>
      </c>
      <c r="D5076" s="4" t="s">
        <v>285</v>
      </c>
      <c r="E5076" s="5">
        <v>15.34</v>
      </c>
      <c r="F5076" s="13" t="s">
        <v>353</v>
      </c>
    </row>
    <row r="5077" spans="1:10" ht="11.25" x14ac:dyDescent="0.15">
      <c r="A5077" s="9" t="s">
        <v>284</v>
      </c>
      <c r="B5077" s="4" t="s">
        <v>185</v>
      </c>
      <c r="C5077" s="4" t="s">
        <v>228</v>
      </c>
      <c r="D5077" s="4" t="s">
        <v>285</v>
      </c>
      <c r="E5077" s="5">
        <v>4.45</v>
      </c>
      <c r="F5077" s="13"/>
    </row>
    <row r="5078" spans="1:10" ht="11.25" x14ac:dyDescent="0.15">
      <c r="A5078" s="6" t="s">
        <v>284</v>
      </c>
      <c r="B5078" s="4" t="s">
        <v>185</v>
      </c>
      <c r="C5078" s="4" t="s">
        <v>228</v>
      </c>
      <c r="D5078" s="4" t="s">
        <v>286</v>
      </c>
      <c r="E5078" s="5">
        <v>17.7</v>
      </c>
      <c r="F5078" s="13"/>
    </row>
    <row r="5079" spans="1:10" ht="11.25" x14ac:dyDescent="0.15">
      <c r="A5079" s="6" t="s">
        <v>284</v>
      </c>
      <c r="B5079" s="4" t="s">
        <v>79</v>
      </c>
      <c r="C5079" s="4" t="s">
        <v>228</v>
      </c>
      <c r="D5079" s="4" t="s">
        <v>285</v>
      </c>
      <c r="E5079" s="5">
        <v>15.93</v>
      </c>
      <c r="F5079" s="13" t="s">
        <v>354</v>
      </c>
    </row>
    <row r="5080" spans="1:10" ht="11.25" x14ac:dyDescent="0.15">
      <c r="A5080" s="6" t="s">
        <v>284</v>
      </c>
      <c r="B5080" s="4" t="s">
        <v>79</v>
      </c>
      <c r="C5080" s="4" t="s">
        <v>228</v>
      </c>
      <c r="D5080" s="4" t="s">
        <v>285</v>
      </c>
      <c r="E5080" s="5">
        <v>13.89</v>
      </c>
    </row>
    <row r="5081" spans="1:10" ht="11.25" x14ac:dyDescent="0.15">
      <c r="A5081" s="6" t="s">
        <v>284</v>
      </c>
      <c r="B5081" s="4" t="s">
        <v>79</v>
      </c>
      <c r="C5081" s="4" t="s">
        <v>228</v>
      </c>
      <c r="D5081" s="4" t="s">
        <v>230</v>
      </c>
      <c r="E5081" s="5">
        <v>8.81</v>
      </c>
    </row>
    <row r="5082" spans="1:10" ht="11.25" x14ac:dyDescent="0.15">
      <c r="A5082" s="6" t="s">
        <v>284</v>
      </c>
      <c r="B5082" s="4" t="s">
        <v>79</v>
      </c>
      <c r="C5082" s="4" t="s">
        <v>228</v>
      </c>
      <c r="D5082" s="4" t="s">
        <v>286</v>
      </c>
      <c r="E5082" s="5">
        <v>14.38</v>
      </c>
    </row>
    <row r="5083" spans="1:10" ht="11.25" x14ac:dyDescent="0.15">
      <c r="A5083" s="6" t="s">
        <v>284</v>
      </c>
      <c r="B5083" s="4" t="s">
        <v>79</v>
      </c>
      <c r="C5083" s="4" t="s">
        <v>228</v>
      </c>
      <c r="D5083" s="4" t="s">
        <v>286</v>
      </c>
      <c r="E5083" s="5">
        <v>11.57</v>
      </c>
    </row>
    <row r="5084" spans="1:10" ht="11.25" x14ac:dyDescent="0.15">
      <c r="A5084" s="6" t="s">
        <v>284</v>
      </c>
      <c r="B5084" s="4" t="s">
        <v>186</v>
      </c>
      <c r="C5084" s="4" t="s">
        <v>228</v>
      </c>
      <c r="D5084" s="4" t="s">
        <v>285</v>
      </c>
      <c r="E5084" s="5">
        <v>14.56</v>
      </c>
    </row>
    <row r="5085" spans="1:10" ht="11.25" x14ac:dyDescent="0.15">
      <c r="A5085" s="6" t="s">
        <v>284</v>
      </c>
      <c r="B5085" s="4" t="s">
        <v>186</v>
      </c>
      <c r="C5085" s="4" t="s">
        <v>228</v>
      </c>
      <c r="D5085" s="4" t="s">
        <v>286</v>
      </c>
      <c r="E5085" s="5">
        <v>14.87</v>
      </c>
    </row>
    <row r="5086" spans="1:10" ht="11.25" x14ac:dyDescent="0.15">
      <c r="A5086" s="6" t="s">
        <v>284</v>
      </c>
      <c r="B5086" s="4" t="s">
        <v>80</v>
      </c>
      <c r="C5086" s="4" t="s">
        <v>228</v>
      </c>
      <c r="D5086" s="4" t="s">
        <v>285</v>
      </c>
      <c r="E5086" s="5">
        <v>14.75</v>
      </c>
      <c r="F5086" t="s">
        <v>353</v>
      </c>
      <c r="G5086">
        <f>+E5086+E5087+E5088+E5089+E5090+E5091</f>
        <v>75.62</v>
      </c>
      <c r="H5086">
        <f>+E5093+E5094+E5092+E5095</f>
        <v>46.53</v>
      </c>
      <c r="I5086" s="14">
        <f>+(G5086/4)/(H5086/3)</f>
        <v>1.2188910380399742</v>
      </c>
      <c r="J5086" s="21">
        <f>+(B5086-$K$1)/7</f>
        <v>37</v>
      </c>
    </row>
    <row r="5087" spans="1:10" ht="11.25" x14ac:dyDescent="0.15">
      <c r="A5087" s="6" t="s">
        <v>284</v>
      </c>
      <c r="B5087" s="4" t="s">
        <v>80</v>
      </c>
      <c r="C5087" s="4" t="s">
        <v>228</v>
      </c>
      <c r="D5087" s="4" t="s">
        <v>285</v>
      </c>
      <c r="E5087" s="5">
        <v>8.08</v>
      </c>
    </row>
    <row r="5088" spans="1:10" ht="11.25" x14ac:dyDescent="0.15">
      <c r="A5088" s="6" t="s">
        <v>284</v>
      </c>
      <c r="B5088" s="4" t="s">
        <v>80</v>
      </c>
      <c r="C5088" s="4" t="s">
        <v>228</v>
      </c>
      <c r="D5088" s="4" t="s">
        <v>286</v>
      </c>
      <c r="E5088" s="5">
        <v>16.84</v>
      </c>
    </row>
    <row r="5089" spans="1:10" ht="11.25" x14ac:dyDescent="0.15">
      <c r="A5089" s="6" t="s">
        <v>284</v>
      </c>
      <c r="B5089" s="4" t="s">
        <v>187</v>
      </c>
      <c r="C5089" s="4" t="s">
        <v>228</v>
      </c>
      <c r="D5089" s="4" t="s">
        <v>285</v>
      </c>
      <c r="E5089" s="5">
        <v>14.74</v>
      </c>
    </row>
    <row r="5090" spans="1:10" ht="11.25" x14ac:dyDescent="0.15">
      <c r="A5090" s="6" t="s">
        <v>284</v>
      </c>
      <c r="B5090" s="4" t="s">
        <v>187</v>
      </c>
      <c r="C5090" s="4" t="s">
        <v>228</v>
      </c>
      <c r="D5090" s="4" t="s">
        <v>285</v>
      </c>
      <c r="E5090" s="5">
        <v>4.66</v>
      </c>
    </row>
    <row r="5091" spans="1:10" ht="11.25" x14ac:dyDescent="0.15">
      <c r="A5091" s="6" t="s">
        <v>284</v>
      </c>
      <c r="B5091" s="4" t="s">
        <v>187</v>
      </c>
      <c r="C5091" s="4" t="s">
        <v>228</v>
      </c>
      <c r="D5091" s="4" t="s">
        <v>286</v>
      </c>
      <c r="E5091" s="5">
        <v>16.55</v>
      </c>
    </row>
    <row r="5092" spans="1:10" ht="11.25" x14ac:dyDescent="0.15">
      <c r="A5092" s="6" t="s">
        <v>284</v>
      </c>
      <c r="B5092" s="4" t="s">
        <v>81</v>
      </c>
      <c r="C5092" s="4" t="s">
        <v>228</v>
      </c>
      <c r="D5092" s="4" t="s">
        <v>285</v>
      </c>
      <c r="E5092" s="5">
        <v>10.97</v>
      </c>
      <c r="F5092" t="s">
        <v>354</v>
      </c>
    </row>
    <row r="5093" spans="1:10" ht="11.25" x14ac:dyDescent="0.15">
      <c r="A5093" s="6" t="s">
        <v>284</v>
      </c>
      <c r="B5093" s="4" t="s">
        <v>81</v>
      </c>
      <c r="C5093" s="4" t="s">
        <v>228</v>
      </c>
      <c r="D5093" s="4" t="s">
        <v>233</v>
      </c>
      <c r="E5093" s="5">
        <v>10.76</v>
      </c>
    </row>
    <row r="5094" spans="1:10" ht="11.25" x14ac:dyDescent="0.15">
      <c r="A5094" s="6" t="s">
        <v>284</v>
      </c>
      <c r="B5094" s="4" t="s">
        <v>188</v>
      </c>
      <c r="C5094" s="4" t="s">
        <v>228</v>
      </c>
      <c r="D5094" s="4" t="s">
        <v>230</v>
      </c>
      <c r="E5094" s="5">
        <v>13.39</v>
      </c>
    </row>
    <row r="5095" spans="1:10" ht="11.25" x14ac:dyDescent="0.15">
      <c r="A5095" s="6" t="s">
        <v>284</v>
      </c>
      <c r="B5095" s="4" t="s">
        <v>188</v>
      </c>
      <c r="C5095" s="4" t="s">
        <v>228</v>
      </c>
      <c r="D5095" s="4" t="s">
        <v>235</v>
      </c>
      <c r="E5095" s="5">
        <v>11.41</v>
      </c>
    </row>
    <row r="5096" spans="1:10" ht="11.25" x14ac:dyDescent="0.15">
      <c r="A5096" s="6" t="s">
        <v>284</v>
      </c>
      <c r="B5096" s="4" t="s">
        <v>82</v>
      </c>
      <c r="C5096" s="4" t="s">
        <v>228</v>
      </c>
      <c r="D5096" s="4" t="s">
        <v>285</v>
      </c>
      <c r="E5096" s="5">
        <v>13.44</v>
      </c>
      <c r="F5096" t="s">
        <v>353</v>
      </c>
      <c r="G5096">
        <f>+E5096+E5097+E5098+E5099+E5100+E5101</f>
        <v>67.5</v>
      </c>
      <c r="H5096">
        <f>+E5103+E5104+E5102+E5105</f>
        <v>47.79</v>
      </c>
      <c r="I5096" s="14">
        <f>+(G5096/4)/(H5096/3)</f>
        <v>1.0593220338983051</v>
      </c>
      <c r="J5096" s="21">
        <f>+(B5096-$K$1)/7</f>
        <v>38</v>
      </c>
    </row>
    <row r="5097" spans="1:10" ht="11.25" x14ac:dyDescent="0.15">
      <c r="A5097" s="6" t="s">
        <v>284</v>
      </c>
      <c r="B5097" s="4" t="s">
        <v>82</v>
      </c>
      <c r="C5097" s="4" t="s">
        <v>228</v>
      </c>
      <c r="D5097" s="4" t="s">
        <v>285</v>
      </c>
      <c r="E5097" s="5">
        <v>6.77</v>
      </c>
    </row>
    <row r="5098" spans="1:10" ht="11.25" x14ac:dyDescent="0.15">
      <c r="A5098" s="6" t="s">
        <v>284</v>
      </c>
      <c r="B5098" s="4" t="s">
        <v>82</v>
      </c>
      <c r="C5098" s="4" t="s">
        <v>228</v>
      </c>
      <c r="D5098" s="4" t="s">
        <v>230</v>
      </c>
      <c r="E5098" s="5">
        <v>14.41</v>
      </c>
    </row>
    <row r="5099" spans="1:10" ht="11.25" x14ac:dyDescent="0.15">
      <c r="A5099" s="6" t="s">
        <v>284</v>
      </c>
      <c r="B5099" s="4" t="s">
        <v>189</v>
      </c>
      <c r="C5099" s="4" t="s">
        <v>228</v>
      </c>
      <c r="D5099" s="4" t="s">
        <v>285</v>
      </c>
      <c r="E5099" s="5">
        <v>13.87</v>
      </c>
    </row>
    <row r="5100" spans="1:10" ht="11.25" x14ac:dyDescent="0.15">
      <c r="A5100" s="6" t="s">
        <v>284</v>
      </c>
      <c r="B5100" s="4" t="s">
        <v>189</v>
      </c>
      <c r="C5100" s="4" t="s">
        <v>228</v>
      </c>
      <c r="D5100" s="4" t="s">
        <v>285</v>
      </c>
      <c r="E5100" s="5">
        <v>3.98</v>
      </c>
    </row>
    <row r="5101" spans="1:10" ht="11.25" x14ac:dyDescent="0.15">
      <c r="A5101" s="6" t="s">
        <v>284</v>
      </c>
      <c r="B5101" s="4" t="s">
        <v>189</v>
      </c>
      <c r="C5101" s="4" t="s">
        <v>228</v>
      </c>
      <c r="D5101" s="4" t="s">
        <v>230</v>
      </c>
      <c r="E5101" s="5">
        <v>15.03</v>
      </c>
    </row>
    <row r="5102" spans="1:10" ht="11.25" x14ac:dyDescent="0.15">
      <c r="A5102" s="6" t="s">
        <v>284</v>
      </c>
      <c r="B5102" s="4" t="s">
        <v>83</v>
      </c>
      <c r="C5102" s="4" t="s">
        <v>228</v>
      </c>
      <c r="D5102" s="4" t="s">
        <v>285</v>
      </c>
      <c r="E5102" s="5">
        <v>10.93</v>
      </c>
      <c r="F5102" t="s">
        <v>354</v>
      </c>
    </row>
    <row r="5103" spans="1:10" ht="11.25" x14ac:dyDescent="0.15">
      <c r="A5103" s="6" t="s">
        <v>284</v>
      </c>
      <c r="B5103" s="4" t="s">
        <v>83</v>
      </c>
      <c r="C5103" s="4" t="s">
        <v>228</v>
      </c>
      <c r="D5103" s="4" t="s">
        <v>230</v>
      </c>
      <c r="E5103" s="5">
        <v>10.93</v>
      </c>
    </row>
    <row r="5104" spans="1:10" ht="11.25" x14ac:dyDescent="0.15">
      <c r="A5104" s="6" t="s">
        <v>284</v>
      </c>
      <c r="B5104" s="4" t="s">
        <v>190</v>
      </c>
      <c r="C5104" s="4" t="s">
        <v>228</v>
      </c>
      <c r="D5104" s="4" t="s">
        <v>285</v>
      </c>
      <c r="E5104" s="5">
        <v>12.51</v>
      </c>
    </row>
    <row r="5105" spans="1:10" ht="11.25" x14ac:dyDescent="0.15">
      <c r="A5105" s="6" t="s">
        <v>284</v>
      </c>
      <c r="B5105" s="4" t="s">
        <v>190</v>
      </c>
      <c r="C5105" s="4" t="s">
        <v>228</v>
      </c>
      <c r="D5105" s="4" t="s">
        <v>286</v>
      </c>
      <c r="E5105" s="5">
        <v>13.42</v>
      </c>
    </row>
    <row r="5106" spans="1:10" ht="11.25" x14ac:dyDescent="0.15">
      <c r="A5106" s="6" t="s">
        <v>284</v>
      </c>
      <c r="B5106" s="4" t="s">
        <v>84</v>
      </c>
      <c r="C5106" s="4" t="s">
        <v>228</v>
      </c>
      <c r="D5106" s="4" t="s">
        <v>285</v>
      </c>
      <c r="E5106" s="5">
        <v>14.53</v>
      </c>
      <c r="F5106" t="s">
        <v>353</v>
      </c>
      <c r="G5106">
        <f>+E5106+E5107+E5108+E5109+E5110+E5111+E5112</f>
        <v>73.260000000000005</v>
      </c>
      <c r="H5106">
        <f>+E5113+E5114+E5116+E5115</f>
        <v>44.79</v>
      </c>
      <c r="I5106" s="14">
        <f>+(G5106/4)/(H5106/3)</f>
        <v>1.2267247153382452</v>
      </c>
      <c r="J5106" s="21">
        <f>+(B5106-$K$1)/7</f>
        <v>39</v>
      </c>
    </row>
    <row r="5107" spans="1:10" ht="11.25" x14ac:dyDescent="0.15">
      <c r="A5107" s="6" t="s">
        <v>284</v>
      </c>
      <c r="B5107" s="4" t="s">
        <v>84</v>
      </c>
      <c r="C5107" s="4" t="s">
        <v>228</v>
      </c>
      <c r="D5107" s="4" t="s">
        <v>285</v>
      </c>
      <c r="E5107" s="5">
        <v>6.77</v>
      </c>
    </row>
    <row r="5108" spans="1:10" ht="11.25" x14ac:dyDescent="0.15">
      <c r="A5108" s="6" t="s">
        <v>284</v>
      </c>
      <c r="B5108" s="4" t="s">
        <v>84</v>
      </c>
      <c r="C5108" s="4" t="s">
        <v>228</v>
      </c>
      <c r="D5108" s="4" t="s">
        <v>230</v>
      </c>
      <c r="E5108" s="5">
        <v>11.14</v>
      </c>
    </row>
    <row r="5109" spans="1:10" ht="11.25" x14ac:dyDescent="0.15">
      <c r="A5109" s="6" t="s">
        <v>284</v>
      </c>
      <c r="B5109" s="4" t="s">
        <v>84</v>
      </c>
      <c r="C5109" s="4" t="s">
        <v>228</v>
      </c>
      <c r="D5109" s="4" t="s">
        <v>230</v>
      </c>
      <c r="E5109" s="5">
        <v>6.28</v>
      </c>
    </row>
    <row r="5110" spans="1:10" ht="11.25" x14ac:dyDescent="0.15">
      <c r="A5110" s="6" t="s">
        <v>284</v>
      </c>
      <c r="B5110" s="4" t="s">
        <v>191</v>
      </c>
      <c r="C5110" s="4" t="s">
        <v>228</v>
      </c>
      <c r="D5110" s="4" t="s">
        <v>285</v>
      </c>
      <c r="E5110" s="5">
        <v>14.09</v>
      </c>
    </row>
    <row r="5111" spans="1:10" ht="11.25" x14ac:dyDescent="0.15">
      <c r="A5111" s="6" t="s">
        <v>284</v>
      </c>
      <c r="B5111" s="4" t="s">
        <v>191</v>
      </c>
      <c r="C5111" s="4" t="s">
        <v>228</v>
      </c>
      <c r="D5111" s="4" t="s">
        <v>285</v>
      </c>
      <c r="E5111" s="5">
        <v>4.33</v>
      </c>
    </row>
    <row r="5112" spans="1:10" ht="11.25" x14ac:dyDescent="0.15">
      <c r="A5112" s="6" t="s">
        <v>284</v>
      </c>
      <c r="B5112" s="4" t="s">
        <v>191</v>
      </c>
      <c r="C5112" s="4" t="s">
        <v>228</v>
      </c>
      <c r="D5112" s="4" t="s">
        <v>286</v>
      </c>
      <c r="E5112" s="5">
        <v>16.12</v>
      </c>
    </row>
    <row r="5113" spans="1:10" ht="11.25" x14ac:dyDescent="0.15">
      <c r="A5113" s="6" t="s">
        <v>284</v>
      </c>
      <c r="B5113" s="4" t="s">
        <v>85</v>
      </c>
      <c r="C5113" s="4" t="s">
        <v>228</v>
      </c>
      <c r="D5113" s="4" t="s">
        <v>286</v>
      </c>
      <c r="E5113" s="5">
        <v>10.83</v>
      </c>
      <c r="F5113" t="s">
        <v>354</v>
      </c>
    </row>
    <row r="5114" spans="1:10" ht="11.25" x14ac:dyDescent="0.15">
      <c r="A5114" s="6" t="s">
        <v>284</v>
      </c>
      <c r="B5114" s="4" t="s">
        <v>85</v>
      </c>
      <c r="C5114" s="4" t="s">
        <v>228</v>
      </c>
      <c r="D5114" s="4" t="s">
        <v>235</v>
      </c>
      <c r="E5114" s="5">
        <v>10.6</v>
      </c>
    </row>
    <row r="5115" spans="1:10" ht="11.25" x14ac:dyDescent="0.15">
      <c r="A5115" s="6" t="s">
        <v>284</v>
      </c>
      <c r="B5115" s="4" t="s">
        <v>192</v>
      </c>
      <c r="C5115" s="4" t="s">
        <v>228</v>
      </c>
      <c r="D5115" s="4" t="s">
        <v>285</v>
      </c>
      <c r="E5115" s="5">
        <v>11.08</v>
      </c>
    </row>
    <row r="5116" spans="1:10" ht="11.25" x14ac:dyDescent="0.15">
      <c r="A5116" s="6" t="s">
        <v>284</v>
      </c>
      <c r="B5116" s="4" t="s">
        <v>192</v>
      </c>
      <c r="C5116" s="4" t="s">
        <v>228</v>
      </c>
      <c r="D5116" s="4" t="s">
        <v>286</v>
      </c>
      <c r="E5116" s="5">
        <v>12.28</v>
      </c>
    </row>
    <row r="5117" spans="1:10" ht="11.25" x14ac:dyDescent="0.15">
      <c r="A5117" s="6" t="s">
        <v>284</v>
      </c>
      <c r="B5117" s="4" t="s">
        <v>86</v>
      </c>
      <c r="C5117" s="4" t="s">
        <v>228</v>
      </c>
      <c r="D5117" s="4" t="s">
        <v>285</v>
      </c>
      <c r="E5117" s="5">
        <v>14.56</v>
      </c>
      <c r="F5117" t="s">
        <v>353</v>
      </c>
      <c r="G5117">
        <f>+E5117+E5118+E5119+E5120+E5121+E5122</f>
        <v>69.72</v>
      </c>
      <c r="H5117">
        <f>+E5124+E5125+E5123+E5126</f>
        <v>44.45</v>
      </c>
      <c r="I5117" s="14">
        <f>+(G5117/4)/(H5117/3)</f>
        <v>1.1763779527559053</v>
      </c>
      <c r="J5117" s="21">
        <f>+(B5117-$K$1)/7</f>
        <v>40</v>
      </c>
    </row>
    <row r="5118" spans="1:10" ht="11.25" x14ac:dyDescent="0.15">
      <c r="A5118" s="6" t="s">
        <v>284</v>
      </c>
      <c r="B5118" s="4" t="s">
        <v>86</v>
      </c>
      <c r="C5118" s="4" t="s">
        <v>228</v>
      </c>
      <c r="D5118" s="4" t="s">
        <v>285</v>
      </c>
      <c r="E5118" s="5">
        <v>5.81</v>
      </c>
    </row>
    <row r="5119" spans="1:10" ht="11.25" x14ac:dyDescent="0.15">
      <c r="A5119" s="6" t="s">
        <v>284</v>
      </c>
      <c r="B5119" s="4" t="s">
        <v>86</v>
      </c>
      <c r="C5119" s="4" t="s">
        <v>228</v>
      </c>
      <c r="D5119" s="4" t="s">
        <v>286</v>
      </c>
      <c r="E5119" s="5">
        <v>16.04</v>
      </c>
    </row>
    <row r="5120" spans="1:10" ht="11.25" x14ac:dyDescent="0.15">
      <c r="A5120" s="6" t="s">
        <v>284</v>
      </c>
      <c r="B5120" s="4" t="s">
        <v>193</v>
      </c>
      <c r="C5120" s="4" t="s">
        <v>228</v>
      </c>
      <c r="D5120" s="4" t="s">
        <v>285</v>
      </c>
      <c r="E5120" s="5">
        <v>13.99</v>
      </c>
    </row>
    <row r="5121" spans="1:10" ht="11.25" x14ac:dyDescent="0.15">
      <c r="A5121" s="6" t="s">
        <v>284</v>
      </c>
      <c r="B5121" s="4" t="s">
        <v>193</v>
      </c>
      <c r="C5121" s="4" t="s">
        <v>228</v>
      </c>
      <c r="D5121" s="4" t="s">
        <v>285</v>
      </c>
      <c r="E5121" s="5">
        <v>4.75</v>
      </c>
    </row>
    <row r="5122" spans="1:10" ht="11.25" x14ac:dyDescent="0.15">
      <c r="A5122" s="6" t="s">
        <v>284</v>
      </c>
      <c r="B5122" s="4" t="s">
        <v>193</v>
      </c>
      <c r="C5122" s="4" t="s">
        <v>228</v>
      </c>
      <c r="D5122" s="4" t="s">
        <v>286</v>
      </c>
      <c r="E5122" s="5">
        <v>14.57</v>
      </c>
    </row>
    <row r="5123" spans="1:10" ht="11.25" x14ac:dyDescent="0.15">
      <c r="A5123" s="6" t="s">
        <v>284</v>
      </c>
      <c r="B5123" s="4" t="s">
        <v>87</v>
      </c>
      <c r="C5123" s="4" t="s">
        <v>228</v>
      </c>
      <c r="D5123" s="4" t="s">
        <v>285</v>
      </c>
      <c r="E5123" s="5">
        <v>10.39</v>
      </c>
      <c r="F5123" t="s">
        <v>354</v>
      </c>
    </row>
    <row r="5124" spans="1:10" ht="11.25" x14ac:dyDescent="0.15">
      <c r="A5124" s="9" t="s">
        <v>284</v>
      </c>
      <c r="B5124" s="4" t="s">
        <v>87</v>
      </c>
      <c r="C5124" s="4" t="s">
        <v>228</v>
      </c>
      <c r="D5124" s="4" t="s">
        <v>286</v>
      </c>
      <c r="E5124" s="5">
        <v>10.84</v>
      </c>
    </row>
    <row r="5125" spans="1:10" ht="11.25" x14ac:dyDescent="0.15">
      <c r="A5125" s="6" t="s">
        <v>284</v>
      </c>
      <c r="B5125" s="4" t="s">
        <v>194</v>
      </c>
      <c r="C5125" s="4" t="s">
        <v>228</v>
      </c>
      <c r="D5125" s="4" t="s">
        <v>285</v>
      </c>
      <c r="E5125" s="5">
        <v>11.87</v>
      </c>
    </row>
    <row r="5126" spans="1:10" ht="11.25" x14ac:dyDescent="0.15">
      <c r="A5126" s="6" t="s">
        <v>284</v>
      </c>
      <c r="B5126" s="4" t="s">
        <v>194</v>
      </c>
      <c r="C5126" s="4" t="s">
        <v>228</v>
      </c>
      <c r="D5126" s="4" t="s">
        <v>286</v>
      </c>
      <c r="E5126" s="5">
        <v>11.35</v>
      </c>
    </row>
    <row r="5127" spans="1:10" ht="11.25" x14ac:dyDescent="0.15">
      <c r="A5127" s="6" t="s">
        <v>284</v>
      </c>
      <c r="B5127" s="4" t="s">
        <v>195</v>
      </c>
      <c r="C5127" s="4" t="s">
        <v>228</v>
      </c>
      <c r="D5127" s="4" t="s">
        <v>285</v>
      </c>
      <c r="E5127" s="5">
        <v>16.93</v>
      </c>
      <c r="F5127" s="13" t="s">
        <v>353</v>
      </c>
    </row>
    <row r="5128" spans="1:10" ht="11.25" x14ac:dyDescent="0.15">
      <c r="A5128" s="6" t="s">
        <v>284</v>
      </c>
      <c r="B5128" s="4" t="s">
        <v>195</v>
      </c>
      <c r="C5128" s="4" t="s">
        <v>228</v>
      </c>
      <c r="D5128" s="4" t="s">
        <v>286</v>
      </c>
      <c r="E5128" s="5">
        <v>15.78</v>
      </c>
      <c r="F5128" s="13"/>
    </row>
    <row r="5129" spans="1:10" ht="11.25" x14ac:dyDescent="0.15">
      <c r="A5129" s="6" t="s">
        <v>284</v>
      </c>
      <c r="B5129" s="4" t="s">
        <v>89</v>
      </c>
      <c r="C5129" s="4" t="s">
        <v>228</v>
      </c>
      <c r="D5129" s="4" t="s">
        <v>285</v>
      </c>
      <c r="E5129" s="5">
        <v>15.03</v>
      </c>
      <c r="F5129" s="13" t="s">
        <v>354</v>
      </c>
    </row>
    <row r="5130" spans="1:10" ht="11.25" x14ac:dyDescent="0.15">
      <c r="A5130" s="6" t="s">
        <v>284</v>
      </c>
      <c r="B5130" s="4" t="s">
        <v>89</v>
      </c>
      <c r="C5130" s="4" t="s">
        <v>228</v>
      </c>
      <c r="D5130" s="4" t="s">
        <v>285</v>
      </c>
      <c r="E5130" s="5">
        <v>9.18</v>
      </c>
    </row>
    <row r="5131" spans="1:10" ht="11.25" x14ac:dyDescent="0.15">
      <c r="A5131" s="6" t="s">
        <v>284</v>
      </c>
      <c r="B5131" s="4" t="s">
        <v>89</v>
      </c>
      <c r="C5131" s="4" t="s">
        <v>228</v>
      </c>
      <c r="D5131" s="4" t="s">
        <v>286</v>
      </c>
      <c r="E5131" s="5">
        <v>12.97</v>
      </c>
    </row>
    <row r="5132" spans="1:10" ht="11.25" x14ac:dyDescent="0.15">
      <c r="A5132" s="6" t="s">
        <v>284</v>
      </c>
      <c r="B5132" s="4" t="s">
        <v>89</v>
      </c>
      <c r="C5132" s="4" t="s">
        <v>228</v>
      </c>
      <c r="D5132" s="4" t="s">
        <v>286</v>
      </c>
      <c r="E5132" s="5">
        <v>7.07</v>
      </c>
    </row>
    <row r="5133" spans="1:10" ht="11.25" x14ac:dyDescent="0.15">
      <c r="A5133" s="6" t="s">
        <v>284</v>
      </c>
      <c r="B5133" s="4" t="s">
        <v>89</v>
      </c>
      <c r="C5133" s="4" t="s">
        <v>228</v>
      </c>
      <c r="D5133" s="4" t="s">
        <v>233</v>
      </c>
      <c r="E5133" s="5">
        <v>12.39</v>
      </c>
    </row>
    <row r="5134" spans="1:10" ht="11.25" x14ac:dyDescent="0.15">
      <c r="A5134" s="6" t="s">
        <v>284</v>
      </c>
      <c r="B5134" s="4" t="s">
        <v>196</v>
      </c>
      <c r="C5134" s="4" t="s">
        <v>228</v>
      </c>
      <c r="D5134" s="4" t="s">
        <v>285</v>
      </c>
      <c r="E5134" s="5">
        <v>11.96</v>
      </c>
    </row>
    <row r="5135" spans="1:10" ht="11.25" x14ac:dyDescent="0.15">
      <c r="A5135" s="6" t="s">
        <v>284</v>
      </c>
      <c r="B5135" s="4" t="s">
        <v>196</v>
      </c>
      <c r="C5135" s="4" t="s">
        <v>228</v>
      </c>
      <c r="D5135" s="4" t="s">
        <v>286</v>
      </c>
      <c r="E5135" s="5">
        <v>11.93</v>
      </c>
    </row>
    <row r="5136" spans="1:10" ht="11.25" x14ac:dyDescent="0.15">
      <c r="A5136" s="6" t="s">
        <v>284</v>
      </c>
      <c r="B5136" s="4" t="s">
        <v>90</v>
      </c>
      <c r="C5136" s="4" t="s">
        <v>228</v>
      </c>
      <c r="D5136" s="4" t="s">
        <v>285</v>
      </c>
      <c r="E5136" s="5">
        <v>13.86</v>
      </c>
      <c r="F5136" t="s">
        <v>353</v>
      </c>
      <c r="G5136">
        <f>+E5136+E5137+E5138+E5139+E5140+E5141</f>
        <v>68.13</v>
      </c>
      <c r="H5136">
        <f>+E5143+E5144+E5142+E5145+E5146</f>
        <v>45.129999999999995</v>
      </c>
      <c r="I5136" s="14">
        <f>+(G5136/4)/(H5136/3)</f>
        <v>1.1322291158874365</v>
      </c>
      <c r="J5136" s="21">
        <f>+(B5136-$K$1)/7</f>
        <v>42</v>
      </c>
    </row>
    <row r="5137" spans="1:10" ht="11.25" x14ac:dyDescent="0.15">
      <c r="A5137" s="6" t="s">
        <v>284</v>
      </c>
      <c r="B5137" s="4" t="s">
        <v>90</v>
      </c>
      <c r="C5137" s="4" t="s">
        <v>228</v>
      </c>
      <c r="D5137" s="4" t="s">
        <v>285</v>
      </c>
      <c r="E5137" s="5">
        <v>6.43</v>
      </c>
    </row>
    <row r="5138" spans="1:10" ht="11.25" x14ac:dyDescent="0.15">
      <c r="A5138" s="6" t="s">
        <v>284</v>
      </c>
      <c r="B5138" s="4" t="s">
        <v>90</v>
      </c>
      <c r="C5138" s="4" t="s">
        <v>228</v>
      </c>
      <c r="D5138" s="4" t="s">
        <v>286</v>
      </c>
      <c r="E5138" s="5">
        <v>15.4</v>
      </c>
    </row>
    <row r="5139" spans="1:10" ht="11.25" x14ac:dyDescent="0.15">
      <c r="A5139" s="6" t="s">
        <v>284</v>
      </c>
      <c r="B5139" s="4" t="s">
        <v>197</v>
      </c>
      <c r="C5139" s="4" t="s">
        <v>228</v>
      </c>
      <c r="D5139" s="4" t="s">
        <v>285</v>
      </c>
      <c r="E5139" s="5">
        <v>13.19</v>
      </c>
    </row>
    <row r="5140" spans="1:10" ht="11.25" x14ac:dyDescent="0.15">
      <c r="A5140" s="6" t="s">
        <v>284</v>
      </c>
      <c r="B5140" s="4" t="s">
        <v>197</v>
      </c>
      <c r="C5140" s="4" t="s">
        <v>228</v>
      </c>
      <c r="D5140" s="4" t="s">
        <v>285</v>
      </c>
      <c r="E5140" s="5">
        <v>4.1399999999999997</v>
      </c>
    </row>
    <row r="5141" spans="1:10" ht="11.25" x14ac:dyDescent="0.15">
      <c r="A5141" s="6" t="s">
        <v>284</v>
      </c>
      <c r="B5141" s="4" t="s">
        <v>197</v>
      </c>
      <c r="C5141" s="4" t="s">
        <v>228</v>
      </c>
      <c r="D5141" s="4" t="s">
        <v>286</v>
      </c>
      <c r="E5141" s="5">
        <v>15.11</v>
      </c>
    </row>
    <row r="5142" spans="1:10" ht="11.25" x14ac:dyDescent="0.15">
      <c r="A5142" s="6" t="s">
        <v>284</v>
      </c>
      <c r="B5142" s="4" t="s">
        <v>91</v>
      </c>
      <c r="C5142" s="4" t="s">
        <v>228</v>
      </c>
      <c r="D5142" s="4" t="s">
        <v>285</v>
      </c>
      <c r="E5142" s="5">
        <v>11.21</v>
      </c>
      <c r="F5142" t="s">
        <v>354</v>
      </c>
    </row>
    <row r="5143" spans="1:10" ht="11.25" x14ac:dyDescent="0.15">
      <c r="A5143" s="6" t="s">
        <v>284</v>
      </c>
      <c r="B5143" s="4" t="s">
        <v>91</v>
      </c>
      <c r="C5143" s="4" t="s">
        <v>228</v>
      </c>
      <c r="D5143" s="4" t="s">
        <v>231</v>
      </c>
      <c r="E5143" s="5">
        <v>10.1</v>
      </c>
    </row>
    <row r="5144" spans="1:10" ht="11.25" x14ac:dyDescent="0.15">
      <c r="A5144" s="6" t="s">
        <v>284</v>
      </c>
      <c r="B5144" s="4" t="s">
        <v>198</v>
      </c>
      <c r="C5144" s="4" t="s">
        <v>228</v>
      </c>
      <c r="D5144" s="4" t="s">
        <v>285</v>
      </c>
      <c r="E5144" s="5">
        <v>11.48</v>
      </c>
    </row>
    <row r="5145" spans="1:10" ht="11.25" x14ac:dyDescent="0.15">
      <c r="A5145" s="6" t="s">
        <v>284</v>
      </c>
      <c r="B5145" s="4" t="s">
        <v>198</v>
      </c>
      <c r="C5145" s="4" t="s">
        <v>228</v>
      </c>
      <c r="D5145" s="4" t="s">
        <v>231</v>
      </c>
      <c r="E5145" s="5">
        <v>8.19</v>
      </c>
    </row>
    <row r="5146" spans="1:10" ht="11.25" x14ac:dyDescent="0.15">
      <c r="A5146" s="6" t="s">
        <v>284</v>
      </c>
      <c r="B5146" s="4" t="s">
        <v>198</v>
      </c>
      <c r="C5146" s="4" t="s">
        <v>228</v>
      </c>
      <c r="D5146" s="4" t="s">
        <v>286</v>
      </c>
      <c r="E5146" s="5">
        <v>4.1500000000000004</v>
      </c>
    </row>
    <row r="5147" spans="1:10" ht="11.25" x14ac:dyDescent="0.15">
      <c r="A5147" s="6" t="s">
        <v>284</v>
      </c>
      <c r="B5147" s="4" t="s">
        <v>92</v>
      </c>
      <c r="C5147" s="4" t="s">
        <v>228</v>
      </c>
      <c r="D5147" s="4" t="s">
        <v>285</v>
      </c>
      <c r="E5147" s="5">
        <v>14.35</v>
      </c>
      <c r="F5147" t="s">
        <v>353</v>
      </c>
      <c r="G5147">
        <f>+E5147+E5148+E5149+E5150+E5151+E5152</f>
        <v>68.36</v>
      </c>
      <c r="H5147">
        <f>+E5154+E5155+E5153+E5156</f>
        <v>49.180000000000007</v>
      </c>
      <c r="I5147" s="14">
        <f>+(G5147/4)/(H5147/3)</f>
        <v>1.0424969499796664</v>
      </c>
      <c r="J5147" s="21">
        <f>+(B5147-$K$1)/7</f>
        <v>43</v>
      </c>
    </row>
    <row r="5148" spans="1:10" ht="11.25" x14ac:dyDescent="0.15">
      <c r="A5148" s="6" t="s">
        <v>284</v>
      </c>
      <c r="B5148" s="4" t="s">
        <v>92</v>
      </c>
      <c r="C5148" s="4" t="s">
        <v>228</v>
      </c>
      <c r="D5148" s="4" t="s">
        <v>285</v>
      </c>
      <c r="E5148" s="5">
        <v>6.78</v>
      </c>
    </row>
    <row r="5149" spans="1:10" ht="11.25" x14ac:dyDescent="0.15">
      <c r="A5149" s="6" t="s">
        <v>284</v>
      </c>
      <c r="B5149" s="4" t="s">
        <v>92</v>
      </c>
      <c r="C5149" s="4" t="s">
        <v>228</v>
      </c>
      <c r="D5149" s="4" t="s">
        <v>231</v>
      </c>
      <c r="E5149" s="5">
        <v>15</v>
      </c>
    </row>
    <row r="5150" spans="1:10" ht="11.25" x14ac:dyDescent="0.15">
      <c r="A5150" s="6" t="s">
        <v>284</v>
      </c>
      <c r="B5150" s="4" t="s">
        <v>199</v>
      </c>
      <c r="C5150" s="4" t="s">
        <v>228</v>
      </c>
      <c r="D5150" s="4" t="s">
        <v>285</v>
      </c>
      <c r="E5150" s="5">
        <v>13.48</v>
      </c>
    </row>
    <row r="5151" spans="1:10" ht="11.25" x14ac:dyDescent="0.15">
      <c r="A5151" s="6" t="s">
        <v>284</v>
      </c>
      <c r="B5151" s="4" t="s">
        <v>199</v>
      </c>
      <c r="C5151" s="4" t="s">
        <v>228</v>
      </c>
      <c r="D5151" s="4" t="s">
        <v>285</v>
      </c>
      <c r="E5151" s="5">
        <v>4.09</v>
      </c>
    </row>
    <row r="5152" spans="1:10" ht="11.25" x14ac:dyDescent="0.15">
      <c r="A5152" s="6" t="s">
        <v>284</v>
      </c>
      <c r="B5152" s="4" t="s">
        <v>199</v>
      </c>
      <c r="C5152" s="4" t="s">
        <v>228</v>
      </c>
      <c r="D5152" s="4" t="s">
        <v>231</v>
      </c>
      <c r="E5152" s="5">
        <v>14.66</v>
      </c>
    </row>
    <row r="5153" spans="1:10" ht="11.25" x14ac:dyDescent="0.15">
      <c r="A5153" s="6" t="s">
        <v>284</v>
      </c>
      <c r="B5153" s="4" t="s">
        <v>93</v>
      </c>
      <c r="C5153" s="4" t="s">
        <v>228</v>
      </c>
      <c r="D5153" s="4" t="s">
        <v>285</v>
      </c>
      <c r="E5153" s="5">
        <v>11.89</v>
      </c>
      <c r="F5153" t="s">
        <v>354</v>
      </c>
    </row>
    <row r="5154" spans="1:10" ht="11.25" x14ac:dyDescent="0.15">
      <c r="A5154" s="6" t="s">
        <v>284</v>
      </c>
      <c r="B5154" s="4" t="s">
        <v>93</v>
      </c>
      <c r="C5154" s="4" t="s">
        <v>228</v>
      </c>
      <c r="D5154" s="4" t="s">
        <v>286</v>
      </c>
      <c r="E5154" s="5">
        <v>11.96</v>
      </c>
    </row>
    <row r="5155" spans="1:10" ht="11.25" x14ac:dyDescent="0.15">
      <c r="A5155" s="6" t="s">
        <v>284</v>
      </c>
      <c r="B5155" s="4" t="s">
        <v>201</v>
      </c>
      <c r="C5155" s="4" t="s">
        <v>228</v>
      </c>
      <c r="D5155" s="4" t="s">
        <v>285</v>
      </c>
      <c r="E5155" s="5">
        <v>11.63</v>
      </c>
    </row>
    <row r="5156" spans="1:10" ht="11.25" x14ac:dyDescent="0.15">
      <c r="A5156" s="6" t="s">
        <v>284</v>
      </c>
      <c r="B5156" s="4" t="s">
        <v>201</v>
      </c>
      <c r="C5156" s="4" t="s">
        <v>228</v>
      </c>
      <c r="D5156" s="4" t="s">
        <v>286</v>
      </c>
      <c r="E5156" s="5">
        <v>13.7</v>
      </c>
    </row>
    <row r="5157" spans="1:10" ht="11.25" x14ac:dyDescent="0.15">
      <c r="A5157" s="6" t="s">
        <v>284</v>
      </c>
      <c r="B5157" s="4" t="s">
        <v>94</v>
      </c>
      <c r="C5157" s="4" t="s">
        <v>228</v>
      </c>
      <c r="D5157" s="4" t="s">
        <v>285</v>
      </c>
      <c r="E5157" s="5">
        <v>14.22</v>
      </c>
      <c r="F5157" t="s">
        <v>353</v>
      </c>
      <c r="G5157">
        <f>+E5157+E5158+E5159+E5160+E5161</f>
        <v>66.91</v>
      </c>
      <c r="H5157">
        <f>+E5164+E5165+E5163+E5162</f>
        <v>61.58</v>
      </c>
      <c r="I5157" s="14">
        <f>+(G5157/4)/(H5157/3)</f>
        <v>0.81491555699902563</v>
      </c>
      <c r="J5157" s="21">
        <f>+(B5157-$K$1)/7</f>
        <v>44</v>
      </c>
    </row>
    <row r="5158" spans="1:10" ht="11.25" x14ac:dyDescent="0.15">
      <c r="A5158" s="6" t="s">
        <v>284</v>
      </c>
      <c r="B5158" s="4" t="s">
        <v>94</v>
      </c>
      <c r="C5158" s="4" t="s">
        <v>228</v>
      </c>
      <c r="D5158" s="4" t="s">
        <v>286</v>
      </c>
      <c r="E5158" s="5">
        <v>15.32</v>
      </c>
    </row>
    <row r="5159" spans="1:10" ht="11.25" x14ac:dyDescent="0.15">
      <c r="A5159" s="6" t="s">
        <v>284</v>
      </c>
      <c r="B5159" s="4" t="s">
        <v>202</v>
      </c>
      <c r="C5159" s="4" t="s">
        <v>228</v>
      </c>
      <c r="D5159" s="4" t="s">
        <v>285</v>
      </c>
      <c r="E5159" s="5">
        <v>16.23</v>
      </c>
    </row>
    <row r="5160" spans="1:10" ht="11.25" x14ac:dyDescent="0.15">
      <c r="A5160" s="6" t="s">
        <v>284</v>
      </c>
      <c r="B5160" s="4" t="s">
        <v>202</v>
      </c>
      <c r="C5160" s="4" t="s">
        <v>228</v>
      </c>
      <c r="D5160" s="4" t="s">
        <v>285</v>
      </c>
      <c r="E5160" s="5">
        <v>4.37</v>
      </c>
    </row>
    <row r="5161" spans="1:10" ht="11.25" x14ac:dyDescent="0.15">
      <c r="A5161" s="6" t="s">
        <v>284</v>
      </c>
      <c r="B5161" s="4" t="s">
        <v>202</v>
      </c>
      <c r="C5161" s="4" t="s">
        <v>228</v>
      </c>
      <c r="D5161" s="4" t="s">
        <v>286</v>
      </c>
      <c r="E5161" s="5">
        <v>16.77</v>
      </c>
    </row>
    <row r="5162" spans="1:10" ht="11.25" x14ac:dyDescent="0.15">
      <c r="A5162" s="6" t="s">
        <v>284</v>
      </c>
      <c r="B5162" s="4" t="s">
        <v>95</v>
      </c>
      <c r="C5162" s="4" t="s">
        <v>228</v>
      </c>
      <c r="D5162" s="4" t="s">
        <v>285</v>
      </c>
      <c r="E5162" s="5">
        <v>15.93</v>
      </c>
      <c r="F5162" t="s">
        <v>354</v>
      </c>
    </row>
    <row r="5163" spans="1:10" ht="11.25" x14ac:dyDescent="0.15">
      <c r="A5163" s="6" t="s">
        <v>284</v>
      </c>
      <c r="B5163" s="4" t="s">
        <v>95</v>
      </c>
      <c r="C5163" s="4" t="s">
        <v>228</v>
      </c>
      <c r="D5163" s="4" t="s">
        <v>286</v>
      </c>
      <c r="E5163" s="5">
        <v>15.43</v>
      </c>
    </row>
    <row r="5164" spans="1:10" ht="11.25" x14ac:dyDescent="0.15">
      <c r="A5164" s="6" t="s">
        <v>284</v>
      </c>
      <c r="B5164" s="4" t="s">
        <v>203</v>
      </c>
      <c r="C5164" s="4" t="s">
        <v>228</v>
      </c>
      <c r="D5164" s="4" t="s">
        <v>285</v>
      </c>
      <c r="E5164" s="5">
        <v>14.66</v>
      </c>
    </row>
    <row r="5165" spans="1:10" ht="11.25" x14ac:dyDescent="0.15">
      <c r="A5165" s="6" t="s">
        <v>284</v>
      </c>
      <c r="B5165" s="4" t="s">
        <v>203</v>
      </c>
      <c r="C5165" s="4" t="s">
        <v>228</v>
      </c>
      <c r="D5165" s="4" t="s">
        <v>286</v>
      </c>
      <c r="E5165" s="5">
        <v>15.56</v>
      </c>
    </row>
    <row r="5166" spans="1:10" ht="11.25" x14ac:dyDescent="0.15">
      <c r="A5166" s="6" t="s">
        <v>284</v>
      </c>
      <c r="B5166" s="4" t="s">
        <v>96</v>
      </c>
      <c r="C5166" s="4" t="s">
        <v>228</v>
      </c>
      <c r="D5166" s="4" t="s">
        <v>285</v>
      </c>
      <c r="E5166" s="5">
        <v>14.41</v>
      </c>
      <c r="F5166" t="s">
        <v>353</v>
      </c>
      <c r="G5166">
        <f>+E5166+E5167+E5168+E5169+E5170+E5171</f>
        <v>70.850000000000009</v>
      </c>
      <c r="H5166">
        <f>+E5173+E5174+E5172+E5175</f>
        <v>46.88</v>
      </c>
      <c r="I5166" s="14">
        <f>+(G5166/4)/(H5166/3)</f>
        <v>1.13347909556314</v>
      </c>
      <c r="J5166" s="21">
        <f>+(B5166-$K$1)/7</f>
        <v>45</v>
      </c>
    </row>
    <row r="5167" spans="1:10" ht="11.25" x14ac:dyDescent="0.15">
      <c r="A5167" s="6" t="s">
        <v>284</v>
      </c>
      <c r="B5167" s="4" t="s">
        <v>96</v>
      </c>
      <c r="C5167" s="4" t="s">
        <v>228</v>
      </c>
      <c r="D5167" s="4" t="s">
        <v>285</v>
      </c>
      <c r="E5167" s="5">
        <v>6.76</v>
      </c>
    </row>
    <row r="5168" spans="1:10" ht="11.25" x14ac:dyDescent="0.15">
      <c r="A5168" s="6" t="s">
        <v>284</v>
      </c>
      <c r="B5168" s="4" t="s">
        <v>96</v>
      </c>
      <c r="C5168" s="4" t="s">
        <v>228</v>
      </c>
      <c r="D5168" s="4" t="s">
        <v>286</v>
      </c>
      <c r="E5168" s="5">
        <v>17.07</v>
      </c>
    </row>
    <row r="5169" spans="1:10" ht="11.25" x14ac:dyDescent="0.15">
      <c r="A5169" s="6" t="s">
        <v>284</v>
      </c>
      <c r="B5169" s="4" t="s">
        <v>205</v>
      </c>
      <c r="C5169" s="4" t="s">
        <v>228</v>
      </c>
      <c r="D5169" s="4" t="s">
        <v>285</v>
      </c>
      <c r="E5169" s="5">
        <v>13.54</v>
      </c>
    </row>
    <row r="5170" spans="1:10" ht="11.25" x14ac:dyDescent="0.15">
      <c r="A5170" s="6" t="s">
        <v>284</v>
      </c>
      <c r="B5170" s="4" t="s">
        <v>205</v>
      </c>
      <c r="C5170" s="4" t="s">
        <v>228</v>
      </c>
      <c r="D5170" s="4" t="s">
        <v>285</v>
      </c>
      <c r="E5170" s="5">
        <v>3.63</v>
      </c>
    </row>
    <row r="5171" spans="1:10" ht="11.25" x14ac:dyDescent="0.15">
      <c r="A5171" s="9" t="s">
        <v>284</v>
      </c>
      <c r="B5171" s="4" t="s">
        <v>205</v>
      </c>
      <c r="C5171" s="4" t="s">
        <v>228</v>
      </c>
      <c r="D5171" s="4" t="s">
        <v>286</v>
      </c>
      <c r="E5171" s="5">
        <v>15.44</v>
      </c>
    </row>
    <row r="5172" spans="1:10" ht="11.25" x14ac:dyDescent="0.15">
      <c r="A5172" s="6" t="s">
        <v>284</v>
      </c>
      <c r="B5172" s="4" t="s">
        <v>97</v>
      </c>
      <c r="C5172" s="4" t="s">
        <v>228</v>
      </c>
      <c r="D5172" s="4" t="s">
        <v>285</v>
      </c>
      <c r="E5172" s="5">
        <v>12.63</v>
      </c>
      <c r="F5172" t="s">
        <v>354</v>
      </c>
    </row>
    <row r="5173" spans="1:10" ht="11.25" x14ac:dyDescent="0.15">
      <c r="A5173" s="6" t="s">
        <v>284</v>
      </c>
      <c r="B5173" s="4" t="s">
        <v>97</v>
      </c>
      <c r="C5173" s="4" t="s">
        <v>228</v>
      </c>
      <c r="D5173" s="4" t="s">
        <v>286</v>
      </c>
      <c r="E5173" s="5">
        <v>10.71</v>
      </c>
    </row>
    <row r="5174" spans="1:10" ht="11.25" x14ac:dyDescent="0.15">
      <c r="A5174" s="6" t="s">
        <v>284</v>
      </c>
      <c r="B5174" s="4" t="s">
        <v>206</v>
      </c>
      <c r="C5174" s="4" t="s">
        <v>228</v>
      </c>
      <c r="D5174" s="4" t="s">
        <v>285</v>
      </c>
      <c r="E5174" s="5">
        <v>11.19</v>
      </c>
    </row>
    <row r="5175" spans="1:10" ht="11.25" x14ac:dyDescent="0.15">
      <c r="A5175" s="6" t="s">
        <v>284</v>
      </c>
      <c r="B5175" s="4" t="s">
        <v>206</v>
      </c>
      <c r="C5175" s="4" t="s">
        <v>228</v>
      </c>
      <c r="D5175" s="4" t="s">
        <v>286</v>
      </c>
      <c r="E5175" s="5">
        <v>12.35</v>
      </c>
    </row>
    <row r="5176" spans="1:10" ht="11.25" x14ac:dyDescent="0.15">
      <c r="A5176" s="6" t="s">
        <v>284</v>
      </c>
      <c r="B5176" s="4" t="s">
        <v>98</v>
      </c>
      <c r="C5176" s="4" t="s">
        <v>228</v>
      </c>
      <c r="D5176" s="4" t="s">
        <v>285</v>
      </c>
      <c r="E5176" s="5">
        <v>13.98</v>
      </c>
      <c r="F5176" t="s">
        <v>353</v>
      </c>
      <c r="G5176">
        <f>+E5176+E5177+E5178+E5179+E5180+E5181</f>
        <v>74.02000000000001</v>
      </c>
      <c r="H5176">
        <f>+E5183+E5184+E5182+E5185</f>
        <v>44.9</v>
      </c>
      <c r="I5176" s="14">
        <f>+(G5176/4)/(H5176/3)</f>
        <v>1.2364142538975502</v>
      </c>
      <c r="J5176" s="21">
        <f>+(B5176-$K$1)/7</f>
        <v>46</v>
      </c>
    </row>
    <row r="5177" spans="1:10" ht="11.25" x14ac:dyDescent="0.15">
      <c r="A5177" s="6" t="s">
        <v>284</v>
      </c>
      <c r="B5177" s="4" t="s">
        <v>98</v>
      </c>
      <c r="C5177" s="4" t="s">
        <v>228</v>
      </c>
      <c r="D5177" s="4" t="s">
        <v>285</v>
      </c>
      <c r="E5177" s="5">
        <v>7.48</v>
      </c>
    </row>
    <row r="5178" spans="1:10" ht="11.25" x14ac:dyDescent="0.15">
      <c r="A5178" s="6" t="s">
        <v>284</v>
      </c>
      <c r="B5178" s="4" t="s">
        <v>98</v>
      </c>
      <c r="C5178" s="4" t="s">
        <v>228</v>
      </c>
      <c r="D5178" s="4" t="s">
        <v>286</v>
      </c>
      <c r="E5178" s="5">
        <v>16.13</v>
      </c>
    </row>
    <row r="5179" spans="1:10" ht="11.25" x14ac:dyDescent="0.15">
      <c r="A5179" s="6" t="s">
        <v>284</v>
      </c>
      <c r="B5179" s="4" t="s">
        <v>207</v>
      </c>
      <c r="C5179" s="4" t="s">
        <v>228</v>
      </c>
      <c r="D5179" s="4" t="s">
        <v>285</v>
      </c>
      <c r="E5179" s="5">
        <v>14.97</v>
      </c>
    </row>
    <row r="5180" spans="1:10" ht="11.25" x14ac:dyDescent="0.15">
      <c r="A5180" s="6" t="s">
        <v>284</v>
      </c>
      <c r="B5180" s="4" t="s">
        <v>207</v>
      </c>
      <c r="C5180" s="4" t="s">
        <v>228</v>
      </c>
      <c r="D5180" s="4" t="s">
        <v>285</v>
      </c>
      <c r="E5180" s="5">
        <v>4.71</v>
      </c>
    </row>
    <row r="5181" spans="1:10" ht="11.25" x14ac:dyDescent="0.15">
      <c r="A5181" s="6" t="s">
        <v>284</v>
      </c>
      <c r="B5181" s="4" t="s">
        <v>207</v>
      </c>
      <c r="C5181" s="4" t="s">
        <v>228</v>
      </c>
      <c r="D5181" s="4" t="s">
        <v>286</v>
      </c>
      <c r="E5181" s="5">
        <v>16.75</v>
      </c>
    </row>
    <row r="5182" spans="1:10" ht="11.25" x14ac:dyDescent="0.15">
      <c r="A5182" s="6" t="s">
        <v>284</v>
      </c>
      <c r="B5182" s="4" t="s">
        <v>99</v>
      </c>
      <c r="C5182" s="4" t="s">
        <v>228</v>
      </c>
      <c r="D5182" s="4" t="s">
        <v>285</v>
      </c>
      <c r="E5182" s="5">
        <v>10.98</v>
      </c>
      <c r="F5182" t="s">
        <v>354</v>
      </c>
    </row>
    <row r="5183" spans="1:10" ht="11.25" x14ac:dyDescent="0.15">
      <c r="A5183" s="6" t="s">
        <v>284</v>
      </c>
      <c r="B5183" s="4" t="s">
        <v>99</v>
      </c>
      <c r="C5183" s="4" t="s">
        <v>228</v>
      </c>
      <c r="D5183" s="4" t="s">
        <v>286</v>
      </c>
      <c r="E5183" s="5">
        <v>10.119999999999999</v>
      </c>
    </row>
    <row r="5184" spans="1:10" ht="11.25" x14ac:dyDescent="0.15">
      <c r="A5184" s="6" t="s">
        <v>284</v>
      </c>
      <c r="B5184" s="4" t="s">
        <v>208</v>
      </c>
      <c r="C5184" s="4" t="s">
        <v>228</v>
      </c>
      <c r="D5184" s="4" t="s">
        <v>285</v>
      </c>
      <c r="E5184" s="5">
        <v>11.9</v>
      </c>
    </row>
    <row r="5185" spans="1:6" ht="11.25" x14ac:dyDescent="0.15">
      <c r="A5185" s="6" t="s">
        <v>284</v>
      </c>
      <c r="B5185" s="4" t="s">
        <v>208</v>
      </c>
      <c r="C5185" s="4" t="s">
        <v>228</v>
      </c>
      <c r="D5185" s="4" t="s">
        <v>286</v>
      </c>
      <c r="E5185" s="5">
        <v>11.9</v>
      </c>
    </row>
    <row r="5186" spans="1:6" ht="11.25" x14ac:dyDescent="0.15">
      <c r="A5186" s="6" t="s">
        <v>284</v>
      </c>
      <c r="B5186" s="4" t="s">
        <v>100</v>
      </c>
      <c r="C5186" s="4" t="s">
        <v>228</v>
      </c>
      <c r="D5186" s="4" t="s">
        <v>285</v>
      </c>
      <c r="E5186" s="5">
        <v>15.05</v>
      </c>
      <c r="F5186" s="13" t="s">
        <v>353</v>
      </c>
    </row>
    <row r="5187" spans="1:6" ht="11.25" x14ac:dyDescent="0.15">
      <c r="A5187" s="6" t="s">
        <v>284</v>
      </c>
      <c r="B5187" s="4" t="s">
        <v>100</v>
      </c>
      <c r="C5187" s="4" t="s">
        <v>228</v>
      </c>
      <c r="D5187" s="4" t="s">
        <v>230</v>
      </c>
      <c r="E5187" s="5">
        <v>6.5</v>
      </c>
      <c r="F5187" s="13"/>
    </row>
    <row r="5188" spans="1:6" ht="11.25" x14ac:dyDescent="0.15">
      <c r="A5188" s="6" t="s">
        <v>284</v>
      </c>
      <c r="B5188" s="4" t="s">
        <v>100</v>
      </c>
      <c r="C5188" s="4" t="s">
        <v>228</v>
      </c>
      <c r="D5188" s="4" t="s">
        <v>286</v>
      </c>
      <c r="E5188" s="5">
        <v>17.489999999999998</v>
      </c>
      <c r="F5188" s="13"/>
    </row>
    <row r="5189" spans="1:6" ht="11.25" x14ac:dyDescent="0.15">
      <c r="A5189" s="6" t="s">
        <v>284</v>
      </c>
      <c r="B5189" s="4" t="s">
        <v>209</v>
      </c>
      <c r="C5189" s="4" t="s">
        <v>228</v>
      </c>
      <c r="D5189" s="4" t="s">
        <v>231</v>
      </c>
      <c r="E5189" s="5">
        <v>14.02</v>
      </c>
      <c r="F5189" s="13"/>
    </row>
    <row r="5190" spans="1:6" ht="11.25" x14ac:dyDescent="0.15">
      <c r="A5190" s="6" t="s">
        <v>284</v>
      </c>
      <c r="B5190" s="4" t="s">
        <v>209</v>
      </c>
      <c r="C5190" s="4" t="s">
        <v>228</v>
      </c>
      <c r="D5190" s="4" t="s">
        <v>231</v>
      </c>
      <c r="E5190" s="5">
        <v>4.41</v>
      </c>
      <c r="F5190" s="13"/>
    </row>
    <row r="5191" spans="1:6" ht="11.25" x14ac:dyDescent="0.15">
      <c r="A5191" s="6" t="s">
        <v>284</v>
      </c>
      <c r="B5191" s="4" t="s">
        <v>209</v>
      </c>
      <c r="C5191" s="4" t="s">
        <v>228</v>
      </c>
      <c r="D5191" s="4" t="s">
        <v>286</v>
      </c>
      <c r="E5191" s="5">
        <v>16.28</v>
      </c>
      <c r="F5191" s="13"/>
    </row>
    <row r="5192" spans="1:6" ht="11.25" x14ac:dyDescent="0.15">
      <c r="A5192" s="6" t="s">
        <v>284</v>
      </c>
      <c r="B5192" s="4" t="s">
        <v>210</v>
      </c>
      <c r="C5192" s="4" t="s">
        <v>228</v>
      </c>
      <c r="D5192" s="4" t="s">
        <v>231</v>
      </c>
      <c r="E5192" s="5">
        <v>8.84</v>
      </c>
      <c r="F5192" s="13" t="s">
        <v>354</v>
      </c>
    </row>
    <row r="5193" spans="1:6" ht="11.25" x14ac:dyDescent="0.15">
      <c r="A5193" s="6" t="s">
        <v>284</v>
      </c>
      <c r="B5193" s="4" t="s">
        <v>210</v>
      </c>
      <c r="C5193" s="4" t="s">
        <v>228</v>
      </c>
      <c r="D5193" s="4" t="s">
        <v>286</v>
      </c>
      <c r="E5193" s="5">
        <v>8.9700000000000006</v>
      </c>
      <c r="F5193" s="13"/>
    </row>
    <row r="5194" spans="1:6" ht="11.25" x14ac:dyDescent="0.15">
      <c r="A5194" s="6" t="s">
        <v>284</v>
      </c>
      <c r="B5194" s="4" t="s">
        <v>101</v>
      </c>
      <c r="C5194" s="4" t="s">
        <v>228</v>
      </c>
      <c r="D5194" s="4" t="s">
        <v>231</v>
      </c>
      <c r="E5194" s="5">
        <v>11.75</v>
      </c>
      <c r="F5194" s="13" t="s">
        <v>353</v>
      </c>
    </row>
    <row r="5195" spans="1:6" ht="11.25" x14ac:dyDescent="0.15">
      <c r="A5195" s="6" t="s">
        <v>284</v>
      </c>
      <c r="B5195" s="4" t="s">
        <v>101</v>
      </c>
      <c r="C5195" s="4" t="s">
        <v>228</v>
      </c>
      <c r="D5195" s="4" t="s">
        <v>231</v>
      </c>
      <c r="E5195" s="5">
        <v>14.02</v>
      </c>
      <c r="F5195" s="13"/>
    </row>
    <row r="5196" spans="1:6" ht="11.25" x14ac:dyDescent="0.15">
      <c r="A5196" s="6" t="s">
        <v>284</v>
      </c>
      <c r="B5196" s="4" t="s">
        <v>101</v>
      </c>
      <c r="C5196" s="4" t="s">
        <v>228</v>
      </c>
      <c r="D5196" s="4" t="s">
        <v>231</v>
      </c>
      <c r="E5196" s="5">
        <v>3.2</v>
      </c>
      <c r="F5196" s="13"/>
    </row>
    <row r="5197" spans="1:6" ht="11.25" x14ac:dyDescent="0.15">
      <c r="A5197" s="6" t="s">
        <v>284</v>
      </c>
      <c r="B5197" s="4" t="s">
        <v>101</v>
      </c>
      <c r="C5197" s="4" t="s">
        <v>228</v>
      </c>
      <c r="D5197" s="4" t="s">
        <v>286</v>
      </c>
      <c r="E5197" s="5">
        <v>14.45</v>
      </c>
      <c r="F5197" s="13"/>
    </row>
    <row r="5198" spans="1:6" ht="11.25" x14ac:dyDescent="0.15">
      <c r="A5198" s="6" t="s">
        <v>284</v>
      </c>
      <c r="B5198" s="4" t="s">
        <v>101</v>
      </c>
      <c r="C5198" s="4" t="s">
        <v>228</v>
      </c>
      <c r="D5198" s="4" t="s">
        <v>286</v>
      </c>
      <c r="E5198" s="5">
        <v>16.350000000000001</v>
      </c>
      <c r="F5198" s="13"/>
    </row>
    <row r="5199" spans="1:6" ht="11.25" x14ac:dyDescent="0.15">
      <c r="A5199" s="6" t="s">
        <v>284</v>
      </c>
      <c r="B5199" s="4" t="s">
        <v>101</v>
      </c>
      <c r="C5199" s="4" t="s">
        <v>228</v>
      </c>
      <c r="D5199" s="4" t="s">
        <v>233</v>
      </c>
      <c r="E5199" s="5">
        <v>10.220000000000001</v>
      </c>
      <c r="F5199" s="13"/>
    </row>
    <row r="5200" spans="1:6" ht="11.25" x14ac:dyDescent="0.15">
      <c r="A5200" s="6" t="s">
        <v>284</v>
      </c>
      <c r="B5200" s="4" t="s">
        <v>211</v>
      </c>
      <c r="C5200" s="4" t="s">
        <v>228</v>
      </c>
      <c r="D5200" s="4" t="s">
        <v>231</v>
      </c>
      <c r="E5200" s="5">
        <v>13.78</v>
      </c>
      <c r="F5200" s="13"/>
    </row>
    <row r="5201" spans="1:10" ht="11.25" x14ac:dyDescent="0.15">
      <c r="A5201" s="6" t="s">
        <v>284</v>
      </c>
      <c r="B5201" s="4" t="s">
        <v>211</v>
      </c>
      <c r="C5201" s="4" t="s">
        <v>228</v>
      </c>
      <c r="D5201" s="4" t="s">
        <v>231</v>
      </c>
      <c r="E5201" s="5">
        <v>12.31</v>
      </c>
      <c r="F5201" s="13"/>
    </row>
    <row r="5202" spans="1:10" ht="11.25" x14ac:dyDescent="0.15">
      <c r="A5202" s="6" t="s">
        <v>284</v>
      </c>
      <c r="B5202" s="4" t="s">
        <v>211</v>
      </c>
      <c r="C5202" s="4" t="s">
        <v>228</v>
      </c>
      <c r="D5202" s="4" t="s">
        <v>286</v>
      </c>
      <c r="E5202" s="5">
        <v>16.23</v>
      </c>
      <c r="F5202" s="13"/>
    </row>
    <row r="5203" spans="1:10" ht="11.25" x14ac:dyDescent="0.15">
      <c r="A5203" s="6" t="s">
        <v>284</v>
      </c>
      <c r="B5203" s="4" t="s">
        <v>211</v>
      </c>
      <c r="C5203" s="4" t="s">
        <v>228</v>
      </c>
      <c r="D5203" s="4" t="s">
        <v>286</v>
      </c>
      <c r="E5203" s="5">
        <v>9.18</v>
      </c>
      <c r="F5203" s="13"/>
    </row>
    <row r="5204" spans="1:10" ht="11.25" x14ac:dyDescent="0.15">
      <c r="A5204" s="6" t="s">
        <v>284</v>
      </c>
      <c r="B5204" s="4" t="s">
        <v>102</v>
      </c>
      <c r="C5204" s="4" t="s">
        <v>228</v>
      </c>
      <c r="D5204" s="4" t="s">
        <v>231</v>
      </c>
      <c r="E5204" s="5">
        <v>12.76</v>
      </c>
      <c r="F5204" s="13" t="s">
        <v>354</v>
      </c>
    </row>
    <row r="5205" spans="1:10" ht="11.25" x14ac:dyDescent="0.15">
      <c r="A5205" s="6" t="s">
        <v>284</v>
      </c>
      <c r="B5205" s="4" t="s">
        <v>102</v>
      </c>
      <c r="C5205" s="4" t="s">
        <v>228</v>
      </c>
      <c r="D5205" s="4" t="s">
        <v>286</v>
      </c>
      <c r="E5205" s="5">
        <v>12.39</v>
      </c>
    </row>
    <row r="5206" spans="1:10" ht="11.25" x14ac:dyDescent="0.15">
      <c r="A5206" s="6" t="s">
        <v>284</v>
      </c>
      <c r="B5206" s="4" t="s">
        <v>212</v>
      </c>
      <c r="C5206" s="4" t="s">
        <v>228</v>
      </c>
      <c r="D5206" s="4" t="s">
        <v>231</v>
      </c>
      <c r="E5206" s="5">
        <v>12.61</v>
      </c>
    </row>
    <row r="5207" spans="1:10" ht="11.25" x14ac:dyDescent="0.15">
      <c r="A5207" s="6" t="s">
        <v>284</v>
      </c>
      <c r="B5207" s="4" t="s">
        <v>212</v>
      </c>
      <c r="C5207" s="4" t="s">
        <v>228</v>
      </c>
      <c r="D5207" s="4" t="s">
        <v>286</v>
      </c>
      <c r="E5207" s="5">
        <v>12.75</v>
      </c>
    </row>
    <row r="5208" spans="1:10" ht="11.25" x14ac:dyDescent="0.15">
      <c r="A5208" s="6" t="s">
        <v>284</v>
      </c>
      <c r="B5208" s="4" t="s">
        <v>103</v>
      </c>
      <c r="C5208" s="4" t="s">
        <v>228</v>
      </c>
      <c r="D5208" s="4" t="s">
        <v>231</v>
      </c>
      <c r="E5208" s="5">
        <v>12.5</v>
      </c>
      <c r="F5208" t="s">
        <v>353</v>
      </c>
      <c r="G5208">
        <f>+E5208+E5209+E5210+E5211+E5212+E5213</f>
        <v>71.06</v>
      </c>
      <c r="H5208">
        <f>+E5215+E5216+E5214+E5217</f>
        <v>45.04</v>
      </c>
      <c r="I5208" s="14">
        <f>+(G5208/4)/(H5208/3)</f>
        <v>1.1832815275310835</v>
      </c>
      <c r="J5208" s="21">
        <f>+(B5208-$K$1)/7</f>
        <v>49</v>
      </c>
    </row>
    <row r="5209" spans="1:10" ht="11.25" x14ac:dyDescent="0.15">
      <c r="A5209" s="6" t="s">
        <v>284</v>
      </c>
      <c r="B5209" s="4" t="s">
        <v>103</v>
      </c>
      <c r="C5209" s="4" t="s">
        <v>228</v>
      </c>
      <c r="D5209" s="4" t="s">
        <v>231</v>
      </c>
      <c r="E5209" s="5">
        <v>7.73</v>
      </c>
    </row>
    <row r="5210" spans="1:10" ht="11.25" x14ac:dyDescent="0.15">
      <c r="A5210" s="6" t="s">
        <v>284</v>
      </c>
      <c r="B5210" s="4" t="s">
        <v>103</v>
      </c>
      <c r="C5210" s="4" t="s">
        <v>228</v>
      </c>
      <c r="D5210" s="4" t="s">
        <v>286</v>
      </c>
      <c r="E5210" s="5">
        <v>15.62</v>
      </c>
    </row>
    <row r="5211" spans="1:10" ht="11.25" x14ac:dyDescent="0.15">
      <c r="A5211" s="6" t="s">
        <v>284</v>
      </c>
      <c r="B5211" s="4" t="s">
        <v>213</v>
      </c>
      <c r="C5211" s="4" t="s">
        <v>228</v>
      </c>
      <c r="D5211" s="4" t="s">
        <v>231</v>
      </c>
      <c r="E5211" s="5">
        <v>14.25</v>
      </c>
    </row>
    <row r="5212" spans="1:10" ht="11.25" x14ac:dyDescent="0.15">
      <c r="A5212" s="6" t="s">
        <v>284</v>
      </c>
      <c r="B5212" s="4" t="s">
        <v>213</v>
      </c>
      <c r="C5212" s="4" t="s">
        <v>228</v>
      </c>
      <c r="D5212" s="4" t="s">
        <v>231</v>
      </c>
      <c r="E5212" s="5">
        <v>4.32</v>
      </c>
    </row>
    <row r="5213" spans="1:10" ht="11.25" x14ac:dyDescent="0.15">
      <c r="A5213" s="6" t="s">
        <v>284</v>
      </c>
      <c r="B5213" s="4" t="s">
        <v>213</v>
      </c>
      <c r="C5213" s="4" t="s">
        <v>228</v>
      </c>
      <c r="D5213" s="4" t="s">
        <v>286</v>
      </c>
      <c r="E5213" s="5">
        <v>16.64</v>
      </c>
    </row>
    <row r="5214" spans="1:10" ht="11.25" x14ac:dyDescent="0.15">
      <c r="A5214" s="6" t="s">
        <v>284</v>
      </c>
      <c r="B5214" s="4" t="s">
        <v>104</v>
      </c>
      <c r="C5214" s="4" t="s">
        <v>228</v>
      </c>
      <c r="D5214" s="4" t="s">
        <v>231</v>
      </c>
      <c r="E5214" s="5">
        <v>11.26</v>
      </c>
      <c r="F5214" t="s">
        <v>354</v>
      </c>
    </row>
    <row r="5215" spans="1:10" ht="11.25" x14ac:dyDescent="0.15">
      <c r="A5215" s="6" t="s">
        <v>284</v>
      </c>
      <c r="B5215" s="4" t="s">
        <v>104</v>
      </c>
      <c r="C5215" s="4" t="s">
        <v>228</v>
      </c>
      <c r="D5215" s="4" t="s">
        <v>286</v>
      </c>
      <c r="E5215" s="5">
        <v>10.63</v>
      </c>
    </row>
    <row r="5216" spans="1:10" ht="11.25" x14ac:dyDescent="0.15">
      <c r="A5216" s="9" t="s">
        <v>284</v>
      </c>
      <c r="B5216" s="4" t="s">
        <v>214</v>
      </c>
      <c r="C5216" s="4" t="s">
        <v>228</v>
      </c>
      <c r="D5216" s="4" t="s">
        <v>231</v>
      </c>
      <c r="E5216" s="5">
        <v>10.58</v>
      </c>
    </row>
    <row r="5217" spans="1:10" ht="11.25" x14ac:dyDescent="0.15">
      <c r="A5217" s="6" t="s">
        <v>284</v>
      </c>
      <c r="B5217" s="4" t="s">
        <v>214</v>
      </c>
      <c r="C5217" s="4" t="s">
        <v>228</v>
      </c>
      <c r="D5217" s="4" t="s">
        <v>286</v>
      </c>
      <c r="E5217" s="5">
        <v>12.57</v>
      </c>
    </row>
    <row r="5218" spans="1:10" ht="11.25" x14ac:dyDescent="0.15">
      <c r="A5218" s="6" t="s">
        <v>284</v>
      </c>
      <c r="B5218" s="4" t="s">
        <v>105</v>
      </c>
      <c r="C5218" s="4" t="s">
        <v>228</v>
      </c>
      <c r="D5218" s="4" t="s">
        <v>285</v>
      </c>
      <c r="E5218" s="5">
        <v>11.84</v>
      </c>
      <c r="F5218" t="s">
        <v>353</v>
      </c>
      <c r="G5218">
        <f>+E5218+E5219+E5220+E5221+E5222</f>
        <v>61.069999999999993</v>
      </c>
      <c r="H5218">
        <f>+E5225+E5226+E5224+E5223</f>
        <v>34.75</v>
      </c>
      <c r="I5218" s="14">
        <f>+(G5218/4)/(H5218/3)</f>
        <v>1.3180575539568342</v>
      </c>
      <c r="J5218" s="21">
        <f>+(B5218-$K$1)/7</f>
        <v>50</v>
      </c>
    </row>
    <row r="5219" spans="1:10" ht="11.25" x14ac:dyDescent="0.15">
      <c r="A5219" s="6" t="s">
        <v>284</v>
      </c>
      <c r="B5219" s="4" t="s">
        <v>105</v>
      </c>
      <c r="C5219" s="4" t="s">
        <v>228</v>
      </c>
      <c r="D5219" s="4" t="s">
        <v>285</v>
      </c>
      <c r="E5219" s="5">
        <v>4.88</v>
      </c>
    </row>
    <row r="5220" spans="1:10" ht="11.25" x14ac:dyDescent="0.15">
      <c r="A5220" s="6" t="s">
        <v>284</v>
      </c>
      <c r="B5220" s="4" t="s">
        <v>105</v>
      </c>
      <c r="C5220" s="4" t="s">
        <v>228</v>
      </c>
      <c r="D5220" s="4" t="s">
        <v>286</v>
      </c>
      <c r="E5220" s="5">
        <v>14.77</v>
      </c>
    </row>
    <row r="5221" spans="1:10" ht="11.25" x14ac:dyDescent="0.15">
      <c r="A5221" s="6" t="s">
        <v>284</v>
      </c>
      <c r="B5221" s="4" t="s">
        <v>215</v>
      </c>
      <c r="C5221" s="4" t="s">
        <v>228</v>
      </c>
      <c r="D5221" s="4" t="s">
        <v>285</v>
      </c>
      <c r="E5221" s="5">
        <v>14.85</v>
      </c>
    </row>
    <row r="5222" spans="1:10" ht="11.25" x14ac:dyDescent="0.15">
      <c r="A5222" s="6" t="s">
        <v>284</v>
      </c>
      <c r="B5222" s="4" t="s">
        <v>215</v>
      </c>
      <c r="C5222" s="4" t="s">
        <v>228</v>
      </c>
      <c r="D5222" s="4" t="s">
        <v>286</v>
      </c>
      <c r="E5222" s="5">
        <v>14.73</v>
      </c>
    </row>
    <row r="5223" spans="1:10" ht="11.25" x14ac:dyDescent="0.15">
      <c r="A5223" s="6" t="s">
        <v>284</v>
      </c>
      <c r="B5223" s="4" t="s">
        <v>106</v>
      </c>
      <c r="C5223" s="4" t="s">
        <v>228</v>
      </c>
      <c r="D5223" s="4" t="s">
        <v>285</v>
      </c>
      <c r="E5223" s="5">
        <v>8.4700000000000006</v>
      </c>
      <c r="F5223" t="s">
        <v>354</v>
      </c>
    </row>
    <row r="5224" spans="1:10" ht="11.25" x14ac:dyDescent="0.15">
      <c r="A5224" s="6" t="s">
        <v>284</v>
      </c>
      <c r="B5224" s="4" t="s">
        <v>106</v>
      </c>
      <c r="C5224" s="4" t="s">
        <v>228</v>
      </c>
      <c r="D5224" s="4" t="s">
        <v>286</v>
      </c>
      <c r="E5224" s="5">
        <v>7.98</v>
      </c>
    </row>
    <row r="5225" spans="1:10" ht="11.25" x14ac:dyDescent="0.15">
      <c r="A5225" s="6" t="s">
        <v>284</v>
      </c>
      <c r="B5225" s="4" t="s">
        <v>216</v>
      </c>
      <c r="C5225" s="4" t="s">
        <v>228</v>
      </c>
      <c r="D5225" s="4" t="s">
        <v>285</v>
      </c>
      <c r="E5225" s="5">
        <v>9.48</v>
      </c>
    </row>
    <row r="5226" spans="1:10" ht="11.25" x14ac:dyDescent="0.15">
      <c r="A5226" s="6" t="s">
        <v>284</v>
      </c>
      <c r="B5226" s="4" t="s">
        <v>216</v>
      </c>
      <c r="C5226" s="4" t="s">
        <v>228</v>
      </c>
      <c r="D5226" s="4" t="s">
        <v>286</v>
      </c>
      <c r="E5226" s="5">
        <v>8.82</v>
      </c>
    </row>
    <row r="5227" spans="1:10" ht="11.25" x14ac:dyDescent="0.15">
      <c r="A5227" s="6" t="s">
        <v>284</v>
      </c>
      <c r="B5227" s="4" t="s">
        <v>107</v>
      </c>
      <c r="C5227" s="4" t="s">
        <v>228</v>
      </c>
      <c r="D5227" s="4" t="s">
        <v>285</v>
      </c>
      <c r="E5227" s="5">
        <v>11.85</v>
      </c>
      <c r="F5227" t="s">
        <v>353</v>
      </c>
      <c r="G5227">
        <f>+E5227+E5228+E5229+E5230+E5231+E5232</f>
        <v>63.63</v>
      </c>
      <c r="H5227">
        <f>+E5234+E5235+E5233+E5236</f>
        <v>46.559999999999995</v>
      </c>
      <c r="I5227" s="14">
        <f>+(G5227/4)/(H5227/3)</f>
        <v>1.0249677835051547</v>
      </c>
      <c r="J5227" s="21">
        <f>+(B5227-$K$1)/7</f>
        <v>51</v>
      </c>
    </row>
    <row r="5228" spans="1:10" ht="11.25" x14ac:dyDescent="0.15">
      <c r="A5228" s="6" t="s">
        <v>284</v>
      </c>
      <c r="B5228" s="4" t="s">
        <v>107</v>
      </c>
      <c r="C5228" s="4" t="s">
        <v>228</v>
      </c>
      <c r="D5228" s="4" t="s">
        <v>285</v>
      </c>
      <c r="E5228" s="5">
        <v>5.71</v>
      </c>
    </row>
    <row r="5229" spans="1:10" ht="11.25" x14ac:dyDescent="0.15">
      <c r="A5229" s="6" t="s">
        <v>284</v>
      </c>
      <c r="B5229" s="4" t="s">
        <v>107</v>
      </c>
      <c r="C5229" s="4" t="s">
        <v>228</v>
      </c>
      <c r="D5229" s="4" t="s">
        <v>286</v>
      </c>
      <c r="E5229" s="5">
        <v>14.12</v>
      </c>
    </row>
    <row r="5230" spans="1:10" ht="11.25" x14ac:dyDescent="0.15">
      <c r="A5230" s="6" t="s">
        <v>284</v>
      </c>
      <c r="B5230" s="4" t="s">
        <v>217</v>
      </c>
      <c r="C5230" s="4" t="s">
        <v>228</v>
      </c>
      <c r="D5230" s="4" t="s">
        <v>285</v>
      </c>
      <c r="E5230" s="5">
        <v>13.06</v>
      </c>
    </row>
    <row r="5231" spans="1:10" ht="11.25" x14ac:dyDescent="0.15">
      <c r="A5231" s="6" t="s">
        <v>284</v>
      </c>
      <c r="B5231" s="4" t="s">
        <v>217</v>
      </c>
      <c r="C5231" s="4" t="s">
        <v>228</v>
      </c>
      <c r="D5231" s="4" t="s">
        <v>285</v>
      </c>
      <c r="E5231" s="5">
        <v>4.0199999999999996</v>
      </c>
    </row>
    <row r="5232" spans="1:10" ht="11.25" x14ac:dyDescent="0.15">
      <c r="A5232" s="6" t="s">
        <v>284</v>
      </c>
      <c r="B5232" s="4" t="s">
        <v>217</v>
      </c>
      <c r="C5232" s="4" t="s">
        <v>228</v>
      </c>
      <c r="D5232" s="4" t="s">
        <v>286</v>
      </c>
      <c r="E5232" s="5">
        <v>14.87</v>
      </c>
    </row>
    <row r="5233" spans="1:6" ht="11.25" x14ac:dyDescent="0.15">
      <c r="A5233" s="6" t="s">
        <v>284</v>
      </c>
      <c r="B5233" s="4" t="s">
        <v>108</v>
      </c>
      <c r="C5233" s="4" t="s">
        <v>228</v>
      </c>
      <c r="D5233" s="4" t="s">
        <v>285</v>
      </c>
      <c r="E5233" s="5">
        <v>12.19</v>
      </c>
      <c r="F5233" t="s">
        <v>354</v>
      </c>
    </row>
    <row r="5234" spans="1:6" ht="11.25" x14ac:dyDescent="0.15">
      <c r="A5234" s="6" t="s">
        <v>284</v>
      </c>
      <c r="B5234" s="4" t="s">
        <v>108</v>
      </c>
      <c r="C5234" s="4" t="s">
        <v>228</v>
      </c>
      <c r="D5234" s="4" t="s">
        <v>286</v>
      </c>
      <c r="E5234" s="5">
        <v>11.13</v>
      </c>
    </row>
    <row r="5235" spans="1:6" ht="11.25" x14ac:dyDescent="0.15">
      <c r="A5235" s="6" t="s">
        <v>284</v>
      </c>
      <c r="B5235" s="4" t="s">
        <v>218</v>
      </c>
      <c r="C5235" s="4" t="s">
        <v>228</v>
      </c>
      <c r="D5235" s="4" t="s">
        <v>285</v>
      </c>
      <c r="E5235" s="5">
        <v>11.2</v>
      </c>
    </row>
    <row r="5236" spans="1:6" ht="11.25" x14ac:dyDescent="0.15">
      <c r="A5236" s="6" t="s">
        <v>284</v>
      </c>
      <c r="B5236" s="4" t="s">
        <v>218</v>
      </c>
      <c r="C5236" s="4" t="s">
        <v>228</v>
      </c>
      <c r="D5236" s="4" t="s">
        <v>286</v>
      </c>
      <c r="E5236" s="5">
        <v>12.04</v>
      </c>
    </row>
    <row r="5237" spans="1:6" ht="11.25" x14ac:dyDescent="0.15">
      <c r="A5237" s="6" t="s">
        <v>284</v>
      </c>
      <c r="B5237" s="4" t="s">
        <v>219</v>
      </c>
      <c r="C5237" s="4" t="s">
        <v>228</v>
      </c>
      <c r="D5237" s="4" t="s">
        <v>285</v>
      </c>
      <c r="E5237" s="5">
        <v>13.43</v>
      </c>
      <c r="F5237" s="13" t="s">
        <v>353</v>
      </c>
    </row>
    <row r="5238" spans="1:6" ht="11.25" x14ac:dyDescent="0.15">
      <c r="A5238" s="6" t="s">
        <v>284</v>
      </c>
      <c r="B5238" s="4" t="s">
        <v>219</v>
      </c>
      <c r="C5238" s="4" t="s">
        <v>228</v>
      </c>
      <c r="D5238" s="4" t="s">
        <v>286</v>
      </c>
      <c r="E5238" s="5">
        <v>8.35</v>
      </c>
      <c r="F5238" s="13"/>
    </row>
    <row r="5239" spans="1:6" ht="11.25" x14ac:dyDescent="0.15">
      <c r="A5239" s="6" t="s">
        <v>284</v>
      </c>
      <c r="B5239" s="4" t="s">
        <v>219</v>
      </c>
      <c r="C5239" s="4" t="s">
        <v>228</v>
      </c>
      <c r="D5239" s="4" t="s">
        <v>233</v>
      </c>
      <c r="E5239" s="5">
        <v>8.44</v>
      </c>
      <c r="F5239" s="13"/>
    </row>
    <row r="5240" spans="1:6" ht="11.25" x14ac:dyDescent="0.15">
      <c r="A5240" s="6" t="s">
        <v>284</v>
      </c>
      <c r="B5240" s="4" t="s">
        <v>109</v>
      </c>
      <c r="C5240" s="4" t="s">
        <v>228</v>
      </c>
      <c r="D5240" s="4" t="s">
        <v>285</v>
      </c>
      <c r="E5240" s="5">
        <v>9.44</v>
      </c>
      <c r="F5240" s="13" t="s">
        <v>354</v>
      </c>
    </row>
    <row r="5241" spans="1:6" ht="11.25" x14ac:dyDescent="0.15">
      <c r="A5241" s="6" t="s">
        <v>284</v>
      </c>
      <c r="B5241" s="4" t="s">
        <v>109</v>
      </c>
      <c r="C5241" s="4" t="s">
        <v>228</v>
      </c>
      <c r="D5241" s="4" t="s">
        <v>285</v>
      </c>
      <c r="E5241" s="5">
        <v>12.38</v>
      </c>
    </row>
    <row r="5242" spans="1:6" ht="11.25" x14ac:dyDescent="0.15">
      <c r="A5242" s="6" t="s">
        <v>284</v>
      </c>
      <c r="B5242" s="4" t="s">
        <v>109</v>
      </c>
      <c r="C5242" s="4" t="s">
        <v>228</v>
      </c>
      <c r="D5242" s="4" t="s">
        <v>231</v>
      </c>
      <c r="E5242" s="5">
        <v>9.92</v>
      </c>
    </row>
    <row r="5243" spans="1:6" ht="11.25" x14ac:dyDescent="0.15">
      <c r="A5243" s="6" t="s">
        <v>284</v>
      </c>
      <c r="B5243" s="4" t="s">
        <v>109</v>
      </c>
      <c r="C5243" s="4" t="s">
        <v>228</v>
      </c>
      <c r="D5243" s="4" t="s">
        <v>286</v>
      </c>
      <c r="E5243" s="5">
        <v>13.04</v>
      </c>
    </row>
    <row r="5244" spans="1:6" ht="11.25" x14ac:dyDescent="0.15">
      <c r="A5244" s="6" t="s">
        <v>284</v>
      </c>
      <c r="B5244" s="4" t="s">
        <v>109</v>
      </c>
      <c r="C5244" s="4" t="s">
        <v>228</v>
      </c>
      <c r="D5244" s="4" t="s">
        <v>286</v>
      </c>
      <c r="E5244" s="5">
        <v>11.33</v>
      </c>
    </row>
    <row r="5245" spans="1:6" ht="11.25" x14ac:dyDescent="0.15">
      <c r="A5245" s="6" t="s">
        <v>284</v>
      </c>
      <c r="B5245" s="4" t="s">
        <v>220</v>
      </c>
      <c r="C5245" s="4" t="s">
        <v>228</v>
      </c>
      <c r="D5245" s="4" t="s">
        <v>285</v>
      </c>
      <c r="E5245" s="5">
        <v>11.87</v>
      </c>
    </row>
    <row r="5246" spans="1:6" ht="11.25" x14ac:dyDescent="0.15">
      <c r="A5246" s="6" t="s">
        <v>284</v>
      </c>
      <c r="B5246" s="4" t="s">
        <v>220</v>
      </c>
      <c r="C5246" s="4" t="s">
        <v>228</v>
      </c>
      <c r="D5246" s="4" t="s">
        <v>285</v>
      </c>
      <c r="E5246" s="5">
        <v>2.63</v>
      </c>
    </row>
    <row r="5247" spans="1:6" ht="11.25" x14ac:dyDescent="0.15">
      <c r="A5247" s="6" t="s">
        <v>284</v>
      </c>
      <c r="B5247" s="4" t="s">
        <v>220</v>
      </c>
      <c r="C5247" s="4" t="s">
        <v>228</v>
      </c>
      <c r="D5247" s="4" t="s">
        <v>286</v>
      </c>
      <c r="E5247" s="5">
        <v>14.13</v>
      </c>
    </row>
    <row r="5248" spans="1:6" ht="11.25" x14ac:dyDescent="0.15">
      <c r="A5248" s="6" t="s">
        <v>284</v>
      </c>
      <c r="B5248" s="4" t="s">
        <v>220</v>
      </c>
      <c r="C5248" s="4" t="s">
        <v>228</v>
      </c>
      <c r="D5248" s="4" t="s">
        <v>286</v>
      </c>
      <c r="E5248" s="5">
        <v>1.86</v>
      </c>
    </row>
    <row r="5249" spans="1:14" ht="11.25" x14ac:dyDescent="0.15">
      <c r="A5249" s="6" t="s">
        <v>284</v>
      </c>
      <c r="E5249" s="15">
        <f>+SUM(E4727:E5248)</f>
        <v>6224.5400000000009</v>
      </c>
      <c r="I5249" s="14">
        <f>AVERAGE(I4727:I5248)</f>
        <v>1.1312528688880503</v>
      </c>
      <c r="J5249" s="14">
        <f>STDEV(I4727:I5248)</f>
        <v>0.32884592887714659</v>
      </c>
      <c r="K5249">
        <f>COUNT(I4727:I5248)</f>
        <v>43</v>
      </c>
      <c r="L5249" s="14">
        <f>+I5249-1</f>
        <v>0.13125286888805032</v>
      </c>
      <c r="M5249">
        <f>+SQRT(K5249)</f>
        <v>6.5574385243020004</v>
      </c>
      <c r="N5249">
        <f>+L5249/(J5249/M5249)</f>
        <v>2.6172822689655457</v>
      </c>
    </row>
    <row r="5250" spans="1:14" ht="11.25" x14ac:dyDescent="0.15">
      <c r="A5250" s="6" t="s">
        <v>288</v>
      </c>
      <c r="B5250" s="4" t="s">
        <v>6</v>
      </c>
      <c r="C5250" s="4" t="s">
        <v>289</v>
      </c>
      <c r="D5250" s="4" t="s">
        <v>291</v>
      </c>
      <c r="E5250" s="5">
        <v>14.36</v>
      </c>
      <c r="F5250" t="s">
        <v>353</v>
      </c>
      <c r="G5250">
        <f>+E5250+E5251+E5252+E5253+E5254+E5255+E5256+E5257</f>
        <v>92.27</v>
      </c>
      <c r="H5250">
        <f>+E5258+E5259+E5260+E5261+E5262+E5263</f>
        <v>71.179999999999993</v>
      </c>
      <c r="I5250" s="14">
        <f>+(G5250/4)/(H5250/3)</f>
        <v>0.97221831975273965</v>
      </c>
      <c r="J5250" s="21">
        <f>+(B5250-$K$1)/7</f>
        <v>1</v>
      </c>
    </row>
    <row r="5251" spans="1:14" ht="11.25" x14ac:dyDescent="0.15">
      <c r="A5251" s="6" t="s">
        <v>288</v>
      </c>
      <c r="B5251" s="4" t="s">
        <v>6</v>
      </c>
      <c r="C5251" s="4" t="s">
        <v>289</v>
      </c>
      <c r="D5251" s="4" t="s">
        <v>290</v>
      </c>
      <c r="E5251" s="5">
        <v>10.93</v>
      </c>
    </row>
    <row r="5252" spans="1:14" ht="11.25" x14ac:dyDescent="0.15">
      <c r="A5252" s="6" t="s">
        <v>288</v>
      </c>
      <c r="B5252" s="4" t="s">
        <v>6</v>
      </c>
      <c r="C5252" s="4" t="s">
        <v>289</v>
      </c>
      <c r="D5252" s="4" t="s">
        <v>292</v>
      </c>
      <c r="E5252" s="5">
        <v>12.81</v>
      </c>
    </row>
    <row r="5253" spans="1:14" ht="11.25" x14ac:dyDescent="0.15">
      <c r="A5253" s="6" t="s">
        <v>288</v>
      </c>
      <c r="B5253" s="4" t="s">
        <v>113</v>
      </c>
      <c r="C5253" s="4" t="s">
        <v>289</v>
      </c>
      <c r="D5253" s="4" t="s">
        <v>291</v>
      </c>
      <c r="E5253" s="5">
        <v>15.38</v>
      </c>
    </row>
    <row r="5254" spans="1:14" ht="11.25" x14ac:dyDescent="0.15">
      <c r="A5254" s="6" t="s">
        <v>288</v>
      </c>
      <c r="B5254" s="4" t="s">
        <v>113</v>
      </c>
      <c r="C5254" s="4" t="s">
        <v>289</v>
      </c>
      <c r="D5254" s="4" t="s">
        <v>291</v>
      </c>
      <c r="E5254" s="5">
        <v>5.0199999999999996</v>
      </c>
    </row>
    <row r="5255" spans="1:14" ht="11.25" x14ac:dyDescent="0.15">
      <c r="A5255" s="6" t="s">
        <v>288</v>
      </c>
      <c r="B5255" s="4" t="s">
        <v>113</v>
      </c>
      <c r="C5255" s="4" t="s">
        <v>289</v>
      </c>
      <c r="D5255" s="4" t="s">
        <v>290</v>
      </c>
      <c r="E5255" s="5">
        <v>13.29</v>
      </c>
    </row>
    <row r="5256" spans="1:14" ht="11.25" x14ac:dyDescent="0.15">
      <c r="A5256" s="6" t="s">
        <v>288</v>
      </c>
      <c r="B5256" s="4" t="s">
        <v>113</v>
      </c>
      <c r="C5256" s="4" t="s">
        <v>289</v>
      </c>
      <c r="D5256" s="4" t="s">
        <v>290</v>
      </c>
      <c r="E5256" s="5">
        <v>8.7799999999999994</v>
      </c>
    </row>
    <row r="5257" spans="1:14" ht="11.25" x14ac:dyDescent="0.15">
      <c r="A5257" s="6" t="s">
        <v>288</v>
      </c>
      <c r="B5257" s="4" t="s">
        <v>113</v>
      </c>
      <c r="C5257" s="4" t="s">
        <v>289</v>
      </c>
      <c r="D5257" s="4" t="s">
        <v>292</v>
      </c>
      <c r="E5257" s="5">
        <v>11.7</v>
      </c>
    </row>
    <row r="5258" spans="1:14" ht="11.25" x14ac:dyDescent="0.15">
      <c r="A5258" s="6" t="s">
        <v>288</v>
      </c>
      <c r="B5258" s="4" t="s">
        <v>10</v>
      </c>
      <c r="C5258" s="4" t="s">
        <v>289</v>
      </c>
      <c r="D5258" s="4" t="s">
        <v>291</v>
      </c>
      <c r="E5258" s="5">
        <v>15.74</v>
      </c>
      <c r="F5258" t="s">
        <v>354</v>
      </c>
    </row>
    <row r="5259" spans="1:14" ht="11.25" x14ac:dyDescent="0.15">
      <c r="A5259" s="6" t="s">
        <v>288</v>
      </c>
      <c r="B5259" s="4" t="s">
        <v>10</v>
      </c>
      <c r="C5259" s="4" t="s">
        <v>289</v>
      </c>
      <c r="D5259" s="4" t="s">
        <v>290</v>
      </c>
      <c r="E5259" s="5">
        <v>12.98</v>
      </c>
    </row>
    <row r="5260" spans="1:14" ht="11.25" x14ac:dyDescent="0.15">
      <c r="A5260" s="9" t="s">
        <v>288</v>
      </c>
      <c r="B5260" s="4" t="s">
        <v>10</v>
      </c>
      <c r="C5260" s="4" t="s">
        <v>289</v>
      </c>
      <c r="D5260" s="4" t="s">
        <v>292</v>
      </c>
      <c r="E5260" s="5">
        <v>10.86</v>
      </c>
    </row>
    <row r="5261" spans="1:14" ht="11.25" x14ac:dyDescent="0.15">
      <c r="A5261" s="6" t="s">
        <v>288</v>
      </c>
      <c r="B5261" s="4" t="s">
        <v>114</v>
      </c>
      <c r="C5261" s="4" t="s">
        <v>289</v>
      </c>
      <c r="D5261" s="4" t="s">
        <v>291</v>
      </c>
      <c r="E5261" s="5">
        <v>13.92</v>
      </c>
    </row>
    <row r="5262" spans="1:14" ht="11.25" x14ac:dyDescent="0.15">
      <c r="A5262" s="6" t="s">
        <v>288</v>
      </c>
      <c r="B5262" s="4" t="s">
        <v>114</v>
      </c>
      <c r="C5262" s="4" t="s">
        <v>289</v>
      </c>
      <c r="D5262" s="4" t="s">
        <v>290</v>
      </c>
      <c r="E5262" s="5">
        <v>9.5500000000000007</v>
      </c>
    </row>
    <row r="5263" spans="1:14" ht="11.25" x14ac:dyDescent="0.15">
      <c r="A5263" s="6" t="s">
        <v>288</v>
      </c>
      <c r="B5263" s="4" t="s">
        <v>114</v>
      </c>
      <c r="C5263" s="4" t="s">
        <v>289</v>
      </c>
      <c r="D5263" s="4" t="s">
        <v>292</v>
      </c>
      <c r="E5263" s="5">
        <v>8.1300000000000008</v>
      </c>
    </row>
    <row r="5264" spans="1:14" ht="11.25" x14ac:dyDescent="0.15">
      <c r="A5264" s="6" t="s">
        <v>288</v>
      </c>
      <c r="B5264" s="4" t="s">
        <v>11</v>
      </c>
      <c r="C5264" s="4" t="s">
        <v>289</v>
      </c>
      <c r="D5264" s="4" t="s">
        <v>291</v>
      </c>
      <c r="E5264" s="5">
        <v>13.24</v>
      </c>
      <c r="F5264" t="s">
        <v>353</v>
      </c>
      <c r="G5264">
        <f>+E5264+E5265+E5266+E5267+E5268+E5269+E5270+E5271</f>
        <v>69.63</v>
      </c>
      <c r="H5264">
        <f>+E5272+E5273+E5274+E5275+E5276+E5277</f>
        <v>69.040000000000006</v>
      </c>
      <c r="I5264" s="14">
        <f>+(G5264/4)/(H5264/3)</f>
        <v>0.75640932792583992</v>
      </c>
      <c r="J5264" s="21">
        <f>+(B5264-$K$1)/7</f>
        <v>2</v>
      </c>
    </row>
    <row r="5265" spans="1:6" ht="11.25" x14ac:dyDescent="0.15">
      <c r="A5265" s="6" t="s">
        <v>288</v>
      </c>
      <c r="B5265" s="4" t="s">
        <v>11</v>
      </c>
      <c r="C5265" s="4" t="s">
        <v>289</v>
      </c>
      <c r="D5265" s="4" t="s">
        <v>290</v>
      </c>
      <c r="E5265" s="5">
        <v>9.9499999999999993</v>
      </c>
    </row>
    <row r="5266" spans="1:6" ht="11.25" x14ac:dyDescent="0.15">
      <c r="A5266" s="6" t="s">
        <v>288</v>
      </c>
      <c r="B5266" s="4" t="s">
        <v>11</v>
      </c>
      <c r="C5266" s="4" t="s">
        <v>289</v>
      </c>
      <c r="D5266" s="4" t="s">
        <v>292</v>
      </c>
      <c r="E5266" s="5">
        <v>10.73</v>
      </c>
    </row>
    <row r="5267" spans="1:6" ht="11.25" x14ac:dyDescent="0.15">
      <c r="A5267" s="6" t="s">
        <v>288</v>
      </c>
      <c r="B5267" s="4" t="s">
        <v>115</v>
      </c>
      <c r="C5267" s="4" t="s">
        <v>289</v>
      </c>
      <c r="D5267" s="4" t="s">
        <v>291</v>
      </c>
      <c r="E5267" s="5">
        <v>12.39</v>
      </c>
    </row>
    <row r="5268" spans="1:6" ht="11.25" x14ac:dyDescent="0.15">
      <c r="A5268" s="6" t="s">
        <v>288</v>
      </c>
      <c r="B5268" s="4" t="s">
        <v>115</v>
      </c>
      <c r="C5268" s="4" t="s">
        <v>289</v>
      </c>
      <c r="D5268" s="4" t="s">
        <v>291</v>
      </c>
      <c r="E5268" s="5">
        <v>1.39</v>
      </c>
    </row>
    <row r="5269" spans="1:6" ht="11.25" x14ac:dyDescent="0.15">
      <c r="A5269" s="6" t="s">
        <v>288</v>
      </c>
      <c r="B5269" s="4" t="s">
        <v>115</v>
      </c>
      <c r="C5269" s="4" t="s">
        <v>289</v>
      </c>
      <c r="D5269" s="4" t="s">
        <v>290</v>
      </c>
      <c r="E5269" s="5">
        <v>11.16</v>
      </c>
    </row>
    <row r="5270" spans="1:6" ht="11.25" x14ac:dyDescent="0.15">
      <c r="A5270" s="6" t="s">
        <v>288</v>
      </c>
      <c r="B5270" s="4" t="s">
        <v>115</v>
      </c>
      <c r="C5270" s="4" t="s">
        <v>289</v>
      </c>
      <c r="D5270" s="4" t="s">
        <v>290</v>
      </c>
      <c r="E5270" s="5">
        <v>3.24</v>
      </c>
    </row>
    <row r="5271" spans="1:6" ht="11.25" x14ac:dyDescent="0.15">
      <c r="A5271" s="6" t="s">
        <v>288</v>
      </c>
      <c r="B5271" s="4" t="s">
        <v>115</v>
      </c>
      <c r="C5271" s="4" t="s">
        <v>289</v>
      </c>
      <c r="D5271" s="4" t="s">
        <v>292</v>
      </c>
      <c r="E5271" s="5">
        <v>7.53</v>
      </c>
    </row>
    <row r="5272" spans="1:6" ht="11.25" x14ac:dyDescent="0.15">
      <c r="A5272" s="6" t="s">
        <v>288</v>
      </c>
      <c r="B5272" s="4" t="s">
        <v>12</v>
      </c>
      <c r="C5272" s="4" t="s">
        <v>289</v>
      </c>
      <c r="D5272" s="4" t="s">
        <v>291</v>
      </c>
      <c r="E5272" s="5">
        <v>13</v>
      </c>
      <c r="F5272" t="s">
        <v>354</v>
      </c>
    </row>
    <row r="5273" spans="1:6" ht="11.25" x14ac:dyDescent="0.15">
      <c r="A5273" s="6" t="s">
        <v>288</v>
      </c>
      <c r="B5273" s="4" t="s">
        <v>12</v>
      </c>
      <c r="C5273" s="4" t="s">
        <v>289</v>
      </c>
      <c r="D5273" s="4" t="s">
        <v>290</v>
      </c>
      <c r="E5273" s="5">
        <v>12.99</v>
      </c>
    </row>
    <row r="5274" spans="1:6" ht="11.25" x14ac:dyDescent="0.15">
      <c r="A5274" s="6" t="s">
        <v>288</v>
      </c>
      <c r="B5274" s="4" t="s">
        <v>12</v>
      </c>
      <c r="C5274" s="4" t="s">
        <v>289</v>
      </c>
      <c r="D5274" s="4" t="s">
        <v>292</v>
      </c>
      <c r="E5274" s="5">
        <v>7.74</v>
      </c>
    </row>
    <row r="5275" spans="1:6" ht="11.25" x14ac:dyDescent="0.15">
      <c r="A5275" s="6" t="s">
        <v>288</v>
      </c>
      <c r="B5275" s="4" t="s">
        <v>116</v>
      </c>
      <c r="C5275" s="4" t="s">
        <v>289</v>
      </c>
      <c r="D5275" s="4" t="s">
        <v>291</v>
      </c>
      <c r="E5275" s="5">
        <v>13.77</v>
      </c>
    </row>
    <row r="5276" spans="1:6" ht="11.25" x14ac:dyDescent="0.15">
      <c r="A5276" s="6" t="s">
        <v>288</v>
      </c>
      <c r="B5276" s="4" t="s">
        <v>116</v>
      </c>
      <c r="C5276" s="4" t="s">
        <v>289</v>
      </c>
      <c r="D5276" s="4" t="s">
        <v>290</v>
      </c>
      <c r="E5276" s="5">
        <v>13.38</v>
      </c>
    </row>
    <row r="5277" spans="1:6" ht="11.25" x14ac:dyDescent="0.15">
      <c r="A5277" s="6" t="s">
        <v>288</v>
      </c>
      <c r="B5277" s="4" t="s">
        <v>116</v>
      </c>
      <c r="C5277" s="4" t="s">
        <v>289</v>
      </c>
      <c r="D5277" s="4" t="s">
        <v>292</v>
      </c>
      <c r="E5277" s="5">
        <v>8.16</v>
      </c>
    </row>
    <row r="5278" spans="1:6" ht="11.25" x14ac:dyDescent="0.15">
      <c r="A5278" s="6" t="s">
        <v>288</v>
      </c>
      <c r="B5278" s="4" t="s">
        <v>117</v>
      </c>
      <c r="C5278" s="4" t="s">
        <v>289</v>
      </c>
      <c r="D5278" s="4" t="s">
        <v>291</v>
      </c>
      <c r="E5278" s="5">
        <v>14.37</v>
      </c>
      <c r="F5278" s="13" t="s">
        <v>353</v>
      </c>
    </row>
    <row r="5279" spans="1:6" ht="11.25" x14ac:dyDescent="0.15">
      <c r="A5279" s="6" t="s">
        <v>288</v>
      </c>
      <c r="B5279" s="4" t="s">
        <v>117</v>
      </c>
      <c r="C5279" s="4" t="s">
        <v>289</v>
      </c>
      <c r="D5279" s="4" t="s">
        <v>291</v>
      </c>
      <c r="E5279" s="5">
        <v>1.66</v>
      </c>
      <c r="F5279" s="13"/>
    </row>
    <row r="5280" spans="1:6" ht="11.25" x14ac:dyDescent="0.15">
      <c r="A5280" s="6" t="s">
        <v>288</v>
      </c>
      <c r="B5280" s="4" t="s">
        <v>117</v>
      </c>
      <c r="C5280" s="4" t="s">
        <v>289</v>
      </c>
      <c r="D5280" s="4" t="s">
        <v>290</v>
      </c>
      <c r="E5280" s="5">
        <v>12.11</v>
      </c>
      <c r="F5280" s="13"/>
    </row>
    <row r="5281" spans="1:10" ht="11.25" x14ac:dyDescent="0.15">
      <c r="A5281" s="6" t="s">
        <v>288</v>
      </c>
      <c r="B5281" s="4" t="s">
        <v>117</v>
      </c>
      <c r="C5281" s="4" t="s">
        <v>289</v>
      </c>
      <c r="D5281" s="4" t="s">
        <v>290</v>
      </c>
      <c r="E5281" s="5">
        <v>5.64</v>
      </c>
      <c r="F5281" s="13"/>
    </row>
    <row r="5282" spans="1:10" ht="11.25" x14ac:dyDescent="0.15">
      <c r="A5282" s="6" t="s">
        <v>288</v>
      </c>
      <c r="B5282" s="4" t="s">
        <v>117</v>
      </c>
      <c r="C5282" s="4" t="s">
        <v>289</v>
      </c>
      <c r="D5282" s="4" t="s">
        <v>292</v>
      </c>
      <c r="E5282" s="5">
        <v>10.24</v>
      </c>
      <c r="F5282" s="13"/>
    </row>
    <row r="5283" spans="1:10" ht="11.25" x14ac:dyDescent="0.15">
      <c r="A5283" s="6" t="s">
        <v>288</v>
      </c>
      <c r="B5283" s="4" t="s">
        <v>13</v>
      </c>
      <c r="C5283" s="4" t="s">
        <v>289</v>
      </c>
      <c r="D5283" s="4" t="s">
        <v>291</v>
      </c>
      <c r="E5283" s="5">
        <v>13.78</v>
      </c>
      <c r="F5283" s="13" t="s">
        <v>354</v>
      </c>
    </row>
    <row r="5284" spans="1:10" ht="11.25" x14ac:dyDescent="0.15">
      <c r="A5284" s="6" t="s">
        <v>288</v>
      </c>
      <c r="B5284" s="4" t="s">
        <v>13</v>
      </c>
      <c r="C5284" s="4" t="s">
        <v>289</v>
      </c>
      <c r="D5284" s="4" t="s">
        <v>291</v>
      </c>
      <c r="E5284" s="5">
        <v>11.51</v>
      </c>
    </row>
    <row r="5285" spans="1:10" ht="11.25" x14ac:dyDescent="0.15">
      <c r="A5285" s="6" t="s">
        <v>288</v>
      </c>
      <c r="B5285" s="4" t="s">
        <v>13</v>
      </c>
      <c r="C5285" s="4" t="s">
        <v>289</v>
      </c>
      <c r="D5285" s="4" t="s">
        <v>290</v>
      </c>
      <c r="E5285" s="5">
        <v>12.57</v>
      </c>
    </row>
    <row r="5286" spans="1:10" ht="11.25" x14ac:dyDescent="0.15">
      <c r="A5286" s="6" t="s">
        <v>288</v>
      </c>
      <c r="B5286" s="4" t="s">
        <v>13</v>
      </c>
      <c r="C5286" s="4" t="s">
        <v>289</v>
      </c>
      <c r="D5286" s="4" t="s">
        <v>290</v>
      </c>
      <c r="E5286" s="5">
        <v>9.4600000000000009</v>
      </c>
    </row>
    <row r="5287" spans="1:10" ht="11.25" x14ac:dyDescent="0.15">
      <c r="A5287" s="6" t="s">
        <v>288</v>
      </c>
      <c r="B5287" s="4" t="s">
        <v>13</v>
      </c>
      <c r="C5287" s="4" t="s">
        <v>289</v>
      </c>
      <c r="D5287" s="4" t="s">
        <v>292</v>
      </c>
      <c r="E5287" s="5">
        <v>12.03</v>
      </c>
    </row>
    <row r="5288" spans="1:10" ht="11.25" x14ac:dyDescent="0.15">
      <c r="A5288" s="6" t="s">
        <v>288</v>
      </c>
      <c r="B5288" s="4" t="s">
        <v>119</v>
      </c>
      <c r="C5288" s="4" t="s">
        <v>289</v>
      </c>
      <c r="D5288" s="4" t="s">
        <v>291</v>
      </c>
      <c r="E5288" s="5">
        <v>11.63</v>
      </c>
    </row>
    <row r="5289" spans="1:10" ht="11.25" x14ac:dyDescent="0.15">
      <c r="A5289" s="6" t="s">
        <v>288</v>
      </c>
      <c r="B5289" s="4" t="s">
        <v>119</v>
      </c>
      <c r="C5289" s="4" t="s">
        <v>289</v>
      </c>
      <c r="D5289" s="4" t="s">
        <v>290</v>
      </c>
      <c r="E5289" s="5">
        <v>11.36</v>
      </c>
    </row>
    <row r="5290" spans="1:10" ht="11.25" x14ac:dyDescent="0.15">
      <c r="A5290" s="6" t="s">
        <v>288</v>
      </c>
      <c r="B5290" s="4" t="s">
        <v>119</v>
      </c>
      <c r="C5290" s="4" t="s">
        <v>289</v>
      </c>
      <c r="D5290" s="4" t="s">
        <v>292</v>
      </c>
      <c r="E5290" s="5">
        <v>5.44</v>
      </c>
    </row>
    <row r="5291" spans="1:10" ht="11.25" x14ac:dyDescent="0.15">
      <c r="A5291" s="6" t="s">
        <v>288</v>
      </c>
      <c r="B5291" s="4" t="s">
        <v>15</v>
      </c>
      <c r="C5291" s="4" t="s">
        <v>289</v>
      </c>
      <c r="D5291" s="4" t="s">
        <v>291</v>
      </c>
      <c r="E5291" s="5">
        <v>11.32</v>
      </c>
      <c r="F5291" t="s">
        <v>353</v>
      </c>
      <c r="G5291">
        <f>+E5291+E5292+E5293+E5294+E5295+E5296+E5297</f>
        <v>86.57</v>
      </c>
      <c r="H5291">
        <f>+E5299+E5300+E5301+E5302+E5303+E5298</f>
        <v>62</v>
      </c>
      <c r="I5291" s="14">
        <f>+(G5291/4)/(H5291/3)</f>
        <v>1.0472177419354838</v>
      </c>
      <c r="J5291" s="21">
        <f>+(B5291-$K$1)/7</f>
        <v>4</v>
      </c>
    </row>
    <row r="5292" spans="1:10" ht="11.25" x14ac:dyDescent="0.15">
      <c r="A5292" s="6" t="s">
        <v>288</v>
      </c>
      <c r="B5292" s="4" t="s">
        <v>15</v>
      </c>
      <c r="C5292" s="4" t="s">
        <v>289</v>
      </c>
      <c r="D5292" s="4" t="s">
        <v>291</v>
      </c>
      <c r="E5292" s="5">
        <v>9.83</v>
      </c>
    </row>
    <row r="5293" spans="1:10" ht="11.25" x14ac:dyDescent="0.15">
      <c r="A5293" s="6" t="s">
        <v>288</v>
      </c>
      <c r="B5293" s="4" t="s">
        <v>15</v>
      </c>
      <c r="C5293" s="4" t="s">
        <v>289</v>
      </c>
      <c r="D5293" s="4" t="s">
        <v>290</v>
      </c>
      <c r="E5293" s="5">
        <v>13.03</v>
      </c>
    </row>
    <row r="5294" spans="1:10" ht="11.25" x14ac:dyDescent="0.15">
      <c r="A5294" s="6" t="s">
        <v>288</v>
      </c>
      <c r="B5294" s="4" t="s">
        <v>15</v>
      </c>
      <c r="C5294" s="4" t="s">
        <v>289</v>
      </c>
      <c r="D5294" s="4" t="s">
        <v>292</v>
      </c>
      <c r="E5294" s="5">
        <v>14.37</v>
      </c>
    </row>
    <row r="5295" spans="1:10" ht="11.25" x14ac:dyDescent="0.15">
      <c r="A5295" s="6" t="s">
        <v>288</v>
      </c>
      <c r="B5295" s="4" t="s">
        <v>120</v>
      </c>
      <c r="C5295" s="4" t="s">
        <v>289</v>
      </c>
      <c r="D5295" s="4" t="s">
        <v>291</v>
      </c>
      <c r="E5295" s="5">
        <v>14.37</v>
      </c>
    </row>
    <row r="5296" spans="1:10" ht="11.25" x14ac:dyDescent="0.15">
      <c r="A5296" s="6" t="s">
        <v>288</v>
      </c>
      <c r="B5296" s="4" t="s">
        <v>120</v>
      </c>
      <c r="C5296" s="4" t="s">
        <v>289</v>
      </c>
      <c r="D5296" s="4" t="s">
        <v>290</v>
      </c>
      <c r="E5296" s="5">
        <v>10.88</v>
      </c>
    </row>
    <row r="5297" spans="1:10" ht="11.25" x14ac:dyDescent="0.15">
      <c r="A5297" s="6" t="s">
        <v>288</v>
      </c>
      <c r="B5297" s="4" t="s">
        <v>120</v>
      </c>
      <c r="C5297" s="4" t="s">
        <v>289</v>
      </c>
      <c r="D5297" s="4" t="s">
        <v>292</v>
      </c>
      <c r="E5297" s="5">
        <v>12.77</v>
      </c>
    </row>
    <row r="5298" spans="1:10" ht="11.25" x14ac:dyDescent="0.15">
      <c r="A5298" s="6" t="s">
        <v>288</v>
      </c>
      <c r="B5298" s="4" t="s">
        <v>16</v>
      </c>
      <c r="C5298" s="4" t="s">
        <v>289</v>
      </c>
      <c r="D5298" s="4" t="s">
        <v>291</v>
      </c>
      <c r="E5298" s="5">
        <v>11.12</v>
      </c>
      <c r="F5298" t="s">
        <v>354</v>
      </c>
    </row>
    <row r="5299" spans="1:10" ht="11.25" x14ac:dyDescent="0.15">
      <c r="A5299" s="6" t="s">
        <v>288</v>
      </c>
      <c r="B5299" s="4" t="s">
        <v>16</v>
      </c>
      <c r="C5299" s="4" t="s">
        <v>289</v>
      </c>
      <c r="D5299" s="4" t="s">
        <v>290</v>
      </c>
      <c r="E5299" s="5">
        <v>10.01</v>
      </c>
    </row>
    <row r="5300" spans="1:10" ht="11.25" x14ac:dyDescent="0.15">
      <c r="A5300" s="6" t="s">
        <v>288</v>
      </c>
      <c r="B5300" s="4" t="s">
        <v>16</v>
      </c>
      <c r="C5300" s="4" t="s">
        <v>289</v>
      </c>
      <c r="D5300" s="4" t="s">
        <v>292</v>
      </c>
      <c r="E5300" s="5">
        <v>6.42</v>
      </c>
    </row>
    <row r="5301" spans="1:10" ht="11.25" x14ac:dyDescent="0.15">
      <c r="A5301" s="6" t="s">
        <v>288</v>
      </c>
      <c r="B5301" s="4" t="s">
        <v>121</v>
      </c>
      <c r="C5301" s="4" t="s">
        <v>289</v>
      </c>
      <c r="D5301" s="4" t="s">
        <v>291</v>
      </c>
      <c r="E5301" s="5">
        <v>14.14</v>
      </c>
    </row>
    <row r="5302" spans="1:10" ht="11.25" x14ac:dyDescent="0.15">
      <c r="A5302" s="6" t="s">
        <v>288</v>
      </c>
      <c r="B5302" s="4" t="s">
        <v>121</v>
      </c>
      <c r="C5302" s="4" t="s">
        <v>289</v>
      </c>
      <c r="D5302" s="4" t="s">
        <v>290</v>
      </c>
      <c r="E5302" s="5">
        <v>12.49</v>
      </c>
    </row>
    <row r="5303" spans="1:10" ht="11.25" x14ac:dyDescent="0.15">
      <c r="A5303" s="6" t="s">
        <v>288</v>
      </c>
      <c r="B5303" s="4" t="s">
        <v>121</v>
      </c>
      <c r="C5303" s="4" t="s">
        <v>289</v>
      </c>
      <c r="D5303" s="4" t="s">
        <v>292</v>
      </c>
      <c r="E5303" s="5">
        <v>7.82</v>
      </c>
    </row>
    <row r="5304" spans="1:10" ht="11.25" x14ac:dyDescent="0.15">
      <c r="A5304" s="6" t="s">
        <v>288</v>
      </c>
      <c r="B5304" s="4" t="s">
        <v>17</v>
      </c>
      <c r="C5304" s="4" t="s">
        <v>289</v>
      </c>
      <c r="D5304" s="4" t="s">
        <v>291</v>
      </c>
      <c r="E5304" s="5">
        <v>10.37</v>
      </c>
      <c r="F5304" t="s">
        <v>353</v>
      </c>
      <c r="G5304">
        <f>+E5304+E5305+E5306+E5307+E5308+E5309+E5310+E5311+E5312</f>
        <v>85.78</v>
      </c>
      <c r="H5304">
        <f>E5313+E5314+E5315+E5316+E5317+E5318</f>
        <v>44.91</v>
      </c>
      <c r="I5304" s="14">
        <f>+(G5304/4)/(H5304/3)</f>
        <v>1.4325317301269207</v>
      </c>
      <c r="J5304" s="21">
        <f>+(B5304-$K$1)/7</f>
        <v>5</v>
      </c>
    </row>
    <row r="5305" spans="1:10" ht="11.25" x14ac:dyDescent="0.15">
      <c r="A5305" s="6" t="s">
        <v>288</v>
      </c>
      <c r="B5305" s="4" t="s">
        <v>17</v>
      </c>
      <c r="C5305" s="4" t="s">
        <v>289</v>
      </c>
      <c r="D5305" s="4" t="s">
        <v>291</v>
      </c>
      <c r="E5305" s="5">
        <v>7.41</v>
      </c>
    </row>
    <row r="5306" spans="1:10" ht="11.25" x14ac:dyDescent="0.15">
      <c r="A5306" s="6" t="s">
        <v>288</v>
      </c>
      <c r="B5306" s="4" t="s">
        <v>17</v>
      </c>
      <c r="C5306" s="4" t="s">
        <v>289</v>
      </c>
      <c r="D5306" s="4" t="s">
        <v>290</v>
      </c>
      <c r="E5306" s="5">
        <v>13.66</v>
      </c>
    </row>
    <row r="5307" spans="1:10" ht="11.25" x14ac:dyDescent="0.15">
      <c r="A5307" s="9" t="s">
        <v>288</v>
      </c>
      <c r="B5307" s="4" t="s">
        <v>17</v>
      </c>
      <c r="C5307" s="4" t="s">
        <v>289</v>
      </c>
      <c r="D5307" s="4" t="s">
        <v>292</v>
      </c>
      <c r="E5307" s="5">
        <v>12.18</v>
      </c>
    </row>
    <row r="5308" spans="1:10" ht="11.25" x14ac:dyDescent="0.15">
      <c r="A5308" s="6" t="s">
        <v>288</v>
      </c>
      <c r="B5308" s="4" t="s">
        <v>122</v>
      </c>
      <c r="C5308" s="4" t="s">
        <v>289</v>
      </c>
      <c r="D5308" s="4" t="s">
        <v>291</v>
      </c>
      <c r="E5308" s="5">
        <v>13.03</v>
      </c>
    </row>
    <row r="5309" spans="1:10" ht="11.25" x14ac:dyDescent="0.15">
      <c r="A5309" s="6" t="s">
        <v>288</v>
      </c>
      <c r="B5309" s="4" t="s">
        <v>122</v>
      </c>
      <c r="C5309" s="4" t="s">
        <v>289</v>
      </c>
      <c r="D5309" s="4" t="s">
        <v>291</v>
      </c>
      <c r="E5309" s="5">
        <v>3.15</v>
      </c>
    </row>
    <row r="5310" spans="1:10" ht="11.25" x14ac:dyDescent="0.15">
      <c r="A5310" s="6" t="s">
        <v>288</v>
      </c>
      <c r="B5310" s="4" t="s">
        <v>122</v>
      </c>
      <c r="C5310" s="4" t="s">
        <v>289</v>
      </c>
      <c r="D5310" s="4" t="s">
        <v>290</v>
      </c>
      <c r="E5310" s="5">
        <v>10.93</v>
      </c>
    </row>
    <row r="5311" spans="1:10" ht="11.25" x14ac:dyDescent="0.15">
      <c r="A5311" s="6" t="s">
        <v>288</v>
      </c>
      <c r="B5311" s="4" t="s">
        <v>122</v>
      </c>
      <c r="C5311" s="4" t="s">
        <v>289</v>
      </c>
      <c r="D5311" s="4" t="s">
        <v>290</v>
      </c>
      <c r="E5311" s="5">
        <v>6.39</v>
      </c>
    </row>
    <row r="5312" spans="1:10" ht="11.25" x14ac:dyDescent="0.15">
      <c r="A5312" s="6" t="s">
        <v>288</v>
      </c>
      <c r="B5312" s="4" t="s">
        <v>122</v>
      </c>
      <c r="C5312" s="4" t="s">
        <v>289</v>
      </c>
      <c r="D5312" s="4" t="s">
        <v>292</v>
      </c>
      <c r="E5312" s="5">
        <v>8.66</v>
      </c>
    </row>
    <row r="5313" spans="1:10" ht="11.25" x14ac:dyDescent="0.15">
      <c r="A5313" s="6" t="s">
        <v>288</v>
      </c>
      <c r="B5313" s="4" t="s">
        <v>18</v>
      </c>
      <c r="C5313" s="4" t="s">
        <v>289</v>
      </c>
      <c r="D5313" s="4" t="s">
        <v>291</v>
      </c>
      <c r="E5313" s="5">
        <v>8.34</v>
      </c>
      <c r="F5313" t="s">
        <v>354</v>
      </c>
    </row>
    <row r="5314" spans="1:10" ht="11.25" x14ac:dyDescent="0.15">
      <c r="A5314" s="6" t="s">
        <v>288</v>
      </c>
      <c r="B5314" s="4" t="s">
        <v>18</v>
      </c>
      <c r="C5314" s="4" t="s">
        <v>289</v>
      </c>
      <c r="D5314" s="4" t="s">
        <v>290</v>
      </c>
      <c r="E5314" s="5">
        <v>8.6</v>
      </c>
    </row>
    <row r="5315" spans="1:10" ht="11.25" x14ac:dyDescent="0.15">
      <c r="A5315" s="6" t="s">
        <v>288</v>
      </c>
      <c r="B5315" s="4" t="s">
        <v>18</v>
      </c>
      <c r="C5315" s="4" t="s">
        <v>289</v>
      </c>
      <c r="D5315" s="4" t="s">
        <v>292</v>
      </c>
      <c r="E5315" s="5">
        <v>4.03</v>
      </c>
    </row>
    <row r="5316" spans="1:10" ht="11.25" x14ac:dyDescent="0.15">
      <c r="A5316" s="6" t="s">
        <v>288</v>
      </c>
      <c r="B5316" s="4" t="s">
        <v>123</v>
      </c>
      <c r="C5316" s="4" t="s">
        <v>289</v>
      </c>
      <c r="D5316" s="4" t="s">
        <v>291</v>
      </c>
      <c r="E5316" s="5">
        <v>9.02</v>
      </c>
    </row>
    <row r="5317" spans="1:10" ht="11.25" x14ac:dyDescent="0.15">
      <c r="A5317" s="6" t="s">
        <v>288</v>
      </c>
      <c r="B5317" s="4" t="s">
        <v>123</v>
      </c>
      <c r="C5317" s="4" t="s">
        <v>289</v>
      </c>
      <c r="D5317" s="4" t="s">
        <v>290</v>
      </c>
      <c r="E5317" s="5">
        <v>10.15</v>
      </c>
    </row>
    <row r="5318" spans="1:10" ht="11.25" x14ac:dyDescent="0.15">
      <c r="A5318" s="6" t="s">
        <v>288</v>
      </c>
      <c r="B5318" s="4" t="s">
        <v>123</v>
      </c>
      <c r="C5318" s="4" t="s">
        <v>289</v>
      </c>
      <c r="D5318" s="4" t="s">
        <v>292</v>
      </c>
      <c r="E5318" s="5">
        <v>4.7699999999999996</v>
      </c>
    </row>
    <row r="5319" spans="1:10" ht="11.25" x14ac:dyDescent="0.15">
      <c r="A5319" s="6" t="s">
        <v>288</v>
      </c>
      <c r="B5319" s="4" t="s">
        <v>19</v>
      </c>
      <c r="C5319" s="4" t="s">
        <v>289</v>
      </c>
      <c r="D5319" s="4" t="s">
        <v>291</v>
      </c>
      <c r="E5319" s="5">
        <v>7.08</v>
      </c>
      <c r="F5319" t="s">
        <v>353</v>
      </c>
      <c r="G5319">
        <f>+E5319+E5320+E5321+E5322+E5323+E5324+E5325</f>
        <v>77.47</v>
      </c>
      <c r="H5319">
        <f>+E5326+E5327+E5328+E5329+E5330+E5331</f>
        <v>18.7</v>
      </c>
      <c r="I5319" s="14">
        <f>+(G5319/4)/(H5319/3)</f>
        <v>3.1070855614973261</v>
      </c>
      <c r="J5319" s="21">
        <f>+(B5319-$K$1)/7</f>
        <v>6</v>
      </c>
    </row>
    <row r="5320" spans="1:10" ht="11.25" x14ac:dyDescent="0.15">
      <c r="A5320" s="6" t="s">
        <v>288</v>
      </c>
      <c r="B5320" s="4" t="s">
        <v>19</v>
      </c>
      <c r="C5320" s="4" t="s">
        <v>289</v>
      </c>
      <c r="D5320" s="4" t="s">
        <v>290</v>
      </c>
      <c r="E5320" s="5">
        <v>9.06</v>
      </c>
    </row>
    <row r="5321" spans="1:10" ht="11.25" x14ac:dyDescent="0.15">
      <c r="A5321" s="6" t="s">
        <v>288</v>
      </c>
      <c r="B5321" s="4" t="s">
        <v>19</v>
      </c>
      <c r="C5321" s="4" t="s">
        <v>289</v>
      </c>
      <c r="D5321" s="4" t="s">
        <v>290</v>
      </c>
      <c r="E5321" s="5">
        <v>13.05</v>
      </c>
    </row>
    <row r="5322" spans="1:10" ht="11.25" x14ac:dyDescent="0.15">
      <c r="A5322" s="6" t="s">
        <v>288</v>
      </c>
      <c r="B5322" s="4" t="s">
        <v>19</v>
      </c>
      <c r="C5322" s="4" t="s">
        <v>289</v>
      </c>
      <c r="D5322" s="4" t="s">
        <v>292</v>
      </c>
      <c r="E5322" s="5">
        <v>9.66</v>
      </c>
    </row>
    <row r="5323" spans="1:10" ht="11.25" x14ac:dyDescent="0.15">
      <c r="A5323" s="6" t="s">
        <v>288</v>
      </c>
      <c r="B5323" s="4" t="s">
        <v>124</v>
      </c>
      <c r="C5323" s="4" t="s">
        <v>289</v>
      </c>
      <c r="D5323" s="4" t="s">
        <v>291</v>
      </c>
      <c r="E5323" s="5">
        <v>14.94</v>
      </c>
    </row>
    <row r="5324" spans="1:10" ht="11.25" x14ac:dyDescent="0.15">
      <c r="A5324" s="6" t="s">
        <v>288</v>
      </c>
      <c r="B5324" s="4" t="s">
        <v>124</v>
      </c>
      <c r="C5324" s="4" t="s">
        <v>289</v>
      </c>
      <c r="D5324" s="4" t="s">
        <v>290</v>
      </c>
      <c r="E5324" s="5">
        <v>13.41</v>
      </c>
    </row>
    <row r="5325" spans="1:10" ht="11.25" x14ac:dyDescent="0.15">
      <c r="A5325" s="6" t="s">
        <v>288</v>
      </c>
      <c r="B5325" s="4" t="s">
        <v>124</v>
      </c>
      <c r="C5325" s="4" t="s">
        <v>289</v>
      </c>
      <c r="D5325" s="4" t="s">
        <v>292</v>
      </c>
      <c r="E5325" s="5">
        <v>10.27</v>
      </c>
    </row>
    <row r="5326" spans="1:10" ht="11.25" x14ac:dyDescent="0.15">
      <c r="A5326" s="6" t="s">
        <v>288</v>
      </c>
      <c r="B5326" s="4" t="s">
        <v>20</v>
      </c>
      <c r="C5326" s="4" t="s">
        <v>289</v>
      </c>
      <c r="D5326" s="4" t="s">
        <v>291</v>
      </c>
      <c r="E5326" s="5">
        <v>3.89</v>
      </c>
      <c r="F5326" t="s">
        <v>354</v>
      </c>
    </row>
    <row r="5327" spans="1:10" ht="11.25" x14ac:dyDescent="0.15">
      <c r="A5327" s="6" t="s">
        <v>288</v>
      </c>
      <c r="B5327" s="4" t="s">
        <v>20</v>
      </c>
      <c r="C5327" s="4" t="s">
        <v>289</v>
      </c>
      <c r="D5327" s="4" t="s">
        <v>290</v>
      </c>
      <c r="E5327" s="5">
        <v>4.2699999999999996</v>
      </c>
    </row>
    <row r="5328" spans="1:10" ht="11.25" x14ac:dyDescent="0.15">
      <c r="A5328" s="6" t="s">
        <v>288</v>
      </c>
      <c r="B5328" s="4" t="s">
        <v>20</v>
      </c>
      <c r="C5328" s="4" t="s">
        <v>289</v>
      </c>
      <c r="D5328" s="4" t="s">
        <v>292</v>
      </c>
      <c r="E5328" s="5">
        <v>2.14</v>
      </c>
    </row>
    <row r="5329" spans="1:10" ht="11.25" x14ac:dyDescent="0.15">
      <c r="A5329" s="6" t="s">
        <v>288</v>
      </c>
      <c r="B5329" s="4" t="s">
        <v>125</v>
      </c>
      <c r="C5329" s="4" t="s">
        <v>289</v>
      </c>
      <c r="D5329" s="4" t="s">
        <v>291</v>
      </c>
      <c r="E5329" s="5">
        <v>2.75</v>
      </c>
    </row>
    <row r="5330" spans="1:10" ht="11.25" x14ac:dyDescent="0.15">
      <c r="A5330" s="6" t="s">
        <v>288</v>
      </c>
      <c r="B5330" s="4" t="s">
        <v>125</v>
      </c>
      <c r="C5330" s="4" t="s">
        <v>289</v>
      </c>
      <c r="D5330" s="4" t="s">
        <v>290</v>
      </c>
      <c r="E5330" s="5">
        <v>3.24</v>
      </c>
    </row>
    <row r="5331" spans="1:10" ht="11.25" x14ac:dyDescent="0.15">
      <c r="A5331" s="6" t="s">
        <v>288</v>
      </c>
      <c r="B5331" s="4" t="s">
        <v>125</v>
      </c>
      <c r="C5331" s="4" t="s">
        <v>289</v>
      </c>
      <c r="D5331" s="4" t="s">
        <v>292</v>
      </c>
      <c r="E5331" s="5">
        <v>2.41</v>
      </c>
    </row>
    <row r="5332" spans="1:10" ht="11.25" x14ac:dyDescent="0.15">
      <c r="A5332" s="6" t="s">
        <v>288</v>
      </c>
      <c r="B5332" s="4" t="s">
        <v>21</v>
      </c>
      <c r="C5332" s="4" t="s">
        <v>289</v>
      </c>
      <c r="D5332" s="4" t="s">
        <v>291</v>
      </c>
      <c r="E5332" s="5">
        <v>9.98</v>
      </c>
      <c r="F5332" t="s">
        <v>353</v>
      </c>
      <c r="G5332">
        <f>+E5332+E5333+E5334+E5335+E5336+E5337+E5338+E5339</f>
        <v>78.470000000000013</v>
      </c>
      <c r="H5332">
        <f>+E5340+E5341+E5342+E5343+E5344+E5345</f>
        <v>60.39</v>
      </c>
      <c r="I5332" s="14">
        <f>+(G5332/4)/(H5332/3)</f>
        <v>0.97454048683556904</v>
      </c>
      <c r="J5332" s="21">
        <f>+(B5332-$K$1)/7</f>
        <v>7</v>
      </c>
    </row>
    <row r="5333" spans="1:10" ht="11.25" x14ac:dyDescent="0.15">
      <c r="A5333" s="6" t="s">
        <v>288</v>
      </c>
      <c r="B5333" s="4" t="s">
        <v>21</v>
      </c>
      <c r="C5333" s="4" t="s">
        <v>289</v>
      </c>
      <c r="D5333" s="4" t="s">
        <v>291</v>
      </c>
      <c r="E5333" s="5">
        <v>8.06</v>
      </c>
    </row>
    <row r="5334" spans="1:10" ht="11.25" x14ac:dyDescent="0.15">
      <c r="A5334" s="6" t="s">
        <v>288</v>
      </c>
      <c r="B5334" s="4" t="s">
        <v>21</v>
      </c>
      <c r="C5334" s="4" t="s">
        <v>289</v>
      </c>
      <c r="D5334" s="4" t="s">
        <v>290</v>
      </c>
      <c r="E5334" s="5">
        <v>11.99</v>
      </c>
    </row>
    <row r="5335" spans="1:10" ht="11.25" x14ac:dyDescent="0.15">
      <c r="A5335" s="6" t="s">
        <v>288</v>
      </c>
      <c r="B5335" s="4" t="s">
        <v>21</v>
      </c>
      <c r="C5335" s="4" t="s">
        <v>289</v>
      </c>
      <c r="D5335" s="4" t="s">
        <v>292</v>
      </c>
      <c r="E5335" s="5">
        <v>13.14</v>
      </c>
    </row>
    <row r="5336" spans="1:10" ht="11.25" x14ac:dyDescent="0.15">
      <c r="A5336" s="6" t="s">
        <v>288</v>
      </c>
      <c r="B5336" s="4" t="s">
        <v>126</v>
      </c>
      <c r="C5336" s="4" t="s">
        <v>289</v>
      </c>
      <c r="D5336" s="4" t="s">
        <v>290</v>
      </c>
      <c r="E5336" s="5">
        <v>12.15</v>
      </c>
    </row>
    <row r="5337" spans="1:10" ht="11.25" x14ac:dyDescent="0.15">
      <c r="A5337" s="6" t="s">
        <v>288</v>
      </c>
      <c r="B5337" s="4" t="s">
        <v>126</v>
      </c>
      <c r="C5337" s="4" t="s">
        <v>289</v>
      </c>
      <c r="D5337" s="4" t="s">
        <v>290</v>
      </c>
      <c r="E5337" s="5">
        <v>7.18</v>
      </c>
    </row>
    <row r="5338" spans="1:10" ht="11.25" x14ac:dyDescent="0.15">
      <c r="A5338" s="6" t="s">
        <v>288</v>
      </c>
      <c r="B5338" s="4" t="s">
        <v>126</v>
      </c>
      <c r="C5338" s="4" t="s">
        <v>289</v>
      </c>
      <c r="D5338" s="4" t="s">
        <v>292</v>
      </c>
      <c r="E5338" s="5">
        <v>14.96</v>
      </c>
    </row>
    <row r="5339" spans="1:10" ht="11.25" x14ac:dyDescent="0.15">
      <c r="A5339" s="6" t="s">
        <v>288</v>
      </c>
      <c r="B5339" s="4" t="s">
        <v>293</v>
      </c>
      <c r="C5339" s="4" t="s">
        <v>289</v>
      </c>
      <c r="D5339" s="4" t="s">
        <v>292</v>
      </c>
      <c r="E5339" s="5">
        <v>1.01</v>
      </c>
    </row>
    <row r="5340" spans="1:10" ht="11.25" x14ac:dyDescent="0.15">
      <c r="A5340" s="6" t="s">
        <v>288</v>
      </c>
      <c r="B5340" s="4" t="s">
        <v>22</v>
      </c>
      <c r="C5340" s="4" t="s">
        <v>289</v>
      </c>
      <c r="D5340" s="4" t="s">
        <v>291</v>
      </c>
      <c r="E5340" s="5">
        <v>12.28</v>
      </c>
      <c r="F5340" t="s">
        <v>354</v>
      </c>
    </row>
    <row r="5341" spans="1:10" ht="11.25" x14ac:dyDescent="0.15">
      <c r="A5341" s="6" t="s">
        <v>288</v>
      </c>
      <c r="B5341" s="4" t="s">
        <v>22</v>
      </c>
      <c r="C5341" s="4" t="s">
        <v>289</v>
      </c>
      <c r="D5341" s="4" t="s">
        <v>292</v>
      </c>
      <c r="E5341" s="5">
        <v>9.8800000000000008</v>
      </c>
    </row>
    <row r="5342" spans="1:10" ht="11.25" x14ac:dyDescent="0.15">
      <c r="A5342" s="6" t="s">
        <v>288</v>
      </c>
      <c r="B5342" s="4" t="s">
        <v>22</v>
      </c>
      <c r="C5342" s="4" t="s">
        <v>289</v>
      </c>
      <c r="D5342" s="4" t="s">
        <v>294</v>
      </c>
      <c r="E5342" s="5">
        <v>12.72</v>
      </c>
    </row>
    <row r="5343" spans="1:10" ht="11.25" x14ac:dyDescent="0.15">
      <c r="A5343" s="6" t="s">
        <v>288</v>
      </c>
      <c r="B5343" s="4" t="s">
        <v>127</v>
      </c>
      <c r="C5343" s="4" t="s">
        <v>289</v>
      </c>
      <c r="D5343" s="4" t="s">
        <v>291</v>
      </c>
      <c r="E5343" s="5">
        <v>8.94</v>
      </c>
    </row>
    <row r="5344" spans="1:10" ht="11.25" x14ac:dyDescent="0.15">
      <c r="A5344" s="6" t="s">
        <v>288</v>
      </c>
      <c r="B5344" s="4" t="s">
        <v>127</v>
      </c>
      <c r="C5344" s="4" t="s">
        <v>289</v>
      </c>
      <c r="D5344" s="4" t="s">
        <v>292</v>
      </c>
      <c r="E5344" s="5">
        <v>11.72</v>
      </c>
    </row>
    <row r="5345" spans="1:10" ht="11.25" x14ac:dyDescent="0.15">
      <c r="A5345" s="6" t="s">
        <v>288</v>
      </c>
      <c r="B5345" s="4" t="s">
        <v>127</v>
      </c>
      <c r="C5345" s="4" t="s">
        <v>289</v>
      </c>
      <c r="D5345" s="4" t="s">
        <v>294</v>
      </c>
      <c r="E5345" s="5">
        <v>4.8499999999999996</v>
      </c>
    </row>
    <row r="5346" spans="1:10" ht="11.25" x14ac:dyDescent="0.15">
      <c r="A5346" s="6" t="s">
        <v>288</v>
      </c>
      <c r="B5346" s="4" t="s">
        <v>128</v>
      </c>
      <c r="C5346" s="4" t="s">
        <v>289</v>
      </c>
      <c r="D5346" s="4" t="s">
        <v>291</v>
      </c>
      <c r="E5346" s="5">
        <v>12.32</v>
      </c>
      <c r="F5346" s="13" t="s">
        <v>353</v>
      </c>
    </row>
    <row r="5347" spans="1:10" ht="11.25" x14ac:dyDescent="0.15">
      <c r="A5347" s="6" t="s">
        <v>288</v>
      </c>
      <c r="B5347" s="4" t="s">
        <v>128</v>
      </c>
      <c r="C5347" s="4" t="s">
        <v>289</v>
      </c>
      <c r="D5347" s="4" t="s">
        <v>291</v>
      </c>
      <c r="E5347" s="5">
        <v>3.55</v>
      </c>
      <c r="F5347" s="13"/>
    </row>
    <row r="5348" spans="1:10" ht="11.25" x14ac:dyDescent="0.15">
      <c r="A5348" s="6" t="s">
        <v>288</v>
      </c>
      <c r="B5348" s="4" t="s">
        <v>128</v>
      </c>
      <c r="C5348" s="4" t="s">
        <v>289</v>
      </c>
      <c r="D5348" s="4" t="s">
        <v>292</v>
      </c>
      <c r="E5348" s="5">
        <v>13.19</v>
      </c>
      <c r="F5348" s="13"/>
    </row>
    <row r="5349" spans="1:10" ht="11.25" x14ac:dyDescent="0.15">
      <c r="A5349" s="6" t="s">
        <v>288</v>
      </c>
      <c r="B5349" s="4" t="s">
        <v>128</v>
      </c>
      <c r="C5349" s="4" t="s">
        <v>289</v>
      </c>
      <c r="D5349" s="4" t="s">
        <v>294</v>
      </c>
      <c r="E5349" s="5">
        <v>10.58</v>
      </c>
      <c r="F5349" s="13"/>
    </row>
    <row r="5350" spans="1:10" ht="11.25" x14ac:dyDescent="0.15">
      <c r="A5350" s="9" t="s">
        <v>288</v>
      </c>
      <c r="B5350" s="4" t="s">
        <v>23</v>
      </c>
      <c r="C5350" s="4" t="s">
        <v>289</v>
      </c>
      <c r="D5350" s="4" t="s">
        <v>291</v>
      </c>
      <c r="E5350" s="5">
        <v>13.75</v>
      </c>
      <c r="F5350" s="13" t="s">
        <v>354</v>
      </c>
    </row>
    <row r="5351" spans="1:10" ht="11.25" x14ac:dyDescent="0.15">
      <c r="A5351" s="6" t="s">
        <v>288</v>
      </c>
      <c r="B5351" s="4" t="s">
        <v>23</v>
      </c>
      <c r="C5351" s="4" t="s">
        <v>289</v>
      </c>
      <c r="D5351" s="4" t="s">
        <v>291</v>
      </c>
      <c r="E5351" s="5">
        <v>12.17</v>
      </c>
    </row>
    <row r="5352" spans="1:10" ht="11.25" x14ac:dyDescent="0.15">
      <c r="A5352" s="6" t="s">
        <v>288</v>
      </c>
      <c r="B5352" s="4" t="s">
        <v>23</v>
      </c>
      <c r="C5352" s="4" t="s">
        <v>289</v>
      </c>
      <c r="D5352" s="4" t="s">
        <v>292</v>
      </c>
      <c r="E5352" s="5">
        <v>11.3</v>
      </c>
    </row>
    <row r="5353" spans="1:10" ht="11.25" x14ac:dyDescent="0.15">
      <c r="A5353" s="6" t="s">
        <v>288</v>
      </c>
      <c r="B5353" s="4" t="s">
        <v>23</v>
      </c>
      <c r="C5353" s="4" t="s">
        <v>289</v>
      </c>
      <c r="D5353" s="4" t="s">
        <v>294</v>
      </c>
      <c r="E5353" s="5">
        <v>7.74</v>
      </c>
    </row>
    <row r="5354" spans="1:10" ht="11.25" x14ac:dyDescent="0.15">
      <c r="A5354" s="6" t="s">
        <v>288</v>
      </c>
      <c r="B5354" s="4" t="s">
        <v>23</v>
      </c>
      <c r="C5354" s="4" t="s">
        <v>289</v>
      </c>
      <c r="D5354" s="4" t="s">
        <v>294</v>
      </c>
      <c r="E5354" s="5">
        <v>9.39</v>
      </c>
    </row>
    <row r="5355" spans="1:10" ht="11.25" x14ac:dyDescent="0.15">
      <c r="A5355" s="6" t="s">
        <v>288</v>
      </c>
      <c r="B5355" s="4" t="s">
        <v>129</v>
      </c>
      <c r="C5355" s="4" t="s">
        <v>289</v>
      </c>
      <c r="D5355" s="4" t="s">
        <v>291</v>
      </c>
      <c r="E5355" s="5">
        <v>10.68</v>
      </c>
    </row>
    <row r="5356" spans="1:10" ht="11.25" x14ac:dyDescent="0.15">
      <c r="A5356" s="6" t="s">
        <v>288</v>
      </c>
      <c r="B5356" s="4" t="s">
        <v>129</v>
      </c>
      <c r="C5356" s="4" t="s">
        <v>289</v>
      </c>
      <c r="D5356" s="4" t="s">
        <v>290</v>
      </c>
      <c r="E5356" s="5">
        <v>7.13</v>
      </c>
    </row>
    <row r="5357" spans="1:10" ht="11.25" x14ac:dyDescent="0.15">
      <c r="A5357" s="6" t="s">
        <v>288</v>
      </c>
      <c r="B5357" s="4" t="s">
        <v>129</v>
      </c>
      <c r="C5357" s="4" t="s">
        <v>289</v>
      </c>
      <c r="D5357" s="4" t="s">
        <v>294</v>
      </c>
      <c r="E5357" s="5">
        <v>10.77</v>
      </c>
    </row>
    <row r="5358" spans="1:10" ht="11.25" x14ac:dyDescent="0.15">
      <c r="A5358" s="6" t="s">
        <v>288</v>
      </c>
      <c r="B5358" s="4" t="s">
        <v>24</v>
      </c>
      <c r="C5358" s="4" t="s">
        <v>289</v>
      </c>
      <c r="D5358" s="4" t="s">
        <v>291</v>
      </c>
      <c r="E5358" s="5">
        <v>12.67</v>
      </c>
      <c r="F5358" t="s">
        <v>353</v>
      </c>
      <c r="G5358">
        <f>+E5358+E5359+E5360+E5361+E5362+E5363+E5364+E5365+E5366+E5367</f>
        <v>100.09</v>
      </c>
      <c r="H5358">
        <f>+E5368+E5369+E5370+E5371+E5372+E5373</f>
        <v>47.75</v>
      </c>
      <c r="I5358" s="14">
        <f>+(G5358/4)/(H5358/3)</f>
        <v>1.5720942408376966</v>
      </c>
      <c r="J5358" s="21">
        <f>+(B5358-$K$1)/7</f>
        <v>9</v>
      </c>
    </row>
    <row r="5359" spans="1:10" ht="11.25" x14ac:dyDescent="0.15">
      <c r="A5359" s="6" t="s">
        <v>288</v>
      </c>
      <c r="B5359" s="4" t="s">
        <v>24</v>
      </c>
      <c r="C5359" s="4" t="s">
        <v>289</v>
      </c>
      <c r="D5359" s="4" t="s">
        <v>291</v>
      </c>
      <c r="E5359" s="5">
        <v>10.06</v>
      </c>
    </row>
    <row r="5360" spans="1:10" ht="11.25" x14ac:dyDescent="0.15">
      <c r="A5360" s="6" t="s">
        <v>288</v>
      </c>
      <c r="B5360" s="4" t="s">
        <v>24</v>
      </c>
      <c r="C5360" s="4" t="s">
        <v>289</v>
      </c>
      <c r="D5360" s="4" t="s">
        <v>290</v>
      </c>
      <c r="E5360" s="5">
        <v>11.39</v>
      </c>
    </row>
    <row r="5361" spans="1:10" ht="11.25" x14ac:dyDescent="0.15">
      <c r="A5361" s="6" t="s">
        <v>288</v>
      </c>
      <c r="B5361" s="4" t="s">
        <v>24</v>
      </c>
      <c r="C5361" s="4" t="s">
        <v>289</v>
      </c>
      <c r="D5361" s="4" t="s">
        <v>290</v>
      </c>
      <c r="E5361" s="5">
        <v>6.56</v>
      </c>
    </row>
    <row r="5362" spans="1:10" ht="11.25" x14ac:dyDescent="0.15">
      <c r="A5362" s="6" t="s">
        <v>288</v>
      </c>
      <c r="B5362" s="4" t="s">
        <v>24</v>
      </c>
      <c r="C5362" s="4" t="s">
        <v>289</v>
      </c>
      <c r="D5362" s="4" t="s">
        <v>294</v>
      </c>
      <c r="E5362" s="5">
        <v>11.21</v>
      </c>
    </row>
    <row r="5363" spans="1:10" ht="11.25" x14ac:dyDescent="0.15">
      <c r="A5363" s="6" t="s">
        <v>288</v>
      </c>
      <c r="B5363" s="4" t="s">
        <v>130</v>
      </c>
      <c r="C5363" s="4" t="s">
        <v>289</v>
      </c>
      <c r="D5363" s="4" t="s">
        <v>291</v>
      </c>
      <c r="E5363" s="5">
        <v>13.39</v>
      </c>
    </row>
    <row r="5364" spans="1:10" ht="11.25" x14ac:dyDescent="0.15">
      <c r="A5364" s="6" t="s">
        <v>288</v>
      </c>
      <c r="B5364" s="4" t="s">
        <v>130</v>
      </c>
      <c r="C5364" s="4" t="s">
        <v>289</v>
      </c>
      <c r="D5364" s="4" t="s">
        <v>291</v>
      </c>
      <c r="E5364" s="5">
        <v>5.4</v>
      </c>
    </row>
    <row r="5365" spans="1:10" ht="11.25" x14ac:dyDescent="0.15">
      <c r="A5365" s="6" t="s">
        <v>288</v>
      </c>
      <c r="B5365" s="4" t="s">
        <v>130</v>
      </c>
      <c r="C5365" s="4" t="s">
        <v>289</v>
      </c>
      <c r="D5365" s="4" t="s">
        <v>290</v>
      </c>
      <c r="E5365" s="5">
        <v>12.24</v>
      </c>
    </row>
    <row r="5366" spans="1:10" ht="11.25" x14ac:dyDescent="0.15">
      <c r="A5366" s="6" t="s">
        <v>288</v>
      </c>
      <c r="B5366" s="4" t="s">
        <v>130</v>
      </c>
      <c r="C5366" s="4" t="s">
        <v>289</v>
      </c>
      <c r="D5366" s="4" t="s">
        <v>290</v>
      </c>
      <c r="E5366" s="5">
        <v>7.2</v>
      </c>
    </row>
    <row r="5367" spans="1:10" ht="11.25" x14ac:dyDescent="0.15">
      <c r="A5367" s="6" t="s">
        <v>288</v>
      </c>
      <c r="B5367" s="4" t="s">
        <v>130</v>
      </c>
      <c r="C5367" s="4" t="s">
        <v>289</v>
      </c>
      <c r="D5367" s="4" t="s">
        <v>294</v>
      </c>
      <c r="E5367" s="5">
        <v>9.9700000000000006</v>
      </c>
    </row>
    <row r="5368" spans="1:10" ht="11.25" x14ac:dyDescent="0.15">
      <c r="A5368" s="6" t="s">
        <v>288</v>
      </c>
      <c r="B5368" s="4" t="s">
        <v>25</v>
      </c>
      <c r="C5368" s="4" t="s">
        <v>289</v>
      </c>
      <c r="D5368" s="4" t="s">
        <v>291</v>
      </c>
      <c r="E5368" s="5">
        <v>9.8699999999999992</v>
      </c>
      <c r="F5368" t="s">
        <v>354</v>
      </c>
    </row>
    <row r="5369" spans="1:10" ht="11.25" x14ac:dyDescent="0.15">
      <c r="A5369" s="6" t="s">
        <v>288</v>
      </c>
      <c r="B5369" s="4" t="s">
        <v>25</v>
      </c>
      <c r="C5369" s="4" t="s">
        <v>289</v>
      </c>
      <c r="D5369" s="4" t="s">
        <v>290</v>
      </c>
      <c r="E5369" s="5">
        <v>11.45</v>
      </c>
    </row>
    <row r="5370" spans="1:10" ht="11.25" x14ac:dyDescent="0.15">
      <c r="A5370" s="6" t="s">
        <v>288</v>
      </c>
      <c r="B5370" s="4" t="s">
        <v>25</v>
      </c>
      <c r="C5370" s="4" t="s">
        <v>289</v>
      </c>
      <c r="D5370" s="4" t="s">
        <v>294</v>
      </c>
      <c r="E5370" s="5">
        <v>3.02</v>
      </c>
    </row>
    <row r="5371" spans="1:10" ht="11.25" x14ac:dyDescent="0.15">
      <c r="A5371" s="6" t="s">
        <v>288</v>
      </c>
      <c r="B5371" s="4" t="s">
        <v>131</v>
      </c>
      <c r="C5371" s="4" t="s">
        <v>289</v>
      </c>
      <c r="D5371" s="4" t="s">
        <v>291</v>
      </c>
      <c r="E5371" s="5">
        <v>9.59</v>
      </c>
    </row>
    <row r="5372" spans="1:10" ht="11.25" x14ac:dyDescent="0.15">
      <c r="A5372" s="6" t="s">
        <v>288</v>
      </c>
      <c r="B5372" s="4" t="s">
        <v>131</v>
      </c>
      <c r="C5372" s="4" t="s">
        <v>289</v>
      </c>
      <c r="D5372" s="4" t="s">
        <v>290</v>
      </c>
      <c r="E5372" s="5">
        <v>8.86</v>
      </c>
    </row>
    <row r="5373" spans="1:10" ht="11.25" x14ac:dyDescent="0.15">
      <c r="A5373" s="6" t="s">
        <v>288</v>
      </c>
      <c r="B5373" s="4" t="s">
        <v>131</v>
      </c>
      <c r="C5373" s="4" t="s">
        <v>289</v>
      </c>
      <c r="D5373" s="4" t="s">
        <v>294</v>
      </c>
      <c r="E5373" s="5">
        <v>4.96</v>
      </c>
    </row>
    <row r="5374" spans="1:10" ht="11.25" x14ac:dyDescent="0.15">
      <c r="A5374" s="6" t="s">
        <v>288</v>
      </c>
      <c r="B5374" s="4" t="s">
        <v>26</v>
      </c>
      <c r="C5374" s="4" t="s">
        <v>289</v>
      </c>
      <c r="D5374" s="4" t="s">
        <v>290</v>
      </c>
      <c r="E5374" s="5">
        <v>11.18</v>
      </c>
      <c r="F5374" t="s">
        <v>353</v>
      </c>
      <c r="G5374" s="17">
        <f>+E5374+E5375+E5376+E5377+E5378+E5379+E5380+E5381</f>
        <v>78.92</v>
      </c>
      <c r="H5374" s="17">
        <f>+E5384+E5385+E5386+E5387+E5382+E5383</f>
        <v>50.29</v>
      </c>
      <c r="I5374" s="18">
        <f>+(G5374/4)/(H5374/3)</f>
        <v>1.1769735533903363</v>
      </c>
      <c r="J5374" s="21">
        <f>+(B5374-$K$1)/7</f>
        <v>10</v>
      </c>
    </row>
    <row r="5375" spans="1:10" ht="11.25" x14ac:dyDescent="0.15">
      <c r="A5375" s="6" t="s">
        <v>288</v>
      </c>
      <c r="B5375" s="4" t="s">
        <v>26</v>
      </c>
      <c r="C5375" s="4" t="s">
        <v>289</v>
      </c>
      <c r="D5375" s="4" t="s">
        <v>290</v>
      </c>
      <c r="E5375" s="5">
        <v>7.88</v>
      </c>
    </row>
    <row r="5376" spans="1:10" ht="11.25" x14ac:dyDescent="0.15">
      <c r="A5376" s="6" t="s">
        <v>288</v>
      </c>
      <c r="B5376" s="4" t="s">
        <v>26</v>
      </c>
      <c r="C5376" s="4" t="s">
        <v>289</v>
      </c>
      <c r="D5376" s="4" t="s">
        <v>292</v>
      </c>
      <c r="E5376" s="5">
        <v>11.64</v>
      </c>
    </row>
    <row r="5377" spans="1:10" ht="11.25" x14ac:dyDescent="0.15">
      <c r="A5377" s="6" t="s">
        <v>288</v>
      </c>
      <c r="B5377" s="4" t="s">
        <v>26</v>
      </c>
      <c r="C5377" s="4" t="s">
        <v>289</v>
      </c>
      <c r="D5377" s="4" t="s">
        <v>292</v>
      </c>
      <c r="E5377" s="5">
        <v>9.51</v>
      </c>
    </row>
    <row r="5378" spans="1:10" ht="11.25" x14ac:dyDescent="0.15">
      <c r="A5378" s="6" t="s">
        <v>288</v>
      </c>
      <c r="B5378" s="4" t="s">
        <v>132</v>
      </c>
      <c r="C5378" s="4" t="s">
        <v>289</v>
      </c>
      <c r="D5378" s="4" t="s">
        <v>290</v>
      </c>
      <c r="E5378" s="5">
        <v>11.69</v>
      </c>
    </row>
    <row r="5379" spans="1:10" ht="11.25" x14ac:dyDescent="0.15">
      <c r="A5379" s="6" t="s">
        <v>288</v>
      </c>
      <c r="B5379" s="4" t="s">
        <v>132</v>
      </c>
      <c r="C5379" s="4" t="s">
        <v>289</v>
      </c>
      <c r="D5379" s="4" t="s">
        <v>290</v>
      </c>
      <c r="E5379" s="5">
        <v>8.56</v>
      </c>
    </row>
    <row r="5380" spans="1:10" ht="11.25" x14ac:dyDescent="0.15">
      <c r="A5380" s="6" t="s">
        <v>288</v>
      </c>
      <c r="B5380" s="4" t="s">
        <v>132</v>
      </c>
      <c r="C5380" s="4" t="s">
        <v>289</v>
      </c>
      <c r="D5380" s="4" t="s">
        <v>292</v>
      </c>
      <c r="E5380" s="5">
        <v>12.73</v>
      </c>
    </row>
    <row r="5381" spans="1:10" ht="11.25" x14ac:dyDescent="0.15">
      <c r="A5381" s="6" t="s">
        <v>288</v>
      </c>
      <c r="B5381" s="4" t="s">
        <v>132</v>
      </c>
      <c r="C5381" s="4" t="s">
        <v>289</v>
      </c>
      <c r="D5381" s="4" t="s">
        <v>292</v>
      </c>
      <c r="E5381" s="5">
        <v>5.73</v>
      </c>
    </row>
    <row r="5382" spans="1:10" ht="11.25" x14ac:dyDescent="0.15">
      <c r="A5382" s="6" t="s">
        <v>288</v>
      </c>
      <c r="B5382" s="4" t="s">
        <v>27</v>
      </c>
      <c r="C5382" s="4" t="s">
        <v>289</v>
      </c>
      <c r="D5382" s="4" t="s">
        <v>290</v>
      </c>
      <c r="E5382" s="5">
        <v>8.68</v>
      </c>
      <c r="F5382" t="s">
        <v>354</v>
      </c>
    </row>
    <row r="5383" spans="1:10" ht="11.25" x14ac:dyDescent="0.15">
      <c r="A5383" s="6" t="s">
        <v>288</v>
      </c>
      <c r="B5383" s="4" t="s">
        <v>27</v>
      </c>
      <c r="C5383" s="4" t="s">
        <v>289</v>
      </c>
      <c r="D5383" s="4" t="s">
        <v>292</v>
      </c>
      <c r="E5383" s="5">
        <v>11.1</v>
      </c>
    </row>
    <row r="5384" spans="1:10" ht="11.25" x14ac:dyDescent="0.15">
      <c r="A5384" s="6" t="s">
        <v>288</v>
      </c>
      <c r="B5384" s="4" t="s">
        <v>27</v>
      </c>
      <c r="C5384" s="4" t="s">
        <v>289</v>
      </c>
      <c r="D5384" s="4" t="s">
        <v>294</v>
      </c>
      <c r="E5384" s="5">
        <v>7.87</v>
      </c>
    </row>
    <row r="5385" spans="1:10" ht="11.25" x14ac:dyDescent="0.15">
      <c r="A5385" s="6" t="s">
        <v>288</v>
      </c>
      <c r="B5385" s="4" t="s">
        <v>133</v>
      </c>
      <c r="C5385" s="4" t="s">
        <v>289</v>
      </c>
      <c r="D5385" s="4" t="s">
        <v>290</v>
      </c>
      <c r="E5385" s="5">
        <v>7.85</v>
      </c>
    </row>
    <row r="5386" spans="1:10" ht="11.25" x14ac:dyDescent="0.15">
      <c r="A5386" s="6" t="s">
        <v>288</v>
      </c>
      <c r="B5386" s="4" t="s">
        <v>133</v>
      </c>
      <c r="C5386" s="4" t="s">
        <v>289</v>
      </c>
      <c r="D5386" s="4" t="s">
        <v>292</v>
      </c>
      <c r="E5386" s="5">
        <v>8.64</v>
      </c>
    </row>
    <row r="5387" spans="1:10" ht="11.25" x14ac:dyDescent="0.15">
      <c r="A5387" s="6" t="s">
        <v>288</v>
      </c>
      <c r="B5387" s="4" t="s">
        <v>133</v>
      </c>
      <c r="C5387" s="4" t="s">
        <v>289</v>
      </c>
      <c r="D5387" s="4" t="s">
        <v>294</v>
      </c>
      <c r="E5387" s="5">
        <v>6.15</v>
      </c>
      <c r="G5387" s="17"/>
      <c r="H5387" s="17"/>
      <c r="I5387" s="17"/>
    </row>
    <row r="5388" spans="1:10" ht="11.25" x14ac:dyDescent="0.15">
      <c r="A5388" s="6" t="s">
        <v>288</v>
      </c>
      <c r="B5388" s="4" t="s">
        <v>28</v>
      </c>
      <c r="C5388" s="4" t="s">
        <v>289</v>
      </c>
      <c r="D5388" s="4" t="s">
        <v>290</v>
      </c>
      <c r="E5388" s="5">
        <v>13.16</v>
      </c>
      <c r="F5388" t="s">
        <v>353</v>
      </c>
      <c r="G5388" s="17">
        <f>+E5388+E5389+E5390</f>
        <v>28.49</v>
      </c>
      <c r="H5388" s="17">
        <f>+E5398+E5391+E5392+E5393+E5394+E5395+E5396+E5397</f>
        <v>76.63</v>
      </c>
      <c r="I5388" s="18">
        <f>+(G5388/4)/(H5388/3)</f>
        <v>0.27883987994258125</v>
      </c>
      <c r="J5388" s="21">
        <f>+(B5388-$K$1)/7</f>
        <v>11</v>
      </c>
    </row>
    <row r="5389" spans="1:10" ht="11.25" x14ac:dyDescent="0.15">
      <c r="A5389" s="6" t="s">
        <v>288</v>
      </c>
      <c r="B5389" s="4" t="s">
        <v>28</v>
      </c>
      <c r="C5389" s="4" t="s">
        <v>289</v>
      </c>
      <c r="D5389" s="4" t="s">
        <v>292</v>
      </c>
      <c r="E5389" s="5">
        <v>8.61</v>
      </c>
      <c r="G5389" s="17"/>
      <c r="H5389" s="17"/>
      <c r="I5389" s="17"/>
    </row>
    <row r="5390" spans="1:10" ht="11.25" x14ac:dyDescent="0.15">
      <c r="A5390" s="6" t="s">
        <v>288</v>
      </c>
      <c r="B5390" s="4" t="s">
        <v>28</v>
      </c>
      <c r="C5390" s="4" t="s">
        <v>289</v>
      </c>
      <c r="D5390" s="4" t="s">
        <v>292</v>
      </c>
      <c r="E5390" s="5">
        <v>6.72</v>
      </c>
      <c r="G5390" s="17"/>
      <c r="H5390" s="17"/>
      <c r="I5390" s="17"/>
    </row>
    <row r="5391" spans="1:10" ht="11.25" x14ac:dyDescent="0.15">
      <c r="A5391" s="6" t="s">
        <v>288</v>
      </c>
      <c r="B5391" s="4" t="s">
        <v>30</v>
      </c>
      <c r="C5391" s="4" t="s">
        <v>289</v>
      </c>
      <c r="D5391" s="4" t="s">
        <v>291</v>
      </c>
      <c r="E5391" s="5">
        <v>7.31</v>
      </c>
      <c r="F5391" t="s">
        <v>354</v>
      </c>
      <c r="G5391" s="17"/>
      <c r="H5391" s="17"/>
      <c r="I5391" s="17"/>
    </row>
    <row r="5392" spans="1:10" ht="11.25" x14ac:dyDescent="0.15">
      <c r="A5392" s="6" t="s">
        <v>288</v>
      </c>
      <c r="B5392" s="4" t="s">
        <v>30</v>
      </c>
      <c r="C5392" s="4" t="s">
        <v>289</v>
      </c>
      <c r="D5392" s="4" t="s">
        <v>290</v>
      </c>
      <c r="E5392" s="5">
        <v>6.92</v>
      </c>
      <c r="G5392" s="17"/>
      <c r="H5392" s="17"/>
      <c r="I5392" s="17"/>
    </row>
    <row r="5393" spans="1:10" ht="11.25" x14ac:dyDescent="0.15">
      <c r="A5393" s="6" t="s">
        <v>288</v>
      </c>
      <c r="B5393" s="4" t="s">
        <v>30</v>
      </c>
      <c r="C5393" s="4" t="s">
        <v>289</v>
      </c>
      <c r="D5393" s="4" t="s">
        <v>292</v>
      </c>
      <c r="E5393" s="5">
        <v>5.39</v>
      </c>
      <c r="G5393" s="17"/>
      <c r="H5393" s="17"/>
      <c r="I5393" s="17"/>
    </row>
    <row r="5394" spans="1:10" ht="11.25" x14ac:dyDescent="0.15">
      <c r="A5394" s="6" t="s">
        <v>288</v>
      </c>
      <c r="B5394" s="4" t="s">
        <v>135</v>
      </c>
      <c r="C5394" s="4" t="s">
        <v>289</v>
      </c>
      <c r="D5394" s="4" t="s">
        <v>291</v>
      </c>
      <c r="E5394" s="5">
        <v>15.22</v>
      </c>
      <c r="G5394" s="17"/>
      <c r="H5394" s="17"/>
      <c r="I5394" s="17"/>
    </row>
    <row r="5395" spans="1:10" ht="11.25" x14ac:dyDescent="0.15">
      <c r="A5395" s="9" t="s">
        <v>288</v>
      </c>
      <c r="B5395" s="4" t="s">
        <v>135</v>
      </c>
      <c r="C5395" s="4" t="s">
        <v>289</v>
      </c>
      <c r="D5395" s="4" t="s">
        <v>291</v>
      </c>
      <c r="E5395" s="5">
        <v>7.61</v>
      </c>
      <c r="G5395" s="17"/>
      <c r="H5395" s="17"/>
      <c r="I5395" s="17"/>
    </row>
    <row r="5396" spans="1:10" ht="11.25" x14ac:dyDescent="0.15">
      <c r="A5396" s="6" t="s">
        <v>288</v>
      </c>
      <c r="B5396" s="4" t="s">
        <v>135</v>
      </c>
      <c r="C5396" s="4" t="s">
        <v>289</v>
      </c>
      <c r="D5396" s="4" t="s">
        <v>290</v>
      </c>
      <c r="E5396" s="5">
        <v>13.39</v>
      </c>
      <c r="G5396" s="17"/>
      <c r="H5396" s="17"/>
      <c r="I5396" s="17"/>
    </row>
    <row r="5397" spans="1:10" ht="11.25" x14ac:dyDescent="0.15">
      <c r="A5397" s="6" t="s">
        <v>288</v>
      </c>
      <c r="B5397" s="4" t="s">
        <v>135</v>
      </c>
      <c r="C5397" s="4" t="s">
        <v>289</v>
      </c>
      <c r="D5397" s="4" t="s">
        <v>290</v>
      </c>
      <c r="E5397" s="5">
        <v>9.8000000000000007</v>
      </c>
      <c r="G5397" s="17"/>
      <c r="H5397" s="17"/>
      <c r="I5397" s="17"/>
    </row>
    <row r="5398" spans="1:10" ht="11.25" x14ac:dyDescent="0.15">
      <c r="A5398" s="6" t="s">
        <v>288</v>
      </c>
      <c r="B5398" s="4" t="s">
        <v>135</v>
      </c>
      <c r="C5398" s="4" t="s">
        <v>289</v>
      </c>
      <c r="D5398" s="4" t="s">
        <v>292</v>
      </c>
      <c r="E5398" s="5">
        <v>10.99</v>
      </c>
      <c r="G5398" s="17"/>
      <c r="H5398" s="17"/>
      <c r="I5398" s="17"/>
    </row>
    <row r="5399" spans="1:10" ht="11.25" x14ac:dyDescent="0.15">
      <c r="A5399" s="6" t="s">
        <v>288</v>
      </c>
      <c r="B5399" s="4" t="s">
        <v>31</v>
      </c>
      <c r="C5399" s="4" t="s">
        <v>289</v>
      </c>
      <c r="D5399" s="4" t="s">
        <v>291</v>
      </c>
      <c r="E5399" s="5">
        <v>11.49</v>
      </c>
      <c r="F5399" t="s">
        <v>353</v>
      </c>
      <c r="G5399" s="17">
        <f>+E5399+E5400+E5401+E5402+E5403+E5404+E5405+E5406</f>
        <v>87.69</v>
      </c>
      <c r="H5399" s="17">
        <f>+E5409+E5410+E5411+E5412+E5408+E5407</f>
        <v>47.31</v>
      </c>
      <c r="I5399" s="18">
        <f>+(G5399/4)/(H5399/3)</f>
        <v>1.3901395053899808</v>
      </c>
      <c r="J5399" s="21">
        <f>+(B5399-$K$1)/7</f>
        <v>12</v>
      </c>
    </row>
    <row r="5400" spans="1:10" ht="11.25" x14ac:dyDescent="0.15">
      <c r="A5400" s="6" t="s">
        <v>288</v>
      </c>
      <c r="B5400" s="4" t="s">
        <v>31</v>
      </c>
      <c r="C5400" s="4" t="s">
        <v>289</v>
      </c>
      <c r="D5400" s="4" t="s">
        <v>291</v>
      </c>
      <c r="E5400" s="5">
        <v>8.83</v>
      </c>
      <c r="G5400" s="17"/>
      <c r="H5400" s="17"/>
      <c r="I5400" s="17"/>
    </row>
    <row r="5401" spans="1:10" ht="11.25" x14ac:dyDescent="0.15">
      <c r="A5401" s="6" t="s">
        <v>288</v>
      </c>
      <c r="B5401" s="4" t="s">
        <v>31</v>
      </c>
      <c r="C5401" s="4" t="s">
        <v>289</v>
      </c>
      <c r="D5401" s="4" t="s">
        <v>290</v>
      </c>
      <c r="E5401" s="5">
        <v>12.96</v>
      </c>
      <c r="G5401" s="17"/>
      <c r="H5401" s="17"/>
      <c r="I5401" s="17"/>
    </row>
    <row r="5402" spans="1:10" ht="11.25" x14ac:dyDescent="0.15">
      <c r="A5402" s="6" t="s">
        <v>288</v>
      </c>
      <c r="B5402" s="4" t="s">
        <v>31</v>
      </c>
      <c r="C5402" s="4" t="s">
        <v>289</v>
      </c>
      <c r="D5402" s="4" t="s">
        <v>292</v>
      </c>
      <c r="E5402" s="5">
        <v>13.1</v>
      </c>
      <c r="G5402" s="17"/>
      <c r="H5402" s="17"/>
      <c r="I5402" s="17"/>
    </row>
    <row r="5403" spans="1:10" ht="11.25" x14ac:dyDescent="0.15">
      <c r="A5403" s="6" t="s">
        <v>288</v>
      </c>
      <c r="B5403" s="4" t="s">
        <v>136</v>
      </c>
      <c r="C5403" s="4" t="s">
        <v>289</v>
      </c>
      <c r="D5403" s="4" t="s">
        <v>291</v>
      </c>
      <c r="E5403" s="5">
        <v>12.48</v>
      </c>
      <c r="G5403" s="17"/>
      <c r="H5403" s="17"/>
      <c r="I5403" s="17"/>
    </row>
    <row r="5404" spans="1:10" ht="11.25" x14ac:dyDescent="0.15">
      <c r="A5404" s="6" t="s">
        <v>288</v>
      </c>
      <c r="B5404" s="4" t="s">
        <v>136</v>
      </c>
      <c r="C5404" s="4" t="s">
        <v>289</v>
      </c>
      <c r="D5404" s="4" t="s">
        <v>291</v>
      </c>
      <c r="E5404" s="5">
        <v>3.01</v>
      </c>
      <c r="G5404" s="17"/>
      <c r="H5404" s="17"/>
      <c r="I5404" s="17"/>
    </row>
    <row r="5405" spans="1:10" ht="11.25" x14ac:dyDescent="0.15">
      <c r="A5405" s="6" t="s">
        <v>288</v>
      </c>
      <c r="B5405" s="4" t="s">
        <v>136</v>
      </c>
      <c r="C5405" s="4" t="s">
        <v>289</v>
      </c>
      <c r="D5405" s="4" t="s">
        <v>290</v>
      </c>
      <c r="E5405" s="5">
        <v>12.55</v>
      </c>
      <c r="G5405" s="17"/>
      <c r="H5405" s="17"/>
      <c r="I5405" s="17"/>
    </row>
    <row r="5406" spans="1:10" ht="11.25" x14ac:dyDescent="0.15">
      <c r="A5406" s="6" t="s">
        <v>288</v>
      </c>
      <c r="B5406" s="4" t="s">
        <v>136</v>
      </c>
      <c r="C5406" s="4" t="s">
        <v>289</v>
      </c>
      <c r="D5406" s="4" t="s">
        <v>292</v>
      </c>
      <c r="E5406" s="5">
        <v>13.27</v>
      </c>
      <c r="G5406" s="17"/>
      <c r="H5406" s="17"/>
      <c r="I5406" s="17"/>
    </row>
    <row r="5407" spans="1:10" ht="11.25" x14ac:dyDescent="0.15">
      <c r="A5407" s="6" t="s">
        <v>288</v>
      </c>
      <c r="B5407" s="4" t="s">
        <v>33</v>
      </c>
      <c r="C5407" s="4" t="s">
        <v>289</v>
      </c>
      <c r="D5407" s="4" t="s">
        <v>291</v>
      </c>
      <c r="E5407" s="5">
        <v>8.7100000000000009</v>
      </c>
      <c r="F5407" t="s">
        <v>354</v>
      </c>
      <c r="G5407" s="17"/>
      <c r="H5407" s="17"/>
      <c r="I5407" s="17"/>
    </row>
    <row r="5408" spans="1:10" ht="11.25" x14ac:dyDescent="0.15">
      <c r="A5408" s="6" t="s">
        <v>288</v>
      </c>
      <c r="B5408" s="4" t="s">
        <v>33</v>
      </c>
      <c r="C5408" s="4" t="s">
        <v>289</v>
      </c>
      <c r="D5408" s="4" t="s">
        <v>290</v>
      </c>
      <c r="E5408" s="5">
        <v>8.24</v>
      </c>
      <c r="G5408" s="17"/>
      <c r="H5408" s="17"/>
      <c r="I5408" s="17"/>
    </row>
    <row r="5409" spans="1:10" ht="11.25" x14ac:dyDescent="0.15">
      <c r="A5409" s="6" t="s">
        <v>288</v>
      </c>
      <c r="B5409" s="4" t="s">
        <v>33</v>
      </c>
      <c r="C5409" s="4" t="s">
        <v>289</v>
      </c>
      <c r="D5409" s="4" t="s">
        <v>292</v>
      </c>
      <c r="E5409" s="5">
        <v>3.72</v>
      </c>
      <c r="G5409" s="17"/>
      <c r="H5409" s="17"/>
      <c r="I5409" s="17"/>
    </row>
    <row r="5410" spans="1:10" ht="11.25" x14ac:dyDescent="0.15">
      <c r="A5410" s="6" t="s">
        <v>288</v>
      </c>
      <c r="B5410" s="4" t="s">
        <v>137</v>
      </c>
      <c r="C5410" s="4" t="s">
        <v>289</v>
      </c>
      <c r="D5410" s="4" t="s">
        <v>291</v>
      </c>
      <c r="E5410" s="5">
        <v>10.24</v>
      </c>
      <c r="G5410" s="17"/>
      <c r="H5410" s="17"/>
      <c r="I5410" s="17"/>
    </row>
    <row r="5411" spans="1:10" ht="11.25" x14ac:dyDescent="0.15">
      <c r="A5411" s="6" t="s">
        <v>288</v>
      </c>
      <c r="B5411" s="4" t="s">
        <v>137</v>
      </c>
      <c r="C5411" s="4" t="s">
        <v>289</v>
      </c>
      <c r="D5411" s="4" t="s">
        <v>290</v>
      </c>
      <c r="E5411" s="5">
        <v>10.58</v>
      </c>
      <c r="G5411" s="17"/>
      <c r="H5411" s="17"/>
      <c r="I5411" s="17"/>
    </row>
    <row r="5412" spans="1:10" ht="11.25" x14ac:dyDescent="0.15">
      <c r="A5412" s="6" t="s">
        <v>288</v>
      </c>
      <c r="B5412" s="4" t="s">
        <v>137</v>
      </c>
      <c r="C5412" s="4" t="s">
        <v>289</v>
      </c>
      <c r="D5412" s="4" t="s">
        <v>292</v>
      </c>
      <c r="E5412" s="5">
        <v>5.82</v>
      </c>
      <c r="G5412" s="17"/>
      <c r="H5412" s="17"/>
      <c r="I5412" s="17"/>
    </row>
    <row r="5413" spans="1:10" ht="11.25" x14ac:dyDescent="0.15">
      <c r="A5413" s="6" t="s">
        <v>288</v>
      </c>
      <c r="B5413" s="4" t="s">
        <v>34</v>
      </c>
      <c r="C5413" s="4" t="s">
        <v>289</v>
      </c>
      <c r="D5413" s="4" t="s">
        <v>291</v>
      </c>
      <c r="E5413" s="5">
        <v>9.5</v>
      </c>
      <c r="F5413" t="s">
        <v>353</v>
      </c>
      <c r="G5413" s="17">
        <f>+E5413+E5414+E5415+E5416+E5417+E5418+E5419+E5420+E5421</f>
        <v>88.11</v>
      </c>
      <c r="H5413" s="17">
        <f>+E5423+E5424+E5425+E5426+E5427+E5422</f>
        <v>63.92</v>
      </c>
      <c r="I5413" s="18">
        <f>+(G5413/4)/(H5413/3)</f>
        <v>1.0338313516896118</v>
      </c>
      <c r="J5413" s="21">
        <f>+(B5413-$K$1)/7</f>
        <v>13</v>
      </c>
    </row>
    <row r="5414" spans="1:10" ht="11.25" x14ac:dyDescent="0.15">
      <c r="A5414" s="6" t="s">
        <v>288</v>
      </c>
      <c r="B5414" s="4" t="s">
        <v>34</v>
      </c>
      <c r="C5414" s="4" t="s">
        <v>289</v>
      </c>
      <c r="D5414" s="4" t="s">
        <v>291</v>
      </c>
      <c r="E5414" s="5">
        <v>8.92</v>
      </c>
      <c r="G5414" s="17"/>
      <c r="H5414" s="17"/>
      <c r="I5414" s="17"/>
    </row>
    <row r="5415" spans="1:10" ht="11.25" x14ac:dyDescent="0.15">
      <c r="A5415" s="6" t="s">
        <v>288</v>
      </c>
      <c r="B5415" s="4" t="s">
        <v>34</v>
      </c>
      <c r="C5415" s="4" t="s">
        <v>289</v>
      </c>
      <c r="D5415" s="4" t="s">
        <v>290</v>
      </c>
      <c r="E5415" s="5">
        <v>14.77</v>
      </c>
      <c r="G5415" s="17"/>
      <c r="H5415" s="17"/>
      <c r="I5415" s="17"/>
    </row>
    <row r="5416" spans="1:10" ht="11.25" x14ac:dyDescent="0.15">
      <c r="A5416" s="6" t="s">
        <v>288</v>
      </c>
      <c r="B5416" s="4" t="s">
        <v>34</v>
      </c>
      <c r="C5416" s="4" t="s">
        <v>289</v>
      </c>
      <c r="D5416" s="4" t="s">
        <v>292</v>
      </c>
      <c r="E5416" s="5">
        <v>9.77</v>
      </c>
      <c r="G5416" s="17"/>
      <c r="H5416" s="17"/>
      <c r="I5416" s="17"/>
    </row>
    <row r="5417" spans="1:10" ht="11.25" x14ac:dyDescent="0.15">
      <c r="A5417" s="6" t="s">
        <v>288</v>
      </c>
      <c r="B5417" s="4" t="s">
        <v>138</v>
      </c>
      <c r="C5417" s="4" t="s">
        <v>289</v>
      </c>
      <c r="D5417" s="4" t="s">
        <v>291</v>
      </c>
      <c r="E5417" s="5">
        <v>13.21</v>
      </c>
      <c r="G5417" s="17"/>
      <c r="H5417" s="17"/>
      <c r="I5417" s="17"/>
    </row>
    <row r="5418" spans="1:10" ht="11.25" x14ac:dyDescent="0.15">
      <c r="A5418" s="6" t="s">
        <v>288</v>
      </c>
      <c r="B5418" s="4" t="s">
        <v>138</v>
      </c>
      <c r="C5418" s="4" t="s">
        <v>289</v>
      </c>
      <c r="D5418" s="4" t="s">
        <v>291</v>
      </c>
      <c r="E5418" s="5">
        <v>5.0999999999999996</v>
      </c>
      <c r="G5418" s="17"/>
      <c r="H5418" s="17"/>
      <c r="I5418" s="17"/>
    </row>
    <row r="5419" spans="1:10" ht="11.25" x14ac:dyDescent="0.15">
      <c r="A5419" s="6" t="s">
        <v>288</v>
      </c>
      <c r="B5419" s="4" t="s">
        <v>138</v>
      </c>
      <c r="C5419" s="4" t="s">
        <v>289</v>
      </c>
      <c r="D5419" s="4" t="s">
        <v>290</v>
      </c>
      <c r="E5419" s="5">
        <v>11.75</v>
      </c>
      <c r="G5419" s="17"/>
      <c r="H5419" s="17"/>
      <c r="I5419" s="17"/>
    </row>
    <row r="5420" spans="1:10" ht="11.25" x14ac:dyDescent="0.15">
      <c r="A5420" s="6" t="s">
        <v>288</v>
      </c>
      <c r="B5420" s="4" t="s">
        <v>138</v>
      </c>
      <c r="C5420" s="4" t="s">
        <v>289</v>
      </c>
      <c r="D5420" s="4" t="s">
        <v>290</v>
      </c>
      <c r="E5420" s="5">
        <v>5.73</v>
      </c>
      <c r="G5420" s="17"/>
      <c r="H5420" s="17"/>
      <c r="I5420" s="17"/>
    </row>
    <row r="5421" spans="1:10" ht="11.25" x14ac:dyDescent="0.15">
      <c r="A5421" s="6" t="s">
        <v>288</v>
      </c>
      <c r="B5421" s="4" t="s">
        <v>138</v>
      </c>
      <c r="C5421" s="4" t="s">
        <v>289</v>
      </c>
      <c r="D5421" s="4" t="s">
        <v>292</v>
      </c>
      <c r="E5421" s="5">
        <v>9.36</v>
      </c>
      <c r="G5421" s="17"/>
      <c r="H5421" s="17"/>
      <c r="I5421" s="17"/>
    </row>
    <row r="5422" spans="1:10" ht="11.25" x14ac:dyDescent="0.15">
      <c r="A5422" s="6" t="s">
        <v>288</v>
      </c>
      <c r="B5422" s="4" t="s">
        <v>35</v>
      </c>
      <c r="C5422" s="4" t="s">
        <v>289</v>
      </c>
      <c r="D5422" s="4" t="s">
        <v>290</v>
      </c>
      <c r="E5422" s="5">
        <v>11.09</v>
      </c>
      <c r="F5422" t="s">
        <v>354</v>
      </c>
      <c r="G5422" s="17"/>
      <c r="H5422" s="17"/>
      <c r="I5422" s="17"/>
    </row>
    <row r="5423" spans="1:10" ht="11.25" x14ac:dyDescent="0.15">
      <c r="A5423" s="6" t="s">
        <v>288</v>
      </c>
      <c r="B5423" s="4" t="s">
        <v>35</v>
      </c>
      <c r="C5423" s="4" t="s">
        <v>289</v>
      </c>
      <c r="D5423" s="4" t="s">
        <v>292</v>
      </c>
      <c r="E5423" s="5">
        <v>10.47</v>
      </c>
      <c r="G5423" s="17"/>
      <c r="H5423" s="17"/>
      <c r="I5423" s="17"/>
    </row>
    <row r="5424" spans="1:10" ht="11.25" x14ac:dyDescent="0.15">
      <c r="A5424" s="6" t="s">
        <v>288</v>
      </c>
      <c r="B5424" s="4" t="s">
        <v>35</v>
      </c>
      <c r="C5424" s="4" t="s">
        <v>289</v>
      </c>
      <c r="D5424" s="4" t="s">
        <v>294</v>
      </c>
      <c r="E5424" s="5">
        <v>12.53</v>
      </c>
      <c r="G5424" s="17"/>
      <c r="H5424" s="17"/>
      <c r="I5424" s="17"/>
    </row>
    <row r="5425" spans="1:10" ht="11.25" x14ac:dyDescent="0.15">
      <c r="A5425" s="6" t="s">
        <v>288</v>
      </c>
      <c r="B5425" s="4" t="s">
        <v>139</v>
      </c>
      <c r="C5425" s="4" t="s">
        <v>289</v>
      </c>
      <c r="D5425" s="4" t="s">
        <v>290</v>
      </c>
      <c r="E5425" s="5">
        <v>11.01</v>
      </c>
      <c r="G5425" s="17"/>
      <c r="H5425" s="17"/>
      <c r="I5425" s="17"/>
    </row>
    <row r="5426" spans="1:10" ht="11.25" x14ac:dyDescent="0.15">
      <c r="A5426" s="6" t="s">
        <v>288</v>
      </c>
      <c r="B5426" s="4" t="s">
        <v>139</v>
      </c>
      <c r="C5426" s="4" t="s">
        <v>289</v>
      </c>
      <c r="D5426" s="4" t="s">
        <v>292</v>
      </c>
      <c r="E5426" s="5">
        <v>10.55</v>
      </c>
      <c r="G5426" s="17"/>
      <c r="H5426" s="17"/>
      <c r="I5426" s="17"/>
    </row>
    <row r="5427" spans="1:10" ht="11.25" x14ac:dyDescent="0.15">
      <c r="A5427" s="6" t="s">
        <v>288</v>
      </c>
      <c r="B5427" s="4" t="s">
        <v>139</v>
      </c>
      <c r="C5427" s="4" t="s">
        <v>289</v>
      </c>
      <c r="D5427" s="4" t="s">
        <v>294</v>
      </c>
      <c r="E5427" s="5">
        <v>8.27</v>
      </c>
      <c r="G5427" s="17"/>
      <c r="H5427" s="17"/>
      <c r="I5427" s="17"/>
    </row>
    <row r="5428" spans="1:10" ht="11.25" x14ac:dyDescent="0.15">
      <c r="A5428" s="6" t="s">
        <v>288</v>
      </c>
      <c r="B5428" s="4" t="s">
        <v>36</v>
      </c>
      <c r="C5428" s="4" t="s">
        <v>289</v>
      </c>
      <c r="D5428" s="4" t="s">
        <v>290</v>
      </c>
      <c r="E5428" s="5">
        <v>12.45</v>
      </c>
      <c r="F5428" t="s">
        <v>353</v>
      </c>
      <c r="G5428" s="17">
        <f>+E5428+E5429+E5430+E5431+E5432+E5433+E5434+E5435+E5436+E5437</f>
        <v>109.33000000000001</v>
      </c>
      <c r="H5428" s="17">
        <f>+E5438+E5439+E5440+E5441+E5442+E5443</f>
        <v>61.25</v>
      </c>
      <c r="I5428" s="18">
        <f>+(G5428/4)/(H5428/3)</f>
        <v>1.3387346938775511</v>
      </c>
      <c r="J5428" s="21">
        <f>+(B5428-$K$1)/7</f>
        <v>14</v>
      </c>
    </row>
    <row r="5429" spans="1:10" ht="11.25" x14ac:dyDescent="0.15">
      <c r="A5429" s="6" t="s">
        <v>288</v>
      </c>
      <c r="B5429" s="4" t="s">
        <v>36</v>
      </c>
      <c r="C5429" s="4" t="s">
        <v>289</v>
      </c>
      <c r="D5429" s="4" t="s">
        <v>290</v>
      </c>
      <c r="E5429" s="5">
        <v>7.06</v>
      </c>
      <c r="G5429" s="17"/>
      <c r="H5429" s="17"/>
      <c r="I5429" s="17"/>
    </row>
    <row r="5430" spans="1:10" ht="11.25" x14ac:dyDescent="0.15">
      <c r="A5430" s="6" t="s">
        <v>288</v>
      </c>
      <c r="B5430" s="4" t="s">
        <v>36</v>
      </c>
      <c r="C5430" s="4" t="s">
        <v>289</v>
      </c>
      <c r="D5430" s="4" t="s">
        <v>292</v>
      </c>
      <c r="E5430" s="5">
        <v>12.07</v>
      </c>
      <c r="G5430" s="17"/>
      <c r="H5430" s="17"/>
      <c r="I5430" s="17"/>
    </row>
    <row r="5431" spans="1:10" ht="11.25" x14ac:dyDescent="0.15">
      <c r="A5431" s="6" t="s">
        <v>288</v>
      </c>
      <c r="B5431" s="4" t="s">
        <v>36</v>
      </c>
      <c r="C5431" s="4" t="s">
        <v>289</v>
      </c>
      <c r="D5431" s="4" t="s">
        <v>292</v>
      </c>
      <c r="E5431" s="5">
        <v>9.7100000000000009</v>
      </c>
      <c r="G5431" s="17"/>
      <c r="H5431" s="17"/>
      <c r="I5431" s="17"/>
    </row>
    <row r="5432" spans="1:10" ht="11.25" x14ac:dyDescent="0.15">
      <c r="A5432" s="6" t="s">
        <v>288</v>
      </c>
      <c r="B5432" s="4" t="s">
        <v>36</v>
      </c>
      <c r="C5432" s="4" t="s">
        <v>289</v>
      </c>
      <c r="D5432" s="4" t="s">
        <v>294</v>
      </c>
      <c r="E5432" s="5">
        <v>12.05</v>
      </c>
      <c r="G5432" s="17"/>
      <c r="H5432" s="17"/>
      <c r="I5432" s="17"/>
    </row>
    <row r="5433" spans="1:10" ht="11.25" x14ac:dyDescent="0.15">
      <c r="A5433" s="6" t="s">
        <v>288</v>
      </c>
      <c r="B5433" s="4" t="s">
        <v>140</v>
      </c>
      <c r="C5433" s="4" t="s">
        <v>289</v>
      </c>
      <c r="D5433" s="4" t="s">
        <v>291</v>
      </c>
      <c r="E5433" s="5">
        <v>15.06</v>
      </c>
      <c r="G5433" s="17"/>
      <c r="H5433" s="17"/>
      <c r="I5433" s="17"/>
    </row>
    <row r="5434" spans="1:10" ht="11.25" x14ac:dyDescent="0.15">
      <c r="A5434" s="6" t="s">
        <v>288</v>
      </c>
      <c r="B5434" s="4" t="s">
        <v>140</v>
      </c>
      <c r="C5434" s="4" t="s">
        <v>289</v>
      </c>
      <c r="D5434" s="4" t="s">
        <v>290</v>
      </c>
      <c r="E5434" s="5">
        <v>13.9</v>
      </c>
      <c r="G5434" s="17"/>
      <c r="H5434" s="17"/>
      <c r="I5434" s="17"/>
    </row>
    <row r="5435" spans="1:10" ht="11.25" x14ac:dyDescent="0.15">
      <c r="A5435" s="6" t="s">
        <v>288</v>
      </c>
      <c r="B5435" s="4" t="s">
        <v>140</v>
      </c>
      <c r="C5435" s="4" t="s">
        <v>289</v>
      </c>
      <c r="D5435" s="4" t="s">
        <v>290</v>
      </c>
      <c r="E5435" s="5">
        <v>7.5</v>
      </c>
      <c r="G5435" s="17"/>
      <c r="H5435" s="17"/>
      <c r="I5435" s="17"/>
    </row>
    <row r="5436" spans="1:10" ht="11.25" x14ac:dyDescent="0.15">
      <c r="A5436" s="6" t="s">
        <v>288</v>
      </c>
      <c r="B5436" s="4" t="s">
        <v>140</v>
      </c>
      <c r="C5436" s="4" t="s">
        <v>289</v>
      </c>
      <c r="D5436" s="4" t="s">
        <v>292</v>
      </c>
      <c r="E5436" s="5">
        <v>13.22</v>
      </c>
      <c r="G5436" s="17"/>
      <c r="H5436" s="17"/>
      <c r="I5436" s="17"/>
    </row>
    <row r="5437" spans="1:10" ht="11.25" x14ac:dyDescent="0.15">
      <c r="A5437" s="6" t="s">
        <v>288</v>
      </c>
      <c r="B5437" s="4" t="s">
        <v>140</v>
      </c>
      <c r="C5437" s="4" t="s">
        <v>289</v>
      </c>
      <c r="D5437" s="4" t="s">
        <v>292</v>
      </c>
      <c r="E5437" s="5">
        <v>6.31</v>
      </c>
      <c r="G5437" s="17"/>
      <c r="H5437" s="17"/>
      <c r="I5437" s="17"/>
    </row>
    <row r="5438" spans="1:10" ht="11.25" x14ac:dyDescent="0.15">
      <c r="A5438" s="6" t="s">
        <v>288</v>
      </c>
      <c r="B5438" s="4" t="s">
        <v>37</v>
      </c>
      <c r="C5438" s="4" t="s">
        <v>289</v>
      </c>
      <c r="D5438" s="4" t="s">
        <v>290</v>
      </c>
      <c r="E5438" s="5">
        <v>9.65</v>
      </c>
      <c r="F5438" t="s">
        <v>354</v>
      </c>
      <c r="G5438" s="17"/>
      <c r="H5438" s="17"/>
      <c r="I5438" s="17"/>
    </row>
    <row r="5439" spans="1:10" ht="11.25" x14ac:dyDescent="0.15">
      <c r="A5439" s="6" t="s">
        <v>288</v>
      </c>
      <c r="B5439" s="4" t="s">
        <v>37</v>
      </c>
      <c r="C5439" s="4" t="s">
        <v>289</v>
      </c>
      <c r="D5439" s="4" t="s">
        <v>292</v>
      </c>
      <c r="E5439" s="5">
        <v>10.63</v>
      </c>
      <c r="G5439" s="17"/>
      <c r="H5439" s="17"/>
      <c r="I5439" s="17"/>
    </row>
    <row r="5440" spans="1:10" ht="11.25" x14ac:dyDescent="0.15">
      <c r="A5440" s="6" t="s">
        <v>288</v>
      </c>
      <c r="B5440" s="4" t="s">
        <v>37</v>
      </c>
      <c r="C5440" s="4" t="s">
        <v>289</v>
      </c>
      <c r="D5440" s="4" t="s">
        <v>294</v>
      </c>
      <c r="E5440" s="5">
        <v>8.74</v>
      </c>
      <c r="G5440" s="17"/>
      <c r="H5440" s="17"/>
      <c r="I5440" s="17"/>
    </row>
    <row r="5441" spans="1:10" ht="11.25" x14ac:dyDescent="0.15">
      <c r="A5441" s="6" t="s">
        <v>288</v>
      </c>
      <c r="B5441" s="4" t="s">
        <v>141</v>
      </c>
      <c r="C5441" s="4" t="s">
        <v>289</v>
      </c>
      <c r="D5441" s="4" t="s">
        <v>290</v>
      </c>
      <c r="E5441" s="5">
        <v>11.59</v>
      </c>
      <c r="G5441" s="17"/>
      <c r="H5441" s="17"/>
      <c r="I5441" s="17"/>
    </row>
    <row r="5442" spans="1:10" ht="11.25" x14ac:dyDescent="0.15">
      <c r="A5442" s="6" t="s">
        <v>288</v>
      </c>
      <c r="B5442" s="4" t="s">
        <v>141</v>
      </c>
      <c r="C5442" s="4" t="s">
        <v>289</v>
      </c>
      <c r="D5442" s="4" t="s">
        <v>292</v>
      </c>
      <c r="E5442" s="5">
        <v>12.32</v>
      </c>
      <c r="G5442" s="17"/>
      <c r="H5442" s="17"/>
      <c r="I5442" s="17"/>
    </row>
    <row r="5443" spans="1:10" ht="11.25" x14ac:dyDescent="0.15">
      <c r="A5443" s="6" t="s">
        <v>288</v>
      </c>
      <c r="B5443" s="4" t="s">
        <v>141</v>
      </c>
      <c r="C5443" s="4" t="s">
        <v>289</v>
      </c>
      <c r="D5443" s="4" t="s">
        <v>294</v>
      </c>
      <c r="E5443" s="5">
        <v>8.32</v>
      </c>
      <c r="G5443" s="17"/>
      <c r="H5443" s="17"/>
      <c r="I5443" s="17"/>
    </row>
    <row r="5444" spans="1:10" ht="11.25" x14ac:dyDescent="0.15">
      <c r="A5444" s="6" t="s">
        <v>288</v>
      </c>
      <c r="B5444" s="4" t="s">
        <v>38</v>
      </c>
      <c r="C5444" s="4" t="s">
        <v>289</v>
      </c>
      <c r="D5444" s="4" t="s">
        <v>290</v>
      </c>
      <c r="E5444" s="5">
        <v>12.66</v>
      </c>
      <c r="F5444" t="s">
        <v>353</v>
      </c>
      <c r="G5444" s="17">
        <f>+E5444+E5445+E5446+E5447+E5448+E5449+E5450+E5451+E5452+E5453</f>
        <v>105.17000000000002</v>
      </c>
      <c r="H5444" s="17">
        <f>+E5454+E5455+E5456+E5457+E5458+E5459</f>
        <v>67.39</v>
      </c>
      <c r="I5444" s="18">
        <f>+(G5444/4)/(H5444/3)</f>
        <v>1.170462976702775</v>
      </c>
      <c r="J5444" s="21">
        <f>+(B5444-$K$1)/7</f>
        <v>15</v>
      </c>
    </row>
    <row r="5445" spans="1:10" ht="11.25" x14ac:dyDescent="0.15">
      <c r="A5445" s="6" t="s">
        <v>288</v>
      </c>
      <c r="B5445" s="4" t="s">
        <v>38</v>
      </c>
      <c r="C5445" s="4" t="s">
        <v>289</v>
      </c>
      <c r="D5445" s="4" t="s">
        <v>290</v>
      </c>
      <c r="E5445" s="5">
        <v>7.11</v>
      </c>
      <c r="G5445" s="17"/>
      <c r="H5445" s="17"/>
      <c r="I5445" s="17"/>
    </row>
    <row r="5446" spans="1:10" ht="11.25" x14ac:dyDescent="0.15">
      <c r="A5446" s="9" t="s">
        <v>288</v>
      </c>
      <c r="B5446" s="4" t="s">
        <v>38</v>
      </c>
      <c r="C5446" s="4" t="s">
        <v>289</v>
      </c>
      <c r="D5446" s="4" t="s">
        <v>292</v>
      </c>
      <c r="E5446" s="5">
        <v>10.79</v>
      </c>
      <c r="G5446" s="17"/>
      <c r="H5446" s="17"/>
      <c r="I5446" s="17"/>
    </row>
    <row r="5447" spans="1:10" ht="11.25" x14ac:dyDescent="0.15">
      <c r="A5447" s="6" t="s">
        <v>288</v>
      </c>
      <c r="B5447" s="4" t="s">
        <v>38</v>
      </c>
      <c r="C5447" s="4" t="s">
        <v>289</v>
      </c>
      <c r="D5447" s="4" t="s">
        <v>292</v>
      </c>
      <c r="E5447" s="5">
        <v>9.33</v>
      </c>
      <c r="G5447" s="17"/>
      <c r="H5447" s="17"/>
      <c r="I5447" s="17"/>
    </row>
    <row r="5448" spans="1:10" ht="11.25" x14ac:dyDescent="0.15">
      <c r="A5448" s="6" t="s">
        <v>288</v>
      </c>
      <c r="B5448" s="4" t="s">
        <v>38</v>
      </c>
      <c r="C5448" s="4" t="s">
        <v>289</v>
      </c>
      <c r="D5448" s="4" t="s">
        <v>294</v>
      </c>
      <c r="E5448" s="5">
        <v>12.16</v>
      </c>
      <c r="G5448" s="17"/>
      <c r="H5448" s="17"/>
      <c r="I5448" s="17"/>
    </row>
    <row r="5449" spans="1:10" ht="11.25" x14ac:dyDescent="0.15">
      <c r="A5449" s="6" t="s">
        <v>288</v>
      </c>
      <c r="B5449" s="4" t="s">
        <v>142</v>
      </c>
      <c r="C5449" s="4" t="s">
        <v>289</v>
      </c>
      <c r="D5449" s="4" t="s">
        <v>290</v>
      </c>
      <c r="E5449" s="5">
        <v>12.12</v>
      </c>
      <c r="G5449" s="17"/>
      <c r="H5449" s="17"/>
      <c r="I5449" s="17"/>
    </row>
    <row r="5450" spans="1:10" ht="11.25" x14ac:dyDescent="0.15">
      <c r="A5450" s="6" t="s">
        <v>288</v>
      </c>
      <c r="B5450" s="4" t="s">
        <v>142</v>
      </c>
      <c r="C5450" s="4" t="s">
        <v>289</v>
      </c>
      <c r="D5450" s="4" t="s">
        <v>290</v>
      </c>
      <c r="E5450" s="5">
        <v>8.73</v>
      </c>
      <c r="G5450" s="17"/>
      <c r="H5450" s="17"/>
      <c r="I5450" s="17"/>
    </row>
    <row r="5451" spans="1:10" ht="11.25" x14ac:dyDescent="0.15">
      <c r="A5451" s="6" t="s">
        <v>288</v>
      </c>
      <c r="B5451" s="4" t="s">
        <v>142</v>
      </c>
      <c r="C5451" s="4" t="s">
        <v>289</v>
      </c>
      <c r="D5451" s="4" t="s">
        <v>292</v>
      </c>
      <c r="E5451" s="5">
        <v>13.42</v>
      </c>
      <c r="G5451" s="17"/>
      <c r="H5451" s="17"/>
      <c r="I5451" s="17"/>
    </row>
    <row r="5452" spans="1:10" ht="11.25" x14ac:dyDescent="0.15">
      <c r="A5452" s="6" t="s">
        <v>288</v>
      </c>
      <c r="B5452" s="4" t="s">
        <v>142</v>
      </c>
      <c r="C5452" s="4" t="s">
        <v>289</v>
      </c>
      <c r="D5452" s="4" t="s">
        <v>292</v>
      </c>
      <c r="E5452" s="5">
        <v>7.32</v>
      </c>
      <c r="G5452" s="17"/>
      <c r="H5452" s="17"/>
      <c r="I5452" s="17"/>
    </row>
    <row r="5453" spans="1:10" ht="11.25" x14ac:dyDescent="0.15">
      <c r="A5453" s="6" t="s">
        <v>288</v>
      </c>
      <c r="B5453" s="4" t="s">
        <v>142</v>
      </c>
      <c r="C5453" s="4" t="s">
        <v>289</v>
      </c>
      <c r="D5453" s="4" t="s">
        <v>294</v>
      </c>
      <c r="E5453" s="5">
        <v>11.53</v>
      </c>
      <c r="G5453" s="17"/>
      <c r="H5453" s="17"/>
      <c r="I5453" s="17"/>
    </row>
    <row r="5454" spans="1:10" ht="11.25" x14ac:dyDescent="0.15">
      <c r="A5454" s="6" t="s">
        <v>288</v>
      </c>
      <c r="B5454" s="4" t="s">
        <v>39</v>
      </c>
      <c r="C5454" s="4" t="s">
        <v>289</v>
      </c>
      <c r="D5454" s="4" t="s">
        <v>291</v>
      </c>
      <c r="E5454" s="5">
        <v>12.57</v>
      </c>
      <c r="F5454" t="s">
        <v>354</v>
      </c>
      <c r="G5454" s="17"/>
      <c r="H5454" s="17"/>
      <c r="I5454" s="17"/>
    </row>
    <row r="5455" spans="1:10" ht="11.25" x14ac:dyDescent="0.15">
      <c r="A5455" s="6" t="s">
        <v>288</v>
      </c>
      <c r="B5455" s="4" t="s">
        <v>39</v>
      </c>
      <c r="C5455" s="4" t="s">
        <v>289</v>
      </c>
      <c r="D5455" s="4" t="s">
        <v>290</v>
      </c>
      <c r="E5455" s="5">
        <v>11.71</v>
      </c>
      <c r="G5455" s="17"/>
      <c r="H5455" s="17"/>
      <c r="I5455" s="17"/>
    </row>
    <row r="5456" spans="1:10" ht="11.25" x14ac:dyDescent="0.15">
      <c r="A5456" s="6" t="s">
        <v>288</v>
      </c>
      <c r="B5456" s="4" t="s">
        <v>39</v>
      </c>
      <c r="C5456" s="4" t="s">
        <v>289</v>
      </c>
      <c r="D5456" s="4" t="s">
        <v>292</v>
      </c>
      <c r="E5456" s="5">
        <v>9.89</v>
      </c>
      <c r="G5456" s="17"/>
      <c r="H5456" s="17"/>
      <c r="I5456" s="17"/>
    </row>
    <row r="5457" spans="1:10" ht="11.25" x14ac:dyDescent="0.15">
      <c r="A5457" s="6" t="s">
        <v>288</v>
      </c>
      <c r="B5457" s="4" t="s">
        <v>143</v>
      </c>
      <c r="C5457" s="4" t="s">
        <v>289</v>
      </c>
      <c r="D5457" s="4" t="s">
        <v>291</v>
      </c>
      <c r="E5457" s="5">
        <v>10.94</v>
      </c>
      <c r="G5457" s="17"/>
      <c r="H5457" s="17"/>
      <c r="I5457" s="17"/>
    </row>
    <row r="5458" spans="1:10" ht="11.25" x14ac:dyDescent="0.15">
      <c r="A5458" s="6" t="s">
        <v>288</v>
      </c>
      <c r="B5458" s="4" t="s">
        <v>143</v>
      </c>
      <c r="C5458" s="4" t="s">
        <v>289</v>
      </c>
      <c r="D5458" s="4" t="s">
        <v>290</v>
      </c>
      <c r="E5458" s="5">
        <v>12.44</v>
      </c>
      <c r="G5458" s="17"/>
      <c r="H5458" s="17"/>
      <c r="I5458" s="17"/>
    </row>
    <row r="5459" spans="1:10" ht="11.25" x14ac:dyDescent="0.15">
      <c r="A5459" s="6" t="s">
        <v>288</v>
      </c>
      <c r="B5459" s="4" t="s">
        <v>143</v>
      </c>
      <c r="C5459" s="4" t="s">
        <v>289</v>
      </c>
      <c r="D5459" s="4" t="s">
        <v>292</v>
      </c>
      <c r="E5459" s="5">
        <v>9.84</v>
      </c>
      <c r="G5459" s="17"/>
      <c r="H5459" s="17"/>
      <c r="I5459" s="17"/>
    </row>
    <row r="5460" spans="1:10" ht="11.25" x14ac:dyDescent="0.15">
      <c r="A5460" s="6" t="s">
        <v>288</v>
      </c>
      <c r="B5460" s="4" t="s">
        <v>40</v>
      </c>
      <c r="C5460" s="4" t="s">
        <v>289</v>
      </c>
      <c r="D5460" s="4" t="s">
        <v>291</v>
      </c>
      <c r="E5460" s="5">
        <v>12.78</v>
      </c>
      <c r="F5460" t="s">
        <v>353</v>
      </c>
      <c r="G5460" s="17">
        <f>+E5460+E5461+E5462+E5463+E5464+E5465+E5466+E5467+E5468</f>
        <v>106.73000000000002</v>
      </c>
      <c r="H5460" s="17">
        <f>+E5470+E5471+E5472+E5473+E5474+E5469</f>
        <v>60.559999999999988</v>
      </c>
      <c r="I5460" s="18">
        <f>+(G5460/4)/(H5460/3)</f>
        <v>1.3217883091149278</v>
      </c>
      <c r="J5460" s="21">
        <f>+(B5460-$K$1)/7</f>
        <v>16</v>
      </c>
    </row>
    <row r="5461" spans="1:10" ht="11.25" x14ac:dyDescent="0.15">
      <c r="A5461" s="6" t="s">
        <v>288</v>
      </c>
      <c r="B5461" s="4" t="s">
        <v>40</v>
      </c>
      <c r="C5461" s="4" t="s">
        <v>289</v>
      </c>
      <c r="D5461" s="4" t="s">
        <v>291</v>
      </c>
      <c r="E5461" s="5">
        <v>9.6</v>
      </c>
      <c r="G5461" s="17"/>
      <c r="H5461" s="17"/>
      <c r="I5461" s="17"/>
    </row>
    <row r="5462" spans="1:10" ht="11.25" x14ac:dyDescent="0.15">
      <c r="A5462" s="6" t="s">
        <v>288</v>
      </c>
      <c r="B5462" s="4" t="s">
        <v>40</v>
      </c>
      <c r="C5462" s="4" t="s">
        <v>289</v>
      </c>
      <c r="D5462" s="4" t="s">
        <v>290</v>
      </c>
      <c r="E5462" s="5">
        <v>11.29</v>
      </c>
      <c r="G5462" s="17"/>
      <c r="H5462" s="17"/>
      <c r="I5462" s="17"/>
    </row>
    <row r="5463" spans="1:10" ht="11.25" x14ac:dyDescent="0.15">
      <c r="A5463" s="6" t="s">
        <v>288</v>
      </c>
      <c r="B5463" s="4" t="s">
        <v>40</v>
      </c>
      <c r="C5463" s="4" t="s">
        <v>289</v>
      </c>
      <c r="D5463" s="4" t="s">
        <v>290</v>
      </c>
      <c r="E5463" s="5">
        <v>8.34</v>
      </c>
      <c r="G5463" s="17"/>
      <c r="H5463" s="17"/>
      <c r="I5463" s="17"/>
    </row>
    <row r="5464" spans="1:10" ht="11.25" x14ac:dyDescent="0.15">
      <c r="A5464" s="6" t="s">
        <v>288</v>
      </c>
      <c r="B5464" s="4" t="s">
        <v>40</v>
      </c>
      <c r="C5464" s="4" t="s">
        <v>289</v>
      </c>
      <c r="D5464" s="4" t="s">
        <v>292</v>
      </c>
      <c r="E5464" s="5">
        <v>13.59</v>
      </c>
      <c r="G5464" s="17"/>
      <c r="H5464" s="17"/>
      <c r="I5464" s="17"/>
    </row>
    <row r="5465" spans="1:10" ht="11.25" x14ac:dyDescent="0.15">
      <c r="A5465" s="6" t="s">
        <v>288</v>
      </c>
      <c r="B5465" s="4" t="s">
        <v>144</v>
      </c>
      <c r="C5465" s="4" t="s">
        <v>289</v>
      </c>
      <c r="D5465" s="4" t="s">
        <v>291</v>
      </c>
      <c r="E5465" s="5">
        <v>13.46</v>
      </c>
      <c r="G5465" s="17"/>
      <c r="H5465" s="17"/>
      <c r="I5465" s="17"/>
    </row>
    <row r="5466" spans="1:10" ht="11.25" x14ac:dyDescent="0.15">
      <c r="A5466" s="6" t="s">
        <v>288</v>
      </c>
      <c r="B5466" s="4" t="s">
        <v>144</v>
      </c>
      <c r="C5466" s="4" t="s">
        <v>289</v>
      </c>
      <c r="D5466" s="4" t="s">
        <v>291</v>
      </c>
      <c r="E5466" s="5">
        <v>11.43</v>
      </c>
      <c r="G5466" s="17"/>
      <c r="H5466" s="17"/>
      <c r="I5466" s="17"/>
    </row>
    <row r="5467" spans="1:10" ht="11.25" x14ac:dyDescent="0.15">
      <c r="A5467" s="6" t="s">
        <v>288</v>
      </c>
      <c r="B5467" s="4" t="s">
        <v>144</v>
      </c>
      <c r="C5467" s="4" t="s">
        <v>289</v>
      </c>
      <c r="D5467" s="4" t="s">
        <v>292</v>
      </c>
      <c r="E5467" s="5">
        <v>14.03</v>
      </c>
      <c r="G5467" s="17"/>
      <c r="H5467" s="17"/>
      <c r="I5467" s="17"/>
    </row>
    <row r="5468" spans="1:10" ht="11.25" x14ac:dyDescent="0.15">
      <c r="A5468" s="6" t="s">
        <v>288</v>
      </c>
      <c r="B5468" s="4" t="s">
        <v>144</v>
      </c>
      <c r="C5468" s="4" t="s">
        <v>289</v>
      </c>
      <c r="D5468" s="4" t="s">
        <v>292</v>
      </c>
      <c r="E5468" s="5">
        <v>12.21</v>
      </c>
      <c r="G5468" s="17"/>
      <c r="H5468" s="17"/>
      <c r="I5468" s="17"/>
    </row>
    <row r="5469" spans="1:10" ht="11.25" x14ac:dyDescent="0.15">
      <c r="A5469" s="6" t="s">
        <v>288</v>
      </c>
      <c r="B5469" s="4" t="s">
        <v>41</v>
      </c>
      <c r="C5469" s="4" t="s">
        <v>289</v>
      </c>
      <c r="D5469" s="4" t="s">
        <v>291</v>
      </c>
      <c r="E5469" s="5">
        <v>10.52</v>
      </c>
      <c r="F5469" t="s">
        <v>354</v>
      </c>
      <c r="G5469" s="17"/>
      <c r="H5469" s="17"/>
      <c r="I5469" s="17"/>
    </row>
    <row r="5470" spans="1:10" ht="11.25" x14ac:dyDescent="0.15">
      <c r="A5470" s="6" t="s">
        <v>288</v>
      </c>
      <c r="B5470" s="4" t="s">
        <v>41</v>
      </c>
      <c r="C5470" s="4" t="s">
        <v>289</v>
      </c>
      <c r="D5470" s="4" t="s">
        <v>290</v>
      </c>
      <c r="E5470" s="5">
        <v>9.76</v>
      </c>
      <c r="G5470" s="17"/>
      <c r="H5470" s="17"/>
      <c r="I5470" s="17"/>
    </row>
    <row r="5471" spans="1:10" ht="11.25" x14ac:dyDescent="0.15">
      <c r="A5471" s="6" t="s">
        <v>288</v>
      </c>
      <c r="B5471" s="4" t="s">
        <v>41</v>
      </c>
      <c r="C5471" s="4" t="s">
        <v>289</v>
      </c>
      <c r="D5471" s="4" t="s">
        <v>292</v>
      </c>
      <c r="E5471" s="5">
        <v>9.33</v>
      </c>
      <c r="G5471" s="17"/>
      <c r="H5471" s="17"/>
      <c r="I5471" s="17"/>
    </row>
    <row r="5472" spans="1:10" ht="11.25" x14ac:dyDescent="0.15">
      <c r="A5472" s="6" t="s">
        <v>288</v>
      </c>
      <c r="B5472" s="4" t="s">
        <v>145</v>
      </c>
      <c r="C5472" s="4" t="s">
        <v>289</v>
      </c>
      <c r="D5472" s="4" t="s">
        <v>291</v>
      </c>
      <c r="E5472" s="5">
        <v>10.64</v>
      </c>
      <c r="G5472" s="17"/>
      <c r="H5472" s="17"/>
      <c r="I5472" s="17"/>
    </row>
    <row r="5473" spans="1:10" ht="11.25" x14ac:dyDescent="0.15">
      <c r="A5473" s="6" t="s">
        <v>288</v>
      </c>
      <c r="B5473" s="4" t="s">
        <v>145</v>
      </c>
      <c r="C5473" s="4" t="s">
        <v>289</v>
      </c>
      <c r="D5473" s="4" t="s">
        <v>290</v>
      </c>
      <c r="E5473" s="5">
        <v>10.79</v>
      </c>
      <c r="G5473" s="17"/>
      <c r="H5473" s="17"/>
      <c r="I5473" s="17"/>
    </row>
    <row r="5474" spans="1:10" ht="11.25" x14ac:dyDescent="0.15">
      <c r="A5474" s="6" t="s">
        <v>288</v>
      </c>
      <c r="B5474" s="4" t="s">
        <v>145</v>
      </c>
      <c r="C5474" s="4" t="s">
        <v>289</v>
      </c>
      <c r="D5474" s="4" t="s">
        <v>292</v>
      </c>
      <c r="E5474" s="5">
        <v>9.52</v>
      </c>
      <c r="G5474" s="17"/>
      <c r="H5474" s="17"/>
      <c r="I5474" s="17"/>
    </row>
    <row r="5475" spans="1:10" ht="11.25" x14ac:dyDescent="0.15">
      <c r="A5475" s="6" t="s">
        <v>288</v>
      </c>
      <c r="B5475" s="4" t="s">
        <v>42</v>
      </c>
      <c r="C5475" s="4" t="s">
        <v>289</v>
      </c>
      <c r="D5475" s="4" t="s">
        <v>291</v>
      </c>
      <c r="E5475" s="5">
        <v>12.21</v>
      </c>
      <c r="F5475" t="s">
        <v>353</v>
      </c>
      <c r="G5475" s="17">
        <f>+E5475+E5476+E5477+E5478+E5479+E5480+E5481+E5482+E5483+E5484</f>
        <v>104.96</v>
      </c>
      <c r="H5475" s="17">
        <f>+E5485+E5486+E5487+E5488+E5489+E5490</f>
        <v>63.15</v>
      </c>
      <c r="I5475" s="18">
        <f>+(G5475/4)/(H5475/3)</f>
        <v>1.2465558194774347</v>
      </c>
      <c r="J5475" s="21">
        <f>+(B5475-$K$1)/7</f>
        <v>17</v>
      </c>
    </row>
    <row r="5476" spans="1:10" ht="11.25" x14ac:dyDescent="0.15">
      <c r="A5476" s="6" t="s">
        <v>288</v>
      </c>
      <c r="B5476" s="4" t="s">
        <v>42</v>
      </c>
      <c r="C5476" s="4" t="s">
        <v>289</v>
      </c>
      <c r="D5476" s="4" t="s">
        <v>291</v>
      </c>
      <c r="E5476" s="5">
        <v>9.42</v>
      </c>
      <c r="G5476" s="17"/>
      <c r="H5476" s="17"/>
      <c r="I5476" s="17"/>
      <c r="J5476" s="17"/>
    </row>
    <row r="5477" spans="1:10" ht="11.25" x14ac:dyDescent="0.15">
      <c r="A5477" s="6" t="s">
        <v>288</v>
      </c>
      <c r="B5477" s="4" t="s">
        <v>42</v>
      </c>
      <c r="C5477" s="4" t="s">
        <v>289</v>
      </c>
      <c r="D5477" s="4" t="s">
        <v>290</v>
      </c>
      <c r="E5477" s="5">
        <v>13.11</v>
      </c>
      <c r="G5477" s="17"/>
      <c r="H5477" s="17"/>
      <c r="I5477" s="17"/>
      <c r="J5477" s="17"/>
    </row>
    <row r="5478" spans="1:10" ht="11.25" x14ac:dyDescent="0.15">
      <c r="A5478" s="6" t="s">
        <v>288</v>
      </c>
      <c r="B5478" s="4" t="s">
        <v>42</v>
      </c>
      <c r="C5478" s="4" t="s">
        <v>289</v>
      </c>
      <c r="D5478" s="4" t="s">
        <v>290</v>
      </c>
      <c r="E5478" s="5">
        <v>6.17</v>
      </c>
      <c r="G5478" s="17"/>
      <c r="H5478" s="17"/>
      <c r="I5478" s="17"/>
      <c r="J5478" s="17"/>
    </row>
    <row r="5479" spans="1:10" ht="11.25" x14ac:dyDescent="0.15">
      <c r="A5479" s="6" t="s">
        <v>288</v>
      </c>
      <c r="B5479" s="4" t="s">
        <v>42</v>
      </c>
      <c r="C5479" s="4" t="s">
        <v>289</v>
      </c>
      <c r="D5479" s="4" t="s">
        <v>292</v>
      </c>
      <c r="E5479" s="5">
        <v>12.7</v>
      </c>
      <c r="G5479" s="17"/>
      <c r="H5479" s="17"/>
      <c r="I5479" s="17"/>
      <c r="J5479" s="17"/>
    </row>
    <row r="5480" spans="1:10" ht="11.25" x14ac:dyDescent="0.15">
      <c r="A5480" s="6" t="s">
        <v>288</v>
      </c>
      <c r="B5480" s="4" t="s">
        <v>147</v>
      </c>
      <c r="C5480" s="4" t="s">
        <v>289</v>
      </c>
      <c r="D5480" s="4" t="s">
        <v>291</v>
      </c>
      <c r="E5480" s="5">
        <v>8.9499999999999993</v>
      </c>
      <c r="G5480" s="17"/>
      <c r="H5480" s="17"/>
      <c r="I5480" s="17"/>
      <c r="J5480" s="17"/>
    </row>
    <row r="5481" spans="1:10" ht="11.25" x14ac:dyDescent="0.15">
      <c r="A5481" s="6" t="s">
        <v>288</v>
      </c>
      <c r="B5481" s="4" t="s">
        <v>147</v>
      </c>
      <c r="C5481" s="4" t="s">
        <v>289</v>
      </c>
      <c r="D5481" s="4" t="s">
        <v>290</v>
      </c>
      <c r="E5481" s="5">
        <v>13.1</v>
      </c>
      <c r="G5481" s="17"/>
      <c r="H5481" s="17"/>
      <c r="I5481" s="17"/>
      <c r="J5481" s="17"/>
    </row>
    <row r="5482" spans="1:10" ht="11.25" x14ac:dyDescent="0.15">
      <c r="A5482" s="6" t="s">
        <v>288</v>
      </c>
      <c r="B5482" s="4" t="s">
        <v>147</v>
      </c>
      <c r="C5482" s="4" t="s">
        <v>289</v>
      </c>
      <c r="D5482" s="4" t="s">
        <v>290</v>
      </c>
      <c r="E5482" s="5">
        <v>8.27</v>
      </c>
      <c r="G5482" s="17"/>
      <c r="H5482" s="17"/>
      <c r="I5482" s="17"/>
      <c r="J5482" s="17"/>
    </row>
    <row r="5483" spans="1:10" ht="11.25" x14ac:dyDescent="0.15">
      <c r="A5483" s="6" t="s">
        <v>288</v>
      </c>
      <c r="B5483" s="4" t="s">
        <v>147</v>
      </c>
      <c r="C5483" s="4" t="s">
        <v>289</v>
      </c>
      <c r="D5483" s="4" t="s">
        <v>292</v>
      </c>
      <c r="E5483" s="5">
        <v>12.13</v>
      </c>
      <c r="G5483" s="17"/>
      <c r="H5483" s="17"/>
      <c r="I5483" s="17"/>
      <c r="J5483" s="17"/>
    </row>
    <row r="5484" spans="1:10" ht="11.25" x14ac:dyDescent="0.15">
      <c r="A5484" s="6" t="s">
        <v>288</v>
      </c>
      <c r="B5484" s="4" t="s">
        <v>147</v>
      </c>
      <c r="C5484" s="4" t="s">
        <v>289</v>
      </c>
      <c r="D5484" s="4" t="s">
        <v>294</v>
      </c>
      <c r="E5484" s="5">
        <v>8.9</v>
      </c>
      <c r="G5484" s="17"/>
      <c r="H5484" s="17"/>
      <c r="I5484" s="17"/>
      <c r="J5484" s="17"/>
    </row>
    <row r="5485" spans="1:10" ht="11.25" x14ac:dyDescent="0.15">
      <c r="A5485" s="6" t="s">
        <v>288</v>
      </c>
      <c r="B5485" s="4" t="s">
        <v>43</v>
      </c>
      <c r="C5485" s="4" t="s">
        <v>289</v>
      </c>
      <c r="D5485" s="4" t="s">
        <v>291</v>
      </c>
      <c r="E5485" s="5">
        <v>11.9</v>
      </c>
      <c r="F5485" t="s">
        <v>354</v>
      </c>
      <c r="G5485" s="17"/>
      <c r="H5485" s="17"/>
      <c r="I5485" s="17"/>
      <c r="J5485" s="17"/>
    </row>
    <row r="5486" spans="1:10" ht="11.25" x14ac:dyDescent="0.15">
      <c r="A5486" s="6" t="s">
        <v>288</v>
      </c>
      <c r="B5486" s="4" t="s">
        <v>43</v>
      </c>
      <c r="C5486" s="4" t="s">
        <v>289</v>
      </c>
      <c r="D5486" s="4" t="s">
        <v>290</v>
      </c>
      <c r="E5486" s="5">
        <v>11.01</v>
      </c>
      <c r="G5486" s="17"/>
      <c r="H5486" s="17"/>
      <c r="I5486" s="17"/>
      <c r="J5486" s="17"/>
    </row>
    <row r="5487" spans="1:10" ht="11.25" x14ac:dyDescent="0.15">
      <c r="A5487" s="6" t="s">
        <v>288</v>
      </c>
      <c r="B5487" s="4" t="s">
        <v>43</v>
      </c>
      <c r="C5487" s="4" t="s">
        <v>289</v>
      </c>
      <c r="D5487" s="4" t="s">
        <v>292</v>
      </c>
      <c r="E5487" s="5">
        <v>9.14</v>
      </c>
      <c r="G5487" s="17"/>
      <c r="H5487" s="17"/>
      <c r="I5487" s="17"/>
      <c r="J5487" s="17"/>
    </row>
    <row r="5488" spans="1:10" ht="11.25" x14ac:dyDescent="0.15">
      <c r="A5488" s="6" t="s">
        <v>288</v>
      </c>
      <c r="B5488" s="4" t="s">
        <v>148</v>
      </c>
      <c r="C5488" s="4" t="s">
        <v>289</v>
      </c>
      <c r="D5488" s="4" t="s">
        <v>291</v>
      </c>
      <c r="E5488" s="5">
        <v>11.63</v>
      </c>
      <c r="G5488" s="17"/>
      <c r="H5488" s="17"/>
      <c r="I5488" s="17"/>
      <c r="J5488" s="17"/>
    </row>
    <row r="5489" spans="1:10" ht="11.25" x14ac:dyDescent="0.15">
      <c r="A5489" s="6" t="s">
        <v>288</v>
      </c>
      <c r="B5489" s="4" t="s">
        <v>148</v>
      </c>
      <c r="C5489" s="4" t="s">
        <v>289</v>
      </c>
      <c r="D5489" s="4" t="s">
        <v>290</v>
      </c>
      <c r="E5489" s="5">
        <v>9</v>
      </c>
      <c r="G5489" s="17"/>
      <c r="H5489" s="17"/>
      <c r="I5489" s="17"/>
      <c r="J5489" s="17"/>
    </row>
    <row r="5490" spans="1:10" ht="11.25" x14ac:dyDescent="0.15">
      <c r="A5490" s="9" t="s">
        <v>288</v>
      </c>
      <c r="B5490" s="4" t="s">
        <v>148</v>
      </c>
      <c r="C5490" s="4" t="s">
        <v>289</v>
      </c>
      <c r="D5490" s="4" t="s">
        <v>292</v>
      </c>
      <c r="E5490" s="5">
        <v>10.47</v>
      </c>
      <c r="G5490" s="17"/>
      <c r="H5490" s="17"/>
      <c r="I5490" s="17"/>
      <c r="J5490" s="17"/>
    </row>
    <row r="5491" spans="1:10" ht="11.25" x14ac:dyDescent="0.15">
      <c r="A5491" s="6" t="s">
        <v>288</v>
      </c>
      <c r="B5491" s="4" t="s">
        <v>44</v>
      </c>
      <c r="C5491" s="4" t="s">
        <v>289</v>
      </c>
      <c r="D5491" s="4" t="s">
        <v>291</v>
      </c>
      <c r="E5491" s="5">
        <v>12.42</v>
      </c>
      <c r="F5491" t="s">
        <v>353</v>
      </c>
      <c r="G5491" s="17">
        <f>+E5491+E5492+E5493+E5494+E5495+E5496+E5497+E5498+E5499</f>
        <v>111.85000000000001</v>
      </c>
      <c r="H5491" s="17">
        <f>+E5501+E5502+E5503+E5504+E5505+E5500</f>
        <v>62.49</v>
      </c>
      <c r="I5491" s="18">
        <f>+(G5491/4)/(H5491/3)</f>
        <v>1.3424147863658185</v>
      </c>
      <c r="J5491" s="21">
        <f>+(B5491-$K$1)/7</f>
        <v>18</v>
      </c>
    </row>
    <row r="5492" spans="1:10" ht="11.25" x14ac:dyDescent="0.15">
      <c r="A5492" s="6" t="s">
        <v>288</v>
      </c>
      <c r="B5492" s="4" t="s">
        <v>44</v>
      </c>
      <c r="C5492" s="4" t="s">
        <v>289</v>
      </c>
      <c r="D5492" s="4" t="s">
        <v>291</v>
      </c>
      <c r="E5492" s="5">
        <v>10.39</v>
      </c>
      <c r="G5492" s="17"/>
      <c r="H5492" s="17"/>
      <c r="I5492" s="17"/>
      <c r="J5492" s="17"/>
    </row>
    <row r="5493" spans="1:10" ht="11.25" x14ac:dyDescent="0.15">
      <c r="A5493" s="6" t="s">
        <v>288</v>
      </c>
      <c r="B5493" s="4" t="s">
        <v>44</v>
      </c>
      <c r="C5493" s="4" t="s">
        <v>289</v>
      </c>
      <c r="D5493" s="4" t="s">
        <v>290</v>
      </c>
      <c r="E5493" s="5">
        <v>13.21</v>
      </c>
      <c r="G5493" s="17"/>
      <c r="H5493" s="17"/>
      <c r="I5493" s="17"/>
      <c r="J5493" s="17"/>
    </row>
    <row r="5494" spans="1:10" ht="11.25" x14ac:dyDescent="0.15">
      <c r="A5494" s="6" t="s">
        <v>288</v>
      </c>
      <c r="B5494" s="4" t="s">
        <v>44</v>
      </c>
      <c r="C5494" s="4" t="s">
        <v>289</v>
      </c>
      <c r="D5494" s="4" t="s">
        <v>290</v>
      </c>
      <c r="E5494" s="5">
        <v>9.08</v>
      </c>
      <c r="G5494" s="17"/>
      <c r="H5494" s="17"/>
      <c r="I5494" s="17"/>
      <c r="J5494" s="17"/>
    </row>
    <row r="5495" spans="1:10" ht="11.25" x14ac:dyDescent="0.15">
      <c r="A5495" s="6" t="s">
        <v>288</v>
      </c>
      <c r="B5495" s="4" t="s">
        <v>44</v>
      </c>
      <c r="C5495" s="4" t="s">
        <v>289</v>
      </c>
      <c r="D5495" s="4" t="s">
        <v>292</v>
      </c>
      <c r="E5495" s="5">
        <v>13.26</v>
      </c>
      <c r="G5495" s="17"/>
      <c r="H5495" s="17"/>
      <c r="I5495" s="17"/>
      <c r="J5495" s="17"/>
    </row>
    <row r="5496" spans="1:10" ht="11.25" x14ac:dyDescent="0.15">
      <c r="A5496" s="6" t="s">
        <v>288</v>
      </c>
      <c r="B5496" s="4" t="s">
        <v>149</v>
      </c>
      <c r="C5496" s="4" t="s">
        <v>289</v>
      </c>
      <c r="D5496" s="4" t="s">
        <v>291</v>
      </c>
      <c r="E5496" s="5">
        <v>13.92</v>
      </c>
      <c r="G5496" s="17"/>
      <c r="H5496" s="17"/>
      <c r="I5496" s="17"/>
      <c r="J5496" s="17"/>
    </row>
    <row r="5497" spans="1:10" ht="11.25" x14ac:dyDescent="0.15">
      <c r="A5497" s="6" t="s">
        <v>288</v>
      </c>
      <c r="B5497" s="4" t="s">
        <v>149</v>
      </c>
      <c r="C5497" s="4" t="s">
        <v>289</v>
      </c>
      <c r="D5497" s="4" t="s">
        <v>291</v>
      </c>
      <c r="E5497" s="5">
        <v>11.98</v>
      </c>
      <c r="G5497" s="17"/>
      <c r="H5497" s="17"/>
      <c r="I5497" s="17"/>
      <c r="J5497" s="17"/>
    </row>
    <row r="5498" spans="1:10" ht="11.25" x14ac:dyDescent="0.15">
      <c r="A5498" s="6" t="s">
        <v>288</v>
      </c>
      <c r="B5498" s="4" t="s">
        <v>149</v>
      </c>
      <c r="C5498" s="4" t="s">
        <v>289</v>
      </c>
      <c r="D5498" s="4" t="s">
        <v>292</v>
      </c>
      <c r="E5498" s="5">
        <v>15.33</v>
      </c>
      <c r="G5498" s="17"/>
      <c r="H5498" s="17"/>
      <c r="I5498" s="17"/>
      <c r="J5498" s="17"/>
    </row>
    <row r="5499" spans="1:10" ht="11.25" x14ac:dyDescent="0.15">
      <c r="A5499" s="6" t="s">
        <v>288</v>
      </c>
      <c r="B5499" s="4" t="s">
        <v>149</v>
      </c>
      <c r="C5499" s="4" t="s">
        <v>289</v>
      </c>
      <c r="D5499" s="4" t="s">
        <v>292</v>
      </c>
      <c r="E5499" s="5">
        <v>12.26</v>
      </c>
      <c r="G5499" s="17"/>
      <c r="H5499" s="17"/>
      <c r="I5499" s="17"/>
      <c r="J5499" s="17"/>
    </row>
    <row r="5500" spans="1:10" ht="11.25" x14ac:dyDescent="0.15">
      <c r="A5500" s="6" t="s">
        <v>288</v>
      </c>
      <c r="B5500" s="4" t="s">
        <v>45</v>
      </c>
      <c r="C5500" s="4" t="s">
        <v>289</v>
      </c>
      <c r="D5500" s="4" t="s">
        <v>291</v>
      </c>
      <c r="E5500" s="5">
        <v>11.5</v>
      </c>
      <c r="F5500" t="s">
        <v>354</v>
      </c>
      <c r="G5500" s="17"/>
      <c r="H5500" s="17"/>
      <c r="I5500" s="17"/>
      <c r="J5500" s="17"/>
    </row>
    <row r="5501" spans="1:10" ht="11.25" x14ac:dyDescent="0.15">
      <c r="A5501" s="6" t="s">
        <v>288</v>
      </c>
      <c r="B5501" s="4" t="s">
        <v>45</v>
      </c>
      <c r="C5501" s="4" t="s">
        <v>289</v>
      </c>
      <c r="D5501" s="4" t="s">
        <v>290</v>
      </c>
      <c r="E5501" s="5">
        <v>10.43</v>
      </c>
      <c r="G5501" s="17"/>
      <c r="H5501" s="17"/>
      <c r="I5501" s="17"/>
      <c r="J5501" s="17"/>
    </row>
    <row r="5502" spans="1:10" ht="11.25" x14ac:dyDescent="0.15">
      <c r="A5502" s="6" t="s">
        <v>288</v>
      </c>
      <c r="B5502" s="4" t="s">
        <v>45</v>
      </c>
      <c r="C5502" s="4" t="s">
        <v>289</v>
      </c>
      <c r="D5502" s="4" t="s">
        <v>292</v>
      </c>
      <c r="E5502" s="5">
        <v>9.99</v>
      </c>
      <c r="G5502" s="17"/>
      <c r="H5502" s="17"/>
      <c r="I5502" s="17"/>
      <c r="J5502" s="17"/>
    </row>
    <row r="5503" spans="1:10" ht="11.25" x14ac:dyDescent="0.15">
      <c r="A5503" s="6" t="s">
        <v>288</v>
      </c>
      <c r="B5503" s="4" t="s">
        <v>150</v>
      </c>
      <c r="C5503" s="4" t="s">
        <v>289</v>
      </c>
      <c r="D5503" s="4" t="s">
        <v>291</v>
      </c>
      <c r="E5503" s="5">
        <v>11.78</v>
      </c>
      <c r="G5503" s="17"/>
      <c r="H5503" s="17"/>
      <c r="I5503" s="17"/>
      <c r="J5503" s="17"/>
    </row>
    <row r="5504" spans="1:10" ht="11.25" x14ac:dyDescent="0.15">
      <c r="A5504" s="6" t="s">
        <v>288</v>
      </c>
      <c r="B5504" s="4" t="s">
        <v>150</v>
      </c>
      <c r="C5504" s="4" t="s">
        <v>289</v>
      </c>
      <c r="D5504" s="4" t="s">
        <v>292</v>
      </c>
      <c r="E5504" s="5">
        <v>10</v>
      </c>
      <c r="G5504" s="17"/>
      <c r="H5504" s="17"/>
      <c r="I5504" s="17"/>
      <c r="J5504" s="17"/>
    </row>
    <row r="5505" spans="1:10" ht="11.25" x14ac:dyDescent="0.15">
      <c r="A5505" s="6" t="s">
        <v>288</v>
      </c>
      <c r="B5505" s="4" t="s">
        <v>150</v>
      </c>
      <c r="C5505" s="4" t="s">
        <v>289</v>
      </c>
      <c r="D5505" s="4" t="s">
        <v>294</v>
      </c>
      <c r="E5505" s="5">
        <v>8.7899999999999991</v>
      </c>
      <c r="G5505" s="17"/>
      <c r="H5505" s="17"/>
      <c r="I5505" s="17"/>
      <c r="J5505" s="17"/>
    </row>
    <row r="5506" spans="1:10" ht="11.25" x14ac:dyDescent="0.15">
      <c r="A5506" s="6" t="s">
        <v>288</v>
      </c>
      <c r="B5506" s="4" t="s">
        <v>46</v>
      </c>
      <c r="C5506" s="4" t="s">
        <v>289</v>
      </c>
      <c r="D5506" s="4" t="s">
        <v>291</v>
      </c>
      <c r="E5506" s="5">
        <v>12.14</v>
      </c>
      <c r="F5506" t="s">
        <v>353</v>
      </c>
      <c r="G5506" s="17">
        <f>+E5506+E5507+E5508+E5509+E5510+E5511+E5512+E5513+E5514</f>
        <v>103.07000000000002</v>
      </c>
      <c r="H5506" s="17">
        <f>+E5516+E5517+E5518+E5519+E5520+E5515</f>
        <v>68.05</v>
      </c>
      <c r="I5506" s="18">
        <f>+(G5506/4)/(H5506/3)</f>
        <v>1.1359662013225571</v>
      </c>
      <c r="J5506" s="21">
        <f>+(B5506-$K$1)/7</f>
        <v>19</v>
      </c>
    </row>
    <row r="5507" spans="1:10" ht="11.25" x14ac:dyDescent="0.15">
      <c r="A5507" s="6" t="s">
        <v>288</v>
      </c>
      <c r="B5507" s="4" t="s">
        <v>46</v>
      </c>
      <c r="C5507" s="4" t="s">
        <v>289</v>
      </c>
      <c r="D5507" s="4" t="s">
        <v>291</v>
      </c>
      <c r="E5507" s="5">
        <v>10.38</v>
      </c>
      <c r="G5507" s="17"/>
      <c r="H5507" s="17"/>
      <c r="I5507" s="17"/>
      <c r="J5507" s="17"/>
    </row>
    <row r="5508" spans="1:10" ht="11.25" x14ac:dyDescent="0.15">
      <c r="A5508" s="6" t="s">
        <v>288</v>
      </c>
      <c r="B5508" s="4" t="s">
        <v>46</v>
      </c>
      <c r="C5508" s="4" t="s">
        <v>289</v>
      </c>
      <c r="D5508" s="4" t="s">
        <v>292</v>
      </c>
      <c r="E5508" s="5">
        <v>13.55</v>
      </c>
      <c r="G5508" s="17"/>
      <c r="H5508" s="17"/>
      <c r="I5508" s="17"/>
      <c r="J5508" s="17"/>
    </row>
    <row r="5509" spans="1:10" ht="11.25" x14ac:dyDescent="0.15">
      <c r="A5509" s="6" t="s">
        <v>288</v>
      </c>
      <c r="B5509" s="4" t="s">
        <v>46</v>
      </c>
      <c r="C5509" s="4" t="s">
        <v>289</v>
      </c>
      <c r="D5509" s="4" t="s">
        <v>292</v>
      </c>
      <c r="E5509" s="5">
        <v>7.28</v>
      </c>
      <c r="G5509" s="17"/>
      <c r="H5509" s="17"/>
      <c r="I5509" s="17"/>
      <c r="J5509" s="17"/>
    </row>
    <row r="5510" spans="1:10" ht="11.25" x14ac:dyDescent="0.15">
      <c r="A5510" s="6" t="s">
        <v>288</v>
      </c>
      <c r="B5510" s="4" t="s">
        <v>46</v>
      </c>
      <c r="C5510" s="4" t="s">
        <v>289</v>
      </c>
      <c r="D5510" s="4" t="s">
        <v>294</v>
      </c>
      <c r="E5510" s="5">
        <v>11.56</v>
      </c>
      <c r="G5510" s="17"/>
      <c r="H5510" s="17"/>
      <c r="I5510" s="17"/>
      <c r="J5510" s="17"/>
    </row>
    <row r="5511" spans="1:10" ht="11.25" x14ac:dyDescent="0.15">
      <c r="A5511" s="6" t="s">
        <v>288</v>
      </c>
      <c r="B5511" s="4" t="s">
        <v>151</v>
      </c>
      <c r="C5511" s="4" t="s">
        <v>289</v>
      </c>
      <c r="D5511" s="4" t="s">
        <v>291</v>
      </c>
      <c r="E5511" s="5">
        <v>13.77</v>
      </c>
      <c r="G5511" s="17"/>
      <c r="H5511" s="17"/>
      <c r="I5511" s="17"/>
      <c r="J5511" s="17"/>
    </row>
    <row r="5512" spans="1:10" ht="11.25" x14ac:dyDescent="0.15">
      <c r="A5512" s="6" t="s">
        <v>288</v>
      </c>
      <c r="B5512" s="4" t="s">
        <v>151</v>
      </c>
      <c r="C5512" s="4" t="s">
        <v>289</v>
      </c>
      <c r="D5512" s="4" t="s">
        <v>291</v>
      </c>
      <c r="E5512" s="5">
        <v>10.7</v>
      </c>
      <c r="G5512" s="17"/>
      <c r="H5512" s="17"/>
      <c r="I5512" s="17"/>
      <c r="J5512" s="17"/>
    </row>
    <row r="5513" spans="1:10" ht="11.25" x14ac:dyDescent="0.15">
      <c r="A5513" s="6" t="s">
        <v>288</v>
      </c>
      <c r="B5513" s="4" t="s">
        <v>151</v>
      </c>
      <c r="C5513" s="4" t="s">
        <v>289</v>
      </c>
      <c r="D5513" s="4" t="s">
        <v>292</v>
      </c>
      <c r="E5513" s="5">
        <v>13.26</v>
      </c>
      <c r="G5513" s="17"/>
      <c r="H5513" s="17"/>
      <c r="I5513" s="17"/>
      <c r="J5513" s="17"/>
    </row>
    <row r="5514" spans="1:10" ht="11.25" x14ac:dyDescent="0.15">
      <c r="A5514" s="6" t="s">
        <v>288</v>
      </c>
      <c r="B5514" s="4" t="s">
        <v>151</v>
      </c>
      <c r="C5514" s="4" t="s">
        <v>289</v>
      </c>
      <c r="D5514" s="4" t="s">
        <v>292</v>
      </c>
      <c r="E5514" s="5">
        <v>10.43</v>
      </c>
      <c r="G5514" s="17"/>
      <c r="H5514" s="17"/>
      <c r="I5514" s="17"/>
      <c r="J5514" s="17"/>
    </row>
    <row r="5515" spans="1:10" ht="11.25" x14ac:dyDescent="0.15">
      <c r="A5515" s="6" t="s">
        <v>288</v>
      </c>
      <c r="B5515" s="4" t="s">
        <v>47</v>
      </c>
      <c r="C5515" s="4" t="s">
        <v>289</v>
      </c>
      <c r="D5515" s="4" t="s">
        <v>291</v>
      </c>
      <c r="E5515" s="5">
        <v>13.21</v>
      </c>
      <c r="F5515" t="s">
        <v>354</v>
      </c>
      <c r="G5515" s="17"/>
      <c r="H5515" s="17"/>
      <c r="I5515" s="17"/>
      <c r="J5515" s="17"/>
    </row>
    <row r="5516" spans="1:10" ht="11.25" x14ac:dyDescent="0.15">
      <c r="A5516" s="6" t="s">
        <v>288</v>
      </c>
      <c r="B5516" s="4" t="s">
        <v>47</v>
      </c>
      <c r="C5516" s="4" t="s">
        <v>289</v>
      </c>
      <c r="D5516" s="4" t="s">
        <v>292</v>
      </c>
      <c r="E5516" s="5">
        <v>10.5</v>
      </c>
      <c r="G5516" s="17"/>
      <c r="H5516" s="17"/>
      <c r="I5516" s="17"/>
      <c r="J5516" s="17"/>
    </row>
    <row r="5517" spans="1:10" ht="11.25" x14ac:dyDescent="0.15">
      <c r="A5517" s="6" t="s">
        <v>288</v>
      </c>
      <c r="B5517" s="4" t="s">
        <v>47</v>
      </c>
      <c r="C5517" s="4" t="s">
        <v>289</v>
      </c>
      <c r="D5517" s="4" t="s">
        <v>294</v>
      </c>
      <c r="E5517" s="5">
        <v>9.7100000000000009</v>
      </c>
      <c r="G5517" s="17"/>
      <c r="H5517" s="17"/>
      <c r="I5517" s="17"/>
      <c r="J5517" s="17"/>
    </row>
    <row r="5518" spans="1:10" ht="11.25" x14ac:dyDescent="0.15">
      <c r="A5518" s="6" t="s">
        <v>288</v>
      </c>
      <c r="B5518" s="4" t="s">
        <v>152</v>
      </c>
      <c r="C5518" s="4" t="s">
        <v>289</v>
      </c>
      <c r="D5518" s="4" t="s">
        <v>291</v>
      </c>
      <c r="E5518" s="5">
        <v>13.69</v>
      </c>
      <c r="G5518" s="17"/>
      <c r="H5518" s="17"/>
      <c r="I5518" s="17"/>
      <c r="J5518" s="17"/>
    </row>
    <row r="5519" spans="1:10" ht="11.25" x14ac:dyDescent="0.15">
      <c r="A5519" s="6" t="s">
        <v>288</v>
      </c>
      <c r="B5519" s="4" t="s">
        <v>152</v>
      </c>
      <c r="C5519" s="4" t="s">
        <v>289</v>
      </c>
      <c r="D5519" s="4" t="s">
        <v>292</v>
      </c>
      <c r="E5519" s="5">
        <v>11.34</v>
      </c>
      <c r="G5519" s="17"/>
      <c r="H5519" s="17"/>
      <c r="I5519" s="17"/>
      <c r="J5519" s="17"/>
    </row>
    <row r="5520" spans="1:10" ht="11.25" x14ac:dyDescent="0.15">
      <c r="A5520" s="6" t="s">
        <v>288</v>
      </c>
      <c r="B5520" s="4" t="s">
        <v>152</v>
      </c>
      <c r="C5520" s="4" t="s">
        <v>289</v>
      </c>
      <c r="D5520" s="4" t="s">
        <v>294</v>
      </c>
      <c r="E5520" s="5">
        <v>9.6</v>
      </c>
      <c r="G5520" s="17"/>
      <c r="H5520" s="17"/>
      <c r="I5520" s="17"/>
      <c r="J5520" s="17"/>
    </row>
    <row r="5521" spans="1:10" ht="11.25" x14ac:dyDescent="0.15">
      <c r="A5521" s="6" t="s">
        <v>288</v>
      </c>
      <c r="B5521" s="4" t="s">
        <v>48</v>
      </c>
      <c r="C5521" s="4" t="s">
        <v>289</v>
      </c>
      <c r="D5521" s="4" t="s">
        <v>291</v>
      </c>
      <c r="E5521" s="5">
        <v>11.71</v>
      </c>
      <c r="F5521" t="s">
        <v>353</v>
      </c>
      <c r="G5521" s="17">
        <f>+E5521+E5522+E5523+E5524+E5525+E5526+E5527+E5528+E5529+E5530</f>
        <v>99.12</v>
      </c>
      <c r="H5521" s="17">
        <f>+E5531+E5532+E5533+E5534+E5535+E5536</f>
        <v>64.16</v>
      </c>
      <c r="I5521" s="18">
        <f>+(G5521/4)/(H5521/3)</f>
        <v>1.1586658354114714</v>
      </c>
      <c r="J5521" s="21">
        <f>+(B5521-$K$1)/7</f>
        <v>20</v>
      </c>
    </row>
    <row r="5522" spans="1:10" ht="11.25" x14ac:dyDescent="0.15">
      <c r="A5522" s="6" t="s">
        <v>288</v>
      </c>
      <c r="B5522" s="4" t="s">
        <v>48</v>
      </c>
      <c r="C5522" s="4" t="s">
        <v>289</v>
      </c>
      <c r="D5522" s="4" t="s">
        <v>291</v>
      </c>
      <c r="E5522" s="5">
        <v>11.29</v>
      </c>
      <c r="G5522" s="17"/>
      <c r="H5522" s="17"/>
      <c r="I5522" s="17"/>
      <c r="J5522" s="17"/>
    </row>
    <row r="5523" spans="1:10" ht="11.25" x14ac:dyDescent="0.15">
      <c r="A5523" s="6" t="s">
        <v>288</v>
      </c>
      <c r="B5523" s="4" t="s">
        <v>48</v>
      </c>
      <c r="C5523" s="4" t="s">
        <v>289</v>
      </c>
      <c r="D5523" s="4" t="s">
        <v>292</v>
      </c>
      <c r="E5523" s="5">
        <v>8.5500000000000007</v>
      </c>
      <c r="G5523" s="17"/>
      <c r="H5523" s="17"/>
      <c r="I5523" s="17"/>
      <c r="J5523" s="17"/>
    </row>
    <row r="5524" spans="1:10" ht="11.25" x14ac:dyDescent="0.15">
      <c r="A5524" s="6" t="s">
        <v>288</v>
      </c>
      <c r="B5524" s="4" t="s">
        <v>48</v>
      </c>
      <c r="C5524" s="4" t="s">
        <v>289</v>
      </c>
      <c r="D5524" s="4" t="s">
        <v>292</v>
      </c>
      <c r="E5524" s="5">
        <v>7.89</v>
      </c>
      <c r="G5524" s="17"/>
      <c r="H5524" s="17"/>
      <c r="I5524" s="17"/>
      <c r="J5524" s="17"/>
    </row>
    <row r="5525" spans="1:10" ht="11.25" x14ac:dyDescent="0.15">
      <c r="A5525" s="6" t="s">
        <v>288</v>
      </c>
      <c r="B5525" s="4" t="s">
        <v>48</v>
      </c>
      <c r="C5525" s="4" t="s">
        <v>289</v>
      </c>
      <c r="D5525" s="4" t="s">
        <v>294</v>
      </c>
      <c r="E5525" s="5">
        <v>11.23</v>
      </c>
      <c r="G5525" s="17"/>
      <c r="H5525" s="17"/>
      <c r="I5525" s="17"/>
      <c r="J5525" s="17"/>
    </row>
    <row r="5526" spans="1:10" ht="11.25" x14ac:dyDescent="0.15">
      <c r="A5526" s="6" t="s">
        <v>288</v>
      </c>
      <c r="B5526" s="4" t="s">
        <v>153</v>
      </c>
      <c r="C5526" s="4" t="s">
        <v>289</v>
      </c>
      <c r="D5526" s="4" t="s">
        <v>291</v>
      </c>
      <c r="E5526" s="5">
        <v>13.84</v>
      </c>
      <c r="G5526" s="17"/>
      <c r="H5526" s="17"/>
      <c r="I5526" s="17"/>
      <c r="J5526" s="17"/>
    </row>
    <row r="5527" spans="1:10" ht="11.25" x14ac:dyDescent="0.15">
      <c r="A5527" s="6" t="s">
        <v>288</v>
      </c>
      <c r="B5527" s="4" t="s">
        <v>153</v>
      </c>
      <c r="C5527" s="4" t="s">
        <v>289</v>
      </c>
      <c r="D5527" s="4" t="s">
        <v>291</v>
      </c>
      <c r="E5527" s="5">
        <v>4.9000000000000004</v>
      </c>
      <c r="G5527" s="17"/>
      <c r="H5527" s="17"/>
      <c r="I5527" s="17"/>
      <c r="J5527" s="17"/>
    </row>
    <row r="5528" spans="1:10" ht="11.25" x14ac:dyDescent="0.15">
      <c r="A5528" s="6" t="s">
        <v>288</v>
      </c>
      <c r="B5528" s="4" t="s">
        <v>153</v>
      </c>
      <c r="C5528" s="4" t="s">
        <v>289</v>
      </c>
      <c r="D5528" s="4" t="s">
        <v>292</v>
      </c>
      <c r="E5528" s="5">
        <v>12.41</v>
      </c>
      <c r="G5528" s="17"/>
      <c r="H5528" s="17"/>
      <c r="I5528" s="17"/>
      <c r="J5528" s="17"/>
    </row>
    <row r="5529" spans="1:10" ht="11.25" x14ac:dyDescent="0.15">
      <c r="A5529" s="6" t="s">
        <v>288</v>
      </c>
      <c r="B5529" s="4" t="s">
        <v>153</v>
      </c>
      <c r="C5529" s="4" t="s">
        <v>289</v>
      </c>
      <c r="D5529" s="4" t="s">
        <v>292</v>
      </c>
      <c r="E5529" s="5">
        <v>6.34</v>
      </c>
      <c r="G5529" s="17"/>
      <c r="H5529" s="17"/>
      <c r="I5529" s="17"/>
      <c r="J5529" s="17"/>
    </row>
    <row r="5530" spans="1:10" ht="11.25" x14ac:dyDescent="0.15">
      <c r="A5530" s="6" t="s">
        <v>288</v>
      </c>
      <c r="B5530" s="4" t="s">
        <v>153</v>
      </c>
      <c r="C5530" s="4" t="s">
        <v>289</v>
      </c>
      <c r="D5530" s="4" t="s">
        <v>294</v>
      </c>
      <c r="E5530" s="5">
        <v>10.96</v>
      </c>
      <c r="G5530" s="17"/>
      <c r="H5530" s="17"/>
      <c r="I5530" s="17"/>
      <c r="J5530" s="17"/>
    </row>
    <row r="5531" spans="1:10" ht="11.25" x14ac:dyDescent="0.15">
      <c r="A5531" s="6" t="s">
        <v>288</v>
      </c>
      <c r="B5531" s="4" t="s">
        <v>49</v>
      </c>
      <c r="C5531" s="4" t="s">
        <v>289</v>
      </c>
      <c r="D5531" s="4" t="s">
        <v>291</v>
      </c>
      <c r="E5531" s="5">
        <v>11.53</v>
      </c>
      <c r="F5531" t="s">
        <v>354</v>
      </c>
      <c r="G5531" s="17"/>
      <c r="H5531" s="17"/>
      <c r="I5531" s="17"/>
      <c r="J5531" s="17"/>
    </row>
    <row r="5532" spans="1:10" ht="11.25" x14ac:dyDescent="0.15">
      <c r="A5532" s="6" t="s">
        <v>288</v>
      </c>
      <c r="B5532" s="4" t="s">
        <v>49</v>
      </c>
      <c r="C5532" s="4" t="s">
        <v>289</v>
      </c>
      <c r="D5532" s="4" t="s">
        <v>292</v>
      </c>
      <c r="E5532" s="5">
        <v>9.8800000000000008</v>
      </c>
      <c r="G5532" s="17"/>
      <c r="H5532" s="17"/>
      <c r="I5532" s="17"/>
      <c r="J5532" s="17"/>
    </row>
    <row r="5533" spans="1:10" ht="11.25" x14ac:dyDescent="0.15">
      <c r="A5533" s="6" t="s">
        <v>288</v>
      </c>
      <c r="B5533" s="4" t="s">
        <v>49</v>
      </c>
      <c r="C5533" s="4" t="s">
        <v>289</v>
      </c>
      <c r="D5533" s="4" t="s">
        <v>294</v>
      </c>
      <c r="E5533" s="5">
        <v>9.5299999999999994</v>
      </c>
      <c r="G5533" s="17"/>
      <c r="H5533" s="17"/>
      <c r="I5533" s="17"/>
      <c r="J5533" s="17"/>
    </row>
    <row r="5534" spans="1:10" ht="11.25" x14ac:dyDescent="0.15">
      <c r="A5534" s="6" t="s">
        <v>288</v>
      </c>
      <c r="B5534" s="4" t="s">
        <v>154</v>
      </c>
      <c r="C5534" s="4" t="s">
        <v>289</v>
      </c>
      <c r="D5534" s="4" t="s">
        <v>291</v>
      </c>
      <c r="E5534" s="5">
        <v>12.18</v>
      </c>
      <c r="G5534" s="17"/>
      <c r="H5534" s="17"/>
      <c r="I5534" s="17"/>
      <c r="J5534" s="17"/>
    </row>
    <row r="5535" spans="1:10" ht="11.25" x14ac:dyDescent="0.15">
      <c r="A5535" s="9" t="s">
        <v>288</v>
      </c>
      <c r="B5535" s="4" t="s">
        <v>154</v>
      </c>
      <c r="C5535" s="4" t="s">
        <v>289</v>
      </c>
      <c r="D5535" s="4" t="s">
        <v>292</v>
      </c>
      <c r="E5535" s="5">
        <v>11.93</v>
      </c>
      <c r="G5535" s="17"/>
      <c r="H5535" s="17"/>
      <c r="I5535" s="17"/>
      <c r="J5535" s="17"/>
    </row>
    <row r="5536" spans="1:10" ht="11.25" x14ac:dyDescent="0.15">
      <c r="A5536" s="6" t="s">
        <v>288</v>
      </c>
      <c r="B5536" s="4" t="s">
        <v>154</v>
      </c>
      <c r="C5536" s="4" t="s">
        <v>289</v>
      </c>
      <c r="D5536" s="4" t="s">
        <v>294</v>
      </c>
      <c r="E5536" s="5">
        <v>9.11</v>
      </c>
      <c r="G5536" s="17"/>
      <c r="H5536" s="17"/>
      <c r="I5536" s="17"/>
      <c r="J5536" s="17"/>
    </row>
    <row r="5537" spans="1:10" ht="11.25" x14ac:dyDescent="0.15">
      <c r="A5537" s="6" t="s">
        <v>288</v>
      </c>
      <c r="B5537" s="4" t="s">
        <v>50</v>
      </c>
      <c r="C5537" s="4" t="s">
        <v>289</v>
      </c>
      <c r="D5537" s="4" t="s">
        <v>291</v>
      </c>
      <c r="E5537" s="5">
        <v>13.75</v>
      </c>
      <c r="F5537" t="s">
        <v>353</v>
      </c>
      <c r="G5537" s="17">
        <f>+E5537+E5538+E5539+E5540+E5541+E5542+E5543+E5544+E5545+E5546</f>
        <v>116.88000000000001</v>
      </c>
      <c r="H5537" s="17">
        <f>+E5547+E5548+E5549+E5550+E5551+E5552</f>
        <v>71.23</v>
      </c>
      <c r="I5537" s="18">
        <f>+(G5537/4)/(H5537/3)</f>
        <v>1.2306612382423137</v>
      </c>
      <c r="J5537" s="21">
        <f>+(B5537-$K$1)/7</f>
        <v>21</v>
      </c>
    </row>
    <row r="5538" spans="1:10" ht="11.25" x14ac:dyDescent="0.15">
      <c r="A5538" s="6" t="s">
        <v>288</v>
      </c>
      <c r="B5538" s="4" t="s">
        <v>50</v>
      </c>
      <c r="C5538" s="4" t="s">
        <v>289</v>
      </c>
      <c r="D5538" s="4" t="s">
        <v>291</v>
      </c>
      <c r="E5538" s="5">
        <v>9.59</v>
      </c>
      <c r="G5538" s="17"/>
      <c r="H5538" s="17"/>
      <c r="I5538" s="17"/>
      <c r="J5538" s="17"/>
    </row>
    <row r="5539" spans="1:10" ht="11.25" x14ac:dyDescent="0.15">
      <c r="A5539" s="6" t="s">
        <v>288</v>
      </c>
      <c r="B5539" s="4" t="s">
        <v>50</v>
      </c>
      <c r="C5539" s="4" t="s">
        <v>289</v>
      </c>
      <c r="D5539" s="4" t="s">
        <v>290</v>
      </c>
      <c r="E5539" s="5">
        <v>11.76</v>
      </c>
      <c r="G5539" s="17"/>
      <c r="H5539" s="17"/>
      <c r="I5539" s="17"/>
      <c r="J5539" s="17"/>
    </row>
    <row r="5540" spans="1:10" ht="11.25" x14ac:dyDescent="0.15">
      <c r="A5540" s="6" t="s">
        <v>288</v>
      </c>
      <c r="B5540" s="4" t="s">
        <v>50</v>
      </c>
      <c r="C5540" s="4" t="s">
        <v>289</v>
      </c>
      <c r="D5540" s="4" t="s">
        <v>290</v>
      </c>
      <c r="E5540" s="5">
        <v>10.81</v>
      </c>
      <c r="G5540" s="17"/>
      <c r="H5540" s="17"/>
      <c r="I5540" s="17"/>
      <c r="J5540" s="17"/>
    </row>
    <row r="5541" spans="1:10" ht="11.25" x14ac:dyDescent="0.15">
      <c r="A5541" s="6" t="s">
        <v>288</v>
      </c>
      <c r="B5541" s="4" t="s">
        <v>50</v>
      </c>
      <c r="C5541" s="4" t="s">
        <v>289</v>
      </c>
      <c r="D5541" s="4" t="s">
        <v>292</v>
      </c>
      <c r="E5541" s="5">
        <v>13.77</v>
      </c>
      <c r="G5541" s="17"/>
      <c r="H5541" s="17"/>
      <c r="I5541" s="17"/>
      <c r="J5541" s="17"/>
    </row>
    <row r="5542" spans="1:10" ht="11.25" x14ac:dyDescent="0.15">
      <c r="A5542" s="6" t="s">
        <v>288</v>
      </c>
      <c r="B5542" s="4" t="s">
        <v>155</v>
      </c>
      <c r="C5542" s="4" t="s">
        <v>289</v>
      </c>
      <c r="D5542" s="4" t="s">
        <v>291</v>
      </c>
      <c r="E5542" s="5">
        <v>13.62</v>
      </c>
      <c r="G5542" s="17"/>
      <c r="H5542" s="17"/>
      <c r="I5542" s="17"/>
      <c r="J5542" s="17"/>
    </row>
    <row r="5543" spans="1:10" ht="11.25" x14ac:dyDescent="0.15">
      <c r="A5543" s="6" t="s">
        <v>288</v>
      </c>
      <c r="B5543" s="4" t="s">
        <v>155</v>
      </c>
      <c r="C5543" s="4" t="s">
        <v>289</v>
      </c>
      <c r="D5543" s="4" t="s">
        <v>291</v>
      </c>
      <c r="E5543" s="5">
        <v>6.96</v>
      </c>
      <c r="G5543" s="17"/>
      <c r="H5543" s="17"/>
      <c r="I5543" s="17"/>
      <c r="J5543" s="17"/>
    </row>
    <row r="5544" spans="1:10" ht="11.25" x14ac:dyDescent="0.15">
      <c r="A5544" s="6" t="s">
        <v>288</v>
      </c>
      <c r="B5544" s="4" t="s">
        <v>155</v>
      </c>
      <c r="C5544" s="4" t="s">
        <v>289</v>
      </c>
      <c r="D5544" s="4" t="s">
        <v>290</v>
      </c>
      <c r="E5544" s="5">
        <v>14.17</v>
      </c>
      <c r="G5544" s="17"/>
      <c r="H5544" s="17"/>
      <c r="I5544" s="17"/>
      <c r="J5544" s="17"/>
    </row>
    <row r="5545" spans="1:10" ht="11.25" x14ac:dyDescent="0.15">
      <c r="A5545" s="6" t="s">
        <v>288</v>
      </c>
      <c r="B5545" s="4" t="s">
        <v>155</v>
      </c>
      <c r="C5545" s="4" t="s">
        <v>289</v>
      </c>
      <c r="D5545" s="4" t="s">
        <v>290</v>
      </c>
      <c r="E5545" s="5">
        <v>9.34</v>
      </c>
      <c r="G5545" s="17"/>
      <c r="H5545" s="17"/>
      <c r="I5545" s="17"/>
      <c r="J5545" s="17"/>
    </row>
    <row r="5546" spans="1:10" ht="11.25" x14ac:dyDescent="0.15">
      <c r="A5546" s="6" t="s">
        <v>288</v>
      </c>
      <c r="B5546" s="4" t="s">
        <v>155</v>
      </c>
      <c r="C5546" s="4" t="s">
        <v>289</v>
      </c>
      <c r="D5546" s="4" t="s">
        <v>292</v>
      </c>
      <c r="E5546" s="5">
        <v>13.11</v>
      </c>
      <c r="G5546" s="17"/>
      <c r="H5546" s="17"/>
      <c r="I5546" s="17"/>
      <c r="J5546" s="17"/>
    </row>
    <row r="5547" spans="1:10" ht="11.25" x14ac:dyDescent="0.15">
      <c r="A5547" s="6" t="s">
        <v>288</v>
      </c>
      <c r="B5547" s="4" t="s">
        <v>51</v>
      </c>
      <c r="C5547" s="4" t="s">
        <v>289</v>
      </c>
      <c r="D5547" s="4" t="s">
        <v>291</v>
      </c>
      <c r="E5547" s="5">
        <v>13.12</v>
      </c>
      <c r="F5547" t="s">
        <v>354</v>
      </c>
      <c r="G5547" s="17"/>
      <c r="H5547" s="17"/>
      <c r="I5547" s="17"/>
      <c r="J5547" s="17"/>
    </row>
    <row r="5548" spans="1:10" ht="11.25" x14ac:dyDescent="0.15">
      <c r="A5548" s="6" t="s">
        <v>288</v>
      </c>
      <c r="B5548" s="4" t="s">
        <v>51</v>
      </c>
      <c r="C5548" s="4" t="s">
        <v>289</v>
      </c>
      <c r="D5548" s="4" t="s">
        <v>290</v>
      </c>
      <c r="E5548" s="5">
        <v>12.02</v>
      </c>
      <c r="G5548" s="17"/>
      <c r="H5548" s="17"/>
      <c r="I5548" s="17"/>
      <c r="J5548" s="17"/>
    </row>
    <row r="5549" spans="1:10" ht="11.25" x14ac:dyDescent="0.15">
      <c r="A5549" s="6" t="s">
        <v>288</v>
      </c>
      <c r="B5549" s="4" t="s">
        <v>51</v>
      </c>
      <c r="C5549" s="4" t="s">
        <v>289</v>
      </c>
      <c r="D5549" s="4" t="s">
        <v>292</v>
      </c>
      <c r="E5549" s="5">
        <v>9.48</v>
      </c>
      <c r="G5549" s="17"/>
      <c r="H5549" s="17"/>
      <c r="I5549" s="17"/>
      <c r="J5549" s="17"/>
    </row>
    <row r="5550" spans="1:10" ht="11.25" x14ac:dyDescent="0.15">
      <c r="A5550" s="6" t="s">
        <v>288</v>
      </c>
      <c r="B5550" s="4" t="s">
        <v>156</v>
      </c>
      <c r="C5550" s="4" t="s">
        <v>289</v>
      </c>
      <c r="D5550" s="4" t="s">
        <v>291</v>
      </c>
      <c r="E5550" s="5">
        <v>14.85</v>
      </c>
      <c r="G5550" s="17"/>
      <c r="H5550" s="17"/>
      <c r="I5550" s="17"/>
      <c r="J5550" s="17"/>
    </row>
    <row r="5551" spans="1:10" ht="11.25" x14ac:dyDescent="0.15">
      <c r="A5551" s="6" t="s">
        <v>288</v>
      </c>
      <c r="B5551" s="4" t="s">
        <v>156</v>
      </c>
      <c r="C5551" s="4" t="s">
        <v>289</v>
      </c>
      <c r="D5551" s="4" t="s">
        <v>292</v>
      </c>
      <c r="E5551" s="5">
        <v>12.88</v>
      </c>
      <c r="G5551" s="17"/>
      <c r="H5551" s="17"/>
      <c r="I5551" s="17"/>
      <c r="J5551" s="17"/>
    </row>
    <row r="5552" spans="1:10" ht="11.25" x14ac:dyDescent="0.15">
      <c r="A5552" s="6" t="s">
        <v>288</v>
      </c>
      <c r="B5552" s="4" t="s">
        <v>156</v>
      </c>
      <c r="C5552" s="4" t="s">
        <v>289</v>
      </c>
      <c r="D5552" s="4" t="s">
        <v>294</v>
      </c>
      <c r="E5552" s="5">
        <v>8.8800000000000008</v>
      </c>
      <c r="G5552" s="17"/>
      <c r="H5552" s="17"/>
      <c r="I5552" s="17"/>
      <c r="J5552" s="17"/>
    </row>
    <row r="5553" spans="1:10" ht="11.25" x14ac:dyDescent="0.15">
      <c r="A5553" s="6" t="s">
        <v>288</v>
      </c>
      <c r="B5553" s="4" t="s">
        <v>157</v>
      </c>
      <c r="C5553" s="4" t="s">
        <v>289</v>
      </c>
      <c r="D5553" s="4" t="s">
        <v>291</v>
      </c>
      <c r="E5553" s="5">
        <v>14.86</v>
      </c>
      <c r="F5553" s="13" t="s">
        <v>353</v>
      </c>
      <c r="G5553" s="17"/>
      <c r="H5553" s="17"/>
      <c r="I5553" s="17"/>
      <c r="J5553" s="17"/>
    </row>
    <row r="5554" spans="1:10" ht="11.25" x14ac:dyDescent="0.15">
      <c r="A5554" s="6" t="s">
        <v>288</v>
      </c>
      <c r="B5554" s="4" t="s">
        <v>157</v>
      </c>
      <c r="C5554" s="4" t="s">
        <v>289</v>
      </c>
      <c r="D5554" s="4" t="s">
        <v>291</v>
      </c>
      <c r="E5554" s="5">
        <v>7.65</v>
      </c>
      <c r="F5554" s="13"/>
      <c r="G5554" s="17"/>
      <c r="H5554" s="17"/>
      <c r="I5554" s="17"/>
      <c r="J5554" s="17"/>
    </row>
    <row r="5555" spans="1:10" ht="11.25" x14ac:dyDescent="0.15">
      <c r="A5555" s="6" t="s">
        <v>288</v>
      </c>
      <c r="B5555" s="4" t="s">
        <v>157</v>
      </c>
      <c r="C5555" s="4" t="s">
        <v>289</v>
      </c>
      <c r="D5555" s="4" t="s">
        <v>292</v>
      </c>
      <c r="E5555" s="5">
        <v>13.24</v>
      </c>
      <c r="F5555" s="13"/>
      <c r="G5555" s="17"/>
      <c r="H5555" s="17"/>
      <c r="I5555" s="17"/>
      <c r="J5555" s="17"/>
    </row>
    <row r="5556" spans="1:10" ht="11.25" x14ac:dyDescent="0.15">
      <c r="A5556" s="6" t="s">
        <v>288</v>
      </c>
      <c r="B5556" s="4" t="s">
        <v>157</v>
      </c>
      <c r="C5556" s="4" t="s">
        <v>289</v>
      </c>
      <c r="D5556" s="4" t="s">
        <v>292</v>
      </c>
      <c r="E5556" s="5">
        <v>5.3</v>
      </c>
      <c r="F5556" s="13"/>
      <c r="G5556" s="17"/>
      <c r="H5556" s="17"/>
      <c r="I5556" s="17"/>
      <c r="J5556" s="17"/>
    </row>
    <row r="5557" spans="1:10" ht="11.25" x14ac:dyDescent="0.15">
      <c r="A5557" s="6" t="s">
        <v>288</v>
      </c>
      <c r="B5557" s="4" t="s">
        <v>157</v>
      </c>
      <c r="C5557" s="4" t="s">
        <v>289</v>
      </c>
      <c r="D5557" s="4" t="s">
        <v>294</v>
      </c>
      <c r="E5557" s="5">
        <v>13.41</v>
      </c>
      <c r="F5557" s="13"/>
      <c r="G5557" s="17"/>
      <c r="H5557" s="17"/>
      <c r="I5557" s="17"/>
      <c r="J5557" s="17"/>
    </row>
    <row r="5558" spans="1:10" ht="11.25" x14ac:dyDescent="0.15">
      <c r="A5558" s="6" t="s">
        <v>288</v>
      </c>
      <c r="B5558" s="4" t="s">
        <v>52</v>
      </c>
      <c r="C5558" s="4" t="s">
        <v>289</v>
      </c>
      <c r="D5558" s="4" t="s">
        <v>291</v>
      </c>
      <c r="E5558" s="5">
        <v>15.65</v>
      </c>
      <c r="F5558" s="13" t="s">
        <v>354</v>
      </c>
      <c r="G5558" s="17"/>
      <c r="H5558" s="17"/>
      <c r="I5558" s="17"/>
      <c r="J5558" s="17"/>
    </row>
    <row r="5559" spans="1:10" ht="11.25" x14ac:dyDescent="0.15">
      <c r="A5559" s="6" t="s">
        <v>288</v>
      </c>
      <c r="B5559" s="4" t="s">
        <v>52</v>
      </c>
      <c r="C5559" s="4" t="s">
        <v>289</v>
      </c>
      <c r="D5559" s="4" t="s">
        <v>291</v>
      </c>
      <c r="E5559" s="5">
        <v>15.91</v>
      </c>
      <c r="G5559" s="17"/>
      <c r="H5559" s="17"/>
      <c r="I5559" s="17"/>
      <c r="J5559" s="17"/>
    </row>
    <row r="5560" spans="1:10" ht="11.25" x14ac:dyDescent="0.15">
      <c r="A5560" s="6" t="s">
        <v>288</v>
      </c>
      <c r="B5560" s="4" t="s">
        <v>52</v>
      </c>
      <c r="C5560" s="4" t="s">
        <v>289</v>
      </c>
      <c r="D5560" s="4" t="s">
        <v>292</v>
      </c>
      <c r="E5560" s="5">
        <v>13.95</v>
      </c>
      <c r="G5560" s="17"/>
      <c r="H5560" s="17"/>
      <c r="I5560" s="17"/>
      <c r="J5560" s="17"/>
    </row>
    <row r="5561" spans="1:10" ht="11.25" x14ac:dyDescent="0.15">
      <c r="A5561" s="6" t="s">
        <v>288</v>
      </c>
      <c r="B5561" s="4" t="s">
        <v>52</v>
      </c>
      <c r="C5561" s="4" t="s">
        <v>289</v>
      </c>
      <c r="D5561" s="4" t="s">
        <v>292</v>
      </c>
      <c r="E5561" s="5">
        <v>15.85</v>
      </c>
      <c r="G5561" s="17"/>
      <c r="H5561" s="17"/>
      <c r="I5561" s="17"/>
      <c r="J5561" s="17"/>
    </row>
    <row r="5562" spans="1:10" ht="11.25" x14ac:dyDescent="0.15">
      <c r="A5562" s="6" t="s">
        <v>288</v>
      </c>
      <c r="B5562" s="4" t="s">
        <v>52</v>
      </c>
      <c r="C5562" s="4" t="s">
        <v>289</v>
      </c>
      <c r="D5562" s="4" t="s">
        <v>294</v>
      </c>
      <c r="E5562" s="5">
        <v>7.17</v>
      </c>
      <c r="G5562" s="17"/>
      <c r="H5562" s="17"/>
      <c r="I5562" s="17"/>
      <c r="J5562" s="17"/>
    </row>
    <row r="5563" spans="1:10" ht="11.25" x14ac:dyDescent="0.15">
      <c r="A5563" s="6" t="s">
        <v>288</v>
      </c>
      <c r="B5563" s="4" t="s">
        <v>52</v>
      </c>
      <c r="C5563" s="4" t="s">
        <v>289</v>
      </c>
      <c r="D5563" s="4" t="s">
        <v>294</v>
      </c>
      <c r="E5563" s="5">
        <v>11.25</v>
      </c>
      <c r="G5563" s="17"/>
      <c r="H5563" s="17"/>
      <c r="I5563" s="17"/>
      <c r="J5563" s="17"/>
    </row>
    <row r="5564" spans="1:10" ht="11.25" x14ac:dyDescent="0.15">
      <c r="A5564" s="6" t="s">
        <v>288</v>
      </c>
      <c r="B5564" s="4" t="s">
        <v>158</v>
      </c>
      <c r="C5564" s="4" t="s">
        <v>289</v>
      </c>
      <c r="D5564" s="4" t="s">
        <v>291</v>
      </c>
      <c r="E5564" s="5">
        <v>14.27</v>
      </c>
      <c r="G5564" s="17"/>
      <c r="H5564" s="17"/>
      <c r="I5564" s="17"/>
      <c r="J5564" s="17"/>
    </row>
    <row r="5565" spans="1:10" ht="11.25" x14ac:dyDescent="0.15">
      <c r="A5565" s="6" t="s">
        <v>288</v>
      </c>
      <c r="B5565" s="4" t="s">
        <v>158</v>
      </c>
      <c r="C5565" s="4" t="s">
        <v>289</v>
      </c>
      <c r="D5565" s="4" t="s">
        <v>291</v>
      </c>
      <c r="E5565" s="5">
        <v>10.42</v>
      </c>
      <c r="G5565" s="17"/>
      <c r="H5565" s="17"/>
      <c r="I5565" s="17"/>
      <c r="J5565" s="17"/>
    </row>
    <row r="5566" spans="1:10" ht="11.25" x14ac:dyDescent="0.15">
      <c r="A5566" s="6" t="s">
        <v>288</v>
      </c>
      <c r="B5566" s="4" t="s">
        <v>158</v>
      </c>
      <c r="C5566" s="4" t="s">
        <v>289</v>
      </c>
      <c r="D5566" s="4" t="s">
        <v>292</v>
      </c>
      <c r="E5566" s="5">
        <v>12</v>
      </c>
      <c r="G5566" s="17"/>
      <c r="H5566" s="17"/>
      <c r="I5566" s="17"/>
      <c r="J5566" s="17"/>
    </row>
    <row r="5567" spans="1:10" ht="11.25" x14ac:dyDescent="0.15">
      <c r="A5567" s="6" t="s">
        <v>288</v>
      </c>
      <c r="B5567" s="4" t="s">
        <v>158</v>
      </c>
      <c r="C5567" s="4" t="s">
        <v>289</v>
      </c>
      <c r="D5567" s="4" t="s">
        <v>292</v>
      </c>
      <c r="E5567" s="5">
        <v>7.28</v>
      </c>
      <c r="G5567" s="17"/>
      <c r="H5567" s="17"/>
      <c r="I5567" s="17"/>
      <c r="J5567" s="17"/>
    </row>
    <row r="5568" spans="1:10" ht="11.25" x14ac:dyDescent="0.15">
      <c r="A5568" s="6" t="s">
        <v>288</v>
      </c>
      <c r="B5568" s="4" t="s">
        <v>53</v>
      </c>
      <c r="C5568" s="4" t="s">
        <v>289</v>
      </c>
      <c r="D5568" s="4" t="s">
        <v>291</v>
      </c>
      <c r="E5568" s="5">
        <v>14.53</v>
      </c>
      <c r="F5568" t="s">
        <v>353</v>
      </c>
      <c r="G5568" s="17">
        <f>+E5568+E5569+E5570+E5571+E5572+E5573+E5574+E5575+E5576</f>
        <v>106.57000000000001</v>
      </c>
      <c r="H5568" s="17">
        <f>+E5578+E5579+E5580+E5581+E5582+E5577</f>
        <v>72.3</v>
      </c>
      <c r="I5568" s="18">
        <f>+(G5568/4)/(H5568/3)</f>
        <v>1.1054979253112034</v>
      </c>
      <c r="J5568" s="21">
        <f>+(B5568-$K$1)/7</f>
        <v>23</v>
      </c>
    </row>
    <row r="5569" spans="1:10" ht="11.25" x14ac:dyDescent="0.15">
      <c r="A5569" s="6" t="s">
        <v>288</v>
      </c>
      <c r="B5569" s="4" t="s">
        <v>53</v>
      </c>
      <c r="C5569" s="4" t="s">
        <v>289</v>
      </c>
      <c r="D5569" s="4" t="s">
        <v>291</v>
      </c>
      <c r="E5569" s="5">
        <v>12.09</v>
      </c>
      <c r="G5569" s="17"/>
      <c r="H5569" s="17"/>
      <c r="I5569" s="17"/>
      <c r="J5569" s="17"/>
    </row>
    <row r="5570" spans="1:10" ht="11.25" x14ac:dyDescent="0.15">
      <c r="A5570" s="6" t="s">
        <v>288</v>
      </c>
      <c r="B5570" s="4" t="s">
        <v>53</v>
      </c>
      <c r="C5570" s="4" t="s">
        <v>289</v>
      </c>
      <c r="D5570" s="4" t="s">
        <v>292</v>
      </c>
      <c r="E5570" s="5">
        <v>14.4</v>
      </c>
      <c r="G5570" s="17"/>
      <c r="H5570" s="17"/>
      <c r="I5570" s="17"/>
      <c r="J5570" s="17"/>
    </row>
    <row r="5571" spans="1:10" ht="11.25" x14ac:dyDescent="0.15">
      <c r="A5571" s="6" t="s">
        <v>288</v>
      </c>
      <c r="B5571" s="4" t="s">
        <v>53</v>
      </c>
      <c r="C5571" s="4" t="s">
        <v>289</v>
      </c>
      <c r="D5571" s="4" t="s">
        <v>292</v>
      </c>
      <c r="E5571" s="5">
        <v>11.51</v>
      </c>
      <c r="G5571" s="17"/>
      <c r="H5571" s="17"/>
      <c r="I5571" s="17"/>
      <c r="J5571" s="17"/>
    </row>
    <row r="5572" spans="1:10" ht="11.25" x14ac:dyDescent="0.15">
      <c r="A5572" s="6" t="s">
        <v>288</v>
      </c>
      <c r="B5572" s="4" t="s">
        <v>159</v>
      </c>
      <c r="C5572" s="4" t="s">
        <v>289</v>
      </c>
      <c r="D5572" s="4" t="s">
        <v>291</v>
      </c>
      <c r="E5572" s="5">
        <v>13.84</v>
      </c>
      <c r="G5572" s="17"/>
      <c r="H5572" s="17"/>
      <c r="I5572" s="17"/>
      <c r="J5572" s="17"/>
    </row>
    <row r="5573" spans="1:10" ht="11.25" x14ac:dyDescent="0.15">
      <c r="A5573" s="6" t="s">
        <v>288</v>
      </c>
      <c r="B5573" s="4" t="s">
        <v>159</v>
      </c>
      <c r="C5573" s="4" t="s">
        <v>289</v>
      </c>
      <c r="D5573" s="4" t="s">
        <v>291</v>
      </c>
      <c r="E5573" s="5">
        <v>5.29</v>
      </c>
      <c r="G5573" s="17"/>
      <c r="H5573" s="17"/>
      <c r="I5573" s="17"/>
      <c r="J5573" s="17"/>
    </row>
    <row r="5574" spans="1:10" ht="11.25" x14ac:dyDescent="0.15">
      <c r="A5574" s="6" t="s">
        <v>288</v>
      </c>
      <c r="B5574" s="4" t="s">
        <v>159</v>
      </c>
      <c r="C5574" s="4" t="s">
        <v>289</v>
      </c>
      <c r="D5574" s="4" t="s">
        <v>292</v>
      </c>
      <c r="E5574" s="5">
        <v>13.9</v>
      </c>
      <c r="G5574" s="17"/>
      <c r="H5574" s="17"/>
      <c r="I5574" s="17"/>
      <c r="J5574" s="17"/>
    </row>
    <row r="5575" spans="1:10" ht="11.25" x14ac:dyDescent="0.15">
      <c r="A5575" s="6" t="s">
        <v>288</v>
      </c>
      <c r="B5575" s="4" t="s">
        <v>159</v>
      </c>
      <c r="C5575" s="4" t="s">
        <v>289</v>
      </c>
      <c r="D5575" s="4" t="s">
        <v>292</v>
      </c>
      <c r="E5575" s="5">
        <v>8.09</v>
      </c>
      <c r="G5575" s="17"/>
      <c r="H5575" s="17"/>
      <c r="I5575" s="17"/>
      <c r="J5575" s="17"/>
    </row>
    <row r="5576" spans="1:10" ht="11.25" x14ac:dyDescent="0.15">
      <c r="A5576" s="6" t="s">
        <v>288</v>
      </c>
      <c r="B5576" s="4" t="s">
        <v>159</v>
      </c>
      <c r="C5576" s="4" t="s">
        <v>289</v>
      </c>
      <c r="D5576" s="4" t="s">
        <v>294</v>
      </c>
      <c r="E5576" s="5">
        <v>12.92</v>
      </c>
      <c r="G5576" s="17"/>
      <c r="H5576" s="17"/>
      <c r="I5576" s="17"/>
      <c r="J5576" s="17"/>
    </row>
    <row r="5577" spans="1:10" ht="11.25" x14ac:dyDescent="0.15">
      <c r="A5577" s="6" t="s">
        <v>288</v>
      </c>
      <c r="B5577" s="4" t="s">
        <v>54</v>
      </c>
      <c r="C5577" s="4" t="s">
        <v>289</v>
      </c>
      <c r="D5577" s="4" t="s">
        <v>291</v>
      </c>
      <c r="E5577" s="5">
        <v>13.86</v>
      </c>
      <c r="F5577" t="s">
        <v>354</v>
      </c>
      <c r="G5577" s="17"/>
      <c r="H5577" s="17"/>
      <c r="I5577" s="17"/>
      <c r="J5577" s="17"/>
    </row>
    <row r="5578" spans="1:10" ht="11.25" x14ac:dyDescent="0.15">
      <c r="A5578" s="6" t="s">
        <v>288</v>
      </c>
      <c r="B5578" s="4" t="s">
        <v>54</v>
      </c>
      <c r="C5578" s="4" t="s">
        <v>289</v>
      </c>
      <c r="D5578" s="4" t="s">
        <v>292</v>
      </c>
      <c r="E5578" s="5">
        <v>11.55</v>
      </c>
      <c r="G5578" s="17"/>
      <c r="H5578" s="17"/>
      <c r="I5578" s="17"/>
      <c r="J5578" s="17"/>
    </row>
    <row r="5579" spans="1:10" ht="11.25" x14ac:dyDescent="0.15">
      <c r="A5579" s="6" t="s">
        <v>288</v>
      </c>
      <c r="B5579" s="4" t="s">
        <v>54</v>
      </c>
      <c r="C5579" s="4" t="s">
        <v>289</v>
      </c>
      <c r="D5579" s="4" t="s">
        <v>294</v>
      </c>
      <c r="E5579" s="5">
        <v>9.57</v>
      </c>
      <c r="G5579" s="17"/>
      <c r="H5579" s="17"/>
      <c r="I5579" s="17"/>
      <c r="J5579" s="17"/>
    </row>
    <row r="5580" spans="1:10" ht="11.25" x14ac:dyDescent="0.15">
      <c r="A5580" s="6" t="s">
        <v>288</v>
      </c>
      <c r="B5580" s="4" t="s">
        <v>160</v>
      </c>
      <c r="C5580" s="4" t="s">
        <v>289</v>
      </c>
      <c r="D5580" s="4" t="s">
        <v>291</v>
      </c>
      <c r="E5580" s="5">
        <v>13.92</v>
      </c>
      <c r="G5580" s="17"/>
      <c r="H5580" s="17"/>
      <c r="I5580" s="17"/>
      <c r="J5580" s="17"/>
    </row>
    <row r="5581" spans="1:10" ht="11.25" x14ac:dyDescent="0.15">
      <c r="A5581" s="9" t="s">
        <v>288</v>
      </c>
      <c r="B5581" s="4" t="s">
        <v>160</v>
      </c>
      <c r="C5581" s="4" t="s">
        <v>289</v>
      </c>
      <c r="D5581" s="4" t="s">
        <v>292</v>
      </c>
      <c r="E5581" s="5">
        <v>13.65</v>
      </c>
      <c r="G5581" s="17"/>
      <c r="H5581" s="17"/>
      <c r="I5581" s="17"/>
      <c r="J5581" s="17"/>
    </row>
    <row r="5582" spans="1:10" ht="11.25" x14ac:dyDescent="0.15">
      <c r="A5582" s="6" t="s">
        <v>288</v>
      </c>
      <c r="B5582" s="4" t="s">
        <v>160</v>
      </c>
      <c r="C5582" s="4" t="s">
        <v>289</v>
      </c>
      <c r="D5582" s="4" t="s">
        <v>294</v>
      </c>
      <c r="E5582" s="5">
        <v>9.75</v>
      </c>
      <c r="G5582" s="17"/>
      <c r="H5582" s="17"/>
      <c r="I5582" s="17"/>
      <c r="J5582" s="17"/>
    </row>
    <row r="5583" spans="1:10" ht="11.25" x14ac:dyDescent="0.15">
      <c r="A5583" s="6" t="s">
        <v>288</v>
      </c>
      <c r="B5583" s="4" t="s">
        <v>55</v>
      </c>
      <c r="C5583" s="4" t="s">
        <v>289</v>
      </c>
      <c r="D5583" s="4" t="s">
        <v>290</v>
      </c>
      <c r="E5583" s="5">
        <v>12.53</v>
      </c>
      <c r="F5583" t="s">
        <v>353</v>
      </c>
      <c r="G5583" s="17">
        <f>+E5583+E5584+E5585+E5586+E5587+E5588+E5589+E5590+E5591+E5592</f>
        <v>105.85</v>
      </c>
      <c r="H5583" s="17">
        <f>+E5593+E5594+E5595+E5596+E5597+E5598</f>
        <v>66.72</v>
      </c>
      <c r="I5583" s="18">
        <f>+(G5583/4)/(H5583/3)</f>
        <v>1.1898606115107915</v>
      </c>
      <c r="J5583" s="21">
        <f>+(B5583-$K$1)/7</f>
        <v>24</v>
      </c>
    </row>
    <row r="5584" spans="1:10" ht="11.25" x14ac:dyDescent="0.15">
      <c r="A5584" s="6" t="s">
        <v>288</v>
      </c>
      <c r="B5584" s="4" t="s">
        <v>55</v>
      </c>
      <c r="C5584" s="4" t="s">
        <v>289</v>
      </c>
      <c r="D5584" s="4" t="s">
        <v>290</v>
      </c>
      <c r="E5584" s="5">
        <v>7.9</v>
      </c>
      <c r="G5584" s="17"/>
      <c r="H5584" s="17"/>
      <c r="I5584" s="17"/>
      <c r="J5584" s="17"/>
    </row>
    <row r="5585" spans="1:10" ht="11.25" x14ac:dyDescent="0.15">
      <c r="A5585" s="6" t="s">
        <v>288</v>
      </c>
      <c r="B5585" s="4" t="s">
        <v>55</v>
      </c>
      <c r="C5585" s="4" t="s">
        <v>289</v>
      </c>
      <c r="D5585" s="4" t="s">
        <v>292</v>
      </c>
      <c r="E5585" s="5">
        <v>11.8</v>
      </c>
      <c r="G5585" s="17"/>
      <c r="H5585" s="17"/>
      <c r="I5585" s="17"/>
      <c r="J5585" s="17"/>
    </row>
    <row r="5586" spans="1:10" ht="11.25" x14ac:dyDescent="0.15">
      <c r="A5586" s="6" t="s">
        <v>288</v>
      </c>
      <c r="B5586" s="4" t="s">
        <v>55</v>
      </c>
      <c r="C5586" s="4" t="s">
        <v>289</v>
      </c>
      <c r="D5586" s="4" t="s">
        <v>292</v>
      </c>
      <c r="E5586" s="5">
        <v>9.3000000000000007</v>
      </c>
      <c r="G5586" s="17"/>
      <c r="H5586" s="17"/>
      <c r="I5586" s="17"/>
      <c r="J5586" s="17"/>
    </row>
    <row r="5587" spans="1:10" ht="11.25" x14ac:dyDescent="0.15">
      <c r="A5587" s="6" t="s">
        <v>288</v>
      </c>
      <c r="B5587" s="4" t="s">
        <v>55</v>
      </c>
      <c r="C5587" s="4" t="s">
        <v>289</v>
      </c>
      <c r="D5587" s="4" t="s">
        <v>294</v>
      </c>
      <c r="E5587" s="5">
        <v>13.09</v>
      </c>
      <c r="G5587" s="17"/>
      <c r="H5587" s="17"/>
      <c r="I5587" s="17"/>
      <c r="J5587" s="17"/>
    </row>
    <row r="5588" spans="1:10" ht="11.25" x14ac:dyDescent="0.15">
      <c r="A5588" s="6" t="s">
        <v>288</v>
      </c>
      <c r="B5588" s="4" t="s">
        <v>161</v>
      </c>
      <c r="C5588" s="4" t="s">
        <v>289</v>
      </c>
      <c r="D5588" s="4" t="s">
        <v>290</v>
      </c>
      <c r="E5588" s="5">
        <v>11.02</v>
      </c>
      <c r="G5588" s="17"/>
      <c r="H5588" s="17"/>
      <c r="I5588" s="17"/>
      <c r="J5588" s="17"/>
    </row>
    <row r="5589" spans="1:10" ht="11.25" x14ac:dyDescent="0.15">
      <c r="A5589" s="6" t="s">
        <v>288</v>
      </c>
      <c r="B5589" s="4" t="s">
        <v>161</v>
      </c>
      <c r="C5589" s="4" t="s">
        <v>289</v>
      </c>
      <c r="D5589" s="4" t="s">
        <v>290</v>
      </c>
      <c r="E5589" s="5">
        <v>10.44</v>
      </c>
      <c r="G5589" s="17"/>
      <c r="H5589" s="17"/>
      <c r="I5589" s="17"/>
      <c r="J5589" s="17"/>
    </row>
    <row r="5590" spans="1:10" ht="11.25" x14ac:dyDescent="0.15">
      <c r="A5590" s="6" t="s">
        <v>288</v>
      </c>
      <c r="B5590" s="4" t="s">
        <v>161</v>
      </c>
      <c r="C5590" s="4" t="s">
        <v>289</v>
      </c>
      <c r="D5590" s="4" t="s">
        <v>292</v>
      </c>
      <c r="E5590" s="5">
        <v>13.32</v>
      </c>
      <c r="G5590" s="17"/>
      <c r="H5590" s="17"/>
      <c r="I5590" s="17"/>
      <c r="J5590" s="17"/>
    </row>
    <row r="5591" spans="1:10" ht="11.25" x14ac:dyDescent="0.15">
      <c r="A5591" s="6" t="s">
        <v>288</v>
      </c>
      <c r="B5591" s="4" t="s">
        <v>161</v>
      </c>
      <c r="C5591" s="4" t="s">
        <v>289</v>
      </c>
      <c r="D5591" s="4" t="s">
        <v>292</v>
      </c>
      <c r="E5591" s="5">
        <v>5.74</v>
      </c>
      <c r="G5591" s="17"/>
      <c r="H5591" s="17"/>
      <c r="I5591" s="17"/>
      <c r="J5591" s="17"/>
    </row>
    <row r="5592" spans="1:10" ht="11.25" x14ac:dyDescent="0.15">
      <c r="A5592" s="6" t="s">
        <v>288</v>
      </c>
      <c r="B5592" s="4" t="s">
        <v>161</v>
      </c>
      <c r="C5592" s="4" t="s">
        <v>289</v>
      </c>
      <c r="D5592" s="4" t="s">
        <v>294</v>
      </c>
      <c r="E5592" s="5">
        <v>10.71</v>
      </c>
      <c r="G5592" s="17"/>
      <c r="H5592" s="17"/>
      <c r="I5592" s="17"/>
      <c r="J5592" s="17"/>
    </row>
    <row r="5593" spans="1:10" ht="11.25" x14ac:dyDescent="0.15">
      <c r="A5593" s="6" t="s">
        <v>288</v>
      </c>
      <c r="B5593" s="4" t="s">
        <v>56</v>
      </c>
      <c r="C5593" s="4" t="s">
        <v>289</v>
      </c>
      <c r="D5593" s="4" t="s">
        <v>290</v>
      </c>
      <c r="E5593" s="5">
        <v>11.65</v>
      </c>
      <c r="F5593" t="s">
        <v>354</v>
      </c>
      <c r="G5593" s="17"/>
      <c r="H5593" s="17"/>
      <c r="I5593" s="17"/>
      <c r="J5593" s="17"/>
    </row>
    <row r="5594" spans="1:10" ht="11.25" x14ac:dyDescent="0.15">
      <c r="A5594" s="6" t="s">
        <v>288</v>
      </c>
      <c r="B5594" s="4" t="s">
        <v>56</v>
      </c>
      <c r="C5594" s="4" t="s">
        <v>289</v>
      </c>
      <c r="D5594" s="4" t="s">
        <v>292</v>
      </c>
      <c r="E5594" s="5">
        <v>12.17</v>
      </c>
      <c r="G5594" s="17"/>
      <c r="H5594" s="17"/>
      <c r="I5594" s="17"/>
      <c r="J5594" s="17"/>
    </row>
    <row r="5595" spans="1:10" ht="11.25" x14ac:dyDescent="0.15">
      <c r="A5595" s="6" t="s">
        <v>288</v>
      </c>
      <c r="B5595" s="4" t="s">
        <v>56</v>
      </c>
      <c r="C5595" s="4" t="s">
        <v>289</v>
      </c>
      <c r="D5595" s="4" t="s">
        <v>294</v>
      </c>
      <c r="E5595" s="5">
        <v>8.8000000000000007</v>
      </c>
      <c r="G5595" s="17"/>
      <c r="H5595" s="17"/>
      <c r="I5595" s="17"/>
      <c r="J5595" s="17"/>
    </row>
    <row r="5596" spans="1:10" ht="11.25" x14ac:dyDescent="0.15">
      <c r="A5596" s="6" t="s">
        <v>288</v>
      </c>
      <c r="B5596" s="4" t="s">
        <v>162</v>
      </c>
      <c r="C5596" s="4" t="s">
        <v>289</v>
      </c>
      <c r="D5596" s="4" t="s">
        <v>290</v>
      </c>
      <c r="E5596" s="5">
        <v>12.62</v>
      </c>
      <c r="G5596" s="17"/>
      <c r="H5596" s="17"/>
      <c r="I5596" s="17"/>
      <c r="J5596" s="17"/>
    </row>
    <row r="5597" spans="1:10" ht="11.25" x14ac:dyDescent="0.15">
      <c r="A5597" s="6" t="s">
        <v>288</v>
      </c>
      <c r="B5597" s="4" t="s">
        <v>162</v>
      </c>
      <c r="C5597" s="4" t="s">
        <v>289</v>
      </c>
      <c r="D5597" s="4" t="s">
        <v>292</v>
      </c>
      <c r="E5597" s="5">
        <v>13.37</v>
      </c>
      <c r="G5597" s="17"/>
      <c r="H5597" s="17"/>
      <c r="I5597" s="17"/>
      <c r="J5597" s="17"/>
    </row>
    <row r="5598" spans="1:10" ht="11.25" x14ac:dyDescent="0.15">
      <c r="A5598" s="6" t="s">
        <v>288</v>
      </c>
      <c r="B5598" s="4" t="s">
        <v>162</v>
      </c>
      <c r="C5598" s="4" t="s">
        <v>289</v>
      </c>
      <c r="D5598" s="4" t="s">
        <v>294</v>
      </c>
      <c r="E5598" s="5">
        <v>8.11</v>
      </c>
      <c r="G5598" s="17"/>
      <c r="H5598" s="17"/>
      <c r="I5598" s="17"/>
      <c r="J5598" s="17"/>
    </row>
    <row r="5599" spans="1:10" ht="11.25" x14ac:dyDescent="0.15">
      <c r="A5599" s="6" t="s">
        <v>288</v>
      </c>
      <c r="B5599" s="4" t="s">
        <v>57</v>
      </c>
      <c r="C5599" s="4" t="s">
        <v>289</v>
      </c>
      <c r="D5599" s="4" t="s">
        <v>290</v>
      </c>
      <c r="E5599" s="5">
        <v>13.49</v>
      </c>
      <c r="F5599" t="s">
        <v>353</v>
      </c>
      <c r="G5599" s="17">
        <f>+E5599+E5600+E5601+E5602+E5603+E5604+E5605+E5606+E5607+E5608</f>
        <v>107.88000000000002</v>
      </c>
      <c r="H5599" s="17">
        <f>+E5609+E5610+E5611+E5612+E5613+E5614+E5615</f>
        <v>77.860000000000014</v>
      </c>
      <c r="I5599" s="18">
        <f>+(G5599/4)/(H5599/3)</f>
        <v>1.0391728743899307</v>
      </c>
      <c r="J5599" s="21">
        <f>+(B5599-$K$1)/7</f>
        <v>25</v>
      </c>
    </row>
    <row r="5600" spans="1:10" ht="11.25" x14ac:dyDescent="0.15">
      <c r="A5600" s="6" t="s">
        <v>288</v>
      </c>
      <c r="B5600" s="4" t="s">
        <v>57</v>
      </c>
      <c r="C5600" s="4" t="s">
        <v>289</v>
      </c>
      <c r="D5600" s="4" t="s">
        <v>290</v>
      </c>
      <c r="E5600" s="5">
        <v>6.74</v>
      </c>
      <c r="G5600" s="17"/>
      <c r="H5600" s="17"/>
      <c r="I5600" s="17"/>
      <c r="J5600" s="17"/>
    </row>
    <row r="5601" spans="1:10" ht="11.25" x14ac:dyDescent="0.15">
      <c r="A5601" s="6" t="s">
        <v>288</v>
      </c>
      <c r="B5601" s="4" t="s">
        <v>57</v>
      </c>
      <c r="C5601" s="4" t="s">
        <v>289</v>
      </c>
      <c r="D5601" s="4" t="s">
        <v>292</v>
      </c>
      <c r="E5601" s="5">
        <v>11.54</v>
      </c>
      <c r="G5601" s="17"/>
      <c r="H5601" s="17"/>
      <c r="I5601" s="17"/>
      <c r="J5601" s="17"/>
    </row>
    <row r="5602" spans="1:10" ht="11.25" x14ac:dyDescent="0.15">
      <c r="A5602" s="6" t="s">
        <v>288</v>
      </c>
      <c r="B5602" s="4" t="s">
        <v>57</v>
      </c>
      <c r="C5602" s="4" t="s">
        <v>289</v>
      </c>
      <c r="D5602" s="4" t="s">
        <v>292</v>
      </c>
      <c r="E5602" s="5">
        <v>9.76</v>
      </c>
      <c r="G5602" s="17"/>
      <c r="H5602" s="17"/>
      <c r="I5602" s="17"/>
      <c r="J5602" s="17"/>
    </row>
    <row r="5603" spans="1:10" ht="11.25" x14ac:dyDescent="0.15">
      <c r="A5603" s="6" t="s">
        <v>288</v>
      </c>
      <c r="B5603" s="4" t="s">
        <v>57</v>
      </c>
      <c r="C5603" s="4" t="s">
        <v>289</v>
      </c>
      <c r="D5603" s="4" t="s">
        <v>294</v>
      </c>
      <c r="E5603" s="5">
        <v>12.82</v>
      </c>
      <c r="G5603" s="17"/>
      <c r="H5603" s="17"/>
      <c r="I5603" s="17"/>
      <c r="J5603" s="17"/>
    </row>
    <row r="5604" spans="1:10" ht="11.25" x14ac:dyDescent="0.15">
      <c r="A5604" s="6" t="s">
        <v>288</v>
      </c>
      <c r="B5604" s="4" t="s">
        <v>163</v>
      </c>
      <c r="C5604" s="4" t="s">
        <v>289</v>
      </c>
      <c r="D5604" s="4" t="s">
        <v>290</v>
      </c>
      <c r="E5604" s="5">
        <v>13.51</v>
      </c>
      <c r="G5604" s="17"/>
      <c r="H5604" s="17"/>
      <c r="I5604" s="17"/>
      <c r="J5604" s="17"/>
    </row>
    <row r="5605" spans="1:10" ht="11.25" x14ac:dyDescent="0.15">
      <c r="A5605" s="6" t="s">
        <v>288</v>
      </c>
      <c r="B5605" s="4" t="s">
        <v>163</v>
      </c>
      <c r="C5605" s="4" t="s">
        <v>289</v>
      </c>
      <c r="D5605" s="4" t="s">
        <v>290</v>
      </c>
      <c r="E5605" s="5">
        <v>7.32</v>
      </c>
      <c r="G5605" s="17"/>
      <c r="H5605" s="17"/>
      <c r="I5605" s="17"/>
      <c r="J5605" s="17"/>
    </row>
    <row r="5606" spans="1:10" ht="11.25" x14ac:dyDescent="0.15">
      <c r="A5606" s="6" t="s">
        <v>288</v>
      </c>
      <c r="B5606" s="4" t="s">
        <v>163</v>
      </c>
      <c r="C5606" s="4" t="s">
        <v>289</v>
      </c>
      <c r="D5606" s="4" t="s">
        <v>292</v>
      </c>
      <c r="E5606" s="5">
        <v>15.21</v>
      </c>
      <c r="G5606" s="17"/>
      <c r="H5606" s="17"/>
      <c r="I5606" s="17"/>
      <c r="J5606" s="17"/>
    </row>
    <row r="5607" spans="1:10" ht="11.25" x14ac:dyDescent="0.15">
      <c r="A5607" s="6" t="s">
        <v>288</v>
      </c>
      <c r="B5607" s="4" t="s">
        <v>163</v>
      </c>
      <c r="C5607" s="4" t="s">
        <v>289</v>
      </c>
      <c r="D5607" s="4" t="s">
        <v>292</v>
      </c>
      <c r="E5607" s="5">
        <v>6.01</v>
      </c>
      <c r="G5607" s="17"/>
      <c r="H5607" s="17"/>
      <c r="I5607" s="17"/>
      <c r="J5607" s="17"/>
    </row>
    <row r="5608" spans="1:10" ht="11.25" x14ac:dyDescent="0.15">
      <c r="A5608" s="6" t="s">
        <v>288</v>
      </c>
      <c r="B5608" s="4" t="s">
        <v>163</v>
      </c>
      <c r="C5608" s="4" t="s">
        <v>289</v>
      </c>
      <c r="D5608" s="4" t="s">
        <v>294</v>
      </c>
      <c r="E5608" s="5">
        <v>11.48</v>
      </c>
      <c r="G5608" s="17"/>
      <c r="H5608" s="17"/>
      <c r="I5608" s="17"/>
      <c r="J5608" s="17"/>
    </row>
    <row r="5609" spans="1:10" ht="11.25" x14ac:dyDescent="0.15">
      <c r="A5609" s="6" t="s">
        <v>288</v>
      </c>
      <c r="B5609" s="4" t="s">
        <v>58</v>
      </c>
      <c r="C5609" s="4" t="s">
        <v>289</v>
      </c>
      <c r="D5609" s="4" t="s">
        <v>291</v>
      </c>
      <c r="E5609" s="5">
        <v>12.61</v>
      </c>
      <c r="F5609" t="s">
        <v>354</v>
      </c>
      <c r="G5609" s="17"/>
      <c r="H5609" s="17"/>
      <c r="I5609" s="17"/>
      <c r="J5609" s="17"/>
    </row>
    <row r="5610" spans="1:10" ht="11.25" x14ac:dyDescent="0.15">
      <c r="A5610" s="6" t="s">
        <v>288</v>
      </c>
      <c r="B5610" s="4" t="s">
        <v>58</v>
      </c>
      <c r="C5610" s="4" t="s">
        <v>289</v>
      </c>
      <c r="D5610" s="4" t="s">
        <v>291</v>
      </c>
      <c r="E5610" s="5">
        <v>4.17</v>
      </c>
      <c r="G5610" s="17"/>
      <c r="H5610" s="17"/>
      <c r="I5610" s="17"/>
      <c r="J5610" s="17"/>
    </row>
    <row r="5611" spans="1:10" ht="11.25" x14ac:dyDescent="0.15">
      <c r="A5611" s="6" t="s">
        <v>288</v>
      </c>
      <c r="B5611" s="4" t="s">
        <v>58</v>
      </c>
      <c r="C5611" s="4" t="s">
        <v>289</v>
      </c>
      <c r="D5611" s="4" t="s">
        <v>290</v>
      </c>
      <c r="E5611" s="5">
        <v>12.14</v>
      </c>
      <c r="G5611" s="17"/>
      <c r="H5611" s="17"/>
      <c r="I5611" s="17"/>
      <c r="J5611" s="17"/>
    </row>
    <row r="5612" spans="1:10" ht="11.25" x14ac:dyDescent="0.15">
      <c r="A5612" s="6" t="s">
        <v>288</v>
      </c>
      <c r="B5612" s="4" t="s">
        <v>58</v>
      </c>
      <c r="C5612" s="4" t="s">
        <v>289</v>
      </c>
      <c r="D5612" s="4" t="s">
        <v>292</v>
      </c>
      <c r="E5612" s="5">
        <v>8.9700000000000006</v>
      </c>
      <c r="G5612" s="17"/>
      <c r="H5612" s="17"/>
      <c r="I5612" s="17"/>
      <c r="J5612" s="17"/>
    </row>
    <row r="5613" spans="1:10" ht="11.25" x14ac:dyDescent="0.15">
      <c r="A5613" s="6" t="s">
        <v>288</v>
      </c>
      <c r="B5613" s="4" t="s">
        <v>164</v>
      </c>
      <c r="C5613" s="4" t="s">
        <v>289</v>
      </c>
      <c r="D5613" s="4" t="s">
        <v>291</v>
      </c>
      <c r="E5613" s="5">
        <v>14.21</v>
      </c>
      <c r="G5613" s="17"/>
      <c r="H5613" s="17"/>
      <c r="I5613" s="17"/>
      <c r="J5613" s="17"/>
    </row>
    <row r="5614" spans="1:10" ht="11.25" x14ac:dyDescent="0.15">
      <c r="A5614" s="6" t="s">
        <v>288</v>
      </c>
      <c r="B5614" s="4" t="s">
        <v>164</v>
      </c>
      <c r="C5614" s="4" t="s">
        <v>289</v>
      </c>
      <c r="D5614" s="4" t="s">
        <v>290</v>
      </c>
      <c r="E5614" s="5">
        <v>13.44</v>
      </c>
      <c r="G5614" s="17"/>
      <c r="H5614" s="17"/>
      <c r="I5614" s="17"/>
      <c r="J5614" s="17"/>
    </row>
    <row r="5615" spans="1:10" ht="11.25" x14ac:dyDescent="0.15">
      <c r="A5615" s="6" t="s">
        <v>288</v>
      </c>
      <c r="B5615" s="4" t="s">
        <v>164</v>
      </c>
      <c r="C5615" s="4" t="s">
        <v>289</v>
      </c>
      <c r="D5615" s="4" t="s">
        <v>292</v>
      </c>
      <c r="E5615" s="5">
        <v>12.32</v>
      </c>
      <c r="G5615" s="17"/>
      <c r="H5615" s="17"/>
      <c r="I5615" s="17"/>
      <c r="J5615" s="17"/>
    </row>
    <row r="5616" spans="1:10" ht="11.25" x14ac:dyDescent="0.15">
      <c r="A5616" s="6" t="s">
        <v>288</v>
      </c>
      <c r="B5616" s="4" t="s">
        <v>59</v>
      </c>
      <c r="C5616" s="4" t="s">
        <v>289</v>
      </c>
      <c r="D5616" s="4" t="s">
        <v>291</v>
      </c>
      <c r="E5616" s="5">
        <v>15.82</v>
      </c>
      <c r="F5616" t="s">
        <v>353</v>
      </c>
      <c r="G5616" s="17">
        <f>+E5616+E5617+E5618+E5619+E5620+E5621+E5622+E5623+E5624</f>
        <v>112.41</v>
      </c>
      <c r="H5616" s="17">
        <f>+E5626+E5627+E5628+E5629+E5630+E5625</f>
        <v>71.58</v>
      </c>
      <c r="I5616" s="18">
        <f>+(G5616/4)/(H5616/3)</f>
        <v>1.1778080469404861</v>
      </c>
      <c r="J5616" s="21">
        <f>+(B5616-$K$1)/7</f>
        <v>26</v>
      </c>
    </row>
    <row r="5617" spans="1:10" ht="11.25" x14ac:dyDescent="0.15">
      <c r="A5617" s="6" t="s">
        <v>288</v>
      </c>
      <c r="B5617" s="4" t="s">
        <v>59</v>
      </c>
      <c r="C5617" s="4" t="s">
        <v>289</v>
      </c>
      <c r="D5617" s="4" t="s">
        <v>291</v>
      </c>
      <c r="E5617" s="5">
        <v>14.88</v>
      </c>
      <c r="G5617" s="17"/>
      <c r="H5617" s="17"/>
      <c r="I5617" s="17"/>
      <c r="J5617" s="17"/>
    </row>
    <row r="5618" spans="1:10" ht="11.25" x14ac:dyDescent="0.15">
      <c r="A5618" s="6" t="s">
        <v>288</v>
      </c>
      <c r="B5618" s="4" t="s">
        <v>59</v>
      </c>
      <c r="C5618" s="4" t="s">
        <v>289</v>
      </c>
      <c r="D5618" s="4" t="s">
        <v>290</v>
      </c>
      <c r="E5618" s="5">
        <v>14.59</v>
      </c>
      <c r="G5618" s="17"/>
      <c r="H5618" s="17"/>
      <c r="I5618" s="17"/>
      <c r="J5618" s="17"/>
    </row>
    <row r="5619" spans="1:10" ht="11.25" x14ac:dyDescent="0.15">
      <c r="A5619" s="6" t="s">
        <v>288</v>
      </c>
      <c r="B5619" s="4" t="s">
        <v>166</v>
      </c>
      <c r="C5619" s="4" t="s">
        <v>289</v>
      </c>
      <c r="D5619" s="4" t="s">
        <v>291</v>
      </c>
      <c r="E5619" s="5">
        <v>13.93</v>
      </c>
      <c r="G5619" s="17"/>
      <c r="H5619" s="17"/>
      <c r="I5619" s="17"/>
      <c r="J5619" s="17"/>
    </row>
    <row r="5620" spans="1:10" ht="11.25" x14ac:dyDescent="0.15">
      <c r="A5620" s="6" t="s">
        <v>288</v>
      </c>
      <c r="B5620" s="4" t="s">
        <v>166</v>
      </c>
      <c r="C5620" s="4" t="s">
        <v>289</v>
      </c>
      <c r="D5620" s="4" t="s">
        <v>291</v>
      </c>
      <c r="E5620" s="5">
        <v>7.13</v>
      </c>
      <c r="G5620" s="17"/>
      <c r="H5620" s="17"/>
      <c r="I5620" s="17"/>
      <c r="J5620" s="17"/>
    </row>
    <row r="5621" spans="1:10" ht="11.25" x14ac:dyDescent="0.15">
      <c r="A5621" s="6" t="s">
        <v>288</v>
      </c>
      <c r="B5621" s="4" t="s">
        <v>166</v>
      </c>
      <c r="C5621" s="4" t="s">
        <v>289</v>
      </c>
      <c r="D5621" s="4" t="s">
        <v>290</v>
      </c>
      <c r="E5621" s="5">
        <v>10.71</v>
      </c>
      <c r="G5621" s="17"/>
      <c r="H5621" s="17"/>
      <c r="I5621" s="17"/>
      <c r="J5621" s="17"/>
    </row>
    <row r="5622" spans="1:10" ht="11.25" x14ac:dyDescent="0.15">
      <c r="A5622" s="6" t="s">
        <v>288</v>
      </c>
      <c r="B5622" s="4" t="s">
        <v>166</v>
      </c>
      <c r="C5622" s="4" t="s">
        <v>289</v>
      </c>
      <c r="D5622" s="4" t="s">
        <v>290</v>
      </c>
      <c r="E5622" s="5">
        <v>15.87</v>
      </c>
      <c r="G5622" s="17"/>
      <c r="H5622" s="17"/>
      <c r="I5622" s="17"/>
      <c r="J5622" s="17"/>
    </row>
    <row r="5623" spans="1:10" ht="11.25" x14ac:dyDescent="0.15">
      <c r="A5623" s="6" t="s">
        <v>288</v>
      </c>
      <c r="B5623" s="4" t="s">
        <v>166</v>
      </c>
      <c r="C5623" s="4" t="s">
        <v>289</v>
      </c>
      <c r="D5623" s="4" t="s">
        <v>292</v>
      </c>
      <c r="E5623" s="5">
        <v>9.77</v>
      </c>
      <c r="G5623" s="17"/>
      <c r="H5623" s="17"/>
      <c r="I5623" s="17"/>
      <c r="J5623" s="17"/>
    </row>
    <row r="5624" spans="1:10" ht="11.25" x14ac:dyDescent="0.15">
      <c r="A5624" s="6" t="s">
        <v>288</v>
      </c>
      <c r="B5624" s="4" t="s">
        <v>166</v>
      </c>
      <c r="C5624" s="4" t="s">
        <v>289</v>
      </c>
      <c r="D5624" s="4" t="s">
        <v>292</v>
      </c>
      <c r="E5624" s="5">
        <v>9.7100000000000009</v>
      </c>
      <c r="G5624" s="17"/>
      <c r="H5624" s="17"/>
      <c r="I5624" s="17"/>
      <c r="J5624" s="17"/>
    </row>
    <row r="5625" spans="1:10" ht="11.25" x14ac:dyDescent="0.15">
      <c r="A5625" s="6" t="s">
        <v>288</v>
      </c>
      <c r="B5625" s="4" t="s">
        <v>60</v>
      </c>
      <c r="C5625" s="4" t="s">
        <v>289</v>
      </c>
      <c r="D5625" s="4" t="s">
        <v>291</v>
      </c>
      <c r="E5625" s="5">
        <v>10.91</v>
      </c>
      <c r="F5625" t="s">
        <v>354</v>
      </c>
      <c r="G5625" s="17"/>
      <c r="H5625" s="17"/>
      <c r="I5625" s="17"/>
      <c r="J5625" s="17"/>
    </row>
    <row r="5626" spans="1:10" ht="11.25" x14ac:dyDescent="0.15">
      <c r="A5626" s="6" t="s">
        <v>288</v>
      </c>
      <c r="B5626" s="4" t="s">
        <v>60</v>
      </c>
      <c r="C5626" s="4" t="s">
        <v>289</v>
      </c>
      <c r="D5626" s="4" t="s">
        <v>290</v>
      </c>
      <c r="E5626" s="5">
        <v>12.18</v>
      </c>
      <c r="G5626" s="17"/>
      <c r="H5626" s="17"/>
      <c r="I5626" s="17"/>
      <c r="J5626" s="17"/>
    </row>
    <row r="5627" spans="1:10" ht="11.25" x14ac:dyDescent="0.15">
      <c r="A5627" s="6" t="s">
        <v>288</v>
      </c>
      <c r="B5627" s="4" t="s">
        <v>60</v>
      </c>
      <c r="C5627" s="4" t="s">
        <v>289</v>
      </c>
      <c r="D5627" s="4" t="s">
        <v>292</v>
      </c>
      <c r="E5627" s="5">
        <v>12.33</v>
      </c>
      <c r="G5627" s="17"/>
      <c r="H5627" s="17"/>
      <c r="I5627" s="17"/>
      <c r="J5627" s="17"/>
    </row>
    <row r="5628" spans="1:10" ht="11.25" x14ac:dyDescent="0.15">
      <c r="A5628" s="6" t="s">
        <v>288</v>
      </c>
      <c r="B5628" s="4" t="s">
        <v>167</v>
      </c>
      <c r="C5628" s="4" t="s">
        <v>289</v>
      </c>
      <c r="D5628" s="4" t="s">
        <v>291</v>
      </c>
      <c r="E5628" s="5">
        <v>13.34</v>
      </c>
      <c r="G5628" s="17"/>
      <c r="H5628" s="17"/>
      <c r="I5628" s="17"/>
      <c r="J5628" s="17"/>
    </row>
    <row r="5629" spans="1:10" ht="11.25" x14ac:dyDescent="0.15">
      <c r="A5629" s="6" t="s">
        <v>288</v>
      </c>
      <c r="B5629" s="4" t="s">
        <v>167</v>
      </c>
      <c r="C5629" s="4" t="s">
        <v>289</v>
      </c>
      <c r="D5629" s="4" t="s">
        <v>290</v>
      </c>
      <c r="E5629" s="5">
        <v>13.71</v>
      </c>
      <c r="G5629" s="17"/>
      <c r="H5629" s="17"/>
      <c r="I5629" s="17"/>
      <c r="J5629" s="17"/>
    </row>
    <row r="5630" spans="1:10" ht="11.25" x14ac:dyDescent="0.15">
      <c r="A5630" s="9" t="s">
        <v>288</v>
      </c>
      <c r="B5630" s="4" t="s">
        <v>167</v>
      </c>
      <c r="C5630" s="4" t="s">
        <v>289</v>
      </c>
      <c r="D5630" s="4" t="s">
        <v>292</v>
      </c>
      <c r="E5630" s="5">
        <v>9.11</v>
      </c>
      <c r="G5630" s="17"/>
      <c r="H5630" s="17"/>
      <c r="I5630" s="17"/>
      <c r="J5630" s="17"/>
    </row>
    <row r="5631" spans="1:10" ht="11.25" x14ac:dyDescent="0.15">
      <c r="A5631" s="6" t="s">
        <v>288</v>
      </c>
      <c r="B5631" s="4" t="s">
        <v>61</v>
      </c>
      <c r="C5631" s="4" t="s">
        <v>289</v>
      </c>
      <c r="D5631" s="4" t="s">
        <v>291</v>
      </c>
      <c r="E5631" s="5">
        <v>11.93</v>
      </c>
      <c r="F5631" s="13" t="s">
        <v>353</v>
      </c>
      <c r="G5631" s="17"/>
      <c r="H5631" s="17"/>
      <c r="I5631" s="17"/>
      <c r="J5631" s="17"/>
    </row>
    <row r="5632" spans="1:10" ht="11.25" x14ac:dyDescent="0.15">
      <c r="A5632" s="6" t="s">
        <v>288</v>
      </c>
      <c r="B5632" s="4" t="s">
        <v>61</v>
      </c>
      <c r="C5632" s="4" t="s">
        <v>289</v>
      </c>
      <c r="D5632" s="4" t="s">
        <v>291</v>
      </c>
      <c r="E5632" s="5">
        <v>9.56</v>
      </c>
      <c r="F5632" s="13"/>
      <c r="G5632" s="17"/>
      <c r="H5632" s="17"/>
      <c r="I5632" s="17"/>
      <c r="J5632" s="17"/>
    </row>
    <row r="5633" spans="1:10" ht="11.25" x14ac:dyDescent="0.15">
      <c r="A5633" s="6" t="s">
        <v>288</v>
      </c>
      <c r="B5633" s="4" t="s">
        <v>61</v>
      </c>
      <c r="C5633" s="4" t="s">
        <v>289</v>
      </c>
      <c r="D5633" s="4" t="s">
        <v>290</v>
      </c>
      <c r="E5633" s="5">
        <v>12.58</v>
      </c>
      <c r="F5633" s="13"/>
      <c r="G5633" s="17"/>
      <c r="H5633" s="17"/>
      <c r="I5633" s="17"/>
      <c r="J5633" s="17"/>
    </row>
    <row r="5634" spans="1:10" ht="11.25" x14ac:dyDescent="0.15">
      <c r="A5634" s="6" t="s">
        <v>288</v>
      </c>
      <c r="B5634" s="4" t="s">
        <v>61</v>
      </c>
      <c r="C5634" s="4" t="s">
        <v>289</v>
      </c>
      <c r="D5634" s="4" t="s">
        <v>290</v>
      </c>
      <c r="E5634" s="5">
        <v>7.31</v>
      </c>
      <c r="F5634" s="13"/>
      <c r="G5634" s="17"/>
      <c r="H5634" s="17"/>
      <c r="I5634" s="17"/>
      <c r="J5634" s="17"/>
    </row>
    <row r="5635" spans="1:10" ht="11.25" x14ac:dyDescent="0.15">
      <c r="A5635" s="6" t="s">
        <v>288</v>
      </c>
      <c r="B5635" s="4" t="s">
        <v>61</v>
      </c>
      <c r="C5635" s="4" t="s">
        <v>289</v>
      </c>
      <c r="D5635" s="4" t="s">
        <v>292</v>
      </c>
      <c r="E5635" s="5">
        <v>11.81</v>
      </c>
      <c r="F5635" s="13"/>
      <c r="G5635" s="17"/>
      <c r="H5635" s="17"/>
      <c r="I5635" s="17"/>
      <c r="J5635" s="17"/>
    </row>
    <row r="5636" spans="1:10" ht="11.25" x14ac:dyDescent="0.15">
      <c r="A5636" s="6" t="s">
        <v>288</v>
      </c>
      <c r="B5636" s="4" t="s">
        <v>62</v>
      </c>
      <c r="C5636" s="4" t="s">
        <v>289</v>
      </c>
      <c r="D5636" s="4" t="s">
        <v>291</v>
      </c>
      <c r="E5636" s="5">
        <v>11.05</v>
      </c>
      <c r="F5636" s="13" t="s">
        <v>354</v>
      </c>
      <c r="G5636" s="17"/>
      <c r="H5636" s="17"/>
      <c r="I5636" s="17"/>
      <c r="J5636" s="17"/>
    </row>
    <row r="5637" spans="1:10" ht="11.25" x14ac:dyDescent="0.15">
      <c r="A5637" s="6" t="s">
        <v>288</v>
      </c>
      <c r="B5637" s="4" t="s">
        <v>62</v>
      </c>
      <c r="C5637" s="4" t="s">
        <v>289</v>
      </c>
      <c r="D5637" s="4" t="s">
        <v>291</v>
      </c>
      <c r="E5637" s="5">
        <v>7.81</v>
      </c>
      <c r="G5637" s="17"/>
      <c r="H5637" s="17"/>
      <c r="I5637" s="17"/>
      <c r="J5637" s="17"/>
    </row>
    <row r="5638" spans="1:10" ht="11.25" x14ac:dyDescent="0.15">
      <c r="A5638" s="6" t="s">
        <v>288</v>
      </c>
      <c r="B5638" s="4" t="s">
        <v>62</v>
      </c>
      <c r="C5638" s="4" t="s">
        <v>289</v>
      </c>
      <c r="D5638" s="4" t="s">
        <v>290</v>
      </c>
      <c r="E5638" s="5">
        <v>13.86</v>
      </c>
      <c r="G5638" s="17"/>
      <c r="H5638" s="17"/>
      <c r="I5638" s="17"/>
      <c r="J5638" s="17"/>
    </row>
    <row r="5639" spans="1:10" ht="11.25" x14ac:dyDescent="0.15">
      <c r="A5639" s="6" t="s">
        <v>288</v>
      </c>
      <c r="B5639" s="4" t="s">
        <v>62</v>
      </c>
      <c r="C5639" s="4" t="s">
        <v>289</v>
      </c>
      <c r="D5639" s="4" t="s">
        <v>292</v>
      </c>
      <c r="E5639" s="5">
        <v>11.3</v>
      </c>
      <c r="G5639" s="17"/>
      <c r="H5639" s="17"/>
      <c r="I5639" s="17"/>
      <c r="J5639" s="17"/>
    </row>
    <row r="5640" spans="1:10" ht="11.25" x14ac:dyDescent="0.15">
      <c r="A5640" s="6" t="s">
        <v>288</v>
      </c>
      <c r="B5640" s="4" t="s">
        <v>168</v>
      </c>
      <c r="C5640" s="4" t="s">
        <v>289</v>
      </c>
      <c r="D5640" s="4" t="s">
        <v>291</v>
      </c>
      <c r="E5640" s="5">
        <v>16.27</v>
      </c>
      <c r="G5640" s="17"/>
      <c r="H5640" s="17"/>
      <c r="I5640" s="17"/>
      <c r="J5640" s="17"/>
    </row>
    <row r="5641" spans="1:10" ht="11.25" x14ac:dyDescent="0.15">
      <c r="A5641" s="6" t="s">
        <v>288</v>
      </c>
      <c r="B5641" s="4" t="s">
        <v>168</v>
      </c>
      <c r="C5641" s="4" t="s">
        <v>289</v>
      </c>
      <c r="D5641" s="4" t="s">
        <v>291</v>
      </c>
      <c r="E5641" s="5">
        <v>16.829999999999998</v>
      </c>
      <c r="G5641" s="17"/>
      <c r="H5641" s="17"/>
      <c r="I5641" s="17"/>
      <c r="J5641" s="17"/>
    </row>
    <row r="5642" spans="1:10" ht="11.25" x14ac:dyDescent="0.15">
      <c r="A5642" s="6" t="s">
        <v>288</v>
      </c>
      <c r="B5642" s="4" t="s">
        <v>168</v>
      </c>
      <c r="C5642" s="4" t="s">
        <v>289</v>
      </c>
      <c r="D5642" s="4" t="s">
        <v>290</v>
      </c>
      <c r="E5642" s="5">
        <v>14.59</v>
      </c>
      <c r="G5642" s="17"/>
      <c r="H5642" s="17"/>
      <c r="I5642" s="17"/>
      <c r="J5642" s="17"/>
    </row>
    <row r="5643" spans="1:10" ht="11.25" x14ac:dyDescent="0.15">
      <c r="A5643" s="6" t="s">
        <v>288</v>
      </c>
      <c r="B5643" s="4" t="s">
        <v>168</v>
      </c>
      <c r="C5643" s="4" t="s">
        <v>289</v>
      </c>
      <c r="D5643" s="4" t="s">
        <v>290</v>
      </c>
      <c r="E5643" s="5">
        <v>16.170000000000002</v>
      </c>
      <c r="G5643" s="17"/>
      <c r="H5643" s="17"/>
      <c r="I5643" s="17"/>
      <c r="J5643" s="17"/>
    </row>
    <row r="5644" spans="1:10" ht="11.25" x14ac:dyDescent="0.15">
      <c r="A5644" s="6" t="s">
        <v>288</v>
      </c>
      <c r="B5644" s="4" t="s">
        <v>168</v>
      </c>
      <c r="C5644" s="4" t="s">
        <v>289</v>
      </c>
      <c r="D5644" s="4" t="s">
        <v>292</v>
      </c>
      <c r="E5644" s="5">
        <v>9.89</v>
      </c>
      <c r="G5644" s="17"/>
      <c r="H5644" s="17"/>
      <c r="I5644" s="17"/>
      <c r="J5644" s="17"/>
    </row>
    <row r="5645" spans="1:10" ht="11.25" x14ac:dyDescent="0.15">
      <c r="A5645" s="6" t="s">
        <v>288</v>
      </c>
      <c r="B5645" s="4" t="s">
        <v>168</v>
      </c>
      <c r="C5645" s="4" t="s">
        <v>289</v>
      </c>
      <c r="D5645" s="4" t="s">
        <v>292</v>
      </c>
      <c r="E5645" s="5">
        <v>7.41</v>
      </c>
      <c r="G5645" s="17"/>
      <c r="H5645" s="17"/>
      <c r="I5645" s="17"/>
      <c r="J5645" s="17"/>
    </row>
    <row r="5646" spans="1:10" ht="11.25" x14ac:dyDescent="0.15">
      <c r="A5646" s="6" t="s">
        <v>288</v>
      </c>
      <c r="B5646" s="4" t="s">
        <v>63</v>
      </c>
      <c r="C5646" s="4" t="s">
        <v>289</v>
      </c>
      <c r="D5646" s="4" t="s">
        <v>291</v>
      </c>
      <c r="E5646" s="5">
        <v>12.73</v>
      </c>
      <c r="F5646" t="s">
        <v>353</v>
      </c>
      <c r="G5646" s="17">
        <f>+E5646+E5647+E5648+E5649+E5650+E5651+E5652+E5653+E5654+E5655</f>
        <v>105.66</v>
      </c>
      <c r="H5646" s="17">
        <f>+E5656+E5657+E5658+E5659+E5660+E5661</f>
        <v>64.839999999999989</v>
      </c>
      <c r="I5646" s="18">
        <f>+(G5646/4)/(H5646/3)</f>
        <v>1.2221622455274523</v>
      </c>
      <c r="J5646" s="21">
        <f>+(B5646-$K$1)/7</f>
        <v>28</v>
      </c>
    </row>
    <row r="5647" spans="1:10" ht="11.25" x14ac:dyDescent="0.15">
      <c r="A5647" s="6" t="s">
        <v>288</v>
      </c>
      <c r="B5647" s="4" t="s">
        <v>63</v>
      </c>
      <c r="C5647" s="4" t="s">
        <v>289</v>
      </c>
      <c r="D5647" s="4" t="s">
        <v>291</v>
      </c>
      <c r="E5647" s="5">
        <v>10.41</v>
      </c>
      <c r="G5647" s="17"/>
      <c r="H5647" s="17"/>
      <c r="I5647" s="17"/>
      <c r="J5647" s="17"/>
    </row>
    <row r="5648" spans="1:10" ht="11.25" x14ac:dyDescent="0.15">
      <c r="A5648" s="6" t="s">
        <v>288</v>
      </c>
      <c r="B5648" s="4" t="s">
        <v>63</v>
      </c>
      <c r="C5648" s="4" t="s">
        <v>289</v>
      </c>
      <c r="D5648" s="4" t="s">
        <v>290</v>
      </c>
      <c r="E5648" s="5">
        <v>13.84</v>
      </c>
      <c r="G5648" s="17"/>
      <c r="H5648" s="17"/>
      <c r="I5648" s="17"/>
      <c r="J5648" s="17"/>
    </row>
    <row r="5649" spans="1:10" ht="11.25" x14ac:dyDescent="0.15">
      <c r="A5649" s="6" t="s">
        <v>288</v>
      </c>
      <c r="B5649" s="4" t="s">
        <v>63</v>
      </c>
      <c r="C5649" s="4" t="s">
        <v>289</v>
      </c>
      <c r="D5649" s="4" t="s">
        <v>290</v>
      </c>
      <c r="E5649" s="5">
        <v>6.94</v>
      </c>
      <c r="G5649" s="17"/>
      <c r="H5649" s="17"/>
      <c r="I5649" s="17"/>
      <c r="J5649" s="17"/>
    </row>
    <row r="5650" spans="1:10" ht="11.25" x14ac:dyDescent="0.15">
      <c r="A5650" s="6" t="s">
        <v>288</v>
      </c>
      <c r="B5650" s="4" t="s">
        <v>63</v>
      </c>
      <c r="C5650" s="4" t="s">
        <v>289</v>
      </c>
      <c r="D5650" s="4" t="s">
        <v>292</v>
      </c>
      <c r="E5650" s="5">
        <v>12.32</v>
      </c>
      <c r="G5650" s="17"/>
      <c r="H5650" s="17"/>
      <c r="I5650" s="17"/>
      <c r="J5650" s="17"/>
    </row>
    <row r="5651" spans="1:10" ht="11.25" x14ac:dyDescent="0.15">
      <c r="A5651" s="6" t="s">
        <v>288</v>
      </c>
      <c r="B5651" s="4" t="s">
        <v>169</v>
      </c>
      <c r="C5651" s="4" t="s">
        <v>289</v>
      </c>
      <c r="D5651" s="4" t="s">
        <v>291</v>
      </c>
      <c r="E5651" s="5">
        <v>12.96</v>
      </c>
      <c r="G5651" s="17"/>
      <c r="H5651" s="17"/>
      <c r="I5651" s="17"/>
      <c r="J5651" s="17"/>
    </row>
    <row r="5652" spans="1:10" ht="11.25" x14ac:dyDescent="0.15">
      <c r="A5652" s="6" t="s">
        <v>288</v>
      </c>
      <c r="B5652" s="4" t="s">
        <v>169</v>
      </c>
      <c r="C5652" s="4" t="s">
        <v>289</v>
      </c>
      <c r="D5652" s="4" t="s">
        <v>291</v>
      </c>
      <c r="E5652" s="5">
        <v>5.25</v>
      </c>
      <c r="G5652" s="17"/>
      <c r="H5652" s="17"/>
      <c r="I5652" s="17"/>
      <c r="J5652" s="17"/>
    </row>
    <row r="5653" spans="1:10" ht="11.25" x14ac:dyDescent="0.15">
      <c r="A5653" s="6" t="s">
        <v>288</v>
      </c>
      <c r="B5653" s="4" t="s">
        <v>169</v>
      </c>
      <c r="C5653" s="4" t="s">
        <v>289</v>
      </c>
      <c r="D5653" s="4" t="s">
        <v>290</v>
      </c>
      <c r="E5653" s="5">
        <v>12.49</v>
      </c>
      <c r="G5653" s="17"/>
      <c r="H5653" s="17"/>
      <c r="I5653" s="17"/>
      <c r="J5653" s="17"/>
    </row>
    <row r="5654" spans="1:10" ht="11.25" x14ac:dyDescent="0.15">
      <c r="A5654" s="6" t="s">
        <v>288</v>
      </c>
      <c r="B5654" s="4" t="s">
        <v>169</v>
      </c>
      <c r="C5654" s="4" t="s">
        <v>289</v>
      </c>
      <c r="D5654" s="4" t="s">
        <v>290</v>
      </c>
      <c r="E5654" s="5">
        <v>8.3699999999999992</v>
      </c>
      <c r="G5654" s="17"/>
      <c r="H5654" s="17"/>
      <c r="I5654" s="17"/>
      <c r="J5654" s="17"/>
    </row>
    <row r="5655" spans="1:10" ht="11.25" x14ac:dyDescent="0.15">
      <c r="A5655" s="6" t="s">
        <v>288</v>
      </c>
      <c r="B5655" s="4" t="s">
        <v>169</v>
      </c>
      <c r="C5655" s="4" t="s">
        <v>289</v>
      </c>
      <c r="D5655" s="4" t="s">
        <v>292</v>
      </c>
      <c r="E5655" s="5">
        <v>10.35</v>
      </c>
      <c r="G5655" s="17"/>
      <c r="H5655" s="17"/>
      <c r="I5655" s="17"/>
      <c r="J5655" s="17"/>
    </row>
    <row r="5656" spans="1:10" ht="11.25" x14ac:dyDescent="0.15">
      <c r="A5656" s="6" t="s">
        <v>288</v>
      </c>
      <c r="B5656" s="4" t="s">
        <v>64</v>
      </c>
      <c r="C5656" s="4" t="s">
        <v>289</v>
      </c>
      <c r="D5656" s="4" t="s">
        <v>291</v>
      </c>
      <c r="E5656" s="5">
        <v>12.27</v>
      </c>
      <c r="F5656" t="s">
        <v>354</v>
      </c>
      <c r="G5656" s="17"/>
      <c r="H5656" s="17"/>
      <c r="I5656" s="17"/>
      <c r="J5656" s="17"/>
    </row>
    <row r="5657" spans="1:10" ht="11.25" x14ac:dyDescent="0.15">
      <c r="A5657" s="6" t="s">
        <v>288</v>
      </c>
      <c r="B5657" s="4" t="s">
        <v>64</v>
      </c>
      <c r="C5657" s="4" t="s">
        <v>289</v>
      </c>
      <c r="D5657" s="4" t="s">
        <v>290</v>
      </c>
      <c r="E5657" s="5">
        <v>12.1</v>
      </c>
      <c r="G5657" s="17"/>
      <c r="H5657" s="17"/>
      <c r="I5657" s="17"/>
      <c r="J5657" s="17"/>
    </row>
    <row r="5658" spans="1:10" ht="11.25" x14ac:dyDescent="0.15">
      <c r="A5658" s="6" t="s">
        <v>288</v>
      </c>
      <c r="B5658" s="4" t="s">
        <v>64</v>
      </c>
      <c r="C5658" s="4" t="s">
        <v>289</v>
      </c>
      <c r="D5658" s="4" t="s">
        <v>292</v>
      </c>
      <c r="E5658" s="5">
        <v>7.48</v>
      </c>
      <c r="G5658" s="17"/>
      <c r="H5658" s="17"/>
      <c r="I5658" s="17"/>
      <c r="J5658" s="17"/>
    </row>
    <row r="5659" spans="1:10" ht="11.25" x14ac:dyDescent="0.15">
      <c r="A5659" s="6" t="s">
        <v>288</v>
      </c>
      <c r="B5659" s="4" t="s">
        <v>170</v>
      </c>
      <c r="C5659" s="4" t="s">
        <v>289</v>
      </c>
      <c r="D5659" s="4" t="s">
        <v>291</v>
      </c>
      <c r="E5659" s="5">
        <v>13.67</v>
      </c>
      <c r="G5659" s="17"/>
      <c r="H5659" s="17"/>
      <c r="I5659" s="17"/>
      <c r="J5659" s="17"/>
    </row>
    <row r="5660" spans="1:10" ht="11.25" x14ac:dyDescent="0.15">
      <c r="A5660" s="6" t="s">
        <v>288</v>
      </c>
      <c r="B5660" s="4" t="s">
        <v>170</v>
      </c>
      <c r="C5660" s="4" t="s">
        <v>289</v>
      </c>
      <c r="D5660" s="4" t="s">
        <v>290</v>
      </c>
      <c r="E5660" s="5">
        <v>11.91</v>
      </c>
      <c r="G5660" s="17"/>
      <c r="H5660" s="17"/>
      <c r="I5660" s="17"/>
      <c r="J5660" s="17"/>
    </row>
    <row r="5661" spans="1:10" ht="11.25" x14ac:dyDescent="0.15">
      <c r="A5661" s="6" t="s">
        <v>288</v>
      </c>
      <c r="B5661" s="4" t="s">
        <v>170</v>
      </c>
      <c r="C5661" s="4" t="s">
        <v>289</v>
      </c>
      <c r="D5661" s="4" t="s">
        <v>292</v>
      </c>
      <c r="E5661" s="5">
        <v>7.41</v>
      </c>
      <c r="G5661" s="17"/>
      <c r="H5661" s="17"/>
      <c r="I5661" s="17"/>
      <c r="J5661" s="17"/>
    </row>
    <row r="5662" spans="1:10" ht="11.25" x14ac:dyDescent="0.15">
      <c r="A5662" s="6" t="s">
        <v>288</v>
      </c>
      <c r="B5662" s="4" t="s">
        <v>65</v>
      </c>
      <c r="C5662" s="4" t="s">
        <v>289</v>
      </c>
      <c r="D5662" s="4" t="s">
        <v>291</v>
      </c>
      <c r="E5662" s="5">
        <v>12.67</v>
      </c>
      <c r="F5662" t="s">
        <v>353</v>
      </c>
      <c r="G5662" s="17">
        <f>+E5662+E5663+E5664+E5665+E5666+E5667+E5668+E5669+E5670+E5671</f>
        <v>104.89999999999999</v>
      </c>
      <c r="H5662" s="17">
        <f>+E5672+E5673+E5674+E5675+E5676+E5677</f>
        <v>62.589999999999996</v>
      </c>
      <c r="I5662" s="18">
        <f>+(G5662/4)/(H5662/3)</f>
        <v>1.2569899344943281</v>
      </c>
      <c r="J5662" s="21">
        <f>+(B5662-$K$1)/7</f>
        <v>29</v>
      </c>
    </row>
    <row r="5663" spans="1:10" ht="11.25" x14ac:dyDescent="0.15">
      <c r="A5663" s="11" t="s">
        <v>288</v>
      </c>
      <c r="B5663" s="4" t="s">
        <v>65</v>
      </c>
      <c r="C5663" s="4" t="s">
        <v>289</v>
      </c>
      <c r="D5663" s="4" t="s">
        <v>291</v>
      </c>
      <c r="E5663" s="5">
        <v>9.8800000000000008</v>
      </c>
      <c r="G5663" s="17"/>
      <c r="H5663" s="17"/>
      <c r="I5663" s="17"/>
      <c r="J5663" s="17"/>
    </row>
    <row r="5664" spans="1:10" ht="11.25" x14ac:dyDescent="0.15">
      <c r="A5664" s="6" t="s">
        <v>288</v>
      </c>
      <c r="B5664" s="4" t="s">
        <v>65</v>
      </c>
      <c r="C5664" s="4" t="s">
        <v>289</v>
      </c>
      <c r="D5664" s="4" t="s">
        <v>290</v>
      </c>
      <c r="E5664" s="5">
        <v>12.78</v>
      </c>
      <c r="G5664" s="17"/>
      <c r="H5664" s="17"/>
      <c r="I5664" s="17"/>
      <c r="J5664" s="17"/>
    </row>
    <row r="5665" spans="1:10" ht="11.25" x14ac:dyDescent="0.15">
      <c r="A5665" s="6" t="s">
        <v>288</v>
      </c>
      <c r="B5665" s="4" t="s">
        <v>65</v>
      </c>
      <c r="C5665" s="4" t="s">
        <v>289</v>
      </c>
      <c r="D5665" s="4" t="s">
        <v>290</v>
      </c>
      <c r="E5665" s="5">
        <v>7.46</v>
      </c>
      <c r="G5665" s="17"/>
      <c r="H5665" s="17"/>
      <c r="I5665" s="17"/>
      <c r="J5665" s="17"/>
    </row>
    <row r="5666" spans="1:10" ht="11.25" x14ac:dyDescent="0.15">
      <c r="A5666" s="6" t="s">
        <v>288</v>
      </c>
      <c r="B5666" s="4" t="s">
        <v>65</v>
      </c>
      <c r="C5666" s="4" t="s">
        <v>289</v>
      </c>
      <c r="D5666" s="4" t="s">
        <v>292</v>
      </c>
      <c r="E5666" s="5">
        <v>11.87</v>
      </c>
      <c r="G5666" s="17"/>
      <c r="H5666" s="17"/>
      <c r="I5666" s="17"/>
      <c r="J5666" s="17"/>
    </row>
    <row r="5667" spans="1:10" ht="11.25" x14ac:dyDescent="0.15">
      <c r="A5667" s="6" t="s">
        <v>288</v>
      </c>
      <c r="B5667" s="4" t="s">
        <v>171</v>
      </c>
      <c r="C5667" s="4" t="s">
        <v>289</v>
      </c>
      <c r="D5667" s="4" t="s">
        <v>291</v>
      </c>
      <c r="E5667" s="5">
        <v>12.83</v>
      </c>
      <c r="G5667" s="17"/>
      <c r="H5667" s="17"/>
      <c r="I5667" s="17"/>
      <c r="J5667" s="17"/>
    </row>
    <row r="5668" spans="1:10" ht="11.25" x14ac:dyDescent="0.15">
      <c r="A5668" s="6" t="s">
        <v>288</v>
      </c>
      <c r="B5668" s="4" t="s">
        <v>171</v>
      </c>
      <c r="C5668" s="4" t="s">
        <v>289</v>
      </c>
      <c r="D5668" s="4" t="s">
        <v>291</v>
      </c>
      <c r="E5668" s="5">
        <v>1.57</v>
      </c>
      <c r="G5668" s="17"/>
      <c r="H5668" s="17"/>
      <c r="I5668" s="17"/>
      <c r="J5668" s="17"/>
    </row>
    <row r="5669" spans="1:10" ht="11.25" x14ac:dyDescent="0.15">
      <c r="A5669" s="6" t="s">
        <v>288</v>
      </c>
      <c r="B5669" s="4" t="s">
        <v>171</v>
      </c>
      <c r="C5669" s="4" t="s">
        <v>289</v>
      </c>
      <c r="D5669" s="4" t="s">
        <v>291</v>
      </c>
      <c r="E5669" s="5">
        <v>12.22</v>
      </c>
      <c r="G5669" s="17"/>
      <c r="H5669" s="17"/>
      <c r="I5669" s="17"/>
      <c r="J5669" s="17"/>
    </row>
    <row r="5670" spans="1:10" ht="11.25" x14ac:dyDescent="0.15">
      <c r="A5670" s="6" t="s">
        <v>288</v>
      </c>
      <c r="B5670" s="4" t="s">
        <v>171</v>
      </c>
      <c r="C5670" s="4" t="s">
        <v>289</v>
      </c>
      <c r="D5670" s="4" t="s">
        <v>290</v>
      </c>
      <c r="E5670" s="5">
        <v>13.04</v>
      </c>
      <c r="G5670" s="17"/>
      <c r="H5670" s="17"/>
      <c r="I5670" s="17"/>
      <c r="J5670" s="17"/>
    </row>
    <row r="5671" spans="1:10" ht="11.25" x14ac:dyDescent="0.15">
      <c r="A5671" s="6" t="s">
        <v>288</v>
      </c>
      <c r="B5671" s="4" t="s">
        <v>171</v>
      </c>
      <c r="C5671" s="4" t="s">
        <v>289</v>
      </c>
      <c r="D5671" s="4" t="s">
        <v>292</v>
      </c>
      <c r="E5671" s="5">
        <v>10.58</v>
      </c>
      <c r="G5671" s="17"/>
      <c r="H5671" s="17"/>
      <c r="I5671" s="17"/>
      <c r="J5671" s="17"/>
    </row>
    <row r="5672" spans="1:10" ht="11.25" x14ac:dyDescent="0.15">
      <c r="A5672" s="6" t="s">
        <v>288</v>
      </c>
      <c r="B5672" s="4" t="s">
        <v>66</v>
      </c>
      <c r="C5672" s="4" t="s">
        <v>289</v>
      </c>
      <c r="D5672" s="4" t="s">
        <v>291</v>
      </c>
      <c r="E5672" s="5">
        <v>12.84</v>
      </c>
      <c r="F5672" t="s">
        <v>354</v>
      </c>
      <c r="G5672" s="17"/>
      <c r="H5672" s="17"/>
      <c r="I5672" s="17"/>
      <c r="J5672" s="17"/>
    </row>
    <row r="5673" spans="1:10" ht="11.25" x14ac:dyDescent="0.15">
      <c r="A5673" s="9" t="s">
        <v>288</v>
      </c>
      <c r="B5673" s="4" t="s">
        <v>66</v>
      </c>
      <c r="C5673" s="4" t="s">
        <v>289</v>
      </c>
      <c r="D5673" s="4" t="s">
        <v>290</v>
      </c>
      <c r="E5673" s="5">
        <v>11.33</v>
      </c>
      <c r="G5673" s="17"/>
      <c r="H5673" s="17"/>
      <c r="I5673" s="17"/>
      <c r="J5673" s="17"/>
    </row>
    <row r="5674" spans="1:10" ht="11.25" x14ac:dyDescent="0.15">
      <c r="A5674" s="6" t="s">
        <v>288</v>
      </c>
      <c r="B5674" s="4" t="s">
        <v>66</v>
      </c>
      <c r="C5674" s="4" t="s">
        <v>289</v>
      </c>
      <c r="D5674" s="4" t="s">
        <v>292</v>
      </c>
      <c r="E5674" s="5">
        <v>6.76</v>
      </c>
      <c r="G5674" s="17"/>
      <c r="H5674" s="17"/>
      <c r="I5674" s="17"/>
      <c r="J5674" s="17"/>
    </row>
    <row r="5675" spans="1:10" ht="11.25" x14ac:dyDescent="0.15">
      <c r="A5675" s="6" t="s">
        <v>288</v>
      </c>
      <c r="B5675" s="4" t="s">
        <v>172</v>
      </c>
      <c r="C5675" s="4" t="s">
        <v>289</v>
      </c>
      <c r="D5675" s="4" t="s">
        <v>291</v>
      </c>
      <c r="E5675" s="5">
        <v>11.87</v>
      </c>
      <c r="G5675" s="17"/>
      <c r="H5675" s="17"/>
      <c r="I5675" s="17"/>
      <c r="J5675" s="17"/>
    </row>
    <row r="5676" spans="1:10" ht="11.25" x14ac:dyDescent="0.15">
      <c r="A5676" s="6" t="s">
        <v>288</v>
      </c>
      <c r="B5676" s="4" t="s">
        <v>172</v>
      </c>
      <c r="C5676" s="4" t="s">
        <v>289</v>
      </c>
      <c r="D5676" s="4" t="s">
        <v>290</v>
      </c>
      <c r="E5676" s="5">
        <v>12.43</v>
      </c>
      <c r="G5676" s="17"/>
      <c r="H5676" s="17"/>
      <c r="I5676" s="17"/>
      <c r="J5676" s="17"/>
    </row>
    <row r="5677" spans="1:10" ht="11.25" x14ac:dyDescent="0.15">
      <c r="A5677" s="6" t="s">
        <v>288</v>
      </c>
      <c r="B5677" s="4" t="s">
        <v>172</v>
      </c>
      <c r="C5677" s="4" t="s">
        <v>289</v>
      </c>
      <c r="D5677" s="4" t="s">
        <v>292</v>
      </c>
      <c r="E5677" s="5">
        <v>7.36</v>
      </c>
      <c r="G5677" s="17"/>
      <c r="H5677" s="17"/>
      <c r="I5677" s="17"/>
      <c r="J5677" s="17"/>
    </row>
    <row r="5678" spans="1:10" ht="11.25" x14ac:dyDescent="0.15">
      <c r="A5678" s="6" t="s">
        <v>288</v>
      </c>
      <c r="B5678" s="4" t="s">
        <v>67</v>
      </c>
      <c r="C5678" s="4" t="s">
        <v>289</v>
      </c>
      <c r="D5678" s="4" t="s">
        <v>291</v>
      </c>
      <c r="E5678" s="5">
        <v>12.36</v>
      </c>
      <c r="F5678" t="s">
        <v>353</v>
      </c>
      <c r="G5678" s="17">
        <f>+E5678+E5679+E5680+E5681+E5682+E5683+E5684+E5685+E5686</f>
        <v>100.18</v>
      </c>
      <c r="H5678" s="17">
        <f>+E5688+E5689+E5690+E5691+E5692+E5687</f>
        <v>67.28</v>
      </c>
      <c r="I5678" s="18">
        <f>+(G5678/4)/(H5678/3)</f>
        <v>1.1167508917954816</v>
      </c>
      <c r="J5678" s="21">
        <f>+(B5678-$K$1)/7</f>
        <v>30</v>
      </c>
    </row>
    <row r="5679" spans="1:10" ht="11.25" x14ac:dyDescent="0.15">
      <c r="A5679" s="6" t="s">
        <v>288</v>
      </c>
      <c r="B5679" s="4" t="s">
        <v>67</v>
      </c>
      <c r="C5679" s="4" t="s">
        <v>289</v>
      </c>
      <c r="D5679" s="4" t="s">
        <v>291</v>
      </c>
      <c r="E5679" s="5">
        <v>9.86</v>
      </c>
      <c r="G5679" s="17"/>
      <c r="H5679" s="17"/>
      <c r="I5679" s="17"/>
      <c r="J5679" s="17"/>
    </row>
    <row r="5680" spans="1:10" ht="11.25" x14ac:dyDescent="0.15">
      <c r="A5680" s="6" t="s">
        <v>288</v>
      </c>
      <c r="B5680" s="4" t="s">
        <v>67</v>
      </c>
      <c r="C5680" s="4" t="s">
        <v>289</v>
      </c>
      <c r="D5680" s="4" t="s">
        <v>290</v>
      </c>
      <c r="E5680" s="5">
        <v>14.85</v>
      </c>
      <c r="G5680" s="17"/>
      <c r="H5680" s="17"/>
      <c r="I5680" s="17"/>
      <c r="J5680" s="17"/>
    </row>
    <row r="5681" spans="1:10" ht="11.25" x14ac:dyDescent="0.15">
      <c r="A5681" s="6" t="s">
        <v>288</v>
      </c>
      <c r="B5681" s="4" t="s">
        <v>67</v>
      </c>
      <c r="C5681" s="4" t="s">
        <v>289</v>
      </c>
      <c r="D5681" s="4" t="s">
        <v>294</v>
      </c>
      <c r="E5681" s="5">
        <v>11.27</v>
      </c>
      <c r="G5681" s="17"/>
      <c r="H5681" s="17"/>
      <c r="I5681" s="17"/>
      <c r="J5681" s="17"/>
    </row>
    <row r="5682" spans="1:10" ht="11.25" x14ac:dyDescent="0.15">
      <c r="A5682" s="6" t="s">
        <v>288</v>
      </c>
      <c r="B5682" s="4" t="s">
        <v>173</v>
      </c>
      <c r="C5682" s="4" t="s">
        <v>289</v>
      </c>
      <c r="D5682" s="4" t="s">
        <v>291</v>
      </c>
      <c r="E5682" s="5">
        <v>13.69</v>
      </c>
      <c r="G5682" s="17"/>
      <c r="H5682" s="17"/>
      <c r="I5682" s="17"/>
      <c r="J5682" s="17"/>
    </row>
    <row r="5683" spans="1:10" ht="11.25" x14ac:dyDescent="0.15">
      <c r="A5683" s="6" t="s">
        <v>288</v>
      </c>
      <c r="B5683" s="4" t="s">
        <v>173</v>
      </c>
      <c r="C5683" s="4" t="s">
        <v>289</v>
      </c>
      <c r="D5683" s="4" t="s">
        <v>291</v>
      </c>
      <c r="E5683" s="5">
        <v>5.04</v>
      </c>
      <c r="G5683" s="17"/>
      <c r="H5683" s="17"/>
      <c r="I5683" s="17"/>
      <c r="J5683" s="17"/>
    </row>
    <row r="5684" spans="1:10" ht="11.25" x14ac:dyDescent="0.15">
      <c r="A5684" s="6" t="s">
        <v>288</v>
      </c>
      <c r="B5684" s="4" t="s">
        <v>173</v>
      </c>
      <c r="C5684" s="4" t="s">
        <v>289</v>
      </c>
      <c r="D5684" s="4" t="s">
        <v>290</v>
      </c>
      <c r="E5684" s="5">
        <v>15.69</v>
      </c>
      <c r="G5684" s="17"/>
      <c r="H5684" s="17"/>
      <c r="I5684" s="17"/>
      <c r="J5684" s="17"/>
    </row>
    <row r="5685" spans="1:10" ht="11.25" x14ac:dyDescent="0.15">
      <c r="A5685" s="6" t="s">
        <v>288</v>
      </c>
      <c r="B5685" s="4" t="s">
        <v>173</v>
      </c>
      <c r="C5685" s="4" t="s">
        <v>289</v>
      </c>
      <c r="D5685" s="4" t="s">
        <v>290</v>
      </c>
      <c r="E5685" s="5">
        <v>6.67</v>
      </c>
      <c r="G5685" s="17"/>
      <c r="H5685" s="17"/>
      <c r="I5685" s="17"/>
      <c r="J5685" s="17"/>
    </row>
    <row r="5686" spans="1:10" ht="11.25" x14ac:dyDescent="0.15">
      <c r="A5686" s="6" t="s">
        <v>288</v>
      </c>
      <c r="B5686" s="4" t="s">
        <v>173</v>
      </c>
      <c r="C5686" s="4" t="s">
        <v>289</v>
      </c>
      <c r="D5686" s="4" t="s">
        <v>294</v>
      </c>
      <c r="E5686" s="5">
        <v>10.75</v>
      </c>
      <c r="G5686" s="17"/>
      <c r="H5686" s="17"/>
      <c r="I5686" s="17"/>
      <c r="J5686" s="17"/>
    </row>
    <row r="5687" spans="1:10" ht="11.25" x14ac:dyDescent="0.15">
      <c r="A5687" s="6" t="s">
        <v>288</v>
      </c>
      <c r="B5687" s="4" t="s">
        <v>68</v>
      </c>
      <c r="C5687" s="4" t="s">
        <v>289</v>
      </c>
      <c r="D5687" s="4" t="s">
        <v>291</v>
      </c>
      <c r="E5687" s="5">
        <v>13.33</v>
      </c>
      <c r="F5687" t="s">
        <v>354</v>
      </c>
      <c r="G5687" s="17"/>
      <c r="H5687" s="17"/>
      <c r="I5687" s="17"/>
      <c r="J5687" s="17"/>
    </row>
    <row r="5688" spans="1:10" ht="11.25" x14ac:dyDescent="0.15">
      <c r="A5688" s="6" t="s">
        <v>288</v>
      </c>
      <c r="B5688" s="4" t="s">
        <v>68</v>
      </c>
      <c r="C5688" s="4" t="s">
        <v>289</v>
      </c>
      <c r="D5688" s="4" t="s">
        <v>290</v>
      </c>
      <c r="E5688" s="5">
        <v>11.63</v>
      </c>
      <c r="G5688" s="17"/>
      <c r="H5688" s="17"/>
      <c r="I5688" s="17"/>
      <c r="J5688" s="17"/>
    </row>
    <row r="5689" spans="1:10" ht="11.25" x14ac:dyDescent="0.15">
      <c r="A5689" s="6" t="s">
        <v>288</v>
      </c>
      <c r="B5689" s="4" t="s">
        <v>68</v>
      </c>
      <c r="C5689" s="4" t="s">
        <v>289</v>
      </c>
      <c r="D5689" s="4" t="s">
        <v>294</v>
      </c>
      <c r="E5689" s="5">
        <v>7.96</v>
      </c>
      <c r="G5689" s="17"/>
      <c r="H5689" s="17"/>
      <c r="I5689" s="17"/>
      <c r="J5689" s="17"/>
    </row>
    <row r="5690" spans="1:10" ht="11.25" x14ac:dyDescent="0.15">
      <c r="A5690" s="6" t="s">
        <v>288</v>
      </c>
      <c r="B5690" s="4" t="s">
        <v>174</v>
      </c>
      <c r="C5690" s="4" t="s">
        <v>289</v>
      </c>
      <c r="D5690" s="4" t="s">
        <v>291</v>
      </c>
      <c r="E5690" s="5">
        <v>13.78</v>
      </c>
      <c r="G5690" s="17"/>
      <c r="H5690" s="17"/>
      <c r="I5690" s="17"/>
      <c r="J5690" s="17"/>
    </row>
    <row r="5691" spans="1:10" ht="11.25" x14ac:dyDescent="0.15">
      <c r="A5691" s="6" t="s">
        <v>288</v>
      </c>
      <c r="B5691" s="4" t="s">
        <v>174</v>
      </c>
      <c r="C5691" s="4" t="s">
        <v>289</v>
      </c>
      <c r="D5691" s="4" t="s">
        <v>290</v>
      </c>
      <c r="E5691" s="5">
        <v>12.19</v>
      </c>
      <c r="G5691" s="17"/>
      <c r="H5691" s="17"/>
      <c r="I5691" s="17"/>
      <c r="J5691" s="17"/>
    </row>
    <row r="5692" spans="1:10" ht="11.25" x14ac:dyDescent="0.15">
      <c r="A5692" s="6" t="s">
        <v>288</v>
      </c>
      <c r="B5692" s="4" t="s">
        <v>174</v>
      </c>
      <c r="C5692" s="4" t="s">
        <v>289</v>
      </c>
      <c r="D5692" s="4" t="s">
        <v>294</v>
      </c>
      <c r="E5692" s="5">
        <v>8.39</v>
      </c>
      <c r="G5692" s="17"/>
      <c r="H5692" s="17"/>
      <c r="I5692" s="17"/>
      <c r="J5692" s="17"/>
    </row>
    <row r="5693" spans="1:10" ht="11.25" x14ac:dyDescent="0.15">
      <c r="A5693" s="6" t="s">
        <v>288</v>
      </c>
      <c r="B5693" s="4" t="s">
        <v>69</v>
      </c>
      <c r="C5693" s="4" t="s">
        <v>289</v>
      </c>
      <c r="D5693" s="4" t="s">
        <v>291</v>
      </c>
      <c r="E5693" s="5">
        <v>12.78</v>
      </c>
      <c r="F5693" t="s">
        <v>353</v>
      </c>
      <c r="G5693" s="17">
        <f>+E5693+E5694+E5695+E5696+E5697+E5698+E5699+E5700+E5701+E5702</f>
        <v>102.18</v>
      </c>
      <c r="H5693" s="17">
        <f>+E5703+E5704+E5705+E5706+E5707</f>
        <v>61.47</v>
      </c>
      <c r="I5693" s="18">
        <f>+(G5693/4)/(H5693/3)</f>
        <v>1.2467057101024892</v>
      </c>
      <c r="J5693" s="21">
        <f>+(B5693-$K$1)/7</f>
        <v>31</v>
      </c>
    </row>
    <row r="5694" spans="1:10" ht="11.25" x14ac:dyDescent="0.15">
      <c r="A5694" s="6" t="s">
        <v>288</v>
      </c>
      <c r="B5694" s="4" t="s">
        <v>69</v>
      </c>
      <c r="C5694" s="4" t="s">
        <v>289</v>
      </c>
      <c r="D5694" s="4" t="s">
        <v>291</v>
      </c>
      <c r="E5694" s="5">
        <v>10.17</v>
      </c>
      <c r="G5694" s="17"/>
      <c r="H5694" s="17"/>
      <c r="I5694" s="17"/>
      <c r="J5694" s="17"/>
    </row>
    <row r="5695" spans="1:10" ht="11.25" x14ac:dyDescent="0.15">
      <c r="A5695" s="6" t="s">
        <v>288</v>
      </c>
      <c r="B5695" s="4" t="s">
        <v>69</v>
      </c>
      <c r="C5695" s="4" t="s">
        <v>289</v>
      </c>
      <c r="D5695" s="4" t="s">
        <v>290</v>
      </c>
      <c r="E5695" s="5">
        <v>13.2</v>
      </c>
      <c r="G5695" s="17"/>
      <c r="H5695" s="17"/>
      <c r="I5695" s="17"/>
      <c r="J5695" s="17"/>
    </row>
    <row r="5696" spans="1:10" ht="11.25" x14ac:dyDescent="0.15">
      <c r="A5696" s="6" t="s">
        <v>288</v>
      </c>
      <c r="B5696" s="4" t="s">
        <v>69</v>
      </c>
      <c r="C5696" s="4" t="s">
        <v>289</v>
      </c>
      <c r="D5696" s="4" t="s">
        <v>290</v>
      </c>
      <c r="E5696" s="5">
        <v>4.93</v>
      </c>
      <c r="G5696" s="17"/>
      <c r="H5696" s="17"/>
      <c r="I5696" s="17"/>
      <c r="J5696" s="17"/>
    </row>
    <row r="5697" spans="1:10" ht="11.25" x14ac:dyDescent="0.15">
      <c r="A5697" s="6" t="s">
        <v>288</v>
      </c>
      <c r="B5697" s="4" t="s">
        <v>69</v>
      </c>
      <c r="C5697" s="4" t="s">
        <v>289</v>
      </c>
      <c r="D5697" s="4" t="s">
        <v>292</v>
      </c>
      <c r="E5697" s="5">
        <v>10.98</v>
      </c>
      <c r="G5697" s="17"/>
      <c r="H5697" s="17"/>
      <c r="I5697" s="17"/>
      <c r="J5697" s="17"/>
    </row>
    <row r="5698" spans="1:10" ht="11.25" x14ac:dyDescent="0.15">
      <c r="A5698" s="6" t="s">
        <v>288</v>
      </c>
      <c r="B5698" s="4" t="s">
        <v>175</v>
      </c>
      <c r="C5698" s="4" t="s">
        <v>289</v>
      </c>
      <c r="D5698" s="4" t="s">
        <v>291</v>
      </c>
      <c r="E5698" s="5">
        <v>13.8</v>
      </c>
      <c r="G5698" s="17"/>
      <c r="H5698" s="17"/>
      <c r="I5698" s="17"/>
      <c r="J5698" s="17"/>
    </row>
    <row r="5699" spans="1:10" ht="11.25" x14ac:dyDescent="0.15">
      <c r="A5699" s="6" t="s">
        <v>288</v>
      </c>
      <c r="B5699" s="4" t="s">
        <v>175</v>
      </c>
      <c r="C5699" s="4" t="s">
        <v>289</v>
      </c>
      <c r="D5699" s="4" t="s">
        <v>291</v>
      </c>
      <c r="E5699" s="5">
        <v>6.28</v>
      </c>
      <c r="G5699" s="17"/>
      <c r="H5699" s="17"/>
      <c r="I5699" s="17"/>
      <c r="J5699" s="17"/>
    </row>
    <row r="5700" spans="1:10" ht="11.25" x14ac:dyDescent="0.15">
      <c r="A5700" s="6" t="s">
        <v>288</v>
      </c>
      <c r="B5700" s="4" t="s">
        <v>175</v>
      </c>
      <c r="C5700" s="4" t="s">
        <v>289</v>
      </c>
      <c r="D5700" s="4" t="s">
        <v>290</v>
      </c>
      <c r="E5700" s="5">
        <v>13.16</v>
      </c>
      <c r="G5700" s="17"/>
      <c r="H5700" s="17"/>
      <c r="I5700" s="17"/>
      <c r="J5700" s="17"/>
    </row>
    <row r="5701" spans="1:10" ht="11.25" x14ac:dyDescent="0.15">
      <c r="A5701" s="6" t="s">
        <v>288</v>
      </c>
      <c r="B5701" s="4" t="s">
        <v>175</v>
      </c>
      <c r="C5701" s="4" t="s">
        <v>289</v>
      </c>
      <c r="D5701" s="4" t="s">
        <v>290</v>
      </c>
      <c r="E5701" s="5">
        <v>6.82</v>
      </c>
      <c r="G5701" s="17"/>
      <c r="H5701" s="17"/>
      <c r="I5701" s="17"/>
      <c r="J5701" s="17"/>
    </row>
    <row r="5702" spans="1:10" ht="11.25" x14ac:dyDescent="0.15">
      <c r="A5702" s="6" t="s">
        <v>288</v>
      </c>
      <c r="B5702" s="4" t="s">
        <v>175</v>
      </c>
      <c r="C5702" s="4" t="s">
        <v>289</v>
      </c>
      <c r="D5702" s="4" t="s">
        <v>292</v>
      </c>
      <c r="E5702" s="5">
        <v>10.06</v>
      </c>
      <c r="G5702" s="17"/>
      <c r="H5702" s="17"/>
      <c r="I5702" s="17"/>
      <c r="J5702" s="17"/>
    </row>
    <row r="5703" spans="1:10" ht="11.25" x14ac:dyDescent="0.15">
      <c r="A5703" s="6" t="s">
        <v>288</v>
      </c>
      <c r="B5703" s="4" t="s">
        <v>70</v>
      </c>
      <c r="C5703" s="4" t="s">
        <v>289</v>
      </c>
      <c r="D5703" s="4" t="s">
        <v>290</v>
      </c>
      <c r="E5703" s="5">
        <v>15.19</v>
      </c>
      <c r="F5703" t="s">
        <v>354</v>
      </c>
      <c r="G5703" s="17"/>
      <c r="H5703" s="17"/>
      <c r="I5703" s="17"/>
      <c r="J5703" s="17"/>
    </row>
    <row r="5704" spans="1:10" ht="11.25" x14ac:dyDescent="0.15">
      <c r="A5704" s="6" t="s">
        <v>288</v>
      </c>
      <c r="B5704" s="4" t="s">
        <v>70</v>
      </c>
      <c r="C5704" s="4" t="s">
        <v>289</v>
      </c>
      <c r="D5704" s="4" t="s">
        <v>292</v>
      </c>
      <c r="E5704" s="5">
        <v>14.97</v>
      </c>
      <c r="G5704" s="17"/>
      <c r="H5704" s="17"/>
      <c r="I5704" s="17"/>
      <c r="J5704" s="17"/>
    </row>
    <row r="5705" spans="1:10" ht="11.25" x14ac:dyDescent="0.15">
      <c r="A5705" s="6" t="s">
        <v>288</v>
      </c>
      <c r="B5705" s="4" t="s">
        <v>176</v>
      </c>
      <c r="C5705" s="4" t="s">
        <v>289</v>
      </c>
      <c r="D5705" s="4" t="s">
        <v>290</v>
      </c>
      <c r="E5705" s="5">
        <v>11.66</v>
      </c>
      <c r="G5705" s="17"/>
      <c r="H5705" s="17"/>
      <c r="I5705" s="17"/>
      <c r="J5705" s="17"/>
    </row>
    <row r="5706" spans="1:10" ht="11.25" x14ac:dyDescent="0.15">
      <c r="A5706" s="6" t="s">
        <v>288</v>
      </c>
      <c r="B5706" s="4" t="s">
        <v>176</v>
      </c>
      <c r="C5706" s="4" t="s">
        <v>289</v>
      </c>
      <c r="D5706" s="4" t="s">
        <v>292</v>
      </c>
      <c r="E5706" s="5">
        <v>11.62</v>
      </c>
      <c r="G5706" s="17"/>
      <c r="H5706" s="17"/>
      <c r="I5706" s="17"/>
      <c r="J5706" s="17"/>
    </row>
    <row r="5707" spans="1:10" ht="11.25" x14ac:dyDescent="0.15">
      <c r="A5707" s="6" t="s">
        <v>288</v>
      </c>
      <c r="B5707" s="4" t="s">
        <v>176</v>
      </c>
      <c r="C5707" s="4" t="s">
        <v>289</v>
      </c>
      <c r="D5707" s="4" t="s">
        <v>294</v>
      </c>
      <c r="E5707" s="5">
        <v>8.0299999999999994</v>
      </c>
      <c r="G5707" s="17"/>
      <c r="H5707" s="17"/>
      <c r="I5707" s="17"/>
      <c r="J5707" s="17"/>
    </row>
    <row r="5708" spans="1:10" ht="11.25" x14ac:dyDescent="0.15">
      <c r="A5708" s="6" t="s">
        <v>288</v>
      </c>
      <c r="B5708" s="4" t="s">
        <v>71</v>
      </c>
      <c r="C5708" s="4" t="s">
        <v>289</v>
      </c>
      <c r="D5708" s="4" t="s">
        <v>290</v>
      </c>
      <c r="E5708" s="5">
        <v>14.06</v>
      </c>
      <c r="F5708" t="s">
        <v>353</v>
      </c>
      <c r="G5708" s="17">
        <f>+E5708+E5709+E5710+E5711+E5712+E5713+E5714</f>
        <v>94.36</v>
      </c>
      <c r="H5708" s="17">
        <f>+E5718+E5719+E5720+E5715+E5716+E5717</f>
        <v>63.960000000000008</v>
      </c>
      <c r="I5708" s="18">
        <f>+(G5708/4)/(H5708/3)</f>
        <v>1.1064727954971856</v>
      </c>
      <c r="J5708" s="21">
        <f>+(B5708-$K$1)/7</f>
        <v>32</v>
      </c>
    </row>
    <row r="5709" spans="1:10" ht="11.25" x14ac:dyDescent="0.15">
      <c r="A5709" s="6" t="s">
        <v>288</v>
      </c>
      <c r="B5709" s="4" t="s">
        <v>71</v>
      </c>
      <c r="C5709" s="4" t="s">
        <v>289</v>
      </c>
      <c r="D5709" s="4" t="s">
        <v>292</v>
      </c>
      <c r="E5709" s="5">
        <v>11.93</v>
      </c>
      <c r="G5709" s="17"/>
      <c r="H5709" s="17"/>
      <c r="I5709" s="17"/>
      <c r="J5709" s="17"/>
    </row>
    <row r="5710" spans="1:10" ht="11.25" x14ac:dyDescent="0.15">
      <c r="A5710" s="6" t="s">
        <v>288</v>
      </c>
      <c r="B5710" s="4" t="s">
        <v>71</v>
      </c>
      <c r="C5710" s="4" t="s">
        <v>289</v>
      </c>
      <c r="D5710" s="4" t="s">
        <v>292</v>
      </c>
      <c r="E5710" s="5">
        <v>9.7200000000000006</v>
      </c>
      <c r="G5710" s="17"/>
      <c r="H5710" s="17"/>
      <c r="I5710" s="17"/>
      <c r="J5710" s="17"/>
    </row>
    <row r="5711" spans="1:10" ht="11.25" x14ac:dyDescent="0.15">
      <c r="A5711" s="6" t="s">
        <v>288</v>
      </c>
      <c r="B5711" s="4" t="s">
        <v>71</v>
      </c>
      <c r="C5711" s="4" t="s">
        <v>289</v>
      </c>
      <c r="D5711" s="4" t="s">
        <v>294</v>
      </c>
      <c r="E5711" s="5">
        <v>14.67</v>
      </c>
      <c r="G5711" s="17"/>
      <c r="H5711" s="17"/>
      <c r="I5711" s="17"/>
      <c r="J5711" s="17"/>
    </row>
    <row r="5712" spans="1:10" ht="11.25" x14ac:dyDescent="0.15">
      <c r="A5712" s="6" t="s">
        <v>288</v>
      </c>
      <c r="B5712" s="4" t="s">
        <v>177</v>
      </c>
      <c r="C5712" s="4" t="s">
        <v>289</v>
      </c>
      <c r="D5712" s="4" t="s">
        <v>290</v>
      </c>
      <c r="E5712" s="5">
        <v>16.989999999999998</v>
      </c>
      <c r="G5712" s="17"/>
      <c r="H5712" s="17"/>
      <c r="I5712" s="17"/>
      <c r="J5712" s="17"/>
    </row>
    <row r="5713" spans="1:10" ht="11.25" x14ac:dyDescent="0.15">
      <c r="A5713" s="6" t="s">
        <v>288</v>
      </c>
      <c r="B5713" s="4" t="s">
        <v>177</v>
      </c>
      <c r="C5713" s="4" t="s">
        <v>289</v>
      </c>
      <c r="D5713" s="4" t="s">
        <v>292</v>
      </c>
      <c r="E5713" s="5">
        <v>16.61</v>
      </c>
      <c r="G5713" s="17"/>
      <c r="H5713" s="17"/>
      <c r="I5713" s="17"/>
      <c r="J5713" s="17"/>
    </row>
    <row r="5714" spans="1:10" ht="11.25" x14ac:dyDescent="0.15">
      <c r="A5714" s="6" t="s">
        <v>288</v>
      </c>
      <c r="B5714" s="4" t="s">
        <v>177</v>
      </c>
      <c r="C5714" s="4" t="s">
        <v>289</v>
      </c>
      <c r="D5714" s="4" t="s">
        <v>294</v>
      </c>
      <c r="E5714" s="5">
        <v>10.38</v>
      </c>
      <c r="G5714" s="17"/>
      <c r="H5714" s="17"/>
      <c r="I5714" s="17"/>
      <c r="J5714" s="17"/>
    </row>
    <row r="5715" spans="1:10" ht="11.25" x14ac:dyDescent="0.15">
      <c r="A5715" s="6" t="s">
        <v>288</v>
      </c>
      <c r="B5715" s="4" t="s">
        <v>72</v>
      </c>
      <c r="C5715" s="4" t="s">
        <v>289</v>
      </c>
      <c r="D5715" s="4" t="s">
        <v>290</v>
      </c>
      <c r="E5715" s="5">
        <v>11.09</v>
      </c>
      <c r="F5715" t="s">
        <v>354</v>
      </c>
      <c r="G5715" s="17"/>
      <c r="H5715" s="17"/>
      <c r="I5715" s="17"/>
      <c r="J5715" s="17"/>
    </row>
    <row r="5716" spans="1:10" ht="11.25" x14ac:dyDescent="0.15">
      <c r="A5716" s="6" t="s">
        <v>288</v>
      </c>
      <c r="B5716" s="4" t="s">
        <v>72</v>
      </c>
      <c r="C5716" s="4" t="s">
        <v>289</v>
      </c>
      <c r="D5716" s="4" t="s">
        <v>292</v>
      </c>
      <c r="E5716" s="5">
        <v>11.29</v>
      </c>
      <c r="G5716" s="17"/>
      <c r="H5716" s="17"/>
      <c r="I5716" s="17"/>
      <c r="J5716" s="17"/>
    </row>
    <row r="5717" spans="1:10" ht="11.25" x14ac:dyDescent="0.15">
      <c r="A5717" s="6" t="s">
        <v>288</v>
      </c>
      <c r="B5717" s="4" t="s">
        <v>72</v>
      </c>
      <c r="C5717" s="4" t="s">
        <v>289</v>
      </c>
      <c r="D5717" s="4" t="s">
        <v>294</v>
      </c>
      <c r="E5717" s="5">
        <v>7.6</v>
      </c>
      <c r="G5717" s="17"/>
      <c r="H5717" s="17"/>
      <c r="I5717" s="17"/>
      <c r="J5717" s="17"/>
    </row>
    <row r="5718" spans="1:10" ht="11.25" x14ac:dyDescent="0.15">
      <c r="A5718" s="9" t="s">
        <v>288</v>
      </c>
      <c r="B5718" s="4" t="s">
        <v>178</v>
      </c>
      <c r="C5718" s="4" t="s">
        <v>289</v>
      </c>
      <c r="D5718" s="4" t="s">
        <v>290</v>
      </c>
      <c r="E5718" s="5">
        <v>12.65</v>
      </c>
      <c r="G5718" s="17"/>
      <c r="H5718" s="17"/>
      <c r="I5718" s="17"/>
      <c r="J5718" s="17"/>
    </row>
    <row r="5719" spans="1:10" ht="11.25" x14ac:dyDescent="0.15">
      <c r="A5719" s="6" t="s">
        <v>288</v>
      </c>
      <c r="B5719" s="4" t="s">
        <v>178</v>
      </c>
      <c r="C5719" s="4" t="s">
        <v>289</v>
      </c>
      <c r="D5719" s="4" t="s">
        <v>292</v>
      </c>
      <c r="E5719" s="5">
        <v>12.62</v>
      </c>
      <c r="G5719" s="17"/>
      <c r="H5719" s="17"/>
      <c r="I5719" s="17"/>
      <c r="J5719" s="17"/>
    </row>
    <row r="5720" spans="1:10" ht="11.25" x14ac:dyDescent="0.15">
      <c r="A5720" s="6" t="s">
        <v>288</v>
      </c>
      <c r="B5720" s="4" t="s">
        <v>178</v>
      </c>
      <c r="C5720" s="4" t="s">
        <v>289</v>
      </c>
      <c r="D5720" s="4" t="s">
        <v>294</v>
      </c>
      <c r="E5720" s="5">
        <v>8.7100000000000009</v>
      </c>
      <c r="G5720" s="17"/>
      <c r="H5720" s="17"/>
      <c r="I5720" s="17"/>
      <c r="J5720" s="17"/>
    </row>
    <row r="5721" spans="1:10" ht="11.25" x14ac:dyDescent="0.15">
      <c r="A5721" s="6" t="s">
        <v>288</v>
      </c>
      <c r="B5721" s="4" t="s">
        <v>73</v>
      </c>
      <c r="C5721" s="4" t="s">
        <v>289</v>
      </c>
      <c r="D5721" s="4" t="s">
        <v>290</v>
      </c>
      <c r="E5721" s="5">
        <v>13.51</v>
      </c>
      <c r="F5721" t="s">
        <v>353</v>
      </c>
      <c r="G5721" s="17">
        <f>+E5721+E5722+E5723+E5724+E5725+E5726+E5727+E5728</f>
        <v>101.58999999999999</v>
      </c>
      <c r="H5721" s="17">
        <f>+E5731+E5732+E5733+E5734+E5729+E5730</f>
        <v>67.429999999999993</v>
      </c>
      <c r="I5721" s="18">
        <f>+(G5721/4)/(H5721/3)</f>
        <v>1.1299495773394632</v>
      </c>
      <c r="J5721" s="21">
        <f>+(B5721-$K$1)/7</f>
        <v>33</v>
      </c>
    </row>
    <row r="5722" spans="1:10" ht="11.25" x14ac:dyDescent="0.15">
      <c r="A5722" s="6" t="s">
        <v>288</v>
      </c>
      <c r="B5722" s="4" t="s">
        <v>73</v>
      </c>
      <c r="C5722" s="4" t="s">
        <v>289</v>
      </c>
      <c r="D5722" s="4" t="s">
        <v>292</v>
      </c>
      <c r="E5722" s="5">
        <v>15.95</v>
      </c>
      <c r="G5722" s="17"/>
      <c r="H5722" s="17"/>
      <c r="I5722" s="17"/>
      <c r="J5722" s="17"/>
    </row>
    <row r="5723" spans="1:10" ht="11.25" x14ac:dyDescent="0.15">
      <c r="A5723" s="6" t="s">
        <v>288</v>
      </c>
      <c r="B5723" s="4" t="s">
        <v>73</v>
      </c>
      <c r="C5723" s="4" t="s">
        <v>289</v>
      </c>
      <c r="D5723" s="4" t="s">
        <v>292</v>
      </c>
      <c r="E5723" s="5">
        <v>10.08</v>
      </c>
      <c r="G5723" s="17"/>
      <c r="H5723" s="17"/>
      <c r="I5723" s="17"/>
      <c r="J5723" s="17"/>
    </row>
    <row r="5724" spans="1:10" ht="11.25" x14ac:dyDescent="0.15">
      <c r="A5724" s="6" t="s">
        <v>288</v>
      </c>
      <c r="B5724" s="4" t="s">
        <v>179</v>
      </c>
      <c r="C5724" s="4" t="s">
        <v>289</v>
      </c>
      <c r="D5724" s="4" t="s">
        <v>290</v>
      </c>
      <c r="E5724" s="5">
        <v>10.6</v>
      </c>
      <c r="G5724" s="17"/>
      <c r="H5724" s="17"/>
      <c r="I5724" s="17"/>
      <c r="J5724" s="17"/>
    </row>
    <row r="5725" spans="1:10" ht="11.25" x14ac:dyDescent="0.15">
      <c r="A5725" s="6" t="s">
        <v>288</v>
      </c>
      <c r="B5725" s="4" t="s">
        <v>179</v>
      </c>
      <c r="C5725" s="4" t="s">
        <v>289</v>
      </c>
      <c r="D5725" s="4" t="s">
        <v>290</v>
      </c>
      <c r="E5725" s="5">
        <v>15.25</v>
      </c>
      <c r="G5725" s="17"/>
      <c r="H5725" s="17"/>
      <c r="I5725" s="17"/>
      <c r="J5725" s="17"/>
    </row>
    <row r="5726" spans="1:10" ht="11.25" x14ac:dyDescent="0.15">
      <c r="A5726" s="6" t="s">
        <v>288</v>
      </c>
      <c r="B5726" s="4" t="s">
        <v>179</v>
      </c>
      <c r="C5726" s="4" t="s">
        <v>289</v>
      </c>
      <c r="D5726" s="4" t="s">
        <v>292</v>
      </c>
      <c r="E5726" s="5">
        <v>17.239999999999998</v>
      </c>
      <c r="G5726" s="17"/>
      <c r="H5726" s="17"/>
      <c r="I5726" s="17"/>
      <c r="J5726" s="17"/>
    </row>
    <row r="5727" spans="1:10" ht="11.25" x14ac:dyDescent="0.15">
      <c r="A5727" s="6" t="s">
        <v>288</v>
      </c>
      <c r="B5727" s="4" t="s">
        <v>295</v>
      </c>
      <c r="C5727" s="4" t="s">
        <v>289</v>
      </c>
      <c r="D5727" s="4" t="s">
        <v>290</v>
      </c>
      <c r="E5727" s="5">
        <v>12.35</v>
      </c>
      <c r="G5727" s="17"/>
      <c r="H5727" s="17"/>
      <c r="I5727" s="17"/>
      <c r="J5727" s="17"/>
    </row>
    <row r="5728" spans="1:10" ht="11.25" x14ac:dyDescent="0.15">
      <c r="A5728" s="6" t="s">
        <v>288</v>
      </c>
      <c r="B5728" s="4" t="s">
        <v>295</v>
      </c>
      <c r="C5728" s="4" t="s">
        <v>289</v>
      </c>
      <c r="D5728" s="4" t="s">
        <v>292</v>
      </c>
      <c r="E5728" s="5">
        <v>6.61</v>
      </c>
      <c r="G5728" s="17"/>
      <c r="H5728" s="17"/>
      <c r="I5728" s="17"/>
      <c r="J5728" s="17"/>
    </row>
    <row r="5729" spans="1:10" ht="11.25" x14ac:dyDescent="0.15">
      <c r="A5729" s="6" t="s">
        <v>288</v>
      </c>
      <c r="B5729" s="4" t="s">
        <v>74</v>
      </c>
      <c r="C5729" s="4" t="s">
        <v>289</v>
      </c>
      <c r="D5729" s="4" t="s">
        <v>290</v>
      </c>
      <c r="E5729" s="5">
        <v>10.74</v>
      </c>
      <c r="F5729" t="s">
        <v>354</v>
      </c>
      <c r="G5729" s="17"/>
      <c r="H5729" s="17"/>
      <c r="I5729" s="17"/>
      <c r="J5729" s="17"/>
    </row>
    <row r="5730" spans="1:10" ht="11.25" x14ac:dyDescent="0.15">
      <c r="A5730" s="6" t="s">
        <v>288</v>
      </c>
      <c r="B5730" s="4" t="s">
        <v>74</v>
      </c>
      <c r="C5730" s="4" t="s">
        <v>289</v>
      </c>
      <c r="D5730" s="4" t="s">
        <v>292</v>
      </c>
      <c r="E5730" s="5">
        <v>14.03</v>
      </c>
      <c r="G5730" s="17"/>
      <c r="H5730" s="17"/>
      <c r="I5730" s="17"/>
      <c r="J5730" s="17"/>
    </row>
    <row r="5731" spans="1:10" ht="11.25" x14ac:dyDescent="0.15">
      <c r="A5731" s="6" t="s">
        <v>288</v>
      </c>
      <c r="B5731" s="4" t="s">
        <v>74</v>
      </c>
      <c r="C5731" s="4" t="s">
        <v>289</v>
      </c>
      <c r="D5731" s="4" t="s">
        <v>294</v>
      </c>
      <c r="E5731" s="5">
        <v>10.48</v>
      </c>
      <c r="G5731" s="17"/>
      <c r="H5731" s="17"/>
      <c r="I5731" s="17"/>
      <c r="J5731" s="17"/>
    </row>
    <row r="5732" spans="1:10" ht="11.25" x14ac:dyDescent="0.15">
      <c r="A5732" s="6" t="s">
        <v>288</v>
      </c>
      <c r="B5732" s="4" t="s">
        <v>180</v>
      </c>
      <c r="C5732" s="4" t="s">
        <v>289</v>
      </c>
      <c r="D5732" s="4" t="s">
        <v>290</v>
      </c>
      <c r="E5732" s="5">
        <v>11.99</v>
      </c>
      <c r="G5732" s="17"/>
      <c r="H5732" s="17"/>
      <c r="I5732" s="17"/>
      <c r="J5732" s="17"/>
    </row>
    <row r="5733" spans="1:10" ht="11.25" x14ac:dyDescent="0.15">
      <c r="A5733" s="6" t="s">
        <v>288</v>
      </c>
      <c r="B5733" s="4" t="s">
        <v>180</v>
      </c>
      <c r="C5733" s="4" t="s">
        <v>289</v>
      </c>
      <c r="D5733" s="4" t="s">
        <v>292</v>
      </c>
      <c r="E5733" s="5">
        <v>12.43</v>
      </c>
      <c r="G5733" s="17"/>
      <c r="H5733" s="17"/>
      <c r="I5733" s="17"/>
      <c r="J5733" s="17"/>
    </row>
    <row r="5734" spans="1:10" ht="11.25" x14ac:dyDescent="0.15">
      <c r="A5734" s="6" t="s">
        <v>288</v>
      </c>
      <c r="B5734" s="4" t="s">
        <v>180</v>
      </c>
      <c r="C5734" s="4" t="s">
        <v>289</v>
      </c>
      <c r="D5734" s="4" t="s">
        <v>294</v>
      </c>
      <c r="E5734" s="5">
        <v>7.76</v>
      </c>
      <c r="G5734" s="17"/>
      <c r="H5734" s="17"/>
      <c r="I5734" s="17"/>
      <c r="J5734" s="17"/>
    </row>
    <row r="5735" spans="1:10" ht="11.25" x14ac:dyDescent="0.15">
      <c r="A5735" s="6" t="s">
        <v>288</v>
      </c>
      <c r="B5735" s="4" t="s">
        <v>75</v>
      </c>
      <c r="C5735" s="4" t="s">
        <v>289</v>
      </c>
      <c r="D5735" s="4" t="s">
        <v>290</v>
      </c>
      <c r="E5735" s="5">
        <v>13.29</v>
      </c>
      <c r="F5735" t="s">
        <v>353</v>
      </c>
      <c r="G5735" s="17">
        <f>+E5735+E5736+E5737+E5738+E5739+E5740+E5741+E5742</f>
        <v>97.199999999999989</v>
      </c>
      <c r="H5735" s="17">
        <f>+E5745+E5746+E5747+E5748+E5749+E5744+E5743</f>
        <v>58.459999999999994</v>
      </c>
      <c r="I5735" s="18">
        <f>+(G5735/4)/(H5735/3)</f>
        <v>1.2470065001710571</v>
      </c>
      <c r="J5735" s="21">
        <f>+(B5735-$K$1)/7</f>
        <v>34</v>
      </c>
    </row>
    <row r="5736" spans="1:10" ht="11.25" x14ac:dyDescent="0.15">
      <c r="A5736" s="6" t="s">
        <v>288</v>
      </c>
      <c r="B5736" s="4" t="s">
        <v>75</v>
      </c>
      <c r="C5736" s="4" t="s">
        <v>289</v>
      </c>
      <c r="D5736" s="4" t="s">
        <v>290</v>
      </c>
      <c r="E5736" s="5">
        <v>9.25</v>
      </c>
      <c r="G5736" s="17"/>
      <c r="H5736" s="17"/>
      <c r="I5736" s="17"/>
      <c r="J5736" s="17"/>
    </row>
    <row r="5737" spans="1:10" ht="11.25" x14ac:dyDescent="0.15">
      <c r="A5737" s="6" t="s">
        <v>288</v>
      </c>
      <c r="B5737" s="4" t="s">
        <v>75</v>
      </c>
      <c r="C5737" s="4" t="s">
        <v>289</v>
      </c>
      <c r="D5737" s="4" t="s">
        <v>292</v>
      </c>
      <c r="E5737" s="5">
        <v>16.010000000000002</v>
      </c>
      <c r="G5737" s="17"/>
      <c r="H5737" s="17"/>
      <c r="I5737" s="17"/>
      <c r="J5737" s="17"/>
    </row>
    <row r="5738" spans="1:10" ht="11.25" x14ac:dyDescent="0.15">
      <c r="A5738" s="6" t="s">
        <v>288</v>
      </c>
      <c r="B5738" s="4" t="s">
        <v>75</v>
      </c>
      <c r="C5738" s="4" t="s">
        <v>289</v>
      </c>
      <c r="D5738" s="4" t="s">
        <v>292</v>
      </c>
      <c r="E5738" s="5">
        <v>11.02</v>
      </c>
      <c r="G5738" s="17"/>
      <c r="H5738" s="17"/>
      <c r="I5738" s="17"/>
      <c r="J5738" s="17"/>
    </row>
    <row r="5739" spans="1:10" ht="11.25" x14ac:dyDescent="0.15">
      <c r="A5739" s="6" t="s">
        <v>288</v>
      </c>
      <c r="B5739" s="4" t="s">
        <v>181</v>
      </c>
      <c r="C5739" s="4" t="s">
        <v>289</v>
      </c>
      <c r="D5739" s="4" t="s">
        <v>290</v>
      </c>
      <c r="E5739" s="5">
        <v>13.16</v>
      </c>
      <c r="G5739" s="17"/>
      <c r="H5739" s="17"/>
      <c r="I5739" s="17"/>
      <c r="J5739" s="17"/>
    </row>
    <row r="5740" spans="1:10" ht="11.25" x14ac:dyDescent="0.15">
      <c r="A5740" s="6" t="s">
        <v>288</v>
      </c>
      <c r="B5740" s="4" t="s">
        <v>181</v>
      </c>
      <c r="C5740" s="4" t="s">
        <v>289</v>
      </c>
      <c r="D5740" s="4" t="s">
        <v>290</v>
      </c>
      <c r="E5740" s="5">
        <v>9.24</v>
      </c>
      <c r="G5740" s="17"/>
      <c r="H5740" s="17"/>
      <c r="I5740" s="17"/>
      <c r="J5740" s="17"/>
    </row>
    <row r="5741" spans="1:10" ht="11.25" x14ac:dyDescent="0.15">
      <c r="A5741" s="6" t="s">
        <v>288</v>
      </c>
      <c r="B5741" s="4" t="s">
        <v>181</v>
      </c>
      <c r="C5741" s="4" t="s">
        <v>289</v>
      </c>
      <c r="D5741" s="4" t="s">
        <v>292</v>
      </c>
      <c r="E5741" s="5">
        <v>16.29</v>
      </c>
      <c r="G5741" s="17"/>
      <c r="H5741" s="17"/>
      <c r="I5741" s="17"/>
      <c r="J5741" s="17"/>
    </row>
    <row r="5742" spans="1:10" ht="11.25" x14ac:dyDescent="0.15">
      <c r="A5742" s="6" t="s">
        <v>288</v>
      </c>
      <c r="B5742" s="4" t="s">
        <v>181</v>
      </c>
      <c r="C5742" s="4" t="s">
        <v>289</v>
      </c>
      <c r="D5742" s="4" t="s">
        <v>292</v>
      </c>
      <c r="E5742" s="5">
        <v>8.94</v>
      </c>
      <c r="G5742" s="17"/>
      <c r="H5742" s="17"/>
      <c r="I5742" s="17"/>
      <c r="J5742" s="17"/>
    </row>
    <row r="5743" spans="1:10" ht="11.25" x14ac:dyDescent="0.15">
      <c r="A5743" s="6" t="s">
        <v>288</v>
      </c>
      <c r="B5743" s="4" t="s">
        <v>76</v>
      </c>
      <c r="C5743" s="4" t="s">
        <v>289</v>
      </c>
      <c r="D5743" s="4" t="s">
        <v>290</v>
      </c>
      <c r="E5743" s="5">
        <v>12.8</v>
      </c>
      <c r="F5743" t="s">
        <v>354</v>
      </c>
      <c r="G5743" s="17"/>
      <c r="H5743" s="17"/>
      <c r="I5743" s="17"/>
      <c r="J5743" s="17"/>
    </row>
    <row r="5744" spans="1:10" ht="11.25" x14ac:dyDescent="0.15">
      <c r="A5744" s="6" t="s">
        <v>288</v>
      </c>
      <c r="B5744" s="4" t="s">
        <v>76</v>
      </c>
      <c r="C5744" s="4" t="s">
        <v>289</v>
      </c>
      <c r="D5744" s="4" t="s">
        <v>292</v>
      </c>
      <c r="E5744" s="5">
        <v>11.98</v>
      </c>
      <c r="G5744" s="17"/>
      <c r="H5744" s="17"/>
      <c r="I5744" s="17"/>
      <c r="J5744" s="17"/>
    </row>
    <row r="5745" spans="1:10" ht="11.25" x14ac:dyDescent="0.15">
      <c r="A5745" s="6" t="s">
        <v>288</v>
      </c>
      <c r="B5745" s="4" t="s">
        <v>76</v>
      </c>
      <c r="C5745" s="4" t="s">
        <v>289</v>
      </c>
      <c r="D5745" s="4" t="s">
        <v>292</v>
      </c>
      <c r="E5745" s="5">
        <v>5.08</v>
      </c>
      <c r="G5745" s="17"/>
      <c r="H5745" s="17"/>
      <c r="I5745" s="17"/>
      <c r="J5745" s="17"/>
    </row>
    <row r="5746" spans="1:10" ht="11.25" x14ac:dyDescent="0.15">
      <c r="A5746" s="6" t="s">
        <v>288</v>
      </c>
      <c r="B5746" s="4" t="s">
        <v>182</v>
      </c>
      <c r="C5746" s="4" t="s">
        <v>289</v>
      </c>
      <c r="D5746" s="4" t="s">
        <v>291</v>
      </c>
      <c r="E5746" s="5">
        <v>10.17</v>
      </c>
      <c r="G5746" s="17"/>
      <c r="H5746" s="17"/>
      <c r="I5746" s="17"/>
      <c r="J5746" s="17"/>
    </row>
    <row r="5747" spans="1:10" ht="11.25" x14ac:dyDescent="0.15">
      <c r="A5747" s="6" t="s">
        <v>288</v>
      </c>
      <c r="B5747" s="4" t="s">
        <v>182</v>
      </c>
      <c r="C5747" s="4" t="s">
        <v>289</v>
      </c>
      <c r="D5747" s="4" t="s">
        <v>291</v>
      </c>
      <c r="E5747" s="5">
        <v>3.64</v>
      </c>
      <c r="G5747" s="17"/>
      <c r="H5747" s="17"/>
      <c r="I5747" s="17"/>
      <c r="J5747" s="17"/>
    </row>
    <row r="5748" spans="1:10" ht="11.25" x14ac:dyDescent="0.15">
      <c r="A5748" s="6" t="s">
        <v>288</v>
      </c>
      <c r="B5748" s="4" t="s">
        <v>182</v>
      </c>
      <c r="C5748" s="4" t="s">
        <v>289</v>
      </c>
      <c r="D5748" s="4" t="s">
        <v>290</v>
      </c>
      <c r="E5748" s="5">
        <v>10.25</v>
      </c>
      <c r="G5748" s="17"/>
      <c r="H5748" s="17"/>
      <c r="I5748" s="17"/>
      <c r="J5748" s="17"/>
    </row>
    <row r="5749" spans="1:10" ht="11.25" x14ac:dyDescent="0.15">
      <c r="A5749" s="6" t="s">
        <v>288</v>
      </c>
      <c r="B5749" s="4" t="s">
        <v>182</v>
      </c>
      <c r="C5749" s="4" t="s">
        <v>289</v>
      </c>
      <c r="D5749" s="4" t="s">
        <v>290</v>
      </c>
      <c r="E5749" s="5">
        <v>4.54</v>
      </c>
      <c r="G5749" s="17"/>
      <c r="H5749" s="17"/>
      <c r="I5749" s="17"/>
      <c r="J5749" s="17"/>
    </row>
    <row r="5750" spans="1:10" ht="11.25" x14ac:dyDescent="0.15">
      <c r="A5750" s="6" t="s">
        <v>288</v>
      </c>
      <c r="B5750" s="4" t="s">
        <v>77</v>
      </c>
      <c r="C5750" s="4" t="s">
        <v>289</v>
      </c>
      <c r="D5750" s="4" t="s">
        <v>291</v>
      </c>
      <c r="E5750" s="5">
        <v>14.58</v>
      </c>
      <c r="F5750" t="s">
        <v>353</v>
      </c>
      <c r="G5750" s="17">
        <f>+E5750+E5751+E5752+E5753+E5754+E5755+E5756+E5757</f>
        <v>97.63</v>
      </c>
      <c r="H5750" s="17">
        <f>+E5760+E5761+E5762+E5763+E5764+E5759+E5758</f>
        <v>63.24</v>
      </c>
      <c r="I5750" s="18">
        <f>+(G5750/4)/(H5750/3)</f>
        <v>1.1578510436432636</v>
      </c>
      <c r="J5750" s="21">
        <f>+(B5750-$K$1)/7</f>
        <v>35</v>
      </c>
    </row>
    <row r="5751" spans="1:10" ht="11.25" x14ac:dyDescent="0.15">
      <c r="A5751" s="6" t="s">
        <v>288</v>
      </c>
      <c r="B5751" s="4" t="s">
        <v>77</v>
      </c>
      <c r="C5751" s="4" t="s">
        <v>289</v>
      </c>
      <c r="D5751" s="4" t="s">
        <v>291</v>
      </c>
      <c r="E5751" s="5">
        <v>13.17</v>
      </c>
      <c r="G5751" s="17"/>
      <c r="H5751" s="17"/>
      <c r="I5751" s="17"/>
      <c r="J5751" s="17"/>
    </row>
    <row r="5752" spans="1:10" ht="11.25" x14ac:dyDescent="0.15">
      <c r="A5752" s="6" t="s">
        <v>288</v>
      </c>
      <c r="B5752" s="4" t="s">
        <v>77</v>
      </c>
      <c r="C5752" s="4" t="s">
        <v>289</v>
      </c>
      <c r="D5752" s="4" t="s">
        <v>292</v>
      </c>
      <c r="E5752" s="5">
        <v>13.74</v>
      </c>
      <c r="G5752" s="17"/>
      <c r="H5752" s="17"/>
      <c r="I5752" s="17"/>
      <c r="J5752" s="17"/>
    </row>
    <row r="5753" spans="1:10" ht="11.25" x14ac:dyDescent="0.15">
      <c r="A5753" s="6" t="s">
        <v>288</v>
      </c>
      <c r="B5753" s="4" t="s">
        <v>77</v>
      </c>
      <c r="C5753" s="4" t="s">
        <v>289</v>
      </c>
      <c r="D5753" s="4" t="s">
        <v>292</v>
      </c>
      <c r="E5753" s="5">
        <v>9.8699999999999992</v>
      </c>
      <c r="G5753" s="17"/>
      <c r="H5753" s="17"/>
      <c r="I5753" s="17"/>
      <c r="J5753" s="17"/>
    </row>
    <row r="5754" spans="1:10" ht="11.25" x14ac:dyDescent="0.15">
      <c r="A5754" s="6" t="s">
        <v>288</v>
      </c>
      <c r="B5754" s="4" t="s">
        <v>183</v>
      </c>
      <c r="C5754" s="4" t="s">
        <v>289</v>
      </c>
      <c r="D5754" s="4" t="s">
        <v>291</v>
      </c>
      <c r="E5754" s="5">
        <v>13.29</v>
      </c>
      <c r="G5754" s="17"/>
      <c r="H5754" s="17"/>
      <c r="I5754" s="17"/>
      <c r="J5754" s="17"/>
    </row>
    <row r="5755" spans="1:10" ht="11.25" x14ac:dyDescent="0.15">
      <c r="A5755" s="6" t="s">
        <v>288</v>
      </c>
      <c r="B5755" s="4" t="s">
        <v>183</v>
      </c>
      <c r="C5755" s="4" t="s">
        <v>289</v>
      </c>
      <c r="D5755" s="4" t="s">
        <v>291</v>
      </c>
      <c r="E5755" s="5">
        <v>9.32</v>
      </c>
      <c r="G5755" s="17"/>
      <c r="H5755" s="17"/>
      <c r="I5755" s="17"/>
      <c r="J5755" s="17"/>
    </row>
    <row r="5756" spans="1:10" ht="11.25" x14ac:dyDescent="0.15">
      <c r="A5756" s="6" t="s">
        <v>288</v>
      </c>
      <c r="B5756" s="4" t="s">
        <v>183</v>
      </c>
      <c r="C5756" s="4" t="s">
        <v>289</v>
      </c>
      <c r="D5756" s="4" t="s">
        <v>292</v>
      </c>
      <c r="E5756" s="5">
        <v>13.87</v>
      </c>
      <c r="G5756" s="17"/>
      <c r="H5756" s="17"/>
      <c r="I5756" s="17"/>
      <c r="J5756" s="17"/>
    </row>
    <row r="5757" spans="1:10" ht="11.25" x14ac:dyDescent="0.15">
      <c r="A5757" s="6" t="s">
        <v>288</v>
      </c>
      <c r="B5757" s="4" t="s">
        <v>183</v>
      </c>
      <c r="C5757" s="4" t="s">
        <v>289</v>
      </c>
      <c r="D5757" s="4" t="s">
        <v>292</v>
      </c>
      <c r="E5757" s="5">
        <v>9.7899999999999991</v>
      </c>
      <c r="G5757" s="17"/>
      <c r="H5757" s="17"/>
      <c r="I5757" s="17"/>
      <c r="J5757" s="17"/>
    </row>
    <row r="5758" spans="1:10" ht="11.25" x14ac:dyDescent="0.15">
      <c r="A5758" s="6" t="s">
        <v>288</v>
      </c>
      <c r="B5758" s="4" t="s">
        <v>78</v>
      </c>
      <c r="C5758" s="4" t="s">
        <v>289</v>
      </c>
      <c r="D5758" s="4" t="s">
        <v>290</v>
      </c>
      <c r="E5758" s="5">
        <v>11.81</v>
      </c>
      <c r="F5758" t="s">
        <v>354</v>
      </c>
      <c r="G5758" s="17"/>
      <c r="H5758" s="17"/>
      <c r="I5758" s="17"/>
      <c r="J5758" s="17"/>
    </row>
    <row r="5759" spans="1:10" ht="11.25" x14ac:dyDescent="0.15">
      <c r="A5759" s="6" t="s">
        <v>288</v>
      </c>
      <c r="B5759" s="4" t="s">
        <v>78</v>
      </c>
      <c r="C5759" s="4" t="s">
        <v>289</v>
      </c>
      <c r="D5759" s="4" t="s">
        <v>290</v>
      </c>
      <c r="E5759" s="5">
        <v>5.05</v>
      </c>
      <c r="G5759" s="17"/>
      <c r="H5759" s="17"/>
      <c r="I5759" s="17"/>
      <c r="J5759" s="17"/>
    </row>
    <row r="5760" spans="1:10" ht="11.25" x14ac:dyDescent="0.15">
      <c r="A5760" s="6" t="s">
        <v>288</v>
      </c>
      <c r="B5760" s="4" t="s">
        <v>78</v>
      </c>
      <c r="C5760" s="4" t="s">
        <v>289</v>
      </c>
      <c r="D5760" s="4" t="s">
        <v>292</v>
      </c>
      <c r="E5760" s="5">
        <v>12.85</v>
      </c>
      <c r="G5760" s="17"/>
      <c r="H5760" s="17"/>
      <c r="I5760" s="17"/>
      <c r="J5760" s="17"/>
    </row>
    <row r="5761" spans="1:10" ht="11.25" x14ac:dyDescent="0.15">
      <c r="A5761" s="6" t="s">
        <v>288</v>
      </c>
      <c r="B5761" s="4" t="s">
        <v>184</v>
      </c>
      <c r="C5761" s="4" t="s">
        <v>289</v>
      </c>
      <c r="D5761" s="4" t="s">
        <v>291</v>
      </c>
      <c r="E5761" s="5">
        <v>10.78</v>
      </c>
      <c r="G5761" s="17"/>
      <c r="H5761" s="17"/>
      <c r="I5761" s="17"/>
      <c r="J5761" s="17"/>
    </row>
    <row r="5762" spans="1:10" ht="11.25" x14ac:dyDescent="0.15">
      <c r="A5762" s="6" t="s">
        <v>288</v>
      </c>
      <c r="B5762" s="4" t="s">
        <v>184</v>
      </c>
      <c r="C5762" s="4" t="s">
        <v>289</v>
      </c>
      <c r="D5762" s="4" t="s">
        <v>291</v>
      </c>
      <c r="E5762" s="5">
        <v>5.66</v>
      </c>
      <c r="G5762" s="17"/>
      <c r="H5762" s="17"/>
      <c r="I5762" s="17"/>
      <c r="J5762" s="17"/>
    </row>
    <row r="5763" spans="1:10" ht="11.25" x14ac:dyDescent="0.15">
      <c r="A5763" s="6" t="s">
        <v>288</v>
      </c>
      <c r="B5763" s="4" t="s">
        <v>184</v>
      </c>
      <c r="C5763" s="4" t="s">
        <v>289</v>
      </c>
      <c r="D5763" s="4" t="s">
        <v>290</v>
      </c>
      <c r="E5763" s="5">
        <v>10.27</v>
      </c>
      <c r="G5763" s="17"/>
      <c r="H5763" s="17"/>
      <c r="I5763" s="17"/>
      <c r="J5763" s="17"/>
    </row>
    <row r="5764" spans="1:10" ht="11.25" x14ac:dyDescent="0.15">
      <c r="A5764" s="6" t="s">
        <v>288</v>
      </c>
      <c r="B5764" s="4" t="s">
        <v>184</v>
      </c>
      <c r="C5764" s="4" t="s">
        <v>289</v>
      </c>
      <c r="D5764" s="4" t="s">
        <v>290</v>
      </c>
      <c r="E5764" s="5">
        <v>6.82</v>
      </c>
      <c r="G5764" s="17"/>
      <c r="H5764" s="17"/>
      <c r="I5764" s="17"/>
      <c r="J5764" s="17"/>
    </row>
    <row r="5765" spans="1:10" ht="11.25" x14ac:dyDescent="0.15">
      <c r="A5765" s="6" t="s">
        <v>288</v>
      </c>
      <c r="B5765" s="4" t="s">
        <v>185</v>
      </c>
      <c r="C5765" s="4" t="s">
        <v>289</v>
      </c>
      <c r="D5765" s="4" t="s">
        <v>291</v>
      </c>
      <c r="E5765" s="5">
        <v>14.79</v>
      </c>
      <c r="F5765" s="13" t="s">
        <v>353</v>
      </c>
      <c r="G5765" s="17"/>
      <c r="H5765" s="17"/>
      <c r="I5765" s="17"/>
      <c r="J5765" s="17"/>
    </row>
    <row r="5766" spans="1:10" ht="11.25" x14ac:dyDescent="0.15">
      <c r="A5766" s="6" t="s">
        <v>288</v>
      </c>
      <c r="B5766" s="4" t="s">
        <v>185</v>
      </c>
      <c r="C5766" s="4" t="s">
        <v>289</v>
      </c>
      <c r="D5766" s="4" t="s">
        <v>291</v>
      </c>
      <c r="E5766" s="5">
        <v>5.96</v>
      </c>
      <c r="F5766" s="13"/>
      <c r="G5766" s="17"/>
      <c r="H5766" s="17"/>
      <c r="I5766" s="17"/>
      <c r="J5766" s="17"/>
    </row>
    <row r="5767" spans="1:10" ht="11.25" x14ac:dyDescent="0.15">
      <c r="A5767" s="9" t="s">
        <v>288</v>
      </c>
      <c r="B5767" s="4" t="s">
        <v>185</v>
      </c>
      <c r="C5767" s="4" t="s">
        <v>289</v>
      </c>
      <c r="D5767" s="4" t="s">
        <v>290</v>
      </c>
      <c r="E5767" s="5">
        <v>12.87</v>
      </c>
      <c r="F5767" s="13"/>
      <c r="G5767" s="17"/>
      <c r="H5767" s="17"/>
      <c r="I5767" s="17"/>
      <c r="J5767" s="17"/>
    </row>
    <row r="5768" spans="1:10" ht="11.25" x14ac:dyDescent="0.15">
      <c r="A5768" s="6" t="s">
        <v>288</v>
      </c>
      <c r="B5768" s="4" t="s">
        <v>185</v>
      </c>
      <c r="C5768" s="4" t="s">
        <v>289</v>
      </c>
      <c r="D5768" s="4" t="s">
        <v>290</v>
      </c>
      <c r="E5768" s="5">
        <v>6.67</v>
      </c>
      <c r="F5768" s="13"/>
      <c r="G5768" s="17"/>
      <c r="H5768" s="17"/>
      <c r="I5768" s="17"/>
      <c r="J5768" s="17"/>
    </row>
    <row r="5769" spans="1:10" ht="11.25" x14ac:dyDescent="0.15">
      <c r="A5769" s="6" t="s">
        <v>288</v>
      </c>
      <c r="B5769" s="4" t="s">
        <v>185</v>
      </c>
      <c r="C5769" s="4" t="s">
        <v>289</v>
      </c>
      <c r="D5769" s="4" t="s">
        <v>292</v>
      </c>
      <c r="E5769" s="5">
        <v>10.26</v>
      </c>
      <c r="F5769" s="13"/>
      <c r="G5769" s="17"/>
      <c r="H5769" s="17"/>
      <c r="I5769" s="17"/>
      <c r="J5769" s="17"/>
    </row>
    <row r="5770" spans="1:10" ht="11.25" x14ac:dyDescent="0.15">
      <c r="A5770" s="6" t="s">
        <v>288</v>
      </c>
      <c r="B5770" s="4" t="s">
        <v>79</v>
      </c>
      <c r="C5770" s="4" t="s">
        <v>289</v>
      </c>
      <c r="D5770" s="4" t="s">
        <v>291</v>
      </c>
      <c r="E5770" s="5">
        <v>16.77</v>
      </c>
      <c r="F5770" s="13" t="s">
        <v>354</v>
      </c>
      <c r="G5770" s="17"/>
      <c r="H5770" s="17"/>
      <c r="I5770" s="17"/>
      <c r="J5770" s="17"/>
    </row>
    <row r="5771" spans="1:10" ht="11.25" x14ac:dyDescent="0.15">
      <c r="A5771" s="6" t="s">
        <v>288</v>
      </c>
      <c r="B5771" s="4" t="s">
        <v>79</v>
      </c>
      <c r="C5771" s="4" t="s">
        <v>289</v>
      </c>
      <c r="D5771" s="4" t="s">
        <v>291</v>
      </c>
      <c r="E5771" s="5">
        <v>17.670000000000002</v>
      </c>
      <c r="G5771" s="17"/>
      <c r="H5771" s="17"/>
      <c r="I5771" s="17"/>
      <c r="J5771" s="17"/>
    </row>
    <row r="5772" spans="1:10" ht="11.25" x14ac:dyDescent="0.15">
      <c r="A5772" s="6" t="s">
        <v>288</v>
      </c>
      <c r="B5772" s="4" t="s">
        <v>79</v>
      </c>
      <c r="C5772" s="4" t="s">
        <v>289</v>
      </c>
      <c r="D5772" s="4" t="s">
        <v>290</v>
      </c>
      <c r="E5772" s="5">
        <v>15.49</v>
      </c>
      <c r="G5772" s="17"/>
      <c r="H5772" s="17"/>
      <c r="I5772" s="17"/>
      <c r="J5772" s="17"/>
    </row>
    <row r="5773" spans="1:10" ht="11.25" x14ac:dyDescent="0.15">
      <c r="A5773" s="6" t="s">
        <v>288</v>
      </c>
      <c r="B5773" s="4" t="s">
        <v>79</v>
      </c>
      <c r="C5773" s="4" t="s">
        <v>289</v>
      </c>
      <c r="D5773" s="4" t="s">
        <v>292</v>
      </c>
      <c r="E5773" s="5">
        <v>14.9</v>
      </c>
      <c r="G5773" s="17"/>
      <c r="H5773" s="17"/>
      <c r="I5773" s="17"/>
      <c r="J5773" s="17"/>
    </row>
    <row r="5774" spans="1:10" ht="11.25" x14ac:dyDescent="0.15">
      <c r="A5774" s="6" t="s">
        <v>288</v>
      </c>
      <c r="B5774" s="4" t="s">
        <v>79</v>
      </c>
      <c r="C5774" s="4" t="s">
        <v>289</v>
      </c>
      <c r="D5774" s="4" t="s">
        <v>292</v>
      </c>
      <c r="E5774" s="5">
        <v>16.48</v>
      </c>
      <c r="G5774" s="17"/>
      <c r="H5774" s="17"/>
      <c r="I5774" s="17"/>
      <c r="J5774" s="17"/>
    </row>
    <row r="5775" spans="1:10" ht="11.25" x14ac:dyDescent="0.15">
      <c r="A5775" s="6" t="s">
        <v>288</v>
      </c>
      <c r="B5775" s="4" t="s">
        <v>186</v>
      </c>
      <c r="C5775" s="4" t="s">
        <v>289</v>
      </c>
      <c r="D5775" s="4" t="s">
        <v>291</v>
      </c>
      <c r="E5775" s="5">
        <v>13.05</v>
      </c>
      <c r="G5775" s="17"/>
      <c r="H5775" s="17"/>
      <c r="I5775" s="17"/>
      <c r="J5775" s="17"/>
    </row>
    <row r="5776" spans="1:10" ht="11.25" x14ac:dyDescent="0.15">
      <c r="A5776" s="6" t="s">
        <v>288</v>
      </c>
      <c r="B5776" s="4" t="s">
        <v>186</v>
      </c>
      <c r="C5776" s="4" t="s">
        <v>289</v>
      </c>
      <c r="D5776" s="4" t="s">
        <v>290</v>
      </c>
      <c r="E5776" s="5">
        <v>12.32</v>
      </c>
      <c r="G5776" s="17"/>
      <c r="H5776" s="17"/>
      <c r="I5776" s="17"/>
      <c r="J5776" s="17"/>
    </row>
    <row r="5777" spans="1:10" ht="11.25" x14ac:dyDescent="0.15">
      <c r="A5777" s="6" t="s">
        <v>288</v>
      </c>
      <c r="B5777" s="4" t="s">
        <v>186</v>
      </c>
      <c r="C5777" s="4" t="s">
        <v>289</v>
      </c>
      <c r="D5777" s="4" t="s">
        <v>292</v>
      </c>
      <c r="E5777" s="5">
        <v>7.73</v>
      </c>
      <c r="G5777" s="17"/>
      <c r="H5777" s="17"/>
      <c r="I5777" s="17"/>
      <c r="J5777" s="17"/>
    </row>
    <row r="5778" spans="1:10" ht="11.25" x14ac:dyDescent="0.15">
      <c r="A5778" s="6" t="s">
        <v>288</v>
      </c>
      <c r="B5778" s="4" t="s">
        <v>80</v>
      </c>
      <c r="C5778" s="4" t="s">
        <v>289</v>
      </c>
      <c r="D5778" s="4" t="s">
        <v>291</v>
      </c>
      <c r="E5778" s="5">
        <v>15.25</v>
      </c>
      <c r="F5778" t="s">
        <v>353</v>
      </c>
      <c r="G5778" s="17">
        <f>+E5778+E5779+E5780+E5781+E5782+E5783+E5784+E5785+E5786</f>
        <v>101.75999999999999</v>
      </c>
      <c r="H5778" s="17">
        <f>+E5788+E5789+E5790+E5791+E5792+E5787</f>
        <v>64.06</v>
      </c>
      <c r="I5778" s="18">
        <f>+(G5778/4)/(H5778/3)</f>
        <v>1.1913830783640336</v>
      </c>
      <c r="J5778" s="21">
        <f>+(B5778-$K$1)/7</f>
        <v>37</v>
      </c>
    </row>
    <row r="5779" spans="1:10" ht="11.25" x14ac:dyDescent="0.15">
      <c r="A5779" s="6" t="s">
        <v>288</v>
      </c>
      <c r="B5779" s="4" t="s">
        <v>80</v>
      </c>
      <c r="C5779" s="4" t="s">
        <v>289</v>
      </c>
      <c r="D5779" s="4" t="s">
        <v>291</v>
      </c>
      <c r="E5779" s="5">
        <v>13.25</v>
      </c>
      <c r="G5779" s="17"/>
      <c r="H5779" s="17"/>
      <c r="I5779" s="17"/>
      <c r="J5779" s="17"/>
    </row>
    <row r="5780" spans="1:10" ht="11.25" x14ac:dyDescent="0.15">
      <c r="A5780" s="6" t="s">
        <v>288</v>
      </c>
      <c r="B5780" s="4" t="s">
        <v>80</v>
      </c>
      <c r="C5780" s="4" t="s">
        <v>289</v>
      </c>
      <c r="D5780" s="4" t="s">
        <v>290</v>
      </c>
      <c r="E5780" s="5">
        <v>13.38</v>
      </c>
      <c r="G5780" s="17"/>
      <c r="H5780" s="17"/>
      <c r="I5780" s="17"/>
      <c r="J5780" s="17"/>
    </row>
    <row r="5781" spans="1:10" ht="11.25" x14ac:dyDescent="0.15">
      <c r="A5781" s="6" t="s">
        <v>288</v>
      </c>
      <c r="B5781" s="4" t="s">
        <v>80</v>
      </c>
      <c r="C5781" s="4" t="s">
        <v>289</v>
      </c>
      <c r="D5781" s="4" t="s">
        <v>290</v>
      </c>
      <c r="E5781" s="5">
        <v>9.7799999999999994</v>
      </c>
      <c r="G5781" s="17"/>
      <c r="H5781" s="17"/>
      <c r="I5781" s="17"/>
      <c r="J5781" s="17"/>
    </row>
    <row r="5782" spans="1:10" ht="11.25" x14ac:dyDescent="0.15">
      <c r="A5782" s="6" t="s">
        <v>288</v>
      </c>
      <c r="B5782" s="4" t="s">
        <v>187</v>
      </c>
      <c r="C5782" s="4" t="s">
        <v>289</v>
      </c>
      <c r="D5782" s="4" t="s">
        <v>291</v>
      </c>
      <c r="E5782" s="5">
        <v>4.9800000000000004</v>
      </c>
      <c r="G5782" s="17"/>
      <c r="H5782" s="17"/>
      <c r="I5782" s="17"/>
      <c r="J5782" s="17"/>
    </row>
    <row r="5783" spans="1:10" ht="11.25" x14ac:dyDescent="0.15">
      <c r="A5783" s="6" t="s">
        <v>288</v>
      </c>
      <c r="B5783" s="4" t="s">
        <v>187</v>
      </c>
      <c r="C5783" s="4" t="s">
        <v>289</v>
      </c>
      <c r="D5783" s="4" t="s">
        <v>290</v>
      </c>
      <c r="E5783" s="5">
        <v>13.02</v>
      </c>
      <c r="G5783" s="17"/>
      <c r="H5783" s="17"/>
      <c r="I5783" s="17"/>
      <c r="J5783" s="17"/>
    </row>
    <row r="5784" spans="1:10" ht="11.25" x14ac:dyDescent="0.15">
      <c r="A5784" s="6" t="s">
        <v>288</v>
      </c>
      <c r="B5784" s="4" t="s">
        <v>187</v>
      </c>
      <c r="C5784" s="4" t="s">
        <v>289</v>
      </c>
      <c r="D5784" s="4" t="s">
        <v>290</v>
      </c>
      <c r="E5784" s="5">
        <v>13.6</v>
      </c>
      <c r="G5784" s="17"/>
      <c r="H5784" s="17"/>
      <c r="I5784" s="17"/>
      <c r="J5784" s="17"/>
    </row>
    <row r="5785" spans="1:10" ht="11.25" x14ac:dyDescent="0.15">
      <c r="A5785" s="6" t="s">
        <v>288</v>
      </c>
      <c r="B5785" s="4" t="s">
        <v>187</v>
      </c>
      <c r="C5785" s="4" t="s">
        <v>289</v>
      </c>
      <c r="D5785" s="4" t="s">
        <v>290</v>
      </c>
      <c r="E5785" s="5">
        <v>7.43</v>
      </c>
      <c r="G5785" s="17"/>
      <c r="H5785" s="17"/>
      <c r="I5785" s="17"/>
      <c r="J5785" s="17"/>
    </row>
    <row r="5786" spans="1:10" ht="11.25" x14ac:dyDescent="0.15">
      <c r="A5786" s="6" t="s">
        <v>288</v>
      </c>
      <c r="B5786" s="4" t="s">
        <v>187</v>
      </c>
      <c r="C5786" s="4" t="s">
        <v>289</v>
      </c>
      <c r="D5786" s="4" t="s">
        <v>292</v>
      </c>
      <c r="E5786" s="5">
        <v>11.07</v>
      </c>
      <c r="G5786" s="17"/>
      <c r="H5786" s="17"/>
      <c r="I5786" s="17"/>
      <c r="J5786" s="17"/>
    </row>
    <row r="5787" spans="1:10" ht="11.25" x14ac:dyDescent="0.15">
      <c r="A5787" s="6" t="s">
        <v>288</v>
      </c>
      <c r="B5787" s="4" t="s">
        <v>81</v>
      </c>
      <c r="C5787" s="4" t="s">
        <v>289</v>
      </c>
      <c r="D5787" s="4" t="s">
        <v>291</v>
      </c>
      <c r="E5787" s="5">
        <v>8.92</v>
      </c>
      <c r="F5787" t="s">
        <v>354</v>
      </c>
      <c r="G5787" s="17"/>
      <c r="H5787" s="17"/>
      <c r="I5787" s="17"/>
      <c r="J5787" s="17"/>
    </row>
    <row r="5788" spans="1:10" ht="11.25" x14ac:dyDescent="0.15">
      <c r="A5788" s="6" t="s">
        <v>288</v>
      </c>
      <c r="B5788" s="4" t="s">
        <v>81</v>
      </c>
      <c r="C5788" s="4" t="s">
        <v>289</v>
      </c>
      <c r="D5788" s="4" t="s">
        <v>290</v>
      </c>
      <c r="E5788" s="5">
        <v>12.39</v>
      </c>
      <c r="G5788" s="17"/>
      <c r="H5788" s="17"/>
      <c r="I5788" s="17"/>
      <c r="J5788" s="17"/>
    </row>
    <row r="5789" spans="1:10" ht="11.25" x14ac:dyDescent="0.15">
      <c r="A5789" s="6" t="s">
        <v>288</v>
      </c>
      <c r="B5789" s="4" t="s">
        <v>81</v>
      </c>
      <c r="C5789" s="4" t="s">
        <v>289</v>
      </c>
      <c r="D5789" s="4" t="s">
        <v>292</v>
      </c>
      <c r="E5789" s="5">
        <v>12.79</v>
      </c>
      <c r="G5789" s="17"/>
      <c r="H5789" s="17"/>
      <c r="I5789" s="17"/>
      <c r="J5789" s="17"/>
    </row>
    <row r="5790" spans="1:10" ht="11.25" x14ac:dyDescent="0.15">
      <c r="A5790" s="6" t="s">
        <v>288</v>
      </c>
      <c r="B5790" s="4" t="s">
        <v>188</v>
      </c>
      <c r="C5790" s="4" t="s">
        <v>289</v>
      </c>
      <c r="D5790" s="4" t="s">
        <v>291</v>
      </c>
      <c r="E5790" s="5">
        <v>11.27</v>
      </c>
      <c r="G5790" s="17"/>
      <c r="H5790" s="17"/>
      <c r="I5790" s="17"/>
      <c r="J5790" s="17"/>
    </row>
    <row r="5791" spans="1:10" ht="11.25" x14ac:dyDescent="0.15">
      <c r="A5791" s="6" t="s">
        <v>288</v>
      </c>
      <c r="B5791" s="4" t="s">
        <v>188</v>
      </c>
      <c r="C5791" s="4" t="s">
        <v>289</v>
      </c>
      <c r="D5791" s="4" t="s">
        <v>290</v>
      </c>
      <c r="E5791" s="5">
        <v>11.68</v>
      </c>
      <c r="G5791" s="17"/>
      <c r="H5791" s="17"/>
      <c r="I5791" s="17"/>
      <c r="J5791" s="17"/>
    </row>
    <row r="5792" spans="1:10" ht="11.25" x14ac:dyDescent="0.15">
      <c r="A5792" s="6" t="s">
        <v>288</v>
      </c>
      <c r="B5792" s="4" t="s">
        <v>188</v>
      </c>
      <c r="C5792" s="4" t="s">
        <v>289</v>
      </c>
      <c r="D5792" s="4" t="s">
        <v>292</v>
      </c>
      <c r="E5792" s="5">
        <v>7.01</v>
      </c>
      <c r="G5792" s="17"/>
      <c r="H5792" s="17"/>
      <c r="I5792" s="17"/>
      <c r="J5792" s="17"/>
    </row>
    <row r="5793" spans="1:10" ht="11.25" x14ac:dyDescent="0.15">
      <c r="A5793" s="6" t="s">
        <v>288</v>
      </c>
      <c r="B5793" s="4" t="s">
        <v>82</v>
      </c>
      <c r="C5793" s="4" t="s">
        <v>289</v>
      </c>
      <c r="D5793" s="4" t="s">
        <v>291</v>
      </c>
      <c r="E5793" s="5">
        <v>12.23</v>
      </c>
      <c r="F5793" t="s">
        <v>353</v>
      </c>
      <c r="G5793" s="17">
        <f>+E5793+E5794+E5795+E5796+E5797+E5798+E5799+E5800+E5801+E5802</f>
        <v>93.48</v>
      </c>
      <c r="H5793" s="17">
        <f>+E5803+E5804+E5805+E5806+E5807+E5808</f>
        <v>55.12</v>
      </c>
      <c r="I5793" s="18">
        <f>+(G5793/4)/(H5793/3)</f>
        <v>1.2719521044992745</v>
      </c>
      <c r="J5793" s="21">
        <f>+(B5793-$K$1)/7</f>
        <v>38</v>
      </c>
    </row>
    <row r="5794" spans="1:10" ht="11.25" x14ac:dyDescent="0.15">
      <c r="A5794" s="6" t="s">
        <v>288</v>
      </c>
      <c r="B5794" s="4" t="s">
        <v>82</v>
      </c>
      <c r="C5794" s="4" t="s">
        <v>289</v>
      </c>
      <c r="D5794" s="4" t="s">
        <v>291</v>
      </c>
      <c r="E5794" s="5">
        <v>9.35</v>
      </c>
      <c r="G5794" s="17"/>
      <c r="H5794" s="17"/>
      <c r="I5794" s="17"/>
      <c r="J5794" s="17"/>
    </row>
    <row r="5795" spans="1:10" ht="11.25" x14ac:dyDescent="0.15">
      <c r="A5795" s="6" t="s">
        <v>288</v>
      </c>
      <c r="B5795" s="4" t="s">
        <v>82</v>
      </c>
      <c r="C5795" s="4" t="s">
        <v>289</v>
      </c>
      <c r="D5795" s="4" t="s">
        <v>290</v>
      </c>
      <c r="E5795" s="5">
        <v>12.36</v>
      </c>
      <c r="G5795" s="17"/>
      <c r="H5795" s="17"/>
      <c r="I5795" s="17"/>
      <c r="J5795" s="17"/>
    </row>
    <row r="5796" spans="1:10" ht="11.25" x14ac:dyDescent="0.15">
      <c r="A5796" s="6" t="s">
        <v>288</v>
      </c>
      <c r="B5796" s="4" t="s">
        <v>82</v>
      </c>
      <c r="C5796" s="4" t="s">
        <v>289</v>
      </c>
      <c r="D5796" s="4" t="s">
        <v>290</v>
      </c>
      <c r="E5796" s="5">
        <v>4.3499999999999996</v>
      </c>
      <c r="G5796" s="17"/>
      <c r="H5796" s="17"/>
      <c r="I5796" s="17"/>
      <c r="J5796" s="17"/>
    </row>
    <row r="5797" spans="1:10" ht="11.25" x14ac:dyDescent="0.15">
      <c r="A5797" s="6" t="s">
        <v>288</v>
      </c>
      <c r="B5797" s="4" t="s">
        <v>82</v>
      </c>
      <c r="C5797" s="4" t="s">
        <v>289</v>
      </c>
      <c r="D5797" s="4" t="s">
        <v>292</v>
      </c>
      <c r="E5797" s="5">
        <v>11.68</v>
      </c>
      <c r="G5797" s="17"/>
      <c r="H5797" s="17"/>
      <c r="I5797" s="17"/>
      <c r="J5797" s="17"/>
    </row>
    <row r="5798" spans="1:10" ht="11.25" x14ac:dyDescent="0.15">
      <c r="A5798" s="6" t="s">
        <v>288</v>
      </c>
      <c r="B5798" s="4" t="s">
        <v>189</v>
      </c>
      <c r="C5798" s="4" t="s">
        <v>289</v>
      </c>
      <c r="D5798" s="4" t="s">
        <v>291</v>
      </c>
      <c r="E5798" s="5">
        <v>14.08</v>
      </c>
      <c r="G5798" s="17"/>
      <c r="H5798" s="17"/>
      <c r="I5798" s="17"/>
      <c r="J5798" s="17"/>
    </row>
    <row r="5799" spans="1:10" ht="11.25" x14ac:dyDescent="0.15">
      <c r="A5799" s="6" t="s">
        <v>288</v>
      </c>
      <c r="B5799" s="4" t="s">
        <v>189</v>
      </c>
      <c r="C5799" s="4" t="s">
        <v>289</v>
      </c>
      <c r="D5799" s="4" t="s">
        <v>291</v>
      </c>
      <c r="E5799" s="5">
        <v>3.58</v>
      </c>
      <c r="G5799" s="17"/>
      <c r="H5799" s="17"/>
      <c r="I5799" s="17"/>
      <c r="J5799" s="17"/>
    </row>
    <row r="5800" spans="1:10" ht="11.25" x14ac:dyDescent="0.15">
      <c r="A5800" s="6" t="s">
        <v>288</v>
      </c>
      <c r="B5800" s="4" t="s">
        <v>189</v>
      </c>
      <c r="C5800" s="4" t="s">
        <v>289</v>
      </c>
      <c r="D5800" s="4" t="s">
        <v>290</v>
      </c>
      <c r="E5800" s="5">
        <v>11.08</v>
      </c>
      <c r="G5800" s="17"/>
      <c r="H5800" s="17"/>
      <c r="I5800" s="17"/>
      <c r="J5800" s="17"/>
    </row>
    <row r="5801" spans="1:10" ht="11.25" x14ac:dyDescent="0.15">
      <c r="A5801" s="6" t="s">
        <v>288</v>
      </c>
      <c r="B5801" s="4" t="s">
        <v>189</v>
      </c>
      <c r="C5801" s="4" t="s">
        <v>289</v>
      </c>
      <c r="D5801" s="4" t="s">
        <v>290</v>
      </c>
      <c r="E5801" s="5">
        <v>5.32</v>
      </c>
      <c r="G5801" s="17"/>
      <c r="H5801" s="17"/>
      <c r="I5801" s="17"/>
      <c r="J5801" s="17"/>
    </row>
    <row r="5802" spans="1:10" ht="11.25" x14ac:dyDescent="0.15">
      <c r="A5802" s="6" t="s">
        <v>288</v>
      </c>
      <c r="B5802" s="4" t="s">
        <v>189</v>
      </c>
      <c r="C5802" s="4" t="s">
        <v>289</v>
      </c>
      <c r="D5802" s="4" t="s">
        <v>292</v>
      </c>
      <c r="E5802" s="5">
        <v>9.4499999999999993</v>
      </c>
      <c r="G5802" s="17"/>
      <c r="H5802" s="17"/>
      <c r="I5802" s="17"/>
      <c r="J5802" s="17"/>
    </row>
    <row r="5803" spans="1:10" ht="11.25" x14ac:dyDescent="0.15">
      <c r="A5803" s="6" t="s">
        <v>288</v>
      </c>
      <c r="B5803" s="4" t="s">
        <v>83</v>
      </c>
      <c r="C5803" s="4" t="s">
        <v>289</v>
      </c>
      <c r="D5803" s="4" t="s">
        <v>291</v>
      </c>
      <c r="E5803" s="5">
        <v>10.33</v>
      </c>
      <c r="F5803" t="s">
        <v>354</v>
      </c>
      <c r="G5803" s="17"/>
      <c r="H5803" s="17"/>
      <c r="I5803" s="17"/>
      <c r="J5803" s="17"/>
    </row>
    <row r="5804" spans="1:10" ht="11.25" x14ac:dyDescent="0.15">
      <c r="A5804" s="6" t="s">
        <v>288</v>
      </c>
      <c r="B5804" s="4" t="s">
        <v>83</v>
      </c>
      <c r="C5804" s="4" t="s">
        <v>289</v>
      </c>
      <c r="D5804" s="4" t="s">
        <v>290</v>
      </c>
      <c r="E5804" s="5">
        <v>9.2100000000000009</v>
      </c>
      <c r="G5804" s="17"/>
      <c r="H5804" s="17"/>
      <c r="I5804" s="17"/>
      <c r="J5804" s="17"/>
    </row>
    <row r="5805" spans="1:10" ht="11.25" x14ac:dyDescent="0.15">
      <c r="A5805" s="6" t="s">
        <v>288</v>
      </c>
      <c r="B5805" s="4" t="s">
        <v>83</v>
      </c>
      <c r="C5805" s="4" t="s">
        <v>289</v>
      </c>
      <c r="D5805" s="4" t="s">
        <v>292</v>
      </c>
      <c r="E5805" s="5">
        <v>5.98</v>
      </c>
      <c r="G5805" s="17"/>
      <c r="H5805" s="17"/>
      <c r="I5805" s="17"/>
      <c r="J5805" s="17"/>
    </row>
    <row r="5806" spans="1:10" ht="11.25" x14ac:dyDescent="0.15">
      <c r="A5806" s="6" t="s">
        <v>288</v>
      </c>
      <c r="B5806" s="4" t="s">
        <v>190</v>
      </c>
      <c r="C5806" s="4" t="s">
        <v>289</v>
      </c>
      <c r="D5806" s="4" t="s">
        <v>291</v>
      </c>
      <c r="E5806" s="5">
        <v>11.49</v>
      </c>
      <c r="G5806" s="17"/>
      <c r="H5806" s="17"/>
      <c r="I5806" s="17"/>
      <c r="J5806" s="17"/>
    </row>
    <row r="5807" spans="1:10" ht="11.25" x14ac:dyDescent="0.15">
      <c r="A5807" s="6" t="s">
        <v>288</v>
      </c>
      <c r="B5807" s="4" t="s">
        <v>190</v>
      </c>
      <c r="C5807" s="4" t="s">
        <v>289</v>
      </c>
      <c r="D5807" s="4" t="s">
        <v>290</v>
      </c>
      <c r="E5807" s="5">
        <v>11.23</v>
      </c>
      <c r="G5807" s="17"/>
      <c r="H5807" s="17"/>
      <c r="I5807" s="17"/>
      <c r="J5807" s="17"/>
    </row>
    <row r="5808" spans="1:10" ht="11.25" x14ac:dyDescent="0.15">
      <c r="A5808" s="6" t="s">
        <v>288</v>
      </c>
      <c r="B5808" s="4" t="s">
        <v>190</v>
      </c>
      <c r="C5808" s="4" t="s">
        <v>289</v>
      </c>
      <c r="D5808" s="4" t="s">
        <v>292</v>
      </c>
      <c r="E5808" s="5">
        <v>6.88</v>
      </c>
      <c r="G5808" s="17"/>
      <c r="H5808" s="17"/>
      <c r="I5808" s="17"/>
      <c r="J5808" s="17"/>
    </row>
    <row r="5809" spans="1:10" ht="11.25" x14ac:dyDescent="0.15">
      <c r="A5809" s="6" t="s">
        <v>288</v>
      </c>
      <c r="B5809" s="4" t="s">
        <v>84</v>
      </c>
      <c r="C5809" s="4" t="s">
        <v>289</v>
      </c>
      <c r="D5809" s="4" t="s">
        <v>291</v>
      </c>
      <c r="E5809" s="5">
        <v>12.95</v>
      </c>
      <c r="F5809" t="s">
        <v>353</v>
      </c>
      <c r="G5809" s="17">
        <f>+E5809+E5810+E5811+E5812+E5813+E5814+E5815+E5816+E5817+E5818</f>
        <v>100.56</v>
      </c>
      <c r="H5809" s="17">
        <f>+E5819+E5820+E5821+E5822+E5823+E5824</f>
        <v>57.09</v>
      </c>
      <c r="I5809" s="18">
        <f>+(G5809/4)/(H5809/3)</f>
        <v>1.3210719915922227</v>
      </c>
      <c r="J5809" s="21">
        <f>+(B5809-$K$1)/7</f>
        <v>39</v>
      </c>
    </row>
    <row r="5810" spans="1:10" ht="11.25" x14ac:dyDescent="0.15">
      <c r="A5810" s="9" t="s">
        <v>288</v>
      </c>
      <c r="B5810" s="4" t="s">
        <v>84</v>
      </c>
      <c r="C5810" s="4" t="s">
        <v>289</v>
      </c>
      <c r="D5810" s="4" t="s">
        <v>291</v>
      </c>
      <c r="E5810" s="5">
        <v>8.94</v>
      </c>
      <c r="G5810" s="17"/>
      <c r="H5810" s="17"/>
      <c r="I5810" s="17"/>
      <c r="J5810" s="17"/>
    </row>
    <row r="5811" spans="1:10" ht="11.25" x14ac:dyDescent="0.15">
      <c r="A5811" s="6" t="s">
        <v>288</v>
      </c>
      <c r="B5811" s="4" t="s">
        <v>84</v>
      </c>
      <c r="C5811" s="4" t="s">
        <v>289</v>
      </c>
      <c r="D5811" s="4" t="s">
        <v>290</v>
      </c>
      <c r="E5811" s="5">
        <v>13.9</v>
      </c>
      <c r="G5811" s="17"/>
      <c r="H5811" s="17"/>
      <c r="I5811" s="17"/>
      <c r="J5811" s="17"/>
    </row>
    <row r="5812" spans="1:10" ht="11.25" x14ac:dyDescent="0.15">
      <c r="A5812" s="6" t="s">
        <v>288</v>
      </c>
      <c r="B5812" s="4" t="s">
        <v>84</v>
      </c>
      <c r="C5812" s="4" t="s">
        <v>289</v>
      </c>
      <c r="D5812" s="4" t="s">
        <v>290</v>
      </c>
      <c r="E5812" s="5">
        <v>7.64</v>
      </c>
      <c r="G5812" s="17"/>
      <c r="H5812" s="17"/>
      <c r="I5812" s="17"/>
      <c r="J5812" s="17"/>
    </row>
    <row r="5813" spans="1:10" ht="11.25" x14ac:dyDescent="0.15">
      <c r="A5813" s="6" t="s">
        <v>288</v>
      </c>
      <c r="B5813" s="4" t="s">
        <v>84</v>
      </c>
      <c r="C5813" s="4" t="s">
        <v>289</v>
      </c>
      <c r="D5813" s="4" t="s">
        <v>292</v>
      </c>
      <c r="E5813" s="5">
        <v>11.55</v>
      </c>
      <c r="G5813" s="17"/>
      <c r="H5813" s="17"/>
      <c r="I5813" s="17"/>
      <c r="J5813" s="17"/>
    </row>
    <row r="5814" spans="1:10" ht="11.25" x14ac:dyDescent="0.15">
      <c r="A5814" s="6" t="s">
        <v>288</v>
      </c>
      <c r="B5814" s="4" t="s">
        <v>191</v>
      </c>
      <c r="C5814" s="4" t="s">
        <v>289</v>
      </c>
      <c r="D5814" s="4" t="s">
        <v>291</v>
      </c>
      <c r="E5814" s="5">
        <v>13.87</v>
      </c>
      <c r="G5814" s="17"/>
      <c r="H5814" s="17"/>
      <c r="I5814" s="17"/>
      <c r="J5814" s="17"/>
    </row>
    <row r="5815" spans="1:10" ht="11.25" x14ac:dyDescent="0.15">
      <c r="A5815" s="6" t="s">
        <v>288</v>
      </c>
      <c r="B5815" s="4" t="s">
        <v>191</v>
      </c>
      <c r="C5815" s="4" t="s">
        <v>289</v>
      </c>
      <c r="D5815" s="4" t="s">
        <v>291</v>
      </c>
      <c r="E5815" s="5">
        <v>4.41</v>
      </c>
      <c r="G5815" s="17"/>
      <c r="H5815" s="17"/>
      <c r="I5815" s="17"/>
      <c r="J5815" s="17"/>
    </row>
    <row r="5816" spans="1:10" ht="11.25" x14ac:dyDescent="0.15">
      <c r="A5816" s="6" t="s">
        <v>288</v>
      </c>
      <c r="B5816" s="4" t="s">
        <v>191</v>
      </c>
      <c r="C5816" s="4" t="s">
        <v>289</v>
      </c>
      <c r="D5816" s="4" t="s">
        <v>290</v>
      </c>
      <c r="E5816" s="5">
        <v>12.92</v>
      </c>
      <c r="G5816" s="17"/>
      <c r="H5816" s="17"/>
      <c r="I5816" s="17"/>
      <c r="J5816" s="17"/>
    </row>
    <row r="5817" spans="1:10" ht="11.25" x14ac:dyDescent="0.15">
      <c r="A5817" s="6" t="s">
        <v>288</v>
      </c>
      <c r="B5817" s="4" t="s">
        <v>191</v>
      </c>
      <c r="C5817" s="4" t="s">
        <v>289</v>
      </c>
      <c r="D5817" s="4" t="s">
        <v>290</v>
      </c>
      <c r="E5817" s="5">
        <v>3.91</v>
      </c>
      <c r="G5817" s="17"/>
      <c r="H5817" s="17"/>
      <c r="I5817" s="17"/>
      <c r="J5817" s="17"/>
    </row>
    <row r="5818" spans="1:10" ht="11.25" x14ac:dyDescent="0.15">
      <c r="A5818" s="6" t="s">
        <v>288</v>
      </c>
      <c r="B5818" s="4" t="s">
        <v>191</v>
      </c>
      <c r="C5818" s="4" t="s">
        <v>289</v>
      </c>
      <c r="D5818" s="4" t="s">
        <v>292</v>
      </c>
      <c r="E5818" s="5">
        <v>10.47</v>
      </c>
      <c r="G5818" s="17"/>
      <c r="H5818" s="17"/>
      <c r="I5818" s="17"/>
      <c r="J5818" s="17"/>
    </row>
    <row r="5819" spans="1:10" ht="11.25" x14ac:dyDescent="0.15">
      <c r="A5819" s="6" t="s">
        <v>288</v>
      </c>
      <c r="B5819" s="4" t="s">
        <v>85</v>
      </c>
      <c r="C5819" s="4" t="s">
        <v>289</v>
      </c>
      <c r="D5819" s="4" t="s">
        <v>291</v>
      </c>
      <c r="E5819" s="5">
        <v>11.5</v>
      </c>
      <c r="F5819" t="s">
        <v>354</v>
      </c>
      <c r="G5819" s="17"/>
      <c r="H5819" s="17"/>
      <c r="I5819" s="17"/>
      <c r="J5819" s="17"/>
    </row>
    <row r="5820" spans="1:10" ht="11.25" x14ac:dyDescent="0.15">
      <c r="A5820" s="6" t="s">
        <v>288</v>
      </c>
      <c r="B5820" s="4" t="s">
        <v>85</v>
      </c>
      <c r="C5820" s="4" t="s">
        <v>289</v>
      </c>
      <c r="D5820" s="4" t="s">
        <v>290</v>
      </c>
      <c r="E5820" s="5">
        <v>9.69</v>
      </c>
      <c r="G5820" s="17"/>
      <c r="H5820" s="17"/>
      <c r="I5820" s="17"/>
      <c r="J5820" s="17"/>
    </row>
    <row r="5821" spans="1:10" ht="11.25" x14ac:dyDescent="0.15">
      <c r="A5821" s="6" t="s">
        <v>288</v>
      </c>
      <c r="B5821" s="4" t="s">
        <v>85</v>
      </c>
      <c r="C5821" s="4" t="s">
        <v>289</v>
      </c>
      <c r="D5821" s="4" t="s">
        <v>292</v>
      </c>
      <c r="E5821" s="5">
        <v>6.67</v>
      </c>
      <c r="G5821" s="17"/>
      <c r="H5821" s="17"/>
      <c r="I5821" s="17"/>
      <c r="J5821" s="17"/>
    </row>
    <row r="5822" spans="1:10" ht="11.25" x14ac:dyDescent="0.15">
      <c r="A5822" s="6" t="s">
        <v>288</v>
      </c>
      <c r="B5822" s="4" t="s">
        <v>192</v>
      </c>
      <c r="C5822" s="4" t="s">
        <v>289</v>
      </c>
      <c r="D5822" s="4" t="s">
        <v>291</v>
      </c>
      <c r="E5822" s="5">
        <v>11.1</v>
      </c>
      <c r="G5822" s="17"/>
      <c r="H5822" s="17"/>
      <c r="I5822" s="17"/>
      <c r="J5822" s="17"/>
    </row>
    <row r="5823" spans="1:10" ht="11.25" x14ac:dyDescent="0.15">
      <c r="A5823" s="6" t="s">
        <v>288</v>
      </c>
      <c r="B5823" s="4" t="s">
        <v>192</v>
      </c>
      <c r="C5823" s="4" t="s">
        <v>289</v>
      </c>
      <c r="D5823" s="4" t="s">
        <v>290</v>
      </c>
      <c r="E5823" s="5">
        <v>11.15</v>
      </c>
      <c r="G5823" s="17"/>
      <c r="H5823" s="17"/>
      <c r="I5823" s="17"/>
      <c r="J5823" s="17"/>
    </row>
    <row r="5824" spans="1:10" ht="11.25" x14ac:dyDescent="0.15">
      <c r="A5824" s="6" t="s">
        <v>288</v>
      </c>
      <c r="B5824" s="4" t="s">
        <v>192</v>
      </c>
      <c r="C5824" s="4" t="s">
        <v>289</v>
      </c>
      <c r="D5824" s="4" t="s">
        <v>292</v>
      </c>
      <c r="E5824" s="5">
        <v>6.98</v>
      </c>
      <c r="G5824" s="17"/>
      <c r="H5824" s="17"/>
      <c r="I5824" s="17"/>
      <c r="J5824" s="17"/>
    </row>
    <row r="5825" spans="1:10" ht="11.25" x14ac:dyDescent="0.15">
      <c r="A5825" s="6" t="s">
        <v>288</v>
      </c>
      <c r="B5825" s="4" t="s">
        <v>86</v>
      </c>
      <c r="C5825" s="4" t="s">
        <v>289</v>
      </c>
      <c r="D5825" s="4" t="s">
        <v>291</v>
      </c>
      <c r="E5825" s="5">
        <v>14.46</v>
      </c>
      <c r="F5825" t="s">
        <v>353</v>
      </c>
      <c r="G5825" s="17">
        <f>+E5825+E5826+E5827+E5828+E5829+E5830+E5831+E5832+E5833</f>
        <v>93.88</v>
      </c>
      <c r="H5825" s="17">
        <f>+E5835+E5836+E5837+E5838+E5839+E5834</f>
        <v>60.87</v>
      </c>
      <c r="I5825" s="18">
        <f>+(G5825/4)/(H5825/3)</f>
        <v>1.1567274519467718</v>
      </c>
      <c r="J5825" s="21">
        <f>+(B5825-$K$1)/7</f>
        <v>40</v>
      </c>
    </row>
    <row r="5826" spans="1:10" ht="11.25" x14ac:dyDescent="0.15">
      <c r="A5826" s="6" t="s">
        <v>288</v>
      </c>
      <c r="B5826" s="4" t="s">
        <v>86</v>
      </c>
      <c r="C5826" s="4" t="s">
        <v>289</v>
      </c>
      <c r="D5826" s="4" t="s">
        <v>291</v>
      </c>
      <c r="E5826" s="5">
        <v>11.9</v>
      </c>
      <c r="G5826" s="17"/>
      <c r="H5826" s="17"/>
      <c r="I5826" s="17"/>
      <c r="J5826" s="17"/>
    </row>
    <row r="5827" spans="1:10" ht="11.25" x14ac:dyDescent="0.15">
      <c r="A5827" s="6" t="s">
        <v>288</v>
      </c>
      <c r="B5827" s="4" t="s">
        <v>86</v>
      </c>
      <c r="C5827" s="4" t="s">
        <v>289</v>
      </c>
      <c r="D5827" s="4" t="s">
        <v>292</v>
      </c>
      <c r="E5827" s="5">
        <v>12.98</v>
      </c>
      <c r="G5827" s="17"/>
      <c r="H5827" s="17"/>
      <c r="I5827" s="17"/>
      <c r="J5827" s="17"/>
    </row>
    <row r="5828" spans="1:10" ht="11.25" x14ac:dyDescent="0.15">
      <c r="A5828" s="6" t="s">
        <v>288</v>
      </c>
      <c r="B5828" s="4" t="s">
        <v>86</v>
      </c>
      <c r="C5828" s="4" t="s">
        <v>289</v>
      </c>
      <c r="D5828" s="4" t="s">
        <v>292</v>
      </c>
      <c r="E5828" s="5">
        <v>8.4499999999999993</v>
      </c>
      <c r="G5828" s="17"/>
      <c r="H5828" s="17"/>
      <c r="I5828" s="17"/>
      <c r="J5828" s="17"/>
    </row>
    <row r="5829" spans="1:10" ht="11.25" x14ac:dyDescent="0.15">
      <c r="A5829" s="6" t="s">
        <v>288</v>
      </c>
      <c r="B5829" s="4" t="s">
        <v>193</v>
      </c>
      <c r="C5829" s="4" t="s">
        <v>289</v>
      </c>
      <c r="D5829" s="4" t="s">
        <v>291</v>
      </c>
      <c r="E5829" s="5">
        <v>13.09</v>
      </c>
      <c r="G5829" s="17"/>
      <c r="H5829" s="17"/>
      <c r="I5829" s="17"/>
      <c r="J5829" s="17"/>
    </row>
    <row r="5830" spans="1:10" ht="11.25" x14ac:dyDescent="0.15">
      <c r="A5830" s="6" t="s">
        <v>288</v>
      </c>
      <c r="B5830" s="4" t="s">
        <v>193</v>
      </c>
      <c r="C5830" s="4" t="s">
        <v>289</v>
      </c>
      <c r="D5830" s="4" t="s">
        <v>291</v>
      </c>
      <c r="E5830" s="5">
        <v>5.21</v>
      </c>
      <c r="G5830" s="17"/>
      <c r="H5830" s="17"/>
      <c r="I5830" s="17"/>
      <c r="J5830" s="17"/>
    </row>
    <row r="5831" spans="1:10" ht="11.25" x14ac:dyDescent="0.15">
      <c r="A5831" s="6" t="s">
        <v>288</v>
      </c>
      <c r="B5831" s="4" t="s">
        <v>193</v>
      </c>
      <c r="C5831" s="4" t="s">
        <v>289</v>
      </c>
      <c r="D5831" s="4" t="s">
        <v>290</v>
      </c>
      <c r="E5831" s="5">
        <v>13.24</v>
      </c>
      <c r="G5831" s="17"/>
      <c r="H5831" s="17"/>
      <c r="I5831" s="17"/>
      <c r="J5831" s="17"/>
    </row>
    <row r="5832" spans="1:10" ht="11.25" x14ac:dyDescent="0.15">
      <c r="A5832" s="6" t="s">
        <v>288</v>
      </c>
      <c r="B5832" s="4" t="s">
        <v>193</v>
      </c>
      <c r="C5832" s="4" t="s">
        <v>289</v>
      </c>
      <c r="D5832" s="4" t="s">
        <v>290</v>
      </c>
      <c r="E5832" s="5">
        <v>3.35</v>
      </c>
      <c r="G5832" s="17"/>
      <c r="H5832" s="17"/>
      <c r="I5832" s="17"/>
      <c r="J5832" s="17"/>
    </row>
    <row r="5833" spans="1:10" ht="11.25" x14ac:dyDescent="0.15">
      <c r="A5833" s="6" t="s">
        <v>288</v>
      </c>
      <c r="B5833" s="4" t="s">
        <v>193</v>
      </c>
      <c r="C5833" s="4" t="s">
        <v>289</v>
      </c>
      <c r="D5833" s="4" t="s">
        <v>292</v>
      </c>
      <c r="E5833" s="5">
        <v>11.2</v>
      </c>
      <c r="G5833" s="17"/>
      <c r="H5833" s="17"/>
      <c r="I5833" s="17"/>
      <c r="J5833" s="17"/>
    </row>
    <row r="5834" spans="1:10" ht="11.25" x14ac:dyDescent="0.15">
      <c r="A5834" s="6" t="s">
        <v>288</v>
      </c>
      <c r="B5834" s="4" t="s">
        <v>87</v>
      </c>
      <c r="C5834" s="4" t="s">
        <v>289</v>
      </c>
      <c r="D5834" s="4" t="s">
        <v>291</v>
      </c>
      <c r="E5834" s="5">
        <v>12.71</v>
      </c>
      <c r="F5834" t="s">
        <v>354</v>
      </c>
      <c r="G5834" s="17"/>
      <c r="H5834" s="17"/>
      <c r="I5834" s="17"/>
      <c r="J5834" s="17"/>
    </row>
    <row r="5835" spans="1:10" ht="11.25" x14ac:dyDescent="0.15">
      <c r="A5835" s="6" t="s">
        <v>288</v>
      </c>
      <c r="B5835" s="4" t="s">
        <v>87</v>
      </c>
      <c r="C5835" s="4" t="s">
        <v>289</v>
      </c>
      <c r="D5835" s="4" t="s">
        <v>290</v>
      </c>
      <c r="E5835" s="5">
        <v>10.57</v>
      </c>
      <c r="G5835" s="17"/>
      <c r="H5835" s="17"/>
      <c r="I5835" s="17"/>
      <c r="J5835" s="17"/>
    </row>
    <row r="5836" spans="1:10" ht="11.25" x14ac:dyDescent="0.15">
      <c r="A5836" s="6" t="s">
        <v>288</v>
      </c>
      <c r="B5836" s="4" t="s">
        <v>87</v>
      </c>
      <c r="C5836" s="4" t="s">
        <v>289</v>
      </c>
      <c r="D5836" s="4" t="s">
        <v>292</v>
      </c>
      <c r="E5836" s="5">
        <v>6.41</v>
      </c>
      <c r="G5836" s="17"/>
      <c r="H5836" s="17"/>
      <c r="I5836" s="17"/>
      <c r="J5836" s="17"/>
    </row>
    <row r="5837" spans="1:10" ht="11.25" x14ac:dyDescent="0.15">
      <c r="A5837" s="6" t="s">
        <v>288</v>
      </c>
      <c r="B5837" s="4" t="s">
        <v>194</v>
      </c>
      <c r="C5837" s="4" t="s">
        <v>289</v>
      </c>
      <c r="D5837" s="4" t="s">
        <v>291</v>
      </c>
      <c r="E5837" s="5">
        <v>12.91</v>
      </c>
      <c r="G5837" s="17"/>
      <c r="H5837" s="17"/>
      <c r="I5837" s="17"/>
      <c r="J5837" s="17"/>
    </row>
    <row r="5838" spans="1:10" ht="11.25" x14ac:dyDescent="0.15">
      <c r="A5838" s="6" t="s">
        <v>288</v>
      </c>
      <c r="B5838" s="4" t="s">
        <v>194</v>
      </c>
      <c r="C5838" s="4" t="s">
        <v>289</v>
      </c>
      <c r="D5838" s="4" t="s">
        <v>290</v>
      </c>
      <c r="E5838" s="5">
        <v>11.94</v>
      </c>
      <c r="G5838" s="17"/>
      <c r="H5838" s="17"/>
      <c r="I5838" s="17"/>
      <c r="J5838" s="17"/>
    </row>
    <row r="5839" spans="1:10" ht="11.25" x14ac:dyDescent="0.15">
      <c r="A5839" s="6" t="s">
        <v>288</v>
      </c>
      <c r="B5839" s="4" t="s">
        <v>194</v>
      </c>
      <c r="C5839" s="4" t="s">
        <v>289</v>
      </c>
      <c r="D5839" s="4" t="s">
        <v>292</v>
      </c>
      <c r="E5839" s="5">
        <v>6.33</v>
      </c>
      <c r="G5839" s="17"/>
      <c r="H5839" s="17"/>
      <c r="I5839" s="17"/>
      <c r="J5839" s="17"/>
    </row>
    <row r="5840" spans="1:10" ht="11.25" x14ac:dyDescent="0.15">
      <c r="A5840" s="6" t="s">
        <v>288</v>
      </c>
      <c r="B5840" s="4" t="s">
        <v>195</v>
      </c>
      <c r="C5840" s="4" t="s">
        <v>289</v>
      </c>
      <c r="D5840" s="4" t="s">
        <v>291</v>
      </c>
      <c r="E5840" s="5">
        <v>16.03</v>
      </c>
      <c r="F5840" s="13" t="s">
        <v>353</v>
      </c>
      <c r="G5840" s="17"/>
      <c r="H5840" s="17"/>
      <c r="I5840" s="17"/>
      <c r="J5840" s="17"/>
    </row>
    <row r="5841" spans="1:10" ht="11.25" x14ac:dyDescent="0.15">
      <c r="A5841" s="6" t="s">
        <v>288</v>
      </c>
      <c r="B5841" s="4" t="s">
        <v>195</v>
      </c>
      <c r="C5841" s="4" t="s">
        <v>289</v>
      </c>
      <c r="D5841" s="4" t="s">
        <v>290</v>
      </c>
      <c r="E5841" s="5">
        <v>14.88</v>
      </c>
      <c r="F5841" s="13"/>
      <c r="G5841" s="17"/>
      <c r="H5841" s="17"/>
      <c r="I5841" s="17"/>
      <c r="J5841" s="17"/>
    </row>
    <row r="5842" spans="1:10" ht="11.25" x14ac:dyDescent="0.15">
      <c r="A5842" s="6" t="s">
        <v>288</v>
      </c>
      <c r="B5842" s="4" t="s">
        <v>195</v>
      </c>
      <c r="C5842" s="4" t="s">
        <v>289</v>
      </c>
      <c r="D5842" s="4" t="s">
        <v>290</v>
      </c>
      <c r="E5842" s="5">
        <v>1.45</v>
      </c>
      <c r="F5842" s="13"/>
      <c r="G5842" s="17"/>
      <c r="H5842" s="17"/>
      <c r="I5842" s="17"/>
      <c r="J5842" s="17"/>
    </row>
    <row r="5843" spans="1:10" ht="11.25" x14ac:dyDescent="0.15">
      <c r="A5843" s="6" t="s">
        <v>288</v>
      </c>
      <c r="B5843" s="4" t="s">
        <v>195</v>
      </c>
      <c r="C5843" s="4" t="s">
        <v>289</v>
      </c>
      <c r="D5843" s="4" t="s">
        <v>292</v>
      </c>
      <c r="E5843" s="5">
        <v>11.42</v>
      </c>
      <c r="F5843" s="13"/>
      <c r="G5843" s="17"/>
      <c r="H5843" s="17"/>
      <c r="I5843" s="17"/>
      <c r="J5843" s="17"/>
    </row>
    <row r="5844" spans="1:10" ht="11.25" x14ac:dyDescent="0.15">
      <c r="A5844" s="6" t="s">
        <v>288</v>
      </c>
      <c r="B5844" s="4" t="s">
        <v>89</v>
      </c>
      <c r="C5844" s="4" t="s">
        <v>289</v>
      </c>
      <c r="D5844" s="4" t="s">
        <v>291</v>
      </c>
      <c r="E5844" s="5">
        <v>15.95</v>
      </c>
      <c r="F5844" s="13" t="s">
        <v>354</v>
      </c>
      <c r="G5844" s="17"/>
      <c r="H5844" s="17"/>
      <c r="I5844" s="17"/>
      <c r="J5844" s="17"/>
    </row>
    <row r="5845" spans="1:10" ht="11.25" x14ac:dyDescent="0.15">
      <c r="A5845" s="6" t="s">
        <v>288</v>
      </c>
      <c r="B5845" s="4" t="s">
        <v>89</v>
      </c>
      <c r="C5845" s="4" t="s">
        <v>289</v>
      </c>
      <c r="D5845" s="4" t="s">
        <v>291</v>
      </c>
      <c r="E5845" s="5">
        <v>13.68</v>
      </c>
      <c r="G5845" s="17"/>
      <c r="H5845" s="17"/>
      <c r="I5845" s="17"/>
      <c r="J5845" s="17"/>
    </row>
    <row r="5846" spans="1:10" ht="11.25" x14ac:dyDescent="0.15">
      <c r="A5846" s="6" t="s">
        <v>288</v>
      </c>
      <c r="B5846" s="4" t="s">
        <v>89</v>
      </c>
      <c r="C5846" s="4" t="s">
        <v>289</v>
      </c>
      <c r="D5846" s="4" t="s">
        <v>290</v>
      </c>
      <c r="E5846" s="5">
        <v>14.48</v>
      </c>
      <c r="G5846" s="17"/>
      <c r="H5846" s="17"/>
      <c r="I5846" s="17"/>
      <c r="J5846" s="17"/>
    </row>
    <row r="5847" spans="1:10" ht="11.25" x14ac:dyDescent="0.15">
      <c r="A5847" s="6" t="s">
        <v>288</v>
      </c>
      <c r="B5847" s="4" t="s">
        <v>89</v>
      </c>
      <c r="C5847" s="4" t="s">
        <v>289</v>
      </c>
      <c r="D5847" s="4" t="s">
        <v>290</v>
      </c>
      <c r="E5847" s="5">
        <v>10.42</v>
      </c>
      <c r="G5847" s="17"/>
      <c r="H5847" s="17"/>
      <c r="I5847" s="17"/>
      <c r="J5847" s="17"/>
    </row>
    <row r="5848" spans="1:10" ht="11.25" x14ac:dyDescent="0.15">
      <c r="A5848" s="6" t="s">
        <v>288</v>
      </c>
      <c r="B5848" s="4" t="s">
        <v>89</v>
      </c>
      <c r="C5848" s="4" t="s">
        <v>289</v>
      </c>
      <c r="D5848" s="4" t="s">
        <v>292</v>
      </c>
      <c r="E5848" s="5">
        <v>12.82</v>
      </c>
      <c r="G5848" s="17"/>
      <c r="H5848" s="17"/>
      <c r="I5848" s="17"/>
      <c r="J5848" s="17"/>
    </row>
    <row r="5849" spans="1:10" ht="11.25" x14ac:dyDescent="0.15">
      <c r="A5849" s="6" t="s">
        <v>288</v>
      </c>
      <c r="B5849" s="4" t="s">
        <v>196</v>
      </c>
      <c r="C5849" s="4" t="s">
        <v>289</v>
      </c>
      <c r="D5849" s="4" t="s">
        <v>291</v>
      </c>
      <c r="E5849" s="5">
        <v>13.14</v>
      </c>
      <c r="G5849" s="17"/>
      <c r="H5849" s="17"/>
      <c r="I5849" s="17"/>
      <c r="J5849" s="17"/>
    </row>
    <row r="5850" spans="1:10" ht="11.25" x14ac:dyDescent="0.15">
      <c r="A5850" s="6" t="s">
        <v>288</v>
      </c>
      <c r="B5850" s="4" t="s">
        <v>196</v>
      </c>
      <c r="C5850" s="4" t="s">
        <v>289</v>
      </c>
      <c r="D5850" s="4" t="s">
        <v>290</v>
      </c>
      <c r="E5850" s="5">
        <v>11.99</v>
      </c>
      <c r="G5850" s="17"/>
      <c r="H5850" s="17"/>
      <c r="I5850" s="17"/>
      <c r="J5850" s="17"/>
    </row>
    <row r="5851" spans="1:10" ht="11.25" x14ac:dyDescent="0.15">
      <c r="A5851" s="6" t="s">
        <v>288</v>
      </c>
      <c r="B5851" s="4" t="s">
        <v>196</v>
      </c>
      <c r="C5851" s="4" t="s">
        <v>289</v>
      </c>
      <c r="D5851" s="4" t="s">
        <v>292</v>
      </c>
      <c r="E5851" s="5">
        <v>7.02</v>
      </c>
      <c r="G5851" s="17"/>
      <c r="H5851" s="17"/>
      <c r="I5851" s="17"/>
      <c r="J5851" s="17"/>
    </row>
    <row r="5852" spans="1:10" ht="11.25" x14ac:dyDescent="0.15">
      <c r="A5852" s="6" t="s">
        <v>288</v>
      </c>
      <c r="B5852" s="4" t="s">
        <v>90</v>
      </c>
      <c r="C5852" s="4" t="s">
        <v>289</v>
      </c>
      <c r="D5852" s="4" t="s">
        <v>291</v>
      </c>
      <c r="E5852" s="5">
        <v>11.49</v>
      </c>
      <c r="F5852" t="s">
        <v>353</v>
      </c>
      <c r="G5852" s="17">
        <f>+E5852+E5853+E5854+E5855+E5856+E5857+E5858+E5859+E5860+E5861</f>
        <v>94.32</v>
      </c>
      <c r="H5852" s="17">
        <f>+E5862+E5863+E5864+E5865+E5866+E5867</f>
        <v>59.86</v>
      </c>
      <c r="I5852" s="18">
        <f>+(G5852/4)/(H5852/3)</f>
        <v>1.1817574340126962</v>
      </c>
      <c r="J5852" s="21">
        <f>+(B5852-$K$1)/7</f>
        <v>42</v>
      </c>
    </row>
    <row r="5853" spans="1:10" ht="11.25" x14ac:dyDescent="0.15">
      <c r="A5853" s="6" t="s">
        <v>288</v>
      </c>
      <c r="B5853" s="4" t="s">
        <v>90</v>
      </c>
      <c r="C5853" s="4" t="s">
        <v>289</v>
      </c>
      <c r="D5853" s="4" t="s">
        <v>291</v>
      </c>
      <c r="E5853" s="5">
        <v>9.7799999999999994</v>
      </c>
      <c r="G5853" s="17"/>
      <c r="H5853" s="17"/>
      <c r="I5853" s="17"/>
      <c r="J5853" s="17"/>
    </row>
    <row r="5854" spans="1:10" ht="11.25" x14ac:dyDescent="0.15">
      <c r="A5854" s="6" t="s">
        <v>288</v>
      </c>
      <c r="B5854" s="4" t="s">
        <v>90</v>
      </c>
      <c r="C5854" s="4" t="s">
        <v>289</v>
      </c>
      <c r="D5854" s="4" t="s">
        <v>290</v>
      </c>
      <c r="E5854" s="5">
        <v>14.8</v>
      </c>
      <c r="G5854" s="17"/>
      <c r="H5854" s="17"/>
      <c r="I5854" s="17"/>
      <c r="J5854" s="17"/>
    </row>
    <row r="5855" spans="1:10" ht="11.25" x14ac:dyDescent="0.15">
      <c r="A5855" s="6" t="s">
        <v>288</v>
      </c>
      <c r="B5855" s="4" t="s">
        <v>90</v>
      </c>
      <c r="C5855" s="4" t="s">
        <v>289</v>
      </c>
      <c r="D5855" s="4" t="s">
        <v>290</v>
      </c>
      <c r="E5855" s="5">
        <v>1.66</v>
      </c>
      <c r="G5855" s="17"/>
      <c r="H5855" s="17"/>
      <c r="I5855" s="17"/>
      <c r="J5855" s="17"/>
    </row>
    <row r="5856" spans="1:10" ht="11.25" x14ac:dyDescent="0.15">
      <c r="A5856" s="6" t="s">
        <v>288</v>
      </c>
      <c r="B5856" s="4" t="s">
        <v>90</v>
      </c>
      <c r="C5856" s="4" t="s">
        <v>289</v>
      </c>
      <c r="D5856" s="4" t="s">
        <v>292</v>
      </c>
      <c r="E5856" s="5">
        <v>11.53</v>
      </c>
      <c r="G5856" s="17"/>
      <c r="H5856" s="17"/>
      <c r="I5856" s="17"/>
      <c r="J5856" s="17"/>
    </row>
    <row r="5857" spans="1:10" ht="11.25" x14ac:dyDescent="0.15">
      <c r="A5857" s="6" t="s">
        <v>288</v>
      </c>
      <c r="B5857" s="4" t="s">
        <v>197</v>
      </c>
      <c r="C5857" s="4" t="s">
        <v>289</v>
      </c>
      <c r="D5857" s="4" t="s">
        <v>291</v>
      </c>
      <c r="E5857" s="5">
        <v>13.09</v>
      </c>
      <c r="G5857" s="17"/>
      <c r="H5857" s="17"/>
      <c r="I5857" s="17"/>
      <c r="J5857" s="17"/>
    </row>
    <row r="5858" spans="1:10" ht="11.25" x14ac:dyDescent="0.15">
      <c r="A5858" s="6" t="s">
        <v>288</v>
      </c>
      <c r="B5858" s="4" t="s">
        <v>197</v>
      </c>
      <c r="C5858" s="4" t="s">
        <v>289</v>
      </c>
      <c r="D5858" s="4" t="s">
        <v>291</v>
      </c>
      <c r="E5858" s="5">
        <v>4.62</v>
      </c>
      <c r="G5858" s="17"/>
      <c r="H5858" s="17"/>
      <c r="I5858" s="17"/>
      <c r="J5858" s="17"/>
    </row>
    <row r="5859" spans="1:10" ht="11.25" x14ac:dyDescent="0.15">
      <c r="A5859" s="9" t="s">
        <v>288</v>
      </c>
      <c r="B5859" s="4" t="s">
        <v>197</v>
      </c>
      <c r="C5859" s="4" t="s">
        <v>289</v>
      </c>
      <c r="D5859" s="4" t="s">
        <v>290</v>
      </c>
      <c r="E5859" s="5">
        <v>11.14</v>
      </c>
      <c r="G5859" s="17"/>
      <c r="H5859" s="17"/>
      <c r="I5859" s="17"/>
      <c r="J5859" s="17"/>
    </row>
    <row r="5860" spans="1:10" ht="11.25" x14ac:dyDescent="0.15">
      <c r="A5860" s="6" t="s">
        <v>288</v>
      </c>
      <c r="B5860" s="4" t="s">
        <v>197</v>
      </c>
      <c r="C5860" s="4" t="s">
        <v>289</v>
      </c>
      <c r="D5860" s="4" t="s">
        <v>290</v>
      </c>
      <c r="E5860" s="5">
        <v>6.66</v>
      </c>
      <c r="G5860" s="17"/>
      <c r="H5860" s="17"/>
      <c r="I5860" s="17"/>
      <c r="J5860" s="17"/>
    </row>
    <row r="5861" spans="1:10" ht="11.25" x14ac:dyDescent="0.15">
      <c r="A5861" s="6" t="s">
        <v>288</v>
      </c>
      <c r="B5861" s="4" t="s">
        <v>197</v>
      </c>
      <c r="C5861" s="4" t="s">
        <v>289</v>
      </c>
      <c r="D5861" s="4" t="s">
        <v>292</v>
      </c>
      <c r="E5861" s="5">
        <v>9.5500000000000007</v>
      </c>
      <c r="G5861" s="17"/>
      <c r="H5861" s="17"/>
      <c r="I5861" s="17"/>
      <c r="J5861" s="17"/>
    </row>
    <row r="5862" spans="1:10" ht="11.25" x14ac:dyDescent="0.15">
      <c r="A5862" s="6" t="s">
        <v>288</v>
      </c>
      <c r="B5862" s="4" t="s">
        <v>91</v>
      </c>
      <c r="C5862" s="4" t="s">
        <v>289</v>
      </c>
      <c r="D5862" s="4" t="s">
        <v>291</v>
      </c>
      <c r="E5862" s="5">
        <v>12.48</v>
      </c>
      <c r="F5862" t="s">
        <v>354</v>
      </c>
      <c r="G5862" s="17"/>
      <c r="H5862" s="17"/>
      <c r="I5862" s="17"/>
      <c r="J5862" s="17"/>
    </row>
    <row r="5863" spans="1:10" ht="11.25" x14ac:dyDescent="0.15">
      <c r="A5863" s="6" t="s">
        <v>288</v>
      </c>
      <c r="B5863" s="4" t="s">
        <v>91</v>
      </c>
      <c r="C5863" s="4" t="s">
        <v>289</v>
      </c>
      <c r="D5863" s="4" t="s">
        <v>290</v>
      </c>
      <c r="E5863" s="5">
        <v>9.51</v>
      </c>
      <c r="G5863" s="17"/>
      <c r="H5863" s="17"/>
      <c r="I5863" s="17"/>
      <c r="J5863" s="17"/>
    </row>
    <row r="5864" spans="1:10" ht="11.25" x14ac:dyDescent="0.15">
      <c r="A5864" s="6" t="s">
        <v>288</v>
      </c>
      <c r="B5864" s="4" t="s">
        <v>91</v>
      </c>
      <c r="C5864" s="4" t="s">
        <v>289</v>
      </c>
      <c r="D5864" s="4" t="s">
        <v>292</v>
      </c>
      <c r="E5864" s="5">
        <v>7.09</v>
      </c>
      <c r="G5864" s="17"/>
      <c r="H5864" s="17"/>
      <c r="I5864" s="17"/>
      <c r="J5864" s="17"/>
    </row>
    <row r="5865" spans="1:10" ht="11.25" x14ac:dyDescent="0.15">
      <c r="A5865" s="6" t="s">
        <v>288</v>
      </c>
      <c r="B5865" s="4" t="s">
        <v>198</v>
      </c>
      <c r="C5865" s="4" t="s">
        <v>289</v>
      </c>
      <c r="D5865" s="4" t="s">
        <v>291</v>
      </c>
      <c r="E5865" s="5">
        <v>12.08</v>
      </c>
      <c r="G5865" s="17"/>
      <c r="H5865" s="17"/>
      <c r="I5865" s="17"/>
      <c r="J5865" s="17"/>
    </row>
    <row r="5866" spans="1:10" ht="11.25" x14ac:dyDescent="0.15">
      <c r="A5866" s="6" t="s">
        <v>288</v>
      </c>
      <c r="B5866" s="4" t="s">
        <v>198</v>
      </c>
      <c r="C5866" s="4" t="s">
        <v>289</v>
      </c>
      <c r="D5866" s="4" t="s">
        <v>290</v>
      </c>
      <c r="E5866" s="5">
        <v>10.72</v>
      </c>
      <c r="G5866" s="17"/>
      <c r="H5866" s="17"/>
      <c r="I5866" s="17"/>
      <c r="J5866" s="17"/>
    </row>
    <row r="5867" spans="1:10" ht="11.25" x14ac:dyDescent="0.15">
      <c r="A5867" s="6" t="s">
        <v>288</v>
      </c>
      <c r="B5867" s="4" t="s">
        <v>198</v>
      </c>
      <c r="C5867" s="4" t="s">
        <v>289</v>
      </c>
      <c r="D5867" s="4" t="s">
        <v>292</v>
      </c>
      <c r="E5867" s="5">
        <v>7.98</v>
      </c>
      <c r="G5867" s="17"/>
      <c r="H5867" s="17"/>
      <c r="I5867" s="17"/>
      <c r="J5867" s="17"/>
    </row>
    <row r="5868" spans="1:10" ht="11.25" x14ac:dyDescent="0.15">
      <c r="A5868" s="6" t="s">
        <v>288</v>
      </c>
      <c r="B5868" s="4" t="s">
        <v>92</v>
      </c>
      <c r="C5868" s="4" t="s">
        <v>289</v>
      </c>
      <c r="D5868" s="4" t="s">
        <v>291</v>
      </c>
      <c r="E5868" s="5">
        <v>11.78</v>
      </c>
      <c r="F5868" t="s">
        <v>353</v>
      </c>
      <c r="G5868" s="17">
        <f>+E5868+E5869+E5870+E5871+E5872+E5873+E5874+E5875+E5876</f>
        <v>98.52</v>
      </c>
      <c r="H5868" s="17">
        <f>+E5878+E5879+E5880+E5881+E5882+E5877</f>
        <v>56.22</v>
      </c>
      <c r="I5868" s="18">
        <f>+(G5868/4)/(H5868/3)</f>
        <v>1.3143009605122733</v>
      </c>
      <c r="J5868" s="21">
        <f>+(B5868-$K$1)/7</f>
        <v>43</v>
      </c>
    </row>
    <row r="5869" spans="1:10" ht="11.25" x14ac:dyDescent="0.15">
      <c r="A5869" s="6" t="s">
        <v>288</v>
      </c>
      <c r="B5869" s="4" t="s">
        <v>92</v>
      </c>
      <c r="C5869" s="4" t="s">
        <v>289</v>
      </c>
      <c r="D5869" s="4" t="s">
        <v>291</v>
      </c>
      <c r="E5869" s="5">
        <v>11.64</v>
      </c>
      <c r="G5869" s="17"/>
      <c r="H5869" s="17"/>
      <c r="I5869" s="17"/>
      <c r="J5869" s="17"/>
    </row>
    <row r="5870" spans="1:10" ht="11.25" x14ac:dyDescent="0.15">
      <c r="A5870" s="6" t="s">
        <v>288</v>
      </c>
      <c r="B5870" s="4" t="s">
        <v>92</v>
      </c>
      <c r="C5870" s="4" t="s">
        <v>289</v>
      </c>
      <c r="D5870" s="4" t="s">
        <v>290</v>
      </c>
      <c r="E5870" s="5">
        <v>12.28</v>
      </c>
      <c r="G5870" s="17"/>
      <c r="H5870" s="17"/>
      <c r="I5870" s="17"/>
      <c r="J5870" s="17"/>
    </row>
    <row r="5871" spans="1:10" ht="11.25" x14ac:dyDescent="0.15">
      <c r="A5871" s="6" t="s">
        <v>288</v>
      </c>
      <c r="B5871" s="4" t="s">
        <v>92</v>
      </c>
      <c r="C5871" s="4" t="s">
        <v>289</v>
      </c>
      <c r="D5871" s="4" t="s">
        <v>292</v>
      </c>
      <c r="E5871" s="5">
        <v>11</v>
      </c>
      <c r="G5871" s="17"/>
      <c r="H5871" s="17"/>
      <c r="I5871" s="17"/>
      <c r="J5871" s="17"/>
    </row>
    <row r="5872" spans="1:10" ht="11.25" x14ac:dyDescent="0.15">
      <c r="A5872" s="6" t="s">
        <v>288</v>
      </c>
      <c r="B5872" s="4" t="s">
        <v>199</v>
      </c>
      <c r="C5872" s="4" t="s">
        <v>289</v>
      </c>
      <c r="D5872" s="4" t="s">
        <v>291</v>
      </c>
      <c r="E5872" s="5">
        <v>13.81</v>
      </c>
      <c r="G5872" s="17"/>
      <c r="H5872" s="17"/>
      <c r="I5872" s="17"/>
      <c r="J5872" s="17"/>
    </row>
    <row r="5873" spans="1:10" ht="11.25" x14ac:dyDescent="0.15">
      <c r="A5873" s="6" t="s">
        <v>288</v>
      </c>
      <c r="B5873" s="4" t="s">
        <v>199</v>
      </c>
      <c r="C5873" s="4" t="s">
        <v>289</v>
      </c>
      <c r="D5873" s="4" t="s">
        <v>291</v>
      </c>
      <c r="E5873" s="5">
        <v>5.58</v>
      </c>
      <c r="G5873" s="17"/>
      <c r="H5873" s="17"/>
      <c r="I5873" s="17"/>
      <c r="J5873" s="17"/>
    </row>
    <row r="5874" spans="1:10" ht="11.25" x14ac:dyDescent="0.15">
      <c r="A5874" s="6" t="s">
        <v>288</v>
      </c>
      <c r="B5874" s="4" t="s">
        <v>199</v>
      </c>
      <c r="C5874" s="4" t="s">
        <v>289</v>
      </c>
      <c r="D5874" s="4" t="s">
        <v>290</v>
      </c>
      <c r="E5874" s="5">
        <v>13.66</v>
      </c>
      <c r="G5874" s="17"/>
      <c r="H5874" s="17"/>
      <c r="I5874" s="17"/>
      <c r="J5874" s="17"/>
    </row>
    <row r="5875" spans="1:10" ht="11.25" x14ac:dyDescent="0.15">
      <c r="A5875" s="6" t="s">
        <v>288</v>
      </c>
      <c r="B5875" s="4" t="s">
        <v>199</v>
      </c>
      <c r="C5875" s="4" t="s">
        <v>289</v>
      </c>
      <c r="D5875" s="4" t="s">
        <v>290</v>
      </c>
      <c r="E5875" s="5">
        <v>9.02</v>
      </c>
      <c r="G5875" s="17"/>
      <c r="H5875" s="17"/>
      <c r="I5875" s="17"/>
      <c r="J5875" s="17"/>
    </row>
    <row r="5876" spans="1:10" ht="11.25" x14ac:dyDescent="0.15">
      <c r="A5876" s="6" t="s">
        <v>288</v>
      </c>
      <c r="B5876" s="4" t="s">
        <v>199</v>
      </c>
      <c r="C5876" s="4" t="s">
        <v>289</v>
      </c>
      <c r="D5876" s="4" t="s">
        <v>292</v>
      </c>
      <c r="E5876" s="5">
        <v>9.75</v>
      </c>
      <c r="G5876" s="17"/>
      <c r="H5876" s="17"/>
      <c r="I5876" s="17"/>
      <c r="J5876" s="17"/>
    </row>
    <row r="5877" spans="1:10" ht="11.25" x14ac:dyDescent="0.15">
      <c r="A5877" s="6" t="s">
        <v>288</v>
      </c>
      <c r="B5877" s="4" t="s">
        <v>93</v>
      </c>
      <c r="C5877" s="4" t="s">
        <v>289</v>
      </c>
      <c r="D5877" s="4" t="s">
        <v>291</v>
      </c>
      <c r="E5877" s="5">
        <v>11.84</v>
      </c>
      <c r="F5877" t="s">
        <v>354</v>
      </c>
      <c r="G5877" s="17"/>
      <c r="H5877" s="17"/>
      <c r="I5877" s="17"/>
      <c r="J5877" s="17"/>
    </row>
    <row r="5878" spans="1:10" ht="11.25" x14ac:dyDescent="0.15">
      <c r="A5878" s="6" t="s">
        <v>288</v>
      </c>
      <c r="B5878" s="4" t="s">
        <v>93</v>
      </c>
      <c r="C5878" s="4" t="s">
        <v>289</v>
      </c>
      <c r="D5878" s="4" t="s">
        <v>290</v>
      </c>
      <c r="E5878" s="5">
        <v>9.5399999999999991</v>
      </c>
      <c r="G5878" s="17"/>
      <c r="H5878" s="17"/>
      <c r="I5878" s="17"/>
      <c r="J5878" s="17"/>
    </row>
    <row r="5879" spans="1:10" ht="11.25" x14ac:dyDescent="0.15">
      <c r="A5879" s="6" t="s">
        <v>288</v>
      </c>
      <c r="B5879" s="4" t="s">
        <v>93</v>
      </c>
      <c r="C5879" s="4" t="s">
        <v>289</v>
      </c>
      <c r="D5879" s="4" t="s">
        <v>292</v>
      </c>
      <c r="E5879" s="5">
        <v>5.91</v>
      </c>
      <c r="G5879" s="17"/>
      <c r="H5879" s="17"/>
      <c r="I5879" s="17"/>
      <c r="J5879" s="17"/>
    </row>
    <row r="5880" spans="1:10" ht="11.25" x14ac:dyDescent="0.15">
      <c r="A5880" s="6" t="s">
        <v>288</v>
      </c>
      <c r="B5880" s="4" t="s">
        <v>201</v>
      </c>
      <c r="C5880" s="4" t="s">
        <v>289</v>
      </c>
      <c r="D5880" s="4" t="s">
        <v>291</v>
      </c>
      <c r="E5880" s="5">
        <v>10.73</v>
      </c>
      <c r="G5880" s="17"/>
      <c r="H5880" s="17"/>
      <c r="I5880" s="17"/>
      <c r="J5880" s="17"/>
    </row>
    <row r="5881" spans="1:10" ht="11.25" x14ac:dyDescent="0.15">
      <c r="A5881" s="6" t="s">
        <v>288</v>
      </c>
      <c r="B5881" s="4" t="s">
        <v>201</v>
      </c>
      <c r="C5881" s="4" t="s">
        <v>289</v>
      </c>
      <c r="D5881" s="4" t="s">
        <v>290</v>
      </c>
      <c r="E5881" s="5">
        <v>12.48</v>
      </c>
      <c r="G5881" s="17"/>
      <c r="H5881" s="17"/>
      <c r="I5881" s="17"/>
      <c r="J5881" s="17"/>
    </row>
    <row r="5882" spans="1:10" ht="11.25" x14ac:dyDescent="0.15">
      <c r="A5882" s="6" t="s">
        <v>288</v>
      </c>
      <c r="B5882" s="4" t="s">
        <v>201</v>
      </c>
      <c r="C5882" s="4" t="s">
        <v>289</v>
      </c>
      <c r="D5882" s="4" t="s">
        <v>292</v>
      </c>
      <c r="E5882" s="5">
        <v>5.72</v>
      </c>
      <c r="G5882" s="17"/>
      <c r="H5882" s="17"/>
      <c r="I5882" s="17"/>
      <c r="J5882" s="17"/>
    </row>
    <row r="5883" spans="1:10" ht="11.25" x14ac:dyDescent="0.15">
      <c r="A5883" s="6" t="s">
        <v>288</v>
      </c>
      <c r="B5883" s="4" t="s">
        <v>94</v>
      </c>
      <c r="C5883" s="4" t="s">
        <v>289</v>
      </c>
      <c r="D5883" s="4" t="s">
        <v>291</v>
      </c>
      <c r="E5883" s="5">
        <v>18.32</v>
      </c>
      <c r="F5883" t="s">
        <v>353</v>
      </c>
      <c r="G5883" s="17">
        <f>+E5883+E5884+E5885+E5886+E5887+E5888+E5889</f>
        <v>92.69</v>
      </c>
      <c r="H5883" s="17">
        <f>+E5893+E5894+E5895+E5896+E5891+E5892+E5890</f>
        <v>68.2</v>
      </c>
      <c r="I5883" s="18">
        <f>+(G5883/4)/(H5883/3)</f>
        <v>1.0193181818181818</v>
      </c>
      <c r="J5883" s="21">
        <f>+(B5883-$K$1)/7</f>
        <v>44</v>
      </c>
    </row>
    <row r="5884" spans="1:10" ht="11.25" x14ac:dyDescent="0.15">
      <c r="A5884" s="6" t="s">
        <v>288</v>
      </c>
      <c r="B5884" s="4" t="s">
        <v>94</v>
      </c>
      <c r="C5884" s="4" t="s">
        <v>289</v>
      </c>
      <c r="D5884" s="4" t="s">
        <v>294</v>
      </c>
      <c r="E5884" s="5">
        <v>9.07</v>
      </c>
      <c r="G5884" s="17"/>
      <c r="H5884" s="17"/>
      <c r="I5884" s="17"/>
      <c r="J5884" s="17"/>
    </row>
    <row r="5885" spans="1:10" ht="11.25" x14ac:dyDescent="0.15">
      <c r="A5885" s="6" t="s">
        <v>288</v>
      </c>
      <c r="B5885" s="4" t="s">
        <v>202</v>
      </c>
      <c r="C5885" s="4" t="s">
        <v>289</v>
      </c>
      <c r="D5885" s="4" t="s">
        <v>291</v>
      </c>
      <c r="E5885" s="5">
        <v>15.62</v>
      </c>
      <c r="G5885" s="17"/>
      <c r="H5885" s="17"/>
      <c r="I5885" s="17"/>
      <c r="J5885" s="17"/>
    </row>
    <row r="5886" spans="1:10" ht="11.25" x14ac:dyDescent="0.15">
      <c r="A5886" s="6" t="s">
        <v>288</v>
      </c>
      <c r="B5886" s="4" t="s">
        <v>202</v>
      </c>
      <c r="C5886" s="4" t="s">
        <v>289</v>
      </c>
      <c r="D5886" s="4" t="s">
        <v>291</v>
      </c>
      <c r="E5886" s="5">
        <v>8.51</v>
      </c>
      <c r="G5886" s="17"/>
      <c r="H5886" s="17"/>
      <c r="I5886" s="17"/>
      <c r="J5886" s="17"/>
    </row>
    <row r="5887" spans="1:10" ht="11.25" x14ac:dyDescent="0.15">
      <c r="A5887" s="6" t="s">
        <v>288</v>
      </c>
      <c r="B5887" s="4" t="s">
        <v>202</v>
      </c>
      <c r="C5887" s="4" t="s">
        <v>289</v>
      </c>
      <c r="D5887" s="4" t="s">
        <v>290</v>
      </c>
      <c r="E5887" s="5">
        <v>15.16</v>
      </c>
      <c r="G5887" s="17"/>
      <c r="H5887" s="17"/>
      <c r="I5887" s="17"/>
      <c r="J5887" s="17"/>
    </row>
    <row r="5888" spans="1:10" ht="11.25" x14ac:dyDescent="0.15">
      <c r="A5888" s="6" t="s">
        <v>288</v>
      </c>
      <c r="B5888" s="4" t="s">
        <v>202</v>
      </c>
      <c r="C5888" s="4" t="s">
        <v>289</v>
      </c>
      <c r="D5888" s="4" t="s">
        <v>294</v>
      </c>
      <c r="E5888" s="5">
        <v>12.67</v>
      </c>
      <c r="G5888" s="17"/>
      <c r="H5888" s="17"/>
      <c r="I5888" s="17"/>
      <c r="J5888" s="17"/>
    </row>
    <row r="5889" spans="1:10" ht="11.25" x14ac:dyDescent="0.15">
      <c r="A5889" s="6" t="s">
        <v>288</v>
      </c>
      <c r="B5889" s="4" t="s">
        <v>202</v>
      </c>
      <c r="C5889" s="4" t="s">
        <v>289</v>
      </c>
      <c r="D5889" s="4" t="s">
        <v>294</v>
      </c>
      <c r="E5889" s="5">
        <v>13.34</v>
      </c>
      <c r="G5889" s="17"/>
      <c r="H5889" s="17"/>
      <c r="I5889" s="17"/>
      <c r="J5889" s="17"/>
    </row>
    <row r="5890" spans="1:10" ht="11.25" x14ac:dyDescent="0.15">
      <c r="A5890" s="6" t="s">
        <v>288</v>
      </c>
      <c r="B5890" s="4" t="s">
        <v>95</v>
      </c>
      <c r="C5890" s="4" t="s">
        <v>289</v>
      </c>
      <c r="D5890" s="4" t="s">
        <v>291</v>
      </c>
      <c r="E5890" s="5">
        <v>8.4700000000000006</v>
      </c>
      <c r="F5890" t="s">
        <v>354</v>
      </c>
      <c r="G5890" s="17"/>
      <c r="H5890" s="17"/>
      <c r="I5890" s="17"/>
      <c r="J5890" s="17"/>
    </row>
    <row r="5891" spans="1:10" ht="11.25" x14ac:dyDescent="0.15">
      <c r="A5891" s="6" t="s">
        <v>288</v>
      </c>
      <c r="B5891" s="4" t="s">
        <v>95</v>
      </c>
      <c r="C5891" s="4" t="s">
        <v>289</v>
      </c>
      <c r="D5891" s="4" t="s">
        <v>291</v>
      </c>
      <c r="E5891" s="5">
        <v>6.82</v>
      </c>
      <c r="G5891" s="17"/>
      <c r="H5891" s="17"/>
      <c r="I5891" s="17"/>
      <c r="J5891" s="17"/>
    </row>
    <row r="5892" spans="1:10" ht="11.25" x14ac:dyDescent="0.15">
      <c r="A5892" s="6" t="s">
        <v>288</v>
      </c>
      <c r="B5892" s="4" t="s">
        <v>95</v>
      </c>
      <c r="C5892" s="4" t="s">
        <v>289</v>
      </c>
      <c r="D5892" s="4" t="s">
        <v>290</v>
      </c>
      <c r="E5892" s="5">
        <v>11.84</v>
      </c>
      <c r="G5892" s="17"/>
      <c r="H5892" s="17"/>
      <c r="I5892" s="17"/>
      <c r="J5892" s="17"/>
    </row>
    <row r="5893" spans="1:10" ht="11.25" x14ac:dyDescent="0.15">
      <c r="A5893" s="6" t="s">
        <v>288</v>
      </c>
      <c r="B5893" s="4" t="s">
        <v>95</v>
      </c>
      <c r="C5893" s="4" t="s">
        <v>289</v>
      </c>
      <c r="D5893" s="4" t="s">
        <v>292</v>
      </c>
      <c r="E5893" s="5">
        <v>8.99</v>
      </c>
      <c r="G5893" s="17"/>
      <c r="H5893" s="17"/>
      <c r="I5893" s="17"/>
      <c r="J5893" s="17"/>
    </row>
    <row r="5894" spans="1:10" ht="11.25" x14ac:dyDescent="0.15">
      <c r="A5894" s="6" t="s">
        <v>288</v>
      </c>
      <c r="B5894" s="4" t="s">
        <v>203</v>
      </c>
      <c r="C5894" s="4" t="s">
        <v>289</v>
      </c>
      <c r="D5894" s="4" t="s">
        <v>291</v>
      </c>
      <c r="E5894" s="5">
        <v>12.48</v>
      </c>
      <c r="G5894" s="17"/>
      <c r="H5894" s="17"/>
      <c r="I5894" s="17"/>
      <c r="J5894" s="17"/>
    </row>
    <row r="5895" spans="1:10" ht="11.25" x14ac:dyDescent="0.15">
      <c r="A5895" s="6" t="s">
        <v>288</v>
      </c>
      <c r="B5895" s="4" t="s">
        <v>203</v>
      </c>
      <c r="C5895" s="4" t="s">
        <v>289</v>
      </c>
      <c r="D5895" s="4" t="s">
        <v>292</v>
      </c>
      <c r="E5895" s="5">
        <v>11.96</v>
      </c>
      <c r="G5895" s="17"/>
      <c r="H5895" s="17"/>
      <c r="I5895" s="17"/>
      <c r="J5895" s="17"/>
    </row>
    <row r="5896" spans="1:10" ht="11.25" x14ac:dyDescent="0.15">
      <c r="A5896" s="6" t="s">
        <v>288</v>
      </c>
      <c r="B5896" s="4" t="s">
        <v>203</v>
      </c>
      <c r="C5896" s="4" t="s">
        <v>289</v>
      </c>
      <c r="D5896" s="4" t="s">
        <v>294</v>
      </c>
      <c r="E5896" s="5">
        <v>7.64</v>
      </c>
      <c r="G5896" s="17"/>
      <c r="H5896" s="17"/>
      <c r="I5896" s="17"/>
      <c r="J5896" s="17"/>
    </row>
    <row r="5897" spans="1:10" ht="11.25" x14ac:dyDescent="0.15">
      <c r="A5897" s="6" t="s">
        <v>288</v>
      </c>
      <c r="B5897" s="4" t="s">
        <v>96</v>
      </c>
      <c r="C5897" s="4" t="s">
        <v>289</v>
      </c>
      <c r="D5897" s="4" t="s">
        <v>291</v>
      </c>
      <c r="E5897" s="5">
        <v>12.63</v>
      </c>
      <c r="F5897" t="s">
        <v>353</v>
      </c>
      <c r="G5897" s="17">
        <f>+E5897+E5898+E5899+E5900+E5901+E5902+E5903+E5904+E5905+E5906</f>
        <v>96.06</v>
      </c>
      <c r="H5897" s="17">
        <f>+E5907+E5908+E5909+E5910+E5911+E5912</f>
        <v>64.77</v>
      </c>
      <c r="I5897" s="18">
        <f>+(G5897/4)/(H5897/3)</f>
        <v>1.1123205187586847</v>
      </c>
      <c r="J5897" s="21">
        <f>+(B5897-$K$1)/7</f>
        <v>45</v>
      </c>
    </row>
    <row r="5898" spans="1:10" ht="11.25" x14ac:dyDescent="0.15">
      <c r="A5898" s="6" t="s">
        <v>288</v>
      </c>
      <c r="B5898" s="4" t="s">
        <v>96</v>
      </c>
      <c r="C5898" s="4" t="s">
        <v>289</v>
      </c>
      <c r="D5898" s="4" t="s">
        <v>291</v>
      </c>
      <c r="E5898" s="5">
        <v>10.51</v>
      </c>
      <c r="G5898" s="17"/>
      <c r="H5898" s="17"/>
      <c r="I5898" s="17"/>
      <c r="J5898" s="17"/>
    </row>
    <row r="5899" spans="1:10" ht="11.25" x14ac:dyDescent="0.15">
      <c r="A5899" s="6" t="s">
        <v>288</v>
      </c>
      <c r="B5899" s="4" t="s">
        <v>96</v>
      </c>
      <c r="C5899" s="4" t="s">
        <v>289</v>
      </c>
      <c r="D5899" s="4" t="s">
        <v>292</v>
      </c>
      <c r="E5899" s="5">
        <v>13.07</v>
      </c>
      <c r="G5899" s="17"/>
      <c r="H5899" s="17"/>
      <c r="I5899" s="17"/>
      <c r="J5899" s="17"/>
    </row>
    <row r="5900" spans="1:10" ht="11.25" x14ac:dyDescent="0.15">
      <c r="A5900" s="6" t="s">
        <v>288</v>
      </c>
      <c r="B5900" s="4" t="s">
        <v>96</v>
      </c>
      <c r="C5900" s="4" t="s">
        <v>289</v>
      </c>
      <c r="D5900" s="4" t="s">
        <v>292</v>
      </c>
      <c r="E5900" s="5">
        <v>4.42</v>
      </c>
      <c r="G5900" s="17"/>
      <c r="H5900" s="17"/>
      <c r="I5900" s="17"/>
      <c r="J5900" s="17"/>
    </row>
    <row r="5901" spans="1:10" ht="11.25" x14ac:dyDescent="0.15">
      <c r="A5901" s="6" t="s">
        <v>288</v>
      </c>
      <c r="B5901" s="4" t="s">
        <v>96</v>
      </c>
      <c r="C5901" s="4" t="s">
        <v>289</v>
      </c>
      <c r="D5901" s="4" t="s">
        <v>294</v>
      </c>
      <c r="E5901" s="5">
        <v>11.63</v>
      </c>
      <c r="G5901" s="17"/>
      <c r="H5901" s="17"/>
      <c r="I5901" s="17"/>
      <c r="J5901" s="17"/>
    </row>
    <row r="5902" spans="1:10" ht="11.25" x14ac:dyDescent="0.15">
      <c r="A5902" s="6" t="s">
        <v>288</v>
      </c>
      <c r="B5902" s="4" t="s">
        <v>205</v>
      </c>
      <c r="C5902" s="4" t="s">
        <v>289</v>
      </c>
      <c r="D5902" s="4" t="s">
        <v>291</v>
      </c>
      <c r="E5902" s="5">
        <v>13.06</v>
      </c>
      <c r="G5902" s="17"/>
      <c r="H5902" s="17"/>
      <c r="I5902" s="17"/>
      <c r="J5902" s="17"/>
    </row>
    <row r="5903" spans="1:10" ht="11.25" x14ac:dyDescent="0.15">
      <c r="A5903" s="6" t="s">
        <v>288</v>
      </c>
      <c r="B5903" s="4" t="s">
        <v>205</v>
      </c>
      <c r="C5903" s="4" t="s">
        <v>289</v>
      </c>
      <c r="D5903" s="4" t="s">
        <v>291</v>
      </c>
      <c r="E5903" s="5">
        <v>4.38</v>
      </c>
      <c r="G5903" s="17"/>
      <c r="H5903" s="17"/>
      <c r="I5903" s="17"/>
      <c r="J5903" s="17"/>
    </row>
    <row r="5904" spans="1:10" ht="11.25" x14ac:dyDescent="0.15">
      <c r="A5904" s="9" t="s">
        <v>288</v>
      </c>
      <c r="B5904" s="4" t="s">
        <v>205</v>
      </c>
      <c r="C5904" s="4" t="s">
        <v>289</v>
      </c>
      <c r="D5904" s="4" t="s">
        <v>292</v>
      </c>
      <c r="E5904" s="5">
        <v>14.44</v>
      </c>
      <c r="G5904" s="17"/>
      <c r="H5904" s="17"/>
      <c r="I5904" s="17"/>
      <c r="J5904" s="17"/>
    </row>
    <row r="5905" spans="1:10" ht="11.25" x14ac:dyDescent="0.15">
      <c r="A5905" s="6" t="s">
        <v>288</v>
      </c>
      <c r="B5905" s="4" t="s">
        <v>205</v>
      </c>
      <c r="C5905" s="4" t="s">
        <v>289</v>
      </c>
      <c r="D5905" s="4" t="s">
        <v>292</v>
      </c>
      <c r="E5905" s="5">
        <v>1.74</v>
      </c>
      <c r="G5905" s="17"/>
      <c r="H5905" s="17"/>
      <c r="I5905" s="17"/>
      <c r="J5905" s="17"/>
    </row>
    <row r="5906" spans="1:10" ht="11.25" x14ac:dyDescent="0.15">
      <c r="A5906" s="6" t="s">
        <v>288</v>
      </c>
      <c r="B5906" s="4" t="s">
        <v>205</v>
      </c>
      <c r="C5906" s="4" t="s">
        <v>289</v>
      </c>
      <c r="D5906" s="4" t="s">
        <v>294</v>
      </c>
      <c r="E5906" s="5">
        <v>10.18</v>
      </c>
      <c r="G5906" s="17"/>
      <c r="H5906" s="17"/>
      <c r="I5906" s="17"/>
      <c r="J5906" s="17"/>
    </row>
    <row r="5907" spans="1:10" ht="11.25" x14ac:dyDescent="0.15">
      <c r="A5907" s="6" t="s">
        <v>288</v>
      </c>
      <c r="B5907" s="4" t="s">
        <v>97</v>
      </c>
      <c r="C5907" s="4" t="s">
        <v>289</v>
      </c>
      <c r="D5907" s="4" t="s">
        <v>291</v>
      </c>
      <c r="E5907" s="5">
        <v>12.14</v>
      </c>
      <c r="F5907" t="s">
        <v>354</v>
      </c>
      <c r="G5907" s="17"/>
      <c r="H5907" s="17"/>
      <c r="I5907" s="17"/>
      <c r="J5907" s="17"/>
    </row>
    <row r="5908" spans="1:10" ht="11.25" x14ac:dyDescent="0.15">
      <c r="A5908" s="6" t="s">
        <v>288</v>
      </c>
      <c r="B5908" s="4" t="s">
        <v>97</v>
      </c>
      <c r="C5908" s="4" t="s">
        <v>289</v>
      </c>
      <c r="D5908" s="4" t="s">
        <v>292</v>
      </c>
      <c r="E5908" s="5">
        <v>12.11</v>
      </c>
      <c r="G5908" s="17"/>
      <c r="H5908" s="17"/>
      <c r="I5908" s="17"/>
      <c r="J5908" s="17"/>
    </row>
    <row r="5909" spans="1:10" ht="11.25" x14ac:dyDescent="0.15">
      <c r="A5909" s="6" t="s">
        <v>288</v>
      </c>
      <c r="B5909" s="4" t="s">
        <v>97</v>
      </c>
      <c r="C5909" s="4" t="s">
        <v>289</v>
      </c>
      <c r="D5909" s="4" t="s">
        <v>294</v>
      </c>
      <c r="E5909" s="5">
        <v>8.3000000000000007</v>
      </c>
      <c r="G5909" s="17"/>
      <c r="H5909" s="17"/>
      <c r="I5909" s="17"/>
      <c r="J5909" s="17"/>
    </row>
    <row r="5910" spans="1:10" ht="11.25" x14ac:dyDescent="0.15">
      <c r="A5910" s="6" t="s">
        <v>288</v>
      </c>
      <c r="B5910" s="4" t="s">
        <v>206</v>
      </c>
      <c r="C5910" s="4" t="s">
        <v>289</v>
      </c>
      <c r="D5910" s="4" t="s">
        <v>291</v>
      </c>
      <c r="E5910" s="5">
        <v>11.95</v>
      </c>
      <c r="G5910" s="17"/>
      <c r="H5910" s="17"/>
      <c r="I5910" s="17"/>
      <c r="J5910" s="17"/>
    </row>
    <row r="5911" spans="1:10" ht="11.25" x14ac:dyDescent="0.15">
      <c r="A5911" s="6" t="s">
        <v>288</v>
      </c>
      <c r="B5911" s="4" t="s">
        <v>206</v>
      </c>
      <c r="C5911" s="4" t="s">
        <v>289</v>
      </c>
      <c r="D5911" s="4" t="s">
        <v>290</v>
      </c>
      <c r="E5911" s="5">
        <v>11.52</v>
      </c>
      <c r="G5911" s="17"/>
      <c r="H5911" s="17"/>
      <c r="I5911" s="17"/>
      <c r="J5911" s="17"/>
    </row>
    <row r="5912" spans="1:10" ht="11.25" x14ac:dyDescent="0.15">
      <c r="A5912" s="6" t="s">
        <v>288</v>
      </c>
      <c r="B5912" s="4" t="s">
        <v>206</v>
      </c>
      <c r="C5912" s="4" t="s">
        <v>289</v>
      </c>
      <c r="D5912" s="4" t="s">
        <v>294</v>
      </c>
      <c r="E5912" s="5">
        <v>8.75</v>
      </c>
      <c r="G5912" s="17"/>
      <c r="H5912" s="17"/>
      <c r="I5912" s="17"/>
      <c r="J5912" s="17"/>
    </row>
    <row r="5913" spans="1:10" ht="11.25" x14ac:dyDescent="0.15">
      <c r="A5913" s="6" t="s">
        <v>288</v>
      </c>
      <c r="B5913" s="4" t="s">
        <v>98</v>
      </c>
      <c r="C5913" s="4" t="s">
        <v>289</v>
      </c>
      <c r="D5913" s="4" t="s">
        <v>290</v>
      </c>
      <c r="E5913" s="5">
        <v>12.47</v>
      </c>
      <c r="F5913" t="s">
        <v>353</v>
      </c>
      <c r="G5913" s="17">
        <f>+E5913+E5914+E5915+E5916+E5917+E5918+E5919+E5920+E5921</f>
        <v>100.96000000000001</v>
      </c>
      <c r="H5913" s="17">
        <f>+E5923+E5924+E5925+E5926+E5927+E5922</f>
        <v>58.84</v>
      </c>
      <c r="I5913" s="18">
        <f>+(G5913/4)/(H5913/3)</f>
        <v>1.2868796736913666</v>
      </c>
      <c r="J5913" s="21">
        <f>+(B5913-$K$1)/7</f>
        <v>46</v>
      </c>
    </row>
    <row r="5914" spans="1:10" ht="11.25" x14ac:dyDescent="0.15">
      <c r="A5914" s="6" t="s">
        <v>288</v>
      </c>
      <c r="B5914" s="4" t="s">
        <v>98</v>
      </c>
      <c r="C5914" s="4" t="s">
        <v>289</v>
      </c>
      <c r="D5914" s="4" t="s">
        <v>290</v>
      </c>
      <c r="E5914" s="5">
        <v>10.07</v>
      </c>
      <c r="G5914" s="17"/>
      <c r="H5914" s="17"/>
      <c r="I5914" s="17"/>
      <c r="J5914" s="17"/>
    </row>
    <row r="5915" spans="1:10" ht="11.25" x14ac:dyDescent="0.15">
      <c r="A5915" s="6" t="s">
        <v>288</v>
      </c>
      <c r="B5915" s="4" t="s">
        <v>98</v>
      </c>
      <c r="C5915" s="4" t="s">
        <v>289</v>
      </c>
      <c r="D5915" s="4" t="s">
        <v>292</v>
      </c>
      <c r="E5915" s="5">
        <v>14.37</v>
      </c>
      <c r="G5915" s="17"/>
      <c r="H5915" s="17"/>
      <c r="I5915" s="17"/>
      <c r="J5915" s="17"/>
    </row>
    <row r="5916" spans="1:10" ht="11.25" x14ac:dyDescent="0.15">
      <c r="A5916" s="6" t="s">
        <v>288</v>
      </c>
      <c r="B5916" s="4" t="s">
        <v>98</v>
      </c>
      <c r="C5916" s="4" t="s">
        <v>289</v>
      </c>
      <c r="D5916" s="4" t="s">
        <v>292</v>
      </c>
      <c r="E5916" s="5">
        <v>11.99</v>
      </c>
      <c r="G5916" s="17"/>
      <c r="H5916" s="17"/>
      <c r="I5916" s="17"/>
      <c r="J5916" s="17"/>
    </row>
    <row r="5917" spans="1:10" ht="11.25" x14ac:dyDescent="0.15">
      <c r="A5917" s="6" t="s">
        <v>288</v>
      </c>
      <c r="B5917" s="4" t="s">
        <v>207</v>
      </c>
      <c r="C5917" s="4" t="s">
        <v>289</v>
      </c>
      <c r="D5917" s="4" t="s">
        <v>291</v>
      </c>
      <c r="E5917" s="5">
        <v>13.49</v>
      </c>
      <c r="G5917" s="17"/>
      <c r="H5917" s="17"/>
      <c r="I5917" s="17"/>
      <c r="J5917" s="17"/>
    </row>
    <row r="5918" spans="1:10" ht="11.25" x14ac:dyDescent="0.15">
      <c r="A5918" s="6" t="s">
        <v>288</v>
      </c>
      <c r="B5918" s="4" t="s">
        <v>207</v>
      </c>
      <c r="C5918" s="4" t="s">
        <v>289</v>
      </c>
      <c r="D5918" s="4" t="s">
        <v>291</v>
      </c>
      <c r="E5918" s="5">
        <v>7.08</v>
      </c>
      <c r="G5918" s="17"/>
      <c r="H5918" s="17"/>
      <c r="I5918" s="17"/>
      <c r="J5918" s="17"/>
    </row>
    <row r="5919" spans="1:10" ht="11.25" x14ac:dyDescent="0.15">
      <c r="A5919" s="6" t="s">
        <v>288</v>
      </c>
      <c r="B5919" s="4" t="s">
        <v>207</v>
      </c>
      <c r="C5919" s="4" t="s">
        <v>289</v>
      </c>
      <c r="D5919" s="4" t="s">
        <v>290</v>
      </c>
      <c r="E5919" s="5">
        <v>9.68</v>
      </c>
      <c r="G5919" s="17"/>
      <c r="H5919" s="17"/>
      <c r="I5919" s="17"/>
      <c r="J5919" s="17"/>
    </row>
    <row r="5920" spans="1:10" ht="11.25" x14ac:dyDescent="0.15">
      <c r="A5920" s="6" t="s">
        <v>288</v>
      </c>
      <c r="B5920" s="4" t="s">
        <v>207</v>
      </c>
      <c r="C5920" s="4" t="s">
        <v>289</v>
      </c>
      <c r="D5920" s="4" t="s">
        <v>290</v>
      </c>
      <c r="E5920" s="5">
        <v>10.11</v>
      </c>
      <c r="G5920" s="17"/>
      <c r="H5920" s="17"/>
      <c r="I5920" s="17"/>
      <c r="J5920" s="17"/>
    </row>
    <row r="5921" spans="1:10" ht="11.25" x14ac:dyDescent="0.15">
      <c r="A5921" s="6" t="s">
        <v>288</v>
      </c>
      <c r="B5921" s="4" t="s">
        <v>207</v>
      </c>
      <c r="C5921" s="4" t="s">
        <v>289</v>
      </c>
      <c r="D5921" s="4" t="s">
        <v>292</v>
      </c>
      <c r="E5921" s="5">
        <v>11.7</v>
      </c>
      <c r="G5921" s="17"/>
      <c r="H5921" s="17"/>
      <c r="I5921" s="17"/>
      <c r="J5921" s="17"/>
    </row>
    <row r="5922" spans="1:10" ht="11.25" x14ac:dyDescent="0.15">
      <c r="A5922" s="6" t="s">
        <v>288</v>
      </c>
      <c r="B5922" s="4" t="s">
        <v>99</v>
      </c>
      <c r="C5922" s="4" t="s">
        <v>289</v>
      </c>
      <c r="D5922" s="4" t="s">
        <v>291</v>
      </c>
      <c r="E5922" s="5">
        <v>12.09</v>
      </c>
      <c r="F5922" t="s">
        <v>354</v>
      </c>
      <c r="G5922" s="17"/>
      <c r="H5922" s="17"/>
      <c r="I5922" s="17"/>
      <c r="J5922" s="17"/>
    </row>
    <row r="5923" spans="1:10" ht="11.25" x14ac:dyDescent="0.15">
      <c r="A5923" s="6" t="s">
        <v>288</v>
      </c>
      <c r="B5923" s="4" t="s">
        <v>99</v>
      </c>
      <c r="C5923" s="4" t="s">
        <v>289</v>
      </c>
      <c r="D5923" s="4" t="s">
        <v>290</v>
      </c>
      <c r="E5923" s="5">
        <v>10.039999999999999</v>
      </c>
      <c r="G5923" s="17"/>
      <c r="H5923" s="17"/>
      <c r="I5923" s="17"/>
      <c r="J5923" s="17"/>
    </row>
    <row r="5924" spans="1:10" ht="11.25" x14ac:dyDescent="0.15">
      <c r="A5924" s="6" t="s">
        <v>288</v>
      </c>
      <c r="B5924" s="4" t="s">
        <v>99</v>
      </c>
      <c r="C5924" s="4" t="s">
        <v>289</v>
      </c>
      <c r="D5924" s="4" t="s">
        <v>292</v>
      </c>
      <c r="E5924" s="5">
        <v>7.43</v>
      </c>
      <c r="G5924" s="17"/>
      <c r="H5924" s="17"/>
      <c r="I5924" s="17"/>
      <c r="J5924" s="17"/>
    </row>
    <row r="5925" spans="1:10" ht="11.25" x14ac:dyDescent="0.15">
      <c r="A5925" s="6" t="s">
        <v>288</v>
      </c>
      <c r="B5925" s="4" t="s">
        <v>208</v>
      </c>
      <c r="C5925" s="4" t="s">
        <v>289</v>
      </c>
      <c r="D5925" s="4" t="s">
        <v>291</v>
      </c>
      <c r="E5925" s="5">
        <v>11.52</v>
      </c>
      <c r="G5925" s="17"/>
      <c r="H5925" s="17"/>
      <c r="I5925" s="17"/>
      <c r="J5925" s="17"/>
    </row>
    <row r="5926" spans="1:10" ht="11.25" x14ac:dyDescent="0.15">
      <c r="A5926" s="6" t="s">
        <v>288</v>
      </c>
      <c r="B5926" s="4" t="s">
        <v>208</v>
      </c>
      <c r="C5926" s="4" t="s">
        <v>289</v>
      </c>
      <c r="D5926" s="4" t="s">
        <v>290</v>
      </c>
      <c r="E5926" s="5">
        <v>11.34</v>
      </c>
      <c r="G5926" s="17"/>
      <c r="H5926" s="17"/>
      <c r="I5926" s="17"/>
      <c r="J5926" s="17"/>
    </row>
    <row r="5927" spans="1:10" ht="11.25" x14ac:dyDescent="0.15">
      <c r="A5927" s="6" t="s">
        <v>288</v>
      </c>
      <c r="B5927" s="4" t="s">
        <v>208</v>
      </c>
      <c r="C5927" s="4" t="s">
        <v>289</v>
      </c>
      <c r="D5927" s="4" t="s">
        <v>292</v>
      </c>
      <c r="E5927" s="5">
        <v>6.42</v>
      </c>
      <c r="G5927" s="17"/>
      <c r="H5927" s="17"/>
      <c r="I5927" s="17"/>
      <c r="J5927" s="17"/>
    </row>
    <row r="5928" spans="1:10" ht="11.25" x14ac:dyDescent="0.15">
      <c r="A5928" s="6" t="s">
        <v>288</v>
      </c>
      <c r="B5928" s="4" t="s">
        <v>100</v>
      </c>
      <c r="C5928" s="4" t="s">
        <v>289</v>
      </c>
      <c r="D5928" s="4" t="s">
        <v>291</v>
      </c>
      <c r="E5928" s="5">
        <v>14.15</v>
      </c>
      <c r="F5928" s="13" t="s">
        <v>353</v>
      </c>
      <c r="G5928" s="17"/>
      <c r="H5928" s="17"/>
      <c r="I5928" s="17"/>
      <c r="J5928" s="17"/>
    </row>
    <row r="5929" spans="1:10" ht="11.25" x14ac:dyDescent="0.15">
      <c r="A5929" s="6" t="s">
        <v>288</v>
      </c>
      <c r="B5929" s="4" t="s">
        <v>100</v>
      </c>
      <c r="C5929" s="4" t="s">
        <v>289</v>
      </c>
      <c r="D5929" s="4" t="s">
        <v>291</v>
      </c>
      <c r="E5929" s="5">
        <v>14.01</v>
      </c>
      <c r="F5929" s="13"/>
      <c r="G5929" s="17"/>
      <c r="H5929" s="17"/>
      <c r="I5929" s="17"/>
      <c r="J5929" s="17"/>
    </row>
    <row r="5930" spans="1:10" ht="11.25" x14ac:dyDescent="0.15">
      <c r="A5930" s="6" t="s">
        <v>288</v>
      </c>
      <c r="B5930" s="4" t="s">
        <v>100</v>
      </c>
      <c r="C5930" s="4" t="s">
        <v>289</v>
      </c>
      <c r="D5930" s="4" t="s">
        <v>290</v>
      </c>
      <c r="E5930" s="5">
        <v>12.75</v>
      </c>
      <c r="F5930" s="13"/>
      <c r="G5930" s="17"/>
      <c r="H5930" s="17"/>
      <c r="I5930" s="17"/>
      <c r="J5930" s="17"/>
    </row>
    <row r="5931" spans="1:10" ht="11.25" x14ac:dyDescent="0.15">
      <c r="A5931" s="6" t="s">
        <v>288</v>
      </c>
      <c r="B5931" s="4" t="s">
        <v>100</v>
      </c>
      <c r="C5931" s="4" t="s">
        <v>289</v>
      </c>
      <c r="D5931" s="4" t="s">
        <v>290</v>
      </c>
      <c r="E5931" s="5">
        <v>11.64</v>
      </c>
      <c r="F5931" s="13"/>
      <c r="G5931" s="17"/>
      <c r="H5931" s="17"/>
      <c r="I5931" s="17"/>
      <c r="J5931" s="17"/>
    </row>
    <row r="5932" spans="1:10" ht="11.25" x14ac:dyDescent="0.15">
      <c r="A5932" s="6" t="s">
        <v>288</v>
      </c>
      <c r="B5932" s="4" t="s">
        <v>209</v>
      </c>
      <c r="C5932" s="4" t="s">
        <v>289</v>
      </c>
      <c r="D5932" s="4" t="s">
        <v>291</v>
      </c>
      <c r="E5932" s="5">
        <v>13.33</v>
      </c>
      <c r="F5932" s="13"/>
      <c r="G5932" s="17"/>
      <c r="H5932" s="17"/>
      <c r="I5932" s="17"/>
      <c r="J5932" s="17"/>
    </row>
    <row r="5933" spans="1:10" ht="11.25" x14ac:dyDescent="0.15">
      <c r="A5933" s="6" t="s">
        <v>288</v>
      </c>
      <c r="B5933" s="4" t="s">
        <v>209</v>
      </c>
      <c r="C5933" s="4" t="s">
        <v>289</v>
      </c>
      <c r="D5933" s="4" t="s">
        <v>291</v>
      </c>
      <c r="E5933" s="5">
        <v>6.25</v>
      </c>
      <c r="F5933" s="13"/>
      <c r="G5933" s="17"/>
      <c r="H5933" s="17"/>
      <c r="I5933" s="17"/>
      <c r="J5933" s="17"/>
    </row>
    <row r="5934" spans="1:10" ht="11.25" x14ac:dyDescent="0.15">
      <c r="A5934" s="6" t="s">
        <v>288</v>
      </c>
      <c r="B5934" s="4" t="s">
        <v>209</v>
      </c>
      <c r="C5934" s="4" t="s">
        <v>289</v>
      </c>
      <c r="D5934" s="4" t="s">
        <v>290</v>
      </c>
      <c r="E5934" s="5">
        <v>12.33</v>
      </c>
      <c r="F5934" s="13"/>
      <c r="G5934" s="17"/>
      <c r="H5934" s="17"/>
      <c r="I5934" s="17"/>
      <c r="J5934" s="17"/>
    </row>
    <row r="5935" spans="1:10" ht="11.25" x14ac:dyDescent="0.15">
      <c r="A5935" s="6" t="s">
        <v>288</v>
      </c>
      <c r="B5935" s="4" t="s">
        <v>209</v>
      </c>
      <c r="C5935" s="4" t="s">
        <v>289</v>
      </c>
      <c r="D5935" s="4" t="s">
        <v>290</v>
      </c>
      <c r="E5935" s="5">
        <v>5.81</v>
      </c>
      <c r="F5935" s="13"/>
      <c r="G5935" s="17"/>
      <c r="H5935" s="17"/>
      <c r="I5935" s="17"/>
      <c r="J5935" s="17"/>
    </row>
    <row r="5936" spans="1:10" ht="11.25" x14ac:dyDescent="0.15">
      <c r="A5936" s="6" t="s">
        <v>288</v>
      </c>
      <c r="B5936" s="4" t="s">
        <v>209</v>
      </c>
      <c r="C5936" s="4" t="s">
        <v>289</v>
      </c>
      <c r="D5936" s="4" t="s">
        <v>292</v>
      </c>
      <c r="E5936" s="5">
        <v>10.76</v>
      </c>
      <c r="F5936" s="13"/>
      <c r="G5936" s="17"/>
      <c r="H5936" s="17"/>
      <c r="I5936" s="17"/>
      <c r="J5936" s="17"/>
    </row>
    <row r="5937" spans="1:10" ht="11.25" x14ac:dyDescent="0.15">
      <c r="A5937" s="6" t="s">
        <v>288</v>
      </c>
      <c r="B5937" s="4" t="s">
        <v>210</v>
      </c>
      <c r="C5937" s="4" t="s">
        <v>289</v>
      </c>
      <c r="D5937" s="4" t="s">
        <v>290</v>
      </c>
      <c r="E5937" s="5">
        <v>13.2</v>
      </c>
      <c r="F5937" s="13" t="s">
        <v>354</v>
      </c>
      <c r="G5937" s="17"/>
      <c r="H5937" s="17"/>
      <c r="I5937" s="17"/>
      <c r="J5937" s="17"/>
    </row>
    <row r="5938" spans="1:10" ht="11.25" x14ac:dyDescent="0.15">
      <c r="A5938" s="6" t="s">
        <v>288</v>
      </c>
      <c r="B5938" s="4" t="s">
        <v>210</v>
      </c>
      <c r="C5938" s="4" t="s">
        <v>289</v>
      </c>
      <c r="D5938" s="4" t="s">
        <v>292</v>
      </c>
      <c r="E5938" s="5">
        <v>11.18</v>
      </c>
      <c r="F5938" s="13"/>
      <c r="G5938" s="17"/>
      <c r="H5938" s="17"/>
      <c r="I5938" s="17"/>
      <c r="J5938" s="17"/>
    </row>
    <row r="5939" spans="1:10" ht="11.25" x14ac:dyDescent="0.15">
      <c r="A5939" s="6" t="s">
        <v>288</v>
      </c>
      <c r="B5939" s="4" t="s">
        <v>101</v>
      </c>
      <c r="C5939" s="4" t="s">
        <v>289</v>
      </c>
      <c r="D5939" s="4" t="s">
        <v>291</v>
      </c>
      <c r="E5939" s="5">
        <v>16.399999999999999</v>
      </c>
      <c r="F5939" s="13" t="s">
        <v>353</v>
      </c>
      <c r="G5939" s="17"/>
      <c r="H5939" s="17"/>
      <c r="I5939" s="17"/>
      <c r="J5939" s="17"/>
    </row>
    <row r="5940" spans="1:10" ht="11.25" x14ac:dyDescent="0.15">
      <c r="A5940" s="6" t="s">
        <v>288</v>
      </c>
      <c r="B5940" s="4" t="s">
        <v>101</v>
      </c>
      <c r="C5940" s="4" t="s">
        <v>289</v>
      </c>
      <c r="D5940" s="4" t="s">
        <v>291</v>
      </c>
      <c r="E5940" s="5">
        <v>15.32</v>
      </c>
      <c r="F5940" s="13"/>
      <c r="G5940" s="17"/>
      <c r="H5940" s="17"/>
      <c r="I5940" s="17"/>
      <c r="J5940" s="17"/>
    </row>
    <row r="5941" spans="1:10" ht="11.25" x14ac:dyDescent="0.15">
      <c r="A5941" s="6" t="s">
        <v>288</v>
      </c>
      <c r="B5941" s="4" t="s">
        <v>101</v>
      </c>
      <c r="C5941" s="4" t="s">
        <v>289</v>
      </c>
      <c r="D5941" s="4" t="s">
        <v>290</v>
      </c>
      <c r="E5941" s="5">
        <v>14.34</v>
      </c>
      <c r="F5941" s="13"/>
      <c r="G5941" s="17"/>
      <c r="H5941" s="17"/>
      <c r="I5941" s="17"/>
      <c r="J5941" s="17"/>
    </row>
    <row r="5942" spans="1:10" ht="11.25" x14ac:dyDescent="0.15">
      <c r="A5942" s="6" t="s">
        <v>288</v>
      </c>
      <c r="B5942" s="4" t="s">
        <v>101</v>
      </c>
      <c r="C5942" s="4" t="s">
        <v>289</v>
      </c>
      <c r="D5942" s="4" t="s">
        <v>290</v>
      </c>
      <c r="E5942" s="5">
        <v>14.49</v>
      </c>
      <c r="F5942" s="13"/>
      <c r="G5942" s="17"/>
      <c r="H5942" s="17"/>
      <c r="I5942" s="17"/>
      <c r="J5942" s="17"/>
    </row>
    <row r="5943" spans="1:10" ht="11.25" x14ac:dyDescent="0.15">
      <c r="A5943" s="6" t="s">
        <v>288</v>
      </c>
      <c r="B5943" s="4" t="s">
        <v>101</v>
      </c>
      <c r="C5943" s="4" t="s">
        <v>289</v>
      </c>
      <c r="D5943" s="4" t="s">
        <v>292</v>
      </c>
      <c r="E5943" s="5">
        <v>8.41</v>
      </c>
      <c r="F5943" s="13"/>
      <c r="G5943" s="17"/>
      <c r="H5943" s="17"/>
      <c r="I5943" s="17"/>
      <c r="J5943" s="17"/>
    </row>
    <row r="5944" spans="1:10" ht="11.25" x14ac:dyDescent="0.15">
      <c r="A5944" s="6" t="s">
        <v>288</v>
      </c>
      <c r="B5944" s="4" t="s">
        <v>101</v>
      </c>
      <c r="C5944" s="4" t="s">
        <v>289</v>
      </c>
      <c r="D5944" s="4" t="s">
        <v>292</v>
      </c>
      <c r="E5944" s="5">
        <v>11.15</v>
      </c>
      <c r="F5944" s="13"/>
      <c r="G5944" s="17"/>
      <c r="H5944" s="17"/>
      <c r="I5944" s="17"/>
      <c r="J5944" s="17"/>
    </row>
    <row r="5945" spans="1:10" ht="11.25" x14ac:dyDescent="0.15">
      <c r="A5945" s="6" t="s">
        <v>288</v>
      </c>
      <c r="B5945" s="4" t="s">
        <v>211</v>
      </c>
      <c r="C5945" s="4" t="s">
        <v>289</v>
      </c>
      <c r="D5945" s="4" t="s">
        <v>291</v>
      </c>
      <c r="E5945" s="5">
        <v>15.31</v>
      </c>
      <c r="F5945" s="13"/>
      <c r="G5945" s="17"/>
      <c r="H5945" s="17"/>
      <c r="I5945" s="17"/>
      <c r="J5945" s="17"/>
    </row>
    <row r="5946" spans="1:10" ht="11.25" x14ac:dyDescent="0.15">
      <c r="A5946" s="6" t="s">
        <v>288</v>
      </c>
      <c r="B5946" s="4" t="s">
        <v>211</v>
      </c>
      <c r="C5946" s="4" t="s">
        <v>289</v>
      </c>
      <c r="D5946" s="4" t="s">
        <v>291</v>
      </c>
      <c r="E5946" s="5">
        <v>15.48</v>
      </c>
      <c r="F5946" s="13"/>
      <c r="G5946" s="17"/>
      <c r="H5946" s="17"/>
      <c r="I5946" s="17"/>
      <c r="J5946" s="17"/>
    </row>
    <row r="5947" spans="1:10" ht="11.25" x14ac:dyDescent="0.15">
      <c r="A5947" s="6" t="s">
        <v>288</v>
      </c>
      <c r="B5947" s="4" t="s">
        <v>211</v>
      </c>
      <c r="C5947" s="4" t="s">
        <v>289</v>
      </c>
      <c r="D5947" s="4" t="s">
        <v>290</v>
      </c>
      <c r="E5947" s="5">
        <v>14.33</v>
      </c>
      <c r="F5947" s="13"/>
      <c r="G5947" s="17"/>
      <c r="H5947" s="17"/>
      <c r="I5947" s="17"/>
      <c r="J5947" s="17"/>
    </row>
    <row r="5948" spans="1:10" ht="11.25" x14ac:dyDescent="0.15">
      <c r="A5948" s="6" t="s">
        <v>288</v>
      </c>
      <c r="B5948" s="4" t="s">
        <v>211</v>
      </c>
      <c r="C5948" s="4" t="s">
        <v>289</v>
      </c>
      <c r="D5948" s="4" t="s">
        <v>290</v>
      </c>
      <c r="E5948" s="5">
        <v>15.14</v>
      </c>
      <c r="F5948" s="13"/>
      <c r="G5948" s="17"/>
      <c r="H5948" s="17"/>
      <c r="I5948" s="17"/>
      <c r="J5948" s="17"/>
    </row>
    <row r="5949" spans="1:10" ht="11.25" x14ac:dyDescent="0.15">
      <c r="A5949" s="6" t="s">
        <v>288</v>
      </c>
      <c r="B5949" s="4" t="s">
        <v>211</v>
      </c>
      <c r="C5949" s="4" t="s">
        <v>289</v>
      </c>
      <c r="D5949" s="4" t="s">
        <v>292</v>
      </c>
      <c r="E5949" s="5">
        <v>13.44</v>
      </c>
      <c r="F5949" s="13"/>
      <c r="G5949" s="17"/>
      <c r="H5949" s="17"/>
      <c r="I5949" s="17"/>
      <c r="J5949" s="17"/>
    </row>
    <row r="5950" spans="1:10" ht="11.25" x14ac:dyDescent="0.15">
      <c r="A5950" s="6" t="s">
        <v>288</v>
      </c>
      <c r="B5950" s="4" t="s">
        <v>102</v>
      </c>
      <c r="C5950" s="4" t="s">
        <v>289</v>
      </c>
      <c r="D5950" s="4" t="s">
        <v>291</v>
      </c>
      <c r="E5950" s="5">
        <v>12.93</v>
      </c>
      <c r="F5950" s="13" t="s">
        <v>354</v>
      </c>
      <c r="G5950" s="17"/>
      <c r="H5950" s="17"/>
      <c r="I5950" s="17"/>
      <c r="J5950" s="17"/>
    </row>
    <row r="5951" spans="1:10" ht="11.25" x14ac:dyDescent="0.15">
      <c r="A5951" s="6" t="s">
        <v>288</v>
      </c>
      <c r="B5951" s="4" t="s">
        <v>102</v>
      </c>
      <c r="C5951" s="4" t="s">
        <v>289</v>
      </c>
      <c r="D5951" s="4" t="s">
        <v>290</v>
      </c>
      <c r="E5951" s="5">
        <v>9.6999999999999993</v>
      </c>
      <c r="G5951" s="17"/>
      <c r="H5951" s="17"/>
      <c r="I5951" s="17"/>
      <c r="J5951" s="17"/>
    </row>
    <row r="5952" spans="1:10" ht="11.25" x14ac:dyDescent="0.15">
      <c r="A5952" s="9" t="s">
        <v>288</v>
      </c>
      <c r="B5952" s="4" t="s">
        <v>102</v>
      </c>
      <c r="C5952" s="4" t="s">
        <v>289</v>
      </c>
      <c r="D5952" s="4" t="s">
        <v>292</v>
      </c>
      <c r="E5952" s="5">
        <v>6.82</v>
      </c>
      <c r="G5952" s="17"/>
      <c r="H5952" s="17"/>
      <c r="I5952" s="17"/>
      <c r="J5952" s="17"/>
    </row>
    <row r="5953" spans="1:10" ht="11.25" x14ac:dyDescent="0.15">
      <c r="A5953" s="6" t="s">
        <v>288</v>
      </c>
      <c r="B5953" s="4" t="s">
        <v>212</v>
      </c>
      <c r="C5953" s="4" t="s">
        <v>289</v>
      </c>
      <c r="D5953" s="4" t="s">
        <v>291</v>
      </c>
      <c r="E5953" s="5">
        <v>11.75</v>
      </c>
      <c r="G5953" s="17"/>
      <c r="H5953" s="17"/>
      <c r="I5953" s="17"/>
      <c r="J5953" s="17"/>
    </row>
    <row r="5954" spans="1:10" ht="11.25" x14ac:dyDescent="0.15">
      <c r="A5954" s="6" t="s">
        <v>288</v>
      </c>
      <c r="B5954" s="4" t="s">
        <v>212</v>
      </c>
      <c r="C5954" s="4" t="s">
        <v>289</v>
      </c>
      <c r="D5954" s="4" t="s">
        <v>290</v>
      </c>
      <c r="E5954" s="5">
        <v>13.31</v>
      </c>
      <c r="G5954" s="17"/>
      <c r="H5954" s="17"/>
      <c r="I5954" s="17"/>
      <c r="J5954" s="17"/>
    </row>
    <row r="5955" spans="1:10" ht="11.25" x14ac:dyDescent="0.15">
      <c r="A5955" s="6" t="s">
        <v>288</v>
      </c>
      <c r="B5955" s="4" t="s">
        <v>212</v>
      </c>
      <c r="C5955" s="4" t="s">
        <v>289</v>
      </c>
      <c r="D5955" s="4" t="s">
        <v>292</v>
      </c>
      <c r="E5955" s="5">
        <v>8.15</v>
      </c>
      <c r="G5955" s="17"/>
      <c r="H5955" s="17"/>
      <c r="I5955" s="17"/>
      <c r="J5955" s="17"/>
    </row>
    <row r="5956" spans="1:10" ht="11.25" x14ac:dyDescent="0.15">
      <c r="A5956" s="6" t="s">
        <v>288</v>
      </c>
      <c r="B5956" s="4" t="s">
        <v>103</v>
      </c>
      <c r="C5956" s="4" t="s">
        <v>289</v>
      </c>
      <c r="D5956" s="4" t="s">
        <v>291</v>
      </c>
      <c r="E5956" s="5">
        <v>12.82</v>
      </c>
      <c r="F5956" t="s">
        <v>353</v>
      </c>
      <c r="G5956" s="17">
        <f>+E5956+E5957+E5958+E5959+E5960+E5961+E5962+E5963+E5964+E5965</f>
        <v>98.87</v>
      </c>
      <c r="H5956" s="17">
        <f>+E5966+E5967+E5968+E5969+E5970+E5971</f>
        <v>52.2</v>
      </c>
      <c r="I5956" s="18">
        <f>+(G5956/4)/(H5956/3)</f>
        <v>1.4205459770114941</v>
      </c>
      <c r="J5956" s="21">
        <f>+(B5956-$K$1)/7</f>
        <v>49</v>
      </c>
    </row>
    <row r="5957" spans="1:10" ht="11.25" x14ac:dyDescent="0.15">
      <c r="A5957" s="6" t="s">
        <v>288</v>
      </c>
      <c r="B5957" s="4" t="s">
        <v>103</v>
      </c>
      <c r="C5957" s="4" t="s">
        <v>289</v>
      </c>
      <c r="D5957" s="4" t="s">
        <v>291</v>
      </c>
      <c r="E5957" s="5">
        <v>10.24</v>
      </c>
      <c r="G5957" s="17"/>
      <c r="H5957" s="17"/>
      <c r="I5957" s="17"/>
      <c r="J5957" s="17"/>
    </row>
    <row r="5958" spans="1:10" ht="11.25" x14ac:dyDescent="0.15">
      <c r="A5958" s="6" t="s">
        <v>288</v>
      </c>
      <c r="B5958" s="4" t="s">
        <v>103</v>
      </c>
      <c r="C5958" s="4" t="s">
        <v>289</v>
      </c>
      <c r="D5958" s="4" t="s">
        <v>290</v>
      </c>
      <c r="E5958" s="5">
        <v>12.58</v>
      </c>
      <c r="G5958" s="17"/>
      <c r="H5958" s="17"/>
      <c r="I5958" s="17"/>
      <c r="J5958" s="17"/>
    </row>
    <row r="5959" spans="1:10" ht="11.25" x14ac:dyDescent="0.15">
      <c r="A5959" s="6" t="s">
        <v>288</v>
      </c>
      <c r="B5959" s="4" t="s">
        <v>103</v>
      </c>
      <c r="C5959" s="4" t="s">
        <v>289</v>
      </c>
      <c r="D5959" s="4" t="s">
        <v>290</v>
      </c>
      <c r="E5959" s="5">
        <v>6.73</v>
      </c>
      <c r="G5959" s="17"/>
      <c r="H5959" s="17"/>
      <c r="I5959" s="17"/>
      <c r="J5959" s="17"/>
    </row>
    <row r="5960" spans="1:10" ht="11.25" x14ac:dyDescent="0.15">
      <c r="A5960" s="6" t="s">
        <v>288</v>
      </c>
      <c r="B5960" s="4" t="s">
        <v>103</v>
      </c>
      <c r="C5960" s="4" t="s">
        <v>289</v>
      </c>
      <c r="D5960" s="4" t="s">
        <v>292</v>
      </c>
      <c r="E5960" s="5">
        <v>10.98</v>
      </c>
      <c r="G5960" s="17"/>
      <c r="H5960" s="17"/>
      <c r="I5960" s="17"/>
      <c r="J5960" s="17"/>
    </row>
    <row r="5961" spans="1:10" ht="11.25" x14ac:dyDescent="0.15">
      <c r="A5961" s="6" t="s">
        <v>288</v>
      </c>
      <c r="B5961" s="4" t="s">
        <v>213</v>
      </c>
      <c r="C5961" s="4" t="s">
        <v>289</v>
      </c>
      <c r="D5961" s="4" t="s">
        <v>291</v>
      </c>
      <c r="E5961" s="5">
        <v>12.77</v>
      </c>
      <c r="G5961" s="17"/>
      <c r="H5961" s="17"/>
      <c r="I5961" s="17"/>
      <c r="J5961" s="17"/>
    </row>
    <row r="5962" spans="1:10" ht="11.25" x14ac:dyDescent="0.15">
      <c r="A5962" s="6" t="s">
        <v>288</v>
      </c>
      <c r="B5962" s="4" t="s">
        <v>213</v>
      </c>
      <c r="C5962" s="4" t="s">
        <v>289</v>
      </c>
      <c r="D5962" s="4" t="s">
        <v>291</v>
      </c>
      <c r="E5962" s="5">
        <v>4.74</v>
      </c>
      <c r="G5962" s="17"/>
      <c r="H5962" s="17"/>
      <c r="I5962" s="17"/>
      <c r="J5962" s="17"/>
    </row>
    <row r="5963" spans="1:10" ht="11.25" x14ac:dyDescent="0.15">
      <c r="A5963" s="6" t="s">
        <v>288</v>
      </c>
      <c r="B5963" s="4" t="s">
        <v>213</v>
      </c>
      <c r="C5963" s="4" t="s">
        <v>289</v>
      </c>
      <c r="D5963" s="4" t="s">
        <v>290</v>
      </c>
      <c r="E5963" s="5">
        <v>10.64</v>
      </c>
      <c r="G5963" s="17"/>
      <c r="H5963" s="17"/>
      <c r="I5963" s="17"/>
      <c r="J5963" s="17"/>
    </row>
    <row r="5964" spans="1:10" ht="11.25" x14ac:dyDescent="0.15">
      <c r="A5964" s="6" t="s">
        <v>288</v>
      </c>
      <c r="B5964" s="4" t="s">
        <v>213</v>
      </c>
      <c r="C5964" s="4" t="s">
        <v>289</v>
      </c>
      <c r="D5964" s="4" t="s">
        <v>290</v>
      </c>
      <c r="E5964" s="5">
        <v>6.26</v>
      </c>
      <c r="G5964" s="17"/>
      <c r="H5964" s="17"/>
      <c r="I5964" s="17"/>
      <c r="J5964" s="17"/>
    </row>
    <row r="5965" spans="1:10" ht="11.25" x14ac:dyDescent="0.15">
      <c r="A5965" s="6" t="s">
        <v>288</v>
      </c>
      <c r="B5965" s="4" t="s">
        <v>213</v>
      </c>
      <c r="C5965" s="4" t="s">
        <v>289</v>
      </c>
      <c r="D5965" s="4" t="s">
        <v>292</v>
      </c>
      <c r="E5965" s="5">
        <v>11.11</v>
      </c>
      <c r="G5965" s="17"/>
      <c r="H5965" s="17"/>
      <c r="I5965" s="17"/>
      <c r="J5965" s="17"/>
    </row>
    <row r="5966" spans="1:10" ht="11.25" x14ac:dyDescent="0.15">
      <c r="A5966" s="6" t="s">
        <v>288</v>
      </c>
      <c r="B5966" s="4" t="s">
        <v>104</v>
      </c>
      <c r="C5966" s="4" t="s">
        <v>289</v>
      </c>
      <c r="D5966" s="4" t="s">
        <v>290</v>
      </c>
      <c r="E5966" s="5">
        <v>11.23</v>
      </c>
      <c r="F5966" t="s">
        <v>354</v>
      </c>
      <c r="G5966" s="17"/>
      <c r="H5966" s="17"/>
      <c r="I5966" s="17"/>
      <c r="J5966" s="17"/>
    </row>
    <row r="5967" spans="1:10" ht="11.25" x14ac:dyDescent="0.15">
      <c r="A5967" s="6" t="s">
        <v>288</v>
      </c>
      <c r="B5967" s="4" t="s">
        <v>104</v>
      </c>
      <c r="C5967" s="4" t="s">
        <v>289</v>
      </c>
      <c r="D5967" s="4" t="s">
        <v>292</v>
      </c>
      <c r="E5967" s="5">
        <v>9.7100000000000009</v>
      </c>
      <c r="G5967" s="17"/>
      <c r="H5967" s="17"/>
      <c r="I5967" s="17"/>
      <c r="J5967" s="17"/>
    </row>
    <row r="5968" spans="1:10" ht="11.25" x14ac:dyDescent="0.15">
      <c r="A5968" s="6" t="s">
        <v>288</v>
      </c>
      <c r="B5968" s="4" t="s">
        <v>104</v>
      </c>
      <c r="C5968" s="4" t="s">
        <v>289</v>
      </c>
      <c r="D5968" s="4" t="s">
        <v>292</v>
      </c>
      <c r="E5968" s="5">
        <v>3.71</v>
      </c>
      <c r="G5968" s="17"/>
      <c r="H5968" s="17"/>
      <c r="I5968" s="17"/>
      <c r="J5968" s="17"/>
    </row>
    <row r="5969" spans="1:10" ht="11.25" x14ac:dyDescent="0.15">
      <c r="A5969" s="6" t="s">
        <v>288</v>
      </c>
      <c r="B5969" s="4" t="s">
        <v>214</v>
      </c>
      <c r="C5969" s="4" t="s">
        <v>289</v>
      </c>
      <c r="D5969" s="4" t="s">
        <v>291</v>
      </c>
      <c r="E5969" s="5">
        <v>10.56</v>
      </c>
      <c r="G5969" s="17"/>
      <c r="H5969" s="17"/>
      <c r="I5969" s="17"/>
      <c r="J5969" s="17"/>
    </row>
    <row r="5970" spans="1:10" ht="11.25" x14ac:dyDescent="0.15">
      <c r="A5970" s="6" t="s">
        <v>288</v>
      </c>
      <c r="B5970" s="4" t="s">
        <v>214</v>
      </c>
      <c r="C5970" s="4" t="s">
        <v>289</v>
      </c>
      <c r="D5970" s="4" t="s">
        <v>290</v>
      </c>
      <c r="E5970" s="5">
        <v>10.51</v>
      </c>
      <c r="G5970" s="17"/>
      <c r="H5970" s="17"/>
      <c r="I5970" s="17"/>
      <c r="J5970" s="17"/>
    </row>
    <row r="5971" spans="1:10" ht="11.25" x14ac:dyDescent="0.15">
      <c r="A5971" s="6" t="s">
        <v>288</v>
      </c>
      <c r="B5971" s="4" t="s">
        <v>214</v>
      </c>
      <c r="C5971" s="4" t="s">
        <v>289</v>
      </c>
      <c r="D5971" s="4" t="s">
        <v>292</v>
      </c>
      <c r="E5971" s="5">
        <v>6.48</v>
      </c>
      <c r="G5971" s="17"/>
      <c r="H5971" s="17"/>
      <c r="I5971" s="17"/>
      <c r="J5971" s="17"/>
    </row>
    <row r="5972" spans="1:10" ht="11.25" x14ac:dyDescent="0.15">
      <c r="A5972" s="6" t="s">
        <v>288</v>
      </c>
      <c r="B5972" s="4" t="s">
        <v>105</v>
      </c>
      <c r="C5972" s="4" t="s">
        <v>289</v>
      </c>
      <c r="D5972" s="4" t="s">
        <v>291</v>
      </c>
      <c r="E5972" s="5">
        <v>12.04</v>
      </c>
      <c r="F5972" t="s">
        <v>353</v>
      </c>
      <c r="G5972" s="17">
        <f>+E5972+E5973+E5974+E5975+E5976+E5977+E5978+E5979</f>
        <v>82.570000000000007</v>
      </c>
      <c r="H5972" s="17">
        <f>+E5982+E5983+E5984+E5985+E5980+E5981</f>
        <v>44.61</v>
      </c>
      <c r="I5972" s="18">
        <f>+(G5972/4)/(H5972/3)</f>
        <v>1.3881977135171488</v>
      </c>
      <c r="J5972" s="21">
        <f>+(B5972-$K$1)/7</f>
        <v>50</v>
      </c>
    </row>
    <row r="5973" spans="1:10" ht="11.25" x14ac:dyDescent="0.15">
      <c r="A5973" s="6" t="s">
        <v>288</v>
      </c>
      <c r="B5973" s="4" t="s">
        <v>105</v>
      </c>
      <c r="C5973" s="4" t="s">
        <v>289</v>
      </c>
      <c r="D5973" s="4" t="s">
        <v>291</v>
      </c>
      <c r="E5973" s="5">
        <v>9.23</v>
      </c>
      <c r="G5973" s="17"/>
      <c r="H5973" s="17"/>
      <c r="I5973" s="17"/>
      <c r="J5973" s="17"/>
    </row>
    <row r="5974" spans="1:10" ht="11.25" x14ac:dyDescent="0.15">
      <c r="A5974" s="6" t="s">
        <v>288</v>
      </c>
      <c r="B5974" s="4" t="s">
        <v>105</v>
      </c>
      <c r="C5974" s="4" t="s">
        <v>289</v>
      </c>
      <c r="D5974" s="4" t="s">
        <v>290</v>
      </c>
      <c r="E5974" s="5">
        <v>11.9</v>
      </c>
      <c r="G5974" s="17"/>
      <c r="H5974" s="17"/>
      <c r="I5974" s="17"/>
      <c r="J5974" s="17"/>
    </row>
    <row r="5975" spans="1:10" ht="11.25" x14ac:dyDescent="0.15">
      <c r="A5975" s="6" t="s">
        <v>288</v>
      </c>
      <c r="B5975" s="4" t="s">
        <v>105</v>
      </c>
      <c r="C5975" s="4" t="s">
        <v>289</v>
      </c>
      <c r="D5975" s="4" t="s">
        <v>290</v>
      </c>
      <c r="E5975" s="5">
        <v>9.1999999999999993</v>
      </c>
      <c r="G5975" s="17"/>
      <c r="H5975" s="17"/>
      <c r="I5975" s="17"/>
      <c r="J5975" s="17"/>
    </row>
    <row r="5976" spans="1:10" ht="11.25" x14ac:dyDescent="0.15">
      <c r="A5976" s="6" t="s">
        <v>288</v>
      </c>
      <c r="B5976" s="4" t="s">
        <v>215</v>
      </c>
      <c r="C5976" s="4" t="s">
        <v>289</v>
      </c>
      <c r="D5976" s="4" t="s">
        <v>291</v>
      </c>
      <c r="E5976" s="5">
        <v>11.94</v>
      </c>
      <c r="G5976" s="17"/>
      <c r="H5976" s="17"/>
      <c r="I5976" s="17"/>
      <c r="J5976" s="17"/>
    </row>
    <row r="5977" spans="1:10" ht="11.25" x14ac:dyDescent="0.15">
      <c r="A5977" s="6" t="s">
        <v>288</v>
      </c>
      <c r="B5977" s="4" t="s">
        <v>215</v>
      </c>
      <c r="C5977" s="4" t="s">
        <v>289</v>
      </c>
      <c r="D5977" s="4" t="s">
        <v>291</v>
      </c>
      <c r="E5977" s="5">
        <v>7.92</v>
      </c>
      <c r="G5977" s="17"/>
      <c r="H5977" s="17"/>
      <c r="I5977" s="17"/>
      <c r="J5977" s="17"/>
    </row>
    <row r="5978" spans="1:10" ht="11.25" x14ac:dyDescent="0.15">
      <c r="A5978" s="6" t="s">
        <v>288</v>
      </c>
      <c r="B5978" s="4" t="s">
        <v>215</v>
      </c>
      <c r="C5978" s="4" t="s">
        <v>289</v>
      </c>
      <c r="D5978" s="4" t="s">
        <v>292</v>
      </c>
      <c r="E5978" s="5">
        <v>10.220000000000001</v>
      </c>
      <c r="G5978" s="17"/>
      <c r="H5978" s="17"/>
      <c r="I5978" s="17"/>
      <c r="J5978" s="17"/>
    </row>
    <row r="5979" spans="1:10" ht="11.25" x14ac:dyDescent="0.15">
      <c r="A5979" s="6" t="s">
        <v>288</v>
      </c>
      <c r="B5979" s="4" t="s">
        <v>296</v>
      </c>
      <c r="C5979" s="4" t="s">
        <v>289</v>
      </c>
      <c r="D5979" s="4" t="s">
        <v>292</v>
      </c>
      <c r="E5979" s="5">
        <v>10.119999999999999</v>
      </c>
      <c r="G5979" s="17"/>
      <c r="H5979" s="17"/>
      <c r="I5979" s="17"/>
      <c r="J5979" s="17"/>
    </row>
    <row r="5980" spans="1:10" ht="11.25" x14ac:dyDescent="0.15">
      <c r="A5980" s="6" t="s">
        <v>288</v>
      </c>
      <c r="B5980" s="4" t="s">
        <v>106</v>
      </c>
      <c r="C5980" s="4" t="s">
        <v>289</v>
      </c>
      <c r="D5980" s="4" t="s">
        <v>291</v>
      </c>
      <c r="E5980" s="5">
        <v>9.24</v>
      </c>
      <c r="F5980" t="s">
        <v>354</v>
      </c>
      <c r="G5980" s="17"/>
      <c r="H5980" s="17"/>
      <c r="I5980" s="17"/>
      <c r="J5980" s="17"/>
    </row>
    <row r="5981" spans="1:10" ht="11.25" x14ac:dyDescent="0.15">
      <c r="A5981" s="6" t="s">
        <v>288</v>
      </c>
      <c r="B5981" s="4" t="s">
        <v>106</v>
      </c>
      <c r="C5981" s="4" t="s">
        <v>289</v>
      </c>
      <c r="D5981" s="4" t="s">
        <v>290</v>
      </c>
      <c r="E5981" s="5">
        <v>7.22</v>
      </c>
      <c r="G5981" s="17"/>
      <c r="H5981" s="17"/>
      <c r="I5981" s="17"/>
      <c r="J5981" s="17"/>
    </row>
    <row r="5982" spans="1:10" ht="11.25" x14ac:dyDescent="0.15">
      <c r="A5982" s="6" t="s">
        <v>288</v>
      </c>
      <c r="B5982" s="4" t="s">
        <v>106</v>
      </c>
      <c r="C5982" s="4" t="s">
        <v>289</v>
      </c>
      <c r="D5982" s="4" t="s">
        <v>294</v>
      </c>
      <c r="E5982" s="5">
        <v>4.7300000000000004</v>
      </c>
      <c r="G5982" s="17"/>
      <c r="H5982" s="17"/>
      <c r="I5982" s="17"/>
      <c r="J5982" s="17"/>
    </row>
    <row r="5983" spans="1:10" ht="11.25" x14ac:dyDescent="0.15">
      <c r="A5983" s="6" t="s">
        <v>288</v>
      </c>
      <c r="B5983" s="4" t="s">
        <v>216</v>
      </c>
      <c r="C5983" s="4" t="s">
        <v>289</v>
      </c>
      <c r="D5983" s="4" t="s">
        <v>291</v>
      </c>
      <c r="E5983" s="5">
        <v>9.1999999999999993</v>
      </c>
      <c r="G5983" s="17"/>
      <c r="H5983" s="17"/>
      <c r="I5983" s="17"/>
      <c r="J5983" s="17"/>
    </row>
    <row r="5984" spans="1:10" ht="11.25" x14ac:dyDescent="0.15">
      <c r="A5984" s="6" t="s">
        <v>288</v>
      </c>
      <c r="B5984" s="4" t="s">
        <v>216</v>
      </c>
      <c r="C5984" s="4" t="s">
        <v>289</v>
      </c>
      <c r="D5984" s="4" t="s">
        <v>290</v>
      </c>
      <c r="E5984" s="5">
        <v>9.91</v>
      </c>
      <c r="G5984" s="17"/>
      <c r="H5984" s="17"/>
      <c r="I5984" s="17"/>
      <c r="J5984" s="17"/>
    </row>
    <row r="5985" spans="1:10" ht="11.25" x14ac:dyDescent="0.15">
      <c r="A5985" s="6" t="s">
        <v>288</v>
      </c>
      <c r="B5985" s="4" t="s">
        <v>216</v>
      </c>
      <c r="C5985" s="4" t="s">
        <v>289</v>
      </c>
      <c r="D5985" s="4" t="s">
        <v>294</v>
      </c>
      <c r="E5985" s="5">
        <v>4.3099999999999996</v>
      </c>
      <c r="G5985" s="17"/>
      <c r="H5985" s="17"/>
      <c r="I5985" s="17"/>
      <c r="J5985" s="17"/>
    </row>
    <row r="5986" spans="1:10" ht="11.25" x14ac:dyDescent="0.15">
      <c r="A5986" s="6" t="s">
        <v>288</v>
      </c>
      <c r="B5986" s="4" t="s">
        <v>107</v>
      </c>
      <c r="C5986" s="4" t="s">
        <v>289</v>
      </c>
      <c r="D5986" s="4" t="s">
        <v>291</v>
      </c>
      <c r="E5986" s="5">
        <v>8.8800000000000008</v>
      </c>
      <c r="F5986" t="s">
        <v>353</v>
      </c>
      <c r="G5986" s="17">
        <f>+E5986+E5987+E5988+E5989+E5990+E5991+E5992+E5993+E5994+E5995</f>
        <v>86.42</v>
      </c>
      <c r="H5986" s="17">
        <f>+E5996+E5997+E5998+E5999+E6000+E6001</f>
        <v>58.71</v>
      </c>
      <c r="I5986" s="18">
        <f>+(G5986/4)/(H5986/3)</f>
        <v>1.1039856923863056</v>
      </c>
      <c r="J5986" s="21">
        <f>+(B5986-$K$1)/7</f>
        <v>51</v>
      </c>
    </row>
    <row r="5987" spans="1:10" ht="11.25" x14ac:dyDescent="0.15">
      <c r="A5987" s="6" t="s">
        <v>288</v>
      </c>
      <c r="B5987" s="4" t="s">
        <v>107</v>
      </c>
      <c r="C5987" s="4" t="s">
        <v>289</v>
      </c>
      <c r="D5987" s="4" t="s">
        <v>291</v>
      </c>
      <c r="E5987" s="5">
        <v>7.79</v>
      </c>
      <c r="G5987" s="17"/>
      <c r="H5987" s="17"/>
      <c r="I5987" s="17"/>
      <c r="J5987" s="17"/>
    </row>
    <row r="5988" spans="1:10" ht="11.25" x14ac:dyDescent="0.15">
      <c r="A5988" s="6" t="s">
        <v>288</v>
      </c>
      <c r="B5988" s="4" t="s">
        <v>107</v>
      </c>
      <c r="C5988" s="4" t="s">
        <v>289</v>
      </c>
      <c r="D5988" s="4" t="s">
        <v>290</v>
      </c>
      <c r="E5988" s="5">
        <v>11.04</v>
      </c>
      <c r="G5988" s="17"/>
      <c r="H5988" s="17"/>
      <c r="I5988" s="17"/>
      <c r="J5988" s="17"/>
    </row>
    <row r="5989" spans="1:10" ht="11.25" x14ac:dyDescent="0.15">
      <c r="A5989" s="6" t="s">
        <v>288</v>
      </c>
      <c r="B5989" s="4" t="s">
        <v>107</v>
      </c>
      <c r="C5989" s="4" t="s">
        <v>289</v>
      </c>
      <c r="D5989" s="4" t="s">
        <v>290</v>
      </c>
      <c r="E5989" s="5">
        <v>6.22</v>
      </c>
      <c r="G5989" s="17"/>
      <c r="H5989" s="17"/>
      <c r="I5989" s="17"/>
      <c r="J5989" s="17"/>
    </row>
    <row r="5990" spans="1:10" ht="11.25" x14ac:dyDescent="0.15">
      <c r="A5990" s="6" t="s">
        <v>288</v>
      </c>
      <c r="B5990" s="4" t="s">
        <v>107</v>
      </c>
      <c r="C5990" s="4" t="s">
        <v>289</v>
      </c>
      <c r="D5990" s="4" t="s">
        <v>294</v>
      </c>
      <c r="E5990" s="5">
        <v>9.1</v>
      </c>
      <c r="G5990" s="17"/>
      <c r="H5990" s="17"/>
      <c r="I5990" s="17"/>
      <c r="J5990" s="17"/>
    </row>
    <row r="5991" spans="1:10" ht="11.25" x14ac:dyDescent="0.15">
      <c r="A5991" s="6" t="s">
        <v>288</v>
      </c>
      <c r="B5991" s="4" t="s">
        <v>217</v>
      </c>
      <c r="C5991" s="4" t="s">
        <v>289</v>
      </c>
      <c r="D5991" s="4" t="s">
        <v>291</v>
      </c>
      <c r="E5991" s="5">
        <v>12.76</v>
      </c>
      <c r="G5991" s="17"/>
      <c r="H5991" s="17"/>
      <c r="I5991" s="17"/>
      <c r="J5991" s="17"/>
    </row>
    <row r="5992" spans="1:10" ht="11.25" x14ac:dyDescent="0.15">
      <c r="A5992" s="6" t="s">
        <v>288</v>
      </c>
      <c r="B5992" s="4" t="s">
        <v>217</v>
      </c>
      <c r="C5992" s="4" t="s">
        <v>289</v>
      </c>
      <c r="D5992" s="4" t="s">
        <v>291</v>
      </c>
      <c r="E5992" s="5">
        <v>4.1100000000000003</v>
      </c>
      <c r="G5992" s="17"/>
      <c r="H5992" s="17"/>
      <c r="I5992" s="17"/>
      <c r="J5992" s="17"/>
    </row>
    <row r="5993" spans="1:10" ht="11.25" x14ac:dyDescent="0.15">
      <c r="A5993" s="6" t="s">
        <v>288</v>
      </c>
      <c r="B5993" s="4" t="s">
        <v>217</v>
      </c>
      <c r="C5993" s="4" t="s">
        <v>289</v>
      </c>
      <c r="D5993" s="4" t="s">
        <v>290</v>
      </c>
      <c r="E5993" s="5">
        <v>10.82</v>
      </c>
      <c r="G5993" s="17"/>
      <c r="H5993" s="17"/>
      <c r="I5993" s="17"/>
      <c r="J5993" s="17"/>
    </row>
    <row r="5994" spans="1:10" ht="11.25" x14ac:dyDescent="0.15">
      <c r="A5994" s="6" t="s">
        <v>288</v>
      </c>
      <c r="B5994" s="4" t="s">
        <v>217</v>
      </c>
      <c r="C5994" s="4" t="s">
        <v>289</v>
      </c>
      <c r="D5994" s="4" t="s">
        <v>290</v>
      </c>
      <c r="E5994" s="5">
        <v>5.79</v>
      </c>
      <c r="G5994" s="17"/>
      <c r="H5994" s="17"/>
      <c r="I5994" s="17"/>
      <c r="J5994" s="17"/>
    </row>
    <row r="5995" spans="1:10" ht="11.25" x14ac:dyDescent="0.15">
      <c r="A5995" s="6" t="s">
        <v>288</v>
      </c>
      <c r="B5995" s="4" t="s">
        <v>217</v>
      </c>
      <c r="C5995" s="4" t="s">
        <v>289</v>
      </c>
      <c r="D5995" s="4" t="s">
        <v>294</v>
      </c>
      <c r="E5995" s="5">
        <v>9.91</v>
      </c>
      <c r="G5995" s="17"/>
      <c r="H5995" s="17"/>
      <c r="I5995" s="17"/>
      <c r="J5995" s="17"/>
    </row>
    <row r="5996" spans="1:10" ht="11.25" x14ac:dyDescent="0.15">
      <c r="A5996" s="6" t="s">
        <v>288</v>
      </c>
      <c r="B5996" s="4" t="s">
        <v>108</v>
      </c>
      <c r="C5996" s="4" t="s">
        <v>289</v>
      </c>
      <c r="D5996" s="4" t="s">
        <v>291</v>
      </c>
      <c r="E5996" s="5">
        <v>12.45</v>
      </c>
      <c r="F5996" t="s">
        <v>354</v>
      </c>
      <c r="G5996" s="17"/>
      <c r="H5996" s="17"/>
      <c r="I5996" s="17"/>
      <c r="J5996" s="17"/>
    </row>
    <row r="5997" spans="1:10" ht="11.25" x14ac:dyDescent="0.15">
      <c r="A5997" s="6" t="s">
        <v>288</v>
      </c>
      <c r="B5997" s="4" t="s">
        <v>108</v>
      </c>
      <c r="C5997" s="4" t="s">
        <v>289</v>
      </c>
      <c r="D5997" s="4" t="s">
        <v>290</v>
      </c>
      <c r="E5997" s="5">
        <v>11.01</v>
      </c>
    </row>
    <row r="5998" spans="1:10" ht="11.25" x14ac:dyDescent="0.15">
      <c r="A5998" s="9" t="s">
        <v>288</v>
      </c>
      <c r="B5998" s="4" t="s">
        <v>108</v>
      </c>
      <c r="C5998" s="4" t="s">
        <v>289</v>
      </c>
      <c r="D5998" s="4" t="s">
        <v>292</v>
      </c>
      <c r="E5998" s="5">
        <v>5.73</v>
      </c>
    </row>
    <row r="5999" spans="1:10" ht="11.25" x14ac:dyDescent="0.15">
      <c r="A5999" s="6" t="s">
        <v>288</v>
      </c>
      <c r="B5999" s="4" t="s">
        <v>218</v>
      </c>
      <c r="C5999" s="4" t="s">
        <v>289</v>
      </c>
      <c r="D5999" s="4" t="s">
        <v>291</v>
      </c>
      <c r="E5999" s="5">
        <v>11.77</v>
      </c>
    </row>
    <row r="6000" spans="1:10" ht="11.25" x14ac:dyDescent="0.15">
      <c r="A6000" s="6" t="s">
        <v>288</v>
      </c>
      <c r="B6000" s="4" t="s">
        <v>218</v>
      </c>
      <c r="C6000" s="4" t="s">
        <v>289</v>
      </c>
      <c r="D6000" s="4" t="s">
        <v>290</v>
      </c>
      <c r="E6000" s="5">
        <v>10.24</v>
      </c>
    </row>
    <row r="6001" spans="1:6" ht="11.25" x14ac:dyDescent="0.15">
      <c r="A6001" s="6" t="s">
        <v>288</v>
      </c>
      <c r="B6001" s="4" t="s">
        <v>218</v>
      </c>
      <c r="C6001" s="4" t="s">
        <v>289</v>
      </c>
      <c r="D6001" s="4" t="s">
        <v>292</v>
      </c>
      <c r="E6001" s="5">
        <v>7.51</v>
      </c>
    </row>
    <row r="6002" spans="1:6" ht="11.25" x14ac:dyDescent="0.15">
      <c r="A6002" s="6" t="s">
        <v>288</v>
      </c>
      <c r="B6002" s="4" t="s">
        <v>219</v>
      </c>
      <c r="C6002" s="4" t="s">
        <v>289</v>
      </c>
      <c r="D6002" s="4" t="s">
        <v>291</v>
      </c>
      <c r="E6002" s="5">
        <v>13.54</v>
      </c>
      <c r="F6002" s="13" t="s">
        <v>353</v>
      </c>
    </row>
    <row r="6003" spans="1:6" ht="11.25" x14ac:dyDescent="0.15">
      <c r="A6003" s="6" t="s">
        <v>288</v>
      </c>
      <c r="B6003" s="4" t="s">
        <v>219</v>
      </c>
      <c r="C6003" s="4" t="s">
        <v>289</v>
      </c>
      <c r="D6003" s="4" t="s">
        <v>291</v>
      </c>
      <c r="E6003" s="5">
        <v>4.97</v>
      </c>
      <c r="F6003" s="13"/>
    </row>
    <row r="6004" spans="1:6" ht="11.25" x14ac:dyDescent="0.15">
      <c r="A6004" s="6" t="s">
        <v>288</v>
      </c>
      <c r="B6004" s="4" t="s">
        <v>219</v>
      </c>
      <c r="C6004" s="4" t="s">
        <v>289</v>
      </c>
      <c r="D6004" s="4" t="s">
        <v>290</v>
      </c>
      <c r="E6004" s="5">
        <v>10.99</v>
      </c>
      <c r="F6004" s="13"/>
    </row>
    <row r="6005" spans="1:6" ht="11.25" x14ac:dyDescent="0.15">
      <c r="A6005" s="6" t="s">
        <v>288</v>
      </c>
      <c r="B6005" s="4" t="s">
        <v>219</v>
      </c>
      <c r="C6005" s="4" t="s">
        <v>289</v>
      </c>
      <c r="D6005" s="4" t="s">
        <v>290</v>
      </c>
      <c r="E6005" s="5">
        <v>7.01</v>
      </c>
      <c r="F6005" s="13"/>
    </row>
    <row r="6006" spans="1:6" ht="11.25" x14ac:dyDescent="0.15">
      <c r="A6006" s="6" t="s">
        <v>288</v>
      </c>
      <c r="B6006" s="4" t="s">
        <v>219</v>
      </c>
      <c r="C6006" s="4" t="s">
        <v>289</v>
      </c>
      <c r="D6006" s="4" t="s">
        <v>292</v>
      </c>
      <c r="E6006" s="5">
        <v>8.76</v>
      </c>
      <c r="F6006" s="13"/>
    </row>
    <row r="6007" spans="1:6" ht="11.25" x14ac:dyDescent="0.15">
      <c r="A6007" s="6" t="s">
        <v>288</v>
      </c>
      <c r="B6007" s="4" t="s">
        <v>109</v>
      </c>
      <c r="C6007" s="4" t="s">
        <v>289</v>
      </c>
      <c r="D6007" s="4" t="s">
        <v>291</v>
      </c>
      <c r="E6007" s="5">
        <v>11.82</v>
      </c>
      <c r="F6007" s="13" t="s">
        <v>354</v>
      </c>
    </row>
    <row r="6008" spans="1:6" ht="11.25" x14ac:dyDescent="0.15">
      <c r="A6008" s="6" t="s">
        <v>288</v>
      </c>
      <c r="B6008" s="4" t="s">
        <v>109</v>
      </c>
      <c r="C6008" s="4" t="s">
        <v>289</v>
      </c>
      <c r="D6008" s="4" t="s">
        <v>291</v>
      </c>
      <c r="E6008" s="5">
        <v>12.35</v>
      </c>
    </row>
    <row r="6009" spans="1:6" ht="11.25" x14ac:dyDescent="0.15">
      <c r="A6009" s="6" t="s">
        <v>288</v>
      </c>
      <c r="B6009" s="4" t="s">
        <v>109</v>
      </c>
      <c r="C6009" s="4" t="s">
        <v>289</v>
      </c>
      <c r="D6009" s="4" t="s">
        <v>290</v>
      </c>
      <c r="E6009" s="5">
        <v>11.67</v>
      </c>
    </row>
    <row r="6010" spans="1:6" ht="11.25" x14ac:dyDescent="0.15">
      <c r="A6010" s="6" t="s">
        <v>288</v>
      </c>
      <c r="B6010" s="4" t="s">
        <v>109</v>
      </c>
      <c r="C6010" s="4" t="s">
        <v>289</v>
      </c>
      <c r="D6010" s="4" t="s">
        <v>290</v>
      </c>
      <c r="E6010" s="5">
        <v>9.7200000000000006</v>
      </c>
    </row>
    <row r="6011" spans="1:6" ht="11.25" x14ac:dyDescent="0.15">
      <c r="A6011" s="6" t="s">
        <v>288</v>
      </c>
      <c r="B6011" s="4" t="s">
        <v>109</v>
      </c>
      <c r="C6011" s="4" t="s">
        <v>289</v>
      </c>
      <c r="D6011" s="4" t="s">
        <v>292</v>
      </c>
      <c r="E6011" s="5">
        <v>6.04</v>
      </c>
    </row>
    <row r="6012" spans="1:6" ht="11.25" x14ac:dyDescent="0.15">
      <c r="A6012" s="6" t="s">
        <v>288</v>
      </c>
      <c r="B6012" s="4" t="s">
        <v>109</v>
      </c>
      <c r="C6012" s="4" t="s">
        <v>289</v>
      </c>
      <c r="D6012" s="4" t="s">
        <v>292</v>
      </c>
      <c r="E6012" s="5">
        <v>8.11</v>
      </c>
    </row>
    <row r="6013" spans="1:6" ht="11.25" x14ac:dyDescent="0.15">
      <c r="A6013" s="6" t="s">
        <v>288</v>
      </c>
      <c r="B6013" s="4" t="s">
        <v>220</v>
      </c>
      <c r="C6013" s="4" t="s">
        <v>289</v>
      </c>
      <c r="D6013" s="4" t="s">
        <v>291</v>
      </c>
      <c r="E6013" s="5">
        <v>7.44</v>
      </c>
    </row>
    <row r="6014" spans="1:6" ht="11.25" x14ac:dyDescent="0.15">
      <c r="A6014" s="6" t="s">
        <v>288</v>
      </c>
      <c r="B6014" s="4" t="s">
        <v>220</v>
      </c>
      <c r="C6014" s="4" t="s">
        <v>289</v>
      </c>
      <c r="D6014" s="4" t="s">
        <v>291</v>
      </c>
      <c r="E6014" s="5">
        <v>11.54</v>
      </c>
    </row>
    <row r="6015" spans="1:6" ht="11.25" x14ac:dyDescent="0.15">
      <c r="A6015" s="6" t="s">
        <v>288</v>
      </c>
      <c r="B6015" s="4" t="s">
        <v>220</v>
      </c>
      <c r="C6015" s="4" t="s">
        <v>289</v>
      </c>
      <c r="D6015" s="4" t="s">
        <v>291</v>
      </c>
      <c r="E6015" s="5">
        <v>4.75</v>
      </c>
    </row>
    <row r="6016" spans="1:6" ht="11.25" x14ac:dyDescent="0.15">
      <c r="A6016" s="6" t="s">
        <v>288</v>
      </c>
      <c r="B6016" s="4" t="s">
        <v>220</v>
      </c>
      <c r="C6016" s="4" t="s">
        <v>289</v>
      </c>
      <c r="D6016" s="4" t="s">
        <v>290</v>
      </c>
      <c r="E6016" s="5">
        <v>9.7100000000000009</v>
      </c>
    </row>
    <row r="6017" spans="1:14" ht="11.25" x14ac:dyDescent="0.15">
      <c r="A6017" s="6" t="s">
        <v>288</v>
      </c>
      <c r="B6017" s="4" t="s">
        <v>220</v>
      </c>
      <c r="C6017" s="4" t="s">
        <v>289</v>
      </c>
      <c r="D6017" s="4" t="s">
        <v>292</v>
      </c>
      <c r="E6017" s="5">
        <v>9.82</v>
      </c>
    </row>
    <row r="6018" spans="1:14" ht="11.25" x14ac:dyDescent="0.15">
      <c r="A6018" s="6" t="s">
        <v>288</v>
      </c>
      <c r="E6018" s="15">
        <f>+SUM(E5250:E6017)</f>
        <v>8145.0899999999947</v>
      </c>
      <c r="I6018" s="14">
        <f>AVERAGE(I5250:I6017)</f>
        <v>1.2198093138295933</v>
      </c>
      <c r="J6018" s="14">
        <f>STDEV(I5250:I6017)</f>
        <v>0.3570601542655511</v>
      </c>
      <c r="K6018">
        <f>COUNT(I5250:I6017)</f>
        <v>43</v>
      </c>
      <c r="L6018" s="14">
        <f>+I6018-1</f>
        <v>0.21980931382959334</v>
      </c>
      <c r="M6018">
        <f>+SQRT(K6018)</f>
        <v>6.5574385243020004</v>
      </c>
      <c r="N6018">
        <f>+L6018/(J6018/M6018)</f>
        <v>4.0368157726011145</v>
      </c>
    </row>
    <row r="6019" spans="1:14" ht="11.25" x14ac:dyDescent="0.15">
      <c r="A6019" s="6" t="s">
        <v>297</v>
      </c>
      <c r="B6019" s="4" t="s">
        <v>6</v>
      </c>
      <c r="C6019" s="4" t="s">
        <v>111</v>
      </c>
      <c r="D6019" s="4" t="s">
        <v>224</v>
      </c>
      <c r="E6019" s="5">
        <v>9.41</v>
      </c>
      <c r="F6019" t="s">
        <v>353</v>
      </c>
      <c r="G6019" s="17">
        <f>+E6019+E6020+E6021+E6022+E6023</f>
        <v>51.75</v>
      </c>
      <c r="H6019" s="17">
        <f>+E6029+E6024+E6025+E6026+E6027+E6028</f>
        <v>58.3</v>
      </c>
      <c r="I6019" s="18">
        <f>+(G6019/4)/(H6019/3)</f>
        <v>0.66573756432247</v>
      </c>
      <c r="J6019" s="21">
        <f>+(B6019-$K$1)/7</f>
        <v>1</v>
      </c>
    </row>
    <row r="6020" spans="1:14" ht="11.25" x14ac:dyDescent="0.15">
      <c r="A6020" s="6" t="s">
        <v>297</v>
      </c>
      <c r="B6020" s="4" t="s">
        <v>6</v>
      </c>
      <c r="C6020" s="4" t="s">
        <v>111</v>
      </c>
      <c r="D6020" s="4" t="s">
        <v>224</v>
      </c>
      <c r="E6020" s="5">
        <v>5.07</v>
      </c>
    </row>
    <row r="6021" spans="1:14" ht="11.25" x14ac:dyDescent="0.15">
      <c r="A6021" s="6" t="s">
        <v>297</v>
      </c>
      <c r="B6021" s="4" t="s">
        <v>6</v>
      </c>
      <c r="C6021" s="4" t="s">
        <v>111</v>
      </c>
      <c r="D6021" s="4" t="s">
        <v>204</v>
      </c>
      <c r="E6021" s="5">
        <v>11.17</v>
      </c>
    </row>
    <row r="6022" spans="1:14" ht="11.25" x14ac:dyDescent="0.15">
      <c r="A6022" s="6" t="s">
        <v>297</v>
      </c>
      <c r="B6022" s="4" t="s">
        <v>6</v>
      </c>
      <c r="C6022" s="4" t="s">
        <v>111</v>
      </c>
      <c r="D6022" s="4" t="s">
        <v>200</v>
      </c>
      <c r="E6022" s="5">
        <v>12.89</v>
      </c>
    </row>
    <row r="6023" spans="1:14" ht="11.25" x14ac:dyDescent="0.15">
      <c r="A6023" s="6" t="s">
        <v>297</v>
      </c>
      <c r="B6023" s="4" t="s">
        <v>6</v>
      </c>
      <c r="C6023" s="4" t="s">
        <v>111</v>
      </c>
      <c r="D6023" s="4" t="s">
        <v>225</v>
      </c>
      <c r="E6023" s="5">
        <v>13.21</v>
      </c>
    </row>
    <row r="6024" spans="1:14" ht="11.25" x14ac:dyDescent="0.15">
      <c r="A6024" s="6" t="s">
        <v>297</v>
      </c>
      <c r="B6024" s="4" t="s">
        <v>10</v>
      </c>
      <c r="C6024" s="4" t="s">
        <v>111</v>
      </c>
      <c r="D6024" s="4" t="s">
        <v>224</v>
      </c>
      <c r="E6024" s="5">
        <v>13.24</v>
      </c>
      <c r="F6024" t="s">
        <v>354</v>
      </c>
    </row>
    <row r="6025" spans="1:14" ht="11.25" x14ac:dyDescent="0.15">
      <c r="A6025" s="6" t="s">
        <v>297</v>
      </c>
      <c r="B6025" s="4" t="s">
        <v>10</v>
      </c>
      <c r="C6025" s="4" t="s">
        <v>111</v>
      </c>
      <c r="D6025" s="4" t="s">
        <v>204</v>
      </c>
      <c r="E6025" s="5">
        <v>12.62</v>
      </c>
    </row>
    <row r="6026" spans="1:14" ht="11.25" x14ac:dyDescent="0.15">
      <c r="A6026" s="6" t="s">
        <v>297</v>
      </c>
      <c r="B6026" s="4" t="s">
        <v>10</v>
      </c>
      <c r="C6026" s="4" t="s">
        <v>111</v>
      </c>
      <c r="D6026" s="4" t="s">
        <v>200</v>
      </c>
      <c r="E6026" s="5">
        <v>10.95</v>
      </c>
    </row>
    <row r="6027" spans="1:14" ht="11.25" x14ac:dyDescent="0.15">
      <c r="A6027" s="6" t="s">
        <v>297</v>
      </c>
      <c r="B6027" s="4" t="s">
        <v>10</v>
      </c>
      <c r="C6027" s="4" t="s">
        <v>111</v>
      </c>
      <c r="D6027" s="4" t="s">
        <v>200</v>
      </c>
      <c r="E6027" s="5">
        <v>4.96</v>
      </c>
    </row>
    <row r="6028" spans="1:14" ht="11.25" x14ac:dyDescent="0.15">
      <c r="A6028" s="6" t="s">
        <v>297</v>
      </c>
      <c r="B6028" s="4" t="s">
        <v>10</v>
      </c>
      <c r="C6028" s="4" t="s">
        <v>111</v>
      </c>
      <c r="D6028" s="4" t="s">
        <v>225</v>
      </c>
      <c r="E6028" s="5">
        <v>11.98</v>
      </c>
    </row>
    <row r="6029" spans="1:14" ht="11.25" x14ac:dyDescent="0.15">
      <c r="A6029" s="6" t="s">
        <v>297</v>
      </c>
      <c r="B6029" s="4" t="s">
        <v>10</v>
      </c>
      <c r="C6029" s="4" t="s">
        <v>111</v>
      </c>
      <c r="D6029" s="4" t="s">
        <v>225</v>
      </c>
      <c r="E6029" s="5">
        <v>4.55</v>
      </c>
    </row>
    <row r="6030" spans="1:14" ht="11.25" x14ac:dyDescent="0.15">
      <c r="A6030" s="6" t="s">
        <v>297</v>
      </c>
      <c r="B6030" s="4" t="s">
        <v>11</v>
      </c>
      <c r="C6030" s="4" t="s">
        <v>111</v>
      </c>
      <c r="D6030" s="4" t="s">
        <v>224</v>
      </c>
      <c r="E6030" s="5">
        <v>10.6</v>
      </c>
      <c r="F6030" t="s">
        <v>353</v>
      </c>
      <c r="G6030" s="17">
        <f>+E6030+E6031+E6032+E6033</f>
        <v>41.230000000000004</v>
      </c>
      <c r="H6030" s="17">
        <f>+E6034+E6035+E6036+E6037+E6038</f>
        <v>50.55</v>
      </c>
      <c r="I6030" s="18">
        <f>+(G6030/4)/(H6030/3)</f>
        <v>0.61172106824925832</v>
      </c>
      <c r="J6030" s="21">
        <f>+(B6030-$K$1)/7</f>
        <v>2</v>
      </c>
    </row>
    <row r="6031" spans="1:14" ht="11.25" x14ac:dyDescent="0.15">
      <c r="A6031" s="6" t="s">
        <v>297</v>
      </c>
      <c r="B6031" s="4" t="s">
        <v>11</v>
      </c>
      <c r="C6031" s="4" t="s">
        <v>111</v>
      </c>
      <c r="D6031" s="4" t="s">
        <v>204</v>
      </c>
      <c r="E6031" s="5">
        <v>9.92</v>
      </c>
    </row>
    <row r="6032" spans="1:14" ht="11.25" x14ac:dyDescent="0.15">
      <c r="A6032" s="6" t="s">
        <v>297</v>
      </c>
      <c r="B6032" s="4" t="s">
        <v>11</v>
      </c>
      <c r="C6032" s="4" t="s">
        <v>111</v>
      </c>
      <c r="D6032" s="4" t="s">
        <v>200</v>
      </c>
      <c r="E6032" s="5">
        <v>10.19</v>
      </c>
    </row>
    <row r="6033" spans="1:10" ht="11.25" x14ac:dyDescent="0.15">
      <c r="A6033" s="6" t="s">
        <v>297</v>
      </c>
      <c r="B6033" s="4" t="s">
        <v>11</v>
      </c>
      <c r="C6033" s="4" t="s">
        <v>111</v>
      </c>
      <c r="D6033" s="4" t="s">
        <v>225</v>
      </c>
      <c r="E6033" s="5">
        <v>10.52</v>
      </c>
    </row>
    <row r="6034" spans="1:10" ht="11.25" x14ac:dyDescent="0.15">
      <c r="A6034" s="6" t="s">
        <v>297</v>
      </c>
      <c r="B6034" s="4" t="s">
        <v>12</v>
      </c>
      <c r="C6034" s="4" t="s">
        <v>111</v>
      </c>
      <c r="D6034" s="4" t="s">
        <v>224</v>
      </c>
      <c r="E6034" s="5">
        <v>11.15</v>
      </c>
      <c r="F6034" t="s">
        <v>354</v>
      </c>
    </row>
    <row r="6035" spans="1:10" ht="11.25" x14ac:dyDescent="0.15">
      <c r="A6035" s="6" t="s">
        <v>297</v>
      </c>
      <c r="B6035" s="4" t="s">
        <v>12</v>
      </c>
      <c r="C6035" s="4" t="s">
        <v>111</v>
      </c>
      <c r="D6035" s="4" t="s">
        <v>200</v>
      </c>
      <c r="E6035" s="5">
        <v>12.78</v>
      </c>
    </row>
    <row r="6036" spans="1:10" ht="11.25" x14ac:dyDescent="0.15">
      <c r="A6036" s="6" t="s">
        <v>297</v>
      </c>
      <c r="B6036" s="4" t="s">
        <v>12</v>
      </c>
      <c r="C6036" s="4" t="s">
        <v>111</v>
      </c>
      <c r="D6036" s="4" t="s">
        <v>225</v>
      </c>
      <c r="E6036" s="5">
        <v>10.71</v>
      </c>
    </row>
    <row r="6037" spans="1:10" ht="11.25" x14ac:dyDescent="0.15">
      <c r="A6037" s="6" t="s">
        <v>297</v>
      </c>
      <c r="B6037" s="4" t="s">
        <v>12</v>
      </c>
      <c r="C6037" s="4" t="s">
        <v>111</v>
      </c>
      <c r="D6037" s="4" t="s">
        <v>225</v>
      </c>
      <c r="E6037" s="5">
        <v>5.01</v>
      </c>
    </row>
    <row r="6038" spans="1:10" ht="11.25" x14ac:dyDescent="0.15">
      <c r="A6038" s="6" t="s">
        <v>297</v>
      </c>
      <c r="B6038" s="4" t="s">
        <v>12</v>
      </c>
      <c r="C6038" s="4" t="s">
        <v>111</v>
      </c>
      <c r="D6038" s="4" t="s">
        <v>134</v>
      </c>
      <c r="E6038" s="5">
        <v>10.9</v>
      </c>
    </row>
    <row r="6039" spans="1:10" ht="11.25" x14ac:dyDescent="0.15">
      <c r="A6039" s="9" t="s">
        <v>297</v>
      </c>
      <c r="B6039" s="4" t="s">
        <v>13</v>
      </c>
      <c r="C6039" s="4" t="s">
        <v>111</v>
      </c>
      <c r="D6039" s="4" t="s">
        <v>224</v>
      </c>
      <c r="E6039" s="5">
        <v>10.51</v>
      </c>
      <c r="F6039" s="13" t="s">
        <v>354</v>
      </c>
    </row>
    <row r="6040" spans="1:10" ht="11.25" x14ac:dyDescent="0.15">
      <c r="A6040" s="6" t="s">
        <v>297</v>
      </c>
      <c r="B6040" s="4" t="s">
        <v>13</v>
      </c>
      <c r="C6040" s="4" t="s">
        <v>111</v>
      </c>
      <c r="D6040" s="4" t="s">
        <v>224</v>
      </c>
      <c r="E6040" s="5">
        <v>10.02</v>
      </c>
    </row>
    <row r="6041" spans="1:10" ht="11.25" x14ac:dyDescent="0.15">
      <c r="A6041" s="6" t="s">
        <v>297</v>
      </c>
      <c r="B6041" s="4" t="s">
        <v>13</v>
      </c>
      <c r="C6041" s="4" t="s">
        <v>111</v>
      </c>
      <c r="D6041" s="4" t="s">
        <v>204</v>
      </c>
      <c r="E6041" s="5">
        <v>12.83</v>
      </c>
    </row>
    <row r="6042" spans="1:10" ht="11.25" x14ac:dyDescent="0.15">
      <c r="A6042" s="6" t="s">
        <v>297</v>
      </c>
      <c r="B6042" s="4" t="s">
        <v>13</v>
      </c>
      <c r="C6042" s="4" t="s">
        <v>111</v>
      </c>
      <c r="D6042" s="4" t="s">
        <v>204</v>
      </c>
      <c r="E6042" s="5">
        <v>6.77</v>
      </c>
    </row>
    <row r="6043" spans="1:10" ht="11.25" x14ac:dyDescent="0.15">
      <c r="A6043" s="6" t="s">
        <v>297</v>
      </c>
      <c r="B6043" s="4" t="s">
        <v>13</v>
      </c>
      <c r="C6043" s="4" t="s">
        <v>111</v>
      </c>
      <c r="D6043" s="4" t="s">
        <v>200</v>
      </c>
      <c r="E6043" s="5">
        <v>12.71</v>
      </c>
    </row>
    <row r="6044" spans="1:10" ht="11.25" x14ac:dyDescent="0.15">
      <c r="A6044" s="6" t="s">
        <v>297</v>
      </c>
      <c r="B6044" s="4" t="s">
        <v>13</v>
      </c>
      <c r="C6044" s="4" t="s">
        <v>111</v>
      </c>
      <c r="D6044" s="4" t="s">
        <v>200</v>
      </c>
      <c r="E6044" s="5">
        <v>10.28</v>
      </c>
    </row>
    <row r="6045" spans="1:10" ht="11.25" x14ac:dyDescent="0.15">
      <c r="A6045" s="6" t="s">
        <v>297</v>
      </c>
      <c r="B6045" s="4" t="s">
        <v>13</v>
      </c>
      <c r="C6045" s="4" t="s">
        <v>111</v>
      </c>
      <c r="D6045" s="4" t="s">
        <v>225</v>
      </c>
      <c r="E6045" s="5">
        <v>11.83</v>
      </c>
    </row>
    <row r="6046" spans="1:10" ht="11.25" x14ac:dyDescent="0.15">
      <c r="A6046" s="6" t="s">
        <v>297</v>
      </c>
      <c r="B6046" s="4" t="s">
        <v>13</v>
      </c>
      <c r="C6046" s="4" t="s">
        <v>111</v>
      </c>
      <c r="D6046" s="4" t="s">
        <v>225</v>
      </c>
      <c r="E6046" s="5">
        <v>13.09</v>
      </c>
    </row>
    <row r="6047" spans="1:10" ht="11.25" x14ac:dyDescent="0.15">
      <c r="A6047" s="6" t="s">
        <v>297</v>
      </c>
      <c r="B6047" s="4" t="s">
        <v>13</v>
      </c>
      <c r="C6047" s="4" t="s">
        <v>111</v>
      </c>
      <c r="D6047" s="4" t="s">
        <v>225</v>
      </c>
      <c r="E6047" s="5">
        <v>1.29</v>
      </c>
    </row>
    <row r="6048" spans="1:10" ht="11.25" x14ac:dyDescent="0.15">
      <c r="A6048" s="6" t="s">
        <v>297</v>
      </c>
      <c r="B6048" s="4" t="s">
        <v>15</v>
      </c>
      <c r="C6048" s="4" t="s">
        <v>111</v>
      </c>
      <c r="D6048" s="4" t="s">
        <v>224</v>
      </c>
      <c r="E6048" s="5">
        <v>12.94</v>
      </c>
      <c r="F6048" t="s">
        <v>353</v>
      </c>
      <c r="G6048" s="17">
        <f>+E6048+E6049+E6050+E6051+E6052+E6053</f>
        <v>61.18</v>
      </c>
      <c r="H6048" s="17">
        <f>+E6056+E6057+E6054+E6055</f>
        <v>38.409999999999997</v>
      </c>
      <c r="I6048" s="18">
        <f>+(G6048/4)/(H6048/3)</f>
        <v>1.1946107784431139</v>
      </c>
      <c r="J6048" s="21">
        <f>+(B6048-$K$1)/7</f>
        <v>4</v>
      </c>
    </row>
    <row r="6049" spans="1:10" ht="11.25" x14ac:dyDescent="0.15">
      <c r="A6049" s="6" t="s">
        <v>297</v>
      </c>
      <c r="B6049" s="4" t="s">
        <v>15</v>
      </c>
      <c r="C6049" s="4" t="s">
        <v>111</v>
      </c>
      <c r="D6049" s="4" t="s">
        <v>204</v>
      </c>
      <c r="E6049" s="5">
        <v>12.35</v>
      </c>
    </row>
    <row r="6050" spans="1:10" ht="11.25" x14ac:dyDescent="0.15">
      <c r="A6050" s="6" t="s">
        <v>297</v>
      </c>
      <c r="B6050" s="4" t="s">
        <v>15</v>
      </c>
      <c r="C6050" s="4" t="s">
        <v>111</v>
      </c>
      <c r="D6050" s="4" t="s">
        <v>200</v>
      </c>
      <c r="E6050" s="5">
        <v>10.65</v>
      </c>
    </row>
    <row r="6051" spans="1:10" ht="11.25" x14ac:dyDescent="0.15">
      <c r="A6051" s="6" t="s">
        <v>297</v>
      </c>
      <c r="B6051" s="4" t="s">
        <v>15</v>
      </c>
      <c r="C6051" s="4" t="s">
        <v>111</v>
      </c>
      <c r="D6051" s="4" t="s">
        <v>200</v>
      </c>
      <c r="E6051" s="5">
        <v>8.81</v>
      </c>
    </row>
    <row r="6052" spans="1:10" ht="11.25" x14ac:dyDescent="0.15">
      <c r="A6052" s="6" t="s">
        <v>297</v>
      </c>
      <c r="B6052" s="4" t="s">
        <v>15</v>
      </c>
      <c r="C6052" s="4" t="s">
        <v>111</v>
      </c>
      <c r="D6052" s="4" t="s">
        <v>225</v>
      </c>
      <c r="E6052" s="5">
        <v>11.5</v>
      </c>
    </row>
    <row r="6053" spans="1:10" ht="11.25" x14ac:dyDescent="0.15">
      <c r="A6053" s="6" t="s">
        <v>297</v>
      </c>
      <c r="B6053" s="4" t="s">
        <v>15</v>
      </c>
      <c r="C6053" s="4" t="s">
        <v>111</v>
      </c>
      <c r="D6053" s="4" t="s">
        <v>225</v>
      </c>
      <c r="E6053" s="5">
        <v>4.93</v>
      </c>
    </row>
    <row r="6054" spans="1:10" ht="11.25" x14ac:dyDescent="0.15">
      <c r="A6054" s="6" t="s">
        <v>297</v>
      </c>
      <c r="B6054" s="4" t="s">
        <v>16</v>
      </c>
      <c r="C6054" s="4" t="s">
        <v>111</v>
      </c>
      <c r="D6054" s="4" t="s">
        <v>224</v>
      </c>
      <c r="E6054" s="5">
        <v>9.77</v>
      </c>
      <c r="F6054" t="s">
        <v>354</v>
      </c>
    </row>
    <row r="6055" spans="1:10" ht="11.25" x14ac:dyDescent="0.15">
      <c r="A6055" s="6" t="s">
        <v>297</v>
      </c>
      <c r="B6055" s="4" t="s">
        <v>16</v>
      </c>
      <c r="C6055" s="4" t="s">
        <v>111</v>
      </c>
      <c r="D6055" s="4" t="s">
        <v>204</v>
      </c>
      <c r="E6055" s="5">
        <v>9.66</v>
      </c>
    </row>
    <row r="6056" spans="1:10" ht="11.25" x14ac:dyDescent="0.15">
      <c r="A6056" s="6" t="s">
        <v>297</v>
      </c>
      <c r="B6056" s="4" t="s">
        <v>16</v>
      </c>
      <c r="C6056" s="4" t="s">
        <v>111</v>
      </c>
      <c r="D6056" s="4" t="s">
        <v>225</v>
      </c>
      <c r="E6056" s="5">
        <v>9.83</v>
      </c>
    </row>
    <row r="6057" spans="1:10" ht="11.25" x14ac:dyDescent="0.15">
      <c r="A6057" s="6" t="s">
        <v>297</v>
      </c>
      <c r="B6057" s="4" t="s">
        <v>16</v>
      </c>
      <c r="C6057" s="4" t="s">
        <v>111</v>
      </c>
      <c r="D6057" s="4" t="s">
        <v>118</v>
      </c>
      <c r="E6057" s="5">
        <v>9.15</v>
      </c>
    </row>
    <row r="6058" spans="1:10" ht="11.25" x14ac:dyDescent="0.15">
      <c r="A6058" s="6" t="s">
        <v>297</v>
      </c>
      <c r="B6058" s="4" t="s">
        <v>17</v>
      </c>
      <c r="C6058" s="4" t="s">
        <v>111</v>
      </c>
      <c r="D6058" s="4" t="s">
        <v>224</v>
      </c>
      <c r="E6058" s="5">
        <v>11.75</v>
      </c>
      <c r="F6058" t="s">
        <v>353</v>
      </c>
      <c r="G6058" s="17">
        <f>+E6058+E6059+E6060+E6061+E6062+E6063</f>
        <v>56.44</v>
      </c>
      <c r="H6058" s="17">
        <f>+E6066+E6067+E6064+E6065</f>
        <v>31.67</v>
      </c>
      <c r="I6058" s="18">
        <f>+(G6058/4)/(H6058/3)</f>
        <v>1.3365961477739186</v>
      </c>
      <c r="J6058" s="21">
        <f>+(B6058-$K$1)/7</f>
        <v>5</v>
      </c>
    </row>
    <row r="6059" spans="1:10" ht="11.25" x14ac:dyDescent="0.15">
      <c r="A6059" s="6" t="s">
        <v>297</v>
      </c>
      <c r="B6059" s="4" t="s">
        <v>17</v>
      </c>
      <c r="C6059" s="4" t="s">
        <v>111</v>
      </c>
      <c r="D6059" s="4" t="s">
        <v>200</v>
      </c>
      <c r="E6059" s="5">
        <v>10.48</v>
      </c>
    </row>
    <row r="6060" spans="1:10" ht="11.25" x14ac:dyDescent="0.15">
      <c r="A6060" s="6" t="s">
        <v>297</v>
      </c>
      <c r="B6060" s="4" t="s">
        <v>17</v>
      </c>
      <c r="C6060" s="4" t="s">
        <v>111</v>
      </c>
      <c r="D6060" s="4" t="s">
        <v>200</v>
      </c>
      <c r="E6060" s="5">
        <v>5.27</v>
      </c>
    </row>
    <row r="6061" spans="1:10" ht="11.25" x14ac:dyDescent="0.15">
      <c r="A6061" s="6" t="s">
        <v>297</v>
      </c>
      <c r="B6061" s="4" t="s">
        <v>17</v>
      </c>
      <c r="C6061" s="4" t="s">
        <v>111</v>
      </c>
      <c r="D6061" s="4" t="s">
        <v>225</v>
      </c>
      <c r="E6061" s="5">
        <v>11</v>
      </c>
    </row>
    <row r="6062" spans="1:10" ht="11.25" x14ac:dyDescent="0.15">
      <c r="A6062" s="6" t="s">
        <v>297</v>
      </c>
      <c r="B6062" s="4" t="s">
        <v>17</v>
      </c>
      <c r="C6062" s="4" t="s">
        <v>111</v>
      </c>
      <c r="D6062" s="4" t="s">
        <v>225</v>
      </c>
      <c r="E6062" s="5">
        <v>4.8499999999999996</v>
      </c>
    </row>
    <row r="6063" spans="1:10" ht="11.25" x14ac:dyDescent="0.15">
      <c r="A6063" s="6" t="s">
        <v>297</v>
      </c>
      <c r="B6063" s="4" t="s">
        <v>17</v>
      </c>
      <c r="C6063" s="4" t="s">
        <v>111</v>
      </c>
      <c r="D6063" s="4" t="s">
        <v>134</v>
      </c>
      <c r="E6063" s="5">
        <v>13.09</v>
      </c>
    </row>
    <row r="6064" spans="1:10" ht="11.25" x14ac:dyDescent="0.15">
      <c r="A6064" s="6" t="s">
        <v>297</v>
      </c>
      <c r="B6064" s="4" t="s">
        <v>18</v>
      </c>
      <c r="C6064" s="4" t="s">
        <v>111</v>
      </c>
      <c r="D6064" s="4" t="s">
        <v>224</v>
      </c>
      <c r="E6064" s="5">
        <v>7.01</v>
      </c>
      <c r="F6064" t="s">
        <v>354</v>
      </c>
    </row>
    <row r="6065" spans="1:10" ht="11.25" x14ac:dyDescent="0.15">
      <c r="A6065" s="6" t="s">
        <v>297</v>
      </c>
      <c r="B6065" s="4" t="s">
        <v>18</v>
      </c>
      <c r="C6065" s="4" t="s">
        <v>111</v>
      </c>
      <c r="D6065" s="4" t="s">
        <v>204</v>
      </c>
      <c r="E6065" s="5">
        <v>8.3800000000000008</v>
      </c>
    </row>
    <row r="6066" spans="1:10" ht="11.25" x14ac:dyDescent="0.15">
      <c r="A6066" s="6" t="s">
        <v>297</v>
      </c>
      <c r="B6066" s="4" t="s">
        <v>18</v>
      </c>
      <c r="C6066" s="4" t="s">
        <v>111</v>
      </c>
      <c r="D6066" s="4" t="s">
        <v>200</v>
      </c>
      <c r="E6066" s="5">
        <v>8.18</v>
      </c>
    </row>
    <row r="6067" spans="1:10" ht="11.25" x14ac:dyDescent="0.15">
      <c r="A6067" s="6" t="s">
        <v>297</v>
      </c>
      <c r="B6067" s="4" t="s">
        <v>18</v>
      </c>
      <c r="C6067" s="4" t="s">
        <v>111</v>
      </c>
      <c r="D6067" s="4" t="s">
        <v>225</v>
      </c>
      <c r="E6067" s="5">
        <v>8.1</v>
      </c>
    </row>
    <row r="6068" spans="1:10" ht="11.25" x14ac:dyDescent="0.15">
      <c r="A6068" s="6" t="s">
        <v>297</v>
      </c>
      <c r="B6068" s="4" t="s">
        <v>19</v>
      </c>
      <c r="C6068" s="4" t="s">
        <v>111</v>
      </c>
      <c r="D6068" s="4" t="s">
        <v>224</v>
      </c>
      <c r="E6068" s="5">
        <v>10.53</v>
      </c>
      <c r="F6068" t="s">
        <v>353</v>
      </c>
      <c r="G6068" s="17">
        <f>+E6068+E6069+E6070+E6071</f>
        <v>48.11</v>
      </c>
      <c r="H6068" s="17">
        <f>+E6072+E6073+E6074+E6075</f>
        <v>15.88</v>
      </c>
      <c r="I6068" s="18">
        <f>+(G6068/4)/(H6068/3)</f>
        <v>2.2721977329974807</v>
      </c>
      <c r="J6068" s="21">
        <f>+(B6068-$K$1)/7</f>
        <v>6</v>
      </c>
    </row>
    <row r="6069" spans="1:10" ht="11.25" x14ac:dyDescent="0.15">
      <c r="A6069" s="6" t="s">
        <v>297</v>
      </c>
      <c r="B6069" s="4" t="s">
        <v>19</v>
      </c>
      <c r="C6069" s="4" t="s">
        <v>111</v>
      </c>
      <c r="D6069" s="4" t="s">
        <v>204</v>
      </c>
      <c r="E6069" s="5">
        <v>11.68</v>
      </c>
    </row>
    <row r="6070" spans="1:10" ht="11.25" x14ac:dyDescent="0.15">
      <c r="A6070" s="6" t="s">
        <v>297</v>
      </c>
      <c r="B6070" s="4" t="s">
        <v>19</v>
      </c>
      <c r="C6070" s="4" t="s">
        <v>111</v>
      </c>
      <c r="D6070" s="4" t="s">
        <v>200</v>
      </c>
      <c r="E6070" s="5">
        <v>12.44</v>
      </c>
    </row>
    <row r="6071" spans="1:10" ht="11.25" x14ac:dyDescent="0.15">
      <c r="A6071" s="6" t="s">
        <v>297</v>
      </c>
      <c r="B6071" s="4" t="s">
        <v>19</v>
      </c>
      <c r="C6071" s="4" t="s">
        <v>111</v>
      </c>
      <c r="D6071" s="4" t="s">
        <v>225</v>
      </c>
      <c r="E6071" s="5">
        <v>13.46</v>
      </c>
    </row>
    <row r="6072" spans="1:10" ht="11.25" x14ac:dyDescent="0.15">
      <c r="A6072" s="6" t="s">
        <v>297</v>
      </c>
      <c r="B6072" s="4" t="s">
        <v>20</v>
      </c>
      <c r="C6072" s="4" t="s">
        <v>111</v>
      </c>
      <c r="D6072" s="4" t="s">
        <v>224</v>
      </c>
      <c r="E6072" s="5">
        <v>2.08</v>
      </c>
      <c r="F6072" t="s">
        <v>354</v>
      </c>
    </row>
    <row r="6073" spans="1:10" ht="11.25" x14ac:dyDescent="0.15">
      <c r="A6073" s="6" t="s">
        <v>297</v>
      </c>
      <c r="B6073" s="4" t="s">
        <v>20</v>
      </c>
      <c r="C6073" s="4" t="s">
        <v>111</v>
      </c>
      <c r="D6073" s="4" t="s">
        <v>204</v>
      </c>
      <c r="E6073" s="5">
        <v>4.59</v>
      </c>
    </row>
    <row r="6074" spans="1:10" ht="11.25" x14ac:dyDescent="0.15">
      <c r="A6074" s="6" t="s">
        <v>297</v>
      </c>
      <c r="B6074" s="4" t="s">
        <v>20</v>
      </c>
      <c r="C6074" s="4" t="s">
        <v>111</v>
      </c>
      <c r="D6074" s="4" t="s">
        <v>200</v>
      </c>
      <c r="E6074" s="5">
        <v>3.63</v>
      </c>
    </row>
    <row r="6075" spans="1:10" ht="11.25" x14ac:dyDescent="0.15">
      <c r="A6075" s="6" t="s">
        <v>297</v>
      </c>
      <c r="B6075" s="4" t="s">
        <v>20</v>
      </c>
      <c r="C6075" s="4" t="s">
        <v>111</v>
      </c>
      <c r="D6075" s="4" t="s">
        <v>225</v>
      </c>
      <c r="E6075" s="5">
        <v>5.58</v>
      </c>
    </row>
    <row r="6076" spans="1:10" ht="11.25" x14ac:dyDescent="0.15">
      <c r="A6076" s="6" t="s">
        <v>297</v>
      </c>
      <c r="B6076" s="4" t="s">
        <v>21</v>
      </c>
      <c r="C6076" s="4" t="s">
        <v>111</v>
      </c>
      <c r="D6076" s="4" t="s">
        <v>224</v>
      </c>
      <c r="E6076" s="5">
        <v>7.88</v>
      </c>
      <c r="F6076" t="s">
        <v>353</v>
      </c>
      <c r="G6076" s="17">
        <f>+E6076+E6077+E6078+E6079+E6080</f>
        <v>55.489999999999995</v>
      </c>
      <c r="H6076" s="17">
        <f>+E6084+E6081+E6082+E6083</f>
        <v>33.49</v>
      </c>
      <c r="I6076" s="18">
        <f>+(G6076/4)/(H6076/3)</f>
        <v>1.242684383398029</v>
      </c>
      <c r="J6076" s="21">
        <f>+(B6076-$K$1)/7</f>
        <v>7</v>
      </c>
    </row>
    <row r="6077" spans="1:10" ht="11.25" x14ac:dyDescent="0.15">
      <c r="A6077" s="6" t="s">
        <v>297</v>
      </c>
      <c r="B6077" s="4" t="s">
        <v>21</v>
      </c>
      <c r="C6077" s="4" t="s">
        <v>111</v>
      </c>
      <c r="D6077" s="4" t="s">
        <v>224</v>
      </c>
      <c r="E6077" s="5">
        <v>7.2</v>
      </c>
    </row>
    <row r="6078" spans="1:10" ht="11.25" x14ac:dyDescent="0.15">
      <c r="A6078" s="6" t="s">
        <v>297</v>
      </c>
      <c r="B6078" s="4" t="s">
        <v>21</v>
      </c>
      <c r="C6078" s="4" t="s">
        <v>111</v>
      </c>
      <c r="D6078" s="4" t="s">
        <v>204</v>
      </c>
      <c r="E6078" s="5">
        <v>11.82</v>
      </c>
    </row>
    <row r="6079" spans="1:10" ht="11.25" x14ac:dyDescent="0.15">
      <c r="A6079" s="6" t="s">
        <v>297</v>
      </c>
      <c r="B6079" s="4" t="s">
        <v>21</v>
      </c>
      <c r="C6079" s="4" t="s">
        <v>111</v>
      </c>
      <c r="D6079" s="4" t="s">
        <v>200</v>
      </c>
      <c r="E6079" s="5">
        <v>14.79</v>
      </c>
    </row>
    <row r="6080" spans="1:10" ht="11.25" x14ac:dyDescent="0.15">
      <c r="A6080" s="6" t="s">
        <v>297</v>
      </c>
      <c r="B6080" s="4" t="s">
        <v>21</v>
      </c>
      <c r="C6080" s="4" t="s">
        <v>111</v>
      </c>
      <c r="D6080" s="4" t="s">
        <v>225</v>
      </c>
      <c r="E6080" s="5">
        <v>13.8</v>
      </c>
    </row>
    <row r="6081" spans="1:10" ht="11.25" x14ac:dyDescent="0.15">
      <c r="A6081" s="6" t="s">
        <v>297</v>
      </c>
      <c r="B6081" s="4" t="s">
        <v>22</v>
      </c>
      <c r="C6081" s="4" t="s">
        <v>111</v>
      </c>
      <c r="D6081" s="4" t="s">
        <v>224</v>
      </c>
      <c r="E6081" s="5">
        <v>7.79</v>
      </c>
      <c r="F6081" t="s">
        <v>354</v>
      </c>
    </row>
    <row r="6082" spans="1:10" ht="11.25" x14ac:dyDescent="0.15">
      <c r="A6082" s="6" t="s">
        <v>297</v>
      </c>
      <c r="B6082" s="4" t="s">
        <v>22</v>
      </c>
      <c r="C6082" s="4" t="s">
        <v>111</v>
      </c>
      <c r="D6082" s="4" t="s">
        <v>204</v>
      </c>
      <c r="E6082" s="5">
        <v>7.15</v>
      </c>
    </row>
    <row r="6083" spans="1:10" ht="11.25" x14ac:dyDescent="0.15">
      <c r="A6083" s="6" t="s">
        <v>297</v>
      </c>
      <c r="B6083" s="4" t="s">
        <v>22</v>
      </c>
      <c r="C6083" s="4" t="s">
        <v>111</v>
      </c>
      <c r="D6083" s="4" t="s">
        <v>200</v>
      </c>
      <c r="E6083" s="5">
        <v>8.75</v>
      </c>
    </row>
    <row r="6084" spans="1:10" ht="11.25" x14ac:dyDescent="0.15">
      <c r="A6084" s="6" t="s">
        <v>297</v>
      </c>
      <c r="B6084" s="4" t="s">
        <v>22</v>
      </c>
      <c r="C6084" s="4" t="s">
        <v>111</v>
      </c>
      <c r="D6084" s="4" t="s">
        <v>225</v>
      </c>
      <c r="E6084" s="5">
        <v>9.8000000000000007</v>
      </c>
    </row>
    <row r="6085" spans="1:10" ht="11.25" x14ac:dyDescent="0.15">
      <c r="A6085" s="6" t="s">
        <v>297</v>
      </c>
      <c r="B6085" s="4" t="s">
        <v>23</v>
      </c>
      <c r="C6085" s="4" t="s">
        <v>111</v>
      </c>
      <c r="D6085" s="4" t="s">
        <v>112</v>
      </c>
      <c r="E6085" s="5">
        <v>12.93</v>
      </c>
      <c r="F6085" s="13" t="s">
        <v>354</v>
      </c>
    </row>
    <row r="6086" spans="1:10" ht="11.25" x14ac:dyDescent="0.15">
      <c r="A6086" s="6" t="s">
        <v>297</v>
      </c>
      <c r="B6086" s="4" t="s">
        <v>23</v>
      </c>
      <c r="C6086" s="4" t="s">
        <v>111</v>
      </c>
      <c r="D6086" s="4" t="s">
        <v>224</v>
      </c>
      <c r="E6086" s="5">
        <v>14.41</v>
      </c>
    </row>
    <row r="6087" spans="1:10" ht="11.25" x14ac:dyDescent="0.15">
      <c r="A6087" s="6" t="s">
        <v>297</v>
      </c>
      <c r="B6087" s="4" t="s">
        <v>23</v>
      </c>
      <c r="C6087" s="4" t="s">
        <v>111</v>
      </c>
      <c r="D6087" s="4" t="s">
        <v>204</v>
      </c>
      <c r="E6087" s="5">
        <v>11.27</v>
      </c>
    </row>
    <row r="6088" spans="1:10" ht="11.25" x14ac:dyDescent="0.15">
      <c r="A6088" s="6" t="s">
        <v>297</v>
      </c>
      <c r="B6088" s="4" t="s">
        <v>23</v>
      </c>
      <c r="C6088" s="4" t="s">
        <v>111</v>
      </c>
      <c r="D6088" s="4" t="s">
        <v>204</v>
      </c>
      <c r="E6088" s="5">
        <v>7.79</v>
      </c>
    </row>
    <row r="6089" spans="1:10" ht="11.25" x14ac:dyDescent="0.15">
      <c r="A6089" s="9" t="s">
        <v>297</v>
      </c>
      <c r="B6089" s="4" t="s">
        <v>23</v>
      </c>
      <c r="C6089" s="4" t="s">
        <v>111</v>
      </c>
      <c r="D6089" s="4" t="s">
        <v>200</v>
      </c>
      <c r="E6089" s="5">
        <v>11.7</v>
      </c>
    </row>
    <row r="6090" spans="1:10" ht="11.25" x14ac:dyDescent="0.15">
      <c r="A6090" s="6" t="s">
        <v>297</v>
      </c>
      <c r="B6090" s="4" t="s">
        <v>23</v>
      </c>
      <c r="C6090" s="4" t="s">
        <v>111</v>
      </c>
      <c r="D6090" s="4" t="s">
        <v>200</v>
      </c>
      <c r="E6090" s="5">
        <v>6.95</v>
      </c>
    </row>
    <row r="6091" spans="1:10" ht="11.25" x14ac:dyDescent="0.15">
      <c r="A6091" s="6" t="s">
        <v>297</v>
      </c>
      <c r="B6091" s="4" t="s">
        <v>23</v>
      </c>
      <c r="C6091" s="4" t="s">
        <v>111</v>
      </c>
      <c r="D6091" s="4" t="s">
        <v>225</v>
      </c>
      <c r="E6091" s="5">
        <v>11.31</v>
      </c>
    </row>
    <row r="6092" spans="1:10" ht="11.25" x14ac:dyDescent="0.15">
      <c r="A6092" s="6" t="s">
        <v>297</v>
      </c>
      <c r="B6092" s="4" t="s">
        <v>24</v>
      </c>
      <c r="C6092" s="4" t="s">
        <v>111</v>
      </c>
      <c r="D6092" s="4" t="s">
        <v>224</v>
      </c>
      <c r="E6092" s="5">
        <v>13.33</v>
      </c>
      <c r="F6092" t="s">
        <v>353</v>
      </c>
      <c r="G6092" s="17">
        <f>+E6092+E6093+E6094+E6095+E6096+E6097+E6098</f>
        <v>62.629999999999995</v>
      </c>
      <c r="H6092" s="17">
        <f>+E6100+E6101+E6102+E6099</f>
        <v>34.68</v>
      </c>
      <c r="I6092" s="18">
        <f>+(G6092/4)/(H6092/3)</f>
        <v>1.3544550173010379</v>
      </c>
      <c r="J6092" s="21">
        <f>+(B6092-$K$1)/7</f>
        <v>9</v>
      </c>
    </row>
    <row r="6093" spans="1:10" ht="11.25" x14ac:dyDescent="0.15">
      <c r="A6093" s="6" t="s">
        <v>297</v>
      </c>
      <c r="B6093" s="4" t="s">
        <v>24</v>
      </c>
      <c r="C6093" s="4" t="s">
        <v>111</v>
      </c>
      <c r="D6093" s="4" t="s">
        <v>204</v>
      </c>
      <c r="E6093" s="5">
        <v>11.53</v>
      </c>
    </row>
    <row r="6094" spans="1:10" ht="11.25" x14ac:dyDescent="0.15">
      <c r="A6094" s="6" t="s">
        <v>297</v>
      </c>
      <c r="B6094" s="4" t="s">
        <v>24</v>
      </c>
      <c r="C6094" s="4" t="s">
        <v>111</v>
      </c>
      <c r="D6094" s="4" t="s">
        <v>204</v>
      </c>
      <c r="E6094" s="5">
        <v>1.8</v>
      </c>
    </row>
    <row r="6095" spans="1:10" ht="11.25" x14ac:dyDescent="0.15">
      <c r="A6095" s="6" t="s">
        <v>297</v>
      </c>
      <c r="B6095" s="4" t="s">
        <v>24</v>
      </c>
      <c r="C6095" s="4" t="s">
        <v>111</v>
      </c>
      <c r="D6095" s="4" t="s">
        <v>200</v>
      </c>
      <c r="E6095" s="5">
        <v>10.51</v>
      </c>
    </row>
    <row r="6096" spans="1:10" ht="11.25" x14ac:dyDescent="0.15">
      <c r="A6096" s="6" t="s">
        <v>297</v>
      </c>
      <c r="B6096" s="4" t="s">
        <v>24</v>
      </c>
      <c r="C6096" s="4" t="s">
        <v>111</v>
      </c>
      <c r="D6096" s="4" t="s">
        <v>200</v>
      </c>
      <c r="E6096" s="5">
        <v>7.69</v>
      </c>
    </row>
    <row r="6097" spans="1:10" ht="11.25" x14ac:dyDescent="0.15">
      <c r="A6097" s="6" t="s">
        <v>297</v>
      </c>
      <c r="B6097" s="4" t="s">
        <v>24</v>
      </c>
      <c r="C6097" s="4" t="s">
        <v>111</v>
      </c>
      <c r="D6097" s="4" t="s">
        <v>134</v>
      </c>
      <c r="E6097" s="5">
        <v>12.36</v>
      </c>
    </row>
    <row r="6098" spans="1:10" ht="11.25" x14ac:dyDescent="0.15">
      <c r="A6098" s="6" t="s">
        <v>297</v>
      </c>
      <c r="B6098" s="4" t="s">
        <v>24</v>
      </c>
      <c r="C6098" s="4" t="s">
        <v>111</v>
      </c>
      <c r="D6098" s="4" t="s">
        <v>134</v>
      </c>
      <c r="E6098" s="5">
        <v>5.41</v>
      </c>
    </row>
    <row r="6099" spans="1:10" ht="11.25" x14ac:dyDescent="0.15">
      <c r="A6099" s="6" t="s">
        <v>297</v>
      </c>
      <c r="B6099" s="4" t="s">
        <v>25</v>
      </c>
      <c r="C6099" s="4" t="s">
        <v>111</v>
      </c>
      <c r="D6099" s="4" t="s">
        <v>224</v>
      </c>
      <c r="E6099" s="5">
        <v>8.91</v>
      </c>
      <c r="F6099" t="s">
        <v>354</v>
      </c>
    </row>
    <row r="6100" spans="1:10" ht="11.25" x14ac:dyDescent="0.15">
      <c r="A6100" s="6" t="s">
        <v>297</v>
      </c>
      <c r="B6100" s="4" t="s">
        <v>25</v>
      </c>
      <c r="C6100" s="4" t="s">
        <v>111</v>
      </c>
      <c r="D6100" s="4" t="s">
        <v>204</v>
      </c>
      <c r="E6100" s="5">
        <v>7.31</v>
      </c>
    </row>
    <row r="6101" spans="1:10" ht="11.25" x14ac:dyDescent="0.15">
      <c r="A6101" s="6" t="s">
        <v>297</v>
      </c>
      <c r="B6101" s="4" t="s">
        <v>25</v>
      </c>
      <c r="C6101" s="4" t="s">
        <v>111</v>
      </c>
      <c r="D6101" s="4" t="s">
        <v>200</v>
      </c>
      <c r="E6101" s="5">
        <v>10.48</v>
      </c>
    </row>
    <row r="6102" spans="1:10" ht="11.25" x14ac:dyDescent="0.15">
      <c r="A6102" s="6" t="s">
        <v>297</v>
      </c>
      <c r="B6102" s="4" t="s">
        <v>25</v>
      </c>
      <c r="C6102" s="4" t="s">
        <v>111</v>
      </c>
      <c r="D6102" s="4" t="s">
        <v>134</v>
      </c>
      <c r="E6102" s="5">
        <v>7.98</v>
      </c>
    </row>
    <row r="6103" spans="1:10" ht="11.25" x14ac:dyDescent="0.15">
      <c r="A6103" s="6" t="s">
        <v>297</v>
      </c>
      <c r="B6103" s="4" t="s">
        <v>26</v>
      </c>
      <c r="C6103" s="4" t="s">
        <v>111</v>
      </c>
      <c r="D6103" s="4" t="s">
        <v>224</v>
      </c>
      <c r="E6103" s="5">
        <v>10.32</v>
      </c>
      <c r="F6103" t="s">
        <v>353</v>
      </c>
      <c r="G6103" s="17">
        <f>+E6103+E6104+E6105+E6106+E6107+E6108</f>
        <v>50.160000000000004</v>
      </c>
      <c r="H6103" s="17">
        <f>+E6111+E6112+E6109+E6110</f>
        <v>33.79</v>
      </c>
      <c r="I6103" s="18">
        <f>+(G6103/4)/(H6103/3)</f>
        <v>1.113347144125481</v>
      </c>
      <c r="J6103" s="21">
        <f>+(B6103-$K$1)/7</f>
        <v>10</v>
      </c>
    </row>
    <row r="6104" spans="1:10" ht="11.25" x14ac:dyDescent="0.15">
      <c r="A6104" s="6" t="s">
        <v>297</v>
      </c>
      <c r="B6104" s="4" t="s">
        <v>26</v>
      </c>
      <c r="C6104" s="4" t="s">
        <v>111</v>
      </c>
      <c r="D6104" s="4" t="s">
        <v>204</v>
      </c>
      <c r="E6104" s="5">
        <v>10.96</v>
      </c>
    </row>
    <row r="6105" spans="1:10" ht="11.25" x14ac:dyDescent="0.15">
      <c r="A6105" s="6" t="s">
        <v>297</v>
      </c>
      <c r="B6105" s="4" t="s">
        <v>26</v>
      </c>
      <c r="C6105" s="4" t="s">
        <v>111</v>
      </c>
      <c r="D6105" s="4" t="s">
        <v>200</v>
      </c>
      <c r="E6105" s="5">
        <v>9.77</v>
      </c>
    </row>
    <row r="6106" spans="1:10" ht="11.25" x14ac:dyDescent="0.15">
      <c r="A6106" s="6" t="s">
        <v>297</v>
      </c>
      <c r="B6106" s="4" t="s">
        <v>26</v>
      </c>
      <c r="C6106" s="4" t="s">
        <v>111</v>
      </c>
      <c r="D6106" s="4" t="s">
        <v>200</v>
      </c>
      <c r="E6106" s="5">
        <v>4.38</v>
      </c>
    </row>
    <row r="6107" spans="1:10" ht="11.25" x14ac:dyDescent="0.15">
      <c r="A6107" s="6" t="s">
        <v>297</v>
      </c>
      <c r="B6107" s="4" t="s">
        <v>26</v>
      </c>
      <c r="C6107" s="4" t="s">
        <v>111</v>
      </c>
      <c r="D6107" s="4" t="s">
        <v>118</v>
      </c>
      <c r="E6107" s="5">
        <v>9.81</v>
      </c>
    </row>
    <row r="6108" spans="1:10" ht="11.25" x14ac:dyDescent="0.15">
      <c r="A6108" s="6" t="s">
        <v>297</v>
      </c>
      <c r="B6108" s="4" t="s">
        <v>26</v>
      </c>
      <c r="C6108" s="4" t="s">
        <v>111</v>
      </c>
      <c r="D6108" s="4" t="s">
        <v>118</v>
      </c>
      <c r="E6108" s="5">
        <v>4.92</v>
      </c>
    </row>
    <row r="6109" spans="1:10" ht="11.25" x14ac:dyDescent="0.15">
      <c r="A6109" s="6" t="s">
        <v>297</v>
      </c>
      <c r="B6109" s="4" t="s">
        <v>27</v>
      </c>
      <c r="C6109" s="4" t="s">
        <v>111</v>
      </c>
      <c r="D6109" s="4" t="s">
        <v>224</v>
      </c>
      <c r="E6109" s="5">
        <v>7.62</v>
      </c>
      <c r="F6109" t="s">
        <v>354</v>
      </c>
    </row>
    <row r="6110" spans="1:10" ht="11.25" x14ac:dyDescent="0.15">
      <c r="A6110" s="6" t="s">
        <v>297</v>
      </c>
      <c r="B6110" s="4" t="s">
        <v>27</v>
      </c>
      <c r="C6110" s="4" t="s">
        <v>111</v>
      </c>
      <c r="D6110" s="4" t="s">
        <v>204</v>
      </c>
      <c r="E6110" s="5">
        <v>8.27</v>
      </c>
    </row>
    <row r="6111" spans="1:10" ht="11.25" x14ac:dyDescent="0.15">
      <c r="A6111" s="6" t="s">
        <v>297</v>
      </c>
      <c r="B6111" s="4" t="s">
        <v>27</v>
      </c>
      <c r="C6111" s="4" t="s">
        <v>111</v>
      </c>
      <c r="D6111" s="4" t="s">
        <v>200</v>
      </c>
      <c r="E6111" s="5">
        <v>8.75</v>
      </c>
    </row>
    <row r="6112" spans="1:10" ht="11.25" x14ac:dyDescent="0.15">
      <c r="A6112" s="6" t="s">
        <v>297</v>
      </c>
      <c r="B6112" s="4" t="s">
        <v>27</v>
      </c>
      <c r="C6112" s="4" t="s">
        <v>111</v>
      </c>
      <c r="D6112" s="4" t="s">
        <v>134</v>
      </c>
      <c r="E6112" s="5">
        <v>9.15</v>
      </c>
    </row>
    <row r="6113" spans="1:10" ht="11.25" x14ac:dyDescent="0.15">
      <c r="A6113" s="6" t="s">
        <v>297</v>
      </c>
      <c r="B6113" s="4" t="s">
        <v>28</v>
      </c>
      <c r="C6113" s="4" t="s">
        <v>111</v>
      </c>
      <c r="D6113" s="4" t="s">
        <v>224</v>
      </c>
      <c r="E6113" s="5">
        <v>11.65</v>
      </c>
      <c r="F6113" t="s">
        <v>353</v>
      </c>
      <c r="G6113" s="17">
        <f>+E6113+E6114+E6115+E6116+E6117+E6118</f>
        <v>50.010000000000005</v>
      </c>
      <c r="H6113" s="17">
        <f>+E6121+E6122+E6119+E6120</f>
        <v>24.97</v>
      </c>
      <c r="I6113" s="18">
        <f>+(G6113/4)/(H6113/3)</f>
        <v>1.5021025230276335</v>
      </c>
      <c r="J6113" s="21">
        <f>+(B6113-$K$1)/7</f>
        <v>11</v>
      </c>
    </row>
    <row r="6114" spans="1:10" ht="11.25" x14ac:dyDescent="0.15">
      <c r="A6114" s="6" t="s">
        <v>297</v>
      </c>
      <c r="B6114" s="4" t="s">
        <v>28</v>
      </c>
      <c r="C6114" s="4" t="s">
        <v>111</v>
      </c>
      <c r="D6114" s="4" t="s">
        <v>204</v>
      </c>
      <c r="E6114" s="5">
        <v>10.66</v>
      </c>
    </row>
    <row r="6115" spans="1:10" ht="11.25" x14ac:dyDescent="0.15">
      <c r="A6115" s="6" t="s">
        <v>297</v>
      </c>
      <c r="B6115" s="4" t="s">
        <v>28</v>
      </c>
      <c r="C6115" s="4" t="s">
        <v>111</v>
      </c>
      <c r="D6115" s="4" t="s">
        <v>118</v>
      </c>
      <c r="E6115" s="5">
        <v>7.59</v>
      </c>
    </row>
    <row r="6116" spans="1:10" ht="11.25" x14ac:dyDescent="0.15">
      <c r="A6116" s="6" t="s">
        <v>297</v>
      </c>
      <c r="B6116" s="4" t="s">
        <v>28</v>
      </c>
      <c r="C6116" s="4" t="s">
        <v>111</v>
      </c>
      <c r="D6116" s="4" t="s">
        <v>118</v>
      </c>
      <c r="E6116" s="5">
        <v>5.8</v>
      </c>
    </row>
    <row r="6117" spans="1:10" ht="11.25" x14ac:dyDescent="0.15">
      <c r="A6117" s="6" t="s">
        <v>297</v>
      </c>
      <c r="B6117" s="4" t="s">
        <v>28</v>
      </c>
      <c r="C6117" s="4" t="s">
        <v>111</v>
      </c>
      <c r="D6117" s="4" t="s">
        <v>134</v>
      </c>
      <c r="E6117" s="5">
        <v>10.46</v>
      </c>
    </row>
    <row r="6118" spans="1:10" ht="11.25" x14ac:dyDescent="0.15">
      <c r="A6118" s="6" t="s">
        <v>297</v>
      </c>
      <c r="B6118" s="4" t="s">
        <v>28</v>
      </c>
      <c r="C6118" s="4" t="s">
        <v>111</v>
      </c>
      <c r="D6118" s="4" t="s">
        <v>134</v>
      </c>
      <c r="E6118" s="5">
        <v>3.85</v>
      </c>
    </row>
    <row r="6119" spans="1:10" ht="11.25" x14ac:dyDescent="0.15">
      <c r="A6119" s="6" t="s">
        <v>297</v>
      </c>
      <c r="B6119" s="4" t="s">
        <v>30</v>
      </c>
      <c r="C6119" s="4" t="s">
        <v>111</v>
      </c>
      <c r="D6119" s="4" t="s">
        <v>204</v>
      </c>
      <c r="E6119" s="5">
        <v>6.61</v>
      </c>
      <c r="F6119" t="s">
        <v>354</v>
      </c>
    </row>
    <row r="6120" spans="1:10" ht="11.25" x14ac:dyDescent="0.15">
      <c r="A6120" s="6" t="s">
        <v>297</v>
      </c>
      <c r="B6120" s="4" t="s">
        <v>30</v>
      </c>
      <c r="C6120" s="4" t="s">
        <v>111</v>
      </c>
      <c r="D6120" s="4" t="s">
        <v>200</v>
      </c>
      <c r="E6120" s="5">
        <v>6.17</v>
      </c>
    </row>
    <row r="6121" spans="1:10" ht="11.25" x14ac:dyDescent="0.15">
      <c r="A6121" s="6" t="s">
        <v>297</v>
      </c>
      <c r="B6121" s="4" t="s">
        <v>30</v>
      </c>
      <c r="C6121" s="4" t="s">
        <v>111</v>
      </c>
      <c r="D6121" s="4" t="s">
        <v>118</v>
      </c>
      <c r="E6121" s="5">
        <v>6.05</v>
      </c>
    </row>
    <row r="6122" spans="1:10" ht="11.25" x14ac:dyDescent="0.15">
      <c r="A6122" s="6" t="s">
        <v>297</v>
      </c>
      <c r="B6122" s="4" t="s">
        <v>30</v>
      </c>
      <c r="C6122" s="4" t="s">
        <v>111</v>
      </c>
      <c r="D6122" s="4" t="s">
        <v>134</v>
      </c>
      <c r="E6122" s="5">
        <v>6.14</v>
      </c>
    </row>
    <row r="6123" spans="1:10" ht="11.25" x14ac:dyDescent="0.15">
      <c r="A6123" s="6" t="s">
        <v>297</v>
      </c>
      <c r="B6123" s="4" t="s">
        <v>31</v>
      </c>
      <c r="C6123" s="4" t="s">
        <v>111</v>
      </c>
      <c r="D6123" s="4" t="s">
        <v>204</v>
      </c>
      <c r="E6123" s="5">
        <v>13.23</v>
      </c>
      <c r="F6123" t="s">
        <v>353</v>
      </c>
      <c r="G6123" s="17">
        <f>+E6123+E6124+E6125+E6126+E6127+E6128+E6129</f>
        <v>63.66</v>
      </c>
      <c r="H6123" s="17">
        <f>+E6131+E6132+E6133+E6130</f>
        <v>30.130000000000003</v>
      </c>
      <c r="I6123" s="18">
        <f>+(G6123/4)/(H6123/3)</f>
        <v>1.584633255891138</v>
      </c>
      <c r="J6123" s="21">
        <f>+(B6123-$K$1)/7</f>
        <v>12</v>
      </c>
    </row>
    <row r="6124" spans="1:10" ht="11.25" x14ac:dyDescent="0.15">
      <c r="A6124" s="6" t="s">
        <v>297</v>
      </c>
      <c r="B6124" s="4" t="s">
        <v>31</v>
      </c>
      <c r="C6124" s="4" t="s">
        <v>111</v>
      </c>
      <c r="D6124" s="4" t="s">
        <v>200</v>
      </c>
      <c r="E6124" s="5">
        <v>10.83</v>
      </c>
    </row>
    <row r="6125" spans="1:10" ht="11.25" x14ac:dyDescent="0.15">
      <c r="A6125" s="6" t="s">
        <v>297</v>
      </c>
      <c r="B6125" s="4" t="s">
        <v>31</v>
      </c>
      <c r="C6125" s="4" t="s">
        <v>111</v>
      </c>
      <c r="D6125" s="4" t="s">
        <v>200</v>
      </c>
      <c r="E6125" s="5">
        <v>5.57</v>
      </c>
    </row>
    <row r="6126" spans="1:10" ht="11.25" x14ac:dyDescent="0.15">
      <c r="A6126" s="6" t="s">
        <v>297</v>
      </c>
      <c r="B6126" s="4" t="s">
        <v>31</v>
      </c>
      <c r="C6126" s="4" t="s">
        <v>111</v>
      </c>
      <c r="D6126" s="4" t="s">
        <v>118</v>
      </c>
      <c r="E6126" s="5">
        <v>10.72</v>
      </c>
    </row>
    <row r="6127" spans="1:10" ht="11.25" x14ac:dyDescent="0.15">
      <c r="A6127" s="6" t="s">
        <v>297</v>
      </c>
      <c r="B6127" s="4" t="s">
        <v>31</v>
      </c>
      <c r="C6127" s="4" t="s">
        <v>111</v>
      </c>
      <c r="D6127" s="4" t="s">
        <v>118</v>
      </c>
      <c r="E6127" s="5">
        <v>8</v>
      </c>
    </row>
    <row r="6128" spans="1:10" ht="11.25" x14ac:dyDescent="0.15">
      <c r="A6128" s="6" t="s">
        <v>297</v>
      </c>
      <c r="B6128" s="4" t="s">
        <v>31</v>
      </c>
      <c r="C6128" s="4" t="s">
        <v>111</v>
      </c>
      <c r="D6128" s="4" t="s">
        <v>134</v>
      </c>
      <c r="E6128" s="5">
        <v>12.7</v>
      </c>
    </row>
    <row r="6129" spans="1:10" ht="11.25" x14ac:dyDescent="0.15">
      <c r="A6129" s="6" t="s">
        <v>297</v>
      </c>
      <c r="B6129" s="4" t="s">
        <v>31</v>
      </c>
      <c r="C6129" s="4" t="s">
        <v>111</v>
      </c>
      <c r="D6129" s="4" t="s">
        <v>134</v>
      </c>
      <c r="E6129" s="5">
        <v>2.61</v>
      </c>
    </row>
    <row r="6130" spans="1:10" ht="11.25" x14ac:dyDescent="0.15">
      <c r="A6130" s="6" t="s">
        <v>297</v>
      </c>
      <c r="B6130" s="4" t="s">
        <v>33</v>
      </c>
      <c r="C6130" s="4" t="s">
        <v>111</v>
      </c>
      <c r="D6130" s="4" t="s">
        <v>112</v>
      </c>
      <c r="E6130" s="5">
        <v>6.37</v>
      </c>
      <c r="F6130" t="s">
        <v>354</v>
      </c>
    </row>
    <row r="6131" spans="1:10" ht="11.25" x14ac:dyDescent="0.15">
      <c r="A6131" s="9" t="s">
        <v>297</v>
      </c>
      <c r="B6131" s="4" t="s">
        <v>33</v>
      </c>
      <c r="C6131" s="4" t="s">
        <v>111</v>
      </c>
      <c r="D6131" s="4" t="s">
        <v>224</v>
      </c>
      <c r="E6131" s="5">
        <v>6.69</v>
      </c>
    </row>
    <row r="6132" spans="1:10" ht="11.25" x14ac:dyDescent="0.15">
      <c r="A6132" s="6" t="s">
        <v>297</v>
      </c>
      <c r="B6132" s="4" t="s">
        <v>33</v>
      </c>
      <c r="C6132" s="4" t="s">
        <v>111</v>
      </c>
      <c r="D6132" s="4" t="s">
        <v>200</v>
      </c>
      <c r="E6132" s="5">
        <v>7.94</v>
      </c>
    </row>
    <row r="6133" spans="1:10" ht="11.25" x14ac:dyDescent="0.15">
      <c r="A6133" s="6" t="s">
        <v>297</v>
      </c>
      <c r="B6133" s="4" t="s">
        <v>33</v>
      </c>
      <c r="C6133" s="4" t="s">
        <v>111</v>
      </c>
      <c r="D6133" s="4" t="s">
        <v>134</v>
      </c>
      <c r="E6133" s="5">
        <v>9.1300000000000008</v>
      </c>
    </row>
    <row r="6134" spans="1:10" ht="11.25" x14ac:dyDescent="0.15">
      <c r="A6134" s="6" t="s">
        <v>297</v>
      </c>
      <c r="B6134" s="4" t="s">
        <v>34</v>
      </c>
      <c r="C6134" s="4" t="s">
        <v>111</v>
      </c>
      <c r="D6134" s="4" t="s">
        <v>224</v>
      </c>
      <c r="E6134" s="5">
        <v>12.96</v>
      </c>
      <c r="F6134" t="s">
        <v>353</v>
      </c>
      <c r="G6134" s="17">
        <f>+E6134+E6135+E6136+E6137+E6138+E6139</f>
        <v>60.28</v>
      </c>
      <c r="H6134" s="17">
        <f>+E6142+E6143+E6140+E6141+E6144</f>
        <v>40.299999999999997</v>
      </c>
      <c r="I6134" s="18">
        <f>+(G6134/4)/(H6134/3)</f>
        <v>1.1218362282878414</v>
      </c>
      <c r="J6134" s="21">
        <f>+(B6134-$K$1)/7</f>
        <v>13</v>
      </c>
    </row>
    <row r="6135" spans="1:10" ht="11.25" x14ac:dyDescent="0.15">
      <c r="A6135" s="6" t="s">
        <v>297</v>
      </c>
      <c r="B6135" s="4" t="s">
        <v>34</v>
      </c>
      <c r="C6135" s="4" t="s">
        <v>111</v>
      </c>
      <c r="D6135" s="4" t="s">
        <v>204</v>
      </c>
      <c r="E6135" s="5">
        <v>12.02</v>
      </c>
    </row>
    <row r="6136" spans="1:10" ht="11.25" x14ac:dyDescent="0.15">
      <c r="A6136" s="6" t="s">
        <v>297</v>
      </c>
      <c r="B6136" s="4" t="s">
        <v>34</v>
      </c>
      <c r="C6136" s="4" t="s">
        <v>111</v>
      </c>
      <c r="D6136" s="4" t="s">
        <v>200</v>
      </c>
      <c r="E6136" s="5">
        <v>10.83</v>
      </c>
    </row>
    <row r="6137" spans="1:10" ht="11.25" x14ac:dyDescent="0.15">
      <c r="A6137" s="6" t="s">
        <v>297</v>
      </c>
      <c r="B6137" s="4" t="s">
        <v>34</v>
      </c>
      <c r="C6137" s="4" t="s">
        <v>111</v>
      </c>
      <c r="D6137" s="4" t="s">
        <v>200</v>
      </c>
      <c r="E6137" s="5">
        <v>5.33</v>
      </c>
    </row>
    <row r="6138" spans="1:10" ht="11.25" x14ac:dyDescent="0.15">
      <c r="A6138" s="6" t="s">
        <v>297</v>
      </c>
      <c r="B6138" s="4" t="s">
        <v>34</v>
      </c>
      <c r="C6138" s="4" t="s">
        <v>111</v>
      </c>
      <c r="D6138" s="4" t="s">
        <v>134</v>
      </c>
      <c r="E6138" s="5">
        <v>11.56</v>
      </c>
    </row>
    <row r="6139" spans="1:10" ht="11.25" x14ac:dyDescent="0.15">
      <c r="A6139" s="6" t="s">
        <v>297</v>
      </c>
      <c r="B6139" s="4" t="s">
        <v>34</v>
      </c>
      <c r="C6139" s="4" t="s">
        <v>111</v>
      </c>
      <c r="D6139" s="4" t="s">
        <v>134</v>
      </c>
      <c r="E6139" s="5">
        <v>7.58</v>
      </c>
    </row>
    <row r="6140" spans="1:10" ht="11.25" x14ac:dyDescent="0.15">
      <c r="A6140" s="6" t="s">
        <v>297</v>
      </c>
      <c r="B6140" s="4" t="s">
        <v>35</v>
      </c>
      <c r="C6140" s="4" t="s">
        <v>111</v>
      </c>
      <c r="D6140" s="4" t="s">
        <v>224</v>
      </c>
      <c r="E6140" s="5">
        <v>8.2799999999999994</v>
      </c>
      <c r="F6140" t="s">
        <v>354</v>
      </c>
    </row>
    <row r="6141" spans="1:10" ht="11.25" x14ac:dyDescent="0.15">
      <c r="A6141" s="6" t="s">
        <v>297</v>
      </c>
      <c r="B6141" s="4" t="s">
        <v>35</v>
      </c>
      <c r="C6141" s="4" t="s">
        <v>111</v>
      </c>
      <c r="D6141" s="4" t="s">
        <v>204</v>
      </c>
      <c r="E6141" s="5">
        <v>8.1300000000000008</v>
      </c>
    </row>
    <row r="6142" spans="1:10" ht="11.25" x14ac:dyDescent="0.15">
      <c r="A6142" s="6" t="s">
        <v>297</v>
      </c>
      <c r="B6142" s="4" t="s">
        <v>35</v>
      </c>
      <c r="C6142" s="4" t="s">
        <v>111</v>
      </c>
      <c r="D6142" s="4" t="s">
        <v>200</v>
      </c>
      <c r="E6142" s="5">
        <v>9.4499999999999993</v>
      </c>
    </row>
    <row r="6143" spans="1:10" ht="11.25" x14ac:dyDescent="0.15">
      <c r="A6143" s="6" t="s">
        <v>297</v>
      </c>
      <c r="B6143" s="4" t="s">
        <v>35</v>
      </c>
      <c r="C6143" s="4" t="s">
        <v>111</v>
      </c>
      <c r="D6143" s="4" t="s">
        <v>200</v>
      </c>
      <c r="E6143" s="5">
        <v>4.33</v>
      </c>
    </row>
    <row r="6144" spans="1:10" ht="11.25" x14ac:dyDescent="0.15">
      <c r="A6144" s="6" t="s">
        <v>297</v>
      </c>
      <c r="B6144" s="4" t="s">
        <v>35</v>
      </c>
      <c r="C6144" s="4" t="s">
        <v>111</v>
      </c>
      <c r="D6144" s="4" t="s">
        <v>134</v>
      </c>
      <c r="E6144" s="5">
        <v>10.11</v>
      </c>
    </row>
    <row r="6145" spans="1:10" ht="11.25" x14ac:dyDescent="0.15">
      <c r="A6145" s="6" t="s">
        <v>297</v>
      </c>
      <c r="B6145" s="4" t="s">
        <v>36</v>
      </c>
      <c r="C6145" s="4" t="s">
        <v>111</v>
      </c>
      <c r="D6145" s="4" t="s">
        <v>224</v>
      </c>
      <c r="E6145" s="5">
        <v>10.59</v>
      </c>
      <c r="F6145" t="s">
        <v>353</v>
      </c>
      <c r="G6145" s="17">
        <f>+E6145+E6146+E6147+E6148+E6149+E6150+E6151+E6152</f>
        <v>71.27000000000001</v>
      </c>
      <c r="H6145" s="17">
        <f>+E6153+E6154+E6155+E6156</f>
        <v>38.64</v>
      </c>
      <c r="I6145" s="18">
        <f>+(G6145/4)/(H6145/3)</f>
        <v>1.3833462732919255</v>
      </c>
      <c r="J6145" s="21">
        <f>+(B6145-$K$1)/7</f>
        <v>14</v>
      </c>
    </row>
    <row r="6146" spans="1:10" ht="11.25" x14ac:dyDescent="0.15">
      <c r="A6146" s="6" t="s">
        <v>297</v>
      </c>
      <c r="B6146" s="4" t="s">
        <v>36</v>
      </c>
      <c r="C6146" s="4" t="s">
        <v>111</v>
      </c>
      <c r="D6146" s="4" t="s">
        <v>224</v>
      </c>
      <c r="E6146" s="5">
        <v>7.87</v>
      </c>
    </row>
    <row r="6147" spans="1:10" ht="11.25" x14ac:dyDescent="0.15">
      <c r="A6147" s="6" t="s">
        <v>297</v>
      </c>
      <c r="B6147" s="4" t="s">
        <v>36</v>
      </c>
      <c r="C6147" s="4" t="s">
        <v>111</v>
      </c>
      <c r="D6147" s="4" t="s">
        <v>204</v>
      </c>
      <c r="E6147" s="5">
        <v>11.16</v>
      </c>
    </row>
    <row r="6148" spans="1:10" ht="11.25" x14ac:dyDescent="0.15">
      <c r="A6148" s="6" t="s">
        <v>297</v>
      </c>
      <c r="B6148" s="4" t="s">
        <v>36</v>
      </c>
      <c r="C6148" s="4" t="s">
        <v>111</v>
      </c>
      <c r="D6148" s="4" t="s">
        <v>204</v>
      </c>
      <c r="E6148" s="5">
        <v>4.41</v>
      </c>
    </row>
    <row r="6149" spans="1:10" ht="11.25" x14ac:dyDescent="0.15">
      <c r="A6149" s="6" t="s">
        <v>297</v>
      </c>
      <c r="B6149" s="4" t="s">
        <v>36</v>
      </c>
      <c r="C6149" s="4" t="s">
        <v>111</v>
      </c>
      <c r="D6149" s="4" t="s">
        <v>200</v>
      </c>
      <c r="E6149" s="5">
        <v>11.24</v>
      </c>
    </row>
    <row r="6150" spans="1:10" ht="11.25" x14ac:dyDescent="0.15">
      <c r="A6150" s="6" t="s">
        <v>297</v>
      </c>
      <c r="B6150" s="4" t="s">
        <v>36</v>
      </c>
      <c r="C6150" s="4" t="s">
        <v>111</v>
      </c>
      <c r="D6150" s="4" t="s">
        <v>200</v>
      </c>
      <c r="E6150" s="5">
        <v>6.89</v>
      </c>
    </row>
    <row r="6151" spans="1:10" ht="11.25" x14ac:dyDescent="0.15">
      <c r="A6151" s="6" t="s">
        <v>297</v>
      </c>
      <c r="B6151" s="4" t="s">
        <v>36</v>
      </c>
      <c r="C6151" s="4" t="s">
        <v>111</v>
      </c>
      <c r="D6151" s="4" t="s">
        <v>134</v>
      </c>
      <c r="E6151" s="5">
        <v>10.55</v>
      </c>
    </row>
    <row r="6152" spans="1:10" ht="11.25" x14ac:dyDescent="0.15">
      <c r="A6152" s="6" t="s">
        <v>297</v>
      </c>
      <c r="B6152" s="4" t="s">
        <v>36</v>
      </c>
      <c r="C6152" s="4" t="s">
        <v>111</v>
      </c>
      <c r="D6152" s="4" t="s">
        <v>134</v>
      </c>
      <c r="E6152" s="5">
        <v>8.56</v>
      </c>
    </row>
    <row r="6153" spans="1:10" ht="11.25" x14ac:dyDescent="0.15">
      <c r="A6153" s="6" t="s">
        <v>297</v>
      </c>
      <c r="B6153" s="4" t="s">
        <v>37</v>
      </c>
      <c r="C6153" s="4" t="s">
        <v>111</v>
      </c>
      <c r="D6153" s="4" t="s">
        <v>224</v>
      </c>
      <c r="E6153" s="5">
        <v>9.57</v>
      </c>
      <c r="F6153" t="s">
        <v>354</v>
      </c>
    </row>
    <row r="6154" spans="1:10" ht="11.25" x14ac:dyDescent="0.15">
      <c r="A6154" s="6" t="s">
        <v>297</v>
      </c>
      <c r="B6154" s="4" t="s">
        <v>37</v>
      </c>
      <c r="C6154" s="4" t="s">
        <v>111</v>
      </c>
      <c r="D6154" s="4" t="s">
        <v>204</v>
      </c>
      <c r="E6154" s="5">
        <v>9.1999999999999993</v>
      </c>
    </row>
    <row r="6155" spans="1:10" ht="11.25" x14ac:dyDescent="0.15">
      <c r="A6155" s="6" t="s">
        <v>297</v>
      </c>
      <c r="B6155" s="4" t="s">
        <v>37</v>
      </c>
      <c r="C6155" s="4" t="s">
        <v>111</v>
      </c>
      <c r="D6155" s="4" t="s">
        <v>200</v>
      </c>
      <c r="E6155" s="5">
        <v>9.41</v>
      </c>
    </row>
    <row r="6156" spans="1:10" ht="11.25" x14ac:dyDescent="0.15">
      <c r="A6156" s="6" t="s">
        <v>297</v>
      </c>
      <c r="B6156" s="4" t="s">
        <v>37</v>
      </c>
      <c r="C6156" s="4" t="s">
        <v>111</v>
      </c>
      <c r="D6156" s="4" t="s">
        <v>134</v>
      </c>
      <c r="E6156" s="5">
        <v>10.46</v>
      </c>
    </row>
    <row r="6157" spans="1:10" ht="11.25" x14ac:dyDescent="0.15">
      <c r="A6157" s="6" t="s">
        <v>297</v>
      </c>
      <c r="B6157" s="4" t="s">
        <v>38</v>
      </c>
      <c r="C6157" s="4" t="s">
        <v>111</v>
      </c>
      <c r="D6157" s="4" t="s">
        <v>224</v>
      </c>
      <c r="E6157" s="5">
        <v>10.220000000000001</v>
      </c>
      <c r="F6157" t="s">
        <v>353</v>
      </c>
      <c r="G6157" s="17">
        <f>+E6157+E6158+E6159+E6160+E6161+E6162+E6163+E6164</f>
        <v>81.009999999999991</v>
      </c>
      <c r="H6157" s="17">
        <f>+E6165+E6166+E6167+E6168+E6169+E6170+E6171</f>
        <v>53.410000000000004</v>
      </c>
      <c r="I6157" s="18">
        <f>+(G6157/4)/(H6157/3)</f>
        <v>1.1375678711851711</v>
      </c>
      <c r="J6157" s="21">
        <f>+(B6157-$K$1)/7</f>
        <v>15</v>
      </c>
    </row>
    <row r="6158" spans="1:10" ht="11.25" x14ac:dyDescent="0.15">
      <c r="A6158" s="6" t="s">
        <v>297</v>
      </c>
      <c r="B6158" s="4" t="s">
        <v>38</v>
      </c>
      <c r="C6158" s="4" t="s">
        <v>111</v>
      </c>
      <c r="D6158" s="4" t="s">
        <v>224</v>
      </c>
      <c r="E6158" s="5">
        <v>10.89</v>
      </c>
    </row>
    <row r="6159" spans="1:10" ht="11.25" x14ac:dyDescent="0.15">
      <c r="A6159" s="6" t="s">
        <v>297</v>
      </c>
      <c r="B6159" s="4" t="s">
        <v>38</v>
      </c>
      <c r="C6159" s="4" t="s">
        <v>111</v>
      </c>
      <c r="D6159" s="4" t="s">
        <v>204</v>
      </c>
      <c r="E6159" s="5">
        <v>11.8</v>
      </c>
    </row>
    <row r="6160" spans="1:10" ht="11.25" x14ac:dyDescent="0.15">
      <c r="A6160" s="6" t="s">
        <v>297</v>
      </c>
      <c r="B6160" s="4" t="s">
        <v>38</v>
      </c>
      <c r="C6160" s="4" t="s">
        <v>111</v>
      </c>
      <c r="D6160" s="4" t="s">
        <v>204</v>
      </c>
      <c r="E6160" s="5">
        <v>7.02</v>
      </c>
    </row>
    <row r="6161" spans="1:10" ht="11.25" x14ac:dyDescent="0.15">
      <c r="A6161" s="6" t="s">
        <v>297</v>
      </c>
      <c r="B6161" s="4" t="s">
        <v>38</v>
      </c>
      <c r="C6161" s="4" t="s">
        <v>111</v>
      </c>
      <c r="D6161" s="4" t="s">
        <v>200</v>
      </c>
      <c r="E6161" s="5">
        <v>11.8</v>
      </c>
    </row>
    <row r="6162" spans="1:10" ht="11.25" x14ac:dyDescent="0.15">
      <c r="A6162" s="6" t="s">
        <v>297</v>
      </c>
      <c r="B6162" s="4" t="s">
        <v>38</v>
      </c>
      <c r="C6162" s="4" t="s">
        <v>111</v>
      </c>
      <c r="D6162" s="4" t="s">
        <v>200</v>
      </c>
      <c r="E6162" s="5">
        <v>8.98</v>
      </c>
    </row>
    <row r="6163" spans="1:10" ht="11.25" x14ac:dyDescent="0.15">
      <c r="A6163" s="6" t="s">
        <v>297</v>
      </c>
      <c r="B6163" s="4" t="s">
        <v>38</v>
      </c>
      <c r="C6163" s="4" t="s">
        <v>111</v>
      </c>
      <c r="D6163" s="4" t="s">
        <v>134</v>
      </c>
      <c r="E6163" s="5">
        <v>11.62</v>
      </c>
    </row>
    <row r="6164" spans="1:10" ht="11.25" x14ac:dyDescent="0.15">
      <c r="A6164" s="6" t="s">
        <v>297</v>
      </c>
      <c r="B6164" s="4" t="s">
        <v>38</v>
      </c>
      <c r="C6164" s="4" t="s">
        <v>111</v>
      </c>
      <c r="D6164" s="4" t="s">
        <v>134</v>
      </c>
      <c r="E6164" s="5">
        <v>8.68</v>
      </c>
    </row>
    <row r="6165" spans="1:10" ht="11.25" x14ac:dyDescent="0.15">
      <c r="A6165" s="6" t="s">
        <v>297</v>
      </c>
      <c r="B6165" s="4" t="s">
        <v>39</v>
      </c>
      <c r="C6165" s="4" t="s">
        <v>111</v>
      </c>
      <c r="D6165" s="4" t="s">
        <v>224</v>
      </c>
      <c r="E6165" s="5">
        <v>11.2</v>
      </c>
      <c r="F6165" t="s">
        <v>354</v>
      </c>
    </row>
    <row r="6166" spans="1:10" ht="11.25" x14ac:dyDescent="0.15">
      <c r="A6166" s="6" t="s">
        <v>297</v>
      </c>
      <c r="B6166" s="4" t="s">
        <v>39</v>
      </c>
      <c r="C6166" s="4" t="s">
        <v>111</v>
      </c>
      <c r="D6166" s="4" t="s">
        <v>204</v>
      </c>
      <c r="E6166" s="5">
        <v>9.89</v>
      </c>
    </row>
    <row r="6167" spans="1:10" ht="11.25" x14ac:dyDescent="0.15">
      <c r="A6167" s="6" t="s">
        <v>297</v>
      </c>
      <c r="B6167" s="4" t="s">
        <v>39</v>
      </c>
      <c r="C6167" s="4" t="s">
        <v>111</v>
      </c>
      <c r="D6167" s="4" t="s">
        <v>204</v>
      </c>
      <c r="E6167" s="5">
        <v>1.44</v>
      </c>
    </row>
    <row r="6168" spans="1:10" ht="11.25" x14ac:dyDescent="0.15">
      <c r="A6168" s="6" t="s">
        <v>297</v>
      </c>
      <c r="B6168" s="4" t="s">
        <v>39</v>
      </c>
      <c r="C6168" s="4" t="s">
        <v>111</v>
      </c>
      <c r="D6168" s="4" t="s">
        <v>200</v>
      </c>
      <c r="E6168" s="5">
        <v>9.57</v>
      </c>
    </row>
    <row r="6169" spans="1:10" ht="11.25" x14ac:dyDescent="0.15">
      <c r="A6169" s="6" t="s">
        <v>297</v>
      </c>
      <c r="B6169" s="4" t="s">
        <v>39</v>
      </c>
      <c r="C6169" s="4" t="s">
        <v>111</v>
      </c>
      <c r="D6169" s="4" t="s">
        <v>200</v>
      </c>
      <c r="E6169" s="5">
        <v>8.58</v>
      </c>
    </row>
    <row r="6170" spans="1:10" ht="11.25" x14ac:dyDescent="0.15">
      <c r="A6170" s="6" t="s">
        <v>297</v>
      </c>
      <c r="B6170" s="4" t="s">
        <v>39</v>
      </c>
      <c r="C6170" s="4" t="s">
        <v>111</v>
      </c>
      <c r="D6170" s="4" t="s">
        <v>118</v>
      </c>
      <c r="E6170" s="5">
        <v>7.52</v>
      </c>
    </row>
    <row r="6171" spans="1:10" ht="11.25" x14ac:dyDescent="0.15">
      <c r="A6171" s="6" t="s">
        <v>297</v>
      </c>
      <c r="B6171" s="4" t="s">
        <v>39</v>
      </c>
      <c r="C6171" s="4" t="s">
        <v>111</v>
      </c>
      <c r="D6171" s="4" t="s">
        <v>118</v>
      </c>
      <c r="E6171" s="5">
        <v>5.21</v>
      </c>
    </row>
    <row r="6172" spans="1:10" ht="11.25" x14ac:dyDescent="0.15">
      <c r="A6172" s="6" t="s">
        <v>297</v>
      </c>
      <c r="B6172" s="4" t="s">
        <v>40</v>
      </c>
      <c r="C6172" s="4" t="s">
        <v>111</v>
      </c>
      <c r="D6172" s="4" t="s">
        <v>224</v>
      </c>
      <c r="E6172" s="5">
        <v>10.61</v>
      </c>
      <c r="F6172" t="s">
        <v>353</v>
      </c>
      <c r="G6172" s="17">
        <f>+E6172+E6173+E6174+E6175+E6176+E6177+E6178+E6179+E6180</f>
        <v>75.56</v>
      </c>
      <c r="H6172" s="17">
        <f>+E6184+E6181+E6182+E6183+E6185</f>
        <v>43.83</v>
      </c>
      <c r="I6172" s="18">
        <f>+(G6172/4)/(H6172/3)</f>
        <v>1.292950034223135</v>
      </c>
      <c r="J6172" s="21">
        <f>+(B6172-$K$1)/7</f>
        <v>16</v>
      </c>
    </row>
    <row r="6173" spans="1:10" ht="11.25" x14ac:dyDescent="0.15">
      <c r="A6173" s="6" t="s">
        <v>297</v>
      </c>
      <c r="B6173" s="4" t="s">
        <v>40</v>
      </c>
      <c r="C6173" s="4" t="s">
        <v>111</v>
      </c>
      <c r="D6173" s="4" t="s">
        <v>224</v>
      </c>
      <c r="E6173" s="5">
        <v>9.09</v>
      </c>
    </row>
    <row r="6174" spans="1:10" ht="11.25" x14ac:dyDescent="0.15">
      <c r="A6174" s="6" t="s">
        <v>297</v>
      </c>
      <c r="B6174" s="4" t="s">
        <v>40</v>
      </c>
      <c r="C6174" s="4" t="s">
        <v>111</v>
      </c>
      <c r="D6174" s="4" t="s">
        <v>204</v>
      </c>
      <c r="E6174" s="5">
        <v>11.04</v>
      </c>
    </row>
    <row r="6175" spans="1:10" ht="11.25" x14ac:dyDescent="0.15">
      <c r="A6175" s="6" t="s">
        <v>297</v>
      </c>
      <c r="B6175" s="4" t="s">
        <v>40</v>
      </c>
      <c r="C6175" s="4" t="s">
        <v>111</v>
      </c>
      <c r="D6175" s="4" t="s">
        <v>204</v>
      </c>
      <c r="E6175" s="5">
        <v>1.96</v>
      </c>
    </row>
    <row r="6176" spans="1:10" ht="11.25" x14ac:dyDescent="0.15">
      <c r="A6176" s="6" t="s">
        <v>297</v>
      </c>
      <c r="B6176" s="4" t="s">
        <v>40</v>
      </c>
      <c r="C6176" s="4" t="s">
        <v>111</v>
      </c>
      <c r="D6176" s="4" t="s">
        <v>200</v>
      </c>
      <c r="E6176" s="5">
        <v>10.41</v>
      </c>
    </row>
    <row r="6177" spans="1:10" ht="11.25" x14ac:dyDescent="0.15">
      <c r="A6177" s="6" t="s">
        <v>297</v>
      </c>
      <c r="B6177" s="4" t="s">
        <v>40</v>
      </c>
      <c r="C6177" s="4" t="s">
        <v>111</v>
      </c>
      <c r="D6177" s="4" t="s">
        <v>200</v>
      </c>
      <c r="E6177" s="5">
        <v>7.62</v>
      </c>
    </row>
    <row r="6178" spans="1:10" ht="11.25" x14ac:dyDescent="0.15">
      <c r="A6178" s="6" t="s">
        <v>297</v>
      </c>
      <c r="B6178" s="4" t="s">
        <v>40</v>
      </c>
      <c r="C6178" s="4" t="s">
        <v>111</v>
      </c>
      <c r="D6178" s="4" t="s">
        <v>225</v>
      </c>
      <c r="E6178" s="5">
        <v>10.63</v>
      </c>
    </row>
    <row r="6179" spans="1:10" ht="11.25" x14ac:dyDescent="0.15">
      <c r="A6179" s="9" t="s">
        <v>297</v>
      </c>
      <c r="B6179" s="4" t="s">
        <v>40</v>
      </c>
      <c r="C6179" s="4" t="s">
        <v>111</v>
      </c>
      <c r="D6179" s="4" t="s">
        <v>225</v>
      </c>
      <c r="E6179" s="5">
        <v>9.83</v>
      </c>
    </row>
    <row r="6180" spans="1:10" ht="11.25" x14ac:dyDescent="0.15">
      <c r="A6180" s="6" t="s">
        <v>297</v>
      </c>
      <c r="B6180" s="4" t="s">
        <v>40</v>
      </c>
      <c r="C6180" s="4" t="s">
        <v>111</v>
      </c>
      <c r="D6180" s="4" t="s">
        <v>134</v>
      </c>
      <c r="E6180" s="5">
        <v>4.37</v>
      </c>
    </row>
    <row r="6181" spans="1:10" ht="11.25" x14ac:dyDescent="0.15">
      <c r="A6181" s="6" t="s">
        <v>297</v>
      </c>
      <c r="B6181" s="4" t="s">
        <v>41</v>
      </c>
      <c r="C6181" s="4" t="s">
        <v>111</v>
      </c>
      <c r="D6181" s="4" t="s">
        <v>224</v>
      </c>
      <c r="E6181" s="5">
        <v>7.84</v>
      </c>
      <c r="F6181" t="s">
        <v>354</v>
      </c>
    </row>
    <row r="6182" spans="1:10" ht="11.25" x14ac:dyDescent="0.15">
      <c r="A6182" s="6" t="s">
        <v>297</v>
      </c>
      <c r="B6182" s="4" t="s">
        <v>41</v>
      </c>
      <c r="C6182" s="4" t="s">
        <v>111</v>
      </c>
      <c r="D6182" s="4" t="s">
        <v>204</v>
      </c>
      <c r="E6182" s="5">
        <v>11.12</v>
      </c>
    </row>
    <row r="6183" spans="1:10" ht="11.25" x14ac:dyDescent="0.15">
      <c r="A6183" s="6" t="s">
        <v>297</v>
      </c>
      <c r="B6183" s="4" t="s">
        <v>41</v>
      </c>
      <c r="C6183" s="4" t="s">
        <v>111</v>
      </c>
      <c r="D6183" s="4" t="s">
        <v>200</v>
      </c>
      <c r="E6183" s="5">
        <v>8.2100000000000009</v>
      </c>
    </row>
    <row r="6184" spans="1:10" ht="11.25" x14ac:dyDescent="0.15">
      <c r="A6184" s="6" t="s">
        <v>297</v>
      </c>
      <c r="B6184" s="4" t="s">
        <v>41</v>
      </c>
      <c r="C6184" s="4" t="s">
        <v>111</v>
      </c>
      <c r="D6184" s="4" t="s">
        <v>225</v>
      </c>
      <c r="E6184" s="5">
        <v>12.53</v>
      </c>
    </row>
    <row r="6185" spans="1:10" ht="11.25" x14ac:dyDescent="0.15">
      <c r="A6185" s="6" t="s">
        <v>297</v>
      </c>
      <c r="B6185" s="4" t="s">
        <v>41</v>
      </c>
      <c r="C6185" s="4" t="s">
        <v>111</v>
      </c>
      <c r="D6185" s="4" t="s">
        <v>226</v>
      </c>
      <c r="E6185" s="5">
        <v>4.13</v>
      </c>
    </row>
    <row r="6186" spans="1:10" ht="11.25" x14ac:dyDescent="0.15">
      <c r="A6186" s="6" t="s">
        <v>297</v>
      </c>
      <c r="B6186" s="4" t="s">
        <v>42</v>
      </c>
      <c r="C6186" s="4" t="s">
        <v>111</v>
      </c>
      <c r="D6186" s="4" t="s">
        <v>112</v>
      </c>
      <c r="E6186" s="5">
        <v>4.3899999999999997</v>
      </c>
      <c r="F6186" t="s">
        <v>353</v>
      </c>
      <c r="G6186" s="17">
        <f>+E6186+E6187+E6188+E6189+E6190+E6191+E6192+E6193+E6194</f>
        <v>80.02</v>
      </c>
      <c r="H6186" s="17">
        <f>+E6198+E6195+E6196+E6197</f>
        <v>41.839999999999996</v>
      </c>
      <c r="I6186" s="18">
        <f>+(G6186/4)/(H6186/3)</f>
        <v>1.4343929254302104</v>
      </c>
      <c r="J6186" s="21">
        <f>+(B6186-$K$1)/7</f>
        <v>17</v>
      </c>
    </row>
    <row r="6187" spans="1:10" ht="11.25" x14ac:dyDescent="0.15">
      <c r="A6187" s="6" t="s">
        <v>297</v>
      </c>
      <c r="B6187" s="4" t="s">
        <v>42</v>
      </c>
      <c r="C6187" s="4" t="s">
        <v>111</v>
      </c>
      <c r="D6187" s="4" t="s">
        <v>224</v>
      </c>
      <c r="E6187" s="5">
        <v>11.05</v>
      </c>
    </row>
    <row r="6188" spans="1:10" ht="11.25" x14ac:dyDescent="0.15">
      <c r="A6188" s="6" t="s">
        <v>297</v>
      </c>
      <c r="B6188" s="4" t="s">
        <v>42</v>
      </c>
      <c r="C6188" s="4" t="s">
        <v>111</v>
      </c>
      <c r="D6188" s="4" t="s">
        <v>224</v>
      </c>
      <c r="E6188" s="5">
        <v>9.66</v>
      </c>
    </row>
    <row r="6189" spans="1:10" ht="11.25" x14ac:dyDescent="0.15">
      <c r="A6189" s="6" t="s">
        <v>297</v>
      </c>
      <c r="B6189" s="4" t="s">
        <v>42</v>
      </c>
      <c r="C6189" s="4" t="s">
        <v>111</v>
      </c>
      <c r="D6189" s="4" t="s">
        <v>224</v>
      </c>
      <c r="E6189" s="5">
        <v>4.49</v>
      </c>
    </row>
    <row r="6190" spans="1:10" ht="11.25" x14ac:dyDescent="0.15">
      <c r="A6190" s="6" t="s">
        <v>297</v>
      </c>
      <c r="B6190" s="4" t="s">
        <v>42</v>
      </c>
      <c r="C6190" s="4" t="s">
        <v>111</v>
      </c>
      <c r="D6190" s="4" t="s">
        <v>204</v>
      </c>
      <c r="E6190" s="5">
        <v>10.65</v>
      </c>
    </row>
    <row r="6191" spans="1:10" ht="11.25" x14ac:dyDescent="0.15">
      <c r="A6191" s="6" t="s">
        <v>297</v>
      </c>
      <c r="B6191" s="4" t="s">
        <v>42</v>
      </c>
      <c r="C6191" s="4" t="s">
        <v>111</v>
      </c>
      <c r="D6191" s="4" t="s">
        <v>204</v>
      </c>
      <c r="E6191" s="5">
        <v>8.68</v>
      </c>
    </row>
    <row r="6192" spans="1:10" ht="11.25" x14ac:dyDescent="0.15">
      <c r="A6192" s="6" t="s">
        <v>297</v>
      </c>
      <c r="B6192" s="4" t="s">
        <v>42</v>
      </c>
      <c r="C6192" s="4" t="s">
        <v>111</v>
      </c>
      <c r="D6192" s="4" t="s">
        <v>200</v>
      </c>
      <c r="E6192" s="5">
        <v>11.11</v>
      </c>
    </row>
    <row r="6193" spans="1:10" ht="11.25" x14ac:dyDescent="0.15">
      <c r="A6193" s="6" t="s">
        <v>297</v>
      </c>
      <c r="B6193" s="4" t="s">
        <v>42</v>
      </c>
      <c r="C6193" s="4" t="s">
        <v>111</v>
      </c>
      <c r="D6193" s="4" t="s">
        <v>200</v>
      </c>
      <c r="E6193" s="5">
        <v>9.27</v>
      </c>
    </row>
    <row r="6194" spans="1:10" ht="11.25" x14ac:dyDescent="0.15">
      <c r="A6194" s="6" t="s">
        <v>297</v>
      </c>
      <c r="B6194" s="4" t="s">
        <v>147</v>
      </c>
      <c r="C6194" s="4" t="s">
        <v>111</v>
      </c>
      <c r="D6194" s="4" t="s">
        <v>225</v>
      </c>
      <c r="E6194" s="5">
        <v>10.72</v>
      </c>
    </row>
    <row r="6195" spans="1:10" ht="11.25" x14ac:dyDescent="0.15">
      <c r="A6195" s="6" t="s">
        <v>297</v>
      </c>
      <c r="B6195" s="4" t="s">
        <v>43</v>
      </c>
      <c r="C6195" s="4" t="s">
        <v>111</v>
      </c>
      <c r="D6195" s="4" t="s">
        <v>224</v>
      </c>
      <c r="E6195" s="5">
        <v>11.8</v>
      </c>
      <c r="F6195" t="s">
        <v>354</v>
      </c>
    </row>
    <row r="6196" spans="1:10" ht="11.25" x14ac:dyDescent="0.15">
      <c r="A6196" s="6" t="s">
        <v>297</v>
      </c>
      <c r="B6196" s="4" t="s">
        <v>43</v>
      </c>
      <c r="C6196" s="4" t="s">
        <v>111</v>
      </c>
      <c r="D6196" s="4" t="s">
        <v>204</v>
      </c>
      <c r="E6196" s="5">
        <v>11.11</v>
      </c>
    </row>
    <row r="6197" spans="1:10" ht="11.25" x14ac:dyDescent="0.15">
      <c r="A6197" s="6" t="s">
        <v>297</v>
      </c>
      <c r="B6197" s="4" t="s">
        <v>43</v>
      </c>
      <c r="C6197" s="4" t="s">
        <v>111</v>
      </c>
      <c r="D6197" s="4" t="s">
        <v>200</v>
      </c>
      <c r="E6197" s="5">
        <v>9.6199999999999992</v>
      </c>
    </row>
    <row r="6198" spans="1:10" ht="11.25" x14ac:dyDescent="0.15">
      <c r="A6198" s="6" t="s">
        <v>297</v>
      </c>
      <c r="B6198" s="4" t="s">
        <v>43</v>
      </c>
      <c r="C6198" s="4" t="s">
        <v>111</v>
      </c>
      <c r="D6198" s="4" t="s">
        <v>225</v>
      </c>
      <c r="E6198" s="5">
        <v>9.31</v>
      </c>
    </row>
    <row r="6199" spans="1:10" ht="11.25" x14ac:dyDescent="0.15">
      <c r="A6199" s="6" t="s">
        <v>297</v>
      </c>
      <c r="B6199" s="4" t="s">
        <v>44</v>
      </c>
      <c r="C6199" s="4" t="s">
        <v>111</v>
      </c>
      <c r="D6199" s="4" t="s">
        <v>224</v>
      </c>
      <c r="E6199" s="5">
        <v>11.85</v>
      </c>
      <c r="F6199" t="s">
        <v>353</v>
      </c>
      <c r="G6199" s="17">
        <f>+E6199+E6200+E6201+E6202+E6203+E6204+E6205+E6206</f>
        <v>79.66</v>
      </c>
      <c r="H6199" s="17">
        <f>+E6207+E6208+E6209+E6210</f>
        <v>42.33</v>
      </c>
      <c r="I6199" s="18">
        <f>+(G6199/4)/(H6199/3)</f>
        <v>1.4114103472714388</v>
      </c>
      <c r="J6199" s="21">
        <f>+(B6199-$K$1)/7</f>
        <v>18</v>
      </c>
    </row>
    <row r="6200" spans="1:10" ht="11.25" x14ac:dyDescent="0.15">
      <c r="A6200" s="6" t="s">
        <v>297</v>
      </c>
      <c r="B6200" s="4" t="s">
        <v>44</v>
      </c>
      <c r="C6200" s="4" t="s">
        <v>111</v>
      </c>
      <c r="D6200" s="4" t="s">
        <v>224</v>
      </c>
      <c r="E6200" s="5">
        <v>10.39</v>
      </c>
    </row>
    <row r="6201" spans="1:10" ht="11.25" x14ac:dyDescent="0.15">
      <c r="A6201" s="6" t="s">
        <v>297</v>
      </c>
      <c r="B6201" s="4" t="s">
        <v>44</v>
      </c>
      <c r="C6201" s="4" t="s">
        <v>111</v>
      </c>
      <c r="D6201" s="4" t="s">
        <v>204</v>
      </c>
      <c r="E6201" s="5">
        <v>11.29</v>
      </c>
    </row>
    <row r="6202" spans="1:10" ht="11.25" x14ac:dyDescent="0.15">
      <c r="A6202" s="6" t="s">
        <v>297</v>
      </c>
      <c r="B6202" s="4" t="s">
        <v>44</v>
      </c>
      <c r="C6202" s="4" t="s">
        <v>111</v>
      </c>
      <c r="D6202" s="4" t="s">
        <v>204</v>
      </c>
      <c r="E6202" s="5">
        <v>6.2</v>
      </c>
    </row>
    <row r="6203" spans="1:10" ht="11.25" x14ac:dyDescent="0.15">
      <c r="A6203" s="6" t="s">
        <v>297</v>
      </c>
      <c r="B6203" s="4" t="s">
        <v>44</v>
      </c>
      <c r="C6203" s="4" t="s">
        <v>111</v>
      </c>
      <c r="D6203" s="4" t="s">
        <v>200</v>
      </c>
      <c r="E6203" s="5">
        <v>11.8</v>
      </c>
    </row>
    <row r="6204" spans="1:10" ht="11.25" x14ac:dyDescent="0.15">
      <c r="A6204" s="6" t="s">
        <v>297</v>
      </c>
      <c r="B6204" s="4" t="s">
        <v>44</v>
      </c>
      <c r="C6204" s="4" t="s">
        <v>111</v>
      </c>
      <c r="D6204" s="4" t="s">
        <v>200</v>
      </c>
      <c r="E6204" s="5">
        <v>8.2100000000000009</v>
      </c>
    </row>
    <row r="6205" spans="1:10" ht="11.25" x14ac:dyDescent="0.15">
      <c r="A6205" s="6" t="s">
        <v>297</v>
      </c>
      <c r="B6205" s="4" t="s">
        <v>44</v>
      </c>
      <c r="C6205" s="4" t="s">
        <v>111</v>
      </c>
      <c r="D6205" s="4" t="s">
        <v>225</v>
      </c>
      <c r="E6205" s="5">
        <v>10.24</v>
      </c>
    </row>
    <row r="6206" spans="1:10" ht="11.25" x14ac:dyDescent="0.15">
      <c r="A6206" s="6" t="s">
        <v>297</v>
      </c>
      <c r="B6206" s="4" t="s">
        <v>44</v>
      </c>
      <c r="C6206" s="4" t="s">
        <v>111</v>
      </c>
      <c r="D6206" s="4" t="s">
        <v>225</v>
      </c>
      <c r="E6206" s="5">
        <v>9.68</v>
      </c>
    </row>
    <row r="6207" spans="1:10" ht="11.25" x14ac:dyDescent="0.15">
      <c r="A6207" s="6" t="s">
        <v>297</v>
      </c>
      <c r="B6207" s="4" t="s">
        <v>45</v>
      </c>
      <c r="C6207" s="4" t="s">
        <v>111</v>
      </c>
      <c r="D6207" s="4" t="s">
        <v>224</v>
      </c>
      <c r="E6207" s="5">
        <v>11.09</v>
      </c>
      <c r="F6207" t="s">
        <v>354</v>
      </c>
    </row>
    <row r="6208" spans="1:10" ht="11.25" x14ac:dyDescent="0.15">
      <c r="A6208" s="6" t="s">
        <v>297</v>
      </c>
      <c r="B6208" s="4" t="s">
        <v>45</v>
      </c>
      <c r="C6208" s="4" t="s">
        <v>111</v>
      </c>
      <c r="D6208" s="4" t="s">
        <v>204</v>
      </c>
      <c r="E6208" s="5">
        <v>11.26</v>
      </c>
    </row>
    <row r="6209" spans="1:10" ht="11.25" x14ac:dyDescent="0.15">
      <c r="A6209" s="6" t="s">
        <v>297</v>
      </c>
      <c r="B6209" s="4" t="s">
        <v>45</v>
      </c>
      <c r="C6209" s="4" t="s">
        <v>111</v>
      </c>
      <c r="D6209" s="4" t="s">
        <v>200</v>
      </c>
      <c r="E6209" s="5">
        <v>9.8699999999999992</v>
      </c>
    </row>
    <row r="6210" spans="1:10" ht="11.25" x14ac:dyDescent="0.15">
      <c r="A6210" s="6" t="s">
        <v>297</v>
      </c>
      <c r="B6210" s="4" t="s">
        <v>45</v>
      </c>
      <c r="C6210" s="4" t="s">
        <v>111</v>
      </c>
      <c r="D6210" s="4" t="s">
        <v>225</v>
      </c>
      <c r="E6210" s="5">
        <v>10.11</v>
      </c>
    </row>
    <row r="6211" spans="1:10" ht="11.25" x14ac:dyDescent="0.15">
      <c r="A6211" s="6" t="s">
        <v>297</v>
      </c>
      <c r="B6211" s="4" t="s">
        <v>46</v>
      </c>
      <c r="C6211" s="4" t="s">
        <v>111</v>
      </c>
      <c r="D6211" s="4" t="s">
        <v>224</v>
      </c>
      <c r="E6211" s="5">
        <v>10.4</v>
      </c>
      <c r="F6211" t="s">
        <v>353</v>
      </c>
      <c r="G6211" s="17">
        <f>+E6211+E6212+E6213+E6214+E6215+E6216+E6217+E6218</f>
        <v>73.28</v>
      </c>
      <c r="H6211" s="17">
        <f>+E6219+E6220+E6221+E6222</f>
        <v>39.96</v>
      </c>
      <c r="I6211" s="18">
        <f>+(G6211/4)/(H6211/3)</f>
        <v>1.3753753753753755</v>
      </c>
      <c r="J6211" s="21">
        <f>+(B6211-$K$1)/7</f>
        <v>19</v>
      </c>
    </row>
    <row r="6212" spans="1:10" ht="11.25" x14ac:dyDescent="0.15">
      <c r="A6212" s="6" t="s">
        <v>297</v>
      </c>
      <c r="B6212" s="4" t="s">
        <v>46</v>
      </c>
      <c r="C6212" s="4" t="s">
        <v>111</v>
      </c>
      <c r="D6212" s="4" t="s">
        <v>224</v>
      </c>
      <c r="E6212" s="5">
        <v>10.15</v>
      </c>
    </row>
    <row r="6213" spans="1:10" ht="11.25" x14ac:dyDescent="0.15">
      <c r="A6213" s="6" t="s">
        <v>297</v>
      </c>
      <c r="B6213" s="4" t="s">
        <v>46</v>
      </c>
      <c r="C6213" s="4" t="s">
        <v>111</v>
      </c>
      <c r="D6213" s="4" t="s">
        <v>204</v>
      </c>
      <c r="E6213" s="5">
        <v>5.73</v>
      </c>
    </row>
    <row r="6214" spans="1:10" ht="11.25" x14ac:dyDescent="0.15">
      <c r="A6214" s="6" t="s">
        <v>297</v>
      </c>
      <c r="B6214" s="4" t="s">
        <v>46</v>
      </c>
      <c r="C6214" s="4" t="s">
        <v>111</v>
      </c>
      <c r="D6214" s="4" t="s">
        <v>200</v>
      </c>
      <c r="E6214" s="5">
        <v>10.45</v>
      </c>
    </row>
    <row r="6215" spans="1:10" ht="11.25" x14ac:dyDescent="0.15">
      <c r="A6215" s="6" t="s">
        <v>297</v>
      </c>
      <c r="B6215" s="4" t="s">
        <v>46</v>
      </c>
      <c r="C6215" s="4" t="s">
        <v>111</v>
      </c>
      <c r="D6215" s="4" t="s">
        <v>200</v>
      </c>
      <c r="E6215" s="5">
        <v>7.37</v>
      </c>
    </row>
    <row r="6216" spans="1:10" ht="11.25" x14ac:dyDescent="0.15">
      <c r="A6216" s="6" t="s">
        <v>297</v>
      </c>
      <c r="B6216" s="4" t="s">
        <v>46</v>
      </c>
      <c r="C6216" s="4" t="s">
        <v>111</v>
      </c>
      <c r="D6216" s="4" t="s">
        <v>225</v>
      </c>
      <c r="E6216" s="5">
        <v>10.8</v>
      </c>
    </row>
    <row r="6217" spans="1:10" ht="11.25" x14ac:dyDescent="0.15">
      <c r="A6217" s="6" t="s">
        <v>297</v>
      </c>
      <c r="B6217" s="4" t="s">
        <v>46</v>
      </c>
      <c r="C6217" s="4" t="s">
        <v>111</v>
      </c>
      <c r="D6217" s="4" t="s">
        <v>225</v>
      </c>
      <c r="E6217" s="5">
        <v>7.93</v>
      </c>
    </row>
    <row r="6218" spans="1:10" ht="11.25" x14ac:dyDescent="0.15">
      <c r="A6218" s="6" t="s">
        <v>297</v>
      </c>
      <c r="B6218" s="4" t="s">
        <v>46</v>
      </c>
      <c r="C6218" s="4" t="s">
        <v>111</v>
      </c>
      <c r="D6218" s="4" t="s">
        <v>134</v>
      </c>
      <c r="E6218" s="5">
        <v>10.45</v>
      </c>
    </row>
    <row r="6219" spans="1:10" ht="11.25" x14ac:dyDescent="0.15">
      <c r="A6219" s="6" t="s">
        <v>297</v>
      </c>
      <c r="B6219" s="4" t="s">
        <v>47</v>
      </c>
      <c r="C6219" s="4" t="s">
        <v>111</v>
      </c>
      <c r="D6219" s="4" t="s">
        <v>224</v>
      </c>
      <c r="E6219" s="5">
        <v>8.93</v>
      </c>
      <c r="F6219" t="s">
        <v>354</v>
      </c>
    </row>
    <row r="6220" spans="1:10" ht="11.25" x14ac:dyDescent="0.15">
      <c r="A6220" s="6" t="s">
        <v>297</v>
      </c>
      <c r="B6220" s="4" t="s">
        <v>47</v>
      </c>
      <c r="C6220" s="4" t="s">
        <v>111</v>
      </c>
      <c r="D6220" s="4" t="s">
        <v>204</v>
      </c>
      <c r="E6220" s="5">
        <v>11.05</v>
      </c>
    </row>
    <row r="6221" spans="1:10" ht="11.25" x14ac:dyDescent="0.15">
      <c r="A6221" s="6" t="s">
        <v>297</v>
      </c>
      <c r="B6221" s="4" t="s">
        <v>47</v>
      </c>
      <c r="C6221" s="4" t="s">
        <v>111</v>
      </c>
      <c r="D6221" s="4" t="s">
        <v>200</v>
      </c>
      <c r="E6221" s="5">
        <v>10.07</v>
      </c>
    </row>
    <row r="6222" spans="1:10" ht="11.25" x14ac:dyDescent="0.15">
      <c r="A6222" s="6" t="s">
        <v>297</v>
      </c>
      <c r="B6222" s="4" t="s">
        <v>47</v>
      </c>
      <c r="C6222" s="4" t="s">
        <v>111</v>
      </c>
      <c r="D6222" s="4" t="s">
        <v>225</v>
      </c>
      <c r="E6222" s="5">
        <v>9.91</v>
      </c>
    </row>
    <row r="6223" spans="1:10" ht="11.25" x14ac:dyDescent="0.15">
      <c r="A6223" s="9" t="s">
        <v>297</v>
      </c>
      <c r="B6223" s="4" t="s">
        <v>48</v>
      </c>
      <c r="C6223" s="4" t="s">
        <v>111</v>
      </c>
      <c r="D6223" s="4" t="s">
        <v>224</v>
      </c>
      <c r="E6223" s="5">
        <v>10.61</v>
      </c>
      <c r="F6223" t="s">
        <v>353</v>
      </c>
      <c r="G6223" s="17">
        <f>+E6223+E6224+E6225+E6226+E6227+E6228+E6229</f>
        <v>67.900000000000006</v>
      </c>
      <c r="H6223" s="17">
        <f>+E6231+E6232+E6233+E6230</f>
        <v>42.27</v>
      </c>
      <c r="I6223" s="18">
        <f>+(G6223/4)/(H6223/3)</f>
        <v>1.2047551454932577</v>
      </c>
      <c r="J6223" s="21">
        <f>+(B6223-$K$1)/7</f>
        <v>20</v>
      </c>
    </row>
    <row r="6224" spans="1:10" ht="11.25" x14ac:dyDescent="0.15">
      <c r="A6224" s="6" t="s">
        <v>297</v>
      </c>
      <c r="B6224" s="4" t="s">
        <v>48</v>
      </c>
      <c r="C6224" s="4" t="s">
        <v>111</v>
      </c>
      <c r="D6224" s="4" t="s">
        <v>224</v>
      </c>
      <c r="E6224" s="5">
        <v>9.0500000000000007</v>
      </c>
    </row>
    <row r="6225" spans="1:10" ht="11.25" x14ac:dyDescent="0.15">
      <c r="A6225" s="6" t="s">
        <v>297</v>
      </c>
      <c r="B6225" s="4" t="s">
        <v>48</v>
      </c>
      <c r="C6225" s="4" t="s">
        <v>111</v>
      </c>
      <c r="D6225" s="4" t="s">
        <v>204</v>
      </c>
      <c r="E6225" s="5">
        <v>13.6</v>
      </c>
    </row>
    <row r="6226" spans="1:10" ht="11.25" x14ac:dyDescent="0.15">
      <c r="A6226" s="6" t="s">
        <v>297</v>
      </c>
      <c r="B6226" s="4" t="s">
        <v>48</v>
      </c>
      <c r="C6226" s="4" t="s">
        <v>111</v>
      </c>
      <c r="D6226" s="4" t="s">
        <v>200</v>
      </c>
      <c r="E6226" s="5">
        <v>11.28</v>
      </c>
    </row>
    <row r="6227" spans="1:10" ht="11.25" x14ac:dyDescent="0.15">
      <c r="A6227" s="6" t="s">
        <v>297</v>
      </c>
      <c r="B6227" s="4" t="s">
        <v>48</v>
      </c>
      <c r="C6227" s="4" t="s">
        <v>111</v>
      </c>
      <c r="D6227" s="4" t="s">
        <v>200</v>
      </c>
      <c r="E6227" s="5">
        <v>5.67</v>
      </c>
    </row>
    <row r="6228" spans="1:10" ht="11.25" x14ac:dyDescent="0.15">
      <c r="A6228" s="6" t="s">
        <v>297</v>
      </c>
      <c r="B6228" s="4" t="s">
        <v>48</v>
      </c>
      <c r="C6228" s="4" t="s">
        <v>111</v>
      </c>
      <c r="D6228" s="4" t="s">
        <v>118</v>
      </c>
      <c r="E6228" s="5">
        <v>10.71</v>
      </c>
    </row>
    <row r="6229" spans="1:10" ht="11.25" x14ac:dyDescent="0.15">
      <c r="A6229" s="6" t="s">
        <v>297</v>
      </c>
      <c r="B6229" s="4" t="s">
        <v>48</v>
      </c>
      <c r="C6229" s="4" t="s">
        <v>111</v>
      </c>
      <c r="D6229" s="4" t="s">
        <v>118</v>
      </c>
      <c r="E6229" s="5">
        <v>6.98</v>
      </c>
    </row>
    <row r="6230" spans="1:10" ht="11.25" x14ac:dyDescent="0.15">
      <c r="A6230" s="6" t="s">
        <v>297</v>
      </c>
      <c r="B6230" s="4" t="s">
        <v>49</v>
      </c>
      <c r="C6230" s="4" t="s">
        <v>111</v>
      </c>
      <c r="D6230" s="4" t="s">
        <v>224</v>
      </c>
      <c r="E6230" s="5">
        <v>10.78</v>
      </c>
      <c r="F6230" t="s">
        <v>354</v>
      </c>
    </row>
    <row r="6231" spans="1:10" ht="11.25" x14ac:dyDescent="0.15">
      <c r="A6231" s="6" t="s">
        <v>297</v>
      </c>
      <c r="B6231" s="4" t="s">
        <v>49</v>
      </c>
      <c r="C6231" s="4" t="s">
        <v>111</v>
      </c>
      <c r="D6231" s="4" t="s">
        <v>204</v>
      </c>
      <c r="E6231" s="5">
        <v>9.73</v>
      </c>
    </row>
    <row r="6232" spans="1:10" ht="11.25" x14ac:dyDescent="0.15">
      <c r="A6232" s="6" t="s">
        <v>297</v>
      </c>
      <c r="B6232" s="4" t="s">
        <v>49</v>
      </c>
      <c r="C6232" s="4" t="s">
        <v>111</v>
      </c>
      <c r="D6232" s="4" t="s">
        <v>200</v>
      </c>
      <c r="E6232" s="5">
        <v>11.5</v>
      </c>
    </row>
    <row r="6233" spans="1:10" ht="11.25" x14ac:dyDescent="0.15">
      <c r="A6233" s="6" t="s">
        <v>297</v>
      </c>
      <c r="B6233" s="4" t="s">
        <v>49</v>
      </c>
      <c r="C6233" s="4" t="s">
        <v>111</v>
      </c>
      <c r="D6233" s="4" t="s">
        <v>134</v>
      </c>
      <c r="E6233" s="5">
        <v>10.26</v>
      </c>
    </row>
    <row r="6234" spans="1:10" ht="11.25" x14ac:dyDescent="0.15">
      <c r="A6234" s="6" t="s">
        <v>297</v>
      </c>
      <c r="B6234" s="4" t="s">
        <v>50</v>
      </c>
      <c r="C6234" s="4" t="s">
        <v>111</v>
      </c>
      <c r="D6234" s="4" t="s">
        <v>224</v>
      </c>
      <c r="E6234" s="5">
        <v>12.92</v>
      </c>
      <c r="F6234" t="s">
        <v>353</v>
      </c>
      <c r="G6234" s="17">
        <f>+E6234+E6235+E6236+E6237+E6238+E6239+E6240+E6241+E6242</f>
        <v>89.88</v>
      </c>
      <c r="H6234" s="17">
        <f>+E6246+E6243+E6244+E6245+E6247</f>
        <v>45.259999999999991</v>
      </c>
      <c r="I6234" s="18">
        <f>+(G6234/4)/(H6234/3)</f>
        <v>1.4893946089262042</v>
      </c>
      <c r="J6234" s="21">
        <f>+(B6234-$K$1)/7</f>
        <v>21</v>
      </c>
    </row>
    <row r="6235" spans="1:10" ht="11.25" x14ac:dyDescent="0.15">
      <c r="A6235" s="6" t="s">
        <v>297</v>
      </c>
      <c r="B6235" s="4" t="s">
        <v>50</v>
      </c>
      <c r="C6235" s="4" t="s">
        <v>111</v>
      </c>
      <c r="D6235" s="4" t="s">
        <v>224</v>
      </c>
      <c r="E6235" s="5">
        <v>9.69</v>
      </c>
    </row>
    <row r="6236" spans="1:10" ht="11.25" x14ac:dyDescent="0.15">
      <c r="A6236" s="6" t="s">
        <v>297</v>
      </c>
      <c r="B6236" s="4" t="s">
        <v>50</v>
      </c>
      <c r="C6236" s="4" t="s">
        <v>111</v>
      </c>
      <c r="D6236" s="4" t="s">
        <v>204</v>
      </c>
      <c r="E6236" s="5">
        <v>11.76</v>
      </c>
    </row>
    <row r="6237" spans="1:10" ht="11.25" x14ac:dyDescent="0.15">
      <c r="A6237" s="6" t="s">
        <v>297</v>
      </c>
      <c r="B6237" s="4" t="s">
        <v>50</v>
      </c>
      <c r="C6237" s="4" t="s">
        <v>111</v>
      </c>
      <c r="D6237" s="4" t="s">
        <v>204</v>
      </c>
      <c r="E6237" s="5">
        <v>7.78</v>
      </c>
    </row>
    <row r="6238" spans="1:10" ht="11.25" x14ac:dyDescent="0.15">
      <c r="A6238" s="6" t="s">
        <v>297</v>
      </c>
      <c r="B6238" s="4" t="s">
        <v>50</v>
      </c>
      <c r="C6238" s="4" t="s">
        <v>111</v>
      </c>
      <c r="D6238" s="4" t="s">
        <v>200</v>
      </c>
      <c r="E6238" s="5">
        <v>11.02</v>
      </c>
    </row>
    <row r="6239" spans="1:10" ht="11.25" x14ac:dyDescent="0.15">
      <c r="A6239" s="6" t="s">
        <v>297</v>
      </c>
      <c r="B6239" s="4" t="s">
        <v>50</v>
      </c>
      <c r="C6239" s="4" t="s">
        <v>111</v>
      </c>
      <c r="D6239" s="4" t="s">
        <v>200</v>
      </c>
      <c r="E6239" s="5">
        <v>7.55</v>
      </c>
    </row>
    <row r="6240" spans="1:10" ht="11.25" x14ac:dyDescent="0.15">
      <c r="A6240" s="6" t="s">
        <v>297</v>
      </c>
      <c r="B6240" s="4" t="s">
        <v>50</v>
      </c>
      <c r="C6240" s="4" t="s">
        <v>111</v>
      </c>
      <c r="D6240" s="4" t="s">
        <v>226</v>
      </c>
      <c r="E6240" s="5">
        <v>8.44</v>
      </c>
    </row>
    <row r="6241" spans="1:6" ht="11.25" x14ac:dyDescent="0.15">
      <c r="A6241" s="6" t="s">
        <v>297</v>
      </c>
      <c r="B6241" s="4" t="s">
        <v>50</v>
      </c>
      <c r="C6241" s="4" t="s">
        <v>111</v>
      </c>
      <c r="D6241" s="4" t="s">
        <v>134</v>
      </c>
      <c r="E6241" s="5">
        <v>10.84</v>
      </c>
    </row>
    <row r="6242" spans="1:6" ht="11.25" x14ac:dyDescent="0.15">
      <c r="A6242" s="6" t="s">
        <v>297</v>
      </c>
      <c r="B6242" s="4" t="s">
        <v>50</v>
      </c>
      <c r="C6242" s="4" t="s">
        <v>111</v>
      </c>
      <c r="D6242" s="4" t="s">
        <v>134</v>
      </c>
      <c r="E6242" s="5">
        <v>9.8800000000000008</v>
      </c>
    </row>
    <row r="6243" spans="1:6" ht="11.25" x14ac:dyDescent="0.15">
      <c r="A6243" s="6" t="s">
        <v>297</v>
      </c>
      <c r="B6243" s="4" t="s">
        <v>51</v>
      </c>
      <c r="C6243" s="4" t="s">
        <v>111</v>
      </c>
      <c r="D6243" s="4" t="s">
        <v>224</v>
      </c>
      <c r="E6243" s="5">
        <v>9.52</v>
      </c>
      <c r="F6243" t="s">
        <v>354</v>
      </c>
    </row>
    <row r="6244" spans="1:6" ht="11.25" x14ac:dyDescent="0.15">
      <c r="A6244" s="6" t="s">
        <v>297</v>
      </c>
      <c r="B6244" s="4" t="s">
        <v>51</v>
      </c>
      <c r="C6244" s="4" t="s">
        <v>111</v>
      </c>
      <c r="D6244" s="4" t="s">
        <v>204</v>
      </c>
      <c r="E6244" s="5">
        <v>11.11</v>
      </c>
    </row>
    <row r="6245" spans="1:6" ht="11.25" x14ac:dyDescent="0.15">
      <c r="A6245" s="6" t="s">
        <v>297</v>
      </c>
      <c r="B6245" s="4" t="s">
        <v>51</v>
      </c>
      <c r="C6245" s="4" t="s">
        <v>111</v>
      </c>
      <c r="D6245" s="4" t="s">
        <v>200</v>
      </c>
      <c r="E6245" s="5">
        <v>12.87</v>
      </c>
    </row>
    <row r="6246" spans="1:6" ht="11.25" x14ac:dyDescent="0.15">
      <c r="A6246" s="6" t="s">
        <v>297</v>
      </c>
      <c r="B6246" s="4" t="s">
        <v>51</v>
      </c>
      <c r="C6246" s="4" t="s">
        <v>111</v>
      </c>
      <c r="D6246" s="4" t="s">
        <v>225</v>
      </c>
      <c r="E6246" s="5">
        <v>7.92</v>
      </c>
    </row>
    <row r="6247" spans="1:6" ht="11.25" x14ac:dyDescent="0.15">
      <c r="A6247" s="6" t="s">
        <v>297</v>
      </c>
      <c r="B6247" s="4" t="s">
        <v>51</v>
      </c>
      <c r="C6247" s="4" t="s">
        <v>111</v>
      </c>
      <c r="D6247" s="4" t="s">
        <v>225</v>
      </c>
      <c r="E6247" s="5">
        <v>3.84</v>
      </c>
    </row>
    <row r="6248" spans="1:6" ht="11.25" x14ac:dyDescent="0.15">
      <c r="A6248" s="6" t="s">
        <v>297</v>
      </c>
      <c r="B6248" s="4" t="s">
        <v>157</v>
      </c>
      <c r="C6248" s="4" t="s">
        <v>111</v>
      </c>
      <c r="D6248" s="4" t="s">
        <v>200</v>
      </c>
      <c r="E6248" s="5">
        <v>11.14</v>
      </c>
      <c r="F6248" s="13" t="s">
        <v>353</v>
      </c>
    </row>
    <row r="6249" spans="1:6" ht="11.25" x14ac:dyDescent="0.15">
      <c r="A6249" s="6" t="s">
        <v>297</v>
      </c>
      <c r="B6249" s="4" t="s">
        <v>52</v>
      </c>
      <c r="C6249" s="4" t="s">
        <v>111</v>
      </c>
      <c r="D6249" s="4" t="s">
        <v>224</v>
      </c>
      <c r="E6249" s="5">
        <v>13.41</v>
      </c>
      <c r="F6249" s="13" t="s">
        <v>354</v>
      </c>
    </row>
    <row r="6250" spans="1:6" ht="11.25" x14ac:dyDescent="0.15">
      <c r="A6250" s="6" t="s">
        <v>297</v>
      </c>
      <c r="B6250" s="4" t="s">
        <v>52</v>
      </c>
      <c r="C6250" s="4" t="s">
        <v>111</v>
      </c>
      <c r="D6250" s="4" t="s">
        <v>224</v>
      </c>
      <c r="E6250" s="5">
        <v>11.3</v>
      </c>
    </row>
    <row r="6251" spans="1:6" ht="11.25" x14ac:dyDescent="0.15">
      <c r="A6251" s="6" t="s">
        <v>297</v>
      </c>
      <c r="B6251" s="4" t="s">
        <v>52</v>
      </c>
      <c r="C6251" s="4" t="s">
        <v>111</v>
      </c>
      <c r="D6251" s="4" t="s">
        <v>204</v>
      </c>
      <c r="E6251" s="5">
        <v>12.24</v>
      </c>
    </row>
    <row r="6252" spans="1:6" ht="11.25" x14ac:dyDescent="0.15">
      <c r="A6252" s="6" t="s">
        <v>297</v>
      </c>
      <c r="B6252" s="4" t="s">
        <v>52</v>
      </c>
      <c r="C6252" s="4" t="s">
        <v>111</v>
      </c>
      <c r="D6252" s="4" t="s">
        <v>204</v>
      </c>
      <c r="E6252" s="5">
        <v>12.09</v>
      </c>
    </row>
    <row r="6253" spans="1:6" ht="11.25" x14ac:dyDescent="0.15">
      <c r="A6253" s="6" t="s">
        <v>297</v>
      </c>
      <c r="B6253" s="4" t="s">
        <v>52</v>
      </c>
      <c r="C6253" s="4" t="s">
        <v>111</v>
      </c>
      <c r="D6253" s="4" t="s">
        <v>200</v>
      </c>
      <c r="E6253" s="5">
        <v>11.53</v>
      </c>
    </row>
    <row r="6254" spans="1:6" ht="11.25" x14ac:dyDescent="0.15">
      <c r="A6254" s="6" t="s">
        <v>297</v>
      </c>
      <c r="B6254" s="4" t="s">
        <v>52</v>
      </c>
      <c r="C6254" s="4" t="s">
        <v>111</v>
      </c>
      <c r="D6254" s="4" t="s">
        <v>200</v>
      </c>
      <c r="E6254" s="5">
        <v>9.89</v>
      </c>
    </row>
    <row r="6255" spans="1:6" ht="11.25" x14ac:dyDescent="0.15">
      <c r="A6255" s="6" t="s">
        <v>297</v>
      </c>
      <c r="B6255" s="4" t="s">
        <v>52</v>
      </c>
      <c r="C6255" s="4" t="s">
        <v>111</v>
      </c>
      <c r="D6255" s="4" t="s">
        <v>200</v>
      </c>
      <c r="E6255" s="5">
        <v>4.91</v>
      </c>
    </row>
    <row r="6256" spans="1:6" ht="11.25" x14ac:dyDescent="0.15">
      <c r="A6256" s="6" t="s">
        <v>297</v>
      </c>
      <c r="B6256" s="4" t="s">
        <v>52</v>
      </c>
      <c r="C6256" s="4" t="s">
        <v>111</v>
      </c>
      <c r="D6256" s="4" t="s">
        <v>225</v>
      </c>
      <c r="E6256" s="5">
        <v>7.83</v>
      </c>
    </row>
    <row r="6257" spans="1:10" ht="11.25" x14ac:dyDescent="0.15">
      <c r="A6257" s="6" t="s">
        <v>297</v>
      </c>
      <c r="B6257" s="4" t="s">
        <v>52</v>
      </c>
      <c r="C6257" s="4" t="s">
        <v>111</v>
      </c>
      <c r="D6257" s="4" t="s">
        <v>225</v>
      </c>
      <c r="E6257" s="5">
        <v>8.0500000000000007</v>
      </c>
    </row>
    <row r="6258" spans="1:10" ht="11.25" x14ac:dyDescent="0.15">
      <c r="A6258" s="6" t="s">
        <v>297</v>
      </c>
      <c r="B6258" s="4" t="s">
        <v>52</v>
      </c>
      <c r="C6258" s="4" t="s">
        <v>111</v>
      </c>
      <c r="D6258" s="4" t="s">
        <v>225</v>
      </c>
      <c r="E6258" s="5">
        <v>7.35</v>
      </c>
    </row>
    <row r="6259" spans="1:10" ht="11.25" x14ac:dyDescent="0.15">
      <c r="A6259" s="6" t="s">
        <v>297</v>
      </c>
      <c r="B6259" s="4" t="s">
        <v>52</v>
      </c>
      <c r="C6259" s="4" t="s">
        <v>111</v>
      </c>
      <c r="D6259" s="4" t="s">
        <v>225</v>
      </c>
      <c r="E6259" s="5">
        <v>5.18</v>
      </c>
    </row>
    <row r="6260" spans="1:10" ht="11.25" x14ac:dyDescent="0.15">
      <c r="A6260" s="6" t="s">
        <v>297</v>
      </c>
      <c r="B6260" s="4" t="s">
        <v>53</v>
      </c>
      <c r="C6260" s="4" t="s">
        <v>111</v>
      </c>
      <c r="D6260" s="4" t="s">
        <v>224</v>
      </c>
      <c r="E6260" s="5">
        <v>11.47</v>
      </c>
      <c r="F6260" t="s">
        <v>353</v>
      </c>
      <c r="G6260" s="17">
        <f>+E6260+E6261+E6262+E6263+E6264+E6265+E6266+E6267</f>
        <v>77.87</v>
      </c>
      <c r="H6260" s="17">
        <f>+E6268+E6269+E6270+E6271</f>
        <v>41.67</v>
      </c>
      <c r="I6260" s="18">
        <f>+(G6260/4)/(H6260/3)</f>
        <v>1.4015478761699065</v>
      </c>
      <c r="J6260" s="21">
        <f>+(B6260-$K$1)/7</f>
        <v>23</v>
      </c>
    </row>
    <row r="6261" spans="1:10" ht="11.25" x14ac:dyDescent="0.15">
      <c r="A6261" s="6" t="s">
        <v>297</v>
      </c>
      <c r="B6261" s="4" t="s">
        <v>53</v>
      </c>
      <c r="C6261" s="4" t="s">
        <v>111</v>
      </c>
      <c r="D6261" s="4" t="s">
        <v>224</v>
      </c>
      <c r="E6261" s="5">
        <v>9.2899999999999991</v>
      </c>
    </row>
    <row r="6262" spans="1:10" ht="11.25" x14ac:dyDescent="0.15">
      <c r="A6262" s="6" t="s">
        <v>297</v>
      </c>
      <c r="B6262" s="4" t="s">
        <v>53</v>
      </c>
      <c r="C6262" s="4" t="s">
        <v>111</v>
      </c>
      <c r="D6262" s="4" t="s">
        <v>204</v>
      </c>
      <c r="E6262" s="5">
        <v>13.05</v>
      </c>
    </row>
    <row r="6263" spans="1:10" ht="11.25" x14ac:dyDescent="0.15">
      <c r="A6263" s="6" t="s">
        <v>297</v>
      </c>
      <c r="B6263" s="4" t="s">
        <v>53</v>
      </c>
      <c r="C6263" s="4" t="s">
        <v>111</v>
      </c>
      <c r="D6263" s="4" t="s">
        <v>204</v>
      </c>
      <c r="E6263" s="5">
        <v>4.33</v>
      </c>
    </row>
    <row r="6264" spans="1:10" ht="11.25" x14ac:dyDescent="0.15">
      <c r="A6264" s="6" t="s">
        <v>297</v>
      </c>
      <c r="B6264" s="4" t="s">
        <v>53</v>
      </c>
      <c r="C6264" s="4" t="s">
        <v>111</v>
      </c>
      <c r="D6264" s="4" t="s">
        <v>200</v>
      </c>
      <c r="E6264" s="5">
        <v>11.35</v>
      </c>
    </row>
    <row r="6265" spans="1:10" ht="11.25" x14ac:dyDescent="0.15">
      <c r="A6265" s="6" t="s">
        <v>297</v>
      </c>
      <c r="B6265" s="4" t="s">
        <v>53</v>
      </c>
      <c r="C6265" s="4" t="s">
        <v>111</v>
      </c>
      <c r="D6265" s="4" t="s">
        <v>200</v>
      </c>
      <c r="E6265" s="5">
        <v>9.89</v>
      </c>
    </row>
    <row r="6266" spans="1:10" ht="11.25" x14ac:dyDescent="0.15">
      <c r="A6266" s="6" t="s">
        <v>297</v>
      </c>
      <c r="B6266" s="4" t="s">
        <v>53</v>
      </c>
      <c r="C6266" s="4" t="s">
        <v>111</v>
      </c>
      <c r="D6266" s="4" t="s">
        <v>225</v>
      </c>
      <c r="E6266" s="5">
        <v>10.119999999999999</v>
      </c>
    </row>
    <row r="6267" spans="1:10" ht="11.25" x14ac:dyDescent="0.15">
      <c r="A6267" s="6" t="s">
        <v>297</v>
      </c>
      <c r="B6267" s="4" t="s">
        <v>53</v>
      </c>
      <c r="C6267" s="4" t="s">
        <v>111</v>
      </c>
      <c r="D6267" s="4" t="s">
        <v>225</v>
      </c>
      <c r="E6267" s="5">
        <v>8.3699999999999992</v>
      </c>
    </row>
    <row r="6268" spans="1:10" ht="11.25" x14ac:dyDescent="0.15">
      <c r="A6268" s="9" t="s">
        <v>297</v>
      </c>
      <c r="B6268" s="4" t="s">
        <v>54</v>
      </c>
      <c r="C6268" s="4" t="s">
        <v>111</v>
      </c>
      <c r="D6268" s="4" t="s">
        <v>224</v>
      </c>
      <c r="E6268" s="5">
        <v>10.74</v>
      </c>
      <c r="F6268" t="s">
        <v>354</v>
      </c>
    </row>
    <row r="6269" spans="1:10" ht="11.25" x14ac:dyDescent="0.15">
      <c r="A6269" s="6" t="s">
        <v>297</v>
      </c>
      <c r="B6269" s="4" t="s">
        <v>54</v>
      </c>
      <c r="C6269" s="4" t="s">
        <v>111</v>
      </c>
      <c r="D6269" s="4" t="s">
        <v>204</v>
      </c>
      <c r="E6269" s="5">
        <v>9.02</v>
      </c>
    </row>
    <row r="6270" spans="1:10" ht="11.25" x14ac:dyDescent="0.15">
      <c r="A6270" s="6" t="s">
        <v>297</v>
      </c>
      <c r="B6270" s="4" t="s">
        <v>54</v>
      </c>
      <c r="C6270" s="4" t="s">
        <v>111</v>
      </c>
      <c r="D6270" s="4" t="s">
        <v>200</v>
      </c>
      <c r="E6270" s="5">
        <v>11.31</v>
      </c>
    </row>
    <row r="6271" spans="1:10" ht="11.25" x14ac:dyDescent="0.15">
      <c r="A6271" s="6" t="s">
        <v>297</v>
      </c>
      <c r="B6271" s="4" t="s">
        <v>54</v>
      </c>
      <c r="C6271" s="4" t="s">
        <v>111</v>
      </c>
      <c r="D6271" s="4" t="s">
        <v>118</v>
      </c>
      <c r="E6271" s="5">
        <v>10.6</v>
      </c>
    </row>
    <row r="6272" spans="1:10" ht="11.25" x14ac:dyDescent="0.15">
      <c r="A6272" s="6" t="s">
        <v>297</v>
      </c>
      <c r="B6272" s="4" t="s">
        <v>55</v>
      </c>
      <c r="C6272" s="4" t="s">
        <v>111</v>
      </c>
      <c r="D6272" s="4" t="s">
        <v>224</v>
      </c>
      <c r="E6272" s="5">
        <v>12.65</v>
      </c>
      <c r="F6272" t="s">
        <v>353</v>
      </c>
      <c r="G6272" s="17">
        <f>+E6272+E6273+E6274+E6275+E6276+E6277+E6278+E6279</f>
        <v>74.42</v>
      </c>
      <c r="H6272" s="17">
        <f>+E6280+E6281+E6282+E6283</f>
        <v>41.22</v>
      </c>
      <c r="I6272" s="18">
        <f>+(G6272/4)/(H6272/3)</f>
        <v>1.3540756914119361</v>
      </c>
      <c r="J6272" s="21">
        <f>+(B6272-$K$1)/7</f>
        <v>24</v>
      </c>
    </row>
    <row r="6273" spans="1:10" ht="11.25" x14ac:dyDescent="0.15">
      <c r="A6273" s="6" t="s">
        <v>297</v>
      </c>
      <c r="B6273" s="4" t="s">
        <v>55</v>
      </c>
      <c r="C6273" s="4" t="s">
        <v>111</v>
      </c>
      <c r="D6273" s="4" t="s">
        <v>224</v>
      </c>
      <c r="E6273" s="5">
        <v>6.03</v>
      </c>
    </row>
    <row r="6274" spans="1:10" ht="11.25" x14ac:dyDescent="0.15">
      <c r="A6274" s="6" t="s">
        <v>297</v>
      </c>
      <c r="B6274" s="4" t="s">
        <v>55</v>
      </c>
      <c r="C6274" s="4" t="s">
        <v>111</v>
      </c>
      <c r="D6274" s="4" t="s">
        <v>204</v>
      </c>
      <c r="E6274" s="5">
        <v>11.2</v>
      </c>
    </row>
    <row r="6275" spans="1:10" ht="11.25" x14ac:dyDescent="0.15">
      <c r="A6275" s="6" t="s">
        <v>297</v>
      </c>
      <c r="B6275" s="4" t="s">
        <v>55</v>
      </c>
      <c r="C6275" s="4" t="s">
        <v>111</v>
      </c>
      <c r="D6275" s="4" t="s">
        <v>204</v>
      </c>
      <c r="E6275" s="5">
        <v>6.69</v>
      </c>
    </row>
    <row r="6276" spans="1:10" ht="11.25" x14ac:dyDescent="0.15">
      <c r="A6276" s="6" t="s">
        <v>297</v>
      </c>
      <c r="B6276" s="4" t="s">
        <v>55</v>
      </c>
      <c r="C6276" s="4" t="s">
        <v>111</v>
      </c>
      <c r="D6276" s="4" t="s">
        <v>200</v>
      </c>
      <c r="E6276" s="5">
        <v>10.220000000000001</v>
      </c>
    </row>
    <row r="6277" spans="1:10" ht="11.25" x14ac:dyDescent="0.15">
      <c r="A6277" s="6" t="s">
        <v>297</v>
      </c>
      <c r="B6277" s="4" t="s">
        <v>55</v>
      </c>
      <c r="C6277" s="4" t="s">
        <v>111</v>
      </c>
      <c r="D6277" s="4" t="s">
        <v>200</v>
      </c>
      <c r="E6277" s="5">
        <v>8.16</v>
      </c>
    </row>
    <row r="6278" spans="1:10" ht="11.25" x14ac:dyDescent="0.15">
      <c r="A6278" s="6" t="s">
        <v>297</v>
      </c>
      <c r="B6278" s="4" t="s">
        <v>55</v>
      </c>
      <c r="C6278" s="4" t="s">
        <v>111</v>
      </c>
      <c r="D6278" s="4" t="s">
        <v>118</v>
      </c>
      <c r="E6278" s="5">
        <v>10.029999999999999</v>
      </c>
    </row>
    <row r="6279" spans="1:10" ht="11.25" x14ac:dyDescent="0.15">
      <c r="A6279" s="6" t="s">
        <v>297</v>
      </c>
      <c r="B6279" s="4" t="s">
        <v>55</v>
      </c>
      <c r="C6279" s="4" t="s">
        <v>111</v>
      </c>
      <c r="D6279" s="4" t="s">
        <v>118</v>
      </c>
      <c r="E6279" s="5">
        <v>9.44</v>
      </c>
    </row>
    <row r="6280" spans="1:10" ht="11.25" x14ac:dyDescent="0.15">
      <c r="A6280" s="6" t="s">
        <v>297</v>
      </c>
      <c r="B6280" s="4" t="s">
        <v>56</v>
      </c>
      <c r="C6280" s="4" t="s">
        <v>111</v>
      </c>
      <c r="D6280" s="4" t="s">
        <v>224</v>
      </c>
      <c r="E6280" s="5">
        <v>10.220000000000001</v>
      </c>
      <c r="F6280" t="s">
        <v>354</v>
      </c>
    </row>
    <row r="6281" spans="1:10" ht="11.25" x14ac:dyDescent="0.15">
      <c r="A6281" s="6" t="s">
        <v>297</v>
      </c>
      <c r="B6281" s="4" t="s">
        <v>56</v>
      </c>
      <c r="C6281" s="4" t="s">
        <v>111</v>
      </c>
      <c r="D6281" s="4" t="s">
        <v>204</v>
      </c>
      <c r="E6281" s="5">
        <v>9.51</v>
      </c>
    </row>
    <row r="6282" spans="1:10" ht="11.25" x14ac:dyDescent="0.15">
      <c r="A6282" s="6" t="s">
        <v>297</v>
      </c>
      <c r="B6282" s="4" t="s">
        <v>56</v>
      </c>
      <c r="C6282" s="4" t="s">
        <v>111</v>
      </c>
      <c r="D6282" s="4" t="s">
        <v>200</v>
      </c>
      <c r="E6282" s="5">
        <v>11.29</v>
      </c>
    </row>
    <row r="6283" spans="1:10" ht="11.25" x14ac:dyDescent="0.15">
      <c r="A6283" s="6" t="s">
        <v>297</v>
      </c>
      <c r="B6283" s="4" t="s">
        <v>56</v>
      </c>
      <c r="C6283" s="4" t="s">
        <v>111</v>
      </c>
      <c r="D6283" s="4" t="s">
        <v>118</v>
      </c>
      <c r="E6283" s="5">
        <v>10.199999999999999</v>
      </c>
    </row>
    <row r="6284" spans="1:10" ht="11.25" x14ac:dyDescent="0.15">
      <c r="A6284" s="6" t="s">
        <v>297</v>
      </c>
      <c r="B6284" s="4" t="s">
        <v>57</v>
      </c>
      <c r="C6284" s="4" t="s">
        <v>111</v>
      </c>
      <c r="D6284" s="4" t="s">
        <v>224</v>
      </c>
      <c r="E6284" s="5">
        <v>12.72</v>
      </c>
      <c r="F6284" t="s">
        <v>353</v>
      </c>
      <c r="G6284" s="17">
        <f>+E6284+E6285+E6286+E6287+E6288+E6289+E6290+E6291</f>
        <v>77.87</v>
      </c>
      <c r="H6284" s="17">
        <f>+E6292+E6293+E6294+E6295+E6296</f>
        <v>52.61</v>
      </c>
      <c r="I6284" s="18">
        <f>+(G6284/4)/(H6284/3)</f>
        <v>1.1101026420832543</v>
      </c>
      <c r="J6284" s="21">
        <f>+(B6284-$K$1)/7</f>
        <v>25</v>
      </c>
    </row>
    <row r="6285" spans="1:10" ht="11.25" x14ac:dyDescent="0.15">
      <c r="A6285" s="6" t="s">
        <v>297</v>
      </c>
      <c r="B6285" s="4" t="s">
        <v>57</v>
      </c>
      <c r="C6285" s="4" t="s">
        <v>111</v>
      </c>
      <c r="D6285" s="4" t="s">
        <v>224</v>
      </c>
      <c r="E6285" s="5">
        <v>5.12</v>
      </c>
    </row>
    <row r="6286" spans="1:10" ht="11.25" x14ac:dyDescent="0.15">
      <c r="A6286" s="6" t="s">
        <v>297</v>
      </c>
      <c r="B6286" s="4" t="s">
        <v>57</v>
      </c>
      <c r="C6286" s="4" t="s">
        <v>111</v>
      </c>
      <c r="D6286" s="4" t="s">
        <v>204</v>
      </c>
      <c r="E6286" s="5">
        <v>13.51</v>
      </c>
    </row>
    <row r="6287" spans="1:10" ht="11.25" x14ac:dyDescent="0.15">
      <c r="A6287" s="6" t="s">
        <v>297</v>
      </c>
      <c r="B6287" s="4" t="s">
        <v>57</v>
      </c>
      <c r="C6287" s="4" t="s">
        <v>111</v>
      </c>
      <c r="D6287" s="4" t="s">
        <v>204</v>
      </c>
      <c r="E6287" s="5">
        <v>5.08</v>
      </c>
    </row>
    <row r="6288" spans="1:10" ht="11.25" x14ac:dyDescent="0.15">
      <c r="A6288" s="6" t="s">
        <v>297</v>
      </c>
      <c r="B6288" s="4" t="s">
        <v>57</v>
      </c>
      <c r="C6288" s="4" t="s">
        <v>111</v>
      </c>
      <c r="D6288" s="4" t="s">
        <v>200</v>
      </c>
      <c r="E6288" s="5">
        <v>11.66</v>
      </c>
    </row>
    <row r="6289" spans="1:10" ht="11.25" x14ac:dyDescent="0.15">
      <c r="A6289" s="6" t="s">
        <v>297</v>
      </c>
      <c r="B6289" s="4" t="s">
        <v>57</v>
      </c>
      <c r="C6289" s="4" t="s">
        <v>111</v>
      </c>
      <c r="D6289" s="4" t="s">
        <v>200</v>
      </c>
      <c r="E6289" s="5">
        <v>6.6</v>
      </c>
    </row>
    <row r="6290" spans="1:10" ht="11.25" x14ac:dyDescent="0.15">
      <c r="A6290" s="6" t="s">
        <v>297</v>
      </c>
      <c r="B6290" s="4" t="s">
        <v>57</v>
      </c>
      <c r="C6290" s="4" t="s">
        <v>111</v>
      </c>
      <c r="D6290" s="4" t="s">
        <v>225</v>
      </c>
      <c r="E6290" s="5">
        <v>12.93</v>
      </c>
    </row>
    <row r="6291" spans="1:10" ht="11.25" x14ac:dyDescent="0.15">
      <c r="A6291" s="6" t="s">
        <v>297</v>
      </c>
      <c r="B6291" s="4" t="s">
        <v>57</v>
      </c>
      <c r="C6291" s="4" t="s">
        <v>111</v>
      </c>
      <c r="D6291" s="4" t="s">
        <v>225</v>
      </c>
      <c r="E6291" s="5">
        <v>10.25</v>
      </c>
    </row>
    <row r="6292" spans="1:10" ht="11.25" x14ac:dyDescent="0.15">
      <c r="A6292" s="6" t="s">
        <v>297</v>
      </c>
      <c r="B6292" s="4" t="s">
        <v>58</v>
      </c>
      <c r="C6292" s="4" t="s">
        <v>111</v>
      </c>
      <c r="D6292" s="4" t="s">
        <v>224</v>
      </c>
      <c r="E6292" s="5">
        <v>10.75</v>
      </c>
      <c r="F6292" t="s">
        <v>354</v>
      </c>
    </row>
    <row r="6293" spans="1:10" ht="11.25" x14ac:dyDescent="0.15">
      <c r="A6293" s="6" t="s">
        <v>297</v>
      </c>
      <c r="B6293" s="4" t="s">
        <v>58</v>
      </c>
      <c r="C6293" s="4" t="s">
        <v>111</v>
      </c>
      <c r="D6293" s="4" t="s">
        <v>204</v>
      </c>
      <c r="E6293" s="5">
        <v>12.12</v>
      </c>
    </row>
    <row r="6294" spans="1:10" ht="11.25" x14ac:dyDescent="0.15">
      <c r="A6294" s="6" t="s">
        <v>297</v>
      </c>
      <c r="B6294" s="4" t="s">
        <v>58</v>
      </c>
      <c r="C6294" s="4" t="s">
        <v>111</v>
      </c>
      <c r="D6294" s="4" t="s">
        <v>200</v>
      </c>
      <c r="E6294" s="5">
        <v>8.2899999999999991</v>
      </c>
    </row>
    <row r="6295" spans="1:10" ht="11.25" x14ac:dyDescent="0.15">
      <c r="A6295" s="6" t="s">
        <v>297</v>
      </c>
      <c r="B6295" s="4" t="s">
        <v>58</v>
      </c>
      <c r="C6295" s="4" t="s">
        <v>111</v>
      </c>
      <c r="D6295" s="4" t="s">
        <v>225</v>
      </c>
      <c r="E6295" s="5">
        <v>11.92</v>
      </c>
    </row>
    <row r="6296" spans="1:10" ht="11.25" x14ac:dyDescent="0.15">
      <c r="A6296" s="6" t="s">
        <v>297</v>
      </c>
      <c r="B6296" s="4" t="s">
        <v>58</v>
      </c>
      <c r="C6296" s="4" t="s">
        <v>111</v>
      </c>
      <c r="D6296" s="4" t="s">
        <v>118</v>
      </c>
      <c r="E6296" s="5">
        <v>9.5299999999999994</v>
      </c>
    </row>
    <row r="6297" spans="1:10" ht="11.25" x14ac:dyDescent="0.15">
      <c r="A6297" s="6" t="s">
        <v>297</v>
      </c>
      <c r="B6297" s="4" t="s">
        <v>59</v>
      </c>
      <c r="C6297" s="4" t="s">
        <v>111</v>
      </c>
      <c r="D6297" s="4" t="s">
        <v>224</v>
      </c>
      <c r="E6297" s="5">
        <v>13.77</v>
      </c>
      <c r="F6297" t="s">
        <v>353</v>
      </c>
      <c r="G6297" s="17">
        <f>+E6297+E6298+E6299+E6300+E6301+E6302+E6303+E6304</f>
        <v>82.22999999999999</v>
      </c>
      <c r="H6297" s="17">
        <f>+E6305+E6306+E6307+E6308+E6309+E6310</f>
        <v>49.92</v>
      </c>
      <c r="I6297" s="18">
        <f>+(G6297/4)/(H6297/3)</f>
        <v>1.2354266826923075</v>
      </c>
      <c r="J6297" s="21">
        <f>+(B6297-$K$1)/7</f>
        <v>26</v>
      </c>
    </row>
    <row r="6298" spans="1:10" ht="11.25" x14ac:dyDescent="0.15">
      <c r="A6298" s="6" t="s">
        <v>297</v>
      </c>
      <c r="B6298" s="4" t="s">
        <v>59</v>
      </c>
      <c r="C6298" s="4" t="s">
        <v>111</v>
      </c>
      <c r="D6298" s="4" t="s">
        <v>224</v>
      </c>
      <c r="E6298" s="5">
        <v>7.1</v>
      </c>
    </row>
    <row r="6299" spans="1:10" ht="11.25" x14ac:dyDescent="0.15">
      <c r="A6299" s="6" t="s">
        <v>297</v>
      </c>
      <c r="B6299" s="4" t="s">
        <v>59</v>
      </c>
      <c r="C6299" s="4" t="s">
        <v>111</v>
      </c>
      <c r="D6299" s="4" t="s">
        <v>204</v>
      </c>
      <c r="E6299" s="5">
        <v>12.89</v>
      </c>
    </row>
    <row r="6300" spans="1:10" ht="11.25" x14ac:dyDescent="0.15">
      <c r="A6300" s="6" t="s">
        <v>297</v>
      </c>
      <c r="B6300" s="4" t="s">
        <v>59</v>
      </c>
      <c r="C6300" s="4" t="s">
        <v>111</v>
      </c>
      <c r="D6300" s="4" t="s">
        <v>204</v>
      </c>
      <c r="E6300" s="5">
        <v>6.43</v>
      </c>
    </row>
    <row r="6301" spans="1:10" ht="11.25" x14ac:dyDescent="0.15">
      <c r="A6301" s="6" t="s">
        <v>297</v>
      </c>
      <c r="B6301" s="4" t="s">
        <v>59</v>
      </c>
      <c r="C6301" s="4" t="s">
        <v>111</v>
      </c>
      <c r="D6301" s="4" t="s">
        <v>200</v>
      </c>
      <c r="E6301" s="5">
        <v>11.83</v>
      </c>
    </row>
    <row r="6302" spans="1:10" ht="11.25" x14ac:dyDescent="0.15">
      <c r="A6302" s="6" t="s">
        <v>297</v>
      </c>
      <c r="B6302" s="4" t="s">
        <v>59</v>
      </c>
      <c r="C6302" s="4" t="s">
        <v>111</v>
      </c>
      <c r="D6302" s="4" t="s">
        <v>200</v>
      </c>
      <c r="E6302" s="5">
        <v>9.65</v>
      </c>
    </row>
    <row r="6303" spans="1:10" ht="11.25" x14ac:dyDescent="0.15">
      <c r="A6303" s="6" t="s">
        <v>297</v>
      </c>
      <c r="B6303" s="4" t="s">
        <v>59</v>
      </c>
      <c r="C6303" s="4" t="s">
        <v>111</v>
      </c>
      <c r="D6303" s="4" t="s">
        <v>225</v>
      </c>
      <c r="E6303" s="5">
        <v>11.57</v>
      </c>
    </row>
    <row r="6304" spans="1:10" ht="11.25" x14ac:dyDescent="0.15">
      <c r="A6304" s="6" t="s">
        <v>297</v>
      </c>
      <c r="B6304" s="4" t="s">
        <v>59</v>
      </c>
      <c r="C6304" s="4" t="s">
        <v>111</v>
      </c>
      <c r="D6304" s="4" t="s">
        <v>225</v>
      </c>
      <c r="E6304" s="5">
        <v>8.99</v>
      </c>
    </row>
    <row r="6305" spans="1:10" ht="11.25" x14ac:dyDescent="0.15">
      <c r="A6305" s="6" t="s">
        <v>297</v>
      </c>
      <c r="B6305" s="4" t="s">
        <v>60</v>
      </c>
      <c r="C6305" s="4" t="s">
        <v>111</v>
      </c>
      <c r="D6305" s="4" t="s">
        <v>224</v>
      </c>
      <c r="E6305" s="5">
        <v>11.62</v>
      </c>
      <c r="F6305" t="s">
        <v>354</v>
      </c>
    </row>
    <row r="6306" spans="1:10" ht="11.25" x14ac:dyDescent="0.15">
      <c r="A6306" s="6" t="s">
        <v>297</v>
      </c>
      <c r="B6306" s="4" t="s">
        <v>60</v>
      </c>
      <c r="C6306" s="4" t="s">
        <v>111</v>
      </c>
      <c r="D6306" s="4" t="s">
        <v>204</v>
      </c>
      <c r="E6306" s="5">
        <v>10.69</v>
      </c>
    </row>
    <row r="6307" spans="1:10" ht="11.25" x14ac:dyDescent="0.15">
      <c r="A6307" s="6" t="s">
        <v>297</v>
      </c>
      <c r="B6307" s="4" t="s">
        <v>60</v>
      </c>
      <c r="C6307" s="4" t="s">
        <v>111</v>
      </c>
      <c r="D6307" s="4" t="s">
        <v>204</v>
      </c>
      <c r="E6307" s="5">
        <v>1.98</v>
      </c>
    </row>
    <row r="6308" spans="1:10" ht="11.25" x14ac:dyDescent="0.15">
      <c r="A6308" s="6" t="s">
        <v>297</v>
      </c>
      <c r="B6308" s="4" t="s">
        <v>60</v>
      </c>
      <c r="C6308" s="4" t="s">
        <v>111</v>
      </c>
      <c r="D6308" s="4" t="s">
        <v>200</v>
      </c>
      <c r="E6308" s="5">
        <v>11.9</v>
      </c>
    </row>
    <row r="6309" spans="1:10" ht="11.25" x14ac:dyDescent="0.15">
      <c r="A6309" s="6" t="s">
        <v>297</v>
      </c>
      <c r="B6309" s="4" t="s">
        <v>60</v>
      </c>
      <c r="C6309" s="4" t="s">
        <v>111</v>
      </c>
      <c r="D6309" s="4" t="s">
        <v>225</v>
      </c>
      <c r="E6309" s="5">
        <v>11.17</v>
      </c>
    </row>
    <row r="6310" spans="1:10" ht="11.25" x14ac:dyDescent="0.15">
      <c r="A6310" s="6" t="s">
        <v>297</v>
      </c>
      <c r="B6310" s="4" t="s">
        <v>60</v>
      </c>
      <c r="C6310" s="4" t="s">
        <v>111</v>
      </c>
      <c r="D6310" s="4" t="s">
        <v>225</v>
      </c>
      <c r="E6310" s="5">
        <v>2.56</v>
      </c>
    </row>
    <row r="6311" spans="1:10" ht="11.25" x14ac:dyDescent="0.15">
      <c r="A6311" s="6" t="s">
        <v>297</v>
      </c>
      <c r="B6311" s="4" t="s">
        <v>61</v>
      </c>
      <c r="C6311" s="4" t="s">
        <v>111</v>
      </c>
      <c r="D6311" s="4" t="s">
        <v>224</v>
      </c>
      <c r="E6311" s="5">
        <v>12.18</v>
      </c>
      <c r="F6311" s="13" t="s">
        <v>353</v>
      </c>
      <c r="G6311" s="17">
        <f>+E6311+E6312+E6313+E6314+E6315+E6316+E6317+E6318</f>
        <v>70.150000000000006</v>
      </c>
      <c r="H6311" s="17">
        <f>+E6319+E6320+E6321+E6322+E6323+E6324+E6325</f>
        <v>65.079999999999984</v>
      </c>
      <c r="I6311" s="18">
        <f>+(G6311/4)/(H6311/3)</f>
        <v>0.80842808850645387</v>
      </c>
      <c r="J6311" s="21">
        <f>+(B6311-$K$1)/7</f>
        <v>27</v>
      </c>
    </row>
    <row r="6312" spans="1:10" ht="11.25" x14ac:dyDescent="0.15">
      <c r="A6312" s="9" t="s">
        <v>297</v>
      </c>
      <c r="B6312" s="4" t="s">
        <v>61</v>
      </c>
      <c r="C6312" s="4" t="s">
        <v>111</v>
      </c>
      <c r="D6312" s="4" t="s">
        <v>224</v>
      </c>
      <c r="E6312" s="5">
        <v>7.36</v>
      </c>
      <c r="F6312" s="13"/>
    </row>
    <row r="6313" spans="1:10" ht="11.25" x14ac:dyDescent="0.15">
      <c r="A6313" s="6" t="s">
        <v>297</v>
      </c>
      <c r="B6313" s="4" t="s">
        <v>61</v>
      </c>
      <c r="C6313" s="4" t="s">
        <v>111</v>
      </c>
      <c r="D6313" s="4" t="s">
        <v>204</v>
      </c>
      <c r="E6313" s="5">
        <v>10.96</v>
      </c>
      <c r="F6313" s="13"/>
    </row>
    <row r="6314" spans="1:10" ht="11.25" x14ac:dyDescent="0.15">
      <c r="A6314" s="6" t="s">
        <v>297</v>
      </c>
      <c r="B6314" s="4" t="s">
        <v>61</v>
      </c>
      <c r="C6314" s="4" t="s">
        <v>111</v>
      </c>
      <c r="D6314" s="4" t="s">
        <v>204</v>
      </c>
      <c r="E6314" s="5">
        <v>3.76</v>
      </c>
      <c r="F6314" s="13"/>
    </row>
    <row r="6315" spans="1:10" ht="11.25" x14ac:dyDescent="0.15">
      <c r="A6315" s="6" t="s">
        <v>297</v>
      </c>
      <c r="B6315" s="4" t="s">
        <v>61</v>
      </c>
      <c r="C6315" s="4" t="s">
        <v>111</v>
      </c>
      <c r="D6315" s="4" t="s">
        <v>200</v>
      </c>
      <c r="E6315" s="5">
        <v>10.29</v>
      </c>
      <c r="F6315" s="13"/>
    </row>
    <row r="6316" spans="1:10" ht="11.25" x14ac:dyDescent="0.15">
      <c r="A6316" s="6" t="s">
        <v>297</v>
      </c>
      <c r="B6316" s="4" t="s">
        <v>61</v>
      </c>
      <c r="C6316" s="4" t="s">
        <v>111</v>
      </c>
      <c r="D6316" s="4" t="s">
        <v>200</v>
      </c>
      <c r="E6316" s="5">
        <v>8.85</v>
      </c>
      <c r="F6316" s="13"/>
    </row>
    <row r="6317" spans="1:10" ht="11.25" x14ac:dyDescent="0.15">
      <c r="A6317" s="6" t="s">
        <v>297</v>
      </c>
      <c r="B6317" s="4" t="s">
        <v>61</v>
      </c>
      <c r="C6317" s="4" t="s">
        <v>111</v>
      </c>
      <c r="D6317" s="4" t="s">
        <v>225</v>
      </c>
      <c r="E6317" s="5">
        <v>10.32</v>
      </c>
      <c r="F6317" s="13"/>
    </row>
    <row r="6318" spans="1:10" ht="11.25" x14ac:dyDescent="0.15">
      <c r="A6318" s="6" t="s">
        <v>297</v>
      </c>
      <c r="B6318" s="4" t="s">
        <v>61</v>
      </c>
      <c r="C6318" s="4" t="s">
        <v>111</v>
      </c>
      <c r="D6318" s="4" t="s">
        <v>225</v>
      </c>
      <c r="E6318" s="5">
        <v>6.43</v>
      </c>
      <c r="F6318" s="13"/>
    </row>
    <row r="6319" spans="1:10" ht="11.25" x14ac:dyDescent="0.15">
      <c r="A6319" s="6" t="s">
        <v>297</v>
      </c>
      <c r="B6319" s="4" t="s">
        <v>62</v>
      </c>
      <c r="C6319" s="4" t="s">
        <v>111</v>
      </c>
      <c r="D6319" s="4" t="s">
        <v>224</v>
      </c>
      <c r="E6319" s="5">
        <v>11.87</v>
      </c>
      <c r="F6319" s="13" t="s">
        <v>354</v>
      </c>
    </row>
    <row r="6320" spans="1:10" ht="11.25" x14ac:dyDescent="0.15">
      <c r="A6320" s="6" t="s">
        <v>297</v>
      </c>
      <c r="B6320" s="4" t="s">
        <v>62</v>
      </c>
      <c r="C6320" s="4" t="s">
        <v>111</v>
      </c>
      <c r="D6320" s="4" t="s">
        <v>204</v>
      </c>
      <c r="E6320" s="5">
        <v>10.54</v>
      </c>
    </row>
    <row r="6321" spans="1:10" ht="11.25" x14ac:dyDescent="0.15">
      <c r="A6321" s="6" t="s">
        <v>297</v>
      </c>
      <c r="B6321" s="4" t="s">
        <v>62</v>
      </c>
      <c r="C6321" s="4" t="s">
        <v>111</v>
      </c>
      <c r="D6321" s="4" t="s">
        <v>204</v>
      </c>
      <c r="E6321" s="5">
        <v>2.59</v>
      </c>
    </row>
    <row r="6322" spans="1:10" ht="11.25" x14ac:dyDescent="0.15">
      <c r="A6322" s="6" t="s">
        <v>297</v>
      </c>
      <c r="B6322" s="4" t="s">
        <v>62</v>
      </c>
      <c r="C6322" s="4" t="s">
        <v>111</v>
      </c>
      <c r="D6322" s="4" t="s">
        <v>200</v>
      </c>
      <c r="E6322" s="5">
        <v>11.06</v>
      </c>
    </row>
    <row r="6323" spans="1:10" ht="11.25" x14ac:dyDescent="0.15">
      <c r="A6323" s="6" t="s">
        <v>297</v>
      </c>
      <c r="B6323" s="4" t="s">
        <v>62</v>
      </c>
      <c r="C6323" s="4" t="s">
        <v>111</v>
      </c>
      <c r="D6323" s="4" t="s">
        <v>200</v>
      </c>
      <c r="E6323" s="5">
        <v>8.9499999999999993</v>
      </c>
    </row>
    <row r="6324" spans="1:10" ht="11.25" x14ac:dyDescent="0.15">
      <c r="A6324" s="6" t="s">
        <v>297</v>
      </c>
      <c r="B6324" s="4" t="s">
        <v>62</v>
      </c>
      <c r="C6324" s="4" t="s">
        <v>111</v>
      </c>
      <c r="D6324" s="4" t="s">
        <v>225</v>
      </c>
      <c r="E6324" s="5">
        <v>10.75</v>
      </c>
    </row>
    <row r="6325" spans="1:10" ht="11.25" x14ac:dyDescent="0.15">
      <c r="A6325" s="6" t="s">
        <v>297</v>
      </c>
      <c r="B6325" s="4" t="s">
        <v>62</v>
      </c>
      <c r="C6325" s="4" t="s">
        <v>111</v>
      </c>
      <c r="D6325" s="4" t="s">
        <v>225</v>
      </c>
      <c r="E6325" s="5">
        <v>9.32</v>
      </c>
    </row>
    <row r="6326" spans="1:10" ht="11.25" x14ac:dyDescent="0.15">
      <c r="A6326" s="6" t="s">
        <v>297</v>
      </c>
      <c r="B6326" s="4" t="s">
        <v>63</v>
      </c>
      <c r="C6326" s="4" t="s">
        <v>111</v>
      </c>
      <c r="D6326" s="4" t="s">
        <v>224</v>
      </c>
      <c r="E6326" s="5">
        <v>11.78</v>
      </c>
      <c r="F6326" t="s">
        <v>353</v>
      </c>
      <c r="G6326" s="17">
        <f>+E6326+E6327+E6328+E6329+E6330+E6331+E6332+E6333</f>
        <v>75.16</v>
      </c>
      <c r="H6326" s="17">
        <f>+E6334+E6335+E6336+E6337+E6338</f>
        <v>50.389999999999993</v>
      </c>
      <c r="I6326" s="18">
        <f>+(G6326/4)/(H6326/3)</f>
        <v>1.1186743401468546</v>
      </c>
      <c r="J6326" s="21">
        <f>+(B6326-$K$1)/7</f>
        <v>28</v>
      </c>
    </row>
    <row r="6327" spans="1:10" ht="11.25" x14ac:dyDescent="0.15">
      <c r="A6327" s="6" t="s">
        <v>297</v>
      </c>
      <c r="B6327" s="4" t="s">
        <v>63</v>
      </c>
      <c r="C6327" s="4" t="s">
        <v>111</v>
      </c>
      <c r="D6327" s="4" t="s">
        <v>224</v>
      </c>
      <c r="E6327" s="5">
        <v>8.08</v>
      </c>
    </row>
    <row r="6328" spans="1:10" ht="11.25" x14ac:dyDescent="0.15">
      <c r="A6328" s="6" t="s">
        <v>297</v>
      </c>
      <c r="B6328" s="4" t="s">
        <v>63</v>
      </c>
      <c r="C6328" s="4" t="s">
        <v>111</v>
      </c>
      <c r="D6328" s="4" t="s">
        <v>204</v>
      </c>
      <c r="E6328" s="5">
        <v>10.82</v>
      </c>
    </row>
    <row r="6329" spans="1:10" ht="11.25" x14ac:dyDescent="0.15">
      <c r="A6329" s="6" t="s">
        <v>297</v>
      </c>
      <c r="B6329" s="4" t="s">
        <v>63</v>
      </c>
      <c r="C6329" s="4" t="s">
        <v>111</v>
      </c>
      <c r="D6329" s="4" t="s">
        <v>204</v>
      </c>
      <c r="E6329" s="5">
        <v>5.36</v>
      </c>
    </row>
    <row r="6330" spans="1:10" ht="11.25" x14ac:dyDescent="0.15">
      <c r="A6330" s="6" t="s">
        <v>297</v>
      </c>
      <c r="B6330" s="4" t="s">
        <v>63</v>
      </c>
      <c r="C6330" s="4" t="s">
        <v>111</v>
      </c>
      <c r="D6330" s="4" t="s">
        <v>200</v>
      </c>
      <c r="E6330" s="5">
        <v>9.84</v>
      </c>
    </row>
    <row r="6331" spans="1:10" ht="11.25" x14ac:dyDescent="0.15">
      <c r="A6331" s="6" t="s">
        <v>297</v>
      </c>
      <c r="B6331" s="4" t="s">
        <v>63</v>
      </c>
      <c r="C6331" s="4" t="s">
        <v>111</v>
      </c>
      <c r="D6331" s="4" t="s">
        <v>200</v>
      </c>
      <c r="E6331" s="5">
        <v>9.66</v>
      </c>
    </row>
    <row r="6332" spans="1:10" ht="11.25" x14ac:dyDescent="0.15">
      <c r="A6332" s="6" t="s">
        <v>297</v>
      </c>
      <c r="B6332" s="4" t="s">
        <v>63</v>
      </c>
      <c r="C6332" s="4" t="s">
        <v>111</v>
      </c>
      <c r="D6332" s="4" t="s">
        <v>165</v>
      </c>
      <c r="E6332" s="5">
        <v>10.33</v>
      </c>
    </row>
    <row r="6333" spans="1:10" ht="11.25" x14ac:dyDescent="0.15">
      <c r="A6333" s="6" t="s">
        <v>297</v>
      </c>
      <c r="B6333" s="4" t="s">
        <v>63</v>
      </c>
      <c r="C6333" s="4" t="s">
        <v>111</v>
      </c>
      <c r="D6333" s="4" t="s">
        <v>165</v>
      </c>
      <c r="E6333" s="5">
        <v>9.2899999999999991</v>
      </c>
    </row>
    <row r="6334" spans="1:10" ht="11.25" x14ac:dyDescent="0.15">
      <c r="A6334" s="6" t="s">
        <v>297</v>
      </c>
      <c r="B6334" s="4" t="s">
        <v>64</v>
      </c>
      <c r="C6334" s="4" t="s">
        <v>111</v>
      </c>
      <c r="D6334" s="4" t="s">
        <v>224</v>
      </c>
      <c r="E6334" s="5">
        <v>11.49</v>
      </c>
      <c r="F6334" t="s">
        <v>354</v>
      </c>
    </row>
    <row r="6335" spans="1:10" ht="11.25" x14ac:dyDescent="0.15">
      <c r="A6335" s="6" t="s">
        <v>297</v>
      </c>
      <c r="B6335" s="4" t="s">
        <v>64</v>
      </c>
      <c r="C6335" s="4" t="s">
        <v>111</v>
      </c>
      <c r="D6335" s="4" t="s">
        <v>204</v>
      </c>
      <c r="E6335" s="5">
        <v>10.050000000000001</v>
      </c>
    </row>
    <row r="6336" spans="1:10" ht="11.25" x14ac:dyDescent="0.15">
      <c r="A6336" s="6" t="s">
        <v>297</v>
      </c>
      <c r="B6336" s="4" t="s">
        <v>64</v>
      </c>
      <c r="C6336" s="4" t="s">
        <v>111</v>
      </c>
      <c r="D6336" s="4" t="s">
        <v>200</v>
      </c>
      <c r="E6336" s="5">
        <v>9.15</v>
      </c>
    </row>
    <row r="6337" spans="1:10" ht="11.25" x14ac:dyDescent="0.15">
      <c r="A6337" s="6" t="s">
        <v>297</v>
      </c>
      <c r="B6337" s="4" t="s">
        <v>64</v>
      </c>
      <c r="C6337" s="4" t="s">
        <v>111</v>
      </c>
      <c r="D6337" s="4" t="s">
        <v>200</v>
      </c>
      <c r="E6337" s="5">
        <v>8.6199999999999992</v>
      </c>
    </row>
    <row r="6338" spans="1:10" ht="11.25" x14ac:dyDescent="0.15">
      <c r="A6338" s="6" t="s">
        <v>297</v>
      </c>
      <c r="B6338" s="4" t="s">
        <v>64</v>
      </c>
      <c r="C6338" s="4" t="s">
        <v>111</v>
      </c>
      <c r="D6338" s="4" t="s">
        <v>225</v>
      </c>
      <c r="E6338" s="5">
        <v>11.08</v>
      </c>
    </row>
    <row r="6339" spans="1:10" ht="11.25" x14ac:dyDescent="0.15">
      <c r="A6339" s="6" t="s">
        <v>297</v>
      </c>
      <c r="B6339" s="4" t="s">
        <v>65</v>
      </c>
      <c r="C6339" s="4" t="s">
        <v>111</v>
      </c>
      <c r="D6339" s="4" t="s">
        <v>224</v>
      </c>
      <c r="E6339" s="5">
        <v>12.17</v>
      </c>
      <c r="F6339" t="s">
        <v>353</v>
      </c>
      <c r="G6339" s="17">
        <f>+E6339+E6340+E6341+E6342+E6343+E6344+E6345</f>
        <v>60.86</v>
      </c>
      <c r="H6339" s="17">
        <f>+E6347+E6348+E6349+E6346</f>
        <v>42.480000000000004</v>
      </c>
      <c r="I6339" s="18">
        <f>+(G6339/4)/(H6339/3)</f>
        <v>1.0745056497175141</v>
      </c>
      <c r="J6339" s="21">
        <f>+(B6339-$K$1)/7</f>
        <v>29</v>
      </c>
    </row>
    <row r="6340" spans="1:10" ht="11.25" x14ac:dyDescent="0.15">
      <c r="A6340" s="6" t="s">
        <v>297</v>
      </c>
      <c r="B6340" s="4" t="s">
        <v>65</v>
      </c>
      <c r="C6340" s="4" t="s">
        <v>111</v>
      </c>
      <c r="D6340" s="4" t="s">
        <v>224</v>
      </c>
      <c r="E6340" s="5">
        <v>3.8</v>
      </c>
    </row>
    <row r="6341" spans="1:10" ht="11.25" x14ac:dyDescent="0.15">
      <c r="A6341" s="6" t="s">
        <v>297</v>
      </c>
      <c r="B6341" s="4" t="s">
        <v>65</v>
      </c>
      <c r="C6341" s="4" t="s">
        <v>111</v>
      </c>
      <c r="D6341" s="4" t="s">
        <v>204</v>
      </c>
      <c r="E6341" s="5">
        <v>11.36</v>
      </c>
    </row>
    <row r="6342" spans="1:10" ht="11.25" x14ac:dyDescent="0.15">
      <c r="A6342" s="6" t="s">
        <v>297</v>
      </c>
      <c r="B6342" s="4" t="s">
        <v>65</v>
      </c>
      <c r="C6342" s="4" t="s">
        <v>111</v>
      </c>
      <c r="D6342" s="4" t="s">
        <v>204</v>
      </c>
      <c r="E6342" s="5">
        <v>6.4</v>
      </c>
    </row>
    <row r="6343" spans="1:10" ht="11.25" x14ac:dyDescent="0.15">
      <c r="A6343" s="6" t="s">
        <v>297</v>
      </c>
      <c r="B6343" s="4" t="s">
        <v>65</v>
      </c>
      <c r="C6343" s="4" t="s">
        <v>111</v>
      </c>
      <c r="D6343" s="4" t="s">
        <v>200</v>
      </c>
      <c r="E6343" s="5">
        <v>7.92</v>
      </c>
    </row>
    <row r="6344" spans="1:10" ht="11.25" x14ac:dyDescent="0.15">
      <c r="A6344" s="6" t="s">
        <v>297</v>
      </c>
      <c r="B6344" s="4" t="s">
        <v>65</v>
      </c>
      <c r="C6344" s="4" t="s">
        <v>111</v>
      </c>
      <c r="D6344" s="4" t="s">
        <v>225</v>
      </c>
      <c r="E6344" s="5">
        <v>10.36</v>
      </c>
    </row>
    <row r="6345" spans="1:10" ht="11.25" x14ac:dyDescent="0.15">
      <c r="A6345" s="6" t="s">
        <v>297</v>
      </c>
      <c r="B6345" s="4" t="s">
        <v>65</v>
      </c>
      <c r="C6345" s="4" t="s">
        <v>111</v>
      </c>
      <c r="D6345" s="4" t="s">
        <v>225</v>
      </c>
      <c r="E6345" s="5">
        <v>8.85</v>
      </c>
    </row>
    <row r="6346" spans="1:10" ht="11.25" x14ac:dyDescent="0.15">
      <c r="A6346" s="6" t="s">
        <v>297</v>
      </c>
      <c r="B6346" s="4" t="s">
        <v>66</v>
      </c>
      <c r="C6346" s="4" t="s">
        <v>111</v>
      </c>
      <c r="D6346" s="4" t="s">
        <v>112</v>
      </c>
      <c r="E6346" s="5">
        <v>11.23</v>
      </c>
      <c r="F6346" t="s">
        <v>354</v>
      </c>
    </row>
    <row r="6347" spans="1:10" ht="11.25" x14ac:dyDescent="0.15">
      <c r="A6347" s="6" t="s">
        <v>297</v>
      </c>
      <c r="B6347" s="4" t="s">
        <v>66</v>
      </c>
      <c r="C6347" s="4" t="s">
        <v>111</v>
      </c>
      <c r="D6347" s="4" t="s">
        <v>224</v>
      </c>
      <c r="E6347" s="5">
        <v>10.64</v>
      </c>
    </row>
    <row r="6348" spans="1:10" ht="11.25" x14ac:dyDescent="0.15">
      <c r="A6348" s="6" t="s">
        <v>297</v>
      </c>
      <c r="B6348" s="4" t="s">
        <v>66</v>
      </c>
      <c r="C6348" s="4" t="s">
        <v>111</v>
      </c>
      <c r="D6348" s="4" t="s">
        <v>204</v>
      </c>
      <c r="E6348" s="5">
        <v>10.64</v>
      </c>
    </row>
    <row r="6349" spans="1:10" ht="11.25" x14ac:dyDescent="0.15">
      <c r="A6349" s="6" t="s">
        <v>297</v>
      </c>
      <c r="B6349" s="4" t="s">
        <v>66</v>
      </c>
      <c r="C6349" s="4" t="s">
        <v>111</v>
      </c>
      <c r="D6349" s="4" t="s">
        <v>225</v>
      </c>
      <c r="E6349" s="5">
        <v>9.9700000000000006</v>
      </c>
    </row>
    <row r="6350" spans="1:10" ht="11.25" x14ac:dyDescent="0.15">
      <c r="A6350" s="6" t="s">
        <v>297</v>
      </c>
      <c r="B6350" s="4" t="s">
        <v>67</v>
      </c>
      <c r="C6350" s="4" t="s">
        <v>111</v>
      </c>
      <c r="D6350" s="4" t="s">
        <v>112</v>
      </c>
      <c r="E6350" s="5">
        <v>12.15</v>
      </c>
      <c r="F6350" t="s">
        <v>353</v>
      </c>
      <c r="G6350" s="17">
        <f>+E6350+E6351+E6352+E6353+E6354+E6355+E6356+E6357</f>
        <v>71.44</v>
      </c>
      <c r="H6350" s="17">
        <f>+E6358+E6359+E6360+E6361</f>
        <v>42.61</v>
      </c>
      <c r="I6350" s="18">
        <f>+(G6350/4)/(H6350/3)</f>
        <v>1.2574513025111476</v>
      </c>
      <c r="J6350" s="21">
        <f>+(B6350-$K$1)/7</f>
        <v>30</v>
      </c>
    </row>
    <row r="6351" spans="1:10" ht="11.25" x14ac:dyDescent="0.15">
      <c r="A6351" s="6" t="s">
        <v>297</v>
      </c>
      <c r="B6351" s="4" t="s">
        <v>67</v>
      </c>
      <c r="C6351" s="4" t="s">
        <v>111</v>
      </c>
      <c r="D6351" s="4" t="s">
        <v>224</v>
      </c>
      <c r="E6351" s="5">
        <v>13.49</v>
      </c>
    </row>
    <row r="6352" spans="1:10" ht="11.25" x14ac:dyDescent="0.15">
      <c r="A6352" s="6" t="s">
        <v>297</v>
      </c>
      <c r="B6352" s="4" t="s">
        <v>67</v>
      </c>
      <c r="C6352" s="4" t="s">
        <v>111</v>
      </c>
      <c r="D6352" s="4" t="s">
        <v>224</v>
      </c>
      <c r="E6352" s="5">
        <v>4.74</v>
      </c>
    </row>
    <row r="6353" spans="1:10" ht="11.25" x14ac:dyDescent="0.15">
      <c r="A6353" s="6" t="s">
        <v>297</v>
      </c>
      <c r="B6353" s="4" t="s">
        <v>67</v>
      </c>
      <c r="C6353" s="4" t="s">
        <v>111</v>
      </c>
      <c r="D6353" s="4" t="s">
        <v>204</v>
      </c>
      <c r="E6353" s="5">
        <v>13.39</v>
      </c>
    </row>
    <row r="6354" spans="1:10" ht="11.25" x14ac:dyDescent="0.15">
      <c r="A6354" s="6" t="s">
        <v>297</v>
      </c>
      <c r="B6354" s="4" t="s">
        <v>67</v>
      </c>
      <c r="C6354" s="4" t="s">
        <v>111</v>
      </c>
      <c r="D6354" s="4" t="s">
        <v>204</v>
      </c>
      <c r="E6354" s="5">
        <v>3.12</v>
      </c>
    </row>
    <row r="6355" spans="1:10" ht="11.25" x14ac:dyDescent="0.15">
      <c r="A6355" s="6" t="s">
        <v>297</v>
      </c>
      <c r="B6355" s="4" t="s">
        <v>67</v>
      </c>
      <c r="C6355" s="4" t="s">
        <v>111</v>
      </c>
      <c r="D6355" s="4" t="s">
        <v>200</v>
      </c>
      <c r="E6355" s="5">
        <v>7.17</v>
      </c>
    </row>
    <row r="6356" spans="1:10" ht="11.25" x14ac:dyDescent="0.15">
      <c r="A6356" s="6" t="s">
        <v>297</v>
      </c>
      <c r="B6356" s="4" t="s">
        <v>67</v>
      </c>
      <c r="C6356" s="4" t="s">
        <v>111</v>
      </c>
      <c r="D6356" s="4" t="s">
        <v>225</v>
      </c>
      <c r="E6356" s="5">
        <v>11.16</v>
      </c>
    </row>
    <row r="6357" spans="1:10" ht="11.25" x14ac:dyDescent="0.15">
      <c r="A6357" s="6" t="s">
        <v>297</v>
      </c>
      <c r="B6357" s="4" t="s">
        <v>67</v>
      </c>
      <c r="C6357" s="4" t="s">
        <v>111</v>
      </c>
      <c r="D6357" s="4" t="s">
        <v>225</v>
      </c>
      <c r="E6357" s="5">
        <v>6.22</v>
      </c>
    </row>
    <row r="6358" spans="1:10" ht="11.25" x14ac:dyDescent="0.15">
      <c r="A6358" s="6" t="s">
        <v>297</v>
      </c>
      <c r="B6358" s="4" t="s">
        <v>68</v>
      </c>
      <c r="C6358" s="4" t="s">
        <v>111</v>
      </c>
      <c r="D6358" s="4" t="s">
        <v>224</v>
      </c>
      <c r="E6358" s="5">
        <v>10.050000000000001</v>
      </c>
      <c r="F6358" t="s">
        <v>354</v>
      </c>
    </row>
    <row r="6359" spans="1:10" ht="11.25" x14ac:dyDescent="0.15">
      <c r="A6359" s="6" t="s">
        <v>297</v>
      </c>
      <c r="B6359" s="4" t="s">
        <v>68</v>
      </c>
      <c r="C6359" s="4" t="s">
        <v>111</v>
      </c>
      <c r="D6359" s="4" t="s">
        <v>204</v>
      </c>
      <c r="E6359" s="5">
        <v>10.81</v>
      </c>
    </row>
    <row r="6360" spans="1:10" ht="11.25" x14ac:dyDescent="0.15">
      <c r="A6360" s="6" t="s">
        <v>297</v>
      </c>
      <c r="B6360" s="4" t="s">
        <v>68</v>
      </c>
      <c r="C6360" s="4" t="s">
        <v>111</v>
      </c>
      <c r="D6360" s="4" t="s">
        <v>200</v>
      </c>
      <c r="E6360" s="5">
        <v>10.65</v>
      </c>
    </row>
    <row r="6361" spans="1:10" ht="11.25" x14ac:dyDescent="0.15">
      <c r="A6361" s="6" t="s">
        <v>297</v>
      </c>
      <c r="B6361" s="4" t="s">
        <v>68</v>
      </c>
      <c r="C6361" s="4" t="s">
        <v>111</v>
      </c>
      <c r="D6361" s="4" t="s">
        <v>225</v>
      </c>
      <c r="E6361" s="5">
        <v>11.1</v>
      </c>
    </row>
    <row r="6362" spans="1:10" ht="11.25" x14ac:dyDescent="0.15">
      <c r="A6362" s="6" t="s">
        <v>297</v>
      </c>
      <c r="B6362" s="4" t="s">
        <v>69</v>
      </c>
      <c r="C6362" s="4" t="s">
        <v>111</v>
      </c>
      <c r="D6362" s="4" t="s">
        <v>224</v>
      </c>
      <c r="E6362" s="5">
        <v>12.54</v>
      </c>
      <c r="F6362" t="s">
        <v>353</v>
      </c>
      <c r="G6362" s="17">
        <f>+E6362+E6363+E6364+E6365+E6366+E6367+E6368+E6369</f>
        <v>73.06</v>
      </c>
      <c r="H6362" s="17">
        <f>+E6370+E6371+E6372+E6373+E6374</f>
        <v>41.98</v>
      </c>
      <c r="I6362" s="18">
        <f>+(G6362/4)/(H6362/3)</f>
        <v>1.3052644116245833</v>
      </c>
      <c r="J6362" s="21">
        <f>+(B6362-$K$1)/7</f>
        <v>31</v>
      </c>
    </row>
    <row r="6363" spans="1:10" ht="11.25" x14ac:dyDescent="0.15">
      <c r="A6363" s="6" t="s">
        <v>297</v>
      </c>
      <c r="B6363" s="4" t="s">
        <v>69</v>
      </c>
      <c r="C6363" s="4" t="s">
        <v>111</v>
      </c>
      <c r="D6363" s="4" t="s">
        <v>224</v>
      </c>
      <c r="E6363" s="5">
        <v>5.27</v>
      </c>
    </row>
    <row r="6364" spans="1:10" ht="11.25" x14ac:dyDescent="0.15">
      <c r="A6364" s="6" t="s">
        <v>297</v>
      </c>
      <c r="B6364" s="4" t="s">
        <v>69</v>
      </c>
      <c r="C6364" s="4" t="s">
        <v>111</v>
      </c>
      <c r="D6364" s="4" t="s">
        <v>204</v>
      </c>
      <c r="E6364" s="5">
        <v>11.45</v>
      </c>
    </row>
    <row r="6365" spans="1:10" ht="11.25" x14ac:dyDescent="0.15">
      <c r="A6365" s="6" t="s">
        <v>297</v>
      </c>
      <c r="B6365" s="4" t="s">
        <v>69</v>
      </c>
      <c r="C6365" s="4" t="s">
        <v>111</v>
      </c>
      <c r="D6365" s="4" t="s">
        <v>204</v>
      </c>
      <c r="E6365" s="5">
        <v>4.96</v>
      </c>
    </row>
    <row r="6366" spans="1:10" ht="11.25" x14ac:dyDescent="0.15">
      <c r="A6366" s="6" t="s">
        <v>297</v>
      </c>
      <c r="B6366" s="4" t="s">
        <v>69</v>
      </c>
      <c r="C6366" s="4" t="s">
        <v>111</v>
      </c>
      <c r="D6366" s="4" t="s">
        <v>200</v>
      </c>
      <c r="E6366" s="5">
        <v>10.38</v>
      </c>
    </row>
    <row r="6367" spans="1:10" ht="11.25" x14ac:dyDescent="0.15">
      <c r="A6367" s="6" t="s">
        <v>297</v>
      </c>
      <c r="B6367" s="4" t="s">
        <v>69</v>
      </c>
      <c r="C6367" s="4" t="s">
        <v>111</v>
      </c>
      <c r="D6367" s="4" t="s">
        <v>200</v>
      </c>
      <c r="E6367" s="5">
        <v>9.67</v>
      </c>
    </row>
    <row r="6368" spans="1:10" ht="11.25" x14ac:dyDescent="0.15">
      <c r="A6368" s="9" t="s">
        <v>297</v>
      </c>
      <c r="B6368" s="4" t="s">
        <v>69</v>
      </c>
      <c r="C6368" s="4" t="s">
        <v>111</v>
      </c>
      <c r="D6368" s="4" t="s">
        <v>225</v>
      </c>
      <c r="E6368" s="5">
        <v>10.73</v>
      </c>
    </row>
    <row r="6369" spans="1:10" ht="11.25" x14ac:dyDescent="0.15">
      <c r="A6369" s="6" t="s">
        <v>297</v>
      </c>
      <c r="B6369" s="4" t="s">
        <v>69</v>
      </c>
      <c r="C6369" s="4" t="s">
        <v>111</v>
      </c>
      <c r="D6369" s="4" t="s">
        <v>225</v>
      </c>
      <c r="E6369" s="5">
        <v>8.06</v>
      </c>
    </row>
    <row r="6370" spans="1:10" ht="11.25" x14ac:dyDescent="0.15">
      <c r="A6370" s="6" t="s">
        <v>297</v>
      </c>
      <c r="B6370" s="4" t="s">
        <v>70</v>
      </c>
      <c r="C6370" s="4" t="s">
        <v>111</v>
      </c>
      <c r="D6370" s="4" t="s">
        <v>222</v>
      </c>
      <c r="E6370" s="5">
        <v>0.62</v>
      </c>
      <c r="F6370" t="s">
        <v>354</v>
      </c>
    </row>
    <row r="6371" spans="1:10" ht="11.25" x14ac:dyDescent="0.15">
      <c r="A6371" s="6" t="s">
        <v>297</v>
      </c>
      <c r="B6371" s="4" t="s">
        <v>70</v>
      </c>
      <c r="C6371" s="4" t="s">
        <v>111</v>
      </c>
      <c r="D6371" s="4" t="s">
        <v>224</v>
      </c>
      <c r="E6371" s="5">
        <v>9.16</v>
      </c>
    </row>
    <row r="6372" spans="1:10" ht="11.25" x14ac:dyDescent="0.15">
      <c r="A6372" s="6" t="s">
        <v>297</v>
      </c>
      <c r="B6372" s="4" t="s">
        <v>70</v>
      </c>
      <c r="C6372" s="4" t="s">
        <v>111</v>
      </c>
      <c r="D6372" s="4" t="s">
        <v>204</v>
      </c>
      <c r="E6372" s="5">
        <v>10.62</v>
      </c>
    </row>
    <row r="6373" spans="1:10" ht="11.25" x14ac:dyDescent="0.15">
      <c r="A6373" s="6" t="s">
        <v>297</v>
      </c>
      <c r="B6373" s="4" t="s">
        <v>70</v>
      </c>
      <c r="C6373" s="4" t="s">
        <v>111</v>
      </c>
      <c r="D6373" s="4" t="s">
        <v>200</v>
      </c>
      <c r="E6373" s="5">
        <v>10.65</v>
      </c>
    </row>
    <row r="6374" spans="1:10" ht="11.25" x14ac:dyDescent="0.15">
      <c r="A6374" s="6" t="s">
        <v>297</v>
      </c>
      <c r="B6374" s="4" t="s">
        <v>70</v>
      </c>
      <c r="C6374" s="4" t="s">
        <v>111</v>
      </c>
      <c r="D6374" s="4" t="s">
        <v>225</v>
      </c>
      <c r="E6374" s="5">
        <v>10.93</v>
      </c>
    </row>
    <row r="6375" spans="1:10" ht="11.25" x14ac:dyDescent="0.15">
      <c r="A6375" s="6" t="s">
        <v>297</v>
      </c>
      <c r="B6375" s="4" t="s">
        <v>71</v>
      </c>
      <c r="C6375" s="4" t="s">
        <v>111</v>
      </c>
      <c r="D6375" s="4" t="s">
        <v>224</v>
      </c>
      <c r="E6375" s="5">
        <v>11.75</v>
      </c>
      <c r="F6375" t="s">
        <v>353</v>
      </c>
      <c r="G6375" s="17">
        <f>+E6375+E6376+E6377+E6378+E6379+E6380+E6381+E6382</f>
        <v>69.44</v>
      </c>
      <c r="H6375" s="17">
        <f>+E6383+E6384+E6385+E6386</f>
        <v>38.730000000000004</v>
      </c>
      <c r="I6375" s="18">
        <f>+(G6375/4)/(H6375/3)</f>
        <v>1.3446940356312933</v>
      </c>
      <c r="J6375" s="21">
        <f>+(B6375-$K$1)/7</f>
        <v>32</v>
      </c>
    </row>
    <row r="6376" spans="1:10" ht="11.25" x14ac:dyDescent="0.15">
      <c r="A6376" s="6" t="s">
        <v>297</v>
      </c>
      <c r="B6376" s="4" t="s">
        <v>71</v>
      </c>
      <c r="C6376" s="4" t="s">
        <v>111</v>
      </c>
      <c r="D6376" s="4" t="s">
        <v>224</v>
      </c>
      <c r="E6376" s="5">
        <v>4.1399999999999997</v>
      </c>
    </row>
    <row r="6377" spans="1:10" ht="11.25" x14ac:dyDescent="0.15">
      <c r="A6377" s="6" t="s">
        <v>297</v>
      </c>
      <c r="B6377" s="4" t="s">
        <v>71</v>
      </c>
      <c r="C6377" s="4" t="s">
        <v>111</v>
      </c>
      <c r="D6377" s="4" t="s">
        <v>204</v>
      </c>
      <c r="E6377" s="5">
        <v>11.43</v>
      </c>
    </row>
    <row r="6378" spans="1:10" ht="11.25" x14ac:dyDescent="0.15">
      <c r="A6378" s="6" t="s">
        <v>297</v>
      </c>
      <c r="B6378" s="4" t="s">
        <v>71</v>
      </c>
      <c r="C6378" s="4" t="s">
        <v>111</v>
      </c>
      <c r="D6378" s="4" t="s">
        <v>204</v>
      </c>
      <c r="E6378" s="5">
        <v>4.83</v>
      </c>
    </row>
    <row r="6379" spans="1:10" ht="11.25" x14ac:dyDescent="0.15">
      <c r="A6379" s="6" t="s">
        <v>297</v>
      </c>
      <c r="B6379" s="4" t="s">
        <v>71</v>
      </c>
      <c r="C6379" s="4" t="s">
        <v>111</v>
      </c>
      <c r="D6379" s="4" t="s">
        <v>200</v>
      </c>
      <c r="E6379" s="5">
        <v>9.9499999999999993</v>
      </c>
    </row>
    <row r="6380" spans="1:10" ht="11.25" x14ac:dyDescent="0.15">
      <c r="A6380" s="6" t="s">
        <v>297</v>
      </c>
      <c r="B6380" s="4" t="s">
        <v>71</v>
      </c>
      <c r="C6380" s="4" t="s">
        <v>111</v>
      </c>
      <c r="D6380" s="4" t="s">
        <v>200</v>
      </c>
      <c r="E6380" s="5">
        <v>7.64</v>
      </c>
    </row>
    <row r="6381" spans="1:10" ht="11.25" x14ac:dyDescent="0.15">
      <c r="A6381" s="6" t="s">
        <v>297</v>
      </c>
      <c r="B6381" s="4" t="s">
        <v>71</v>
      </c>
      <c r="C6381" s="4" t="s">
        <v>111</v>
      </c>
      <c r="D6381" s="4" t="s">
        <v>225</v>
      </c>
      <c r="E6381" s="5">
        <v>9.4600000000000009</v>
      </c>
    </row>
    <row r="6382" spans="1:10" ht="11.25" x14ac:dyDescent="0.15">
      <c r="A6382" s="6" t="s">
        <v>297</v>
      </c>
      <c r="B6382" s="4" t="s">
        <v>71</v>
      </c>
      <c r="C6382" s="4" t="s">
        <v>111</v>
      </c>
      <c r="D6382" s="4" t="s">
        <v>225</v>
      </c>
      <c r="E6382" s="5">
        <v>10.24</v>
      </c>
    </row>
    <row r="6383" spans="1:10" ht="11.25" x14ac:dyDescent="0.15">
      <c r="A6383" s="6" t="s">
        <v>297</v>
      </c>
      <c r="B6383" s="4" t="s">
        <v>72</v>
      </c>
      <c r="C6383" s="4" t="s">
        <v>111</v>
      </c>
      <c r="D6383" s="4" t="s">
        <v>224</v>
      </c>
      <c r="E6383" s="5">
        <v>8.35</v>
      </c>
      <c r="F6383" t="s">
        <v>354</v>
      </c>
    </row>
    <row r="6384" spans="1:10" ht="11.25" x14ac:dyDescent="0.15">
      <c r="A6384" s="6" t="s">
        <v>297</v>
      </c>
      <c r="B6384" s="4" t="s">
        <v>72</v>
      </c>
      <c r="C6384" s="4" t="s">
        <v>111</v>
      </c>
      <c r="D6384" s="4" t="s">
        <v>204</v>
      </c>
      <c r="E6384" s="5">
        <v>9.99</v>
      </c>
    </row>
    <row r="6385" spans="1:10" ht="11.25" x14ac:dyDescent="0.15">
      <c r="A6385" s="6" t="s">
        <v>297</v>
      </c>
      <c r="B6385" s="4" t="s">
        <v>72</v>
      </c>
      <c r="C6385" s="4" t="s">
        <v>111</v>
      </c>
      <c r="D6385" s="4" t="s">
        <v>200</v>
      </c>
      <c r="E6385" s="5">
        <v>11.05</v>
      </c>
    </row>
    <row r="6386" spans="1:10" ht="11.25" x14ac:dyDescent="0.15">
      <c r="A6386" s="6" t="s">
        <v>297</v>
      </c>
      <c r="B6386" s="4" t="s">
        <v>72</v>
      </c>
      <c r="C6386" s="4" t="s">
        <v>111</v>
      </c>
      <c r="D6386" s="4" t="s">
        <v>118</v>
      </c>
      <c r="E6386" s="5">
        <v>9.34</v>
      </c>
    </row>
    <row r="6387" spans="1:10" ht="11.25" x14ac:dyDescent="0.15">
      <c r="A6387" s="6" t="s">
        <v>297</v>
      </c>
      <c r="B6387" s="4" t="s">
        <v>73</v>
      </c>
      <c r="C6387" s="4" t="s">
        <v>111</v>
      </c>
      <c r="D6387" s="4" t="s">
        <v>224</v>
      </c>
      <c r="E6387" s="5">
        <v>12.14</v>
      </c>
      <c r="F6387" t="s">
        <v>353</v>
      </c>
      <c r="G6387" s="17">
        <f>+E6387+E6388+E6389+E6390+E6391+E6392+E6393+E6394</f>
        <v>71.91</v>
      </c>
      <c r="H6387" s="17">
        <f>+E6395+E6396+E6397+E6398</f>
        <v>42.79</v>
      </c>
      <c r="I6387" s="18">
        <f>+(G6387/4)/(H6387/3)</f>
        <v>1.2603996260808599</v>
      </c>
      <c r="J6387" s="21">
        <f>+(B6387-$K$1)/7</f>
        <v>33</v>
      </c>
    </row>
    <row r="6388" spans="1:10" ht="11.25" x14ac:dyDescent="0.15">
      <c r="A6388" s="6" t="s">
        <v>297</v>
      </c>
      <c r="B6388" s="4" t="s">
        <v>73</v>
      </c>
      <c r="C6388" s="4" t="s">
        <v>111</v>
      </c>
      <c r="D6388" s="4" t="s">
        <v>224</v>
      </c>
      <c r="E6388" s="5">
        <v>2.0499999999999998</v>
      </c>
    </row>
    <row r="6389" spans="1:10" ht="11.25" x14ac:dyDescent="0.15">
      <c r="A6389" s="6" t="s">
        <v>297</v>
      </c>
      <c r="B6389" s="4" t="s">
        <v>73</v>
      </c>
      <c r="C6389" s="4" t="s">
        <v>111</v>
      </c>
      <c r="D6389" s="4" t="s">
        <v>204</v>
      </c>
      <c r="E6389" s="5">
        <v>11.85</v>
      </c>
    </row>
    <row r="6390" spans="1:10" ht="11.25" x14ac:dyDescent="0.15">
      <c r="A6390" s="6" t="s">
        <v>297</v>
      </c>
      <c r="B6390" s="4" t="s">
        <v>73</v>
      </c>
      <c r="C6390" s="4" t="s">
        <v>111</v>
      </c>
      <c r="D6390" s="4" t="s">
        <v>204</v>
      </c>
      <c r="E6390" s="5">
        <v>5.55</v>
      </c>
    </row>
    <row r="6391" spans="1:10" ht="11.25" x14ac:dyDescent="0.15">
      <c r="A6391" s="6" t="s">
        <v>297</v>
      </c>
      <c r="B6391" s="4" t="s">
        <v>73</v>
      </c>
      <c r="C6391" s="4" t="s">
        <v>111</v>
      </c>
      <c r="D6391" s="4" t="s">
        <v>200</v>
      </c>
      <c r="E6391" s="5">
        <v>10.24</v>
      </c>
    </row>
    <row r="6392" spans="1:10" ht="11.25" x14ac:dyDescent="0.15">
      <c r="A6392" s="6" t="s">
        <v>297</v>
      </c>
      <c r="B6392" s="4" t="s">
        <v>73</v>
      </c>
      <c r="C6392" s="4" t="s">
        <v>111</v>
      </c>
      <c r="D6392" s="4" t="s">
        <v>200</v>
      </c>
      <c r="E6392" s="5">
        <v>9.19</v>
      </c>
    </row>
    <row r="6393" spans="1:10" ht="11.25" x14ac:dyDescent="0.15">
      <c r="A6393" s="6" t="s">
        <v>297</v>
      </c>
      <c r="B6393" s="4" t="s">
        <v>73</v>
      </c>
      <c r="C6393" s="4" t="s">
        <v>111</v>
      </c>
      <c r="D6393" s="4" t="s">
        <v>118</v>
      </c>
      <c r="E6393" s="5">
        <v>10.52</v>
      </c>
    </row>
    <row r="6394" spans="1:10" ht="11.25" x14ac:dyDescent="0.15">
      <c r="A6394" s="6" t="s">
        <v>297</v>
      </c>
      <c r="B6394" s="4" t="s">
        <v>73</v>
      </c>
      <c r="C6394" s="4" t="s">
        <v>111</v>
      </c>
      <c r="D6394" s="4" t="s">
        <v>118</v>
      </c>
      <c r="E6394" s="5">
        <v>10.37</v>
      </c>
    </row>
    <row r="6395" spans="1:10" ht="11.25" x14ac:dyDescent="0.15">
      <c r="A6395" s="6" t="s">
        <v>297</v>
      </c>
      <c r="B6395" s="4" t="s">
        <v>74</v>
      </c>
      <c r="C6395" s="4" t="s">
        <v>111</v>
      </c>
      <c r="D6395" s="4" t="s">
        <v>224</v>
      </c>
      <c r="E6395" s="5">
        <v>11.77</v>
      </c>
      <c r="F6395" t="s">
        <v>354</v>
      </c>
    </row>
    <row r="6396" spans="1:10" ht="11.25" x14ac:dyDescent="0.15">
      <c r="A6396" s="6" t="s">
        <v>297</v>
      </c>
      <c r="B6396" s="4" t="s">
        <v>74</v>
      </c>
      <c r="C6396" s="4" t="s">
        <v>111</v>
      </c>
      <c r="D6396" s="4" t="s">
        <v>204</v>
      </c>
      <c r="E6396" s="5">
        <v>9.33</v>
      </c>
    </row>
    <row r="6397" spans="1:10" ht="11.25" x14ac:dyDescent="0.15">
      <c r="A6397" s="6" t="s">
        <v>297</v>
      </c>
      <c r="B6397" s="4" t="s">
        <v>74</v>
      </c>
      <c r="C6397" s="4" t="s">
        <v>111</v>
      </c>
      <c r="D6397" s="4" t="s">
        <v>225</v>
      </c>
      <c r="E6397" s="5">
        <v>10.77</v>
      </c>
    </row>
    <row r="6398" spans="1:10" ht="11.25" x14ac:dyDescent="0.15">
      <c r="A6398" s="6" t="s">
        <v>297</v>
      </c>
      <c r="B6398" s="4" t="s">
        <v>74</v>
      </c>
      <c r="C6398" s="4" t="s">
        <v>111</v>
      </c>
      <c r="D6398" s="4" t="s">
        <v>118</v>
      </c>
      <c r="E6398" s="5">
        <v>10.92</v>
      </c>
    </row>
    <row r="6399" spans="1:10" ht="11.25" x14ac:dyDescent="0.15">
      <c r="A6399" s="6" t="s">
        <v>297</v>
      </c>
      <c r="B6399" s="4" t="s">
        <v>75</v>
      </c>
      <c r="C6399" s="4" t="s">
        <v>111</v>
      </c>
      <c r="D6399" s="4" t="s">
        <v>224</v>
      </c>
      <c r="E6399" s="5">
        <v>12.54</v>
      </c>
      <c r="F6399" t="s">
        <v>353</v>
      </c>
      <c r="G6399" s="17">
        <f>+E6399+E6400+E6401+E6402+E6403+E6404+E6405+E6406</f>
        <v>71.34</v>
      </c>
      <c r="H6399" s="17">
        <f>+E6407+E6408+E6409+E6410+E6411</f>
        <v>49.66</v>
      </c>
      <c r="I6399" s="18">
        <f>+(G6399/4)/(H6399/3)</f>
        <v>1.0774265002013694</v>
      </c>
      <c r="J6399" s="21">
        <f>+(B6399-$K$1)/7</f>
        <v>34</v>
      </c>
    </row>
    <row r="6400" spans="1:10" ht="11.25" x14ac:dyDescent="0.15">
      <c r="A6400" s="6" t="s">
        <v>297</v>
      </c>
      <c r="B6400" s="4" t="s">
        <v>75</v>
      </c>
      <c r="C6400" s="4" t="s">
        <v>111</v>
      </c>
      <c r="D6400" s="4" t="s">
        <v>224</v>
      </c>
      <c r="E6400" s="5">
        <v>4.9000000000000004</v>
      </c>
    </row>
    <row r="6401" spans="1:10" ht="11.25" x14ac:dyDescent="0.15">
      <c r="A6401" s="6" t="s">
        <v>297</v>
      </c>
      <c r="B6401" s="4" t="s">
        <v>75</v>
      </c>
      <c r="C6401" s="4" t="s">
        <v>111</v>
      </c>
      <c r="D6401" s="4" t="s">
        <v>204</v>
      </c>
      <c r="E6401" s="5">
        <v>11.84</v>
      </c>
    </row>
    <row r="6402" spans="1:10" ht="11.25" x14ac:dyDescent="0.15">
      <c r="A6402" s="6" t="s">
        <v>297</v>
      </c>
      <c r="B6402" s="4" t="s">
        <v>75</v>
      </c>
      <c r="C6402" s="4" t="s">
        <v>111</v>
      </c>
      <c r="D6402" s="4" t="s">
        <v>204</v>
      </c>
      <c r="E6402" s="5">
        <v>3.51</v>
      </c>
    </row>
    <row r="6403" spans="1:10" ht="11.25" x14ac:dyDescent="0.15">
      <c r="A6403" s="6" t="s">
        <v>297</v>
      </c>
      <c r="B6403" s="4" t="s">
        <v>75</v>
      </c>
      <c r="C6403" s="4" t="s">
        <v>111</v>
      </c>
      <c r="D6403" s="4" t="s">
        <v>200</v>
      </c>
      <c r="E6403" s="5">
        <v>10.77</v>
      </c>
    </row>
    <row r="6404" spans="1:10" ht="11.25" x14ac:dyDescent="0.15">
      <c r="A6404" s="6" t="s">
        <v>297</v>
      </c>
      <c r="B6404" s="4" t="s">
        <v>75</v>
      </c>
      <c r="C6404" s="4" t="s">
        <v>111</v>
      </c>
      <c r="D6404" s="4" t="s">
        <v>200</v>
      </c>
      <c r="E6404" s="5">
        <v>8.23</v>
      </c>
    </row>
    <row r="6405" spans="1:10" ht="11.25" x14ac:dyDescent="0.15">
      <c r="A6405" s="6" t="s">
        <v>297</v>
      </c>
      <c r="B6405" s="4" t="s">
        <v>75</v>
      </c>
      <c r="C6405" s="4" t="s">
        <v>111</v>
      </c>
      <c r="D6405" s="4" t="s">
        <v>225</v>
      </c>
      <c r="E6405" s="5">
        <v>10.85</v>
      </c>
    </row>
    <row r="6406" spans="1:10" ht="11.25" x14ac:dyDescent="0.15">
      <c r="A6406" s="6" t="s">
        <v>297</v>
      </c>
      <c r="B6406" s="4" t="s">
        <v>75</v>
      </c>
      <c r="C6406" s="4" t="s">
        <v>111</v>
      </c>
      <c r="D6406" s="4" t="s">
        <v>225</v>
      </c>
      <c r="E6406" s="5">
        <v>8.6999999999999993</v>
      </c>
    </row>
    <row r="6407" spans="1:10" ht="11.25" x14ac:dyDescent="0.15">
      <c r="A6407" s="6" t="s">
        <v>297</v>
      </c>
      <c r="B6407" s="4" t="s">
        <v>76</v>
      </c>
      <c r="C6407" s="4" t="s">
        <v>111</v>
      </c>
      <c r="D6407" s="4" t="s">
        <v>224</v>
      </c>
      <c r="E6407" s="5">
        <v>10.37</v>
      </c>
      <c r="F6407" t="s">
        <v>354</v>
      </c>
    </row>
    <row r="6408" spans="1:10" ht="11.25" x14ac:dyDescent="0.15">
      <c r="A6408" s="6" t="s">
        <v>297</v>
      </c>
      <c r="B6408" s="4" t="s">
        <v>76</v>
      </c>
      <c r="C6408" s="4" t="s">
        <v>111</v>
      </c>
      <c r="D6408" s="4" t="s">
        <v>204</v>
      </c>
      <c r="E6408" s="5">
        <v>10.07</v>
      </c>
    </row>
    <row r="6409" spans="1:10" ht="11.25" x14ac:dyDescent="0.15">
      <c r="A6409" s="9" t="s">
        <v>297</v>
      </c>
      <c r="B6409" s="4" t="s">
        <v>76</v>
      </c>
      <c r="C6409" s="4" t="s">
        <v>111</v>
      </c>
      <c r="D6409" s="4" t="s">
        <v>200</v>
      </c>
      <c r="E6409" s="5">
        <v>9.67</v>
      </c>
    </row>
    <row r="6410" spans="1:10" ht="11.25" x14ac:dyDescent="0.15">
      <c r="A6410" s="6" t="s">
        <v>297</v>
      </c>
      <c r="B6410" s="4" t="s">
        <v>76</v>
      </c>
      <c r="C6410" s="4" t="s">
        <v>111</v>
      </c>
      <c r="D6410" s="4" t="s">
        <v>225</v>
      </c>
      <c r="E6410" s="5">
        <v>10.77</v>
      </c>
    </row>
    <row r="6411" spans="1:10" ht="11.25" x14ac:dyDescent="0.15">
      <c r="A6411" s="6" t="s">
        <v>297</v>
      </c>
      <c r="B6411" s="4" t="s">
        <v>182</v>
      </c>
      <c r="C6411" s="4" t="s">
        <v>111</v>
      </c>
      <c r="D6411" s="4" t="s">
        <v>146</v>
      </c>
      <c r="E6411" s="5">
        <v>8.7799999999999994</v>
      </c>
    </row>
    <row r="6412" spans="1:10" ht="11.25" x14ac:dyDescent="0.15">
      <c r="A6412" s="6" t="s">
        <v>297</v>
      </c>
      <c r="B6412" s="4" t="s">
        <v>77</v>
      </c>
      <c r="C6412" s="4" t="s">
        <v>111</v>
      </c>
      <c r="D6412" s="4" t="s">
        <v>224</v>
      </c>
      <c r="E6412" s="5">
        <v>12.34</v>
      </c>
      <c r="F6412" t="s">
        <v>353</v>
      </c>
      <c r="G6412" s="17">
        <f>+E6412+E6413+E6414+E6415+E6416+E6417+E6418+E6419+E6420</f>
        <v>80.889999999999986</v>
      </c>
      <c r="H6412" s="17">
        <f>+E6424+E6421+E6422+E6423</f>
        <v>40.119999999999997</v>
      </c>
      <c r="I6412" s="18">
        <f>+(G6412/4)/(H6412/3)</f>
        <v>1.5121510468594215</v>
      </c>
      <c r="J6412" s="21">
        <f>+(B6412-$K$1)/7</f>
        <v>35</v>
      </c>
    </row>
    <row r="6413" spans="1:10" ht="11.25" x14ac:dyDescent="0.15">
      <c r="A6413" s="6" t="s">
        <v>297</v>
      </c>
      <c r="B6413" s="4" t="s">
        <v>77</v>
      </c>
      <c r="C6413" s="4" t="s">
        <v>111</v>
      </c>
      <c r="D6413" s="4" t="s">
        <v>224</v>
      </c>
      <c r="E6413" s="5">
        <v>4.12</v>
      </c>
    </row>
    <row r="6414" spans="1:10" ht="11.25" x14ac:dyDescent="0.15">
      <c r="A6414" s="6" t="s">
        <v>297</v>
      </c>
      <c r="B6414" s="4" t="s">
        <v>77</v>
      </c>
      <c r="C6414" s="4" t="s">
        <v>111</v>
      </c>
      <c r="D6414" s="4" t="s">
        <v>204</v>
      </c>
      <c r="E6414" s="5">
        <v>11.68</v>
      </c>
    </row>
    <row r="6415" spans="1:10" ht="11.25" x14ac:dyDescent="0.15">
      <c r="A6415" s="6" t="s">
        <v>297</v>
      </c>
      <c r="B6415" s="4" t="s">
        <v>77</v>
      </c>
      <c r="C6415" s="4" t="s">
        <v>111</v>
      </c>
      <c r="D6415" s="4" t="s">
        <v>204</v>
      </c>
      <c r="E6415" s="5">
        <v>4.7699999999999996</v>
      </c>
    </row>
    <row r="6416" spans="1:10" ht="11.25" x14ac:dyDescent="0.15">
      <c r="A6416" s="6" t="s">
        <v>297</v>
      </c>
      <c r="B6416" s="4" t="s">
        <v>77</v>
      </c>
      <c r="C6416" s="4" t="s">
        <v>111</v>
      </c>
      <c r="D6416" s="4" t="s">
        <v>200</v>
      </c>
      <c r="E6416" s="5">
        <v>10.050000000000001</v>
      </c>
    </row>
    <row r="6417" spans="1:6" ht="11.25" x14ac:dyDescent="0.15">
      <c r="A6417" s="6" t="s">
        <v>297</v>
      </c>
      <c r="B6417" s="4" t="s">
        <v>77</v>
      </c>
      <c r="C6417" s="4" t="s">
        <v>111</v>
      </c>
      <c r="D6417" s="4" t="s">
        <v>200</v>
      </c>
      <c r="E6417" s="5">
        <v>7</v>
      </c>
    </row>
    <row r="6418" spans="1:6" ht="11.25" x14ac:dyDescent="0.15">
      <c r="A6418" s="6" t="s">
        <v>297</v>
      </c>
      <c r="B6418" s="4" t="s">
        <v>77</v>
      </c>
      <c r="C6418" s="4" t="s">
        <v>111</v>
      </c>
      <c r="D6418" s="4" t="s">
        <v>225</v>
      </c>
      <c r="E6418" s="5">
        <v>9.67</v>
      </c>
    </row>
    <row r="6419" spans="1:6" ht="11.25" x14ac:dyDescent="0.15">
      <c r="A6419" s="6" t="s">
        <v>297</v>
      </c>
      <c r="B6419" s="4" t="s">
        <v>77</v>
      </c>
      <c r="C6419" s="4" t="s">
        <v>111</v>
      </c>
      <c r="D6419" s="4" t="s">
        <v>225</v>
      </c>
      <c r="E6419" s="5">
        <v>9.5500000000000007</v>
      </c>
    </row>
    <row r="6420" spans="1:6" ht="11.25" x14ac:dyDescent="0.15">
      <c r="A6420" s="6" t="s">
        <v>297</v>
      </c>
      <c r="B6420" s="4" t="s">
        <v>183</v>
      </c>
      <c r="C6420" s="4" t="s">
        <v>111</v>
      </c>
      <c r="D6420" s="4" t="s">
        <v>204</v>
      </c>
      <c r="E6420" s="5">
        <v>11.71</v>
      </c>
    </row>
    <row r="6421" spans="1:6" ht="11.25" x14ac:dyDescent="0.15">
      <c r="A6421" s="6" t="s">
        <v>297</v>
      </c>
      <c r="B6421" s="4" t="s">
        <v>78</v>
      </c>
      <c r="C6421" s="4" t="s">
        <v>111</v>
      </c>
      <c r="D6421" s="4" t="s">
        <v>224</v>
      </c>
      <c r="E6421" s="5">
        <v>8.9</v>
      </c>
      <c r="F6421" t="s">
        <v>354</v>
      </c>
    </row>
    <row r="6422" spans="1:6" ht="11.25" x14ac:dyDescent="0.15">
      <c r="A6422" s="6" t="s">
        <v>297</v>
      </c>
      <c r="B6422" s="4" t="s">
        <v>78</v>
      </c>
      <c r="C6422" s="4" t="s">
        <v>111</v>
      </c>
      <c r="D6422" s="4" t="s">
        <v>204</v>
      </c>
      <c r="E6422" s="5">
        <v>10.220000000000001</v>
      </c>
    </row>
    <row r="6423" spans="1:6" ht="11.25" x14ac:dyDescent="0.15">
      <c r="A6423" s="6" t="s">
        <v>297</v>
      </c>
      <c r="B6423" s="4" t="s">
        <v>78</v>
      </c>
      <c r="C6423" s="4" t="s">
        <v>111</v>
      </c>
      <c r="D6423" s="4" t="s">
        <v>200</v>
      </c>
      <c r="E6423" s="5">
        <v>10.54</v>
      </c>
    </row>
    <row r="6424" spans="1:6" ht="11.25" x14ac:dyDescent="0.15">
      <c r="A6424" s="6" t="s">
        <v>297</v>
      </c>
      <c r="B6424" s="4" t="s">
        <v>78</v>
      </c>
      <c r="C6424" s="4" t="s">
        <v>111</v>
      </c>
      <c r="D6424" s="4" t="s">
        <v>225</v>
      </c>
      <c r="E6424" s="5">
        <v>10.46</v>
      </c>
    </row>
    <row r="6425" spans="1:6" ht="11.25" x14ac:dyDescent="0.15">
      <c r="A6425" s="6" t="s">
        <v>297</v>
      </c>
      <c r="B6425" s="4" t="s">
        <v>185</v>
      </c>
      <c r="C6425" s="4" t="s">
        <v>111</v>
      </c>
      <c r="D6425" s="4" t="s">
        <v>224</v>
      </c>
      <c r="E6425" s="5">
        <v>6.52</v>
      </c>
      <c r="F6425" s="13" t="s">
        <v>353</v>
      </c>
    </row>
    <row r="6426" spans="1:6" ht="11.25" x14ac:dyDescent="0.15">
      <c r="A6426" s="6" t="s">
        <v>297</v>
      </c>
      <c r="B6426" s="4" t="s">
        <v>79</v>
      </c>
      <c r="C6426" s="4" t="s">
        <v>111</v>
      </c>
      <c r="D6426" s="4" t="s">
        <v>224</v>
      </c>
      <c r="E6426" s="5">
        <v>14.93</v>
      </c>
      <c r="F6426" s="13" t="s">
        <v>354</v>
      </c>
    </row>
    <row r="6427" spans="1:6" ht="11.25" x14ac:dyDescent="0.15">
      <c r="A6427" s="6" t="s">
        <v>297</v>
      </c>
      <c r="B6427" s="4" t="s">
        <v>79</v>
      </c>
      <c r="C6427" s="4" t="s">
        <v>111</v>
      </c>
      <c r="D6427" s="4" t="s">
        <v>224</v>
      </c>
      <c r="E6427" s="5">
        <v>4.53</v>
      </c>
    </row>
    <row r="6428" spans="1:6" ht="11.25" x14ac:dyDescent="0.15">
      <c r="A6428" s="6" t="s">
        <v>297</v>
      </c>
      <c r="B6428" s="4" t="s">
        <v>79</v>
      </c>
      <c r="C6428" s="4" t="s">
        <v>111</v>
      </c>
      <c r="D6428" s="4" t="s">
        <v>204</v>
      </c>
      <c r="E6428" s="5">
        <v>11.07</v>
      </c>
    </row>
    <row r="6429" spans="1:6" ht="11.25" x14ac:dyDescent="0.15">
      <c r="A6429" s="6" t="s">
        <v>297</v>
      </c>
      <c r="B6429" s="4" t="s">
        <v>79</v>
      </c>
      <c r="C6429" s="4" t="s">
        <v>111</v>
      </c>
      <c r="D6429" s="4" t="s">
        <v>204</v>
      </c>
      <c r="E6429" s="5">
        <v>11.39</v>
      </c>
    </row>
    <row r="6430" spans="1:6" ht="11.25" x14ac:dyDescent="0.15">
      <c r="A6430" s="6" t="s">
        <v>297</v>
      </c>
      <c r="B6430" s="4" t="s">
        <v>79</v>
      </c>
      <c r="C6430" s="4" t="s">
        <v>111</v>
      </c>
      <c r="D6430" s="4" t="s">
        <v>200</v>
      </c>
      <c r="E6430" s="5">
        <v>12.58</v>
      </c>
    </row>
    <row r="6431" spans="1:6" ht="11.25" x14ac:dyDescent="0.15">
      <c r="A6431" s="6" t="s">
        <v>297</v>
      </c>
      <c r="B6431" s="4" t="s">
        <v>79</v>
      </c>
      <c r="C6431" s="4" t="s">
        <v>111</v>
      </c>
      <c r="D6431" s="4" t="s">
        <v>200</v>
      </c>
      <c r="E6431" s="5">
        <v>10.95</v>
      </c>
    </row>
    <row r="6432" spans="1:6" ht="11.25" x14ac:dyDescent="0.15">
      <c r="A6432" s="6" t="s">
        <v>297</v>
      </c>
      <c r="B6432" s="4" t="s">
        <v>79</v>
      </c>
      <c r="C6432" s="4" t="s">
        <v>111</v>
      </c>
      <c r="D6432" s="4" t="s">
        <v>225</v>
      </c>
      <c r="E6432" s="5">
        <v>10.27</v>
      </c>
    </row>
    <row r="6433" spans="1:10" ht="11.25" x14ac:dyDescent="0.15">
      <c r="A6433" s="6" t="s">
        <v>297</v>
      </c>
      <c r="B6433" s="4" t="s">
        <v>79</v>
      </c>
      <c r="C6433" s="4" t="s">
        <v>111</v>
      </c>
      <c r="D6433" s="4" t="s">
        <v>225</v>
      </c>
      <c r="E6433" s="5">
        <v>11.29</v>
      </c>
    </row>
    <row r="6434" spans="1:10" ht="11.25" x14ac:dyDescent="0.15">
      <c r="A6434" s="6" t="s">
        <v>297</v>
      </c>
      <c r="B6434" s="4" t="s">
        <v>79</v>
      </c>
      <c r="C6434" s="4" t="s">
        <v>111</v>
      </c>
      <c r="D6434" s="4" t="s">
        <v>225</v>
      </c>
      <c r="E6434" s="5">
        <v>9.51</v>
      </c>
    </row>
    <row r="6435" spans="1:10" ht="11.25" x14ac:dyDescent="0.15">
      <c r="A6435" s="6" t="s">
        <v>297</v>
      </c>
      <c r="B6435" s="4" t="s">
        <v>80</v>
      </c>
      <c r="C6435" s="4" t="s">
        <v>111</v>
      </c>
      <c r="D6435" s="4" t="s">
        <v>224</v>
      </c>
      <c r="E6435" s="5">
        <v>12.79</v>
      </c>
      <c r="F6435" t="s">
        <v>353</v>
      </c>
      <c r="G6435" s="17">
        <f>+E6435+E6436+E6437+E6438+E6439+E6440+E6441+E6442+E6443</f>
        <v>73.38000000000001</v>
      </c>
      <c r="H6435" s="17">
        <f>+E6447+E6444+E6445+E6446+E6448+E6449</f>
        <v>55.459999999999994</v>
      </c>
      <c r="I6435" s="18">
        <f>+(G6435/4)/(H6435/3)</f>
        <v>0.99233681932924656</v>
      </c>
      <c r="J6435" s="21">
        <f>+(B6435-$K$1)/7</f>
        <v>37</v>
      </c>
    </row>
    <row r="6436" spans="1:10" ht="11.25" x14ac:dyDescent="0.15">
      <c r="A6436" s="6" t="s">
        <v>297</v>
      </c>
      <c r="B6436" s="4" t="s">
        <v>80</v>
      </c>
      <c r="C6436" s="4" t="s">
        <v>111</v>
      </c>
      <c r="D6436" s="4" t="s">
        <v>224</v>
      </c>
      <c r="E6436" s="5">
        <v>5.69</v>
      </c>
    </row>
    <row r="6437" spans="1:10" ht="11.25" x14ac:dyDescent="0.15">
      <c r="A6437" s="6" t="s">
        <v>297</v>
      </c>
      <c r="B6437" s="4" t="s">
        <v>80</v>
      </c>
      <c r="C6437" s="4" t="s">
        <v>111</v>
      </c>
      <c r="D6437" s="4" t="s">
        <v>204</v>
      </c>
      <c r="E6437" s="5">
        <v>10.86</v>
      </c>
    </row>
    <row r="6438" spans="1:10" ht="11.25" x14ac:dyDescent="0.15">
      <c r="A6438" s="6" t="s">
        <v>297</v>
      </c>
      <c r="B6438" s="4" t="s">
        <v>80</v>
      </c>
      <c r="C6438" s="4" t="s">
        <v>111</v>
      </c>
      <c r="D6438" s="4" t="s">
        <v>204</v>
      </c>
      <c r="E6438" s="5">
        <v>4.6399999999999997</v>
      </c>
    </row>
    <row r="6439" spans="1:10" ht="11.25" x14ac:dyDescent="0.15">
      <c r="A6439" s="6" t="s">
        <v>297</v>
      </c>
      <c r="B6439" s="4" t="s">
        <v>80</v>
      </c>
      <c r="C6439" s="4" t="s">
        <v>111</v>
      </c>
      <c r="D6439" s="4" t="s">
        <v>200</v>
      </c>
      <c r="E6439" s="5">
        <v>10.75</v>
      </c>
    </row>
    <row r="6440" spans="1:10" ht="11.25" x14ac:dyDescent="0.15">
      <c r="A6440" s="6" t="s">
        <v>297</v>
      </c>
      <c r="B6440" s="4" t="s">
        <v>80</v>
      </c>
      <c r="C6440" s="4" t="s">
        <v>111</v>
      </c>
      <c r="D6440" s="4" t="s">
        <v>200</v>
      </c>
      <c r="E6440" s="5">
        <v>7.46</v>
      </c>
    </row>
    <row r="6441" spans="1:10" ht="11.25" x14ac:dyDescent="0.15">
      <c r="A6441" s="6" t="s">
        <v>297</v>
      </c>
      <c r="B6441" s="4" t="s">
        <v>80</v>
      </c>
      <c r="C6441" s="4" t="s">
        <v>111</v>
      </c>
      <c r="D6441" s="4" t="s">
        <v>225</v>
      </c>
      <c r="E6441" s="5">
        <v>9.1999999999999993</v>
      </c>
    </row>
    <row r="6442" spans="1:10" ht="11.25" x14ac:dyDescent="0.15">
      <c r="A6442" s="6" t="s">
        <v>297</v>
      </c>
      <c r="B6442" s="4" t="s">
        <v>80</v>
      </c>
      <c r="C6442" s="4" t="s">
        <v>111</v>
      </c>
      <c r="D6442" s="4" t="s">
        <v>225</v>
      </c>
      <c r="E6442" s="5">
        <v>10.119999999999999</v>
      </c>
    </row>
    <row r="6443" spans="1:10" ht="11.25" x14ac:dyDescent="0.15">
      <c r="A6443" s="6" t="s">
        <v>297</v>
      </c>
      <c r="B6443" s="4" t="s">
        <v>80</v>
      </c>
      <c r="C6443" s="4" t="s">
        <v>111</v>
      </c>
      <c r="D6443" s="4" t="s">
        <v>225</v>
      </c>
      <c r="E6443" s="5">
        <v>1.87</v>
      </c>
    </row>
    <row r="6444" spans="1:10" ht="11.25" x14ac:dyDescent="0.15">
      <c r="A6444" s="6" t="s">
        <v>297</v>
      </c>
      <c r="B6444" s="4" t="s">
        <v>81</v>
      </c>
      <c r="C6444" s="4" t="s">
        <v>111</v>
      </c>
      <c r="D6444" s="4" t="s">
        <v>224</v>
      </c>
      <c r="E6444" s="5">
        <v>8.1999999999999993</v>
      </c>
      <c r="F6444" t="s">
        <v>354</v>
      </c>
    </row>
    <row r="6445" spans="1:10" ht="11.25" x14ac:dyDescent="0.15">
      <c r="A6445" s="6" t="s">
        <v>297</v>
      </c>
      <c r="B6445" s="4" t="s">
        <v>81</v>
      </c>
      <c r="C6445" s="4" t="s">
        <v>111</v>
      </c>
      <c r="D6445" s="4" t="s">
        <v>204</v>
      </c>
      <c r="E6445" s="5">
        <v>9.23</v>
      </c>
    </row>
    <row r="6446" spans="1:10" ht="11.25" x14ac:dyDescent="0.15">
      <c r="A6446" s="6" t="s">
        <v>297</v>
      </c>
      <c r="B6446" s="4" t="s">
        <v>81</v>
      </c>
      <c r="C6446" s="4" t="s">
        <v>111</v>
      </c>
      <c r="D6446" s="4" t="s">
        <v>200</v>
      </c>
      <c r="E6446" s="5">
        <v>8.9600000000000009</v>
      </c>
    </row>
    <row r="6447" spans="1:10" ht="11.25" x14ac:dyDescent="0.15">
      <c r="A6447" s="6" t="s">
        <v>297</v>
      </c>
      <c r="B6447" s="4" t="s">
        <v>81</v>
      </c>
      <c r="C6447" s="4" t="s">
        <v>111</v>
      </c>
      <c r="D6447" s="4" t="s">
        <v>200</v>
      </c>
      <c r="E6447" s="5">
        <v>7.88</v>
      </c>
    </row>
    <row r="6448" spans="1:10" ht="11.25" x14ac:dyDescent="0.15">
      <c r="A6448" s="6" t="s">
        <v>297</v>
      </c>
      <c r="B6448" s="4" t="s">
        <v>81</v>
      </c>
      <c r="C6448" s="4" t="s">
        <v>111</v>
      </c>
      <c r="D6448" s="4" t="s">
        <v>225</v>
      </c>
      <c r="E6448" s="5">
        <v>11.29</v>
      </c>
    </row>
    <row r="6449" spans="1:10" ht="11.25" x14ac:dyDescent="0.15">
      <c r="A6449" s="6" t="s">
        <v>297</v>
      </c>
      <c r="B6449" s="4" t="s">
        <v>188</v>
      </c>
      <c r="C6449" s="4" t="s">
        <v>111</v>
      </c>
      <c r="D6449" s="4" t="s">
        <v>204</v>
      </c>
      <c r="E6449" s="5">
        <v>9.9</v>
      </c>
    </row>
    <row r="6450" spans="1:10" ht="11.25" x14ac:dyDescent="0.15">
      <c r="A6450" s="6" t="s">
        <v>297</v>
      </c>
      <c r="B6450" s="4" t="s">
        <v>82</v>
      </c>
      <c r="C6450" s="4" t="s">
        <v>111</v>
      </c>
      <c r="D6450" s="4" t="s">
        <v>224</v>
      </c>
      <c r="E6450" s="5">
        <v>12.39</v>
      </c>
      <c r="F6450" t="s">
        <v>353</v>
      </c>
      <c r="G6450" s="17">
        <f>+E6450+E6451+E6452+E6453+E6454+E6455+E6456+E6457</f>
        <v>65.27000000000001</v>
      </c>
      <c r="H6450" s="17">
        <f>+E6458+E6459+E6460+E6461</f>
        <v>33.33</v>
      </c>
      <c r="I6450" s="18">
        <f>+(G6450/4)/(H6450/3)</f>
        <v>1.4687218721872191</v>
      </c>
      <c r="J6450" s="21">
        <f>+(B6450-$K$1)/7</f>
        <v>38</v>
      </c>
    </row>
    <row r="6451" spans="1:10" ht="11.25" x14ac:dyDescent="0.15">
      <c r="A6451" s="6" t="s">
        <v>297</v>
      </c>
      <c r="B6451" s="4" t="s">
        <v>82</v>
      </c>
      <c r="C6451" s="4" t="s">
        <v>111</v>
      </c>
      <c r="D6451" s="4" t="s">
        <v>224</v>
      </c>
      <c r="E6451" s="5">
        <v>3.15</v>
      </c>
    </row>
    <row r="6452" spans="1:10" ht="11.25" x14ac:dyDescent="0.15">
      <c r="A6452" s="6" t="s">
        <v>297</v>
      </c>
      <c r="B6452" s="4" t="s">
        <v>82</v>
      </c>
      <c r="C6452" s="4" t="s">
        <v>111</v>
      </c>
      <c r="D6452" s="4" t="s">
        <v>204</v>
      </c>
      <c r="E6452" s="5">
        <v>11.6</v>
      </c>
    </row>
    <row r="6453" spans="1:10" ht="11.25" x14ac:dyDescent="0.15">
      <c r="A6453" s="6" t="s">
        <v>297</v>
      </c>
      <c r="B6453" s="4" t="s">
        <v>82</v>
      </c>
      <c r="C6453" s="4" t="s">
        <v>111</v>
      </c>
      <c r="D6453" s="4" t="s">
        <v>204</v>
      </c>
      <c r="E6453" s="5">
        <v>2.74</v>
      </c>
    </row>
    <row r="6454" spans="1:10" ht="11.25" x14ac:dyDescent="0.15">
      <c r="A6454" s="6" t="s">
        <v>297</v>
      </c>
      <c r="B6454" s="4" t="s">
        <v>82</v>
      </c>
      <c r="C6454" s="4" t="s">
        <v>111</v>
      </c>
      <c r="D6454" s="4" t="s">
        <v>200</v>
      </c>
      <c r="E6454" s="5">
        <v>10.81</v>
      </c>
    </row>
    <row r="6455" spans="1:10" ht="11.25" x14ac:dyDescent="0.15">
      <c r="A6455" s="9" t="s">
        <v>297</v>
      </c>
      <c r="B6455" s="4" t="s">
        <v>82</v>
      </c>
      <c r="C6455" s="4" t="s">
        <v>111</v>
      </c>
      <c r="D6455" s="4" t="s">
        <v>200</v>
      </c>
      <c r="E6455" s="5">
        <v>6.92</v>
      </c>
    </row>
    <row r="6456" spans="1:10" ht="11.25" x14ac:dyDescent="0.15">
      <c r="A6456" s="6" t="s">
        <v>297</v>
      </c>
      <c r="B6456" s="4" t="s">
        <v>82</v>
      </c>
      <c r="C6456" s="4" t="s">
        <v>111</v>
      </c>
      <c r="D6456" s="4" t="s">
        <v>225</v>
      </c>
      <c r="E6456" s="5">
        <v>8.8800000000000008</v>
      </c>
    </row>
    <row r="6457" spans="1:10" ht="11.25" x14ac:dyDescent="0.15">
      <c r="A6457" s="6" t="s">
        <v>297</v>
      </c>
      <c r="B6457" s="4" t="s">
        <v>82</v>
      </c>
      <c r="C6457" s="4" t="s">
        <v>111</v>
      </c>
      <c r="D6457" s="4" t="s">
        <v>225</v>
      </c>
      <c r="E6457" s="5">
        <v>8.7799999999999994</v>
      </c>
    </row>
    <row r="6458" spans="1:10" ht="11.25" x14ac:dyDescent="0.15">
      <c r="A6458" s="6" t="s">
        <v>297</v>
      </c>
      <c r="B6458" s="4" t="s">
        <v>83</v>
      </c>
      <c r="C6458" s="4" t="s">
        <v>111</v>
      </c>
      <c r="D6458" s="4" t="s">
        <v>224</v>
      </c>
      <c r="E6458" s="5">
        <v>7.67</v>
      </c>
      <c r="F6458" t="s">
        <v>354</v>
      </c>
    </row>
    <row r="6459" spans="1:10" ht="11.25" x14ac:dyDescent="0.15">
      <c r="A6459" s="6" t="s">
        <v>297</v>
      </c>
      <c r="B6459" s="4" t="s">
        <v>83</v>
      </c>
      <c r="C6459" s="4" t="s">
        <v>111</v>
      </c>
      <c r="D6459" s="4" t="s">
        <v>204</v>
      </c>
      <c r="E6459" s="5">
        <v>7.57</v>
      </c>
    </row>
    <row r="6460" spans="1:10" ht="11.25" x14ac:dyDescent="0.15">
      <c r="A6460" s="6" t="s">
        <v>297</v>
      </c>
      <c r="B6460" s="4" t="s">
        <v>83</v>
      </c>
      <c r="C6460" s="4" t="s">
        <v>111</v>
      </c>
      <c r="D6460" s="4" t="s">
        <v>200</v>
      </c>
      <c r="E6460" s="5">
        <v>9.31</v>
      </c>
    </row>
    <row r="6461" spans="1:10" ht="11.25" x14ac:dyDescent="0.15">
      <c r="A6461" s="6" t="s">
        <v>297</v>
      </c>
      <c r="B6461" s="4" t="s">
        <v>83</v>
      </c>
      <c r="C6461" s="4" t="s">
        <v>111</v>
      </c>
      <c r="D6461" s="4" t="s">
        <v>225</v>
      </c>
      <c r="E6461" s="5">
        <v>8.7799999999999994</v>
      </c>
    </row>
    <row r="6462" spans="1:10" ht="11.25" x14ac:dyDescent="0.15">
      <c r="A6462" s="6" t="s">
        <v>297</v>
      </c>
      <c r="B6462" s="4" t="s">
        <v>84</v>
      </c>
      <c r="C6462" s="4" t="s">
        <v>111</v>
      </c>
      <c r="D6462" s="4" t="s">
        <v>224</v>
      </c>
      <c r="E6462" s="5">
        <v>12.62</v>
      </c>
      <c r="F6462" t="s">
        <v>353</v>
      </c>
      <c r="G6462" s="17">
        <f>+E6462+E6463+E6464+E6465+E6466+E6467</f>
        <v>56.620000000000005</v>
      </c>
      <c r="H6462" s="17">
        <f>+E6470+E6471+E6468+E6469</f>
        <v>36.29</v>
      </c>
      <c r="I6462" s="18">
        <f>+(G6462/4)/(H6462/3)</f>
        <v>1.1701570680628275</v>
      </c>
      <c r="J6462" s="21">
        <f>+(B6462-$K$1)/7</f>
        <v>39</v>
      </c>
    </row>
    <row r="6463" spans="1:10" ht="11.25" x14ac:dyDescent="0.15">
      <c r="A6463" s="6" t="s">
        <v>297</v>
      </c>
      <c r="B6463" s="4" t="s">
        <v>84</v>
      </c>
      <c r="C6463" s="4" t="s">
        <v>111</v>
      </c>
      <c r="D6463" s="4" t="s">
        <v>204</v>
      </c>
      <c r="E6463" s="5">
        <v>8.17</v>
      </c>
    </row>
    <row r="6464" spans="1:10" ht="11.25" x14ac:dyDescent="0.15">
      <c r="A6464" s="6" t="s">
        <v>297</v>
      </c>
      <c r="B6464" s="4" t="s">
        <v>84</v>
      </c>
      <c r="C6464" s="4" t="s">
        <v>111</v>
      </c>
      <c r="D6464" s="4" t="s">
        <v>204</v>
      </c>
      <c r="E6464" s="5">
        <v>7.94</v>
      </c>
    </row>
    <row r="6465" spans="1:10" ht="11.25" x14ac:dyDescent="0.15">
      <c r="A6465" s="6" t="s">
        <v>297</v>
      </c>
      <c r="B6465" s="4" t="s">
        <v>84</v>
      </c>
      <c r="C6465" s="4" t="s">
        <v>111</v>
      </c>
      <c r="D6465" s="4" t="s">
        <v>200</v>
      </c>
      <c r="E6465" s="5">
        <v>11.02</v>
      </c>
    </row>
    <row r="6466" spans="1:10" ht="11.25" x14ac:dyDescent="0.15">
      <c r="A6466" s="6" t="s">
        <v>297</v>
      </c>
      <c r="B6466" s="4" t="s">
        <v>84</v>
      </c>
      <c r="C6466" s="4" t="s">
        <v>111</v>
      </c>
      <c r="D6466" s="4" t="s">
        <v>200</v>
      </c>
      <c r="E6466" s="5">
        <v>7.38</v>
      </c>
    </row>
    <row r="6467" spans="1:10" ht="11.25" x14ac:dyDescent="0.15">
      <c r="A6467" s="6" t="s">
        <v>297</v>
      </c>
      <c r="B6467" s="4" t="s">
        <v>84</v>
      </c>
      <c r="C6467" s="4" t="s">
        <v>111</v>
      </c>
      <c r="D6467" s="4" t="s">
        <v>118</v>
      </c>
      <c r="E6467" s="5">
        <v>9.49</v>
      </c>
    </row>
    <row r="6468" spans="1:10" ht="11.25" x14ac:dyDescent="0.15">
      <c r="A6468" s="6" t="s">
        <v>297</v>
      </c>
      <c r="B6468" s="4" t="s">
        <v>85</v>
      </c>
      <c r="C6468" s="4" t="s">
        <v>111</v>
      </c>
      <c r="D6468" s="4" t="s">
        <v>224</v>
      </c>
      <c r="E6468" s="5">
        <v>8.4499999999999993</v>
      </c>
      <c r="F6468" t="s">
        <v>354</v>
      </c>
    </row>
    <row r="6469" spans="1:10" ht="11.25" x14ac:dyDescent="0.15">
      <c r="A6469" s="6" t="s">
        <v>297</v>
      </c>
      <c r="B6469" s="4" t="s">
        <v>85</v>
      </c>
      <c r="C6469" s="4" t="s">
        <v>111</v>
      </c>
      <c r="D6469" s="4" t="s">
        <v>204</v>
      </c>
      <c r="E6469" s="5">
        <v>8.68</v>
      </c>
    </row>
    <row r="6470" spans="1:10" ht="11.25" x14ac:dyDescent="0.15">
      <c r="A6470" s="6" t="s">
        <v>297</v>
      </c>
      <c r="B6470" s="4" t="s">
        <v>85</v>
      </c>
      <c r="C6470" s="4" t="s">
        <v>111</v>
      </c>
      <c r="D6470" s="4" t="s">
        <v>200</v>
      </c>
      <c r="E6470" s="5">
        <v>9.77</v>
      </c>
    </row>
    <row r="6471" spans="1:10" ht="11.25" x14ac:dyDescent="0.15">
      <c r="A6471" s="6" t="s">
        <v>297</v>
      </c>
      <c r="B6471" s="4" t="s">
        <v>85</v>
      </c>
      <c r="C6471" s="4" t="s">
        <v>111</v>
      </c>
      <c r="D6471" s="4" t="s">
        <v>225</v>
      </c>
      <c r="E6471" s="5">
        <v>9.39</v>
      </c>
    </row>
    <row r="6472" spans="1:10" ht="11.25" x14ac:dyDescent="0.15">
      <c r="A6472" s="6" t="s">
        <v>297</v>
      </c>
      <c r="B6472" s="4" t="s">
        <v>86</v>
      </c>
      <c r="C6472" s="4" t="s">
        <v>111</v>
      </c>
      <c r="D6472" s="4" t="s">
        <v>224</v>
      </c>
      <c r="E6472" s="5">
        <v>10.8</v>
      </c>
      <c r="F6472" t="s">
        <v>353</v>
      </c>
      <c r="G6472" s="17">
        <f>+E6472+E6473+E6474+E6475+E6476+E6477+E6478+E6479</f>
        <v>69.59</v>
      </c>
      <c r="H6472" s="17">
        <f>+E6480+E6481+E6482</f>
        <v>27.67</v>
      </c>
      <c r="I6472" s="18">
        <f>+(G6472/4)/(H6472/3)</f>
        <v>1.8862486447415971</v>
      </c>
      <c r="J6472" s="21">
        <f>+(B6472-$K$1)/7</f>
        <v>40</v>
      </c>
    </row>
    <row r="6473" spans="1:10" ht="11.25" x14ac:dyDescent="0.15">
      <c r="A6473" s="6" t="s">
        <v>297</v>
      </c>
      <c r="B6473" s="4" t="s">
        <v>86</v>
      </c>
      <c r="C6473" s="4" t="s">
        <v>111</v>
      </c>
      <c r="D6473" s="4" t="s">
        <v>224</v>
      </c>
      <c r="E6473" s="5">
        <v>6.92</v>
      </c>
    </row>
    <row r="6474" spans="1:10" ht="11.25" x14ac:dyDescent="0.15">
      <c r="A6474" s="6" t="s">
        <v>297</v>
      </c>
      <c r="B6474" s="4" t="s">
        <v>86</v>
      </c>
      <c r="C6474" s="4" t="s">
        <v>111</v>
      </c>
      <c r="D6474" s="4" t="s">
        <v>204</v>
      </c>
      <c r="E6474" s="5">
        <v>10.39</v>
      </c>
    </row>
    <row r="6475" spans="1:10" ht="11.25" x14ac:dyDescent="0.15">
      <c r="A6475" s="6" t="s">
        <v>297</v>
      </c>
      <c r="B6475" s="4" t="s">
        <v>86</v>
      </c>
      <c r="C6475" s="4" t="s">
        <v>111</v>
      </c>
      <c r="D6475" s="4" t="s">
        <v>204</v>
      </c>
      <c r="E6475" s="5">
        <v>4.2</v>
      </c>
    </row>
    <row r="6476" spans="1:10" ht="11.25" x14ac:dyDescent="0.15">
      <c r="A6476" s="6" t="s">
        <v>297</v>
      </c>
      <c r="B6476" s="4" t="s">
        <v>86</v>
      </c>
      <c r="C6476" s="4" t="s">
        <v>111</v>
      </c>
      <c r="D6476" s="4" t="s">
        <v>200</v>
      </c>
      <c r="E6476" s="5">
        <v>10.92</v>
      </c>
    </row>
    <row r="6477" spans="1:10" ht="11.25" x14ac:dyDescent="0.15">
      <c r="A6477" s="6" t="s">
        <v>297</v>
      </c>
      <c r="B6477" s="4" t="s">
        <v>86</v>
      </c>
      <c r="C6477" s="4" t="s">
        <v>111</v>
      </c>
      <c r="D6477" s="4" t="s">
        <v>200</v>
      </c>
      <c r="E6477" s="5">
        <v>9.1199999999999992</v>
      </c>
    </row>
    <row r="6478" spans="1:10" ht="11.25" x14ac:dyDescent="0.15">
      <c r="A6478" s="6" t="s">
        <v>297</v>
      </c>
      <c r="B6478" s="4" t="s">
        <v>86</v>
      </c>
      <c r="C6478" s="4" t="s">
        <v>111</v>
      </c>
      <c r="D6478" s="4" t="s">
        <v>225</v>
      </c>
      <c r="E6478" s="5">
        <v>9.86</v>
      </c>
    </row>
    <row r="6479" spans="1:10" ht="11.25" x14ac:dyDescent="0.15">
      <c r="A6479" s="6" t="s">
        <v>297</v>
      </c>
      <c r="B6479" s="4" t="s">
        <v>86</v>
      </c>
      <c r="C6479" s="4" t="s">
        <v>111</v>
      </c>
      <c r="D6479" s="4" t="s">
        <v>225</v>
      </c>
      <c r="E6479" s="5">
        <v>7.38</v>
      </c>
    </row>
    <row r="6480" spans="1:10" ht="11.25" x14ac:dyDescent="0.15">
      <c r="A6480" s="6" t="s">
        <v>297</v>
      </c>
      <c r="B6480" s="4" t="s">
        <v>87</v>
      </c>
      <c r="C6480" s="4" t="s">
        <v>111</v>
      </c>
      <c r="D6480" s="4" t="s">
        <v>224</v>
      </c>
      <c r="E6480" s="5">
        <v>9.39</v>
      </c>
      <c r="F6480" t="s">
        <v>354</v>
      </c>
    </row>
    <row r="6481" spans="1:10" ht="11.25" x14ac:dyDescent="0.15">
      <c r="A6481" s="6" t="s">
        <v>297</v>
      </c>
      <c r="B6481" s="4" t="s">
        <v>87</v>
      </c>
      <c r="C6481" s="4" t="s">
        <v>111</v>
      </c>
      <c r="D6481" s="4" t="s">
        <v>204</v>
      </c>
      <c r="E6481" s="5">
        <v>8.3800000000000008</v>
      </c>
    </row>
    <row r="6482" spans="1:10" ht="11.25" x14ac:dyDescent="0.15">
      <c r="A6482" s="6" t="s">
        <v>297</v>
      </c>
      <c r="B6482" s="4" t="s">
        <v>87</v>
      </c>
      <c r="C6482" s="4" t="s">
        <v>111</v>
      </c>
      <c r="D6482" s="4" t="s">
        <v>225</v>
      </c>
      <c r="E6482" s="5">
        <v>9.9</v>
      </c>
    </row>
    <row r="6483" spans="1:10" ht="11.25" x14ac:dyDescent="0.15">
      <c r="A6483" s="6" t="s">
        <v>297</v>
      </c>
      <c r="B6483" s="4" t="s">
        <v>195</v>
      </c>
      <c r="C6483" s="4" t="s">
        <v>111</v>
      </c>
      <c r="D6483" s="4" t="s">
        <v>224</v>
      </c>
      <c r="E6483" s="5">
        <v>11.79</v>
      </c>
      <c r="F6483" s="13" t="s">
        <v>353</v>
      </c>
    </row>
    <row r="6484" spans="1:10" ht="11.25" x14ac:dyDescent="0.15">
      <c r="A6484" s="6" t="s">
        <v>297</v>
      </c>
      <c r="B6484" s="4" t="s">
        <v>89</v>
      </c>
      <c r="C6484" s="4" t="s">
        <v>111</v>
      </c>
      <c r="D6484" s="4" t="s">
        <v>224</v>
      </c>
      <c r="E6484" s="5">
        <v>11.78</v>
      </c>
      <c r="F6484" s="13" t="s">
        <v>354</v>
      </c>
    </row>
    <row r="6485" spans="1:10" ht="11.25" x14ac:dyDescent="0.15">
      <c r="A6485" s="6" t="s">
        <v>297</v>
      </c>
      <c r="B6485" s="4" t="s">
        <v>89</v>
      </c>
      <c r="C6485" s="4" t="s">
        <v>111</v>
      </c>
      <c r="D6485" s="4" t="s">
        <v>224</v>
      </c>
      <c r="E6485" s="5">
        <v>3.43</v>
      </c>
    </row>
    <row r="6486" spans="1:10" ht="11.25" x14ac:dyDescent="0.15">
      <c r="A6486" s="6" t="s">
        <v>297</v>
      </c>
      <c r="B6486" s="4" t="s">
        <v>89</v>
      </c>
      <c r="C6486" s="4" t="s">
        <v>111</v>
      </c>
      <c r="D6486" s="4" t="s">
        <v>204</v>
      </c>
      <c r="E6486" s="5">
        <v>12.24</v>
      </c>
    </row>
    <row r="6487" spans="1:10" ht="11.25" x14ac:dyDescent="0.15">
      <c r="A6487" s="6" t="s">
        <v>297</v>
      </c>
      <c r="B6487" s="4" t="s">
        <v>89</v>
      </c>
      <c r="C6487" s="4" t="s">
        <v>111</v>
      </c>
      <c r="D6487" s="4" t="s">
        <v>204</v>
      </c>
      <c r="E6487" s="5">
        <v>7.47</v>
      </c>
    </row>
    <row r="6488" spans="1:10" ht="11.25" x14ac:dyDescent="0.15">
      <c r="A6488" s="6" t="s">
        <v>297</v>
      </c>
      <c r="B6488" s="4" t="s">
        <v>89</v>
      </c>
      <c r="C6488" s="4" t="s">
        <v>111</v>
      </c>
      <c r="D6488" s="4" t="s">
        <v>200</v>
      </c>
      <c r="E6488" s="5">
        <v>11.79</v>
      </c>
    </row>
    <row r="6489" spans="1:10" ht="11.25" x14ac:dyDescent="0.15">
      <c r="A6489" s="6" t="s">
        <v>297</v>
      </c>
      <c r="B6489" s="4" t="s">
        <v>89</v>
      </c>
      <c r="C6489" s="4" t="s">
        <v>111</v>
      </c>
      <c r="D6489" s="4" t="s">
        <v>200</v>
      </c>
      <c r="E6489" s="5">
        <v>8.8699999999999992</v>
      </c>
    </row>
    <row r="6490" spans="1:10" ht="11.25" x14ac:dyDescent="0.15">
      <c r="A6490" s="6" t="s">
        <v>297</v>
      </c>
      <c r="B6490" s="4" t="s">
        <v>89</v>
      </c>
      <c r="C6490" s="4" t="s">
        <v>111</v>
      </c>
      <c r="D6490" s="4" t="s">
        <v>225</v>
      </c>
      <c r="E6490" s="5">
        <v>10.55</v>
      </c>
    </row>
    <row r="6491" spans="1:10" ht="11.25" x14ac:dyDescent="0.15">
      <c r="A6491" s="6" t="s">
        <v>297</v>
      </c>
      <c r="B6491" s="4" t="s">
        <v>89</v>
      </c>
      <c r="C6491" s="4" t="s">
        <v>111</v>
      </c>
      <c r="D6491" s="4" t="s">
        <v>225</v>
      </c>
      <c r="E6491" s="5">
        <v>9.0299999999999994</v>
      </c>
    </row>
    <row r="6492" spans="1:10" ht="11.25" x14ac:dyDescent="0.15">
      <c r="A6492" s="6" t="s">
        <v>297</v>
      </c>
      <c r="B6492" s="4" t="s">
        <v>89</v>
      </c>
      <c r="C6492" s="4" t="s">
        <v>111</v>
      </c>
      <c r="D6492" s="4" t="s">
        <v>225</v>
      </c>
      <c r="E6492" s="5">
        <v>5.5</v>
      </c>
    </row>
    <row r="6493" spans="1:10" ht="11.25" x14ac:dyDescent="0.15">
      <c r="A6493" s="6" t="s">
        <v>297</v>
      </c>
      <c r="B6493" s="4" t="s">
        <v>90</v>
      </c>
      <c r="C6493" s="4" t="s">
        <v>111</v>
      </c>
      <c r="D6493" s="4" t="s">
        <v>224</v>
      </c>
      <c r="E6493" s="5">
        <v>12.25</v>
      </c>
      <c r="F6493" t="s">
        <v>353</v>
      </c>
      <c r="G6493" s="17">
        <f>+E6493+E6494+E6495+E6496+E6497+E6498</f>
        <v>63.320000000000007</v>
      </c>
      <c r="H6493" s="17">
        <f>+E6501+E6502+E6499+E6500</f>
        <v>36.620000000000005</v>
      </c>
      <c r="I6493" s="18">
        <f>+(G6493/4)/(H6493/3)</f>
        <v>1.2968323320589841</v>
      </c>
      <c r="J6493" s="21">
        <f>+(B6493-$K$1)/7</f>
        <v>42</v>
      </c>
    </row>
    <row r="6494" spans="1:10" ht="11.25" x14ac:dyDescent="0.15">
      <c r="A6494" s="6" t="s">
        <v>297</v>
      </c>
      <c r="B6494" s="4" t="s">
        <v>90</v>
      </c>
      <c r="C6494" s="4" t="s">
        <v>111</v>
      </c>
      <c r="D6494" s="4" t="s">
        <v>204</v>
      </c>
      <c r="E6494" s="5">
        <v>13.55</v>
      </c>
    </row>
    <row r="6495" spans="1:10" ht="11.25" x14ac:dyDescent="0.15">
      <c r="A6495" s="6" t="s">
        <v>297</v>
      </c>
      <c r="B6495" s="4" t="s">
        <v>90</v>
      </c>
      <c r="C6495" s="4" t="s">
        <v>111</v>
      </c>
      <c r="D6495" s="4" t="s">
        <v>200</v>
      </c>
      <c r="E6495" s="5">
        <v>11.48</v>
      </c>
    </row>
    <row r="6496" spans="1:10" ht="11.25" x14ac:dyDescent="0.15">
      <c r="A6496" s="6" t="s">
        <v>297</v>
      </c>
      <c r="B6496" s="4" t="s">
        <v>90</v>
      </c>
      <c r="C6496" s="4" t="s">
        <v>111</v>
      </c>
      <c r="D6496" s="4" t="s">
        <v>200</v>
      </c>
      <c r="E6496" s="5">
        <v>7.39</v>
      </c>
    </row>
    <row r="6497" spans="1:10" ht="11.25" x14ac:dyDescent="0.15">
      <c r="A6497" s="6" t="s">
        <v>297</v>
      </c>
      <c r="B6497" s="4" t="s">
        <v>90</v>
      </c>
      <c r="C6497" s="4" t="s">
        <v>111</v>
      </c>
      <c r="D6497" s="4" t="s">
        <v>225</v>
      </c>
      <c r="E6497" s="5">
        <v>9.73</v>
      </c>
    </row>
    <row r="6498" spans="1:10" ht="11.25" x14ac:dyDescent="0.15">
      <c r="A6498" s="6" t="s">
        <v>297</v>
      </c>
      <c r="B6498" s="4" t="s">
        <v>90</v>
      </c>
      <c r="C6498" s="4" t="s">
        <v>111</v>
      </c>
      <c r="D6498" s="4" t="s">
        <v>225</v>
      </c>
      <c r="E6498" s="5">
        <v>8.92</v>
      </c>
    </row>
    <row r="6499" spans="1:10" ht="11.25" x14ac:dyDescent="0.15">
      <c r="A6499" s="9" t="s">
        <v>297</v>
      </c>
      <c r="B6499" s="4" t="s">
        <v>91</v>
      </c>
      <c r="C6499" s="4" t="s">
        <v>111</v>
      </c>
      <c r="D6499" s="4" t="s">
        <v>224</v>
      </c>
      <c r="E6499" s="5">
        <v>9.01</v>
      </c>
      <c r="F6499" t="s">
        <v>354</v>
      </c>
    </row>
    <row r="6500" spans="1:10" ht="11.25" x14ac:dyDescent="0.15">
      <c r="A6500" s="6" t="s">
        <v>297</v>
      </c>
      <c r="B6500" s="4" t="s">
        <v>91</v>
      </c>
      <c r="C6500" s="4" t="s">
        <v>111</v>
      </c>
      <c r="D6500" s="4" t="s">
        <v>204</v>
      </c>
      <c r="E6500" s="5">
        <v>7.98</v>
      </c>
    </row>
    <row r="6501" spans="1:10" ht="11.25" x14ac:dyDescent="0.15">
      <c r="A6501" s="6" t="s">
        <v>297</v>
      </c>
      <c r="B6501" s="4" t="s">
        <v>91</v>
      </c>
      <c r="C6501" s="4" t="s">
        <v>111</v>
      </c>
      <c r="D6501" s="4" t="s">
        <v>200</v>
      </c>
      <c r="E6501" s="5">
        <v>10.32</v>
      </c>
    </row>
    <row r="6502" spans="1:10" ht="11.25" x14ac:dyDescent="0.15">
      <c r="A6502" s="6" t="s">
        <v>297</v>
      </c>
      <c r="B6502" s="4" t="s">
        <v>91</v>
      </c>
      <c r="C6502" s="4" t="s">
        <v>111</v>
      </c>
      <c r="D6502" s="4" t="s">
        <v>225</v>
      </c>
      <c r="E6502" s="5">
        <v>9.31</v>
      </c>
    </row>
    <row r="6503" spans="1:10" ht="11.25" x14ac:dyDescent="0.15">
      <c r="A6503" s="6" t="s">
        <v>297</v>
      </c>
      <c r="B6503" s="4" t="s">
        <v>92</v>
      </c>
      <c r="C6503" s="4" t="s">
        <v>111</v>
      </c>
      <c r="D6503" s="4" t="s">
        <v>224</v>
      </c>
      <c r="E6503" s="5">
        <v>12.69</v>
      </c>
      <c r="F6503" t="s">
        <v>353</v>
      </c>
      <c r="G6503" s="17">
        <f>+E6503+E6504+E6505+E6506+E6507+E6508+E6509+E6510</f>
        <v>69.33</v>
      </c>
      <c r="H6503" s="17">
        <f>+E6511+E6512+E6513+E6514</f>
        <v>39.56</v>
      </c>
      <c r="I6503" s="18">
        <f>+(G6503/4)/(H6503/3)</f>
        <v>1.314395854398382</v>
      </c>
      <c r="J6503" s="21">
        <f>+(B6503-$K$1)/7</f>
        <v>43</v>
      </c>
    </row>
    <row r="6504" spans="1:10" ht="11.25" x14ac:dyDescent="0.15">
      <c r="A6504" s="6" t="s">
        <v>297</v>
      </c>
      <c r="B6504" s="4" t="s">
        <v>92</v>
      </c>
      <c r="C6504" s="4" t="s">
        <v>111</v>
      </c>
      <c r="D6504" s="4" t="s">
        <v>224</v>
      </c>
      <c r="E6504" s="5">
        <v>4.74</v>
      </c>
    </row>
    <row r="6505" spans="1:10" ht="11.25" x14ac:dyDescent="0.15">
      <c r="A6505" s="6" t="s">
        <v>297</v>
      </c>
      <c r="B6505" s="4" t="s">
        <v>92</v>
      </c>
      <c r="C6505" s="4" t="s">
        <v>111</v>
      </c>
      <c r="D6505" s="4" t="s">
        <v>204</v>
      </c>
      <c r="E6505" s="5">
        <v>11.79</v>
      </c>
    </row>
    <row r="6506" spans="1:10" ht="11.25" x14ac:dyDescent="0.15">
      <c r="A6506" s="6" t="s">
        <v>297</v>
      </c>
      <c r="B6506" s="4" t="s">
        <v>92</v>
      </c>
      <c r="C6506" s="4" t="s">
        <v>111</v>
      </c>
      <c r="D6506" s="4" t="s">
        <v>204</v>
      </c>
      <c r="E6506" s="5">
        <v>2.23</v>
      </c>
    </row>
    <row r="6507" spans="1:10" ht="11.25" x14ac:dyDescent="0.15">
      <c r="A6507" s="6" t="s">
        <v>297</v>
      </c>
      <c r="B6507" s="4" t="s">
        <v>92</v>
      </c>
      <c r="C6507" s="4" t="s">
        <v>111</v>
      </c>
      <c r="D6507" s="4" t="s">
        <v>200</v>
      </c>
      <c r="E6507" s="5">
        <v>10.94</v>
      </c>
    </row>
    <row r="6508" spans="1:10" ht="11.25" x14ac:dyDescent="0.15">
      <c r="A6508" s="6" t="s">
        <v>297</v>
      </c>
      <c r="B6508" s="4" t="s">
        <v>92</v>
      </c>
      <c r="C6508" s="4" t="s">
        <v>111</v>
      </c>
      <c r="D6508" s="4" t="s">
        <v>200</v>
      </c>
      <c r="E6508" s="5">
        <v>7.35</v>
      </c>
    </row>
    <row r="6509" spans="1:10" ht="11.25" x14ac:dyDescent="0.15">
      <c r="A6509" s="6" t="s">
        <v>297</v>
      </c>
      <c r="B6509" s="4" t="s">
        <v>92</v>
      </c>
      <c r="C6509" s="4" t="s">
        <v>111</v>
      </c>
      <c r="D6509" s="4" t="s">
        <v>225</v>
      </c>
      <c r="E6509" s="5">
        <v>9.6</v>
      </c>
    </row>
    <row r="6510" spans="1:10" ht="11.25" x14ac:dyDescent="0.15">
      <c r="A6510" s="6" t="s">
        <v>297</v>
      </c>
      <c r="B6510" s="4" t="s">
        <v>92</v>
      </c>
      <c r="C6510" s="4" t="s">
        <v>111</v>
      </c>
      <c r="D6510" s="4" t="s">
        <v>225</v>
      </c>
      <c r="E6510" s="5">
        <v>9.99</v>
      </c>
    </row>
    <row r="6511" spans="1:10" ht="11.25" x14ac:dyDescent="0.15">
      <c r="A6511" s="6" t="s">
        <v>297</v>
      </c>
      <c r="B6511" s="4" t="s">
        <v>93</v>
      </c>
      <c r="C6511" s="4" t="s">
        <v>111</v>
      </c>
      <c r="D6511" s="4" t="s">
        <v>224</v>
      </c>
      <c r="E6511" s="5">
        <v>9.64</v>
      </c>
      <c r="F6511" t="s">
        <v>354</v>
      </c>
    </row>
    <row r="6512" spans="1:10" ht="11.25" x14ac:dyDescent="0.15">
      <c r="A6512" s="6" t="s">
        <v>297</v>
      </c>
      <c r="B6512" s="4" t="s">
        <v>93</v>
      </c>
      <c r="C6512" s="4" t="s">
        <v>111</v>
      </c>
      <c r="D6512" s="4" t="s">
        <v>204</v>
      </c>
      <c r="E6512" s="5">
        <v>9.5</v>
      </c>
    </row>
    <row r="6513" spans="1:10" ht="11.25" x14ac:dyDescent="0.15">
      <c r="A6513" s="6" t="s">
        <v>297</v>
      </c>
      <c r="B6513" s="4" t="s">
        <v>93</v>
      </c>
      <c r="C6513" s="4" t="s">
        <v>111</v>
      </c>
      <c r="D6513" s="4" t="s">
        <v>200</v>
      </c>
      <c r="E6513" s="5">
        <v>10.62</v>
      </c>
    </row>
    <row r="6514" spans="1:10" ht="11.25" x14ac:dyDescent="0.15">
      <c r="A6514" s="6" t="s">
        <v>297</v>
      </c>
      <c r="B6514" s="4" t="s">
        <v>93</v>
      </c>
      <c r="C6514" s="4" t="s">
        <v>111</v>
      </c>
      <c r="D6514" s="4" t="s">
        <v>225</v>
      </c>
      <c r="E6514" s="5">
        <v>9.8000000000000007</v>
      </c>
    </row>
    <row r="6515" spans="1:10" ht="11.25" x14ac:dyDescent="0.15">
      <c r="A6515" s="6" t="s">
        <v>297</v>
      </c>
      <c r="B6515" s="4" t="s">
        <v>94</v>
      </c>
      <c r="C6515" s="4" t="s">
        <v>111</v>
      </c>
      <c r="D6515" s="4" t="s">
        <v>224</v>
      </c>
      <c r="E6515" s="5">
        <v>13.87</v>
      </c>
      <c r="F6515" t="s">
        <v>353</v>
      </c>
      <c r="G6515" s="17">
        <f>+E6515+E6516+E6517+E6518</f>
        <v>60</v>
      </c>
      <c r="H6515" s="17">
        <f>+E6519+E6520+E6521+E6522+E6523</f>
        <v>51.32</v>
      </c>
      <c r="I6515" s="18">
        <f>+(G6515/4)/(H6515/3)</f>
        <v>0.87685113016367888</v>
      </c>
      <c r="J6515" s="21">
        <f>+(B6515-$K$1)/7</f>
        <v>44</v>
      </c>
    </row>
    <row r="6516" spans="1:10" ht="11.25" x14ac:dyDescent="0.15">
      <c r="A6516" s="6" t="s">
        <v>297</v>
      </c>
      <c r="B6516" s="4" t="s">
        <v>94</v>
      </c>
      <c r="C6516" s="4" t="s">
        <v>111</v>
      </c>
      <c r="D6516" s="4" t="s">
        <v>204</v>
      </c>
      <c r="E6516" s="5">
        <v>15.16</v>
      </c>
    </row>
    <row r="6517" spans="1:10" ht="11.25" x14ac:dyDescent="0.15">
      <c r="A6517" s="6" t="s">
        <v>297</v>
      </c>
      <c r="B6517" s="4" t="s">
        <v>94</v>
      </c>
      <c r="C6517" s="4" t="s">
        <v>111</v>
      </c>
      <c r="D6517" s="4" t="s">
        <v>200</v>
      </c>
      <c r="E6517" s="5">
        <v>15.11</v>
      </c>
    </row>
    <row r="6518" spans="1:10" ht="11.25" x14ac:dyDescent="0.15">
      <c r="A6518" s="6" t="s">
        <v>297</v>
      </c>
      <c r="B6518" s="4" t="s">
        <v>94</v>
      </c>
      <c r="C6518" s="4" t="s">
        <v>111</v>
      </c>
      <c r="D6518" s="4" t="s">
        <v>225</v>
      </c>
      <c r="E6518" s="5">
        <v>15.86</v>
      </c>
    </row>
    <row r="6519" spans="1:10" ht="11.25" x14ac:dyDescent="0.15">
      <c r="A6519" s="6" t="s">
        <v>297</v>
      </c>
      <c r="B6519" s="4" t="s">
        <v>95</v>
      </c>
      <c r="C6519" s="4" t="s">
        <v>111</v>
      </c>
      <c r="D6519" s="4" t="s">
        <v>224</v>
      </c>
      <c r="E6519" s="5">
        <v>12.27</v>
      </c>
      <c r="F6519" t="s">
        <v>354</v>
      </c>
    </row>
    <row r="6520" spans="1:10" ht="11.25" x14ac:dyDescent="0.15">
      <c r="A6520" s="6" t="s">
        <v>297</v>
      </c>
      <c r="B6520" s="4" t="s">
        <v>95</v>
      </c>
      <c r="C6520" s="4" t="s">
        <v>111</v>
      </c>
      <c r="D6520" s="4" t="s">
        <v>204</v>
      </c>
      <c r="E6520" s="5">
        <v>11.51</v>
      </c>
    </row>
    <row r="6521" spans="1:10" ht="11.25" x14ac:dyDescent="0.15">
      <c r="A6521" s="6" t="s">
        <v>297</v>
      </c>
      <c r="B6521" s="4" t="s">
        <v>95</v>
      </c>
      <c r="C6521" s="4" t="s">
        <v>111</v>
      </c>
      <c r="D6521" s="4" t="s">
        <v>200</v>
      </c>
      <c r="E6521" s="5">
        <v>10.34</v>
      </c>
    </row>
    <row r="6522" spans="1:10" ht="11.25" x14ac:dyDescent="0.15">
      <c r="A6522" s="6" t="s">
        <v>297</v>
      </c>
      <c r="B6522" s="4" t="s">
        <v>95</v>
      </c>
      <c r="C6522" s="4" t="s">
        <v>111</v>
      </c>
      <c r="D6522" s="4" t="s">
        <v>200</v>
      </c>
      <c r="E6522" s="5">
        <v>5.12</v>
      </c>
    </row>
    <row r="6523" spans="1:10" ht="11.25" x14ac:dyDescent="0.15">
      <c r="A6523" s="6" t="s">
        <v>297</v>
      </c>
      <c r="B6523" s="4" t="s">
        <v>95</v>
      </c>
      <c r="C6523" s="4" t="s">
        <v>111</v>
      </c>
      <c r="D6523" s="4" t="s">
        <v>225</v>
      </c>
      <c r="E6523" s="5">
        <v>12.08</v>
      </c>
    </row>
    <row r="6524" spans="1:10" ht="11.25" x14ac:dyDescent="0.15">
      <c r="A6524" s="6" t="s">
        <v>297</v>
      </c>
      <c r="B6524" s="4" t="s">
        <v>96</v>
      </c>
      <c r="C6524" s="4" t="s">
        <v>111</v>
      </c>
      <c r="D6524" s="4" t="s">
        <v>224</v>
      </c>
      <c r="E6524" s="5">
        <v>11.96</v>
      </c>
      <c r="F6524" t="s">
        <v>353</v>
      </c>
      <c r="G6524" s="17">
        <f>+E6524+E6525+E6526+E6527+E6528+E6529</f>
        <v>53.529999999999994</v>
      </c>
      <c r="H6524" s="17">
        <f>+E6532+E6533+E6530+E6531</f>
        <v>39.61</v>
      </c>
      <c r="I6524" s="18">
        <f>+(G6524/4)/(H6524/3)</f>
        <v>1.0135698056046452</v>
      </c>
      <c r="J6524" s="21">
        <f>+(B6524-$K$1)/7</f>
        <v>45</v>
      </c>
    </row>
    <row r="6525" spans="1:10" ht="11.25" x14ac:dyDescent="0.15">
      <c r="A6525" s="6" t="s">
        <v>297</v>
      </c>
      <c r="B6525" s="4" t="s">
        <v>96</v>
      </c>
      <c r="C6525" s="4" t="s">
        <v>111</v>
      </c>
      <c r="D6525" s="4" t="s">
        <v>224</v>
      </c>
      <c r="E6525" s="5">
        <v>4.5199999999999996</v>
      </c>
    </row>
    <row r="6526" spans="1:10" ht="11.25" x14ac:dyDescent="0.15">
      <c r="A6526" s="6" t="s">
        <v>297</v>
      </c>
      <c r="B6526" s="4" t="s">
        <v>96</v>
      </c>
      <c r="C6526" s="4" t="s">
        <v>111</v>
      </c>
      <c r="D6526" s="4" t="s">
        <v>200</v>
      </c>
      <c r="E6526" s="5">
        <v>11.33</v>
      </c>
    </row>
    <row r="6527" spans="1:10" ht="11.25" x14ac:dyDescent="0.15">
      <c r="A6527" s="6" t="s">
        <v>297</v>
      </c>
      <c r="B6527" s="4" t="s">
        <v>96</v>
      </c>
      <c r="C6527" s="4" t="s">
        <v>111</v>
      </c>
      <c r="D6527" s="4" t="s">
        <v>200</v>
      </c>
      <c r="E6527" s="5">
        <v>6.41</v>
      </c>
    </row>
    <row r="6528" spans="1:10" ht="11.25" x14ac:dyDescent="0.15">
      <c r="A6528" s="6" t="s">
        <v>297</v>
      </c>
      <c r="B6528" s="4" t="s">
        <v>96</v>
      </c>
      <c r="C6528" s="4" t="s">
        <v>111</v>
      </c>
      <c r="D6528" s="4" t="s">
        <v>225</v>
      </c>
      <c r="E6528" s="5">
        <v>10.27</v>
      </c>
    </row>
    <row r="6529" spans="1:10" ht="11.25" x14ac:dyDescent="0.15">
      <c r="A6529" s="6" t="s">
        <v>297</v>
      </c>
      <c r="B6529" s="4" t="s">
        <v>96</v>
      </c>
      <c r="C6529" s="4" t="s">
        <v>111</v>
      </c>
      <c r="D6529" s="4" t="s">
        <v>225</v>
      </c>
      <c r="E6529" s="5">
        <v>9.0399999999999991</v>
      </c>
    </row>
    <row r="6530" spans="1:10" ht="11.25" x14ac:dyDescent="0.15">
      <c r="A6530" s="6" t="s">
        <v>297</v>
      </c>
      <c r="B6530" s="4" t="s">
        <v>97</v>
      </c>
      <c r="C6530" s="4" t="s">
        <v>111</v>
      </c>
      <c r="D6530" s="4" t="s">
        <v>224</v>
      </c>
      <c r="E6530" s="5">
        <v>9.99</v>
      </c>
      <c r="F6530" t="s">
        <v>354</v>
      </c>
    </row>
    <row r="6531" spans="1:10" ht="11.25" x14ac:dyDescent="0.15">
      <c r="A6531" s="6" t="s">
        <v>297</v>
      </c>
      <c r="B6531" s="4" t="s">
        <v>97</v>
      </c>
      <c r="C6531" s="4" t="s">
        <v>111</v>
      </c>
      <c r="D6531" s="4" t="s">
        <v>204</v>
      </c>
      <c r="E6531" s="5">
        <v>8.85</v>
      </c>
    </row>
    <row r="6532" spans="1:10" ht="11.25" x14ac:dyDescent="0.15">
      <c r="A6532" s="6" t="s">
        <v>297</v>
      </c>
      <c r="B6532" s="4" t="s">
        <v>97</v>
      </c>
      <c r="C6532" s="4" t="s">
        <v>111</v>
      </c>
      <c r="D6532" s="4" t="s">
        <v>200</v>
      </c>
      <c r="E6532" s="5">
        <v>10.49</v>
      </c>
    </row>
    <row r="6533" spans="1:10" ht="11.25" x14ac:dyDescent="0.15">
      <c r="A6533" s="6" t="s">
        <v>297</v>
      </c>
      <c r="B6533" s="4" t="s">
        <v>97</v>
      </c>
      <c r="C6533" s="4" t="s">
        <v>111</v>
      </c>
      <c r="D6533" s="4" t="s">
        <v>225</v>
      </c>
      <c r="E6533" s="5">
        <v>10.28</v>
      </c>
    </row>
    <row r="6534" spans="1:10" ht="11.25" x14ac:dyDescent="0.15">
      <c r="A6534" s="6" t="s">
        <v>297</v>
      </c>
      <c r="B6534" s="4" t="s">
        <v>98</v>
      </c>
      <c r="C6534" s="4" t="s">
        <v>111</v>
      </c>
      <c r="D6534" s="4" t="s">
        <v>224</v>
      </c>
      <c r="E6534" s="5">
        <v>10.26</v>
      </c>
      <c r="F6534" t="s">
        <v>353</v>
      </c>
      <c r="G6534" s="17">
        <f>+E6534+E6535+E6536+E6537+E6538+E6539+E6540+E6541</f>
        <v>71.669999999999987</v>
      </c>
      <c r="H6534" s="17">
        <f>+E6542+E6543+E6544+E6545</f>
        <v>37.809999999999995</v>
      </c>
      <c r="I6534" s="18">
        <f>+(G6534/4)/(H6534/3)</f>
        <v>1.4216477122454376</v>
      </c>
      <c r="J6534" s="21">
        <f>+(B6534-$K$1)/7</f>
        <v>46</v>
      </c>
    </row>
    <row r="6535" spans="1:10" ht="11.25" x14ac:dyDescent="0.15">
      <c r="A6535" s="6" t="s">
        <v>297</v>
      </c>
      <c r="B6535" s="4" t="s">
        <v>98</v>
      </c>
      <c r="C6535" s="4" t="s">
        <v>111</v>
      </c>
      <c r="D6535" s="4" t="s">
        <v>224</v>
      </c>
      <c r="E6535" s="5">
        <v>6.82</v>
      </c>
    </row>
    <row r="6536" spans="1:10" ht="11.25" x14ac:dyDescent="0.15">
      <c r="A6536" s="6" t="s">
        <v>297</v>
      </c>
      <c r="B6536" s="4" t="s">
        <v>98</v>
      </c>
      <c r="C6536" s="4" t="s">
        <v>111</v>
      </c>
      <c r="D6536" s="4" t="s">
        <v>204</v>
      </c>
      <c r="E6536" s="5">
        <v>10.93</v>
      </c>
    </row>
    <row r="6537" spans="1:10" ht="11.25" x14ac:dyDescent="0.15">
      <c r="A6537" s="6" t="s">
        <v>297</v>
      </c>
      <c r="B6537" s="4" t="s">
        <v>98</v>
      </c>
      <c r="C6537" s="4" t="s">
        <v>111</v>
      </c>
      <c r="D6537" s="4" t="s">
        <v>204</v>
      </c>
      <c r="E6537" s="5">
        <v>5.65</v>
      </c>
    </row>
    <row r="6538" spans="1:10" ht="11.25" x14ac:dyDescent="0.15">
      <c r="A6538" s="6" t="s">
        <v>297</v>
      </c>
      <c r="B6538" s="4" t="s">
        <v>98</v>
      </c>
      <c r="C6538" s="4" t="s">
        <v>111</v>
      </c>
      <c r="D6538" s="4" t="s">
        <v>200</v>
      </c>
      <c r="E6538" s="5">
        <v>10.58</v>
      </c>
    </row>
    <row r="6539" spans="1:10" ht="11.25" x14ac:dyDescent="0.15">
      <c r="A6539" s="6" t="s">
        <v>297</v>
      </c>
      <c r="B6539" s="4" t="s">
        <v>98</v>
      </c>
      <c r="C6539" s="4" t="s">
        <v>111</v>
      </c>
      <c r="D6539" s="4" t="s">
        <v>200</v>
      </c>
      <c r="E6539" s="5">
        <v>8.3000000000000007</v>
      </c>
    </row>
    <row r="6540" spans="1:10" ht="11.25" x14ac:dyDescent="0.15">
      <c r="A6540" s="6" t="s">
        <v>297</v>
      </c>
      <c r="B6540" s="4" t="s">
        <v>98</v>
      </c>
      <c r="C6540" s="4" t="s">
        <v>111</v>
      </c>
      <c r="D6540" s="4" t="s">
        <v>225</v>
      </c>
      <c r="E6540" s="5">
        <v>9.84</v>
      </c>
    </row>
    <row r="6541" spans="1:10" ht="11.25" x14ac:dyDescent="0.15">
      <c r="A6541" s="6" t="s">
        <v>297</v>
      </c>
      <c r="B6541" s="4" t="s">
        <v>98</v>
      </c>
      <c r="C6541" s="4" t="s">
        <v>111</v>
      </c>
      <c r="D6541" s="4" t="s">
        <v>225</v>
      </c>
      <c r="E6541" s="5">
        <v>9.2899999999999991</v>
      </c>
    </row>
    <row r="6542" spans="1:10" ht="11.25" x14ac:dyDescent="0.15">
      <c r="A6542" s="6" t="s">
        <v>297</v>
      </c>
      <c r="B6542" s="4" t="s">
        <v>99</v>
      </c>
      <c r="C6542" s="4" t="s">
        <v>111</v>
      </c>
      <c r="D6542" s="4" t="s">
        <v>224</v>
      </c>
      <c r="E6542" s="5">
        <v>9.8699999999999992</v>
      </c>
      <c r="F6542" t="s">
        <v>354</v>
      </c>
    </row>
    <row r="6543" spans="1:10" ht="11.25" x14ac:dyDescent="0.15">
      <c r="A6543" s="6" t="s">
        <v>297</v>
      </c>
      <c r="B6543" s="4" t="s">
        <v>99</v>
      </c>
      <c r="C6543" s="4" t="s">
        <v>111</v>
      </c>
      <c r="D6543" s="4" t="s">
        <v>204</v>
      </c>
      <c r="E6543" s="5">
        <v>7.79</v>
      </c>
    </row>
    <row r="6544" spans="1:10" ht="11.25" x14ac:dyDescent="0.15">
      <c r="A6544" s="6" t="s">
        <v>297</v>
      </c>
      <c r="B6544" s="4" t="s">
        <v>99</v>
      </c>
      <c r="C6544" s="4" t="s">
        <v>111</v>
      </c>
      <c r="D6544" s="4" t="s">
        <v>200</v>
      </c>
      <c r="E6544" s="5">
        <v>9.7799999999999994</v>
      </c>
    </row>
    <row r="6545" spans="1:6" ht="11.25" x14ac:dyDescent="0.15">
      <c r="A6545" s="6" t="s">
        <v>297</v>
      </c>
      <c r="B6545" s="4" t="s">
        <v>99</v>
      </c>
      <c r="C6545" s="4" t="s">
        <v>111</v>
      </c>
      <c r="D6545" s="4" t="s">
        <v>225</v>
      </c>
      <c r="E6545" s="5">
        <v>10.37</v>
      </c>
    </row>
    <row r="6546" spans="1:6" ht="11.25" x14ac:dyDescent="0.15">
      <c r="A6546" s="6" t="s">
        <v>297</v>
      </c>
      <c r="B6546" s="4" t="s">
        <v>100</v>
      </c>
      <c r="C6546" s="4" t="s">
        <v>111</v>
      </c>
      <c r="D6546" s="4" t="s">
        <v>224</v>
      </c>
      <c r="E6546" s="5">
        <v>11.97</v>
      </c>
      <c r="F6546" s="13" t="s">
        <v>353</v>
      </c>
    </row>
    <row r="6547" spans="1:6" ht="11.25" x14ac:dyDescent="0.15">
      <c r="A6547" s="6" t="s">
        <v>297</v>
      </c>
      <c r="B6547" s="4" t="s">
        <v>100</v>
      </c>
      <c r="C6547" s="4" t="s">
        <v>111</v>
      </c>
      <c r="D6547" s="4" t="s">
        <v>224</v>
      </c>
      <c r="E6547" s="5">
        <v>4.87</v>
      </c>
      <c r="F6547" s="13"/>
    </row>
    <row r="6548" spans="1:6" ht="11.25" x14ac:dyDescent="0.15">
      <c r="A6548" s="6" t="s">
        <v>297</v>
      </c>
      <c r="B6548" s="4" t="s">
        <v>100</v>
      </c>
      <c r="C6548" s="4" t="s">
        <v>111</v>
      </c>
      <c r="D6548" s="4" t="s">
        <v>204</v>
      </c>
      <c r="E6548" s="5">
        <v>11.09</v>
      </c>
      <c r="F6548" s="13"/>
    </row>
    <row r="6549" spans="1:6" ht="11.25" x14ac:dyDescent="0.15">
      <c r="A6549" s="6" t="s">
        <v>297</v>
      </c>
      <c r="B6549" s="4" t="s">
        <v>100</v>
      </c>
      <c r="C6549" s="4" t="s">
        <v>111</v>
      </c>
      <c r="D6549" s="4" t="s">
        <v>204</v>
      </c>
      <c r="E6549" s="5">
        <v>4.93</v>
      </c>
      <c r="F6549" s="13"/>
    </row>
    <row r="6550" spans="1:6" ht="11.25" x14ac:dyDescent="0.15">
      <c r="A6550" s="6" t="s">
        <v>297</v>
      </c>
      <c r="B6550" s="4" t="s">
        <v>100</v>
      </c>
      <c r="C6550" s="4" t="s">
        <v>111</v>
      </c>
      <c r="D6550" s="4" t="s">
        <v>200</v>
      </c>
      <c r="E6550" s="5">
        <v>11.15</v>
      </c>
      <c r="F6550" s="13"/>
    </row>
    <row r="6551" spans="1:6" ht="11.25" x14ac:dyDescent="0.15">
      <c r="A6551" s="6" t="s">
        <v>297</v>
      </c>
      <c r="B6551" s="4" t="s">
        <v>100</v>
      </c>
      <c r="C6551" s="4" t="s">
        <v>111</v>
      </c>
      <c r="D6551" s="4" t="s">
        <v>200</v>
      </c>
      <c r="E6551" s="5">
        <v>7.65</v>
      </c>
      <c r="F6551" s="13"/>
    </row>
    <row r="6552" spans="1:6" ht="11.25" x14ac:dyDescent="0.15">
      <c r="A6552" s="9" t="s">
        <v>297</v>
      </c>
      <c r="B6552" s="4" t="s">
        <v>100</v>
      </c>
      <c r="C6552" s="4" t="s">
        <v>111</v>
      </c>
      <c r="D6552" s="4" t="s">
        <v>225</v>
      </c>
      <c r="E6552" s="5">
        <v>11.2</v>
      </c>
      <c r="F6552" s="13"/>
    </row>
    <row r="6553" spans="1:6" ht="11.25" x14ac:dyDescent="0.15">
      <c r="A6553" s="6" t="s">
        <v>297</v>
      </c>
      <c r="B6553" s="4" t="s">
        <v>100</v>
      </c>
      <c r="C6553" s="4" t="s">
        <v>111</v>
      </c>
      <c r="D6553" s="4" t="s">
        <v>225</v>
      </c>
      <c r="E6553" s="5">
        <v>8.32</v>
      </c>
      <c r="F6553" s="13"/>
    </row>
    <row r="6554" spans="1:6" ht="11.25" x14ac:dyDescent="0.15">
      <c r="A6554" s="6" t="s">
        <v>297</v>
      </c>
      <c r="B6554" s="4" t="s">
        <v>101</v>
      </c>
      <c r="C6554" s="4" t="s">
        <v>111</v>
      </c>
      <c r="D6554" s="4" t="s">
        <v>204</v>
      </c>
      <c r="E6554" s="5">
        <v>11.94</v>
      </c>
      <c r="F6554" s="13" t="s">
        <v>353</v>
      </c>
    </row>
    <row r="6555" spans="1:6" ht="11.25" x14ac:dyDescent="0.15">
      <c r="A6555" s="6" t="s">
        <v>297</v>
      </c>
      <c r="B6555" s="4" t="s">
        <v>101</v>
      </c>
      <c r="C6555" s="4" t="s">
        <v>111</v>
      </c>
      <c r="D6555" s="4" t="s">
        <v>204</v>
      </c>
      <c r="E6555" s="5">
        <v>12.75</v>
      </c>
      <c r="F6555" s="13"/>
    </row>
    <row r="6556" spans="1:6" ht="11.25" x14ac:dyDescent="0.15">
      <c r="A6556" s="6" t="s">
        <v>297</v>
      </c>
      <c r="B6556" s="4" t="s">
        <v>101</v>
      </c>
      <c r="C6556" s="4" t="s">
        <v>111</v>
      </c>
      <c r="D6556" s="4" t="s">
        <v>204</v>
      </c>
      <c r="E6556" s="5">
        <v>2.2400000000000002</v>
      </c>
      <c r="F6556" s="13"/>
    </row>
    <row r="6557" spans="1:6" ht="11.25" x14ac:dyDescent="0.15">
      <c r="A6557" s="6" t="s">
        <v>297</v>
      </c>
      <c r="B6557" s="4" t="s">
        <v>101</v>
      </c>
      <c r="C6557" s="4" t="s">
        <v>111</v>
      </c>
      <c r="D6557" s="4" t="s">
        <v>200</v>
      </c>
      <c r="E6557" s="5">
        <v>12.3</v>
      </c>
      <c r="F6557" s="13"/>
    </row>
    <row r="6558" spans="1:6" ht="11.25" x14ac:dyDescent="0.15">
      <c r="A6558" s="6" t="s">
        <v>297</v>
      </c>
      <c r="B6558" s="4" t="s">
        <v>101</v>
      </c>
      <c r="C6558" s="4" t="s">
        <v>111</v>
      </c>
      <c r="D6558" s="4" t="s">
        <v>200</v>
      </c>
      <c r="E6558" s="5">
        <v>10.67</v>
      </c>
      <c r="F6558" s="13"/>
    </row>
    <row r="6559" spans="1:6" ht="11.25" x14ac:dyDescent="0.15">
      <c r="A6559" s="6" t="s">
        <v>297</v>
      </c>
      <c r="B6559" s="4" t="s">
        <v>101</v>
      </c>
      <c r="C6559" s="4" t="s">
        <v>111</v>
      </c>
      <c r="D6559" s="4" t="s">
        <v>200</v>
      </c>
      <c r="E6559" s="5">
        <v>10.5</v>
      </c>
      <c r="F6559" s="13"/>
    </row>
    <row r="6560" spans="1:6" ht="11.25" x14ac:dyDescent="0.15">
      <c r="A6560" s="6" t="s">
        <v>297</v>
      </c>
      <c r="B6560" s="4" t="s">
        <v>101</v>
      </c>
      <c r="C6560" s="4" t="s">
        <v>111</v>
      </c>
      <c r="D6560" s="4" t="s">
        <v>225</v>
      </c>
      <c r="E6560" s="5">
        <v>10.65</v>
      </c>
      <c r="F6560" s="13"/>
    </row>
    <row r="6561" spans="1:10" ht="11.25" x14ac:dyDescent="0.15">
      <c r="A6561" s="6" t="s">
        <v>297</v>
      </c>
      <c r="B6561" s="4" t="s">
        <v>101</v>
      </c>
      <c r="C6561" s="4" t="s">
        <v>111</v>
      </c>
      <c r="D6561" s="4" t="s">
        <v>225</v>
      </c>
      <c r="E6561" s="5">
        <v>11.16</v>
      </c>
      <c r="F6561" s="13"/>
    </row>
    <row r="6562" spans="1:10" ht="11.25" x14ac:dyDescent="0.15">
      <c r="A6562" s="6" t="s">
        <v>297</v>
      </c>
      <c r="B6562" s="4" t="s">
        <v>101</v>
      </c>
      <c r="C6562" s="4" t="s">
        <v>111</v>
      </c>
      <c r="D6562" s="4" t="s">
        <v>225</v>
      </c>
      <c r="E6562" s="5">
        <v>8.59</v>
      </c>
      <c r="F6562" s="13"/>
    </row>
    <row r="6563" spans="1:10" ht="11.25" x14ac:dyDescent="0.15">
      <c r="A6563" s="6" t="s">
        <v>297</v>
      </c>
      <c r="B6563" s="4" t="s">
        <v>101</v>
      </c>
      <c r="C6563" s="4" t="s">
        <v>111</v>
      </c>
      <c r="D6563" s="4" t="s">
        <v>165</v>
      </c>
      <c r="E6563" s="5">
        <v>10.75</v>
      </c>
      <c r="F6563" s="13"/>
    </row>
    <row r="6564" spans="1:10" ht="11.25" x14ac:dyDescent="0.15">
      <c r="A6564" s="6" t="s">
        <v>297</v>
      </c>
      <c r="B6564" s="4" t="s">
        <v>101</v>
      </c>
      <c r="C6564" s="4" t="s">
        <v>111</v>
      </c>
      <c r="D6564" s="4" t="s">
        <v>165</v>
      </c>
      <c r="E6564" s="5">
        <v>10.28</v>
      </c>
      <c r="F6564" s="13"/>
    </row>
    <row r="6565" spans="1:10" ht="11.25" x14ac:dyDescent="0.15">
      <c r="A6565" s="6" t="s">
        <v>297</v>
      </c>
      <c r="B6565" s="4" t="s">
        <v>101</v>
      </c>
      <c r="C6565" s="4" t="s">
        <v>111</v>
      </c>
      <c r="D6565" s="4" t="s">
        <v>165</v>
      </c>
      <c r="E6565" s="5">
        <v>9.26</v>
      </c>
      <c r="F6565" s="13"/>
    </row>
    <row r="6566" spans="1:10" ht="11.25" x14ac:dyDescent="0.15">
      <c r="A6566" s="6" t="s">
        <v>297</v>
      </c>
      <c r="B6566" s="4" t="s">
        <v>102</v>
      </c>
      <c r="C6566" s="4" t="s">
        <v>111</v>
      </c>
      <c r="D6566" s="4" t="s">
        <v>224</v>
      </c>
      <c r="E6566" s="5">
        <v>8.9600000000000009</v>
      </c>
      <c r="F6566" s="13" t="s">
        <v>354</v>
      </c>
    </row>
    <row r="6567" spans="1:10" ht="11.25" x14ac:dyDescent="0.15">
      <c r="A6567" s="6" t="s">
        <v>297</v>
      </c>
      <c r="B6567" s="4" t="s">
        <v>102</v>
      </c>
      <c r="C6567" s="4" t="s">
        <v>111</v>
      </c>
      <c r="D6567" s="4" t="s">
        <v>204</v>
      </c>
      <c r="E6567" s="5">
        <v>8.84</v>
      </c>
    </row>
    <row r="6568" spans="1:10" ht="11.25" x14ac:dyDescent="0.15">
      <c r="A6568" s="6" t="s">
        <v>297</v>
      </c>
      <c r="B6568" s="4" t="s">
        <v>102</v>
      </c>
      <c r="C6568" s="4" t="s">
        <v>111</v>
      </c>
      <c r="D6568" s="4" t="s">
        <v>200</v>
      </c>
      <c r="E6568" s="5">
        <v>9.01</v>
      </c>
    </row>
    <row r="6569" spans="1:10" ht="11.25" x14ac:dyDescent="0.15">
      <c r="A6569" s="6" t="s">
        <v>297</v>
      </c>
      <c r="B6569" s="4" t="s">
        <v>102</v>
      </c>
      <c r="C6569" s="4" t="s">
        <v>111</v>
      </c>
      <c r="D6569" s="4" t="s">
        <v>225</v>
      </c>
      <c r="E6569" s="5">
        <v>10.18</v>
      </c>
    </row>
    <row r="6570" spans="1:10" ht="11.25" x14ac:dyDescent="0.15">
      <c r="A6570" s="6" t="s">
        <v>297</v>
      </c>
      <c r="B6570" s="4" t="s">
        <v>103</v>
      </c>
      <c r="C6570" s="4" t="s">
        <v>111</v>
      </c>
      <c r="D6570" s="4" t="s">
        <v>224</v>
      </c>
      <c r="E6570" s="5">
        <v>11.23</v>
      </c>
      <c r="F6570" t="s">
        <v>353</v>
      </c>
      <c r="G6570" s="17">
        <f>+E6570+E6571+E6572+E6573+E6574+E6575+E6576+E6577</f>
        <v>67.97999999999999</v>
      </c>
      <c r="H6570" s="17">
        <f>+E6578+E6579+E6580+E6581</f>
        <v>33.03</v>
      </c>
      <c r="I6570" s="18">
        <f>+(G6570/4)/(H6570/3)</f>
        <v>1.5435967302452314</v>
      </c>
      <c r="J6570" s="21">
        <f>+(B6570-$K$1)/7</f>
        <v>49</v>
      </c>
    </row>
    <row r="6571" spans="1:10" ht="11.25" x14ac:dyDescent="0.15">
      <c r="A6571" s="6" t="s">
        <v>297</v>
      </c>
      <c r="B6571" s="4" t="s">
        <v>103</v>
      </c>
      <c r="C6571" s="4" t="s">
        <v>111</v>
      </c>
      <c r="D6571" s="4" t="s">
        <v>224</v>
      </c>
      <c r="E6571" s="5">
        <v>3.41</v>
      </c>
    </row>
    <row r="6572" spans="1:10" ht="11.25" x14ac:dyDescent="0.15">
      <c r="A6572" s="6" t="s">
        <v>297</v>
      </c>
      <c r="B6572" s="4" t="s">
        <v>103</v>
      </c>
      <c r="C6572" s="4" t="s">
        <v>111</v>
      </c>
      <c r="D6572" s="4" t="s">
        <v>204</v>
      </c>
      <c r="E6572" s="5">
        <v>8.26</v>
      </c>
    </row>
    <row r="6573" spans="1:10" ht="11.25" x14ac:dyDescent="0.15">
      <c r="A6573" s="6" t="s">
        <v>297</v>
      </c>
      <c r="B6573" s="4" t="s">
        <v>103</v>
      </c>
      <c r="C6573" s="4" t="s">
        <v>111</v>
      </c>
      <c r="D6573" s="4" t="s">
        <v>204</v>
      </c>
      <c r="E6573" s="5">
        <v>8.27</v>
      </c>
    </row>
    <row r="6574" spans="1:10" ht="11.25" x14ac:dyDescent="0.15">
      <c r="A6574" s="6" t="s">
        <v>297</v>
      </c>
      <c r="B6574" s="4" t="s">
        <v>103</v>
      </c>
      <c r="C6574" s="4" t="s">
        <v>111</v>
      </c>
      <c r="D6574" s="4" t="s">
        <v>200</v>
      </c>
      <c r="E6574" s="5">
        <v>10.44</v>
      </c>
    </row>
    <row r="6575" spans="1:10" ht="11.25" x14ac:dyDescent="0.15">
      <c r="A6575" s="6" t="s">
        <v>297</v>
      </c>
      <c r="B6575" s="4" t="s">
        <v>103</v>
      </c>
      <c r="C6575" s="4" t="s">
        <v>111</v>
      </c>
      <c r="D6575" s="4" t="s">
        <v>200</v>
      </c>
      <c r="E6575" s="5">
        <v>8.43</v>
      </c>
    </row>
    <row r="6576" spans="1:10" ht="11.25" x14ac:dyDescent="0.15">
      <c r="A6576" s="6" t="s">
        <v>297</v>
      </c>
      <c r="B6576" s="4" t="s">
        <v>103</v>
      </c>
      <c r="C6576" s="4" t="s">
        <v>111</v>
      </c>
      <c r="D6576" s="4" t="s">
        <v>225</v>
      </c>
      <c r="E6576" s="5">
        <v>11.2</v>
      </c>
    </row>
    <row r="6577" spans="1:10" ht="11.25" x14ac:dyDescent="0.15">
      <c r="A6577" s="6" t="s">
        <v>297</v>
      </c>
      <c r="B6577" s="4" t="s">
        <v>103</v>
      </c>
      <c r="C6577" s="4" t="s">
        <v>111</v>
      </c>
      <c r="D6577" s="4" t="s">
        <v>225</v>
      </c>
      <c r="E6577" s="5">
        <v>6.74</v>
      </c>
    </row>
    <row r="6578" spans="1:10" ht="11.25" x14ac:dyDescent="0.15">
      <c r="A6578" s="6" t="s">
        <v>297</v>
      </c>
      <c r="B6578" s="4" t="s">
        <v>104</v>
      </c>
      <c r="C6578" s="4" t="s">
        <v>111</v>
      </c>
      <c r="D6578" s="4" t="s">
        <v>224</v>
      </c>
      <c r="E6578" s="5">
        <v>8.24</v>
      </c>
      <c r="F6578" t="s">
        <v>354</v>
      </c>
    </row>
    <row r="6579" spans="1:10" ht="11.25" x14ac:dyDescent="0.15">
      <c r="A6579" s="6" t="s">
        <v>297</v>
      </c>
      <c r="B6579" s="4" t="s">
        <v>104</v>
      </c>
      <c r="C6579" s="4" t="s">
        <v>111</v>
      </c>
      <c r="D6579" s="4" t="s">
        <v>204</v>
      </c>
      <c r="E6579" s="5">
        <v>7.9</v>
      </c>
    </row>
    <row r="6580" spans="1:10" ht="11.25" x14ac:dyDescent="0.15">
      <c r="A6580" s="6" t="s">
        <v>297</v>
      </c>
      <c r="B6580" s="4" t="s">
        <v>104</v>
      </c>
      <c r="C6580" s="4" t="s">
        <v>111</v>
      </c>
      <c r="D6580" s="4" t="s">
        <v>200</v>
      </c>
      <c r="E6580" s="5">
        <v>8.14</v>
      </c>
    </row>
    <row r="6581" spans="1:10" ht="11.25" x14ac:dyDescent="0.15">
      <c r="A6581" s="6" t="s">
        <v>297</v>
      </c>
      <c r="B6581" s="4" t="s">
        <v>104</v>
      </c>
      <c r="C6581" s="4" t="s">
        <v>111</v>
      </c>
      <c r="D6581" s="4" t="s">
        <v>225</v>
      </c>
      <c r="E6581" s="5">
        <v>8.75</v>
      </c>
    </row>
    <row r="6582" spans="1:10" ht="11.25" x14ac:dyDescent="0.15">
      <c r="A6582" s="6" t="s">
        <v>297</v>
      </c>
      <c r="B6582" s="4" t="s">
        <v>105</v>
      </c>
      <c r="C6582" s="4" t="s">
        <v>111</v>
      </c>
      <c r="D6582" s="4" t="s">
        <v>224</v>
      </c>
      <c r="E6582" s="5">
        <v>9.86</v>
      </c>
      <c r="F6582" t="s">
        <v>353</v>
      </c>
      <c r="G6582" s="17">
        <f>+E6582+E6583+E6584+E6585+E6586+E6587+E6588</f>
        <v>51.959999999999994</v>
      </c>
      <c r="H6582" s="17">
        <f>+E6590+E6591+E6592+E6589</f>
        <v>29.07</v>
      </c>
      <c r="I6582" s="18">
        <f>+(G6582/4)/(H6582/3)</f>
        <v>1.3405572755417956</v>
      </c>
      <c r="J6582" s="21">
        <f>+(B6582-$K$1)/7</f>
        <v>50</v>
      </c>
    </row>
    <row r="6583" spans="1:10" ht="11.25" x14ac:dyDescent="0.15">
      <c r="A6583" s="6" t="s">
        <v>297</v>
      </c>
      <c r="B6583" s="4" t="s">
        <v>105</v>
      </c>
      <c r="C6583" s="4" t="s">
        <v>111</v>
      </c>
      <c r="D6583" s="4" t="s">
        <v>224</v>
      </c>
      <c r="E6583" s="5">
        <v>3.13</v>
      </c>
    </row>
    <row r="6584" spans="1:10" ht="11.25" x14ac:dyDescent="0.15">
      <c r="A6584" s="6" t="s">
        <v>297</v>
      </c>
      <c r="B6584" s="4" t="s">
        <v>105</v>
      </c>
      <c r="C6584" s="4" t="s">
        <v>111</v>
      </c>
      <c r="D6584" s="4" t="s">
        <v>204</v>
      </c>
      <c r="E6584" s="5">
        <v>11.64</v>
      </c>
    </row>
    <row r="6585" spans="1:10" ht="11.25" x14ac:dyDescent="0.15">
      <c r="A6585" s="6" t="s">
        <v>297</v>
      </c>
      <c r="B6585" s="4" t="s">
        <v>105</v>
      </c>
      <c r="C6585" s="4" t="s">
        <v>111</v>
      </c>
      <c r="D6585" s="4" t="s">
        <v>204</v>
      </c>
      <c r="E6585" s="5">
        <v>1.81</v>
      </c>
    </row>
    <row r="6586" spans="1:10" ht="11.25" x14ac:dyDescent="0.15">
      <c r="A6586" s="6" t="s">
        <v>297</v>
      </c>
      <c r="B6586" s="4" t="s">
        <v>105</v>
      </c>
      <c r="C6586" s="4" t="s">
        <v>111</v>
      </c>
      <c r="D6586" s="4" t="s">
        <v>200</v>
      </c>
      <c r="E6586" s="5">
        <v>8.0399999999999991</v>
      </c>
    </row>
    <row r="6587" spans="1:10" ht="11.25" x14ac:dyDescent="0.15">
      <c r="A6587" s="6" t="s">
        <v>297</v>
      </c>
      <c r="B6587" s="4" t="s">
        <v>105</v>
      </c>
      <c r="C6587" s="4" t="s">
        <v>111</v>
      </c>
      <c r="D6587" s="4" t="s">
        <v>225</v>
      </c>
      <c r="E6587" s="5">
        <v>10.62</v>
      </c>
    </row>
    <row r="6588" spans="1:10" ht="11.25" x14ac:dyDescent="0.15">
      <c r="A6588" s="6" t="s">
        <v>297</v>
      </c>
      <c r="B6588" s="4" t="s">
        <v>105</v>
      </c>
      <c r="C6588" s="4" t="s">
        <v>111</v>
      </c>
      <c r="D6588" s="4" t="s">
        <v>225</v>
      </c>
      <c r="E6588" s="5">
        <v>6.86</v>
      </c>
    </row>
    <row r="6589" spans="1:10" ht="11.25" x14ac:dyDescent="0.15">
      <c r="A6589" s="6" t="s">
        <v>297</v>
      </c>
      <c r="B6589" s="4" t="s">
        <v>106</v>
      </c>
      <c r="C6589" s="4" t="s">
        <v>111</v>
      </c>
      <c r="D6589" s="4" t="s">
        <v>224</v>
      </c>
      <c r="E6589" s="5">
        <v>7.1</v>
      </c>
      <c r="F6589" t="s">
        <v>354</v>
      </c>
    </row>
    <row r="6590" spans="1:10" ht="11.25" x14ac:dyDescent="0.15">
      <c r="A6590" s="6" t="s">
        <v>297</v>
      </c>
      <c r="B6590" s="4" t="s">
        <v>106</v>
      </c>
      <c r="C6590" s="4" t="s">
        <v>111</v>
      </c>
      <c r="D6590" s="4" t="s">
        <v>204</v>
      </c>
      <c r="E6590" s="5">
        <v>9.1</v>
      </c>
    </row>
    <row r="6591" spans="1:10" ht="11.25" x14ac:dyDescent="0.15">
      <c r="A6591" s="9" t="s">
        <v>297</v>
      </c>
      <c r="B6591" s="4" t="s">
        <v>106</v>
      </c>
      <c r="C6591" s="4" t="s">
        <v>111</v>
      </c>
      <c r="D6591" s="4" t="s">
        <v>200</v>
      </c>
      <c r="E6591" s="5">
        <v>5.87</v>
      </c>
    </row>
    <row r="6592" spans="1:10" ht="11.25" x14ac:dyDescent="0.15">
      <c r="A6592" s="6" t="s">
        <v>297</v>
      </c>
      <c r="B6592" s="4" t="s">
        <v>106</v>
      </c>
      <c r="C6592" s="4" t="s">
        <v>111</v>
      </c>
      <c r="D6592" s="4" t="s">
        <v>225</v>
      </c>
      <c r="E6592" s="5">
        <v>7</v>
      </c>
    </row>
    <row r="6593" spans="1:10" ht="11.25" x14ac:dyDescent="0.15">
      <c r="A6593" s="6" t="s">
        <v>297</v>
      </c>
      <c r="B6593" s="4" t="s">
        <v>107</v>
      </c>
      <c r="C6593" s="4" t="s">
        <v>111</v>
      </c>
      <c r="D6593" s="4" t="s">
        <v>224</v>
      </c>
      <c r="E6593" s="5">
        <v>10.72</v>
      </c>
      <c r="F6593" t="s">
        <v>353</v>
      </c>
      <c r="G6593" s="17">
        <f>+E6593+E6594+E6595+E6596+E6597+E6598+E6599</f>
        <v>56.739999999999995</v>
      </c>
      <c r="H6593" s="17">
        <f>+E6601+E6602+E6603+E6600</f>
        <v>39.06</v>
      </c>
      <c r="I6593" s="18">
        <f>+(G6593/4)/(H6593/3)</f>
        <v>1.0894777265745006</v>
      </c>
      <c r="J6593" s="21">
        <f>+(B6593-$K$1)/7</f>
        <v>51</v>
      </c>
    </row>
    <row r="6594" spans="1:10" ht="11.25" x14ac:dyDescent="0.15">
      <c r="A6594" s="6" t="s">
        <v>297</v>
      </c>
      <c r="B6594" s="4" t="s">
        <v>107</v>
      </c>
      <c r="C6594" s="4" t="s">
        <v>111</v>
      </c>
      <c r="D6594" s="4" t="s">
        <v>224</v>
      </c>
      <c r="E6594" s="5">
        <v>3.2</v>
      </c>
    </row>
    <row r="6595" spans="1:10" ht="11.25" x14ac:dyDescent="0.15">
      <c r="A6595" s="6" t="s">
        <v>297</v>
      </c>
      <c r="B6595" s="4" t="s">
        <v>107</v>
      </c>
      <c r="C6595" s="4" t="s">
        <v>111</v>
      </c>
      <c r="D6595" s="4" t="s">
        <v>204</v>
      </c>
      <c r="E6595" s="5">
        <v>11.58</v>
      </c>
    </row>
    <row r="6596" spans="1:10" ht="11.25" x14ac:dyDescent="0.15">
      <c r="A6596" s="6" t="s">
        <v>297</v>
      </c>
      <c r="B6596" s="4" t="s">
        <v>107</v>
      </c>
      <c r="C6596" s="4" t="s">
        <v>111</v>
      </c>
      <c r="D6596" s="4" t="s">
        <v>200</v>
      </c>
      <c r="E6596" s="5">
        <v>9.57</v>
      </c>
    </row>
    <row r="6597" spans="1:10" ht="11.25" x14ac:dyDescent="0.15">
      <c r="A6597" s="6" t="s">
        <v>297</v>
      </c>
      <c r="B6597" s="4" t="s">
        <v>107</v>
      </c>
      <c r="C6597" s="4" t="s">
        <v>111</v>
      </c>
      <c r="D6597" s="4" t="s">
        <v>200</v>
      </c>
      <c r="E6597" s="5">
        <v>6.76</v>
      </c>
    </row>
    <row r="6598" spans="1:10" ht="11.25" x14ac:dyDescent="0.15">
      <c r="A6598" s="6" t="s">
        <v>297</v>
      </c>
      <c r="B6598" s="4" t="s">
        <v>107</v>
      </c>
      <c r="C6598" s="4" t="s">
        <v>111</v>
      </c>
      <c r="D6598" s="4" t="s">
        <v>225</v>
      </c>
      <c r="E6598" s="5">
        <v>10.3</v>
      </c>
    </row>
    <row r="6599" spans="1:10" ht="11.25" x14ac:dyDescent="0.15">
      <c r="A6599" s="6" t="s">
        <v>297</v>
      </c>
      <c r="B6599" s="4" t="s">
        <v>107</v>
      </c>
      <c r="C6599" s="4" t="s">
        <v>111</v>
      </c>
      <c r="D6599" s="4" t="s">
        <v>225</v>
      </c>
      <c r="E6599" s="5">
        <v>4.6100000000000003</v>
      </c>
    </row>
    <row r="6600" spans="1:10" ht="11.25" x14ac:dyDescent="0.15">
      <c r="A6600" s="6" t="s">
        <v>297</v>
      </c>
      <c r="B6600" s="4" t="s">
        <v>108</v>
      </c>
      <c r="C6600" s="4" t="s">
        <v>111</v>
      </c>
      <c r="D6600" s="4" t="s">
        <v>224</v>
      </c>
      <c r="E6600" s="5">
        <v>9.4499999999999993</v>
      </c>
      <c r="F6600" t="s">
        <v>354</v>
      </c>
    </row>
    <row r="6601" spans="1:10" ht="11.25" x14ac:dyDescent="0.15">
      <c r="A6601" s="6" t="s">
        <v>297</v>
      </c>
      <c r="B6601" s="4" t="s">
        <v>108</v>
      </c>
      <c r="C6601" s="4" t="s">
        <v>111</v>
      </c>
      <c r="D6601" s="4" t="s">
        <v>204</v>
      </c>
      <c r="E6601" s="5">
        <v>9.07</v>
      </c>
    </row>
    <row r="6602" spans="1:10" ht="11.25" x14ac:dyDescent="0.15">
      <c r="A6602" s="6" t="s">
        <v>297</v>
      </c>
      <c r="B6602" s="4" t="s">
        <v>108</v>
      </c>
      <c r="C6602" s="4" t="s">
        <v>111</v>
      </c>
      <c r="D6602" s="4" t="s">
        <v>200</v>
      </c>
      <c r="E6602" s="5">
        <v>10.15</v>
      </c>
    </row>
    <row r="6603" spans="1:10" ht="11.25" x14ac:dyDescent="0.15">
      <c r="A6603" s="6" t="s">
        <v>297</v>
      </c>
      <c r="B6603" s="4" t="s">
        <v>108</v>
      </c>
      <c r="C6603" s="4" t="s">
        <v>111</v>
      </c>
      <c r="D6603" s="4" t="s">
        <v>225</v>
      </c>
      <c r="E6603" s="5">
        <v>10.39</v>
      </c>
    </row>
    <row r="6604" spans="1:10" ht="11.25" x14ac:dyDescent="0.15">
      <c r="A6604" s="6" t="s">
        <v>297</v>
      </c>
      <c r="B6604" s="4" t="s">
        <v>219</v>
      </c>
      <c r="C6604" s="4" t="s">
        <v>111</v>
      </c>
      <c r="D6604" s="4" t="s">
        <v>226</v>
      </c>
      <c r="E6604" s="5">
        <v>13.74</v>
      </c>
      <c r="F6604" s="13" t="s">
        <v>353</v>
      </c>
    </row>
    <row r="6605" spans="1:10" ht="11.25" x14ac:dyDescent="0.15">
      <c r="A6605" s="6" t="s">
        <v>297</v>
      </c>
      <c r="B6605" s="4" t="s">
        <v>109</v>
      </c>
      <c r="C6605" s="4" t="s">
        <v>111</v>
      </c>
      <c r="D6605" s="4" t="s">
        <v>224</v>
      </c>
      <c r="E6605" s="5">
        <v>8.9</v>
      </c>
      <c r="F6605" s="13" t="s">
        <v>354</v>
      </c>
    </row>
    <row r="6606" spans="1:10" ht="11.25" x14ac:dyDescent="0.15">
      <c r="A6606" s="6" t="s">
        <v>297</v>
      </c>
      <c r="B6606" s="4" t="s">
        <v>109</v>
      </c>
      <c r="C6606" s="4" t="s">
        <v>111</v>
      </c>
      <c r="D6606" s="4" t="s">
        <v>224</v>
      </c>
      <c r="E6606" s="5">
        <v>9.8800000000000008</v>
      </c>
    </row>
    <row r="6607" spans="1:10" ht="11.25" x14ac:dyDescent="0.15">
      <c r="A6607" s="6" t="s">
        <v>297</v>
      </c>
      <c r="B6607" s="4" t="s">
        <v>109</v>
      </c>
      <c r="C6607" s="4" t="s">
        <v>111</v>
      </c>
      <c r="D6607" s="4" t="s">
        <v>224</v>
      </c>
      <c r="E6607" s="5">
        <v>2.34</v>
      </c>
    </row>
    <row r="6608" spans="1:10" ht="11.25" x14ac:dyDescent="0.15">
      <c r="A6608" s="6" t="s">
        <v>297</v>
      </c>
      <c r="B6608" s="4" t="s">
        <v>109</v>
      </c>
      <c r="C6608" s="4" t="s">
        <v>111</v>
      </c>
      <c r="D6608" s="4" t="s">
        <v>204</v>
      </c>
      <c r="E6608" s="5">
        <v>9.52</v>
      </c>
    </row>
    <row r="6609" spans="1:14" ht="11.25" x14ac:dyDescent="0.15">
      <c r="A6609" s="6" t="s">
        <v>297</v>
      </c>
      <c r="B6609" s="4" t="s">
        <v>109</v>
      </c>
      <c r="C6609" s="4" t="s">
        <v>111</v>
      </c>
      <c r="D6609" s="4" t="s">
        <v>204</v>
      </c>
      <c r="E6609" s="5">
        <v>10.46</v>
      </c>
    </row>
    <row r="6610" spans="1:14" ht="11.25" x14ac:dyDescent="0.15">
      <c r="A6610" s="6" t="s">
        <v>297</v>
      </c>
      <c r="B6610" s="4" t="s">
        <v>109</v>
      </c>
      <c r="C6610" s="4" t="s">
        <v>111</v>
      </c>
      <c r="D6610" s="4" t="s">
        <v>204</v>
      </c>
      <c r="E6610" s="5">
        <v>6.78</v>
      </c>
    </row>
    <row r="6611" spans="1:14" ht="11.25" x14ac:dyDescent="0.15">
      <c r="A6611" s="6" t="s">
        <v>297</v>
      </c>
      <c r="B6611" s="4" t="s">
        <v>109</v>
      </c>
      <c r="C6611" s="4" t="s">
        <v>111</v>
      </c>
      <c r="D6611" s="4" t="s">
        <v>200</v>
      </c>
      <c r="E6611" s="5">
        <v>10.029999999999999</v>
      </c>
    </row>
    <row r="6612" spans="1:14" ht="11.25" x14ac:dyDescent="0.15">
      <c r="A6612" s="6" t="s">
        <v>297</v>
      </c>
      <c r="B6612" s="4" t="s">
        <v>109</v>
      </c>
      <c r="C6612" s="4" t="s">
        <v>111</v>
      </c>
      <c r="D6612" s="4" t="s">
        <v>200</v>
      </c>
      <c r="E6612" s="5">
        <v>9.1300000000000008</v>
      </c>
    </row>
    <row r="6613" spans="1:14" ht="11.25" x14ac:dyDescent="0.15">
      <c r="A6613" s="6" t="s">
        <v>297</v>
      </c>
      <c r="B6613" s="4" t="s">
        <v>109</v>
      </c>
      <c r="C6613" s="4" t="s">
        <v>111</v>
      </c>
      <c r="D6613" s="4" t="s">
        <v>200</v>
      </c>
      <c r="E6613" s="5">
        <v>6.4</v>
      </c>
    </row>
    <row r="6614" spans="1:14" ht="11.25" x14ac:dyDescent="0.15">
      <c r="A6614" s="6" t="s">
        <v>297</v>
      </c>
      <c r="B6614" s="4" t="s">
        <v>109</v>
      </c>
      <c r="C6614" s="4" t="s">
        <v>111</v>
      </c>
      <c r="D6614" s="4" t="s">
        <v>225</v>
      </c>
      <c r="E6614" s="5">
        <v>10.61</v>
      </c>
    </row>
    <row r="6615" spans="1:14" ht="11.25" x14ac:dyDescent="0.15">
      <c r="A6615" s="6" t="s">
        <v>297</v>
      </c>
      <c r="B6615" s="4" t="s">
        <v>109</v>
      </c>
      <c r="C6615" s="4" t="s">
        <v>111</v>
      </c>
      <c r="D6615" s="4" t="s">
        <v>225</v>
      </c>
      <c r="E6615" s="5">
        <v>9.48</v>
      </c>
    </row>
    <row r="6616" spans="1:14" ht="11.25" x14ac:dyDescent="0.15">
      <c r="A6616" s="6" t="s">
        <v>297</v>
      </c>
      <c r="B6616" s="4" t="s">
        <v>109</v>
      </c>
      <c r="C6616" s="4" t="s">
        <v>111</v>
      </c>
      <c r="D6616" s="4" t="s">
        <v>225</v>
      </c>
      <c r="E6616" s="5">
        <v>5.69</v>
      </c>
    </row>
    <row r="6617" spans="1:14" ht="11.25" x14ac:dyDescent="0.15">
      <c r="A6617" s="6" t="s">
        <v>297</v>
      </c>
      <c r="E6617" s="15">
        <f>+SUM(E6019:E6616)</f>
        <v>5551.6699999999919</v>
      </c>
      <c r="I6617" s="14">
        <f>AVERAGE(I6019:I6616)</f>
        <v>1.2728103474955588</v>
      </c>
      <c r="J6617" s="14">
        <f>STDEV(I6019:I6616)</f>
        <v>0.28342377557598675</v>
      </c>
      <c r="K6617">
        <f>COUNT(I6019:I6616)</f>
        <v>44</v>
      </c>
      <c r="L6617" s="14">
        <f>+I6617-1</f>
        <v>0.27281034749555877</v>
      </c>
      <c r="M6617">
        <f>+SQRT(K6617)</f>
        <v>6.6332495807107996</v>
      </c>
      <c r="N6617">
        <f>+L6617/(J6617/M6617)</f>
        <v>6.3848529272496348</v>
      </c>
    </row>
    <row r="6618" spans="1:14" ht="11.25" x14ac:dyDescent="0.15">
      <c r="A6618" s="6" t="s">
        <v>298</v>
      </c>
      <c r="B6618" s="4" t="s">
        <v>6</v>
      </c>
      <c r="C6618" s="4" t="s">
        <v>111</v>
      </c>
      <c r="D6618" s="4" t="s">
        <v>146</v>
      </c>
      <c r="E6618" s="5">
        <v>10.06</v>
      </c>
      <c r="F6618" t="s">
        <v>353</v>
      </c>
      <c r="G6618" s="17">
        <f>+E6618+E6619+E6620+E6621+E6622+E6623</f>
        <v>56.78</v>
      </c>
      <c r="H6618" s="17">
        <f>+E6624+E6625+E6626+E6627</f>
        <v>40.89</v>
      </c>
      <c r="I6618" s="18">
        <f>+(G6618/4)/(H6618/3)</f>
        <v>1.0414526779163609</v>
      </c>
      <c r="J6618" s="21">
        <f>+(B6618-$K$1)/7</f>
        <v>1</v>
      </c>
    </row>
    <row r="6619" spans="1:14" ht="11.25" x14ac:dyDescent="0.15">
      <c r="A6619" s="6" t="s">
        <v>298</v>
      </c>
      <c r="B6619" s="4" t="s">
        <v>6</v>
      </c>
      <c r="C6619" s="4" t="s">
        <v>111</v>
      </c>
      <c r="D6619" s="4" t="s">
        <v>226</v>
      </c>
      <c r="E6619" s="5">
        <v>8.06</v>
      </c>
    </row>
    <row r="6620" spans="1:14" ht="11.25" x14ac:dyDescent="0.15">
      <c r="A6620" s="6" t="s">
        <v>298</v>
      </c>
      <c r="B6620" s="4" t="s">
        <v>6</v>
      </c>
      <c r="C6620" s="4" t="s">
        <v>111</v>
      </c>
      <c r="D6620" s="4" t="s">
        <v>226</v>
      </c>
      <c r="E6620" s="5">
        <v>5.16</v>
      </c>
    </row>
    <row r="6621" spans="1:14" ht="11.25" x14ac:dyDescent="0.15">
      <c r="A6621" s="6" t="s">
        <v>298</v>
      </c>
      <c r="B6621" s="4" t="s">
        <v>113</v>
      </c>
      <c r="C6621" s="4" t="s">
        <v>111</v>
      </c>
      <c r="D6621" s="4" t="s">
        <v>146</v>
      </c>
      <c r="E6621" s="5">
        <v>13.96</v>
      </c>
    </row>
    <row r="6622" spans="1:14" ht="11.25" x14ac:dyDescent="0.15">
      <c r="A6622" s="6" t="s">
        <v>298</v>
      </c>
      <c r="B6622" s="4" t="s">
        <v>113</v>
      </c>
      <c r="C6622" s="4" t="s">
        <v>111</v>
      </c>
      <c r="D6622" s="4" t="s">
        <v>226</v>
      </c>
      <c r="E6622" s="5">
        <v>11.58</v>
      </c>
    </row>
    <row r="6623" spans="1:14" ht="11.25" x14ac:dyDescent="0.15">
      <c r="A6623" s="6" t="s">
        <v>298</v>
      </c>
      <c r="B6623" s="4" t="s">
        <v>113</v>
      </c>
      <c r="C6623" s="4" t="s">
        <v>111</v>
      </c>
      <c r="D6623" s="4" t="s">
        <v>226</v>
      </c>
      <c r="E6623" s="5">
        <v>7.96</v>
      </c>
    </row>
    <row r="6624" spans="1:14" ht="11.25" x14ac:dyDescent="0.15">
      <c r="A6624" s="6" t="s">
        <v>298</v>
      </c>
      <c r="B6624" s="4" t="s">
        <v>10</v>
      </c>
      <c r="C6624" s="4" t="s">
        <v>111</v>
      </c>
      <c r="D6624" s="4" t="s">
        <v>146</v>
      </c>
      <c r="E6624" s="5">
        <v>12.04</v>
      </c>
      <c r="F6624" t="s">
        <v>354</v>
      </c>
    </row>
    <row r="6625" spans="1:10" ht="11.25" x14ac:dyDescent="0.15">
      <c r="A6625" s="6" t="s">
        <v>298</v>
      </c>
      <c r="B6625" s="4" t="s">
        <v>10</v>
      </c>
      <c r="C6625" s="4" t="s">
        <v>111</v>
      </c>
      <c r="D6625" s="4" t="s">
        <v>226</v>
      </c>
      <c r="E6625" s="5">
        <v>11.82</v>
      </c>
    </row>
    <row r="6626" spans="1:10" ht="11.25" x14ac:dyDescent="0.15">
      <c r="A6626" s="6" t="s">
        <v>298</v>
      </c>
      <c r="B6626" s="4" t="s">
        <v>114</v>
      </c>
      <c r="C6626" s="4" t="s">
        <v>111</v>
      </c>
      <c r="D6626" s="4" t="s">
        <v>146</v>
      </c>
      <c r="E6626" s="5">
        <v>7.62</v>
      </c>
    </row>
    <row r="6627" spans="1:10" ht="11.25" x14ac:dyDescent="0.15">
      <c r="A6627" s="6" t="s">
        <v>298</v>
      </c>
      <c r="B6627" s="4" t="s">
        <v>114</v>
      </c>
      <c r="C6627" s="4" t="s">
        <v>111</v>
      </c>
      <c r="D6627" s="4" t="s">
        <v>226</v>
      </c>
      <c r="E6627" s="5">
        <v>9.41</v>
      </c>
    </row>
    <row r="6628" spans="1:10" ht="11.25" x14ac:dyDescent="0.15">
      <c r="A6628" s="6" t="s">
        <v>298</v>
      </c>
      <c r="B6628" s="4" t="s">
        <v>11</v>
      </c>
      <c r="C6628" s="4" t="s">
        <v>111</v>
      </c>
      <c r="D6628" s="4" t="s">
        <v>146</v>
      </c>
      <c r="E6628" s="5">
        <v>9.75</v>
      </c>
      <c r="F6628" t="s">
        <v>353</v>
      </c>
      <c r="G6628" s="17">
        <f>+E6628+E6629+E6630+E6631</f>
        <v>39.729999999999997</v>
      </c>
      <c r="H6628" s="17">
        <f>+E6634+E6635+E6632+E6633</f>
        <v>41.24</v>
      </c>
      <c r="I6628" s="18">
        <f>+(G6628/4)/(H6628/3)</f>
        <v>0.72253879728419002</v>
      </c>
      <c r="J6628" s="21">
        <f>+(B6628-$K$1)/7</f>
        <v>2</v>
      </c>
    </row>
    <row r="6629" spans="1:10" ht="11.25" x14ac:dyDescent="0.15">
      <c r="A6629" s="6" t="s">
        <v>298</v>
      </c>
      <c r="B6629" s="4" t="s">
        <v>11</v>
      </c>
      <c r="C6629" s="4" t="s">
        <v>111</v>
      </c>
      <c r="D6629" s="4" t="s">
        <v>226</v>
      </c>
      <c r="E6629" s="5">
        <v>9.34</v>
      </c>
    </row>
    <row r="6630" spans="1:10" ht="11.25" x14ac:dyDescent="0.15">
      <c r="A6630" s="6" t="s">
        <v>298</v>
      </c>
      <c r="B6630" s="4" t="s">
        <v>115</v>
      </c>
      <c r="C6630" s="4" t="s">
        <v>111</v>
      </c>
      <c r="D6630" s="4" t="s">
        <v>146</v>
      </c>
      <c r="E6630" s="5">
        <v>9.35</v>
      </c>
    </row>
    <row r="6631" spans="1:10" ht="11.25" x14ac:dyDescent="0.15">
      <c r="A6631" s="6" t="s">
        <v>298</v>
      </c>
      <c r="B6631" s="4" t="s">
        <v>115</v>
      </c>
      <c r="C6631" s="4" t="s">
        <v>111</v>
      </c>
      <c r="D6631" s="4" t="s">
        <v>226</v>
      </c>
      <c r="E6631" s="5">
        <v>11.29</v>
      </c>
    </row>
    <row r="6632" spans="1:10" ht="11.25" x14ac:dyDescent="0.15">
      <c r="A6632" s="6" t="s">
        <v>298</v>
      </c>
      <c r="B6632" s="4" t="s">
        <v>12</v>
      </c>
      <c r="C6632" s="4" t="s">
        <v>111</v>
      </c>
      <c r="D6632" s="4" t="s">
        <v>146</v>
      </c>
      <c r="E6632" s="5">
        <v>9.99</v>
      </c>
      <c r="F6632" t="s">
        <v>354</v>
      </c>
    </row>
    <row r="6633" spans="1:10" ht="11.25" x14ac:dyDescent="0.15">
      <c r="A6633" s="6" t="s">
        <v>298</v>
      </c>
      <c r="B6633" s="4" t="s">
        <v>12</v>
      </c>
      <c r="C6633" s="4" t="s">
        <v>111</v>
      </c>
      <c r="D6633" s="4" t="s">
        <v>226</v>
      </c>
      <c r="E6633" s="5">
        <v>9.57</v>
      </c>
    </row>
    <row r="6634" spans="1:10" ht="11.25" x14ac:dyDescent="0.15">
      <c r="A6634" s="6" t="s">
        <v>298</v>
      </c>
      <c r="B6634" s="4" t="s">
        <v>116</v>
      </c>
      <c r="C6634" s="4" t="s">
        <v>111</v>
      </c>
      <c r="D6634" s="4" t="s">
        <v>146</v>
      </c>
      <c r="E6634" s="5">
        <v>10.37</v>
      </c>
    </row>
    <row r="6635" spans="1:10" ht="11.25" x14ac:dyDescent="0.15">
      <c r="A6635" s="6" t="s">
        <v>298</v>
      </c>
      <c r="B6635" s="4" t="s">
        <v>116</v>
      </c>
      <c r="C6635" s="4" t="s">
        <v>111</v>
      </c>
      <c r="D6635" s="4" t="s">
        <v>226</v>
      </c>
      <c r="E6635" s="5">
        <v>11.31</v>
      </c>
    </row>
    <row r="6636" spans="1:10" ht="11.25" x14ac:dyDescent="0.15">
      <c r="A6636" s="6" t="s">
        <v>298</v>
      </c>
      <c r="B6636" s="4" t="s">
        <v>117</v>
      </c>
      <c r="C6636" s="4" t="s">
        <v>111</v>
      </c>
      <c r="D6636" s="4" t="s">
        <v>146</v>
      </c>
      <c r="E6636" s="5">
        <v>10.99</v>
      </c>
      <c r="F6636" s="13" t="s">
        <v>353</v>
      </c>
    </row>
    <row r="6637" spans="1:10" ht="11.25" x14ac:dyDescent="0.15">
      <c r="A6637" s="9" t="s">
        <v>298</v>
      </c>
      <c r="B6637" s="4" t="s">
        <v>117</v>
      </c>
      <c r="C6637" s="4" t="s">
        <v>111</v>
      </c>
      <c r="D6637" s="4" t="s">
        <v>226</v>
      </c>
      <c r="E6637" s="5">
        <v>13</v>
      </c>
      <c r="F6637" s="13"/>
    </row>
    <row r="6638" spans="1:10" ht="11.25" x14ac:dyDescent="0.15">
      <c r="A6638" s="6" t="s">
        <v>298</v>
      </c>
      <c r="B6638" s="4" t="s">
        <v>13</v>
      </c>
      <c r="C6638" s="4" t="s">
        <v>111</v>
      </c>
      <c r="D6638" s="4" t="s">
        <v>146</v>
      </c>
      <c r="E6638" s="5">
        <v>7.96</v>
      </c>
      <c r="F6638" s="13" t="s">
        <v>354</v>
      </c>
    </row>
    <row r="6639" spans="1:10" ht="11.25" x14ac:dyDescent="0.15">
      <c r="A6639" s="6" t="s">
        <v>298</v>
      </c>
      <c r="B6639" s="4" t="s">
        <v>13</v>
      </c>
      <c r="C6639" s="4" t="s">
        <v>111</v>
      </c>
      <c r="D6639" s="4" t="s">
        <v>146</v>
      </c>
      <c r="E6639" s="5">
        <v>8.69</v>
      </c>
    </row>
    <row r="6640" spans="1:10" ht="11.25" x14ac:dyDescent="0.15">
      <c r="A6640" s="6" t="s">
        <v>298</v>
      </c>
      <c r="B6640" s="4" t="s">
        <v>13</v>
      </c>
      <c r="C6640" s="4" t="s">
        <v>111</v>
      </c>
      <c r="D6640" s="4" t="s">
        <v>226</v>
      </c>
      <c r="E6640" s="5">
        <v>11.87</v>
      </c>
    </row>
    <row r="6641" spans="1:10" ht="11.25" x14ac:dyDescent="0.15">
      <c r="A6641" s="6" t="s">
        <v>298</v>
      </c>
      <c r="B6641" s="4" t="s">
        <v>13</v>
      </c>
      <c r="C6641" s="4" t="s">
        <v>111</v>
      </c>
      <c r="D6641" s="4" t="s">
        <v>226</v>
      </c>
      <c r="E6641" s="5">
        <v>7.99</v>
      </c>
    </row>
    <row r="6642" spans="1:10" ht="11.25" x14ac:dyDescent="0.15">
      <c r="A6642" s="6" t="s">
        <v>298</v>
      </c>
      <c r="B6642" s="4" t="s">
        <v>119</v>
      </c>
      <c r="C6642" s="4" t="s">
        <v>111</v>
      </c>
      <c r="D6642" s="4" t="s">
        <v>146</v>
      </c>
      <c r="E6642" s="5">
        <v>8.4</v>
      </c>
    </row>
    <row r="6643" spans="1:10" ht="11.25" x14ac:dyDescent="0.15">
      <c r="A6643" s="6" t="s">
        <v>298</v>
      </c>
      <c r="B6643" s="4" t="s">
        <v>119</v>
      </c>
      <c r="C6643" s="4" t="s">
        <v>111</v>
      </c>
      <c r="D6643" s="4" t="s">
        <v>226</v>
      </c>
      <c r="E6643" s="5">
        <v>10.029999999999999</v>
      </c>
    </row>
    <row r="6644" spans="1:10" ht="11.25" x14ac:dyDescent="0.15">
      <c r="A6644" s="6" t="s">
        <v>298</v>
      </c>
      <c r="B6644" s="4" t="s">
        <v>15</v>
      </c>
      <c r="C6644" s="4" t="s">
        <v>111</v>
      </c>
      <c r="D6644" s="4" t="s">
        <v>146</v>
      </c>
      <c r="E6644" s="5">
        <v>11.53</v>
      </c>
      <c r="F6644" t="s">
        <v>353</v>
      </c>
      <c r="G6644" s="17">
        <f>+E6644+E6645+E6646+E6647</f>
        <v>45.44</v>
      </c>
      <c r="H6644" s="17">
        <f>+E6650+E6651+E6648+E6649</f>
        <v>39.35</v>
      </c>
      <c r="I6644" s="18">
        <f>+(G6644/4)/(H6644/3)</f>
        <v>0.86607369758576869</v>
      </c>
      <c r="J6644" s="21">
        <f>+(B6644-$K$1)/7</f>
        <v>4</v>
      </c>
    </row>
    <row r="6645" spans="1:10" ht="11.25" x14ac:dyDescent="0.15">
      <c r="A6645" s="6" t="s">
        <v>298</v>
      </c>
      <c r="B6645" s="4" t="s">
        <v>15</v>
      </c>
      <c r="C6645" s="4" t="s">
        <v>111</v>
      </c>
      <c r="D6645" s="4" t="s">
        <v>226</v>
      </c>
      <c r="E6645" s="5">
        <v>12.43</v>
      </c>
    </row>
    <row r="6646" spans="1:10" ht="11.25" x14ac:dyDescent="0.15">
      <c r="A6646" s="6" t="s">
        <v>298</v>
      </c>
      <c r="B6646" s="4" t="s">
        <v>120</v>
      </c>
      <c r="C6646" s="4" t="s">
        <v>111</v>
      </c>
      <c r="D6646" s="4" t="s">
        <v>146</v>
      </c>
      <c r="E6646" s="5">
        <v>9.75</v>
      </c>
    </row>
    <row r="6647" spans="1:10" ht="11.25" x14ac:dyDescent="0.15">
      <c r="A6647" s="6" t="s">
        <v>298</v>
      </c>
      <c r="B6647" s="4" t="s">
        <v>120</v>
      </c>
      <c r="C6647" s="4" t="s">
        <v>111</v>
      </c>
      <c r="D6647" s="4" t="s">
        <v>226</v>
      </c>
      <c r="E6647" s="5">
        <v>11.73</v>
      </c>
    </row>
    <row r="6648" spans="1:10" ht="11.25" x14ac:dyDescent="0.15">
      <c r="A6648" s="6" t="s">
        <v>298</v>
      </c>
      <c r="B6648" s="4" t="s">
        <v>16</v>
      </c>
      <c r="C6648" s="4" t="s">
        <v>111</v>
      </c>
      <c r="D6648" s="4" t="s">
        <v>146</v>
      </c>
      <c r="E6648" s="5">
        <v>7.94</v>
      </c>
      <c r="F6648" t="s">
        <v>354</v>
      </c>
    </row>
    <row r="6649" spans="1:10" ht="11.25" x14ac:dyDescent="0.15">
      <c r="A6649" s="6" t="s">
        <v>298</v>
      </c>
      <c r="B6649" s="4" t="s">
        <v>16</v>
      </c>
      <c r="C6649" s="4" t="s">
        <v>111</v>
      </c>
      <c r="D6649" s="4" t="s">
        <v>226</v>
      </c>
      <c r="E6649" s="5">
        <v>9.92</v>
      </c>
    </row>
    <row r="6650" spans="1:10" ht="11.25" x14ac:dyDescent="0.15">
      <c r="A6650" s="6" t="s">
        <v>298</v>
      </c>
      <c r="B6650" s="4" t="s">
        <v>121</v>
      </c>
      <c r="C6650" s="4" t="s">
        <v>111</v>
      </c>
      <c r="D6650" s="4" t="s">
        <v>146</v>
      </c>
      <c r="E6650" s="5">
        <v>9.14</v>
      </c>
    </row>
    <row r="6651" spans="1:10" ht="11.25" x14ac:dyDescent="0.15">
      <c r="A6651" s="6" t="s">
        <v>298</v>
      </c>
      <c r="B6651" s="4" t="s">
        <v>121</v>
      </c>
      <c r="C6651" s="4" t="s">
        <v>111</v>
      </c>
      <c r="D6651" s="4" t="s">
        <v>226</v>
      </c>
      <c r="E6651" s="5">
        <v>12.35</v>
      </c>
    </row>
    <row r="6652" spans="1:10" ht="11.25" x14ac:dyDescent="0.15">
      <c r="A6652" s="6" t="s">
        <v>298</v>
      </c>
      <c r="B6652" s="4" t="s">
        <v>17</v>
      </c>
      <c r="C6652" s="4" t="s">
        <v>111</v>
      </c>
      <c r="D6652" s="4" t="s">
        <v>146</v>
      </c>
      <c r="E6652" s="5">
        <v>11.34</v>
      </c>
      <c r="F6652" t="s">
        <v>353</v>
      </c>
      <c r="G6652" s="17">
        <f>+E6652+E6653+E6654+E6655</f>
        <v>46.25</v>
      </c>
      <c r="H6652" s="17">
        <f>+E6658+E6659+E6656+E6657</f>
        <v>29.63</v>
      </c>
      <c r="I6652" s="18">
        <f>+(G6652/4)/(H6652/3)</f>
        <v>1.1706884913938576</v>
      </c>
      <c r="J6652" s="21">
        <f>+(B6652-$K$1)/7</f>
        <v>5</v>
      </c>
    </row>
    <row r="6653" spans="1:10" ht="11.25" x14ac:dyDescent="0.15">
      <c r="A6653" s="6" t="s">
        <v>298</v>
      </c>
      <c r="B6653" s="4" t="s">
        <v>17</v>
      </c>
      <c r="C6653" s="4" t="s">
        <v>111</v>
      </c>
      <c r="D6653" s="4" t="s">
        <v>226</v>
      </c>
      <c r="E6653" s="5">
        <v>11.8</v>
      </c>
    </row>
    <row r="6654" spans="1:10" ht="11.25" x14ac:dyDescent="0.15">
      <c r="A6654" s="6" t="s">
        <v>298</v>
      </c>
      <c r="B6654" s="4" t="s">
        <v>122</v>
      </c>
      <c r="C6654" s="4" t="s">
        <v>111</v>
      </c>
      <c r="D6654" s="4" t="s">
        <v>146</v>
      </c>
      <c r="E6654" s="5">
        <v>10.96</v>
      </c>
    </row>
    <row r="6655" spans="1:10" ht="11.25" x14ac:dyDescent="0.15">
      <c r="A6655" s="6" t="s">
        <v>298</v>
      </c>
      <c r="B6655" s="4" t="s">
        <v>122</v>
      </c>
      <c r="C6655" s="4" t="s">
        <v>111</v>
      </c>
      <c r="D6655" s="4" t="s">
        <v>226</v>
      </c>
      <c r="E6655" s="5">
        <v>12.15</v>
      </c>
    </row>
    <row r="6656" spans="1:10" ht="11.25" x14ac:dyDescent="0.15">
      <c r="A6656" s="6" t="s">
        <v>298</v>
      </c>
      <c r="B6656" s="4" t="s">
        <v>18</v>
      </c>
      <c r="C6656" s="4" t="s">
        <v>111</v>
      </c>
      <c r="D6656" s="4" t="s">
        <v>146</v>
      </c>
      <c r="E6656" s="5">
        <v>7.36</v>
      </c>
      <c r="F6656" t="s">
        <v>354</v>
      </c>
    </row>
    <row r="6657" spans="1:10" ht="11.25" x14ac:dyDescent="0.15">
      <c r="A6657" s="6" t="s">
        <v>298</v>
      </c>
      <c r="B6657" s="4" t="s">
        <v>18</v>
      </c>
      <c r="C6657" s="4" t="s">
        <v>111</v>
      </c>
      <c r="D6657" s="4" t="s">
        <v>226</v>
      </c>
      <c r="E6657" s="5">
        <v>5.62</v>
      </c>
    </row>
    <row r="6658" spans="1:10" ht="11.25" x14ac:dyDescent="0.15">
      <c r="A6658" s="6" t="s">
        <v>298</v>
      </c>
      <c r="B6658" s="4" t="s">
        <v>123</v>
      </c>
      <c r="C6658" s="4" t="s">
        <v>111</v>
      </c>
      <c r="D6658" s="4" t="s">
        <v>146</v>
      </c>
      <c r="E6658" s="5">
        <v>7.17</v>
      </c>
    </row>
    <row r="6659" spans="1:10" ht="11.25" x14ac:dyDescent="0.15">
      <c r="A6659" s="6" t="s">
        <v>298</v>
      </c>
      <c r="B6659" s="4" t="s">
        <v>123</v>
      </c>
      <c r="C6659" s="4" t="s">
        <v>111</v>
      </c>
      <c r="D6659" s="4" t="s">
        <v>226</v>
      </c>
      <c r="E6659" s="5">
        <v>9.48</v>
      </c>
    </row>
    <row r="6660" spans="1:10" ht="11.25" x14ac:dyDescent="0.15">
      <c r="A6660" s="6" t="s">
        <v>298</v>
      </c>
      <c r="B6660" s="4" t="s">
        <v>19</v>
      </c>
      <c r="C6660" s="4" t="s">
        <v>111</v>
      </c>
      <c r="D6660" s="4" t="s">
        <v>146</v>
      </c>
      <c r="E6660" s="5">
        <v>10.58</v>
      </c>
      <c r="F6660" t="s">
        <v>353</v>
      </c>
      <c r="G6660" s="17">
        <f>+E6660+E6661+E6662+E6663</f>
        <v>45.410000000000004</v>
      </c>
      <c r="H6660" s="17">
        <f>+E6664+E6665</f>
        <v>10.52</v>
      </c>
      <c r="I6660" s="18">
        <f>+(G6660/4)/(H6660/3)</f>
        <v>3.2374049429657799</v>
      </c>
      <c r="J6660" s="21">
        <f>+(B6660-$K$1)/7</f>
        <v>6</v>
      </c>
    </row>
    <row r="6661" spans="1:10" ht="11.25" x14ac:dyDescent="0.15">
      <c r="A6661" s="6" t="s">
        <v>298</v>
      </c>
      <c r="B6661" s="4" t="s">
        <v>19</v>
      </c>
      <c r="C6661" s="4" t="s">
        <v>111</v>
      </c>
      <c r="D6661" s="4" t="s">
        <v>226</v>
      </c>
      <c r="E6661" s="5">
        <v>11.71</v>
      </c>
    </row>
    <row r="6662" spans="1:10" ht="11.25" x14ac:dyDescent="0.15">
      <c r="A6662" s="6" t="s">
        <v>298</v>
      </c>
      <c r="B6662" s="4" t="s">
        <v>124</v>
      </c>
      <c r="C6662" s="4" t="s">
        <v>111</v>
      </c>
      <c r="D6662" s="4" t="s">
        <v>146</v>
      </c>
      <c r="E6662" s="5">
        <v>11.49</v>
      </c>
    </row>
    <row r="6663" spans="1:10" ht="11.25" x14ac:dyDescent="0.15">
      <c r="A6663" s="6" t="s">
        <v>298</v>
      </c>
      <c r="B6663" s="4" t="s">
        <v>124</v>
      </c>
      <c r="C6663" s="4" t="s">
        <v>111</v>
      </c>
      <c r="D6663" s="4" t="s">
        <v>226</v>
      </c>
      <c r="E6663" s="5">
        <v>11.63</v>
      </c>
    </row>
    <row r="6664" spans="1:10" ht="11.25" x14ac:dyDescent="0.15">
      <c r="A6664" s="6" t="s">
        <v>298</v>
      </c>
      <c r="B6664" s="4" t="s">
        <v>20</v>
      </c>
      <c r="C6664" s="4" t="s">
        <v>111</v>
      </c>
      <c r="D6664" s="4" t="s">
        <v>226</v>
      </c>
      <c r="E6664" s="5">
        <v>5.35</v>
      </c>
      <c r="F6664" t="s">
        <v>354</v>
      </c>
    </row>
    <row r="6665" spans="1:10" ht="11.25" x14ac:dyDescent="0.15">
      <c r="A6665" s="6" t="s">
        <v>298</v>
      </c>
      <c r="B6665" s="4" t="s">
        <v>125</v>
      </c>
      <c r="C6665" s="4" t="s">
        <v>111</v>
      </c>
      <c r="D6665" s="4" t="s">
        <v>226</v>
      </c>
      <c r="E6665" s="5">
        <v>5.17</v>
      </c>
    </row>
    <row r="6666" spans="1:10" ht="11.25" x14ac:dyDescent="0.15">
      <c r="A6666" s="6" t="s">
        <v>298</v>
      </c>
      <c r="B6666" s="4" t="s">
        <v>21</v>
      </c>
      <c r="C6666" s="4" t="s">
        <v>111</v>
      </c>
      <c r="D6666" s="4" t="s">
        <v>146</v>
      </c>
      <c r="E6666" s="5">
        <v>13.69</v>
      </c>
      <c r="F6666" t="s">
        <v>353</v>
      </c>
      <c r="G6666" s="17">
        <f>+E6666+E6667+E6668+E6669</f>
        <v>51.98</v>
      </c>
      <c r="H6666" s="17">
        <f>+E6672+E6673+E6670+E6671</f>
        <v>30.27</v>
      </c>
      <c r="I6666" s="18">
        <f>+(G6666/4)/(H6666/3)</f>
        <v>1.2879088206144698</v>
      </c>
      <c r="J6666" s="21">
        <f>+(B6666-$K$1)/7</f>
        <v>7</v>
      </c>
    </row>
    <row r="6667" spans="1:10" ht="11.25" x14ac:dyDescent="0.15">
      <c r="A6667" s="6" t="s">
        <v>298</v>
      </c>
      <c r="B6667" s="4" t="s">
        <v>21</v>
      </c>
      <c r="C6667" s="4" t="s">
        <v>111</v>
      </c>
      <c r="D6667" s="4" t="s">
        <v>226</v>
      </c>
      <c r="E6667" s="5">
        <v>12.04</v>
      </c>
    </row>
    <row r="6668" spans="1:10" ht="11.25" x14ac:dyDescent="0.15">
      <c r="A6668" s="6" t="s">
        <v>298</v>
      </c>
      <c r="B6668" s="4" t="s">
        <v>126</v>
      </c>
      <c r="C6668" s="4" t="s">
        <v>111</v>
      </c>
      <c r="D6668" s="4" t="s">
        <v>146</v>
      </c>
      <c r="E6668" s="5">
        <v>12.63</v>
      </c>
    </row>
    <row r="6669" spans="1:10" ht="11.25" x14ac:dyDescent="0.15">
      <c r="A6669" s="6" t="s">
        <v>298</v>
      </c>
      <c r="B6669" s="4" t="s">
        <v>126</v>
      </c>
      <c r="C6669" s="4" t="s">
        <v>111</v>
      </c>
      <c r="D6669" s="4" t="s">
        <v>226</v>
      </c>
      <c r="E6669" s="5">
        <v>13.62</v>
      </c>
    </row>
    <row r="6670" spans="1:10" ht="11.25" x14ac:dyDescent="0.15">
      <c r="A6670" s="6" t="s">
        <v>298</v>
      </c>
      <c r="B6670" s="4" t="s">
        <v>22</v>
      </c>
      <c r="C6670" s="4" t="s">
        <v>111</v>
      </c>
      <c r="D6670" s="4" t="s">
        <v>146</v>
      </c>
      <c r="E6670" s="5">
        <v>7.4</v>
      </c>
      <c r="F6670" t="s">
        <v>354</v>
      </c>
    </row>
    <row r="6671" spans="1:10" ht="11.25" x14ac:dyDescent="0.15">
      <c r="A6671" s="6" t="s">
        <v>298</v>
      </c>
      <c r="B6671" s="4" t="s">
        <v>22</v>
      </c>
      <c r="C6671" s="4" t="s">
        <v>111</v>
      </c>
      <c r="D6671" s="4" t="s">
        <v>226</v>
      </c>
      <c r="E6671" s="5">
        <v>7.3</v>
      </c>
    </row>
    <row r="6672" spans="1:10" ht="11.25" x14ac:dyDescent="0.15">
      <c r="A6672" s="6" t="s">
        <v>298</v>
      </c>
      <c r="B6672" s="4" t="s">
        <v>127</v>
      </c>
      <c r="C6672" s="4" t="s">
        <v>111</v>
      </c>
      <c r="D6672" s="4" t="s">
        <v>146</v>
      </c>
      <c r="E6672" s="5">
        <v>7.4</v>
      </c>
    </row>
    <row r="6673" spans="1:10" ht="11.25" x14ac:dyDescent="0.15">
      <c r="A6673" s="6" t="s">
        <v>298</v>
      </c>
      <c r="B6673" s="4" t="s">
        <v>127</v>
      </c>
      <c r="C6673" s="4" t="s">
        <v>111</v>
      </c>
      <c r="D6673" s="4" t="s">
        <v>226</v>
      </c>
      <c r="E6673" s="5">
        <v>8.17</v>
      </c>
    </row>
    <row r="6674" spans="1:10" ht="11.25" x14ac:dyDescent="0.15">
      <c r="A6674" s="6" t="s">
        <v>298</v>
      </c>
      <c r="B6674" s="4" t="s">
        <v>128</v>
      </c>
      <c r="C6674" s="4" t="s">
        <v>111</v>
      </c>
      <c r="D6674" s="4" t="s">
        <v>146</v>
      </c>
      <c r="E6674" s="5">
        <v>10.64</v>
      </c>
      <c r="F6674" s="13" t="s">
        <v>353</v>
      </c>
    </row>
    <row r="6675" spans="1:10" ht="11.25" x14ac:dyDescent="0.15">
      <c r="A6675" s="6" t="s">
        <v>298</v>
      </c>
      <c r="B6675" s="4" t="s">
        <v>128</v>
      </c>
      <c r="C6675" s="4" t="s">
        <v>111</v>
      </c>
      <c r="D6675" s="4" t="s">
        <v>226</v>
      </c>
      <c r="E6675" s="5">
        <v>10.55</v>
      </c>
      <c r="F6675" s="13"/>
    </row>
    <row r="6676" spans="1:10" ht="11.25" x14ac:dyDescent="0.15">
      <c r="A6676" s="6" t="s">
        <v>298</v>
      </c>
      <c r="B6676" s="4" t="s">
        <v>128</v>
      </c>
      <c r="C6676" s="4" t="s">
        <v>111</v>
      </c>
      <c r="D6676" s="4" t="s">
        <v>226</v>
      </c>
      <c r="E6676" s="5">
        <v>1.54</v>
      </c>
      <c r="F6676" s="13"/>
    </row>
    <row r="6677" spans="1:10" ht="11.25" x14ac:dyDescent="0.15">
      <c r="A6677" s="6" t="s">
        <v>298</v>
      </c>
      <c r="B6677" s="4" t="s">
        <v>23</v>
      </c>
      <c r="C6677" s="4" t="s">
        <v>111</v>
      </c>
      <c r="D6677" s="4" t="s">
        <v>226</v>
      </c>
      <c r="E6677" s="5">
        <v>11.6</v>
      </c>
      <c r="F6677" s="13" t="s">
        <v>354</v>
      </c>
    </row>
    <row r="6678" spans="1:10" ht="11.25" x14ac:dyDescent="0.15">
      <c r="A6678" s="6" t="s">
        <v>298</v>
      </c>
      <c r="B6678" s="4" t="s">
        <v>23</v>
      </c>
      <c r="C6678" s="4" t="s">
        <v>111</v>
      </c>
      <c r="D6678" s="4" t="s">
        <v>226</v>
      </c>
      <c r="E6678" s="5">
        <v>6.3</v>
      </c>
    </row>
    <row r="6679" spans="1:10" ht="11.25" x14ac:dyDescent="0.15">
      <c r="A6679" s="6" t="s">
        <v>298</v>
      </c>
      <c r="B6679" s="4" t="s">
        <v>23</v>
      </c>
      <c r="C6679" s="4" t="s">
        <v>111</v>
      </c>
      <c r="D6679" s="4" t="s">
        <v>134</v>
      </c>
      <c r="E6679" s="5">
        <v>8.0299999999999994</v>
      </c>
    </row>
    <row r="6680" spans="1:10" ht="11.25" x14ac:dyDescent="0.15">
      <c r="A6680" s="6" t="s">
        <v>298</v>
      </c>
      <c r="B6680" s="4" t="s">
        <v>23</v>
      </c>
      <c r="C6680" s="4" t="s">
        <v>111</v>
      </c>
      <c r="D6680" s="4" t="s">
        <v>134</v>
      </c>
      <c r="E6680" s="5">
        <v>8.76</v>
      </c>
    </row>
    <row r="6681" spans="1:10" ht="11.25" x14ac:dyDescent="0.15">
      <c r="A6681" s="9" t="s">
        <v>298</v>
      </c>
      <c r="B6681" s="4" t="s">
        <v>129</v>
      </c>
      <c r="C6681" s="4" t="s">
        <v>111</v>
      </c>
      <c r="D6681" s="4" t="s">
        <v>146</v>
      </c>
      <c r="E6681" s="5">
        <v>9.68</v>
      </c>
    </row>
    <row r="6682" spans="1:10" ht="11.25" x14ac:dyDescent="0.15">
      <c r="A6682" s="6" t="s">
        <v>298</v>
      </c>
      <c r="B6682" s="4" t="s">
        <v>129</v>
      </c>
      <c r="C6682" s="4" t="s">
        <v>111</v>
      </c>
      <c r="D6682" s="4" t="s">
        <v>226</v>
      </c>
      <c r="E6682" s="5">
        <v>9.07</v>
      </c>
    </row>
    <row r="6683" spans="1:10" ht="11.25" x14ac:dyDescent="0.15">
      <c r="A6683" s="6" t="s">
        <v>298</v>
      </c>
      <c r="B6683" s="4" t="s">
        <v>24</v>
      </c>
      <c r="C6683" s="4" t="s">
        <v>111</v>
      </c>
      <c r="D6683" s="4" t="s">
        <v>146</v>
      </c>
      <c r="E6683" s="5">
        <v>11.09</v>
      </c>
      <c r="F6683" t="s">
        <v>353</v>
      </c>
      <c r="G6683" s="17">
        <f>+E6683+E6684+E6685+E6686+E6687</f>
        <v>50.960000000000008</v>
      </c>
      <c r="H6683" s="17">
        <f>+E6689+E6690+E6691+E6688</f>
        <v>33.28</v>
      </c>
      <c r="I6683" s="18">
        <f>+(G6683/4)/(H6683/3)</f>
        <v>1.1484375000000002</v>
      </c>
      <c r="J6683" s="21">
        <f>+(B6683-$K$1)/7</f>
        <v>9</v>
      </c>
    </row>
    <row r="6684" spans="1:10" ht="11.25" x14ac:dyDescent="0.15">
      <c r="A6684" s="6" t="s">
        <v>298</v>
      </c>
      <c r="B6684" s="4" t="s">
        <v>24</v>
      </c>
      <c r="C6684" s="4" t="s">
        <v>111</v>
      </c>
      <c r="D6684" s="4" t="s">
        <v>226</v>
      </c>
      <c r="E6684" s="5">
        <v>9.52</v>
      </c>
    </row>
    <row r="6685" spans="1:10" ht="11.25" x14ac:dyDescent="0.15">
      <c r="A6685" s="6" t="s">
        <v>298</v>
      </c>
      <c r="B6685" s="4" t="s">
        <v>24</v>
      </c>
      <c r="C6685" s="4" t="s">
        <v>111</v>
      </c>
      <c r="D6685" s="4" t="s">
        <v>226</v>
      </c>
      <c r="E6685" s="5">
        <v>4.78</v>
      </c>
    </row>
    <row r="6686" spans="1:10" ht="11.25" x14ac:dyDescent="0.15">
      <c r="A6686" s="6" t="s">
        <v>298</v>
      </c>
      <c r="B6686" s="4" t="s">
        <v>130</v>
      </c>
      <c r="C6686" s="4" t="s">
        <v>111</v>
      </c>
      <c r="D6686" s="4" t="s">
        <v>146</v>
      </c>
      <c r="E6686" s="5">
        <v>12.09</v>
      </c>
    </row>
    <row r="6687" spans="1:10" ht="11.25" x14ac:dyDescent="0.15">
      <c r="A6687" s="6" t="s">
        <v>298</v>
      </c>
      <c r="B6687" s="4" t="s">
        <v>130</v>
      </c>
      <c r="C6687" s="4" t="s">
        <v>111</v>
      </c>
      <c r="D6687" s="4" t="s">
        <v>226</v>
      </c>
      <c r="E6687" s="5">
        <v>13.48</v>
      </c>
    </row>
    <row r="6688" spans="1:10" ht="11.25" x14ac:dyDescent="0.15">
      <c r="A6688" s="6" t="s">
        <v>298</v>
      </c>
      <c r="B6688" s="4" t="s">
        <v>25</v>
      </c>
      <c r="C6688" s="4" t="s">
        <v>111</v>
      </c>
      <c r="D6688" s="4" t="s">
        <v>146</v>
      </c>
      <c r="E6688" s="5">
        <v>9.02</v>
      </c>
      <c r="F6688" t="s">
        <v>354</v>
      </c>
    </row>
    <row r="6689" spans="1:10" ht="11.25" x14ac:dyDescent="0.15">
      <c r="A6689" s="6" t="s">
        <v>298</v>
      </c>
      <c r="B6689" s="4" t="s">
        <v>25</v>
      </c>
      <c r="C6689" s="4" t="s">
        <v>111</v>
      </c>
      <c r="D6689" s="4" t="s">
        <v>226</v>
      </c>
      <c r="E6689" s="5">
        <v>7.06</v>
      </c>
    </row>
    <row r="6690" spans="1:10" ht="11.25" x14ac:dyDescent="0.15">
      <c r="A6690" s="6" t="s">
        <v>298</v>
      </c>
      <c r="B6690" s="4" t="s">
        <v>131</v>
      </c>
      <c r="C6690" s="4" t="s">
        <v>111</v>
      </c>
      <c r="D6690" s="4" t="s">
        <v>146</v>
      </c>
      <c r="E6690" s="5">
        <v>8.2799999999999994</v>
      </c>
    </row>
    <row r="6691" spans="1:10" ht="11.25" x14ac:dyDescent="0.15">
      <c r="A6691" s="6" t="s">
        <v>298</v>
      </c>
      <c r="B6691" s="4" t="s">
        <v>131</v>
      </c>
      <c r="C6691" s="4" t="s">
        <v>111</v>
      </c>
      <c r="D6691" s="4" t="s">
        <v>226</v>
      </c>
      <c r="E6691" s="5">
        <v>8.92</v>
      </c>
    </row>
    <row r="6692" spans="1:10" ht="11.25" x14ac:dyDescent="0.15">
      <c r="A6692" s="6" t="s">
        <v>298</v>
      </c>
      <c r="B6692" s="4" t="s">
        <v>26</v>
      </c>
      <c r="C6692" s="4" t="s">
        <v>111</v>
      </c>
      <c r="D6692" s="4" t="s">
        <v>146</v>
      </c>
      <c r="E6692" s="5">
        <v>9.27</v>
      </c>
      <c r="F6692" t="s">
        <v>353</v>
      </c>
      <c r="G6692" s="17">
        <f>+E6692+E6693+E6694+E6695</f>
        <v>41.519999999999996</v>
      </c>
      <c r="H6692" s="17">
        <f>+E6698+E6699+E6696+E6697</f>
        <v>29.950000000000003</v>
      </c>
      <c r="I6692" s="18">
        <f>+(G6692/4)/(H6692/3)</f>
        <v>1.0397328881469112</v>
      </c>
      <c r="J6692" s="21">
        <f>+(B6692-$K$1)/7</f>
        <v>10</v>
      </c>
    </row>
    <row r="6693" spans="1:10" ht="11.25" x14ac:dyDescent="0.15">
      <c r="A6693" s="6" t="s">
        <v>298</v>
      </c>
      <c r="B6693" s="4" t="s">
        <v>26</v>
      </c>
      <c r="C6693" s="4" t="s">
        <v>111</v>
      </c>
      <c r="D6693" s="4" t="s">
        <v>226</v>
      </c>
      <c r="E6693" s="5">
        <v>11.45</v>
      </c>
    </row>
    <row r="6694" spans="1:10" ht="11.25" x14ac:dyDescent="0.15">
      <c r="A6694" s="6" t="s">
        <v>298</v>
      </c>
      <c r="B6694" s="4" t="s">
        <v>132</v>
      </c>
      <c r="C6694" s="4" t="s">
        <v>111</v>
      </c>
      <c r="D6694" s="4" t="s">
        <v>146</v>
      </c>
      <c r="E6694" s="5">
        <v>9.86</v>
      </c>
    </row>
    <row r="6695" spans="1:10" ht="11.25" x14ac:dyDescent="0.15">
      <c r="A6695" s="6" t="s">
        <v>298</v>
      </c>
      <c r="B6695" s="4" t="s">
        <v>132</v>
      </c>
      <c r="C6695" s="4" t="s">
        <v>111</v>
      </c>
      <c r="D6695" s="4" t="s">
        <v>226</v>
      </c>
      <c r="E6695" s="5">
        <v>10.94</v>
      </c>
    </row>
    <row r="6696" spans="1:10" ht="11.25" x14ac:dyDescent="0.15">
      <c r="A6696" s="6" t="s">
        <v>298</v>
      </c>
      <c r="B6696" s="4" t="s">
        <v>27</v>
      </c>
      <c r="C6696" s="4" t="s">
        <v>111</v>
      </c>
      <c r="D6696" s="4" t="s">
        <v>146</v>
      </c>
      <c r="E6696" s="5">
        <v>8.08</v>
      </c>
      <c r="F6696" t="s">
        <v>354</v>
      </c>
    </row>
    <row r="6697" spans="1:10" ht="11.25" x14ac:dyDescent="0.15">
      <c r="A6697" s="6" t="s">
        <v>298</v>
      </c>
      <c r="B6697" s="4" t="s">
        <v>27</v>
      </c>
      <c r="C6697" s="4" t="s">
        <v>111</v>
      </c>
      <c r="D6697" s="4" t="s">
        <v>226</v>
      </c>
      <c r="E6697" s="5">
        <v>7.6</v>
      </c>
    </row>
    <row r="6698" spans="1:10" ht="11.25" x14ac:dyDescent="0.15">
      <c r="A6698" s="6" t="s">
        <v>298</v>
      </c>
      <c r="B6698" s="4" t="s">
        <v>133</v>
      </c>
      <c r="C6698" s="4" t="s">
        <v>111</v>
      </c>
      <c r="D6698" s="4" t="s">
        <v>146</v>
      </c>
      <c r="E6698" s="5">
        <v>7.52</v>
      </c>
    </row>
    <row r="6699" spans="1:10" ht="11.25" x14ac:dyDescent="0.15">
      <c r="A6699" s="6" t="s">
        <v>298</v>
      </c>
      <c r="B6699" s="4" t="s">
        <v>133</v>
      </c>
      <c r="C6699" s="4" t="s">
        <v>111</v>
      </c>
      <c r="D6699" s="4" t="s">
        <v>226</v>
      </c>
      <c r="E6699" s="5">
        <v>6.75</v>
      </c>
    </row>
    <row r="6700" spans="1:10" ht="11.25" x14ac:dyDescent="0.15">
      <c r="A6700" s="6" t="s">
        <v>298</v>
      </c>
      <c r="B6700" s="4" t="s">
        <v>28</v>
      </c>
      <c r="C6700" s="4" t="s">
        <v>111</v>
      </c>
      <c r="D6700" s="4" t="s">
        <v>146</v>
      </c>
      <c r="E6700" s="5">
        <v>10.64</v>
      </c>
      <c r="F6700" t="s">
        <v>353</v>
      </c>
      <c r="G6700" s="17">
        <f>+E6700+E6701</f>
        <v>21</v>
      </c>
      <c r="H6700" s="17">
        <f>+E6706+E6707+E6704+E6705+E6702+E6703</f>
        <v>44.320000000000007</v>
      </c>
      <c r="I6700" s="18">
        <f>+(G6700/4)/(H6700/3)</f>
        <v>0.35537003610108298</v>
      </c>
      <c r="J6700" s="21">
        <f>+(B6700-$K$1)/7</f>
        <v>11</v>
      </c>
    </row>
    <row r="6701" spans="1:10" ht="11.25" x14ac:dyDescent="0.15">
      <c r="A6701" s="6" t="s">
        <v>298</v>
      </c>
      <c r="B6701" s="4" t="s">
        <v>28</v>
      </c>
      <c r="C6701" s="4" t="s">
        <v>111</v>
      </c>
      <c r="D6701" s="4" t="s">
        <v>226</v>
      </c>
      <c r="E6701" s="5">
        <v>10.36</v>
      </c>
    </row>
    <row r="6702" spans="1:10" ht="11.25" x14ac:dyDescent="0.15">
      <c r="A6702" s="6" t="s">
        <v>298</v>
      </c>
      <c r="B6702" s="4" t="s">
        <v>30</v>
      </c>
      <c r="C6702" s="4" t="s">
        <v>111</v>
      </c>
      <c r="D6702" s="4" t="s">
        <v>146</v>
      </c>
      <c r="E6702" s="5">
        <v>5.0999999999999996</v>
      </c>
      <c r="F6702" t="s">
        <v>354</v>
      </c>
    </row>
    <row r="6703" spans="1:10" ht="11.25" x14ac:dyDescent="0.15">
      <c r="A6703" s="6" t="s">
        <v>298</v>
      </c>
      <c r="B6703" s="4" t="s">
        <v>30</v>
      </c>
      <c r="C6703" s="4" t="s">
        <v>111</v>
      </c>
      <c r="D6703" s="4" t="s">
        <v>226</v>
      </c>
      <c r="E6703" s="5">
        <v>5.0199999999999996</v>
      </c>
    </row>
    <row r="6704" spans="1:10" ht="11.25" x14ac:dyDescent="0.15">
      <c r="A6704" s="6" t="s">
        <v>298</v>
      </c>
      <c r="B6704" s="4" t="s">
        <v>135</v>
      </c>
      <c r="C6704" s="4" t="s">
        <v>111</v>
      </c>
      <c r="D6704" s="4" t="s">
        <v>146</v>
      </c>
      <c r="E6704" s="5">
        <v>12.02</v>
      </c>
    </row>
    <row r="6705" spans="1:10" ht="11.25" x14ac:dyDescent="0.15">
      <c r="A6705" s="6" t="s">
        <v>298</v>
      </c>
      <c r="B6705" s="4" t="s">
        <v>135</v>
      </c>
      <c r="C6705" s="4" t="s">
        <v>111</v>
      </c>
      <c r="D6705" s="4" t="s">
        <v>146</v>
      </c>
      <c r="E6705" s="5">
        <v>4.07</v>
      </c>
    </row>
    <row r="6706" spans="1:10" ht="11.25" x14ac:dyDescent="0.15">
      <c r="A6706" s="6" t="s">
        <v>298</v>
      </c>
      <c r="B6706" s="4" t="s">
        <v>135</v>
      </c>
      <c r="C6706" s="4" t="s">
        <v>111</v>
      </c>
      <c r="D6706" s="4" t="s">
        <v>226</v>
      </c>
      <c r="E6706" s="5">
        <v>12.59</v>
      </c>
    </row>
    <row r="6707" spans="1:10" ht="11.25" x14ac:dyDescent="0.15">
      <c r="A6707" s="6" t="s">
        <v>298</v>
      </c>
      <c r="B6707" s="4" t="s">
        <v>135</v>
      </c>
      <c r="C6707" s="4" t="s">
        <v>111</v>
      </c>
      <c r="D6707" s="4" t="s">
        <v>226</v>
      </c>
      <c r="E6707" s="5">
        <v>5.52</v>
      </c>
    </row>
    <row r="6708" spans="1:10" ht="11.25" x14ac:dyDescent="0.15">
      <c r="A6708" s="6" t="s">
        <v>298</v>
      </c>
      <c r="B6708" s="4" t="s">
        <v>31</v>
      </c>
      <c r="C6708" s="4" t="s">
        <v>111</v>
      </c>
      <c r="D6708" s="4" t="s">
        <v>146</v>
      </c>
      <c r="E6708" s="5">
        <v>11.13</v>
      </c>
      <c r="F6708" t="s">
        <v>353</v>
      </c>
      <c r="G6708" s="17">
        <f>+E6708+E6709+E6710+E6711+E6712</f>
        <v>46.330000000000005</v>
      </c>
      <c r="H6708" s="17">
        <f>+E6714+E6715+E6716+E6713</f>
        <v>29.93</v>
      </c>
      <c r="I6708" s="18">
        <f>+(G6708/4)/(H6708/3)</f>
        <v>1.1609589041095891</v>
      </c>
      <c r="J6708" s="21">
        <f>+(B6708-$K$1)/7</f>
        <v>12</v>
      </c>
    </row>
    <row r="6709" spans="1:10" ht="11.25" x14ac:dyDescent="0.15">
      <c r="A6709" s="6" t="s">
        <v>298</v>
      </c>
      <c r="B6709" s="4" t="s">
        <v>31</v>
      </c>
      <c r="C6709" s="4" t="s">
        <v>111</v>
      </c>
      <c r="D6709" s="4" t="s">
        <v>226</v>
      </c>
      <c r="E6709" s="5">
        <v>8.82</v>
      </c>
    </row>
    <row r="6710" spans="1:10" ht="11.25" x14ac:dyDescent="0.15">
      <c r="A6710" s="6" t="s">
        <v>298</v>
      </c>
      <c r="B6710" s="4" t="s">
        <v>31</v>
      </c>
      <c r="C6710" s="4" t="s">
        <v>111</v>
      </c>
      <c r="D6710" s="4" t="s">
        <v>226</v>
      </c>
      <c r="E6710" s="5">
        <v>4.1900000000000004</v>
      </c>
    </row>
    <row r="6711" spans="1:10" ht="11.25" x14ac:dyDescent="0.15">
      <c r="A6711" s="6" t="s">
        <v>298</v>
      </c>
      <c r="B6711" s="4" t="s">
        <v>136</v>
      </c>
      <c r="C6711" s="4" t="s">
        <v>111</v>
      </c>
      <c r="D6711" s="4" t="s">
        <v>146</v>
      </c>
      <c r="E6711" s="5">
        <v>9.91</v>
      </c>
    </row>
    <row r="6712" spans="1:10" ht="11.25" x14ac:dyDescent="0.15">
      <c r="A6712" s="6" t="s">
        <v>298</v>
      </c>
      <c r="B6712" s="4" t="s">
        <v>136</v>
      </c>
      <c r="C6712" s="4" t="s">
        <v>111</v>
      </c>
      <c r="D6712" s="4" t="s">
        <v>226</v>
      </c>
      <c r="E6712" s="5">
        <v>12.28</v>
      </c>
    </row>
    <row r="6713" spans="1:10" ht="11.25" x14ac:dyDescent="0.15">
      <c r="A6713" s="6" t="s">
        <v>298</v>
      </c>
      <c r="B6713" s="4" t="s">
        <v>33</v>
      </c>
      <c r="C6713" s="4" t="s">
        <v>111</v>
      </c>
      <c r="D6713" s="4" t="s">
        <v>146</v>
      </c>
      <c r="E6713" s="5">
        <v>6.42</v>
      </c>
      <c r="F6713" t="s">
        <v>354</v>
      </c>
    </row>
    <row r="6714" spans="1:10" ht="11.25" x14ac:dyDescent="0.15">
      <c r="A6714" s="6" t="s">
        <v>298</v>
      </c>
      <c r="B6714" s="4" t="s">
        <v>33</v>
      </c>
      <c r="C6714" s="4" t="s">
        <v>111</v>
      </c>
      <c r="D6714" s="4" t="s">
        <v>226</v>
      </c>
      <c r="E6714" s="5">
        <v>6.33</v>
      </c>
    </row>
    <row r="6715" spans="1:10" ht="11.25" x14ac:dyDescent="0.15">
      <c r="A6715" s="6" t="s">
        <v>298</v>
      </c>
      <c r="B6715" s="4" t="s">
        <v>137</v>
      </c>
      <c r="C6715" s="4" t="s">
        <v>111</v>
      </c>
      <c r="D6715" s="4" t="s">
        <v>146</v>
      </c>
      <c r="E6715" s="5">
        <v>8.25</v>
      </c>
    </row>
    <row r="6716" spans="1:10" ht="11.25" x14ac:dyDescent="0.15">
      <c r="A6716" s="6" t="s">
        <v>298</v>
      </c>
      <c r="B6716" s="4" t="s">
        <v>137</v>
      </c>
      <c r="C6716" s="4" t="s">
        <v>111</v>
      </c>
      <c r="D6716" s="4" t="s">
        <v>226</v>
      </c>
      <c r="E6716" s="5">
        <v>8.93</v>
      </c>
    </row>
    <row r="6717" spans="1:10" ht="11.25" x14ac:dyDescent="0.15">
      <c r="A6717" s="6" t="s">
        <v>298</v>
      </c>
      <c r="B6717" s="4" t="s">
        <v>34</v>
      </c>
      <c r="C6717" s="4" t="s">
        <v>111</v>
      </c>
      <c r="D6717" s="4" t="s">
        <v>146</v>
      </c>
      <c r="E6717" s="5">
        <v>11.31</v>
      </c>
      <c r="F6717" t="s">
        <v>353</v>
      </c>
      <c r="G6717" s="17">
        <f>+E6717+E6718+E6719+E6720</f>
        <v>47.11</v>
      </c>
      <c r="H6717" s="17">
        <f>+E6723+E6724+E6721+E6722</f>
        <v>37.97</v>
      </c>
      <c r="I6717" s="18">
        <f>+(G6717/4)/(H6717/3)</f>
        <v>0.93053726626283906</v>
      </c>
      <c r="J6717" s="21">
        <f>+(B6717-$K$1)/7</f>
        <v>13</v>
      </c>
    </row>
    <row r="6718" spans="1:10" ht="11.25" x14ac:dyDescent="0.15">
      <c r="A6718" s="6" t="s">
        <v>298</v>
      </c>
      <c r="B6718" s="4" t="s">
        <v>34</v>
      </c>
      <c r="C6718" s="4" t="s">
        <v>111</v>
      </c>
      <c r="D6718" s="4" t="s">
        <v>226</v>
      </c>
      <c r="E6718" s="5">
        <v>12.2</v>
      </c>
    </row>
    <row r="6719" spans="1:10" ht="11.25" x14ac:dyDescent="0.15">
      <c r="A6719" s="6" t="s">
        <v>298</v>
      </c>
      <c r="B6719" s="4" t="s">
        <v>138</v>
      </c>
      <c r="C6719" s="4" t="s">
        <v>111</v>
      </c>
      <c r="D6719" s="4" t="s">
        <v>146</v>
      </c>
      <c r="E6719" s="5">
        <v>10.76</v>
      </c>
    </row>
    <row r="6720" spans="1:10" ht="11.25" x14ac:dyDescent="0.15">
      <c r="A6720" s="6" t="s">
        <v>298</v>
      </c>
      <c r="B6720" s="4" t="s">
        <v>138</v>
      </c>
      <c r="C6720" s="4" t="s">
        <v>111</v>
      </c>
      <c r="D6720" s="4" t="s">
        <v>226</v>
      </c>
      <c r="E6720" s="5">
        <v>12.84</v>
      </c>
    </row>
    <row r="6721" spans="1:10" ht="11.25" x14ac:dyDescent="0.15">
      <c r="A6721" s="6" t="s">
        <v>298</v>
      </c>
      <c r="B6721" s="4" t="s">
        <v>35</v>
      </c>
      <c r="C6721" s="4" t="s">
        <v>111</v>
      </c>
      <c r="D6721" s="4" t="s">
        <v>146</v>
      </c>
      <c r="E6721" s="5">
        <v>9.07</v>
      </c>
      <c r="F6721" t="s">
        <v>354</v>
      </c>
    </row>
    <row r="6722" spans="1:10" ht="11.25" x14ac:dyDescent="0.15">
      <c r="A6722" s="6" t="s">
        <v>298</v>
      </c>
      <c r="B6722" s="4" t="s">
        <v>35</v>
      </c>
      <c r="C6722" s="4" t="s">
        <v>111</v>
      </c>
      <c r="D6722" s="4" t="s">
        <v>226</v>
      </c>
      <c r="E6722" s="5">
        <v>8.5500000000000007</v>
      </c>
    </row>
    <row r="6723" spans="1:10" ht="11.25" x14ac:dyDescent="0.15">
      <c r="A6723" s="6" t="s">
        <v>298</v>
      </c>
      <c r="B6723" s="4" t="s">
        <v>139</v>
      </c>
      <c r="C6723" s="4" t="s">
        <v>111</v>
      </c>
      <c r="D6723" s="4" t="s">
        <v>146</v>
      </c>
      <c r="E6723" s="5">
        <v>9.64</v>
      </c>
    </row>
    <row r="6724" spans="1:10" ht="11.25" x14ac:dyDescent="0.15">
      <c r="A6724" s="6" t="s">
        <v>298</v>
      </c>
      <c r="B6724" s="4" t="s">
        <v>139</v>
      </c>
      <c r="C6724" s="4" t="s">
        <v>111</v>
      </c>
      <c r="D6724" s="4" t="s">
        <v>226</v>
      </c>
      <c r="E6724" s="5">
        <v>10.71</v>
      </c>
    </row>
    <row r="6725" spans="1:10" ht="11.25" x14ac:dyDescent="0.15">
      <c r="A6725" s="6" t="s">
        <v>298</v>
      </c>
      <c r="B6725" s="4" t="s">
        <v>36</v>
      </c>
      <c r="C6725" s="4" t="s">
        <v>111</v>
      </c>
      <c r="D6725" s="4" t="s">
        <v>146</v>
      </c>
      <c r="E6725" s="5">
        <v>12.63</v>
      </c>
      <c r="F6725" t="s">
        <v>353</v>
      </c>
      <c r="G6725" s="17">
        <f>+E6725+E6726+E6727+E6728+E6729</f>
        <v>57.539999999999992</v>
      </c>
      <c r="H6725" s="17">
        <f>+E6731+E6732+E6733+E6734+E6730</f>
        <v>41.46</v>
      </c>
      <c r="I6725" s="18">
        <f>+(G6725/4)/(H6725/3)</f>
        <v>1.0408827785817654</v>
      </c>
      <c r="J6725" s="21">
        <f>+(B6725-$K$1)/7</f>
        <v>14</v>
      </c>
    </row>
    <row r="6726" spans="1:10" ht="11.25" x14ac:dyDescent="0.15">
      <c r="A6726" s="6" t="s">
        <v>298</v>
      </c>
      <c r="B6726" s="4" t="s">
        <v>36</v>
      </c>
      <c r="C6726" s="4" t="s">
        <v>111</v>
      </c>
      <c r="D6726" s="4" t="s">
        <v>226</v>
      </c>
      <c r="E6726" s="5">
        <v>10.73</v>
      </c>
    </row>
    <row r="6727" spans="1:10" ht="11.25" x14ac:dyDescent="0.15">
      <c r="A6727" s="6" t="s">
        <v>298</v>
      </c>
      <c r="B6727" s="4" t="s">
        <v>36</v>
      </c>
      <c r="C6727" s="4" t="s">
        <v>111</v>
      </c>
      <c r="D6727" s="4" t="s">
        <v>226</v>
      </c>
      <c r="E6727" s="5">
        <v>6.15</v>
      </c>
    </row>
    <row r="6728" spans="1:10" ht="11.25" x14ac:dyDescent="0.15">
      <c r="A6728" s="6" t="s">
        <v>298</v>
      </c>
      <c r="B6728" s="4" t="s">
        <v>140</v>
      </c>
      <c r="C6728" s="4" t="s">
        <v>111</v>
      </c>
      <c r="D6728" s="4" t="s">
        <v>146</v>
      </c>
      <c r="E6728" s="5">
        <v>13.69</v>
      </c>
    </row>
    <row r="6729" spans="1:10" ht="11.25" x14ac:dyDescent="0.15">
      <c r="A6729" s="9" t="s">
        <v>298</v>
      </c>
      <c r="B6729" s="4" t="s">
        <v>140</v>
      </c>
      <c r="C6729" s="4" t="s">
        <v>111</v>
      </c>
      <c r="D6729" s="4" t="s">
        <v>226</v>
      </c>
      <c r="E6729" s="5">
        <v>14.34</v>
      </c>
    </row>
    <row r="6730" spans="1:10" ht="11.25" x14ac:dyDescent="0.15">
      <c r="A6730" s="6" t="s">
        <v>298</v>
      </c>
      <c r="B6730" s="4" t="s">
        <v>37</v>
      </c>
      <c r="C6730" s="4" t="s">
        <v>111</v>
      </c>
      <c r="D6730" s="4" t="s">
        <v>146</v>
      </c>
      <c r="E6730" s="5">
        <v>10.67</v>
      </c>
      <c r="F6730" t="s">
        <v>354</v>
      </c>
    </row>
    <row r="6731" spans="1:10" ht="11.25" x14ac:dyDescent="0.15">
      <c r="A6731" s="6" t="s">
        <v>298</v>
      </c>
      <c r="B6731" s="4" t="s">
        <v>37</v>
      </c>
      <c r="C6731" s="4" t="s">
        <v>111</v>
      </c>
      <c r="D6731" s="4" t="s">
        <v>226</v>
      </c>
      <c r="E6731" s="5">
        <v>10.48</v>
      </c>
    </row>
    <row r="6732" spans="1:10" ht="11.25" x14ac:dyDescent="0.15">
      <c r="A6732" s="6" t="s">
        <v>298</v>
      </c>
      <c r="B6732" s="4" t="s">
        <v>141</v>
      </c>
      <c r="C6732" s="4" t="s">
        <v>111</v>
      </c>
      <c r="D6732" s="4" t="s">
        <v>146</v>
      </c>
      <c r="E6732" s="5">
        <v>8.3800000000000008</v>
      </c>
    </row>
    <row r="6733" spans="1:10" ht="11.25" x14ac:dyDescent="0.15">
      <c r="A6733" s="6" t="s">
        <v>298</v>
      </c>
      <c r="B6733" s="4" t="s">
        <v>141</v>
      </c>
      <c r="C6733" s="4" t="s">
        <v>111</v>
      </c>
      <c r="D6733" s="4" t="s">
        <v>224</v>
      </c>
      <c r="E6733" s="5">
        <v>4.04</v>
      </c>
    </row>
    <row r="6734" spans="1:10" ht="11.25" x14ac:dyDescent="0.15">
      <c r="A6734" s="6" t="s">
        <v>298</v>
      </c>
      <c r="B6734" s="4" t="s">
        <v>141</v>
      </c>
      <c r="C6734" s="4" t="s">
        <v>111</v>
      </c>
      <c r="D6734" s="4" t="s">
        <v>226</v>
      </c>
      <c r="E6734" s="5">
        <v>7.89</v>
      </c>
    </row>
    <row r="6735" spans="1:10" ht="11.25" x14ac:dyDescent="0.15">
      <c r="A6735" s="6" t="s">
        <v>298</v>
      </c>
      <c r="B6735" s="4" t="s">
        <v>38</v>
      </c>
      <c r="C6735" s="4" t="s">
        <v>111</v>
      </c>
      <c r="D6735" s="4" t="s">
        <v>146</v>
      </c>
      <c r="E6735" s="5">
        <v>12.16</v>
      </c>
      <c r="F6735" t="s">
        <v>353</v>
      </c>
      <c r="G6735" s="17">
        <f>+E6735+E6736+E6737+E6738+E6739</f>
        <v>59.59</v>
      </c>
      <c r="H6735" s="17">
        <f>+E6741+E6742+E6743+E6740</f>
        <v>39.18</v>
      </c>
      <c r="I6735" s="18">
        <f>+(G6735/4)/(H6735/3)</f>
        <v>1.1406967840735069</v>
      </c>
      <c r="J6735" s="21">
        <f>+(B6735-$K$1)/7</f>
        <v>15</v>
      </c>
    </row>
    <row r="6736" spans="1:10" ht="11.25" x14ac:dyDescent="0.15">
      <c r="A6736" s="6" t="s">
        <v>298</v>
      </c>
      <c r="B6736" s="4" t="s">
        <v>38</v>
      </c>
      <c r="C6736" s="4" t="s">
        <v>111</v>
      </c>
      <c r="D6736" s="4" t="s">
        <v>226</v>
      </c>
      <c r="E6736" s="5">
        <v>11.14</v>
      </c>
    </row>
    <row r="6737" spans="1:10" ht="11.25" x14ac:dyDescent="0.15">
      <c r="A6737" s="6" t="s">
        <v>298</v>
      </c>
      <c r="B6737" s="4" t="s">
        <v>38</v>
      </c>
      <c r="C6737" s="4" t="s">
        <v>111</v>
      </c>
      <c r="D6737" s="4" t="s">
        <v>226</v>
      </c>
      <c r="E6737" s="5">
        <v>9.8000000000000007</v>
      </c>
    </row>
    <row r="6738" spans="1:10" ht="11.25" x14ac:dyDescent="0.15">
      <c r="A6738" s="6" t="s">
        <v>298</v>
      </c>
      <c r="B6738" s="4" t="s">
        <v>142</v>
      </c>
      <c r="C6738" s="4" t="s">
        <v>111</v>
      </c>
      <c r="D6738" s="4" t="s">
        <v>146</v>
      </c>
      <c r="E6738" s="5">
        <v>12.86</v>
      </c>
    </row>
    <row r="6739" spans="1:10" ht="11.25" x14ac:dyDescent="0.15">
      <c r="A6739" s="6" t="s">
        <v>298</v>
      </c>
      <c r="B6739" s="4" t="s">
        <v>142</v>
      </c>
      <c r="C6739" s="4" t="s">
        <v>111</v>
      </c>
      <c r="D6739" s="4" t="s">
        <v>226</v>
      </c>
      <c r="E6739" s="5">
        <v>13.63</v>
      </c>
    </row>
    <row r="6740" spans="1:10" ht="11.25" x14ac:dyDescent="0.15">
      <c r="A6740" s="6" t="s">
        <v>298</v>
      </c>
      <c r="B6740" s="4" t="s">
        <v>39</v>
      </c>
      <c r="C6740" s="4" t="s">
        <v>111</v>
      </c>
      <c r="D6740" s="4" t="s">
        <v>146</v>
      </c>
      <c r="E6740" s="5">
        <v>10.06</v>
      </c>
      <c r="F6740" t="s">
        <v>354</v>
      </c>
    </row>
    <row r="6741" spans="1:10" ht="11.25" x14ac:dyDescent="0.15">
      <c r="A6741" s="6" t="s">
        <v>298</v>
      </c>
      <c r="B6741" s="4" t="s">
        <v>39</v>
      </c>
      <c r="C6741" s="4" t="s">
        <v>111</v>
      </c>
      <c r="D6741" s="4" t="s">
        <v>226</v>
      </c>
      <c r="E6741" s="5">
        <v>11.41</v>
      </c>
    </row>
    <row r="6742" spans="1:10" ht="11.25" x14ac:dyDescent="0.15">
      <c r="A6742" s="6" t="s">
        <v>298</v>
      </c>
      <c r="B6742" s="4" t="s">
        <v>143</v>
      </c>
      <c r="C6742" s="4" t="s">
        <v>111</v>
      </c>
      <c r="D6742" s="4" t="s">
        <v>118</v>
      </c>
      <c r="E6742" s="5">
        <v>7.06</v>
      </c>
    </row>
    <row r="6743" spans="1:10" ht="11.25" x14ac:dyDescent="0.15">
      <c r="A6743" s="6" t="s">
        <v>298</v>
      </c>
      <c r="B6743" s="4" t="s">
        <v>143</v>
      </c>
      <c r="C6743" s="4" t="s">
        <v>111</v>
      </c>
      <c r="D6743" s="4" t="s">
        <v>226</v>
      </c>
      <c r="E6743" s="5">
        <v>10.65</v>
      </c>
    </row>
    <row r="6744" spans="1:10" ht="11.25" x14ac:dyDescent="0.15">
      <c r="A6744" s="6" t="s">
        <v>298</v>
      </c>
      <c r="B6744" s="4" t="s">
        <v>40</v>
      </c>
      <c r="C6744" s="4" t="s">
        <v>111</v>
      </c>
      <c r="D6744" s="4" t="s">
        <v>118</v>
      </c>
      <c r="E6744" s="5">
        <v>6.77</v>
      </c>
      <c r="F6744" t="s">
        <v>353</v>
      </c>
      <c r="G6744" s="17">
        <f>+E6744+E6745+E6746+E6747+E6748+E6749+E6750</f>
        <v>61.120000000000005</v>
      </c>
      <c r="H6744" s="17">
        <f>+E6751+E6752+E6753</f>
        <v>27.02</v>
      </c>
      <c r="I6744" s="18">
        <f>+(G6744/4)/(H6744/3)</f>
        <v>1.6965210954848262</v>
      </c>
      <c r="J6744" s="21">
        <f>+(B6744-$K$1)/7</f>
        <v>16</v>
      </c>
    </row>
    <row r="6745" spans="1:10" ht="11.25" x14ac:dyDescent="0.15">
      <c r="A6745" s="6" t="s">
        <v>298</v>
      </c>
      <c r="B6745" s="4" t="s">
        <v>40</v>
      </c>
      <c r="C6745" s="4" t="s">
        <v>111</v>
      </c>
      <c r="D6745" s="4" t="s">
        <v>118</v>
      </c>
      <c r="E6745" s="5">
        <v>8.5</v>
      </c>
    </row>
    <row r="6746" spans="1:10" ht="11.25" x14ac:dyDescent="0.15">
      <c r="A6746" s="6" t="s">
        <v>298</v>
      </c>
      <c r="B6746" s="4" t="s">
        <v>40</v>
      </c>
      <c r="C6746" s="4" t="s">
        <v>111</v>
      </c>
      <c r="D6746" s="4" t="s">
        <v>226</v>
      </c>
      <c r="E6746" s="5">
        <v>10.89</v>
      </c>
    </row>
    <row r="6747" spans="1:10" ht="11.25" x14ac:dyDescent="0.15">
      <c r="A6747" s="6" t="s">
        <v>298</v>
      </c>
      <c r="B6747" s="4" t="s">
        <v>40</v>
      </c>
      <c r="C6747" s="4" t="s">
        <v>111</v>
      </c>
      <c r="D6747" s="4" t="s">
        <v>226</v>
      </c>
      <c r="E6747" s="5">
        <v>6.47</v>
      </c>
    </row>
    <row r="6748" spans="1:10" ht="11.25" x14ac:dyDescent="0.15">
      <c r="A6748" s="6" t="s">
        <v>298</v>
      </c>
      <c r="B6748" s="4" t="s">
        <v>144</v>
      </c>
      <c r="C6748" s="4" t="s">
        <v>111</v>
      </c>
      <c r="D6748" s="4" t="s">
        <v>146</v>
      </c>
      <c r="E6748" s="5">
        <v>12.01</v>
      </c>
    </row>
    <row r="6749" spans="1:10" ht="11.25" x14ac:dyDescent="0.15">
      <c r="A6749" s="6" t="s">
        <v>298</v>
      </c>
      <c r="B6749" s="4" t="s">
        <v>144</v>
      </c>
      <c r="C6749" s="4" t="s">
        <v>111</v>
      </c>
      <c r="D6749" s="4" t="s">
        <v>226</v>
      </c>
      <c r="E6749" s="5">
        <v>9.6</v>
      </c>
    </row>
    <row r="6750" spans="1:10" ht="11.25" x14ac:dyDescent="0.15">
      <c r="A6750" s="6" t="s">
        <v>298</v>
      </c>
      <c r="B6750" s="4" t="s">
        <v>144</v>
      </c>
      <c r="C6750" s="4" t="s">
        <v>111</v>
      </c>
      <c r="D6750" s="4" t="s">
        <v>226</v>
      </c>
      <c r="E6750" s="5">
        <v>6.88</v>
      </c>
    </row>
    <row r="6751" spans="1:10" ht="11.25" x14ac:dyDescent="0.15">
      <c r="A6751" s="6" t="s">
        <v>298</v>
      </c>
      <c r="B6751" s="4" t="s">
        <v>41</v>
      </c>
      <c r="C6751" s="4" t="s">
        <v>111</v>
      </c>
      <c r="D6751" s="4" t="s">
        <v>146</v>
      </c>
      <c r="E6751" s="5">
        <v>8.6199999999999992</v>
      </c>
      <c r="F6751" t="s">
        <v>354</v>
      </c>
    </row>
    <row r="6752" spans="1:10" ht="11.25" x14ac:dyDescent="0.15">
      <c r="A6752" s="6" t="s">
        <v>298</v>
      </c>
      <c r="B6752" s="4" t="s">
        <v>41</v>
      </c>
      <c r="C6752" s="4" t="s">
        <v>111</v>
      </c>
      <c r="D6752" s="4" t="s">
        <v>226</v>
      </c>
      <c r="E6752" s="5">
        <v>8.1999999999999993</v>
      </c>
    </row>
    <row r="6753" spans="1:10" ht="11.25" x14ac:dyDescent="0.15">
      <c r="A6753" s="6" t="s">
        <v>298</v>
      </c>
      <c r="B6753" s="4" t="s">
        <v>145</v>
      </c>
      <c r="C6753" s="4" t="s">
        <v>111</v>
      </c>
      <c r="D6753" s="4" t="s">
        <v>226</v>
      </c>
      <c r="E6753" s="5">
        <v>10.199999999999999</v>
      </c>
    </row>
    <row r="6754" spans="1:10" ht="11.25" x14ac:dyDescent="0.15">
      <c r="A6754" s="6" t="s">
        <v>298</v>
      </c>
      <c r="B6754" s="4" t="s">
        <v>42</v>
      </c>
      <c r="C6754" s="4" t="s">
        <v>111</v>
      </c>
      <c r="D6754" s="4" t="s">
        <v>146</v>
      </c>
      <c r="E6754" s="5">
        <v>12.61</v>
      </c>
      <c r="F6754" t="s">
        <v>353</v>
      </c>
      <c r="G6754" s="17">
        <f>+E6754+E6755+E6756+E6757+E6758+E6759</f>
        <v>61.449999999999996</v>
      </c>
      <c r="H6754" s="17">
        <f>+E6760+E6761+E6762+E6763</f>
        <v>43.43</v>
      </c>
      <c r="I6754" s="18">
        <f>+(G6754/4)/(H6754/3)</f>
        <v>1.0611904213677181</v>
      </c>
      <c r="J6754" s="21">
        <f>+(B6754-$K$1)/7</f>
        <v>17</v>
      </c>
    </row>
    <row r="6755" spans="1:10" ht="11.25" x14ac:dyDescent="0.15">
      <c r="A6755" s="6" t="s">
        <v>298</v>
      </c>
      <c r="B6755" s="4" t="s">
        <v>42</v>
      </c>
      <c r="C6755" s="4" t="s">
        <v>111</v>
      </c>
      <c r="D6755" s="4" t="s">
        <v>226</v>
      </c>
      <c r="E6755" s="5">
        <v>12.32</v>
      </c>
    </row>
    <row r="6756" spans="1:10" ht="11.25" x14ac:dyDescent="0.15">
      <c r="A6756" s="6" t="s">
        <v>298</v>
      </c>
      <c r="B6756" s="4" t="s">
        <v>42</v>
      </c>
      <c r="C6756" s="4" t="s">
        <v>111</v>
      </c>
      <c r="D6756" s="4" t="s">
        <v>226</v>
      </c>
      <c r="E6756" s="5">
        <v>7.36</v>
      </c>
    </row>
    <row r="6757" spans="1:10" ht="11.25" x14ac:dyDescent="0.15">
      <c r="A6757" s="6" t="s">
        <v>298</v>
      </c>
      <c r="B6757" s="4" t="s">
        <v>147</v>
      </c>
      <c r="C6757" s="4" t="s">
        <v>111</v>
      </c>
      <c r="D6757" s="4" t="s">
        <v>146</v>
      </c>
      <c r="E6757" s="5">
        <v>3.64</v>
      </c>
    </row>
    <row r="6758" spans="1:10" ht="11.25" x14ac:dyDescent="0.15">
      <c r="A6758" s="6" t="s">
        <v>298</v>
      </c>
      <c r="B6758" s="4" t="s">
        <v>147</v>
      </c>
      <c r="C6758" s="4" t="s">
        <v>111</v>
      </c>
      <c r="D6758" s="4" t="s">
        <v>224</v>
      </c>
      <c r="E6758" s="5">
        <v>11.98</v>
      </c>
    </row>
    <row r="6759" spans="1:10" ht="11.25" x14ac:dyDescent="0.15">
      <c r="A6759" s="6" t="s">
        <v>298</v>
      </c>
      <c r="B6759" s="4" t="s">
        <v>147</v>
      </c>
      <c r="C6759" s="4" t="s">
        <v>111</v>
      </c>
      <c r="D6759" s="4" t="s">
        <v>226</v>
      </c>
      <c r="E6759" s="5">
        <v>13.54</v>
      </c>
    </row>
    <row r="6760" spans="1:10" ht="11.25" x14ac:dyDescent="0.15">
      <c r="A6760" s="6" t="s">
        <v>298</v>
      </c>
      <c r="B6760" s="4" t="s">
        <v>43</v>
      </c>
      <c r="C6760" s="4" t="s">
        <v>111</v>
      </c>
      <c r="D6760" s="4" t="s">
        <v>146</v>
      </c>
      <c r="E6760" s="5">
        <v>10.14</v>
      </c>
      <c r="F6760" t="s">
        <v>354</v>
      </c>
    </row>
    <row r="6761" spans="1:10" ht="11.25" x14ac:dyDescent="0.15">
      <c r="A6761" s="6" t="s">
        <v>298</v>
      </c>
      <c r="B6761" s="4" t="s">
        <v>43</v>
      </c>
      <c r="C6761" s="4" t="s">
        <v>111</v>
      </c>
      <c r="D6761" s="4" t="s">
        <v>226</v>
      </c>
      <c r="E6761" s="5">
        <v>11.18</v>
      </c>
    </row>
    <row r="6762" spans="1:10" ht="11.25" x14ac:dyDescent="0.15">
      <c r="A6762" s="6" t="s">
        <v>298</v>
      </c>
      <c r="B6762" s="4" t="s">
        <v>148</v>
      </c>
      <c r="C6762" s="4" t="s">
        <v>111</v>
      </c>
      <c r="D6762" s="4" t="s">
        <v>146</v>
      </c>
      <c r="E6762" s="5">
        <v>7.78</v>
      </c>
    </row>
    <row r="6763" spans="1:10" ht="11.25" x14ac:dyDescent="0.15">
      <c r="A6763" s="6" t="s">
        <v>298</v>
      </c>
      <c r="B6763" s="4" t="s">
        <v>148</v>
      </c>
      <c r="C6763" s="4" t="s">
        <v>111</v>
      </c>
      <c r="D6763" s="4" t="s">
        <v>226</v>
      </c>
      <c r="E6763" s="5">
        <v>14.33</v>
      </c>
    </row>
    <row r="6764" spans="1:10" ht="11.25" x14ac:dyDescent="0.15">
      <c r="A6764" s="6" t="s">
        <v>298</v>
      </c>
      <c r="B6764" s="4" t="s">
        <v>44</v>
      </c>
      <c r="C6764" s="4" t="s">
        <v>111</v>
      </c>
      <c r="D6764" s="4" t="s">
        <v>146</v>
      </c>
      <c r="E6764" s="5">
        <v>13.4</v>
      </c>
      <c r="F6764" t="s">
        <v>353</v>
      </c>
      <c r="G6764" s="17">
        <f>+E6764+E6765+E6766+E6767+E6768</f>
        <v>58.399999999999991</v>
      </c>
      <c r="H6764" s="17">
        <f>+E6770+E6771+E6772+E6773+E6769</f>
        <v>43.540000000000006</v>
      </c>
      <c r="I6764" s="18">
        <f>+(G6764/4)/(H6764/3)</f>
        <v>1.0059715204409736</v>
      </c>
      <c r="J6764" s="21">
        <f>+(B6764-$K$1)/7</f>
        <v>18</v>
      </c>
    </row>
    <row r="6765" spans="1:10" ht="11.25" x14ac:dyDescent="0.15">
      <c r="A6765" s="6" t="s">
        <v>298</v>
      </c>
      <c r="B6765" s="4" t="s">
        <v>44</v>
      </c>
      <c r="C6765" s="4" t="s">
        <v>111</v>
      </c>
      <c r="D6765" s="4" t="s">
        <v>226</v>
      </c>
      <c r="E6765" s="5">
        <v>10.49</v>
      </c>
    </row>
    <row r="6766" spans="1:10" ht="11.25" x14ac:dyDescent="0.15">
      <c r="A6766" s="6" t="s">
        <v>298</v>
      </c>
      <c r="B6766" s="4" t="s">
        <v>44</v>
      </c>
      <c r="C6766" s="4" t="s">
        <v>111</v>
      </c>
      <c r="D6766" s="4" t="s">
        <v>226</v>
      </c>
      <c r="E6766" s="5">
        <v>6.22</v>
      </c>
    </row>
    <row r="6767" spans="1:10" ht="11.25" x14ac:dyDescent="0.15">
      <c r="A6767" s="6" t="s">
        <v>298</v>
      </c>
      <c r="B6767" s="4" t="s">
        <v>149</v>
      </c>
      <c r="C6767" s="4" t="s">
        <v>111</v>
      </c>
      <c r="D6767" s="4" t="s">
        <v>146</v>
      </c>
      <c r="E6767" s="5">
        <v>13.52</v>
      </c>
    </row>
    <row r="6768" spans="1:10" ht="11.25" x14ac:dyDescent="0.15">
      <c r="A6768" s="6" t="s">
        <v>298</v>
      </c>
      <c r="B6768" s="4" t="s">
        <v>149</v>
      </c>
      <c r="C6768" s="4" t="s">
        <v>111</v>
      </c>
      <c r="D6768" s="4" t="s">
        <v>226</v>
      </c>
      <c r="E6768" s="5">
        <v>14.77</v>
      </c>
    </row>
    <row r="6769" spans="1:10" ht="11.25" x14ac:dyDescent="0.15">
      <c r="A6769" s="6" t="s">
        <v>298</v>
      </c>
      <c r="B6769" s="4" t="s">
        <v>45</v>
      </c>
      <c r="C6769" s="4" t="s">
        <v>111</v>
      </c>
      <c r="D6769" s="4" t="s">
        <v>146</v>
      </c>
      <c r="E6769" s="5">
        <v>10.84</v>
      </c>
      <c r="F6769" t="s">
        <v>354</v>
      </c>
    </row>
    <row r="6770" spans="1:10" ht="11.25" x14ac:dyDescent="0.15">
      <c r="A6770" s="6" t="s">
        <v>298</v>
      </c>
      <c r="B6770" s="4" t="s">
        <v>45</v>
      </c>
      <c r="C6770" s="4" t="s">
        <v>111</v>
      </c>
      <c r="D6770" s="4" t="s">
        <v>225</v>
      </c>
      <c r="E6770" s="5">
        <v>3.79</v>
      </c>
    </row>
    <row r="6771" spans="1:10" ht="11.25" x14ac:dyDescent="0.15">
      <c r="A6771" s="6" t="s">
        <v>298</v>
      </c>
      <c r="B6771" s="4" t="s">
        <v>45</v>
      </c>
      <c r="C6771" s="4" t="s">
        <v>111</v>
      </c>
      <c r="D6771" s="4" t="s">
        <v>134</v>
      </c>
      <c r="E6771" s="5">
        <v>7.29</v>
      </c>
    </row>
    <row r="6772" spans="1:10" ht="11.25" x14ac:dyDescent="0.15">
      <c r="A6772" s="6" t="s">
        <v>298</v>
      </c>
      <c r="B6772" s="4" t="s">
        <v>150</v>
      </c>
      <c r="C6772" s="4" t="s">
        <v>111</v>
      </c>
      <c r="D6772" s="4" t="s">
        <v>146</v>
      </c>
      <c r="E6772" s="5">
        <v>8.98</v>
      </c>
    </row>
    <row r="6773" spans="1:10" ht="11.25" x14ac:dyDescent="0.15">
      <c r="A6773" s="6" t="s">
        <v>298</v>
      </c>
      <c r="B6773" s="4" t="s">
        <v>150</v>
      </c>
      <c r="C6773" s="4" t="s">
        <v>111</v>
      </c>
      <c r="D6773" s="4" t="s">
        <v>226</v>
      </c>
      <c r="E6773" s="5">
        <v>12.64</v>
      </c>
    </row>
    <row r="6774" spans="1:10" ht="11.25" x14ac:dyDescent="0.15">
      <c r="A6774" s="6" t="s">
        <v>298</v>
      </c>
      <c r="B6774" s="4" t="s">
        <v>46</v>
      </c>
      <c r="C6774" s="4" t="s">
        <v>111</v>
      </c>
      <c r="D6774" s="4" t="s">
        <v>146</v>
      </c>
      <c r="E6774" s="5">
        <v>11.62</v>
      </c>
      <c r="F6774" t="s">
        <v>353</v>
      </c>
      <c r="G6774" s="17">
        <f>+E6774+E6775+E6776+E6777+E6778+E6779</f>
        <v>62.14</v>
      </c>
      <c r="H6774" s="17">
        <f>+E6780+E6781+E6782+E6783</f>
        <v>46.55</v>
      </c>
      <c r="I6774" s="18">
        <f>+(G6774/4)/(H6774/3)</f>
        <v>1.0011815252416756</v>
      </c>
      <c r="J6774" s="21">
        <f>+(B6774-$K$1)/7</f>
        <v>19</v>
      </c>
    </row>
    <row r="6775" spans="1:10" ht="11.25" x14ac:dyDescent="0.15">
      <c r="A6775" s="9" t="s">
        <v>298</v>
      </c>
      <c r="B6775" s="4" t="s">
        <v>46</v>
      </c>
      <c r="C6775" s="4" t="s">
        <v>111</v>
      </c>
      <c r="D6775" s="4" t="s">
        <v>226</v>
      </c>
      <c r="E6775" s="5">
        <v>13.54</v>
      </c>
    </row>
    <row r="6776" spans="1:10" ht="11.25" x14ac:dyDescent="0.15">
      <c r="A6776" s="6" t="s">
        <v>298</v>
      </c>
      <c r="B6776" s="4" t="s">
        <v>151</v>
      </c>
      <c r="C6776" s="4" t="s">
        <v>111</v>
      </c>
      <c r="D6776" s="4" t="s">
        <v>146</v>
      </c>
      <c r="E6776" s="5">
        <v>13.78</v>
      </c>
    </row>
    <row r="6777" spans="1:10" ht="11.25" x14ac:dyDescent="0.15">
      <c r="A6777" s="6" t="s">
        <v>298</v>
      </c>
      <c r="B6777" s="4" t="s">
        <v>151</v>
      </c>
      <c r="C6777" s="4" t="s">
        <v>111</v>
      </c>
      <c r="D6777" s="4" t="s">
        <v>224</v>
      </c>
      <c r="E6777" s="5">
        <v>7.31</v>
      </c>
    </row>
    <row r="6778" spans="1:10" ht="11.25" x14ac:dyDescent="0.15">
      <c r="A6778" s="6" t="s">
        <v>298</v>
      </c>
      <c r="B6778" s="4" t="s">
        <v>151</v>
      </c>
      <c r="C6778" s="4" t="s">
        <v>111</v>
      </c>
      <c r="D6778" s="4" t="s">
        <v>226</v>
      </c>
      <c r="E6778" s="5">
        <v>11.38</v>
      </c>
    </row>
    <row r="6779" spans="1:10" ht="11.25" x14ac:dyDescent="0.15">
      <c r="A6779" s="6" t="s">
        <v>298</v>
      </c>
      <c r="B6779" s="4" t="s">
        <v>151</v>
      </c>
      <c r="C6779" s="4" t="s">
        <v>111</v>
      </c>
      <c r="D6779" s="4" t="s">
        <v>226</v>
      </c>
      <c r="E6779" s="5">
        <v>4.51</v>
      </c>
    </row>
    <row r="6780" spans="1:10" ht="11.25" x14ac:dyDescent="0.15">
      <c r="A6780" s="6" t="s">
        <v>298</v>
      </c>
      <c r="B6780" s="4" t="s">
        <v>47</v>
      </c>
      <c r="C6780" s="4" t="s">
        <v>111</v>
      </c>
      <c r="D6780" s="4" t="s">
        <v>146</v>
      </c>
      <c r="E6780" s="5">
        <v>10.31</v>
      </c>
      <c r="F6780" t="s">
        <v>354</v>
      </c>
    </row>
    <row r="6781" spans="1:10" ht="11.25" x14ac:dyDescent="0.15">
      <c r="A6781" s="6" t="s">
        <v>298</v>
      </c>
      <c r="B6781" s="4" t="s">
        <v>47</v>
      </c>
      <c r="C6781" s="4" t="s">
        <v>111</v>
      </c>
      <c r="D6781" s="4" t="s">
        <v>226</v>
      </c>
      <c r="E6781" s="5">
        <v>12.36</v>
      </c>
    </row>
    <row r="6782" spans="1:10" ht="11.25" x14ac:dyDescent="0.15">
      <c r="A6782" s="6" t="s">
        <v>298</v>
      </c>
      <c r="B6782" s="4" t="s">
        <v>152</v>
      </c>
      <c r="C6782" s="4" t="s">
        <v>111</v>
      </c>
      <c r="D6782" s="4" t="s">
        <v>146</v>
      </c>
      <c r="E6782" s="5">
        <v>11.15</v>
      </c>
    </row>
    <row r="6783" spans="1:10" ht="11.25" x14ac:dyDescent="0.15">
      <c r="A6783" s="6" t="s">
        <v>298</v>
      </c>
      <c r="B6783" s="4" t="s">
        <v>152</v>
      </c>
      <c r="C6783" s="4" t="s">
        <v>111</v>
      </c>
      <c r="D6783" s="4" t="s">
        <v>226</v>
      </c>
      <c r="E6783" s="5">
        <v>12.73</v>
      </c>
    </row>
    <row r="6784" spans="1:10" ht="11.25" x14ac:dyDescent="0.15">
      <c r="A6784" s="6" t="s">
        <v>298</v>
      </c>
      <c r="B6784" s="4" t="s">
        <v>48</v>
      </c>
      <c r="C6784" s="4" t="s">
        <v>111</v>
      </c>
      <c r="D6784" s="4" t="s">
        <v>146</v>
      </c>
      <c r="E6784" s="5">
        <v>12.16</v>
      </c>
      <c r="F6784" t="s">
        <v>353</v>
      </c>
      <c r="G6784" s="17">
        <f>+E6784+E6785+E6786+E6787</f>
        <v>52.25</v>
      </c>
      <c r="H6784" s="17">
        <f>+E6790+E6791+E6788+E6789</f>
        <v>39.549999999999997</v>
      </c>
      <c r="I6784" s="18">
        <f>+(G6784/4)/(H6784/3)</f>
        <v>0.99083438685208614</v>
      </c>
      <c r="J6784" s="21">
        <f>+(B6784-$K$1)/7</f>
        <v>20</v>
      </c>
    </row>
    <row r="6785" spans="1:10" ht="11.25" x14ac:dyDescent="0.15">
      <c r="A6785" s="6" t="s">
        <v>298</v>
      </c>
      <c r="B6785" s="4" t="s">
        <v>48</v>
      </c>
      <c r="C6785" s="4" t="s">
        <v>111</v>
      </c>
      <c r="D6785" s="4" t="s">
        <v>226</v>
      </c>
      <c r="E6785" s="5">
        <v>13.27</v>
      </c>
    </row>
    <row r="6786" spans="1:10" ht="11.25" x14ac:dyDescent="0.15">
      <c r="A6786" s="6" t="s">
        <v>298</v>
      </c>
      <c r="B6786" s="4" t="s">
        <v>153</v>
      </c>
      <c r="C6786" s="4" t="s">
        <v>111</v>
      </c>
      <c r="D6786" s="4" t="s">
        <v>146</v>
      </c>
      <c r="E6786" s="5">
        <v>12.97</v>
      </c>
    </row>
    <row r="6787" spans="1:10" ht="11.25" x14ac:dyDescent="0.15">
      <c r="A6787" s="6" t="s">
        <v>298</v>
      </c>
      <c r="B6787" s="4" t="s">
        <v>153</v>
      </c>
      <c r="C6787" s="4" t="s">
        <v>111</v>
      </c>
      <c r="D6787" s="4" t="s">
        <v>226</v>
      </c>
      <c r="E6787" s="5">
        <v>13.85</v>
      </c>
    </row>
    <row r="6788" spans="1:10" ht="11.25" x14ac:dyDescent="0.15">
      <c r="A6788" s="6" t="s">
        <v>298</v>
      </c>
      <c r="B6788" s="4" t="s">
        <v>49</v>
      </c>
      <c r="C6788" s="4" t="s">
        <v>111</v>
      </c>
      <c r="D6788" s="4" t="s">
        <v>146</v>
      </c>
      <c r="E6788" s="5">
        <v>9.9700000000000006</v>
      </c>
      <c r="F6788" t="s">
        <v>354</v>
      </c>
    </row>
    <row r="6789" spans="1:10" ht="11.25" x14ac:dyDescent="0.15">
      <c r="A6789" s="6" t="s">
        <v>298</v>
      </c>
      <c r="B6789" s="4" t="s">
        <v>49</v>
      </c>
      <c r="C6789" s="4" t="s">
        <v>111</v>
      </c>
      <c r="D6789" s="4" t="s">
        <v>226</v>
      </c>
      <c r="E6789" s="5">
        <v>9.39</v>
      </c>
    </row>
    <row r="6790" spans="1:10" ht="11.25" x14ac:dyDescent="0.15">
      <c r="A6790" s="6" t="s">
        <v>298</v>
      </c>
      <c r="B6790" s="4" t="s">
        <v>154</v>
      </c>
      <c r="C6790" s="4" t="s">
        <v>111</v>
      </c>
      <c r="D6790" s="4" t="s">
        <v>146</v>
      </c>
      <c r="E6790" s="5">
        <v>8.65</v>
      </c>
    </row>
    <row r="6791" spans="1:10" ht="11.25" x14ac:dyDescent="0.15">
      <c r="A6791" s="6" t="s">
        <v>298</v>
      </c>
      <c r="B6791" s="4" t="s">
        <v>154</v>
      </c>
      <c r="C6791" s="4" t="s">
        <v>111</v>
      </c>
      <c r="D6791" s="4" t="s">
        <v>226</v>
      </c>
      <c r="E6791" s="5">
        <v>11.54</v>
      </c>
    </row>
    <row r="6792" spans="1:10" ht="11.25" x14ac:dyDescent="0.15">
      <c r="A6792" s="6" t="s">
        <v>298</v>
      </c>
      <c r="B6792" s="4" t="s">
        <v>50</v>
      </c>
      <c r="C6792" s="4" t="s">
        <v>111</v>
      </c>
      <c r="D6792" s="4" t="s">
        <v>146</v>
      </c>
      <c r="E6792" s="5">
        <v>12.46</v>
      </c>
      <c r="F6792" t="s">
        <v>353</v>
      </c>
      <c r="G6792" s="17">
        <f>+E6792+E6793+E6794+E6795</f>
        <v>51.75</v>
      </c>
      <c r="H6792" s="17">
        <f>+E6798+E6799+E6800+E6797+E6796</f>
        <v>40.130000000000003</v>
      </c>
      <c r="I6792" s="18">
        <f>+(G6792/4)/(H6792/3)</f>
        <v>0.967169200099676</v>
      </c>
      <c r="J6792" s="21">
        <f>+(B6792-$K$1)/7</f>
        <v>21</v>
      </c>
    </row>
    <row r="6793" spans="1:10" ht="11.25" x14ac:dyDescent="0.15">
      <c r="A6793" s="6" t="s">
        <v>298</v>
      </c>
      <c r="B6793" s="4" t="s">
        <v>50</v>
      </c>
      <c r="C6793" s="4" t="s">
        <v>111</v>
      </c>
      <c r="D6793" s="4" t="s">
        <v>226</v>
      </c>
      <c r="E6793" s="5">
        <v>13.33</v>
      </c>
    </row>
    <row r="6794" spans="1:10" ht="11.25" x14ac:dyDescent="0.15">
      <c r="A6794" s="6" t="s">
        <v>298</v>
      </c>
      <c r="B6794" s="4" t="s">
        <v>155</v>
      </c>
      <c r="C6794" s="4" t="s">
        <v>111</v>
      </c>
      <c r="D6794" s="4" t="s">
        <v>226</v>
      </c>
      <c r="E6794" s="5">
        <v>14.12</v>
      </c>
    </row>
    <row r="6795" spans="1:10" ht="11.25" x14ac:dyDescent="0.15">
      <c r="A6795" s="6" t="s">
        <v>298</v>
      </c>
      <c r="B6795" s="4" t="s">
        <v>155</v>
      </c>
      <c r="C6795" s="4" t="s">
        <v>111</v>
      </c>
      <c r="D6795" s="4" t="s">
        <v>134</v>
      </c>
      <c r="E6795" s="5">
        <v>11.84</v>
      </c>
    </row>
    <row r="6796" spans="1:10" ht="11.25" x14ac:dyDescent="0.15">
      <c r="A6796" s="6" t="s">
        <v>298</v>
      </c>
      <c r="B6796" s="4" t="s">
        <v>51</v>
      </c>
      <c r="C6796" s="4" t="s">
        <v>111</v>
      </c>
      <c r="D6796" s="4" t="s">
        <v>118</v>
      </c>
      <c r="E6796" s="5">
        <v>4.88</v>
      </c>
      <c r="F6796" t="s">
        <v>354</v>
      </c>
    </row>
    <row r="6797" spans="1:10" ht="11.25" x14ac:dyDescent="0.15">
      <c r="A6797" s="6" t="s">
        <v>298</v>
      </c>
      <c r="B6797" s="4" t="s">
        <v>51</v>
      </c>
      <c r="C6797" s="4" t="s">
        <v>111</v>
      </c>
      <c r="D6797" s="4" t="s">
        <v>118</v>
      </c>
      <c r="E6797" s="5">
        <v>5.85</v>
      </c>
    </row>
    <row r="6798" spans="1:10" ht="11.25" x14ac:dyDescent="0.15">
      <c r="A6798" s="6" t="s">
        <v>298</v>
      </c>
      <c r="B6798" s="4" t="s">
        <v>51</v>
      </c>
      <c r="C6798" s="4" t="s">
        <v>111</v>
      </c>
      <c r="D6798" s="4" t="s">
        <v>226</v>
      </c>
      <c r="E6798" s="5">
        <v>10.77</v>
      </c>
    </row>
    <row r="6799" spans="1:10" ht="11.25" x14ac:dyDescent="0.15">
      <c r="A6799" s="6" t="s">
        <v>298</v>
      </c>
      <c r="B6799" s="4" t="s">
        <v>156</v>
      </c>
      <c r="C6799" s="4" t="s">
        <v>111</v>
      </c>
      <c r="D6799" s="4" t="s">
        <v>118</v>
      </c>
      <c r="E6799" s="5">
        <v>9.41</v>
      </c>
    </row>
    <row r="6800" spans="1:10" ht="11.25" x14ac:dyDescent="0.15">
      <c r="A6800" s="6" t="s">
        <v>298</v>
      </c>
      <c r="B6800" s="4" t="s">
        <v>156</v>
      </c>
      <c r="C6800" s="4" t="s">
        <v>111</v>
      </c>
      <c r="D6800" s="4" t="s">
        <v>226</v>
      </c>
      <c r="E6800" s="5">
        <v>9.2200000000000006</v>
      </c>
    </row>
    <row r="6801" spans="1:10" ht="11.25" x14ac:dyDescent="0.15">
      <c r="A6801" s="6" t="s">
        <v>298</v>
      </c>
      <c r="B6801" s="4" t="s">
        <v>157</v>
      </c>
      <c r="C6801" s="4" t="s">
        <v>111</v>
      </c>
      <c r="D6801" s="4" t="s">
        <v>118</v>
      </c>
      <c r="E6801" s="5">
        <v>11.29</v>
      </c>
      <c r="F6801" s="13" t="s">
        <v>353</v>
      </c>
    </row>
    <row r="6802" spans="1:10" ht="11.25" x14ac:dyDescent="0.15">
      <c r="A6802" s="6" t="s">
        <v>298</v>
      </c>
      <c r="B6802" s="4" t="s">
        <v>157</v>
      </c>
      <c r="C6802" s="4" t="s">
        <v>111</v>
      </c>
      <c r="D6802" s="4" t="s">
        <v>226</v>
      </c>
      <c r="E6802" s="5">
        <v>11.68</v>
      </c>
      <c r="F6802" s="13"/>
    </row>
    <row r="6803" spans="1:10" ht="11.25" x14ac:dyDescent="0.15">
      <c r="A6803" s="6" t="s">
        <v>298</v>
      </c>
      <c r="B6803" s="4" t="s">
        <v>157</v>
      </c>
      <c r="C6803" s="4" t="s">
        <v>111</v>
      </c>
      <c r="D6803" s="4" t="s">
        <v>226</v>
      </c>
      <c r="E6803" s="5">
        <v>4.8499999999999996</v>
      </c>
      <c r="F6803" s="13"/>
    </row>
    <row r="6804" spans="1:10" ht="11.25" x14ac:dyDescent="0.15">
      <c r="A6804" s="6" t="s">
        <v>298</v>
      </c>
      <c r="B6804" s="4" t="s">
        <v>52</v>
      </c>
      <c r="C6804" s="4" t="s">
        <v>111</v>
      </c>
      <c r="D6804" s="4" t="s">
        <v>118</v>
      </c>
      <c r="E6804" s="5">
        <v>10.39</v>
      </c>
      <c r="F6804" s="13" t="s">
        <v>354</v>
      </c>
    </row>
    <row r="6805" spans="1:10" ht="11.25" x14ac:dyDescent="0.15">
      <c r="A6805" s="6" t="s">
        <v>298</v>
      </c>
      <c r="B6805" s="4" t="s">
        <v>52</v>
      </c>
      <c r="C6805" s="4" t="s">
        <v>111</v>
      </c>
      <c r="D6805" s="4" t="s">
        <v>118</v>
      </c>
      <c r="E6805" s="5">
        <v>9.99</v>
      </c>
    </row>
    <row r="6806" spans="1:10" ht="11.25" x14ac:dyDescent="0.15">
      <c r="A6806" s="6" t="s">
        <v>298</v>
      </c>
      <c r="B6806" s="4" t="s">
        <v>52</v>
      </c>
      <c r="C6806" s="4" t="s">
        <v>111</v>
      </c>
      <c r="D6806" s="4" t="s">
        <v>226</v>
      </c>
      <c r="E6806" s="5">
        <v>14.41</v>
      </c>
    </row>
    <row r="6807" spans="1:10" ht="11.25" x14ac:dyDescent="0.15">
      <c r="A6807" s="6" t="s">
        <v>298</v>
      </c>
      <c r="B6807" s="4" t="s">
        <v>52</v>
      </c>
      <c r="C6807" s="4" t="s">
        <v>111</v>
      </c>
      <c r="D6807" s="4" t="s">
        <v>226</v>
      </c>
      <c r="E6807" s="5">
        <v>10.09</v>
      </c>
    </row>
    <row r="6808" spans="1:10" ht="11.25" x14ac:dyDescent="0.15">
      <c r="A6808" s="6" t="s">
        <v>298</v>
      </c>
      <c r="B6808" s="4" t="s">
        <v>158</v>
      </c>
      <c r="C6808" s="4" t="s">
        <v>111</v>
      </c>
      <c r="D6808" s="4" t="s">
        <v>118</v>
      </c>
      <c r="E6808" s="5">
        <v>10.68</v>
      </c>
    </row>
    <row r="6809" spans="1:10" ht="11.25" x14ac:dyDescent="0.15">
      <c r="A6809" s="6" t="s">
        <v>298</v>
      </c>
      <c r="B6809" s="4" t="s">
        <v>158</v>
      </c>
      <c r="C6809" s="4" t="s">
        <v>111</v>
      </c>
      <c r="D6809" s="4" t="s">
        <v>226</v>
      </c>
      <c r="E6809" s="5">
        <v>12.42</v>
      </c>
    </row>
    <row r="6810" spans="1:10" ht="11.25" x14ac:dyDescent="0.15">
      <c r="A6810" s="6" t="s">
        <v>298</v>
      </c>
      <c r="B6810" s="4" t="s">
        <v>53</v>
      </c>
      <c r="C6810" s="4" t="s">
        <v>111</v>
      </c>
      <c r="D6810" s="4" t="s">
        <v>118</v>
      </c>
      <c r="E6810" s="5">
        <v>6.76</v>
      </c>
      <c r="F6810" t="s">
        <v>353</v>
      </c>
      <c r="G6810" s="17">
        <f>+E6810+E6811+E6812+E6813+E6814+E6815</f>
        <v>64.84</v>
      </c>
      <c r="H6810" s="17">
        <f>+E6816+E6817+E6818+E6819</f>
        <v>48.23</v>
      </c>
      <c r="I6810" s="18">
        <f>+(G6810/4)/(H6810/3)</f>
        <v>1.0082935931992538</v>
      </c>
      <c r="J6810" s="21">
        <f>+(B6810-$K$1)/7</f>
        <v>23</v>
      </c>
    </row>
    <row r="6811" spans="1:10" ht="11.25" x14ac:dyDescent="0.15">
      <c r="A6811" s="6" t="s">
        <v>298</v>
      </c>
      <c r="B6811" s="4" t="s">
        <v>53</v>
      </c>
      <c r="C6811" s="4" t="s">
        <v>111</v>
      </c>
      <c r="D6811" s="4" t="s">
        <v>118</v>
      </c>
      <c r="E6811" s="5">
        <v>6.74</v>
      </c>
    </row>
    <row r="6812" spans="1:10" ht="11.25" x14ac:dyDescent="0.15">
      <c r="A6812" s="6" t="s">
        <v>298</v>
      </c>
      <c r="B6812" s="4" t="s">
        <v>53</v>
      </c>
      <c r="C6812" s="4" t="s">
        <v>111</v>
      </c>
      <c r="D6812" s="4" t="s">
        <v>226</v>
      </c>
      <c r="E6812" s="5">
        <v>13.42</v>
      </c>
    </row>
    <row r="6813" spans="1:10" ht="11.25" x14ac:dyDescent="0.15">
      <c r="A6813" s="6" t="s">
        <v>298</v>
      </c>
      <c r="B6813" s="4" t="s">
        <v>53</v>
      </c>
      <c r="C6813" s="4" t="s">
        <v>111</v>
      </c>
      <c r="D6813" s="4" t="s">
        <v>226</v>
      </c>
      <c r="E6813" s="5">
        <v>10.199999999999999</v>
      </c>
    </row>
    <row r="6814" spans="1:10" ht="11.25" x14ac:dyDescent="0.15">
      <c r="A6814" s="6" t="s">
        <v>298</v>
      </c>
      <c r="B6814" s="4" t="s">
        <v>159</v>
      </c>
      <c r="C6814" s="4" t="s">
        <v>111</v>
      </c>
      <c r="D6814" s="4" t="s">
        <v>146</v>
      </c>
      <c r="E6814" s="5">
        <v>13.57</v>
      </c>
    </row>
    <row r="6815" spans="1:10" ht="11.25" x14ac:dyDescent="0.15">
      <c r="A6815" s="6" t="s">
        <v>298</v>
      </c>
      <c r="B6815" s="4" t="s">
        <v>159</v>
      </c>
      <c r="C6815" s="4" t="s">
        <v>111</v>
      </c>
      <c r="D6815" s="4" t="s">
        <v>226</v>
      </c>
      <c r="E6815" s="5">
        <v>14.15</v>
      </c>
    </row>
    <row r="6816" spans="1:10" ht="11.25" x14ac:dyDescent="0.15">
      <c r="A6816" s="6" t="s">
        <v>298</v>
      </c>
      <c r="B6816" s="4" t="s">
        <v>54</v>
      </c>
      <c r="C6816" s="4" t="s">
        <v>111</v>
      </c>
      <c r="D6816" s="4" t="s">
        <v>146</v>
      </c>
      <c r="E6816" s="5">
        <v>11.66</v>
      </c>
      <c r="F6816" t="s">
        <v>354</v>
      </c>
    </row>
    <row r="6817" spans="1:10" ht="11.25" x14ac:dyDescent="0.15">
      <c r="A6817" s="6" t="s">
        <v>298</v>
      </c>
      <c r="B6817" s="4" t="s">
        <v>54</v>
      </c>
      <c r="C6817" s="4" t="s">
        <v>111</v>
      </c>
      <c r="D6817" s="4" t="s">
        <v>226</v>
      </c>
      <c r="E6817" s="5">
        <v>13.21</v>
      </c>
    </row>
    <row r="6818" spans="1:10" ht="11.25" x14ac:dyDescent="0.15">
      <c r="A6818" s="6" t="s">
        <v>298</v>
      </c>
      <c r="B6818" s="4" t="s">
        <v>160</v>
      </c>
      <c r="C6818" s="4" t="s">
        <v>111</v>
      </c>
      <c r="D6818" s="4" t="s">
        <v>146</v>
      </c>
      <c r="E6818" s="5">
        <v>11.18</v>
      </c>
    </row>
    <row r="6819" spans="1:10" ht="11.25" x14ac:dyDescent="0.15">
      <c r="A6819" s="6" t="s">
        <v>298</v>
      </c>
      <c r="B6819" s="4" t="s">
        <v>160</v>
      </c>
      <c r="C6819" s="4" t="s">
        <v>111</v>
      </c>
      <c r="D6819" s="4" t="s">
        <v>226</v>
      </c>
      <c r="E6819" s="5">
        <v>12.18</v>
      </c>
    </row>
    <row r="6820" spans="1:10" ht="11.25" x14ac:dyDescent="0.15">
      <c r="A6820" s="6" t="s">
        <v>298</v>
      </c>
      <c r="B6820" s="4" t="s">
        <v>55</v>
      </c>
      <c r="C6820" s="4" t="s">
        <v>111</v>
      </c>
      <c r="D6820" s="4" t="s">
        <v>146</v>
      </c>
      <c r="E6820" s="5">
        <v>12.92</v>
      </c>
      <c r="F6820" t="s">
        <v>353</v>
      </c>
      <c r="G6820" s="17">
        <f>+E6820+E6821+E6822+E6823+E6824+E6825</f>
        <v>59.11</v>
      </c>
      <c r="H6820" s="17">
        <f>+E6826+E6827+E6828+E6829</f>
        <v>42.28</v>
      </c>
      <c r="I6820" s="18">
        <f>+(G6820/4)/(H6820/3)</f>
        <v>1.0485454115421002</v>
      </c>
      <c r="J6820" s="21">
        <f>+(B6820-$K$1)/7</f>
        <v>24</v>
      </c>
    </row>
    <row r="6821" spans="1:10" ht="11.25" x14ac:dyDescent="0.15">
      <c r="A6821" s="9" t="s">
        <v>298</v>
      </c>
      <c r="B6821" s="4" t="s">
        <v>55</v>
      </c>
      <c r="C6821" s="4" t="s">
        <v>111</v>
      </c>
      <c r="D6821" s="4" t="s">
        <v>226</v>
      </c>
      <c r="E6821" s="5">
        <v>11.24</v>
      </c>
    </row>
    <row r="6822" spans="1:10" ht="11.25" x14ac:dyDescent="0.15">
      <c r="A6822" s="6" t="s">
        <v>298</v>
      </c>
      <c r="B6822" s="4" t="s">
        <v>55</v>
      </c>
      <c r="C6822" s="4" t="s">
        <v>111</v>
      </c>
      <c r="D6822" s="4" t="s">
        <v>226</v>
      </c>
      <c r="E6822" s="5">
        <v>6.42</v>
      </c>
    </row>
    <row r="6823" spans="1:10" ht="11.25" x14ac:dyDescent="0.15">
      <c r="A6823" s="6" t="s">
        <v>298</v>
      </c>
      <c r="B6823" s="4" t="s">
        <v>161</v>
      </c>
      <c r="C6823" s="4" t="s">
        <v>111</v>
      </c>
      <c r="D6823" s="4" t="s">
        <v>146</v>
      </c>
      <c r="E6823" s="5">
        <v>12.45</v>
      </c>
    </row>
    <row r="6824" spans="1:10" ht="11.25" x14ac:dyDescent="0.15">
      <c r="A6824" s="6" t="s">
        <v>298</v>
      </c>
      <c r="B6824" s="4" t="s">
        <v>161</v>
      </c>
      <c r="C6824" s="4" t="s">
        <v>111</v>
      </c>
      <c r="D6824" s="4" t="s">
        <v>226</v>
      </c>
      <c r="E6824" s="5">
        <v>11.76</v>
      </c>
    </row>
    <row r="6825" spans="1:10" ht="11.25" x14ac:dyDescent="0.15">
      <c r="A6825" s="6" t="s">
        <v>298</v>
      </c>
      <c r="B6825" s="4" t="s">
        <v>161</v>
      </c>
      <c r="C6825" s="4" t="s">
        <v>111</v>
      </c>
      <c r="D6825" s="4" t="s">
        <v>226</v>
      </c>
      <c r="E6825" s="5">
        <v>4.32</v>
      </c>
    </row>
    <row r="6826" spans="1:10" ht="11.25" x14ac:dyDescent="0.15">
      <c r="A6826" s="6" t="s">
        <v>298</v>
      </c>
      <c r="B6826" s="4" t="s">
        <v>56</v>
      </c>
      <c r="C6826" s="4" t="s">
        <v>111</v>
      </c>
      <c r="D6826" s="4" t="s">
        <v>146</v>
      </c>
      <c r="E6826" s="5">
        <v>10.210000000000001</v>
      </c>
      <c r="F6826" t="s">
        <v>354</v>
      </c>
    </row>
    <row r="6827" spans="1:10" ht="11.25" x14ac:dyDescent="0.15">
      <c r="A6827" s="6" t="s">
        <v>298</v>
      </c>
      <c r="B6827" s="4" t="s">
        <v>56</v>
      </c>
      <c r="C6827" s="4" t="s">
        <v>111</v>
      </c>
      <c r="D6827" s="4" t="s">
        <v>226</v>
      </c>
      <c r="E6827" s="5">
        <v>10.38</v>
      </c>
    </row>
    <row r="6828" spans="1:10" ht="11.25" x14ac:dyDescent="0.15">
      <c r="A6828" s="6" t="s">
        <v>298</v>
      </c>
      <c r="B6828" s="4" t="s">
        <v>162</v>
      </c>
      <c r="C6828" s="4" t="s">
        <v>111</v>
      </c>
      <c r="D6828" s="4" t="s">
        <v>146</v>
      </c>
      <c r="E6828" s="5">
        <v>10.16</v>
      </c>
    </row>
    <row r="6829" spans="1:10" ht="11.25" x14ac:dyDescent="0.15">
      <c r="A6829" s="6" t="s">
        <v>298</v>
      </c>
      <c r="B6829" s="4" t="s">
        <v>162</v>
      </c>
      <c r="C6829" s="4" t="s">
        <v>111</v>
      </c>
      <c r="D6829" s="4" t="s">
        <v>226</v>
      </c>
      <c r="E6829" s="5">
        <v>11.53</v>
      </c>
    </row>
    <row r="6830" spans="1:10" ht="11.25" x14ac:dyDescent="0.15">
      <c r="A6830" s="6" t="s">
        <v>298</v>
      </c>
      <c r="B6830" s="4" t="s">
        <v>57</v>
      </c>
      <c r="C6830" s="4" t="s">
        <v>111</v>
      </c>
      <c r="D6830" s="4" t="s">
        <v>146</v>
      </c>
      <c r="E6830" s="5">
        <v>13.31</v>
      </c>
      <c r="F6830" t="s">
        <v>353</v>
      </c>
      <c r="G6830" s="17">
        <f>+E6830+E6831+E6832+E6833+E6834</f>
        <v>58.13000000000001</v>
      </c>
      <c r="H6830" s="17">
        <f>+E6836+E6837+E6838+E6839+E6835</f>
        <v>46.64</v>
      </c>
      <c r="I6830" s="18">
        <f>+(G6830/4)/(H6830/3)</f>
        <v>0.93476629502572917</v>
      </c>
      <c r="J6830" s="21">
        <f>+(B6830-$K$1)/7</f>
        <v>25</v>
      </c>
    </row>
    <row r="6831" spans="1:10" ht="11.25" x14ac:dyDescent="0.15">
      <c r="A6831" s="6" t="s">
        <v>298</v>
      </c>
      <c r="B6831" s="4" t="s">
        <v>57</v>
      </c>
      <c r="C6831" s="4" t="s">
        <v>111</v>
      </c>
      <c r="D6831" s="4" t="s">
        <v>226</v>
      </c>
      <c r="E6831" s="5">
        <v>11.43</v>
      </c>
    </row>
    <row r="6832" spans="1:10" ht="11.25" x14ac:dyDescent="0.15">
      <c r="A6832" s="6" t="s">
        <v>298</v>
      </c>
      <c r="B6832" s="4" t="s">
        <v>57</v>
      </c>
      <c r="C6832" s="4" t="s">
        <v>111</v>
      </c>
      <c r="D6832" s="4" t="s">
        <v>226</v>
      </c>
      <c r="E6832" s="5">
        <v>7.31</v>
      </c>
    </row>
    <row r="6833" spans="1:10" ht="11.25" x14ac:dyDescent="0.15">
      <c r="A6833" s="6" t="s">
        <v>298</v>
      </c>
      <c r="B6833" s="4" t="s">
        <v>163</v>
      </c>
      <c r="C6833" s="4" t="s">
        <v>111</v>
      </c>
      <c r="D6833" s="4" t="s">
        <v>146</v>
      </c>
      <c r="E6833" s="5">
        <v>12.63</v>
      </c>
    </row>
    <row r="6834" spans="1:10" ht="11.25" x14ac:dyDescent="0.15">
      <c r="A6834" s="6" t="s">
        <v>298</v>
      </c>
      <c r="B6834" s="4" t="s">
        <v>163</v>
      </c>
      <c r="C6834" s="4" t="s">
        <v>111</v>
      </c>
      <c r="D6834" s="4" t="s">
        <v>226</v>
      </c>
      <c r="E6834" s="5">
        <v>13.45</v>
      </c>
    </row>
    <row r="6835" spans="1:10" ht="11.25" x14ac:dyDescent="0.15">
      <c r="A6835" s="6" t="s">
        <v>298</v>
      </c>
      <c r="B6835" s="4" t="s">
        <v>58</v>
      </c>
      <c r="C6835" s="4" t="s">
        <v>111</v>
      </c>
      <c r="D6835" s="4" t="s">
        <v>146</v>
      </c>
      <c r="E6835" s="5">
        <v>9.4499999999999993</v>
      </c>
      <c r="F6835" t="s">
        <v>354</v>
      </c>
    </row>
    <row r="6836" spans="1:10" ht="11.25" x14ac:dyDescent="0.15">
      <c r="A6836" s="6" t="s">
        <v>298</v>
      </c>
      <c r="B6836" s="4" t="s">
        <v>58</v>
      </c>
      <c r="C6836" s="4" t="s">
        <v>111</v>
      </c>
      <c r="D6836" s="4" t="s">
        <v>226</v>
      </c>
      <c r="E6836" s="5">
        <v>10.83</v>
      </c>
    </row>
    <row r="6837" spans="1:10" ht="11.25" x14ac:dyDescent="0.15">
      <c r="A6837" s="6" t="s">
        <v>298</v>
      </c>
      <c r="B6837" s="4" t="s">
        <v>164</v>
      </c>
      <c r="C6837" s="4" t="s">
        <v>111</v>
      </c>
      <c r="D6837" s="4" t="s">
        <v>146</v>
      </c>
      <c r="E6837" s="5">
        <v>10.68</v>
      </c>
    </row>
    <row r="6838" spans="1:10" ht="11.25" x14ac:dyDescent="0.15">
      <c r="A6838" s="6" t="s">
        <v>298</v>
      </c>
      <c r="B6838" s="4" t="s">
        <v>164</v>
      </c>
      <c r="C6838" s="4" t="s">
        <v>111</v>
      </c>
      <c r="D6838" s="4" t="s">
        <v>226</v>
      </c>
      <c r="E6838" s="5">
        <v>10.24</v>
      </c>
    </row>
    <row r="6839" spans="1:10" ht="11.25" x14ac:dyDescent="0.15">
      <c r="A6839" s="6" t="s">
        <v>298</v>
      </c>
      <c r="B6839" s="4" t="s">
        <v>164</v>
      </c>
      <c r="C6839" s="4" t="s">
        <v>111</v>
      </c>
      <c r="D6839" s="4" t="s">
        <v>226</v>
      </c>
      <c r="E6839" s="5">
        <v>5.44</v>
      </c>
    </row>
    <row r="6840" spans="1:10" ht="11.25" x14ac:dyDescent="0.15">
      <c r="A6840" s="6" t="s">
        <v>298</v>
      </c>
      <c r="B6840" s="4" t="s">
        <v>59</v>
      </c>
      <c r="C6840" s="4" t="s">
        <v>111</v>
      </c>
      <c r="D6840" s="4" t="s">
        <v>112</v>
      </c>
      <c r="E6840" s="5">
        <v>14.51</v>
      </c>
      <c r="F6840" t="s">
        <v>353</v>
      </c>
      <c r="G6840" s="17">
        <f>+E6840+E6841+E6842+E6843+E6844+E6845</f>
        <v>64.22</v>
      </c>
      <c r="H6840" s="17">
        <f>+E6846+E6847+E6848</f>
        <v>35.43</v>
      </c>
      <c r="I6840" s="18">
        <f>+(G6840/4)/(H6840/3)</f>
        <v>1.3594411515664691</v>
      </c>
      <c r="J6840" s="21">
        <f>+(B6840-$K$1)/7</f>
        <v>26</v>
      </c>
    </row>
    <row r="6841" spans="1:10" ht="11.25" x14ac:dyDescent="0.15">
      <c r="A6841" s="6" t="s">
        <v>298</v>
      </c>
      <c r="B6841" s="4" t="s">
        <v>59</v>
      </c>
      <c r="C6841" s="4" t="s">
        <v>111</v>
      </c>
      <c r="D6841" s="4" t="s">
        <v>226</v>
      </c>
      <c r="E6841" s="5">
        <v>12.24</v>
      </c>
    </row>
    <row r="6842" spans="1:10" ht="11.25" x14ac:dyDescent="0.15">
      <c r="A6842" s="6" t="s">
        <v>298</v>
      </c>
      <c r="B6842" s="4" t="s">
        <v>59</v>
      </c>
      <c r="C6842" s="4" t="s">
        <v>111</v>
      </c>
      <c r="D6842" s="4" t="s">
        <v>226</v>
      </c>
      <c r="E6842" s="5">
        <v>6.46</v>
      </c>
    </row>
    <row r="6843" spans="1:10" ht="11.25" x14ac:dyDescent="0.15">
      <c r="A6843" s="6" t="s">
        <v>298</v>
      </c>
      <c r="B6843" s="4" t="s">
        <v>166</v>
      </c>
      <c r="C6843" s="4" t="s">
        <v>111</v>
      </c>
      <c r="D6843" s="4" t="s">
        <v>146</v>
      </c>
      <c r="E6843" s="5">
        <v>14.14</v>
      </c>
    </row>
    <row r="6844" spans="1:10" ht="11.25" x14ac:dyDescent="0.15">
      <c r="A6844" s="6" t="s">
        <v>298</v>
      </c>
      <c r="B6844" s="4" t="s">
        <v>166</v>
      </c>
      <c r="C6844" s="4" t="s">
        <v>111</v>
      </c>
      <c r="D6844" s="4" t="s">
        <v>226</v>
      </c>
      <c r="E6844" s="5">
        <v>13.92</v>
      </c>
    </row>
    <row r="6845" spans="1:10" ht="11.25" x14ac:dyDescent="0.15">
      <c r="A6845" s="6" t="s">
        <v>298</v>
      </c>
      <c r="B6845" s="4" t="s">
        <v>166</v>
      </c>
      <c r="C6845" s="4" t="s">
        <v>111</v>
      </c>
      <c r="D6845" s="4" t="s">
        <v>226</v>
      </c>
      <c r="E6845" s="5">
        <v>2.95</v>
      </c>
    </row>
    <row r="6846" spans="1:10" ht="11.25" x14ac:dyDescent="0.15">
      <c r="A6846" s="6" t="s">
        <v>298</v>
      </c>
      <c r="B6846" s="4" t="s">
        <v>60</v>
      </c>
      <c r="C6846" s="4" t="s">
        <v>111</v>
      </c>
      <c r="D6846" s="4" t="s">
        <v>226</v>
      </c>
      <c r="E6846" s="5">
        <v>11.62</v>
      </c>
      <c r="F6846" t="s">
        <v>354</v>
      </c>
    </row>
    <row r="6847" spans="1:10" ht="11.25" x14ac:dyDescent="0.15">
      <c r="A6847" s="6" t="s">
        <v>298</v>
      </c>
      <c r="B6847" s="4" t="s">
        <v>167</v>
      </c>
      <c r="C6847" s="4" t="s">
        <v>111</v>
      </c>
      <c r="D6847" s="4" t="s">
        <v>146</v>
      </c>
      <c r="E6847" s="5">
        <v>10.95</v>
      </c>
    </row>
    <row r="6848" spans="1:10" ht="11.25" x14ac:dyDescent="0.15">
      <c r="A6848" s="6" t="s">
        <v>298</v>
      </c>
      <c r="B6848" s="4" t="s">
        <v>167</v>
      </c>
      <c r="C6848" s="4" t="s">
        <v>111</v>
      </c>
      <c r="D6848" s="4" t="s">
        <v>226</v>
      </c>
      <c r="E6848" s="5">
        <v>12.86</v>
      </c>
    </row>
    <row r="6849" spans="1:10" ht="11.25" x14ac:dyDescent="0.15">
      <c r="A6849" s="6" t="s">
        <v>298</v>
      </c>
      <c r="B6849" s="4" t="s">
        <v>61</v>
      </c>
      <c r="C6849" s="4" t="s">
        <v>111</v>
      </c>
      <c r="D6849" s="4" t="s">
        <v>112</v>
      </c>
      <c r="E6849" s="5">
        <v>12.07</v>
      </c>
      <c r="F6849" s="13" t="s">
        <v>353</v>
      </c>
    </row>
    <row r="6850" spans="1:10" ht="11.25" x14ac:dyDescent="0.15">
      <c r="A6850" s="6" t="s">
        <v>298</v>
      </c>
      <c r="B6850" s="4" t="s">
        <v>61</v>
      </c>
      <c r="C6850" s="4" t="s">
        <v>111</v>
      </c>
      <c r="D6850" s="4" t="s">
        <v>226</v>
      </c>
      <c r="E6850" s="5">
        <v>12.97</v>
      </c>
      <c r="F6850" s="13"/>
    </row>
    <row r="6851" spans="1:10" ht="11.25" x14ac:dyDescent="0.15">
      <c r="A6851" s="6" t="s">
        <v>298</v>
      </c>
      <c r="B6851" s="4" t="s">
        <v>62</v>
      </c>
      <c r="C6851" s="4" t="s">
        <v>111</v>
      </c>
      <c r="D6851" s="4" t="s">
        <v>146</v>
      </c>
      <c r="E6851" s="5">
        <v>11.57</v>
      </c>
      <c r="F6851" s="13" t="s">
        <v>354</v>
      </c>
    </row>
    <row r="6852" spans="1:10" ht="11.25" x14ac:dyDescent="0.15">
      <c r="A6852" s="6" t="s">
        <v>298</v>
      </c>
      <c r="B6852" s="4" t="s">
        <v>62</v>
      </c>
      <c r="C6852" s="4" t="s">
        <v>111</v>
      </c>
      <c r="D6852" s="4" t="s">
        <v>226</v>
      </c>
      <c r="E6852" s="5">
        <v>11.42</v>
      </c>
    </row>
    <row r="6853" spans="1:10" ht="11.25" x14ac:dyDescent="0.15">
      <c r="A6853" s="6" t="s">
        <v>298</v>
      </c>
      <c r="B6853" s="4" t="s">
        <v>168</v>
      </c>
      <c r="C6853" s="4" t="s">
        <v>111</v>
      </c>
      <c r="D6853" s="4" t="s">
        <v>146</v>
      </c>
      <c r="E6853" s="5">
        <v>9.1</v>
      </c>
    </row>
    <row r="6854" spans="1:10" ht="11.25" x14ac:dyDescent="0.15">
      <c r="A6854" s="6" t="s">
        <v>298</v>
      </c>
      <c r="B6854" s="4" t="s">
        <v>168</v>
      </c>
      <c r="C6854" s="4" t="s">
        <v>111</v>
      </c>
      <c r="D6854" s="4" t="s">
        <v>146</v>
      </c>
      <c r="E6854" s="5">
        <v>14.1</v>
      </c>
    </row>
    <row r="6855" spans="1:10" ht="11.25" x14ac:dyDescent="0.15">
      <c r="A6855" s="6" t="s">
        <v>298</v>
      </c>
      <c r="B6855" s="4" t="s">
        <v>168</v>
      </c>
      <c r="C6855" s="4" t="s">
        <v>111</v>
      </c>
      <c r="D6855" s="4" t="s">
        <v>226</v>
      </c>
      <c r="E6855" s="5">
        <v>14.79</v>
      </c>
    </row>
    <row r="6856" spans="1:10" ht="11.25" x14ac:dyDescent="0.15">
      <c r="A6856" s="6" t="s">
        <v>298</v>
      </c>
      <c r="B6856" s="4" t="s">
        <v>168</v>
      </c>
      <c r="C6856" s="4" t="s">
        <v>111</v>
      </c>
      <c r="D6856" s="4" t="s">
        <v>226</v>
      </c>
      <c r="E6856" s="5">
        <v>13.24</v>
      </c>
    </row>
    <row r="6857" spans="1:10" ht="11.25" x14ac:dyDescent="0.15">
      <c r="A6857" s="6" t="s">
        <v>298</v>
      </c>
      <c r="B6857" s="4" t="s">
        <v>63</v>
      </c>
      <c r="C6857" s="4" t="s">
        <v>111</v>
      </c>
      <c r="D6857" s="4" t="s">
        <v>118</v>
      </c>
      <c r="E6857" s="5">
        <v>8.07</v>
      </c>
      <c r="F6857" t="s">
        <v>353</v>
      </c>
      <c r="G6857" s="17">
        <f>+E6857+E6858+E6859+E6860+E6861+E6862+E6863+E6864</f>
        <v>66.010000000000005</v>
      </c>
      <c r="H6857" s="17">
        <f>+E6867+E6868+E6865+E6866</f>
        <v>39.520000000000003</v>
      </c>
      <c r="I6857" s="18">
        <f>+(G6857/4)/(H6857/3)</f>
        <v>1.252720141700405</v>
      </c>
      <c r="J6857" s="21">
        <f>+(B6857-$K$1)/7</f>
        <v>28</v>
      </c>
    </row>
    <row r="6858" spans="1:10" ht="11.25" x14ac:dyDescent="0.15">
      <c r="A6858" s="6" t="s">
        <v>298</v>
      </c>
      <c r="B6858" s="4" t="s">
        <v>63</v>
      </c>
      <c r="C6858" s="4" t="s">
        <v>111</v>
      </c>
      <c r="D6858" s="4" t="s">
        <v>118</v>
      </c>
      <c r="E6858" s="5">
        <v>6.68</v>
      </c>
    </row>
    <row r="6859" spans="1:10" ht="11.25" x14ac:dyDescent="0.15">
      <c r="A6859" s="6" t="s">
        <v>298</v>
      </c>
      <c r="B6859" s="4" t="s">
        <v>63</v>
      </c>
      <c r="C6859" s="4" t="s">
        <v>111</v>
      </c>
      <c r="D6859" s="4" t="s">
        <v>226</v>
      </c>
      <c r="E6859" s="5">
        <v>12.39</v>
      </c>
    </row>
    <row r="6860" spans="1:10" ht="11.25" x14ac:dyDescent="0.15">
      <c r="A6860" s="6" t="s">
        <v>298</v>
      </c>
      <c r="B6860" s="4" t="s">
        <v>63</v>
      </c>
      <c r="C6860" s="4" t="s">
        <v>111</v>
      </c>
      <c r="D6860" s="4" t="s">
        <v>226</v>
      </c>
      <c r="E6860" s="5">
        <v>9.06</v>
      </c>
    </row>
    <row r="6861" spans="1:10" ht="11.25" x14ac:dyDescent="0.15">
      <c r="A6861" s="6" t="s">
        <v>298</v>
      </c>
      <c r="B6861" s="4" t="s">
        <v>169</v>
      </c>
      <c r="C6861" s="4" t="s">
        <v>111</v>
      </c>
      <c r="D6861" s="4" t="s">
        <v>146</v>
      </c>
      <c r="E6861" s="5">
        <v>6.37</v>
      </c>
    </row>
    <row r="6862" spans="1:10" ht="11.25" x14ac:dyDescent="0.15">
      <c r="A6862" s="6" t="s">
        <v>298</v>
      </c>
      <c r="B6862" s="4" t="s">
        <v>169</v>
      </c>
      <c r="C6862" s="4" t="s">
        <v>111</v>
      </c>
      <c r="D6862" s="4" t="s">
        <v>146</v>
      </c>
      <c r="E6862" s="5">
        <v>7.57</v>
      </c>
    </row>
    <row r="6863" spans="1:10" ht="11.25" x14ac:dyDescent="0.15">
      <c r="A6863" s="6" t="s">
        <v>298</v>
      </c>
      <c r="B6863" s="4" t="s">
        <v>169</v>
      </c>
      <c r="C6863" s="4" t="s">
        <v>111</v>
      </c>
      <c r="D6863" s="4" t="s">
        <v>226</v>
      </c>
      <c r="E6863" s="5">
        <v>12.48</v>
      </c>
    </row>
    <row r="6864" spans="1:10" ht="11.25" x14ac:dyDescent="0.15">
      <c r="A6864" s="6" t="s">
        <v>298</v>
      </c>
      <c r="B6864" s="4" t="s">
        <v>169</v>
      </c>
      <c r="C6864" s="4" t="s">
        <v>111</v>
      </c>
      <c r="D6864" s="4" t="s">
        <v>226</v>
      </c>
      <c r="E6864" s="5">
        <v>3.39</v>
      </c>
    </row>
    <row r="6865" spans="1:10" ht="11.25" x14ac:dyDescent="0.15">
      <c r="A6865" s="9" t="s">
        <v>298</v>
      </c>
      <c r="B6865" s="4" t="s">
        <v>64</v>
      </c>
      <c r="C6865" s="4" t="s">
        <v>111</v>
      </c>
      <c r="D6865" s="4" t="s">
        <v>146</v>
      </c>
      <c r="E6865" s="5">
        <v>9.1300000000000008</v>
      </c>
      <c r="F6865" t="s">
        <v>354</v>
      </c>
    </row>
    <row r="6866" spans="1:10" ht="11.25" x14ac:dyDescent="0.15">
      <c r="A6866" s="6" t="s">
        <v>298</v>
      </c>
      <c r="B6866" s="4" t="s">
        <v>64</v>
      </c>
      <c r="C6866" s="4" t="s">
        <v>111</v>
      </c>
      <c r="D6866" s="4" t="s">
        <v>226</v>
      </c>
      <c r="E6866" s="5">
        <v>9.7200000000000006</v>
      </c>
    </row>
    <row r="6867" spans="1:10" ht="11.25" x14ac:dyDescent="0.15">
      <c r="A6867" s="6" t="s">
        <v>298</v>
      </c>
      <c r="B6867" s="4" t="s">
        <v>170</v>
      </c>
      <c r="C6867" s="4" t="s">
        <v>111</v>
      </c>
      <c r="D6867" s="4" t="s">
        <v>146</v>
      </c>
      <c r="E6867" s="5">
        <v>7.46</v>
      </c>
    </row>
    <row r="6868" spans="1:10" ht="11.25" x14ac:dyDescent="0.15">
      <c r="A6868" s="6" t="s">
        <v>298</v>
      </c>
      <c r="B6868" s="4" t="s">
        <v>170</v>
      </c>
      <c r="C6868" s="4" t="s">
        <v>111</v>
      </c>
      <c r="D6868" s="4" t="s">
        <v>226</v>
      </c>
      <c r="E6868" s="5">
        <v>13.21</v>
      </c>
    </row>
    <row r="6869" spans="1:10" ht="11.25" x14ac:dyDescent="0.15">
      <c r="A6869" s="6" t="s">
        <v>298</v>
      </c>
      <c r="B6869" s="4" t="s">
        <v>65</v>
      </c>
      <c r="C6869" s="4" t="s">
        <v>111</v>
      </c>
      <c r="D6869" s="4" t="s">
        <v>146</v>
      </c>
      <c r="E6869" s="5">
        <v>13.17</v>
      </c>
      <c r="F6869" t="s">
        <v>353</v>
      </c>
      <c r="G6869" s="17">
        <f>+E6869+E6870+E6871+E6872+E6873+E6874</f>
        <v>69.55</v>
      </c>
      <c r="H6869" s="17">
        <f>+E6875+E6876+E6877+E6878</f>
        <v>40.049999999999997</v>
      </c>
      <c r="I6869" s="18">
        <f>+(G6869/4)/(H6869/3)</f>
        <v>1.3024344569288389</v>
      </c>
      <c r="J6869" s="21">
        <f>+(B6869-$K$1)/7</f>
        <v>29</v>
      </c>
    </row>
    <row r="6870" spans="1:10" ht="11.25" x14ac:dyDescent="0.15">
      <c r="A6870" s="6" t="s">
        <v>298</v>
      </c>
      <c r="B6870" s="4" t="s">
        <v>65</v>
      </c>
      <c r="C6870" s="4" t="s">
        <v>111</v>
      </c>
      <c r="D6870" s="4" t="s">
        <v>200</v>
      </c>
      <c r="E6870" s="5">
        <v>10.85</v>
      </c>
    </row>
    <row r="6871" spans="1:10" ht="11.25" x14ac:dyDescent="0.15">
      <c r="A6871" s="6" t="s">
        <v>298</v>
      </c>
      <c r="B6871" s="4" t="s">
        <v>65</v>
      </c>
      <c r="C6871" s="4" t="s">
        <v>111</v>
      </c>
      <c r="D6871" s="4" t="s">
        <v>226</v>
      </c>
      <c r="E6871" s="5">
        <v>14.24</v>
      </c>
    </row>
    <row r="6872" spans="1:10" ht="11.25" x14ac:dyDescent="0.15">
      <c r="A6872" s="6" t="s">
        <v>298</v>
      </c>
      <c r="B6872" s="4" t="s">
        <v>171</v>
      </c>
      <c r="C6872" s="4" t="s">
        <v>111</v>
      </c>
      <c r="D6872" s="4" t="s">
        <v>146</v>
      </c>
      <c r="E6872" s="5">
        <v>13.61</v>
      </c>
    </row>
    <row r="6873" spans="1:10" ht="11.25" x14ac:dyDescent="0.15">
      <c r="A6873" s="6" t="s">
        <v>298</v>
      </c>
      <c r="B6873" s="4" t="s">
        <v>171</v>
      </c>
      <c r="C6873" s="4" t="s">
        <v>111</v>
      </c>
      <c r="D6873" s="4" t="s">
        <v>226</v>
      </c>
      <c r="E6873" s="5">
        <v>11.37</v>
      </c>
    </row>
    <row r="6874" spans="1:10" ht="11.25" x14ac:dyDescent="0.15">
      <c r="A6874" s="6" t="s">
        <v>298</v>
      </c>
      <c r="B6874" s="4" t="s">
        <v>171</v>
      </c>
      <c r="C6874" s="4" t="s">
        <v>111</v>
      </c>
      <c r="D6874" s="4" t="s">
        <v>226</v>
      </c>
      <c r="E6874" s="5">
        <v>6.31</v>
      </c>
    </row>
    <row r="6875" spans="1:10" ht="11.25" x14ac:dyDescent="0.15">
      <c r="A6875" s="6" t="s">
        <v>298</v>
      </c>
      <c r="B6875" s="4" t="s">
        <v>66</v>
      </c>
      <c r="C6875" s="4" t="s">
        <v>111</v>
      </c>
      <c r="D6875" s="4" t="s">
        <v>146</v>
      </c>
      <c r="E6875" s="5">
        <v>9.25</v>
      </c>
      <c r="F6875" t="s">
        <v>354</v>
      </c>
    </row>
    <row r="6876" spans="1:10" ht="11.25" x14ac:dyDescent="0.15">
      <c r="A6876" s="6" t="s">
        <v>298</v>
      </c>
      <c r="B6876" s="4" t="s">
        <v>66</v>
      </c>
      <c r="C6876" s="4" t="s">
        <v>111</v>
      </c>
      <c r="D6876" s="4" t="s">
        <v>226</v>
      </c>
      <c r="E6876" s="5">
        <v>10.199999999999999</v>
      </c>
    </row>
    <row r="6877" spans="1:10" ht="11.25" x14ac:dyDescent="0.15">
      <c r="A6877" s="6" t="s">
        <v>298</v>
      </c>
      <c r="B6877" s="4" t="s">
        <v>172</v>
      </c>
      <c r="C6877" s="4" t="s">
        <v>111</v>
      </c>
      <c r="D6877" s="4" t="s">
        <v>146</v>
      </c>
      <c r="E6877" s="5">
        <v>9.67</v>
      </c>
    </row>
    <row r="6878" spans="1:10" ht="11.25" x14ac:dyDescent="0.15">
      <c r="A6878" s="6" t="s">
        <v>298</v>
      </c>
      <c r="B6878" s="4" t="s">
        <v>172</v>
      </c>
      <c r="C6878" s="4" t="s">
        <v>111</v>
      </c>
      <c r="D6878" s="4" t="s">
        <v>226</v>
      </c>
      <c r="E6878" s="5">
        <v>10.93</v>
      </c>
    </row>
    <row r="6879" spans="1:10" ht="11.25" x14ac:dyDescent="0.15">
      <c r="A6879" s="6" t="s">
        <v>298</v>
      </c>
      <c r="B6879" s="4" t="s">
        <v>67</v>
      </c>
      <c r="C6879" s="4" t="s">
        <v>111</v>
      </c>
      <c r="D6879" s="4" t="s">
        <v>146</v>
      </c>
      <c r="E6879" s="5">
        <v>13.18</v>
      </c>
      <c r="F6879" t="s">
        <v>353</v>
      </c>
      <c r="G6879" s="17">
        <f>+E6879+E6880+E6881+E6882</f>
        <v>55.040000000000006</v>
      </c>
      <c r="H6879" s="17">
        <f>+E6885+E6886+E6887+E6884+E6883</f>
        <v>44.940000000000005</v>
      </c>
      <c r="I6879" s="18">
        <f>+(G6879/4)/(H6879/3)</f>
        <v>0.91855807743658213</v>
      </c>
      <c r="J6879" s="21">
        <f>+(B6879-$K$1)/7</f>
        <v>30</v>
      </c>
    </row>
    <row r="6880" spans="1:10" ht="11.25" x14ac:dyDescent="0.15">
      <c r="A6880" s="6" t="s">
        <v>298</v>
      </c>
      <c r="B6880" s="4" t="s">
        <v>67</v>
      </c>
      <c r="C6880" s="4" t="s">
        <v>111</v>
      </c>
      <c r="D6880" s="4" t="s">
        <v>226</v>
      </c>
      <c r="E6880" s="5">
        <v>14.96</v>
      </c>
    </row>
    <row r="6881" spans="1:10" ht="11.25" x14ac:dyDescent="0.15">
      <c r="A6881" s="6" t="s">
        <v>298</v>
      </c>
      <c r="B6881" s="4" t="s">
        <v>173</v>
      </c>
      <c r="C6881" s="4" t="s">
        <v>111</v>
      </c>
      <c r="D6881" s="4" t="s">
        <v>146</v>
      </c>
      <c r="E6881" s="5">
        <v>12.56</v>
      </c>
    </row>
    <row r="6882" spans="1:10" ht="11.25" x14ac:dyDescent="0.15">
      <c r="A6882" s="6" t="s">
        <v>298</v>
      </c>
      <c r="B6882" s="4" t="s">
        <v>173</v>
      </c>
      <c r="C6882" s="4" t="s">
        <v>111</v>
      </c>
      <c r="D6882" s="4" t="s">
        <v>226</v>
      </c>
      <c r="E6882" s="5">
        <v>14.34</v>
      </c>
    </row>
    <row r="6883" spans="1:10" ht="11.25" x14ac:dyDescent="0.15">
      <c r="A6883" s="6" t="s">
        <v>298</v>
      </c>
      <c r="B6883" s="4" t="s">
        <v>68</v>
      </c>
      <c r="C6883" s="4" t="s">
        <v>111</v>
      </c>
      <c r="D6883" s="4" t="s">
        <v>146</v>
      </c>
      <c r="E6883" s="5">
        <v>9.93</v>
      </c>
      <c r="F6883" t="s">
        <v>354</v>
      </c>
    </row>
    <row r="6884" spans="1:10" ht="11.25" x14ac:dyDescent="0.15">
      <c r="A6884" s="6" t="s">
        <v>298</v>
      </c>
      <c r="B6884" s="4" t="s">
        <v>68</v>
      </c>
      <c r="C6884" s="4" t="s">
        <v>111</v>
      </c>
      <c r="D6884" s="4" t="s">
        <v>226</v>
      </c>
      <c r="E6884" s="5">
        <v>12.06</v>
      </c>
    </row>
    <row r="6885" spans="1:10" ht="11.25" x14ac:dyDescent="0.15">
      <c r="A6885" s="6" t="s">
        <v>298</v>
      </c>
      <c r="B6885" s="4" t="s">
        <v>174</v>
      </c>
      <c r="C6885" s="4" t="s">
        <v>111</v>
      </c>
      <c r="D6885" s="4" t="s">
        <v>146</v>
      </c>
      <c r="E6885" s="5">
        <v>10.23</v>
      </c>
    </row>
    <row r="6886" spans="1:10" ht="11.25" x14ac:dyDescent="0.15">
      <c r="A6886" s="6" t="s">
        <v>298</v>
      </c>
      <c r="B6886" s="4" t="s">
        <v>174</v>
      </c>
      <c r="C6886" s="4" t="s">
        <v>111</v>
      </c>
      <c r="D6886" s="4" t="s">
        <v>224</v>
      </c>
      <c r="E6886" s="5">
        <v>2</v>
      </c>
    </row>
    <row r="6887" spans="1:10" ht="11.25" x14ac:dyDescent="0.15">
      <c r="A6887" s="6" t="s">
        <v>298</v>
      </c>
      <c r="B6887" s="4" t="s">
        <v>174</v>
      </c>
      <c r="C6887" s="4" t="s">
        <v>111</v>
      </c>
      <c r="D6887" s="4" t="s">
        <v>226</v>
      </c>
      <c r="E6887" s="5">
        <v>10.72</v>
      </c>
    </row>
    <row r="6888" spans="1:10" ht="11.25" x14ac:dyDescent="0.15">
      <c r="A6888" s="6" t="s">
        <v>298</v>
      </c>
      <c r="B6888" s="4" t="s">
        <v>69</v>
      </c>
      <c r="C6888" s="4" t="s">
        <v>111</v>
      </c>
      <c r="D6888" s="4" t="s">
        <v>146</v>
      </c>
      <c r="E6888" s="5">
        <v>12.61</v>
      </c>
      <c r="F6888" t="s">
        <v>353</v>
      </c>
      <c r="G6888" s="17">
        <f>+E6888+E6889+E6890+E6891+E6892</f>
        <v>55.650000000000006</v>
      </c>
      <c r="H6888" s="17">
        <f>+E6894+E6895+E6896+E6893</f>
        <v>41.62</v>
      </c>
      <c r="I6888" s="18">
        <f>+(G6888/4)/(H6888/3)</f>
        <v>1.0028231619413746</v>
      </c>
      <c r="J6888" s="21">
        <f>+(B6888-$K$1)/7</f>
        <v>31</v>
      </c>
    </row>
    <row r="6889" spans="1:10" ht="11.25" x14ac:dyDescent="0.15">
      <c r="A6889" s="6" t="s">
        <v>298</v>
      </c>
      <c r="B6889" s="4" t="s">
        <v>69</v>
      </c>
      <c r="C6889" s="4" t="s">
        <v>111</v>
      </c>
      <c r="D6889" s="4" t="s">
        <v>226</v>
      </c>
      <c r="E6889" s="5">
        <v>13.6</v>
      </c>
    </row>
    <row r="6890" spans="1:10" ht="11.25" x14ac:dyDescent="0.15">
      <c r="A6890" s="6" t="s">
        <v>298</v>
      </c>
      <c r="B6890" s="4" t="s">
        <v>175</v>
      </c>
      <c r="C6890" s="4" t="s">
        <v>111</v>
      </c>
      <c r="D6890" s="4" t="s">
        <v>146</v>
      </c>
      <c r="E6890" s="5">
        <v>12.03</v>
      </c>
    </row>
    <row r="6891" spans="1:10" ht="11.25" x14ac:dyDescent="0.15">
      <c r="A6891" s="6" t="s">
        <v>298</v>
      </c>
      <c r="B6891" s="4" t="s">
        <v>175</v>
      </c>
      <c r="C6891" s="4" t="s">
        <v>111</v>
      </c>
      <c r="D6891" s="4" t="s">
        <v>226</v>
      </c>
      <c r="E6891" s="5">
        <v>8.91</v>
      </c>
    </row>
    <row r="6892" spans="1:10" ht="11.25" x14ac:dyDescent="0.15">
      <c r="A6892" s="6" t="s">
        <v>298</v>
      </c>
      <c r="B6892" s="4" t="s">
        <v>175</v>
      </c>
      <c r="C6892" s="4" t="s">
        <v>111</v>
      </c>
      <c r="D6892" s="4" t="s">
        <v>226</v>
      </c>
      <c r="E6892" s="5">
        <v>8.5</v>
      </c>
    </row>
    <row r="6893" spans="1:10" ht="11.25" x14ac:dyDescent="0.15">
      <c r="A6893" s="6" t="s">
        <v>298</v>
      </c>
      <c r="B6893" s="4" t="s">
        <v>70</v>
      </c>
      <c r="C6893" s="4" t="s">
        <v>111</v>
      </c>
      <c r="D6893" s="4" t="s">
        <v>146</v>
      </c>
      <c r="E6893" s="5">
        <v>8.81</v>
      </c>
      <c r="F6893" t="s">
        <v>354</v>
      </c>
    </row>
    <row r="6894" spans="1:10" ht="11.25" x14ac:dyDescent="0.15">
      <c r="A6894" s="6" t="s">
        <v>298</v>
      </c>
      <c r="B6894" s="4" t="s">
        <v>70</v>
      </c>
      <c r="C6894" s="4" t="s">
        <v>111</v>
      </c>
      <c r="D6894" s="4" t="s">
        <v>226</v>
      </c>
      <c r="E6894" s="5">
        <v>11.61</v>
      </c>
    </row>
    <row r="6895" spans="1:10" ht="11.25" x14ac:dyDescent="0.15">
      <c r="A6895" s="6" t="s">
        <v>298</v>
      </c>
      <c r="B6895" s="4" t="s">
        <v>176</v>
      </c>
      <c r="C6895" s="4" t="s">
        <v>111</v>
      </c>
      <c r="D6895" s="4" t="s">
        <v>146</v>
      </c>
      <c r="E6895" s="5">
        <v>9.8699999999999992</v>
      </c>
    </row>
    <row r="6896" spans="1:10" ht="11.25" x14ac:dyDescent="0.15">
      <c r="A6896" s="6" t="s">
        <v>298</v>
      </c>
      <c r="B6896" s="4" t="s">
        <v>176</v>
      </c>
      <c r="C6896" s="4" t="s">
        <v>111</v>
      </c>
      <c r="D6896" s="4" t="s">
        <v>226</v>
      </c>
      <c r="E6896" s="5">
        <v>11.33</v>
      </c>
    </row>
    <row r="6897" spans="1:10" ht="11.25" x14ac:dyDescent="0.15">
      <c r="A6897" s="6" t="s">
        <v>298</v>
      </c>
      <c r="B6897" s="4" t="s">
        <v>71</v>
      </c>
      <c r="C6897" s="4" t="s">
        <v>111</v>
      </c>
      <c r="D6897" s="4" t="s">
        <v>146</v>
      </c>
      <c r="E6897" s="5">
        <v>13.06</v>
      </c>
      <c r="F6897" t="s">
        <v>353</v>
      </c>
      <c r="G6897" s="17">
        <f>+E6897+E6898+E6899+E6900</f>
        <v>51.42</v>
      </c>
      <c r="H6897" s="17">
        <f>+E6903+E6904+E6901+E6902</f>
        <v>43.78</v>
      </c>
      <c r="I6897" s="18">
        <f>+(G6897/4)/(H6897/3)</f>
        <v>0.88088168113293741</v>
      </c>
      <c r="J6897" s="21">
        <f>+(B6897-$K$1)/7</f>
        <v>32</v>
      </c>
    </row>
    <row r="6898" spans="1:10" ht="11.25" x14ac:dyDescent="0.15">
      <c r="A6898" s="6" t="s">
        <v>298</v>
      </c>
      <c r="B6898" s="4" t="s">
        <v>71</v>
      </c>
      <c r="C6898" s="4" t="s">
        <v>111</v>
      </c>
      <c r="D6898" s="4" t="s">
        <v>226</v>
      </c>
      <c r="E6898" s="5">
        <v>12.17</v>
      </c>
    </row>
    <row r="6899" spans="1:10" ht="11.25" x14ac:dyDescent="0.15">
      <c r="A6899" s="6" t="s">
        <v>298</v>
      </c>
      <c r="B6899" s="4" t="s">
        <v>177</v>
      </c>
      <c r="C6899" s="4" t="s">
        <v>111</v>
      </c>
      <c r="D6899" s="4" t="s">
        <v>146</v>
      </c>
      <c r="E6899" s="5">
        <v>12.33</v>
      </c>
    </row>
    <row r="6900" spans="1:10" ht="11.25" x14ac:dyDescent="0.15">
      <c r="A6900" s="6" t="s">
        <v>298</v>
      </c>
      <c r="B6900" s="4" t="s">
        <v>177</v>
      </c>
      <c r="C6900" s="4" t="s">
        <v>111</v>
      </c>
      <c r="D6900" s="4" t="s">
        <v>226</v>
      </c>
      <c r="E6900" s="5">
        <v>13.86</v>
      </c>
    </row>
    <row r="6901" spans="1:10" ht="11.25" x14ac:dyDescent="0.15">
      <c r="A6901" s="6" t="s">
        <v>298</v>
      </c>
      <c r="B6901" s="4" t="s">
        <v>72</v>
      </c>
      <c r="C6901" s="4" t="s">
        <v>111</v>
      </c>
      <c r="D6901" s="4" t="s">
        <v>146</v>
      </c>
      <c r="E6901" s="5">
        <v>9.2799999999999994</v>
      </c>
      <c r="F6901" t="s">
        <v>354</v>
      </c>
    </row>
    <row r="6902" spans="1:10" ht="11.25" x14ac:dyDescent="0.15">
      <c r="A6902" s="6" t="s">
        <v>298</v>
      </c>
      <c r="B6902" s="4" t="s">
        <v>72</v>
      </c>
      <c r="C6902" s="4" t="s">
        <v>111</v>
      </c>
      <c r="D6902" s="4" t="s">
        <v>226</v>
      </c>
      <c r="E6902" s="5">
        <v>11.91</v>
      </c>
    </row>
    <row r="6903" spans="1:10" ht="11.25" x14ac:dyDescent="0.15">
      <c r="A6903" s="6" t="s">
        <v>298</v>
      </c>
      <c r="B6903" s="4" t="s">
        <v>178</v>
      </c>
      <c r="C6903" s="4" t="s">
        <v>111</v>
      </c>
      <c r="D6903" s="4" t="s">
        <v>146</v>
      </c>
      <c r="E6903" s="5">
        <v>9.7100000000000009</v>
      </c>
    </row>
    <row r="6904" spans="1:10" ht="11.25" x14ac:dyDescent="0.15">
      <c r="A6904" s="6" t="s">
        <v>298</v>
      </c>
      <c r="B6904" s="4" t="s">
        <v>178</v>
      </c>
      <c r="C6904" s="4" t="s">
        <v>111</v>
      </c>
      <c r="D6904" s="4" t="s">
        <v>226</v>
      </c>
      <c r="E6904" s="5">
        <v>12.88</v>
      </c>
    </row>
    <row r="6905" spans="1:10" ht="11.25" x14ac:dyDescent="0.15">
      <c r="A6905" s="6" t="s">
        <v>298</v>
      </c>
      <c r="B6905" s="4" t="s">
        <v>73</v>
      </c>
      <c r="C6905" s="4" t="s">
        <v>111</v>
      </c>
      <c r="D6905" s="4" t="s">
        <v>146</v>
      </c>
      <c r="E6905" s="5">
        <v>12.97</v>
      </c>
      <c r="F6905" t="s">
        <v>353</v>
      </c>
      <c r="G6905" s="17">
        <f>+E6905+E6906+E6907+E6908+E6909</f>
        <v>56.13</v>
      </c>
      <c r="H6905" s="17">
        <f>+E6911+E6912+E6913+E6910</f>
        <v>41.519999999999996</v>
      </c>
      <c r="I6905" s="18">
        <f>+(G6905/4)/(H6905/3)</f>
        <v>1.0139089595375725</v>
      </c>
      <c r="J6905" s="21">
        <f>+(B6905-$K$1)/7</f>
        <v>33</v>
      </c>
    </row>
    <row r="6906" spans="1:10" ht="11.25" x14ac:dyDescent="0.15">
      <c r="A6906" s="6" t="s">
        <v>298</v>
      </c>
      <c r="B6906" s="4" t="s">
        <v>73</v>
      </c>
      <c r="C6906" s="4" t="s">
        <v>111</v>
      </c>
      <c r="D6906" s="4" t="s">
        <v>226</v>
      </c>
      <c r="E6906" s="5">
        <v>11.07</v>
      </c>
    </row>
    <row r="6907" spans="1:10" ht="11.25" x14ac:dyDescent="0.15">
      <c r="A6907" s="6" t="s">
        <v>298</v>
      </c>
      <c r="B6907" s="4" t="s">
        <v>73</v>
      </c>
      <c r="C6907" s="4" t="s">
        <v>111</v>
      </c>
      <c r="D6907" s="4" t="s">
        <v>226</v>
      </c>
      <c r="E6907" s="5">
        <v>5.69</v>
      </c>
    </row>
    <row r="6908" spans="1:10" ht="11.25" x14ac:dyDescent="0.15">
      <c r="A6908" s="6" t="s">
        <v>298</v>
      </c>
      <c r="B6908" s="4" t="s">
        <v>179</v>
      </c>
      <c r="C6908" s="4" t="s">
        <v>111</v>
      </c>
      <c r="D6908" s="4" t="s">
        <v>146</v>
      </c>
      <c r="E6908" s="5">
        <v>12.62</v>
      </c>
    </row>
    <row r="6909" spans="1:10" ht="11.25" x14ac:dyDescent="0.15">
      <c r="A6909" s="6" t="s">
        <v>298</v>
      </c>
      <c r="B6909" s="4" t="s">
        <v>179</v>
      </c>
      <c r="C6909" s="4" t="s">
        <v>111</v>
      </c>
      <c r="D6909" s="4" t="s">
        <v>226</v>
      </c>
      <c r="E6909" s="5">
        <v>13.78</v>
      </c>
    </row>
    <row r="6910" spans="1:10" ht="11.25" x14ac:dyDescent="0.15">
      <c r="A6910" s="6" t="s">
        <v>298</v>
      </c>
      <c r="B6910" s="4" t="s">
        <v>74</v>
      </c>
      <c r="C6910" s="4" t="s">
        <v>111</v>
      </c>
      <c r="D6910" s="4" t="s">
        <v>146</v>
      </c>
      <c r="E6910" s="5">
        <v>9.2100000000000009</v>
      </c>
      <c r="F6910" t="s">
        <v>354</v>
      </c>
    </row>
    <row r="6911" spans="1:10" ht="11.25" x14ac:dyDescent="0.15">
      <c r="A6911" s="6" t="s">
        <v>298</v>
      </c>
      <c r="B6911" s="4" t="s">
        <v>74</v>
      </c>
      <c r="C6911" s="4" t="s">
        <v>111</v>
      </c>
      <c r="D6911" s="4" t="s">
        <v>226</v>
      </c>
      <c r="E6911" s="5">
        <v>11.37</v>
      </c>
    </row>
    <row r="6912" spans="1:10" ht="11.25" x14ac:dyDescent="0.15">
      <c r="A6912" s="6" t="s">
        <v>298</v>
      </c>
      <c r="B6912" s="4" t="s">
        <v>180</v>
      </c>
      <c r="C6912" s="4" t="s">
        <v>111</v>
      </c>
      <c r="D6912" s="4" t="s">
        <v>146</v>
      </c>
      <c r="E6912" s="5">
        <v>10.43</v>
      </c>
    </row>
    <row r="6913" spans="1:10" ht="11.25" x14ac:dyDescent="0.15">
      <c r="A6913" s="9" t="s">
        <v>298</v>
      </c>
      <c r="B6913" s="4" t="s">
        <v>180</v>
      </c>
      <c r="C6913" s="4" t="s">
        <v>111</v>
      </c>
      <c r="D6913" s="4" t="s">
        <v>226</v>
      </c>
      <c r="E6913" s="5">
        <v>10.51</v>
      </c>
    </row>
    <row r="6914" spans="1:10" ht="11.25" x14ac:dyDescent="0.15">
      <c r="A6914" s="6" t="s">
        <v>298</v>
      </c>
      <c r="B6914" s="4" t="s">
        <v>75</v>
      </c>
      <c r="C6914" s="4" t="s">
        <v>111</v>
      </c>
      <c r="D6914" s="4" t="s">
        <v>146</v>
      </c>
      <c r="E6914" s="5">
        <v>13.87</v>
      </c>
      <c r="F6914" t="s">
        <v>353</v>
      </c>
      <c r="G6914" s="17">
        <f>+E6914+E6915+E6916+E6917+E6918+E6919</f>
        <v>58.069999999999993</v>
      </c>
      <c r="H6914" s="17">
        <f>+E6920+E6921+E6922</f>
        <v>30.57</v>
      </c>
      <c r="I6914" s="18">
        <f>+(G6914/4)/(H6914/3)</f>
        <v>1.4246810598626103</v>
      </c>
      <c r="J6914" s="21">
        <f>+(B6914-$K$1)/7</f>
        <v>34</v>
      </c>
    </row>
    <row r="6915" spans="1:10" ht="11.25" x14ac:dyDescent="0.15">
      <c r="A6915" s="6" t="s">
        <v>298</v>
      </c>
      <c r="B6915" s="4" t="s">
        <v>75</v>
      </c>
      <c r="C6915" s="4" t="s">
        <v>111</v>
      </c>
      <c r="D6915" s="4" t="s">
        <v>226</v>
      </c>
      <c r="E6915" s="5">
        <v>10.74</v>
      </c>
    </row>
    <row r="6916" spans="1:10" ht="11.25" x14ac:dyDescent="0.15">
      <c r="A6916" s="6" t="s">
        <v>298</v>
      </c>
      <c r="B6916" s="4" t="s">
        <v>75</v>
      </c>
      <c r="C6916" s="4" t="s">
        <v>111</v>
      </c>
      <c r="D6916" s="4" t="s">
        <v>226</v>
      </c>
      <c r="E6916" s="5">
        <v>5.2</v>
      </c>
    </row>
    <row r="6917" spans="1:10" ht="11.25" x14ac:dyDescent="0.15">
      <c r="A6917" s="6" t="s">
        <v>298</v>
      </c>
      <c r="B6917" s="4" t="s">
        <v>181</v>
      </c>
      <c r="C6917" s="4" t="s">
        <v>111</v>
      </c>
      <c r="D6917" s="4" t="s">
        <v>146</v>
      </c>
      <c r="E6917" s="5">
        <v>12.91</v>
      </c>
    </row>
    <row r="6918" spans="1:10" ht="11.25" x14ac:dyDescent="0.15">
      <c r="A6918" s="6" t="s">
        <v>298</v>
      </c>
      <c r="B6918" s="4" t="s">
        <v>181</v>
      </c>
      <c r="C6918" s="4" t="s">
        <v>111</v>
      </c>
      <c r="D6918" s="4" t="s">
        <v>226</v>
      </c>
      <c r="E6918" s="5">
        <v>12.94</v>
      </c>
    </row>
    <row r="6919" spans="1:10" ht="11.25" x14ac:dyDescent="0.15">
      <c r="A6919" s="6" t="s">
        <v>298</v>
      </c>
      <c r="B6919" s="4" t="s">
        <v>181</v>
      </c>
      <c r="C6919" s="4" t="s">
        <v>111</v>
      </c>
      <c r="D6919" s="4" t="s">
        <v>226</v>
      </c>
      <c r="E6919" s="5">
        <v>2.41</v>
      </c>
    </row>
    <row r="6920" spans="1:10" ht="11.25" x14ac:dyDescent="0.15">
      <c r="A6920" s="6" t="s">
        <v>298</v>
      </c>
      <c r="B6920" s="4" t="s">
        <v>76</v>
      </c>
      <c r="C6920" s="4" t="s">
        <v>111</v>
      </c>
      <c r="D6920" s="4" t="s">
        <v>146</v>
      </c>
      <c r="E6920" s="5">
        <v>9.66</v>
      </c>
      <c r="F6920" t="s">
        <v>354</v>
      </c>
    </row>
    <row r="6921" spans="1:10" ht="11.25" x14ac:dyDescent="0.15">
      <c r="A6921" s="6" t="s">
        <v>298</v>
      </c>
      <c r="B6921" s="4" t="s">
        <v>76</v>
      </c>
      <c r="C6921" s="4" t="s">
        <v>111</v>
      </c>
      <c r="D6921" s="4" t="s">
        <v>226</v>
      </c>
      <c r="E6921" s="5">
        <v>9.49</v>
      </c>
    </row>
    <row r="6922" spans="1:10" ht="11.25" x14ac:dyDescent="0.15">
      <c r="A6922" s="6" t="s">
        <v>298</v>
      </c>
      <c r="B6922" s="4" t="s">
        <v>182</v>
      </c>
      <c r="C6922" s="4" t="s">
        <v>111</v>
      </c>
      <c r="D6922" s="4" t="s">
        <v>226</v>
      </c>
      <c r="E6922" s="5">
        <v>11.42</v>
      </c>
    </row>
    <row r="6923" spans="1:10" ht="11.25" x14ac:dyDescent="0.15">
      <c r="A6923" s="6" t="s">
        <v>298</v>
      </c>
      <c r="B6923" s="4" t="s">
        <v>77</v>
      </c>
      <c r="C6923" s="4" t="s">
        <v>111</v>
      </c>
      <c r="D6923" s="4" t="s">
        <v>146</v>
      </c>
      <c r="E6923" s="5">
        <v>13.11</v>
      </c>
      <c r="F6923" t="s">
        <v>353</v>
      </c>
      <c r="G6923" s="17">
        <f>+E6923+E6924+E6925+E6926+E6927</f>
        <v>54.46</v>
      </c>
      <c r="H6923" s="17">
        <f>+E6929+E6930+E6931+E6928</f>
        <v>40</v>
      </c>
      <c r="I6923" s="18">
        <f>+(G6923/4)/(H6923/3)</f>
        <v>1.0211250000000001</v>
      </c>
      <c r="J6923" s="21">
        <f>+(B6923-$K$1)/7</f>
        <v>35</v>
      </c>
    </row>
    <row r="6924" spans="1:10" ht="11.25" x14ac:dyDescent="0.15">
      <c r="A6924" s="6" t="s">
        <v>298</v>
      </c>
      <c r="B6924" s="4" t="s">
        <v>77</v>
      </c>
      <c r="C6924" s="4" t="s">
        <v>111</v>
      </c>
      <c r="D6924" s="4" t="s">
        <v>226</v>
      </c>
      <c r="E6924" s="5">
        <v>9.25</v>
      </c>
    </row>
    <row r="6925" spans="1:10" ht="11.25" x14ac:dyDescent="0.15">
      <c r="A6925" s="6" t="s">
        <v>298</v>
      </c>
      <c r="B6925" s="4" t="s">
        <v>77</v>
      </c>
      <c r="C6925" s="4" t="s">
        <v>111</v>
      </c>
      <c r="D6925" s="4" t="s">
        <v>226</v>
      </c>
      <c r="E6925" s="5">
        <v>5.0599999999999996</v>
      </c>
    </row>
    <row r="6926" spans="1:10" ht="11.25" x14ac:dyDescent="0.15">
      <c r="A6926" s="6" t="s">
        <v>298</v>
      </c>
      <c r="B6926" s="4" t="s">
        <v>183</v>
      </c>
      <c r="C6926" s="4" t="s">
        <v>111</v>
      </c>
      <c r="D6926" s="4" t="s">
        <v>146</v>
      </c>
      <c r="E6926" s="5">
        <v>13.4</v>
      </c>
    </row>
    <row r="6927" spans="1:10" ht="11.25" x14ac:dyDescent="0.15">
      <c r="A6927" s="6" t="s">
        <v>298</v>
      </c>
      <c r="B6927" s="4" t="s">
        <v>183</v>
      </c>
      <c r="C6927" s="4" t="s">
        <v>111</v>
      </c>
      <c r="D6927" s="4" t="s">
        <v>226</v>
      </c>
      <c r="E6927" s="5">
        <v>13.64</v>
      </c>
    </row>
    <row r="6928" spans="1:10" ht="11.25" x14ac:dyDescent="0.15">
      <c r="A6928" s="6" t="s">
        <v>298</v>
      </c>
      <c r="B6928" s="4" t="s">
        <v>78</v>
      </c>
      <c r="C6928" s="4" t="s">
        <v>111</v>
      </c>
      <c r="D6928" s="4" t="s">
        <v>146</v>
      </c>
      <c r="E6928" s="5">
        <v>9.51</v>
      </c>
      <c r="F6928" t="s">
        <v>354</v>
      </c>
    </row>
    <row r="6929" spans="1:10" ht="11.25" x14ac:dyDescent="0.15">
      <c r="A6929" s="6" t="s">
        <v>298</v>
      </c>
      <c r="B6929" s="4" t="s">
        <v>78</v>
      </c>
      <c r="C6929" s="4" t="s">
        <v>111</v>
      </c>
      <c r="D6929" s="4" t="s">
        <v>226</v>
      </c>
      <c r="E6929" s="5">
        <v>10.17</v>
      </c>
    </row>
    <row r="6930" spans="1:10" ht="11.25" x14ac:dyDescent="0.15">
      <c r="A6930" s="6" t="s">
        <v>298</v>
      </c>
      <c r="B6930" s="4" t="s">
        <v>184</v>
      </c>
      <c r="C6930" s="4" t="s">
        <v>111</v>
      </c>
      <c r="D6930" s="4" t="s">
        <v>146</v>
      </c>
      <c r="E6930" s="5">
        <v>9.32</v>
      </c>
    </row>
    <row r="6931" spans="1:10" ht="11.25" x14ac:dyDescent="0.15">
      <c r="A6931" s="6" t="s">
        <v>298</v>
      </c>
      <c r="B6931" s="4" t="s">
        <v>184</v>
      </c>
      <c r="C6931" s="4" t="s">
        <v>111</v>
      </c>
      <c r="D6931" s="4" t="s">
        <v>226</v>
      </c>
      <c r="E6931" s="5">
        <v>11</v>
      </c>
    </row>
    <row r="6932" spans="1:10" ht="11.25" x14ac:dyDescent="0.15">
      <c r="A6932" s="6" t="s">
        <v>298</v>
      </c>
      <c r="B6932" s="4" t="s">
        <v>185</v>
      </c>
      <c r="C6932" s="4" t="s">
        <v>111</v>
      </c>
      <c r="D6932" s="4" t="s">
        <v>146</v>
      </c>
      <c r="E6932" s="5">
        <v>13.12</v>
      </c>
      <c r="F6932" s="13" t="s">
        <v>353</v>
      </c>
    </row>
    <row r="6933" spans="1:10" ht="11.25" x14ac:dyDescent="0.15">
      <c r="A6933" s="6" t="s">
        <v>298</v>
      </c>
      <c r="B6933" s="4" t="s">
        <v>185</v>
      </c>
      <c r="C6933" s="4" t="s">
        <v>111</v>
      </c>
      <c r="D6933" s="4" t="s">
        <v>226</v>
      </c>
      <c r="E6933" s="5">
        <v>14.44</v>
      </c>
      <c r="F6933" s="13"/>
    </row>
    <row r="6934" spans="1:10" ht="11.25" x14ac:dyDescent="0.15">
      <c r="A6934" s="6" t="s">
        <v>298</v>
      </c>
      <c r="B6934" s="4" t="s">
        <v>79</v>
      </c>
      <c r="C6934" s="4" t="s">
        <v>111</v>
      </c>
      <c r="D6934" s="4" t="s">
        <v>146</v>
      </c>
      <c r="E6934" s="5">
        <v>15.87</v>
      </c>
      <c r="F6934" s="13" t="s">
        <v>354</v>
      </c>
    </row>
    <row r="6935" spans="1:10" ht="11.25" x14ac:dyDescent="0.15">
      <c r="A6935" s="6" t="s">
        <v>298</v>
      </c>
      <c r="B6935" s="4" t="s">
        <v>79</v>
      </c>
      <c r="C6935" s="4" t="s">
        <v>111</v>
      </c>
      <c r="D6935" s="4" t="s">
        <v>146</v>
      </c>
      <c r="E6935" s="5">
        <v>3.86</v>
      </c>
    </row>
    <row r="6936" spans="1:10" ht="11.25" x14ac:dyDescent="0.15">
      <c r="A6936" s="6" t="s">
        <v>298</v>
      </c>
      <c r="B6936" s="4" t="s">
        <v>79</v>
      </c>
      <c r="C6936" s="4" t="s">
        <v>111</v>
      </c>
      <c r="D6936" s="4" t="s">
        <v>226</v>
      </c>
      <c r="E6936" s="5">
        <v>15.52</v>
      </c>
    </row>
    <row r="6937" spans="1:10" ht="11.25" x14ac:dyDescent="0.15">
      <c r="A6937" s="6" t="s">
        <v>298</v>
      </c>
      <c r="B6937" s="4" t="s">
        <v>79</v>
      </c>
      <c r="C6937" s="4" t="s">
        <v>111</v>
      </c>
      <c r="D6937" s="4" t="s">
        <v>226</v>
      </c>
      <c r="E6937" s="5">
        <v>9.5500000000000007</v>
      </c>
    </row>
    <row r="6938" spans="1:10" ht="11.25" x14ac:dyDescent="0.15">
      <c r="A6938" s="6" t="s">
        <v>298</v>
      </c>
      <c r="B6938" s="4" t="s">
        <v>186</v>
      </c>
      <c r="C6938" s="4" t="s">
        <v>111</v>
      </c>
      <c r="D6938" s="4" t="s">
        <v>146</v>
      </c>
      <c r="E6938" s="5">
        <v>10.01</v>
      </c>
    </row>
    <row r="6939" spans="1:10" ht="11.25" x14ac:dyDescent="0.15">
      <c r="A6939" s="6" t="s">
        <v>298</v>
      </c>
      <c r="B6939" s="4" t="s">
        <v>186</v>
      </c>
      <c r="C6939" s="4" t="s">
        <v>111</v>
      </c>
      <c r="D6939" s="4" t="s">
        <v>226</v>
      </c>
      <c r="E6939" s="5">
        <v>12.32</v>
      </c>
    </row>
    <row r="6940" spans="1:10" ht="11.25" x14ac:dyDescent="0.15">
      <c r="A6940" s="6" t="s">
        <v>298</v>
      </c>
      <c r="B6940" s="4" t="s">
        <v>80</v>
      </c>
      <c r="C6940" s="4" t="s">
        <v>111</v>
      </c>
      <c r="D6940" s="4" t="s">
        <v>146</v>
      </c>
      <c r="E6940" s="5">
        <v>11.92</v>
      </c>
      <c r="F6940" t="s">
        <v>353</v>
      </c>
      <c r="G6940" s="17">
        <f>+E6940+E6941+E6942+E6943+E6944+E6945</f>
        <v>58.539999999999992</v>
      </c>
      <c r="H6940" s="17">
        <f>+E6946+E6947+E6948+E6949</f>
        <v>38.380000000000003</v>
      </c>
      <c r="I6940" s="18">
        <f>+(G6940/4)/(H6940/3)</f>
        <v>1.1439551849921832</v>
      </c>
      <c r="J6940" s="21">
        <f>+(B6940-$K$1)/7</f>
        <v>37</v>
      </c>
    </row>
    <row r="6941" spans="1:10" ht="11.25" x14ac:dyDescent="0.15">
      <c r="A6941" s="6" t="s">
        <v>298</v>
      </c>
      <c r="B6941" s="4" t="s">
        <v>80</v>
      </c>
      <c r="C6941" s="4" t="s">
        <v>111</v>
      </c>
      <c r="D6941" s="4" t="s">
        <v>146</v>
      </c>
      <c r="E6941" s="5">
        <v>2.75</v>
      </c>
    </row>
    <row r="6942" spans="1:10" ht="11.25" x14ac:dyDescent="0.15">
      <c r="A6942" s="6" t="s">
        <v>298</v>
      </c>
      <c r="B6942" s="4" t="s">
        <v>80</v>
      </c>
      <c r="C6942" s="4" t="s">
        <v>111</v>
      </c>
      <c r="D6942" s="4" t="s">
        <v>226</v>
      </c>
      <c r="E6942" s="5">
        <v>11.99</v>
      </c>
    </row>
    <row r="6943" spans="1:10" ht="11.25" x14ac:dyDescent="0.15">
      <c r="A6943" s="6" t="s">
        <v>298</v>
      </c>
      <c r="B6943" s="4" t="s">
        <v>80</v>
      </c>
      <c r="C6943" s="4" t="s">
        <v>111</v>
      </c>
      <c r="D6943" s="4" t="s">
        <v>226</v>
      </c>
      <c r="E6943" s="5">
        <v>6.24</v>
      </c>
    </row>
    <row r="6944" spans="1:10" ht="11.25" x14ac:dyDescent="0.15">
      <c r="A6944" s="6" t="s">
        <v>298</v>
      </c>
      <c r="B6944" s="4" t="s">
        <v>187</v>
      </c>
      <c r="C6944" s="4" t="s">
        <v>111</v>
      </c>
      <c r="D6944" s="4" t="s">
        <v>146</v>
      </c>
      <c r="E6944" s="5">
        <v>11.62</v>
      </c>
    </row>
    <row r="6945" spans="1:10" ht="11.25" x14ac:dyDescent="0.15">
      <c r="A6945" s="6" t="s">
        <v>298</v>
      </c>
      <c r="B6945" s="4" t="s">
        <v>187</v>
      </c>
      <c r="C6945" s="4" t="s">
        <v>111</v>
      </c>
      <c r="D6945" s="4" t="s">
        <v>226</v>
      </c>
      <c r="E6945" s="5">
        <v>14.02</v>
      </c>
    </row>
    <row r="6946" spans="1:10" ht="11.25" x14ac:dyDescent="0.15">
      <c r="A6946" s="6" t="s">
        <v>298</v>
      </c>
      <c r="B6946" s="4" t="s">
        <v>81</v>
      </c>
      <c r="C6946" s="4" t="s">
        <v>111</v>
      </c>
      <c r="D6946" s="4" t="s">
        <v>146</v>
      </c>
      <c r="E6946" s="5">
        <v>8.9700000000000006</v>
      </c>
      <c r="F6946" t="s">
        <v>354</v>
      </c>
    </row>
    <row r="6947" spans="1:10" ht="11.25" x14ac:dyDescent="0.15">
      <c r="A6947" s="6" t="s">
        <v>298</v>
      </c>
      <c r="B6947" s="4" t="s">
        <v>81</v>
      </c>
      <c r="C6947" s="4" t="s">
        <v>111</v>
      </c>
      <c r="D6947" s="4" t="s">
        <v>226</v>
      </c>
      <c r="E6947" s="5">
        <v>9.39</v>
      </c>
    </row>
    <row r="6948" spans="1:10" ht="11.25" x14ac:dyDescent="0.15">
      <c r="A6948" s="6" t="s">
        <v>298</v>
      </c>
      <c r="B6948" s="4" t="s">
        <v>188</v>
      </c>
      <c r="C6948" s="4" t="s">
        <v>111</v>
      </c>
      <c r="D6948" s="4" t="s">
        <v>146</v>
      </c>
      <c r="E6948" s="5">
        <v>8.24</v>
      </c>
    </row>
    <row r="6949" spans="1:10" ht="11.25" x14ac:dyDescent="0.15">
      <c r="A6949" s="6" t="s">
        <v>298</v>
      </c>
      <c r="B6949" s="4" t="s">
        <v>188</v>
      </c>
      <c r="C6949" s="4" t="s">
        <v>111</v>
      </c>
      <c r="D6949" s="4" t="s">
        <v>226</v>
      </c>
      <c r="E6949" s="5">
        <v>11.78</v>
      </c>
    </row>
    <row r="6950" spans="1:10" ht="11.25" x14ac:dyDescent="0.15">
      <c r="A6950" s="6" t="s">
        <v>298</v>
      </c>
      <c r="B6950" s="4" t="s">
        <v>82</v>
      </c>
      <c r="C6950" s="4" t="s">
        <v>111</v>
      </c>
      <c r="D6950" s="4" t="s">
        <v>146</v>
      </c>
      <c r="E6950" s="5">
        <v>11.64</v>
      </c>
      <c r="F6950" t="s">
        <v>353</v>
      </c>
      <c r="G6950" s="17">
        <f>+E6950+E6951+E6952+E6953</f>
        <v>50.050000000000004</v>
      </c>
      <c r="H6950" s="17">
        <f>+E6956+E6957+E6954+E6955</f>
        <v>34.58</v>
      </c>
      <c r="I6950" s="18">
        <f>+(G6950/4)/(H6950/3)</f>
        <v>1.0855263157894739</v>
      </c>
      <c r="J6950" s="21">
        <f>+(B6950-$K$1)/7</f>
        <v>38</v>
      </c>
    </row>
    <row r="6951" spans="1:10" ht="11.25" x14ac:dyDescent="0.15">
      <c r="A6951" s="6" t="s">
        <v>298</v>
      </c>
      <c r="B6951" s="4" t="s">
        <v>82</v>
      </c>
      <c r="C6951" s="4" t="s">
        <v>111</v>
      </c>
      <c r="D6951" s="4" t="s">
        <v>226</v>
      </c>
      <c r="E6951" s="5">
        <v>12.49</v>
      </c>
    </row>
    <row r="6952" spans="1:10" ht="11.25" x14ac:dyDescent="0.15">
      <c r="A6952" s="6" t="s">
        <v>298</v>
      </c>
      <c r="B6952" s="4" t="s">
        <v>189</v>
      </c>
      <c r="C6952" s="4" t="s">
        <v>111</v>
      </c>
      <c r="D6952" s="4" t="s">
        <v>146</v>
      </c>
      <c r="E6952" s="5">
        <v>12.21</v>
      </c>
    </row>
    <row r="6953" spans="1:10" ht="11.25" x14ac:dyDescent="0.15">
      <c r="A6953" s="6" t="s">
        <v>298</v>
      </c>
      <c r="B6953" s="4" t="s">
        <v>189</v>
      </c>
      <c r="C6953" s="4" t="s">
        <v>111</v>
      </c>
      <c r="D6953" s="4" t="s">
        <v>226</v>
      </c>
      <c r="E6953" s="5">
        <v>13.71</v>
      </c>
    </row>
    <row r="6954" spans="1:10" ht="11.25" x14ac:dyDescent="0.15">
      <c r="A6954" s="6" t="s">
        <v>298</v>
      </c>
      <c r="B6954" s="4" t="s">
        <v>83</v>
      </c>
      <c r="C6954" s="4" t="s">
        <v>111</v>
      </c>
      <c r="D6954" s="4" t="s">
        <v>146</v>
      </c>
      <c r="E6954" s="5">
        <v>7.61</v>
      </c>
      <c r="F6954" t="s">
        <v>354</v>
      </c>
    </row>
    <row r="6955" spans="1:10" ht="11.25" x14ac:dyDescent="0.15">
      <c r="A6955" s="6" t="s">
        <v>298</v>
      </c>
      <c r="B6955" s="4" t="s">
        <v>83</v>
      </c>
      <c r="C6955" s="4" t="s">
        <v>111</v>
      </c>
      <c r="D6955" s="4" t="s">
        <v>226</v>
      </c>
      <c r="E6955" s="5">
        <v>7.84</v>
      </c>
    </row>
    <row r="6956" spans="1:10" ht="11.25" x14ac:dyDescent="0.15">
      <c r="A6956" s="6" t="s">
        <v>298</v>
      </c>
      <c r="B6956" s="4" t="s">
        <v>190</v>
      </c>
      <c r="C6956" s="4" t="s">
        <v>111</v>
      </c>
      <c r="D6956" s="4" t="s">
        <v>146</v>
      </c>
      <c r="E6956" s="5">
        <v>9.15</v>
      </c>
    </row>
    <row r="6957" spans="1:10" ht="11.25" x14ac:dyDescent="0.15">
      <c r="A6957" s="6" t="s">
        <v>298</v>
      </c>
      <c r="B6957" s="4" t="s">
        <v>190</v>
      </c>
      <c r="C6957" s="4" t="s">
        <v>111</v>
      </c>
      <c r="D6957" s="4" t="s">
        <v>226</v>
      </c>
      <c r="E6957" s="5">
        <v>9.98</v>
      </c>
    </row>
    <row r="6958" spans="1:10" ht="11.25" x14ac:dyDescent="0.15">
      <c r="A6958" s="9" t="s">
        <v>298</v>
      </c>
      <c r="B6958" s="4" t="s">
        <v>84</v>
      </c>
      <c r="C6958" s="4" t="s">
        <v>111</v>
      </c>
      <c r="D6958" s="4" t="s">
        <v>146</v>
      </c>
      <c r="E6958" s="5">
        <v>4.79</v>
      </c>
      <c r="F6958" t="s">
        <v>353</v>
      </c>
      <c r="G6958" s="17">
        <f>+E6958+E6959+E6960+E6961+E6962+E6963+E6964</f>
        <v>55.550000000000004</v>
      </c>
      <c r="H6958" s="17">
        <f>+E6968+E6965+E6966+E6967</f>
        <v>35.22</v>
      </c>
      <c r="I6958" s="18">
        <f>+(G6958/4)/(H6958/3)</f>
        <v>1.1829216354344123</v>
      </c>
      <c r="J6958" s="21">
        <f>+(B6958-$K$1)/7</f>
        <v>39</v>
      </c>
    </row>
    <row r="6959" spans="1:10" ht="11.25" x14ac:dyDescent="0.15">
      <c r="A6959" s="6" t="s">
        <v>298</v>
      </c>
      <c r="B6959" s="4" t="s">
        <v>84</v>
      </c>
      <c r="C6959" s="4" t="s">
        <v>111</v>
      </c>
      <c r="D6959" s="4" t="s">
        <v>226</v>
      </c>
      <c r="E6959" s="5">
        <v>13.06</v>
      </c>
    </row>
    <row r="6960" spans="1:10" ht="11.25" x14ac:dyDescent="0.15">
      <c r="A6960" s="6" t="s">
        <v>298</v>
      </c>
      <c r="B6960" s="4" t="s">
        <v>84</v>
      </c>
      <c r="C6960" s="4" t="s">
        <v>111</v>
      </c>
      <c r="D6960" s="4" t="s">
        <v>165</v>
      </c>
      <c r="E6960" s="5">
        <v>9.02</v>
      </c>
    </row>
    <row r="6961" spans="1:10" ht="11.25" x14ac:dyDescent="0.15">
      <c r="A6961" s="6" t="s">
        <v>298</v>
      </c>
      <c r="B6961" s="4" t="s">
        <v>191</v>
      </c>
      <c r="C6961" s="4" t="s">
        <v>111</v>
      </c>
      <c r="D6961" s="4" t="s">
        <v>146</v>
      </c>
      <c r="E6961" s="5">
        <v>5.4</v>
      </c>
    </row>
    <row r="6962" spans="1:10" ht="11.25" x14ac:dyDescent="0.15">
      <c r="A6962" s="6" t="s">
        <v>298</v>
      </c>
      <c r="B6962" s="4" t="s">
        <v>191</v>
      </c>
      <c r="C6962" s="4" t="s">
        <v>111</v>
      </c>
      <c r="D6962" s="4" t="s">
        <v>146</v>
      </c>
      <c r="E6962" s="5">
        <v>8.8000000000000007</v>
      </c>
    </row>
    <row r="6963" spans="1:10" ht="11.25" x14ac:dyDescent="0.15">
      <c r="A6963" s="6" t="s">
        <v>298</v>
      </c>
      <c r="B6963" s="4" t="s">
        <v>191</v>
      </c>
      <c r="C6963" s="4" t="s">
        <v>111</v>
      </c>
      <c r="D6963" s="4" t="s">
        <v>226</v>
      </c>
      <c r="E6963" s="5">
        <v>9.11</v>
      </c>
    </row>
    <row r="6964" spans="1:10" ht="11.25" x14ac:dyDescent="0.15">
      <c r="A6964" s="6" t="s">
        <v>298</v>
      </c>
      <c r="B6964" s="4" t="s">
        <v>191</v>
      </c>
      <c r="C6964" s="4" t="s">
        <v>111</v>
      </c>
      <c r="D6964" s="4" t="s">
        <v>226</v>
      </c>
      <c r="E6964" s="5">
        <v>5.37</v>
      </c>
    </row>
    <row r="6965" spans="1:10" ht="11.25" x14ac:dyDescent="0.15">
      <c r="A6965" s="6" t="s">
        <v>298</v>
      </c>
      <c r="B6965" s="4" t="s">
        <v>85</v>
      </c>
      <c r="C6965" s="4" t="s">
        <v>111</v>
      </c>
      <c r="D6965" s="4" t="s">
        <v>146</v>
      </c>
      <c r="E6965" s="5">
        <v>7.85</v>
      </c>
      <c r="F6965" t="s">
        <v>354</v>
      </c>
    </row>
    <row r="6966" spans="1:10" ht="11.25" x14ac:dyDescent="0.15">
      <c r="A6966" s="6" t="s">
        <v>298</v>
      </c>
      <c r="B6966" s="4" t="s">
        <v>85</v>
      </c>
      <c r="C6966" s="4" t="s">
        <v>111</v>
      </c>
      <c r="D6966" s="4" t="s">
        <v>226</v>
      </c>
      <c r="E6966" s="5">
        <v>9.25</v>
      </c>
    </row>
    <row r="6967" spans="1:10" ht="11.25" x14ac:dyDescent="0.15">
      <c r="A6967" s="6" t="s">
        <v>298</v>
      </c>
      <c r="B6967" s="4" t="s">
        <v>192</v>
      </c>
      <c r="C6967" s="4" t="s">
        <v>111</v>
      </c>
      <c r="D6967" s="4" t="s">
        <v>226</v>
      </c>
      <c r="E6967" s="5">
        <v>10.43</v>
      </c>
    </row>
    <row r="6968" spans="1:10" ht="11.25" x14ac:dyDescent="0.15">
      <c r="A6968" s="6" t="s">
        <v>298</v>
      </c>
      <c r="B6968" s="4" t="s">
        <v>192</v>
      </c>
      <c r="C6968" s="4" t="s">
        <v>111</v>
      </c>
      <c r="D6968" s="4" t="s">
        <v>165</v>
      </c>
      <c r="E6968" s="5">
        <v>7.69</v>
      </c>
    </row>
    <row r="6969" spans="1:10" ht="11.25" x14ac:dyDescent="0.15">
      <c r="A6969" s="6" t="s">
        <v>298</v>
      </c>
      <c r="B6969" s="4" t="s">
        <v>86</v>
      </c>
      <c r="C6969" s="4" t="s">
        <v>111</v>
      </c>
      <c r="D6969" s="4" t="s">
        <v>146</v>
      </c>
      <c r="E6969" s="5">
        <v>6.54</v>
      </c>
      <c r="F6969" t="s">
        <v>353</v>
      </c>
      <c r="G6969" s="17">
        <f>+E6969+E6970+E6971+E6972+E6973+E6974+E6975</f>
        <v>53.629999999999995</v>
      </c>
      <c r="H6969" s="17">
        <f>+E6979+E6976+E6977+E6978</f>
        <v>36.31</v>
      </c>
      <c r="I6969" s="18">
        <f>+(G6969/4)/(H6969/3)</f>
        <v>1.1077526852106856</v>
      </c>
      <c r="J6969" s="21">
        <f>+(B6969-$K$1)/7</f>
        <v>40</v>
      </c>
    </row>
    <row r="6970" spans="1:10" ht="11.25" x14ac:dyDescent="0.15">
      <c r="A6970" s="6" t="s">
        <v>298</v>
      </c>
      <c r="B6970" s="4" t="s">
        <v>86</v>
      </c>
      <c r="C6970" s="4" t="s">
        <v>111</v>
      </c>
      <c r="D6970" s="4" t="s">
        <v>146</v>
      </c>
      <c r="E6970" s="5">
        <v>7.68</v>
      </c>
    </row>
    <row r="6971" spans="1:10" ht="11.25" x14ac:dyDescent="0.15">
      <c r="A6971" s="6" t="s">
        <v>298</v>
      </c>
      <c r="B6971" s="4" t="s">
        <v>86</v>
      </c>
      <c r="C6971" s="4" t="s">
        <v>111</v>
      </c>
      <c r="D6971" s="4" t="s">
        <v>226</v>
      </c>
      <c r="E6971" s="5">
        <v>8.5</v>
      </c>
    </row>
    <row r="6972" spans="1:10" ht="11.25" x14ac:dyDescent="0.15">
      <c r="A6972" s="6" t="s">
        <v>298</v>
      </c>
      <c r="B6972" s="4" t="s">
        <v>86</v>
      </c>
      <c r="C6972" s="4" t="s">
        <v>111</v>
      </c>
      <c r="D6972" s="4" t="s">
        <v>226</v>
      </c>
      <c r="E6972" s="5">
        <v>5.97</v>
      </c>
    </row>
    <row r="6973" spans="1:10" ht="11.25" x14ac:dyDescent="0.15">
      <c r="A6973" s="6" t="s">
        <v>298</v>
      </c>
      <c r="B6973" s="4" t="s">
        <v>193</v>
      </c>
      <c r="C6973" s="4" t="s">
        <v>111</v>
      </c>
      <c r="D6973" s="4" t="s">
        <v>146</v>
      </c>
      <c r="E6973" s="5">
        <v>11.26</v>
      </c>
    </row>
    <row r="6974" spans="1:10" ht="11.25" x14ac:dyDescent="0.15">
      <c r="A6974" s="6" t="s">
        <v>298</v>
      </c>
      <c r="B6974" s="4" t="s">
        <v>193</v>
      </c>
      <c r="C6974" s="4" t="s">
        <v>111</v>
      </c>
      <c r="D6974" s="4" t="s">
        <v>226</v>
      </c>
      <c r="E6974" s="5">
        <v>8.42</v>
      </c>
    </row>
    <row r="6975" spans="1:10" ht="11.25" x14ac:dyDescent="0.15">
      <c r="A6975" s="6" t="s">
        <v>298</v>
      </c>
      <c r="B6975" s="4" t="s">
        <v>193</v>
      </c>
      <c r="C6975" s="4" t="s">
        <v>111</v>
      </c>
      <c r="D6975" s="4" t="s">
        <v>226</v>
      </c>
      <c r="E6975" s="5">
        <v>5.26</v>
      </c>
    </row>
    <row r="6976" spans="1:10" ht="11.25" x14ac:dyDescent="0.15">
      <c r="A6976" s="6" t="s">
        <v>298</v>
      </c>
      <c r="B6976" s="4" t="s">
        <v>87</v>
      </c>
      <c r="C6976" s="4" t="s">
        <v>111</v>
      </c>
      <c r="D6976" s="4" t="s">
        <v>146</v>
      </c>
      <c r="E6976" s="5">
        <v>8.33</v>
      </c>
      <c r="F6976" t="s">
        <v>354</v>
      </c>
    </row>
    <row r="6977" spans="1:10" ht="11.25" x14ac:dyDescent="0.15">
      <c r="A6977" s="6" t="s">
        <v>298</v>
      </c>
      <c r="B6977" s="4" t="s">
        <v>87</v>
      </c>
      <c r="C6977" s="4" t="s">
        <v>111</v>
      </c>
      <c r="D6977" s="4" t="s">
        <v>226</v>
      </c>
      <c r="E6977" s="5">
        <v>9.7100000000000009</v>
      </c>
    </row>
    <row r="6978" spans="1:10" ht="11.25" x14ac:dyDescent="0.15">
      <c r="A6978" s="6" t="s">
        <v>298</v>
      </c>
      <c r="B6978" s="4" t="s">
        <v>194</v>
      </c>
      <c r="C6978" s="4" t="s">
        <v>111</v>
      </c>
      <c r="D6978" s="4" t="s">
        <v>146</v>
      </c>
      <c r="E6978" s="5">
        <v>8.24</v>
      </c>
    </row>
    <row r="6979" spans="1:10" ht="11.25" x14ac:dyDescent="0.15">
      <c r="A6979" s="6" t="s">
        <v>298</v>
      </c>
      <c r="B6979" s="4" t="s">
        <v>194</v>
      </c>
      <c r="C6979" s="4" t="s">
        <v>111</v>
      </c>
      <c r="D6979" s="4" t="s">
        <v>226</v>
      </c>
      <c r="E6979" s="5">
        <v>10.029999999999999</v>
      </c>
    </row>
    <row r="6980" spans="1:10" ht="11.25" x14ac:dyDescent="0.15">
      <c r="A6980" s="6" t="s">
        <v>298</v>
      </c>
      <c r="B6980" s="4" t="s">
        <v>195</v>
      </c>
      <c r="C6980" s="4" t="s">
        <v>111</v>
      </c>
      <c r="D6980" s="4" t="s">
        <v>146</v>
      </c>
      <c r="E6980" s="5">
        <v>10.46</v>
      </c>
      <c r="F6980" s="13" t="s">
        <v>353</v>
      </c>
    </row>
    <row r="6981" spans="1:10" ht="11.25" x14ac:dyDescent="0.15">
      <c r="A6981" s="6" t="s">
        <v>298</v>
      </c>
      <c r="B6981" s="4" t="s">
        <v>195</v>
      </c>
      <c r="C6981" s="4" t="s">
        <v>111</v>
      </c>
      <c r="D6981" s="4" t="s">
        <v>226</v>
      </c>
      <c r="E6981" s="5">
        <v>12.27</v>
      </c>
      <c r="F6981" s="13"/>
    </row>
    <row r="6982" spans="1:10" ht="11.25" x14ac:dyDescent="0.15">
      <c r="A6982" s="6" t="s">
        <v>298</v>
      </c>
      <c r="B6982" s="4" t="s">
        <v>89</v>
      </c>
      <c r="C6982" s="4" t="s">
        <v>111</v>
      </c>
      <c r="D6982" s="4" t="s">
        <v>146</v>
      </c>
      <c r="E6982" s="5">
        <v>8.51</v>
      </c>
      <c r="F6982" s="13" t="s">
        <v>354</v>
      </c>
    </row>
    <row r="6983" spans="1:10" ht="11.25" x14ac:dyDescent="0.15">
      <c r="A6983" s="6" t="s">
        <v>298</v>
      </c>
      <c r="B6983" s="4" t="s">
        <v>89</v>
      </c>
      <c r="C6983" s="4" t="s">
        <v>111</v>
      </c>
      <c r="D6983" s="4" t="s">
        <v>146</v>
      </c>
      <c r="E6983" s="5">
        <v>8.23</v>
      </c>
    </row>
    <row r="6984" spans="1:10" ht="11.25" x14ac:dyDescent="0.15">
      <c r="A6984" s="6" t="s">
        <v>298</v>
      </c>
      <c r="B6984" s="4" t="s">
        <v>89</v>
      </c>
      <c r="C6984" s="4" t="s">
        <v>111</v>
      </c>
      <c r="D6984" s="4" t="s">
        <v>226</v>
      </c>
      <c r="E6984" s="5">
        <v>12.58</v>
      </c>
    </row>
    <row r="6985" spans="1:10" ht="11.25" x14ac:dyDescent="0.15">
      <c r="A6985" s="6" t="s">
        <v>298</v>
      </c>
      <c r="B6985" s="4" t="s">
        <v>89</v>
      </c>
      <c r="C6985" s="4" t="s">
        <v>111</v>
      </c>
      <c r="D6985" s="4" t="s">
        <v>226</v>
      </c>
      <c r="E6985" s="5">
        <v>7.68</v>
      </c>
    </row>
    <row r="6986" spans="1:10" ht="11.25" x14ac:dyDescent="0.15">
      <c r="A6986" s="6" t="s">
        <v>298</v>
      </c>
      <c r="B6986" s="4" t="s">
        <v>196</v>
      </c>
      <c r="C6986" s="4" t="s">
        <v>111</v>
      </c>
      <c r="D6986" s="4" t="s">
        <v>146</v>
      </c>
      <c r="E6986" s="5">
        <v>8.27</v>
      </c>
    </row>
    <row r="6987" spans="1:10" ht="11.25" x14ac:dyDescent="0.15">
      <c r="A6987" s="6" t="s">
        <v>298</v>
      </c>
      <c r="B6987" s="4" t="s">
        <v>196</v>
      </c>
      <c r="C6987" s="4" t="s">
        <v>111</v>
      </c>
      <c r="D6987" s="4" t="s">
        <v>226</v>
      </c>
      <c r="E6987" s="5">
        <v>11.61</v>
      </c>
    </row>
    <row r="6988" spans="1:10" ht="11.25" x14ac:dyDescent="0.15">
      <c r="A6988" s="6" t="s">
        <v>298</v>
      </c>
      <c r="B6988" s="4" t="s">
        <v>90</v>
      </c>
      <c r="C6988" s="4" t="s">
        <v>111</v>
      </c>
      <c r="D6988" s="4" t="s">
        <v>146</v>
      </c>
      <c r="E6988" s="5">
        <v>11.56</v>
      </c>
      <c r="F6988" t="s">
        <v>353</v>
      </c>
      <c r="G6988" s="17">
        <f>+E6988+E6989+E6990+E6991+E6992</f>
        <v>50.620000000000005</v>
      </c>
      <c r="H6988" s="17">
        <f>+E6994+E6995+E6996+E6993</f>
        <v>35.08</v>
      </c>
      <c r="I6988" s="18">
        <f>+(G6988/4)/(H6988/3)</f>
        <v>1.0822405929304448</v>
      </c>
      <c r="J6988" s="21">
        <f>+(B6988-$K$1)/7</f>
        <v>42</v>
      </c>
    </row>
    <row r="6989" spans="1:10" ht="11.25" x14ac:dyDescent="0.15">
      <c r="A6989" s="6" t="s">
        <v>298</v>
      </c>
      <c r="B6989" s="4" t="s">
        <v>90</v>
      </c>
      <c r="C6989" s="4" t="s">
        <v>111</v>
      </c>
      <c r="D6989" s="4" t="s">
        <v>226</v>
      </c>
      <c r="E6989" s="5">
        <v>9.14</v>
      </c>
    </row>
    <row r="6990" spans="1:10" ht="11.25" x14ac:dyDescent="0.15">
      <c r="A6990" s="6" t="s">
        <v>298</v>
      </c>
      <c r="B6990" s="4" t="s">
        <v>90</v>
      </c>
      <c r="C6990" s="4" t="s">
        <v>111</v>
      </c>
      <c r="D6990" s="4" t="s">
        <v>226</v>
      </c>
      <c r="E6990" s="5">
        <v>5.19</v>
      </c>
    </row>
    <row r="6991" spans="1:10" ht="11.25" x14ac:dyDescent="0.15">
      <c r="A6991" s="6" t="s">
        <v>298</v>
      </c>
      <c r="B6991" s="4" t="s">
        <v>197</v>
      </c>
      <c r="C6991" s="4" t="s">
        <v>111</v>
      </c>
      <c r="D6991" s="4" t="s">
        <v>146</v>
      </c>
      <c r="E6991" s="5">
        <v>11.34</v>
      </c>
    </row>
    <row r="6992" spans="1:10" ht="11.25" x14ac:dyDescent="0.15">
      <c r="A6992" s="6" t="s">
        <v>298</v>
      </c>
      <c r="B6992" s="4" t="s">
        <v>197</v>
      </c>
      <c r="C6992" s="4" t="s">
        <v>111</v>
      </c>
      <c r="D6992" s="4" t="s">
        <v>226</v>
      </c>
      <c r="E6992" s="5">
        <v>13.39</v>
      </c>
    </row>
    <row r="6993" spans="1:10" ht="11.25" x14ac:dyDescent="0.15">
      <c r="A6993" s="6" t="s">
        <v>298</v>
      </c>
      <c r="B6993" s="4" t="s">
        <v>91</v>
      </c>
      <c r="C6993" s="4" t="s">
        <v>111</v>
      </c>
      <c r="D6993" s="4" t="s">
        <v>146</v>
      </c>
      <c r="E6993" s="5">
        <v>9.07</v>
      </c>
      <c r="F6993" t="s">
        <v>354</v>
      </c>
    </row>
    <row r="6994" spans="1:10" ht="11.25" x14ac:dyDescent="0.15">
      <c r="A6994" s="6" t="s">
        <v>298</v>
      </c>
      <c r="B6994" s="4" t="s">
        <v>91</v>
      </c>
      <c r="C6994" s="4" t="s">
        <v>111</v>
      </c>
      <c r="D6994" s="4" t="s">
        <v>226</v>
      </c>
      <c r="E6994" s="5">
        <v>8.9499999999999993</v>
      </c>
    </row>
    <row r="6995" spans="1:10" ht="11.25" x14ac:dyDescent="0.15">
      <c r="A6995" s="6" t="s">
        <v>298</v>
      </c>
      <c r="B6995" s="4" t="s">
        <v>198</v>
      </c>
      <c r="C6995" s="4" t="s">
        <v>111</v>
      </c>
      <c r="D6995" s="4" t="s">
        <v>146</v>
      </c>
      <c r="E6995" s="5">
        <v>7.94</v>
      </c>
    </row>
    <row r="6996" spans="1:10" ht="11.25" x14ac:dyDescent="0.15">
      <c r="A6996" s="6" t="s">
        <v>298</v>
      </c>
      <c r="B6996" s="4" t="s">
        <v>198</v>
      </c>
      <c r="C6996" s="4" t="s">
        <v>111</v>
      </c>
      <c r="D6996" s="4" t="s">
        <v>226</v>
      </c>
      <c r="E6996" s="5">
        <v>9.1199999999999992</v>
      </c>
    </row>
    <row r="6997" spans="1:10" ht="11.25" x14ac:dyDescent="0.15">
      <c r="A6997" s="6" t="s">
        <v>298</v>
      </c>
      <c r="B6997" s="4" t="s">
        <v>92</v>
      </c>
      <c r="C6997" s="4" t="s">
        <v>111</v>
      </c>
      <c r="D6997" s="4" t="s">
        <v>146</v>
      </c>
      <c r="E6997" s="5">
        <v>7.13</v>
      </c>
      <c r="F6997" t="s">
        <v>353</v>
      </c>
      <c r="G6997" s="17">
        <f>+E6997+E6998+E6999+E7000+E7001+E7002</f>
        <v>54.519999999999996</v>
      </c>
      <c r="H6997" s="17">
        <f>+E7003+E7004+E7005+E7006</f>
        <v>33.409999999999997</v>
      </c>
      <c r="I6997" s="18">
        <f>+(G6997/4)/(H6997/3)</f>
        <v>1.2238850643519905</v>
      </c>
      <c r="J6997" s="21">
        <f>+(B6997-$K$1)/7</f>
        <v>43</v>
      </c>
    </row>
    <row r="6998" spans="1:10" ht="11.25" x14ac:dyDescent="0.15">
      <c r="A6998" s="6" t="s">
        <v>298</v>
      </c>
      <c r="B6998" s="4" t="s">
        <v>92</v>
      </c>
      <c r="C6998" s="4" t="s">
        <v>111</v>
      </c>
      <c r="D6998" s="4" t="s">
        <v>146</v>
      </c>
      <c r="E6998" s="5">
        <v>7.23</v>
      </c>
    </row>
    <row r="6999" spans="1:10" ht="11.25" x14ac:dyDescent="0.15">
      <c r="A6999" s="6" t="s">
        <v>298</v>
      </c>
      <c r="B6999" s="4" t="s">
        <v>92</v>
      </c>
      <c r="C6999" s="4" t="s">
        <v>111</v>
      </c>
      <c r="D6999" s="4" t="s">
        <v>226</v>
      </c>
      <c r="E6999" s="5">
        <v>10.51</v>
      </c>
    </row>
    <row r="7000" spans="1:10" ht="11.25" x14ac:dyDescent="0.15">
      <c r="A7000" s="6" t="s">
        <v>298</v>
      </c>
      <c r="B7000" s="4" t="s">
        <v>92</v>
      </c>
      <c r="C7000" s="4" t="s">
        <v>111</v>
      </c>
      <c r="D7000" s="4" t="s">
        <v>226</v>
      </c>
      <c r="E7000" s="5">
        <v>5.5</v>
      </c>
    </row>
    <row r="7001" spans="1:10" ht="11.25" x14ac:dyDescent="0.15">
      <c r="A7001" s="6" t="s">
        <v>298</v>
      </c>
      <c r="B7001" s="4" t="s">
        <v>199</v>
      </c>
      <c r="C7001" s="4" t="s">
        <v>111</v>
      </c>
      <c r="D7001" s="4" t="s">
        <v>146</v>
      </c>
      <c r="E7001" s="5">
        <v>11.11</v>
      </c>
    </row>
    <row r="7002" spans="1:10" ht="11.25" x14ac:dyDescent="0.15">
      <c r="A7002" s="6" t="s">
        <v>298</v>
      </c>
      <c r="B7002" s="4" t="s">
        <v>199</v>
      </c>
      <c r="C7002" s="4" t="s">
        <v>111</v>
      </c>
      <c r="D7002" s="4" t="s">
        <v>226</v>
      </c>
      <c r="E7002" s="5">
        <v>13.04</v>
      </c>
    </row>
    <row r="7003" spans="1:10" ht="11.25" x14ac:dyDescent="0.15">
      <c r="A7003" s="9" t="s">
        <v>298</v>
      </c>
      <c r="B7003" s="4" t="s">
        <v>93</v>
      </c>
      <c r="C7003" s="4" t="s">
        <v>111</v>
      </c>
      <c r="D7003" s="4" t="s">
        <v>146</v>
      </c>
      <c r="E7003" s="5">
        <v>7.85</v>
      </c>
      <c r="F7003" t="s">
        <v>354</v>
      </c>
    </row>
    <row r="7004" spans="1:10" ht="11.25" x14ac:dyDescent="0.15">
      <c r="A7004" s="6" t="s">
        <v>298</v>
      </c>
      <c r="B7004" s="4" t="s">
        <v>93</v>
      </c>
      <c r="C7004" s="4" t="s">
        <v>111</v>
      </c>
      <c r="D7004" s="4" t="s">
        <v>226</v>
      </c>
      <c r="E7004" s="5">
        <v>8.33</v>
      </c>
    </row>
    <row r="7005" spans="1:10" ht="11.25" x14ac:dyDescent="0.15">
      <c r="A7005" s="6" t="s">
        <v>298</v>
      </c>
      <c r="B7005" s="4" t="s">
        <v>201</v>
      </c>
      <c r="C7005" s="4" t="s">
        <v>111</v>
      </c>
      <c r="D7005" s="4" t="s">
        <v>146</v>
      </c>
      <c r="E7005" s="5">
        <v>9.15</v>
      </c>
    </row>
    <row r="7006" spans="1:10" ht="11.25" x14ac:dyDescent="0.15">
      <c r="A7006" s="6" t="s">
        <v>298</v>
      </c>
      <c r="B7006" s="4" t="s">
        <v>201</v>
      </c>
      <c r="C7006" s="4" t="s">
        <v>111</v>
      </c>
      <c r="D7006" s="4" t="s">
        <v>226</v>
      </c>
      <c r="E7006" s="5">
        <v>8.08</v>
      </c>
    </row>
    <row r="7007" spans="1:10" ht="11.25" x14ac:dyDescent="0.15">
      <c r="A7007" s="6" t="s">
        <v>298</v>
      </c>
      <c r="B7007" s="4" t="s">
        <v>94</v>
      </c>
      <c r="C7007" s="4" t="s">
        <v>111</v>
      </c>
      <c r="D7007" s="4" t="s">
        <v>146</v>
      </c>
      <c r="E7007" s="5">
        <v>13.31</v>
      </c>
      <c r="F7007" t="s">
        <v>353</v>
      </c>
      <c r="G7007" s="17">
        <f>+E7007+E7008+E7009+E7010</f>
        <v>53.32</v>
      </c>
      <c r="H7007" s="17">
        <f>+E7013+E7014+E7011+E7012</f>
        <v>42.71</v>
      </c>
      <c r="I7007" s="18">
        <f>+(G7007/4)/(H7007/3)</f>
        <v>0.93631468040271604</v>
      </c>
      <c r="J7007" s="21">
        <f>+(B7007-$K$1)/7</f>
        <v>44</v>
      </c>
    </row>
    <row r="7008" spans="1:10" ht="11.25" x14ac:dyDescent="0.15">
      <c r="A7008" s="6" t="s">
        <v>298</v>
      </c>
      <c r="B7008" s="4" t="s">
        <v>94</v>
      </c>
      <c r="C7008" s="4" t="s">
        <v>111</v>
      </c>
      <c r="D7008" s="4" t="s">
        <v>226</v>
      </c>
      <c r="E7008" s="5">
        <v>12.49</v>
      </c>
    </row>
    <row r="7009" spans="1:10" ht="11.25" x14ac:dyDescent="0.15">
      <c r="A7009" s="6" t="s">
        <v>298</v>
      </c>
      <c r="B7009" s="4" t="s">
        <v>202</v>
      </c>
      <c r="C7009" s="4" t="s">
        <v>111</v>
      </c>
      <c r="D7009" s="4" t="s">
        <v>146</v>
      </c>
      <c r="E7009" s="5">
        <v>12.64</v>
      </c>
    </row>
    <row r="7010" spans="1:10" ht="11.25" x14ac:dyDescent="0.15">
      <c r="A7010" s="6" t="s">
        <v>298</v>
      </c>
      <c r="B7010" s="4" t="s">
        <v>202</v>
      </c>
      <c r="C7010" s="4" t="s">
        <v>111</v>
      </c>
      <c r="D7010" s="4" t="s">
        <v>226</v>
      </c>
      <c r="E7010" s="5">
        <v>14.88</v>
      </c>
    </row>
    <row r="7011" spans="1:10" ht="11.25" x14ac:dyDescent="0.15">
      <c r="A7011" s="6" t="s">
        <v>298</v>
      </c>
      <c r="B7011" s="4" t="s">
        <v>95</v>
      </c>
      <c r="C7011" s="4" t="s">
        <v>111</v>
      </c>
      <c r="D7011" s="4" t="s">
        <v>146</v>
      </c>
      <c r="E7011" s="5">
        <v>10.210000000000001</v>
      </c>
      <c r="F7011" t="s">
        <v>354</v>
      </c>
    </row>
    <row r="7012" spans="1:10" ht="11.25" x14ac:dyDescent="0.15">
      <c r="A7012" s="6" t="s">
        <v>298</v>
      </c>
      <c r="B7012" s="4" t="s">
        <v>95</v>
      </c>
      <c r="C7012" s="4" t="s">
        <v>111</v>
      </c>
      <c r="D7012" s="4" t="s">
        <v>226</v>
      </c>
      <c r="E7012" s="5">
        <v>11.85</v>
      </c>
    </row>
    <row r="7013" spans="1:10" ht="11.25" x14ac:dyDescent="0.15">
      <c r="A7013" s="6" t="s">
        <v>298</v>
      </c>
      <c r="B7013" s="4" t="s">
        <v>203</v>
      </c>
      <c r="C7013" s="4" t="s">
        <v>111</v>
      </c>
      <c r="D7013" s="4" t="s">
        <v>146</v>
      </c>
      <c r="E7013" s="5">
        <v>9.49</v>
      </c>
    </row>
    <row r="7014" spans="1:10" ht="11.25" x14ac:dyDescent="0.15">
      <c r="A7014" s="6" t="s">
        <v>298</v>
      </c>
      <c r="B7014" s="4" t="s">
        <v>203</v>
      </c>
      <c r="C7014" s="4" t="s">
        <v>111</v>
      </c>
      <c r="D7014" s="4" t="s">
        <v>226</v>
      </c>
      <c r="E7014" s="5">
        <v>11.16</v>
      </c>
    </row>
    <row r="7015" spans="1:10" ht="11.25" x14ac:dyDescent="0.15">
      <c r="A7015" s="6" t="s">
        <v>298</v>
      </c>
      <c r="B7015" s="4" t="s">
        <v>96</v>
      </c>
      <c r="C7015" s="4" t="s">
        <v>111</v>
      </c>
      <c r="D7015" s="4" t="s">
        <v>146</v>
      </c>
      <c r="E7015" s="5">
        <v>6.92</v>
      </c>
      <c r="F7015" t="s">
        <v>353</v>
      </c>
      <c r="G7015" s="17">
        <f>+E7015+E7016+E7017+E7018+E7019+E7020</f>
        <v>52.94</v>
      </c>
      <c r="H7015" s="17">
        <f>+E7021+E7022+E7023+E7024</f>
        <v>40.49</v>
      </c>
      <c r="I7015" s="18">
        <f>+(G7015/4)/(H7015/3)</f>
        <v>0.98061249691281782</v>
      </c>
      <c r="J7015" s="21">
        <f>+(B7015-$K$1)/7</f>
        <v>45</v>
      </c>
    </row>
    <row r="7016" spans="1:10" ht="11.25" x14ac:dyDescent="0.15">
      <c r="A7016" s="6" t="s">
        <v>298</v>
      </c>
      <c r="B7016" s="4" t="s">
        <v>96</v>
      </c>
      <c r="C7016" s="4" t="s">
        <v>111</v>
      </c>
      <c r="D7016" s="4" t="s">
        <v>146</v>
      </c>
      <c r="E7016" s="5">
        <v>7.63</v>
      </c>
    </row>
    <row r="7017" spans="1:10" ht="11.25" x14ac:dyDescent="0.15">
      <c r="A7017" s="6" t="s">
        <v>298</v>
      </c>
      <c r="B7017" s="4" t="s">
        <v>96</v>
      </c>
      <c r="C7017" s="4" t="s">
        <v>111</v>
      </c>
      <c r="D7017" s="4" t="s">
        <v>226</v>
      </c>
      <c r="E7017" s="5">
        <v>12.56</v>
      </c>
    </row>
    <row r="7018" spans="1:10" ht="11.25" x14ac:dyDescent="0.15">
      <c r="A7018" s="6" t="s">
        <v>298</v>
      </c>
      <c r="B7018" s="4" t="s">
        <v>96</v>
      </c>
      <c r="C7018" s="4" t="s">
        <v>111</v>
      </c>
      <c r="D7018" s="4" t="s">
        <v>226</v>
      </c>
      <c r="E7018" s="5">
        <v>7.65</v>
      </c>
    </row>
    <row r="7019" spans="1:10" ht="11.25" x14ac:dyDescent="0.15">
      <c r="A7019" s="6" t="s">
        <v>298</v>
      </c>
      <c r="B7019" s="4" t="s">
        <v>205</v>
      </c>
      <c r="C7019" s="4" t="s">
        <v>111</v>
      </c>
      <c r="D7019" s="4" t="s">
        <v>146</v>
      </c>
      <c r="E7019" s="5">
        <v>12.27</v>
      </c>
    </row>
    <row r="7020" spans="1:10" ht="11.25" x14ac:dyDescent="0.15">
      <c r="A7020" s="6" t="s">
        <v>298</v>
      </c>
      <c r="B7020" s="4" t="s">
        <v>205</v>
      </c>
      <c r="C7020" s="4" t="s">
        <v>111</v>
      </c>
      <c r="D7020" s="4" t="s">
        <v>226</v>
      </c>
      <c r="E7020" s="5">
        <v>5.91</v>
      </c>
    </row>
    <row r="7021" spans="1:10" ht="11.25" x14ac:dyDescent="0.15">
      <c r="A7021" s="6" t="s">
        <v>298</v>
      </c>
      <c r="B7021" s="4" t="s">
        <v>97</v>
      </c>
      <c r="C7021" s="4" t="s">
        <v>111</v>
      </c>
      <c r="D7021" s="4" t="s">
        <v>146</v>
      </c>
      <c r="E7021" s="5">
        <v>8.85</v>
      </c>
      <c r="F7021" t="s">
        <v>354</v>
      </c>
    </row>
    <row r="7022" spans="1:10" ht="11.25" x14ac:dyDescent="0.15">
      <c r="A7022" s="6" t="s">
        <v>298</v>
      </c>
      <c r="B7022" s="4" t="s">
        <v>97</v>
      </c>
      <c r="C7022" s="4" t="s">
        <v>111</v>
      </c>
      <c r="D7022" s="4" t="s">
        <v>226</v>
      </c>
      <c r="E7022" s="5">
        <v>11.5</v>
      </c>
    </row>
    <row r="7023" spans="1:10" ht="11.25" x14ac:dyDescent="0.15">
      <c r="A7023" s="6" t="s">
        <v>298</v>
      </c>
      <c r="B7023" s="4" t="s">
        <v>206</v>
      </c>
      <c r="C7023" s="4" t="s">
        <v>111</v>
      </c>
      <c r="D7023" s="4" t="s">
        <v>146</v>
      </c>
      <c r="E7023" s="5">
        <v>8.08</v>
      </c>
    </row>
    <row r="7024" spans="1:10" ht="11.25" x14ac:dyDescent="0.15">
      <c r="A7024" s="6" t="s">
        <v>298</v>
      </c>
      <c r="B7024" s="4" t="s">
        <v>206</v>
      </c>
      <c r="C7024" s="4" t="s">
        <v>111</v>
      </c>
      <c r="D7024" s="4" t="s">
        <v>226</v>
      </c>
      <c r="E7024" s="5">
        <v>12.06</v>
      </c>
    </row>
    <row r="7025" spans="1:10" ht="11.25" x14ac:dyDescent="0.15">
      <c r="A7025" s="6" t="s">
        <v>298</v>
      </c>
      <c r="B7025" s="4" t="s">
        <v>98</v>
      </c>
      <c r="C7025" s="4" t="s">
        <v>111</v>
      </c>
      <c r="D7025" s="4" t="s">
        <v>146</v>
      </c>
      <c r="E7025" s="5">
        <v>7.69</v>
      </c>
      <c r="F7025" t="s">
        <v>353</v>
      </c>
      <c r="G7025" s="17">
        <f>+E7025+E7026+E7027+E7028+E7029+E7030+E7031</f>
        <v>65.59</v>
      </c>
      <c r="H7025" s="17">
        <f>+E7035+E7032+E7033+E7034</f>
        <v>37.44</v>
      </c>
      <c r="I7025" s="18">
        <f>+(G7025/4)/(H7025/3)</f>
        <v>1.3139022435897438</v>
      </c>
      <c r="J7025" s="21">
        <f>+(B7025-$K$1)/7</f>
        <v>46</v>
      </c>
    </row>
    <row r="7026" spans="1:10" ht="11.25" x14ac:dyDescent="0.15">
      <c r="A7026" s="6" t="s">
        <v>298</v>
      </c>
      <c r="B7026" s="4" t="s">
        <v>98</v>
      </c>
      <c r="C7026" s="4" t="s">
        <v>111</v>
      </c>
      <c r="D7026" s="4" t="s">
        <v>146</v>
      </c>
      <c r="E7026" s="5">
        <v>7.15</v>
      </c>
    </row>
    <row r="7027" spans="1:10" ht="11.25" x14ac:dyDescent="0.15">
      <c r="A7027" s="6" t="s">
        <v>298</v>
      </c>
      <c r="B7027" s="4" t="s">
        <v>98</v>
      </c>
      <c r="C7027" s="4" t="s">
        <v>111</v>
      </c>
      <c r="D7027" s="4" t="s">
        <v>226</v>
      </c>
      <c r="E7027" s="5">
        <v>11.05</v>
      </c>
    </row>
    <row r="7028" spans="1:10" ht="11.25" x14ac:dyDescent="0.15">
      <c r="A7028" s="6" t="s">
        <v>298</v>
      </c>
      <c r="B7028" s="4" t="s">
        <v>98</v>
      </c>
      <c r="C7028" s="4" t="s">
        <v>111</v>
      </c>
      <c r="D7028" s="4" t="s">
        <v>226</v>
      </c>
      <c r="E7028" s="5">
        <v>7.56</v>
      </c>
    </row>
    <row r="7029" spans="1:10" ht="11.25" x14ac:dyDescent="0.15">
      <c r="A7029" s="6" t="s">
        <v>298</v>
      </c>
      <c r="B7029" s="4" t="s">
        <v>207</v>
      </c>
      <c r="C7029" s="4" t="s">
        <v>111</v>
      </c>
      <c r="D7029" s="4" t="s">
        <v>146</v>
      </c>
      <c r="E7029" s="5">
        <v>12.33</v>
      </c>
    </row>
    <row r="7030" spans="1:10" ht="11.25" x14ac:dyDescent="0.15">
      <c r="A7030" s="6" t="s">
        <v>298</v>
      </c>
      <c r="B7030" s="4" t="s">
        <v>207</v>
      </c>
      <c r="C7030" s="4" t="s">
        <v>111</v>
      </c>
      <c r="D7030" s="4" t="s">
        <v>226</v>
      </c>
      <c r="E7030" s="5">
        <v>11.17</v>
      </c>
    </row>
    <row r="7031" spans="1:10" ht="11.25" x14ac:dyDescent="0.15">
      <c r="A7031" s="6" t="s">
        <v>298</v>
      </c>
      <c r="B7031" s="4" t="s">
        <v>207</v>
      </c>
      <c r="C7031" s="4" t="s">
        <v>111</v>
      </c>
      <c r="D7031" s="4" t="s">
        <v>226</v>
      </c>
      <c r="E7031" s="5">
        <v>8.64</v>
      </c>
    </row>
    <row r="7032" spans="1:10" ht="11.25" x14ac:dyDescent="0.15">
      <c r="A7032" s="6" t="s">
        <v>298</v>
      </c>
      <c r="B7032" s="4" t="s">
        <v>99</v>
      </c>
      <c r="C7032" s="4" t="s">
        <v>111</v>
      </c>
      <c r="D7032" s="4" t="s">
        <v>146</v>
      </c>
      <c r="E7032" s="5">
        <v>9.24</v>
      </c>
      <c r="F7032" t="s">
        <v>354</v>
      </c>
    </row>
    <row r="7033" spans="1:10" ht="11.25" x14ac:dyDescent="0.15">
      <c r="A7033" s="6" t="s">
        <v>298</v>
      </c>
      <c r="B7033" s="4" t="s">
        <v>99</v>
      </c>
      <c r="C7033" s="4" t="s">
        <v>111</v>
      </c>
      <c r="D7033" s="4" t="s">
        <v>226</v>
      </c>
      <c r="E7033" s="5">
        <v>10.18</v>
      </c>
    </row>
    <row r="7034" spans="1:10" ht="11.25" x14ac:dyDescent="0.15">
      <c r="A7034" s="6" t="s">
        <v>298</v>
      </c>
      <c r="B7034" s="4" t="s">
        <v>208</v>
      </c>
      <c r="C7034" s="4" t="s">
        <v>111</v>
      </c>
      <c r="D7034" s="4" t="s">
        <v>146</v>
      </c>
      <c r="E7034" s="5">
        <v>8.82</v>
      </c>
    </row>
    <row r="7035" spans="1:10" ht="11.25" x14ac:dyDescent="0.15">
      <c r="A7035" s="6" t="s">
        <v>298</v>
      </c>
      <c r="B7035" s="4" t="s">
        <v>208</v>
      </c>
      <c r="C7035" s="4" t="s">
        <v>111</v>
      </c>
      <c r="D7035" s="4" t="s">
        <v>226</v>
      </c>
      <c r="E7035" s="5">
        <v>9.1999999999999993</v>
      </c>
    </row>
    <row r="7036" spans="1:10" ht="11.25" x14ac:dyDescent="0.15">
      <c r="A7036" s="6" t="s">
        <v>298</v>
      </c>
      <c r="B7036" s="4" t="s">
        <v>100</v>
      </c>
      <c r="C7036" s="4" t="s">
        <v>111</v>
      </c>
      <c r="D7036" s="4" t="s">
        <v>146</v>
      </c>
      <c r="E7036" s="5">
        <v>12.76</v>
      </c>
      <c r="F7036" s="13" t="s">
        <v>353</v>
      </c>
    </row>
    <row r="7037" spans="1:10" ht="11.25" x14ac:dyDescent="0.15">
      <c r="A7037" s="6" t="s">
        <v>298</v>
      </c>
      <c r="B7037" s="4" t="s">
        <v>100</v>
      </c>
      <c r="C7037" s="4" t="s">
        <v>111</v>
      </c>
      <c r="D7037" s="4" t="s">
        <v>226</v>
      </c>
      <c r="E7037" s="5">
        <v>13.18</v>
      </c>
      <c r="F7037" s="13"/>
    </row>
    <row r="7038" spans="1:10" ht="11.25" x14ac:dyDescent="0.15">
      <c r="A7038" s="6" t="s">
        <v>298</v>
      </c>
      <c r="B7038" s="4" t="s">
        <v>209</v>
      </c>
      <c r="C7038" s="4" t="s">
        <v>111</v>
      </c>
      <c r="D7038" s="4" t="s">
        <v>146</v>
      </c>
      <c r="E7038" s="5">
        <v>11.66</v>
      </c>
      <c r="F7038" s="13"/>
    </row>
    <row r="7039" spans="1:10" ht="11.25" x14ac:dyDescent="0.15">
      <c r="A7039" s="6" t="s">
        <v>298</v>
      </c>
      <c r="B7039" s="4" t="s">
        <v>209</v>
      </c>
      <c r="C7039" s="4" t="s">
        <v>111</v>
      </c>
      <c r="D7039" s="4" t="s">
        <v>226</v>
      </c>
      <c r="E7039" s="5">
        <v>12.92</v>
      </c>
      <c r="F7039" s="13"/>
    </row>
    <row r="7040" spans="1:10" ht="11.25" x14ac:dyDescent="0.15">
      <c r="A7040" s="6" t="s">
        <v>298</v>
      </c>
      <c r="B7040" s="4" t="s">
        <v>209</v>
      </c>
      <c r="C7040" s="4" t="s">
        <v>111</v>
      </c>
      <c r="D7040" s="4" t="s">
        <v>226</v>
      </c>
      <c r="E7040" s="5">
        <v>2.84</v>
      </c>
      <c r="F7040" s="13"/>
    </row>
    <row r="7041" spans="1:10" ht="11.25" x14ac:dyDescent="0.15">
      <c r="A7041" s="6" t="s">
        <v>298</v>
      </c>
      <c r="B7041" s="4" t="s">
        <v>210</v>
      </c>
      <c r="C7041" s="4" t="s">
        <v>111</v>
      </c>
      <c r="D7041" s="4" t="s">
        <v>146</v>
      </c>
      <c r="E7041" s="5">
        <v>8.51</v>
      </c>
      <c r="F7041" s="13" t="s">
        <v>354</v>
      </c>
    </row>
    <row r="7042" spans="1:10" ht="11.25" x14ac:dyDescent="0.15">
      <c r="A7042" s="6" t="s">
        <v>298</v>
      </c>
      <c r="B7042" s="4" t="s">
        <v>210</v>
      </c>
      <c r="C7042" s="4" t="s">
        <v>111</v>
      </c>
      <c r="D7042" s="4" t="s">
        <v>226</v>
      </c>
      <c r="E7042" s="5">
        <v>8.9</v>
      </c>
      <c r="F7042" s="13"/>
    </row>
    <row r="7043" spans="1:10" ht="11.25" x14ac:dyDescent="0.15">
      <c r="A7043" s="6" t="s">
        <v>298</v>
      </c>
      <c r="B7043" s="4" t="s">
        <v>101</v>
      </c>
      <c r="C7043" s="4" t="s">
        <v>111</v>
      </c>
      <c r="D7043" s="4" t="s">
        <v>146</v>
      </c>
      <c r="E7043" s="5">
        <v>12.83</v>
      </c>
      <c r="F7043" s="13" t="s">
        <v>353</v>
      </c>
    </row>
    <row r="7044" spans="1:10" ht="11.25" x14ac:dyDescent="0.15">
      <c r="A7044" s="6" t="s">
        <v>298</v>
      </c>
      <c r="B7044" s="4" t="s">
        <v>101</v>
      </c>
      <c r="C7044" s="4" t="s">
        <v>111</v>
      </c>
      <c r="D7044" s="4" t="s">
        <v>146</v>
      </c>
      <c r="E7044" s="5">
        <v>12.4</v>
      </c>
      <c r="F7044" s="13"/>
    </row>
    <row r="7045" spans="1:10" ht="11.25" x14ac:dyDescent="0.15">
      <c r="A7045" s="6" t="s">
        <v>298</v>
      </c>
      <c r="B7045" s="4" t="s">
        <v>101</v>
      </c>
      <c r="C7045" s="4" t="s">
        <v>111</v>
      </c>
      <c r="D7045" s="4" t="s">
        <v>226</v>
      </c>
      <c r="E7045" s="5">
        <v>13.45</v>
      </c>
      <c r="F7045" s="13"/>
    </row>
    <row r="7046" spans="1:10" ht="11.25" x14ac:dyDescent="0.15">
      <c r="A7046" s="6" t="s">
        <v>298</v>
      </c>
      <c r="B7046" s="4" t="s">
        <v>101</v>
      </c>
      <c r="C7046" s="4" t="s">
        <v>111</v>
      </c>
      <c r="D7046" s="4" t="s">
        <v>226</v>
      </c>
      <c r="E7046" s="5">
        <v>12.01</v>
      </c>
      <c r="F7046" s="13"/>
    </row>
    <row r="7047" spans="1:10" ht="11.25" x14ac:dyDescent="0.15">
      <c r="A7047" s="6" t="s">
        <v>298</v>
      </c>
      <c r="B7047" s="4" t="s">
        <v>211</v>
      </c>
      <c r="C7047" s="4" t="s">
        <v>111</v>
      </c>
      <c r="D7047" s="4" t="s">
        <v>146</v>
      </c>
      <c r="E7047" s="5">
        <v>9.31</v>
      </c>
      <c r="F7047" s="13"/>
    </row>
    <row r="7048" spans="1:10" ht="11.25" x14ac:dyDescent="0.15">
      <c r="A7048" s="9" t="s">
        <v>298</v>
      </c>
      <c r="B7048" s="4" t="s">
        <v>211</v>
      </c>
      <c r="C7048" s="4" t="s">
        <v>111</v>
      </c>
      <c r="D7048" s="4" t="s">
        <v>146</v>
      </c>
      <c r="E7048" s="5">
        <v>10.74</v>
      </c>
      <c r="F7048" s="13"/>
    </row>
    <row r="7049" spans="1:10" ht="11.25" x14ac:dyDescent="0.15">
      <c r="A7049" s="6" t="s">
        <v>298</v>
      </c>
      <c r="B7049" s="4" t="s">
        <v>211</v>
      </c>
      <c r="C7049" s="4" t="s">
        <v>111</v>
      </c>
      <c r="D7049" s="4" t="s">
        <v>226</v>
      </c>
      <c r="E7049" s="5">
        <v>12.3</v>
      </c>
      <c r="F7049" s="13"/>
    </row>
    <row r="7050" spans="1:10" ht="11.25" x14ac:dyDescent="0.15">
      <c r="A7050" s="6" t="s">
        <v>298</v>
      </c>
      <c r="B7050" s="4" t="s">
        <v>211</v>
      </c>
      <c r="C7050" s="4" t="s">
        <v>111</v>
      </c>
      <c r="D7050" s="4" t="s">
        <v>226</v>
      </c>
      <c r="E7050" s="5">
        <v>9.07</v>
      </c>
      <c r="F7050" s="13"/>
    </row>
    <row r="7051" spans="1:10" ht="11.25" x14ac:dyDescent="0.15">
      <c r="A7051" s="6" t="s">
        <v>298</v>
      </c>
      <c r="B7051" s="4" t="s">
        <v>102</v>
      </c>
      <c r="C7051" s="4" t="s">
        <v>111</v>
      </c>
      <c r="D7051" s="4" t="s">
        <v>146</v>
      </c>
      <c r="E7051" s="5">
        <v>9.91</v>
      </c>
      <c r="F7051" s="13" t="s">
        <v>354</v>
      </c>
    </row>
    <row r="7052" spans="1:10" ht="11.25" x14ac:dyDescent="0.15">
      <c r="A7052" s="6" t="s">
        <v>298</v>
      </c>
      <c r="B7052" s="4" t="s">
        <v>102</v>
      </c>
      <c r="C7052" s="4" t="s">
        <v>111</v>
      </c>
      <c r="D7052" s="4" t="s">
        <v>226</v>
      </c>
      <c r="E7052" s="5">
        <v>10.32</v>
      </c>
    </row>
    <row r="7053" spans="1:10" ht="11.25" x14ac:dyDescent="0.15">
      <c r="A7053" s="6" t="s">
        <v>298</v>
      </c>
      <c r="B7053" s="4" t="s">
        <v>212</v>
      </c>
      <c r="C7053" s="4" t="s">
        <v>111</v>
      </c>
      <c r="D7053" s="4" t="s">
        <v>146</v>
      </c>
      <c r="E7053" s="5">
        <v>10.23</v>
      </c>
    </row>
    <row r="7054" spans="1:10" ht="11.25" x14ac:dyDescent="0.15">
      <c r="A7054" s="6" t="s">
        <v>298</v>
      </c>
      <c r="B7054" s="4" t="s">
        <v>212</v>
      </c>
      <c r="C7054" s="4" t="s">
        <v>111</v>
      </c>
      <c r="D7054" s="4" t="s">
        <v>226</v>
      </c>
      <c r="E7054" s="5">
        <v>10.01</v>
      </c>
    </row>
    <row r="7055" spans="1:10" ht="11.25" x14ac:dyDescent="0.15">
      <c r="A7055" s="6" t="s">
        <v>298</v>
      </c>
      <c r="B7055" s="4" t="s">
        <v>103</v>
      </c>
      <c r="C7055" s="4" t="s">
        <v>111</v>
      </c>
      <c r="D7055" s="4" t="s">
        <v>146</v>
      </c>
      <c r="E7055" s="5">
        <v>12.65</v>
      </c>
      <c r="F7055" t="s">
        <v>353</v>
      </c>
      <c r="G7055" s="17">
        <f>+E7055+E7056+E7057+E7058+E7059+E7060</f>
        <v>56.440000000000005</v>
      </c>
      <c r="H7055" s="17">
        <f>+E7061+E7062+E7063+E7064</f>
        <v>35.92</v>
      </c>
      <c r="I7055" s="18">
        <f>+(G7055/4)/(H7055/3)</f>
        <v>1.1784521158129175</v>
      </c>
      <c r="J7055" s="21">
        <f>+(B7055-$K$1)/7</f>
        <v>49</v>
      </c>
    </row>
    <row r="7056" spans="1:10" ht="11.25" x14ac:dyDescent="0.15">
      <c r="A7056" s="6" t="s">
        <v>298</v>
      </c>
      <c r="B7056" s="4" t="s">
        <v>103</v>
      </c>
      <c r="C7056" s="4" t="s">
        <v>111</v>
      </c>
      <c r="D7056" s="4" t="s">
        <v>226</v>
      </c>
      <c r="E7056" s="5">
        <v>9.86</v>
      </c>
    </row>
    <row r="7057" spans="1:10" ht="11.25" x14ac:dyDescent="0.15">
      <c r="A7057" s="6" t="s">
        <v>298</v>
      </c>
      <c r="B7057" s="4" t="s">
        <v>103</v>
      </c>
      <c r="C7057" s="4" t="s">
        <v>111</v>
      </c>
      <c r="D7057" s="4" t="s">
        <v>226</v>
      </c>
      <c r="E7057" s="5">
        <v>5.49</v>
      </c>
    </row>
    <row r="7058" spans="1:10" ht="11.25" x14ac:dyDescent="0.15">
      <c r="A7058" s="6" t="s">
        <v>298</v>
      </c>
      <c r="B7058" s="4" t="s">
        <v>213</v>
      </c>
      <c r="C7058" s="4" t="s">
        <v>111</v>
      </c>
      <c r="D7058" s="4" t="s">
        <v>146</v>
      </c>
      <c r="E7058" s="5">
        <v>12.61</v>
      </c>
    </row>
    <row r="7059" spans="1:10" ht="11.25" x14ac:dyDescent="0.15">
      <c r="A7059" s="6" t="s">
        <v>298</v>
      </c>
      <c r="B7059" s="4" t="s">
        <v>213</v>
      </c>
      <c r="C7059" s="4" t="s">
        <v>111</v>
      </c>
      <c r="D7059" s="4" t="s">
        <v>226</v>
      </c>
      <c r="E7059" s="5">
        <v>10.199999999999999</v>
      </c>
    </row>
    <row r="7060" spans="1:10" ht="11.25" x14ac:dyDescent="0.15">
      <c r="A7060" s="6" t="s">
        <v>298</v>
      </c>
      <c r="B7060" s="4" t="s">
        <v>213</v>
      </c>
      <c r="C7060" s="4" t="s">
        <v>111</v>
      </c>
      <c r="D7060" s="4" t="s">
        <v>226</v>
      </c>
      <c r="E7060" s="5">
        <v>5.63</v>
      </c>
    </row>
    <row r="7061" spans="1:10" ht="11.25" x14ac:dyDescent="0.15">
      <c r="A7061" s="6" t="s">
        <v>298</v>
      </c>
      <c r="B7061" s="4" t="s">
        <v>104</v>
      </c>
      <c r="C7061" s="4" t="s">
        <v>111</v>
      </c>
      <c r="D7061" s="4" t="s">
        <v>146</v>
      </c>
      <c r="E7061" s="5">
        <v>9.9600000000000009</v>
      </c>
      <c r="F7061" t="s">
        <v>354</v>
      </c>
    </row>
    <row r="7062" spans="1:10" ht="11.25" x14ac:dyDescent="0.15">
      <c r="A7062" s="6" t="s">
        <v>298</v>
      </c>
      <c r="B7062" s="4" t="s">
        <v>104</v>
      </c>
      <c r="C7062" s="4" t="s">
        <v>111</v>
      </c>
      <c r="D7062" s="4" t="s">
        <v>165</v>
      </c>
      <c r="E7062" s="5">
        <v>8.0500000000000007</v>
      </c>
    </row>
    <row r="7063" spans="1:10" ht="11.25" x14ac:dyDescent="0.15">
      <c r="A7063" s="6" t="s">
        <v>298</v>
      </c>
      <c r="B7063" s="4" t="s">
        <v>214</v>
      </c>
      <c r="C7063" s="4" t="s">
        <v>111</v>
      </c>
      <c r="D7063" s="4" t="s">
        <v>146</v>
      </c>
      <c r="E7063" s="5">
        <v>9.3800000000000008</v>
      </c>
    </row>
    <row r="7064" spans="1:10" ht="11.25" x14ac:dyDescent="0.15">
      <c r="A7064" s="6" t="s">
        <v>298</v>
      </c>
      <c r="B7064" s="4" t="s">
        <v>214</v>
      </c>
      <c r="C7064" s="4" t="s">
        <v>111</v>
      </c>
      <c r="D7064" s="4" t="s">
        <v>165</v>
      </c>
      <c r="E7064" s="5">
        <v>8.5299999999999994</v>
      </c>
    </row>
    <row r="7065" spans="1:10" ht="11.25" x14ac:dyDescent="0.15">
      <c r="A7065" s="6" t="s">
        <v>298</v>
      </c>
      <c r="B7065" s="4" t="s">
        <v>105</v>
      </c>
      <c r="C7065" s="4" t="s">
        <v>111</v>
      </c>
      <c r="D7065" s="4" t="s">
        <v>146</v>
      </c>
      <c r="E7065" s="5">
        <v>10.25</v>
      </c>
      <c r="F7065" t="s">
        <v>353</v>
      </c>
      <c r="G7065" s="17">
        <f>+E7065+E7066+E7067+E7068</f>
        <v>45.39</v>
      </c>
      <c r="H7065" s="17">
        <f>+E7071+E7072+E7069+E7070</f>
        <v>31.200000000000003</v>
      </c>
      <c r="I7065" s="18">
        <f>+(G7065/4)/(H7065/3)</f>
        <v>1.0911057692307693</v>
      </c>
      <c r="J7065" s="21">
        <f>+(B7065-$K$1)/7</f>
        <v>50</v>
      </c>
    </row>
    <row r="7066" spans="1:10" ht="11.25" x14ac:dyDescent="0.15">
      <c r="A7066" s="6" t="s">
        <v>298</v>
      </c>
      <c r="B7066" s="4" t="s">
        <v>105</v>
      </c>
      <c r="C7066" s="4" t="s">
        <v>111</v>
      </c>
      <c r="D7066" s="4" t="s">
        <v>226</v>
      </c>
      <c r="E7066" s="5">
        <v>11.66</v>
      </c>
    </row>
    <row r="7067" spans="1:10" ht="11.25" x14ac:dyDescent="0.15">
      <c r="A7067" s="6" t="s">
        <v>298</v>
      </c>
      <c r="B7067" s="4" t="s">
        <v>215</v>
      </c>
      <c r="C7067" s="4" t="s">
        <v>111</v>
      </c>
      <c r="D7067" s="4" t="s">
        <v>146</v>
      </c>
      <c r="E7067" s="5">
        <v>11.46</v>
      </c>
    </row>
    <row r="7068" spans="1:10" ht="11.25" x14ac:dyDescent="0.15">
      <c r="A7068" s="6" t="s">
        <v>298</v>
      </c>
      <c r="B7068" s="4" t="s">
        <v>215</v>
      </c>
      <c r="C7068" s="4" t="s">
        <v>111</v>
      </c>
      <c r="D7068" s="4" t="s">
        <v>226</v>
      </c>
      <c r="E7068" s="5">
        <v>12.02</v>
      </c>
    </row>
    <row r="7069" spans="1:10" ht="11.25" x14ac:dyDescent="0.15">
      <c r="A7069" s="6" t="s">
        <v>298</v>
      </c>
      <c r="B7069" s="4" t="s">
        <v>106</v>
      </c>
      <c r="C7069" s="4" t="s">
        <v>111</v>
      </c>
      <c r="D7069" s="4" t="s">
        <v>146</v>
      </c>
      <c r="E7069" s="5">
        <v>5.8</v>
      </c>
      <c r="F7069" t="s">
        <v>354</v>
      </c>
    </row>
    <row r="7070" spans="1:10" ht="11.25" x14ac:dyDescent="0.15">
      <c r="A7070" s="6" t="s">
        <v>298</v>
      </c>
      <c r="B7070" s="4" t="s">
        <v>106</v>
      </c>
      <c r="C7070" s="4" t="s">
        <v>111</v>
      </c>
      <c r="D7070" s="4" t="s">
        <v>226</v>
      </c>
      <c r="E7070" s="5">
        <v>6.87</v>
      </c>
    </row>
    <row r="7071" spans="1:10" ht="11.25" x14ac:dyDescent="0.15">
      <c r="A7071" s="6" t="s">
        <v>298</v>
      </c>
      <c r="B7071" s="4" t="s">
        <v>216</v>
      </c>
      <c r="C7071" s="4" t="s">
        <v>111</v>
      </c>
      <c r="D7071" s="4" t="s">
        <v>146</v>
      </c>
      <c r="E7071" s="5">
        <v>9.86</v>
      </c>
    </row>
    <row r="7072" spans="1:10" ht="11.25" x14ac:dyDescent="0.15">
      <c r="A7072" s="6" t="s">
        <v>298</v>
      </c>
      <c r="B7072" s="4" t="s">
        <v>216</v>
      </c>
      <c r="C7072" s="4" t="s">
        <v>111</v>
      </c>
      <c r="D7072" s="4" t="s">
        <v>226</v>
      </c>
      <c r="E7072" s="5">
        <v>8.67</v>
      </c>
    </row>
    <row r="7073" spans="1:10" ht="11.25" x14ac:dyDescent="0.15">
      <c r="A7073" s="6" t="s">
        <v>298</v>
      </c>
      <c r="B7073" s="4" t="s">
        <v>107</v>
      </c>
      <c r="C7073" s="4" t="s">
        <v>111</v>
      </c>
      <c r="D7073" s="4" t="s">
        <v>146</v>
      </c>
      <c r="E7073" s="5">
        <v>10.8</v>
      </c>
      <c r="F7073" t="s">
        <v>353</v>
      </c>
      <c r="G7073" s="17">
        <f>+E7073+E7074+E7075+E7076</f>
        <v>44.97</v>
      </c>
      <c r="H7073" s="17">
        <f>+E7079+E7080+E7077+E7078</f>
        <v>34.769999999999996</v>
      </c>
      <c r="I7073" s="18">
        <f>+(G7073/4)/(H7073/3)</f>
        <v>0.9700172562553927</v>
      </c>
      <c r="J7073" s="21">
        <f>+(B7073-$K$1)/7</f>
        <v>51</v>
      </c>
    </row>
    <row r="7074" spans="1:10" ht="11.25" x14ac:dyDescent="0.15">
      <c r="A7074" s="6" t="s">
        <v>298</v>
      </c>
      <c r="B7074" s="4" t="s">
        <v>107</v>
      </c>
      <c r="C7074" s="4" t="s">
        <v>111</v>
      </c>
      <c r="D7074" s="4" t="s">
        <v>226</v>
      </c>
      <c r="E7074" s="5">
        <v>11.51</v>
      </c>
    </row>
    <row r="7075" spans="1:10" ht="11.25" x14ac:dyDescent="0.15">
      <c r="A7075" s="6" t="s">
        <v>298</v>
      </c>
      <c r="B7075" s="4" t="s">
        <v>217</v>
      </c>
      <c r="C7075" s="4" t="s">
        <v>111</v>
      </c>
      <c r="D7075" s="4" t="s">
        <v>146</v>
      </c>
      <c r="E7075" s="5">
        <v>10.25</v>
      </c>
    </row>
    <row r="7076" spans="1:10" ht="11.25" x14ac:dyDescent="0.15">
      <c r="A7076" s="6" t="s">
        <v>298</v>
      </c>
      <c r="B7076" s="4" t="s">
        <v>217</v>
      </c>
      <c r="C7076" s="4" t="s">
        <v>111</v>
      </c>
      <c r="D7076" s="4" t="s">
        <v>226</v>
      </c>
      <c r="E7076" s="5">
        <v>12.41</v>
      </c>
    </row>
    <row r="7077" spans="1:10" ht="11.25" x14ac:dyDescent="0.15">
      <c r="A7077" s="6" t="s">
        <v>298</v>
      </c>
      <c r="B7077" s="4" t="s">
        <v>108</v>
      </c>
      <c r="C7077" s="4" t="s">
        <v>111</v>
      </c>
      <c r="D7077" s="4" t="s">
        <v>146</v>
      </c>
      <c r="E7077" s="5">
        <v>8.23</v>
      </c>
      <c r="F7077" t="s">
        <v>354</v>
      </c>
    </row>
    <row r="7078" spans="1:10" ht="11.25" x14ac:dyDescent="0.15">
      <c r="A7078" s="6" t="s">
        <v>298</v>
      </c>
      <c r="B7078" s="4" t="s">
        <v>108</v>
      </c>
      <c r="C7078" s="4" t="s">
        <v>111</v>
      </c>
      <c r="D7078" s="4" t="s">
        <v>226</v>
      </c>
      <c r="E7078" s="5">
        <v>8.75</v>
      </c>
    </row>
    <row r="7079" spans="1:10" ht="11.25" x14ac:dyDescent="0.15">
      <c r="A7079" s="6" t="s">
        <v>298</v>
      </c>
      <c r="B7079" s="4" t="s">
        <v>218</v>
      </c>
      <c r="C7079" s="4" t="s">
        <v>111</v>
      </c>
      <c r="D7079" s="4" t="s">
        <v>146</v>
      </c>
      <c r="E7079" s="5">
        <v>7.95</v>
      </c>
    </row>
    <row r="7080" spans="1:10" ht="11.25" x14ac:dyDescent="0.15">
      <c r="A7080" s="6" t="s">
        <v>298</v>
      </c>
      <c r="B7080" s="4" t="s">
        <v>218</v>
      </c>
      <c r="C7080" s="4" t="s">
        <v>111</v>
      </c>
      <c r="D7080" s="4" t="s">
        <v>226</v>
      </c>
      <c r="E7080" s="5">
        <v>9.84</v>
      </c>
    </row>
    <row r="7081" spans="1:10" ht="11.25" x14ac:dyDescent="0.15">
      <c r="A7081" s="6" t="s">
        <v>298</v>
      </c>
      <c r="B7081" s="4" t="s">
        <v>219</v>
      </c>
      <c r="C7081" s="4" t="s">
        <v>111</v>
      </c>
      <c r="D7081" s="4" t="s">
        <v>146</v>
      </c>
      <c r="E7081" s="5">
        <v>10.59</v>
      </c>
      <c r="F7081" s="13" t="s">
        <v>353</v>
      </c>
    </row>
    <row r="7082" spans="1:10" ht="11.25" x14ac:dyDescent="0.15">
      <c r="A7082" s="6" t="s">
        <v>298</v>
      </c>
      <c r="B7082" s="4" t="s">
        <v>109</v>
      </c>
      <c r="C7082" s="4" t="s">
        <v>111</v>
      </c>
      <c r="D7082" s="4" t="s">
        <v>146</v>
      </c>
      <c r="E7082" s="5">
        <v>10.53</v>
      </c>
      <c r="F7082" s="13" t="s">
        <v>354</v>
      </c>
    </row>
    <row r="7083" spans="1:10" ht="11.25" x14ac:dyDescent="0.15">
      <c r="A7083" s="6" t="s">
        <v>298</v>
      </c>
      <c r="B7083" s="4" t="s">
        <v>109</v>
      </c>
      <c r="C7083" s="4" t="s">
        <v>111</v>
      </c>
      <c r="D7083" s="4" t="s">
        <v>146</v>
      </c>
      <c r="E7083" s="5">
        <v>9.7100000000000009</v>
      </c>
    </row>
    <row r="7084" spans="1:10" ht="11.25" x14ac:dyDescent="0.15">
      <c r="A7084" s="6" t="s">
        <v>298</v>
      </c>
      <c r="B7084" s="4" t="s">
        <v>109</v>
      </c>
      <c r="C7084" s="4" t="s">
        <v>111</v>
      </c>
      <c r="D7084" s="4" t="s">
        <v>226</v>
      </c>
      <c r="E7084" s="5">
        <v>11.12</v>
      </c>
    </row>
    <row r="7085" spans="1:10" ht="11.25" x14ac:dyDescent="0.15">
      <c r="A7085" s="6" t="s">
        <v>298</v>
      </c>
      <c r="B7085" s="4" t="s">
        <v>109</v>
      </c>
      <c r="C7085" s="4" t="s">
        <v>111</v>
      </c>
      <c r="D7085" s="4" t="s">
        <v>226</v>
      </c>
      <c r="E7085" s="5">
        <v>8.4499999999999993</v>
      </c>
    </row>
    <row r="7086" spans="1:10" ht="11.25" x14ac:dyDescent="0.15">
      <c r="A7086" s="6" t="s">
        <v>298</v>
      </c>
      <c r="B7086" s="4" t="s">
        <v>220</v>
      </c>
      <c r="C7086" s="4" t="s">
        <v>111</v>
      </c>
      <c r="D7086" s="4" t="s">
        <v>146</v>
      </c>
      <c r="E7086" s="5">
        <v>9.6999999999999993</v>
      </c>
    </row>
    <row r="7087" spans="1:10" ht="11.25" x14ac:dyDescent="0.15">
      <c r="A7087" s="6" t="s">
        <v>298</v>
      </c>
      <c r="B7087" s="4" t="s">
        <v>220</v>
      </c>
      <c r="C7087" s="4" t="s">
        <v>111</v>
      </c>
      <c r="D7087" s="4" t="s">
        <v>226</v>
      </c>
      <c r="E7087" s="5">
        <v>8.81</v>
      </c>
    </row>
    <row r="7088" spans="1:10" ht="11.25" x14ac:dyDescent="0.15">
      <c r="A7088" s="6" t="s">
        <v>298</v>
      </c>
      <c r="B7088" s="4" t="s">
        <v>220</v>
      </c>
      <c r="C7088" s="4" t="s">
        <v>111</v>
      </c>
      <c r="D7088" s="4" t="s">
        <v>226</v>
      </c>
      <c r="E7088" s="5">
        <v>3.97</v>
      </c>
    </row>
    <row r="7089" spans="1:14" ht="11.25" x14ac:dyDescent="0.15">
      <c r="A7089" s="6" t="s">
        <v>298</v>
      </c>
      <c r="E7089" s="15">
        <f>+SUM(E6618:E7088)</f>
        <v>4729.9299999999957</v>
      </c>
      <c r="I7089" s="14">
        <f>AVERAGE(I6618:I7088)</f>
        <v>1.1239631805886161</v>
      </c>
      <c r="J7089" s="14">
        <f>STDEV(I6618:I7088)</f>
        <v>0.38737086157730788</v>
      </c>
      <c r="K7089">
        <f>COUNT(I6618:I7088)</f>
        <v>43</v>
      </c>
      <c r="L7089" s="14">
        <f>+I7089-1</f>
        <v>0.12396318058861611</v>
      </c>
      <c r="M7089">
        <f>+SQRT(K7089)</f>
        <v>6.5574385243020004</v>
      </c>
      <c r="N7089">
        <f>+L7089/(J7089/M7089)</f>
        <v>2.0984565867367646</v>
      </c>
    </row>
    <row r="7090" spans="1:14" ht="11.25" x14ac:dyDescent="0.15">
      <c r="A7090" s="6" t="s">
        <v>299</v>
      </c>
      <c r="B7090" s="4" t="s">
        <v>6</v>
      </c>
      <c r="C7090" s="4" t="s">
        <v>271</v>
      </c>
      <c r="D7090" s="4" t="s">
        <v>276</v>
      </c>
      <c r="E7090" s="5">
        <v>14.94</v>
      </c>
      <c r="F7090" t="s">
        <v>353</v>
      </c>
      <c r="G7090" s="17">
        <f>+E7090+E7091+E7092+E7093+E7094+E7095</f>
        <v>73.53</v>
      </c>
      <c r="H7090" s="17">
        <f>+E7098+E7099+E7100+E7101+E7096+E7097</f>
        <v>58.649999999999991</v>
      </c>
      <c r="I7090" s="18">
        <f>+(G7090/4)/(H7090/3)</f>
        <v>0.94028132992327385</v>
      </c>
      <c r="J7090" s="21">
        <f>+(B7090-$K$1)/7</f>
        <v>1</v>
      </c>
    </row>
    <row r="7091" spans="1:14" ht="11.25" x14ac:dyDescent="0.15">
      <c r="A7091" s="6" t="s">
        <v>299</v>
      </c>
      <c r="B7091" s="4" t="s">
        <v>6</v>
      </c>
      <c r="C7091" s="4" t="s">
        <v>271</v>
      </c>
      <c r="D7091" s="4" t="s">
        <v>278</v>
      </c>
      <c r="E7091" s="5">
        <v>10.31</v>
      </c>
    </row>
    <row r="7092" spans="1:14" ht="11.25" x14ac:dyDescent="0.15">
      <c r="A7092" s="6" t="s">
        <v>299</v>
      </c>
      <c r="B7092" s="4" t="s">
        <v>6</v>
      </c>
      <c r="C7092" s="4" t="s">
        <v>271</v>
      </c>
      <c r="D7092" s="4" t="s">
        <v>278</v>
      </c>
      <c r="E7092" s="5">
        <v>8.83</v>
      </c>
    </row>
    <row r="7093" spans="1:14" ht="11.25" x14ac:dyDescent="0.15">
      <c r="A7093" s="9" t="s">
        <v>299</v>
      </c>
      <c r="B7093" s="4" t="s">
        <v>113</v>
      </c>
      <c r="C7093" s="4" t="s">
        <v>271</v>
      </c>
      <c r="D7093" s="4" t="s">
        <v>276</v>
      </c>
      <c r="E7093" s="5">
        <v>17.32</v>
      </c>
    </row>
    <row r="7094" spans="1:14" ht="11.25" x14ac:dyDescent="0.15">
      <c r="A7094" s="6" t="s">
        <v>299</v>
      </c>
      <c r="B7094" s="4" t="s">
        <v>113</v>
      </c>
      <c r="C7094" s="4" t="s">
        <v>271</v>
      </c>
      <c r="D7094" s="4" t="s">
        <v>278</v>
      </c>
      <c r="E7094" s="5">
        <v>9.65</v>
      </c>
    </row>
    <row r="7095" spans="1:14" ht="11.25" x14ac:dyDescent="0.15">
      <c r="A7095" s="6" t="s">
        <v>299</v>
      </c>
      <c r="B7095" s="4" t="s">
        <v>113</v>
      </c>
      <c r="C7095" s="4" t="s">
        <v>271</v>
      </c>
      <c r="D7095" s="4" t="s">
        <v>278</v>
      </c>
      <c r="E7095" s="5">
        <v>12.48</v>
      </c>
    </row>
    <row r="7096" spans="1:14" ht="11.25" x14ac:dyDescent="0.15">
      <c r="A7096" s="6" t="s">
        <v>299</v>
      </c>
      <c r="B7096" s="4" t="s">
        <v>10</v>
      </c>
      <c r="C7096" s="4" t="s">
        <v>271</v>
      </c>
      <c r="D7096" s="4" t="s">
        <v>276</v>
      </c>
      <c r="E7096" s="5">
        <v>15.26</v>
      </c>
      <c r="F7096" t="s">
        <v>354</v>
      </c>
    </row>
    <row r="7097" spans="1:14" ht="11.25" x14ac:dyDescent="0.15">
      <c r="A7097" s="6" t="s">
        <v>299</v>
      </c>
      <c r="B7097" s="4" t="s">
        <v>10</v>
      </c>
      <c r="C7097" s="4" t="s">
        <v>271</v>
      </c>
      <c r="D7097" s="4" t="s">
        <v>276</v>
      </c>
      <c r="E7097" s="5">
        <v>2.65</v>
      </c>
    </row>
    <row r="7098" spans="1:14" ht="11.25" x14ac:dyDescent="0.15">
      <c r="A7098" s="6" t="s">
        <v>299</v>
      </c>
      <c r="B7098" s="4" t="s">
        <v>10</v>
      </c>
      <c r="C7098" s="4" t="s">
        <v>271</v>
      </c>
      <c r="D7098" s="4" t="s">
        <v>278</v>
      </c>
      <c r="E7098" s="5">
        <v>10.9</v>
      </c>
    </row>
    <row r="7099" spans="1:14" ht="11.25" x14ac:dyDescent="0.15">
      <c r="A7099" s="6" t="s">
        <v>299</v>
      </c>
      <c r="B7099" s="4" t="s">
        <v>10</v>
      </c>
      <c r="C7099" s="4" t="s">
        <v>271</v>
      </c>
      <c r="D7099" s="4" t="s">
        <v>278</v>
      </c>
      <c r="E7099" s="5">
        <v>10.039999999999999</v>
      </c>
    </row>
    <row r="7100" spans="1:14" ht="11.25" x14ac:dyDescent="0.15">
      <c r="A7100" s="6" t="s">
        <v>299</v>
      </c>
      <c r="B7100" s="4" t="s">
        <v>114</v>
      </c>
      <c r="C7100" s="4" t="s">
        <v>271</v>
      </c>
      <c r="D7100" s="4" t="s">
        <v>276</v>
      </c>
      <c r="E7100" s="5">
        <v>9.57</v>
      </c>
    </row>
    <row r="7101" spans="1:14" ht="11.25" x14ac:dyDescent="0.15">
      <c r="A7101" s="6" t="s">
        <v>299</v>
      </c>
      <c r="B7101" s="4" t="s">
        <v>114</v>
      </c>
      <c r="C7101" s="4" t="s">
        <v>271</v>
      </c>
      <c r="D7101" s="4" t="s">
        <v>278</v>
      </c>
      <c r="E7101" s="5">
        <v>10.23</v>
      </c>
    </row>
    <row r="7102" spans="1:14" ht="11.25" x14ac:dyDescent="0.15">
      <c r="A7102" s="6" t="s">
        <v>299</v>
      </c>
      <c r="B7102" s="4" t="s">
        <v>11</v>
      </c>
      <c r="C7102" s="4" t="s">
        <v>271</v>
      </c>
      <c r="D7102" s="4" t="s">
        <v>276</v>
      </c>
      <c r="E7102" s="5">
        <v>14.25</v>
      </c>
      <c r="F7102" t="s">
        <v>353</v>
      </c>
      <c r="G7102" s="17">
        <f>+E7102+E7103+E7104+E7105+E7106</f>
        <v>54.27</v>
      </c>
      <c r="H7102" s="17">
        <f>+E7110+E7107+E7108+E7109</f>
        <v>51.3</v>
      </c>
      <c r="I7102" s="18">
        <f>+(G7102/4)/(H7102/3)</f>
        <v>0.79342105263157914</v>
      </c>
      <c r="J7102" s="21">
        <f>+(B7102-$K$1)/7</f>
        <v>2</v>
      </c>
    </row>
    <row r="7103" spans="1:14" ht="11.25" x14ac:dyDescent="0.15">
      <c r="A7103" s="6" t="s">
        <v>299</v>
      </c>
      <c r="B7103" s="4" t="s">
        <v>11</v>
      </c>
      <c r="C7103" s="4" t="s">
        <v>271</v>
      </c>
      <c r="D7103" s="4" t="s">
        <v>278</v>
      </c>
      <c r="E7103" s="5">
        <v>8.31</v>
      </c>
    </row>
    <row r="7104" spans="1:14" ht="11.25" x14ac:dyDescent="0.15">
      <c r="A7104" s="6" t="s">
        <v>299</v>
      </c>
      <c r="B7104" s="4" t="s">
        <v>11</v>
      </c>
      <c r="C7104" s="4" t="s">
        <v>271</v>
      </c>
      <c r="D7104" s="4" t="s">
        <v>278</v>
      </c>
      <c r="E7104" s="5">
        <v>7.82</v>
      </c>
    </row>
    <row r="7105" spans="1:6" ht="11.25" x14ac:dyDescent="0.15">
      <c r="A7105" s="6" t="s">
        <v>299</v>
      </c>
      <c r="B7105" s="4" t="s">
        <v>115</v>
      </c>
      <c r="C7105" s="4" t="s">
        <v>271</v>
      </c>
      <c r="D7105" s="4" t="s">
        <v>276</v>
      </c>
      <c r="E7105" s="5">
        <v>11.08</v>
      </c>
    </row>
    <row r="7106" spans="1:6" ht="11.25" x14ac:dyDescent="0.15">
      <c r="A7106" s="6" t="s">
        <v>299</v>
      </c>
      <c r="B7106" s="4" t="s">
        <v>115</v>
      </c>
      <c r="C7106" s="4" t="s">
        <v>271</v>
      </c>
      <c r="D7106" s="4" t="s">
        <v>278</v>
      </c>
      <c r="E7106" s="5">
        <v>12.81</v>
      </c>
    </row>
    <row r="7107" spans="1:6" ht="11.25" x14ac:dyDescent="0.15">
      <c r="A7107" s="6" t="s">
        <v>299</v>
      </c>
      <c r="B7107" s="4" t="s">
        <v>12</v>
      </c>
      <c r="C7107" s="4" t="s">
        <v>271</v>
      </c>
      <c r="D7107" s="4" t="s">
        <v>276</v>
      </c>
      <c r="E7107" s="5">
        <v>13.58</v>
      </c>
      <c r="F7107" t="s">
        <v>354</v>
      </c>
    </row>
    <row r="7108" spans="1:6" ht="11.25" x14ac:dyDescent="0.15">
      <c r="A7108" s="6" t="s">
        <v>299</v>
      </c>
      <c r="B7108" s="4" t="s">
        <v>12</v>
      </c>
      <c r="C7108" s="4" t="s">
        <v>271</v>
      </c>
      <c r="D7108" s="4" t="s">
        <v>278</v>
      </c>
      <c r="E7108" s="5">
        <v>16.079999999999998</v>
      </c>
    </row>
    <row r="7109" spans="1:6" ht="11.25" x14ac:dyDescent="0.15">
      <c r="A7109" s="6" t="s">
        <v>299</v>
      </c>
      <c r="B7109" s="4" t="s">
        <v>116</v>
      </c>
      <c r="C7109" s="4" t="s">
        <v>271</v>
      </c>
      <c r="D7109" s="4" t="s">
        <v>276</v>
      </c>
      <c r="E7109" s="5">
        <v>10.29</v>
      </c>
    </row>
    <row r="7110" spans="1:6" ht="11.25" x14ac:dyDescent="0.15">
      <c r="A7110" s="6" t="s">
        <v>299</v>
      </c>
      <c r="B7110" s="4" t="s">
        <v>116</v>
      </c>
      <c r="C7110" s="4" t="s">
        <v>271</v>
      </c>
      <c r="D7110" s="4" t="s">
        <v>278</v>
      </c>
      <c r="E7110" s="5">
        <v>11.35</v>
      </c>
    </row>
    <row r="7111" spans="1:6" ht="11.25" x14ac:dyDescent="0.15">
      <c r="A7111" s="6" t="s">
        <v>299</v>
      </c>
      <c r="B7111" s="4" t="s">
        <v>117</v>
      </c>
      <c r="C7111" s="4" t="s">
        <v>271</v>
      </c>
      <c r="D7111" s="4" t="s">
        <v>276</v>
      </c>
      <c r="E7111" s="5">
        <v>13.58</v>
      </c>
      <c r="F7111" s="13" t="s">
        <v>353</v>
      </c>
    </row>
    <row r="7112" spans="1:6" ht="11.25" x14ac:dyDescent="0.15">
      <c r="A7112" s="6" t="s">
        <v>299</v>
      </c>
      <c r="B7112" s="4" t="s">
        <v>117</v>
      </c>
      <c r="C7112" s="4" t="s">
        <v>271</v>
      </c>
      <c r="D7112" s="4" t="s">
        <v>276</v>
      </c>
      <c r="E7112" s="5">
        <v>9.73</v>
      </c>
      <c r="F7112" s="13"/>
    </row>
    <row r="7113" spans="1:6" ht="11.25" x14ac:dyDescent="0.15">
      <c r="A7113" s="6" t="s">
        <v>299</v>
      </c>
      <c r="B7113" s="4" t="s">
        <v>117</v>
      </c>
      <c r="C7113" s="4" t="s">
        <v>271</v>
      </c>
      <c r="D7113" s="4" t="s">
        <v>278</v>
      </c>
      <c r="E7113" s="5">
        <v>9.68</v>
      </c>
      <c r="F7113" s="13"/>
    </row>
    <row r="7114" spans="1:6" ht="11.25" x14ac:dyDescent="0.15">
      <c r="A7114" s="6" t="s">
        <v>299</v>
      </c>
      <c r="B7114" s="4" t="s">
        <v>117</v>
      </c>
      <c r="C7114" s="4" t="s">
        <v>271</v>
      </c>
      <c r="D7114" s="4" t="s">
        <v>278</v>
      </c>
      <c r="E7114" s="5">
        <v>12.24</v>
      </c>
      <c r="F7114" s="13"/>
    </row>
    <row r="7115" spans="1:6" ht="11.25" x14ac:dyDescent="0.15">
      <c r="A7115" s="6" t="s">
        <v>299</v>
      </c>
      <c r="B7115" s="4" t="s">
        <v>13</v>
      </c>
      <c r="C7115" s="4" t="s">
        <v>271</v>
      </c>
      <c r="D7115" s="4" t="s">
        <v>276</v>
      </c>
      <c r="E7115" s="5">
        <v>14.31</v>
      </c>
      <c r="F7115" s="13" t="s">
        <v>354</v>
      </c>
    </row>
    <row r="7116" spans="1:6" ht="11.25" x14ac:dyDescent="0.15">
      <c r="A7116" s="6" t="s">
        <v>299</v>
      </c>
      <c r="B7116" s="4" t="s">
        <v>13</v>
      </c>
      <c r="C7116" s="4" t="s">
        <v>271</v>
      </c>
      <c r="D7116" s="4" t="s">
        <v>276</v>
      </c>
      <c r="E7116" s="5">
        <v>6.11</v>
      </c>
    </row>
    <row r="7117" spans="1:6" ht="11.25" x14ac:dyDescent="0.15">
      <c r="A7117" s="6" t="s">
        <v>299</v>
      </c>
      <c r="B7117" s="4" t="s">
        <v>13</v>
      </c>
      <c r="C7117" s="4" t="s">
        <v>271</v>
      </c>
      <c r="D7117" s="4" t="s">
        <v>278</v>
      </c>
      <c r="E7117" s="5">
        <v>13.35</v>
      </c>
    </row>
    <row r="7118" spans="1:6" ht="11.25" x14ac:dyDescent="0.15">
      <c r="A7118" s="6" t="s">
        <v>299</v>
      </c>
      <c r="B7118" s="4" t="s">
        <v>13</v>
      </c>
      <c r="C7118" s="4" t="s">
        <v>271</v>
      </c>
      <c r="D7118" s="4" t="s">
        <v>278</v>
      </c>
      <c r="E7118" s="5">
        <v>13.92</v>
      </c>
    </row>
    <row r="7119" spans="1:6" ht="11.25" x14ac:dyDescent="0.15">
      <c r="A7119" s="6" t="s">
        <v>299</v>
      </c>
      <c r="B7119" s="4" t="s">
        <v>119</v>
      </c>
      <c r="C7119" s="4" t="s">
        <v>271</v>
      </c>
      <c r="D7119" s="4" t="s">
        <v>276</v>
      </c>
      <c r="E7119" s="5">
        <v>9.59</v>
      </c>
    </row>
    <row r="7120" spans="1:6" ht="11.25" x14ac:dyDescent="0.15">
      <c r="A7120" s="6" t="s">
        <v>299</v>
      </c>
      <c r="B7120" s="4" t="s">
        <v>119</v>
      </c>
      <c r="C7120" s="4" t="s">
        <v>271</v>
      </c>
      <c r="D7120" s="4" t="s">
        <v>278</v>
      </c>
      <c r="E7120" s="5">
        <v>10.74</v>
      </c>
    </row>
    <row r="7121" spans="1:10" ht="11.25" x14ac:dyDescent="0.15">
      <c r="A7121" s="6" t="s">
        <v>299</v>
      </c>
      <c r="B7121" s="4" t="s">
        <v>15</v>
      </c>
      <c r="C7121" s="4" t="s">
        <v>271</v>
      </c>
      <c r="D7121" s="4" t="s">
        <v>276</v>
      </c>
      <c r="E7121" s="5">
        <v>13.94</v>
      </c>
      <c r="F7121" t="s">
        <v>353</v>
      </c>
      <c r="G7121" s="17">
        <f>+E7121+E7122+E7123+E7124+E7125+E7126</f>
        <v>62.42</v>
      </c>
      <c r="H7121" s="17">
        <f>+E7129+E7130+E7127+E7128</f>
        <v>46.46</v>
      </c>
      <c r="I7121" s="18">
        <f>+(G7121/4)/(H7121/3)</f>
        <v>1.0076409814894534</v>
      </c>
      <c r="J7121" s="21">
        <f>+(B7121-$K$1)/7</f>
        <v>4</v>
      </c>
    </row>
    <row r="7122" spans="1:10" ht="11.25" x14ac:dyDescent="0.15">
      <c r="A7122" s="6" t="s">
        <v>299</v>
      </c>
      <c r="B7122" s="4" t="s">
        <v>15</v>
      </c>
      <c r="C7122" s="4" t="s">
        <v>271</v>
      </c>
      <c r="D7122" s="4" t="s">
        <v>276</v>
      </c>
      <c r="E7122" s="5">
        <v>4.5</v>
      </c>
    </row>
    <row r="7123" spans="1:10" ht="11.25" x14ac:dyDescent="0.15">
      <c r="A7123" s="6" t="s">
        <v>299</v>
      </c>
      <c r="B7123" s="4" t="s">
        <v>15</v>
      </c>
      <c r="C7123" s="4" t="s">
        <v>271</v>
      </c>
      <c r="D7123" s="4" t="s">
        <v>278</v>
      </c>
      <c r="E7123" s="5">
        <v>11.52</v>
      </c>
    </row>
    <row r="7124" spans="1:10" ht="11.25" x14ac:dyDescent="0.15">
      <c r="A7124" s="6" t="s">
        <v>299</v>
      </c>
      <c r="B7124" s="4" t="s">
        <v>15</v>
      </c>
      <c r="C7124" s="4" t="s">
        <v>271</v>
      </c>
      <c r="D7124" s="4" t="s">
        <v>278</v>
      </c>
      <c r="E7124" s="5">
        <v>9.9600000000000009</v>
      </c>
    </row>
    <row r="7125" spans="1:10" ht="11.25" x14ac:dyDescent="0.15">
      <c r="A7125" s="6" t="s">
        <v>299</v>
      </c>
      <c r="B7125" s="4" t="s">
        <v>120</v>
      </c>
      <c r="C7125" s="4" t="s">
        <v>271</v>
      </c>
      <c r="D7125" s="4" t="s">
        <v>276</v>
      </c>
      <c r="E7125" s="5">
        <v>10.77</v>
      </c>
    </row>
    <row r="7126" spans="1:10" ht="11.25" x14ac:dyDescent="0.15">
      <c r="A7126" s="6" t="s">
        <v>299</v>
      </c>
      <c r="B7126" s="4" t="s">
        <v>120</v>
      </c>
      <c r="C7126" s="4" t="s">
        <v>271</v>
      </c>
      <c r="D7126" s="4" t="s">
        <v>278</v>
      </c>
      <c r="E7126" s="5">
        <v>11.73</v>
      </c>
    </row>
    <row r="7127" spans="1:10" ht="11.25" x14ac:dyDescent="0.15">
      <c r="A7127" s="6" t="s">
        <v>299</v>
      </c>
      <c r="B7127" s="4" t="s">
        <v>16</v>
      </c>
      <c r="C7127" s="4" t="s">
        <v>271</v>
      </c>
      <c r="D7127" s="4" t="s">
        <v>276</v>
      </c>
      <c r="E7127" s="5">
        <v>10.46</v>
      </c>
      <c r="F7127" t="s">
        <v>354</v>
      </c>
    </row>
    <row r="7128" spans="1:10" ht="11.25" x14ac:dyDescent="0.15">
      <c r="A7128" s="6" t="s">
        <v>299</v>
      </c>
      <c r="B7128" s="4" t="s">
        <v>16</v>
      </c>
      <c r="C7128" s="4" t="s">
        <v>271</v>
      </c>
      <c r="D7128" s="4" t="s">
        <v>278</v>
      </c>
      <c r="E7128" s="5">
        <v>13.26</v>
      </c>
    </row>
    <row r="7129" spans="1:10" ht="11.25" x14ac:dyDescent="0.15">
      <c r="A7129" s="6" t="s">
        <v>299</v>
      </c>
      <c r="B7129" s="4" t="s">
        <v>121</v>
      </c>
      <c r="C7129" s="4" t="s">
        <v>271</v>
      </c>
      <c r="D7129" s="4" t="s">
        <v>276</v>
      </c>
      <c r="E7129" s="5">
        <v>10.82</v>
      </c>
    </row>
    <row r="7130" spans="1:10" ht="11.25" x14ac:dyDescent="0.15">
      <c r="A7130" s="6" t="s">
        <v>299</v>
      </c>
      <c r="B7130" s="4" t="s">
        <v>121</v>
      </c>
      <c r="C7130" s="4" t="s">
        <v>271</v>
      </c>
      <c r="D7130" s="4" t="s">
        <v>278</v>
      </c>
      <c r="E7130" s="5">
        <v>11.92</v>
      </c>
    </row>
    <row r="7131" spans="1:10" ht="11.25" x14ac:dyDescent="0.15">
      <c r="A7131" s="6" t="s">
        <v>299</v>
      </c>
      <c r="B7131" s="4" t="s">
        <v>17</v>
      </c>
      <c r="C7131" s="4" t="s">
        <v>271</v>
      </c>
      <c r="D7131" s="4" t="s">
        <v>276</v>
      </c>
      <c r="E7131" s="5">
        <v>13.63</v>
      </c>
      <c r="F7131" t="s">
        <v>353</v>
      </c>
      <c r="G7131" s="17">
        <f>+E7131+E7132+E7133+E7134+E7135+E7136</f>
        <v>63.84</v>
      </c>
      <c r="H7131" s="17">
        <f>+E7139+E7140+E7137+E7138</f>
        <v>37.96</v>
      </c>
      <c r="I7131" s="18">
        <f>+(G7131/4)/(H7131/3)</f>
        <v>1.2613277133825078</v>
      </c>
      <c r="J7131" s="21">
        <f>+(B7131-$K$1)/7</f>
        <v>5</v>
      </c>
    </row>
    <row r="7132" spans="1:10" ht="11.25" x14ac:dyDescent="0.15">
      <c r="A7132" s="6" t="s">
        <v>299</v>
      </c>
      <c r="B7132" s="4" t="s">
        <v>17</v>
      </c>
      <c r="C7132" s="4" t="s">
        <v>271</v>
      </c>
      <c r="D7132" s="4" t="s">
        <v>276</v>
      </c>
      <c r="E7132" s="5">
        <v>2.73</v>
      </c>
    </row>
    <row r="7133" spans="1:10" ht="11.25" x14ac:dyDescent="0.15">
      <c r="A7133" s="6" t="s">
        <v>299</v>
      </c>
      <c r="B7133" s="4" t="s">
        <v>17</v>
      </c>
      <c r="C7133" s="4" t="s">
        <v>271</v>
      </c>
      <c r="D7133" s="4" t="s">
        <v>275</v>
      </c>
      <c r="E7133" s="5">
        <v>11.32</v>
      </c>
    </row>
    <row r="7134" spans="1:10" ht="11.25" x14ac:dyDescent="0.15">
      <c r="A7134" s="6" t="s">
        <v>299</v>
      </c>
      <c r="B7134" s="4" t="s">
        <v>17</v>
      </c>
      <c r="C7134" s="4" t="s">
        <v>271</v>
      </c>
      <c r="D7134" s="4" t="s">
        <v>275</v>
      </c>
      <c r="E7134" s="5">
        <v>9.6300000000000008</v>
      </c>
    </row>
    <row r="7135" spans="1:10" ht="11.25" x14ac:dyDescent="0.15">
      <c r="A7135" s="6" t="s">
        <v>299</v>
      </c>
      <c r="B7135" s="4" t="s">
        <v>122</v>
      </c>
      <c r="C7135" s="4" t="s">
        <v>271</v>
      </c>
      <c r="D7135" s="4" t="s">
        <v>276</v>
      </c>
      <c r="E7135" s="5">
        <v>11.88</v>
      </c>
    </row>
    <row r="7136" spans="1:10" ht="11.25" x14ac:dyDescent="0.15">
      <c r="A7136" s="6" t="s">
        <v>299</v>
      </c>
      <c r="B7136" s="4" t="s">
        <v>122</v>
      </c>
      <c r="C7136" s="4" t="s">
        <v>271</v>
      </c>
      <c r="D7136" s="4" t="s">
        <v>278</v>
      </c>
      <c r="E7136" s="5">
        <v>14.65</v>
      </c>
    </row>
    <row r="7137" spans="1:10" ht="11.25" x14ac:dyDescent="0.15">
      <c r="A7137" s="6" t="s">
        <v>299</v>
      </c>
      <c r="B7137" s="4" t="s">
        <v>18</v>
      </c>
      <c r="C7137" s="4" t="s">
        <v>271</v>
      </c>
      <c r="D7137" s="4" t="s">
        <v>276</v>
      </c>
      <c r="E7137" s="5">
        <v>10.51</v>
      </c>
      <c r="F7137" t="s">
        <v>354</v>
      </c>
    </row>
    <row r="7138" spans="1:10" ht="11.25" x14ac:dyDescent="0.15">
      <c r="A7138" s="6" t="s">
        <v>299</v>
      </c>
      <c r="B7138" s="4" t="s">
        <v>18</v>
      </c>
      <c r="C7138" s="4" t="s">
        <v>271</v>
      </c>
      <c r="D7138" s="4" t="s">
        <v>278</v>
      </c>
      <c r="E7138" s="5">
        <v>10.65</v>
      </c>
    </row>
    <row r="7139" spans="1:10" ht="11.25" x14ac:dyDescent="0.15">
      <c r="A7139" s="6" t="s">
        <v>299</v>
      </c>
      <c r="B7139" s="4" t="s">
        <v>123</v>
      </c>
      <c r="C7139" s="4" t="s">
        <v>271</v>
      </c>
      <c r="D7139" s="4" t="s">
        <v>276</v>
      </c>
      <c r="E7139" s="5">
        <v>7.21</v>
      </c>
    </row>
    <row r="7140" spans="1:10" ht="11.25" x14ac:dyDescent="0.15">
      <c r="A7140" s="9" t="s">
        <v>299</v>
      </c>
      <c r="B7140" s="4" t="s">
        <v>123</v>
      </c>
      <c r="C7140" s="4" t="s">
        <v>271</v>
      </c>
      <c r="D7140" s="4" t="s">
        <v>278</v>
      </c>
      <c r="E7140" s="5">
        <v>9.59</v>
      </c>
    </row>
    <row r="7141" spans="1:10" ht="11.25" x14ac:dyDescent="0.15">
      <c r="A7141" s="6" t="s">
        <v>299</v>
      </c>
      <c r="B7141" s="4" t="s">
        <v>19</v>
      </c>
      <c r="C7141" s="4" t="s">
        <v>271</v>
      </c>
      <c r="D7141" s="4" t="s">
        <v>276</v>
      </c>
      <c r="E7141" s="5">
        <v>13.85</v>
      </c>
      <c r="F7141" t="s">
        <v>353</v>
      </c>
      <c r="G7141" s="17">
        <f>+E7141+E7142+E7143+E7144+E7145+E7146</f>
        <v>62.19</v>
      </c>
      <c r="H7141" s="17">
        <f>+E7149+E7150+E7147+E7148</f>
        <v>17.350000000000001</v>
      </c>
      <c r="I7141" s="18">
        <f>+(G7141/4)/(H7141/3)</f>
        <v>2.6883285302593656</v>
      </c>
      <c r="J7141" s="21">
        <f>+(B7141-$K$1)/7</f>
        <v>6</v>
      </c>
    </row>
    <row r="7142" spans="1:10" ht="11.25" x14ac:dyDescent="0.15">
      <c r="A7142" s="6" t="s">
        <v>299</v>
      </c>
      <c r="B7142" s="4" t="s">
        <v>19</v>
      </c>
      <c r="C7142" s="4" t="s">
        <v>271</v>
      </c>
      <c r="D7142" s="4" t="s">
        <v>276</v>
      </c>
      <c r="E7142" s="5">
        <v>2.82</v>
      </c>
    </row>
    <row r="7143" spans="1:10" ht="11.25" x14ac:dyDescent="0.15">
      <c r="A7143" s="6" t="s">
        <v>299</v>
      </c>
      <c r="B7143" s="4" t="s">
        <v>19</v>
      </c>
      <c r="C7143" s="4" t="s">
        <v>271</v>
      </c>
      <c r="D7143" s="4" t="s">
        <v>278</v>
      </c>
      <c r="E7143" s="5">
        <v>10.35</v>
      </c>
    </row>
    <row r="7144" spans="1:10" ht="11.25" x14ac:dyDescent="0.15">
      <c r="A7144" s="6" t="s">
        <v>299</v>
      </c>
      <c r="B7144" s="4" t="s">
        <v>19</v>
      </c>
      <c r="C7144" s="4" t="s">
        <v>271</v>
      </c>
      <c r="D7144" s="4" t="s">
        <v>278</v>
      </c>
      <c r="E7144" s="5">
        <v>9.34</v>
      </c>
    </row>
    <row r="7145" spans="1:10" ht="11.25" x14ac:dyDescent="0.15">
      <c r="A7145" s="6" t="s">
        <v>299</v>
      </c>
      <c r="B7145" s="4" t="s">
        <v>124</v>
      </c>
      <c r="C7145" s="4" t="s">
        <v>271</v>
      </c>
      <c r="D7145" s="4" t="s">
        <v>276</v>
      </c>
      <c r="E7145" s="5">
        <v>12.15</v>
      </c>
    </row>
    <row r="7146" spans="1:10" ht="11.25" x14ac:dyDescent="0.15">
      <c r="A7146" s="6" t="s">
        <v>299</v>
      </c>
      <c r="B7146" s="4" t="s">
        <v>124</v>
      </c>
      <c r="C7146" s="4" t="s">
        <v>271</v>
      </c>
      <c r="D7146" s="4" t="s">
        <v>278</v>
      </c>
      <c r="E7146" s="5">
        <v>13.68</v>
      </c>
    </row>
    <row r="7147" spans="1:10" ht="11.25" x14ac:dyDescent="0.15">
      <c r="A7147" s="6" t="s">
        <v>299</v>
      </c>
      <c r="B7147" s="4" t="s">
        <v>20</v>
      </c>
      <c r="C7147" s="4" t="s">
        <v>271</v>
      </c>
      <c r="D7147" s="4" t="s">
        <v>276</v>
      </c>
      <c r="E7147" s="5">
        <v>4.28</v>
      </c>
      <c r="F7147" t="s">
        <v>354</v>
      </c>
    </row>
    <row r="7148" spans="1:10" ht="11.25" x14ac:dyDescent="0.15">
      <c r="A7148" s="6" t="s">
        <v>299</v>
      </c>
      <c r="B7148" s="4" t="s">
        <v>20</v>
      </c>
      <c r="C7148" s="4" t="s">
        <v>271</v>
      </c>
      <c r="D7148" s="4" t="s">
        <v>278</v>
      </c>
      <c r="E7148" s="5">
        <v>6.62</v>
      </c>
    </row>
    <row r="7149" spans="1:10" ht="11.25" x14ac:dyDescent="0.15">
      <c r="A7149" s="6" t="s">
        <v>299</v>
      </c>
      <c r="B7149" s="4" t="s">
        <v>125</v>
      </c>
      <c r="C7149" s="4" t="s">
        <v>271</v>
      </c>
      <c r="D7149" s="4" t="s">
        <v>276</v>
      </c>
      <c r="E7149" s="5">
        <v>3.27</v>
      </c>
    </row>
    <row r="7150" spans="1:10" ht="11.25" x14ac:dyDescent="0.15">
      <c r="A7150" s="6" t="s">
        <v>299</v>
      </c>
      <c r="B7150" s="4" t="s">
        <v>125</v>
      </c>
      <c r="C7150" s="4" t="s">
        <v>271</v>
      </c>
      <c r="D7150" s="4" t="s">
        <v>278</v>
      </c>
      <c r="E7150" s="5">
        <v>3.18</v>
      </c>
    </row>
    <row r="7151" spans="1:10" ht="11.25" x14ac:dyDescent="0.15">
      <c r="A7151" s="6" t="s">
        <v>299</v>
      </c>
      <c r="B7151" s="4" t="s">
        <v>21</v>
      </c>
      <c r="C7151" s="4" t="s">
        <v>271</v>
      </c>
      <c r="D7151" s="4" t="s">
        <v>276</v>
      </c>
      <c r="E7151" s="5">
        <v>16.21</v>
      </c>
      <c r="F7151" t="s">
        <v>353</v>
      </c>
      <c r="G7151" s="17">
        <f>+E7151+E7152+E7153+E7154+E7155+E7156</f>
        <v>63.08</v>
      </c>
      <c r="H7151" s="17">
        <f>+E7159+E7160+E7157+E7158</f>
        <v>41.08</v>
      </c>
      <c r="I7151" s="18">
        <f>+(G7151/4)/(H7151/3)</f>
        <v>1.1516553067185977</v>
      </c>
      <c r="J7151" s="21">
        <f>+(B7151-$K$1)/7</f>
        <v>7</v>
      </c>
    </row>
    <row r="7152" spans="1:10" ht="11.25" x14ac:dyDescent="0.15">
      <c r="A7152" s="6" t="s">
        <v>299</v>
      </c>
      <c r="B7152" s="4" t="s">
        <v>21</v>
      </c>
      <c r="C7152" s="4" t="s">
        <v>271</v>
      </c>
      <c r="D7152" s="4" t="s">
        <v>276</v>
      </c>
      <c r="E7152" s="5">
        <v>2.11</v>
      </c>
    </row>
    <row r="7153" spans="1:6" ht="11.25" x14ac:dyDescent="0.15">
      <c r="A7153" s="6" t="s">
        <v>299</v>
      </c>
      <c r="B7153" s="4" t="s">
        <v>21</v>
      </c>
      <c r="C7153" s="4" t="s">
        <v>271</v>
      </c>
      <c r="D7153" s="4" t="s">
        <v>278</v>
      </c>
      <c r="E7153" s="5">
        <v>10.74</v>
      </c>
    </row>
    <row r="7154" spans="1:6" ht="11.25" x14ac:dyDescent="0.15">
      <c r="A7154" s="6" t="s">
        <v>299</v>
      </c>
      <c r="B7154" s="4" t="s">
        <v>21</v>
      </c>
      <c r="C7154" s="4" t="s">
        <v>271</v>
      </c>
      <c r="D7154" s="4" t="s">
        <v>278</v>
      </c>
      <c r="E7154" s="5">
        <v>10.220000000000001</v>
      </c>
    </row>
    <row r="7155" spans="1:6" ht="11.25" x14ac:dyDescent="0.15">
      <c r="A7155" s="6" t="s">
        <v>299</v>
      </c>
      <c r="B7155" s="4" t="s">
        <v>126</v>
      </c>
      <c r="C7155" s="4" t="s">
        <v>271</v>
      </c>
      <c r="D7155" s="4" t="s">
        <v>276</v>
      </c>
      <c r="E7155" s="5">
        <v>15.14</v>
      </c>
    </row>
    <row r="7156" spans="1:6" ht="11.25" x14ac:dyDescent="0.15">
      <c r="A7156" s="6" t="s">
        <v>299</v>
      </c>
      <c r="B7156" s="4" t="s">
        <v>126</v>
      </c>
      <c r="C7156" s="4" t="s">
        <v>271</v>
      </c>
      <c r="D7156" s="4" t="s">
        <v>278</v>
      </c>
      <c r="E7156" s="5">
        <v>8.66</v>
      </c>
    </row>
    <row r="7157" spans="1:6" ht="11.25" x14ac:dyDescent="0.15">
      <c r="A7157" s="6" t="s">
        <v>299</v>
      </c>
      <c r="B7157" s="4" t="s">
        <v>22</v>
      </c>
      <c r="C7157" s="4" t="s">
        <v>271</v>
      </c>
      <c r="D7157" s="4" t="s">
        <v>276</v>
      </c>
      <c r="E7157" s="5">
        <v>12.47</v>
      </c>
      <c r="F7157" t="s">
        <v>354</v>
      </c>
    </row>
    <row r="7158" spans="1:6" ht="11.25" x14ac:dyDescent="0.15">
      <c r="A7158" s="6" t="s">
        <v>299</v>
      </c>
      <c r="B7158" s="4" t="s">
        <v>22</v>
      </c>
      <c r="C7158" s="4" t="s">
        <v>271</v>
      </c>
      <c r="D7158" s="4" t="s">
        <v>278</v>
      </c>
      <c r="E7158" s="5">
        <v>12.09</v>
      </c>
    </row>
    <row r="7159" spans="1:6" ht="11.25" x14ac:dyDescent="0.15">
      <c r="A7159" s="6" t="s">
        <v>299</v>
      </c>
      <c r="B7159" s="4" t="s">
        <v>127</v>
      </c>
      <c r="C7159" s="4" t="s">
        <v>271</v>
      </c>
      <c r="D7159" s="4" t="s">
        <v>276</v>
      </c>
      <c r="E7159" s="5">
        <v>7.79</v>
      </c>
    </row>
    <row r="7160" spans="1:6" ht="11.25" x14ac:dyDescent="0.15">
      <c r="A7160" s="6" t="s">
        <v>299</v>
      </c>
      <c r="B7160" s="4" t="s">
        <v>127</v>
      </c>
      <c r="C7160" s="4" t="s">
        <v>271</v>
      </c>
      <c r="D7160" s="4" t="s">
        <v>278</v>
      </c>
      <c r="E7160" s="5">
        <v>8.73</v>
      </c>
    </row>
    <row r="7161" spans="1:6" ht="11.25" x14ac:dyDescent="0.15">
      <c r="A7161" s="6" t="s">
        <v>299</v>
      </c>
      <c r="B7161" s="4" t="s">
        <v>128</v>
      </c>
      <c r="C7161" s="4" t="s">
        <v>271</v>
      </c>
      <c r="D7161" s="4" t="s">
        <v>276</v>
      </c>
      <c r="E7161" s="5">
        <v>13.03</v>
      </c>
      <c r="F7161" s="13" t="s">
        <v>353</v>
      </c>
    </row>
    <row r="7162" spans="1:6" ht="11.25" x14ac:dyDescent="0.15">
      <c r="A7162" s="6" t="s">
        <v>299</v>
      </c>
      <c r="B7162" s="4" t="s">
        <v>128</v>
      </c>
      <c r="C7162" s="4" t="s">
        <v>271</v>
      </c>
      <c r="D7162" s="4" t="s">
        <v>276</v>
      </c>
      <c r="E7162" s="5">
        <v>9.6999999999999993</v>
      </c>
      <c r="F7162" s="13"/>
    </row>
    <row r="7163" spans="1:6" ht="11.25" x14ac:dyDescent="0.15">
      <c r="A7163" s="6" t="s">
        <v>299</v>
      </c>
      <c r="B7163" s="4" t="s">
        <v>128</v>
      </c>
      <c r="C7163" s="4" t="s">
        <v>271</v>
      </c>
      <c r="D7163" s="4" t="s">
        <v>278</v>
      </c>
      <c r="E7163" s="5">
        <v>11.77</v>
      </c>
      <c r="F7163" s="13"/>
    </row>
    <row r="7164" spans="1:6" ht="11.25" x14ac:dyDescent="0.15">
      <c r="A7164" s="6" t="s">
        <v>299</v>
      </c>
      <c r="B7164" s="4" t="s">
        <v>128</v>
      </c>
      <c r="C7164" s="4" t="s">
        <v>271</v>
      </c>
      <c r="D7164" s="4" t="s">
        <v>278</v>
      </c>
      <c r="E7164" s="5">
        <v>10.49</v>
      </c>
      <c r="F7164" s="13"/>
    </row>
    <row r="7165" spans="1:6" ht="11.25" x14ac:dyDescent="0.15">
      <c r="A7165" s="6" t="s">
        <v>299</v>
      </c>
      <c r="B7165" s="4" t="s">
        <v>23</v>
      </c>
      <c r="C7165" s="4" t="s">
        <v>271</v>
      </c>
      <c r="D7165" s="4" t="s">
        <v>276</v>
      </c>
      <c r="E7165" s="5">
        <v>13.01</v>
      </c>
      <c r="F7165" s="13" t="s">
        <v>354</v>
      </c>
    </row>
    <row r="7166" spans="1:6" ht="11.25" x14ac:dyDescent="0.15">
      <c r="A7166" s="6" t="s">
        <v>299</v>
      </c>
      <c r="B7166" s="4" t="s">
        <v>23</v>
      </c>
      <c r="C7166" s="4" t="s">
        <v>271</v>
      </c>
      <c r="D7166" s="4" t="s">
        <v>276</v>
      </c>
      <c r="E7166" s="5">
        <v>6.05</v>
      </c>
    </row>
    <row r="7167" spans="1:6" ht="11.25" x14ac:dyDescent="0.15">
      <c r="A7167" s="6" t="s">
        <v>299</v>
      </c>
      <c r="B7167" s="4" t="s">
        <v>23</v>
      </c>
      <c r="C7167" s="4" t="s">
        <v>271</v>
      </c>
      <c r="D7167" s="4" t="s">
        <v>278</v>
      </c>
      <c r="E7167" s="5">
        <v>13.6</v>
      </c>
    </row>
    <row r="7168" spans="1:6" ht="11.25" x14ac:dyDescent="0.15">
      <c r="A7168" s="6" t="s">
        <v>299</v>
      </c>
      <c r="B7168" s="4" t="s">
        <v>23</v>
      </c>
      <c r="C7168" s="4" t="s">
        <v>271</v>
      </c>
      <c r="D7168" s="4" t="s">
        <v>278</v>
      </c>
      <c r="E7168" s="5">
        <v>13.39</v>
      </c>
    </row>
    <row r="7169" spans="1:10" ht="11.25" x14ac:dyDescent="0.15">
      <c r="A7169" s="6" t="s">
        <v>299</v>
      </c>
      <c r="B7169" s="4" t="s">
        <v>129</v>
      </c>
      <c r="C7169" s="4" t="s">
        <v>271</v>
      </c>
      <c r="D7169" s="4" t="s">
        <v>276</v>
      </c>
      <c r="E7169" s="5">
        <v>9.06</v>
      </c>
    </row>
    <row r="7170" spans="1:10" ht="11.25" x14ac:dyDescent="0.15">
      <c r="A7170" s="6" t="s">
        <v>299</v>
      </c>
      <c r="B7170" s="4" t="s">
        <v>129</v>
      </c>
      <c r="C7170" s="4" t="s">
        <v>271</v>
      </c>
      <c r="D7170" s="4" t="s">
        <v>278</v>
      </c>
      <c r="E7170" s="5">
        <v>11.89</v>
      </c>
    </row>
    <row r="7171" spans="1:10" ht="11.25" x14ac:dyDescent="0.15">
      <c r="A7171" s="6" t="s">
        <v>299</v>
      </c>
      <c r="B7171" s="4" t="s">
        <v>24</v>
      </c>
      <c r="C7171" s="4" t="s">
        <v>271</v>
      </c>
      <c r="D7171" s="4" t="s">
        <v>276</v>
      </c>
      <c r="E7171" s="5">
        <v>13.65</v>
      </c>
      <c r="F7171" t="s">
        <v>353</v>
      </c>
      <c r="G7171" s="17">
        <f>+E7171+E7172+E7173+E7174+E7175+E7176</f>
        <v>67.48</v>
      </c>
      <c r="H7171" s="17">
        <f>+E7179+E7178+E7177</f>
        <v>29.22</v>
      </c>
      <c r="I7171" s="18">
        <f>+(G7171/4)/(H7171/3)</f>
        <v>1.7320328542094456</v>
      </c>
      <c r="J7171" s="21">
        <f>+(B7171-$K$1)/7</f>
        <v>9</v>
      </c>
    </row>
    <row r="7172" spans="1:10" ht="11.25" x14ac:dyDescent="0.15">
      <c r="A7172" s="6" t="s">
        <v>299</v>
      </c>
      <c r="B7172" s="4" t="s">
        <v>24</v>
      </c>
      <c r="C7172" s="4" t="s">
        <v>271</v>
      </c>
      <c r="D7172" s="4" t="s">
        <v>276</v>
      </c>
      <c r="E7172" s="5">
        <v>5.04</v>
      </c>
    </row>
    <row r="7173" spans="1:10" ht="11.25" x14ac:dyDescent="0.15">
      <c r="A7173" s="6" t="s">
        <v>299</v>
      </c>
      <c r="B7173" s="4" t="s">
        <v>24</v>
      </c>
      <c r="C7173" s="4" t="s">
        <v>271</v>
      </c>
      <c r="D7173" s="4" t="s">
        <v>278</v>
      </c>
      <c r="E7173" s="5">
        <v>11.52</v>
      </c>
    </row>
    <row r="7174" spans="1:10" ht="11.25" x14ac:dyDescent="0.15">
      <c r="A7174" s="6" t="s">
        <v>299</v>
      </c>
      <c r="B7174" s="4" t="s">
        <v>24</v>
      </c>
      <c r="C7174" s="4" t="s">
        <v>271</v>
      </c>
      <c r="D7174" s="4" t="s">
        <v>278</v>
      </c>
      <c r="E7174" s="5">
        <v>9.7799999999999994</v>
      </c>
    </row>
    <row r="7175" spans="1:10" ht="11.25" x14ac:dyDescent="0.15">
      <c r="A7175" s="6" t="s">
        <v>299</v>
      </c>
      <c r="B7175" s="4" t="s">
        <v>130</v>
      </c>
      <c r="C7175" s="4" t="s">
        <v>271</v>
      </c>
      <c r="D7175" s="4" t="s">
        <v>276</v>
      </c>
      <c r="E7175" s="5">
        <v>13.05</v>
      </c>
    </row>
    <row r="7176" spans="1:10" ht="11.25" x14ac:dyDescent="0.15">
      <c r="A7176" s="6" t="s">
        <v>299</v>
      </c>
      <c r="B7176" s="4" t="s">
        <v>130</v>
      </c>
      <c r="C7176" s="4" t="s">
        <v>271</v>
      </c>
      <c r="D7176" s="4" t="s">
        <v>278</v>
      </c>
      <c r="E7176" s="5">
        <v>14.44</v>
      </c>
    </row>
    <row r="7177" spans="1:10" ht="11.25" x14ac:dyDescent="0.15">
      <c r="A7177" s="6" t="s">
        <v>299</v>
      </c>
      <c r="B7177" s="4" t="s">
        <v>25</v>
      </c>
      <c r="C7177" s="4" t="s">
        <v>271</v>
      </c>
      <c r="D7177" s="4" t="s">
        <v>276</v>
      </c>
      <c r="E7177" s="5">
        <v>9.9</v>
      </c>
      <c r="F7177" t="s">
        <v>354</v>
      </c>
    </row>
    <row r="7178" spans="1:10" ht="11.25" x14ac:dyDescent="0.15">
      <c r="A7178" s="6" t="s">
        <v>299</v>
      </c>
      <c r="B7178" s="4" t="s">
        <v>25</v>
      </c>
      <c r="C7178" s="4" t="s">
        <v>271</v>
      </c>
      <c r="D7178" s="4" t="s">
        <v>278</v>
      </c>
      <c r="E7178" s="5">
        <v>11.67</v>
      </c>
    </row>
    <row r="7179" spans="1:10" ht="11.25" x14ac:dyDescent="0.15">
      <c r="A7179" s="6" t="s">
        <v>299</v>
      </c>
      <c r="B7179" s="4" t="s">
        <v>131</v>
      </c>
      <c r="C7179" s="4" t="s">
        <v>271</v>
      </c>
      <c r="D7179" s="4" t="s">
        <v>276</v>
      </c>
      <c r="E7179" s="5">
        <v>7.65</v>
      </c>
    </row>
    <row r="7180" spans="1:10" ht="11.25" x14ac:dyDescent="0.15">
      <c r="A7180" s="6" t="s">
        <v>299</v>
      </c>
      <c r="B7180" s="4" t="s">
        <v>26</v>
      </c>
      <c r="C7180" s="4" t="s">
        <v>271</v>
      </c>
      <c r="D7180" s="4" t="s">
        <v>276</v>
      </c>
      <c r="E7180" s="5">
        <v>12.13</v>
      </c>
      <c r="F7180" t="s">
        <v>353</v>
      </c>
      <c r="G7180" s="17">
        <f>+E7180+E7181+E7182+E7183+E7184+E7185</f>
        <v>61.37</v>
      </c>
      <c r="H7180" s="17">
        <f>+E7188+E7189+E7186+E7187</f>
        <v>35.870000000000005</v>
      </c>
      <c r="I7180" s="18">
        <f>+(G7180/4)/(H7180/3)</f>
        <v>1.2831753554502368</v>
      </c>
      <c r="J7180" s="21">
        <f>+(B7180-$K$1)/7</f>
        <v>10</v>
      </c>
    </row>
    <row r="7181" spans="1:10" ht="11.25" x14ac:dyDescent="0.15">
      <c r="A7181" s="6" t="s">
        <v>299</v>
      </c>
      <c r="B7181" s="4" t="s">
        <v>26</v>
      </c>
      <c r="C7181" s="4" t="s">
        <v>271</v>
      </c>
      <c r="D7181" s="4" t="s">
        <v>276</v>
      </c>
      <c r="E7181" s="5">
        <v>3.63</v>
      </c>
    </row>
    <row r="7182" spans="1:10" ht="11.25" x14ac:dyDescent="0.15">
      <c r="A7182" s="6" t="s">
        <v>299</v>
      </c>
      <c r="B7182" s="4" t="s">
        <v>26</v>
      </c>
      <c r="C7182" s="4" t="s">
        <v>271</v>
      </c>
      <c r="D7182" s="4" t="s">
        <v>278</v>
      </c>
      <c r="E7182" s="5">
        <v>10.75</v>
      </c>
    </row>
    <row r="7183" spans="1:10" ht="11.25" x14ac:dyDescent="0.15">
      <c r="A7183" s="6" t="s">
        <v>299</v>
      </c>
      <c r="B7183" s="4" t="s">
        <v>26</v>
      </c>
      <c r="C7183" s="4" t="s">
        <v>271</v>
      </c>
      <c r="D7183" s="4" t="s">
        <v>278</v>
      </c>
      <c r="E7183" s="5">
        <v>8.7799999999999994</v>
      </c>
    </row>
    <row r="7184" spans="1:10" ht="11.25" x14ac:dyDescent="0.15">
      <c r="A7184" s="6" t="s">
        <v>299</v>
      </c>
      <c r="B7184" s="4" t="s">
        <v>132</v>
      </c>
      <c r="C7184" s="4" t="s">
        <v>271</v>
      </c>
      <c r="D7184" s="4" t="s">
        <v>276</v>
      </c>
      <c r="E7184" s="5">
        <v>12.47</v>
      </c>
    </row>
    <row r="7185" spans="1:10" ht="11.25" x14ac:dyDescent="0.15">
      <c r="A7185" s="6" t="s">
        <v>299</v>
      </c>
      <c r="B7185" s="4" t="s">
        <v>132</v>
      </c>
      <c r="C7185" s="4" t="s">
        <v>271</v>
      </c>
      <c r="D7185" s="4" t="s">
        <v>278</v>
      </c>
      <c r="E7185" s="5">
        <v>13.61</v>
      </c>
    </row>
    <row r="7186" spans="1:10" ht="11.25" x14ac:dyDescent="0.15">
      <c r="A7186" s="6" t="s">
        <v>299</v>
      </c>
      <c r="B7186" s="4" t="s">
        <v>27</v>
      </c>
      <c r="C7186" s="4" t="s">
        <v>271</v>
      </c>
      <c r="D7186" s="4" t="s">
        <v>276</v>
      </c>
      <c r="E7186" s="5">
        <v>9.42</v>
      </c>
      <c r="F7186" t="s">
        <v>354</v>
      </c>
    </row>
    <row r="7187" spans="1:10" ht="11.25" x14ac:dyDescent="0.15">
      <c r="A7187" s="9" t="s">
        <v>299</v>
      </c>
      <c r="B7187" s="4" t="s">
        <v>27</v>
      </c>
      <c r="C7187" s="4" t="s">
        <v>271</v>
      </c>
      <c r="D7187" s="4" t="s">
        <v>278</v>
      </c>
      <c r="E7187" s="5">
        <v>11.52</v>
      </c>
    </row>
    <row r="7188" spans="1:10" ht="11.25" x14ac:dyDescent="0.15">
      <c r="A7188" s="6" t="s">
        <v>299</v>
      </c>
      <c r="B7188" s="4" t="s">
        <v>133</v>
      </c>
      <c r="C7188" s="4" t="s">
        <v>271</v>
      </c>
      <c r="D7188" s="4" t="s">
        <v>276</v>
      </c>
      <c r="E7188" s="5">
        <v>6.84</v>
      </c>
    </row>
    <row r="7189" spans="1:10" ht="11.25" x14ac:dyDescent="0.15">
      <c r="A7189" s="6" t="s">
        <v>299</v>
      </c>
      <c r="B7189" s="4" t="s">
        <v>133</v>
      </c>
      <c r="C7189" s="4" t="s">
        <v>271</v>
      </c>
      <c r="D7189" s="4" t="s">
        <v>278</v>
      </c>
      <c r="E7189" s="5">
        <v>8.09</v>
      </c>
    </row>
    <row r="7190" spans="1:10" ht="11.25" x14ac:dyDescent="0.15">
      <c r="A7190" s="6" t="s">
        <v>299</v>
      </c>
      <c r="B7190" s="4" t="s">
        <v>28</v>
      </c>
      <c r="C7190" s="4" t="s">
        <v>271</v>
      </c>
      <c r="D7190" s="4" t="s">
        <v>276</v>
      </c>
      <c r="E7190" s="5">
        <v>10.199999999999999</v>
      </c>
      <c r="F7190" t="s">
        <v>353</v>
      </c>
      <c r="G7190" s="17">
        <f>+E7190+E7191+E7192+E7193</f>
        <v>33.950000000000003</v>
      </c>
      <c r="H7190" s="17">
        <f>+E7198+E7199+E7196+E7197+E7195+E7194</f>
        <v>62.099999999999994</v>
      </c>
      <c r="I7190" s="18">
        <f>+(G7190/4)/(H7190/3)</f>
        <v>0.41002415458937203</v>
      </c>
      <c r="J7190" s="21">
        <f>+(B7190-$K$1)/7</f>
        <v>11</v>
      </c>
    </row>
    <row r="7191" spans="1:10" ht="11.25" x14ac:dyDescent="0.15">
      <c r="A7191" s="6" t="s">
        <v>299</v>
      </c>
      <c r="B7191" s="4" t="s">
        <v>28</v>
      </c>
      <c r="C7191" s="4" t="s">
        <v>271</v>
      </c>
      <c r="D7191" s="4" t="s">
        <v>276</v>
      </c>
      <c r="E7191" s="5">
        <v>4.88</v>
      </c>
    </row>
    <row r="7192" spans="1:10" ht="11.25" x14ac:dyDescent="0.15">
      <c r="A7192" s="6" t="s">
        <v>299</v>
      </c>
      <c r="B7192" s="4" t="s">
        <v>28</v>
      </c>
      <c r="C7192" s="4" t="s">
        <v>271</v>
      </c>
      <c r="D7192" s="4" t="s">
        <v>278</v>
      </c>
      <c r="E7192" s="5">
        <v>10.1</v>
      </c>
    </row>
    <row r="7193" spans="1:10" ht="11.25" x14ac:dyDescent="0.15">
      <c r="A7193" s="6" t="s">
        <v>299</v>
      </c>
      <c r="B7193" s="4" t="s">
        <v>28</v>
      </c>
      <c r="C7193" s="4" t="s">
        <v>271</v>
      </c>
      <c r="D7193" s="4" t="s">
        <v>278</v>
      </c>
      <c r="E7193" s="5">
        <v>8.77</v>
      </c>
    </row>
    <row r="7194" spans="1:10" ht="11.25" x14ac:dyDescent="0.15">
      <c r="A7194" s="6" t="s">
        <v>299</v>
      </c>
      <c r="B7194" s="4" t="s">
        <v>30</v>
      </c>
      <c r="C7194" s="4" t="s">
        <v>271</v>
      </c>
      <c r="D7194" s="4" t="s">
        <v>276</v>
      </c>
      <c r="E7194" s="5">
        <v>8.92</v>
      </c>
      <c r="F7194" t="s">
        <v>354</v>
      </c>
    </row>
    <row r="7195" spans="1:10" ht="11.25" x14ac:dyDescent="0.15">
      <c r="A7195" s="6" t="s">
        <v>299</v>
      </c>
      <c r="B7195" s="4" t="s">
        <v>30</v>
      </c>
      <c r="C7195" s="4" t="s">
        <v>271</v>
      </c>
      <c r="D7195" s="4" t="s">
        <v>278</v>
      </c>
      <c r="E7195" s="5">
        <v>11.02</v>
      </c>
    </row>
    <row r="7196" spans="1:10" ht="11.25" x14ac:dyDescent="0.15">
      <c r="A7196" s="6" t="s">
        <v>299</v>
      </c>
      <c r="B7196" s="4" t="s">
        <v>135</v>
      </c>
      <c r="C7196" s="4" t="s">
        <v>271</v>
      </c>
      <c r="D7196" s="4" t="s">
        <v>276</v>
      </c>
      <c r="E7196" s="5">
        <v>14.18</v>
      </c>
    </row>
    <row r="7197" spans="1:10" ht="11.25" x14ac:dyDescent="0.15">
      <c r="A7197" s="6" t="s">
        <v>299</v>
      </c>
      <c r="B7197" s="4" t="s">
        <v>135</v>
      </c>
      <c r="C7197" s="4" t="s">
        <v>271</v>
      </c>
      <c r="D7197" s="4" t="s">
        <v>276</v>
      </c>
      <c r="E7197" s="5">
        <v>5.05</v>
      </c>
    </row>
    <row r="7198" spans="1:10" ht="11.25" x14ac:dyDescent="0.15">
      <c r="A7198" s="6" t="s">
        <v>299</v>
      </c>
      <c r="B7198" s="4" t="s">
        <v>135</v>
      </c>
      <c r="C7198" s="4" t="s">
        <v>271</v>
      </c>
      <c r="D7198" s="4" t="s">
        <v>278</v>
      </c>
      <c r="E7198" s="5">
        <v>9.9700000000000006</v>
      </c>
    </row>
    <row r="7199" spans="1:10" ht="11.25" x14ac:dyDescent="0.15">
      <c r="A7199" s="6" t="s">
        <v>299</v>
      </c>
      <c r="B7199" s="4" t="s">
        <v>135</v>
      </c>
      <c r="C7199" s="4" t="s">
        <v>271</v>
      </c>
      <c r="D7199" s="4" t="s">
        <v>278</v>
      </c>
      <c r="E7199" s="5">
        <v>12.96</v>
      </c>
    </row>
    <row r="7200" spans="1:10" ht="11.25" x14ac:dyDescent="0.15">
      <c r="A7200" s="6" t="s">
        <v>299</v>
      </c>
      <c r="B7200" s="4" t="s">
        <v>31</v>
      </c>
      <c r="C7200" s="4" t="s">
        <v>271</v>
      </c>
      <c r="D7200" s="4" t="s">
        <v>276</v>
      </c>
      <c r="E7200" s="5">
        <v>14.28</v>
      </c>
      <c r="F7200" t="s">
        <v>353</v>
      </c>
      <c r="G7200" s="17">
        <f>+E7200+E7201+E7202+E7203+E7204</f>
        <v>56.01</v>
      </c>
      <c r="H7200" s="17">
        <f>+E7208+E7205+E7206+E7207</f>
        <v>37.620000000000005</v>
      </c>
      <c r="I7200" s="18">
        <f>+(G7200/4)/(H7200/3)</f>
        <v>1.1166267942583732</v>
      </c>
      <c r="J7200" s="21">
        <f>+(B7200-$K$1)/7</f>
        <v>12</v>
      </c>
    </row>
    <row r="7201" spans="1:10" ht="11.25" x14ac:dyDescent="0.15">
      <c r="A7201" s="6" t="s">
        <v>299</v>
      </c>
      <c r="B7201" s="4" t="s">
        <v>31</v>
      </c>
      <c r="C7201" s="4" t="s">
        <v>271</v>
      </c>
      <c r="D7201" s="4" t="s">
        <v>276</v>
      </c>
      <c r="E7201" s="5">
        <v>4.13</v>
      </c>
    </row>
    <row r="7202" spans="1:10" ht="11.25" x14ac:dyDescent="0.15">
      <c r="A7202" s="6" t="s">
        <v>299</v>
      </c>
      <c r="B7202" s="4" t="s">
        <v>31</v>
      </c>
      <c r="C7202" s="4" t="s">
        <v>271</v>
      </c>
      <c r="D7202" s="4" t="s">
        <v>278</v>
      </c>
      <c r="E7202" s="5">
        <v>9.8800000000000008</v>
      </c>
    </row>
    <row r="7203" spans="1:10" ht="11.25" x14ac:dyDescent="0.15">
      <c r="A7203" s="6" t="s">
        <v>299</v>
      </c>
      <c r="B7203" s="4" t="s">
        <v>136</v>
      </c>
      <c r="C7203" s="4" t="s">
        <v>271</v>
      </c>
      <c r="D7203" s="4" t="s">
        <v>276</v>
      </c>
      <c r="E7203" s="5">
        <v>13.34</v>
      </c>
    </row>
    <row r="7204" spans="1:10" ht="11.25" x14ac:dyDescent="0.15">
      <c r="A7204" s="6" t="s">
        <v>299</v>
      </c>
      <c r="B7204" s="4" t="s">
        <v>136</v>
      </c>
      <c r="C7204" s="4" t="s">
        <v>271</v>
      </c>
      <c r="D7204" s="4" t="s">
        <v>278</v>
      </c>
      <c r="E7204" s="5">
        <v>14.38</v>
      </c>
    </row>
    <row r="7205" spans="1:10" ht="11.25" x14ac:dyDescent="0.15">
      <c r="A7205" s="6" t="s">
        <v>299</v>
      </c>
      <c r="B7205" s="4" t="s">
        <v>33</v>
      </c>
      <c r="C7205" s="4" t="s">
        <v>271</v>
      </c>
      <c r="D7205" s="4" t="s">
        <v>276</v>
      </c>
      <c r="E7205" s="5">
        <v>9.33</v>
      </c>
      <c r="F7205" t="s">
        <v>354</v>
      </c>
    </row>
    <row r="7206" spans="1:10" ht="11.25" x14ac:dyDescent="0.15">
      <c r="A7206" s="6" t="s">
        <v>299</v>
      </c>
      <c r="B7206" s="4" t="s">
        <v>33</v>
      </c>
      <c r="C7206" s="4" t="s">
        <v>271</v>
      </c>
      <c r="D7206" s="4" t="s">
        <v>278</v>
      </c>
      <c r="E7206" s="5">
        <v>10.8</v>
      </c>
    </row>
    <row r="7207" spans="1:10" ht="11.25" x14ac:dyDescent="0.15">
      <c r="A7207" s="6" t="s">
        <v>299</v>
      </c>
      <c r="B7207" s="4" t="s">
        <v>137</v>
      </c>
      <c r="C7207" s="4" t="s">
        <v>271</v>
      </c>
      <c r="D7207" s="4" t="s">
        <v>276</v>
      </c>
      <c r="E7207" s="5">
        <v>8</v>
      </c>
    </row>
    <row r="7208" spans="1:10" ht="11.25" x14ac:dyDescent="0.15">
      <c r="A7208" s="6" t="s">
        <v>299</v>
      </c>
      <c r="B7208" s="4" t="s">
        <v>137</v>
      </c>
      <c r="C7208" s="4" t="s">
        <v>271</v>
      </c>
      <c r="D7208" s="4" t="s">
        <v>278</v>
      </c>
      <c r="E7208" s="5">
        <v>9.49</v>
      </c>
    </row>
    <row r="7209" spans="1:10" ht="11.25" x14ac:dyDescent="0.15">
      <c r="A7209" s="6" t="s">
        <v>299</v>
      </c>
      <c r="B7209" s="4" t="s">
        <v>34</v>
      </c>
      <c r="C7209" s="4" t="s">
        <v>271</v>
      </c>
      <c r="D7209" s="4" t="s">
        <v>276</v>
      </c>
      <c r="E7209" s="5">
        <v>10.43</v>
      </c>
      <c r="F7209" t="s">
        <v>353</v>
      </c>
      <c r="G7209" s="17">
        <f>+E7209+E7210+E7211+E7212+E7213+E7214</f>
        <v>67.77000000000001</v>
      </c>
      <c r="H7209" s="17">
        <f>+E7217+E7218+E7215+E7216</f>
        <v>44.39</v>
      </c>
      <c r="I7209" s="18">
        <f>+(G7209/4)/(H7209/3)</f>
        <v>1.1450214012164903</v>
      </c>
      <c r="J7209" s="21">
        <f>+(B7209-$K$1)/7</f>
        <v>13</v>
      </c>
    </row>
    <row r="7210" spans="1:10" ht="11.25" x14ac:dyDescent="0.15">
      <c r="A7210" s="6" t="s">
        <v>299</v>
      </c>
      <c r="B7210" s="4" t="s">
        <v>34</v>
      </c>
      <c r="C7210" s="4" t="s">
        <v>271</v>
      </c>
      <c r="D7210" s="4" t="s">
        <v>276</v>
      </c>
      <c r="E7210" s="5">
        <v>8.77</v>
      </c>
    </row>
    <row r="7211" spans="1:10" ht="11.25" x14ac:dyDescent="0.15">
      <c r="A7211" s="6" t="s">
        <v>299</v>
      </c>
      <c r="B7211" s="4" t="s">
        <v>34</v>
      </c>
      <c r="C7211" s="4" t="s">
        <v>271</v>
      </c>
      <c r="D7211" s="4" t="s">
        <v>278</v>
      </c>
      <c r="E7211" s="5">
        <v>10.19</v>
      </c>
    </row>
    <row r="7212" spans="1:10" ht="11.25" x14ac:dyDescent="0.15">
      <c r="A7212" s="6" t="s">
        <v>299</v>
      </c>
      <c r="B7212" s="4" t="s">
        <v>34</v>
      </c>
      <c r="C7212" s="4" t="s">
        <v>271</v>
      </c>
      <c r="D7212" s="4" t="s">
        <v>278</v>
      </c>
      <c r="E7212" s="5">
        <v>11.38</v>
      </c>
    </row>
    <row r="7213" spans="1:10" ht="11.25" x14ac:dyDescent="0.15">
      <c r="A7213" s="6" t="s">
        <v>299</v>
      </c>
      <c r="B7213" s="4" t="s">
        <v>138</v>
      </c>
      <c r="C7213" s="4" t="s">
        <v>271</v>
      </c>
      <c r="D7213" s="4" t="s">
        <v>276</v>
      </c>
      <c r="E7213" s="5">
        <v>12.8</v>
      </c>
    </row>
    <row r="7214" spans="1:10" ht="11.25" x14ac:dyDescent="0.15">
      <c r="A7214" s="6" t="s">
        <v>299</v>
      </c>
      <c r="B7214" s="4" t="s">
        <v>138</v>
      </c>
      <c r="C7214" s="4" t="s">
        <v>271</v>
      </c>
      <c r="D7214" s="4" t="s">
        <v>278</v>
      </c>
      <c r="E7214" s="5">
        <v>14.2</v>
      </c>
    </row>
    <row r="7215" spans="1:10" ht="11.25" x14ac:dyDescent="0.15">
      <c r="A7215" s="6" t="s">
        <v>299</v>
      </c>
      <c r="B7215" s="4" t="s">
        <v>35</v>
      </c>
      <c r="C7215" s="4" t="s">
        <v>271</v>
      </c>
      <c r="D7215" s="4" t="s">
        <v>276</v>
      </c>
      <c r="E7215" s="5">
        <v>10.050000000000001</v>
      </c>
      <c r="F7215" t="s">
        <v>354</v>
      </c>
    </row>
    <row r="7216" spans="1:10" ht="11.25" x14ac:dyDescent="0.15">
      <c r="A7216" s="6" t="s">
        <v>299</v>
      </c>
      <c r="B7216" s="4" t="s">
        <v>35</v>
      </c>
      <c r="C7216" s="4" t="s">
        <v>271</v>
      </c>
      <c r="D7216" s="4" t="s">
        <v>278</v>
      </c>
      <c r="E7216" s="5">
        <v>13.12</v>
      </c>
    </row>
    <row r="7217" spans="1:10" ht="11.25" x14ac:dyDescent="0.15">
      <c r="A7217" s="6" t="s">
        <v>299</v>
      </c>
      <c r="B7217" s="4" t="s">
        <v>139</v>
      </c>
      <c r="C7217" s="4" t="s">
        <v>271</v>
      </c>
      <c r="D7217" s="4" t="s">
        <v>276</v>
      </c>
      <c r="E7217" s="5">
        <v>10.119999999999999</v>
      </c>
    </row>
    <row r="7218" spans="1:10" ht="11.25" x14ac:dyDescent="0.15">
      <c r="A7218" s="6" t="s">
        <v>299</v>
      </c>
      <c r="B7218" s="4" t="s">
        <v>139</v>
      </c>
      <c r="C7218" s="4" t="s">
        <v>271</v>
      </c>
      <c r="D7218" s="4" t="s">
        <v>278</v>
      </c>
      <c r="E7218" s="5">
        <v>11.1</v>
      </c>
    </row>
    <row r="7219" spans="1:10" ht="11.25" x14ac:dyDescent="0.15">
      <c r="A7219" s="6" t="s">
        <v>299</v>
      </c>
      <c r="B7219" s="4" t="s">
        <v>36</v>
      </c>
      <c r="C7219" s="4" t="s">
        <v>271</v>
      </c>
      <c r="D7219" s="4" t="s">
        <v>276</v>
      </c>
      <c r="E7219" s="5">
        <v>15.69</v>
      </c>
      <c r="F7219" t="s">
        <v>353</v>
      </c>
      <c r="G7219" s="17">
        <f>+E7219+E7220+E7221+E7222+E7223+E7224</f>
        <v>75.95</v>
      </c>
      <c r="H7219" s="17">
        <f>+E7225+E7226</f>
        <v>25.45</v>
      </c>
      <c r="I7219" s="18">
        <f>+(G7219/4)/(H7219/3)</f>
        <v>2.238212180746562</v>
      </c>
      <c r="J7219" s="21">
        <f>+(B7219-$K$1)/7</f>
        <v>14</v>
      </c>
    </row>
    <row r="7220" spans="1:10" ht="11.25" x14ac:dyDescent="0.15">
      <c r="A7220" s="6" t="s">
        <v>299</v>
      </c>
      <c r="B7220" s="4" t="s">
        <v>36</v>
      </c>
      <c r="C7220" s="4" t="s">
        <v>271</v>
      </c>
      <c r="D7220" s="4" t="s">
        <v>276</v>
      </c>
      <c r="E7220" s="5">
        <v>4.63</v>
      </c>
    </row>
    <row r="7221" spans="1:10" ht="11.25" x14ac:dyDescent="0.15">
      <c r="A7221" s="6" t="s">
        <v>299</v>
      </c>
      <c r="B7221" s="4" t="s">
        <v>36</v>
      </c>
      <c r="C7221" s="4" t="s">
        <v>271</v>
      </c>
      <c r="D7221" s="4" t="s">
        <v>278</v>
      </c>
      <c r="E7221" s="5">
        <v>12.64</v>
      </c>
    </row>
    <row r="7222" spans="1:10" ht="11.25" x14ac:dyDescent="0.15">
      <c r="A7222" s="6" t="s">
        <v>299</v>
      </c>
      <c r="B7222" s="4" t="s">
        <v>36</v>
      </c>
      <c r="C7222" s="4" t="s">
        <v>271</v>
      </c>
      <c r="D7222" s="4" t="s">
        <v>278</v>
      </c>
      <c r="E7222" s="5">
        <v>10.07</v>
      </c>
    </row>
    <row r="7223" spans="1:10" ht="11.25" x14ac:dyDescent="0.15">
      <c r="A7223" s="6" t="s">
        <v>299</v>
      </c>
      <c r="B7223" s="4" t="s">
        <v>140</v>
      </c>
      <c r="C7223" s="4" t="s">
        <v>271</v>
      </c>
      <c r="D7223" s="4" t="s">
        <v>276</v>
      </c>
      <c r="E7223" s="5">
        <v>15.82</v>
      </c>
    </row>
    <row r="7224" spans="1:10" ht="11.25" x14ac:dyDescent="0.15">
      <c r="A7224" s="6" t="s">
        <v>299</v>
      </c>
      <c r="B7224" s="4" t="s">
        <v>140</v>
      </c>
      <c r="C7224" s="4" t="s">
        <v>271</v>
      </c>
      <c r="D7224" s="4" t="s">
        <v>278</v>
      </c>
      <c r="E7224" s="5">
        <v>17.100000000000001</v>
      </c>
    </row>
    <row r="7225" spans="1:10" ht="11.25" x14ac:dyDescent="0.15">
      <c r="A7225" s="6" t="s">
        <v>299</v>
      </c>
      <c r="B7225" s="4" t="s">
        <v>37</v>
      </c>
      <c r="C7225" s="4" t="s">
        <v>271</v>
      </c>
      <c r="D7225" s="4" t="s">
        <v>274</v>
      </c>
      <c r="E7225" s="5">
        <v>9.92</v>
      </c>
      <c r="F7225" t="s">
        <v>354</v>
      </c>
    </row>
    <row r="7226" spans="1:10" ht="11.25" x14ac:dyDescent="0.15">
      <c r="A7226" s="6" t="s">
        <v>299</v>
      </c>
      <c r="B7226" s="4" t="s">
        <v>141</v>
      </c>
      <c r="C7226" s="4" t="s">
        <v>271</v>
      </c>
      <c r="D7226" s="4" t="s">
        <v>278</v>
      </c>
      <c r="E7226" s="5">
        <v>15.53</v>
      </c>
    </row>
    <row r="7227" spans="1:10" ht="11.25" x14ac:dyDescent="0.15">
      <c r="A7227" s="6" t="s">
        <v>299</v>
      </c>
      <c r="B7227" s="4" t="s">
        <v>38</v>
      </c>
      <c r="C7227" s="4" t="s">
        <v>271</v>
      </c>
      <c r="D7227" s="4" t="s">
        <v>276</v>
      </c>
      <c r="E7227" s="5">
        <v>13.26</v>
      </c>
      <c r="F7227" t="s">
        <v>353</v>
      </c>
      <c r="G7227" s="17">
        <f>+E7227+E7228+E7229+E7230+E7231+E7232+E7233+E7234</f>
        <v>79.44</v>
      </c>
      <c r="H7227" s="17">
        <f>+E7235+E7236+E7237+E7238</f>
        <v>47.14</v>
      </c>
      <c r="I7227" s="18">
        <f>+(G7227/4)/(H7227/3)</f>
        <v>1.2638947815019093</v>
      </c>
      <c r="J7227" s="21">
        <f>+(B7227-$K$1)/7</f>
        <v>15</v>
      </c>
    </row>
    <row r="7228" spans="1:10" ht="11.25" x14ac:dyDescent="0.15">
      <c r="A7228" s="6" t="s">
        <v>299</v>
      </c>
      <c r="B7228" s="4" t="s">
        <v>38</v>
      </c>
      <c r="C7228" s="4" t="s">
        <v>271</v>
      </c>
      <c r="D7228" s="4" t="s">
        <v>276</v>
      </c>
      <c r="E7228" s="5">
        <v>7.08</v>
      </c>
    </row>
    <row r="7229" spans="1:10" ht="11.25" x14ac:dyDescent="0.15">
      <c r="A7229" s="6" t="s">
        <v>299</v>
      </c>
      <c r="B7229" s="4" t="s">
        <v>38</v>
      </c>
      <c r="C7229" s="4" t="s">
        <v>271</v>
      </c>
      <c r="D7229" s="4" t="s">
        <v>278</v>
      </c>
      <c r="E7229" s="5">
        <v>13.16</v>
      </c>
    </row>
    <row r="7230" spans="1:10" ht="11.25" x14ac:dyDescent="0.15">
      <c r="A7230" s="6" t="s">
        <v>299</v>
      </c>
      <c r="B7230" s="4" t="s">
        <v>38</v>
      </c>
      <c r="C7230" s="4" t="s">
        <v>271</v>
      </c>
      <c r="D7230" s="4" t="s">
        <v>278</v>
      </c>
      <c r="E7230" s="5">
        <v>13.23</v>
      </c>
    </row>
    <row r="7231" spans="1:10" ht="11.25" x14ac:dyDescent="0.15">
      <c r="A7231" s="9" t="s">
        <v>299</v>
      </c>
      <c r="B7231" s="4" t="s">
        <v>142</v>
      </c>
      <c r="C7231" s="4" t="s">
        <v>271</v>
      </c>
      <c r="D7231" s="4" t="s">
        <v>276</v>
      </c>
      <c r="E7231" s="5">
        <v>11.33</v>
      </c>
    </row>
    <row r="7232" spans="1:10" ht="11.25" x14ac:dyDescent="0.15">
      <c r="A7232" s="6" t="s">
        <v>299</v>
      </c>
      <c r="B7232" s="4" t="s">
        <v>142</v>
      </c>
      <c r="C7232" s="4" t="s">
        <v>271</v>
      </c>
      <c r="D7232" s="4" t="s">
        <v>276</v>
      </c>
      <c r="E7232" s="5">
        <v>3.91</v>
      </c>
    </row>
    <row r="7233" spans="1:10" ht="11.25" x14ac:dyDescent="0.15">
      <c r="A7233" s="6" t="s">
        <v>299</v>
      </c>
      <c r="B7233" s="4" t="s">
        <v>142</v>
      </c>
      <c r="C7233" s="4" t="s">
        <v>271</v>
      </c>
      <c r="D7233" s="4" t="s">
        <v>278</v>
      </c>
      <c r="E7233" s="5">
        <v>10.52</v>
      </c>
    </row>
    <row r="7234" spans="1:10" ht="11.25" x14ac:dyDescent="0.15">
      <c r="A7234" s="6" t="s">
        <v>299</v>
      </c>
      <c r="B7234" s="4" t="s">
        <v>142</v>
      </c>
      <c r="C7234" s="4" t="s">
        <v>271</v>
      </c>
      <c r="D7234" s="4" t="s">
        <v>278</v>
      </c>
      <c r="E7234" s="5">
        <v>6.95</v>
      </c>
    </row>
    <row r="7235" spans="1:10" ht="11.25" x14ac:dyDescent="0.15">
      <c r="A7235" s="6" t="s">
        <v>299</v>
      </c>
      <c r="B7235" s="4" t="s">
        <v>39</v>
      </c>
      <c r="C7235" s="4" t="s">
        <v>271</v>
      </c>
      <c r="D7235" s="4" t="s">
        <v>276</v>
      </c>
      <c r="E7235" s="5">
        <v>13.25</v>
      </c>
      <c r="F7235" t="s">
        <v>354</v>
      </c>
    </row>
    <row r="7236" spans="1:10" ht="11.25" x14ac:dyDescent="0.15">
      <c r="A7236" s="6" t="s">
        <v>299</v>
      </c>
      <c r="B7236" s="4" t="s">
        <v>39</v>
      </c>
      <c r="C7236" s="4" t="s">
        <v>271</v>
      </c>
      <c r="D7236" s="4" t="s">
        <v>278</v>
      </c>
      <c r="E7236" s="5">
        <v>13.66</v>
      </c>
    </row>
    <row r="7237" spans="1:10" ht="11.25" x14ac:dyDescent="0.15">
      <c r="A7237" s="6" t="s">
        <v>299</v>
      </c>
      <c r="B7237" s="4" t="s">
        <v>143</v>
      </c>
      <c r="C7237" s="4" t="s">
        <v>271</v>
      </c>
      <c r="D7237" s="4" t="s">
        <v>276</v>
      </c>
      <c r="E7237" s="5">
        <v>9.83</v>
      </c>
    </row>
    <row r="7238" spans="1:10" ht="11.25" x14ac:dyDescent="0.15">
      <c r="A7238" s="6" t="s">
        <v>299</v>
      </c>
      <c r="B7238" s="4" t="s">
        <v>143</v>
      </c>
      <c r="C7238" s="4" t="s">
        <v>271</v>
      </c>
      <c r="D7238" s="4" t="s">
        <v>278</v>
      </c>
      <c r="E7238" s="5">
        <v>10.4</v>
      </c>
    </row>
    <row r="7239" spans="1:10" ht="11.25" x14ac:dyDescent="0.15">
      <c r="A7239" s="6" t="s">
        <v>299</v>
      </c>
      <c r="B7239" s="4" t="s">
        <v>40</v>
      </c>
      <c r="C7239" s="4" t="s">
        <v>271</v>
      </c>
      <c r="D7239" s="4" t="s">
        <v>276</v>
      </c>
      <c r="E7239" s="5">
        <v>12.17</v>
      </c>
      <c r="F7239" t="s">
        <v>353</v>
      </c>
      <c r="G7239" s="17">
        <f>+E7239+E7240+E7241+E7242+E7243+E7244+E7245+E7246</f>
        <v>80.88</v>
      </c>
      <c r="H7239" s="17">
        <f>+E7247+E7248+E7249+E7250</f>
        <v>43.889999999999993</v>
      </c>
      <c r="I7239" s="18">
        <f>+(G7239/4)/(H7239/3)</f>
        <v>1.3820915926179085</v>
      </c>
      <c r="J7239" s="21">
        <f>+(B7239-$K$1)/7</f>
        <v>16</v>
      </c>
    </row>
    <row r="7240" spans="1:10" ht="11.25" x14ac:dyDescent="0.15">
      <c r="A7240" s="6" t="s">
        <v>299</v>
      </c>
      <c r="B7240" s="4" t="s">
        <v>40</v>
      </c>
      <c r="C7240" s="4" t="s">
        <v>271</v>
      </c>
      <c r="D7240" s="4" t="s">
        <v>276</v>
      </c>
      <c r="E7240" s="5">
        <v>9.27</v>
      </c>
    </row>
    <row r="7241" spans="1:10" ht="11.25" x14ac:dyDescent="0.15">
      <c r="A7241" s="6" t="s">
        <v>299</v>
      </c>
      <c r="B7241" s="4" t="s">
        <v>40</v>
      </c>
      <c r="C7241" s="4" t="s">
        <v>271</v>
      </c>
      <c r="D7241" s="4" t="s">
        <v>278</v>
      </c>
      <c r="E7241" s="5">
        <v>12.87</v>
      </c>
    </row>
    <row r="7242" spans="1:10" ht="11.25" x14ac:dyDescent="0.15">
      <c r="A7242" s="6" t="s">
        <v>299</v>
      </c>
      <c r="B7242" s="4" t="s">
        <v>40</v>
      </c>
      <c r="C7242" s="4" t="s">
        <v>271</v>
      </c>
      <c r="D7242" s="4" t="s">
        <v>278</v>
      </c>
      <c r="E7242" s="5">
        <v>11.87</v>
      </c>
    </row>
    <row r="7243" spans="1:10" ht="11.25" x14ac:dyDescent="0.15">
      <c r="A7243" s="6" t="s">
        <v>299</v>
      </c>
      <c r="B7243" s="4" t="s">
        <v>144</v>
      </c>
      <c r="C7243" s="4" t="s">
        <v>271</v>
      </c>
      <c r="D7243" s="4" t="s">
        <v>276</v>
      </c>
      <c r="E7243" s="5">
        <v>11.94</v>
      </c>
    </row>
    <row r="7244" spans="1:10" ht="11.25" x14ac:dyDescent="0.15">
      <c r="A7244" s="6" t="s">
        <v>299</v>
      </c>
      <c r="B7244" s="4" t="s">
        <v>144</v>
      </c>
      <c r="C7244" s="4" t="s">
        <v>271</v>
      </c>
      <c r="D7244" s="4" t="s">
        <v>276</v>
      </c>
      <c r="E7244" s="5">
        <v>3.59</v>
      </c>
    </row>
    <row r="7245" spans="1:10" ht="11.25" x14ac:dyDescent="0.15">
      <c r="A7245" s="6" t="s">
        <v>299</v>
      </c>
      <c r="B7245" s="4" t="s">
        <v>144</v>
      </c>
      <c r="C7245" s="4" t="s">
        <v>271</v>
      </c>
      <c r="D7245" s="4" t="s">
        <v>278</v>
      </c>
      <c r="E7245" s="5">
        <v>9.41</v>
      </c>
    </row>
    <row r="7246" spans="1:10" ht="11.25" x14ac:dyDescent="0.15">
      <c r="A7246" s="6" t="s">
        <v>299</v>
      </c>
      <c r="B7246" s="4" t="s">
        <v>144</v>
      </c>
      <c r="C7246" s="4" t="s">
        <v>271</v>
      </c>
      <c r="D7246" s="4" t="s">
        <v>278</v>
      </c>
      <c r="E7246" s="5">
        <v>9.76</v>
      </c>
    </row>
    <row r="7247" spans="1:10" ht="11.25" x14ac:dyDescent="0.15">
      <c r="A7247" s="6" t="s">
        <v>299</v>
      </c>
      <c r="B7247" s="4" t="s">
        <v>41</v>
      </c>
      <c r="C7247" s="4" t="s">
        <v>271</v>
      </c>
      <c r="D7247" s="4" t="s">
        <v>276</v>
      </c>
      <c r="E7247" s="5">
        <v>11.82</v>
      </c>
      <c r="F7247" t="s">
        <v>354</v>
      </c>
    </row>
    <row r="7248" spans="1:10" ht="11.25" x14ac:dyDescent="0.15">
      <c r="A7248" s="6" t="s">
        <v>299</v>
      </c>
      <c r="B7248" s="4" t="s">
        <v>41</v>
      </c>
      <c r="C7248" s="4" t="s">
        <v>271</v>
      </c>
      <c r="D7248" s="4" t="s">
        <v>278</v>
      </c>
      <c r="E7248" s="5">
        <v>12.37</v>
      </c>
    </row>
    <row r="7249" spans="1:10" ht="11.25" x14ac:dyDescent="0.15">
      <c r="A7249" s="6" t="s">
        <v>299</v>
      </c>
      <c r="B7249" s="4" t="s">
        <v>145</v>
      </c>
      <c r="C7249" s="4" t="s">
        <v>271</v>
      </c>
      <c r="D7249" s="4" t="s">
        <v>276</v>
      </c>
      <c r="E7249" s="5">
        <v>10.08</v>
      </c>
    </row>
    <row r="7250" spans="1:10" ht="11.25" x14ac:dyDescent="0.15">
      <c r="A7250" s="6" t="s">
        <v>299</v>
      </c>
      <c r="B7250" s="4" t="s">
        <v>145</v>
      </c>
      <c r="C7250" s="4" t="s">
        <v>271</v>
      </c>
      <c r="D7250" s="4" t="s">
        <v>278</v>
      </c>
      <c r="E7250" s="5">
        <v>9.6199999999999992</v>
      </c>
    </row>
    <row r="7251" spans="1:10" ht="11.25" x14ac:dyDescent="0.15">
      <c r="A7251" s="6" t="s">
        <v>299</v>
      </c>
      <c r="B7251" s="4" t="s">
        <v>42</v>
      </c>
      <c r="C7251" s="4" t="s">
        <v>271</v>
      </c>
      <c r="D7251" s="4" t="s">
        <v>276</v>
      </c>
      <c r="E7251" s="5">
        <v>11.36</v>
      </c>
      <c r="F7251" t="s">
        <v>353</v>
      </c>
      <c r="G7251" s="17">
        <f>+E7251+E7252+E7253+E7254+E7255+E7256</f>
        <v>77.97</v>
      </c>
      <c r="H7251" s="17">
        <f>+E7259+E7260+E7257+E7258</f>
        <v>46.230000000000004</v>
      </c>
      <c r="I7251" s="18">
        <f>+(G7251/4)/(H7251/3)</f>
        <v>1.2649253731343282</v>
      </c>
      <c r="J7251" s="21">
        <f>+(B7251-$K$1)/7</f>
        <v>17</v>
      </c>
    </row>
    <row r="7252" spans="1:10" ht="11.25" x14ac:dyDescent="0.15">
      <c r="A7252" s="6" t="s">
        <v>299</v>
      </c>
      <c r="B7252" s="4" t="s">
        <v>42</v>
      </c>
      <c r="C7252" s="4" t="s">
        <v>271</v>
      </c>
      <c r="D7252" s="4" t="s">
        <v>276</v>
      </c>
      <c r="E7252" s="5">
        <v>10.82</v>
      </c>
    </row>
    <row r="7253" spans="1:10" ht="11.25" x14ac:dyDescent="0.15">
      <c r="A7253" s="6" t="s">
        <v>299</v>
      </c>
      <c r="B7253" s="4" t="s">
        <v>42</v>
      </c>
      <c r="C7253" s="4" t="s">
        <v>271</v>
      </c>
      <c r="D7253" s="4" t="s">
        <v>278</v>
      </c>
      <c r="E7253" s="5">
        <v>10.88</v>
      </c>
    </row>
    <row r="7254" spans="1:10" ht="11.25" x14ac:dyDescent="0.15">
      <c r="A7254" s="6" t="s">
        <v>299</v>
      </c>
      <c r="B7254" s="4" t="s">
        <v>42</v>
      </c>
      <c r="C7254" s="4" t="s">
        <v>271</v>
      </c>
      <c r="D7254" s="4" t="s">
        <v>278</v>
      </c>
      <c r="E7254" s="5">
        <v>14.72</v>
      </c>
    </row>
    <row r="7255" spans="1:10" ht="11.25" x14ac:dyDescent="0.15">
      <c r="A7255" s="6" t="s">
        <v>299</v>
      </c>
      <c r="B7255" s="4" t="s">
        <v>147</v>
      </c>
      <c r="C7255" s="4" t="s">
        <v>271</v>
      </c>
      <c r="D7255" s="4" t="s">
        <v>276</v>
      </c>
      <c r="E7255" s="5">
        <v>14.66</v>
      </c>
    </row>
    <row r="7256" spans="1:10" ht="11.25" x14ac:dyDescent="0.15">
      <c r="A7256" s="6" t="s">
        <v>299</v>
      </c>
      <c r="B7256" s="4" t="s">
        <v>147</v>
      </c>
      <c r="C7256" s="4" t="s">
        <v>271</v>
      </c>
      <c r="D7256" s="4" t="s">
        <v>278</v>
      </c>
      <c r="E7256" s="5">
        <v>15.53</v>
      </c>
    </row>
    <row r="7257" spans="1:10" ht="11.25" x14ac:dyDescent="0.15">
      <c r="A7257" s="6" t="s">
        <v>299</v>
      </c>
      <c r="B7257" s="4" t="s">
        <v>43</v>
      </c>
      <c r="C7257" s="4" t="s">
        <v>271</v>
      </c>
      <c r="D7257" s="4" t="s">
        <v>276</v>
      </c>
      <c r="E7257" s="5">
        <v>11.44</v>
      </c>
      <c r="F7257" t="s">
        <v>354</v>
      </c>
    </row>
    <row r="7258" spans="1:10" ht="11.25" x14ac:dyDescent="0.15">
      <c r="A7258" s="6" t="s">
        <v>299</v>
      </c>
      <c r="B7258" s="4" t="s">
        <v>43</v>
      </c>
      <c r="C7258" s="4" t="s">
        <v>271</v>
      </c>
      <c r="D7258" s="4" t="s">
        <v>278</v>
      </c>
      <c r="E7258" s="5">
        <v>13.95</v>
      </c>
    </row>
    <row r="7259" spans="1:10" ht="11.25" x14ac:dyDescent="0.15">
      <c r="A7259" s="6" t="s">
        <v>299</v>
      </c>
      <c r="B7259" s="4" t="s">
        <v>148</v>
      </c>
      <c r="C7259" s="4" t="s">
        <v>271</v>
      </c>
      <c r="D7259" s="4" t="s">
        <v>276</v>
      </c>
      <c r="E7259" s="5">
        <v>9.3800000000000008</v>
      </c>
    </row>
    <row r="7260" spans="1:10" ht="11.25" x14ac:dyDescent="0.15">
      <c r="A7260" s="6" t="s">
        <v>299</v>
      </c>
      <c r="B7260" s="4" t="s">
        <v>148</v>
      </c>
      <c r="C7260" s="4" t="s">
        <v>271</v>
      </c>
      <c r="D7260" s="4" t="s">
        <v>278</v>
      </c>
      <c r="E7260" s="5">
        <v>11.46</v>
      </c>
    </row>
    <row r="7261" spans="1:10" ht="11.25" x14ac:dyDescent="0.15">
      <c r="A7261" s="6" t="s">
        <v>299</v>
      </c>
      <c r="B7261" s="4" t="s">
        <v>44</v>
      </c>
      <c r="C7261" s="4" t="s">
        <v>271</v>
      </c>
      <c r="D7261" s="4" t="s">
        <v>276</v>
      </c>
      <c r="E7261" s="5">
        <v>12.31</v>
      </c>
      <c r="F7261" t="s">
        <v>353</v>
      </c>
      <c r="G7261" s="17">
        <f>+E7261+E7262+E7263+E7264+E7265+E7266</f>
        <v>81.820000000000007</v>
      </c>
      <c r="H7261" s="17">
        <f>+E7269+E7270+E7267+E7268</f>
        <v>46.73</v>
      </c>
      <c r="I7261" s="18">
        <f>+(G7261/4)/(H7261/3)</f>
        <v>1.3131821099935803</v>
      </c>
      <c r="J7261" s="21">
        <f>+(B7261-$K$1)/7</f>
        <v>18</v>
      </c>
    </row>
    <row r="7262" spans="1:10" ht="11.25" x14ac:dyDescent="0.15">
      <c r="A7262" s="6" t="s">
        <v>299</v>
      </c>
      <c r="B7262" s="4" t="s">
        <v>44</v>
      </c>
      <c r="C7262" s="4" t="s">
        <v>271</v>
      </c>
      <c r="D7262" s="4" t="s">
        <v>276</v>
      </c>
      <c r="E7262" s="5">
        <v>9.94</v>
      </c>
    </row>
    <row r="7263" spans="1:10" ht="11.25" x14ac:dyDescent="0.15">
      <c r="A7263" s="6" t="s">
        <v>299</v>
      </c>
      <c r="B7263" s="4" t="s">
        <v>44</v>
      </c>
      <c r="C7263" s="4" t="s">
        <v>271</v>
      </c>
      <c r="D7263" s="4" t="s">
        <v>278</v>
      </c>
      <c r="E7263" s="5">
        <v>14.18</v>
      </c>
    </row>
    <row r="7264" spans="1:10" ht="11.25" x14ac:dyDescent="0.15">
      <c r="A7264" s="6" t="s">
        <v>299</v>
      </c>
      <c r="B7264" s="4" t="s">
        <v>44</v>
      </c>
      <c r="C7264" s="4" t="s">
        <v>271</v>
      </c>
      <c r="D7264" s="4" t="s">
        <v>278</v>
      </c>
      <c r="E7264" s="5">
        <v>13</v>
      </c>
    </row>
    <row r="7265" spans="1:10" ht="11.25" x14ac:dyDescent="0.15">
      <c r="A7265" s="6" t="s">
        <v>299</v>
      </c>
      <c r="B7265" s="4" t="s">
        <v>149</v>
      </c>
      <c r="C7265" s="4" t="s">
        <v>271</v>
      </c>
      <c r="D7265" s="4" t="s">
        <v>276</v>
      </c>
      <c r="E7265" s="5">
        <v>15.38</v>
      </c>
    </row>
    <row r="7266" spans="1:10" ht="11.25" x14ac:dyDescent="0.15">
      <c r="A7266" s="6" t="s">
        <v>299</v>
      </c>
      <c r="B7266" s="4" t="s">
        <v>149</v>
      </c>
      <c r="C7266" s="4" t="s">
        <v>271</v>
      </c>
      <c r="D7266" s="4" t="s">
        <v>278</v>
      </c>
      <c r="E7266" s="5">
        <v>17.010000000000002</v>
      </c>
    </row>
    <row r="7267" spans="1:10" ht="11.25" x14ac:dyDescent="0.15">
      <c r="A7267" s="6" t="s">
        <v>299</v>
      </c>
      <c r="B7267" s="4" t="s">
        <v>45</v>
      </c>
      <c r="C7267" s="4" t="s">
        <v>271</v>
      </c>
      <c r="D7267" s="4" t="s">
        <v>276</v>
      </c>
      <c r="E7267" s="5">
        <v>11.94</v>
      </c>
      <c r="F7267" t="s">
        <v>354</v>
      </c>
    </row>
    <row r="7268" spans="1:10" ht="11.25" x14ac:dyDescent="0.15">
      <c r="A7268" s="6" t="s">
        <v>299</v>
      </c>
      <c r="B7268" s="4" t="s">
        <v>45</v>
      </c>
      <c r="C7268" s="4" t="s">
        <v>271</v>
      </c>
      <c r="D7268" s="4" t="s">
        <v>278</v>
      </c>
      <c r="E7268" s="5">
        <v>13.25</v>
      </c>
    </row>
    <row r="7269" spans="1:10" ht="11.25" x14ac:dyDescent="0.15">
      <c r="A7269" s="6" t="s">
        <v>299</v>
      </c>
      <c r="B7269" s="4" t="s">
        <v>150</v>
      </c>
      <c r="C7269" s="4" t="s">
        <v>271</v>
      </c>
      <c r="D7269" s="4" t="s">
        <v>276</v>
      </c>
      <c r="E7269" s="5">
        <v>9.2200000000000006</v>
      </c>
    </row>
    <row r="7270" spans="1:10" ht="11.25" x14ac:dyDescent="0.15">
      <c r="A7270" s="6" t="s">
        <v>299</v>
      </c>
      <c r="B7270" s="4" t="s">
        <v>150</v>
      </c>
      <c r="C7270" s="4" t="s">
        <v>271</v>
      </c>
      <c r="D7270" s="4" t="s">
        <v>278</v>
      </c>
      <c r="E7270" s="5">
        <v>12.32</v>
      </c>
    </row>
    <row r="7271" spans="1:10" ht="11.25" x14ac:dyDescent="0.15">
      <c r="A7271" s="6" t="s">
        <v>299</v>
      </c>
      <c r="B7271" s="4" t="s">
        <v>46</v>
      </c>
      <c r="C7271" s="4" t="s">
        <v>271</v>
      </c>
      <c r="D7271" s="4" t="s">
        <v>276</v>
      </c>
      <c r="E7271" s="5">
        <v>12.22</v>
      </c>
      <c r="F7271" t="s">
        <v>353</v>
      </c>
      <c r="G7271" s="17">
        <f>+E7271+E7272+E7273+E7274+E7275+E7276</f>
        <v>76.5</v>
      </c>
      <c r="H7271" s="17">
        <f>+E7279+E7280+E7277+E7278</f>
        <v>49.53</v>
      </c>
      <c r="I7271" s="18">
        <f>+(G7271/4)/(H7271/3)</f>
        <v>1.1583888552392487</v>
      </c>
      <c r="J7271" s="21">
        <f>+(B7271-$K$1)/7</f>
        <v>19</v>
      </c>
    </row>
    <row r="7272" spans="1:10" ht="11.25" x14ac:dyDescent="0.15">
      <c r="A7272" s="6" t="s">
        <v>299</v>
      </c>
      <c r="B7272" s="4" t="s">
        <v>46</v>
      </c>
      <c r="C7272" s="4" t="s">
        <v>271</v>
      </c>
      <c r="D7272" s="4" t="s">
        <v>276</v>
      </c>
      <c r="E7272" s="5">
        <v>8.94</v>
      </c>
    </row>
    <row r="7273" spans="1:10" ht="11.25" x14ac:dyDescent="0.15">
      <c r="A7273" s="6" t="s">
        <v>299</v>
      </c>
      <c r="B7273" s="4" t="s">
        <v>46</v>
      </c>
      <c r="C7273" s="4" t="s">
        <v>271</v>
      </c>
      <c r="D7273" s="4" t="s">
        <v>278</v>
      </c>
      <c r="E7273" s="5">
        <v>14.26</v>
      </c>
    </row>
    <row r="7274" spans="1:10" ht="11.25" x14ac:dyDescent="0.15">
      <c r="A7274" s="6" t="s">
        <v>299</v>
      </c>
      <c r="B7274" s="4" t="s">
        <v>46</v>
      </c>
      <c r="C7274" s="4" t="s">
        <v>271</v>
      </c>
      <c r="D7274" s="4" t="s">
        <v>278</v>
      </c>
      <c r="E7274" s="5">
        <v>11.26</v>
      </c>
    </row>
    <row r="7275" spans="1:10" ht="11.25" x14ac:dyDescent="0.15">
      <c r="A7275" s="6" t="s">
        <v>299</v>
      </c>
      <c r="B7275" s="4" t="s">
        <v>151</v>
      </c>
      <c r="C7275" s="4" t="s">
        <v>271</v>
      </c>
      <c r="D7275" s="4" t="s">
        <v>276</v>
      </c>
      <c r="E7275" s="5">
        <v>14.82</v>
      </c>
    </row>
    <row r="7276" spans="1:10" ht="11.25" x14ac:dyDescent="0.15">
      <c r="A7276" s="6" t="s">
        <v>299</v>
      </c>
      <c r="B7276" s="4" t="s">
        <v>151</v>
      </c>
      <c r="C7276" s="4" t="s">
        <v>271</v>
      </c>
      <c r="D7276" s="4" t="s">
        <v>278</v>
      </c>
      <c r="E7276" s="5">
        <v>15</v>
      </c>
    </row>
    <row r="7277" spans="1:10" ht="11.25" x14ac:dyDescent="0.15">
      <c r="A7277" s="9" t="s">
        <v>299</v>
      </c>
      <c r="B7277" s="4" t="s">
        <v>47</v>
      </c>
      <c r="C7277" s="4" t="s">
        <v>271</v>
      </c>
      <c r="D7277" s="4" t="s">
        <v>276</v>
      </c>
      <c r="E7277" s="5">
        <v>12.2</v>
      </c>
      <c r="F7277" t="s">
        <v>354</v>
      </c>
    </row>
    <row r="7278" spans="1:10" ht="11.25" x14ac:dyDescent="0.15">
      <c r="A7278" s="6" t="s">
        <v>299</v>
      </c>
      <c r="B7278" s="4" t="s">
        <v>47</v>
      </c>
      <c r="C7278" s="4" t="s">
        <v>271</v>
      </c>
      <c r="D7278" s="4" t="s">
        <v>278</v>
      </c>
      <c r="E7278" s="5">
        <v>14.03</v>
      </c>
    </row>
    <row r="7279" spans="1:10" ht="11.25" x14ac:dyDescent="0.15">
      <c r="A7279" s="6" t="s">
        <v>299</v>
      </c>
      <c r="B7279" s="4" t="s">
        <v>152</v>
      </c>
      <c r="C7279" s="4" t="s">
        <v>271</v>
      </c>
      <c r="D7279" s="4" t="s">
        <v>276</v>
      </c>
      <c r="E7279" s="5">
        <v>9.77</v>
      </c>
    </row>
    <row r="7280" spans="1:10" ht="11.25" x14ac:dyDescent="0.15">
      <c r="A7280" s="6" t="s">
        <v>299</v>
      </c>
      <c r="B7280" s="4" t="s">
        <v>152</v>
      </c>
      <c r="C7280" s="4" t="s">
        <v>271</v>
      </c>
      <c r="D7280" s="4" t="s">
        <v>278</v>
      </c>
      <c r="E7280" s="5">
        <v>13.53</v>
      </c>
    </row>
    <row r="7281" spans="1:10" ht="11.25" x14ac:dyDescent="0.15">
      <c r="A7281" s="6" t="s">
        <v>299</v>
      </c>
      <c r="B7281" s="4" t="s">
        <v>48</v>
      </c>
      <c r="C7281" s="4" t="s">
        <v>271</v>
      </c>
      <c r="D7281" s="4" t="s">
        <v>276</v>
      </c>
      <c r="E7281" s="5">
        <v>11.56</v>
      </c>
      <c r="F7281" t="s">
        <v>353</v>
      </c>
      <c r="G7281" s="17">
        <f>+E7281+E7282+E7283+E7284+E7285+E7286+E7287</f>
        <v>72.63</v>
      </c>
      <c r="H7281" s="17">
        <f>+E7289+E7290+E7291+E7288</f>
        <v>45.56</v>
      </c>
      <c r="I7281" s="18">
        <f>+(G7281/4)/(H7281/3)</f>
        <v>1.1956211589113257</v>
      </c>
      <c r="J7281" s="21">
        <f>+(B7281-$K$1)/7</f>
        <v>20</v>
      </c>
    </row>
    <row r="7282" spans="1:10" ht="11.25" x14ac:dyDescent="0.15">
      <c r="A7282" s="6" t="s">
        <v>299</v>
      </c>
      <c r="B7282" s="4" t="s">
        <v>48</v>
      </c>
      <c r="C7282" s="4" t="s">
        <v>271</v>
      </c>
      <c r="D7282" s="4" t="s">
        <v>276</v>
      </c>
      <c r="E7282" s="5">
        <v>8.9</v>
      </c>
    </row>
    <row r="7283" spans="1:10" ht="11.25" x14ac:dyDescent="0.15">
      <c r="A7283" s="6" t="s">
        <v>299</v>
      </c>
      <c r="B7283" s="4" t="s">
        <v>48</v>
      </c>
      <c r="C7283" s="4" t="s">
        <v>271</v>
      </c>
      <c r="D7283" s="4" t="s">
        <v>278</v>
      </c>
      <c r="E7283" s="5">
        <v>11.89</v>
      </c>
    </row>
    <row r="7284" spans="1:10" ht="11.25" x14ac:dyDescent="0.15">
      <c r="A7284" s="6" t="s">
        <v>299</v>
      </c>
      <c r="B7284" s="4" t="s">
        <v>48</v>
      </c>
      <c r="C7284" s="4" t="s">
        <v>271</v>
      </c>
      <c r="D7284" s="4" t="s">
        <v>278</v>
      </c>
      <c r="E7284" s="5">
        <v>10.38</v>
      </c>
    </row>
    <row r="7285" spans="1:10" ht="11.25" x14ac:dyDescent="0.15">
      <c r="A7285" s="6" t="s">
        <v>299</v>
      </c>
      <c r="B7285" s="4" t="s">
        <v>153</v>
      </c>
      <c r="C7285" s="4" t="s">
        <v>271</v>
      </c>
      <c r="D7285" s="4" t="s">
        <v>276</v>
      </c>
      <c r="E7285" s="5">
        <v>11.81</v>
      </c>
    </row>
    <row r="7286" spans="1:10" ht="11.25" x14ac:dyDescent="0.15">
      <c r="A7286" s="6" t="s">
        <v>299</v>
      </c>
      <c r="B7286" s="4" t="s">
        <v>153</v>
      </c>
      <c r="C7286" s="4" t="s">
        <v>271</v>
      </c>
      <c r="D7286" s="4" t="s">
        <v>276</v>
      </c>
      <c r="E7286" s="5">
        <v>3.8</v>
      </c>
    </row>
    <row r="7287" spans="1:10" ht="11.25" x14ac:dyDescent="0.15">
      <c r="A7287" s="6" t="s">
        <v>299</v>
      </c>
      <c r="B7287" s="4" t="s">
        <v>153</v>
      </c>
      <c r="C7287" s="4" t="s">
        <v>271</v>
      </c>
      <c r="D7287" s="4" t="s">
        <v>278</v>
      </c>
      <c r="E7287" s="5">
        <v>14.29</v>
      </c>
    </row>
    <row r="7288" spans="1:10" ht="11.25" x14ac:dyDescent="0.15">
      <c r="A7288" s="6" t="s">
        <v>299</v>
      </c>
      <c r="B7288" s="4" t="s">
        <v>49</v>
      </c>
      <c r="C7288" s="4" t="s">
        <v>271</v>
      </c>
      <c r="D7288" s="4" t="s">
        <v>276</v>
      </c>
      <c r="E7288" s="5">
        <v>12.66</v>
      </c>
      <c r="F7288" t="s">
        <v>354</v>
      </c>
    </row>
    <row r="7289" spans="1:10" ht="11.25" x14ac:dyDescent="0.15">
      <c r="A7289" s="6" t="s">
        <v>299</v>
      </c>
      <c r="B7289" s="4" t="s">
        <v>49</v>
      </c>
      <c r="C7289" s="4" t="s">
        <v>271</v>
      </c>
      <c r="D7289" s="4" t="s">
        <v>278</v>
      </c>
      <c r="E7289" s="5">
        <v>12.65</v>
      </c>
    </row>
    <row r="7290" spans="1:10" ht="11.25" x14ac:dyDescent="0.15">
      <c r="A7290" s="6" t="s">
        <v>299</v>
      </c>
      <c r="B7290" s="4" t="s">
        <v>154</v>
      </c>
      <c r="C7290" s="4" t="s">
        <v>271</v>
      </c>
      <c r="D7290" s="4" t="s">
        <v>276</v>
      </c>
      <c r="E7290" s="5">
        <v>9.8699999999999992</v>
      </c>
    </row>
    <row r="7291" spans="1:10" ht="11.25" x14ac:dyDescent="0.15">
      <c r="A7291" s="6" t="s">
        <v>299</v>
      </c>
      <c r="B7291" s="4" t="s">
        <v>154</v>
      </c>
      <c r="C7291" s="4" t="s">
        <v>271</v>
      </c>
      <c r="D7291" s="4" t="s">
        <v>278</v>
      </c>
      <c r="E7291" s="5">
        <v>10.38</v>
      </c>
    </row>
    <row r="7292" spans="1:10" ht="11.25" x14ac:dyDescent="0.15">
      <c r="A7292" s="6" t="s">
        <v>299</v>
      </c>
      <c r="B7292" s="4" t="s">
        <v>50</v>
      </c>
      <c r="C7292" s="4" t="s">
        <v>271</v>
      </c>
      <c r="D7292" s="4" t="s">
        <v>276</v>
      </c>
      <c r="E7292" s="5">
        <v>12.64</v>
      </c>
      <c r="F7292" t="s">
        <v>353</v>
      </c>
      <c r="G7292" s="17">
        <f>+E7292+E7293+E7294+E7295+E7296+E7297</f>
        <v>79.089999999999989</v>
      </c>
      <c r="H7292" s="17">
        <f>+E7300+E7301+E7298+E7299</f>
        <v>48.31</v>
      </c>
      <c r="I7292" s="18">
        <f>+(G7292/4)/(H7292/3)</f>
        <v>1.2278513765265988</v>
      </c>
      <c r="J7292" s="21">
        <f>+(B7292-$K$1)/7</f>
        <v>21</v>
      </c>
    </row>
    <row r="7293" spans="1:10" ht="11.25" x14ac:dyDescent="0.15">
      <c r="A7293" s="6" t="s">
        <v>299</v>
      </c>
      <c r="B7293" s="4" t="s">
        <v>50</v>
      </c>
      <c r="C7293" s="4" t="s">
        <v>271</v>
      </c>
      <c r="D7293" s="4" t="s">
        <v>276</v>
      </c>
      <c r="E7293" s="5">
        <v>9.86</v>
      </c>
    </row>
    <row r="7294" spans="1:10" ht="11.25" x14ac:dyDescent="0.15">
      <c r="A7294" s="6" t="s">
        <v>299</v>
      </c>
      <c r="B7294" s="4" t="s">
        <v>50</v>
      </c>
      <c r="C7294" s="4" t="s">
        <v>271</v>
      </c>
      <c r="D7294" s="4" t="s">
        <v>278</v>
      </c>
      <c r="E7294" s="5">
        <v>13.36</v>
      </c>
    </row>
    <row r="7295" spans="1:10" ht="11.25" x14ac:dyDescent="0.15">
      <c r="A7295" s="6" t="s">
        <v>299</v>
      </c>
      <c r="B7295" s="4" t="s">
        <v>50</v>
      </c>
      <c r="C7295" s="4" t="s">
        <v>271</v>
      </c>
      <c r="D7295" s="4" t="s">
        <v>278</v>
      </c>
      <c r="E7295" s="5">
        <v>12.12</v>
      </c>
    </row>
    <row r="7296" spans="1:10" ht="11.25" x14ac:dyDescent="0.15">
      <c r="A7296" s="6" t="s">
        <v>299</v>
      </c>
      <c r="B7296" s="4" t="s">
        <v>155</v>
      </c>
      <c r="C7296" s="4" t="s">
        <v>271</v>
      </c>
      <c r="D7296" s="4" t="s">
        <v>276</v>
      </c>
      <c r="E7296" s="5">
        <v>15.51</v>
      </c>
    </row>
    <row r="7297" spans="1:10" ht="11.25" x14ac:dyDescent="0.15">
      <c r="A7297" s="6" t="s">
        <v>299</v>
      </c>
      <c r="B7297" s="4" t="s">
        <v>155</v>
      </c>
      <c r="C7297" s="4" t="s">
        <v>271</v>
      </c>
      <c r="D7297" s="4" t="s">
        <v>278</v>
      </c>
      <c r="E7297" s="5">
        <v>15.6</v>
      </c>
    </row>
    <row r="7298" spans="1:10" ht="11.25" x14ac:dyDescent="0.15">
      <c r="A7298" s="6" t="s">
        <v>299</v>
      </c>
      <c r="B7298" s="4" t="s">
        <v>51</v>
      </c>
      <c r="C7298" s="4" t="s">
        <v>271</v>
      </c>
      <c r="D7298" s="4" t="s">
        <v>276</v>
      </c>
      <c r="E7298" s="5">
        <v>12.24</v>
      </c>
      <c r="F7298" t="s">
        <v>354</v>
      </c>
    </row>
    <row r="7299" spans="1:10" ht="11.25" x14ac:dyDescent="0.15">
      <c r="A7299" s="6" t="s">
        <v>299</v>
      </c>
      <c r="B7299" s="4" t="s">
        <v>51</v>
      </c>
      <c r="C7299" s="4" t="s">
        <v>271</v>
      </c>
      <c r="D7299" s="4" t="s">
        <v>278</v>
      </c>
      <c r="E7299" s="5">
        <v>14.65</v>
      </c>
    </row>
    <row r="7300" spans="1:10" ht="11.25" x14ac:dyDescent="0.15">
      <c r="A7300" s="6" t="s">
        <v>299</v>
      </c>
      <c r="B7300" s="4" t="s">
        <v>156</v>
      </c>
      <c r="C7300" s="4" t="s">
        <v>271</v>
      </c>
      <c r="D7300" s="4" t="s">
        <v>276</v>
      </c>
      <c r="E7300" s="5">
        <v>9.52</v>
      </c>
    </row>
    <row r="7301" spans="1:10" ht="11.25" x14ac:dyDescent="0.15">
      <c r="A7301" s="6" t="s">
        <v>299</v>
      </c>
      <c r="B7301" s="4" t="s">
        <v>156</v>
      </c>
      <c r="C7301" s="4" t="s">
        <v>271</v>
      </c>
      <c r="D7301" s="4" t="s">
        <v>278</v>
      </c>
      <c r="E7301" s="5">
        <v>11.9</v>
      </c>
    </row>
    <row r="7302" spans="1:10" ht="11.25" x14ac:dyDescent="0.15">
      <c r="A7302" s="6" t="s">
        <v>299</v>
      </c>
      <c r="B7302" s="4" t="s">
        <v>157</v>
      </c>
      <c r="C7302" s="4" t="s">
        <v>271</v>
      </c>
      <c r="D7302" s="4" t="s">
        <v>276</v>
      </c>
      <c r="E7302" s="5">
        <v>13.53</v>
      </c>
      <c r="F7302" s="13" t="s">
        <v>353</v>
      </c>
    </row>
    <row r="7303" spans="1:10" ht="11.25" x14ac:dyDescent="0.15">
      <c r="A7303" s="6" t="s">
        <v>299</v>
      </c>
      <c r="B7303" s="4" t="s">
        <v>157</v>
      </c>
      <c r="C7303" s="4" t="s">
        <v>271</v>
      </c>
      <c r="D7303" s="4" t="s">
        <v>276</v>
      </c>
      <c r="E7303" s="5">
        <v>9.19</v>
      </c>
      <c r="F7303" s="13"/>
    </row>
    <row r="7304" spans="1:10" ht="11.25" x14ac:dyDescent="0.15">
      <c r="A7304" s="6" t="s">
        <v>299</v>
      </c>
      <c r="B7304" s="4" t="s">
        <v>157</v>
      </c>
      <c r="C7304" s="4" t="s">
        <v>271</v>
      </c>
      <c r="D7304" s="4" t="s">
        <v>278</v>
      </c>
      <c r="E7304" s="5">
        <v>11.97</v>
      </c>
      <c r="F7304" s="13"/>
    </row>
    <row r="7305" spans="1:10" ht="11.25" x14ac:dyDescent="0.15">
      <c r="A7305" s="6" t="s">
        <v>299</v>
      </c>
      <c r="B7305" s="4" t="s">
        <v>157</v>
      </c>
      <c r="C7305" s="4" t="s">
        <v>271</v>
      </c>
      <c r="D7305" s="4" t="s">
        <v>278</v>
      </c>
      <c r="E7305" s="5">
        <v>13.88</v>
      </c>
      <c r="F7305" s="13"/>
    </row>
    <row r="7306" spans="1:10" ht="11.25" x14ac:dyDescent="0.15">
      <c r="A7306" s="6" t="s">
        <v>299</v>
      </c>
      <c r="B7306" s="4" t="s">
        <v>52</v>
      </c>
      <c r="C7306" s="4" t="s">
        <v>271</v>
      </c>
      <c r="D7306" s="4" t="s">
        <v>276</v>
      </c>
      <c r="E7306" s="5">
        <v>14.99</v>
      </c>
      <c r="F7306" s="13" t="s">
        <v>354</v>
      </c>
    </row>
    <row r="7307" spans="1:10" ht="11.25" x14ac:dyDescent="0.15">
      <c r="A7307" s="6" t="s">
        <v>299</v>
      </c>
      <c r="B7307" s="4" t="s">
        <v>52</v>
      </c>
      <c r="C7307" s="4" t="s">
        <v>271</v>
      </c>
      <c r="D7307" s="4" t="s">
        <v>276</v>
      </c>
      <c r="E7307" s="5">
        <v>13.25</v>
      </c>
    </row>
    <row r="7308" spans="1:10" ht="11.25" x14ac:dyDescent="0.15">
      <c r="A7308" s="6" t="s">
        <v>299</v>
      </c>
      <c r="B7308" s="4" t="s">
        <v>52</v>
      </c>
      <c r="C7308" s="4" t="s">
        <v>271</v>
      </c>
      <c r="D7308" s="4" t="s">
        <v>278</v>
      </c>
      <c r="E7308" s="5">
        <v>14.68</v>
      </c>
    </row>
    <row r="7309" spans="1:10" ht="11.25" x14ac:dyDescent="0.15">
      <c r="A7309" s="6" t="s">
        <v>299</v>
      </c>
      <c r="B7309" s="4" t="s">
        <v>52</v>
      </c>
      <c r="C7309" s="4" t="s">
        <v>271</v>
      </c>
      <c r="D7309" s="4" t="s">
        <v>278</v>
      </c>
      <c r="E7309" s="5">
        <v>16.100000000000001</v>
      </c>
    </row>
    <row r="7310" spans="1:10" ht="11.25" x14ac:dyDescent="0.15">
      <c r="A7310" s="6" t="s">
        <v>299</v>
      </c>
      <c r="B7310" s="4" t="s">
        <v>158</v>
      </c>
      <c r="C7310" s="4" t="s">
        <v>271</v>
      </c>
      <c r="D7310" s="4" t="s">
        <v>276</v>
      </c>
      <c r="E7310" s="5">
        <v>13.53</v>
      </c>
    </row>
    <row r="7311" spans="1:10" ht="11.25" x14ac:dyDescent="0.15">
      <c r="A7311" s="6" t="s">
        <v>299</v>
      </c>
      <c r="B7311" s="4" t="s">
        <v>158</v>
      </c>
      <c r="C7311" s="4" t="s">
        <v>271</v>
      </c>
      <c r="D7311" s="4" t="s">
        <v>278</v>
      </c>
      <c r="E7311" s="5">
        <v>14.17</v>
      </c>
    </row>
    <row r="7312" spans="1:10" ht="11.25" x14ac:dyDescent="0.15">
      <c r="A7312" s="6" t="s">
        <v>299</v>
      </c>
      <c r="B7312" s="4" t="s">
        <v>53</v>
      </c>
      <c r="C7312" s="4" t="s">
        <v>271</v>
      </c>
      <c r="D7312" s="4" t="s">
        <v>276</v>
      </c>
      <c r="E7312" s="5">
        <v>12.85</v>
      </c>
      <c r="F7312" t="s">
        <v>353</v>
      </c>
      <c r="G7312" s="17">
        <f>+E7312+E7313+E7314+E7315+E7316+E7317+E7318</f>
        <v>77.83</v>
      </c>
      <c r="H7312" s="17">
        <f>+E7320+E7321+E7322+E7319</f>
        <v>47.209999999999994</v>
      </c>
      <c r="I7312" s="18">
        <f>+(G7312/4)/(H7312/3)</f>
        <v>1.236443550095319</v>
      </c>
      <c r="J7312" s="21">
        <f>+(B7312-$K$1)/7</f>
        <v>23</v>
      </c>
    </row>
    <row r="7313" spans="1:10" ht="11.25" x14ac:dyDescent="0.15">
      <c r="A7313" s="6" t="s">
        <v>299</v>
      </c>
      <c r="B7313" s="4" t="s">
        <v>53</v>
      </c>
      <c r="C7313" s="4" t="s">
        <v>271</v>
      </c>
      <c r="D7313" s="4" t="s">
        <v>276</v>
      </c>
      <c r="E7313" s="5">
        <v>8.81</v>
      </c>
    </row>
    <row r="7314" spans="1:10" ht="11.25" x14ac:dyDescent="0.15">
      <c r="A7314" s="6" t="s">
        <v>299</v>
      </c>
      <c r="B7314" s="4" t="s">
        <v>53</v>
      </c>
      <c r="C7314" s="4" t="s">
        <v>271</v>
      </c>
      <c r="D7314" s="4" t="s">
        <v>278</v>
      </c>
      <c r="E7314" s="5">
        <v>12.75</v>
      </c>
    </row>
    <row r="7315" spans="1:10" ht="11.25" x14ac:dyDescent="0.15">
      <c r="A7315" s="6" t="s">
        <v>299</v>
      </c>
      <c r="B7315" s="4" t="s">
        <v>53</v>
      </c>
      <c r="C7315" s="4" t="s">
        <v>271</v>
      </c>
      <c r="D7315" s="4" t="s">
        <v>278</v>
      </c>
      <c r="E7315" s="5">
        <v>11.73</v>
      </c>
    </row>
    <row r="7316" spans="1:10" ht="11.25" x14ac:dyDescent="0.15">
      <c r="A7316" s="6" t="s">
        <v>299</v>
      </c>
      <c r="B7316" s="4" t="s">
        <v>159</v>
      </c>
      <c r="C7316" s="4" t="s">
        <v>271</v>
      </c>
      <c r="D7316" s="4" t="s">
        <v>276</v>
      </c>
      <c r="E7316" s="5">
        <v>14.57</v>
      </c>
    </row>
    <row r="7317" spans="1:10" ht="11.25" x14ac:dyDescent="0.15">
      <c r="A7317" s="6" t="s">
        <v>299</v>
      </c>
      <c r="B7317" s="4" t="s">
        <v>159</v>
      </c>
      <c r="C7317" s="4" t="s">
        <v>271</v>
      </c>
      <c r="D7317" s="4" t="s">
        <v>278</v>
      </c>
      <c r="E7317" s="5">
        <v>8.01</v>
      </c>
    </row>
    <row r="7318" spans="1:10" ht="11.25" x14ac:dyDescent="0.15">
      <c r="A7318" s="6" t="s">
        <v>299</v>
      </c>
      <c r="B7318" s="4" t="s">
        <v>159</v>
      </c>
      <c r="C7318" s="4" t="s">
        <v>271</v>
      </c>
      <c r="D7318" s="4" t="s">
        <v>278</v>
      </c>
      <c r="E7318" s="5">
        <v>9.11</v>
      </c>
    </row>
    <row r="7319" spans="1:10" ht="11.25" x14ac:dyDescent="0.15">
      <c r="A7319" s="6" t="s">
        <v>299</v>
      </c>
      <c r="B7319" s="4" t="s">
        <v>54</v>
      </c>
      <c r="C7319" s="4" t="s">
        <v>271</v>
      </c>
      <c r="D7319" s="4" t="s">
        <v>276</v>
      </c>
      <c r="E7319" s="5">
        <v>12.65</v>
      </c>
      <c r="F7319" t="s">
        <v>354</v>
      </c>
    </row>
    <row r="7320" spans="1:10" ht="11.25" x14ac:dyDescent="0.15">
      <c r="A7320" s="6" t="s">
        <v>299</v>
      </c>
      <c r="B7320" s="4" t="s">
        <v>54</v>
      </c>
      <c r="C7320" s="4" t="s">
        <v>271</v>
      </c>
      <c r="D7320" s="4" t="s">
        <v>278</v>
      </c>
      <c r="E7320" s="5">
        <v>14.04</v>
      </c>
    </row>
    <row r="7321" spans="1:10" ht="11.25" x14ac:dyDescent="0.15">
      <c r="A7321" s="6" t="s">
        <v>299</v>
      </c>
      <c r="B7321" s="4" t="s">
        <v>160</v>
      </c>
      <c r="C7321" s="4" t="s">
        <v>271</v>
      </c>
      <c r="D7321" s="4" t="s">
        <v>276</v>
      </c>
      <c r="E7321" s="5">
        <v>10.19</v>
      </c>
    </row>
    <row r="7322" spans="1:10" ht="11.25" x14ac:dyDescent="0.15">
      <c r="A7322" s="6" t="s">
        <v>299</v>
      </c>
      <c r="B7322" s="4" t="s">
        <v>160</v>
      </c>
      <c r="C7322" s="4" t="s">
        <v>271</v>
      </c>
      <c r="D7322" s="4" t="s">
        <v>278</v>
      </c>
      <c r="E7322" s="5">
        <v>10.33</v>
      </c>
    </row>
    <row r="7323" spans="1:10" ht="11.25" x14ac:dyDescent="0.15">
      <c r="A7323" s="6" t="s">
        <v>299</v>
      </c>
      <c r="B7323" s="4" t="s">
        <v>55</v>
      </c>
      <c r="C7323" s="4" t="s">
        <v>271</v>
      </c>
      <c r="D7323" s="4" t="s">
        <v>278</v>
      </c>
      <c r="E7323" s="5">
        <v>14.15</v>
      </c>
      <c r="F7323" t="s">
        <v>353</v>
      </c>
      <c r="G7323" s="17">
        <f>+E7323+E7324+E7325+E7326+E7327+E7328+E7329+E7330</f>
        <v>76.88</v>
      </c>
      <c r="H7323" s="17">
        <f>+E7331+E7332+E7333+E7334</f>
        <v>50.94</v>
      </c>
      <c r="I7323" s="18">
        <f>+(G7323/4)/(H7323/3)</f>
        <v>1.1319199057714957</v>
      </c>
      <c r="J7323" s="21">
        <f>+(B7323-$K$1)/7</f>
        <v>24</v>
      </c>
    </row>
    <row r="7324" spans="1:10" ht="11.25" x14ac:dyDescent="0.15">
      <c r="A7324" s="6" t="s">
        <v>299</v>
      </c>
      <c r="B7324" s="4" t="s">
        <v>55</v>
      </c>
      <c r="C7324" s="4" t="s">
        <v>271</v>
      </c>
      <c r="D7324" s="4" t="s">
        <v>278</v>
      </c>
      <c r="E7324" s="5">
        <v>12.78</v>
      </c>
    </row>
    <row r="7325" spans="1:10" ht="11.25" x14ac:dyDescent="0.15">
      <c r="A7325" s="9" t="s">
        <v>299</v>
      </c>
      <c r="B7325" s="4" t="s">
        <v>55</v>
      </c>
      <c r="C7325" s="4" t="s">
        <v>271</v>
      </c>
      <c r="D7325" s="4" t="s">
        <v>275</v>
      </c>
      <c r="E7325" s="5">
        <v>5.04</v>
      </c>
    </row>
    <row r="7326" spans="1:10" ht="11.25" x14ac:dyDescent="0.15">
      <c r="A7326" s="6" t="s">
        <v>299</v>
      </c>
      <c r="B7326" s="4" t="s">
        <v>161</v>
      </c>
      <c r="C7326" s="4" t="s">
        <v>271</v>
      </c>
      <c r="D7326" s="4" t="s">
        <v>276</v>
      </c>
      <c r="E7326" s="5">
        <v>14.77</v>
      </c>
    </row>
    <row r="7327" spans="1:10" ht="11.25" x14ac:dyDescent="0.15">
      <c r="A7327" s="6" t="s">
        <v>299</v>
      </c>
      <c r="B7327" s="4" t="s">
        <v>161</v>
      </c>
      <c r="C7327" s="4" t="s">
        <v>271</v>
      </c>
      <c r="D7327" s="4" t="s">
        <v>276</v>
      </c>
      <c r="E7327" s="5">
        <v>10.08</v>
      </c>
    </row>
    <row r="7328" spans="1:10" ht="11.25" x14ac:dyDescent="0.15">
      <c r="A7328" s="6" t="s">
        <v>299</v>
      </c>
      <c r="B7328" s="4" t="s">
        <v>161</v>
      </c>
      <c r="C7328" s="4" t="s">
        <v>271</v>
      </c>
      <c r="D7328" s="4" t="s">
        <v>276</v>
      </c>
      <c r="E7328" s="5">
        <v>2.2999999999999998</v>
      </c>
    </row>
    <row r="7329" spans="1:10" ht="11.25" x14ac:dyDescent="0.15">
      <c r="A7329" s="6" t="s">
        <v>299</v>
      </c>
      <c r="B7329" s="4" t="s">
        <v>161</v>
      </c>
      <c r="C7329" s="4" t="s">
        <v>271</v>
      </c>
      <c r="D7329" s="4" t="s">
        <v>278</v>
      </c>
      <c r="E7329" s="5">
        <v>8.1999999999999993</v>
      </c>
    </row>
    <row r="7330" spans="1:10" ht="11.25" x14ac:dyDescent="0.15">
      <c r="A7330" s="6" t="s">
        <v>299</v>
      </c>
      <c r="B7330" s="4" t="s">
        <v>161</v>
      </c>
      <c r="C7330" s="4" t="s">
        <v>271</v>
      </c>
      <c r="D7330" s="4" t="s">
        <v>278</v>
      </c>
      <c r="E7330" s="5">
        <v>9.56</v>
      </c>
    </row>
    <row r="7331" spans="1:10" ht="11.25" x14ac:dyDescent="0.15">
      <c r="A7331" s="6" t="s">
        <v>299</v>
      </c>
      <c r="B7331" s="4" t="s">
        <v>56</v>
      </c>
      <c r="C7331" s="4" t="s">
        <v>271</v>
      </c>
      <c r="D7331" s="4" t="s">
        <v>276</v>
      </c>
      <c r="E7331" s="5">
        <v>12.99</v>
      </c>
      <c r="F7331" t="s">
        <v>354</v>
      </c>
    </row>
    <row r="7332" spans="1:10" ht="11.25" x14ac:dyDescent="0.15">
      <c r="A7332" s="6" t="s">
        <v>299</v>
      </c>
      <c r="B7332" s="4" t="s">
        <v>56</v>
      </c>
      <c r="C7332" s="4" t="s">
        <v>271</v>
      </c>
      <c r="D7332" s="4" t="s">
        <v>278</v>
      </c>
      <c r="E7332" s="5">
        <v>14.6</v>
      </c>
    </row>
    <row r="7333" spans="1:10" ht="11.25" x14ac:dyDescent="0.15">
      <c r="A7333" s="6" t="s">
        <v>299</v>
      </c>
      <c r="B7333" s="4" t="s">
        <v>162</v>
      </c>
      <c r="C7333" s="4" t="s">
        <v>271</v>
      </c>
      <c r="D7333" s="4" t="s">
        <v>276</v>
      </c>
      <c r="E7333" s="5">
        <v>12.31</v>
      </c>
    </row>
    <row r="7334" spans="1:10" ht="11.25" x14ac:dyDescent="0.15">
      <c r="A7334" s="6" t="s">
        <v>299</v>
      </c>
      <c r="B7334" s="4" t="s">
        <v>162</v>
      </c>
      <c r="C7334" s="4" t="s">
        <v>271</v>
      </c>
      <c r="D7334" s="4" t="s">
        <v>278</v>
      </c>
      <c r="E7334" s="5">
        <v>11.04</v>
      </c>
    </row>
    <row r="7335" spans="1:10" ht="11.25" x14ac:dyDescent="0.15">
      <c r="A7335" s="6" t="s">
        <v>299</v>
      </c>
      <c r="B7335" s="4" t="s">
        <v>57</v>
      </c>
      <c r="C7335" s="4" t="s">
        <v>271</v>
      </c>
      <c r="D7335" s="4" t="s">
        <v>276</v>
      </c>
      <c r="E7335" s="5">
        <v>12.61</v>
      </c>
      <c r="F7335" t="s">
        <v>353</v>
      </c>
      <c r="G7335" s="17">
        <f>+E7335+E7336+E7337+E7338+E7339+E7340+E7341</f>
        <v>79.680000000000007</v>
      </c>
      <c r="H7335" s="17">
        <f>+E7343+E7344+E7345+E7342</f>
        <v>51.44</v>
      </c>
      <c r="I7335" s="18">
        <f>+(G7335/4)/(H7335/3)</f>
        <v>1.1617418351477451</v>
      </c>
      <c r="J7335" s="21">
        <f>+(B7335-$K$1)/7</f>
        <v>25</v>
      </c>
    </row>
    <row r="7336" spans="1:10" ht="11.25" x14ac:dyDescent="0.15">
      <c r="A7336" s="6" t="s">
        <v>299</v>
      </c>
      <c r="B7336" s="4" t="s">
        <v>57</v>
      </c>
      <c r="C7336" s="4" t="s">
        <v>271</v>
      </c>
      <c r="D7336" s="4" t="s">
        <v>276</v>
      </c>
      <c r="E7336" s="5">
        <v>9.16</v>
      </c>
    </row>
    <row r="7337" spans="1:10" ht="11.25" x14ac:dyDescent="0.15">
      <c r="A7337" s="6" t="s">
        <v>299</v>
      </c>
      <c r="B7337" s="4" t="s">
        <v>57</v>
      </c>
      <c r="C7337" s="4" t="s">
        <v>271</v>
      </c>
      <c r="D7337" s="4" t="s">
        <v>278</v>
      </c>
      <c r="E7337" s="5">
        <v>13.08</v>
      </c>
    </row>
    <row r="7338" spans="1:10" ht="11.25" x14ac:dyDescent="0.15">
      <c r="A7338" s="6" t="s">
        <v>299</v>
      </c>
      <c r="B7338" s="4" t="s">
        <v>57</v>
      </c>
      <c r="C7338" s="4" t="s">
        <v>271</v>
      </c>
      <c r="D7338" s="4" t="s">
        <v>278</v>
      </c>
      <c r="E7338" s="5">
        <v>12.11</v>
      </c>
    </row>
    <row r="7339" spans="1:10" ht="11.25" x14ac:dyDescent="0.15">
      <c r="A7339" s="6" t="s">
        <v>299</v>
      </c>
      <c r="B7339" s="4" t="s">
        <v>163</v>
      </c>
      <c r="C7339" s="4" t="s">
        <v>271</v>
      </c>
      <c r="D7339" s="4" t="s">
        <v>276</v>
      </c>
      <c r="E7339" s="5">
        <v>14.92</v>
      </c>
    </row>
    <row r="7340" spans="1:10" ht="11.25" x14ac:dyDescent="0.15">
      <c r="A7340" s="6" t="s">
        <v>299</v>
      </c>
      <c r="B7340" s="4" t="s">
        <v>163</v>
      </c>
      <c r="C7340" s="4" t="s">
        <v>271</v>
      </c>
      <c r="D7340" s="4" t="s">
        <v>278</v>
      </c>
      <c r="E7340" s="5">
        <v>9.4600000000000009</v>
      </c>
    </row>
    <row r="7341" spans="1:10" ht="11.25" x14ac:dyDescent="0.15">
      <c r="A7341" s="6" t="s">
        <v>299</v>
      </c>
      <c r="B7341" s="4" t="s">
        <v>163</v>
      </c>
      <c r="C7341" s="4" t="s">
        <v>271</v>
      </c>
      <c r="D7341" s="4" t="s">
        <v>278</v>
      </c>
      <c r="E7341" s="5">
        <v>8.34</v>
      </c>
    </row>
    <row r="7342" spans="1:10" ht="11.25" x14ac:dyDescent="0.15">
      <c r="A7342" s="6" t="s">
        <v>299</v>
      </c>
      <c r="B7342" s="4" t="s">
        <v>58</v>
      </c>
      <c r="C7342" s="4" t="s">
        <v>271</v>
      </c>
      <c r="D7342" s="4" t="s">
        <v>276</v>
      </c>
      <c r="E7342" s="5">
        <v>13.4</v>
      </c>
      <c r="F7342" t="s">
        <v>354</v>
      </c>
    </row>
    <row r="7343" spans="1:10" ht="11.25" x14ac:dyDescent="0.15">
      <c r="A7343" s="6" t="s">
        <v>299</v>
      </c>
      <c r="B7343" s="4" t="s">
        <v>58</v>
      </c>
      <c r="C7343" s="4" t="s">
        <v>271</v>
      </c>
      <c r="D7343" s="4" t="s">
        <v>278</v>
      </c>
      <c r="E7343" s="5">
        <v>14.02</v>
      </c>
    </row>
    <row r="7344" spans="1:10" ht="11.25" x14ac:dyDescent="0.15">
      <c r="A7344" s="6" t="s">
        <v>299</v>
      </c>
      <c r="B7344" s="4" t="s">
        <v>164</v>
      </c>
      <c r="C7344" s="4" t="s">
        <v>271</v>
      </c>
      <c r="D7344" s="4" t="s">
        <v>276</v>
      </c>
      <c r="E7344" s="5">
        <v>11.8</v>
      </c>
    </row>
    <row r="7345" spans="1:10" ht="11.25" x14ac:dyDescent="0.15">
      <c r="A7345" s="6" t="s">
        <v>299</v>
      </c>
      <c r="B7345" s="4" t="s">
        <v>164</v>
      </c>
      <c r="C7345" s="4" t="s">
        <v>271</v>
      </c>
      <c r="D7345" s="4" t="s">
        <v>278</v>
      </c>
      <c r="E7345" s="5">
        <v>12.22</v>
      </c>
    </row>
    <row r="7346" spans="1:10" ht="11.25" x14ac:dyDescent="0.15">
      <c r="A7346" s="6" t="s">
        <v>299</v>
      </c>
      <c r="B7346" s="4" t="s">
        <v>59</v>
      </c>
      <c r="C7346" s="4" t="s">
        <v>271</v>
      </c>
      <c r="D7346" s="4" t="s">
        <v>276</v>
      </c>
      <c r="E7346" s="5">
        <v>11.84</v>
      </c>
      <c r="F7346" t="s">
        <v>353</v>
      </c>
      <c r="G7346" s="17">
        <f>+E7346+E7347+E7348+E7349+E7350+E7351+E7352</f>
        <v>84.149999999999991</v>
      </c>
      <c r="H7346" s="17">
        <f>+E7354+E7355+E7356+E7353</f>
        <v>54.97</v>
      </c>
      <c r="I7346" s="18">
        <f>+(G7346/4)/(H7346/3)</f>
        <v>1.1481262506821901</v>
      </c>
      <c r="J7346" s="21">
        <f>+(B7346-$K$1)/7</f>
        <v>26</v>
      </c>
    </row>
    <row r="7347" spans="1:10" ht="11.25" x14ac:dyDescent="0.15">
      <c r="A7347" s="6" t="s">
        <v>299</v>
      </c>
      <c r="B7347" s="4" t="s">
        <v>59</v>
      </c>
      <c r="C7347" s="4" t="s">
        <v>271</v>
      </c>
      <c r="D7347" s="4" t="s">
        <v>276</v>
      </c>
      <c r="E7347" s="5">
        <v>10.220000000000001</v>
      </c>
    </row>
    <row r="7348" spans="1:10" ht="11.25" x14ac:dyDescent="0.15">
      <c r="A7348" s="6" t="s">
        <v>299</v>
      </c>
      <c r="B7348" s="4" t="s">
        <v>59</v>
      </c>
      <c r="C7348" s="4" t="s">
        <v>271</v>
      </c>
      <c r="D7348" s="4" t="s">
        <v>278</v>
      </c>
      <c r="E7348" s="5">
        <v>14.52</v>
      </c>
    </row>
    <row r="7349" spans="1:10" ht="11.25" x14ac:dyDescent="0.15">
      <c r="A7349" s="6" t="s">
        <v>299</v>
      </c>
      <c r="B7349" s="4" t="s">
        <v>59</v>
      </c>
      <c r="C7349" s="4" t="s">
        <v>271</v>
      </c>
      <c r="D7349" s="4" t="s">
        <v>278</v>
      </c>
      <c r="E7349" s="5">
        <v>12.62</v>
      </c>
    </row>
    <row r="7350" spans="1:10" ht="11.25" x14ac:dyDescent="0.15">
      <c r="A7350" s="6" t="s">
        <v>299</v>
      </c>
      <c r="B7350" s="4" t="s">
        <v>166</v>
      </c>
      <c r="C7350" s="4" t="s">
        <v>271</v>
      </c>
      <c r="D7350" s="4" t="s">
        <v>276</v>
      </c>
      <c r="E7350" s="5">
        <v>17.09</v>
      </c>
    </row>
    <row r="7351" spans="1:10" ht="11.25" x14ac:dyDescent="0.15">
      <c r="A7351" s="6" t="s">
        <v>299</v>
      </c>
      <c r="B7351" s="4" t="s">
        <v>166</v>
      </c>
      <c r="C7351" s="4" t="s">
        <v>271</v>
      </c>
      <c r="D7351" s="4" t="s">
        <v>278</v>
      </c>
      <c r="E7351" s="5">
        <v>9</v>
      </c>
    </row>
    <row r="7352" spans="1:10" ht="11.25" x14ac:dyDescent="0.15">
      <c r="A7352" s="6" t="s">
        <v>299</v>
      </c>
      <c r="B7352" s="4" t="s">
        <v>166</v>
      </c>
      <c r="C7352" s="4" t="s">
        <v>271</v>
      </c>
      <c r="D7352" s="4" t="s">
        <v>278</v>
      </c>
      <c r="E7352" s="5">
        <v>8.86</v>
      </c>
    </row>
    <row r="7353" spans="1:10" ht="11.25" x14ac:dyDescent="0.15">
      <c r="A7353" s="6" t="s">
        <v>299</v>
      </c>
      <c r="B7353" s="4" t="s">
        <v>60</v>
      </c>
      <c r="C7353" s="4" t="s">
        <v>271</v>
      </c>
      <c r="D7353" s="4" t="s">
        <v>276</v>
      </c>
      <c r="E7353" s="5">
        <v>14.7</v>
      </c>
      <c r="F7353" t="s">
        <v>354</v>
      </c>
    </row>
    <row r="7354" spans="1:10" ht="11.25" x14ac:dyDescent="0.15">
      <c r="A7354" s="6" t="s">
        <v>299</v>
      </c>
      <c r="B7354" s="4" t="s">
        <v>60</v>
      </c>
      <c r="C7354" s="4" t="s">
        <v>271</v>
      </c>
      <c r="D7354" s="4" t="s">
        <v>278</v>
      </c>
      <c r="E7354" s="5">
        <v>14.83</v>
      </c>
    </row>
    <row r="7355" spans="1:10" ht="11.25" x14ac:dyDescent="0.15">
      <c r="A7355" s="6" t="s">
        <v>299</v>
      </c>
      <c r="B7355" s="4" t="s">
        <v>167</v>
      </c>
      <c r="C7355" s="4" t="s">
        <v>271</v>
      </c>
      <c r="D7355" s="4" t="s">
        <v>276</v>
      </c>
      <c r="E7355" s="5">
        <v>12.94</v>
      </c>
    </row>
    <row r="7356" spans="1:10" ht="11.25" x14ac:dyDescent="0.15">
      <c r="A7356" s="6" t="s">
        <v>299</v>
      </c>
      <c r="B7356" s="4" t="s">
        <v>167</v>
      </c>
      <c r="C7356" s="4" t="s">
        <v>271</v>
      </c>
      <c r="D7356" s="4" t="s">
        <v>278</v>
      </c>
      <c r="E7356" s="5">
        <v>12.5</v>
      </c>
    </row>
    <row r="7357" spans="1:10" ht="11.25" x14ac:dyDescent="0.15">
      <c r="A7357" s="6" t="s">
        <v>299</v>
      </c>
      <c r="B7357" s="4" t="s">
        <v>61</v>
      </c>
      <c r="C7357" s="4" t="s">
        <v>271</v>
      </c>
      <c r="D7357" s="4" t="s">
        <v>276</v>
      </c>
      <c r="E7357" s="5">
        <v>12</v>
      </c>
      <c r="F7357" s="13" t="s">
        <v>353</v>
      </c>
    </row>
    <row r="7358" spans="1:10" ht="11.25" x14ac:dyDescent="0.15">
      <c r="A7358" s="6" t="s">
        <v>299</v>
      </c>
      <c r="B7358" s="4" t="s">
        <v>61</v>
      </c>
      <c r="C7358" s="4" t="s">
        <v>271</v>
      </c>
      <c r="D7358" s="4" t="s">
        <v>276</v>
      </c>
      <c r="E7358" s="5">
        <v>8.99</v>
      </c>
      <c r="F7358" s="13"/>
    </row>
    <row r="7359" spans="1:10" ht="11.25" x14ac:dyDescent="0.15">
      <c r="A7359" s="6" t="s">
        <v>299</v>
      </c>
      <c r="B7359" s="4" t="s">
        <v>61</v>
      </c>
      <c r="C7359" s="4" t="s">
        <v>271</v>
      </c>
      <c r="D7359" s="4" t="s">
        <v>278</v>
      </c>
      <c r="E7359" s="5">
        <v>11.67</v>
      </c>
      <c r="F7359" s="13"/>
    </row>
    <row r="7360" spans="1:10" ht="11.25" x14ac:dyDescent="0.15">
      <c r="A7360" s="6" t="s">
        <v>299</v>
      </c>
      <c r="B7360" s="4" t="s">
        <v>61</v>
      </c>
      <c r="C7360" s="4" t="s">
        <v>271</v>
      </c>
      <c r="D7360" s="4" t="s">
        <v>278</v>
      </c>
      <c r="E7360" s="5">
        <v>11.02</v>
      </c>
      <c r="F7360" s="13"/>
    </row>
    <row r="7361" spans="1:10" ht="11.25" x14ac:dyDescent="0.15">
      <c r="A7361" s="6" t="s">
        <v>299</v>
      </c>
      <c r="B7361" s="4" t="s">
        <v>62</v>
      </c>
      <c r="C7361" s="4" t="s">
        <v>271</v>
      </c>
      <c r="D7361" s="4" t="s">
        <v>276</v>
      </c>
      <c r="E7361" s="5">
        <v>13.86</v>
      </c>
      <c r="F7361" s="13" t="s">
        <v>354</v>
      </c>
    </row>
    <row r="7362" spans="1:10" ht="11.25" x14ac:dyDescent="0.15">
      <c r="A7362" s="6" t="s">
        <v>299</v>
      </c>
      <c r="B7362" s="4" t="s">
        <v>62</v>
      </c>
      <c r="C7362" s="4" t="s">
        <v>271</v>
      </c>
      <c r="D7362" s="4" t="s">
        <v>276</v>
      </c>
      <c r="E7362" s="5">
        <v>1.7</v>
      </c>
    </row>
    <row r="7363" spans="1:10" ht="11.25" x14ac:dyDescent="0.15">
      <c r="A7363" s="6" t="s">
        <v>299</v>
      </c>
      <c r="B7363" s="4" t="s">
        <v>62</v>
      </c>
      <c r="C7363" s="4" t="s">
        <v>271</v>
      </c>
      <c r="D7363" s="4" t="s">
        <v>278</v>
      </c>
      <c r="E7363" s="5">
        <v>10.19</v>
      </c>
    </row>
    <row r="7364" spans="1:10" ht="11.25" x14ac:dyDescent="0.15">
      <c r="A7364" s="6" t="s">
        <v>299</v>
      </c>
      <c r="B7364" s="4" t="s">
        <v>62</v>
      </c>
      <c r="C7364" s="4" t="s">
        <v>271</v>
      </c>
      <c r="D7364" s="4" t="s">
        <v>278</v>
      </c>
      <c r="E7364" s="5">
        <v>8.1300000000000008</v>
      </c>
    </row>
    <row r="7365" spans="1:10" ht="11.25" x14ac:dyDescent="0.15">
      <c r="A7365" s="6" t="s">
        <v>299</v>
      </c>
      <c r="B7365" s="4" t="s">
        <v>168</v>
      </c>
      <c r="C7365" s="4" t="s">
        <v>271</v>
      </c>
      <c r="D7365" s="4" t="s">
        <v>276</v>
      </c>
      <c r="E7365" s="5">
        <v>13.54</v>
      </c>
    </row>
    <row r="7366" spans="1:10" ht="11.25" x14ac:dyDescent="0.15">
      <c r="A7366" s="6" t="s">
        <v>299</v>
      </c>
      <c r="B7366" s="4" t="s">
        <v>168</v>
      </c>
      <c r="C7366" s="4" t="s">
        <v>271</v>
      </c>
      <c r="D7366" s="4" t="s">
        <v>276</v>
      </c>
      <c r="E7366" s="5">
        <v>11.5</v>
      </c>
    </row>
    <row r="7367" spans="1:10" ht="11.25" x14ac:dyDescent="0.15">
      <c r="A7367" s="6" t="s">
        <v>299</v>
      </c>
      <c r="B7367" s="4" t="s">
        <v>168</v>
      </c>
      <c r="C7367" s="4" t="s">
        <v>271</v>
      </c>
      <c r="D7367" s="4" t="s">
        <v>278</v>
      </c>
      <c r="E7367" s="5">
        <v>15.64</v>
      </c>
    </row>
    <row r="7368" spans="1:10" ht="11.25" x14ac:dyDescent="0.15">
      <c r="A7368" s="6" t="s">
        <v>299</v>
      </c>
      <c r="B7368" s="4" t="s">
        <v>168</v>
      </c>
      <c r="C7368" s="4" t="s">
        <v>271</v>
      </c>
      <c r="D7368" s="4" t="s">
        <v>278</v>
      </c>
      <c r="E7368" s="5">
        <v>14.19</v>
      </c>
    </row>
    <row r="7369" spans="1:10" ht="11.25" x14ac:dyDescent="0.15">
      <c r="A7369" s="9" t="s">
        <v>299</v>
      </c>
      <c r="B7369" s="4" t="s">
        <v>63</v>
      </c>
      <c r="C7369" s="4" t="s">
        <v>271</v>
      </c>
      <c r="D7369" s="4" t="s">
        <v>276</v>
      </c>
      <c r="E7369" s="5">
        <v>12.87</v>
      </c>
      <c r="F7369" t="s">
        <v>353</v>
      </c>
      <c r="G7369" s="17">
        <f>+E7369+E7370+E7371+E7372+E7373+E7374+E7375+E7376</f>
        <v>77.410000000000011</v>
      </c>
      <c r="H7369" s="17">
        <f>+E7377+E7378+E7379+E7380</f>
        <v>44.07</v>
      </c>
      <c r="I7369" s="18">
        <f>+(G7369/4)/(H7369/3)</f>
        <v>1.3173927842069437</v>
      </c>
      <c r="J7369" s="21">
        <f>+(B7369-$K$1)/7</f>
        <v>28</v>
      </c>
    </row>
    <row r="7370" spans="1:10" ht="11.25" x14ac:dyDescent="0.15">
      <c r="A7370" s="6" t="s">
        <v>299</v>
      </c>
      <c r="B7370" s="4" t="s">
        <v>63</v>
      </c>
      <c r="C7370" s="4" t="s">
        <v>271</v>
      </c>
      <c r="D7370" s="4" t="s">
        <v>276</v>
      </c>
      <c r="E7370" s="5">
        <v>9.9</v>
      </c>
    </row>
    <row r="7371" spans="1:10" ht="11.25" x14ac:dyDescent="0.15">
      <c r="A7371" s="6" t="s">
        <v>299</v>
      </c>
      <c r="B7371" s="4" t="s">
        <v>63</v>
      </c>
      <c r="C7371" s="4" t="s">
        <v>271</v>
      </c>
      <c r="D7371" s="4" t="s">
        <v>278</v>
      </c>
      <c r="E7371" s="5">
        <v>13.26</v>
      </c>
    </row>
    <row r="7372" spans="1:10" ht="11.25" x14ac:dyDescent="0.15">
      <c r="A7372" s="6" t="s">
        <v>299</v>
      </c>
      <c r="B7372" s="4" t="s">
        <v>63</v>
      </c>
      <c r="C7372" s="4" t="s">
        <v>271</v>
      </c>
      <c r="D7372" s="4" t="s">
        <v>278</v>
      </c>
      <c r="E7372" s="5">
        <v>10.81</v>
      </c>
    </row>
    <row r="7373" spans="1:10" ht="11.25" x14ac:dyDescent="0.15">
      <c r="A7373" s="6" t="s">
        <v>299</v>
      </c>
      <c r="B7373" s="4" t="s">
        <v>169</v>
      </c>
      <c r="C7373" s="4" t="s">
        <v>271</v>
      </c>
      <c r="D7373" s="4" t="s">
        <v>276</v>
      </c>
      <c r="E7373" s="5">
        <v>11.42</v>
      </c>
    </row>
    <row r="7374" spans="1:10" ht="11.25" x14ac:dyDescent="0.15">
      <c r="A7374" s="6" t="s">
        <v>299</v>
      </c>
      <c r="B7374" s="4" t="s">
        <v>169</v>
      </c>
      <c r="C7374" s="4" t="s">
        <v>271</v>
      </c>
      <c r="D7374" s="4" t="s">
        <v>276</v>
      </c>
      <c r="E7374" s="5">
        <v>2.74</v>
      </c>
    </row>
    <row r="7375" spans="1:10" ht="11.25" x14ac:dyDescent="0.15">
      <c r="A7375" s="6" t="s">
        <v>299</v>
      </c>
      <c r="B7375" s="4" t="s">
        <v>169</v>
      </c>
      <c r="C7375" s="4" t="s">
        <v>271</v>
      </c>
      <c r="D7375" s="4" t="s">
        <v>278</v>
      </c>
      <c r="E7375" s="5">
        <v>8.14</v>
      </c>
    </row>
    <row r="7376" spans="1:10" ht="11.25" x14ac:dyDescent="0.15">
      <c r="A7376" s="6" t="s">
        <v>299</v>
      </c>
      <c r="B7376" s="4" t="s">
        <v>169</v>
      </c>
      <c r="C7376" s="4" t="s">
        <v>271</v>
      </c>
      <c r="D7376" s="4" t="s">
        <v>278</v>
      </c>
      <c r="E7376" s="5">
        <v>8.27</v>
      </c>
    </row>
    <row r="7377" spans="1:10" ht="11.25" x14ac:dyDescent="0.15">
      <c r="A7377" s="6" t="s">
        <v>299</v>
      </c>
      <c r="B7377" s="4" t="s">
        <v>64</v>
      </c>
      <c r="C7377" s="4" t="s">
        <v>271</v>
      </c>
      <c r="D7377" s="4" t="s">
        <v>276</v>
      </c>
      <c r="E7377" s="5">
        <v>11.22</v>
      </c>
      <c r="F7377" t="s">
        <v>354</v>
      </c>
    </row>
    <row r="7378" spans="1:10" ht="11.25" x14ac:dyDescent="0.15">
      <c r="A7378" s="6" t="s">
        <v>299</v>
      </c>
      <c r="B7378" s="4" t="s">
        <v>64</v>
      </c>
      <c r="C7378" s="4" t="s">
        <v>271</v>
      </c>
      <c r="D7378" s="4" t="s">
        <v>278</v>
      </c>
      <c r="E7378" s="5">
        <v>13.24</v>
      </c>
    </row>
    <row r="7379" spans="1:10" ht="11.25" x14ac:dyDescent="0.15">
      <c r="A7379" s="6" t="s">
        <v>299</v>
      </c>
      <c r="B7379" s="4" t="s">
        <v>170</v>
      </c>
      <c r="C7379" s="4" t="s">
        <v>271</v>
      </c>
      <c r="D7379" s="4" t="s">
        <v>276</v>
      </c>
      <c r="E7379" s="5">
        <v>8.74</v>
      </c>
    </row>
    <row r="7380" spans="1:10" ht="11.25" x14ac:dyDescent="0.15">
      <c r="A7380" s="6" t="s">
        <v>299</v>
      </c>
      <c r="B7380" s="4" t="s">
        <v>170</v>
      </c>
      <c r="C7380" s="4" t="s">
        <v>271</v>
      </c>
      <c r="D7380" s="4" t="s">
        <v>278</v>
      </c>
      <c r="E7380" s="5">
        <v>10.87</v>
      </c>
    </row>
    <row r="7381" spans="1:10" ht="11.25" x14ac:dyDescent="0.15">
      <c r="A7381" s="6" t="s">
        <v>299</v>
      </c>
      <c r="B7381" s="4" t="s">
        <v>65</v>
      </c>
      <c r="C7381" s="4" t="s">
        <v>271</v>
      </c>
      <c r="D7381" s="4" t="s">
        <v>276</v>
      </c>
      <c r="E7381" s="5">
        <v>11.94</v>
      </c>
      <c r="F7381" t="s">
        <v>353</v>
      </c>
      <c r="G7381" s="17">
        <f>+E7381+E7382+E7383+E7384+E7385+E7386+E7387+E7388</f>
        <v>78.149999999999991</v>
      </c>
      <c r="H7381" s="17">
        <f>+E7389+E7390+E7391+E7392</f>
        <v>44.62</v>
      </c>
      <c r="I7381" s="18">
        <f>+(G7381/4)/(H7381/3)</f>
        <v>1.3135925593904079</v>
      </c>
      <c r="J7381" s="21">
        <f>+(B7381-$K$1)/7</f>
        <v>29</v>
      </c>
    </row>
    <row r="7382" spans="1:10" ht="11.25" x14ac:dyDescent="0.15">
      <c r="A7382" s="6" t="s">
        <v>299</v>
      </c>
      <c r="B7382" s="4" t="s">
        <v>65</v>
      </c>
      <c r="C7382" s="4" t="s">
        <v>271</v>
      </c>
      <c r="D7382" s="4" t="s">
        <v>276</v>
      </c>
      <c r="E7382" s="5">
        <v>8.4600000000000009</v>
      </c>
    </row>
    <row r="7383" spans="1:10" ht="11.25" x14ac:dyDescent="0.15">
      <c r="A7383" s="6" t="s">
        <v>299</v>
      </c>
      <c r="B7383" s="4" t="s">
        <v>65</v>
      </c>
      <c r="C7383" s="4" t="s">
        <v>271</v>
      </c>
      <c r="D7383" s="4" t="s">
        <v>278</v>
      </c>
      <c r="E7383" s="5">
        <v>12.78</v>
      </c>
    </row>
    <row r="7384" spans="1:10" ht="11.25" x14ac:dyDescent="0.15">
      <c r="A7384" s="6" t="s">
        <v>299</v>
      </c>
      <c r="B7384" s="4" t="s">
        <v>65</v>
      </c>
      <c r="C7384" s="4" t="s">
        <v>271</v>
      </c>
      <c r="D7384" s="4" t="s">
        <v>278</v>
      </c>
      <c r="E7384" s="5">
        <v>11.48</v>
      </c>
    </row>
    <row r="7385" spans="1:10" ht="11.25" x14ac:dyDescent="0.15">
      <c r="A7385" s="6" t="s">
        <v>299</v>
      </c>
      <c r="B7385" s="4" t="s">
        <v>171</v>
      </c>
      <c r="C7385" s="4" t="s">
        <v>271</v>
      </c>
      <c r="D7385" s="4" t="s">
        <v>276</v>
      </c>
      <c r="E7385" s="5">
        <v>13.13</v>
      </c>
    </row>
    <row r="7386" spans="1:10" ht="11.25" x14ac:dyDescent="0.15">
      <c r="A7386" s="6" t="s">
        <v>299</v>
      </c>
      <c r="B7386" s="4" t="s">
        <v>171</v>
      </c>
      <c r="C7386" s="4" t="s">
        <v>271</v>
      </c>
      <c r="D7386" s="4" t="s">
        <v>276</v>
      </c>
      <c r="E7386" s="5">
        <v>3.07</v>
      </c>
    </row>
    <row r="7387" spans="1:10" ht="11.25" x14ac:dyDescent="0.15">
      <c r="A7387" s="6" t="s">
        <v>299</v>
      </c>
      <c r="B7387" s="4" t="s">
        <v>171</v>
      </c>
      <c r="C7387" s="4" t="s">
        <v>271</v>
      </c>
      <c r="D7387" s="4" t="s">
        <v>278</v>
      </c>
      <c r="E7387" s="5">
        <v>8.24</v>
      </c>
    </row>
    <row r="7388" spans="1:10" ht="11.25" x14ac:dyDescent="0.15">
      <c r="A7388" s="6" t="s">
        <v>299</v>
      </c>
      <c r="B7388" s="4" t="s">
        <v>171</v>
      </c>
      <c r="C7388" s="4" t="s">
        <v>271</v>
      </c>
      <c r="D7388" s="4" t="s">
        <v>278</v>
      </c>
      <c r="E7388" s="5">
        <v>9.0500000000000007</v>
      </c>
    </row>
    <row r="7389" spans="1:10" ht="11.25" x14ac:dyDescent="0.15">
      <c r="A7389" s="6" t="s">
        <v>299</v>
      </c>
      <c r="B7389" s="4" t="s">
        <v>66</v>
      </c>
      <c r="C7389" s="4" t="s">
        <v>271</v>
      </c>
      <c r="D7389" s="4" t="s">
        <v>276</v>
      </c>
      <c r="E7389" s="5">
        <v>12.52</v>
      </c>
      <c r="F7389" t="s">
        <v>354</v>
      </c>
    </row>
    <row r="7390" spans="1:10" ht="11.25" x14ac:dyDescent="0.15">
      <c r="A7390" s="6" t="s">
        <v>299</v>
      </c>
      <c r="B7390" s="4" t="s">
        <v>66</v>
      </c>
      <c r="C7390" s="4" t="s">
        <v>271</v>
      </c>
      <c r="D7390" s="4" t="s">
        <v>278</v>
      </c>
      <c r="E7390" s="5">
        <v>12.69</v>
      </c>
    </row>
    <row r="7391" spans="1:10" ht="11.25" x14ac:dyDescent="0.15">
      <c r="A7391" s="6" t="s">
        <v>299</v>
      </c>
      <c r="B7391" s="4" t="s">
        <v>172</v>
      </c>
      <c r="C7391" s="4" t="s">
        <v>271</v>
      </c>
      <c r="D7391" s="4" t="s">
        <v>276</v>
      </c>
      <c r="E7391" s="5">
        <v>9.76</v>
      </c>
    </row>
    <row r="7392" spans="1:10" ht="11.25" x14ac:dyDescent="0.15">
      <c r="A7392" s="6" t="s">
        <v>299</v>
      </c>
      <c r="B7392" s="4" t="s">
        <v>172</v>
      </c>
      <c r="C7392" s="4" t="s">
        <v>271</v>
      </c>
      <c r="D7392" s="4" t="s">
        <v>278</v>
      </c>
      <c r="E7392" s="5">
        <v>9.65</v>
      </c>
    </row>
    <row r="7393" spans="1:10" ht="11.25" x14ac:dyDescent="0.15">
      <c r="A7393" s="6" t="s">
        <v>299</v>
      </c>
      <c r="B7393" s="4" t="s">
        <v>67</v>
      </c>
      <c r="C7393" s="4" t="s">
        <v>271</v>
      </c>
      <c r="D7393" s="4" t="s">
        <v>276</v>
      </c>
      <c r="E7393" s="5">
        <v>11.68</v>
      </c>
      <c r="F7393" t="s">
        <v>353</v>
      </c>
      <c r="G7393" s="17">
        <f>+E7393+E7394+E7395+E7396+E7397+E7398</f>
        <v>77.27</v>
      </c>
      <c r="H7393" s="17">
        <f>+E7401+E7402+E7399+E7400</f>
        <v>49.019999999999996</v>
      </c>
      <c r="I7393" s="18">
        <f>+(G7393/4)/(H7393/3)</f>
        <v>1.1822215422276621</v>
      </c>
      <c r="J7393" s="21">
        <f>+(B7393-$K$1)/7</f>
        <v>30</v>
      </c>
    </row>
    <row r="7394" spans="1:10" ht="11.25" x14ac:dyDescent="0.15">
      <c r="A7394" s="6" t="s">
        <v>299</v>
      </c>
      <c r="B7394" s="4" t="s">
        <v>67</v>
      </c>
      <c r="C7394" s="4" t="s">
        <v>271</v>
      </c>
      <c r="D7394" s="4" t="s">
        <v>276</v>
      </c>
      <c r="E7394" s="5">
        <v>9.35</v>
      </c>
    </row>
    <row r="7395" spans="1:10" ht="11.25" x14ac:dyDescent="0.15">
      <c r="A7395" s="6" t="s">
        <v>299</v>
      </c>
      <c r="B7395" s="4" t="s">
        <v>67</v>
      </c>
      <c r="C7395" s="4" t="s">
        <v>271</v>
      </c>
      <c r="D7395" s="4" t="s">
        <v>278</v>
      </c>
      <c r="E7395" s="5">
        <v>12.33</v>
      </c>
    </row>
    <row r="7396" spans="1:10" ht="11.25" x14ac:dyDescent="0.15">
      <c r="A7396" s="6" t="s">
        <v>299</v>
      </c>
      <c r="B7396" s="4" t="s">
        <v>67</v>
      </c>
      <c r="C7396" s="4" t="s">
        <v>271</v>
      </c>
      <c r="D7396" s="4" t="s">
        <v>278</v>
      </c>
      <c r="E7396" s="5">
        <v>12.77</v>
      </c>
    </row>
    <row r="7397" spans="1:10" ht="11.25" x14ac:dyDescent="0.15">
      <c r="A7397" s="6" t="s">
        <v>299</v>
      </c>
      <c r="B7397" s="4" t="s">
        <v>173</v>
      </c>
      <c r="C7397" s="4" t="s">
        <v>271</v>
      </c>
      <c r="D7397" s="4" t="s">
        <v>276</v>
      </c>
      <c r="E7397" s="5">
        <v>14.93</v>
      </c>
    </row>
    <row r="7398" spans="1:10" ht="11.25" x14ac:dyDescent="0.15">
      <c r="A7398" s="6" t="s">
        <v>299</v>
      </c>
      <c r="B7398" s="4" t="s">
        <v>173</v>
      </c>
      <c r="C7398" s="4" t="s">
        <v>271</v>
      </c>
      <c r="D7398" s="4" t="s">
        <v>278</v>
      </c>
      <c r="E7398" s="5">
        <v>16.21</v>
      </c>
    </row>
    <row r="7399" spans="1:10" ht="11.25" x14ac:dyDescent="0.15">
      <c r="A7399" s="6" t="s">
        <v>299</v>
      </c>
      <c r="B7399" s="4" t="s">
        <v>68</v>
      </c>
      <c r="C7399" s="4" t="s">
        <v>271</v>
      </c>
      <c r="D7399" s="4" t="s">
        <v>276</v>
      </c>
      <c r="E7399" s="5">
        <v>12.85</v>
      </c>
      <c r="F7399" t="s">
        <v>354</v>
      </c>
    </row>
    <row r="7400" spans="1:10" ht="11.25" x14ac:dyDescent="0.15">
      <c r="A7400" s="6" t="s">
        <v>299</v>
      </c>
      <c r="B7400" s="4" t="s">
        <v>68</v>
      </c>
      <c r="C7400" s="4" t="s">
        <v>271</v>
      </c>
      <c r="D7400" s="4" t="s">
        <v>278</v>
      </c>
      <c r="E7400" s="5">
        <v>14.55</v>
      </c>
    </row>
    <row r="7401" spans="1:10" ht="11.25" x14ac:dyDescent="0.15">
      <c r="A7401" s="6" t="s">
        <v>299</v>
      </c>
      <c r="B7401" s="4" t="s">
        <v>174</v>
      </c>
      <c r="C7401" s="4" t="s">
        <v>271</v>
      </c>
      <c r="D7401" s="4" t="s">
        <v>276</v>
      </c>
      <c r="E7401" s="5">
        <v>7.5</v>
      </c>
    </row>
    <row r="7402" spans="1:10" ht="11.25" x14ac:dyDescent="0.15">
      <c r="A7402" s="6" t="s">
        <v>299</v>
      </c>
      <c r="B7402" s="4" t="s">
        <v>174</v>
      </c>
      <c r="C7402" s="4" t="s">
        <v>271</v>
      </c>
      <c r="D7402" s="4" t="s">
        <v>278</v>
      </c>
      <c r="E7402" s="5">
        <v>14.12</v>
      </c>
    </row>
    <row r="7403" spans="1:10" ht="11.25" x14ac:dyDescent="0.15">
      <c r="A7403" s="6" t="s">
        <v>299</v>
      </c>
      <c r="B7403" s="4" t="s">
        <v>69</v>
      </c>
      <c r="C7403" s="4" t="s">
        <v>271</v>
      </c>
      <c r="D7403" s="4" t="s">
        <v>276</v>
      </c>
      <c r="E7403" s="5">
        <v>12.09</v>
      </c>
      <c r="F7403" t="s">
        <v>353</v>
      </c>
      <c r="G7403" s="17">
        <f>+E7403+E7404+E7405+E7406+E7407+E7408+E7409</f>
        <v>75.03</v>
      </c>
      <c r="H7403" s="17">
        <f>+E7411+E7412+E7413+E7410</f>
        <v>45.269999999999996</v>
      </c>
      <c r="I7403" s="18">
        <f>+(G7403/4)/(H7403/3)</f>
        <v>1.2430417495029822</v>
      </c>
      <c r="J7403" s="21">
        <f>+(B7403-$K$1)/7</f>
        <v>31</v>
      </c>
    </row>
    <row r="7404" spans="1:10" ht="11.25" x14ac:dyDescent="0.15">
      <c r="A7404" s="6" t="s">
        <v>299</v>
      </c>
      <c r="B7404" s="4" t="s">
        <v>69</v>
      </c>
      <c r="C7404" s="4" t="s">
        <v>271</v>
      </c>
      <c r="D7404" s="4" t="s">
        <v>276</v>
      </c>
      <c r="E7404" s="5">
        <v>8.68</v>
      </c>
    </row>
    <row r="7405" spans="1:10" ht="11.25" x14ac:dyDescent="0.15">
      <c r="A7405" s="6" t="s">
        <v>299</v>
      </c>
      <c r="B7405" s="4" t="s">
        <v>69</v>
      </c>
      <c r="C7405" s="4" t="s">
        <v>271</v>
      </c>
      <c r="D7405" s="4" t="s">
        <v>278</v>
      </c>
      <c r="E7405" s="5">
        <v>12.55</v>
      </c>
    </row>
    <row r="7406" spans="1:10" ht="11.25" x14ac:dyDescent="0.15">
      <c r="A7406" s="6" t="s">
        <v>299</v>
      </c>
      <c r="B7406" s="4" t="s">
        <v>69</v>
      </c>
      <c r="C7406" s="4" t="s">
        <v>271</v>
      </c>
      <c r="D7406" s="4" t="s">
        <v>278</v>
      </c>
      <c r="E7406" s="5">
        <v>10.39</v>
      </c>
    </row>
    <row r="7407" spans="1:10" ht="11.25" x14ac:dyDescent="0.15">
      <c r="A7407" s="6" t="s">
        <v>299</v>
      </c>
      <c r="B7407" s="4" t="s">
        <v>175</v>
      </c>
      <c r="C7407" s="4" t="s">
        <v>271</v>
      </c>
      <c r="D7407" s="4" t="s">
        <v>276</v>
      </c>
      <c r="E7407" s="5">
        <v>12.04</v>
      </c>
    </row>
    <row r="7408" spans="1:10" ht="11.25" x14ac:dyDescent="0.15">
      <c r="A7408" s="6" t="s">
        <v>299</v>
      </c>
      <c r="B7408" s="4" t="s">
        <v>175</v>
      </c>
      <c r="C7408" s="4" t="s">
        <v>271</v>
      </c>
      <c r="D7408" s="4" t="s">
        <v>278</v>
      </c>
      <c r="E7408" s="5">
        <v>10.98</v>
      </c>
    </row>
    <row r="7409" spans="1:10" ht="11.25" x14ac:dyDescent="0.15">
      <c r="A7409" s="6" t="s">
        <v>299</v>
      </c>
      <c r="B7409" s="4" t="s">
        <v>175</v>
      </c>
      <c r="C7409" s="4" t="s">
        <v>271</v>
      </c>
      <c r="D7409" s="4" t="s">
        <v>278</v>
      </c>
      <c r="E7409" s="5">
        <v>8.3000000000000007</v>
      </c>
    </row>
    <row r="7410" spans="1:10" ht="11.25" x14ac:dyDescent="0.15">
      <c r="A7410" s="6" t="s">
        <v>299</v>
      </c>
      <c r="B7410" s="4" t="s">
        <v>70</v>
      </c>
      <c r="C7410" s="4" t="s">
        <v>271</v>
      </c>
      <c r="D7410" s="4" t="s">
        <v>276</v>
      </c>
      <c r="E7410" s="5">
        <v>11.84</v>
      </c>
      <c r="F7410" t="s">
        <v>354</v>
      </c>
    </row>
    <row r="7411" spans="1:10" ht="11.25" x14ac:dyDescent="0.15">
      <c r="A7411" s="6" t="s">
        <v>299</v>
      </c>
      <c r="B7411" s="4" t="s">
        <v>70</v>
      </c>
      <c r="C7411" s="4" t="s">
        <v>271</v>
      </c>
      <c r="D7411" s="4" t="s">
        <v>278</v>
      </c>
      <c r="E7411" s="5">
        <v>13.66</v>
      </c>
    </row>
    <row r="7412" spans="1:10" ht="11.25" x14ac:dyDescent="0.15">
      <c r="A7412" s="6" t="s">
        <v>299</v>
      </c>
      <c r="B7412" s="4" t="s">
        <v>176</v>
      </c>
      <c r="C7412" s="4" t="s">
        <v>271</v>
      </c>
      <c r="D7412" s="4" t="s">
        <v>276</v>
      </c>
      <c r="E7412" s="5">
        <v>9.2899999999999991</v>
      </c>
    </row>
    <row r="7413" spans="1:10" ht="11.25" x14ac:dyDescent="0.15">
      <c r="A7413" s="6" t="s">
        <v>299</v>
      </c>
      <c r="B7413" s="4" t="s">
        <v>176</v>
      </c>
      <c r="C7413" s="4" t="s">
        <v>271</v>
      </c>
      <c r="D7413" s="4" t="s">
        <v>278</v>
      </c>
      <c r="E7413" s="5">
        <v>10.48</v>
      </c>
    </row>
    <row r="7414" spans="1:10" ht="11.25" x14ac:dyDescent="0.15">
      <c r="A7414" s="6" t="s">
        <v>299</v>
      </c>
      <c r="B7414" s="4" t="s">
        <v>71</v>
      </c>
      <c r="C7414" s="4" t="s">
        <v>271</v>
      </c>
      <c r="D7414" s="4" t="s">
        <v>276</v>
      </c>
      <c r="E7414" s="5">
        <v>11.78</v>
      </c>
      <c r="F7414" t="s">
        <v>353</v>
      </c>
      <c r="G7414" s="17">
        <f>+E7414+E7415+E7416+E7417+E7418+E7419</f>
        <v>69.349999999999994</v>
      </c>
      <c r="H7414" s="17">
        <f>+E7422+E7423+E7420+E7421</f>
        <v>44.620000000000005</v>
      </c>
      <c r="I7414" s="18">
        <f>+(G7414/4)/(H7414/3)</f>
        <v>1.1656768265351858</v>
      </c>
      <c r="J7414" s="21">
        <f>+(B7414-$K$1)/7</f>
        <v>32</v>
      </c>
    </row>
    <row r="7415" spans="1:10" ht="11.25" x14ac:dyDescent="0.15">
      <c r="A7415" s="6" t="s">
        <v>299</v>
      </c>
      <c r="B7415" s="4" t="s">
        <v>71</v>
      </c>
      <c r="C7415" s="4" t="s">
        <v>271</v>
      </c>
      <c r="D7415" s="4" t="s">
        <v>276</v>
      </c>
      <c r="E7415" s="5">
        <v>8.65</v>
      </c>
    </row>
    <row r="7416" spans="1:10" ht="11.25" x14ac:dyDescent="0.15">
      <c r="A7416" s="6" t="s">
        <v>299</v>
      </c>
      <c r="B7416" s="4" t="s">
        <v>71</v>
      </c>
      <c r="C7416" s="4" t="s">
        <v>271</v>
      </c>
      <c r="D7416" s="4" t="s">
        <v>278</v>
      </c>
      <c r="E7416" s="5">
        <v>11.03</v>
      </c>
    </row>
    <row r="7417" spans="1:10" ht="11.25" x14ac:dyDescent="0.15">
      <c r="A7417" s="9" t="s">
        <v>299</v>
      </c>
      <c r="B7417" s="4" t="s">
        <v>71</v>
      </c>
      <c r="C7417" s="4" t="s">
        <v>271</v>
      </c>
      <c r="D7417" s="4" t="s">
        <v>278</v>
      </c>
      <c r="E7417" s="5">
        <v>10.58</v>
      </c>
    </row>
    <row r="7418" spans="1:10" ht="11.25" x14ac:dyDescent="0.15">
      <c r="A7418" s="6" t="s">
        <v>299</v>
      </c>
      <c r="B7418" s="4" t="s">
        <v>177</v>
      </c>
      <c r="C7418" s="4" t="s">
        <v>271</v>
      </c>
      <c r="D7418" s="4" t="s">
        <v>276</v>
      </c>
      <c r="E7418" s="5">
        <v>13.1</v>
      </c>
    </row>
    <row r="7419" spans="1:10" ht="11.25" x14ac:dyDescent="0.15">
      <c r="A7419" s="6" t="s">
        <v>299</v>
      </c>
      <c r="B7419" s="4" t="s">
        <v>177</v>
      </c>
      <c r="C7419" s="4" t="s">
        <v>271</v>
      </c>
      <c r="D7419" s="4" t="s">
        <v>278</v>
      </c>
      <c r="E7419" s="5">
        <v>14.21</v>
      </c>
    </row>
    <row r="7420" spans="1:10" ht="11.25" x14ac:dyDescent="0.15">
      <c r="A7420" s="6" t="s">
        <v>299</v>
      </c>
      <c r="B7420" s="4" t="s">
        <v>72</v>
      </c>
      <c r="C7420" s="4" t="s">
        <v>271</v>
      </c>
      <c r="D7420" s="4" t="s">
        <v>276</v>
      </c>
      <c r="E7420" s="5">
        <v>11.3</v>
      </c>
      <c r="F7420" t="s">
        <v>354</v>
      </c>
    </row>
    <row r="7421" spans="1:10" ht="11.25" x14ac:dyDescent="0.15">
      <c r="A7421" s="6" t="s">
        <v>299</v>
      </c>
      <c r="B7421" s="4" t="s">
        <v>72</v>
      </c>
      <c r="C7421" s="4" t="s">
        <v>271</v>
      </c>
      <c r="D7421" s="4" t="s">
        <v>278</v>
      </c>
      <c r="E7421" s="5">
        <v>12.96</v>
      </c>
    </row>
    <row r="7422" spans="1:10" ht="11.25" x14ac:dyDescent="0.15">
      <c r="A7422" s="6" t="s">
        <v>299</v>
      </c>
      <c r="B7422" s="4" t="s">
        <v>178</v>
      </c>
      <c r="C7422" s="4" t="s">
        <v>271</v>
      </c>
      <c r="D7422" s="4" t="s">
        <v>276</v>
      </c>
      <c r="E7422" s="5">
        <v>8.8800000000000008</v>
      </c>
    </row>
    <row r="7423" spans="1:10" ht="11.25" x14ac:dyDescent="0.15">
      <c r="A7423" s="6" t="s">
        <v>299</v>
      </c>
      <c r="B7423" s="4" t="s">
        <v>178</v>
      </c>
      <c r="C7423" s="4" t="s">
        <v>271</v>
      </c>
      <c r="D7423" s="4" t="s">
        <v>278</v>
      </c>
      <c r="E7423" s="5">
        <v>11.48</v>
      </c>
    </row>
    <row r="7424" spans="1:10" ht="11.25" x14ac:dyDescent="0.15">
      <c r="A7424" s="6" t="s">
        <v>299</v>
      </c>
      <c r="B7424" s="4" t="s">
        <v>73</v>
      </c>
      <c r="C7424" s="4" t="s">
        <v>271</v>
      </c>
      <c r="D7424" s="4" t="s">
        <v>276</v>
      </c>
      <c r="E7424" s="5">
        <v>11.33</v>
      </c>
      <c r="F7424" t="s">
        <v>353</v>
      </c>
      <c r="G7424" s="17">
        <f>+E7424+E7425+E7426+E7427+E7428+E7429+E7430</f>
        <v>78.41</v>
      </c>
      <c r="H7424" s="17">
        <f>+E7432+E7433+E7434+E7431</f>
        <v>47.980000000000004</v>
      </c>
      <c r="I7424" s="18">
        <f>+(G7424/4)/(H7424/3)</f>
        <v>1.2256669445602333</v>
      </c>
      <c r="J7424" s="21">
        <f>+(B7424-$K$1)/7</f>
        <v>33</v>
      </c>
    </row>
    <row r="7425" spans="1:10" ht="11.25" x14ac:dyDescent="0.15">
      <c r="A7425" s="6" t="s">
        <v>299</v>
      </c>
      <c r="B7425" s="4" t="s">
        <v>73</v>
      </c>
      <c r="C7425" s="4" t="s">
        <v>271</v>
      </c>
      <c r="D7425" s="4" t="s">
        <v>276</v>
      </c>
      <c r="E7425" s="5">
        <v>8.85</v>
      </c>
    </row>
    <row r="7426" spans="1:10" ht="11.25" x14ac:dyDescent="0.15">
      <c r="A7426" s="6" t="s">
        <v>299</v>
      </c>
      <c r="B7426" s="4" t="s">
        <v>73</v>
      </c>
      <c r="C7426" s="4" t="s">
        <v>271</v>
      </c>
      <c r="D7426" s="4" t="s">
        <v>278</v>
      </c>
      <c r="E7426" s="5">
        <v>12.08</v>
      </c>
    </row>
    <row r="7427" spans="1:10" ht="11.25" x14ac:dyDescent="0.15">
      <c r="A7427" s="6" t="s">
        <v>299</v>
      </c>
      <c r="B7427" s="4" t="s">
        <v>73</v>
      </c>
      <c r="C7427" s="4" t="s">
        <v>271</v>
      </c>
      <c r="D7427" s="4" t="s">
        <v>278</v>
      </c>
      <c r="E7427" s="5">
        <v>12.98</v>
      </c>
    </row>
    <row r="7428" spans="1:10" ht="11.25" x14ac:dyDescent="0.15">
      <c r="A7428" s="6" t="s">
        <v>299</v>
      </c>
      <c r="B7428" s="4" t="s">
        <v>179</v>
      </c>
      <c r="C7428" s="4" t="s">
        <v>271</v>
      </c>
      <c r="D7428" s="4" t="s">
        <v>276</v>
      </c>
      <c r="E7428" s="5">
        <v>13.35</v>
      </c>
    </row>
    <row r="7429" spans="1:10" ht="11.25" x14ac:dyDescent="0.15">
      <c r="A7429" s="6" t="s">
        <v>299</v>
      </c>
      <c r="B7429" s="4" t="s">
        <v>179</v>
      </c>
      <c r="C7429" s="4" t="s">
        <v>271</v>
      </c>
      <c r="D7429" s="4" t="s">
        <v>276</v>
      </c>
      <c r="E7429" s="5">
        <v>3.08</v>
      </c>
    </row>
    <row r="7430" spans="1:10" ht="11.25" x14ac:dyDescent="0.15">
      <c r="A7430" s="6" t="s">
        <v>299</v>
      </c>
      <c r="B7430" s="4" t="s">
        <v>179</v>
      </c>
      <c r="C7430" s="4" t="s">
        <v>271</v>
      </c>
      <c r="D7430" s="4" t="s">
        <v>278</v>
      </c>
      <c r="E7430" s="5">
        <v>16.739999999999998</v>
      </c>
    </row>
    <row r="7431" spans="1:10" ht="11.25" x14ac:dyDescent="0.15">
      <c r="A7431" s="6" t="s">
        <v>299</v>
      </c>
      <c r="B7431" s="4" t="s">
        <v>74</v>
      </c>
      <c r="C7431" s="4" t="s">
        <v>271</v>
      </c>
      <c r="D7431" s="4" t="s">
        <v>276</v>
      </c>
      <c r="E7431" s="5">
        <v>13.48</v>
      </c>
      <c r="F7431" t="s">
        <v>354</v>
      </c>
    </row>
    <row r="7432" spans="1:10" ht="11.25" x14ac:dyDescent="0.15">
      <c r="A7432" s="6" t="s">
        <v>299</v>
      </c>
      <c r="B7432" s="4" t="s">
        <v>74</v>
      </c>
      <c r="C7432" s="4" t="s">
        <v>271</v>
      </c>
      <c r="D7432" s="4" t="s">
        <v>278</v>
      </c>
      <c r="E7432" s="5">
        <v>12.56</v>
      </c>
    </row>
    <row r="7433" spans="1:10" ht="11.25" x14ac:dyDescent="0.15">
      <c r="A7433" s="6" t="s">
        <v>299</v>
      </c>
      <c r="B7433" s="4" t="s">
        <v>180</v>
      </c>
      <c r="C7433" s="4" t="s">
        <v>271</v>
      </c>
      <c r="D7433" s="4" t="s">
        <v>276</v>
      </c>
      <c r="E7433" s="5">
        <v>9.33</v>
      </c>
    </row>
    <row r="7434" spans="1:10" ht="11.25" x14ac:dyDescent="0.15">
      <c r="A7434" s="6" t="s">
        <v>299</v>
      </c>
      <c r="B7434" s="4" t="s">
        <v>180</v>
      </c>
      <c r="C7434" s="4" t="s">
        <v>271</v>
      </c>
      <c r="D7434" s="4" t="s">
        <v>276</v>
      </c>
      <c r="E7434" s="5">
        <v>12.61</v>
      </c>
    </row>
    <row r="7435" spans="1:10" ht="11.25" x14ac:dyDescent="0.15">
      <c r="A7435" s="6" t="s">
        <v>299</v>
      </c>
      <c r="B7435" s="4" t="s">
        <v>75</v>
      </c>
      <c r="C7435" s="4" t="s">
        <v>271</v>
      </c>
      <c r="D7435" s="4" t="s">
        <v>276</v>
      </c>
      <c r="E7435" s="5">
        <v>10.55</v>
      </c>
      <c r="F7435" t="s">
        <v>353</v>
      </c>
      <c r="G7435" s="17">
        <f>+E7435+E7436+E7437+E7438+E7439+E7440</f>
        <v>76.040000000000006</v>
      </c>
      <c r="H7435" s="17">
        <f>+E7443+E7444+E7441+E7442</f>
        <v>49.9</v>
      </c>
      <c r="I7435" s="18">
        <f>+(G7435/4)/(H7435/3)</f>
        <v>1.1428857715430862</v>
      </c>
      <c r="J7435" s="21">
        <f>+(B7435-$K$1)/7</f>
        <v>34</v>
      </c>
    </row>
    <row r="7436" spans="1:10" ht="11.25" x14ac:dyDescent="0.15">
      <c r="A7436" s="6" t="s">
        <v>299</v>
      </c>
      <c r="B7436" s="4" t="s">
        <v>75</v>
      </c>
      <c r="C7436" s="4" t="s">
        <v>271</v>
      </c>
      <c r="D7436" s="4" t="s">
        <v>276</v>
      </c>
      <c r="E7436" s="5">
        <v>8.68</v>
      </c>
    </row>
    <row r="7437" spans="1:10" ht="11.25" x14ac:dyDescent="0.15">
      <c r="A7437" s="6" t="s">
        <v>299</v>
      </c>
      <c r="B7437" s="4" t="s">
        <v>75</v>
      </c>
      <c r="C7437" s="4" t="s">
        <v>271</v>
      </c>
      <c r="D7437" s="4" t="s">
        <v>278</v>
      </c>
      <c r="E7437" s="5">
        <v>12.96</v>
      </c>
    </row>
    <row r="7438" spans="1:10" ht="11.25" x14ac:dyDescent="0.15">
      <c r="A7438" s="6" t="s">
        <v>299</v>
      </c>
      <c r="B7438" s="4" t="s">
        <v>75</v>
      </c>
      <c r="C7438" s="4" t="s">
        <v>271</v>
      </c>
      <c r="D7438" s="4" t="s">
        <v>278</v>
      </c>
      <c r="E7438" s="5">
        <v>14</v>
      </c>
    </row>
    <row r="7439" spans="1:10" ht="11.25" x14ac:dyDescent="0.15">
      <c r="A7439" s="6" t="s">
        <v>299</v>
      </c>
      <c r="B7439" s="4" t="s">
        <v>181</v>
      </c>
      <c r="C7439" s="4" t="s">
        <v>271</v>
      </c>
      <c r="D7439" s="4" t="s">
        <v>276</v>
      </c>
      <c r="E7439" s="5">
        <v>13.95</v>
      </c>
    </row>
    <row r="7440" spans="1:10" ht="11.25" x14ac:dyDescent="0.15">
      <c r="A7440" s="6" t="s">
        <v>299</v>
      </c>
      <c r="B7440" s="4" t="s">
        <v>181</v>
      </c>
      <c r="C7440" s="4" t="s">
        <v>271</v>
      </c>
      <c r="D7440" s="4" t="s">
        <v>278</v>
      </c>
      <c r="E7440" s="5">
        <v>15.9</v>
      </c>
    </row>
    <row r="7441" spans="1:10" ht="11.25" x14ac:dyDescent="0.15">
      <c r="A7441" s="6" t="s">
        <v>299</v>
      </c>
      <c r="B7441" s="4" t="s">
        <v>76</v>
      </c>
      <c r="C7441" s="4" t="s">
        <v>271</v>
      </c>
      <c r="D7441" s="4" t="s">
        <v>276</v>
      </c>
      <c r="E7441" s="5">
        <v>13.15</v>
      </c>
      <c r="F7441" t="s">
        <v>354</v>
      </c>
    </row>
    <row r="7442" spans="1:10" ht="11.25" x14ac:dyDescent="0.15">
      <c r="A7442" s="6" t="s">
        <v>299</v>
      </c>
      <c r="B7442" s="4" t="s">
        <v>76</v>
      </c>
      <c r="C7442" s="4" t="s">
        <v>271</v>
      </c>
      <c r="D7442" s="4" t="s">
        <v>278</v>
      </c>
      <c r="E7442" s="5">
        <v>13.96</v>
      </c>
    </row>
    <row r="7443" spans="1:10" ht="11.25" x14ac:dyDescent="0.15">
      <c r="A7443" s="6" t="s">
        <v>299</v>
      </c>
      <c r="B7443" s="4" t="s">
        <v>182</v>
      </c>
      <c r="C7443" s="4" t="s">
        <v>271</v>
      </c>
      <c r="D7443" s="4" t="s">
        <v>276</v>
      </c>
      <c r="E7443" s="5">
        <v>9.8800000000000008</v>
      </c>
    </row>
    <row r="7444" spans="1:10" ht="11.25" x14ac:dyDescent="0.15">
      <c r="A7444" s="6" t="s">
        <v>299</v>
      </c>
      <c r="B7444" s="4" t="s">
        <v>182</v>
      </c>
      <c r="C7444" s="4" t="s">
        <v>271</v>
      </c>
      <c r="D7444" s="4" t="s">
        <v>278</v>
      </c>
      <c r="E7444" s="5">
        <v>12.91</v>
      </c>
    </row>
    <row r="7445" spans="1:10" ht="11.25" x14ac:dyDescent="0.15">
      <c r="A7445" s="6" t="s">
        <v>299</v>
      </c>
      <c r="B7445" s="4" t="s">
        <v>77</v>
      </c>
      <c r="C7445" s="4" t="s">
        <v>271</v>
      </c>
      <c r="D7445" s="4" t="s">
        <v>276</v>
      </c>
      <c r="E7445" s="5">
        <v>10.46</v>
      </c>
      <c r="F7445" t="s">
        <v>353</v>
      </c>
      <c r="G7445" s="17">
        <f>+E7445+E7446+E7447+E7448+E7449+E7450+E7451</f>
        <v>73.41</v>
      </c>
      <c r="H7445" s="17">
        <f>+E7453+E7454+E7455+E7452</f>
        <v>47.93</v>
      </c>
      <c r="I7445" s="18">
        <f>+(G7445/4)/(H7445/3)</f>
        <v>1.1487064469017316</v>
      </c>
      <c r="J7445" s="21">
        <f>+(B7445-$K$1)/7</f>
        <v>35</v>
      </c>
    </row>
    <row r="7446" spans="1:10" ht="11.25" x14ac:dyDescent="0.15">
      <c r="A7446" s="6" t="s">
        <v>299</v>
      </c>
      <c r="B7446" s="4" t="s">
        <v>77</v>
      </c>
      <c r="C7446" s="4" t="s">
        <v>271</v>
      </c>
      <c r="D7446" s="4" t="s">
        <v>276</v>
      </c>
      <c r="E7446" s="5">
        <v>8.2100000000000009</v>
      </c>
    </row>
    <row r="7447" spans="1:10" ht="11.25" x14ac:dyDescent="0.15">
      <c r="A7447" s="6" t="s">
        <v>299</v>
      </c>
      <c r="B7447" s="4" t="s">
        <v>77</v>
      </c>
      <c r="C7447" s="4" t="s">
        <v>271</v>
      </c>
      <c r="D7447" s="4" t="s">
        <v>278</v>
      </c>
      <c r="E7447" s="5">
        <v>12.11</v>
      </c>
    </row>
    <row r="7448" spans="1:10" ht="11.25" x14ac:dyDescent="0.15">
      <c r="A7448" s="6" t="s">
        <v>299</v>
      </c>
      <c r="B7448" s="4" t="s">
        <v>77</v>
      </c>
      <c r="C7448" s="4" t="s">
        <v>271</v>
      </c>
      <c r="D7448" s="4" t="s">
        <v>278</v>
      </c>
      <c r="E7448" s="5">
        <v>12.05</v>
      </c>
    </row>
    <row r="7449" spans="1:10" ht="11.25" x14ac:dyDescent="0.15">
      <c r="A7449" s="6" t="s">
        <v>299</v>
      </c>
      <c r="B7449" s="4" t="s">
        <v>183</v>
      </c>
      <c r="C7449" s="4" t="s">
        <v>271</v>
      </c>
      <c r="D7449" s="4" t="s">
        <v>276</v>
      </c>
      <c r="E7449" s="5">
        <v>13.37</v>
      </c>
    </row>
    <row r="7450" spans="1:10" ht="11.25" x14ac:dyDescent="0.15">
      <c r="A7450" s="6" t="s">
        <v>299</v>
      </c>
      <c r="B7450" s="4" t="s">
        <v>183</v>
      </c>
      <c r="C7450" s="4" t="s">
        <v>271</v>
      </c>
      <c r="D7450" s="4" t="s">
        <v>278</v>
      </c>
      <c r="E7450" s="5">
        <v>7.15</v>
      </c>
    </row>
    <row r="7451" spans="1:10" ht="11.25" x14ac:dyDescent="0.15">
      <c r="A7451" s="6" t="s">
        <v>299</v>
      </c>
      <c r="B7451" s="4" t="s">
        <v>183</v>
      </c>
      <c r="C7451" s="4" t="s">
        <v>271</v>
      </c>
      <c r="D7451" s="4" t="s">
        <v>278</v>
      </c>
      <c r="E7451" s="5">
        <v>10.06</v>
      </c>
    </row>
    <row r="7452" spans="1:10" ht="11.25" x14ac:dyDescent="0.15">
      <c r="A7452" s="6" t="s">
        <v>299</v>
      </c>
      <c r="B7452" s="4" t="s">
        <v>78</v>
      </c>
      <c r="C7452" s="4" t="s">
        <v>271</v>
      </c>
      <c r="D7452" s="4" t="s">
        <v>276</v>
      </c>
      <c r="E7452" s="5">
        <v>11.67</v>
      </c>
      <c r="F7452" t="s">
        <v>354</v>
      </c>
    </row>
    <row r="7453" spans="1:10" ht="11.25" x14ac:dyDescent="0.15">
      <c r="A7453" s="6" t="s">
        <v>299</v>
      </c>
      <c r="B7453" s="4" t="s">
        <v>78</v>
      </c>
      <c r="C7453" s="4" t="s">
        <v>271</v>
      </c>
      <c r="D7453" s="4" t="s">
        <v>278</v>
      </c>
      <c r="E7453" s="5">
        <v>14.63</v>
      </c>
    </row>
    <row r="7454" spans="1:10" ht="11.25" x14ac:dyDescent="0.15">
      <c r="A7454" s="6" t="s">
        <v>299</v>
      </c>
      <c r="B7454" s="4" t="s">
        <v>184</v>
      </c>
      <c r="C7454" s="4" t="s">
        <v>271</v>
      </c>
      <c r="D7454" s="4" t="s">
        <v>276</v>
      </c>
      <c r="E7454" s="5">
        <v>10.35</v>
      </c>
    </row>
    <row r="7455" spans="1:10" ht="11.25" x14ac:dyDescent="0.15">
      <c r="A7455" s="6" t="s">
        <v>299</v>
      </c>
      <c r="B7455" s="4" t="s">
        <v>184</v>
      </c>
      <c r="C7455" s="4" t="s">
        <v>271</v>
      </c>
      <c r="D7455" s="4" t="s">
        <v>278</v>
      </c>
      <c r="E7455" s="5">
        <v>11.28</v>
      </c>
    </row>
    <row r="7456" spans="1:10" ht="11.25" x14ac:dyDescent="0.15">
      <c r="A7456" s="6" t="s">
        <v>299</v>
      </c>
      <c r="B7456" s="4" t="s">
        <v>185</v>
      </c>
      <c r="C7456" s="4" t="s">
        <v>271</v>
      </c>
      <c r="D7456" s="4" t="s">
        <v>276</v>
      </c>
      <c r="E7456" s="5">
        <v>15.4</v>
      </c>
      <c r="F7456" s="13" t="s">
        <v>353</v>
      </c>
    </row>
    <row r="7457" spans="1:10" ht="11.25" x14ac:dyDescent="0.15">
      <c r="A7457" s="6" t="s">
        <v>299</v>
      </c>
      <c r="B7457" s="4" t="s">
        <v>185</v>
      </c>
      <c r="C7457" s="4" t="s">
        <v>271</v>
      </c>
      <c r="D7457" s="4" t="s">
        <v>276</v>
      </c>
      <c r="E7457" s="5">
        <v>9.2799999999999994</v>
      </c>
      <c r="F7457" s="13"/>
    </row>
    <row r="7458" spans="1:10" ht="11.25" x14ac:dyDescent="0.15">
      <c r="A7458" s="6" t="s">
        <v>299</v>
      </c>
      <c r="B7458" s="4" t="s">
        <v>185</v>
      </c>
      <c r="C7458" s="4" t="s">
        <v>271</v>
      </c>
      <c r="D7458" s="4" t="s">
        <v>278</v>
      </c>
      <c r="E7458" s="5">
        <v>13.33</v>
      </c>
      <c r="F7458" s="13"/>
    </row>
    <row r="7459" spans="1:10" ht="11.25" x14ac:dyDescent="0.15">
      <c r="A7459" s="6" t="s">
        <v>299</v>
      </c>
      <c r="B7459" s="4" t="s">
        <v>185</v>
      </c>
      <c r="C7459" s="4" t="s">
        <v>271</v>
      </c>
      <c r="D7459" s="4" t="s">
        <v>278</v>
      </c>
      <c r="E7459" s="5">
        <v>12.84</v>
      </c>
      <c r="F7459" s="13"/>
    </row>
    <row r="7460" spans="1:10" ht="11.25" x14ac:dyDescent="0.15">
      <c r="A7460" s="6" t="s">
        <v>299</v>
      </c>
      <c r="B7460" s="4" t="s">
        <v>79</v>
      </c>
      <c r="C7460" s="4" t="s">
        <v>271</v>
      </c>
      <c r="D7460" s="4" t="s">
        <v>276</v>
      </c>
      <c r="E7460" s="5">
        <v>16.82</v>
      </c>
      <c r="F7460" s="13" t="s">
        <v>354</v>
      </c>
    </row>
    <row r="7461" spans="1:10" ht="11.25" x14ac:dyDescent="0.15">
      <c r="A7461" s="6" t="s">
        <v>299</v>
      </c>
      <c r="B7461" s="4" t="s">
        <v>79</v>
      </c>
      <c r="C7461" s="4" t="s">
        <v>271</v>
      </c>
      <c r="D7461" s="4" t="s">
        <v>276</v>
      </c>
      <c r="E7461" s="5">
        <v>7.23</v>
      </c>
    </row>
    <row r="7462" spans="1:10" ht="11.25" x14ac:dyDescent="0.15">
      <c r="A7462" s="6" t="s">
        <v>299</v>
      </c>
      <c r="B7462" s="4" t="s">
        <v>79</v>
      </c>
      <c r="C7462" s="4" t="s">
        <v>271</v>
      </c>
      <c r="D7462" s="4" t="s">
        <v>278</v>
      </c>
      <c r="E7462" s="5">
        <v>16.28</v>
      </c>
    </row>
    <row r="7463" spans="1:10" ht="11.25" x14ac:dyDescent="0.15">
      <c r="A7463" s="9" t="s">
        <v>299</v>
      </c>
      <c r="B7463" s="4" t="s">
        <v>79</v>
      </c>
      <c r="C7463" s="4" t="s">
        <v>271</v>
      </c>
      <c r="D7463" s="4" t="s">
        <v>278</v>
      </c>
      <c r="E7463" s="5">
        <v>16.28</v>
      </c>
    </row>
    <row r="7464" spans="1:10" ht="11.25" x14ac:dyDescent="0.15">
      <c r="A7464" s="6" t="s">
        <v>299</v>
      </c>
      <c r="B7464" s="4" t="s">
        <v>186</v>
      </c>
      <c r="C7464" s="4" t="s">
        <v>271</v>
      </c>
      <c r="D7464" s="4" t="s">
        <v>276</v>
      </c>
      <c r="E7464" s="5">
        <v>11.47</v>
      </c>
    </row>
    <row r="7465" spans="1:10" ht="11.25" x14ac:dyDescent="0.15">
      <c r="A7465" s="6" t="s">
        <v>299</v>
      </c>
      <c r="B7465" s="4" t="s">
        <v>186</v>
      </c>
      <c r="C7465" s="4" t="s">
        <v>271</v>
      </c>
      <c r="D7465" s="4" t="s">
        <v>278</v>
      </c>
      <c r="E7465" s="5">
        <v>12.6</v>
      </c>
    </row>
    <row r="7466" spans="1:10" ht="11.25" x14ac:dyDescent="0.15">
      <c r="A7466" s="6" t="s">
        <v>299</v>
      </c>
      <c r="B7466" s="4" t="s">
        <v>80</v>
      </c>
      <c r="C7466" s="4" t="s">
        <v>271</v>
      </c>
      <c r="D7466" s="4" t="s">
        <v>276</v>
      </c>
      <c r="E7466" s="5">
        <v>11.86</v>
      </c>
      <c r="F7466" t="s">
        <v>353</v>
      </c>
      <c r="G7466" s="17">
        <f>+E7466+E7467+E7468+E7469+E7470+E7471</f>
        <v>75.61999999999999</v>
      </c>
      <c r="H7466" s="17">
        <f>+E7474+E7475+E7476+E7473+E7472</f>
        <v>43.570000000000007</v>
      </c>
      <c r="I7466" s="18">
        <f>+(G7466/4)/(H7466/3)</f>
        <v>1.3016984163415191</v>
      </c>
      <c r="J7466" s="21">
        <f>+(B7466-$K$1)/7</f>
        <v>37</v>
      </c>
    </row>
    <row r="7467" spans="1:10" ht="11.25" x14ac:dyDescent="0.15">
      <c r="A7467" s="6" t="s">
        <v>299</v>
      </c>
      <c r="B7467" s="4" t="s">
        <v>80</v>
      </c>
      <c r="C7467" s="4" t="s">
        <v>271</v>
      </c>
      <c r="D7467" s="4" t="s">
        <v>276</v>
      </c>
      <c r="E7467" s="5">
        <v>8.58</v>
      </c>
    </row>
    <row r="7468" spans="1:10" ht="11.25" x14ac:dyDescent="0.15">
      <c r="A7468" s="6" t="s">
        <v>299</v>
      </c>
      <c r="B7468" s="4" t="s">
        <v>80</v>
      </c>
      <c r="C7468" s="4" t="s">
        <v>271</v>
      </c>
      <c r="D7468" s="4" t="s">
        <v>278</v>
      </c>
      <c r="E7468" s="5">
        <v>12.36</v>
      </c>
    </row>
    <row r="7469" spans="1:10" ht="11.25" x14ac:dyDescent="0.15">
      <c r="A7469" s="6" t="s">
        <v>299</v>
      </c>
      <c r="B7469" s="4" t="s">
        <v>80</v>
      </c>
      <c r="C7469" s="4" t="s">
        <v>271</v>
      </c>
      <c r="D7469" s="4" t="s">
        <v>278</v>
      </c>
      <c r="E7469" s="5">
        <v>12.75</v>
      </c>
    </row>
    <row r="7470" spans="1:10" ht="11.25" x14ac:dyDescent="0.15">
      <c r="A7470" s="6" t="s">
        <v>299</v>
      </c>
      <c r="B7470" s="4" t="s">
        <v>187</v>
      </c>
      <c r="C7470" s="4" t="s">
        <v>271</v>
      </c>
      <c r="D7470" s="4" t="s">
        <v>276</v>
      </c>
      <c r="E7470" s="5">
        <v>14.83</v>
      </c>
    </row>
    <row r="7471" spans="1:10" ht="11.25" x14ac:dyDescent="0.15">
      <c r="A7471" s="6" t="s">
        <v>299</v>
      </c>
      <c r="B7471" s="4" t="s">
        <v>187</v>
      </c>
      <c r="C7471" s="4" t="s">
        <v>271</v>
      </c>
      <c r="D7471" s="4" t="s">
        <v>278</v>
      </c>
      <c r="E7471" s="5">
        <v>15.24</v>
      </c>
    </row>
    <row r="7472" spans="1:10" ht="11.25" x14ac:dyDescent="0.15">
      <c r="A7472" s="6" t="s">
        <v>299</v>
      </c>
      <c r="B7472" s="4" t="s">
        <v>81</v>
      </c>
      <c r="C7472" s="4" t="s">
        <v>271</v>
      </c>
      <c r="D7472" s="4" t="s">
        <v>278</v>
      </c>
      <c r="E7472" s="5">
        <v>13.71</v>
      </c>
      <c r="F7472" t="s">
        <v>354</v>
      </c>
    </row>
    <row r="7473" spans="1:10" ht="11.25" x14ac:dyDescent="0.15">
      <c r="A7473" s="6" t="s">
        <v>299</v>
      </c>
      <c r="B7473" s="4" t="s">
        <v>188</v>
      </c>
      <c r="C7473" s="4" t="s">
        <v>271</v>
      </c>
      <c r="D7473" s="4" t="s">
        <v>276</v>
      </c>
      <c r="E7473" s="5">
        <v>5.59</v>
      </c>
    </row>
    <row r="7474" spans="1:10" ht="11.25" x14ac:dyDescent="0.15">
      <c r="A7474" s="6" t="s">
        <v>299</v>
      </c>
      <c r="B7474" s="4" t="s">
        <v>188</v>
      </c>
      <c r="C7474" s="4" t="s">
        <v>271</v>
      </c>
      <c r="D7474" s="4" t="s">
        <v>278</v>
      </c>
      <c r="E7474" s="5">
        <v>14.56</v>
      </c>
    </row>
    <row r="7475" spans="1:10" ht="11.25" x14ac:dyDescent="0.15">
      <c r="A7475" s="6" t="s">
        <v>299</v>
      </c>
      <c r="B7475" s="4" t="s">
        <v>188</v>
      </c>
      <c r="C7475" s="4" t="s">
        <v>271</v>
      </c>
      <c r="D7475" s="4" t="s">
        <v>278</v>
      </c>
      <c r="E7475" s="5">
        <v>1.52</v>
      </c>
    </row>
    <row r="7476" spans="1:10" ht="11.25" x14ac:dyDescent="0.15">
      <c r="A7476" s="6" t="s">
        <v>299</v>
      </c>
      <c r="B7476" s="4" t="s">
        <v>188</v>
      </c>
      <c r="C7476" s="4" t="s">
        <v>271</v>
      </c>
      <c r="D7476" s="4" t="s">
        <v>274</v>
      </c>
      <c r="E7476" s="5">
        <v>8.19</v>
      </c>
    </row>
    <row r="7477" spans="1:10" ht="11.25" x14ac:dyDescent="0.15">
      <c r="A7477" s="6" t="s">
        <v>299</v>
      </c>
      <c r="B7477" s="4" t="s">
        <v>82</v>
      </c>
      <c r="C7477" s="4" t="s">
        <v>271</v>
      </c>
      <c r="D7477" s="4" t="s">
        <v>276</v>
      </c>
      <c r="E7477" s="5">
        <v>10.16</v>
      </c>
      <c r="F7477" t="s">
        <v>353</v>
      </c>
      <c r="G7477" s="17">
        <f>+E7477+E7478+E7479+E7480+E7481+E7482</f>
        <v>66.739999999999995</v>
      </c>
      <c r="H7477" s="17">
        <f>+E7485+E7484+E7483</f>
        <v>34.01</v>
      </c>
      <c r="I7477" s="18">
        <f>+(G7477/4)/(H7477/3)</f>
        <v>1.4717730079388416</v>
      </c>
      <c r="J7477" s="21">
        <f>+(B7477-$K$1)/7</f>
        <v>38</v>
      </c>
    </row>
    <row r="7478" spans="1:10" ht="11.25" x14ac:dyDescent="0.15">
      <c r="A7478" s="6" t="s">
        <v>299</v>
      </c>
      <c r="B7478" s="4" t="s">
        <v>82</v>
      </c>
      <c r="C7478" s="4" t="s">
        <v>271</v>
      </c>
      <c r="D7478" s="4" t="s">
        <v>276</v>
      </c>
      <c r="E7478" s="5">
        <v>7.46</v>
      </c>
    </row>
    <row r="7479" spans="1:10" ht="11.25" x14ac:dyDescent="0.15">
      <c r="A7479" s="6" t="s">
        <v>299</v>
      </c>
      <c r="B7479" s="4" t="s">
        <v>82</v>
      </c>
      <c r="C7479" s="4" t="s">
        <v>271</v>
      </c>
      <c r="D7479" s="4" t="s">
        <v>278</v>
      </c>
      <c r="E7479" s="5">
        <v>11.83</v>
      </c>
    </row>
    <row r="7480" spans="1:10" ht="11.25" x14ac:dyDescent="0.15">
      <c r="A7480" s="6" t="s">
        <v>299</v>
      </c>
      <c r="B7480" s="4" t="s">
        <v>82</v>
      </c>
      <c r="C7480" s="4" t="s">
        <v>271</v>
      </c>
      <c r="D7480" s="4" t="s">
        <v>278</v>
      </c>
      <c r="E7480" s="5">
        <v>10.91</v>
      </c>
    </row>
    <row r="7481" spans="1:10" ht="11.25" x14ac:dyDescent="0.15">
      <c r="A7481" s="6" t="s">
        <v>299</v>
      </c>
      <c r="B7481" s="4" t="s">
        <v>189</v>
      </c>
      <c r="C7481" s="4" t="s">
        <v>271</v>
      </c>
      <c r="D7481" s="4" t="s">
        <v>276</v>
      </c>
      <c r="E7481" s="5">
        <v>12.21</v>
      </c>
    </row>
    <row r="7482" spans="1:10" ht="11.25" x14ac:dyDescent="0.15">
      <c r="A7482" s="6" t="s">
        <v>299</v>
      </c>
      <c r="B7482" s="4" t="s">
        <v>189</v>
      </c>
      <c r="C7482" s="4" t="s">
        <v>271</v>
      </c>
      <c r="D7482" s="4" t="s">
        <v>278</v>
      </c>
      <c r="E7482" s="5">
        <v>14.17</v>
      </c>
    </row>
    <row r="7483" spans="1:10" ht="11.25" x14ac:dyDescent="0.15">
      <c r="A7483" s="6" t="s">
        <v>299</v>
      </c>
      <c r="B7483" s="4" t="s">
        <v>83</v>
      </c>
      <c r="C7483" s="4" t="s">
        <v>271</v>
      </c>
      <c r="D7483" s="4" t="s">
        <v>276</v>
      </c>
      <c r="E7483" s="5">
        <v>10.94</v>
      </c>
      <c r="F7483" t="s">
        <v>354</v>
      </c>
    </row>
    <row r="7484" spans="1:10" ht="11.25" x14ac:dyDescent="0.15">
      <c r="A7484" s="6" t="s">
        <v>299</v>
      </c>
      <c r="B7484" s="4" t="s">
        <v>83</v>
      </c>
      <c r="C7484" s="4" t="s">
        <v>271</v>
      </c>
      <c r="D7484" s="4" t="s">
        <v>278</v>
      </c>
      <c r="E7484" s="5">
        <v>11.65</v>
      </c>
    </row>
    <row r="7485" spans="1:10" ht="11.25" x14ac:dyDescent="0.15">
      <c r="A7485" s="6" t="s">
        <v>299</v>
      </c>
      <c r="B7485" s="4" t="s">
        <v>190</v>
      </c>
      <c r="C7485" s="4" t="s">
        <v>271</v>
      </c>
      <c r="D7485" s="4" t="s">
        <v>278</v>
      </c>
      <c r="E7485" s="5">
        <v>11.42</v>
      </c>
    </row>
    <row r="7486" spans="1:10" ht="11.25" x14ac:dyDescent="0.15">
      <c r="A7486" s="6" t="s">
        <v>299</v>
      </c>
      <c r="B7486" s="4" t="s">
        <v>84</v>
      </c>
      <c r="C7486" s="4" t="s">
        <v>271</v>
      </c>
      <c r="D7486" s="4" t="s">
        <v>276</v>
      </c>
      <c r="E7486" s="5">
        <v>11.35</v>
      </c>
      <c r="F7486" t="s">
        <v>353</v>
      </c>
      <c r="G7486" s="17">
        <f>+E7486+E7487+E7488+E7489+E7490+E7491+E7492</f>
        <v>73.790000000000006</v>
      </c>
      <c r="H7486" s="17">
        <f>+E7494+E7495+E7496+E7493</f>
        <v>40.81</v>
      </c>
      <c r="I7486" s="18">
        <f>+(G7486/4)/(H7486/3)</f>
        <v>1.3561014457240874</v>
      </c>
      <c r="J7486" s="21">
        <f>+(B7486-$K$1)/7</f>
        <v>39</v>
      </c>
    </row>
    <row r="7487" spans="1:10" ht="11.25" x14ac:dyDescent="0.15">
      <c r="A7487" s="6" t="s">
        <v>299</v>
      </c>
      <c r="B7487" s="4" t="s">
        <v>84</v>
      </c>
      <c r="C7487" s="4" t="s">
        <v>271</v>
      </c>
      <c r="D7487" s="4" t="s">
        <v>276</v>
      </c>
      <c r="E7487" s="5">
        <v>10.56</v>
      </c>
    </row>
    <row r="7488" spans="1:10" ht="11.25" x14ac:dyDescent="0.15">
      <c r="A7488" s="6" t="s">
        <v>299</v>
      </c>
      <c r="B7488" s="4" t="s">
        <v>84</v>
      </c>
      <c r="C7488" s="4" t="s">
        <v>271</v>
      </c>
      <c r="D7488" s="4" t="s">
        <v>278</v>
      </c>
      <c r="E7488" s="5">
        <v>11.99</v>
      </c>
    </row>
    <row r="7489" spans="1:10" ht="11.25" x14ac:dyDescent="0.15">
      <c r="A7489" s="6" t="s">
        <v>299</v>
      </c>
      <c r="B7489" s="4" t="s">
        <v>84</v>
      </c>
      <c r="C7489" s="4" t="s">
        <v>271</v>
      </c>
      <c r="D7489" s="4" t="s">
        <v>278</v>
      </c>
      <c r="E7489" s="5">
        <v>11.68</v>
      </c>
    </row>
    <row r="7490" spans="1:10" ht="11.25" x14ac:dyDescent="0.15">
      <c r="A7490" s="6" t="s">
        <v>299</v>
      </c>
      <c r="B7490" s="4" t="s">
        <v>191</v>
      </c>
      <c r="C7490" s="4" t="s">
        <v>271</v>
      </c>
      <c r="D7490" s="4" t="s">
        <v>276</v>
      </c>
      <c r="E7490" s="5">
        <v>13.48</v>
      </c>
    </row>
    <row r="7491" spans="1:10" ht="11.25" x14ac:dyDescent="0.15">
      <c r="A7491" s="6" t="s">
        <v>299</v>
      </c>
      <c r="B7491" s="4" t="s">
        <v>191</v>
      </c>
      <c r="C7491" s="4" t="s">
        <v>271</v>
      </c>
      <c r="D7491" s="4" t="s">
        <v>278</v>
      </c>
      <c r="E7491" s="5">
        <v>6.2</v>
      </c>
    </row>
    <row r="7492" spans="1:10" ht="11.25" x14ac:dyDescent="0.15">
      <c r="A7492" s="6" t="s">
        <v>299</v>
      </c>
      <c r="B7492" s="4" t="s">
        <v>191</v>
      </c>
      <c r="C7492" s="4" t="s">
        <v>271</v>
      </c>
      <c r="D7492" s="4" t="s">
        <v>278</v>
      </c>
      <c r="E7492" s="5">
        <v>8.5299999999999994</v>
      </c>
    </row>
    <row r="7493" spans="1:10" ht="11.25" x14ac:dyDescent="0.15">
      <c r="A7493" s="6" t="s">
        <v>299</v>
      </c>
      <c r="B7493" s="4" t="s">
        <v>85</v>
      </c>
      <c r="C7493" s="4" t="s">
        <v>271</v>
      </c>
      <c r="D7493" s="4" t="s">
        <v>276</v>
      </c>
      <c r="E7493" s="5">
        <v>9.6199999999999992</v>
      </c>
      <c r="F7493" t="s">
        <v>354</v>
      </c>
    </row>
    <row r="7494" spans="1:10" ht="11.25" x14ac:dyDescent="0.15">
      <c r="A7494" s="6" t="s">
        <v>299</v>
      </c>
      <c r="B7494" s="4" t="s">
        <v>85</v>
      </c>
      <c r="C7494" s="4" t="s">
        <v>271</v>
      </c>
      <c r="D7494" s="4" t="s">
        <v>278</v>
      </c>
      <c r="E7494" s="5">
        <v>12.47</v>
      </c>
    </row>
    <row r="7495" spans="1:10" ht="11.25" x14ac:dyDescent="0.15">
      <c r="A7495" s="6" t="s">
        <v>299</v>
      </c>
      <c r="B7495" s="4" t="s">
        <v>192</v>
      </c>
      <c r="C7495" s="4" t="s">
        <v>271</v>
      </c>
      <c r="D7495" s="4" t="s">
        <v>276</v>
      </c>
      <c r="E7495" s="5">
        <v>12.27</v>
      </c>
    </row>
    <row r="7496" spans="1:10" ht="11.25" x14ac:dyDescent="0.15">
      <c r="A7496" s="6" t="s">
        <v>299</v>
      </c>
      <c r="B7496" s="4" t="s">
        <v>192</v>
      </c>
      <c r="C7496" s="4" t="s">
        <v>271</v>
      </c>
      <c r="D7496" s="4" t="s">
        <v>276</v>
      </c>
      <c r="E7496" s="5">
        <v>6.45</v>
      </c>
    </row>
    <row r="7497" spans="1:10" ht="11.25" x14ac:dyDescent="0.15">
      <c r="A7497" s="6" t="s">
        <v>299</v>
      </c>
      <c r="B7497" s="4" t="s">
        <v>86</v>
      </c>
      <c r="C7497" s="4" t="s">
        <v>271</v>
      </c>
      <c r="D7497" s="4" t="s">
        <v>276</v>
      </c>
      <c r="E7497" s="5">
        <v>11.42</v>
      </c>
      <c r="F7497" t="s">
        <v>353</v>
      </c>
      <c r="G7497" s="17">
        <f>+E7497+E7498+E7499+E7500+E7501+E7502+E7503</f>
        <v>76.5</v>
      </c>
      <c r="H7497" s="17">
        <f>+E7505+E7506+E7507+E7504</f>
        <v>44.959999999999994</v>
      </c>
      <c r="I7497" s="18">
        <f>+(G7497/4)/(H7497/3)</f>
        <v>1.2761343416370108</v>
      </c>
      <c r="J7497" s="21">
        <f>+(B7497-$K$1)/7</f>
        <v>40</v>
      </c>
    </row>
    <row r="7498" spans="1:10" ht="11.25" x14ac:dyDescent="0.15">
      <c r="A7498" s="6" t="s">
        <v>299</v>
      </c>
      <c r="B7498" s="4" t="s">
        <v>86</v>
      </c>
      <c r="C7498" s="4" t="s">
        <v>271</v>
      </c>
      <c r="D7498" s="4" t="s">
        <v>276</v>
      </c>
      <c r="E7498" s="5">
        <v>9.66</v>
      </c>
    </row>
    <row r="7499" spans="1:10" ht="11.25" x14ac:dyDescent="0.15">
      <c r="A7499" s="6" t="s">
        <v>299</v>
      </c>
      <c r="B7499" s="4" t="s">
        <v>86</v>
      </c>
      <c r="C7499" s="4" t="s">
        <v>271</v>
      </c>
      <c r="D7499" s="4" t="s">
        <v>278</v>
      </c>
      <c r="E7499" s="5">
        <v>11.69</v>
      </c>
    </row>
    <row r="7500" spans="1:10" ht="11.25" x14ac:dyDescent="0.15">
      <c r="A7500" s="6" t="s">
        <v>299</v>
      </c>
      <c r="B7500" s="4" t="s">
        <v>86</v>
      </c>
      <c r="C7500" s="4" t="s">
        <v>271</v>
      </c>
      <c r="D7500" s="4" t="s">
        <v>278</v>
      </c>
      <c r="E7500" s="5">
        <v>12.59</v>
      </c>
    </row>
    <row r="7501" spans="1:10" ht="11.25" x14ac:dyDescent="0.15">
      <c r="A7501" s="6" t="s">
        <v>299</v>
      </c>
      <c r="B7501" s="4" t="s">
        <v>193</v>
      </c>
      <c r="C7501" s="4" t="s">
        <v>271</v>
      </c>
      <c r="D7501" s="4" t="s">
        <v>276</v>
      </c>
      <c r="E7501" s="5">
        <v>14.76</v>
      </c>
    </row>
    <row r="7502" spans="1:10" ht="11.25" x14ac:dyDescent="0.15">
      <c r="A7502" s="6" t="s">
        <v>299</v>
      </c>
      <c r="B7502" s="4" t="s">
        <v>193</v>
      </c>
      <c r="C7502" s="4" t="s">
        <v>271</v>
      </c>
      <c r="D7502" s="4" t="s">
        <v>278</v>
      </c>
      <c r="E7502" s="5">
        <v>7.1</v>
      </c>
    </row>
    <row r="7503" spans="1:10" ht="11.25" x14ac:dyDescent="0.15">
      <c r="A7503" s="6" t="s">
        <v>299</v>
      </c>
      <c r="B7503" s="4" t="s">
        <v>193</v>
      </c>
      <c r="C7503" s="4" t="s">
        <v>271</v>
      </c>
      <c r="D7503" s="4" t="s">
        <v>278</v>
      </c>
      <c r="E7503" s="5">
        <v>9.2799999999999994</v>
      </c>
    </row>
    <row r="7504" spans="1:10" ht="11.25" x14ac:dyDescent="0.15">
      <c r="A7504" s="6" t="s">
        <v>299</v>
      </c>
      <c r="B7504" s="4" t="s">
        <v>87</v>
      </c>
      <c r="C7504" s="4" t="s">
        <v>271</v>
      </c>
      <c r="D7504" s="4" t="s">
        <v>276</v>
      </c>
      <c r="E7504" s="5">
        <v>11.34</v>
      </c>
      <c r="F7504" t="s">
        <v>354</v>
      </c>
    </row>
    <row r="7505" spans="1:10" ht="11.25" x14ac:dyDescent="0.15">
      <c r="A7505" s="6" t="s">
        <v>299</v>
      </c>
      <c r="B7505" s="4" t="s">
        <v>87</v>
      </c>
      <c r="C7505" s="4" t="s">
        <v>271</v>
      </c>
      <c r="D7505" s="4" t="s">
        <v>278</v>
      </c>
      <c r="E7505" s="5">
        <v>13.93</v>
      </c>
    </row>
    <row r="7506" spans="1:10" ht="11.25" x14ac:dyDescent="0.15">
      <c r="A7506" s="6" t="s">
        <v>299</v>
      </c>
      <c r="B7506" s="4" t="s">
        <v>194</v>
      </c>
      <c r="C7506" s="4" t="s">
        <v>271</v>
      </c>
      <c r="D7506" s="4" t="s">
        <v>276</v>
      </c>
      <c r="E7506" s="5">
        <v>9.5</v>
      </c>
    </row>
    <row r="7507" spans="1:10" ht="11.25" x14ac:dyDescent="0.15">
      <c r="A7507" s="6" t="s">
        <v>299</v>
      </c>
      <c r="B7507" s="4" t="s">
        <v>194</v>
      </c>
      <c r="C7507" s="4" t="s">
        <v>271</v>
      </c>
      <c r="D7507" s="4" t="s">
        <v>278</v>
      </c>
      <c r="E7507" s="5">
        <v>10.19</v>
      </c>
    </row>
    <row r="7508" spans="1:10" ht="11.25" x14ac:dyDescent="0.15">
      <c r="A7508" s="6" t="s">
        <v>299</v>
      </c>
      <c r="B7508" s="4" t="s">
        <v>195</v>
      </c>
      <c r="C7508" s="4" t="s">
        <v>271</v>
      </c>
      <c r="D7508" s="4" t="s">
        <v>276</v>
      </c>
      <c r="E7508" s="5">
        <v>15.05</v>
      </c>
      <c r="F7508" s="13" t="s">
        <v>353</v>
      </c>
    </row>
    <row r="7509" spans="1:10" ht="11.25" x14ac:dyDescent="0.15">
      <c r="A7509" s="6" t="s">
        <v>299</v>
      </c>
      <c r="B7509" s="4" t="s">
        <v>195</v>
      </c>
      <c r="C7509" s="4" t="s">
        <v>271</v>
      </c>
      <c r="D7509" s="4" t="s">
        <v>276</v>
      </c>
      <c r="E7509" s="5">
        <v>7.85</v>
      </c>
      <c r="F7509" s="13"/>
    </row>
    <row r="7510" spans="1:10" ht="11.25" x14ac:dyDescent="0.15">
      <c r="A7510" s="9" t="s">
        <v>299</v>
      </c>
      <c r="B7510" s="4" t="s">
        <v>195</v>
      </c>
      <c r="C7510" s="4" t="s">
        <v>271</v>
      </c>
      <c r="D7510" s="4" t="s">
        <v>278</v>
      </c>
      <c r="E7510" s="5">
        <v>13.08</v>
      </c>
      <c r="F7510" s="13"/>
    </row>
    <row r="7511" spans="1:10" ht="11.25" x14ac:dyDescent="0.15">
      <c r="A7511" s="6" t="s">
        <v>299</v>
      </c>
      <c r="B7511" s="4" t="s">
        <v>195</v>
      </c>
      <c r="C7511" s="4" t="s">
        <v>271</v>
      </c>
      <c r="D7511" s="4" t="s">
        <v>278</v>
      </c>
      <c r="E7511" s="5">
        <v>12.06</v>
      </c>
      <c r="F7511" s="13"/>
    </row>
    <row r="7512" spans="1:10" ht="11.25" x14ac:dyDescent="0.15">
      <c r="A7512" s="6" t="s">
        <v>299</v>
      </c>
      <c r="B7512" s="4" t="s">
        <v>89</v>
      </c>
      <c r="C7512" s="4" t="s">
        <v>271</v>
      </c>
      <c r="D7512" s="4" t="s">
        <v>276</v>
      </c>
      <c r="E7512" s="5">
        <v>13.27</v>
      </c>
      <c r="F7512" s="13" t="s">
        <v>354</v>
      </c>
    </row>
    <row r="7513" spans="1:10" ht="11.25" x14ac:dyDescent="0.15">
      <c r="A7513" s="6" t="s">
        <v>299</v>
      </c>
      <c r="B7513" s="4" t="s">
        <v>89</v>
      </c>
      <c r="C7513" s="4" t="s">
        <v>271</v>
      </c>
      <c r="D7513" s="4" t="s">
        <v>276</v>
      </c>
      <c r="E7513" s="5">
        <v>5.41</v>
      </c>
    </row>
    <row r="7514" spans="1:10" ht="11.25" x14ac:dyDescent="0.15">
      <c r="A7514" s="6" t="s">
        <v>299</v>
      </c>
      <c r="B7514" s="4" t="s">
        <v>89</v>
      </c>
      <c r="C7514" s="4" t="s">
        <v>271</v>
      </c>
      <c r="D7514" s="4" t="s">
        <v>278</v>
      </c>
      <c r="E7514" s="5">
        <v>13.24</v>
      </c>
    </row>
    <row r="7515" spans="1:10" ht="11.25" x14ac:dyDescent="0.15">
      <c r="A7515" s="6" t="s">
        <v>299</v>
      </c>
      <c r="B7515" s="4" t="s">
        <v>89</v>
      </c>
      <c r="C7515" s="4" t="s">
        <v>271</v>
      </c>
      <c r="D7515" s="4" t="s">
        <v>278</v>
      </c>
      <c r="E7515" s="5">
        <v>11.91</v>
      </c>
    </row>
    <row r="7516" spans="1:10" ht="11.25" x14ac:dyDescent="0.15">
      <c r="A7516" s="6" t="s">
        <v>299</v>
      </c>
      <c r="B7516" s="4" t="s">
        <v>196</v>
      </c>
      <c r="C7516" s="4" t="s">
        <v>271</v>
      </c>
      <c r="D7516" s="4" t="s">
        <v>276</v>
      </c>
      <c r="E7516" s="5">
        <v>8.1300000000000008</v>
      </c>
    </row>
    <row r="7517" spans="1:10" ht="11.25" x14ac:dyDescent="0.15">
      <c r="A7517" s="6" t="s">
        <v>299</v>
      </c>
      <c r="B7517" s="4" t="s">
        <v>196</v>
      </c>
      <c r="C7517" s="4" t="s">
        <v>271</v>
      </c>
      <c r="D7517" s="4" t="s">
        <v>278</v>
      </c>
      <c r="E7517" s="5">
        <v>14.37</v>
      </c>
    </row>
    <row r="7518" spans="1:10" ht="11.25" x14ac:dyDescent="0.15">
      <c r="A7518" s="6" t="s">
        <v>299</v>
      </c>
      <c r="B7518" s="4" t="s">
        <v>90</v>
      </c>
      <c r="C7518" s="4" t="s">
        <v>271</v>
      </c>
      <c r="D7518" s="4" t="s">
        <v>276</v>
      </c>
      <c r="E7518" s="5">
        <v>14.47</v>
      </c>
      <c r="F7518" t="s">
        <v>353</v>
      </c>
      <c r="G7518" s="17">
        <f>+E7518+E7519+E7520+E7521+E7522+E7523</f>
        <v>70.06</v>
      </c>
      <c r="H7518" s="17">
        <f>+E7526+E7527+E7524+E7525</f>
        <v>45.730000000000004</v>
      </c>
      <c r="I7518" s="18">
        <f>+(G7518/4)/(H7518/3)</f>
        <v>1.1490268970041548</v>
      </c>
      <c r="J7518" s="21">
        <f>+(B7518-$K$1)/7</f>
        <v>42</v>
      </c>
    </row>
    <row r="7519" spans="1:10" ht="11.25" x14ac:dyDescent="0.15">
      <c r="A7519" s="6" t="s">
        <v>299</v>
      </c>
      <c r="B7519" s="4" t="s">
        <v>90</v>
      </c>
      <c r="C7519" s="4" t="s">
        <v>271</v>
      </c>
      <c r="D7519" s="4" t="s">
        <v>276</v>
      </c>
      <c r="E7519" s="5">
        <v>1.9</v>
      </c>
    </row>
    <row r="7520" spans="1:10" ht="11.25" x14ac:dyDescent="0.15">
      <c r="A7520" s="6" t="s">
        <v>299</v>
      </c>
      <c r="B7520" s="4" t="s">
        <v>90</v>
      </c>
      <c r="C7520" s="4" t="s">
        <v>271</v>
      </c>
      <c r="D7520" s="4" t="s">
        <v>278</v>
      </c>
      <c r="E7520" s="5">
        <v>11.89</v>
      </c>
    </row>
    <row r="7521" spans="1:10" ht="11.25" x14ac:dyDescent="0.15">
      <c r="A7521" s="6" t="s">
        <v>299</v>
      </c>
      <c r="B7521" s="4" t="s">
        <v>90</v>
      </c>
      <c r="C7521" s="4" t="s">
        <v>271</v>
      </c>
      <c r="D7521" s="4" t="s">
        <v>278</v>
      </c>
      <c r="E7521" s="5">
        <v>13.72</v>
      </c>
    </row>
    <row r="7522" spans="1:10" ht="11.25" x14ac:dyDescent="0.15">
      <c r="A7522" s="6" t="s">
        <v>299</v>
      </c>
      <c r="B7522" s="4" t="s">
        <v>197</v>
      </c>
      <c r="C7522" s="4" t="s">
        <v>271</v>
      </c>
      <c r="D7522" s="4" t="s">
        <v>276</v>
      </c>
      <c r="E7522" s="5">
        <v>12.58</v>
      </c>
    </row>
    <row r="7523" spans="1:10" ht="11.25" x14ac:dyDescent="0.15">
      <c r="A7523" s="6" t="s">
        <v>299</v>
      </c>
      <c r="B7523" s="4" t="s">
        <v>197</v>
      </c>
      <c r="C7523" s="4" t="s">
        <v>271</v>
      </c>
      <c r="D7523" s="4" t="s">
        <v>278</v>
      </c>
      <c r="E7523" s="5">
        <v>15.5</v>
      </c>
    </row>
    <row r="7524" spans="1:10" ht="11.25" x14ac:dyDescent="0.15">
      <c r="A7524" s="6" t="s">
        <v>299</v>
      </c>
      <c r="B7524" s="4" t="s">
        <v>91</v>
      </c>
      <c r="C7524" s="4" t="s">
        <v>271</v>
      </c>
      <c r="D7524" s="4" t="s">
        <v>276</v>
      </c>
      <c r="E7524" s="5">
        <v>12.37</v>
      </c>
      <c r="F7524" t="s">
        <v>354</v>
      </c>
    </row>
    <row r="7525" spans="1:10" ht="11.25" x14ac:dyDescent="0.15">
      <c r="A7525" s="6" t="s">
        <v>299</v>
      </c>
      <c r="B7525" s="4" t="s">
        <v>91</v>
      </c>
      <c r="C7525" s="4" t="s">
        <v>271</v>
      </c>
      <c r="D7525" s="4" t="s">
        <v>278</v>
      </c>
      <c r="E7525" s="5">
        <v>13.48</v>
      </c>
    </row>
    <row r="7526" spans="1:10" ht="11.25" x14ac:dyDescent="0.15">
      <c r="A7526" s="6" t="s">
        <v>299</v>
      </c>
      <c r="B7526" s="4" t="s">
        <v>198</v>
      </c>
      <c r="C7526" s="4" t="s">
        <v>271</v>
      </c>
      <c r="D7526" s="4" t="s">
        <v>276</v>
      </c>
      <c r="E7526" s="5">
        <v>9.6199999999999992</v>
      </c>
    </row>
    <row r="7527" spans="1:10" ht="11.25" x14ac:dyDescent="0.15">
      <c r="A7527" s="6" t="s">
        <v>299</v>
      </c>
      <c r="B7527" s="4" t="s">
        <v>198</v>
      </c>
      <c r="C7527" s="4" t="s">
        <v>271</v>
      </c>
      <c r="D7527" s="4" t="s">
        <v>278</v>
      </c>
      <c r="E7527" s="5">
        <v>10.26</v>
      </c>
    </row>
    <row r="7528" spans="1:10" ht="11.25" x14ac:dyDescent="0.15">
      <c r="A7528" s="6" t="s">
        <v>299</v>
      </c>
      <c r="B7528" s="4" t="s">
        <v>92</v>
      </c>
      <c r="C7528" s="4" t="s">
        <v>271</v>
      </c>
      <c r="D7528" s="4" t="s">
        <v>276</v>
      </c>
      <c r="E7528" s="5">
        <v>11.62</v>
      </c>
      <c r="F7528" t="s">
        <v>353</v>
      </c>
      <c r="G7528" s="17">
        <f>+E7528+E7529+E7530+E7531+E7532+E7533</f>
        <v>73.47999999999999</v>
      </c>
      <c r="H7528" s="17">
        <f>+E7536+E7537+E7538+E7535+E7534</f>
        <v>49.4</v>
      </c>
      <c r="I7528" s="18">
        <f>+(G7528/4)/(H7528/3)</f>
        <v>1.1155870445344129</v>
      </c>
      <c r="J7528" s="21">
        <f>+(B7528-$K$1)/7</f>
        <v>43</v>
      </c>
    </row>
    <row r="7529" spans="1:10" ht="11.25" x14ac:dyDescent="0.15">
      <c r="A7529" s="6" t="s">
        <v>299</v>
      </c>
      <c r="B7529" s="4" t="s">
        <v>92</v>
      </c>
      <c r="C7529" s="4" t="s">
        <v>271</v>
      </c>
      <c r="D7529" s="4" t="s">
        <v>276</v>
      </c>
      <c r="E7529" s="5">
        <v>8.8800000000000008</v>
      </c>
    </row>
    <row r="7530" spans="1:10" ht="11.25" x14ac:dyDescent="0.15">
      <c r="A7530" s="6" t="s">
        <v>299</v>
      </c>
      <c r="B7530" s="4" t="s">
        <v>92</v>
      </c>
      <c r="C7530" s="4" t="s">
        <v>271</v>
      </c>
      <c r="D7530" s="4" t="s">
        <v>278</v>
      </c>
      <c r="E7530" s="5">
        <v>11.96</v>
      </c>
    </row>
    <row r="7531" spans="1:10" ht="11.25" x14ac:dyDescent="0.15">
      <c r="A7531" s="6" t="s">
        <v>299</v>
      </c>
      <c r="B7531" s="4" t="s">
        <v>92</v>
      </c>
      <c r="C7531" s="4" t="s">
        <v>271</v>
      </c>
      <c r="D7531" s="4" t="s">
        <v>278</v>
      </c>
      <c r="E7531" s="5">
        <v>11.23</v>
      </c>
    </row>
    <row r="7532" spans="1:10" ht="11.25" x14ac:dyDescent="0.15">
      <c r="A7532" s="6" t="s">
        <v>299</v>
      </c>
      <c r="B7532" s="4" t="s">
        <v>199</v>
      </c>
      <c r="C7532" s="4" t="s">
        <v>271</v>
      </c>
      <c r="D7532" s="4" t="s">
        <v>276</v>
      </c>
      <c r="E7532" s="5">
        <v>13.69</v>
      </c>
    </row>
    <row r="7533" spans="1:10" ht="11.25" x14ac:dyDescent="0.15">
      <c r="A7533" s="6" t="s">
        <v>299</v>
      </c>
      <c r="B7533" s="4" t="s">
        <v>199</v>
      </c>
      <c r="C7533" s="4" t="s">
        <v>271</v>
      </c>
      <c r="D7533" s="4" t="s">
        <v>278</v>
      </c>
      <c r="E7533" s="5">
        <v>16.100000000000001</v>
      </c>
    </row>
    <row r="7534" spans="1:10" ht="11.25" x14ac:dyDescent="0.15">
      <c r="A7534" s="6" t="s">
        <v>299</v>
      </c>
      <c r="B7534" s="4" t="s">
        <v>93</v>
      </c>
      <c r="C7534" s="4" t="s">
        <v>271</v>
      </c>
      <c r="D7534" s="4" t="s">
        <v>276</v>
      </c>
      <c r="E7534" s="5">
        <v>11.01</v>
      </c>
      <c r="F7534" t="s">
        <v>354</v>
      </c>
    </row>
    <row r="7535" spans="1:10" ht="11.25" x14ac:dyDescent="0.15">
      <c r="A7535" s="6" t="s">
        <v>299</v>
      </c>
      <c r="B7535" s="4" t="s">
        <v>93</v>
      </c>
      <c r="C7535" s="4" t="s">
        <v>271</v>
      </c>
      <c r="D7535" s="4" t="s">
        <v>278</v>
      </c>
      <c r="E7535" s="5">
        <v>14.85</v>
      </c>
    </row>
    <row r="7536" spans="1:10" ht="11.25" x14ac:dyDescent="0.15">
      <c r="A7536" s="6" t="s">
        <v>299</v>
      </c>
      <c r="B7536" s="4" t="s">
        <v>93</v>
      </c>
      <c r="C7536" s="4" t="s">
        <v>271</v>
      </c>
      <c r="D7536" s="4" t="s">
        <v>278</v>
      </c>
      <c r="E7536" s="5">
        <v>3.77</v>
      </c>
    </row>
    <row r="7537" spans="1:10" ht="11.25" x14ac:dyDescent="0.15">
      <c r="A7537" s="6" t="s">
        <v>299</v>
      </c>
      <c r="B7537" s="4" t="s">
        <v>201</v>
      </c>
      <c r="C7537" s="4" t="s">
        <v>271</v>
      </c>
      <c r="D7537" s="4" t="s">
        <v>276</v>
      </c>
      <c r="E7537" s="5">
        <v>9.0399999999999991</v>
      </c>
    </row>
    <row r="7538" spans="1:10" ht="11.25" x14ac:dyDescent="0.15">
      <c r="A7538" s="6" t="s">
        <v>299</v>
      </c>
      <c r="B7538" s="4" t="s">
        <v>201</v>
      </c>
      <c r="C7538" s="4" t="s">
        <v>271</v>
      </c>
      <c r="D7538" s="4" t="s">
        <v>278</v>
      </c>
      <c r="E7538" s="5">
        <v>10.73</v>
      </c>
    </row>
    <row r="7539" spans="1:10" ht="11.25" x14ac:dyDescent="0.15">
      <c r="A7539" s="6" t="s">
        <v>299</v>
      </c>
      <c r="B7539" s="4" t="s">
        <v>94</v>
      </c>
      <c r="C7539" s="4" t="s">
        <v>271</v>
      </c>
      <c r="D7539" s="4" t="s">
        <v>276</v>
      </c>
      <c r="E7539" s="5">
        <v>18.54</v>
      </c>
      <c r="F7539" t="s">
        <v>353</v>
      </c>
      <c r="G7539" s="17">
        <f>+E7539+E7540+E7541+E7542+E7543</f>
        <v>71.95</v>
      </c>
      <c r="H7539" s="17">
        <f>+E7547+E7548+E7549+E7546+E7545+E7544</f>
        <v>56.540000000000006</v>
      </c>
      <c r="I7539" s="18">
        <f>+(G7539/4)/(H7539/3)</f>
        <v>0.95441280509373894</v>
      </c>
      <c r="J7539" s="21">
        <f>+(B7539-$K$1)/7</f>
        <v>44</v>
      </c>
    </row>
    <row r="7540" spans="1:10" ht="11.25" x14ac:dyDescent="0.15">
      <c r="A7540" s="6" t="s">
        <v>299</v>
      </c>
      <c r="B7540" s="4" t="s">
        <v>94</v>
      </c>
      <c r="C7540" s="4" t="s">
        <v>271</v>
      </c>
      <c r="D7540" s="4" t="s">
        <v>278</v>
      </c>
      <c r="E7540" s="5">
        <v>10.95</v>
      </c>
    </row>
    <row r="7541" spans="1:10" ht="11.25" x14ac:dyDescent="0.15">
      <c r="A7541" s="6" t="s">
        <v>299</v>
      </c>
      <c r="B7541" s="4" t="s">
        <v>94</v>
      </c>
      <c r="C7541" s="4" t="s">
        <v>271</v>
      </c>
      <c r="D7541" s="4" t="s">
        <v>278</v>
      </c>
      <c r="E7541" s="5">
        <v>10.69</v>
      </c>
    </row>
    <row r="7542" spans="1:10" ht="11.25" x14ac:dyDescent="0.15">
      <c r="A7542" s="6" t="s">
        <v>299</v>
      </c>
      <c r="B7542" s="4" t="s">
        <v>202</v>
      </c>
      <c r="C7542" s="4" t="s">
        <v>271</v>
      </c>
      <c r="D7542" s="4" t="s">
        <v>276</v>
      </c>
      <c r="E7542" s="5">
        <v>14.97</v>
      </c>
    </row>
    <row r="7543" spans="1:10" ht="11.25" x14ac:dyDescent="0.15">
      <c r="A7543" s="6" t="s">
        <v>299</v>
      </c>
      <c r="B7543" s="4" t="s">
        <v>202</v>
      </c>
      <c r="C7543" s="4" t="s">
        <v>271</v>
      </c>
      <c r="D7543" s="4" t="s">
        <v>278</v>
      </c>
      <c r="E7543" s="5">
        <v>16.8</v>
      </c>
    </row>
    <row r="7544" spans="1:10" ht="11.25" x14ac:dyDescent="0.15">
      <c r="A7544" s="6" t="s">
        <v>299</v>
      </c>
      <c r="B7544" s="4" t="s">
        <v>95</v>
      </c>
      <c r="C7544" s="4" t="s">
        <v>271</v>
      </c>
      <c r="D7544" s="4" t="s">
        <v>276</v>
      </c>
      <c r="E7544" s="5">
        <v>12.8</v>
      </c>
      <c r="F7544" t="s">
        <v>354</v>
      </c>
    </row>
    <row r="7545" spans="1:10" ht="11.25" x14ac:dyDescent="0.15">
      <c r="A7545" s="6" t="s">
        <v>299</v>
      </c>
      <c r="B7545" s="4" t="s">
        <v>95</v>
      </c>
      <c r="C7545" s="4" t="s">
        <v>271</v>
      </c>
      <c r="D7545" s="4" t="s">
        <v>276</v>
      </c>
      <c r="E7545" s="5">
        <v>3.01</v>
      </c>
    </row>
    <row r="7546" spans="1:10" ht="11.25" x14ac:dyDescent="0.15">
      <c r="A7546" s="6" t="s">
        <v>299</v>
      </c>
      <c r="B7546" s="4" t="s">
        <v>95</v>
      </c>
      <c r="C7546" s="4" t="s">
        <v>271</v>
      </c>
      <c r="D7546" s="4" t="s">
        <v>278</v>
      </c>
      <c r="E7546" s="5">
        <v>15.66</v>
      </c>
    </row>
    <row r="7547" spans="1:10" ht="11.25" x14ac:dyDescent="0.15">
      <c r="A7547" s="6" t="s">
        <v>299</v>
      </c>
      <c r="B7547" s="4" t="s">
        <v>95</v>
      </c>
      <c r="C7547" s="4" t="s">
        <v>271</v>
      </c>
      <c r="D7547" s="4" t="s">
        <v>278</v>
      </c>
      <c r="E7547" s="5">
        <v>2.14</v>
      </c>
    </row>
    <row r="7548" spans="1:10" ht="11.25" x14ac:dyDescent="0.15">
      <c r="A7548" s="6" t="s">
        <v>299</v>
      </c>
      <c r="B7548" s="4" t="s">
        <v>203</v>
      </c>
      <c r="C7548" s="4" t="s">
        <v>271</v>
      </c>
      <c r="D7548" s="4" t="s">
        <v>276</v>
      </c>
      <c r="E7548" s="5">
        <v>10.44</v>
      </c>
    </row>
    <row r="7549" spans="1:10" ht="11.25" x14ac:dyDescent="0.15">
      <c r="A7549" s="6" t="s">
        <v>299</v>
      </c>
      <c r="B7549" s="4" t="s">
        <v>203</v>
      </c>
      <c r="C7549" s="4" t="s">
        <v>271</v>
      </c>
      <c r="D7549" s="4" t="s">
        <v>278</v>
      </c>
      <c r="E7549" s="5">
        <v>12.49</v>
      </c>
    </row>
    <row r="7550" spans="1:10" ht="11.25" x14ac:dyDescent="0.15">
      <c r="A7550" s="6" t="s">
        <v>299</v>
      </c>
      <c r="B7550" s="4" t="s">
        <v>96</v>
      </c>
      <c r="C7550" s="4" t="s">
        <v>271</v>
      </c>
      <c r="D7550" s="4" t="s">
        <v>276</v>
      </c>
      <c r="E7550" s="5">
        <v>10.83</v>
      </c>
      <c r="F7550" t="s">
        <v>353</v>
      </c>
      <c r="G7550" s="17">
        <f>+E7550+E7551+E7552+E7553+E7554+E7555</f>
        <v>72.61</v>
      </c>
      <c r="H7550" s="17">
        <f>+E7558+E7559+E7560+E7557+E7556</f>
        <v>45.9</v>
      </c>
      <c r="I7550" s="18">
        <f>+(G7550/4)/(H7550/3)</f>
        <v>1.186437908496732</v>
      </c>
      <c r="J7550" s="21">
        <f>+(B7550-$K$1)/7</f>
        <v>45</v>
      </c>
    </row>
    <row r="7551" spans="1:10" ht="11.25" x14ac:dyDescent="0.15">
      <c r="A7551" s="6" t="s">
        <v>299</v>
      </c>
      <c r="B7551" s="4" t="s">
        <v>96</v>
      </c>
      <c r="C7551" s="4" t="s">
        <v>271</v>
      </c>
      <c r="D7551" s="4" t="s">
        <v>276</v>
      </c>
      <c r="E7551" s="5">
        <v>8.9</v>
      </c>
    </row>
    <row r="7552" spans="1:10" ht="11.25" x14ac:dyDescent="0.15">
      <c r="A7552" s="6" t="s">
        <v>299</v>
      </c>
      <c r="B7552" s="4" t="s">
        <v>96</v>
      </c>
      <c r="C7552" s="4" t="s">
        <v>271</v>
      </c>
      <c r="D7552" s="4" t="s">
        <v>278</v>
      </c>
      <c r="E7552" s="5">
        <v>12.02</v>
      </c>
    </row>
    <row r="7553" spans="1:10" ht="11.25" x14ac:dyDescent="0.15">
      <c r="A7553" s="6" t="s">
        <v>299</v>
      </c>
      <c r="B7553" s="4" t="s">
        <v>96</v>
      </c>
      <c r="C7553" s="4" t="s">
        <v>271</v>
      </c>
      <c r="D7553" s="4" t="s">
        <v>278</v>
      </c>
      <c r="E7553" s="5">
        <v>12.05</v>
      </c>
    </row>
    <row r="7554" spans="1:10" ht="11.25" x14ac:dyDescent="0.15">
      <c r="A7554" s="6" t="s">
        <v>299</v>
      </c>
      <c r="B7554" s="4" t="s">
        <v>205</v>
      </c>
      <c r="C7554" s="4" t="s">
        <v>271</v>
      </c>
      <c r="D7554" s="4" t="s">
        <v>276</v>
      </c>
      <c r="E7554" s="5">
        <v>13.73</v>
      </c>
    </row>
    <row r="7555" spans="1:10" ht="11.25" x14ac:dyDescent="0.15">
      <c r="A7555" s="9" t="s">
        <v>299</v>
      </c>
      <c r="B7555" s="4" t="s">
        <v>205</v>
      </c>
      <c r="C7555" s="4" t="s">
        <v>271</v>
      </c>
      <c r="D7555" s="4" t="s">
        <v>278</v>
      </c>
      <c r="E7555" s="5">
        <v>15.08</v>
      </c>
    </row>
    <row r="7556" spans="1:10" ht="11.25" x14ac:dyDescent="0.15">
      <c r="A7556" s="6" t="s">
        <v>299</v>
      </c>
      <c r="B7556" s="4" t="s">
        <v>97</v>
      </c>
      <c r="C7556" s="4" t="s">
        <v>271</v>
      </c>
      <c r="D7556" s="4" t="s">
        <v>276</v>
      </c>
      <c r="E7556" s="5">
        <v>9.5399999999999991</v>
      </c>
      <c r="F7556" t="s">
        <v>354</v>
      </c>
    </row>
    <row r="7557" spans="1:10" ht="11.25" x14ac:dyDescent="0.15">
      <c r="A7557" s="6" t="s">
        <v>299</v>
      </c>
      <c r="B7557" s="4" t="s">
        <v>97</v>
      </c>
      <c r="C7557" s="4" t="s">
        <v>271</v>
      </c>
      <c r="D7557" s="4" t="s">
        <v>278</v>
      </c>
      <c r="E7557" s="5">
        <v>14.13</v>
      </c>
    </row>
    <row r="7558" spans="1:10" ht="11.25" x14ac:dyDescent="0.15">
      <c r="A7558" s="6" t="s">
        <v>299</v>
      </c>
      <c r="B7558" s="4" t="s">
        <v>97</v>
      </c>
      <c r="C7558" s="4" t="s">
        <v>271</v>
      </c>
      <c r="D7558" s="4" t="s">
        <v>274</v>
      </c>
      <c r="E7558" s="5">
        <v>2.72</v>
      </c>
    </row>
    <row r="7559" spans="1:10" ht="11.25" x14ac:dyDescent="0.15">
      <c r="A7559" s="6" t="s">
        <v>299</v>
      </c>
      <c r="B7559" s="4" t="s">
        <v>206</v>
      </c>
      <c r="C7559" s="4" t="s">
        <v>271</v>
      </c>
      <c r="D7559" s="4" t="s">
        <v>276</v>
      </c>
      <c r="E7559" s="5">
        <v>8.6</v>
      </c>
    </row>
    <row r="7560" spans="1:10" ht="11.25" x14ac:dyDescent="0.15">
      <c r="A7560" s="6" t="s">
        <v>299</v>
      </c>
      <c r="B7560" s="4" t="s">
        <v>206</v>
      </c>
      <c r="C7560" s="4" t="s">
        <v>271</v>
      </c>
      <c r="D7560" s="4" t="s">
        <v>278</v>
      </c>
      <c r="E7560" s="5">
        <v>10.91</v>
      </c>
    </row>
    <row r="7561" spans="1:10" ht="11.25" x14ac:dyDescent="0.15">
      <c r="A7561" s="6" t="s">
        <v>299</v>
      </c>
      <c r="B7561" s="4" t="s">
        <v>98</v>
      </c>
      <c r="C7561" s="4" t="s">
        <v>271</v>
      </c>
      <c r="D7561" s="4" t="s">
        <v>276</v>
      </c>
      <c r="E7561" s="5">
        <v>11.31</v>
      </c>
      <c r="F7561" t="s">
        <v>353</v>
      </c>
      <c r="G7561" s="17">
        <f>+E7561+E7562+E7563+E7564+E7565+E7566</f>
        <v>62.379999999999995</v>
      </c>
      <c r="H7561" s="17">
        <f>+E7569+E7570+E7567+E7568</f>
        <v>44.449999999999996</v>
      </c>
      <c r="I7561" s="18">
        <f>+(G7561/4)/(H7561/3)</f>
        <v>1.052530933633296</v>
      </c>
      <c r="J7561" s="21">
        <f>+(B7561-$K$1)/7</f>
        <v>46</v>
      </c>
    </row>
    <row r="7562" spans="1:10" ht="11.25" x14ac:dyDescent="0.15">
      <c r="A7562" s="6" t="s">
        <v>299</v>
      </c>
      <c r="B7562" s="4" t="s">
        <v>98</v>
      </c>
      <c r="C7562" s="4" t="s">
        <v>271</v>
      </c>
      <c r="D7562" s="4" t="s">
        <v>276</v>
      </c>
      <c r="E7562" s="5">
        <v>9.1</v>
      </c>
    </row>
    <row r="7563" spans="1:10" ht="11.25" x14ac:dyDescent="0.15">
      <c r="A7563" s="6" t="s">
        <v>299</v>
      </c>
      <c r="B7563" s="4" t="s">
        <v>98</v>
      </c>
      <c r="C7563" s="4" t="s">
        <v>271</v>
      </c>
      <c r="D7563" s="4" t="s">
        <v>278</v>
      </c>
      <c r="E7563" s="5">
        <v>11.43</v>
      </c>
    </row>
    <row r="7564" spans="1:10" ht="11.25" x14ac:dyDescent="0.15">
      <c r="A7564" s="6" t="s">
        <v>299</v>
      </c>
      <c r="B7564" s="4" t="s">
        <v>207</v>
      </c>
      <c r="C7564" s="4" t="s">
        <v>271</v>
      </c>
      <c r="D7564" s="4" t="s">
        <v>276</v>
      </c>
      <c r="E7564" s="5">
        <v>13.96</v>
      </c>
    </row>
    <row r="7565" spans="1:10" ht="11.25" x14ac:dyDescent="0.15">
      <c r="A7565" s="6" t="s">
        <v>299</v>
      </c>
      <c r="B7565" s="4" t="s">
        <v>207</v>
      </c>
      <c r="C7565" s="4" t="s">
        <v>271</v>
      </c>
      <c r="D7565" s="4" t="s">
        <v>278</v>
      </c>
      <c r="E7565" s="5">
        <v>14.29</v>
      </c>
    </row>
    <row r="7566" spans="1:10" ht="11.25" x14ac:dyDescent="0.15">
      <c r="A7566" s="6" t="s">
        <v>299</v>
      </c>
      <c r="B7566" s="4" t="s">
        <v>207</v>
      </c>
      <c r="C7566" s="4" t="s">
        <v>271</v>
      </c>
      <c r="D7566" s="4" t="s">
        <v>278</v>
      </c>
      <c r="E7566" s="5">
        <v>2.29</v>
      </c>
    </row>
    <row r="7567" spans="1:10" ht="11.25" x14ac:dyDescent="0.15">
      <c r="A7567" s="6" t="s">
        <v>299</v>
      </c>
      <c r="B7567" s="4" t="s">
        <v>99</v>
      </c>
      <c r="C7567" s="4" t="s">
        <v>271</v>
      </c>
      <c r="D7567" s="4" t="s">
        <v>276</v>
      </c>
      <c r="E7567" s="5">
        <v>10.86</v>
      </c>
      <c r="F7567" t="s">
        <v>354</v>
      </c>
    </row>
    <row r="7568" spans="1:10" ht="11.25" x14ac:dyDescent="0.15">
      <c r="A7568" s="6" t="s">
        <v>299</v>
      </c>
      <c r="B7568" s="4" t="s">
        <v>99</v>
      </c>
      <c r="C7568" s="4" t="s">
        <v>271</v>
      </c>
      <c r="D7568" s="4" t="s">
        <v>278</v>
      </c>
      <c r="E7568" s="5">
        <v>13.51</v>
      </c>
    </row>
    <row r="7569" spans="1:6" ht="11.25" x14ac:dyDescent="0.15">
      <c r="A7569" s="6" t="s">
        <v>299</v>
      </c>
      <c r="B7569" s="4" t="s">
        <v>208</v>
      </c>
      <c r="C7569" s="4" t="s">
        <v>271</v>
      </c>
      <c r="D7569" s="4" t="s">
        <v>276</v>
      </c>
      <c r="E7569" s="5">
        <v>9.6</v>
      </c>
    </row>
    <row r="7570" spans="1:6" ht="11.25" x14ac:dyDescent="0.15">
      <c r="A7570" s="6" t="s">
        <v>299</v>
      </c>
      <c r="B7570" s="4" t="s">
        <v>208</v>
      </c>
      <c r="C7570" s="4" t="s">
        <v>271</v>
      </c>
      <c r="D7570" s="4" t="s">
        <v>278</v>
      </c>
      <c r="E7570" s="5">
        <v>10.48</v>
      </c>
    </row>
    <row r="7571" spans="1:6" ht="11.25" x14ac:dyDescent="0.15">
      <c r="A7571" s="6" t="s">
        <v>299</v>
      </c>
      <c r="B7571" s="4" t="s">
        <v>100</v>
      </c>
      <c r="C7571" s="4" t="s">
        <v>271</v>
      </c>
      <c r="D7571" s="4" t="s">
        <v>276</v>
      </c>
      <c r="E7571" s="5">
        <v>11.52</v>
      </c>
      <c r="F7571" s="13" t="s">
        <v>353</v>
      </c>
    </row>
    <row r="7572" spans="1:6" ht="11.25" x14ac:dyDescent="0.15">
      <c r="A7572" s="6" t="s">
        <v>299</v>
      </c>
      <c r="B7572" s="4" t="s">
        <v>100</v>
      </c>
      <c r="C7572" s="4" t="s">
        <v>271</v>
      </c>
      <c r="D7572" s="4" t="s">
        <v>276</v>
      </c>
      <c r="E7572" s="5">
        <v>9.8800000000000008</v>
      </c>
      <c r="F7572" s="13"/>
    </row>
    <row r="7573" spans="1:6" ht="11.25" x14ac:dyDescent="0.15">
      <c r="A7573" s="6" t="s">
        <v>299</v>
      </c>
      <c r="B7573" s="4" t="s">
        <v>100</v>
      </c>
      <c r="C7573" s="4" t="s">
        <v>271</v>
      </c>
      <c r="D7573" s="4" t="s">
        <v>278</v>
      </c>
      <c r="E7573" s="5">
        <v>11.65</v>
      </c>
      <c r="F7573" s="13"/>
    </row>
    <row r="7574" spans="1:6" ht="11.25" x14ac:dyDescent="0.15">
      <c r="A7574" s="6" t="s">
        <v>299</v>
      </c>
      <c r="B7574" s="4" t="s">
        <v>100</v>
      </c>
      <c r="C7574" s="4" t="s">
        <v>271</v>
      </c>
      <c r="D7574" s="4" t="s">
        <v>278</v>
      </c>
      <c r="E7574" s="5">
        <v>11.25</v>
      </c>
      <c r="F7574" s="13"/>
    </row>
    <row r="7575" spans="1:6" ht="11.25" x14ac:dyDescent="0.15">
      <c r="A7575" s="6" t="s">
        <v>299</v>
      </c>
      <c r="B7575" s="4" t="s">
        <v>209</v>
      </c>
      <c r="C7575" s="4" t="s">
        <v>271</v>
      </c>
      <c r="D7575" s="4" t="s">
        <v>276</v>
      </c>
      <c r="E7575" s="5">
        <v>13.69</v>
      </c>
      <c r="F7575" s="13"/>
    </row>
    <row r="7576" spans="1:6" ht="11.25" x14ac:dyDescent="0.15">
      <c r="A7576" s="6" t="s">
        <v>299</v>
      </c>
      <c r="B7576" s="4" t="s">
        <v>209</v>
      </c>
      <c r="C7576" s="4" t="s">
        <v>271</v>
      </c>
      <c r="D7576" s="4" t="s">
        <v>278</v>
      </c>
      <c r="E7576" s="5">
        <v>7.48</v>
      </c>
      <c r="F7576" s="13"/>
    </row>
    <row r="7577" spans="1:6" ht="11.25" x14ac:dyDescent="0.15">
      <c r="A7577" s="6" t="s">
        <v>299</v>
      </c>
      <c r="B7577" s="4" t="s">
        <v>209</v>
      </c>
      <c r="C7577" s="4" t="s">
        <v>271</v>
      </c>
      <c r="D7577" s="4" t="s">
        <v>278</v>
      </c>
      <c r="E7577" s="5">
        <v>10.14</v>
      </c>
      <c r="F7577" s="13"/>
    </row>
    <row r="7578" spans="1:6" ht="11.25" x14ac:dyDescent="0.15">
      <c r="A7578" s="6" t="s">
        <v>299</v>
      </c>
      <c r="B7578" s="4" t="s">
        <v>210</v>
      </c>
      <c r="C7578" s="4" t="s">
        <v>271</v>
      </c>
      <c r="D7578" s="4" t="s">
        <v>276</v>
      </c>
      <c r="E7578" s="5">
        <v>9.99</v>
      </c>
      <c r="F7578" s="13" t="s">
        <v>354</v>
      </c>
    </row>
    <row r="7579" spans="1:6" ht="11.25" x14ac:dyDescent="0.15">
      <c r="A7579" s="6" t="s">
        <v>299</v>
      </c>
      <c r="B7579" s="4" t="s">
        <v>210</v>
      </c>
      <c r="C7579" s="4" t="s">
        <v>271</v>
      </c>
      <c r="D7579" s="4" t="s">
        <v>278</v>
      </c>
      <c r="E7579" s="5">
        <v>7.74</v>
      </c>
      <c r="F7579" s="13"/>
    </row>
    <row r="7580" spans="1:6" ht="11.25" x14ac:dyDescent="0.15">
      <c r="A7580" s="6" t="s">
        <v>299</v>
      </c>
      <c r="B7580" s="4" t="s">
        <v>101</v>
      </c>
      <c r="C7580" s="4" t="s">
        <v>271</v>
      </c>
      <c r="D7580" s="4" t="s">
        <v>276</v>
      </c>
      <c r="E7580" s="5">
        <v>15.68</v>
      </c>
      <c r="F7580" s="13" t="s">
        <v>353</v>
      </c>
    </row>
    <row r="7581" spans="1:6" ht="11.25" x14ac:dyDescent="0.15">
      <c r="A7581" s="6" t="s">
        <v>299</v>
      </c>
      <c r="B7581" s="4" t="s">
        <v>101</v>
      </c>
      <c r="C7581" s="4" t="s">
        <v>271</v>
      </c>
      <c r="D7581" s="4" t="s">
        <v>276</v>
      </c>
      <c r="E7581" s="5">
        <v>9.34</v>
      </c>
      <c r="F7581" s="13"/>
    </row>
    <row r="7582" spans="1:6" ht="11.25" x14ac:dyDescent="0.15">
      <c r="A7582" s="6" t="s">
        <v>299</v>
      </c>
      <c r="B7582" s="4" t="s">
        <v>101</v>
      </c>
      <c r="C7582" s="4" t="s">
        <v>271</v>
      </c>
      <c r="D7582" s="4" t="s">
        <v>278</v>
      </c>
      <c r="E7582" s="5">
        <v>14.32</v>
      </c>
      <c r="F7582" s="13"/>
    </row>
    <row r="7583" spans="1:6" ht="11.25" x14ac:dyDescent="0.15">
      <c r="A7583" s="6" t="s">
        <v>299</v>
      </c>
      <c r="B7583" s="4" t="s">
        <v>101</v>
      </c>
      <c r="C7583" s="4" t="s">
        <v>271</v>
      </c>
      <c r="D7583" s="4" t="s">
        <v>278</v>
      </c>
      <c r="E7583" s="5">
        <v>16.7</v>
      </c>
      <c r="F7583" s="13"/>
    </row>
    <row r="7584" spans="1:6" ht="11.25" x14ac:dyDescent="0.15">
      <c r="A7584" s="6" t="s">
        <v>299</v>
      </c>
      <c r="B7584" s="4" t="s">
        <v>101</v>
      </c>
      <c r="C7584" s="4" t="s">
        <v>271</v>
      </c>
      <c r="D7584" s="4" t="s">
        <v>274</v>
      </c>
      <c r="E7584" s="5">
        <v>13.45</v>
      </c>
      <c r="F7584" s="13"/>
    </row>
    <row r="7585" spans="1:10" ht="11.25" x14ac:dyDescent="0.15">
      <c r="A7585" s="6" t="s">
        <v>299</v>
      </c>
      <c r="B7585" s="4" t="s">
        <v>211</v>
      </c>
      <c r="C7585" s="4" t="s">
        <v>271</v>
      </c>
      <c r="D7585" s="4" t="s">
        <v>276</v>
      </c>
      <c r="E7585" s="5">
        <v>12.53</v>
      </c>
      <c r="F7585" s="13"/>
    </row>
    <row r="7586" spans="1:10" ht="11.25" x14ac:dyDescent="0.15">
      <c r="A7586" s="6" t="s">
        <v>299</v>
      </c>
      <c r="B7586" s="4" t="s">
        <v>211</v>
      </c>
      <c r="C7586" s="4" t="s">
        <v>271</v>
      </c>
      <c r="D7586" s="4" t="s">
        <v>276</v>
      </c>
      <c r="E7586" s="5">
        <v>7.66</v>
      </c>
      <c r="F7586" s="13"/>
    </row>
    <row r="7587" spans="1:10" ht="11.25" x14ac:dyDescent="0.15">
      <c r="A7587" s="6" t="s">
        <v>299</v>
      </c>
      <c r="B7587" s="4" t="s">
        <v>211</v>
      </c>
      <c r="C7587" s="4" t="s">
        <v>271</v>
      </c>
      <c r="D7587" s="4" t="s">
        <v>278</v>
      </c>
      <c r="E7587" s="5">
        <v>9.36</v>
      </c>
      <c r="F7587" s="13"/>
    </row>
    <row r="7588" spans="1:10" ht="11.25" x14ac:dyDescent="0.15">
      <c r="A7588" s="6" t="s">
        <v>299</v>
      </c>
      <c r="B7588" s="4" t="s">
        <v>211</v>
      </c>
      <c r="C7588" s="4" t="s">
        <v>271</v>
      </c>
      <c r="D7588" s="4" t="s">
        <v>278</v>
      </c>
      <c r="E7588" s="5">
        <v>12.99</v>
      </c>
      <c r="F7588" s="13"/>
    </row>
    <row r="7589" spans="1:10" ht="11.25" x14ac:dyDescent="0.15">
      <c r="A7589" s="6" t="s">
        <v>299</v>
      </c>
      <c r="B7589" s="4" t="s">
        <v>102</v>
      </c>
      <c r="C7589" s="4" t="s">
        <v>271</v>
      </c>
      <c r="D7589" s="4" t="s">
        <v>276</v>
      </c>
      <c r="E7589" s="5">
        <v>12.28</v>
      </c>
      <c r="F7589" s="13" t="s">
        <v>354</v>
      </c>
    </row>
    <row r="7590" spans="1:10" ht="11.25" x14ac:dyDescent="0.15">
      <c r="A7590" s="6" t="s">
        <v>299</v>
      </c>
      <c r="B7590" s="4" t="s">
        <v>102</v>
      </c>
      <c r="C7590" s="4" t="s">
        <v>271</v>
      </c>
      <c r="D7590" s="4" t="s">
        <v>278</v>
      </c>
      <c r="E7590" s="5">
        <v>14.22</v>
      </c>
    </row>
    <row r="7591" spans="1:10" ht="11.25" x14ac:dyDescent="0.15">
      <c r="A7591" s="6" t="s">
        <v>299</v>
      </c>
      <c r="B7591" s="4" t="s">
        <v>212</v>
      </c>
      <c r="C7591" s="4" t="s">
        <v>271</v>
      </c>
      <c r="D7591" s="4" t="s">
        <v>276</v>
      </c>
      <c r="E7591" s="5">
        <v>9.17</v>
      </c>
    </row>
    <row r="7592" spans="1:10" ht="11.25" x14ac:dyDescent="0.15">
      <c r="A7592" s="6" t="s">
        <v>299</v>
      </c>
      <c r="B7592" s="4" t="s">
        <v>212</v>
      </c>
      <c r="C7592" s="4" t="s">
        <v>271</v>
      </c>
      <c r="D7592" s="4" t="s">
        <v>278</v>
      </c>
      <c r="E7592" s="5">
        <v>10.51</v>
      </c>
    </row>
    <row r="7593" spans="1:10" ht="11.25" x14ac:dyDescent="0.15">
      <c r="A7593" s="6" t="s">
        <v>299</v>
      </c>
      <c r="B7593" s="4" t="s">
        <v>103</v>
      </c>
      <c r="C7593" s="4" t="s">
        <v>271</v>
      </c>
      <c r="D7593" s="4" t="s">
        <v>276</v>
      </c>
      <c r="E7593" s="5">
        <v>12.19</v>
      </c>
      <c r="F7593" t="s">
        <v>353</v>
      </c>
      <c r="G7593" s="17">
        <f>+E7593+E7594+E7595+E7596+E7597+E7598+E7599</f>
        <v>73.95</v>
      </c>
      <c r="H7593" s="17">
        <f>+E7601+E7602+E7603+E7600</f>
        <v>43.819999999999993</v>
      </c>
      <c r="I7593" s="18">
        <f>+(G7593/4)/(H7593/3)</f>
        <v>1.2656891830214516</v>
      </c>
      <c r="J7593" s="21">
        <f>+(B7593-$K$1)/7</f>
        <v>49</v>
      </c>
    </row>
    <row r="7594" spans="1:10" ht="11.25" x14ac:dyDescent="0.15">
      <c r="A7594" s="6" t="s">
        <v>299</v>
      </c>
      <c r="B7594" s="4" t="s">
        <v>103</v>
      </c>
      <c r="C7594" s="4" t="s">
        <v>271</v>
      </c>
      <c r="D7594" s="4" t="s">
        <v>276</v>
      </c>
      <c r="E7594" s="5">
        <v>8.35</v>
      </c>
    </row>
    <row r="7595" spans="1:10" ht="11.25" x14ac:dyDescent="0.15">
      <c r="A7595" s="6" t="s">
        <v>299</v>
      </c>
      <c r="B7595" s="4" t="s">
        <v>103</v>
      </c>
      <c r="C7595" s="4" t="s">
        <v>271</v>
      </c>
      <c r="D7595" s="4" t="s">
        <v>278</v>
      </c>
      <c r="E7595" s="5">
        <v>12.25</v>
      </c>
    </row>
    <row r="7596" spans="1:10" ht="11.25" x14ac:dyDescent="0.15">
      <c r="A7596" s="6" t="s">
        <v>299</v>
      </c>
      <c r="B7596" s="4" t="s">
        <v>103</v>
      </c>
      <c r="C7596" s="4" t="s">
        <v>271</v>
      </c>
      <c r="D7596" s="4" t="s">
        <v>278</v>
      </c>
      <c r="E7596" s="5">
        <v>11.68</v>
      </c>
    </row>
    <row r="7597" spans="1:10" ht="11.25" x14ac:dyDescent="0.15">
      <c r="A7597" s="6" t="s">
        <v>299</v>
      </c>
      <c r="B7597" s="4" t="s">
        <v>213</v>
      </c>
      <c r="C7597" s="4" t="s">
        <v>271</v>
      </c>
      <c r="D7597" s="4" t="s">
        <v>276</v>
      </c>
      <c r="E7597" s="5">
        <v>14.01</v>
      </c>
    </row>
    <row r="7598" spans="1:10" ht="11.25" x14ac:dyDescent="0.15">
      <c r="A7598" s="6" t="s">
        <v>299</v>
      </c>
      <c r="B7598" s="4" t="s">
        <v>213</v>
      </c>
      <c r="C7598" s="4" t="s">
        <v>271</v>
      </c>
      <c r="D7598" s="4" t="s">
        <v>278</v>
      </c>
      <c r="E7598" s="5">
        <v>6.41</v>
      </c>
    </row>
    <row r="7599" spans="1:10" ht="11.25" x14ac:dyDescent="0.15">
      <c r="A7599" s="6" t="s">
        <v>299</v>
      </c>
      <c r="B7599" s="4" t="s">
        <v>213</v>
      </c>
      <c r="C7599" s="4" t="s">
        <v>271</v>
      </c>
      <c r="D7599" s="4" t="s">
        <v>278</v>
      </c>
      <c r="E7599" s="5">
        <v>9.06</v>
      </c>
    </row>
    <row r="7600" spans="1:10" ht="11.25" x14ac:dyDescent="0.15">
      <c r="A7600" s="9" t="s">
        <v>299</v>
      </c>
      <c r="B7600" s="4" t="s">
        <v>104</v>
      </c>
      <c r="C7600" s="4" t="s">
        <v>271</v>
      </c>
      <c r="D7600" s="4" t="s">
        <v>276</v>
      </c>
      <c r="E7600" s="5">
        <v>11.08</v>
      </c>
      <c r="F7600" t="s">
        <v>354</v>
      </c>
    </row>
    <row r="7601" spans="1:10" ht="11.25" x14ac:dyDescent="0.15">
      <c r="A7601" s="6" t="s">
        <v>299</v>
      </c>
      <c r="B7601" s="4" t="s">
        <v>104</v>
      </c>
      <c r="C7601" s="4" t="s">
        <v>271</v>
      </c>
      <c r="D7601" s="4" t="s">
        <v>278</v>
      </c>
      <c r="E7601" s="5">
        <v>13.84</v>
      </c>
    </row>
    <row r="7602" spans="1:10" ht="11.25" x14ac:dyDescent="0.15">
      <c r="A7602" s="6" t="s">
        <v>299</v>
      </c>
      <c r="B7602" s="4" t="s">
        <v>214</v>
      </c>
      <c r="C7602" s="4" t="s">
        <v>271</v>
      </c>
      <c r="D7602" s="4" t="s">
        <v>276</v>
      </c>
      <c r="E7602" s="5">
        <v>8.85</v>
      </c>
    </row>
    <row r="7603" spans="1:10" ht="11.25" x14ac:dyDescent="0.15">
      <c r="A7603" s="6" t="s">
        <v>299</v>
      </c>
      <c r="B7603" s="4" t="s">
        <v>214</v>
      </c>
      <c r="C7603" s="4" t="s">
        <v>271</v>
      </c>
      <c r="D7603" s="4" t="s">
        <v>278</v>
      </c>
      <c r="E7603" s="5">
        <v>10.050000000000001</v>
      </c>
    </row>
    <row r="7604" spans="1:10" ht="11.25" x14ac:dyDescent="0.15">
      <c r="A7604" s="6" t="s">
        <v>299</v>
      </c>
      <c r="B7604" s="4" t="s">
        <v>105</v>
      </c>
      <c r="C7604" s="4" t="s">
        <v>271</v>
      </c>
      <c r="D7604" s="4" t="s">
        <v>276</v>
      </c>
      <c r="E7604" s="5">
        <v>12.88</v>
      </c>
      <c r="F7604" t="s">
        <v>353</v>
      </c>
      <c r="G7604" s="17">
        <f>+E7604+E7605+E7606+E7607+E7608+E7609</f>
        <v>62.800000000000004</v>
      </c>
      <c r="H7604" s="17">
        <f>+E7612+E7613+E7610+E7611</f>
        <v>35.739999999999995</v>
      </c>
      <c r="I7604" s="18">
        <f>+(G7604/4)/(H7604/3)</f>
        <v>1.3178511471740348</v>
      </c>
      <c r="J7604" s="21">
        <f>+(B7604-$K$1)/7</f>
        <v>50</v>
      </c>
    </row>
    <row r="7605" spans="1:10" ht="11.25" x14ac:dyDescent="0.15">
      <c r="A7605" s="6" t="s">
        <v>299</v>
      </c>
      <c r="B7605" s="4" t="s">
        <v>105</v>
      </c>
      <c r="C7605" s="4" t="s">
        <v>271</v>
      </c>
      <c r="D7605" s="4" t="s">
        <v>276</v>
      </c>
      <c r="E7605" s="5">
        <v>3.43</v>
      </c>
    </row>
    <row r="7606" spans="1:10" ht="11.25" x14ac:dyDescent="0.15">
      <c r="A7606" s="6" t="s">
        <v>299</v>
      </c>
      <c r="B7606" s="4" t="s">
        <v>105</v>
      </c>
      <c r="C7606" s="4" t="s">
        <v>271</v>
      </c>
      <c r="D7606" s="4" t="s">
        <v>278</v>
      </c>
      <c r="E7606" s="5">
        <v>10.74</v>
      </c>
    </row>
    <row r="7607" spans="1:10" ht="11.25" x14ac:dyDescent="0.15">
      <c r="A7607" s="6" t="s">
        <v>299</v>
      </c>
      <c r="B7607" s="4" t="s">
        <v>105</v>
      </c>
      <c r="C7607" s="4" t="s">
        <v>271</v>
      </c>
      <c r="D7607" s="4" t="s">
        <v>278</v>
      </c>
      <c r="E7607" s="5">
        <v>10.48</v>
      </c>
    </row>
    <row r="7608" spans="1:10" ht="11.25" x14ac:dyDescent="0.15">
      <c r="A7608" s="6" t="s">
        <v>299</v>
      </c>
      <c r="B7608" s="4" t="s">
        <v>215</v>
      </c>
      <c r="C7608" s="4" t="s">
        <v>271</v>
      </c>
      <c r="D7608" s="4" t="s">
        <v>276</v>
      </c>
      <c r="E7608" s="5">
        <v>12.31</v>
      </c>
    </row>
    <row r="7609" spans="1:10" ht="11.25" x14ac:dyDescent="0.15">
      <c r="A7609" s="6" t="s">
        <v>299</v>
      </c>
      <c r="B7609" s="4" t="s">
        <v>215</v>
      </c>
      <c r="C7609" s="4" t="s">
        <v>271</v>
      </c>
      <c r="D7609" s="4" t="s">
        <v>278</v>
      </c>
      <c r="E7609" s="5">
        <v>12.96</v>
      </c>
    </row>
    <row r="7610" spans="1:10" ht="11.25" x14ac:dyDescent="0.15">
      <c r="A7610" s="6" t="s">
        <v>299</v>
      </c>
      <c r="B7610" s="4" t="s">
        <v>106</v>
      </c>
      <c r="C7610" s="4" t="s">
        <v>271</v>
      </c>
      <c r="D7610" s="4" t="s">
        <v>276</v>
      </c>
      <c r="E7610" s="5">
        <v>10.27</v>
      </c>
      <c r="F7610" t="s">
        <v>354</v>
      </c>
    </row>
    <row r="7611" spans="1:10" ht="11.25" x14ac:dyDescent="0.15">
      <c r="A7611" s="6" t="s">
        <v>299</v>
      </c>
      <c r="B7611" s="4" t="s">
        <v>106</v>
      </c>
      <c r="C7611" s="4" t="s">
        <v>271</v>
      </c>
      <c r="D7611" s="4" t="s">
        <v>278</v>
      </c>
      <c r="E7611" s="5">
        <v>10.37</v>
      </c>
    </row>
    <row r="7612" spans="1:10" ht="11.25" x14ac:dyDescent="0.15">
      <c r="A7612" s="6" t="s">
        <v>299</v>
      </c>
      <c r="B7612" s="4" t="s">
        <v>216</v>
      </c>
      <c r="C7612" s="4" t="s">
        <v>271</v>
      </c>
      <c r="D7612" s="4" t="s">
        <v>276</v>
      </c>
      <c r="E7612" s="5">
        <v>7.06</v>
      </c>
    </row>
    <row r="7613" spans="1:10" ht="11.25" x14ac:dyDescent="0.15">
      <c r="A7613" s="6" t="s">
        <v>299</v>
      </c>
      <c r="B7613" s="4" t="s">
        <v>216</v>
      </c>
      <c r="C7613" s="4" t="s">
        <v>271</v>
      </c>
      <c r="D7613" s="4" t="s">
        <v>278</v>
      </c>
      <c r="E7613" s="5">
        <v>8.0399999999999991</v>
      </c>
    </row>
    <row r="7614" spans="1:10" ht="11.25" x14ac:dyDescent="0.15">
      <c r="A7614" s="6" t="s">
        <v>299</v>
      </c>
      <c r="B7614" s="4" t="s">
        <v>107</v>
      </c>
      <c r="C7614" s="4" t="s">
        <v>271</v>
      </c>
      <c r="D7614" s="4" t="s">
        <v>276</v>
      </c>
      <c r="E7614" s="5">
        <v>10.46</v>
      </c>
      <c r="F7614" t="s">
        <v>353</v>
      </c>
      <c r="G7614" s="17">
        <f>+E7614+E7615+E7616+E7617+E7618+E7619</f>
        <v>66.7</v>
      </c>
      <c r="H7614" s="17">
        <f>+E7622+E7623+E7620+E7621</f>
        <v>42.769999999999996</v>
      </c>
      <c r="I7614" s="18">
        <f>+(G7614/4)/(H7614/3)</f>
        <v>1.1696282440963293</v>
      </c>
      <c r="J7614" s="21">
        <f>+(B7614-$K$1)/7</f>
        <v>51</v>
      </c>
    </row>
    <row r="7615" spans="1:10" ht="11.25" x14ac:dyDescent="0.15">
      <c r="A7615" s="6" t="s">
        <v>299</v>
      </c>
      <c r="B7615" s="4" t="s">
        <v>107</v>
      </c>
      <c r="C7615" s="4" t="s">
        <v>271</v>
      </c>
      <c r="D7615" s="4" t="s">
        <v>276</v>
      </c>
      <c r="E7615" s="5">
        <v>7.35</v>
      </c>
    </row>
    <row r="7616" spans="1:10" ht="11.25" x14ac:dyDescent="0.15">
      <c r="A7616" s="6" t="s">
        <v>299</v>
      </c>
      <c r="B7616" s="4" t="s">
        <v>107</v>
      </c>
      <c r="C7616" s="4" t="s">
        <v>271</v>
      </c>
      <c r="D7616" s="4" t="s">
        <v>278</v>
      </c>
      <c r="E7616" s="5">
        <v>11.22</v>
      </c>
    </row>
    <row r="7617" spans="1:6" ht="11.25" x14ac:dyDescent="0.15">
      <c r="A7617" s="6" t="s">
        <v>299</v>
      </c>
      <c r="B7617" s="4" t="s">
        <v>107</v>
      </c>
      <c r="C7617" s="4" t="s">
        <v>271</v>
      </c>
      <c r="D7617" s="4" t="s">
        <v>278</v>
      </c>
      <c r="E7617" s="5">
        <v>10.31</v>
      </c>
    </row>
    <row r="7618" spans="1:6" ht="11.25" x14ac:dyDescent="0.15">
      <c r="A7618" s="6" t="s">
        <v>299</v>
      </c>
      <c r="B7618" s="4" t="s">
        <v>217</v>
      </c>
      <c r="C7618" s="4" t="s">
        <v>271</v>
      </c>
      <c r="D7618" s="4" t="s">
        <v>276</v>
      </c>
      <c r="E7618" s="5">
        <v>13.62</v>
      </c>
    </row>
    <row r="7619" spans="1:6" ht="11.25" x14ac:dyDescent="0.15">
      <c r="A7619" s="6" t="s">
        <v>299</v>
      </c>
      <c r="B7619" s="4" t="s">
        <v>217</v>
      </c>
      <c r="C7619" s="4" t="s">
        <v>271</v>
      </c>
      <c r="D7619" s="4" t="s">
        <v>278</v>
      </c>
      <c r="E7619" s="5">
        <v>13.74</v>
      </c>
    </row>
    <row r="7620" spans="1:6" ht="11.25" x14ac:dyDescent="0.15">
      <c r="A7620" s="6" t="s">
        <v>299</v>
      </c>
      <c r="B7620" s="4" t="s">
        <v>108</v>
      </c>
      <c r="C7620" s="4" t="s">
        <v>271</v>
      </c>
      <c r="D7620" s="4" t="s">
        <v>276</v>
      </c>
      <c r="E7620" s="5">
        <v>11.09</v>
      </c>
      <c r="F7620" t="s">
        <v>354</v>
      </c>
    </row>
    <row r="7621" spans="1:6" ht="11.25" x14ac:dyDescent="0.15">
      <c r="A7621" s="6" t="s">
        <v>299</v>
      </c>
      <c r="B7621" s="4" t="s">
        <v>108</v>
      </c>
      <c r="C7621" s="4" t="s">
        <v>271</v>
      </c>
      <c r="D7621" s="4" t="s">
        <v>278</v>
      </c>
      <c r="E7621" s="5">
        <v>12.75</v>
      </c>
    </row>
    <row r="7622" spans="1:6" ht="11.25" x14ac:dyDescent="0.15">
      <c r="A7622" s="6" t="s">
        <v>299</v>
      </c>
      <c r="B7622" s="4" t="s">
        <v>218</v>
      </c>
      <c r="C7622" s="4" t="s">
        <v>271</v>
      </c>
      <c r="D7622" s="4" t="s">
        <v>276</v>
      </c>
      <c r="E7622" s="5">
        <v>9</v>
      </c>
    </row>
    <row r="7623" spans="1:6" ht="11.25" x14ac:dyDescent="0.15">
      <c r="A7623" s="6" t="s">
        <v>299</v>
      </c>
      <c r="B7623" s="4" t="s">
        <v>218</v>
      </c>
      <c r="C7623" s="4" t="s">
        <v>271</v>
      </c>
      <c r="D7623" s="4" t="s">
        <v>278</v>
      </c>
      <c r="E7623" s="5">
        <v>9.93</v>
      </c>
    </row>
    <row r="7624" spans="1:6" ht="11.25" x14ac:dyDescent="0.15">
      <c r="A7624" s="6" t="s">
        <v>299</v>
      </c>
      <c r="B7624" s="4" t="s">
        <v>219</v>
      </c>
      <c r="C7624" s="4" t="s">
        <v>271</v>
      </c>
      <c r="D7624" s="4" t="s">
        <v>276</v>
      </c>
      <c r="E7624" s="5">
        <v>12.56</v>
      </c>
      <c r="F7624" s="13" t="s">
        <v>353</v>
      </c>
    </row>
    <row r="7625" spans="1:6" ht="11.25" x14ac:dyDescent="0.15">
      <c r="A7625" s="6" t="s">
        <v>299</v>
      </c>
      <c r="B7625" s="4" t="s">
        <v>219</v>
      </c>
      <c r="C7625" s="4" t="s">
        <v>271</v>
      </c>
      <c r="D7625" s="4" t="s">
        <v>276</v>
      </c>
      <c r="E7625" s="5">
        <v>7.9</v>
      </c>
      <c r="F7625" s="13"/>
    </row>
    <row r="7626" spans="1:6" ht="11.25" x14ac:dyDescent="0.15">
      <c r="A7626" s="6" t="s">
        <v>299</v>
      </c>
      <c r="B7626" s="4" t="s">
        <v>219</v>
      </c>
      <c r="C7626" s="4" t="s">
        <v>271</v>
      </c>
      <c r="D7626" s="4" t="s">
        <v>278</v>
      </c>
      <c r="E7626" s="5">
        <v>10.88</v>
      </c>
      <c r="F7626" s="13"/>
    </row>
    <row r="7627" spans="1:6" ht="11.25" x14ac:dyDescent="0.15">
      <c r="A7627" s="6" t="s">
        <v>299</v>
      </c>
      <c r="B7627" s="4" t="s">
        <v>219</v>
      </c>
      <c r="C7627" s="4" t="s">
        <v>271</v>
      </c>
      <c r="D7627" s="4" t="s">
        <v>278</v>
      </c>
      <c r="E7627" s="5">
        <v>10.01</v>
      </c>
      <c r="F7627" s="13"/>
    </row>
    <row r="7628" spans="1:6" ht="11.25" x14ac:dyDescent="0.15">
      <c r="A7628" s="6" t="s">
        <v>299</v>
      </c>
      <c r="B7628" s="4" t="s">
        <v>109</v>
      </c>
      <c r="C7628" s="4" t="s">
        <v>271</v>
      </c>
      <c r="D7628" s="4" t="s">
        <v>276</v>
      </c>
      <c r="E7628" s="5">
        <v>13.21</v>
      </c>
      <c r="F7628" s="13" t="s">
        <v>354</v>
      </c>
    </row>
    <row r="7629" spans="1:6" ht="11.25" x14ac:dyDescent="0.15">
      <c r="A7629" s="6" t="s">
        <v>299</v>
      </c>
      <c r="B7629" s="4" t="s">
        <v>109</v>
      </c>
      <c r="C7629" s="4" t="s">
        <v>271</v>
      </c>
      <c r="D7629" s="4" t="s">
        <v>273</v>
      </c>
      <c r="E7629" s="5">
        <v>2.2799999999999998</v>
      </c>
    </row>
    <row r="7630" spans="1:6" ht="11.25" x14ac:dyDescent="0.15">
      <c r="A7630" s="6" t="s">
        <v>299</v>
      </c>
      <c r="B7630" s="4" t="s">
        <v>109</v>
      </c>
      <c r="C7630" s="4" t="s">
        <v>271</v>
      </c>
      <c r="D7630" s="4" t="s">
        <v>278</v>
      </c>
      <c r="E7630" s="5">
        <v>12.02</v>
      </c>
    </row>
    <row r="7631" spans="1:6" ht="11.25" x14ac:dyDescent="0.15">
      <c r="A7631" s="6" t="s">
        <v>299</v>
      </c>
      <c r="B7631" s="4" t="s">
        <v>109</v>
      </c>
      <c r="C7631" s="4" t="s">
        <v>271</v>
      </c>
      <c r="D7631" s="4" t="s">
        <v>278</v>
      </c>
      <c r="E7631" s="5">
        <v>10.52</v>
      </c>
    </row>
    <row r="7632" spans="1:6" ht="11.25" x14ac:dyDescent="0.15">
      <c r="A7632" s="6" t="s">
        <v>299</v>
      </c>
      <c r="B7632" s="4" t="s">
        <v>109</v>
      </c>
      <c r="C7632" s="4" t="s">
        <v>271</v>
      </c>
      <c r="D7632" s="4" t="s">
        <v>278</v>
      </c>
      <c r="E7632" s="5">
        <v>5.25</v>
      </c>
    </row>
    <row r="7633" spans="1:14" ht="11.25" x14ac:dyDescent="0.15">
      <c r="A7633" s="6" t="s">
        <v>299</v>
      </c>
      <c r="B7633" s="4" t="s">
        <v>109</v>
      </c>
      <c r="C7633" s="4" t="s">
        <v>271</v>
      </c>
      <c r="D7633" s="4" t="s">
        <v>274</v>
      </c>
      <c r="E7633" s="5">
        <v>8.1</v>
      </c>
    </row>
    <row r="7634" spans="1:14" ht="11.25" x14ac:dyDescent="0.15">
      <c r="A7634" s="6" t="s">
        <v>299</v>
      </c>
      <c r="B7634" s="4" t="s">
        <v>220</v>
      </c>
      <c r="C7634" s="4" t="s">
        <v>271</v>
      </c>
      <c r="D7634" s="4" t="s">
        <v>276</v>
      </c>
      <c r="E7634" s="5">
        <v>11.84</v>
      </c>
    </row>
    <row r="7635" spans="1:14" ht="11.25" x14ac:dyDescent="0.15">
      <c r="A7635" s="6" t="s">
        <v>299</v>
      </c>
      <c r="B7635" s="4" t="s">
        <v>220</v>
      </c>
      <c r="C7635" s="4" t="s">
        <v>271</v>
      </c>
      <c r="D7635" s="4" t="s">
        <v>278</v>
      </c>
      <c r="E7635" s="5">
        <v>11.93</v>
      </c>
    </row>
    <row r="7636" spans="1:14" ht="11.25" x14ac:dyDescent="0.15">
      <c r="A7636" s="6" t="s">
        <v>299</v>
      </c>
      <c r="E7636" s="15">
        <f>+SUM(E7090:E7635)</f>
        <v>6087.8000000000038</v>
      </c>
      <c r="I7636" s="14">
        <f>AVERAGE(I7090:I7635)</f>
        <v>1.246697452187459</v>
      </c>
      <c r="J7636" s="14">
        <f>STDEV(I7090:I7635)</f>
        <v>0.3355189781235498</v>
      </c>
      <c r="K7636">
        <f>COUNT(I7090:I7635)</f>
        <v>43</v>
      </c>
      <c r="L7636" s="14">
        <f>+I7636-1</f>
        <v>0.24669745218745898</v>
      </c>
      <c r="M7636">
        <f>+SQRT(K7636)</f>
        <v>6.5574385243020004</v>
      </c>
      <c r="N7636">
        <f>+L7636/(J7636/M7636)</f>
        <v>4.8214958982901388</v>
      </c>
    </row>
    <row r="7637" spans="1:14" ht="11.25" x14ac:dyDescent="0.15">
      <c r="A7637" s="6" t="s">
        <v>300</v>
      </c>
      <c r="B7637" s="4" t="s">
        <v>6</v>
      </c>
      <c r="C7637" s="4" t="s">
        <v>301</v>
      </c>
      <c r="D7637" s="4" t="s">
        <v>302</v>
      </c>
      <c r="E7637" s="5">
        <v>9.83</v>
      </c>
      <c r="F7637" t="s">
        <v>353</v>
      </c>
      <c r="G7637" s="17">
        <f>+E7637+E7638+E7639+E7640+E7641+E7642+E7643</f>
        <v>80.319999999999993</v>
      </c>
      <c r="H7637" s="17">
        <f>+E7645+E7646+E7647+E7648+E7644</f>
        <v>59.17</v>
      </c>
      <c r="I7637" s="18">
        <f>+(G7637/4)/(H7637/3)</f>
        <v>1.0180834882541827</v>
      </c>
      <c r="J7637" s="21">
        <f>+(B7637-$K$1)/7</f>
        <v>1</v>
      </c>
    </row>
    <row r="7638" spans="1:14" ht="11.25" x14ac:dyDescent="0.15">
      <c r="A7638" s="6" t="s">
        <v>300</v>
      </c>
      <c r="B7638" s="4" t="s">
        <v>6</v>
      </c>
      <c r="C7638" s="4" t="s">
        <v>301</v>
      </c>
      <c r="D7638" s="4" t="s">
        <v>302</v>
      </c>
      <c r="E7638" s="5">
        <v>8.94</v>
      </c>
    </row>
    <row r="7639" spans="1:14" ht="11.25" x14ac:dyDescent="0.15">
      <c r="A7639" s="6" t="s">
        <v>300</v>
      </c>
      <c r="B7639" s="4" t="s">
        <v>6</v>
      </c>
      <c r="C7639" s="4" t="s">
        <v>301</v>
      </c>
      <c r="D7639" s="4" t="s">
        <v>303</v>
      </c>
      <c r="E7639" s="5">
        <v>13.98</v>
      </c>
    </row>
    <row r="7640" spans="1:14" ht="11.25" x14ac:dyDescent="0.15">
      <c r="A7640" s="6" t="s">
        <v>300</v>
      </c>
      <c r="B7640" s="4" t="s">
        <v>113</v>
      </c>
      <c r="C7640" s="4" t="s">
        <v>301</v>
      </c>
      <c r="D7640" s="4" t="s">
        <v>302</v>
      </c>
      <c r="E7640" s="5">
        <v>12.74</v>
      </c>
    </row>
    <row r="7641" spans="1:14" ht="11.25" x14ac:dyDescent="0.15">
      <c r="A7641" s="6" t="s">
        <v>300</v>
      </c>
      <c r="B7641" s="4" t="s">
        <v>113</v>
      </c>
      <c r="C7641" s="4" t="s">
        <v>301</v>
      </c>
      <c r="D7641" s="4" t="s">
        <v>302</v>
      </c>
      <c r="E7641" s="5">
        <v>9.17</v>
      </c>
    </row>
    <row r="7642" spans="1:14" ht="11.25" x14ac:dyDescent="0.15">
      <c r="A7642" s="6" t="s">
        <v>300</v>
      </c>
      <c r="B7642" s="4" t="s">
        <v>113</v>
      </c>
      <c r="C7642" s="4" t="s">
        <v>301</v>
      </c>
      <c r="D7642" s="4" t="s">
        <v>303</v>
      </c>
      <c r="E7642" s="5">
        <v>14.25</v>
      </c>
    </row>
    <row r="7643" spans="1:14" ht="11.25" x14ac:dyDescent="0.15">
      <c r="A7643" s="6" t="s">
        <v>300</v>
      </c>
      <c r="B7643" s="4" t="s">
        <v>113</v>
      </c>
      <c r="C7643" s="4" t="s">
        <v>301</v>
      </c>
      <c r="D7643" s="4" t="s">
        <v>303</v>
      </c>
      <c r="E7643" s="5">
        <v>11.41</v>
      </c>
    </row>
    <row r="7644" spans="1:14" ht="11.25" x14ac:dyDescent="0.15">
      <c r="A7644" s="9" t="s">
        <v>300</v>
      </c>
      <c r="B7644" s="4" t="s">
        <v>10</v>
      </c>
      <c r="C7644" s="4" t="s">
        <v>301</v>
      </c>
      <c r="D7644" s="4" t="s">
        <v>302</v>
      </c>
      <c r="E7644" s="5">
        <v>10.81</v>
      </c>
      <c r="F7644" t="s">
        <v>354</v>
      </c>
    </row>
    <row r="7645" spans="1:14" ht="11.25" x14ac:dyDescent="0.15">
      <c r="A7645" s="6" t="s">
        <v>300</v>
      </c>
      <c r="B7645" s="4" t="s">
        <v>10</v>
      </c>
      <c r="C7645" s="4" t="s">
        <v>301</v>
      </c>
      <c r="D7645" s="4" t="s">
        <v>302</v>
      </c>
      <c r="E7645" s="5">
        <v>9.31</v>
      </c>
    </row>
    <row r="7646" spans="1:14" ht="11.25" x14ac:dyDescent="0.15">
      <c r="A7646" s="6" t="s">
        <v>300</v>
      </c>
      <c r="B7646" s="4" t="s">
        <v>10</v>
      </c>
      <c r="C7646" s="4" t="s">
        <v>301</v>
      </c>
      <c r="D7646" s="4" t="s">
        <v>303</v>
      </c>
      <c r="E7646" s="5">
        <v>14.68</v>
      </c>
    </row>
    <row r="7647" spans="1:14" ht="11.25" x14ac:dyDescent="0.15">
      <c r="A7647" s="6" t="s">
        <v>300</v>
      </c>
      <c r="B7647" s="4" t="s">
        <v>114</v>
      </c>
      <c r="C7647" s="4" t="s">
        <v>301</v>
      </c>
      <c r="D7647" s="4" t="s">
        <v>302</v>
      </c>
      <c r="E7647" s="5">
        <v>12.07</v>
      </c>
    </row>
    <row r="7648" spans="1:14" ht="11.25" x14ac:dyDescent="0.15">
      <c r="A7648" s="6" t="s">
        <v>300</v>
      </c>
      <c r="B7648" s="4" t="s">
        <v>114</v>
      </c>
      <c r="C7648" s="4" t="s">
        <v>301</v>
      </c>
      <c r="D7648" s="4" t="s">
        <v>303</v>
      </c>
      <c r="E7648" s="5">
        <v>12.3</v>
      </c>
    </row>
    <row r="7649" spans="1:10" ht="11.25" x14ac:dyDescent="0.15">
      <c r="A7649" s="6" t="s">
        <v>300</v>
      </c>
      <c r="B7649" s="4" t="s">
        <v>11</v>
      </c>
      <c r="C7649" s="4" t="s">
        <v>301</v>
      </c>
      <c r="D7649" s="4" t="s">
        <v>303</v>
      </c>
      <c r="E7649" s="5">
        <v>13.2</v>
      </c>
      <c r="F7649" t="s">
        <v>353</v>
      </c>
      <c r="G7649" s="17">
        <f>+E7649+E7650+E7651+E7652+E7653+E7654+E7655</f>
        <v>58.67</v>
      </c>
      <c r="H7649" s="17">
        <f>+E7657+E7658+E7659+E7656</f>
        <v>53.3</v>
      </c>
      <c r="I7649" s="18">
        <f>+(G7649/4)/(H7649/3)</f>
        <v>0.82556285178236399</v>
      </c>
      <c r="J7649" s="21">
        <f>+(B7649-$K$1)/7</f>
        <v>2</v>
      </c>
    </row>
    <row r="7650" spans="1:10" ht="11.25" x14ac:dyDescent="0.15">
      <c r="A7650" s="6" t="s">
        <v>300</v>
      </c>
      <c r="B7650" s="4" t="s">
        <v>11</v>
      </c>
      <c r="C7650" s="4" t="s">
        <v>301</v>
      </c>
      <c r="D7650" s="4" t="s">
        <v>304</v>
      </c>
      <c r="E7650" s="5">
        <v>9.41</v>
      </c>
    </row>
    <row r="7651" spans="1:10" ht="11.25" x14ac:dyDescent="0.15">
      <c r="A7651" s="6" t="s">
        <v>300</v>
      </c>
      <c r="B7651" s="4" t="s">
        <v>11</v>
      </c>
      <c r="C7651" s="4" t="s">
        <v>301</v>
      </c>
      <c r="D7651" s="4" t="s">
        <v>304</v>
      </c>
      <c r="E7651" s="5">
        <v>6.79</v>
      </c>
    </row>
    <row r="7652" spans="1:10" ht="11.25" x14ac:dyDescent="0.15">
      <c r="A7652" s="6" t="s">
        <v>300</v>
      </c>
      <c r="B7652" s="4" t="s">
        <v>115</v>
      </c>
      <c r="C7652" s="4" t="s">
        <v>301</v>
      </c>
      <c r="D7652" s="4" t="s">
        <v>303</v>
      </c>
      <c r="E7652" s="5">
        <v>8.36</v>
      </c>
    </row>
    <row r="7653" spans="1:10" ht="11.25" x14ac:dyDescent="0.15">
      <c r="A7653" s="6" t="s">
        <v>300</v>
      </c>
      <c r="B7653" s="4" t="s">
        <v>115</v>
      </c>
      <c r="C7653" s="4" t="s">
        <v>301</v>
      </c>
      <c r="D7653" s="4" t="s">
        <v>303</v>
      </c>
      <c r="E7653" s="5">
        <v>7.28</v>
      </c>
    </row>
    <row r="7654" spans="1:10" ht="11.25" x14ac:dyDescent="0.15">
      <c r="A7654" s="6" t="s">
        <v>300</v>
      </c>
      <c r="B7654" s="4" t="s">
        <v>115</v>
      </c>
      <c r="C7654" s="4" t="s">
        <v>301</v>
      </c>
      <c r="D7654" s="4" t="s">
        <v>304</v>
      </c>
      <c r="E7654" s="5">
        <v>7.5</v>
      </c>
    </row>
    <row r="7655" spans="1:10" ht="11.25" x14ac:dyDescent="0.15">
      <c r="A7655" s="6" t="s">
        <v>300</v>
      </c>
      <c r="B7655" s="4" t="s">
        <v>115</v>
      </c>
      <c r="C7655" s="4" t="s">
        <v>301</v>
      </c>
      <c r="D7655" s="4" t="s">
        <v>304</v>
      </c>
      <c r="E7655" s="5">
        <v>6.13</v>
      </c>
    </row>
    <row r="7656" spans="1:10" ht="11.25" x14ac:dyDescent="0.15">
      <c r="A7656" s="6" t="s">
        <v>300</v>
      </c>
      <c r="B7656" s="4" t="s">
        <v>12</v>
      </c>
      <c r="C7656" s="4" t="s">
        <v>301</v>
      </c>
      <c r="D7656" s="4" t="s">
        <v>302</v>
      </c>
      <c r="E7656" s="5">
        <v>12.28</v>
      </c>
      <c r="F7656" t="s">
        <v>354</v>
      </c>
    </row>
    <row r="7657" spans="1:10" ht="11.25" x14ac:dyDescent="0.15">
      <c r="A7657" s="6" t="s">
        <v>300</v>
      </c>
      <c r="B7657" s="4" t="s">
        <v>12</v>
      </c>
      <c r="C7657" s="4" t="s">
        <v>301</v>
      </c>
      <c r="D7657" s="4" t="s">
        <v>303</v>
      </c>
      <c r="E7657" s="5">
        <v>13.57</v>
      </c>
    </row>
    <row r="7658" spans="1:10" ht="11.25" x14ac:dyDescent="0.15">
      <c r="A7658" s="6" t="s">
        <v>300</v>
      </c>
      <c r="B7658" s="4" t="s">
        <v>116</v>
      </c>
      <c r="C7658" s="4" t="s">
        <v>301</v>
      </c>
      <c r="D7658" s="4" t="s">
        <v>302</v>
      </c>
      <c r="E7658" s="5">
        <v>13.83</v>
      </c>
    </row>
    <row r="7659" spans="1:10" ht="11.25" x14ac:dyDescent="0.15">
      <c r="A7659" s="6" t="s">
        <v>300</v>
      </c>
      <c r="B7659" s="4" t="s">
        <v>116</v>
      </c>
      <c r="C7659" s="4" t="s">
        <v>301</v>
      </c>
      <c r="D7659" s="4" t="s">
        <v>303</v>
      </c>
      <c r="E7659" s="5">
        <v>13.62</v>
      </c>
    </row>
    <row r="7660" spans="1:10" ht="11.25" x14ac:dyDescent="0.15">
      <c r="A7660" s="6" t="s">
        <v>300</v>
      </c>
      <c r="B7660" s="4" t="s">
        <v>117</v>
      </c>
      <c r="C7660" s="4" t="s">
        <v>301</v>
      </c>
      <c r="D7660" s="4" t="s">
        <v>302</v>
      </c>
      <c r="E7660" s="5">
        <v>11.45</v>
      </c>
      <c r="F7660" s="13" t="s">
        <v>353</v>
      </c>
    </row>
    <row r="7661" spans="1:10" ht="11.25" x14ac:dyDescent="0.15">
      <c r="A7661" s="6" t="s">
        <v>300</v>
      </c>
      <c r="B7661" s="4" t="s">
        <v>117</v>
      </c>
      <c r="C7661" s="4" t="s">
        <v>301</v>
      </c>
      <c r="D7661" s="4" t="s">
        <v>302</v>
      </c>
      <c r="E7661" s="5">
        <v>6.92</v>
      </c>
      <c r="F7661" s="13"/>
    </row>
    <row r="7662" spans="1:10" ht="11.25" x14ac:dyDescent="0.15">
      <c r="A7662" s="6" t="s">
        <v>300</v>
      </c>
      <c r="B7662" s="4" t="s">
        <v>117</v>
      </c>
      <c r="C7662" s="4" t="s">
        <v>301</v>
      </c>
      <c r="D7662" s="4" t="s">
        <v>303</v>
      </c>
      <c r="E7662" s="5">
        <v>11.38</v>
      </c>
      <c r="F7662" s="13"/>
    </row>
    <row r="7663" spans="1:10" ht="11.25" x14ac:dyDescent="0.15">
      <c r="A7663" s="6" t="s">
        <v>300</v>
      </c>
      <c r="B7663" s="4" t="s">
        <v>117</v>
      </c>
      <c r="C7663" s="4" t="s">
        <v>301</v>
      </c>
      <c r="D7663" s="4" t="s">
        <v>303</v>
      </c>
      <c r="E7663" s="5">
        <v>10.43</v>
      </c>
      <c r="F7663" s="13"/>
    </row>
    <row r="7664" spans="1:10" ht="11.25" x14ac:dyDescent="0.15">
      <c r="A7664" s="6" t="s">
        <v>300</v>
      </c>
      <c r="B7664" s="4" t="s">
        <v>13</v>
      </c>
      <c r="C7664" s="4" t="s">
        <v>301</v>
      </c>
      <c r="D7664" s="4" t="s">
        <v>302</v>
      </c>
      <c r="E7664" s="5">
        <v>14.84</v>
      </c>
      <c r="F7664" s="13" t="s">
        <v>354</v>
      </c>
    </row>
    <row r="7665" spans="1:10" ht="11.25" x14ac:dyDescent="0.15">
      <c r="A7665" s="6" t="s">
        <v>300</v>
      </c>
      <c r="B7665" s="4" t="s">
        <v>13</v>
      </c>
      <c r="C7665" s="4" t="s">
        <v>301</v>
      </c>
      <c r="D7665" s="4" t="s">
        <v>302</v>
      </c>
      <c r="E7665" s="5">
        <v>14.26</v>
      </c>
    </row>
    <row r="7666" spans="1:10" ht="11.25" x14ac:dyDescent="0.15">
      <c r="A7666" s="6" t="s">
        <v>300</v>
      </c>
      <c r="B7666" s="4" t="s">
        <v>13</v>
      </c>
      <c r="C7666" s="4" t="s">
        <v>301</v>
      </c>
      <c r="D7666" s="4" t="s">
        <v>303</v>
      </c>
      <c r="E7666" s="5">
        <v>15.14</v>
      </c>
    </row>
    <row r="7667" spans="1:10" ht="11.25" x14ac:dyDescent="0.15">
      <c r="A7667" s="6" t="s">
        <v>300</v>
      </c>
      <c r="B7667" s="4" t="s">
        <v>13</v>
      </c>
      <c r="C7667" s="4" t="s">
        <v>301</v>
      </c>
      <c r="D7667" s="4" t="s">
        <v>303</v>
      </c>
      <c r="E7667" s="5">
        <v>10.11</v>
      </c>
    </row>
    <row r="7668" spans="1:10" ht="11.25" x14ac:dyDescent="0.15">
      <c r="A7668" s="6" t="s">
        <v>300</v>
      </c>
      <c r="B7668" s="4" t="s">
        <v>119</v>
      </c>
      <c r="C7668" s="4" t="s">
        <v>301</v>
      </c>
      <c r="D7668" s="4" t="s">
        <v>302</v>
      </c>
      <c r="E7668" s="5">
        <v>11.19</v>
      </c>
    </row>
    <row r="7669" spans="1:10" ht="11.25" x14ac:dyDescent="0.15">
      <c r="A7669" s="6" t="s">
        <v>300</v>
      </c>
      <c r="B7669" s="4" t="s">
        <v>119</v>
      </c>
      <c r="C7669" s="4" t="s">
        <v>301</v>
      </c>
      <c r="D7669" s="4" t="s">
        <v>303</v>
      </c>
      <c r="E7669" s="5">
        <v>11.91</v>
      </c>
    </row>
    <row r="7670" spans="1:10" ht="11.25" x14ac:dyDescent="0.15">
      <c r="A7670" s="6" t="s">
        <v>300</v>
      </c>
      <c r="B7670" s="4" t="s">
        <v>15</v>
      </c>
      <c r="C7670" s="4" t="s">
        <v>301</v>
      </c>
      <c r="D7670" s="4" t="s">
        <v>302</v>
      </c>
      <c r="E7670" s="5">
        <v>11.55</v>
      </c>
      <c r="F7670" t="s">
        <v>353</v>
      </c>
      <c r="G7670" s="17">
        <f>+E7670+E7671+E7672+E7673+E7674+E7675+E7676</f>
        <v>68.540000000000006</v>
      </c>
      <c r="H7670" s="17">
        <f>+E7678+E7679+E7680+E7677</f>
        <v>49.239999999999995</v>
      </c>
      <c r="I7670" s="18">
        <f>+(G7670/4)/(H7670/3)</f>
        <v>1.0439683184402928</v>
      </c>
      <c r="J7670" s="21">
        <f>+(B7670-$K$1)/7</f>
        <v>4</v>
      </c>
    </row>
    <row r="7671" spans="1:10" ht="11.25" x14ac:dyDescent="0.15">
      <c r="A7671" s="6" t="s">
        <v>300</v>
      </c>
      <c r="B7671" s="4" t="s">
        <v>15</v>
      </c>
      <c r="C7671" s="4" t="s">
        <v>301</v>
      </c>
      <c r="D7671" s="4" t="s">
        <v>302</v>
      </c>
      <c r="E7671" s="5">
        <v>9.51</v>
      </c>
    </row>
    <row r="7672" spans="1:10" ht="11.25" x14ac:dyDescent="0.15">
      <c r="A7672" s="6" t="s">
        <v>300</v>
      </c>
      <c r="B7672" s="4" t="s">
        <v>15</v>
      </c>
      <c r="C7672" s="4" t="s">
        <v>301</v>
      </c>
      <c r="D7672" s="4" t="s">
        <v>303</v>
      </c>
      <c r="E7672" s="5">
        <v>11.42</v>
      </c>
    </row>
    <row r="7673" spans="1:10" ht="11.25" x14ac:dyDescent="0.15">
      <c r="A7673" s="6" t="s">
        <v>300</v>
      </c>
      <c r="B7673" s="4" t="s">
        <v>15</v>
      </c>
      <c r="C7673" s="4" t="s">
        <v>301</v>
      </c>
      <c r="D7673" s="4" t="s">
        <v>303</v>
      </c>
      <c r="E7673" s="5">
        <v>6.16</v>
      </c>
    </row>
    <row r="7674" spans="1:10" ht="11.25" x14ac:dyDescent="0.15">
      <c r="A7674" s="6" t="s">
        <v>300</v>
      </c>
      <c r="B7674" s="4" t="s">
        <v>120</v>
      </c>
      <c r="C7674" s="4" t="s">
        <v>301</v>
      </c>
      <c r="D7674" s="4" t="s">
        <v>302</v>
      </c>
      <c r="E7674" s="5">
        <v>10.71</v>
      </c>
    </row>
    <row r="7675" spans="1:10" ht="11.25" x14ac:dyDescent="0.15">
      <c r="A7675" s="6" t="s">
        <v>300</v>
      </c>
      <c r="B7675" s="4" t="s">
        <v>120</v>
      </c>
      <c r="C7675" s="4" t="s">
        <v>301</v>
      </c>
      <c r="D7675" s="4" t="s">
        <v>302</v>
      </c>
      <c r="E7675" s="5">
        <v>4</v>
      </c>
    </row>
    <row r="7676" spans="1:10" ht="11.25" x14ac:dyDescent="0.15">
      <c r="A7676" s="6" t="s">
        <v>300</v>
      </c>
      <c r="B7676" s="4" t="s">
        <v>120</v>
      </c>
      <c r="C7676" s="4" t="s">
        <v>301</v>
      </c>
      <c r="D7676" s="4" t="s">
        <v>303</v>
      </c>
      <c r="E7676" s="5">
        <v>15.19</v>
      </c>
    </row>
    <row r="7677" spans="1:10" ht="11.25" x14ac:dyDescent="0.15">
      <c r="A7677" s="6" t="s">
        <v>300</v>
      </c>
      <c r="B7677" s="4" t="s">
        <v>16</v>
      </c>
      <c r="C7677" s="4" t="s">
        <v>301</v>
      </c>
      <c r="D7677" s="4" t="s">
        <v>302</v>
      </c>
      <c r="E7677" s="5">
        <v>10.76</v>
      </c>
      <c r="F7677" t="s">
        <v>354</v>
      </c>
    </row>
    <row r="7678" spans="1:10" ht="11.25" x14ac:dyDescent="0.15">
      <c r="A7678" s="6" t="s">
        <v>300</v>
      </c>
      <c r="B7678" s="4" t="s">
        <v>16</v>
      </c>
      <c r="C7678" s="4" t="s">
        <v>301</v>
      </c>
      <c r="D7678" s="4" t="s">
        <v>303</v>
      </c>
      <c r="E7678" s="5">
        <v>9.84</v>
      </c>
    </row>
    <row r="7679" spans="1:10" ht="11.25" x14ac:dyDescent="0.15">
      <c r="A7679" s="6" t="s">
        <v>300</v>
      </c>
      <c r="B7679" s="4" t="s">
        <v>121</v>
      </c>
      <c r="C7679" s="4" t="s">
        <v>301</v>
      </c>
      <c r="D7679" s="4" t="s">
        <v>302</v>
      </c>
      <c r="E7679" s="5">
        <v>13.88</v>
      </c>
    </row>
    <row r="7680" spans="1:10" ht="11.25" x14ac:dyDescent="0.15">
      <c r="A7680" s="6" t="s">
        <v>300</v>
      </c>
      <c r="B7680" s="4" t="s">
        <v>121</v>
      </c>
      <c r="C7680" s="4" t="s">
        <v>301</v>
      </c>
      <c r="D7680" s="4" t="s">
        <v>303</v>
      </c>
      <c r="E7680" s="5">
        <v>14.76</v>
      </c>
    </row>
    <row r="7681" spans="1:10" ht="11.25" x14ac:dyDescent="0.15">
      <c r="A7681" s="6" t="s">
        <v>300</v>
      </c>
      <c r="B7681" s="4" t="s">
        <v>17</v>
      </c>
      <c r="C7681" s="4" t="s">
        <v>301</v>
      </c>
      <c r="D7681" s="4" t="s">
        <v>302</v>
      </c>
      <c r="E7681" s="5">
        <v>9.89</v>
      </c>
      <c r="F7681" t="s">
        <v>353</v>
      </c>
      <c r="G7681" s="17">
        <f>+E7681+E7682+E7683+E7684+E7685+E7686+E7687+E7688</f>
        <v>75.2</v>
      </c>
      <c r="H7681" s="17">
        <f>+E7689+E7690+E7691+E7692</f>
        <v>36.250000000000007</v>
      </c>
      <c r="I7681" s="18">
        <f>+(G7681/4)/(H7681/3)</f>
        <v>1.5558620689655169</v>
      </c>
      <c r="J7681" s="21">
        <f>+(B7681-$K$1)/7</f>
        <v>5</v>
      </c>
    </row>
    <row r="7682" spans="1:10" ht="11.25" x14ac:dyDescent="0.15">
      <c r="A7682" s="6" t="s">
        <v>300</v>
      </c>
      <c r="B7682" s="4" t="s">
        <v>17</v>
      </c>
      <c r="C7682" s="4" t="s">
        <v>301</v>
      </c>
      <c r="D7682" s="4" t="s">
        <v>302</v>
      </c>
      <c r="E7682" s="5">
        <v>11.08</v>
      </c>
    </row>
    <row r="7683" spans="1:10" ht="11.25" x14ac:dyDescent="0.15">
      <c r="A7683" s="6" t="s">
        <v>300</v>
      </c>
      <c r="B7683" s="4" t="s">
        <v>17</v>
      </c>
      <c r="C7683" s="4" t="s">
        <v>301</v>
      </c>
      <c r="D7683" s="4" t="s">
        <v>303</v>
      </c>
      <c r="E7683" s="5">
        <v>11.63</v>
      </c>
    </row>
    <row r="7684" spans="1:10" ht="11.25" x14ac:dyDescent="0.15">
      <c r="A7684" s="6" t="s">
        <v>300</v>
      </c>
      <c r="B7684" s="4" t="s">
        <v>17</v>
      </c>
      <c r="C7684" s="4" t="s">
        <v>301</v>
      </c>
      <c r="D7684" s="4" t="s">
        <v>303</v>
      </c>
      <c r="E7684" s="5">
        <v>6.23</v>
      </c>
    </row>
    <row r="7685" spans="1:10" ht="11.25" x14ac:dyDescent="0.15">
      <c r="A7685" s="6" t="s">
        <v>300</v>
      </c>
      <c r="B7685" s="4" t="s">
        <v>122</v>
      </c>
      <c r="C7685" s="4" t="s">
        <v>301</v>
      </c>
      <c r="D7685" s="4" t="s">
        <v>302</v>
      </c>
      <c r="E7685" s="5">
        <v>11.62</v>
      </c>
    </row>
    <row r="7686" spans="1:10" ht="11.25" x14ac:dyDescent="0.15">
      <c r="A7686" s="6" t="s">
        <v>300</v>
      </c>
      <c r="B7686" s="4" t="s">
        <v>122</v>
      </c>
      <c r="C7686" s="4" t="s">
        <v>301</v>
      </c>
      <c r="D7686" s="4" t="s">
        <v>302</v>
      </c>
      <c r="E7686" s="5">
        <v>4.5999999999999996</v>
      </c>
    </row>
    <row r="7687" spans="1:10" ht="11.25" x14ac:dyDescent="0.15">
      <c r="A7687" s="6" t="s">
        <v>300</v>
      </c>
      <c r="B7687" s="4" t="s">
        <v>122</v>
      </c>
      <c r="C7687" s="4" t="s">
        <v>301</v>
      </c>
      <c r="D7687" s="4" t="s">
        <v>303</v>
      </c>
      <c r="E7687" s="5">
        <v>10.79</v>
      </c>
    </row>
    <row r="7688" spans="1:10" ht="11.25" x14ac:dyDescent="0.15">
      <c r="A7688" s="6" t="s">
        <v>300</v>
      </c>
      <c r="B7688" s="4" t="s">
        <v>122</v>
      </c>
      <c r="C7688" s="4" t="s">
        <v>301</v>
      </c>
      <c r="D7688" s="4" t="s">
        <v>303</v>
      </c>
      <c r="E7688" s="5">
        <v>9.36</v>
      </c>
    </row>
    <row r="7689" spans="1:10" ht="11.25" x14ac:dyDescent="0.15">
      <c r="A7689" s="9" t="s">
        <v>300</v>
      </c>
      <c r="B7689" s="4" t="s">
        <v>18</v>
      </c>
      <c r="C7689" s="4" t="s">
        <v>301</v>
      </c>
      <c r="D7689" s="4" t="s">
        <v>302</v>
      </c>
      <c r="E7689" s="5">
        <v>9.07</v>
      </c>
      <c r="F7689" t="s">
        <v>354</v>
      </c>
    </row>
    <row r="7690" spans="1:10" ht="11.25" x14ac:dyDescent="0.15">
      <c r="A7690" s="6" t="s">
        <v>300</v>
      </c>
      <c r="B7690" s="4" t="s">
        <v>18</v>
      </c>
      <c r="C7690" s="4" t="s">
        <v>301</v>
      </c>
      <c r="D7690" s="4" t="s">
        <v>303</v>
      </c>
      <c r="E7690" s="5">
        <v>8.1300000000000008</v>
      </c>
    </row>
    <row r="7691" spans="1:10" ht="11.25" x14ac:dyDescent="0.15">
      <c r="A7691" s="6" t="s">
        <v>300</v>
      </c>
      <c r="B7691" s="4" t="s">
        <v>123</v>
      </c>
      <c r="C7691" s="4" t="s">
        <v>301</v>
      </c>
      <c r="D7691" s="4" t="s">
        <v>302</v>
      </c>
      <c r="E7691" s="5">
        <v>9.1300000000000008</v>
      </c>
    </row>
    <row r="7692" spans="1:10" ht="11.25" x14ac:dyDescent="0.15">
      <c r="A7692" s="6" t="s">
        <v>300</v>
      </c>
      <c r="B7692" s="4" t="s">
        <v>123</v>
      </c>
      <c r="C7692" s="4" t="s">
        <v>301</v>
      </c>
      <c r="D7692" s="4" t="s">
        <v>303</v>
      </c>
      <c r="E7692" s="5">
        <v>9.92</v>
      </c>
    </row>
    <row r="7693" spans="1:10" ht="11.25" x14ac:dyDescent="0.15">
      <c r="A7693" s="6" t="s">
        <v>300</v>
      </c>
      <c r="B7693" s="4" t="s">
        <v>19</v>
      </c>
      <c r="C7693" s="4" t="s">
        <v>301</v>
      </c>
      <c r="D7693" s="4" t="s">
        <v>302</v>
      </c>
      <c r="E7693" s="5">
        <v>8.73</v>
      </c>
      <c r="F7693" t="s">
        <v>353</v>
      </c>
      <c r="G7693" s="17">
        <f>+E7693+E7694+E7695+E7696+E7697+E7698+E7699</f>
        <v>68.319999999999993</v>
      </c>
      <c r="H7693" s="17">
        <f>+E7701+E7702+E7703+E7700</f>
        <v>16.97</v>
      </c>
      <c r="I7693" s="18">
        <f>+(G7693/4)/(H7693/3)</f>
        <v>3.0194460813199764</v>
      </c>
      <c r="J7693" s="21">
        <f>+(B7693-$K$1)/7</f>
        <v>6</v>
      </c>
    </row>
    <row r="7694" spans="1:10" ht="11.25" x14ac:dyDescent="0.15">
      <c r="A7694" s="6" t="s">
        <v>300</v>
      </c>
      <c r="B7694" s="4" t="s">
        <v>19</v>
      </c>
      <c r="C7694" s="4" t="s">
        <v>301</v>
      </c>
      <c r="D7694" s="4" t="s">
        <v>302</v>
      </c>
      <c r="E7694" s="5">
        <v>8.8000000000000007</v>
      </c>
    </row>
    <row r="7695" spans="1:10" ht="11.25" x14ac:dyDescent="0.15">
      <c r="A7695" s="6" t="s">
        <v>300</v>
      </c>
      <c r="B7695" s="4" t="s">
        <v>19</v>
      </c>
      <c r="C7695" s="4" t="s">
        <v>301</v>
      </c>
      <c r="D7695" s="4" t="s">
        <v>303</v>
      </c>
      <c r="E7695" s="5">
        <v>14.47</v>
      </c>
    </row>
    <row r="7696" spans="1:10" ht="11.25" x14ac:dyDescent="0.15">
      <c r="A7696" s="6" t="s">
        <v>300</v>
      </c>
      <c r="B7696" s="4" t="s">
        <v>124</v>
      </c>
      <c r="C7696" s="4" t="s">
        <v>301</v>
      </c>
      <c r="D7696" s="4" t="s">
        <v>302</v>
      </c>
      <c r="E7696" s="5">
        <v>9.33</v>
      </c>
    </row>
    <row r="7697" spans="1:10" ht="11.25" x14ac:dyDescent="0.15">
      <c r="A7697" s="6" t="s">
        <v>300</v>
      </c>
      <c r="B7697" s="4" t="s">
        <v>124</v>
      </c>
      <c r="C7697" s="4" t="s">
        <v>301</v>
      </c>
      <c r="D7697" s="4" t="s">
        <v>302</v>
      </c>
      <c r="E7697" s="5">
        <v>7.4</v>
      </c>
    </row>
    <row r="7698" spans="1:10" ht="11.25" x14ac:dyDescent="0.15">
      <c r="A7698" s="6" t="s">
        <v>300</v>
      </c>
      <c r="B7698" s="4" t="s">
        <v>124</v>
      </c>
      <c r="C7698" s="4" t="s">
        <v>301</v>
      </c>
      <c r="D7698" s="4" t="s">
        <v>303</v>
      </c>
      <c r="E7698" s="5">
        <v>11.32</v>
      </c>
    </row>
    <row r="7699" spans="1:10" ht="11.25" x14ac:dyDescent="0.15">
      <c r="A7699" s="6" t="s">
        <v>300</v>
      </c>
      <c r="B7699" s="4" t="s">
        <v>124</v>
      </c>
      <c r="C7699" s="4" t="s">
        <v>301</v>
      </c>
      <c r="D7699" s="4" t="s">
        <v>303</v>
      </c>
      <c r="E7699" s="5">
        <v>8.27</v>
      </c>
    </row>
    <row r="7700" spans="1:10" ht="11.25" x14ac:dyDescent="0.15">
      <c r="A7700" s="6" t="s">
        <v>300</v>
      </c>
      <c r="B7700" s="4" t="s">
        <v>20</v>
      </c>
      <c r="C7700" s="4" t="s">
        <v>301</v>
      </c>
      <c r="D7700" s="4" t="s">
        <v>302</v>
      </c>
      <c r="E7700" s="5">
        <v>5.0199999999999996</v>
      </c>
      <c r="F7700" t="s">
        <v>354</v>
      </c>
    </row>
    <row r="7701" spans="1:10" ht="11.25" x14ac:dyDescent="0.15">
      <c r="A7701" s="6" t="s">
        <v>300</v>
      </c>
      <c r="B7701" s="4" t="s">
        <v>20</v>
      </c>
      <c r="C7701" s="4" t="s">
        <v>301</v>
      </c>
      <c r="D7701" s="4" t="s">
        <v>303</v>
      </c>
      <c r="E7701" s="5">
        <v>4.84</v>
      </c>
    </row>
    <row r="7702" spans="1:10" ht="11.25" x14ac:dyDescent="0.15">
      <c r="A7702" s="6" t="s">
        <v>300</v>
      </c>
      <c r="B7702" s="4" t="s">
        <v>125</v>
      </c>
      <c r="C7702" s="4" t="s">
        <v>301</v>
      </c>
      <c r="D7702" s="4" t="s">
        <v>303</v>
      </c>
      <c r="E7702" s="5">
        <v>3.45</v>
      </c>
    </row>
    <row r="7703" spans="1:10" ht="11.25" x14ac:dyDescent="0.15">
      <c r="A7703" s="6" t="s">
        <v>300</v>
      </c>
      <c r="B7703" s="4" t="s">
        <v>125</v>
      </c>
      <c r="C7703" s="4" t="s">
        <v>301</v>
      </c>
      <c r="D7703" s="4" t="s">
        <v>304</v>
      </c>
      <c r="E7703" s="5">
        <v>3.66</v>
      </c>
    </row>
    <row r="7704" spans="1:10" ht="11.25" x14ac:dyDescent="0.15">
      <c r="A7704" s="6" t="s">
        <v>300</v>
      </c>
      <c r="B7704" s="4" t="s">
        <v>21</v>
      </c>
      <c r="C7704" s="4" t="s">
        <v>301</v>
      </c>
      <c r="D7704" s="4" t="s">
        <v>302</v>
      </c>
      <c r="E7704" s="5">
        <v>10.68</v>
      </c>
      <c r="F7704" t="s">
        <v>353</v>
      </c>
      <c r="G7704" s="17">
        <f>+E7704+E7705+E7706+E7707+E7708+E7709+E7710</f>
        <v>77.430000000000007</v>
      </c>
      <c r="H7704" s="17">
        <f>+E7712+E7713+E7714+E7711</f>
        <v>40.21</v>
      </c>
      <c r="I7704" s="18">
        <f>+(G7704/4)/(H7704/3)</f>
        <v>1.444230290972395</v>
      </c>
      <c r="J7704" s="21">
        <f>+(B7704-$K$1)/7</f>
        <v>7</v>
      </c>
    </row>
    <row r="7705" spans="1:10" ht="11.25" x14ac:dyDescent="0.15">
      <c r="A7705" s="6" t="s">
        <v>300</v>
      </c>
      <c r="B7705" s="4" t="s">
        <v>21</v>
      </c>
      <c r="C7705" s="4" t="s">
        <v>301</v>
      </c>
      <c r="D7705" s="4" t="s">
        <v>302</v>
      </c>
      <c r="E7705" s="5">
        <v>10.07</v>
      </c>
    </row>
    <row r="7706" spans="1:10" ht="11.25" x14ac:dyDescent="0.15">
      <c r="A7706" s="6" t="s">
        <v>300</v>
      </c>
      <c r="B7706" s="4" t="s">
        <v>21</v>
      </c>
      <c r="C7706" s="4" t="s">
        <v>301</v>
      </c>
      <c r="D7706" s="4" t="s">
        <v>303</v>
      </c>
      <c r="E7706" s="5">
        <v>17.09</v>
      </c>
    </row>
    <row r="7707" spans="1:10" ht="11.25" x14ac:dyDescent="0.15">
      <c r="A7707" s="6" t="s">
        <v>300</v>
      </c>
      <c r="B7707" s="4" t="s">
        <v>126</v>
      </c>
      <c r="C7707" s="4" t="s">
        <v>301</v>
      </c>
      <c r="D7707" s="4" t="s">
        <v>302</v>
      </c>
      <c r="E7707" s="5">
        <v>10.41</v>
      </c>
    </row>
    <row r="7708" spans="1:10" ht="11.25" x14ac:dyDescent="0.15">
      <c r="A7708" s="6" t="s">
        <v>300</v>
      </c>
      <c r="B7708" s="4" t="s">
        <v>126</v>
      </c>
      <c r="C7708" s="4" t="s">
        <v>301</v>
      </c>
      <c r="D7708" s="4" t="s">
        <v>302</v>
      </c>
      <c r="E7708" s="5">
        <v>8.0399999999999991</v>
      </c>
    </row>
    <row r="7709" spans="1:10" ht="11.25" x14ac:dyDescent="0.15">
      <c r="A7709" s="6" t="s">
        <v>300</v>
      </c>
      <c r="B7709" s="4" t="s">
        <v>126</v>
      </c>
      <c r="C7709" s="4" t="s">
        <v>301</v>
      </c>
      <c r="D7709" s="4" t="s">
        <v>303</v>
      </c>
      <c r="E7709" s="5">
        <v>11.89</v>
      </c>
    </row>
    <row r="7710" spans="1:10" ht="11.25" x14ac:dyDescent="0.15">
      <c r="A7710" s="6" t="s">
        <v>300</v>
      </c>
      <c r="B7710" s="4" t="s">
        <v>126</v>
      </c>
      <c r="C7710" s="4" t="s">
        <v>301</v>
      </c>
      <c r="D7710" s="4" t="s">
        <v>303</v>
      </c>
      <c r="E7710" s="5">
        <v>9.25</v>
      </c>
    </row>
    <row r="7711" spans="1:10" ht="11.25" x14ac:dyDescent="0.15">
      <c r="A7711" s="6" t="s">
        <v>300</v>
      </c>
      <c r="B7711" s="4" t="s">
        <v>22</v>
      </c>
      <c r="C7711" s="4" t="s">
        <v>301</v>
      </c>
      <c r="D7711" s="4" t="s">
        <v>302</v>
      </c>
      <c r="E7711" s="5">
        <v>10.24</v>
      </c>
      <c r="F7711" t="s">
        <v>354</v>
      </c>
    </row>
    <row r="7712" spans="1:10" ht="11.25" x14ac:dyDescent="0.15">
      <c r="A7712" s="6" t="s">
        <v>300</v>
      </c>
      <c r="B7712" s="4" t="s">
        <v>22</v>
      </c>
      <c r="C7712" s="4" t="s">
        <v>301</v>
      </c>
      <c r="D7712" s="4" t="s">
        <v>303</v>
      </c>
      <c r="E7712" s="5">
        <v>9.75</v>
      </c>
    </row>
    <row r="7713" spans="1:10" ht="11.25" x14ac:dyDescent="0.15">
      <c r="A7713" s="6" t="s">
        <v>300</v>
      </c>
      <c r="B7713" s="4" t="s">
        <v>127</v>
      </c>
      <c r="C7713" s="4" t="s">
        <v>301</v>
      </c>
      <c r="D7713" s="4" t="s">
        <v>302</v>
      </c>
      <c r="E7713" s="5">
        <v>9.5299999999999994</v>
      </c>
    </row>
    <row r="7714" spans="1:10" ht="11.25" x14ac:dyDescent="0.15">
      <c r="A7714" s="6" t="s">
        <v>300</v>
      </c>
      <c r="B7714" s="4" t="s">
        <v>127</v>
      </c>
      <c r="C7714" s="4" t="s">
        <v>301</v>
      </c>
      <c r="D7714" s="4" t="s">
        <v>303</v>
      </c>
      <c r="E7714" s="5">
        <v>10.69</v>
      </c>
    </row>
    <row r="7715" spans="1:10" ht="11.25" x14ac:dyDescent="0.15">
      <c r="A7715" s="6" t="s">
        <v>300</v>
      </c>
      <c r="B7715" s="4" t="s">
        <v>128</v>
      </c>
      <c r="C7715" s="4" t="s">
        <v>301</v>
      </c>
      <c r="D7715" s="4" t="s">
        <v>302</v>
      </c>
      <c r="E7715" s="5">
        <v>9.3699999999999992</v>
      </c>
      <c r="F7715" s="13" t="s">
        <v>353</v>
      </c>
    </row>
    <row r="7716" spans="1:10" ht="11.25" x14ac:dyDescent="0.15">
      <c r="A7716" s="6" t="s">
        <v>300</v>
      </c>
      <c r="B7716" s="4" t="s">
        <v>128</v>
      </c>
      <c r="C7716" s="4" t="s">
        <v>301</v>
      </c>
      <c r="D7716" s="4" t="s">
        <v>302</v>
      </c>
      <c r="E7716" s="5">
        <v>10.5</v>
      </c>
      <c r="F7716" s="13"/>
    </row>
    <row r="7717" spans="1:10" ht="11.25" x14ac:dyDescent="0.15">
      <c r="A7717" s="6" t="s">
        <v>300</v>
      </c>
      <c r="B7717" s="4" t="s">
        <v>128</v>
      </c>
      <c r="C7717" s="4" t="s">
        <v>301</v>
      </c>
      <c r="D7717" s="4" t="s">
        <v>303</v>
      </c>
      <c r="E7717" s="5">
        <v>11.37</v>
      </c>
      <c r="F7717" s="13"/>
    </row>
    <row r="7718" spans="1:10" ht="11.25" x14ac:dyDescent="0.15">
      <c r="A7718" s="6" t="s">
        <v>300</v>
      </c>
      <c r="B7718" s="4" t="s">
        <v>128</v>
      </c>
      <c r="C7718" s="4" t="s">
        <v>301</v>
      </c>
      <c r="D7718" s="4" t="s">
        <v>303</v>
      </c>
      <c r="E7718" s="5">
        <v>12.54</v>
      </c>
      <c r="F7718" s="13"/>
    </row>
    <row r="7719" spans="1:10" ht="11.25" x14ac:dyDescent="0.15">
      <c r="A7719" s="6" t="s">
        <v>300</v>
      </c>
      <c r="B7719" s="4" t="s">
        <v>23</v>
      </c>
      <c r="C7719" s="4" t="s">
        <v>301</v>
      </c>
      <c r="D7719" s="4" t="s">
        <v>302</v>
      </c>
      <c r="E7719" s="5">
        <v>13.57</v>
      </c>
      <c r="F7719" s="13" t="s">
        <v>354</v>
      </c>
    </row>
    <row r="7720" spans="1:10" ht="11.25" x14ac:dyDescent="0.15">
      <c r="A7720" s="6" t="s">
        <v>300</v>
      </c>
      <c r="B7720" s="4" t="s">
        <v>23</v>
      </c>
      <c r="C7720" s="4" t="s">
        <v>301</v>
      </c>
      <c r="D7720" s="4" t="s">
        <v>303</v>
      </c>
      <c r="E7720" s="5">
        <v>13.11</v>
      </c>
    </row>
    <row r="7721" spans="1:10" ht="11.25" x14ac:dyDescent="0.15">
      <c r="A7721" s="6" t="s">
        <v>300</v>
      </c>
      <c r="B7721" s="4" t="s">
        <v>23</v>
      </c>
      <c r="C7721" s="4" t="s">
        <v>301</v>
      </c>
      <c r="D7721" s="4" t="s">
        <v>303</v>
      </c>
      <c r="E7721" s="5">
        <v>10.16</v>
      </c>
    </row>
    <row r="7722" spans="1:10" ht="11.25" x14ac:dyDescent="0.15">
      <c r="A7722" s="6" t="s">
        <v>300</v>
      </c>
      <c r="B7722" s="4" t="s">
        <v>129</v>
      </c>
      <c r="C7722" s="4" t="s">
        <v>301</v>
      </c>
      <c r="D7722" s="4" t="s">
        <v>302</v>
      </c>
      <c r="E7722" s="5">
        <v>12</v>
      </c>
    </row>
    <row r="7723" spans="1:10" ht="11.25" x14ac:dyDescent="0.15">
      <c r="A7723" s="6" t="s">
        <v>300</v>
      </c>
      <c r="B7723" s="4" t="s">
        <v>129</v>
      </c>
      <c r="C7723" s="4" t="s">
        <v>301</v>
      </c>
      <c r="D7723" s="4" t="s">
        <v>303</v>
      </c>
      <c r="E7723" s="5">
        <v>12.7</v>
      </c>
    </row>
    <row r="7724" spans="1:10" ht="11.25" x14ac:dyDescent="0.15">
      <c r="A7724" s="6" t="s">
        <v>300</v>
      </c>
      <c r="B7724" s="4" t="s">
        <v>24</v>
      </c>
      <c r="C7724" s="4" t="s">
        <v>301</v>
      </c>
      <c r="D7724" s="4" t="s">
        <v>302</v>
      </c>
      <c r="E7724" s="5">
        <v>11.53</v>
      </c>
      <c r="F7724" t="s">
        <v>353</v>
      </c>
      <c r="G7724" s="17">
        <f>+E7724+E7725+E7726+E7727+E7728+E7729+E7730+E7731</f>
        <v>82.75</v>
      </c>
      <c r="H7724" s="17">
        <f>+E7732+E7733+E7734+E7735+E7736</f>
        <v>54.559999999999995</v>
      </c>
      <c r="I7724" s="18">
        <f>+(G7724/4)/(H7724/3)</f>
        <v>1.1375091642228741</v>
      </c>
      <c r="J7724" s="21">
        <f>+(B7724-$K$1)/7</f>
        <v>9</v>
      </c>
    </row>
    <row r="7725" spans="1:10" ht="11.25" x14ac:dyDescent="0.15">
      <c r="A7725" s="6" t="s">
        <v>300</v>
      </c>
      <c r="B7725" s="4" t="s">
        <v>24</v>
      </c>
      <c r="C7725" s="4" t="s">
        <v>301</v>
      </c>
      <c r="D7725" s="4" t="s">
        <v>302</v>
      </c>
      <c r="E7725" s="5">
        <v>10.65</v>
      </c>
    </row>
    <row r="7726" spans="1:10" ht="11.25" x14ac:dyDescent="0.15">
      <c r="A7726" s="6" t="s">
        <v>300</v>
      </c>
      <c r="B7726" s="4" t="s">
        <v>24</v>
      </c>
      <c r="C7726" s="4" t="s">
        <v>301</v>
      </c>
      <c r="D7726" s="4" t="s">
        <v>303</v>
      </c>
      <c r="E7726" s="5">
        <v>11.85</v>
      </c>
    </row>
    <row r="7727" spans="1:10" ht="11.25" x14ac:dyDescent="0.15">
      <c r="A7727" s="6" t="s">
        <v>300</v>
      </c>
      <c r="B7727" s="4" t="s">
        <v>24</v>
      </c>
      <c r="C7727" s="4" t="s">
        <v>301</v>
      </c>
      <c r="D7727" s="4" t="s">
        <v>303</v>
      </c>
      <c r="E7727" s="5">
        <v>9.4499999999999993</v>
      </c>
    </row>
    <row r="7728" spans="1:10" ht="11.25" x14ac:dyDescent="0.15">
      <c r="A7728" s="6" t="s">
        <v>300</v>
      </c>
      <c r="B7728" s="4" t="s">
        <v>130</v>
      </c>
      <c r="C7728" s="4" t="s">
        <v>301</v>
      </c>
      <c r="D7728" s="4" t="s">
        <v>302</v>
      </c>
      <c r="E7728" s="5">
        <v>10.11</v>
      </c>
    </row>
    <row r="7729" spans="1:10" ht="11.25" x14ac:dyDescent="0.15">
      <c r="A7729" s="6" t="s">
        <v>300</v>
      </c>
      <c r="B7729" s="4" t="s">
        <v>130</v>
      </c>
      <c r="C7729" s="4" t="s">
        <v>301</v>
      </c>
      <c r="D7729" s="4" t="s">
        <v>302</v>
      </c>
      <c r="E7729" s="5">
        <v>9.9600000000000009</v>
      </c>
    </row>
    <row r="7730" spans="1:10" ht="11.25" x14ac:dyDescent="0.15">
      <c r="A7730" s="6" t="s">
        <v>300</v>
      </c>
      <c r="B7730" s="4" t="s">
        <v>130</v>
      </c>
      <c r="C7730" s="4" t="s">
        <v>301</v>
      </c>
      <c r="D7730" s="4" t="s">
        <v>303</v>
      </c>
      <c r="E7730" s="5">
        <v>10.74</v>
      </c>
    </row>
    <row r="7731" spans="1:10" ht="11.25" x14ac:dyDescent="0.15">
      <c r="A7731" s="6" t="s">
        <v>300</v>
      </c>
      <c r="B7731" s="4" t="s">
        <v>130</v>
      </c>
      <c r="C7731" s="4" t="s">
        <v>301</v>
      </c>
      <c r="D7731" s="4" t="s">
        <v>303</v>
      </c>
      <c r="E7731" s="5">
        <v>8.4600000000000009</v>
      </c>
    </row>
    <row r="7732" spans="1:10" ht="11.25" x14ac:dyDescent="0.15">
      <c r="A7732" s="6" t="s">
        <v>300</v>
      </c>
      <c r="B7732" s="4" t="s">
        <v>25</v>
      </c>
      <c r="C7732" s="4" t="s">
        <v>301</v>
      </c>
      <c r="D7732" s="4" t="s">
        <v>302</v>
      </c>
      <c r="E7732" s="5">
        <v>10.52</v>
      </c>
      <c r="F7732" t="s">
        <v>354</v>
      </c>
    </row>
    <row r="7733" spans="1:10" ht="11.25" x14ac:dyDescent="0.15">
      <c r="A7733" s="6" t="s">
        <v>300</v>
      </c>
      <c r="B7733" s="4" t="s">
        <v>25</v>
      </c>
      <c r="C7733" s="4" t="s">
        <v>301</v>
      </c>
      <c r="D7733" s="4" t="s">
        <v>303</v>
      </c>
      <c r="E7733" s="5">
        <v>10.89</v>
      </c>
    </row>
    <row r="7734" spans="1:10" ht="11.25" x14ac:dyDescent="0.15">
      <c r="A7734" s="9" t="s">
        <v>300</v>
      </c>
      <c r="B7734" s="4" t="s">
        <v>131</v>
      </c>
      <c r="C7734" s="4" t="s">
        <v>301</v>
      </c>
      <c r="D7734" s="4" t="s">
        <v>302</v>
      </c>
      <c r="E7734" s="5">
        <v>10.6</v>
      </c>
    </row>
    <row r="7735" spans="1:10" ht="11.25" x14ac:dyDescent="0.15">
      <c r="A7735" s="6" t="s">
        <v>300</v>
      </c>
      <c r="B7735" s="4" t="s">
        <v>131</v>
      </c>
      <c r="C7735" s="4" t="s">
        <v>301</v>
      </c>
      <c r="D7735" s="4" t="s">
        <v>303</v>
      </c>
      <c r="E7735" s="5">
        <v>9.83</v>
      </c>
    </row>
    <row r="7736" spans="1:10" ht="11.25" x14ac:dyDescent="0.15">
      <c r="A7736" s="6" t="s">
        <v>300</v>
      </c>
      <c r="B7736" s="4" t="s">
        <v>131</v>
      </c>
      <c r="C7736" s="4" t="s">
        <v>301</v>
      </c>
      <c r="D7736" s="4" t="s">
        <v>304</v>
      </c>
      <c r="E7736" s="5">
        <v>12.72</v>
      </c>
    </row>
    <row r="7737" spans="1:10" ht="11.25" x14ac:dyDescent="0.15">
      <c r="A7737" s="6" t="s">
        <v>300</v>
      </c>
      <c r="B7737" s="4" t="s">
        <v>26</v>
      </c>
      <c r="C7737" s="4" t="s">
        <v>301</v>
      </c>
      <c r="D7737" s="4" t="s">
        <v>302</v>
      </c>
      <c r="E7737" s="5">
        <v>9.0399999999999991</v>
      </c>
      <c r="F7737" t="s">
        <v>353</v>
      </c>
      <c r="G7737" s="17">
        <f>+E7737+E7738+E7739+E7740+E7741+E7742+E7743+E7744</f>
        <v>68.039999999999992</v>
      </c>
      <c r="H7737" s="17">
        <f>+E7745+E7746+E7747+E7748</f>
        <v>38.15</v>
      </c>
      <c r="I7737" s="18">
        <f>+(G7737/4)/(H7737/3)</f>
        <v>1.3376146788990824</v>
      </c>
      <c r="J7737" s="21">
        <f>+(B7737-$K$1)/7</f>
        <v>10</v>
      </c>
    </row>
    <row r="7738" spans="1:10" ht="11.25" x14ac:dyDescent="0.15">
      <c r="A7738" s="6" t="s">
        <v>300</v>
      </c>
      <c r="B7738" s="4" t="s">
        <v>26</v>
      </c>
      <c r="C7738" s="4" t="s">
        <v>301</v>
      </c>
      <c r="D7738" s="4" t="s">
        <v>302</v>
      </c>
      <c r="E7738" s="5">
        <v>8.58</v>
      </c>
    </row>
    <row r="7739" spans="1:10" ht="11.25" x14ac:dyDescent="0.15">
      <c r="A7739" s="6" t="s">
        <v>300</v>
      </c>
      <c r="B7739" s="4" t="s">
        <v>26</v>
      </c>
      <c r="C7739" s="4" t="s">
        <v>301</v>
      </c>
      <c r="D7739" s="4" t="s">
        <v>303</v>
      </c>
      <c r="E7739" s="5">
        <v>11.65</v>
      </c>
    </row>
    <row r="7740" spans="1:10" ht="11.25" x14ac:dyDescent="0.15">
      <c r="A7740" s="6" t="s">
        <v>300</v>
      </c>
      <c r="B7740" s="4" t="s">
        <v>26</v>
      </c>
      <c r="C7740" s="4" t="s">
        <v>301</v>
      </c>
      <c r="D7740" s="4" t="s">
        <v>303</v>
      </c>
      <c r="E7740" s="5">
        <v>5.55</v>
      </c>
    </row>
    <row r="7741" spans="1:10" ht="11.25" x14ac:dyDescent="0.15">
      <c r="A7741" s="6" t="s">
        <v>300</v>
      </c>
      <c r="B7741" s="4" t="s">
        <v>132</v>
      </c>
      <c r="C7741" s="4" t="s">
        <v>301</v>
      </c>
      <c r="D7741" s="4" t="s">
        <v>302</v>
      </c>
      <c r="E7741" s="5">
        <v>7.81</v>
      </c>
    </row>
    <row r="7742" spans="1:10" ht="11.25" x14ac:dyDescent="0.15">
      <c r="A7742" s="6" t="s">
        <v>300</v>
      </c>
      <c r="B7742" s="4" t="s">
        <v>132</v>
      </c>
      <c r="C7742" s="4" t="s">
        <v>301</v>
      </c>
      <c r="D7742" s="4" t="s">
        <v>302</v>
      </c>
      <c r="E7742" s="5">
        <v>7.6</v>
      </c>
    </row>
    <row r="7743" spans="1:10" ht="11.25" x14ac:dyDescent="0.15">
      <c r="A7743" s="6" t="s">
        <v>300</v>
      </c>
      <c r="B7743" s="4" t="s">
        <v>132</v>
      </c>
      <c r="C7743" s="4" t="s">
        <v>301</v>
      </c>
      <c r="D7743" s="4" t="s">
        <v>303</v>
      </c>
      <c r="E7743" s="5">
        <v>9.69</v>
      </c>
    </row>
    <row r="7744" spans="1:10" ht="11.25" x14ac:dyDescent="0.15">
      <c r="A7744" s="6" t="s">
        <v>300</v>
      </c>
      <c r="B7744" s="4" t="s">
        <v>132</v>
      </c>
      <c r="C7744" s="4" t="s">
        <v>301</v>
      </c>
      <c r="D7744" s="4" t="s">
        <v>303</v>
      </c>
      <c r="E7744" s="5">
        <v>8.1199999999999992</v>
      </c>
    </row>
    <row r="7745" spans="1:10" ht="11.25" x14ac:dyDescent="0.15">
      <c r="A7745" s="6" t="s">
        <v>300</v>
      </c>
      <c r="B7745" s="4" t="s">
        <v>27</v>
      </c>
      <c r="C7745" s="4" t="s">
        <v>301</v>
      </c>
      <c r="D7745" s="4" t="s">
        <v>302</v>
      </c>
      <c r="E7745" s="5">
        <v>9.06</v>
      </c>
      <c r="F7745" t="s">
        <v>354</v>
      </c>
    </row>
    <row r="7746" spans="1:10" ht="11.25" x14ac:dyDescent="0.15">
      <c r="A7746" s="6" t="s">
        <v>300</v>
      </c>
      <c r="B7746" s="4" t="s">
        <v>27</v>
      </c>
      <c r="C7746" s="4" t="s">
        <v>301</v>
      </c>
      <c r="D7746" s="4" t="s">
        <v>303</v>
      </c>
      <c r="E7746" s="5">
        <v>10.35</v>
      </c>
    </row>
    <row r="7747" spans="1:10" ht="11.25" x14ac:dyDescent="0.15">
      <c r="A7747" s="6" t="s">
        <v>300</v>
      </c>
      <c r="B7747" s="4" t="s">
        <v>133</v>
      </c>
      <c r="C7747" s="4" t="s">
        <v>301</v>
      </c>
      <c r="D7747" s="4" t="s">
        <v>302</v>
      </c>
      <c r="E7747" s="5">
        <v>9.43</v>
      </c>
    </row>
    <row r="7748" spans="1:10" ht="11.25" x14ac:dyDescent="0.15">
      <c r="A7748" s="6" t="s">
        <v>300</v>
      </c>
      <c r="B7748" s="4" t="s">
        <v>133</v>
      </c>
      <c r="C7748" s="4" t="s">
        <v>301</v>
      </c>
      <c r="D7748" s="4" t="s">
        <v>303</v>
      </c>
      <c r="E7748" s="5">
        <v>9.31</v>
      </c>
    </row>
    <row r="7749" spans="1:10" ht="11.25" x14ac:dyDescent="0.15">
      <c r="A7749" s="6" t="s">
        <v>300</v>
      </c>
      <c r="B7749" s="4" t="s">
        <v>28</v>
      </c>
      <c r="C7749" s="4" t="s">
        <v>301</v>
      </c>
      <c r="D7749" s="4" t="s">
        <v>302</v>
      </c>
      <c r="E7749" s="5">
        <v>8.61</v>
      </c>
      <c r="F7749" t="s">
        <v>353</v>
      </c>
      <c r="G7749" s="17">
        <f>+E7749+E7750+E7751+E7752</f>
        <v>34.730000000000004</v>
      </c>
      <c r="H7749" s="17">
        <f>+E7757+E7758+E7755+E7756+E7753+E7754</f>
        <v>66.91</v>
      </c>
      <c r="I7749" s="18">
        <f>+(G7749/4)/(H7749/3)</f>
        <v>0.38929158571215072</v>
      </c>
      <c r="J7749" s="21">
        <f>+(B7749-$K$1)/7</f>
        <v>11</v>
      </c>
    </row>
    <row r="7750" spans="1:10" ht="11.25" x14ac:dyDescent="0.15">
      <c r="A7750" s="6" t="s">
        <v>300</v>
      </c>
      <c r="B7750" s="4" t="s">
        <v>28</v>
      </c>
      <c r="C7750" s="4" t="s">
        <v>301</v>
      </c>
      <c r="D7750" s="4" t="s">
        <v>302</v>
      </c>
      <c r="E7750" s="5">
        <v>7.69</v>
      </c>
    </row>
    <row r="7751" spans="1:10" ht="11.25" x14ac:dyDescent="0.15">
      <c r="A7751" s="6" t="s">
        <v>300</v>
      </c>
      <c r="B7751" s="4" t="s">
        <v>28</v>
      </c>
      <c r="C7751" s="4" t="s">
        <v>301</v>
      </c>
      <c r="D7751" s="4" t="s">
        <v>303</v>
      </c>
      <c r="E7751" s="5">
        <v>10.52</v>
      </c>
    </row>
    <row r="7752" spans="1:10" ht="11.25" x14ac:dyDescent="0.15">
      <c r="A7752" s="6" t="s">
        <v>300</v>
      </c>
      <c r="B7752" s="4" t="s">
        <v>28</v>
      </c>
      <c r="C7752" s="4" t="s">
        <v>301</v>
      </c>
      <c r="D7752" s="4" t="s">
        <v>303</v>
      </c>
      <c r="E7752" s="5">
        <v>7.91</v>
      </c>
    </row>
    <row r="7753" spans="1:10" ht="11.25" x14ac:dyDescent="0.15">
      <c r="A7753" s="6" t="s">
        <v>300</v>
      </c>
      <c r="B7753" s="4" t="s">
        <v>30</v>
      </c>
      <c r="C7753" s="4" t="s">
        <v>301</v>
      </c>
      <c r="D7753" s="4" t="s">
        <v>302</v>
      </c>
      <c r="E7753" s="5">
        <v>7.66</v>
      </c>
      <c r="F7753" t="s">
        <v>354</v>
      </c>
    </row>
    <row r="7754" spans="1:10" ht="11.25" x14ac:dyDescent="0.15">
      <c r="A7754" s="6" t="s">
        <v>300</v>
      </c>
      <c r="B7754" s="4" t="s">
        <v>30</v>
      </c>
      <c r="C7754" s="4" t="s">
        <v>301</v>
      </c>
      <c r="D7754" s="4" t="s">
        <v>303</v>
      </c>
      <c r="E7754" s="5">
        <v>7.49</v>
      </c>
    </row>
    <row r="7755" spans="1:10" ht="11.25" x14ac:dyDescent="0.15">
      <c r="A7755" s="6" t="s">
        <v>300</v>
      </c>
      <c r="B7755" s="4" t="s">
        <v>135</v>
      </c>
      <c r="C7755" s="4" t="s">
        <v>301</v>
      </c>
      <c r="D7755" s="4" t="s">
        <v>302</v>
      </c>
      <c r="E7755" s="5">
        <v>12.77</v>
      </c>
    </row>
    <row r="7756" spans="1:10" ht="11.25" x14ac:dyDescent="0.15">
      <c r="A7756" s="6" t="s">
        <v>300</v>
      </c>
      <c r="B7756" s="4" t="s">
        <v>135</v>
      </c>
      <c r="C7756" s="4" t="s">
        <v>301</v>
      </c>
      <c r="D7756" s="4" t="s">
        <v>302</v>
      </c>
      <c r="E7756" s="5">
        <v>11.21</v>
      </c>
    </row>
    <row r="7757" spans="1:10" ht="11.25" x14ac:dyDescent="0.15">
      <c r="A7757" s="6" t="s">
        <v>300</v>
      </c>
      <c r="B7757" s="4" t="s">
        <v>135</v>
      </c>
      <c r="C7757" s="4" t="s">
        <v>301</v>
      </c>
      <c r="D7757" s="4" t="s">
        <v>303</v>
      </c>
      <c r="E7757" s="5">
        <v>14.32</v>
      </c>
    </row>
    <row r="7758" spans="1:10" ht="11.25" x14ac:dyDescent="0.15">
      <c r="A7758" s="6" t="s">
        <v>300</v>
      </c>
      <c r="B7758" s="4" t="s">
        <v>135</v>
      </c>
      <c r="C7758" s="4" t="s">
        <v>301</v>
      </c>
      <c r="D7758" s="4" t="s">
        <v>303</v>
      </c>
      <c r="E7758" s="5">
        <v>13.46</v>
      </c>
    </row>
    <row r="7759" spans="1:10" ht="11.25" x14ac:dyDescent="0.15">
      <c r="A7759" s="6" t="s">
        <v>300</v>
      </c>
      <c r="B7759" s="4" t="s">
        <v>31</v>
      </c>
      <c r="C7759" s="4" t="s">
        <v>301</v>
      </c>
      <c r="D7759" s="4" t="s">
        <v>302</v>
      </c>
      <c r="E7759" s="5">
        <v>10.38</v>
      </c>
      <c r="F7759" t="s">
        <v>353</v>
      </c>
      <c r="G7759" s="17">
        <f>+E7759+E7760+E7761+E7762+E7763+E7764+E7765+E7766</f>
        <v>77.41</v>
      </c>
      <c r="H7759" s="17">
        <f>+E7767+E7768+E7769+E7770</f>
        <v>39.47</v>
      </c>
      <c r="I7759" s="18">
        <f>+(G7759/4)/(H7759/3)</f>
        <v>1.4709272865467444</v>
      </c>
      <c r="J7759" s="21">
        <f>+(B7759-$K$1)/7</f>
        <v>12</v>
      </c>
    </row>
    <row r="7760" spans="1:10" ht="11.25" x14ac:dyDescent="0.15">
      <c r="A7760" s="6" t="s">
        <v>300</v>
      </c>
      <c r="B7760" s="4" t="s">
        <v>31</v>
      </c>
      <c r="C7760" s="4" t="s">
        <v>301</v>
      </c>
      <c r="D7760" s="4" t="s">
        <v>302</v>
      </c>
      <c r="E7760" s="5">
        <v>10.38</v>
      </c>
    </row>
    <row r="7761" spans="1:10" ht="11.25" x14ac:dyDescent="0.15">
      <c r="A7761" s="6" t="s">
        <v>300</v>
      </c>
      <c r="B7761" s="4" t="s">
        <v>31</v>
      </c>
      <c r="C7761" s="4" t="s">
        <v>301</v>
      </c>
      <c r="D7761" s="4" t="s">
        <v>303</v>
      </c>
      <c r="E7761" s="5">
        <v>9.01</v>
      </c>
    </row>
    <row r="7762" spans="1:10" ht="11.25" x14ac:dyDescent="0.15">
      <c r="A7762" s="6" t="s">
        <v>300</v>
      </c>
      <c r="B7762" s="4" t="s">
        <v>31</v>
      </c>
      <c r="C7762" s="4" t="s">
        <v>301</v>
      </c>
      <c r="D7762" s="4" t="s">
        <v>303</v>
      </c>
      <c r="E7762" s="5">
        <v>9.9600000000000009</v>
      </c>
    </row>
    <row r="7763" spans="1:10" ht="11.25" x14ac:dyDescent="0.15">
      <c r="A7763" s="6" t="s">
        <v>300</v>
      </c>
      <c r="B7763" s="4" t="s">
        <v>136</v>
      </c>
      <c r="C7763" s="4" t="s">
        <v>301</v>
      </c>
      <c r="D7763" s="4" t="s">
        <v>302</v>
      </c>
      <c r="E7763" s="5">
        <v>9.84</v>
      </c>
    </row>
    <row r="7764" spans="1:10" ht="11.25" x14ac:dyDescent="0.15">
      <c r="A7764" s="6" t="s">
        <v>300</v>
      </c>
      <c r="B7764" s="4" t="s">
        <v>136</v>
      </c>
      <c r="C7764" s="4" t="s">
        <v>301</v>
      </c>
      <c r="D7764" s="4" t="s">
        <v>302</v>
      </c>
      <c r="E7764" s="5">
        <v>9.3000000000000007</v>
      </c>
    </row>
    <row r="7765" spans="1:10" ht="11.25" x14ac:dyDescent="0.15">
      <c r="A7765" s="6" t="s">
        <v>300</v>
      </c>
      <c r="B7765" s="4" t="s">
        <v>136</v>
      </c>
      <c r="C7765" s="4" t="s">
        <v>301</v>
      </c>
      <c r="D7765" s="4" t="s">
        <v>303</v>
      </c>
      <c r="E7765" s="5">
        <v>12.66</v>
      </c>
    </row>
    <row r="7766" spans="1:10" ht="11.25" x14ac:dyDescent="0.15">
      <c r="A7766" s="6" t="s">
        <v>300</v>
      </c>
      <c r="B7766" s="4" t="s">
        <v>136</v>
      </c>
      <c r="C7766" s="4" t="s">
        <v>301</v>
      </c>
      <c r="D7766" s="4" t="s">
        <v>303</v>
      </c>
      <c r="E7766" s="5">
        <v>5.88</v>
      </c>
    </row>
    <row r="7767" spans="1:10" ht="11.25" x14ac:dyDescent="0.15">
      <c r="A7767" s="6" t="s">
        <v>300</v>
      </c>
      <c r="B7767" s="4" t="s">
        <v>33</v>
      </c>
      <c r="C7767" s="4" t="s">
        <v>301</v>
      </c>
      <c r="D7767" s="4" t="s">
        <v>302</v>
      </c>
      <c r="E7767" s="5">
        <v>8.73</v>
      </c>
      <c r="F7767" t="s">
        <v>354</v>
      </c>
    </row>
    <row r="7768" spans="1:10" ht="11.25" x14ac:dyDescent="0.15">
      <c r="A7768" s="6" t="s">
        <v>300</v>
      </c>
      <c r="B7768" s="4" t="s">
        <v>33</v>
      </c>
      <c r="C7768" s="4" t="s">
        <v>301</v>
      </c>
      <c r="D7768" s="4" t="s">
        <v>303</v>
      </c>
      <c r="E7768" s="5">
        <v>10.69</v>
      </c>
    </row>
    <row r="7769" spans="1:10" ht="11.25" x14ac:dyDescent="0.15">
      <c r="A7769" s="6" t="s">
        <v>300</v>
      </c>
      <c r="B7769" s="4" t="s">
        <v>137</v>
      </c>
      <c r="C7769" s="4" t="s">
        <v>301</v>
      </c>
      <c r="D7769" s="4" t="s">
        <v>302</v>
      </c>
      <c r="E7769" s="5">
        <v>9.9600000000000009</v>
      </c>
    </row>
    <row r="7770" spans="1:10" ht="11.25" x14ac:dyDescent="0.15">
      <c r="A7770" s="6" t="s">
        <v>300</v>
      </c>
      <c r="B7770" s="4" t="s">
        <v>137</v>
      </c>
      <c r="C7770" s="4" t="s">
        <v>301</v>
      </c>
      <c r="D7770" s="4" t="s">
        <v>303</v>
      </c>
      <c r="E7770" s="5">
        <v>10.09</v>
      </c>
    </row>
    <row r="7771" spans="1:10" ht="11.25" x14ac:dyDescent="0.15">
      <c r="A7771" s="6" t="s">
        <v>300</v>
      </c>
      <c r="B7771" s="4" t="s">
        <v>34</v>
      </c>
      <c r="C7771" s="4" t="s">
        <v>301</v>
      </c>
      <c r="D7771" s="4" t="s">
        <v>302</v>
      </c>
      <c r="E7771" s="5">
        <v>11</v>
      </c>
      <c r="F7771" t="s">
        <v>353</v>
      </c>
      <c r="G7771" s="17">
        <f>+E7771+E7772+E7773+E7774+E7775+E7776+E7777+E7778</f>
        <v>74.5</v>
      </c>
      <c r="H7771" s="17">
        <f>+E7779+E7780+E7781+E7782</f>
        <v>48.9</v>
      </c>
      <c r="I7771" s="18">
        <f>+(G7771/4)/(H7771/3)</f>
        <v>1.1426380368098159</v>
      </c>
      <c r="J7771" s="21">
        <f>+(B7771-$K$1)/7</f>
        <v>13</v>
      </c>
    </row>
    <row r="7772" spans="1:10" ht="11.25" x14ac:dyDescent="0.15">
      <c r="A7772" s="6" t="s">
        <v>300</v>
      </c>
      <c r="B7772" s="4" t="s">
        <v>34</v>
      </c>
      <c r="C7772" s="4" t="s">
        <v>301</v>
      </c>
      <c r="D7772" s="4" t="s">
        <v>302</v>
      </c>
      <c r="E7772" s="5">
        <v>8.82</v>
      </c>
    </row>
    <row r="7773" spans="1:10" ht="11.25" x14ac:dyDescent="0.15">
      <c r="A7773" s="6" t="s">
        <v>300</v>
      </c>
      <c r="B7773" s="4" t="s">
        <v>34</v>
      </c>
      <c r="C7773" s="4" t="s">
        <v>301</v>
      </c>
      <c r="D7773" s="4" t="s">
        <v>303</v>
      </c>
      <c r="E7773" s="5">
        <v>13.07</v>
      </c>
    </row>
    <row r="7774" spans="1:10" ht="11.25" x14ac:dyDescent="0.15">
      <c r="A7774" s="6" t="s">
        <v>300</v>
      </c>
      <c r="B7774" s="4" t="s">
        <v>34</v>
      </c>
      <c r="C7774" s="4" t="s">
        <v>301</v>
      </c>
      <c r="D7774" s="4" t="s">
        <v>303</v>
      </c>
      <c r="E7774" s="5">
        <v>5.57</v>
      </c>
    </row>
    <row r="7775" spans="1:10" ht="11.25" x14ac:dyDescent="0.15">
      <c r="A7775" s="6" t="s">
        <v>300</v>
      </c>
      <c r="B7775" s="4" t="s">
        <v>138</v>
      </c>
      <c r="C7775" s="4" t="s">
        <v>301</v>
      </c>
      <c r="D7775" s="4" t="s">
        <v>302</v>
      </c>
      <c r="E7775" s="5">
        <v>9.3800000000000008</v>
      </c>
    </row>
    <row r="7776" spans="1:10" ht="11.25" x14ac:dyDescent="0.15">
      <c r="A7776" s="6" t="s">
        <v>300</v>
      </c>
      <c r="B7776" s="4" t="s">
        <v>138</v>
      </c>
      <c r="C7776" s="4" t="s">
        <v>301</v>
      </c>
      <c r="D7776" s="4" t="s">
        <v>302</v>
      </c>
      <c r="E7776" s="5">
        <v>8.1999999999999993</v>
      </c>
    </row>
    <row r="7777" spans="1:10" ht="11.25" x14ac:dyDescent="0.15">
      <c r="A7777" s="6" t="s">
        <v>300</v>
      </c>
      <c r="B7777" s="4" t="s">
        <v>138</v>
      </c>
      <c r="C7777" s="4" t="s">
        <v>301</v>
      </c>
      <c r="D7777" s="4" t="s">
        <v>303</v>
      </c>
      <c r="E7777" s="5">
        <v>9.75</v>
      </c>
    </row>
    <row r="7778" spans="1:10" ht="11.25" x14ac:dyDescent="0.15">
      <c r="A7778" s="6" t="s">
        <v>300</v>
      </c>
      <c r="B7778" s="4" t="s">
        <v>138</v>
      </c>
      <c r="C7778" s="4" t="s">
        <v>301</v>
      </c>
      <c r="D7778" s="4" t="s">
        <v>303</v>
      </c>
      <c r="E7778" s="5">
        <v>8.7100000000000009</v>
      </c>
    </row>
    <row r="7779" spans="1:10" ht="11.25" x14ac:dyDescent="0.15">
      <c r="A7779" s="6" t="s">
        <v>300</v>
      </c>
      <c r="B7779" s="4" t="s">
        <v>35</v>
      </c>
      <c r="C7779" s="4" t="s">
        <v>301</v>
      </c>
      <c r="D7779" s="4" t="s">
        <v>302</v>
      </c>
      <c r="E7779" s="5">
        <v>11.76</v>
      </c>
      <c r="F7779" t="s">
        <v>354</v>
      </c>
    </row>
    <row r="7780" spans="1:10" ht="11.25" x14ac:dyDescent="0.15">
      <c r="A7780" s="6" t="s">
        <v>300</v>
      </c>
      <c r="B7780" s="4" t="s">
        <v>35</v>
      </c>
      <c r="C7780" s="4" t="s">
        <v>301</v>
      </c>
      <c r="D7780" s="4" t="s">
        <v>303</v>
      </c>
      <c r="E7780" s="5">
        <v>11.87</v>
      </c>
    </row>
    <row r="7781" spans="1:10" ht="11.25" x14ac:dyDescent="0.15">
      <c r="A7781" s="6" t="s">
        <v>300</v>
      </c>
      <c r="B7781" s="4" t="s">
        <v>139</v>
      </c>
      <c r="C7781" s="4" t="s">
        <v>301</v>
      </c>
      <c r="D7781" s="4" t="s">
        <v>302</v>
      </c>
      <c r="E7781" s="5">
        <v>12.6</v>
      </c>
    </row>
    <row r="7782" spans="1:10" ht="11.25" x14ac:dyDescent="0.15">
      <c r="A7782" s="9" t="s">
        <v>300</v>
      </c>
      <c r="B7782" s="4" t="s">
        <v>139</v>
      </c>
      <c r="C7782" s="4" t="s">
        <v>301</v>
      </c>
      <c r="D7782" s="4" t="s">
        <v>303</v>
      </c>
      <c r="E7782" s="5">
        <v>12.67</v>
      </c>
    </row>
    <row r="7783" spans="1:10" ht="11.25" x14ac:dyDescent="0.15">
      <c r="A7783" s="6" t="s">
        <v>300</v>
      </c>
      <c r="B7783" s="4" t="s">
        <v>36</v>
      </c>
      <c r="C7783" s="4" t="s">
        <v>301</v>
      </c>
      <c r="D7783" s="4" t="s">
        <v>302</v>
      </c>
      <c r="E7783" s="5">
        <v>12.61</v>
      </c>
      <c r="F7783" t="s">
        <v>353</v>
      </c>
      <c r="G7783" s="17">
        <f>+E7783+E7784+E7785+E7786+E7787+E7788+E7789+E7790</f>
        <v>96.5</v>
      </c>
      <c r="H7783" s="17">
        <f>+E7791+E7792+E7793+E7794</f>
        <v>45.239999999999995</v>
      </c>
      <c r="I7783" s="18">
        <f>+(G7783/4)/(H7783/3)</f>
        <v>1.5998010610079578</v>
      </c>
      <c r="J7783" s="21">
        <f>+(B7783-$K$1)/7</f>
        <v>14</v>
      </c>
    </row>
    <row r="7784" spans="1:10" ht="11.25" x14ac:dyDescent="0.15">
      <c r="A7784" s="6" t="s">
        <v>300</v>
      </c>
      <c r="B7784" s="4" t="s">
        <v>36</v>
      </c>
      <c r="C7784" s="4" t="s">
        <v>301</v>
      </c>
      <c r="D7784" s="4" t="s">
        <v>302</v>
      </c>
      <c r="E7784" s="5">
        <v>11.86</v>
      </c>
    </row>
    <row r="7785" spans="1:10" ht="11.25" x14ac:dyDescent="0.15">
      <c r="A7785" s="6" t="s">
        <v>300</v>
      </c>
      <c r="B7785" s="4" t="s">
        <v>36</v>
      </c>
      <c r="C7785" s="4" t="s">
        <v>301</v>
      </c>
      <c r="D7785" s="4" t="s">
        <v>303</v>
      </c>
      <c r="E7785" s="5">
        <v>13.71</v>
      </c>
    </row>
    <row r="7786" spans="1:10" ht="11.25" x14ac:dyDescent="0.15">
      <c r="A7786" s="6" t="s">
        <v>300</v>
      </c>
      <c r="B7786" s="4" t="s">
        <v>36</v>
      </c>
      <c r="C7786" s="4" t="s">
        <v>301</v>
      </c>
      <c r="D7786" s="4" t="s">
        <v>303</v>
      </c>
      <c r="E7786" s="5">
        <v>9.8000000000000007</v>
      </c>
    </row>
    <row r="7787" spans="1:10" ht="11.25" x14ac:dyDescent="0.15">
      <c r="A7787" s="6" t="s">
        <v>300</v>
      </c>
      <c r="B7787" s="4" t="s">
        <v>140</v>
      </c>
      <c r="C7787" s="4" t="s">
        <v>301</v>
      </c>
      <c r="D7787" s="4" t="s">
        <v>302</v>
      </c>
      <c r="E7787" s="5">
        <v>12.79</v>
      </c>
    </row>
    <row r="7788" spans="1:10" ht="11.25" x14ac:dyDescent="0.15">
      <c r="A7788" s="6" t="s">
        <v>300</v>
      </c>
      <c r="B7788" s="4" t="s">
        <v>140</v>
      </c>
      <c r="C7788" s="4" t="s">
        <v>301</v>
      </c>
      <c r="D7788" s="4" t="s">
        <v>302</v>
      </c>
      <c r="E7788" s="5">
        <v>9.68</v>
      </c>
    </row>
    <row r="7789" spans="1:10" ht="11.25" x14ac:dyDescent="0.15">
      <c r="A7789" s="6" t="s">
        <v>300</v>
      </c>
      <c r="B7789" s="4" t="s">
        <v>140</v>
      </c>
      <c r="C7789" s="4" t="s">
        <v>301</v>
      </c>
      <c r="D7789" s="4" t="s">
        <v>303</v>
      </c>
      <c r="E7789" s="5">
        <v>14.02</v>
      </c>
    </row>
    <row r="7790" spans="1:10" ht="11.25" x14ac:dyDescent="0.15">
      <c r="A7790" s="6" t="s">
        <v>300</v>
      </c>
      <c r="B7790" s="4" t="s">
        <v>140</v>
      </c>
      <c r="C7790" s="4" t="s">
        <v>301</v>
      </c>
      <c r="D7790" s="4" t="s">
        <v>303</v>
      </c>
      <c r="E7790" s="5">
        <v>12.03</v>
      </c>
    </row>
    <row r="7791" spans="1:10" ht="11.25" x14ac:dyDescent="0.15">
      <c r="A7791" s="6" t="s">
        <v>300</v>
      </c>
      <c r="B7791" s="4" t="s">
        <v>37</v>
      </c>
      <c r="C7791" s="4" t="s">
        <v>301</v>
      </c>
      <c r="D7791" s="4" t="s">
        <v>302</v>
      </c>
      <c r="E7791" s="5">
        <v>10.16</v>
      </c>
      <c r="F7791" t="s">
        <v>354</v>
      </c>
    </row>
    <row r="7792" spans="1:10" ht="11.25" x14ac:dyDescent="0.15">
      <c r="A7792" s="6" t="s">
        <v>300</v>
      </c>
      <c r="B7792" s="4" t="s">
        <v>37</v>
      </c>
      <c r="C7792" s="4" t="s">
        <v>301</v>
      </c>
      <c r="D7792" s="4" t="s">
        <v>303</v>
      </c>
      <c r="E7792" s="5">
        <v>11.42</v>
      </c>
    </row>
    <row r="7793" spans="1:10" ht="11.25" x14ac:dyDescent="0.15">
      <c r="A7793" s="6" t="s">
        <v>300</v>
      </c>
      <c r="B7793" s="4" t="s">
        <v>141</v>
      </c>
      <c r="C7793" s="4" t="s">
        <v>301</v>
      </c>
      <c r="D7793" s="4" t="s">
        <v>302</v>
      </c>
      <c r="E7793" s="5">
        <v>11.43</v>
      </c>
    </row>
    <row r="7794" spans="1:10" ht="11.25" x14ac:dyDescent="0.15">
      <c r="A7794" s="6" t="s">
        <v>300</v>
      </c>
      <c r="B7794" s="4" t="s">
        <v>141</v>
      </c>
      <c r="C7794" s="4" t="s">
        <v>301</v>
      </c>
      <c r="D7794" s="4" t="s">
        <v>303</v>
      </c>
      <c r="E7794" s="5">
        <v>12.23</v>
      </c>
    </row>
    <row r="7795" spans="1:10" ht="11.25" x14ac:dyDescent="0.15">
      <c r="A7795" s="6" t="s">
        <v>300</v>
      </c>
      <c r="B7795" s="4" t="s">
        <v>38</v>
      </c>
      <c r="C7795" s="4" t="s">
        <v>301</v>
      </c>
      <c r="D7795" s="4" t="s">
        <v>302</v>
      </c>
      <c r="E7795" s="5">
        <v>11.91</v>
      </c>
      <c r="F7795" t="s">
        <v>353</v>
      </c>
      <c r="G7795" s="17">
        <f>+E7795+E7796+E7797+E7798+E7799+E7800+E7801+E7802</f>
        <v>91.920000000000016</v>
      </c>
      <c r="H7795" s="17">
        <f>+E7803+E7804+E7805+E7806+E7807</f>
        <v>51.710000000000008</v>
      </c>
      <c r="I7795" s="18">
        <f>+(G7795/4)/(H7795/3)</f>
        <v>1.3332044092051829</v>
      </c>
      <c r="J7795" s="21">
        <f>+(B7795-$K$1)/7</f>
        <v>15</v>
      </c>
    </row>
    <row r="7796" spans="1:10" ht="11.25" x14ac:dyDescent="0.15">
      <c r="A7796" s="6" t="s">
        <v>300</v>
      </c>
      <c r="B7796" s="4" t="s">
        <v>38</v>
      </c>
      <c r="C7796" s="4" t="s">
        <v>301</v>
      </c>
      <c r="D7796" s="4" t="s">
        <v>302</v>
      </c>
      <c r="E7796" s="5">
        <v>10.65</v>
      </c>
    </row>
    <row r="7797" spans="1:10" ht="11.25" x14ac:dyDescent="0.15">
      <c r="A7797" s="6" t="s">
        <v>300</v>
      </c>
      <c r="B7797" s="4" t="s">
        <v>38</v>
      </c>
      <c r="C7797" s="4" t="s">
        <v>301</v>
      </c>
      <c r="D7797" s="4" t="s">
        <v>303</v>
      </c>
      <c r="E7797" s="5">
        <v>12.5</v>
      </c>
    </row>
    <row r="7798" spans="1:10" ht="11.25" x14ac:dyDescent="0.15">
      <c r="A7798" s="6" t="s">
        <v>300</v>
      </c>
      <c r="B7798" s="4" t="s">
        <v>38</v>
      </c>
      <c r="C7798" s="4" t="s">
        <v>301</v>
      </c>
      <c r="D7798" s="4" t="s">
        <v>303</v>
      </c>
      <c r="E7798" s="5">
        <v>10.83</v>
      </c>
    </row>
    <row r="7799" spans="1:10" ht="11.25" x14ac:dyDescent="0.15">
      <c r="A7799" s="6" t="s">
        <v>300</v>
      </c>
      <c r="B7799" s="4" t="s">
        <v>142</v>
      </c>
      <c r="C7799" s="4" t="s">
        <v>301</v>
      </c>
      <c r="D7799" s="4" t="s">
        <v>302</v>
      </c>
      <c r="E7799" s="5">
        <v>11.48</v>
      </c>
    </row>
    <row r="7800" spans="1:10" ht="11.25" x14ac:dyDescent="0.15">
      <c r="A7800" s="6" t="s">
        <v>300</v>
      </c>
      <c r="B7800" s="4" t="s">
        <v>142</v>
      </c>
      <c r="C7800" s="4" t="s">
        <v>301</v>
      </c>
      <c r="D7800" s="4" t="s">
        <v>302</v>
      </c>
      <c r="E7800" s="5">
        <v>10.92</v>
      </c>
    </row>
    <row r="7801" spans="1:10" ht="11.25" x14ac:dyDescent="0.15">
      <c r="A7801" s="6" t="s">
        <v>300</v>
      </c>
      <c r="B7801" s="4" t="s">
        <v>142</v>
      </c>
      <c r="C7801" s="4" t="s">
        <v>301</v>
      </c>
      <c r="D7801" s="4" t="s">
        <v>303</v>
      </c>
      <c r="E7801" s="5">
        <v>12.32</v>
      </c>
    </row>
    <row r="7802" spans="1:10" ht="11.25" x14ac:dyDescent="0.15">
      <c r="A7802" s="6" t="s">
        <v>300</v>
      </c>
      <c r="B7802" s="4" t="s">
        <v>142</v>
      </c>
      <c r="C7802" s="4" t="s">
        <v>301</v>
      </c>
      <c r="D7802" s="4" t="s">
        <v>303</v>
      </c>
      <c r="E7802" s="5">
        <v>11.31</v>
      </c>
    </row>
    <row r="7803" spans="1:10" ht="11.25" x14ac:dyDescent="0.15">
      <c r="A7803" s="6" t="s">
        <v>300</v>
      </c>
      <c r="B7803" s="4" t="s">
        <v>39</v>
      </c>
      <c r="C7803" s="4" t="s">
        <v>301</v>
      </c>
      <c r="D7803" s="4" t="s">
        <v>302</v>
      </c>
      <c r="E7803" s="5">
        <v>13.06</v>
      </c>
      <c r="F7803" t="s">
        <v>354</v>
      </c>
    </row>
    <row r="7804" spans="1:10" ht="11.25" x14ac:dyDescent="0.15">
      <c r="A7804" s="6" t="s">
        <v>300</v>
      </c>
      <c r="B7804" s="4" t="s">
        <v>39</v>
      </c>
      <c r="C7804" s="4" t="s">
        <v>301</v>
      </c>
      <c r="D7804" s="4" t="s">
        <v>303</v>
      </c>
      <c r="E7804" s="5">
        <v>12.04</v>
      </c>
    </row>
    <row r="7805" spans="1:10" ht="11.25" x14ac:dyDescent="0.15">
      <c r="A7805" s="6" t="s">
        <v>300</v>
      </c>
      <c r="B7805" s="4" t="s">
        <v>143</v>
      </c>
      <c r="C7805" s="4" t="s">
        <v>301</v>
      </c>
      <c r="D7805" s="4" t="s">
        <v>302</v>
      </c>
      <c r="E7805" s="5">
        <v>11.31</v>
      </c>
    </row>
    <row r="7806" spans="1:10" ht="11.25" x14ac:dyDescent="0.15">
      <c r="A7806" s="6" t="s">
        <v>300</v>
      </c>
      <c r="B7806" s="4" t="s">
        <v>143</v>
      </c>
      <c r="C7806" s="4" t="s">
        <v>301</v>
      </c>
      <c r="D7806" s="4" t="s">
        <v>302</v>
      </c>
      <c r="E7806" s="5">
        <v>4.38</v>
      </c>
    </row>
    <row r="7807" spans="1:10" ht="11.25" x14ac:dyDescent="0.15">
      <c r="A7807" s="6" t="s">
        <v>300</v>
      </c>
      <c r="B7807" s="4" t="s">
        <v>143</v>
      </c>
      <c r="C7807" s="4" t="s">
        <v>301</v>
      </c>
      <c r="D7807" s="4" t="s">
        <v>303</v>
      </c>
      <c r="E7807" s="5">
        <v>10.92</v>
      </c>
    </row>
    <row r="7808" spans="1:10" ht="11.25" x14ac:dyDescent="0.15">
      <c r="A7808" s="6" t="s">
        <v>300</v>
      </c>
      <c r="B7808" s="4" t="s">
        <v>40</v>
      </c>
      <c r="C7808" s="4" t="s">
        <v>301</v>
      </c>
      <c r="D7808" s="4" t="s">
        <v>302</v>
      </c>
      <c r="E7808" s="5">
        <v>13.07</v>
      </c>
      <c r="F7808" t="s">
        <v>353</v>
      </c>
      <c r="G7808" s="17">
        <f>+E7808+E7809+E7810+E7811+E7812+E7813+E7814+E7815</f>
        <v>93.88000000000001</v>
      </c>
      <c r="H7808" s="17">
        <f>+E7816+E7817+E7818+E7819</f>
        <v>46.440000000000005</v>
      </c>
      <c r="I7808" s="18">
        <f>+(G7808/4)/(H7808/3)</f>
        <v>1.5161498708010335</v>
      </c>
      <c r="J7808" s="21">
        <f>+(B7808-$K$1)/7</f>
        <v>16</v>
      </c>
    </row>
    <row r="7809" spans="1:10" ht="11.25" x14ac:dyDescent="0.15">
      <c r="A7809" s="6" t="s">
        <v>300</v>
      </c>
      <c r="B7809" s="4" t="s">
        <v>40</v>
      </c>
      <c r="C7809" s="4" t="s">
        <v>301</v>
      </c>
      <c r="D7809" s="4" t="s">
        <v>302</v>
      </c>
      <c r="E7809" s="5">
        <v>11.8</v>
      </c>
    </row>
    <row r="7810" spans="1:10" ht="11.25" x14ac:dyDescent="0.15">
      <c r="A7810" s="6" t="s">
        <v>300</v>
      </c>
      <c r="B7810" s="4" t="s">
        <v>40</v>
      </c>
      <c r="C7810" s="4" t="s">
        <v>301</v>
      </c>
      <c r="D7810" s="4" t="s">
        <v>303</v>
      </c>
      <c r="E7810" s="5">
        <v>11.7</v>
      </c>
    </row>
    <row r="7811" spans="1:10" ht="11.25" x14ac:dyDescent="0.15">
      <c r="A7811" s="6" t="s">
        <v>300</v>
      </c>
      <c r="B7811" s="4" t="s">
        <v>40</v>
      </c>
      <c r="C7811" s="4" t="s">
        <v>301</v>
      </c>
      <c r="D7811" s="4" t="s">
        <v>303</v>
      </c>
      <c r="E7811" s="5">
        <v>10.89</v>
      </c>
    </row>
    <row r="7812" spans="1:10" ht="11.25" x14ac:dyDescent="0.15">
      <c r="A7812" s="6" t="s">
        <v>300</v>
      </c>
      <c r="B7812" s="4" t="s">
        <v>144</v>
      </c>
      <c r="C7812" s="4" t="s">
        <v>301</v>
      </c>
      <c r="D7812" s="4" t="s">
        <v>302</v>
      </c>
      <c r="E7812" s="5">
        <v>11.6</v>
      </c>
    </row>
    <row r="7813" spans="1:10" ht="11.25" x14ac:dyDescent="0.15">
      <c r="A7813" s="6" t="s">
        <v>300</v>
      </c>
      <c r="B7813" s="4" t="s">
        <v>144</v>
      </c>
      <c r="C7813" s="4" t="s">
        <v>301</v>
      </c>
      <c r="D7813" s="4" t="s">
        <v>302</v>
      </c>
      <c r="E7813" s="5">
        <v>9.52</v>
      </c>
    </row>
    <row r="7814" spans="1:10" ht="11.25" x14ac:dyDescent="0.15">
      <c r="A7814" s="6" t="s">
        <v>300</v>
      </c>
      <c r="B7814" s="4" t="s">
        <v>144</v>
      </c>
      <c r="C7814" s="4" t="s">
        <v>301</v>
      </c>
      <c r="D7814" s="4" t="s">
        <v>303</v>
      </c>
      <c r="E7814" s="5">
        <v>13.15</v>
      </c>
    </row>
    <row r="7815" spans="1:10" ht="11.25" x14ac:dyDescent="0.15">
      <c r="A7815" s="6" t="s">
        <v>300</v>
      </c>
      <c r="B7815" s="4" t="s">
        <v>144</v>
      </c>
      <c r="C7815" s="4" t="s">
        <v>301</v>
      </c>
      <c r="D7815" s="4" t="s">
        <v>303</v>
      </c>
      <c r="E7815" s="5">
        <v>12.15</v>
      </c>
    </row>
    <row r="7816" spans="1:10" ht="11.25" x14ac:dyDescent="0.15">
      <c r="A7816" s="6" t="s">
        <v>300</v>
      </c>
      <c r="B7816" s="4" t="s">
        <v>41</v>
      </c>
      <c r="C7816" s="4" t="s">
        <v>301</v>
      </c>
      <c r="D7816" s="4" t="s">
        <v>302</v>
      </c>
      <c r="E7816" s="5">
        <v>12.34</v>
      </c>
      <c r="F7816" t="s">
        <v>354</v>
      </c>
    </row>
    <row r="7817" spans="1:10" ht="11.25" x14ac:dyDescent="0.15">
      <c r="A7817" s="6" t="s">
        <v>300</v>
      </c>
      <c r="B7817" s="4" t="s">
        <v>41</v>
      </c>
      <c r="C7817" s="4" t="s">
        <v>301</v>
      </c>
      <c r="D7817" s="4" t="s">
        <v>303</v>
      </c>
      <c r="E7817" s="5">
        <v>11.08</v>
      </c>
    </row>
    <row r="7818" spans="1:10" ht="11.25" x14ac:dyDescent="0.15">
      <c r="A7818" s="6" t="s">
        <v>300</v>
      </c>
      <c r="B7818" s="4" t="s">
        <v>145</v>
      </c>
      <c r="C7818" s="4" t="s">
        <v>301</v>
      </c>
      <c r="D7818" s="4" t="s">
        <v>302</v>
      </c>
      <c r="E7818" s="5">
        <v>11.34</v>
      </c>
    </row>
    <row r="7819" spans="1:10" ht="11.25" x14ac:dyDescent="0.15">
      <c r="A7819" s="6" t="s">
        <v>300</v>
      </c>
      <c r="B7819" s="4" t="s">
        <v>145</v>
      </c>
      <c r="C7819" s="4" t="s">
        <v>301</v>
      </c>
      <c r="D7819" s="4" t="s">
        <v>303</v>
      </c>
      <c r="E7819" s="5">
        <v>11.68</v>
      </c>
    </row>
    <row r="7820" spans="1:10" ht="11.25" x14ac:dyDescent="0.15">
      <c r="A7820" s="6" t="s">
        <v>300</v>
      </c>
      <c r="B7820" s="4" t="s">
        <v>42</v>
      </c>
      <c r="C7820" s="4" t="s">
        <v>301</v>
      </c>
      <c r="D7820" s="4" t="s">
        <v>302</v>
      </c>
      <c r="E7820" s="5">
        <v>12.54</v>
      </c>
      <c r="F7820" t="s">
        <v>353</v>
      </c>
      <c r="G7820" s="17">
        <f>+E7820+E7821+E7822+E7823+E7824+E7825+E7826+E7827</f>
        <v>94.289999999999992</v>
      </c>
      <c r="H7820" s="17">
        <f>+E7828+E7829+E7830+E7831</f>
        <v>46.44</v>
      </c>
      <c r="I7820" s="18">
        <f>+(G7820/4)/(H7820/3)</f>
        <v>1.5227713178294573</v>
      </c>
      <c r="J7820" s="21">
        <f>+(B7820-$K$1)/7</f>
        <v>17</v>
      </c>
    </row>
    <row r="7821" spans="1:10" ht="11.25" x14ac:dyDescent="0.15">
      <c r="A7821" s="6" t="s">
        <v>300</v>
      </c>
      <c r="B7821" s="4" t="s">
        <v>42</v>
      </c>
      <c r="C7821" s="4" t="s">
        <v>301</v>
      </c>
      <c r="D7821" s="4" t="s">
        <v>302</v>
      </c>
      <c r="E7821" s="5">
        <v>12.03</v>
      </c>
    </row>
    <row r="7822" spans="1:10" ht="11.25" x14ac:dyDescent="0.15">
      <c r="A7822" s="6" t="s">
        <v>300</v>
      </c>
      <c r="B7822" s="4" t="s">
        <v>42</v>
      </c>
      <c r="C7822" s="4" t="s">
        <v>301</v>
      </c>
      <c r="D7822" s="4" t="s">
        <v>303</v>
      </c>
      <c r="E7822" s="5">
        <v>14.28</v>
      </c>
    </row>
    <row r="7823" spans="1:10" ht="11.25" x14ac:dyDescent="0.15">
      <c r="A7823" s="6" t="s">
        <v>300</v>
      </c>
      <c r="B7823" s="4" t="s">
        <v>42</v>
      </c>
      <c r="C7823" s="4" t="s">
        <v>301</v>
      </c>
      <c r="D7823" s="4" t="s">
        <v>303</v>
      </c>
      <c r="E7823" s="5">
        <v>9.58</v>
      </c>
    </row>
    <row r="7824" spans="1:10" ht="11.25" x14ac:dyDescent="0.15">
      <c r="A7824" s="6" t="s">
        <v>300</v>
      </c>
      <c r="B7824" s="4" t="s">
        <v>147</v>
      </c>
      <c r="C7824" s="4" t="s">
        <v>301</v>
      </c>
      <c r="D7824" s="4" t="s">
        <v>302</v>
      </c>
      <c r="E7824" s="5">
        <v>10.95</v>
      </c>
    </row>
    <row r="7825" spans="1:10" ht="11.25" x14ac:dyDescent="0.15">
      <c r="A7825" s="6" t="s">
        <v>300</v>
      </c>
      <c r="B7825" s="4" t="s">
        <v>147</v>
      </c>
      <c r="C7825" s="4" t="s">
        <v>301</v>
      </c>
      <c r="D7825" s="4" t="s">
        <v>302</v>
      </c>
      <c r="E7825" s="5">
        <v>10.02</v>
      </c>
    </row>
    <row r="7826" spans="1:10" ht="11.25" x14ac:dyDescent="0.15">
      <c r="A7826" s="6" t="s">
        <v>300</v>
      </c>
      <c r="B7826" s="4" t="s">
        <v>147</v>
      </c>
      <c r="C7826" s="4" t="s">
        <v>301</v>
      </c>
      <c r="D7826" s="4" t="s">
        <v>303</v>
      </c>
      <c r="E7826" s="5">
        <v>12.71</v>
      </c>
    </row>
    <row r="7827" spans="1:10" ht="11.25" x14ac:dyDescent="0.15">
      <c r="A7827" s="6" t="s">
        <v>300</v>
      </c>
      <c r="B7827" s="4" t="s">
        <v>147</v>
      </c>
      <c r="C7827" s="4" t="s">
        <v>301</v>
      </c>
      <c r="D7827" s="4" t="s">
        <v>303</v>
      </c>
      <c r="E7827" s="5">
        <v>12.18</v>
      </c>
    </row>
    <row r="7828" spans="1:10" ht="11.25" x14ac:dyDescent="0.15">
      <c r="A7828" s="6" t="s">
        <v>300</v>
      </c>
      <c r="B7828" s="4" t="s">
        <v>43</v>
      </c>
      <c r="C7828" s="4" t="s">
        <v>301</v>
      </c>
      <c r="D7828" s="4" t="s">
        <v>302</v>
      </c>
      <c r="E7828" s="5">
        <v>12.24</v>
      </c>
      <c r="F7828" t="s">
        <v>354</v>
      </c>
    </row>
    <row r="7829" spans="1:10" ht="11.25" x14ac:dyDescent="0.15">
      <c r="A7829" s="9" t="s">
        <v>300</v>
      </c>
      <c r="B7829" s="4" t="s">
        <v>43</v>
      </c>
      <c r="C7829" s="4" t="s">
        <v>301</v>
      </c>
      <c r="D7829" s="4" t="s">
        <v>303</v>
      </c>
      <c r="E7829" s="5">
        <v>10.48</v>
      </c>
    </row>
    <row r="7830" spans="1:10" ht="11.25" x14ac:dyDescent="0.15">
      <c r="A7830" s="6" t="s">
        <v>300</v>
      </c>
      <c r="B7830" s="4" t="s">
        <v>148</v>
      </c>
      <c r="C7830" s="4" t="s">
        <v>301</v>
      </c>
      <c r="D7830" s="4" t="s">
        <v>302</v>
      </c>
      <c r="E7830" s="5">
        <v>11.72</v>
      </c>
    </row>
    <row r="7831" spans="1:10" ht="11.25" x14ac:dyDescent="0.15">
      <c r="A7831" s="6" t="s">
        <v>300</v>
      </c>
      <c r="B7831" s="4" t="s">
        <v>148</v>
      </c>
      <c r="C7831" s="4" t="s">
        <v>301</v>
      </c>
      <c r="D7831" s="4" t="s">
        <v>303</v>
      </c>
      <c r="E7831" s="5">
        <v>12</v>
      </c>
    </row>
    <row r="7832" spans="1:10" ht="11.25" x14ac:dyDescent="0.15">
      <c r="A7832" s="6" t="s">
        <v>300</v>
      </c>
      <c r="B7832" s="4" t="s">
        <v>44</v>
      </c>
      <c r="C7832" s="4" t="s">
        <v>301</v>
      </c>
      <c r="D7832" s="4" t="s">
        <v>302</v>
      </c>
      <c r="E7832" s="5">
        <v>12.81</v>
      </c>
      <c r="F7832" t="s">
        <v>353</v>
      </c>
      <c r="G7832" s="17">
        <f>+E7832+E7833+E7834+E7835+E7836+E7837+E7838+E7839</f>
        <v>93.69</v>
      </c>
      <c r="H7832" s="17">
        <f>+E7840+E7841+E7842+E7843</f>
        <v>50.349999999999994</v>
      </c>
      <c r="I7832" s="18">
        <f>+(G7832/4)/(H7832/3)</f>
        <v>1.3955809334657399</v>
      </c>
      <c r="J7832" s="21">
        <f>+(B7832-$K$1)/7</f>
        <v>18</v>
      </c>
    </row>
    <row r="7833" spans="1:10" ht="11.25" x14ac:dyDescent="0.15">
      <c r="A7833" s="6" t="s">
        <v>300</v>
      </c>
      <c r="B7833" s="4" t="s">
        <v>44</v>
      </c>
      <c r="C7833" s="4" t="s">
        <v>301</v>
      </c>
      <c r="D7833" s="4" t="s">
        <v>302</v>
      </c>
      <c r="E7833" s="5">
        <v>11.02</v>
      </c>
    </row>
    <row r="7834" spans="1:10" ht="11.25" x14ac:dyDescent="0.15">
      <c r="A7834" s="6" t="s">
        <v>300</v>
      </c>
      <c r="B7834" s="4" t="s">
        <v>44</v>
      </c>
      <c r="C7834" s="4" t="s">
        <v>301</v>
      </c>
      <c r="D7834" s="4" t="s">
        <v>303</v>
      </c>
      <c r="E7834" s="5">
        <v>13.32</v>
      </c>
    </row>
    <row r="7835" spans="1:10" ht="11.25" x14ac:dyDescent="0.15">
      <c r="A7835" s="6" t="s">
        <v>300</v>
      </c>
      <c r="B7835" s="4" t="s">
        <v>44</v>
      </c>
      <c r="C7835" s="4" t="s">
        <v>301</v>
      </c>
      <c r="D7835" s="4" t="s">
        <v>303</v>
      </c>
      <c r="E7835" s="5">
        <v>10.029999999999999</v>
      </c>
    </row>
    <row r="7836" spans="1:10" ht="11.25" x14ac:dyDescent="0.15">
      <c r="A7836" s="6" t="s">
        <v>300</v>
      </c>
      <c r="B7836" s="4" t="s">
        <v>149</v>
      </c>
      <c r="C7836" s="4" t="s">
        <v>301</v>
      </c>
      <c r="D7836" s="4" t="s">
        <v>302</v>
      </c>
      <c r="E7836" s="5">
        <v>11.68</v>
      </c>
    </row>
    <row r="7837" spans="1:10" ht="11.25" x14ac:dyDescent="0.15">
      <c r="A7837" s="6" t="s">
        <v>300</v>
      </c>
      <c r="B7837" s="4" t="s">
        <v>149</v>
      </c>
      <c r="C7837" s="4" t="s">
        <v>301</v>
      </c>
      <c r="D7837" s="4" t="s">
        <v>302</v>
      </c>
      <c r="E7837" s="5">
        <v>10.050000000000001</v>
      </c>
    </row>
    <row r="7838" spans="1:10" ht="11.25" x14ac:dyDescent="0.15">
      <c r="A7838" s="6" t="s">
        <v>300</v>
      </c>
      <c r="B7838" s="4" t="s">
        <v>149</v>
      </c>
      <c r="C7838" s="4" t="s">
        <v>301</v>
      </c>
      <c r="D7838" s="4" t="s">
        <v>303</v>
      </c>
      <c r="E7838" s="5">
        <v>13.86</v>
      </c>
    </row>
    <row r="7839" spans="1:10" ht="11.25" x14ac:dyDescent="0.15">
      <c r="A7839" s="6" t="s">
        <v>300</v>
      </c>
      <c r="B7839" s="4" t="s">
        <v>149</v>
      </c>
      <c r="C7839" s="4" t="s">
        <v>301</v>
      </c>
      <c r="D7839" s="4" t="s">
        <v>303</v>
      </c>
      <c r="E7839" s="5">
        <v>10.92</v>
      </c>
    </row>
    <row r="7840" spans="1:10" ht="11.25" x14ac:dyDescent="0.15">
      <c r="A7840" s="6" t="s">
        <v>300</v>
      </c>
      <c r="B7840" s="4" t="s">
        <v>45</v>
      </c>
      <c r="C7840" s="4" t="s">
        <v>301</v>
      </c>
      <c r="D7840" s="4" t="s">
        <v>302</v>
      </c>
      <c r="E7840" s="5">
        <v>12.93</v>
      </c>
      <c r="F7840" t="s">
        <v>354</v>
      </c>
    </row>
    <row r="7841" spans="1:10" ht="11.25" x14ac:dyDescent="0.15">
      <c r="A7841" s="6" t="s">
        <v>300</v>
      </c>
      <c r="B7841" s="4" t="s">
        <v>45</v>
      </c>
      <c r="C7841" s="4" t="s">
        <v>301</v>
      </c>
      <c r="D7841" s="4" t="s">
        <v>303</v>
      </c>
      <c r="E7841" s="5">
        <v>11.08</v>
      </c>
    </row>
    <row r="7842" spans="1:10" ht="11.25" x14ac:dyDescent="0.15">
      <c r="A7842" s="6" t="s">
        <v>300</v>
      </c>
      <c r="B7842" s="4" t="s">
        <v>150</v>
      </c>
      <c r="C7842" s="4" t="s">
        <v>301</v>
      </c>
      <c r="D7842" s="4" t="s">
        <v>302</v>
      </c>
      <c r="E7842" s="5">
        <v>12.65</v>
      </c>
    </row>
    <row r="7843" spans="1:10" ht="11.25" x14ac:dyDescent="0.15">
      <c r="A7843" s="6" t="s">
        <v>300</v>
      </c>
      <c r="B7843" s="4" t="s">
        <v>150</v>
      </c>
      <c r="C7843" s="4" t="s">
        <v>301</v>
      </c>
      <c r="D7843" s="4" t="s">
        <v>303</v>
      </c>
      <c r="E7843" s="5">
        <v>13.69</v>
      </c>
    </row>
    <row r="7844" spans="1:10" ht="11.25" x14ac:dyDescent="0.15">
      <c r="A7844" s="6" t="s">
        <v>300</v>
      </c>
      <c r="B7844" s="4" t="s">
        <v>46</v>
      </c>
      <c r="C7844" s="4" t="s">
        <v>301</v>
      </c>
      <c r="D7844" s="4" t="s">
        <v>302</v>
      </c>
      <c r="E7844" s="5">
        <v>11.69</v>
      </c>
      <c r="F7844" t="s">
        <v>353</v>
      </c>
      <c r="G7844" s="17">
        <f>+E7844+E7845+E7846+E7847+E7848+E7849+E7850+E7851</f>
        <v>82.36999999999999</v>
      </c>
      <c r="H7844" s="17">
        <f>+E7852+E7853+E7854+E7855</f>
        <v>51.17</v>
      </c>
      <c r="I7844" s="18">
        <f>+(G7844/4)/(H7844/3)</f>
        <v>1.2072991987492669</v>
      </c>
      <c r="J7844" s="21">
        <f>+(B7844-$K$1)/7</f>
        <v>19</v>
      </c>
    </row>
    <row r="7845" spans="1:10" ht="11.25" x14ac:dyDescent="0.15">
      <c r="A7845" s="6" t="s">
        <v>300</v>
      </c>
      <c r="B7845" s="4" t="s">
        <v>46</v>
      </c>
      <c r="C7845" s="4" t="s">
        <v>301</v>
      </c>
      <c r="D7845" s="4" t="s">
        <v>302</v>
      </c>
      <c r="E7845" s="5">
        <v>9.66</v>
      </c>
    </row>
    <row r="7846" spans="1:10" ht="11.25" x14ac:dyDescent="0.15">
      <c r="A7846" s="6" t="s">
        <v>300</v>
      </c>
      <c r="B7846" s="4" t="s">
        <v>46</v>
      </c>
      <c r="C7846" s="4" t="s">
        <v>301</v>
      </c>
      <c r="D7846" s="4" t="s">
        <v>303</v>
      </c>
      <c r="E7846" s="5">
        <v>13.58</v>
      </c>
    </row>
    <row r="7847" spans="1:10" ht="11.25" x14ac:dyDescent="0.15">
      <c r="A7847" s="6" t="s">
        <v>300</v>
      </c>
      <c r="B7847" s="4" t="s">
        <v>46</v>
      </c>
      <c r="C7847" s="4" t="s">
        <v>301</v>
      </c>
      <c r="D7847" s="4" t="s">
        <v>303</v>
      </c>
      <c r="E7847" s="5">
        <v>7.47</v>
      </c>
    </row>
    <row r="7848" spans="1:10" ht="11.25" x14ac:dyDescent="0.15">
      <c r="A7848" s="6" t="s">
        <v>300</v>
      </c>
      <c r="B7848" s="4" t="s">
        <v>151</v>
      </c>
      <c r="C7848" s="4" t="s">
        <v>301</v>
      </c>
      <c r="D7848" s="4" t="s">
        <v>302</v>
      </c>
      <c r="E7848" s="5">
        <v>10.56</v>
      </c>
    </row>
    <row r="7849" spans="1:10" ht="11.25" x14ac:dyDescent="0.15">
      <c r="A7849" s="6" t="s">
        <v>300</v>
      </c>
      <c r="B7849" s="4" t="s">
        <v>151</v>
      </c>
      <c r="C7849" s="4" t="s">
        <v>301</v>
      </c>
      <c r="D7849" s="4" t="s">
        <v>302</v>
      </c>
      <c r="E7849" s="5">
        <v>9.34</v>
      </c>
    </row>
    <row r="7850" spans="1:10" ht="11.25" x14ac:dyDescent="0.15">
      <c r="A7850" s="6" t="s">
        <v>300</v>
      </c>
      <c r="B7850" s="4" t="s">
        <v>151</v>
      </c>
      <c r="C7850" s="4" t="s">
        <v>301</v>
      </c>
      <c r="D7850" s="4" t="s">
        <v>303</v>
      </c>
      <c r="E7850" s="5">
        <v>12.41</v>
      </c>
    </row>
    <row r="7851" spans="1:10" ht="11.25" x14ac:dyDescent="0.15">
      <c r="A7851" s="6" t="s">
        <v>300</v>
      </c>
      <c r="B7851" s="4" t="s">
        <v>151</v>
      </c>
      <c r="C7851" s="4" t="s">
        <v>301</v>
      </c>
      <c r="D7851" s="4" t="s">
        <v>303</v>
      </c>
      <c r="E7851" s="5">
        <v>7.66</v>
      </c>
    </row>
    <row r="7852" spans="1:10" ht="11.25" x14ac:dyDescent="0.15">
      <c r="A7852" s="6" t="s">
        <v>300</v>
      </c>
      <c r="B7852" s="4" t="s">
        <v>47</v>
      </c>
      <c r="C7852" s="4" t="s">
        <v>301</v>
      </c>
      <c r="D7852" s="4" t="s">
        <v>302</v>
      </c>
      <c r="E7852" s="5">
        <v>12.3</v>
      </c>
      <c r="F7852" t="s">
        <v>354</v>
      </c>
    </row>
    <row r="7853" spans="1:10" ht="11.25" x14ac:dyDescent="0.15">
      <c r="A7853" s="6" t="s">
        <v>300</v>
      </c>
      <c r="B7853" s="4" t="s">
        <v>47</v>
      </c>
      <c r="C7853" s="4" t="s">
        <v>301</v>
      </c>
      <c r="D7853" s="4" t="s">
        <v>303</v>
      </c>
      <c r="E7853" s="5">
        <v>12.18</v>
      </c>
    </row>
    <row r="7854" spans="1:10" ht="11.25" x14ac:dyDescent="0.15">
      <c r="A7854" s="6" t="s">
        <v>300</v>
      </c>
      <c r="B7854" s="4" t="s">
        <v>152</v>
      </c>
      <c r="C7854" s="4" t="s">
        <v>301</v>
      </c>
      <c r="D7854" s="4" t="s">
        <v>302</v>
      </c>
      <c r="E7854" s="5">
        <v>13.12</v>
      </c>
    </row>
    <row r="7855" spans="1:10" ht="11.25" x14ac:dyDescent="0.15">
      <c r="A7855" s="6" t="s">
        <v>300</v>
      </c>
      <c r="B7855" s="4" t="s">
        <v>152</v>
      </c>
      <c r="C7855" s="4" t="s">
        <v>301</v>
      </c>
      <c r="D7855" s="4" t="s">
        <v>303</v>
      </c>
      <c r="E7855" s="5">
        <v>13.57</v>
      </c>
    </row>
    <row r="7856" spans="1:10" ht="11.25" x14ac:dyDescent="0.15">
      <c r="A7856" s="6" t="s">
        <v>300</v>
      </c>
      <c r="B7856" s="4" t="s">
        <v>48</v>
      </c>
      <c r="C7856" s="4" t="s">
        <v>301</v>
      </c>
      <c r="D7856" s="4" t="s">
        <v>302</v>
      </c>
      <c r="E7856" s="5">
        <v>10.77</v>
      </c>
      <c r="F7856" t="s">
        <v>353</v>
      </c>
      <c r="G7856" s="17">
        <f>+E7856+E7857+E7858+E7859+E7860+E7861+E7862+E7863</f>
        <v>80.440000000000012</v>
      </c>
      <c r="H7856" s="17">
        <f>+E7864+E7865+E7866+E7867</f>
        <v>52.01</v>
      </c>
      <c r="I7856" s="18">
        <f>+(G7856/4)/(H7856/3)</f>
        <v>1.159969236685253</v>
      </c>
      <c r="J7856" s="21">
        <f>+(B7856-$K$1)/7</f>
        <v>20</v>
      </c>
    </row>
    <row r="7857" spans="1:10" ht="11.25" x14ac:dyDescent="0.15">
      <c r="A7857" s="6" t="s">
        <v>300</v>
      </c>
      <c r="B7857" s="4" t="s">
        <v>48</v>
      </c>
      <c r="C7857" s="4" t="s">
        <v>301</v>
      </c>
      <c r="D7857" s="4" t="s">
        <v>302</v>
      </c>
      <c r="E7857" s="5">
        <v>10.64</v>
      </c>
    </row>
    <row r="7858" spans="1:10" ht="11.25" x14ac:dyDescent="0.15">
      <c r="A7858" s="6" t="s">
        <v>300</v>
      </c>
      <c r="B7858" s="4" t="s">
        <v>48</v>
      </c>
      <c r="C7858" s="4" t="s">
        <v>301</v>
      </c>
      <c r="D7858" s="4" t="s">
        <v>303</v>
      </c>
      <c r="E7858" s="5">
        <v>12.32</v>
      </c>
    </row>
    <row r="7859" spans="1:10" ht="11.25" x14ac:dyDescent="0.15">
      <c r="A7859" s="6" t="s">
        <v>300</v>
      </c>
      <c r="B7859" s="4" t="s">
        <v>48</v>
      </c>
      <c r="C7859" s="4" t="s">
        <v>301</v>
      </c>
      <c r="D7859" s="4" t="s">
        <v>303</v>
      </c>
      <c r="E7859" s="5">
        <v>6.84</v>
      </c>
    </row>
    <row r="7860" spans="1:10" ht="11.25" x14ac:dyDescent="0.15">
      <c r="A7860" s="6" t="s">
        <v>300</v>
      </c>
      <c r="B7860" s="4" t="s">
        <v>153</v>
      </c>
      <c r="C7860" s="4" t="s">
        <v>301</v>
      </c>
      <c r="D7860" s="4" t="s">
        <v>302</v>
      </c>
      <c r="E7860" s="5">
        <v>9.59</v>
      </c>
    </row>
    <row r="7861" spans="1:10" ht="11.25" x14ac:dyDescent="0.15">
      <c r="A7861" s="6" t="s">
        <v>300</v>
      </c>
      <c r="B7861" s="4" t="s">
        <v>153</v>
      </c>
      <c r="C7861" s="4" t="s">
        <v>301</v>
      </c>
      <c r="D7861" s="4" t="s">
        <v>302</v>
      </c>
      <c r="E7861" s="5">
        <v>8.16</v>
      </c>
    </row>
    <row r="7862" spans="1:10" ht="11.25" x14ac:dyDescent="0.15">
      <c r="A7862" s="6" t="s">
        <v>300</v>
      </c>
      <c r="B7862" s="4" t="s">
        <v>153</v>
      </c>
      <c r="C7862" s="4" t="s">
        <v>301</v>
      </c>
      <c r="D7862" s="4" t="s">
        <v>303</v>
      </c>
      <c r="E7862" s="5">
        <v>11.78</v>
      </c>
    </row>
    <row r="7863" spans="1:10" ht="11.25" x14ac:dyDescent="0.15">
      <c r="A7863" s="6" t="s">
        <v>300</v>
      </c>
      <c r="B7863" s="4" t="s">
        <v>153</v>
      </c>
      <c r="C7863" s="4" t="s">
        <v>301</v>
      </c>
      <c r="D7863" s="4" t="s">
        <v>303</v>
      </c>
      <c r="E7863" s="5">
        <v>10.34</v>
      </c>
    </row>
    <row r="7864" spans="1:10" ht="11.25" x14ac:dyDescent="0.15">
      <c r="A7864" s="6" t="s">
        <v>300</v>
      </c>
      <c r="B7864" s="4" t="s">
        <v>49</v>
      </c>
      <c r="C7864" s="4" t="s">
        <v>301</v>
      </c>
      <c r="D7864" s="4" t="s">
        <v>302</v>
      </c>
      <c r="E7864" s="5">
        <v>12.56</v>
      </c>
      <c r="F7864" t="s">
        <v>354</v>
      </c>
    </row>
    <row r="7865" spans="1:10" ht="11.25" x14ac:dyDescent="0.15">
      <c r="A7865" s="6" t="s">
        <v>300</v>
      </c>
      <c r="B7865" s="4" t="s">
        <v>49</v>
      </c>
      <c r="C7865" s="4" t="s">
        <v>301</v>
      </c>
      <c r="D7865" s="4" t="s">
        <v>303</v>
      </c>
      <c r="E7865" s="5">
        <v>13.02</v>
      </c>
    </row>
    <row r="7866" spans="1:10" ht="11.25" x14ac:dyDescent="0.15">
      <c r="A7866" s="6" t="s">
        <v>300</v>
      </c>
      <c r="B7866" s="4" t="s">
        <v>154</v>
      </c>
      <c r="C7866" s="4" t="s">
        <v>301</v>
      </c>
      <c r="D7866" s="4" t="s">
        <v>302</v>
      </c>
      <c r="E7866" s="5">
        <v>13.26</v>
      </c>
    </row>
    <row r="7867" spans="1:10" ht="11.25" x14ac:dyDescent="0.15">
      <c r="A7867" s="6" t="s">
        <v>300</v>
      </c>
      <c r="B7867" s="4" t="s">
        <v>154</v>
      </c>
      <c r="C7867" s="4" t="s">
        <v>301</v>
      </c>
      <c r="D7867" s="4" t="s">
        <v>303</v>
      </c>
      <c r="E7867" s="5">
        <v>13.17</v>
      </c>
    </row>
    <row r="7868" spans="1:10" ht="11.25" x14ac:dyDescent="0.15">
      <c r="A7868" s="6" t="s">
        <v>300</v>
      </c>
      <c r="B7868" s="4" t="s">
        <v>50</v>
      </c>
      <c r="C7868" s="4" t="s">
        <v>301</v>
      </c>
      <c r="D7868" s="4" t="s">
        <v>302</v>
      </c>
      <c r="E7868" s="5">
        <v>12.14</v>
      </c>
      <c r="F7868" t="s">
        <v>353</v>
      </c>
      <c r="G7868" s="17">
        <f>+E7868+E7869+E7870+E7871+E7872+E7873+E7874+E7875</f>
        <v>94.100000000000009</v>
      </c>
      <c r="H7868" s="17">
        <f>+E7876+E7877+E7878+E7879</f>
        <v>49.93</v>
      </c>
      <c r="I7868" s="18">
        <f>+(G7868/4)/(H7868/3)</f>
        <v>1.4134788704185861</v>
      </c>
      <c r="J7868" s="21">
        <f>+(B7868-$K$1)/7</f>
        <v>21</v>
      </c>
    </row>
    <row r="7869" spans="1:10" ht="11.25" x14ac:dyDescent="0.15">
      <c r="A7869" s="6" t="s">
        <v>300</v>
      </c>
      <c r="B7869" s="4" t="s">
        <v>50</v>
      </c>
      <c r="C7869" s="4" t="s">
        <v>301</v>
      </c>
      <c r="D7869" s="4" t="s">
        <v>302</v>
      </c>
      <c r="E7869" s="5">
        <v>10.06</v>
      </c>
    </row>
    <row r="7870" spans="1:10" ht="11.25" x14ac:dyDescent="0.15">
      <c r="A7870" s="6" t="s">
        <v>300</v>
      </c>
      <c r="B7870" s="4" t="s">
        <v>50</v>
      </c>
      <c r="C7870" s="4" t="s">
        <v>301</v>
      </c>
      <c r="D7870" s="4" t="s">
        <v>303</v>
      </c>
      <c r="E7870" s="5">
        <v>13.16</v>
      </c>
    </row>
    <row r="7871" spans="1:10" ht="11.25" x14ac:dyDescent="0.15">
      <c r="A7871" s="6" t="s">
        <v>300</v>
      </c>
      <c r="B7871" s="4" t="s">
        <v>50</v>
      </c>
      <c r="C7871" s="4" t="s">
        <v>301</v>
      </c>
      <c r="D7871" s="4" t="s">
        <v>303</v>
      </c>
      <c r="E7871" s="5">
        <v>11.26</v>
      </c>
    </row>
    <row r="7872" spans="1:10" ht="11.25" x14ac:dyDescent="0.15">
      <c r="A7872" s="6" t="s">
        <v>300</v>
      </c>
      <c r="B7872" s="4" t="s">
        <v>155</v>
      </c>
      <c r="C7872" s="4" t="s">
        <v>301</v>
      </c>
      <c r="D7872" s="4" t="s">
        <v>302</v>
      </c>
      <c r="E7872" s="5">
        <v>10.49</v>
      </c>
    </row>
    <row r="7873" spans="1:6" ht="11.25" x14ac:dyDescent="0.15">
      <c r="A7873" s="9" t="s">
        <v>300</v>
      </c>
      <c r="B7873" s="4" t="s">
        <v>155</v>
      </c>
      <c r="C7873" s="4" t="s">
        <v>301</v>
      </c>
      <c r="D7873" s="4" t="s">
        <v>302</v>
      </c>
      <c r="E7873" s="5">
        <v>9.06</v>
      </c>
    </row>
    <row r="7874" spans="1:6" ht="11.25" x14ac:dyDescent="0.15">
      <c r="A7874" s="6" t="s">
        <v>300</v>
      </c>
      <c r="B7874" s="4" t="s">
        <v>155</v>
      </c>
      <c r="C7874" s="4" t="s">
        <v>301</v>
      </c>
      <c r="D7874" s="4" t="s">
        <v>303</v>
      </c>
      <c r="E7874" s="5">
        <v>14.31</v>
      </c>
    </row>
    <row r="7875" spans="1:6" ht="11.25" x14ac:dyDescent="0.15">
      <c r="A7875" s="6" t="s">
        <v>300</v>
      </c>
      <c r="B7875" s="4" t="s">
        <v>305</v>
      </c>
      <c r="C7875" s="4" t="s">
        <v>301</v>
      </c>
      <c r="D7875" s="4" t="s">
        <v>303</v>
      </c>
      <c r="E7875" s="5">
        <v>13.62</v>
      </c>
    </row>
    <row r="7876" spans="1:6" ht="11.25" x14ac:dyDescent="0.15">
      <c r="A7876" s="6" t="s">
        <v>300</v>
      </c>
      <c r="B7876" s="4" t="s">
        <v>51</v>
      </c>
      <c r="C7876" s="4" t="s">
        <v>301</v>
      </c>
      <c r="D7876" s="4" t="s">
        <v>302</v>
      </c>
      <c r="E7876" s="5">
        <v>12.76</v>
      </c>
      <c r="F7876" t="s">
        <v>354</v>
      </c>
    </row>
    <row r="7877" spans="1:6" ht="11.25" x14ac:dyDescent="0.15">
      <c r="A7877" s="6" t="s">
        <v>300</v>
      </c>
      <c r="B7877" s="4" t="s">
        <v>51</v>
      </c>
      <c r="C7877" s="4" t="s">
        <v>301</v>
      </c>
      <c r="D7877" s="4" t="s">
        <v>303</v>
      </c>
      <c r="E7877" s="5">
        <v>12.35</v>
      </c>
    </row>
    <row r="7878" spans="1:6" ht="11.25" x14ac:dyDescent="0.15">
      <c r="A7878" s="6" t="s">
        <v>300</v>
      </c>
      <c r="B7878" s="4" t="s">
        <v>156</v>
      </c>
      <c r="C7878" s="4" t="s">
        <v>301</v>
      </c>
      <c r="D7878" s="4" t="s">
        <v>302</v>
      </c>
      <c r="E7878" s="5">
        <v>12.49</v>
      </c>
    </row>
    <row r="7879" spans="1:6" ht="11.25" x14ac:dyDescent="0.15">
      <c r="A7879" s="6" t="s">
        <v>300</v>
      </c>
      <c r="B7879" s="4" t="s">
        <v>156</v>
      </c>
      <c r="C7879" s="4" t="s">
        <v>301</v>
      </c>
      <c r="D7879" s="4" t="s">
        <v>303</v>
      </c>
      <c r="E7879" s="5">
        <v>12.33</v>
      </c>
    </row>
    <row r="7880" spans="1:6" ht="11.25" x14ac:dyDescent="0.15">
      <c r="A7880" s="6" t="s">
        <v>300</v>
      </c>
      <c r="B7880" s="4" t="s">
        <v>157</v>
      </c>
      <c r="C7880" s="4" t="s">
        <v>301</v>
      </c>
      <c r="D7880" s="4" t="s">
        <v>302</v>
      </c>
      <c r="E7880" s="5">
        <v>12.67</v>
      </c>
      <c r="F7880" s="13" t="s">
        <v>353</v>
      </c>
    </row>
    <row r="7881" spans="1:6" ht="11.25" x14ac:dyDescent="0.15">
      <c r="A7881" s="6" t="s">
        <v>300</v>
      </c>
      <c r="B7881" s="4" t="s">
        <v>157</v>
      </c>
      <c r="C7881" s="4" t="s">
        <v>301</v>
      </c>
      <c r="D7881" s="4" t="s">
        <v>302</v>
      </c>
      <c r="E7881" s="5">
        <v>9.1300000000000008</v>
      </c>
      <c r="F7881" s="13"/>
    </row>
    <row r="7882" spans="1:6" ht="11.25" x14ac:dyDescent="0.15">
      <c r="A7882" s="6" t="s">
        <v>300</v>
      </c>
      <c r="B7882" s="4" t="s">
        <v>157</v>
      </c>
      <c r="C7882" s="4" t="s">
        <v>301</v>
      </c>
      <c r="D7882" s="4" t="s">
        <v>303</v>
      </c>
      <c r="E7882" s="5">
        <v>14.79</v>
      </c>
      <c r="F7882" s="13"/>
    </row>
    <row r="7883" spans="1:6" ht="11.25" x14ac:dyDescent="0.15">
      <c r="A7883" s="6" t="s">
        <v>300</v>
      </c>
      <c r="B7883" s="4" t="s">
        <v>157</v>
      </c>
      <c r="C7883" s="4" t="s">
        <v>301</v>
      </c>
      <c r="D7883" s="4" t="s">
        <v>303</v>
      </c>
      <c r="E7883" s="5">
        <v>12.03</v>
      </c>
      <c r="F7883" s="13"/>
    </row>
    <row r="7884" spans="1:6" ht="11.25" x14ac:dyDescent="0.15">
      <c r="A7884" s="6" t="s">
        <v>300</v>
      </c>
      <c r="B7884" s="4" t="s">
        <v>52</v>
      </c>
      <c r="C7884" s="4" t="s">
        <v>301</v>
      </c>
      <c r="D7884" s="4" t="s">
        <v>302</v>
      </c>
      <c r="E7884" s="5">
        <v>15.55</v>
      </c>
      <c r="F7884" s="13" t="s">
        <v>354</v>
      </c>
    </row>
    <row r="7885" spans="1:6" ht="11.25" x14ac:dyDescent="0.15">
      <c r="A7885" s="6" t="s">
        <v>300</v>
      </c>
      <c r="B7885" s="4" t="s">
        <v>52</v>
      </c>
      <c r="C7885" s="4" t="s">
        <v>301</v>
      </c>
      <c r="D7885" s="4" t="s">
        <v>302</v>
      </c>
      <c r="E7885" s="5">
        <v>11.18</v>
      </c>
    </row>
    <row r="7886" spans="1:6" ht="11.25" x14ac:dyDescent="0.15">
      <c r="A7886" s="6" t="s">
        <v>300</v>
      </c>
      <c r="B7886" s="4" t="s">
        <v>52</v>
      </c>
      <c r="C7886" s="4" t="s">
        <v>301</v>
      </c>
      <c r="D7886" s="4" t="s">
        <v>303</v>
      </c>
      <c r="E7886" s="5">
        <v>14.6</v>
      </c>
    </row>
    <row r="7887" spans="1:6" ht="11.25" x14ac:dyDescent="0.15">
      <c r="A7887" s="6" t="s">
        <v>300</v>
      </c>
      <c r="B7887" s="4" t="s">
        <v>52</v>
      </c>
      <c r="C7887" s="4" t="s">
        <v>301</v>
      </c>
      <c r="D7887" s="4" t="s">
        <v>303</v>
      </c>
      <c r="E7887" s="5">
        <v>4.29</v>
      </c>
    </row>
    <row r="7888" spans="1:6" ht="11.25" x14ac:dyDescent="0.15">
      <c r="A7888" s="6" t="s">
        <v>300</v>
      </c>
      <c r="B7888" s="4" t="s">
        <v>52</v>
      </c>
      <c r="C7888" s="4" t="s">
        <v>301</v>
      </c>
      <c r="D7888" s="4" t="s">
        <v>304</v>
      </c>
      <c r="E7888" s="5">
        <v>8.15</v>
      </c>
    </row>
    <row r="7889" spans="1:10" ht="11.25" x14ac:dyDescent="0.15">
      <c r="A7889" s="6" t="s">
        <v>300</v>
      </c>
      <c r="B7889" s="4" t="s">
        <v>158</v>
      </c>
      <c r="C7889" s="4" t="s">
        <v>301</v>
      </c>
      <c r="D7889" s="4" t="s">
        <v>302</v>
      </c>
      <c r="E7889" s="5">
        <v>13.77</v>
      </c>
    </row>
    <row r="7890" spans="1:10" ht="11.25" x14ac:dyDescent="0.15">
      <c r="A7890" s="6" t="s">
        <v>300</v>
      </c>
      <c r="B7890" s="4" t="s">
        <v>158</v>
      </c>
      <c r="C7890" s="4" t="s">
        <v>301</v>
      </c>
      <c r="D7890" s="4" t="s">
        <v>303</v>
      </c>
      <c r="E7890" s="5">
        <v>12.61</v>
      </c>
    </row>
    <row r="7891" spans="1:10" ht="11.25" x14ac:dyDescent="0.15">
      <c r="A7891" s="6" t="s">
        <v>300</v>
      </c>
      <c r="B7891" s="4" t="s">
        <v>158</v>
      </c>
      <c r="C7891" s="4" t="s">
        <v>301</v>
      </c>
      <c r="D7891" s="4" t="s">
        <v>304</v>
      </c>
      <c r="E7891" s="5">
        <v>11.94</v>
      </c>
    </row>
    <row r="7892" spans="1:10" ht="11.25" x14ac:dyDescent="0.15">
      <c r="A7892" s="6" t="s">
        <v>300</v>
      </c>
      <c r="B7892" s="4" t="s">
        <v>53</v>
      </c>
      <c r="C7892" s="4" t="s">
        <v>301</v>
      </c>
      <c r="D7892" s="4" t="s">
        <v>302</v>
      </c>
      <c r="E7892" s="5">
        <v>13.35</v>
      </c>
      <c r="F7892" t="s">
        <v>353</v>
      </c>
      <c r="G7892" s="17">
        <f>+E7892+E7893+E7894+E7895+E7896+E7897+E7898+E7899</f>
        <v>90.649999999999991</v>
      </c>
      <c r="H7892" s="17">
        <f>+E7900+E7901+E7902+E7903+E7904</f>
        <v>53.05</v>
      </c>
      <c r="I7892" s="18">
        <f>+(G7892/4)/(H7892/3)</f>
        <v>1.281573986804901</v>
      </c>
      <c r="J7892" s="21">
        <f>+(B7892-$K$1)/7</f>
        <v>23</v>
      </c>
    </row>
    <row r="7893" spans="1:10" ht="11.25" x14ac:dyDescent="0.15">
      <c r="A7893" s="6" t="s">
        <v>300</v>
      </c>
      <c r="B7893" s="4" t="s">
        <v>53</v>
      </c>
      <c r="C7893" s="4" t="s">
        <v>301</v>
      </c>
      <c r="D7893" s="4" t="s">
        <v>302</v>
      </c>
      <c r="E7893" s="5">
        <v>11.76</v>
      </c>
    </row>
    <row r="7894" spans="1:10" ht="11.25" x14ac:dyDescent="0.15">
      <c r="A7894" s="6" t="s">
        <v>300</v>
      </c>
      <c r="B7894" s="4" t="s">
        <v>53</v>
      </c>
      <c r="C7894" s="4" t="s">
        <v>301</v>
      </c>
      <c r="D7894" s="4" t="s">
        <v>303</v>
      </c>
      <c r="E7894" s="5">
        <v>14.91</v>
      </c>
    </row>
    <row r="7895" spans="1:10" ht="11.25" x14ac:dyDescent="0.15">
      <c r="A7895" s="6" t="s">
        <v>300</v>
      </c>
      <c r="B7895" s="4" t="s">
        <v>53</v>
      </c>
      <c r="C7895" s="4" t="s">
        <v>301</v>
      </c>
      <c r="D7895" s="4" t="s">
        <v>303</v>
      </c>
      <c r="E7895" s="5">
        <v>11.32</v>
      </c>
    </row>
    <row r="7896" spans="1:10" ht="11.25" x14ac:dyDescent="0.15">
      <c r="A7896" s="6" t="s">
        <v>300</v>
      </c>
      <c r="B7896" s="4" t="s">
        <v>159</v>
      </c>
      <c r="C7896" s="4" t="s">
        <v>301</v>
      </c>
      <c r="D7896" s="4" t="s">
        <v>302</v>
      </c>
      <c r="E7896" s="5">
        <v>11.39</v>
      </c>
    </row>
    <row r="7897" spans="1:10" ht="11.25" x14ac:dyDescent="0.15">
      <c r="A7897" s="6" t="s">
        <v>300</v>
      </c>
      <c r="B7897" s="4" t="s">
        <v>159</v>
      </c>
      <c r="C7897" s="4" t="s">
        <v>301</v>
      </c>
      <c r="D7897" s="4" t="s">
        <v>302</v>
      </c>
      <c r="E7897" s="5">
        <v>11.98</v>
      </c>
    </row>
    <row r="7898" spans="1:10" ht="11.25" x14ac:dyDescent="0.15">
      <c r="A7898" s="6" t="s">
        <v>300</v>
      </c>
      <c r="B7898" s="4" t="s">
        <v>159</v>
      </c>
      <c r="C7898" s="4" t="s">
        <v>301</v>
      </c>
      <c r="D7898" s="4" t="s">
        <v>304</v>
      </c>
      <c r="E7898" s="5">
        <v>11.47</v>
      </c>
    </row>
    <row r="7899" spans="1:10" ht="11.25" x14ac:dyDescent="0.15">
      <c r="A7899" s="6" t="s">
        <v>300</v>
      </c>
      <c r="B7899" s="4" t="s">
        <v>306</v>
      </c>
      <c r="C7899" s="4" t="s">
        <v>301</v>
      </c>
      <c r="D7899" s="4" t="s">
        <v>302</v>
      </c>
      <c r="E7899" s="5">
        <v>4.47</v>
      </c>
    </row>
    <row r="7900" spans="1:10" ht="11.25" x14ac:dyDescent="0.15">
      <c r="A7900" s="6" t="s">
        <v>300</v>
      </c>
      <c r="B7900" s="4" t="s">
        <v>54</v>
      </c>
      <c r="C7900" s="4" t="s">
        <v>301</v>
      </c>
      <c r="D7900" s="4" t="s">
        <v>302</v>
      </c>
      <c r="E7900" s="5">
        <v>12.77</v>
      </c>
      <c r="F7900" t="s">
        <v>354</v>
      </c>
    </row>
    <row r="7901" spans="1:10" ht="11.25" x14ac:dyDescent="0.15">
      <c r="A7901" s="6" t="s">
        <v>300</v>
      </c>
      <c r="B7901" s="4" t="s">
        <v>54</v>
      </c>
      <c r="C7901" s="4" t="s">
        <v>301</v>
      </c>
      <c r="D7901" s="4" t="s">
        <v>304</v>
      </c>
      <c r="E7901" s="5">
        <v>12.64</v>
      </c>
    </row>
    <row r="7902" spans="1:10" ht="11.25" x14ac:dyDescent="0.15">
      <c r="A7902" s="6" t="s">
        <v>300</v>
      </c>
      <c r="B7902" s="4" t="s">
        <v>160</v>
      </c>
      <c r="C7902" s="4" t="s">
        <v>301</v>
      </c>
      <c r="D7902" s="4" t="s">
        <v>302</v>
      </c>
      <c r="E7902" s="5">
        <v>13.09</v>
      </c>
    </row>
    <row r="7903" spans="1:10" ht="11.25" x14ac:dyDescent="0.15">
      <c r="A7903" s="6" t="s">
        <v>300</v>
      </c>
      <c r="B7903" s="4" t="s">
        <v>160</v>
      </c>
      <c r="C7903" s="4" t="s">
        <v>301</v>
      </c>
      <c r="D7903" s="4" t="s">
        <v>303</v>
      </c>
      <c r="E7903" s="5">
        <v>5.1100000000000003</v>
      </c>
    </row>
    <row r="7904" spans="1:10" ht="11.25" x14ac:dyDescent="0.15">
      <c r="A7904" s="6" t="s">
        <v>300</v>
      </c>
      <c r="B7904" s="4" t="s">
        <v>160</v>
      </c>
      <c r="C7904" s="4" t="s">
        <v>301</v>
      </c>
      <c r="D7904" s="4" t="s">
        <v>303</v>
      </c>
      <c r="E7904" s="5">
        <v>9.44</v>
      </c>
    </row>
    <row r="7905" spans="1:10" ht="11.25" x14ac:dyDescent="0.15">
      <c r="A7905" s="6" t="s">
        <v>300</v>
      </c>
      <c r="B7905" s="4" t="s">
        <v>55</v>
      </c>
      <c r="C7905" s="4" t="s">
        <v>301</v>
      </c>
      <c r="D7905" s="4" t="s">
        <v>302</v>
      </c>
      <c r="E7905" s="5">
        <v>13.21</v>
      </c>
      <c r="F7905" t="s">
        <v>353</v>
      </c>
      <c r="G7905" s="17">
        <f>+E7905+E7906+E7907+E7908+E7909+E7910+E7911+E7912+E7913</f>
        <v>99.089999999999989</v>
      </c>
      <c r="H7905" s="17">
        <f>+E7914+E7915+E7916+E7917</f>
        <v>49.74</v>
      </c>
      <c r="I7905" s="18">
        <f>+(G7905/4)/(H7905/3)</f>
        <v>1.4941194209891433</v>
      </c>
      <c r="J7905" s="21">
        <f>+(B7905-$K$1)/7</f>
        <v>24</v>
      </c>
    </row>
    <row r="7906" spans="1:10" ht="11.25" x14ac:dyDescent="0.15">
      <c r="A7906" s="6" t="s">
        <v>300</v>
      </c>
      <c r="B7906" s="4" t="s">
        <v>55</v>
      </c>
      <c r="C7906" s="4" t="s">
        <v>301</v>
      </c>
      <c r="D7906" s="4" t="s">
        <v>302</v>
      </c>
      <c r="E7906" s="5">
        <v>11.45</v>
      </c>
    </row>
    <row r="7907" spans="1:10" ht="11.25" x14ac:dyDescent="0.15">
      <c r="A7907" s="6" t="s">
        <v>300</v>
      </c>
      <c r="B7907" s="4" t="s">
        <v>55</v>
      </c>
      <c r="C7907" s="4" t="s">
        <v>301</v>
      </c>
      <c r="D7907" s="4" t="s">
        <v>303</v>
      </c>
      <c r="E7907" s="5">
        <v>12.08</v>
      </c>
    </row>
    <row r="7908" spans="1:10" ht="11.25" x14ac:dyDescent="0.15">
      <c r="A7908" s="6" t="s">
        <v>300</v>
      </c>
      <c r="B7908" s="4" t="s">
        <v>55</v>
      </c>
      <c r="C7908" s="4" t="s">
        <v>301</v>
      </c>
      <c r="D7908" s="4" t="s">
        <v>303</v>
      </c>
      <c r="E7908" s="5">
        <v>10.73</v>
      </c>
    </row>
    <row r="7909" spans="1:10" ht="11.25" x14ac:dyDescent="0.15">
      <c r="A7909" s="6" t="s">
        <v>300</v>
      </c>
      <c r="B7909" s="4" t="s">
        <v>161</v>
      </c>
      <c r="C7909" s="4" t="s">
        <v>301</v>
      </c>
      <c r="D7909" s="4" t="s">
        <v>302</v>
      </c>
      <c r="E7909" s="5">
        <v>11.46</v>
      </c>
    </row>
    <row r="7910" spans="1:10" ht="11.25" x14ac:dyDescent="0.15">
      <c r="A7910" s="6" t="s">
        <v>300</v>
      </c>
      <c r="B7910" s="4" t="s">
        <v>161</v>
      </c>
      <c r="C7910" s="4" t="s">
        <v>301</v>
      </c>
      <c r="D7910" s="4" t="s">
        <v>302</v>
      </c>
      <c r="E7910" s="5">
        <v>8.7799999999999994</v>
      </c>
    </row>
    <row r="7911" spans="1:10" ht="11.25" x14ac:dyDescent="0.15">
      <c r="A7911" s="6" t="s">
        <v>300</v>
      </c>
      <c r="B7911" s="4" t="s">
        <v>161</v>
      </c>
      <c r="C7911" s="4" t="s">
        <v>301</v>
      </c>
      <c r="D7911" s="4" t="s">
        <v>303</v>
      </c>
      <c r="E7911" s="5">
        <v>12.59</v>
      </c>
    </row>
    <row r="7912" spans="1:10" ht="11.25" x14ac:dyDescent="0.15">
      <c r="A7912" s="6" t="s">
        <v>300</v>
      </c>
      <c r="B7912" s="4" t="s">
        <v>161</v>
      </c>
      <c r="C7912" s="4" t="s">
        <v>301</v>
      </c>
      <c r="D7912" s="4" t="s">
        <v>303</v>
      </c>
      <c r="E7912" s="5">
        <v>9.7100000000000009</v>
      </c>
    </row>
    <row r="7913" spans="1:10" ht="11.25" x14ac:dyDescent="0.15">
      <c r="A7913" s="6" t="s">
        <v>300</v>
      </c>
      <c r="B7913" s="4" t="s">
        <v>161</v>
      </c>
      <c r="C7913" s="4" t="s">
        <v>301</v>
      </c>
      <c r="D7913" s="4" t="s">
        <v>304</v>
      </c>
      <c r="E7913" s="5">
        <v>9.08</v>
      </c>
    </row>
    <row r="7914" spans="1:10" ht="11.25" x14ac:dyDescent="0.15">
      <c r="A7914" s="6" t="s">
        <v>300</v>
      </c>
      <c r="B7914" s="4" t="s">
        <v>56</v>
      </c>
      <c r="C7914" s="4" t="s">
        <v>301</v>
      </c>
      <c r="D7914" s="4" t="s">
        <v>302</v>
      </c>
      <c r="E7914" s="5">
        <v>12.38</v>
      </c>
      <c r="F7914" t="s">
        <v>354</v>
      </c>
    </row>
    <row r="7915" spans="1:10" ht="11.25" x14ac:dyDescent="0.15">
      <c r="A7915" s="6" t="s">
        <v>300</v>
      </c>
      <c r="B7915" s="4" t="s">
        <v>56</v>
      </c>
      <c r="C7915" s="4" t="s">
        <v>301</v>
      </c>
      <c r="D7915" s="4" t="s">
        <v>303</v>
      </c>
      <c r="E7915" s="5">
        <v>11.57</v>
      </c>
    </row>
    <row r="7916" spans="1:10" ht="11.25" x14ac:dyDescent="0.15">
      <c r="A7916" s="6" t="s">
        <v>300</v>
      </c>
      <c r="B7916" s="4" t="s">
        <v>162</v>
      </c>
      <c r="C7916" s="4" t="s">
        <v>301</v>
      </c>
      <c r="D7916" s="4" t="s">
        <v>302</v>
      </c>
      <c r="E7916" s="5">
        <v>13.51</v>
      </c>
    </row>
    <row r="7917" spans="1:10" ht="11.25" x14ac:dyDescent="0.15">
      <c r="A7917" s="6" t="s">
        <v>300</v>
      </c>
      <c r="B7917" s="4" t="s">
        <v>162</v>
      </c>
      <c r="C7917" s="4" t="s">
        <v>301</v>
      </c>
      <c r="D7917" s="4" t="s">
        <v>303</v>
      </c>
      <c r="E7917" s="5">
        <v>12.28</v>
      </c>
    </row>
    <row r="7918" spans="1:10" ht="11.25" x14ac:dyDescent="0.15">
      <c r="A7918" s="6" t="s">
        <v>300</v>
      </c>
      <c r="B7918" s="4" t="s">
        <v>57</v>
      </c>
      <c r="C7918" s="4" t="s">
        <v>301</v>
      </c>
      <c r="D7918" s="4" t="s">
        <v>302</v>
      </c>
      <c r="E7918" s="5">
        <v>12.39</v>
      </c>
      <c r="F7918" t="s">
        <v>353</v>
      </c>
      <c r="G7918" s="17">
        <f>+E7918+E7919+E7920+E7921+E7922+E7923+E7924+E7925</f>
        <v>98.31</v>
      </c>
      <c r="H7918" s="17">
        <f>+E7926+E7927+E7928+E7929+E7930</f>
        <v>58.15</v>
      </c>
      <c r="I7918" s="18">
        <f>+(G7918/4)/(H7918/3)</f>
        <v>1.2679707652622529</v>
      </c>
      <c r="J7918" s="21">
        <f>+(B7918-$K$1)/7</f>
        <v>25</v>
      </c>
    </row>
    <row r="7919" spans="1:10" ht="11.25" x14ac:dyDescent="0.15">
      <c r="A7919" s="9" t="s">
        <v>300</v>
      </c>
      <c r="B7919" s="4" t="s">
        <v>57</v>
      </c>
      <c r="C7919" s="4" t="s">
        <v>301</v>
      </c>
      <c r="D7919" s="4" t="s">
        <v>302</v>
      </c>
      <c r="E7919" s="5">
        <v>12.94</v>
      </c>
    </row>
    <row r="7920" spans="1:10" ht="11.25" x14ac:dyDescent="0.15">
      <c r="A7920" s="6" t="s">
        <v>300</v>
      </c>
      <c r="B7920" s="4" t="s">
        <v>57</v>
      </c>
      <c r="C7920" s="4" t="s">
        <v>301</v>
      </c>
      <c r="D7920" s="4" t="s">
        <v>303</v>
      </c>
      <c r="E7920" s="5">
        <v>12.9</v>
      </c>
    </row>
    <row r="7921" spans="1:10" ht="11.25" x14ac:dyDescent="0.15">
      <c r="A7921" s="6" t="s">
        <v>300</v>
      </c>
      <c r="B7921" s="4" t="s">
        <v>57</v>
      </c>
      <c r="C7921" s="4" t="s">
        <v>301</v>
      </c>
      <c r="D7921" s="4" t="s">
        <v>303</v>
      </c>
      <c r="E7921" s="5">
        <v>11.57</v>
      </c>
    </row>
    <row r="7922" spans="1:10" ht="11.25" x14ac:dyDescent="0.15">
      <c r="A7922" s="6" t="s">
        <v>300</v>
      </c>
      <c r="B7922" s="4" t="s">
        <v>163</v>
      </c>
      <c r="C7922" s="4" t="s">
        <v>301</v>
      </c>
      <c r="D7922" s="4" t="s">
        <v>302</v>
      </c>
      <c r="E7922" s="5">
        <v>10.41</v>
      </c>
    </row>
    <row r="7923" spans="1:10" ht="11.25" x14ac:dyDescent="0.15">
      <c r="A7923" s="6" t="s">
        <v>300</v>
      </c>
      <c r="B7923" s="4" t="s">
        <v>163</v>
      </c>
      <c r="C7923" s="4" t="s">
        <v>301</v>
      </c>
      <c r="D7923" s="4" t="s">
        <v>302</v>
      </c>
      <c r="E7923" s="5">
        <v>11.4</v>
      </c>
    </row>
    <row r="7924" spans="1:10" ht="11.25" x14ac:dyDescent="0.15">
      <c r="A7924" s="6" t="s">
        <v>300</v>
      </c>
      <c r="B7924" s="4" t="s">
        <v>163</v>
      </c>
      <c r="C7924" s="4" t="s">
        <v>301</v>
      </c>
      <c r="D7924" s="4" t="s">
        <v>303</v>
      </c>
      <c r="E7924" s="5">
        <v>14.42</v>
      </c>
    </row>
    <row r="7925" spans="1:10" ht="11.25" x14ac:dyDescent="0.15">
      <c r="A7925" s="6" t="s">
        <v>300</v>
      </c>
      <c r="B7925" s="4" t="s">
        <v>163</v>
      </c>
      <c r="C7925" s="4" t="s">
        <v>301</v>
      </c>
      <c r="D7925" s="4" t="s">
        <v>303</v>
      </c>
      <c r="E7925" s="5">
        <v>12.28</v>
      </c>
    </row>
    <row r="7926" spans="1:10" ht="11.25" x14ac:dyDescent="0.15">
      <c r="A7926" s="6" t="s">
        <v>300</v>
      </c>
      <c r="B7926" s="4" t="s">
        <v>58</v>
      </c>
      <c r="C7926" s="4" t="s">
        <v>301</v>
      </c>
      <c r="D7926" s="4" t="s">
        <v>302</v>
      </c>
      <c r="E7926" s="5">
        <v>14.71</v>
      </c>
      <c r="F7926" t="s">
        <v>354</v>
      </c>
    </row>
    <row r="7927" spans="1:10" ht="11.25" x14ac:dyDescent="0.15">
      <c r="A7927" s="6" t="s">
        <v>300</v>
      </c>
      <c r="B7927" s="4" t="s">
        <v>58</v>
      </c>
      <c r="C7927" s="4" t="s">
        <v>301</v>
      </c>
      <c r="D7927" s="4" t="s">
        <v>303</v>
      </c>
      <c r="E7927" s="5">
        <v>12.5</v>
      </c>
    </row>
    <row r="7928" spans="1:10" ht="11.25" x14ac:dyDescent="0.15">
      <c r="A7928" s="6" t="s">
        <v>300</v>
      </c>
      <c r="B7928" s="4" t="s">
        <v>164</v>
      </c>
      <c r="C7928" s="4" t="s">
        <v>301</v>
      </c>
      <c r="D7928" s="4" t="s">
        <v>302</v>
      </c>
      <c r="E7928" s="5">
        <v>15.22</v>
      </c>
    </row>
    <row r="7929" spans="1:10" ht="11.25" x14ac:dyDescent="0.15">
      <c r="A7929" s="6" t="s">
        <v>300</v>
      </c>
      <c r="B7929" s="4" t="s">
        <v>164</v>
      </c>
      <c r="C7929" s="4" t="s">
        <v>301</v>
      </c>
      <c r="D7929" s="4" t="s">
        <v>303</v>
      </c>
      <c r="E7929" s="5">
        <v>12.22</v>
      </c>
    </row>
    <row r="7930" spans="1:10" ht="11.25" x14ac:dyDescent="0.15">
      <c r="A7930" s="6" t="s">
        <v>300</v>
      </c>
      <c r="B7930" s="4" t="s">
        <v>164</v>
      </c>
      <c r="C7930" s="4" t="s">
        <v>301</v>
      </c>
      <c r="D7930" s="4" t="s">
        <v>303</v>
      </c>
      <c r="E7930" s="5">
        <v>3.5</v>
      </c>
    </row>
    <row r="7931" spans="1:10" ht="11.25" x14ac:dyDescent="0.15">
      <c r="A7931" s="6" t="s">
        <v>300</v>
      </c>
      <c r="B7931" s="4" t="s">
        <v>59</v>
      </c>
      <c r="C7931" s="4" t="s">
        <v>301</v>
      </c>
      <c r="D7931" s="4" t="s">
        <v>302</v>
      </c>
      <c r="E7931" s="5">
        <v>14.44</v>
      </c>
      <c r="F7931" t="s">
        <v>353</v>
      </c>
      <c r="G7931" s="17">
        <f>+E7931+E7932+E7933+E7934+E7935+E7936+E7937+E7938</f>
        <v>99.960000000000008</v>
      </c>
      <c r="H7931" s="17">
        <f>+E7939+E7940+E7941+E7942+E7943</f>
        <v>47.3</v>
      </c>
      <c r="I7931" s="18">
        <f>+(G7931/4)/(H7931/3)</f>
        <v>1.5849894291754758</v>
      </c>
      <c r="J7931" s="21">
        <f>+(B7931-$K$1)/7</f>
        <v>26</v>
      </c>
    </row>
    <row r="7932" spans="1:10" ht="11.25" x14ac:dyDescent="0.15">
      <c r="A7932" s="6" t="s">
        <v>300</v>
      </c>
      <c r="B7932" s="4" t="s">
        <v>59</v>
      </c>
      <c r="C7932" s="4" t="s">
        <v>301</v>
      </c>
      <c r="D7932" s="4" t="s">
        <v>302</v>
      </c>
      <c r="E7932" s="5">
        <v>12.05</v>
      </c>
    </row>
    <row r="7933" spans="1:10" ht="11.25" x14ac:dyDescent="0.15">
      <c r="A7933" s="6" t="s">
        <v>300</v>
      </c>
      <c r="B7933" s="4" t="s">
        <v>59</v>
      </c>
      <c r="C7933" s="4" t="s">
        <v>301</v>
      </c>
      <c r="D7933" s="4" t="s">
        <v>303</v>
      </c>
      <c r="E7933" s="5">
        <v>14.06</v>
      </c>
    </row>
    <row r="7934" spans="1:10" ht="11.25" x14ac:dyDescent="0.15">
      <c r="A7934" s="6" t="s">
        <v>300</v>
      </c>
      <c r="B7934" s="4" t="s">
        <v>59</v>
      </c>
      <c r="C7934" s="4" t="s">
        <v>301</v>
      </c>
      <c r="D7934" s="4" t="s">
        <v>303</v>
      </c>
      <c r="E7934" s="5">
        <v>10.92</v>
      </c>
    </row>
    <row r="7935" spans="1:10" ht="11.25" x14ac:dyDescent="0.15">
      <c r="A7935" s="6" t="s">
        <v>300</v>
      </c>
      <c r="B7935" s="4" t="s">
        <v>166</v>
      </c>
      <c r="C7935" s="4" t="s">
        <v>301</v>
      </c>
      <c r="D7935" s="4" t="s">
        <v>302</v>
      </c>
      <c r="E7935" s="5">
        <v>11.85</v>
      </c>
    </row>
    <row r="7936" spans="1:10" ht="11.25" x14ac:dyDescent="0.15">
      <c r="A7936" s="6" t="s">
        <v>300</v>
      </c>
      <c r="B7936" s="4" t="s">
        <v>166</v>
      </c>
      <c r="C7936" s="4" t="s">
        <v>301</v>
      </c>
      <c r="D7936" s="4" t="s">
        <v>302</v>
      </c>
      <c r="E7936" s="5">
        <v>11.51</v>
      </c>
    </row>
    <row r="7937" spans="1:6" ht="11.25" x14ac:dyDescent="0.15">
      <c r="A7937" s="6" t="s">
        <v>300</v>
      </c>
      <c r="B7937" s="4" t="s">
        <v>166</v>
      </c>
      <c r="C7937" s="4" t="s">
        <v>301</v>
      </c>
      <c r="D7937" s="4" t="s">
        <v>303</v>
      </c>
      <c r="E7937" s="5">
        <v>13.89</v>
      </c>
    </row>
    <row r="7938" spans="1:6" ht="11.25" x14ac:dyDescent="0.15">
      <c r="A7938" s="6" t="s">
        <v>300</v>
      </c>
      <c r="B7938" s="4" t="s">
        <v>166</v>
      </c>
      <c r="C7938" s="4" t="s">
        <v>301</v>
      </c>
      <c r="D7938" s="4" t="s">
        <v>303</v>
      </c>
      <c r="E7938" s="5">
        <v>11.24</v>
      </c>
    </row>
    <row r="7939" spans="1:6" ht="11.25" x14ac:dyDescent="0.15">
      <c r="A7939" s="6" t="s">
        <v>300</v>
      </c>
      <c r="B7939" s="4" t="s">
        <v>60</v>
      </c>
      <c r="C7939" s="4" t="s">
        <v>301</v>
      </c>
      <c r="D7939" s="4" t="s">
        <v>303</v>
      </c>
      <c r="E7939" s="5">
        <v>12.01</v>
      </c>
      <c r="F7939" t="s">
        <v>354</v>
      </c>
    </row>
    <row r="7940" spans="1:6" ht="11.25" x14ac:dyDescent="0.15">
      <c r="A7940" s="6" t="s">
        <v>300</v>
      </c>
      <c r="B7940" s="4" t="s">
        <v>167</v>
      </c>
      <c r="C7940" s="4" t="s">
        <v>301</v>
      </c>
      <c r="D7940" s="4" t="s">
        <v>303</v>
      </c>
      <c r="E7940" s="5">
        <v>11.19</v>
      </c>
    </row>
    <row r="7941" spans="1:6" ht="11.25" x14ac:dyDescent="0.15">
      <c r="A7941" s="6" t="s">
        <v>300</v>
      </c>
      <c r="B7941" s="4" t="s">
        <v>167</v>
      </c>
      <c r="C7941" s="4" t="s">
        <v>301</v>
      </c>
      <c r="D7941" s="4" t="s">
        <v>303</v>
      </c>
      <c r="E7941" s="5">
        <v>4.17</v>
      </c>
    </row>
    <row r="7942" spans="1:6" ht="11.25" x14ac:dyDescent="0.15">
      <c r="A7942" s="6" t="s">
        <v>300</v>
      </c>
      <c r="B7942" s="4" t="s">
        <v>167</v>
      </c>
      <c r="C7942" s="4" t="s">
        <v>301</v>
      </c>
      <c r="D7942" s="4" t="s">
        <v>304</v>
      </c>
      <c r="E7942" s="5">
        <v>8.2100000000000009</v>
      </c>
    </row>
    <row r="7943" spans="1:6" ht="11.25" x14ac:dyDescent="0.15">
      <c r="A7943" s="6" t="s">
        <v>300</v>
      </c>
      <c r="B7943" s="4" t="s">
        <v>167</v>
      </c>
      <c r="C7943" s="4" t="s">
        <v>301</v>
      </c>
      <c r="D7943" s="4" t="s">
        <v>304</v>
      </c>
      <c r="E7943" s="5">
        <v>11.72</v>
      </c>
    </row>
    <row r="7944" spans="1:6" ht="11.25" x14ac:dyDescent="0.15">
      <c r="A7944" s="6" t="s">
        <v>300</v>
      </c>
      <c r="B7944" s="4" t="s">
        <v>61</v>
      </c>
      <c r="C7944" s="4" t="s">
        <v>301</v>
      </c>
      <c r="D7944" s="4" t="s">
        <v>303</v>
      </c>
      <c r="E7944" s="5">
        <v>13.45</v>
      </c>
      <c r="F7944" s="13" t="s">
        <v>353</v>
      </c>
    </row>
    <row r="7945" spans="1:6" ht="11.25" x14ac:dyDescent="0.15">
      <c r="A7945" s="6" t="s">
        <v>300</v>
      </c>
      <c r="B7945" s="4" t="s">
        <v>61</v>
      </c>
      <c r="C7945" s="4" t="s">
        <v>301</v>
      </c>
      <c r="D7945" s="4" t="s">
        <v>303</v>
      </c>
      <c r="E7945" s="5">
        <v>7.36</v>
      </c>
      <c r="F7945" s="13"/>
    </row>
    <row r="7946" spans="1:6" ht="11.25" x14ac:dyDescent="0.15">
      <c r="A7946" s="6" t="s">
        <v>300</v>
      </c>
      <c r="B7946" s="4" t="s">
        <v>61</v>
      </c>
      <c r="C7946" s="4" t="s">
        <v>301</v>
      </c>
      <c r="D7946" s="4" t="s">
        <v>304</v>
      </c>
      <c r="E7946" s="5">
        <v>12.07</v>
      </c>
      <c r="F7946" s="13"/>
    </row>
    <row r="7947" spans="1:6" ht="11.25" x14ac:dyDescent="0.15">
      <c r="A7947" s="6" t="s">
        <v>300</v>
      </c>
      <c r="B7947" s="4" t="s">
        <v>61</v>
      </c>
      <c r="C7947" s="4" t="s">
        <v>301</v>
      </c>
      <c r="D7947" s="4" t="s">
        <v>304</v>
      </c>
      <c r="E7947" s="5">
        <v>10.08</v>
      </c>
      <c r="F7947" s="13"/>
    </row>
    <row r="7948" spans="1:6" ht="11.25" x14ac:dyDescent="0.15">
      <c r="A7948" s="6" t="s">
        <v>300</v>
      </c>
      <c r="B7948" s="4" t="s">
        <v>62</v>
      </c>
      <c r="C7948" s="4" t="s">
        <v>301</v>
      </c>
      <c r="D7948" s="4" t="s">
        <v>303</v>
      </c>
      <c r="E7948" s="5">
        <v>13.04</v>
      </c>
      <c r="F7948" s="13" t="s">
        <v>354</v>
      </c>
    </row>
    <row r="7949" spans="1:6" ht="11.25" x14ac:dyDescent="0.15">
      <c r="A7949" s="6" t="s">
        <v>300</v>
      </c>
      <c r="B7949" s="4" t="s">
        <v>62</v>
      </c>
      <c r="C7949" s="4" t="s">
        <v>301</v>
      </c>
      <c r="D7949" s="4" t="s">
        <v>303</v>
      </c>
      <c r="E7949" s="5">
        <v>10.38</v>
      </c>
    </row>
    <row r="7950" spans="1:6" ht="11.25" x14ac:dyDescent="0.15">
      <c r="A7950" s="6" t="s">
        <v>300</v>
      </c>
      <c r="B7950" s="4" t="s">
        <v>62</v>
      </c>
      <c r="C7950" s="4" t="s">
        <v>301</v>
      </c>
      <c r="D7950" s="4" t="s">
        <v>304</v>
      </c>
      <c r="E7950" s="5">
        <v>11.99</v>
      </c>
    </row>
    <row r="7951" spans="1:6" ht="11.25" x14ac:dyDescent="0.15">
      <c r="A7951" s="6" t="s">
        <v>300</v>
      </c>
      <c r="B7951" s="4" t="s">
        <v>62</v>
      </c>
      <c r="C7951" s="4" t="s">
        <v>301</v>
      </c>
      <c r="D7951" s="4" t="s">
        <v>304</v>
      </c>
      <c r="E7951" s="5">
        <v>6.68</v>
      </c>
    </row>
    <row r="7952" spans="1:6" ht="11.25" x14ac:dyDescent="0.15">
      <c r="A7952" s="6" t="s">
        <v>300</v>
      </c>
      <c r="B7952" s="4" t="s">
        <v>168</v>
      </c>
      <c r="C7952" s="4" t="s">
        <v>301</v>
      </c>
      <c r="D7952" s="4" t="s">
        <v>303</v>
      </c>
      <c r="E7952" s="5">
        <v>14.99</v>
      </c>
    </row>
    <row r="7953" spans="1:10" ht="11.25" x14ac:dyDescent="0.15">
      <c r="A7953" s="6" t="s">
        <v>300</v>
      </c>
      <c r="B7953" s="4" t="s">
        <v>168</v>
      </c>
      <c r="C7953" s="4" t="s">
        <v>301</v>
      </c>
      <c r="D7953" s="4" t="s">
        <v>303</v>
      </c>
      <c r="E7953" s="5">
        <v>16.41</v>
      </c>
    </row>
    <row r="7954" spans="1:10" ht="11.25" x14ac:dyDescent="0.15">
      <c r="A7954" s="6" t="s">
        <v>300</v>
      </c>
      <c r="B7954" s="4" t="s">
        <v>168</v>
      </c>
      <c r="C7954" s="4" t="s">
        <v>301</v>
      </c>
      <c r="D7954" s="4" t="s">
        <v>304</v>
      </c>
      <c r="E7954" s="5">
        <v>13.15</v>
      </c>
    </row>
    <row r="7955" spans="1:10" ht="11.25" x14ac:dyDescent="0.15">
      <c r="A7955" s="6" t="s">
        <v>300</v>
      </c>
      <c r="B7955" s="4" t="s">
        <v>168</v>
      </c>
      <c r="C7955" s="4" t="s">
        <v>301</v>
      </c>
      <c r="D7955" s="4" t="s">
        <v>304</v>
      </c>
      <c r="E7955" s="5">
        <v>13.22</v>
      </c>
    </row>
    <row r="7956" spans="1:10" ht="11.25" x14ac:dyDescent="0.15">
      <c r="A7956" s="6" t="s">
        <v>300</v>
      </c>
      <c r="B7956" s="4" t="s">
        <v>168</v>
      </c>
      <c r="C7956" s="4" t="s">
        <v>301</v>
      </c>
      <c r="D7956" s="4" t="s">
        <v>304</v>
      </c>
      <c r="E7956" s="5">
        <v>7.14</v>
      </c>
    </row>
    <row r="7957" spans="1:10" ht="11.25" x14ac:dyDescent="0.15">
      <c r="A7957" s="6" t="s">
        <v>300</v>
      </c>
      <c r="B7957" s="4" t="s">
        <v>63</v>
      </c>
      <c r="C7957" s="4" t="s">
        <v>301</v>
      </c>
      <c r="D7957" s="4" t="s">
        <v>303</v>
      </c>
      <c r="E7957" s="5">
        <v>13.94</v>
      </c>
      <c r="F7957" t="s">
        <v>353</v>
      </c>
      <c r="G7957" s="17">
        <f>+E7957+E7958+E7959+E7960+E7961+E7962+E7963+E7964</f>
        <v>91.47999999999999</v>
      </c>
      <c r="H7957" s="17">
        <f>+E7965+E7966+E7967+E7968+E7969</f>
        <v>50.72</v>
      </c>
      <c r="I7957" s="18">
        <f>+(G7957/4)/(H7957/3)</f>
        <v>1.3527208201892744</v>
      </c>
      <c r="J7957" s="21">
        <f>+(B7957-$K$1)/7</f>
        <v>28</v>
      </c>
    </row>
    <row r="7958" spans="1:10" ht="11.25" x14ac:dyDescent="0.15">
      <c r="A7958" s="6" t="s">
        <v>300</v>
      </c>
      <c r="B7958" s="4" t="s">
        <v>63</v>
      </c>
      <c r="C7958" s="4" t="s">
        <v>301</v>
      </c>
      <c r="D7958" s="4" t="s">
        <v>303</v>
      </c>
      <c r="E7958" s="5">
        <v>10.11</v>
      </c>
    </row>
    <row r="7959" spans="1:10" ht="11.25" x14ac:dyDescent="0.15">
      <c r="A7959" s="6" t="s">
        <v>300</v>
      </c>
      <c r="B7959" s="4" t="s">
        <v>63</v>
      </c>
      <c r="C7959" s="4" t="s">
        <v>301</v>
      </c>
      <c r="D7959" s="4" t="s">
        <v>304</v>
      </c>
      <c r="E7959" s="5">
        <v>12.63</v>
      </c>
    </row>
    <row r="7960" spans="1:10" ht="11.25" x14ac:dyDescent="0.15">
      <c r="A7960" s="6" t="s">
        <v>300</v>
      </c>
      <c r="B7960" s="4" t="s">
        <v>63</v>
      </c>
      <c r="C7960" s="4" t="s">
        <v>301</v>
      </c>
      <c r="D7960" s="4" t="s">
        <v>304</v>
      </c>
      <c r="E7960" s="5">
        <v>11.67</v>
      </c>
    </row>
    <row r="7961" spans="1:10" ht="11.25" x14ac:dyDescent="0.15">
      <c r="A7961" s="6" t="s">
        <v>300</v>
      </c>
      <c r="B7961" s="4" t="s">
        <v>169</v>
      </c>
      <c r="C7961" s="4" t="s">
        <v>301</v>
      </c>
      <c r="D7961" s="4" t="s">
        <v>303</v>
      </c>
      <c r="E7961" s="5">
        <v>12.69</v>
      </c>
    </row>
    <row r="7962" spans="1:10" ht="11.25" x14ac:dyDescent="0.15">
      <c r="A7962" s="6" t="s">
        <v>300</v>
      </c>
      <c r="B7962" s="4" t="s">
        <v>169</v>
      </c>
      <c r="C7962" s="4" t="s">
        <v>301</v>
      </c>
      <c r="D7962" s="4" t="s">
        <v>303</v>
      </c>
      <c r="E7962" s="5">
        <v>11.37</v>
      </c>
    </row>
    <row r="7963" spans="1:10" ht="11.25" x14ac:dyDescent="0.15">
      <c r="A7963" s="6" t="s">
        <v>300</v>
      </c>
      <c r="B7963" s="4" t="s">
        <v>169</v>
      </c>
      <c r="C7963" s="4" t="s">
        <v>301</v>
      </c>
      <c r="D7963" s="4" t="s">
        <v>304</v>
      </c>
      <c r="E7963" s="5">
        <v>10.85</v>
      </c>
    </row>
    <row r="7964" spans="1:10" ht="11.25" x14ac:dyDescent="0.15">
      <c r="A7964" s="6" t="s">
        <v>300</v>
      </c>
      <c r="B7964" s="4" t="s">
        <v>169</v>
      </c>
      <c r="C7964" s="4" t="s">
        <v>301</v>
      </c>
      <c r="D7964" s="4" t="s">
        <v>304</v>
      </c>
      <c r="E7964" s="5">
        <v>8.2200000000000006</v>
      </c>
    </row>
    <row r="7965" spans="1:10" ht="11.25" x14ac:dyDescent="0.15">
      <c r="A7965" s="9" t="s">
        <v>300</v>
      </c>
      <c r="B7965" s="4" t="s">
        <v>64</v>
      </c>
      <c r="C7965" s="4" t="s">
        <v>301</v>
      </c>
      <c r="D7965" s="4" t="s">
        <v>303</v>
      </c>
      <c r="E7965" s="5">
        <v>11.71</v>
      </c>
      <c r="F7965" t="s">
        <v>354</v>
      </c>
    </row>
    <row r="7966" spans="1:10" ht="11.25" x14ac:dyDescent="0.15">
      <c r="A7966" s="6" t="s">
        <v>300</v>
      </c>
      <c r="B7966" s="4" t="s">
        <v>64</v>
      </c>
      <c r="C7966" s="4" t="s">
        <v>301</v>
      </c>
      <c r="D7966" s="4" t="s">
        <v>304</v>
      </c>
      <c r="E7966" s="5">
        <v>12.31</v>
      </c>
    </row>
    <row r="7967" spans="1:10" ht="11.25" x14ac:dyDescent="0.15">
      <c r="A7967" s="6" t="s">
        <v>300</v>
      </c>
      <c r="B7967" s="4" t="s">
        <v>64</v>
      </c>
      <c r="C7967" s="4" t="s">
        <v>301</v>
      </c>
      <c r="D7967" s="4" t="s">
        <v>304</v>
      </c>
      <c r="E7967" s="5">
        <v>2.16</v>
      </c>
    </row>
    <row r="7968" spans="1:10" ht="11.25" x14ac:dyDescent="0.15">
      <c r="A7968" s="6" t="s">
        <v>300</v>
      </c>
      <c r="B7968" s="4" t="s">
        <v>170</v>
      </c>
      <c r="C7968" s="4" t="s">
        <v>301</v>
      </c>
      <c r="D7968" s="4" t="s">
        <v>303</v>
      </c>
      <c r="E7968" s="5">
        <v>12.07</v>
      </c>
    </row>
    <row r="7969" spans="1:10" ht="11.25" x14ac:dyDescent="0.15">
      <c r="A7969" s="6" t="s">
        <v>300</v>
      </c>
      <c r="B7969" s="4" t="s">
        <v>170</v>
      </c>
      <c r="C7969" s="4" t="s">
        <v>301</v>
      </c>
      <c r="D7969" s="4" t="s">
        <v>304</v>
      </c>
      <c r="E7969" s="5">
        <v>12.47</v>
      </c>
    </row>
    <row r="7970" spans="1:10" ht="11.25" x14ac:dyDescent="0.15">
      <c r="A7970" s="6" t="s">
        <v>300</v>
      </c>
      <c r="B7970" s="4" t="s">
        <v>65</v>
      </c>
      <c r="C7970" s="4" t="s">
        <v>301</v>
      </c>
      <c r="D7970" s="4" t="s">
        <v>303</v>
      </c>
      <c r="E7970" s="5">
        <v>12.92</v>
      </c>
      <c r="F7970" t="s">
        <v>353</v>
      </c>
      <c r="G7970" s="17">
        <f>+E7970+E7971+E7972+E7973+E7974+E7975+E7976+E7977</f>
        <v>87.28</v>
      </c>
      <c r="H7970" s="17">
        <f>+E7978+E7979+E7980+E7981+E7982</f>
        <v>50.240000000000009</v>
      </c>
      <c r="I7970" s="18">
        <f>+(G7970/4)/(H7970/3)</f>
        <v>1.3029458598726114</v>
      </c>
      <c r="J7970" s="21">
        <f>+(B7970-$K$1)/7</f>
        <v>29</v>
      </c>
    </row>
    <row r="7971" spans="1:10" ht="11.25" x14ac:dyDescent="0.15">
      <c r="A7971" s="6" t="s">
        <v>300</v>
      </c>
      <c r="B7971" s="4" t="s">
        <v>65</v>
      </c>
      <c r="C7971" s="4" t="s">
        <v>301</v>
      </c>
      <c r="D7971" s="4" t="s">
        <v>303</v>
      </c>
      <c r="E7971" s="5">
        <v>7.03</v>
      </c>
    </row>
    <row r="7972" spans="1:10" ht="11.25" x14ac:dyDescent="0.15">
      <c r="A7972" s="6" t="s">
        <v>300</v>
      </c>
      <c r="B7972" s="4" t="s">
        <v>65</v>
      </c>
      <c r="C7972" s="4" t="s">
        <v>301</v>
      </c>
      <c r="D7972" s="4" t="s">
        <v>304</v>
      </c>
      <c r="E7972" s="5">
        <v>12.14</v>
      </c>
    </row>
    <row r="7973" spans="1:10" ht="11.25" x14ac:dyDescent="0.15">
      <c r="A7973" s="6" t="s">
        <v>300</v>
      </c>
      <c r="B7973" s="4" t="s">
        <v>65</v>
      </c>
      <c r="C7973" s="4" t="s">
        <v>301</v>
      </c>
      <c r="D7973" s="4" t="s">
        <v>304</v>
      </c>
      <c r="E7973" s="5">
        <v>10.34</v>
      </c>
    </row>
    <row r="7974" spans="1:10" ht="11.25" x14ac:dyDescent="0.15">
      <c r="A7974" s="6" t="s">
        <v>300</v>
      </c>
      <c r="B7974" s="4" t="s">
        <v>171</v>
      </c>
      <c r="C7974" s="4" t="s">
        <v>301</v>
      </c>
      <c r="D7974" s="4" t="s">
        <v>303</v>
      </c>
      <c r="E7974" s="5">
        <v>13.63</v>
      </c>
    </row>
    <row r="7975" spans="1:10" ht="11.25" x14ac:dyDescent="0.15">
      <c r="A7975" s="6" t="s">
        <v>300</v>
      </c>
      <c r="B7975" s="4" t="s">
        <v>171</v>
      </c>
      <c r="C7975" s="4" t="s">
        <v>301</v>
      </c>
      <c r="D7975" s="4" t="s">
        <v>303</v>
      </c>
      <c r="E7975" s="5">
        <v>10.62</v>
      </c>
    </row>
    <row r="7976" spans="1:10" ht="11.25" x14ac:dyDescent="0.15">
      <c r="A7976" s="6" t="s">
        <v>300</v>
      </c>
      <c r="B7976" s="4" t="s">
        <v>171</v>
      </c>
      <c r="C7976" s="4" t="s">
        <v>301</v>
      </c>
      <c r="D7976" s="4" t="s">
        <v>304</v>
      </c>
      <c r="E7976" s="5">
        <v>11.49</v>
      </c>
    </row>
    <row r="7977" spans="1:10" ht="11.25" x14ac:dyDescent="0.15">
      <c r="A7977" s="6" t="s">
        <v>300</v>
      </c>
      <c r="B7977" s="4" t="s">
        <v>171</v>
      </c>
      <c r="C7977" s="4" t="s">
        <v>301</v>
      </c>
      <c r="D7977" s="4" t="s">
        <v>304</v>
      </c>
      <c r="E7977" s="5">
        <v>9.11</v>
      </c>
    </row>
    <row r="7978" spans="1:10" ht="11.25" x14ac:dyDescent="0.15">
      <c r="A7978" s="6" t="s">
        <v>300</v>
      </c>
      <c r="B7978" s="4" t="s">
        <v>66</v>
      </c>
      <c r="C7978" s="4" t="s">
        <v>301</v>
      </c>
      <c r="D7978" s="4" t="s">
        <v>303</v>
      </c>
      <c r="E7978" s="5">
        <v>10.8</v>
      </c>
      <c r="F7978" t="s">
        <v>354</v>
      </c>
    </row>
    <row r="7979" spans="1:10" ht="11.25" x14ac:dyDescent="0.15">
      <c r="A7979" s="6" t="s">
        <v>300</v>
      </c>
      <c r="B7979" s="4" t="s">
        <v>66</v>
      </c>
      <c r="C7979" s="4" t="s">
        <v>301</v>
      </c>
      <c r="D7979" s="4" t="s">
        <v>304</v>
      </c>
      <c r="E7979" s="5">
        <v>11.93</v>
      </c>
    </row>
    <row r="7980" spans="1:10" ht="11.25" x14ac:dyDescent="0.15">
      <c r="A7980" s="6" t="s">
        <v>300</v>
      </c>
      <c r="B7980" s="4" t="s">
        <v>172</v>
      </c>
      <c r="C7980" s="4" t="s">
        <v>301</v>
      </c>
      <c r="D7980" s="4" t="s">
        <v>303</v>
      </c>
      <c r="E7980" s="5">
        <v>12.9</v>
      </c>
    </row>
    <row r="7981" spans="1:10" ht="11.25" x14ac:dyDescent="0.15">
      <c r="A7981" s="6" t="s">
        <v>300</v>
      </c>
      <c r="B7981" s="4" t="s">
        <v>172</v>
      </c>
      <c r="C7981" s="4" t="s">
        <v>301</v>
      </c>
      <c r="D7981" s="4" t="s">
        <v>304</v>
      </c>
      <c r="E7981" s="5">
        <v>10.8</v>
      </c>
    </row>
    <row r="7982" spans="1:10" ht="11.25" x14ac:dyDescent="0.15">
      <c r="A7982" s="6" t="s">
        <v>300</v>
      </c>
      <c r="B7982" s="4" t="s">
        <v>172</v>
      </c>
      <c r="C7982" s="4" t="s">
        <v>301</v>
      </c>
      <c r="D7982" s="4" t="s">
        <v>304</v>
      </c>
      <c r="E7982" s="5">
        <v>3.81</v>
      </c>
    </row>
    <row r="7983" spans="1:10" ht="11.25" x14ac:dyDescent="0.15">
      <c r="A7983" s="6" t="s">
        <v>300</v>
      </c>
      <c r="B7983" s="4" t="s">
        <v>67</v>
      </c>
      <c r="C7983" s="4" t="s">
        <v>301</v>
      </c>
      <c r="D7983" s="4" t="s">
        <v>303</v>
      </c>
      <c r="E7983" s="5">
        <v>12.46</v>
      </c>
      <c r="F7983" t="s">
        <v>353</v>
      </c>
      <c r="G7983" s="17">
        <f>+E7983+E7984+E7985+E7986+E7987+E7988+E7989+E7990+E7991</f>
        <v>97.9</v>
      </c>
      <c r="H7983" s="17">
        <f>+E7995+E7992+E7993+E7994</f>
        <v>50.61</v>
      </c>
      <c r="I7983" s="18">
        <f>+(G7983/4)/(H7983/3)</f>
        <v>1.450800237107291</v>
      </c>
      <c r="J7983" s="21">
        <f>+(B7983-$K$1)/7</f>
        <v>30</v>
      </c>
    </row>
    <row r="7984" spans="1:10" ht="11.25" x14ac:dyDescent="0.15">
      <c r="A7984" s="6" t="s">
        <v>300</v>
      </c>
      <c r="B7984" s="4" t="s">
        <v>67</v>
      </c>
      <c r="C7984" s="4" t="s">
        <v>301</v>
      </c>
      <c r="D7984" s="4" t="s">
        <v>303</v>
      </c>
      <c r="E7984" s="5">
        <v>10.46</v>
      </c>
    </row>
    <row r="7985" spans="1:10" ht="11.25" x14ac:dyDescent="0.15">
      <c r="A7985" s="6" t="s">
        <v>300</v>
      </c>
      <c r="B7985" s="4" t="s">
        <v>67</v>
      </c>
      <c r="C7985" s="4" t="s">
        <v>301</v>
      </c>
      <c r="D7985" s="4" t="s">
        <v>304</v>
      </c>
      <c r="E7985" s="5">
        <v>12.84</v>
      </c>
    </row>
    <row r="7986" spans="1:10" ht="11.25" x14ac:dyDescent="0.15">
      <c r="A7986" s="6" t="s">
        <v>300</v>
      </c>
      <c r="B7986" s="4" t="s">
        <v>67</v>
      </c>
      <c r="C7986" s="4" t="s">
        <v>301</v>
      </c>
      <c r="D7986" s="4" t="s">
        <v>304</v>
      </c>
      <c r="E7986" s="5">
        <v>11.13</v>
      </c>
    </row>
    <row r="7987" spans="1:10" ht="11.25" x14ac:dyDescent="0.15">
      <c r="A7987" s="6" t="s">
        <v>300</v>
      </c>
      <c r="B7987" s="4" t="s">
        <v>173</v>
      </c>
      <c r="C7987" s="4" t="s">
        <v>301</v>
      </c>
      <c r="D7987" s="4" t="s">
        <v>302</v>
      </c>
      <c r="E7987" s="5">
        <v>9.36</v>
      </c>
    </row>
    <row r="7988" spans="1:10" ht="11.25" x14ac:dyDescent="0.15">
      <c r="A7988" s="6" t="s">
        <v>300</v>
      </c>
      <c r="B7988" s="4" t="s">
        <v>173</v>
      </c>
      <c r="C7988" s="4" t="s">
        <v>301</v>
      </c>
      <c r="D7988" s="4" t="s">
        <v>303</v>
      </c>
      <c r="E7988" s="5">
        <v>12.21</v>
      </c>
    </row>
    <row r="7989" spans="1:10" ht="11.25" x14ac:dyDescent="0.15">
      <c r="A7989" s="6" t="s">
        <v>300</v>
      </c>
      <c r="B7989" s="4" t="s">
        <v>173</v>
      </c>
      <c r="C7989" s="4" t="s">
        <v>301</v>
      </c>
      <c r="D7989" s="4" t="s">
        <v>303</v>
      </c>
      <c r="E7989" s="5">
        <v>10.38</v>
      </c>
    </row>
    <row r="7990" spans="1:10" ht="11.25" x14ac:dyDescent="0.15">
      <c r="A7990" s="6" t="s">
        <v>300</v>
      </c>
      <c r="B7990" s="4" t="s">
        <v>173</v>
      </c>
      <c r="C7990" s="4" t="s">
        <v>301</v>
      </c>
      <c r="D7990" s="4" t="s">
        <v>304</v>
      </c>
      <c r="E7990" s="5">
        <v>10.62</v>
      </c>
    </row>
    <row r="7991" spans="1:10" ht="11.25" x14ac:dyDescent="0.15">
      <c r="A7991" s="6" t="s">
        <v>300</v>
      </c>
      <c r="B7991" s="4" t="s">
        <v>173</v>
      </c>
      <c r="C7991" s="4" t="s">
        <v>301</v>
      </c>
      <c r="D7991" s="4" t="s">
        <v>304</v>
      </c>
      <c r="E7991" s="5">
        <v>8.44</v>
      </c>
    </row>
    <row r="7992" spans="1:10" ht="11.25" x14ac:dyDescent="0.15">
      <c r="A7992" s="6" t="s">
        <v>300</v>
      </c>
      <c r="B7992" s="4" t="s">
        <v>68</v>
      </c>
      <c r="C7992" s="4" t="s">
        <v>301</v>
      </c>
      <c r="D7992" s="4" t="s">
        <v>303</v>
      </c>
      <c r="E7992" s="5">
        <v>11.58</v>
      </c>
      <c r="F7992" t="s">
        <v>354</v>
      </c>
    </row>
    <row r="7993" spans="1:10" ht="11.25" x14ac:dyDescent="0.15">
      <c r="A7993" s="6" t="s">
        <v>300</v>
      </c>
      <c r="B7993" s="4" t="s">
        <v>68</v>
      </c>
      <c r="C7993" s="4" t="s">
        <v>301</v>
      </c>
      <c r="D7993" s="4" t="s">
        <v>304</v>
      </c>
      <c r="E7993" s="5">
        <v>13.02</v>
      </c>
    </row>
    <row r="7994" spans="1:10" ht="11.25" x14ac:dyDescent="0.15">
      <c r="A7994" s="6" t="s">
        <v>300</v>
      </c>
      <c r="B7994" s="4" t="s">
        <v>174</v>
      </c>
      <c r="C7994" s="4" t="s">
        <v>301</v>
      </c>
      <c r="D7994" s="4" t="s">
        <v>303</v>
      </c>
      <c r="E7994" s="5">
        <v>13.61</v>
      </c>
    </row>
    <row r="7995" spans="1:10" ht="11.25" x14ac:dyDescent="0.15">
      <c r="A7995" s="6" t="s">
        <v>300</v>
      </c>
      <c r="B7995" s="4" t="s">
        <v>174</v>
      </c>
      <c r="C7995" s="4" t="s">
        <v>301</v>
      </c>
      <c r="D7995" s="4" t="s">
        <v>304</v>
      </c>
      <c r="E7995" s="5">
        <v>12.4</v>
      </c>
    </row>
    <row r="7996" spans="1:10" ht="11.25" x14ac:dyDescent="0.15">
      <c r="A7996" s="6" t="s">
        <v>300</v>
      </c>
      <c r="B7996" s="4" t="s">
        <v>69</v>
      </c>
      <c r="C7996" s="4" t="s">
        <v>301</v>
      </c>
      <c r="D7996" s="4" t="s">
        <v>302</v>
      </c>
      <c r="E7996" s="5">
        <v>12.74</v>
      </c>
      <c r="F7996" t="s">
        <v>353</v>
      </c>
      <c r="G7996" s="17">
        <f>+E7996+E7997+E7998+E7999+E8000+E8001+E8002+E8003</f>
        <v>95.27</v>
      </c>
      <c r="H7996" s="17">
        <f>+E8004+E8005+E8006+E8007</f>
        <v>48.21</v>
      </c>
      <c r="I7996" s="18">
        <f>+(G7996/4)/(H7996/3)</f>
        <v>1.4821095208462973</v>
      </c>
      <c r="J7996" s="21">
        <f>+(B7996-$K$1)/7</f>
        <v>31</v>
      </c>
    </row>
    <row r="7997" spans="1:10" ht="11.25" x14ac:dyDescent="0.15">
      <c r="A7997" s="6" t="s">
        <v>300</v>
      </c>
      <c r="B7997" s="4" t="s">
        <v>69</v>
      </c>
      <c r="C7997" s="4" t="s">
        <v>301</v>
      </c>
      <c r="D7997" s="4" t="s">
        <v>302</v>
      </c>
      <c r="E7997" s="5">
        <v>10.32</v>
      </c>
    </row>
    <row r="7998" spans="1:10" ht="11.25" x14ac:dyDescent="0.15">
      <c r="A7998" s="6" t="s">
        <v>300</v>
      </c>
      <c r="B7998" s="4" t="s">
        <v>69</v>
      </c>
      <c r="C7998" s="4" t="s">
        <v>301</v>
      </c>
      <c r="D7998" s="4" t="s">
        <v>303</v>
      </c>
      <c r="E7998" s="5">
        <v>12.95</v>
      </c>
    </row>
    <row r="7999" spans="1:10" ht="11.25" x14ac:dyDescent="0.15">
      <c r="A7999" s="6" t="s">
        <v>300</v>
      </c>
      <c r="B7999" s="4" t="s">
        <v>69</v>
      </c>
      <c r="C7999" s="4" t="s">
        <v>301</v>
      </c>
      <c r="D7999" s="4" t="s">
        <v>303</v>
      </c>
      <c r="E7999" s="5">
        <v>12.83</v>
      </c>
    </row>
    <row r="8000" spans="1:10" ht="11.25" x14ac:dyDescent="0.15">
      <c r="A8000" s="6" t="s">
        <v>300</v>
      </c>
      <c r="B8000" s="4" t="s">
        <v>175</v>
      </c>
      <c r="C8000" s="4" t="s">
        <v>301</v>
      </c>
      <c r="D8000" s="4" t="s">
        <v>303</v>
      </c>
      <c r="E8000" s="5">
        <v>12.44</v>
      </c>
    </row>
    <row r="8001" spans="1:10" ht="11.25" x14ac:dyDescent="0.15">
      <c r="A8001" s="6" t="s">
        <v>300</v>
      </c>
      <c r="B8001" s="4" t="s">
        <v>175</v>
      </c>
      <c r="C8001" s="4" t="s">
        <v>301</v>
      </c>
      <c r="D8001" s="4" t="s">
        <v>303</v>
      </c>
      <c r="E8001" s="5">
        <v>10.86</v>
      </c>
    </row>
    <row r="8002" spans="1:10" ht="11.25" x14ac:dyDescent="0.15">
      <c r="A8002" s="6" t="s">
        <v>300</v>
      </c>
      <c r="B8002" s="4" t="s">
        <v>175</v>
      </c>
      <c r="C8002" s="4" t="s">
        <v>301</v>
      </c>
      <c r="D8002" s="4" t="s">
        <v>304</v>
      </c>
      <c r="E8002" s="5">
        <v>12.69</v>
      </c>
    </row>
    <row r="8003" spans="1:10" ht="11.25" x14ac:dyDescent="0.15">
      <c r="A8003" s="6" t="s">
        <v>300</v>
      </c>
      <c r="B8003" s="4" t="s">
        <v>175</v>
      </c>
      <c r="C8003" s="4" t="s">
        <v>301</v>
      </c>
      <c r="D8003" s="4" t="s">
        <v>304</v>
      </c>
      <c r="E8003" s="5">
        <v>10.44</v>
      </c>
    </row>
    <row r="8004" spans="1:10" ht="11.25" x14ac:dyDescent="0.15">
      <c r="A8004" s="6" t="s">
        <v>300</v>
      </c>
      <c r="B8004" s="4" t="s">
        <v>70</v>
      </c>
      <c r="C8004" s="4" t="s">
        <v>301</v>
      </c>
      <c r="D8004" s="4" t="s">
        <v>303</v>
      </c>
      <c r="E8004" s="5">
        <v>9.77</v>
      </c>
      <c r="F8004" t="s">
        <v>354</v>
      </c>
    </row>
    <row r="8005" spans="1:10" ht="11.25" x14ac:dyDescent="0.15">
      <c r="A8005" s="6" t="s">
        <v>300</v>
      </c>
      <c r="B8005" s="4" t="s">
        <v>70</v>
      </c>
      <c r="C8005" s="4" t="s">
        <v>301</v>
      </c>
      <c r="D8005" s="4" t="s">
        <v>304</v>
      </c>
      <c r="E8005" s="5">
        <v>11.44</v>
      </c>
    </row>
    <row r="8006" spans="1:10" ht="11.25" x14ac:dyDescent="0.15">
      <c r="A8006" s="6" t="s">
        <v>300</v>
      </c>
      <c r="B8006" s="4" t="s">
        <v>176</v>
      </c>
      <c r="C8006" s="4" t="s">
        <v>301</v>
      </c>
      <c r="D8006" s="4" t="s">
        <v>303</v>
      </c>
      <c r="E8006" s="5">
        <v>14.35</v>
      </c>
    </row>
    <row r="8007" spans="1:10" ht="11.25" x14ac:dyDescent="0.15">
      <c r="A8007" s="6" t="s">
        <v>300</v>
      </c>
      <c r="B8007" s="4" t="s">
        <v>176</v>
      </c>
      <c r="C8007" s="4" t="s">
        <v>301</v>
      </c>
      <c r="D8007" s="4" t="s">
        <v>304</v>
      </c>
      <c r="E8007" s="5">
        <v>12.65</v>
      </c>
    </row>
    <row r="8008" spans="1:10" ht="11.25" x14ac:dyDescent="0.15">
      <c r="A8008" s="6" t="s">
        <v>300</v>
      </c>
      <c r="B8008" s="4" t="s">
        <v>71</v>
      </c>
      <c r="C8008" s="4" t="s">
        <v>301</v>
      </c>
      <c r="D8008" s="4" t="s">
        <v>303</v>
      </c>
      <c r="E8008" s="5">
        <v>13.24</v>
      </c>
      <c r="F8008" t="s">
        <v>353</v>
      </c>
      <c r="G8008" s="17">
        <f>+E8008+E8009+E8010+E8011+E8012+E8013+E8014+E8015</f>
        <v>91.92</v>
      </c>
      <c r="H8008" s="17">
        <f>+E8016+E8017+E8018+E8019</f>
        <v>49.68</v>
      </c>
      <c r="I8008" s="18">
        <f>+(G8008/4)/(H8008/3)</f>
        <v>1.38768115942029</v>
      </c>
      <c r="J8008" s="21">
        <f>+(B8008-$K$1)/7</f>
        <v>32</v>
      </c>
    </row>
    <row r="8009" spans="1:10" ht="11.25" x14ac:dyDescent="0.15">
      <c r="A8009" s="6" t="s">
        <v>300</v>
      </c>
      <c r="B8009" s="4" t="s">
        <v>71</v>
      </c>
      <c r="C8009" s="4" t="s">
        <v>301</v>
      </c>
      <c r="D8009" s="4" t="s">
        <v>303</v>
      </c>
      <c r="E8009" s="5">
        <v>11.52</v>
      </c>
    </row>
    <row r="8010" spans="1:10" ht="11.25" x14ac:dyDescent="0.15">
      <c r="A8010" s="6" t="s">
        <v>300</v>
      </c>
      <c r="B8010" s="4" t="s">
        <v>71</v>
      </c>
      <c r="C8010" s="4" t="s">
        <v>301</v>
      </c>
      <c r="D8010" s="4" t="s">
        <v>304</v>
      </c>
      <c r="E8010" s="5">
        <v>12.7</v>
      </c>
    </row>
    <row r="8011" spans="1:10" ht="11.25" x14ac:dyDescent="0.15">
      <c r="A8011" s="6" t="s">
        <v>300</v>
      </c>
      <c r="B8011" s="4" t="s">
        <v>71</v>
      </c>
      <c r="C8011" s="4" t="s">
        <v>301</v>
      </c>
      <c r="D8011" s="4" t="s">
        <v>304</v>
      </c>
      <c r="E8011" s="5">
        <v>9.14</v>
      </c>
    </row>
    <row r="8012" spans="1:10" ht="11.25" x14ac:dyDescent="0.15">
      <c r="A8012" s="6" t="s">
        <v>300</v>
      </c>
      <c r="B8012" s="4" t="s">
        <v>177</v>
      </c>
      <c r="C8012" s="4" t="s">
        <v>301</v>
      </c>
      <c r="D8012" s="4" t="s">
        <v>303</v>
      </c>
      <c r="E8012" s="5">
        <v>12.67</v>
      </c>
    </row>
    <row r="8013" spans="1:10" ht="11.25" x14ac:dyDescent="0.15">
      <c r="A8013" s="6" t="s">
        <v>300</v>
      </c>
      <c r="B8013" s="4" t="s">
        <v>177</v>
      </c>
      <c r="C8013" s="4" t="s">
        <v>301</v>
      </c>
      <c r="D8013" s="4" t="s">
        <v>303</v>
      </c>
      <c r="E8013" s="5">
        <v>10.73</v>
      </c>
    </row>
    <row r="8014" spans="1:10" ht="11.25" x14ac:dyDescent="0.15">
      <c r="A8014" s="9" t="s">
        <v>300</v>
      </c>
      <c r="B8014" s="4" t="s">
        <v>177</v>
      </c>
      <c r="C8014" s="4" t="s">
        <v>301</v>
      </c>
      <c r="D8014" s="4" t="s">
        <v>304</v>
      </c>
      <c r="E8014" s="5">
        <v>12.19</v>
      </c>
    </row>
    <row r="8015" spans="1:10" ht="11.25" x14ac:dyDescent="0.15">
      <c r="A8015" s="6" t="s">
        <v>300</v>
      </c>
      <c r="B8015" s="4" t="s">
        <v>177</v>
      </c>
      <c r="C8015" s="4" t="s">
        <v>301</v>
      </c>
      <c r="D8015" s="4" t="s">
        <v>304</v>
      </c>
      <c r="E8015" s="5">
        <v>9.73</v>
      </c>
    </row>
    <row r="8016" spans="1:10" ht="11.25" x14ac:dyDescent="0.15">
      <c r="A8016" s="6" t="s">
        <v>300</v>
      </c>
      <c r="B8016" s="4" t="s">
        <v>72</v>
      </c>
      <c r="C8016" s="4" t="s">
        <v>301</v>
      </c>
      <c r="D8016" s="4" t="s">
        <v>303</v>
      </c>
      <c r="E8016" s="5">
        <v>12.58</v>
      </c>
      <c r="F8016" t="s">
        <v>354</v>
      </c>
    </row>
    <row r="8017" spans="1:10" ht="11.25" x14ac:dyDescent="0.15">
      <c r="A8017" s="6" t="s">
        <v>300</v>
      </c>
      <c r="B8017" s="4" t="s">
        <v>72</v>
      </c>
      <c r="C8017" s="4" t="s">
        <v>301</v>
      </c>
      <c r="D8017" s="4" t="s">
        <v>304</v>
      </c>
      <c r="E8017" s="5">
        <v>11.89</v>
      </c>
    </row>
    <row r="8018" spans="1:10" ht="11.25" x14ac:dyDescent="0.15">
      <c r="A8018" s="6" t="s">
        <v>300</v>
      </c>
      <c r="B8018" s="4" t="s">
        <v>178</v>
      </c>
      <c r="C8018" s="4" t="s">
        <v>301</v>
      </c>
      <c r="D8018" s="4" t="s">
        <v>303</v>
      </c>
      <c r="E8018" s="5">
        <v>12</v>
      </c>
    </row>
    <row r="8019" spans="1:10" ht="11.25" x14ac:dyDescent="0.15">
      <c r="A8019" s="6" t="s">
        <v>300</v>
      </c>
      <c r="B8019" s="4" t="s">
        <v>178</v>
      </c>
      <c r="C8019" s="4" t="s">
        <v>301</v>
      </c>
      <c r="D8019" s="4" t="s">
        <v>304</v>
      </c>
      <c r="E8019" s="5">
        <v>13.21</v>
      </c>
    </row>
    <row r="8020" spans="1:10" ht="11.25" x14ac:dyDescent="0.15">
      <c r="A8020" s="6" t="s">
        <v>300</v>
      </c>
      <c r="B8020" s="4" t="s">
        <v>73</v>
      </c>
      <c r="C8020" s="4" t="s">
        <v>301</v>
      </c>
      <c r="D8020" s="4" t="s">
        <v>303</v>
      </c>
      <c r="E8020" s="5">
        <v>12.76</v>
      </c>
      <c r="F8020" t="s">
        <v>353</v>
      </c>
      <c r="G8020" s="17">
        <f>+E8020+E8021+E8022+E8023+E8024+E8025+E8026+E8027</f>
        <v>93.38</v>
      </c>
      <c r="H8020" s="17">
        <f>+E8028+E8029+E8030+E8031</f>
        <v>49.14</v>
      </c>
      <c r="I8020" s="18">
        <f>+(G8020/4)/(H8020/3)</f>
        <v>1.4252136752136753</v>
      </c>
      <c r="J8020" s="21">
        <f>+(B8020-$K$1)/7</f>
        <v>33</v>
      </c>
    </row>
    <row r="8021" spans="1:10" ht="11.25" x14ac:dyDescent="0.15">
      <c r="A8021" s="6" t="s">
        <v>300</v>
      </c>
      <c r="B8021" s="4" t="s">
        <v>73</v>
      </c>
      <c r="C8021" s="4" t="s">
        <v>301</v>
      </c>
      <c r="D8021" s="4" t="s">
        <v>304</v>
      </c>
      <c r="E8021" s="5">
        <v>12.41</v>
      </c>
    </row>
    <row r="8022" spans="1:10" ht="11.25" x14ac:dyDescent="0.15">
      <c r="A8022" s="6" t="s">
        <v>300</v>
      </c>
      <c r="B8022" s="4" t="s">
        <v>73</v>
      </c>
      <c r="C8022" s="4" t="s">
        <v>301</v>
      </c>
      <c r="D8022" s="4" t="s">
        <v>304</v>
      </c>
      <c r="E8022" s="5">
        <v>8.73</v>
      </c>
    </row>
    <row r="8023" spans="1:10" ht="11.25" x14ac:dyDescent="0.15">
      <c r="A8023" s="6" t="s">
        <v>300</v>
      </c>
      <c r="B8023" s="4" t="s">
        <v>179</v>
      </c>
      <c r="C8023" s="4" t="s">
        <v>301</v>
      </c>
      <c r="D8023" s="4" t="s">
        <v>303</v>
      </c>
      <c r="E8023" s="5">
        <v>12.99</v>
      </c>
    </row>
    <row r="8024" spans="1:10" ht="11.25" x14ac:dyDescent="0.15">
      <c r="A8024" s="6" t="s">
        <v>300</v>
      </c>
      <c r="B8024" s="4" t="s">
        <v>179</v>
      </c>
      <c r="C8024" s="4" t="s">
        <v>301</v>
      </c>
      <c r="D8024" s="4" t="s">
        <v>303</v>
      </c>
      <c r="E8024" s="5">
        <v>12.45</v>
      </c>
    </row>
    <row r="8025" spans="1:10" ht="11.25" x14ac:dyDescent="0.15">
      <c r="A8025" s="6" t="s">
        <v>300</v>
      </c>
      <c r="B8025" s="4" t="s">
        <v>179</v>
      </c>
      <c r="C8025" s="4" t="s">
        <v>301</v>
      </c>
      <c r="D8025" s="4" t="s">
        <v>303</v>
      </c>
      <c r="E8025" s="5">
        <v>8.16</v>
      </c>
    </row>
    <row r="8026" spans="1:10" ht="11.25" x14ac:dyDescent="0.15">
      <c r="A8026" s="6" t="s">
        <v>300</v>
      </c>
      <c r="B8026" s="4" t="s">
        <v>179</v>
      </c>
      <c r="C8026" s="4" t="s">
        <v>301</v>
      </c>
      <c r="D8026" s="4" t="s">
        <v>304</v>
      </c>
      <c r="E8026" s="5">
        <v>13.49</v>
      </c>
    </row>
    <row r="8027" spans="1:10" ht="11.25" x14ac:dyDescent="0.15">
      <c r="A8027" s="6" t="s">
        <v>300</v>
      </c>
      <c r="B8027" s="4" t="s">
        <v>179</v>
      </c>
      <c r="C8027" s="4" t="s">
        <v>301</v>
      </c>
      <c r="D8027" s="4" t="s">
        <v>304</v>
      </c>
      <c r="E8027" s="5">
        <v>12.39</v>
      </c>
    </row>
    <row r="8028" spans="1:10" ht="11.25" x14ac:dyDescent="0.15">
      <c r="A8028" s="6" t="s">
        <v>300</v>
      </c>
      <c r="B8028" s="4" t="s">
        <v>74</v>
      </c>
      <c r="C8028" s="4" t="s">
        <v>301</v>
      </c>
      <c r="D8028" s="4" t="s">
        <v>303</v>
      </c>
      <c r="E8028" s="5">
        <v>12.2</v>
      </c>
      <c r="F8028" t="s">
        <v>354</v>
      </c>
    </row>
    <row r="8029" spans="1:10" ht="11.25" x14ac:dyDescent="0.15">
      <c r="A8029" s="6" t="s">
        <v>300</v>
      </c>
      <c r="B8029" s="4" t="s">
        <v>74</v>
      </c>
      <c r="C8029" s="4" t="s">
        <v>301</v>
      </c>
      <c r="D8029" s="4" t="s">
        <v>304</v>
      </c>
      <c r="E8029" s="5">
        <v>11.52</v>
      </c>
    </row>
    <row r="8030" spans="1:10" ht="11.25" x14ac:dyDescent="0.15">
      <c r="A8030" s="6" t="s">
        <v>300</v>
      </c>
      <c r="B8030" s="4" t="s">
        <v>180</v>
      </c>
      <c r="C8030" s="4" t="s">
        <v>301</v>
      </c>
      <c r="D8030" s="4" t="s">
        <v>303</v>
      </c>
      <c r="E8030" s="5">
        <v>11.98</v>
      </c>
    </row>
    <row r="8031" spans="1:10" ht="11.25" x14ac:dyDescent="0.15">
      <c r="A8031" s="6" t="s">
        <v>300</v>
      </c>
      <c r="B8031" s="4" t="s">
        <v>180</v>
      </c>
      <c r="C8031" s="4" t="s">
        <v>301</v>
      </c>
      <c r="D8031" s="4" t="s">
        <v>304</v>
      </c>
      <c r="E8031" s="5">
        <v>13.44</v>
      </c>
    </row>
    <row r="8032" spans="1:10" ht="11.25" x14ac:dyDescent="0.15">
      <c r="A8032" s="6" t="s">
        <v>300</v>
      </c>
      <c r="B8032" s="4" t="s">
        <v>75</v>
      </c>
      <c r="C8032" s="4" t="s">
        <v>301</v>
      </c>
      <c r="D8032" s="4" t="s">
        <v>303</v>
      </c>
      <c r="E8032" s="5">
        <v>15.56</v>
      </c>
      <c r="F8032" t="s">
        <v>353</v>
      </c>
      <c r="G8032" s="17">
        <f>+E8032+E8033+E8034+E8035+E8036+E8037+E8038+E8039</f>
        <v>92.5</v>
      </c>
      <c r="H8032" s="17">
        <f>+E8040+E8041+E8042+E8043</f>
        <v>49.17</v>
      </c>
      <c r="I8032" s="18">
        <f>+(G8032/4)/(H8032/3)</f>
        <v>1.4109212934716291</v>
      </c>
      <c r="J8032" s="21">
        <f>+(B8032-$K$1)/7</f>
        <v>34</v>
      </c>
    </row>
    <row r="8033" spans="1:10" ht="11.25" x14ac:dyDescent="0.15">
      <c r="A8033" s="6" t="s">
        <v>300</v>
      </c>
      <c r="B8033" s="4" t="s">
        <v>75</v>
      </c>
      <c r="C8033" s="4" t="s">
        <v>301</v>
      </c>
      <c r="D8033" s="4" t="s">
        <v>303</v>
      </c>
      <c r="E8033" s="5">
        <v>9.1999999999999993</v>
      </c>
    </row>
    <row r="8034" spans="1:10" ht="11.25" x14ac:dyDescent="0.15">
      <c r="A8034" s="6" t="s">
        <v>300</v>
      </c>
      <c r="B8034" s="4" t="s">
        <v>75</v>
      </c>
      <c r="C8034" s="4" t="s">
        <v>301</v>
      </c>
      <c r="D8034" s="4" t="s">
        <v>304</v>
      </c>
      <c r="E8034" s="5">
        <v>12.82</v>
      </c>
    </row>
    <row r="8035" spans="1:10" ht="11.25" x14ac:dyDescent="0.15">
      <c r="A8035" s="6" t="s">
        <v>300</v>
      </c>
      <c r="B8035" s="4" t="s">
        <v>75</v>
      </c>
      <c r="C8035" s="4" t="s">
        <v>301</v>
      </c>
      <c r="D8035" s="4" t="s">
        <v>304</v>
      </c>
      <c r="E8035" s="5">
        <v>10.63</v>
      </c>
    </row>
    <row r="8036" spans="1:10" ht="11.25" x14ac:dyDescent="0.15">
      <c r="A8036" s="6" t="s">
        <v>300</v>
      </c>
      <c r="B8036" s="4" t="s">
        <v>181</v>
      </c>
      <c r="C8036" s="4" t="s">
        <v>301</v>
      </c>
      <c r="D8036" s="4" t="s">
        <v>303</v>
      </c>
      <c r="E8036" s="5">
        <v>11.32</v>
      </c>
    </row>
    <row r="8037" spans="1:10" ht="11.25" x14ac:dyDescent="0.15">
      <c r="A8037" s="6" t="s">
        <v>300</v>
      </c>
      <c r="B8037" s="4" t="s">
        <v>181</v>
      </c>
      <c r="C8037" s="4" t="s">
        <v>301</v>
      </c>
      <c r="D8037" s="4" t="s">
        <v>303</v>
      </c>
      <c r="E8037" s="5">
        <v>8.52</v>
      </c>
    </row>
    <row r="8038" spans="1:10" ht="11.25" x14ac:dyDescent="0.15">
      <c r="A8038" s="6" t="s">
        <v>300</v>
      </c>
      <c r="B8038" s="4" t="s">
        <v>181</v>
      </c>
      <c r="C8038" s="4" t="s">
        <v>301</v>
      </c>
      <c r="D8038" s="4" t="s">
        <v>304</v>
      </c>
      <c r="E8038" s="5">
        <v>13</v>
      </c>
    </row>
    <row r="8039" spans="1:10" ht="11.25" x14ac:dyDescent="0.15">
      <c r="A8039" s="6" t="s">
        <v>300</v>
      </c>
      <c r="B8039" s="4" t="s">
        <v>181</v>
      </c>
      <c r="C8039" s="4" t="s">
        <v>301</v>
      </c>
      <c r="D8039" s="4" t="s">
        <v>304</v>
      </c>
      <c r="E8039" s="5">
        <v>11.45</v>
      </c>
    </row>
    <row r="8040" spans="1:10" ht="11.25" x14ac:dyDescent="0.15">
      <c r="A8040" s="6" t="s">
        <v>300</v>
      </c>
      <c r="B8040" s="4" t="s">
        <v>76</v>
      </c>
      <c r="C8040" s="4" t="s">
        <v>301</v>
      </c>
      <c r="D8040" s="4" t="s">
        <v>302</v>
      </c>
      <c r="E8040" s="5">
        <v>11.88</v>
      </c>
      <c r="F8040" t="s">
        <v>354</v>
      </c>
    </row>
    <row r="8041" spans="1:10" ht="11.25" x14ac:dyDescent="0.15">
      <c r="A8041" s="6" t="s">
        <v>300</v>
      </c>
      <c r="B8041" s="4" t="s">
        <v>76</v>
      </c>
      <c r="C8041" s="4" t="s">
        <v>301</v>
      </c>
      <c r="D8041" s="4" t="s">
        <v>303</v>
      </c>
      <c r="E8041" s="5">
        <v>12.99</v>
      </c>
    </row>
    <row r="8042" spans="1:10" ht="11.25" x14ac:dyDescent="0.15">
      <c r="A8042" s="6" t="s">
        <v>300</v>
      </c>
      <c r="B8042" s="4" t="s">
        <v>182</v>
      </c>
      <c r="C8042" s="4" t="s">
        <v>301</v>
      </c>
      <c r="D8042" s="4" t="s">
        <v>302</v>
      </c>
      <c r="E8042" s="5">
        <v>12.56</v>
      </c>
    </row>
    <row r="8043" spans="1:10" ht="11.25" x14ac:dyDescent="0.15">
      <c r="A8043" s="6" t="s">
        <v>300</v>
      </c>
      <c r="B8043" s="4" t="s">
        <v>182</v>
      </c>
      <c r="C8043" s="4" t="s">
        <v>301</v>
      </c>
      <c r="D8043" s="4" t="s">
        <v>303</v>
      </c>
      <c r="E8043" s="5">
        <v>11.74</v>
      </c>
    </row>
    <row r="8044" spans="1:10" ht="11.25" x14ac:dyDescent="0.15">
      <c r="A8044" s="6" t="s">
        <v>300</v>
      </c>
      <c r="B8044" s="4" t="s">
        <v>77</v>
      </c>
      <c r="C8044" s="4" t="s">
        <v>301</v>
      </c>
      <c r="D8044" s="4" t="s">
        <v>302</v>
      </c>
      <c r="E8044" s="5">
        <v>13.26</v>
      </c>
      <c r="F8044" t="s">
        <v>353</v>
      </c>
      <c r="G8044" s="17">
        <f>+E8044+E8045+E8046+E8047+E8048+E8049+E8050+E8051</f>
        <v>88.7</v>
      </c>
      <c r="H8044" s="17">
        <f>+E8052+E8053+E8054+E8055</f>
        <v>50.569999999999993</v>
      </c>
      <c r="I8044" s="18">
        <f>+(G8044/4)/(H8044/3)</f>
        <v>1.3155032628040342</v>
      </c>
      <c r="J8044" s="21">
        <f>+(B8044-$K$1)/7</f>
        <v>35</v>
      </c>
    </row>
    <row r="8045" spans="1:10" ht="11.25" x14ac:dyDescent="0.15">
      <c r="A8045" s="6" t="s">
        <v>300</v>
      </c>
      <c r="B8045" s="4" t="s">
        <v>77</v>
      </c>
      <c r="C8045" s="4" t="s">
        <v>301</v>
      </c>
      <c r="D8045" s="4" t="s">
        <v>302</v>
      </c>
      <c r="E8045" s="5">
        <v>7.54</v>
      </c>
    </row>
    <row r="8046" spans="1:10" ht="11.25" x14ac:dyDescent="0.15">
      <c r="A8046" s="6" t="s">
        <v>300</v>
      </c>
      <c r="B8046" s="4" t="s">
        <v>77</v>
      </c>
      <c r="C8046" s="4" t="s">
        <v>301</v>
      </c>
      <c r="D8046" s="4" t="s">
        <v>303</v>
      </c>
      <c r="E8046" s="5">
        <v>13.74</v>
      </c>
    </row>
    <row r="8047" spans="1:10" ht="11.25" x14ac:dyDescent="0.15">
      <c r="A8047" s="6" t="s">
        <v>300</v>
      </c>
      <c r="B8047" s="4" t="s">
        <v>77</v>
      </c>
      <c r="C8047" s="4" t="s">
        <v>301</v>
      </c>
      <c r="D8047" s="4" t="s">
        <v>303</v>
      </c>
      <c r="E8047" s="5">
        <v>9.9600000000000009</v>
      </c>
    </row>
    <row r="8048" spans="1:10" ht="11.25" x14ac:dyDescent="0.15">
      <c r="A8048" s="6" t="s">
        <v>300</v>
      </c>
      <c r="B8048" s="4" t="s">
        <v>183</v>
      </c>
      <c r="C8048" s="4" t="s">
        <v>301</v>
      </c>
      <c r="D8048" s="4" t="s">
        <v>302</v>
      </c>
      <c r="E8048" s="5">
        <v>12.43</v>
      </c>
    </row>
    <row r="8049" spans="1:6" ht="11.25" x14ac:dyDescent="0.15">
      <c r="A8049" s="6" t="s">
        <v>300</v>
      </c>
      <c r="B8049" s="4" t="s">
        <v>183</v>
      </c>
      <c r="C8049" s="4" t="s">
        <v>301</v>
      </c>
      <c r="D8049" s="4" t="s">
        <v>302</v>
      </c>
      <c r="E8049" s="5">
        <v>10.77</v>
      </c>
    </row>
    <row r="8050" spans="1:6" ht="11.25" x14ac:dyDescent="0.15">
      <c r="A8050" s="6" t="s">
        <v>300</v>
      </c>
      <c r="B8050" s="4" t="s">
        <v>183</v>
      </c>
      <c r="C8050" s="4" t="s">
        <v>301</v>
      </c>
      <c r="D8050" s="4" t="s">
        <v>303</v>
      </c>
      <c r="E8050" s="5">
        <v>11.05</v>
      </c>
    </row>
    <row r="8051" spans="1:6" ht="11.25" x14ac:dyDescent="0.15">
      <c r="A8051" s="6" t="s">
        <v>300</v>
      </c>
      <c r="B8051" s="4" t="s">
        <v>183</v>
      </c>
      <c r="C8051" s="4" t="s">
        <v>301</v>
      </c>
      <c r="D8051" s="4" t="s">
        <v>303</v>
      </c>
      <c r="E8051" s="5">
        <v>9.9499999999999993</v>
      </c>
    </row>
    <row r="8052" spans="1:6" ht="11.25" x14ac:dyDescent="0.15">
      <c r="A8052" s="6" t="s">
        <v>300</v>
      </c>
      <c r="B8052" s="4" t="s">
        <v>78</v>
      </c>
      <c r="C8052" s="4" t="s">
        <v>301</v>
      </c>
      <c r="D8052" s="4" t="s">
        <v>302</v>
      </c>
      <c r="E8052" s="5">
        <v>11.9</v>
      </c>
      <c r="F8052" t="s">
        <v>354</v>
      </c>
    </row>
    <row r="8053" spans="1:6" ht="11.25" x14ac:dyDescent="0.15">
      <c r="A8053" s="6" t="s">
        <v>300</v>
      </c>
      <c r="B8053" s="4" t="s">
        <v>78</v>
      </c>
      <c r="C8053" s="4" t="s">
        <v>301</v>
      </c>
      <c r="D8053" s="4" t="s">
        <v>303</v>
      </c>
      <c r="E8053" s="5">
        <v>12.76</v>
      </c>
    </row>
    <row r="8054" spans="1:6" ht="11.25" x14ac:dyDescent="0.15">
      <c r="A8054" s="6" t="s">
        <v>300</v>
      </c>
      <c r="B8054" s="4" t="s">
        <v>184</v>
      </c>
      <c r="C8054" s="4" t="s">
        <v>301</v>
      </c>
      <c r="D8054" s="4" t="s">
        <v>302</v>
      </c>
      <c r="E8054" s="5">
        <v>13.5</v>
      </c>
    </row>
    <row r="8055" spans="1:6" ht="11.25" x14ac:dyDescent="0.15">
      <c r="A8055" s="6" t="s">
        <v>300</v>
      </c>
      <c r="B8055" s="4" t="s">
        <v>184</v>
      </c>
      <c r="C8055" s="4" t="s">
        <v>301</v>
      </c>
      <c r="D8055" s="4" t="s">
        <v>303</v>
      </c>
      <c r="E8055" s="5">
        <v>12.41</v>
      </c>
    </row>
    <row r="8056" spans="1:6" ht="11.25" x14ac:dyDescent="0.15">
      <c r="A8056" s="6" t="s">
        <v>300</v>
      </c>
      <c r="B8056" s="4" t="s">
        <v>185</v>
      </c>
      <c r="C8056" s="4" t="s">
        <v>301</v>
      </c>
      <c r="D8056" s="4" t="s">
        <v>302</v>
      </c>
      <c r="E8056" s="5">
        <v>14.12</v>
      </c>
      <c r="F8056" s="13" t="s">
        <v>353</v>
      </c>
    </row>
    <row r="8057" spans="1:6" ht="11.25" x14ac:dyDescent="0.15">
      <c r="A8057" s="9" t="s">
        <v>300</v>
      </c>
      <c r="B8057" s="4" t="s">
        <v>185</v>
      </c>
      <c r="C8057" s="4" t="s">
        <v>301</v>
      </c>
      <c r="D8057" s="4" t="s">
        <v>302</v>
      </c>
      <c r="E8057" s="5">
        <v>12.33</v>
      </c>
      <c r="F8057" s="13"/>
    </row>
    <row r="8058" spans="1:6" ht="11.25" x14ac:dyDescent="0.15">
      <c r="A8058" s="6" t="s">
        <v>300</v>
      </c>
      <c r="B8058" s="4" t="s">
        <v>185</v>
      </c>
      <c r="C8058" s="4" t="s">
        <v>301</v>
      </c>
      <c r="D8058" s="4" t="s">
        <v>303</v>
      </c>
      <c r="E8058" s="5">
        <v>13.13</v>
      </c>
      <c r="F8058" s="13"/>
    </row>
    <row r="8059" spans="1:6" ht="11.25" x14ac:dyDescent="0.15">
      <c r="A8059" s="6" t="s">
        <v>300</v>
      </c>
      <c r="B8059" s="4" t="s">
        <v>185</v>
      </c>
      <c r="C8059" s="4" t="s">
        <v>301</v>
      </c>
      <c r="D8059" s="4" t="s">
        <v>303</v>
      </c>
      <c r="E8059" s="5">
        <v>11.53</v>
      </c>
      <c r="F8059" s="13"/>
    </row>
    <row r="8060" spans="1:6" ht="11.25" x14ac:dyDescent="0.15">
      <c r="A8060" s="6" t="s">
        <v>300</v>
      </c>
      <c r="B8060" s="4" t="s">
        <v>79</v>
      </c>
      <c r="C8060" s="4" t="s">
        <v>301</v>
      </c>
      <c r="D8060" s="4" t="s">
        <v>302</v>
      </c>
      <c r="E8060" s="5">
        <v>15.48</v>
      </c>
      <c r="F8060" s="13" t="s">
        <v>354</v>
      </c>
    </row>
    <row r="8061" spans="1:6" ht="11.25" x14ac:dyDescent="0.15">
      <c r="A8061" s="6" t="s">
        <v>300</v>
      </c>
      <c r="B8061" s="4" t="s">
        <v>79</v>
      </c>
      <c r="C8061" s="4" t="s">
        <v>301</v>
      </c>
      <c r="D8061" s="4" t="s">
        <v>302</v>
      </c>
      <c r="E8061" s="5">
        <v>14.36</v>
      </c>
    </row>
    <row r="8062" spans="1:6" ht="11.25" x14ac:dyDescent="0.15">
      <c r="A8062" s="6" t="s">
        <v>300</v>
      </c>
      <c r="B8062" s="4" t="s">
        <v>79</v>
      </c>
      <c r="C8062" s="4" t="s">
        <v>301</v>
      </c>
      <c r="D8062" s="4" t="s">
        <v>303</v>
      </c>
      <c r="E8062" s="5">
        <v>14.96</v>
      </c>
    </row>
    <row r="8063" spans="1:6" ht="11.25" x14ac:dyDescent="0.15">
      <c r="A8063" s="6" t="s">
        <v>300</v>
      </c>
      <c r="B8063" s="4" t="s">
        <v>79</v>
      </c>
      <c r="C8063" s="4" t="s">
        <v>301</v>
      </c>
      <c r="D8063" s="4" t="s">
        <v>303</v>
      </c>
      <c r="E8063" s="5">
        <v>13.98</v>
      </c>
    </row>
    <row r="8064" spans="1:6" ht="11.25" x14ac:dyDescent="0.15">
      <c r="A8064" s="6" t="s">
        <v>300</v>
      </c>
      <c r="B8064" s="4" t="s">
        <v>79</v>
      </c>
      <c r="C8064" s="4" t="s">
        <v>301</v>
      </c>
      <c r="D8064" s="4" t="s">
        <v>303</v>
      </c>
      <c r="E8064" s="5">
        <v>7.83</v>
      </c>
    </row>
    <row r="8065" spans="1:10" ht="11.25" x14ac:dyDescent="0.15">
      <c r="A8065" s="6" t="s">
        <v>300</v>
      </c>
      <c r="B8065" s="4" t="s">
        <v>186</v>
      </c>
      <c r="C8065" s="4" t="s">
        <v>301</v>
      </c>
      <c r="D8065" s="4" t="s">
        <v>302</v>
      </c>
      <c r="E8065" s="5">
        <v>14.82</v>
      </c>
    </row>
    <row r="8066" spans="1:10" ht="11.25" x14ac:dyDescent="0.15">
      <c r="A8066" s="6" t="s">
        <v>300</v>
      </c>
      <c r="B8066" s="4" t="s">
        <v>186</v>
      </c>
      <c r="C8066" s="4" t="s">
        <v>301</v>
      </c>
      <c r="D8066" s="4" t="s">
        <v>303</v>
      </c>
      <c r="E8066" s="5">
        <v>13.07</v>
      </c>
    </row>
    <row r="8067" spans="1:10" ht="11.25" x14ac:dyDescent="0.15">
      <c r="A8067" s="6" t="s">
        <v>300</v>
      </c>
      <c r="B8067" s="4" t="s">
        <v>80</v>
      </c>
      <c r="C8067" s="4" t="s">
        <v>301</v>
      </c>
      <c r="D8067" s="4" t="s">
        <v>302</v>
      </c>
      <c r="E8067" s="5">
        <v>12.59</v>
      </c>
      <c r="F8067" t="s">
        <v>353</v>
      </c>
      <c r="G8067" s="17">
        <f>+E8067+E8068+E8069+E8070+E8071+E8072+E8073+E8074</f>
        <v>99.27</v>
      </c>
      <c r="H8067" s="17">
        <f>+E8075+E8076+E8077+E8078</f>
        <v>49.16</v>
      </c>
      <c r="I8067" s="18">
        <f>+(G8067/4)/(H8067/3)</f>
        <v>1.5144934906427989</v>
      </c>
      <c r="J8067" s="21">
        <f>+(B8067-$K$1)/7</f>
        <v>37</v>
      </c>
    </row>
    <row r="8068" spans="1:10" ht="11.25" x14ac:dyDescent="0.15">
      <c r="A8068" s="6" t="s">
        <v>300</v>
      </c>
      <c r="B8068" s="4" t="s">
        <v>80</v>
      </c>
      <c r="C8068" s="4" t="s">
        <v>301</v>
      </c>
      <c r="D8068" s="4" t="s">
        <v>302</v>
      </c>
      <c r="E8068" s="5">
        <v>10.23</v>
      </c>
    </row>
    <row r="8069" spans="1:10" ht="11.25" x14ac:dyDescent="0.15">
      <c r="A8069" s="6" t="s">
        <v>300</v>
      </c>
      <c r="B8069" s="4" t="s">
        <v>80</v>
      </c>
      <c r="C8069" s="4" t="s">
        <v>301</v>
      </c>
      <c r="D8069" s="4" t="s">
        <v>303</v>
      </c>
      <c r="E8069" s="5">
        <v>13.44</v>
      </c>
    </row>
    <row r="8070" spans="1:10" ht="11.25" x14ac:dyDescent="0.15">
      <c r="A8070" s="6" t="s">
        <v>300</v>
      </c>
      <c r="B8070" s="4" t="s">
        <v>80</v>
      </c>
      <c r="C8070" s="4" t="s">
        <v>301</v>
      </c>
      <c r="D8070" s="4" t="s">
        <v>303</v>
      </c>
      <c r="E8070" s="5">
        <v>12.91</v>
      </c>
    </row>
    <row r="8071" spans="1:10" ht="11.25" x14ac:dyDescent="0.15">
      <c r="A8071" s="6" t="s">
        <v>300</v>
      </c>
      <c r="B8071" s="4" t="s">
        <v>187</v>
      </c>
      <c r="C8071" s="4" t="s">
        <v>301</v>
      </c>
      <c r="D8071" s="4" t="s">
        <v>302</v>
      </c>
      <c r="E8071" s="5">
        <v>13.38</v>
      </c>
    </row>
    <row r="8072" spans="1:10" ht="11.25" x14ac:dyDescent="0.15">
      <c r="A8072" s="6" t="s">
        <v>300</v>
      </c>
      <c r="B8072" s="4" t="s">
        <v>187</v>
      </c>
      <c r="C8072" s="4" t="s">
        <v>301</v>
      </c>
      <c r="D8072" s="4" t="s">
        <v>302</v>
      </c>
      <c r="E8072" s="5">
        <v>12.26</v>
      </c>
    </row>
    <row r="8073" spans="1:10" ht="11.25" x14ac:dyDescent="0.15">
      <c r="A8073" s="6" t="s">
        <v>300</v>
      </c>
      <c r="B8073" s="4" t="s">
        <v>187</v>
      </c>
      <c r="C8073" s="4" t="s">
        <v>301</v>
      </c>
      <c r="D8073" s="4" t="s">
        <v>303</v>
      </c>
      <c r="E8073" s="5">
        <v>14.19</v>
      </c>
    </row>
    <row r="8074" spans="1:10" ht="11.25" x14ac:dyDescent="0.15">
      <c r="A8074" s="6" t="s">
        <v>300</v>
      </c>
      <c r="B8074" s="4" t="s">
        <v>187</v>
      </c>
      <c r="C8074" s="4" t="s">
        <v>301</v>
      </c>
      <c r="D8074" s="4" t="s">
        <v>303</v>
      </c>
      <c r="E8074" s="5">
        <v>10.27</v>
      </c>
    </row>
    <row r="8075" spans="1:10" ht="11.25" x14ac:dyDescent="0.15">
      <c r="A8075" s="6" t="s">
        <v>300</v>
      </c>
      <c r="B8075" s="4" t="s">
        <v>81</v>
      </c>
      <c r="C8075" s="4" t="s">
        <v>301</v>
      </c>
      <c r="D8075" s="4" t="s">
        <v>302</v>
      </c>
      <c r="E8075" s="5">
        <v>12.69</v>
      </c>
      <c r="F8075" t="s">
        <v>354</v>
      </c>
    </row>
    <row r="8076" spans="1:10" ht="11.25" x14ac:dyDescent="0.15">
      <c r="A8076" s="6" t="s">
        <v>300</v>
      </c>
      <c r="B8076" s="4" t="s">
        <v>81</v>
      </c>
      <c r="C8076" s="4" t="s">
        <v>301</v>
      </c>
      <c r="D8076" s="4" t="s">
        <v>303</v>
      </c>
      <c r="E8076" s="5">
        <v>12.51</v>
      </c>
    </row>
    <row r="8077" spans="1:10" ht="11.25" x14ac:dyDescent="0.15">
      <c r="A8077" s="6" t="s">
        <v>300</v>
      </c>
      <c r="B8077" s="4" t="s">
        <v>188</v>
      </c>
      <c r="C8077" s="4" t="s">
        <v>301</v>
      </c>
      <c r="D8077" s="4" t="s">
        <v>302</v>
      </c>
      <c r="E8077" s="5">
        <v>11.95</v>
      </c>
    </row>
    <row r="8078" spans="1:10" ht="11.25" x14ac:dyDescent="0.15">
      <c r="A8078" s="6" t="s">
        <v>300</v>
      </c>
      <c r="B8078" s="4" t="s">
        <v>188</v>
      </c>
      <c r="C8078" s="4" t="s">
        <v>301</v>
      </c>
      <c r="D8078" s="4" t="s">
        <v>303</v>
      </c>
      <c r="E8078" s="5">
        <v>12.01</v>
      </c>
    </row>
    <row r="8079" spans="1:10" ht="11.25" x14ac:dyDescent="0.15">
      <c r="A8079" s="6" t="s">
        <v>300</v>
      </c>
      <c r="B8079" s="4" t="s">
        <v>82</v>
      </c>
      <c r="C8079" s="4" t="s">
        <v>301</v>
      </c>
      <c r="D8079" s="4" t="s">
        <v>302</v>
      </c>
      <c r="E8079" s="5">
        <v>12.86</v>
      </c>
      <c r="F8079" t="s">
        <v>353</v>
      </c>
      <c r="G8079" s="17">
        <f>+E8079+E8080+E8081+E8082+E8083+E8084+E8085+E8086</f>
        <v>83.33</v>
      </c>
      <c r="H8079" s="17">
        <f>+E8087+E8088+E8089+E8090</f>
        <v>45.3</v>
      </c>
      <c r="I8079" s="18">
        <f>+(G8079/4)/(H8079/3)</f>
        <v>1.3796357615894039</v>
      </c>
      <c r="J8079" s="21">
        <f>+(B8079-$K$1)/7</f>
        <v>38</v>
      </c>
    </row>
    <row r="8080" spans="1:10" ht="11.25" x14ac:dyDescent="0.15">
      <c r="A8080" s="6" t="s">
        <v>300</v>
      </c>
      <c r="B8080" s="4" t="s">
        <v>82</v>
      </c>
      <c r="C8080" s="4" t="s">
        <v>301</v>
      </c>
      <c r="D8080" s="4" t="s">
        <v>302</v>
      </c>
      <c r="E8080" s="5">
        <v>8.4</v>
      </c>
    </row>
    <row r="8081" spans="1:10" ht="11.25" x14ac:dyDescent="0.15">
      <c r="A8081" s="6" t="s">
        <v>300</v>
      </c>
      <c r="B8081" s="4" t="s">
        <v>82</v>
      </c>
      <c r="C8081" s="4" t="s">
        <v>301</v>
      </c>
      <c r="D8081" s="4" t="s">
        <v>303</v>
      </c>
      <c r="E8081" s="5">
        <v>13.26</v>
      </c>
    </row>
    <row r="8082" spans="1:10" ht="11.25" x14ac:dyDescent="0.15">
      <c r="A8082" s="6" t="s">
        <v>300</v>
      </c>
      <c r="B8082" s="4" t="s">
        <v>82</v>
      </c>
      <c r="C8082" s="4" t="s">
        <v>301</v>
      </c>
      <c r="D8082" s="4" t="s">
        <v>303</v>
      </c>
      <c r="E8082" s="5">
        <v>10.65</v>
      </c>
    </row>
    <row r="8083" spans="1:10" ht="11.25" x14ac:dyDescent="0.15">
      <c r="A8083" s="6" t="s">
        <v>300</v>
      </c>
      <c r="B8083" s="4" t="s">
        <v>189</v>
      </c>
      <c r="C8083" s="4" t="s">
        <v>301</v>
      </c>
      <c r="D8083" s="4" t="s">
        <v>302</v>
      </c>
      <c r="E8083" s="5">
        <v>12.69</v>
      </c>
    </row>
    <row r="8084" spans="1:10" ht="11.25" x14ac:dyDescent="0.15">
      <c r="A8084" s="6" t="s">
        <v>300</v>
      </c>
      <c r="B8084" s="4" t="s">
        <v>189</v>
      </c>
      <c r="C8084" s="4" t="s">
        <v>301</v>
      </c>
      <c r="D8084" s="4" t="s">
        <v>302</v>
      </c>
      <c r="E8084" s="5">
        <v>7.52</v>
      </c>
    </row>
    <row r="8085" spans="1:10" ht="11.25" x14ac:dyDescent="0.15">
      <c r="A8085" s="6" t="s">
        <v>300</v>
      </c>
      <c r="B8085" s="4" t="s">
        <v>189</v>
      </c>
      <c r="C8085" s="4" t="s">
        <v>301</v>
      </c>
      <c r="D8085" s="4" t="s">
        <v>303</v>
      </c>
      <c r="E8085" s="5">
        <v>10.94</v>
      </c>
    </row>
    <row r="8086" spans="1:10" ht="11.25" x14ac:dyDescent="0.15">
      <c r="A8086" s="6" t="s">
        <v>300</v>
      </c>
      <c r="B8086" s="4" t="s">
        <v>189</v>
      </c>
      <c r="C8086" s="4" t="s">
        <v>301</v>
      </c>
      <c r="D8086" s="4" t="s">
        <v>303</v>
      </c>
      <c r="E8086" s="5">
        <v>7.01</v>
      </c>
    </row>
    <row r="8087" spans="1:10" ht="11.25" x14ac:dyDescent="0.15">
      <c r="A8087" s="6" t="s">
        <v>300</v>
      </c>
      <c r="B8087" s="4" t="s">
        <v>83</v>
      </c>
      <c r="C8087" s="4" t="s">
        <v>301</v>
      </c>
      <c r="D8087" s="4" t="s">
        <v>302</v>
      </c>
      <c r="E8087" s="5">
        <v>10.35</v>
      </c>
      <c r="F8087" t="s">
        <v>354</v>
      </c>
    </row>
    <row r="8088" spans="1:10" ht="11.25" x14ac:dyDescent="0.15">
      <c r="A8088" s="6" t="s">
        <v>300</v>
      </c>
      <c r="B8088" s="4" t="s">
        <v>83</v>
      </c>
      <c r="C8088" s="4" t="s">
        <v>301</v>
      </c>
      <c r="D8088" s="4" t="s">
        <v>303</v>
      </c>
      <c r="E8088" s="5">
        <v>11.7</v>
      </c>
    </row>
    <row r="8089" spans="1:10" ht="11.25" x14ac:dyDescent="0.15">
      <c r="A8089" s="6" t="s">
        <v>300</v>
      </c>
      <c r="B8089" s="4" t="s">
        <v>190</v>
      </c>
      <c r="C8089" s="4" t="s">
        <v>301</v>
      </c>
      <c r="D8089" s="4" t="s">
        <v>302</v>
      </c>
      <c r="E8089" s="5">
        <v>11.66</v>
      </c>
    </row>
    <row r="8090" spans="1:10" ht="11.25" x14ac:dyDescent="0.15">
      <c r="A8090" s="6" t="s">
        <v>300</v>
      </c>
      <c r="B8090" s="4" t="s">
        <v>190</v>
      </c>
      <c r="C8090" s="4" t="s">
        <v>301</v>
      </c>
      <c r="D8090" s="4" t="s">
        <v>303</v>
      </c>
      <c r="E8090" s="5">
        <v>11.59</v>
      </c>
    </row>
    <row r="8091" spans="1:10" ht="11.25" x14ac:dyDescent="0.15">
      <c r="A8091" s="6" t="s">
        <v>300</v>
      </c>
      <c r="B8091" s="4" t="s">
        <v>84</v>
      </c>
      <c r="C8091" s="4" t="s">
        <v>301</v>
      </c>
      <c r="D8091" s="4" t="s">
        <v>302</v>
      </c>
      <c r="E8091" s="5">
        <v>12.81</v>
      </c>
      <c r="F8091" t="s">
        <v>353</v>
      </c>
      <c r="G8091" s="17">
        <f>+E8091+E8092+E8093+E8094+E8095+E8096+E8097+E8098</f>
        <v>89.66</v>
      </c>
      <c r="H8091" s="17">
        <f>+E8099+E8100+E8101+E8102</f>
        <v>46.55</v>
      </c>
      <c r="I8091" s="18">
        <f>+(G8091/4)/(H8091/3)</f>
        <v>1.4445757250268529</v>
      </c>
      <c r="J8091" s="21">
        <f>+(B8091-$K$1)/7</f>
        <v>39</v>
      </c>
    </row>
    <row r="8092" spans="1:10" ht="11.25" x14ac:dyDescent="0.15">
      <c r="A8092" s="6" t="s">
        <v>300</v>
      </c>
      <c r="B8092" s="4" t="s">
        <v>84</v>
      </c>
      <c r="C8092" s="4" t="s">
        <v>301</v>
      </c>
      <c r="D8092" s="4" t="s">
        <v>302</v>
      </c>
      <c r="E8092" s="5">
        <v>10.51</v>
      </c>
    </row>
    <row r="8093" spans="1:10" ht="11.25" x14ac:dyDescent="0.15">
      <c r="A8093" s="6" t="s">
        <v>300</v>
      </c>
      <c r="B8093" s="4" t="s">
        <v>84</v>
      </c>
      <c r="C8093" s="4" t="s">
        <v>301</v>
      </c>
      <c r="D8093" s="4" t="s">
        <v>303</v>
      </c>
      <c r="E8093" s="5">
        <v>13.37</v>
      </c>
    </row>
    <row r="8094" spans="1:10" ht="11.25" x14ac:dyDescent="0.15">
      <c r="A8094" s="6" t="s">
        <v>300</v>
      </c>
      <c r="B8094" s="4" t="s">
        <v>84</v>
      </c>
      <c r="C8094" s="4" t="s">
        <v>301</v>
      </c>
      <c r="D8094" s="4" t="s">
        <v>303</v>
      </c>
      <c r="E8094" s="5">
        <v>10.72</v>
      </c>
    </row>
    <row r="8095" spans="1:10" ht="11.25" x14ac:dyDescent="0.15">
      <c r="A8095" s="6" t="s">
        <v>300</v>
      </c>
      <c r="B8095" s="4" t="s">
        <v>191</v>
      </c>
      <c r="C8095" s="4" t="s">
        <v>301</v>
      </c>
      <c r="D8095" s="4" t="s">
        <v>302</v>
      </c>
      <c r="E8095" s="5">
        <v>13.82</v>
      </c>
    </row>
    <row r="8096" spans="1:10" ht="11.25" x14ac:dyDescent="0.15">
      <c r="A8096" s="6" t="s">
        <v>300</v>
      </c>
      <c r="B8096" s="4" t="s">
        <v>191</v>
      </c>
      <c r="C8096" s="4" t="s">
        <v>301</v>
      </c>
      <c r="D8096" s="4" t="s">
        <v>302</v>
      </c>
      <c r="E8096" s="5">
        <v>7.71</v>
      </c>
    </row>
    <row r="8097" spans="1:10" ht="11.25" x14ac:dyDescent="0.15">
      <c r="A8097" s="6" t="s">
        <v>300</v>
      </c>
      <c r="B8097" s="4" t="s">
        <v>191</v>
      </c>
      <c r="C8097" s="4" t="s">
        <v>301</v>
      </c>
      <c r="D8097" s="4" t="s">
        <v>303</v>
      </c>
      <c r="E8097" s="5">
        <v>12.63</v>
      </c>
    </row>
    <row r="8098" spans="1:10" ht="11.25" x14ac:dyDescent="0.15">
      <c r="A8098" s="6" t="s">
        <v>300</v>
      </c>
      <c r="B8098" s="4" t="s">
        <v>191</v>
      </c>
      <c r="C8098" s="4" t="s">
        <v>301</v>
      </c>
      <c r="D8098" s="4" t="s">
        <v>303</v>
      </c>
      <c r="E8098" s="5">
        <v>8.09</v>
      </c>
    </row>
    <row r="8099" spans="1:10" ht="11.25" x14ac:dyDescent="0.15">
      <c r="A8099" s="6" t="s">
        <v>300</v>
      </c>
      <c r="B8099" s="4" t="s">
        <v>85</v>
      </c>
      <c r="C8099" s="4" t="s">
        <v>301</v>
      </c>
      <c r="D8099" s="4" t="s">
        <v>302</v>
      </c>
      <c r="E8099" s="5">
        <v>11</v>
      </c>
      <c r="F8099" t="s">
        <v>354</v>
      </c>
    </row>
    <row r="8100" spans="1:10" ht="11.25" x14ac:dyDescent="0.15">
      <c r="A8100" s="6" t="s">
        <v>300</v>
      </c>
      <c r="B8100" s="4" t="s">
        <v>85</v>
      </c>
      <c r="C8100" s="4" t="s">
        <v>301</v>
      </c>
      <c r="D8100" s="4" t="s">
        <v>303</v>
      </c>
      <c r="E8100" s="5">
        <v>12.71</v>
      </c>
    </row>
    <row r="8101" spans="1:10" ht="11.25" x14ac:dyDescent="0.15">
      <c r="A8101" s="6" t="s">
        <v>300</v>
      </c>
      <c r="B8101" s="4" t="s">
        <v>192</v>
      </c>
      <c r="C8101" s="4" t="s">
        <v>301</v>
      </c>
      <c r="D8101" s="4" t="s">
        <v>302</v>
      </c>
      <c r="E8101" s="5">
        <v>12.11</v>
      </c>
    </row>
    <row r="8102" spans="1:10" ht="11.25" x14ac:dyDescent="0.15">
      <c r="A8102" s="6" t="s">
        <v>300</v>
      </c>
      <c r="B8102" s="4" t="s">
        <v>192</v>
      </c>
      <c r="C8102" s="4" t="s">
        <v>301</v>
      </c>
      <c r="D8102" s="4" t="s">
        <v>303</v>
      </c>
      <c r="E8102" s="5">
        <v>10.73</v>
      </c>
    </row>
    <row r="8103" spans="1:10" ht="11.25" x14ac:dyDescent="0.15">
      <c r="A8103" s="9" t="s">
        <v>300</v>
      </c>
      <c r="B8103" s="4" t="s">
        <v>86</v>
      </c>
      <c r="C8103" s="4" t="s">
        <v>301</v>
      </c>
      <c r="D8103" s="4" t="s">
        <v>302</v>
      </c>
      <c r="E8103" s="5">
        <v>14.26</v>
      </c>
      <c r="F8103" t="s">
        <v>353</v>
      </c>
      <c r="G8103" s="17">
        <f>+E8103+E8104+E8105+E8106+E8107+E8108+E8109+E8110+E8111</f>
        <v>91.1</v>
      </c>
      <c r="H8103" s="17">
        <f>+E8115+E8112+E8113+E8114</f>
        <v>42.58</v>
      </c>
      <c r="I8103" s="18">
        <f>+(G8103/4)/(H8103/3)</f>
        <v>1.6046265852512915</v>
      </c>
      <c r="J8103" s="21">
        <f>+(B8103-$K$1)/7</f>
        <v>40</v>
      </c>
    </row>
    <row r="8104" spans="1:10" ht="11.25" x14ac:dyDescent="0.15">
      <c r="A8104" s="6" t="s">
        <v>300</v>
      </c>
      <c r="B8104" s="4" t="s">
        <v>86</v>
      </c>
      <c r="C8104" s="4" t="s">
        <v>301</v>
      </c>
      <c r="D8104" s="4" t="s">
        <v>302</v>
      </c>
      <c r="E8104" s="5">
        <v>8.09</v>
      </c>
    </row>
    <row r="8105" spans="1:10" ht="11.25" x14ac:dyDescent="0.15">
      <c r="A8105" s="6" t="s">
        <v>300</v>
      </c>
      <c r="B8105" s="4" t="s">
        <v>86</v>
      </c>
      <c r="C8105" s="4" t="s">
        <v>301</v>
      </c>
      <c r="D8105" s="4" t="s">
        <v>303</v>
      </c>
      <c r="E8105" s="5">
        <v>12.15</v>
      </c>
    </row>
    <row r="8106" spans="1:10" ht="11.25" x14ac:dyDescent="0.15">
      <c r="A8106" s="6" t="s">
        <v>300</v>
      </c>
      <c r="B8106" s="4" t="s">
        <v>86</v>
      </c>
      <c r="C8106" s="4" t="s">
        <v>301</v>
      </c>
      <c r="D8106" s="4" t="s">
        <v>303</v>
      </c>
      <c r="E8106" s="5">
        <v>9.15</v>
      </c>
    </row>
    <row r="8107" spans="1:10" ht="11.25" x14ac:dyDescent="0.15">
      <c r="A8107" s="6" t="s">
        <v>300</v>
      </c>
      <c r="B8107" s="4" t="s">
        <v>193</v>
      </c>
      <c r="C8107" s="4" t="s">
        <v>301</v>
      </c>
      <c r="D8107" s="4" t="s">
        <v>302</v>
      </c>
      <c r="E8107" s="5">
        <v>12.83</v>
      </c>
    </row>
    <row r="8108" spans="1:10" ht="11.25" x14ac:dyDescent="0.15">
      <c r="A8108" s="6" t="s">
        <v>300</v>
      </c>
      <c r="B8108" s="4" t="s">
        <v>193</v>
      </c>
      <c r="C8108" s="4" t="s">
        <v>301</v>
      </c>
      <c r="D8108" s="4" t="s">
        <v>302</v>
      </c>
      <c r="E8108" s="5">
        <v>10.23</v>
      </c>
    </row>
    <row r="8109" spans="1:10" ht="11.25" x14ac:dyDescent="0.15">
      <c r="A8109" s="6" t="s">
        <v>300</v>
      </c>
      <c r="B8109" s="4" t="s">
        <v>193</v>
      </c>
      <c r="C8109" s="4" t="s">
        <v>301</v>
      </c>
      <c r="D8109" s="4" t="s">
        <v>303</v>
      </c>
      <c r="E8109" s="5">
        <v>12.33</v>
      </c>
    </row>
    <row r="8110" spans="1:10" ht="11.25" x14ac:dyDescent="0.15">
      <c r="A8110" s="6" t="s">
        <v>300</v>
      </c>
      <c r="B8110" s="4" t="s">
        <v>193</v>
      </c>
      <c r="C8110" s="4" t="s">
        <v>301</v>
      </c>
      <c r="D8110" s="4" t="s">
        <v>303</v>
      </c>
      <c r="E8110" s="5">
        <v>7.72</v>
      </c>
    </row>
    <row r="8111" spans="1:10" ht="11.25" x14ac:dyDescent="0.15">
      <c r="A8111" s="6" t="s">
        <v>300</v>
      </c>
      <c r="B8111" s="4" t="s">
        <v>193</v>
      </c>
      <c r="C8111" s="4" t="s">
        <v>301</v>
      </c>
      <c r="D8111" s="4" t="s">
        <v>304</v>
      </c>
      <c r="E8111" s="5">
        <v>4.34</v>
      </c>
    </row>
    <row r="8112" spans="1:10" ht="11.25" x14ac:dyDescent="0.15">
      <c r="A8112" s="6" t="s">
        <v>300</v>
      </c>
      <c r="B8112" s="4" t="s">
        <v>87</v>
      </c>
      <c r="C8112" s="4" t="s">
        <v>301</v>
      </c>
      <c r="D8112" s="4" t="s">
        <v>302</v>
      </c>
      <c r="E8112" s="5">
        <v>11.25</v>
      </c>
      <c r="F8112" t="s">
        <v>354</v>
      </c>
    </row>
    <row r="8113" spans="1:10" ht="11.25" x14ac:dyDescent="0.15">
      <c r="A8113" s="6" t="s">
        <v>300</v>
      </c>
      <c r="B8113" s="4" t="s">
        <v>87</v>
      </c>
      <c r="C8113" s="4" t="s">
        <v>301</v>
      </c>
      <c r="D8113" s="4" t="s">
        <v>303</v>
      </c>
      <c r="E8113" s="5">
        <v>7.06</v>
      </c>
    </row>
    <row r="8114" spans="1:10" ht="11.25" x14ac:dyDescent="0.15">
      <c r="A8114" s="6" t="s">
        <v>300</v>
      </c>
      <c r="B8114" s="4" t="s">
        <v>194</v>
      </c>
      <c r="C8114" s="4" t="s">
        <v>301</v>
      </c>
      <c r="D8114" s="4" t="s">
        <v>302</v>
      </c>
      <c r="E8114" s="5">
        <v>12.56</v>
      </c>
    </row>
    <row r="8115" spans="1:10" ht="11.25" x14ac:dyDescent="0.15">
      <c r="A8115" s="6" t="s">
        <v>300</v>
      </c>
      <c r="B8115" s="4" t="s">
        <v>194</v>
      </c>
      <c r="C8115" s="4" t="s">
        <v>301</v>
      </c>
      <c r="D8115" s="4" t="s">
        <v>303</v>
      </c>
      <c r="E8115" s="5">
        <v>11.71</v>
      </c>
    </row>
    <row r="8116" spans="1:10" ht="11.25" x14ac:dyDescent="0.15">
      <c r="A8116" s="6" t="s">
        <v>300</v>
      </c>
      <c r="B8116" s="4" t="s">
        <v>195</v>
      </c>
      <c r="C8116" s="4" t="s">
        <v>301</v>
      </c>
      <c r="D8116" s="4" t="s">
        <v>302</v>
      </c>
      <c r="E8116" s="5">
        <v>13.17</v>
      </c>
      <c r="F8116" s="13" t="s">
        <v>353</v>
      </c>
    </row>
    <row r="8117" spans="1:10" ht="11.25" x14ac:dyDescent="0.15">
      <c r="A8117" s="6" t="s">
        <v>300</v>
      </c>
      <c r="B8117" s="4" t="s">
        <v>195</v>
      </c>
      <c r="C8117" s="4" t="s">
        <v>301</v>
      </c>
      <c r="D8117" s="4" t="s">
        <v>302</v>
      </c>
      <c r="E8117" s="5">
        <v>11.13</v>
      </c>
      <c r="F8117" s="13"/>
    </row>
    <row r="8118" spans="1:10" ht="11.25" x14ac:dyDescent="0.15">
      <c r="A8118" s="6" t="s">
        <v>300</v>
      </c>
      <c r="B8118" s="4" t="s">
        <v>195</v>
      </c>
      <c r="C8118" s="4" t="s">
        <v>301</v>
      </c>
      <c r="D8118" s="4" t="s">
        <v>303</v>
      </c>
      <c r="E8118" s="5">
        <v>12.41</v>
      </c>
      <c r="F8118" s="13"/>
    </row>
    <row r="8119" spans="1:10" ht="11.25" x14ac:dyDescent="0.15">
      <c r="A8119" s="6" t="s">
        <v>300</v>
      </c>
      <c r="B8119" s="4" t="s">
        <v>195</v>
      </c>
      <c r="C8119" s="4" t="s">
        <v>301</v>
      </c>
      <c r="D8119" s="4" t="s">
        <v>303</v>
      </c>
      <c r="E8119" s="5">
        <v>7.02</v>
      </c>
      <c r="F8119" s="13"/>
    </row>
    <row r="8120" spans="1:10" ht="11.25" x14ac:dyDescent="0.15">
      <c r="A8120" s="6" t="s">
        <v>300</v>
      </c>
      <c r="B8120" s="4" t="s">
        <v>89</v>
      </c>
      <c r="C8120" s="4" t="s">
        <v>301</v>
      </c>
      <c r="D8120" s="4" t="s">
        <v>302</v>
      </c>
      <c r="E8120" s="5">
        <v>14.89</v>
      </c>
      <c r="F8120" s="13" t="s">
        <v>354</v>
      </c>
    </row>
    <row r="8121" spans="1:10" ht="11.25" x14ac:dyDescent="0.15">
      <c r="A8121" s="6" t="s">
        <v>300</v>
      </c>
      <c r="B8121" s="4" t="s">
        <v>89</v>
      </c>
      <c r="C8121" s="4" t="s">
        <v>301</v>
      </c>
      <c r="D8121" s="4" t="s">
        <v>302</v>
      </c>
      <c r="E8121" s="5">
        <v>10.89</v>
      </c>
    </row>
    <row r="8122" spans="1:10" ht="11.25" x14ac:dyDescent="0.15">
      <c r="A8122" s="6" t="s">
        <v>300</v>
      </c>
      <c r="B8122" s="4" t="s">
        <v>89</v>
      </c>
      <c r="C8122" s="4" t="s">
        <v>301</v>
      </c>
      <c r="D8122" s="4" t="s">
        <v>303</v>
      </c>
      <c r="E8122" s="5">
        <v>13.61</v>
      </c>
    </row>
    <row r="8123" spans="1:10" ht="11.25" x14ac:dyDescent="0.15">
      <c r="A8123" s="6" t="s">
        <v>300</v>
      </c>
      <c r="B8123" s="4" t="s">
        <v>89</v>
      </c>
      <c r="C8123" s="4" t="s">
        <v>301</v>
      </c>
      <c r="D8123" s="4" t="s">
        <v>303</v>
      </c>
      <c r="E8123" s="5">
        <v>13.83</v>
      </c>
    </row>
    <row r="8124" spans="1:10" ht="11.25" x14ac:dyDescent="0.15">
      <c r="A8124" s="6" t="s">
        <v>300</v>
      </c>
      <c r="B8124" s="4" t="s">
        <v>89</v>
      </c>
      <c r="C8124" s="4" t="s">
        <v>301</v>
      </c>
      <c r="D8124" s="4" t="s">
        <v>303</v>
      </c>
      <c r="E8124" s="5">
        <v>6.29</v>
      </c>
    </row>
    <row r="8125" spans="1:10" ht="11.25" x14ac:dyDescent="0.15">
      <c r="A8125" s="6" t="s">
        <v>300</v>
      </c>
      <c r="B8125" s="4" t="s">
        <v>89</v>
      </c>
      <c r="C8125" s="4" t="s">
        <v>301</v>
      </c>
      <c r="D8125" s="4" t="s">
        <v>304</v>
      </c>
      <c r="E8125" s="5">
        <v>5.91</v>
      </c>
    </row>
    <row r="8126" spans="1:10" ht="11.25" x14ac:dyDescent="0.15">
      <c r="A8126" s="6" t="s">
        <v>300</v>
      </c>
      <c r="B8126" s="4" t="s">
        <v>196</v>
      </c>
      <c r="C8126" s="4" t="s">
        <v>301</v>
      </c>
      <c r="D8126" s="4" t="s">
        <v>302</v>
      </c>
      <c r="E8126" s="5">
        <v>12.47</v>
      </c>
    </row>
    <row r="8127" spans="1:10" ht="11.25" x14ac:dyDescent="0.15">
      <c r="A8127" s="6" t="s">
        <v>300</v>
      </c>
      <c r="B8127" s="4" t="s">
        <v>196</v>
      </c>
      <c r="C8127" s="4" t="s">
        <v>301</v>
      </c>
      <c r="D8127" s="4" t="s">
        <v>303</v>
      </c>
      <c r="E8127" s="5">
        <v>13.37</v>
      </c>
    </row>
    <row r="8128" spans="1:10" ht="11.25" x14ac:dyDescent="0.15">
      <c r="A8128" s="6" t="s">
        <v>300</v>
      </c>
      <c r="B8128" s="4" t="s">
        <v>90</v>
      </c>
      <c r="C8128" s="4" t="s">
        <v>301</v>
      </c>
      <c r="D8128" s="4" t="s">
        <v>302</v>
      </c>
      <c r="E8128" s="5">
        <v>14</v>
      </c>
      <c r="F8128" t="s">
        <v>353</v>
      </c>
      <c r="G8128" s="17">
        <f>+E8128+E8129+E8130+E8131+E8132+E8133+E8134</f>
        <v>73.960000000000008</v>
      </c>
      <c r="H8128" s="17">
        <f>+E8136+E8137+E8138+E8135+E8139+E8140</f>
        <v>60.5</v>
      </c>
      <c r="I8128" s="18">
        <f>+(G8128/4)/(H8128/3)</f>
        <v>0.9168595041322315</v>
      </c>
      <c r="J8128" s="21">
        <f>+(B8128-$K$1)/7</f>
        <v>42</v>
      </c>
    </row>
    <row r="8129" spans="1:10" ht="11.25" x14ac:dyDescent="0.15">
      <c r="A8129" s="6" t="s">
        <v>300</v>
      </c>
      <c r="B8129" s="4" t="s">
        <v>90</v>
      </c>
      <c r="C8129" s="4" t="s">
        <v>301</v>
      </c>
      <c r="D8129" s="4" t="s">
        <v>302</v>
      </c>
      <c r="E8129" s="5">
        <v>6.5</v>
      </c>
    </row>
    <row r="8130" spans="1:10" ht="11.25" x14ac:dyDescent="0.15">
      <c r="A8130" s="6" t="s">
        <v>300</v>
      </c>
      <c r="B8130" s="4" t="s">
        <v>90</v>
      </c>
      <c r="C8130" s="4" t="s">
        <v>301</v>
      </c>
      <c r="D8130" s="4" t="s">
        <v>303</v>
      </c>
      <c r="E8130" s="5">
        <v>13.41</v>
      </c>
    </row>
    <row r="8131" spans="1:10" ht="11.25" x14ac:dyDescent="0.15">
      <c r="A8131" s="6" t="s">
        <v>300</v>
      </c>
      <c r="B8131" s="4" t="s">
        <v>90</v>
      </c>
      <c r="C8131" s="4" t="s">
        <v>301</v>
      </c>
      <c r="D8131" s="4" t="s">
        <v>303</v>
      </c>
      <c r="E8131" s="5">
        <v>8.68</v>
      </c>
    </row>
    <row r="8132" spans="1:10" ht="11.25" x14ac:dyDescent="0.15">
      <c r="A8132" s="6" t="s">
        <v>300</v>
      </c>
      <c r="B8132" s="4" t="s">
        <v>197</v>
      </c>
      <c r="C8132" s="4" t="s">
        <v>301</v>
      </c>
      <c r="D8132" s="4" t="s">
        <v>302</v>
      </c>
      <c r="E8132" s="5">
        <v>13.78</v>
      </c>
    </row>
    <row r="8133" spans="1:10" ht="11.25" x14ac:dyDescent="0.15">
      <c r="A8133" s="6" t="s">
        <v>300</v>
      </c>
      <c r="B8133" s="4" t="s">
        <v>197</v>
      </c>
      <c r="C8133" s="4" t="s">
        <v>301</v>
      </c>
      <c r="D8133" s="4" t="s">
        <v>302</v>
      </c>
      <c r="E8133" s="5">
        <v>8.33</v>
      </c>
    </row>
    <row r="8134" spans="1:10" ht="11.25" x14ac:dyDescent="0.15">
      <c r="A8134" s="6" t="s">
        <v>300</v>
      </c>
      <c r="B8134" s="4" t="s">
        <v>197</v>
      </c>
      <c r="C8134" s="4" t="s">
        <v>301</v>
      </c>
      <c r="D8134" s="4" t="s">
        <v>304</v>
      </c>
      <c r="E8134" s="5">
        <v>9.26</v>
      </c>
    </row>
    <row r="8135" spans="1:10" ht="11.25" x14ac:dyDescent="0.15">
      <c r="A8135" s="6" t="s">
        <v>300</v>
      </c>
      <c r="B8135" s="4" t="s">
        <v>91</v>
      </c>
      <c r="C8135" s="4" t="s">
        <v>301</v>
      </c>
      <c r="D8135" s="4" t="s">
        <v>302</v>
      </c>
      <c r="E8135" s="5">
        <v>11.53</v>
      </c>
      <c r="F8135" t="s">
        <v>354</v>
      </c>
    </row>
    <row r="8136" spans="1:10" ht="11.25" x14ac:dyDescent="0.15">
      <c r="A8136" s="6" t="s">
        <v>300</v>
      </c>
      <c r="B8136" s="4" t="s">
        <v>91</v>
      </c>
      <c r="C8136" s="4" t="s">
        <v>301</v>
      </c>
      <c r="D8136" s="4" t="s">
        <v>304</v>
      </c>
      <c r="E8136" s="5">
        <v>10.92</v>
      </c>
    </row>
    <row r="8137" spans="1:10" ht="11.25" x14ac:dyDescent="0.15">
      <c r="A8137" s="6" t="s">
        <v>300</v>
      </c>
      <c r="B8137" s="4" t="s">
        <v>198</v>
      </c>
      <c r="C8137" s="4" t="s">
        <v>301</v>
      </c>
      <c r="D8137" s="4" t="s">
        <v>302</v>
      </c>
      <c r="E8137" s="5">
        <v>10.91</v>
      </c>
    </row>
    <row r="8138" spans="1:10" ht="11.25" x14ac:dyDescent="0.15">
      <c r="A8138" s="6" t="s">
        <v>300</v>
      </c>
      <c r="B8138" s="4" t="s">
        <v>198</v>
      </c>
      <c r="C8138" s="4" t="s">
        <v>301</v>
      </c>
      <c r="D8138" s="4" t="s">
        <v>303</v>
      </c>
      <c r="E8138" s="5">
        <v>11.77</v>
      </c>
    </row>
    <row r="8139" spans="1:10" ht="11.25" x14ac:dyDescent="0.15">
      <c r="A8139" s="6" t="s">
        <v>300</v>
      </c>
      <c r="B8139" s="4" t="s">
        <v>198</v>
      </c>
      <c r="C8139" s="4" t="s">
        <v>301</v>
      </c>
      <c r="D8139" s="4" t="s">
        <v>303</v>
      </c>
      <c r="E8139" s="5">
        <v>5.31</v>
      </c>
    </row>
    <row r="8140" spans="1:10" ht="11.25" x14ac:dyDescent="0.15">
      <c r="A8140" s="6" t="s">
        <v>300</v>
      </c>
      <c r="B8140" s="4" t="s">
        <v>198</v>
      </c>
      <c r="C8140" s="4" t="s">
        <v>301</v>
      </c>
      <c r="D8140" s="4" t="s">
        <v>304</v>
      </c>
      <c r="E8140" s="5">
        <v>10.06</v>
      </c>
    </row>
    <row r="8141" spans="1:10" ht="11.25" x14ac:dyDescent="0.15">
      <c r="A8141" s="6" t="s">
        <v>300</v>
      </c>
      <c r="B8141" s="4" t="s">
        <v>92</v>
      </c>
      <c r="C8141" s="4" t="s">
        <v>301</v>
      </c>
      <c r="D8141" s="4" t="s">
        <v>302</v>
      </c>
      <c r="E8141" s="5">
        <v>13.11</v>
      </c>
      <c r="F8141" t="s">
        <v>353</v>
      </c>
      <c r="G8141" s="17">
        <f>+E8141+E8142+E8143+E8144+E8145+E8146+E8147+E8148</f>
        <v>88.519999999999982</v>
      </c>
      <c r="H8141" s="17">
        <f>+E8149+E8150+E8151+E8152+E8153</f>
        <v>49.900000000000006</v>
      </c>
      <c r="I8141" s="18">
        <f>+(G8141/4)/(H8141/3)</f>
        <v>1.3304609218436869</v>
      </c>
      <c r="J8141" s="21">
        <f>+(B8141-$K$1)/7</f>
        <v>43</v>
      </c>
    </row>
    <row r="8142" spans="1:10" ht="11.25" x14ac:dyDescent="0.15">
      <c r="A8142" s="6" t="s">
        <v>300</v>
      </c>
      <c r="B8142" s="4" t="s">
        <v>92</v>
      </c>
      <c r="C8142" s="4" t="s">
        <v>301</v>
      </c>
      <c r="D8142" s="4" t="s">
        <v>302</v>
      </c>
      <c r="E8142" s="5">
        <v>7.29</v>
      </c>
    </row>
    <row r="8143" spans="1:10" ht="11.25" x14ac:dyDescent="0.15">
      <c r="A8143" s="6" t="s">
        <v>300</v>
      </c>
      <c r="B8143" s="4" t="s">
        <v>92</v>
      </c>
      <c r="C8143" s="4" t="s">
        <v>301</v>
      </c>
      <c r="D8143" s="4" t="s">
        <v>303</v>
      </c>
      <c r="E8143" s="5">
        <v>11.87</v>
      </c>
    </row>
    <row r="8144" spans="1:10" ht="11.25" x14ac:dyDescent="0.15">
      <c r="A8144" s="6" t="s">
        <v>300</v>
      </c>
      <c r="B8144" s="4" t="s">
        <v>92</v>
      </c>
      <c r="C8144" s="4" t="s">
        <v>301</v>
      </c>
      <c r="D8144" s="4" t="s">
        <v>303</v>
      </c>
      <c r="E8144" s="5">
        <v>12.32</v>
      </c>
    </row>
    <row r="8145" spans="1:10" ht="11.25" x14ac:dyDescent="0.15">
      <c r="A8145" s="6" t="s">
        <v>300</v>
      </c>
      <c r="B8145" s="4" t="s">
        <v>199</v>
      </c>
      <c r="C8145" s="4" t="s">
        <v>301</v>
      </c>
      <c r="D8145" s="4" t="s">
        <v>302</v>
      </c>
      <c r="E8145" s="5">
        <v>13.47</v>
      </c>
    </row>
    <row r="8146" spans="1:10" ht="11.25" x14ac:dyDescent="0.15">
      <c r="A8146" s="6" t="s">
        <v>300</v>
      </c>
      <c r="B8146" s="4" t="s">
        <v>199</v>
      </c>
      <c r="C8146" s="4" t="s">
        <v>301</v>
      </c>
      <c r="D8146" s="4" t="s">
        <v>302</v>
      </c>
      <c r="E8146" s="5">
        <v>9.06</v>
      </c>
    </row>
    <row r="8147" spans="1:10" ht="11.25" x14ac:dyDescent="0.15">
      <c r="A8147" s="6" t="s">
        <v>300</v>
      </c>
      <c r="B8147" s="4" t="s">
        <v>199</v>
      </c>
      <c r="C8147" s="4" t="s">
        <v>301</v>
      </c>
      <c r="D8147" s="4" t="s">
        <v>303</v>
      </c>
      <c r="E8147" s="5">
        <v>11.77</v>
      </c>
    </row>
    <row r="8148" spans="1:10" ht="11.25" x14ac:dyDescent="0.15">
      <c r="A8148" s="6" t="s">
        <v>300</v>
      </c>
      <c r="B8148" s="4" t="s">
        <v>199</v>
      </c>
      <c r="C8148" s="4" t="s">
        <v>301</v>
      </c>
      <c r="D8148" s="4" t="s">
        <v>303</v>
      </c>
      <c r="E8148" s="5">
        <v>9.6300000000000008</v>
      </c>
    </row>
    <row r="8149" spans="1:10" ht="11.25" x14ac:dyDescent="0.15">
      <c r="A8149" s="6" t="s">
        <v>300</v>
      </c>
      <c r="B8149" s="4" t="s">
        <v>93</v>
      </c>
      <c r="C8149" s="4" t="s">
        <v>301</v>
      </c>
      <c r="D8149" s="4" t="s">
        <v>302</v>
      </c>
      <c r="E8149" s="5">
        <v>11.7</v>
      </c>
      <c r="F8149" t="s">
        <v>354</v>
      </c>
    </row>
    <row r="8150" spans="1:10" ht="11.25" x14ac:dyDescent="0.15">
      <c r="A8150" s="9" t="s">
        <v>300</v>
      </c>
      <c r="B8150" s="4" t="s">
        <v>93</v>
      </c>
      <c r="C8150" s="4" t="s">
        <v>301</v>
      </c>
      <c r="D8150" s="4" t="s">
        <v>303</v>
      </c>
      <c r="E8150" s="5">
        <v>12.44</v>
      </c>
    </row>
    <row r="8151" spans="1:10" ht="11.25" x14ac:dyDescent="0.15">
      <c r="A8151" s="6" t="s">
        <v>300</v>
      </c>
      <c r="B8151" s="4" t="s">
        <v>201</v>
      </c>
      <c r="C8151" s="4" t="s">
        <v>301</v>
      </c>
      <c r="D8151" s="4" t="s">
        <v>302</v>
      </c>
      <c r="E8151" s="5">
        <v>12.7</v>
      </c>
    </row>
    <row r="8152" spans="1:10" ht="11.25" x14ac:dyDescent="0.15">
      <c r="A8152" s="6" t="s">
        <v>300</v>
      </c>
      <c r="B8152" s="4" t="s">
        <v>201</v>
      </c>
      <c r="C8152" s="4" t="s">
        <v>301</v>
      </c>
      <c r="D8152" s="4" t="s">
        <v>303</v>
      </c>
      <c r="E8152" s="5">
        <v>11.72</v>
      </c>
    </row>
    <row r="8153" spans="1:10" ht="11.25" x14ac:dyDescent="0.15">
      <c r="A8153" s="6" t="s">
        <v>300</v>
      </c>
      <c r="B8153" s="4" t="s">
        <v>201</v>
      </c>
      <c r="C8153" s="4" t="s">
        <v>301</v>
      </c>
      <c r="D8153" s="4" t="s">
        <v>304</v>
      </c>
      <c r="E8153" s="5">
        <v>1.34</v>
      </c>
    </row>
    <row r="8154" spans="1:10" ht="11.25" x14ac:dyDescent="0.15">
      <c r="A8154" s="6" t="s">
        <v>300</v>
      </c>
      <c r="B8154" s="4" t="s">
        <v>94</v>
      </c>
      <c r="C8154" s="4" t="s">
        <v>301</v>
      </c>
      <c r="D8154" s="4" t="s">
        <v>302</v>
      </c>
      <c r="E8154" s="5">
        <v>13.89</v>
      </c>
      <c r="F8154" t="s">
        <v>353</v>
      </c>
      <c r="G8154" s="17">
        <f>+E8154+E8155+E8156+E8157+E8158+E8159+E8160+E8161</f>
        <v>87.580000000000013</v>
      </c>
      <c r="H8154" s="17">
        <f>+E8162+E8163+E8164+E8165+E8166</f>
        <v>56.47</v>
      </c>
      <c r="I8154" s="18">
        <f>+(G8154/4)/(H8154/3)</f>
        <v>1.1631839914999116</v>
      </c>
      <c r="J8154" s="21">
        <f>+(B8154-$K$1)/7</f>
        <v>44</v>
      </c>
    </row>
    <row r="8155" spans="1:10" ht="11.25" x14ac:dyDescent="0.15">
      <c r="A8155" s="6" t="s">
        <v>300</v>
      </c>
      <c r="B8155" s="4" t="s">
        <v>94</v>
      </c>
      <c r="C8155" s="4" t="s">
        <v>301</v>
      </c>
      <c r="D8155" s="4" t="s">
        <v>302</v>
      </c>
      <c r="E8155" s="5">
        <v>7.2</v>
      </c>
    </row>
    <row r="8156" spans="1:10" ht="11.25" x14ac:dyDescent="0.15">
      <c r="A8156" s="6" t="s">
        <v>300</v>
      </c>
      <c r="B8156" s="4" t="s">
        <v>94</v>
      </c>
      <c r="C8156" s="4" t="s">
        <v>301</v>
      </c>
      <c r="D8156" s="4" t="s">
        <v>303</v>
      </c>
      <c r="E8156" s="5">
        <v>16.64</v>
      </c>
    </row>
    <row r="8157" spans="1:10" ht="11.25" x14ac:dyDescent="0.15">
      <c r="A8157" s="6" t="s">
        <v>300</v>
      </c>
      <c r="B8157" s="4" t="s">
        <v>94</v>
      </c>
      <c r="C8157" s="4" t="s">
        <v>301</v>
      </c>
      <c r="D8157" s="4" t="s">
        <v>303</v>
      </c>
      <c r="E8157" s="5">
        <v>5.65</v>
      </c>
    </row>
    <row r="8158" spans="1:10" ht="11.25" x14ac:dyDescent="0.15">
      <c r="A8158" s="6" t="s">
        <v>300</v>
      </c>
      <c r="B8158" s="4" t="s">
        <v>202</v>
      </c>
      <c r="C8158" s="4" t="s">
        <v>301</v>
      </c>
      <c r="D8158" s="4" t="s">
        <v>302</v>
      </c>
      <c r="E8158" s="5">
        <v>14.52</v>
      </c>
    </row>
    <row r="8159" spans="1:10" ht="11.25" x14ac:dyDescent="0.15">
      <c r="A8159" s="6" t="s">
        <v>300</v>
      </c>
      <c r="B8159" s="4" t="s">
        <v>202</v>
      </c>
      <c r="C8159" s="4" t="s">
        <v>301</v>
      </c>
      <c r="D8159" s="4" t="s">
        <v>302</v>
      </c>
      <c r="E8159" s="5">
        <v>7.79</v>
      </c>
    </row>
    <row r="8160" spans="1:10" ht="11.25" x14ac:dyDescent="0.15">
      <c r="A8160" s="6" t="s">
        <v>300</v>
      </c>
      <c r="B8160" s="4" t="s">
        <v>202</v>
      </c>
      <c r="C8160" s="4" t="s">
        <v>301</v>
      </c>
      <c r="D8160" s="4" t="s">
        <v>303</v>
      </c>
      <c r="E8160" s="5">
        <v>12.47</v>
      </c>
    </row>
    <row r="8161" spans="1:10" ht="11.25" x14ac:dyDescent="0.15">
      <c r="A8161" s="6" t="s">
        <v>300</v>
      </c>
      <c r="B8161" s="4" t="s">
        <v>202</v>
      </c>
      <c r="C8161" s="4" t="s">
        <v>301</v>
      </c>
      <c r="D8161" s="4" t="s">
        <v>303</v>
      </c>
      <c r="E8161" s="5">
        <v>9.42</v>
      </c>
    </row>
    <row r="8162" spans="1:10" ht="11.25" x14ac:dyDescent="0.15">
      <c r="A8162" s="6" t="s">
        <v>300</v>
      </c>
      <c r="B8162" s="4" t="s">
        <v>95</v>
      </c>
      <c r="C8162" s="4" t="s">
        <v>301</v>
      </c>
      <c r="D8162" s="4" t="s">
        <v>302</v>
      </c>
      <c r="E8162" s="5">
        <v>14.72</v>
      </c>
      <c r="F8162" t="s">
        <v>354</v>
      </c>
    </row>
    <row r="8163" spans="1:10" ht="11.25" x14ac:dyDescent="0.15">
      <c r="A8163" s="6" t="s">
        <v>300</v>
      </c>
      <c r="B8163" s="4" t="s">
        <v>95</v>
      </c>
      <c r="C8163" s="4" t="s">
        <v>301</v>
      </c>
      <c r="D8163" s="4" t="s">
        <v>303</v>
      </c>
      <c r="E8163" s="5">
        <v>8.32</v>
      </c>
    </row>
    <row r="8164" spans="1:10" ht="11.25" x14ac:dyDescent="0.15">
      <c r="A8164" s="6" t="s">
        <v>300</v>
      </c>
      <c r="B8164" s="4" t="s">
        <v>95</v>
      </c>
      <c r="C8164" s="4" t="s">
        <v>301</v>
      </c>
      <c r="D8164" s="4" t="s">
        <v>303</v>
      </c>
      <c r="E8164" s="5">
        <v>8.33</v>
      </c>
    </row>
    <row r="8165" spans="1:10" ht="11.25" x14ac:dyDescent="0.15">
      <c r="A8165" s="6" t="s">
        <v>300</v>
      </c>
      <c r="B8165" s="4" t="s">
        <v>203</v>
      </c>
      <c r="C8165" s="4" t="s">
        <v>301</v>
      </c>
      <c r="D8165" s="4" t="s">
        <v>302</v>
      </c>
      <c r="E8165" s="5">
        <v>12.79</v>
      </c>
    </row>
    <row r="8166" spans="1:10" ht="11.25" x14ac:dyDescent="0.15">
      <c r="A8166" s="6" t="s">
        <v>300</v>
      </c>
      <c r="B8166" s="4" t="s">
        <v>203</v>
      </c>
      <c r="C8166" s="4" t="s">
        <v>301</v>
      </c>
      <c r="D8166" s="4" t="s">
        <v>303</v>
      </c>
      <c r="E8166" s="5">
        <v>12.31</v>
      </c>
    </row>
    <row r="8167" spans="1:10" ht="11.25" x14ac:dyDescent="0.15">
      <c r="A8167" s="6" t="s">
        <v>300</v>
      </c>
      <c r="B8167" s="4" t="s">
        <v>96</v>
      </c>
      <c r="C8167" s="4" t="s">
        <v>301</v>
      </c>
      <c r="D8167" s="4" t="s">
        <v>302</v>
      </c>
      <c r="E8167" s="5">
        <v>13.22</v>
      </c>
      <c r="F8167" t="s">
        <v>353</v>
      </c>
      <c r="G8167" s="17">
        <f>+E8167+E8168+E8169+E8170+E8171+E8172+E8173+E8174</f>
        <v>85.100000000000009</v>
      </c>
      <c r="H8167" s="17">
        <f>+E8175+E8176+E8177+E8178+E8179</f>
        <v>48.629999999999995</v>
      </c>
      <c r="I8167" s="18">
        <f>+(G8167/4)/(H8167/3)</f>
        <v>1.3124614435533624</v>
      </c>
      <c r="J8167" s="21">
        <f>+(B8167-$K$1)/7</f>
        <v>45</v>
      </c>
    </row>
    <row r="8168" spans="1:10" ht="11.25" x14ac:dyDescent="0.15">
      <c r="A8168" s="6" t="s">
        <v>300</v>
      </c>
      <c r="B8168" s="4" t="s">
        <v>96</v>
      </c>
      <c r="C8168" s="4" t="s">
        <v>301</v>
      </c>
      <c r="D8168" s="4" t="s">
        <v>302</v>
      </c>
      <c r="E8168" s="5">
        <v>7.6</v>
      </c>
    </row>
    <row r="8169" spans="1:10" ht="11.25" x14ac:dyDescent="0.15">
      <c r="A8169" s="6" t="s">
        <v>300</v>
      </c>
      <c r="B8169" s="4" t="s">
        <v>96</v>
      </c>
      <c r="C8169" s="4" t="s">
        <v>301</v>
      </c>
      <c r="D8169" s="4" t="s">
        <v>303</v>
      </c>
      <c r="E8169" s="5">
        <v>10.88</v>
      </c>
    </row>
    <row r="8170" spans="1:10" ht="11.25" x14ac:dyDescent="0.15">
      <c r="A8170" s="6" t="s">
        <v>300</v>
      </c>
      <c r="B8170" s="4" t="s">
        <v>96</v>
      </c>
      <c r="C8170" s="4" t="s">
        <v>301</v>
      </c>
      <c r="D8170" s="4" t="s">
        <v>303</v>
      </c>
      <c r="E8170" s="5">
        <v>13.09</v>
      </c>
    </row>
    <row r="8171" spans="1:10" ht="11.25" x14ac:dyDescent="0.15">
      <c r="A8171" s="6" t="s">
        <v>300</v>
      </c>
      <c r="B8171" s="4" t="s">
        <v>205</v>
      </c>
      <c r="C8171" s="4" t="s">
        <v>301</v>
      </c>
      <c r="D8171" s="4" t="s">
        <v>302</v>
      </c>
      <c r="E8171" s="5">
        <v>13.57</v>
      </c>
    </row>
    <row r="8172" spans="1:10" ht="11.25" x14ac:dyDescent="0.15">
      <c r="A8172" s="6" t="s">
        <v>300</v>
      </c>
      <c r="B8172" s="4" t="s">
        <v>205</v>
      </c>
      <c r="C8172" s="4" t="s">
        <v>301</v>
      </c>
      <c r="D8172" s="4" t="s">
        <v>302</v>
      </c>
      <c r="E8172" s="5">
        <v>6.81</v>
      </c>
    </row>
    <row r="8173" spans="1:10" ht="11.25" x14ac:dyDescent="0.15">
      <c r="A8173" s="6" t="s">
        <v>300</v>
      </c>
      <c r="B8173" s="4" t="s">
        <v>205</v>
      </c>
      <c r="C8173" s="4" t="s">
        <v>301</v>
      </c>
      <c r="D8173" s="4" t="s">
        <v>303</v>
      </c>
      <c r="E8173" s="5">
        <v>12.06</v>
      </c>
    </row>
    <row r="8174" spans="1:10" ht="11.25" x14ac:dyDescent="0.15">
      <c r="A8174" s="6" t="s">
        <v>300</v>
      </c>
      <c r="B8174" s="4" t="s">
        <v>205</v>
      </c>
      <c r="C8174" s="4" t="s">
        <v>301</v>
      </c>
      <c r="D8174" s="4" t="s">
        <v>303</v>
      </c>
      <c r="E8174" s="5">
        <v>7.87</v>
      </c>
    </row>
    <row r="8175" spans="1:10" ht="11.25" x14ac:dyDescent="0.15">
      <c r="A8175" s="6" t="s">
        <v>300</v>
      </c>
      <c r="B8175" s="4" t="s">
        <v>97</v>
      </c>
      <c r="C8175" s="4" t="s">
        <v>301</v>
      </c>
      <c r="D8175" s="4" t="s">
        <v>302</v>
      </c>
      <c r="E8175" s="5">
        <v>10.76</v>
      </c>
      <c r="F8175" t="s">
        <v>354</v>
      </c>
    </row>
    <row r="8176" spans="1:10" ht="11.25" x14ac:dyDescent="0.15">
      <c r="A8176" s="6" t="s">
        <v>300</v>
      </c>
      <c r="B8176" s="4" t="s">
        <v>97</v>
      </c>
      <c r="C8176" s="4" t="s">
        <v>301</v>
      </c>
      <c r="D8176" s="4" t="s">
        <v>303</v>
      </c>
      <c r="E8176" s="5">
        <v>9.57</v>
      </c>
    </row>
    <row r="8177" spans="1:10" ht="11.25" x14ac:dyDescent="0.15">
      <c r="A8177" s="6" t="s">
        <v>300</v>
      </c>
      <c r="B8177" s="4" t="s">
        <v>97</v>
      </c>
      <c r="C8177" s="4" t="s">
        <v>301</v>
      </c>
      <c r="D8177" s="4" t="s">
        <v>304</v>
      </c>
      <c r="E8177" s="5">
        <v>3.52</v>
      </c>
    </row>
    <row r="8178" spans="1:10" ht="11.25" x14ac:dyDescent="0.15">
      <c r="A8178" s="6" t="s">
        <v>300</v>
      </c>
      <c r="B8178" s="4" t="s">
        <v>206</v>
      </c>
      <c r="C8178" s="4" t="s">
        <v>301</v>
      </c>
      <c r="D8178" s="4" t="s">
        <v>302</v>
      </c>
      <c r="E8178" s="5">
        <v>12.76</v>
      </c>
    </row>
    <row r="8179" spans="1:10" ht="11.25" x14ac:dyDescent="0.15">
      <c r="A8179" s="6" t="s">
        <v>300</v>
      </c>
      <c r="B8179" s="4" t="s">
        <v>206</v>
      </c>
      <c r="C8179" s="4" t="s">
        <v>301</v>
      </c>
      <c r="D8179" s="4" t="s">
        <v>303</v>
      </c>
      <c r="E8179" s="5">
        <v>12.02</v>
      </c>
    </row>
    <row r="8180" spans="1:10" ht="11.25" x14ac:dyDescent="0.15">
      <c r="A8180" s="6" t="s">
        <v>300</v>
      </c>
      <c r="B8180" s="4" t="s">
        <v>98</v>
      </c>
      <c r="C8180" s="4" t="s">
        <v>301</v>
      </c>
      <c r="D8180" s="4" t="s">
        <v>302</v>
      </c>
      <c r="E8180" s="5">
        <v>13.46</v>
      </c>
      <c r="F8180" t="s">
        <v>353</v>
      </c>
      <c r="G8180" s="17">
        <f>+E8180+E8181+E8182+E8183+E8184+E8185+E8186+E8187</f>
        <v>90.66</v>
      </c>
      <c r="H8180" s="17">
        <f>+E8188+E8189+E8190+E8191</f>
        <v>47.39</v>
      </c>
      <c r="I8180" s="18">
        <f>+(G8180/4)/(H8180/3)</f>
        <v>1.4347963705423084</v>
      </c>
      <c r="J8180" s="21">
        <f>+(B8180-$K$1)/7</f>
        <v>46</v>
      </c>
    </row>
    <row r="8181" spans="1:10" ht="11.25" x14ac:dyDescent="0.15">
      <c r="A8181" s="6" t="s">
        <v>300</v>
      </c>
      <c r="B8181" s="4" t="s">
        <v>98</v>
      </c>
      <c r="C8181" s="4" t="s">
        <v>301</v>
      </c>
      <c r="D8181" s="4" t="s">
        <v>302</v>
      </c>
      <c r="E8181" s="5">
        <v>9.3000000000000007</v>
      </c>
    </row>
    <row r="8182" spans="1:10" ht="11.25" x14ac:dyDescent="0.15">
      <c r="A8182" s="6" t="s">
        <v>300</v>
      </c>
      <c r="B8182" s="4" t="s">
        <v>98</v>
      </c>
      <c r="C8182" s="4" t="s">
        <v>301</v>
      </c>
      <c r="D8182" s="4" t="s">
        <v>303</v>
      </c>
      <c r="E8182" s="5">
        <v>11.94</v>
      </c>
    </row>
    <row r="8183" spans="1:10" ht="11.25" x14ac:dyDescent="0.15">
      <c r="A8183" s="6" t="s">
        <v>300</v>
      </c>
      <c r="B8183" s="4" t="s">
        <v>98</v>
      </c>
      <c r="C8183" s="4" t="s">
        <v>301</v>
      </c>
      <c r="D8183" s="4" t="s">
        <v>303</v>
      </c>
      <c r="E8183" s="5">
        <v>12.32</v>
      </c>
    </row>
    <row r="8184" spans="1:10" ht="11.25" x14ac:dyDescent="0.15">
      <c r="A8184" s="6" t="s">
        <v>300</v>
      </c>
      <c r="B8184" s="4" t="s">
        <v>207</v>
      </c>
      <c r="C8184" s="4" t="s">
        <v>301</v>
      </c>
      <c r="D8184" s="4" t="s">
        <v>302</v>
      </c>
      <c r="E8184" s="5">
        <v>13.58</v>
      </c>
    </row>
    <row r="8185" spans="1:10" ht="11.25" x14ac:dyDescent="0.15">
      <c r="A8185" s="6" t="s">
        <v>300</v>
      </c>
      <c r="B8185" s="4" t="s">
        <v>207</v>
      </c>
      <c r="C8185" s="4" t="s">
        <v>301</v>
      </c>
      <c r="D8185" s="4" t="s">
        <v>302</v>
      </c>
      <c r="E8185" s="5">
        <v>8.73</v>
      </c>
    </row>
    <row r="8186" spans="1:10" ht="11.25" x14ac:dyDescent="0.15">
      <c r="A8186" s="6" t="s">
        <v>300</v>
      </c>
      <c r="B8186" s="4" t="s">
        <v>207</v>
      </c>
      <c r="C8186" s="4" t="s">
        <v>301</v>
      </c>
      <c r="D8186" s="4" t="s">
        <v>303</v>
      </c>
      <c r="E8186" s="5">
        <v>11.85</v>
      </c>
    </row>
    <row r="8187" spans="1:10" ht="11.25" x14ac:dyDescent="0.15">
      <c r="A8187" s="6" t="s">
        <v>300</v>
      </c>
      <c r="B8187" s="4" t="s">
        <v>207</v>
      </c>
      <c r="C8187" s="4" t="s">
        <v>301</v>
      </c>
      <c r="D8187" s="4" t="s">
        <v>303</v>
      </c>
      <c r="E8187" s="5">
        <v>9.48</v>
      </c>
    </row>
    <row r="8188" spans="1:10" ht="11.25" x14ac:dyDescent="0.15">
      <c r="A8188" s="6" t="s">
        <v>300</v>
      </c>
      <c r="B8188" s="4" t="s">
        <v>99</v>
      </c>
      <c r="C8188" s="4" t="s">
        <v>301</v>
      </c>
      <c r="D8188" s="4" t="s">
        <v>302</v>
      </c>
      <c r="E8188" s="5">
        <v>10.73</v>
      </c>
      <c r="F8188" t="s">
        <v>354</v>
      </c>
    </row>
    <row r="8189" spans="1:10" ht="11.25" x14ac:dyDescent="0.15">
      <c r="A8189" s="6" t="s">
        <v>300</v>
      </c>
      <c r="B8189" s="4" t="s">
        <v>99</v>
      </c>
      <c r="C8189" s="4" t="s">
        <v>301</v>
      </c>
      <c r="D8189" s="4" t="s">
        <v>303</v>
      </c>
      <c r="E8189" s="5">
        <v>11.81</v>
      </c>
    </row>
    <row r="8190" spans="1:10" ht="11.25" x14ac:dyDescent="0.15">
      <c r="A8190" s="6" t="s">
        <v>300</v>
      </c>
      <c r="B8190" s="4" t="s">
        <v>208</v>
      </c>
      <c r="C8190" s="4" t="s">
        <v>301</v>
      </c>
      <c r="D8190" s="4" t="s">
        <v>302</v>
      </c>
      <c r="E8190" s="5">
        <v>12.56</v>
      </c>
    </row>
    <row r="8191" spans="1:10" ht="11.25" x14ac:dyDescent="0.15">
      <c r="A8191" s="6" t="s">
        <v>300</v>
      </c>
      <c r="B8191" s="4" t="s">
        <v>208</v>
      </c>
      <c r="C8191" s="4" t="s">
        <v>301</v>
      </c>
      <c r="D8191" s="4" t="s">
        <v>303</v>
      </c>
      <c r="E8191" s="5">
        <v>12.29</v>
      </c>
    </row>
    <row r="8192" spans="1:10" ht="11.25" x14ac:dyDescent="0.15">
      <c r="A8192" s="6" t="s">
        <v>300</v>
      </c>
      <c r="B8192" s="4" t="s">
        <v>100</v>
      </c>
      <c r="C8192" s="4" t="s">
        <v>301</v>
      </c>
      <c r="D8192" s="4" t="s">
        <v>302</v>
      </c>
      <c r="E8192" s="5">
        <v>12.14</v>
      </c>
      <c r="F8192" s="13" t="s">
        <v>353</v>
      </c>
    </row>
    <row r="8193" spans="1:6" ht="11.25" x14ac:dyDescent="0.15">
      <c r="A8193" s="6" t="s">
        <v>300</v>
      </c>
      <c r="B8193" s="4" t="s">
        <v>100</v>
      </c>
      <c r="C8193" s="4" t="s">
        <v>301</v>
      </c>
      <c r="D8193" s="4" t="s">
        <v>302</v>
      </c>
      <c r="E8193" s="5">
        <v>7.85</v>
      </c>
      <c r="F8193" s="13"/>
    </row>
    <row r="8194" spans="1:6" ht="11.25" x14ac:dyDescent="0.15">
      <c r="A8194" s="6" t="s">
        <v>300</v>
      </c>
      <c r="B8194" s="4" t="s">
        <v>100</v>
      </c>
      <c r="C8194" s="4" t="s">
        <v>301</v>
      </c>
      <c r="D8194" s="4" t="s">
        <v>303</v>
      </c>
      <c r="E8194" s="5">
        <v>12.81</v>
      </c>
      <c r="F8194" s="13"/>
    </row>
    <row r="8195" spans="1:6" ht="11.25" x14ac:dyDescent="0.15">
      <c r="A8195" s="6" t="s">
        <v>300</v>
      </c>
      <c r="B8195" s="4" t="s">
        <v>100</v>
      </c>
      <c r="C8195" s="4" t="s">
        <v>301</v>
      </c>
      <c r="D8195" s="4" t="s">
        <v>303</v>
      </c>
      <c r="E8195" s="5">
        <v>12.27</v>
      </c>
      <c r="F8195" s="13"/>
    </row>
    <row r="8196" spans="1:6" ht="11.25" x14ac:dyDescent="0.15">
      <c r="A8196" s="6" t="s">
        <v>300</v>
      </c>
      <c r="B8196" s="4" t="s">
        <v>209</v>
      </c>
      <c r="C8196" s="4" t="s">
        <v>301</v>
      </c>
      <c r="D8196" s="4" t="s">
        <v>302</v>
      </c>
      <c r="E8196" s="5">
        <v>13.93</v>
      </c>
      <c r="F8196" s="13"/>
    </row>
    <row r="8197" spans="1:6" ht="11.25" x14ac:dyDescent="0.15">
      <c r="A8197" s="6" t="s">
        <v>300</v>
      </c>
      <c r="B8197" s="4" t="s">
        <v>209</v>
      </c>
      <c r="C8197" s="4" t="s">
        <v>301</v>
      </c>
      <c r="D8197" s="4" t="s">
        <v>302</v>
      </c>
      <c r="E8197" s="5">
        <v>8.3000000000000007</v>
      </c>
      <c r="F8197" s="13"/>
    </row>
    <row r="8198" spans="1:6" ht="11.25" x14ac:dyDescent="0.15">
      <c r="A8198" s="9" t="s">
        <v>300</v>
      </c>
      <c r="B8198" s="4" t="s">
        <v>209</v>
      </c>
      <c r="C8198" s="4" t="s">
        <v>301</v>
      </c>
      <c r="D8198" s="4" t="s">
        <v>303</v>
      </c>
      <c r="E8198" s="5">
        <v>12.08</v>
      </c>
      <c r="F8198" s="13"/>
    </row>
    <row r="8199" spans="1:6" ht="11.25" x14ac:dyDescent="0.15">
      <c r="A8199" s="6" t="s">
        <v>300</v>
      </c>
      <c r="B8199" s="4" t="s">
        <v>209</v>
      </c>
      <c r="C8199" s="4" t="s">
        <v>301</v>
      </c>
      <c r="D8199" s="4" t="s">
        <v>303</v>
      </c>
      <c r="E8199" s="5">
        <v>7.2</v>
      </c>
      <c r="F8199" s="13"/>
    </row>
    <row r="8200" spans="1:6" ht="11.25" x14ac:dyDescent="0.15">
      <c r="A8200" s="6" t="s">
        <v>300</v>
      </c>
      <c r="B8200" s="4" t="s">
        <v>210</v>
      </c>
      <c r="C8200" s="4" t="s">
        <v>301</v>
      </c>
      <c r="D8200" s="4" t="s">
        <v>302</v>
      </c>
      <c r="E8200" s="5">
        <v>9.7100000000000009</v>
      </c>
      <c r="F8200" s="13" t="s">
        <v>354</v>
      </c>
    </row>
    <row r="8201" spans="1:6" ht="11.25" x14ac:dyDescent="0.15">
      <c r="A8201" s="6" t="s">
        <v>300</v>
      </c>
      <c r="B8201" s="4" t="s">
        <v>210</v>
      </c>
      <c r="C8201" s="4" t="s">
        <v>301</v>
      </c>
      <c r="D8201" s="4" t="s">
        <v>303</v>
      </c>
      <c r="E8201" s="5">
        <v>9.85</v>
      </c>
      <c r="F8201" s="13"/>
    </row>
    <row r="8202" spans="1:6" ht="11.25" x14ac:dyDescent="0.15">
      <c r="A8202" s="6" t="s">
        <v>300</v>
      </c>
      <c r="B8202" s="4" t="s">
        <v>101</v>
      </c>
      <c r="C8202" s="4" t="s">
        <v>301</v>
      </c>
      <c r="D8202" s="4" t="s">
        <v>302</v>
      </c>
      <c r="E8202" s="5">
        <v>14.82</v>
      </c>
      <c r="F8202" s="13" t="s">
        <v>353</v>
      </c>
    </row>
    <row r="8203" spans="1:6" ht="11.25" x14ac:dyDescent="0.15">
      <c r="A8203" s="6" t="s">
        <v>300</v>
      </c>
      <c r="B8203" s="4" t="s">
        <v>101</v>
      </c>
      <c r="C8203" s="4" t="s">
        <v>301</v>
      </c>
      <c r="D8203" s="4" t="s">
        <v>302</v>
      </c>
      <c r="E8203" s="5">
        <v>13.2</v>
      </c>
      <c r="F8203" s="13"/>
    </row>
    <row r="8204" spans="1:6" ht="11.25" x14ac:dyDescent="0.15">
      <c r="A8204" s="6" t="s">
        <v>300</v>
      </c>
      <c r="B8204" s="4" t="s">
        <v>101</v>
      </c>
      <c r="C8204" s="4" t="s">
        <v>301</v>
      </c>
      <c r="D8204" s="4" t="s">
        <v>303</v>
      </c>
      <c r="E8204" s="5">
        <v>14.37</v>
      </c>
      <c r="F8204" s="13"/>
    </row>
    <row r="8205" spans="1:6" ht="11.25" x14ac:dyDescent="0.15">
      <c r="A8205" s="6" t="s">
        <v>300</v>
      </c>
      <c r="B8205" s="4" t="s">
        <v>101</v>
      </c>
      <c r="C8205" s="4" t="s">
        <v>301</v>
      </c>
      <c r="D8205" s="4" t="s">
        <v>303</v>
      </c>
      <c r="E8205" s="5">
        <v>13.16</v>
      </c>
      <c r="F8205" s="13"/>
    </row>
    <row r="8206" spans="1:6" ht="11.25" x14ac:dyDescent="0.15">
      <c r="A8206" s="6" t="s">
        <v>300</v>
      </c>
      <c r="B8206" s="4" t="s">
        <v>101</v>
      </c>
      <c r="C8206" s="4" t="s">
        <v>301</v>
      </c>
      <c r="D8206" s="4" t="s">
        <v>303</v>
      </c>
      <c r="E8206" s="5">
        <v>9.49</v>
      </c>
      <c r="F8206" s="13"/>
    </row>
    <row r="8207" spans="1:6" ht="11.25" x14ac:dyDescent="0.15">
      <c r="A8207" s="6" t="s">
        <v>300</v>
      </c>
      <c r="B8207" s="4" t="s">
        <v>101</v>
      </c>
      <c r="C8207" s="4" t="s">
        <v>301</v>
      </c>
      <c r="D8207" s="4" t="s">
        <v>304</v>
      </c>
      <c r="E8207" s="5">
        <v>4.92</v>
      </c>
      <c r="F8207" s="13"/>
    </row>
    <row r="8208" spans="1:6" ht="11.25" x14ac:dyDescent="0.15">
      <c r="A8208" s="6" t="s">
        <v>300</v>
      </c>
      <c r="B8208" s="4" t="s">
        <v>211</v>
      </c>
      <c r="C8208" s="4" t="s">
        <v>301</v>
      </c>
      <c r="D8208" s="4" t="s">
        <v>303</v>
      </c>
      <c r="E8208" s="5">
        <v>13.09</v>
      </c>
      <c r="F8208" s="13"/>
    </row>
    <row r="8209" spans="1:10" ht="11.25" x14ac:dyDescent="0.15">
      <c r="A8209" s="6" t="s">
        <v>300</v>
      </c>
      <c r="B8209" s="4" t="s">
        <v>211</v>
      </c>
      <c r="C8209" s="4" t="s">
        <v>301</v>
      </c>
      <c r="D8209" s="4" t="s">
        <v>303</v>
      </c>
      <c r="E8209" s="5">
        <v>14.47</v>
      </c>
      <c r="F8209" s="13"/>
    </row>
    <row r="8210" spans="1:10" ht="11.25" x14ac:dyDescent="0.15">
      <c r="A8210" s="6" t="s">
        <v>300</v>
      </c>
      <c r="B8210" s="4" t="s">
        <v>211</v>
      </c>
      <c r="C8210" s="4" t="s">
        <v>301</v>
      </c>
      <c r="D8210" s="4" t="s">
        <v>304</v>
      </c>
      <c r="E8210" s="5">
        <v>12.92</v>
      </c>
      <c r="F8210" s="13"/>
    </row>
    <row r="8211" spans="1:10" ht="11.25" x14ac:dyDescent="0.15">
      <c r="A8211" s="6" t="s">
        <v>300</v>
      </c>
      <c r="B8211" s="4" t="s">
        <v>211</v>
      </c>
      <c r="C8211" s="4" t="s">
        <v>301</v>
      </c>
      <c r="D8211" s="4" t="s">
        <v>304</v>
      </c>
      <c r="E8211" s="5">
        <v>12.66</v>
      </c>
      <c r="F8211" s="13"/>
    </row>
    <row r="8212" spans="1:10" ht="11.25" x14ac:dyDescent="0.15">
      <c r="A8212" s="6" t="s">
        <v>300</v>
      </c>
      <c r="B8212" s="4" t="s">
        <v>211</v>
      </c>
      <c r="C8212" s="4" t="s">
        <v>301</v>
      </c>
      <c r="D8212" s="4" t="s">
        <v>304</v>
      </c>
      <c r="E8212" s="5">
        <v>4.08</v>
      </c>
      <c r="F8212" s="13"/>
    </row>
    <row r="8213" spans="1:10" ht="11.25" x14ac:dyDescent="0.15">
      <c r="A8213" s="6" t="s">
        <v>300</v>
      </c>
      <c r="B8213" s="4" t="s">
        <v>102</v>
      </c>
      <c r="C8213" s="4" t="s">
        <v>301</v>
      </c>
      <c r="D8213" s="4" t="s">
        <v>302</v>
      </c>
      <c r="E8213" s="5">
        <v>10.8</v>
      </c>
      <c r="F8213" s="13" t="s">
        <v>354</v>
      </c>
    </row>
    <row r="8214" spans="1:10" ht="11.25" x14ac:dyDescent="0.15">
      <c r="A8214" s="6" t="s">
        <v>300</v>
      </c>
      <c r="B8214" s="4" t="s">
        <v>102</v>
      </c>
      <c r="C8214" s="4" t="s">
        <v>301</v>
      </c>
      <c r="D8214" s="4" t="s">
        <v>303</v>
      </c>
      <c r="E8214" s="5">
        <v>11.81</v>
      </c>
    </row>
    <row r="8215" spans="1:10" ht="11.25" x14ac:dyDescent="0.15">
      <c r="A8215" s="6" t="s">
        <v>300</v>
      </c>
      <c r="B8215" s="4" t="s">
        <v>212</v>
      </c>
      <c r="C8215" s="4" t="s">
        <v>301</v>
      </c>
      <c r="D8215" s="4" t="s">
        <v>302</v>
      </c>
      <c r="E8215" s="5">
        <v>12.39</v>
      </c>
    </row>
    <row r="8216" spans="1:10" ht="11.25" x14ac:dyDescent="0.15">
      <c r="A8216" s="6" t="s">
        <v>300</v>
      </c>
      <c r="B8216" s="4" t="s">
        <v>212</v>
      </c>
      <c r="C8216" s="4" t="s">
        <v>301</v>
      </c>
      <c r="D8216" s="4" t="s">
        <v>303</v>
      </c>
      <c r="E8216" s="5">
        <v>11.39</v>
      </c>
    </row>
    <row r="8217" spans="1:10" ht="11.25" x14ac:dyDescent="0.15">
      <c r="A8217" s="6" t="s">
        <v>300</v>
      </c>
      <c r="B8217" s="4" t="s">
        <v>103</v>
      </c>
      <c r="C8217" s="4" t="s">
        <v>301</v>
      </c>
      <c r="D8217" s="4" t="s">
        <v>302</v>
      </c>
      <c r="E8217" s="5">
        <v>14.01</v>
      </c>
      <c r="F8217" t="s">
        <v>353</v>
      </c>
      <c r="G8217" s="17">
        <f>+E8217+E8218+E8219+E8220+E8221+E8222+E8223+E8224</f>
        <v>84.919999999999987</v>
      </c>
      <c r="H8217" s="17">
        <f>+E8225+E8226+E8227+E8228</f>
        <v>40.61</v>
      </c>
      <c r="I8217" s="18">
        <f>+(G8217/4)/(H8217/3)</f>
        <v>1.5683329229253875</v>
      </c>
      <c r="J8217" s="21">
        <f>+(B8217-$K$1)/7</f>
        <v>49</v>
      </c>
    </row>
    <row r="8218" spans="1:10" ht="11.25" x14ac:dyDescent="0.15">
      <c r="A8218" s="6" t="s">
        <v>300</v>
      </c>
      <c r="B8218" s="4" t="s">
        <v>103</v>
      </c>
      <c r="C8218" s="4" t="s">
        <v>301</v>
      </c>
      <c r="D8218" s="4" t="s">
        <v>302</v>
      </c>
      <c r="E8218" s="5">
        <v>7.33</v>
      </c>
    </row>
    <row r="8219" spans="1:10" ht="11.25" x14ac:dyDescent="0.15">
      <c r="A8219" s="6" t="s">
        <v>300</v>
      </c>
      <c r="B8219" s="4" t="s">
        <v>103</v>
      </c>
      <c r="C8219" s="4" t="s">
        <v>301</v>
      </c>
      <c r="D8219" s="4" t="s">
        <v>303</v>
      </c>
      <c r="E8219" s="5">
        <v>12.34</v>
      </c>
    </row>
    <row r="8220" spans="1:10" ht="11.25" x14ac:dyDescent="0.15">
      <c r="A8220" s="6" t="s">
        <v>300</v>
      </c>
      <c r="B8220" s="4" t="s">
        <v>103</v>
      </c>
      <c r="C8220" s="4" t="s">
        <v>301</v>
      </c>
      <c r="D8220" s="4" t="s">
        <v>303</v>
      </c>
      <c r="E8220" s="5">
        <v>11.7</v>
      </c>
    </row>
    <row r="8221" spans="1:10" ht="11.25" x14ac:dyDescent="0.15">
      <c r="A8221" s="6" t="s">
        <v>300</v>
      </c>
      <c r="B8221" s="4" t="s">
        <v>213</v>
      </c>
      <c r="C8221" s="4" t="s">
        <v>301</v>
      </c>
      <c r="D8221" s="4" t="s">
        <v>302</v>
      </c>
      <c r="E8221" s="5">
        <v>12.82</v>
      </c>
    </row>
    <row r="8222" spans="1:10" ht="11.25" x14ac:dyDescent="0.15">
      <c r="A8222" s="6" t="s">
        <v>300</v>
      </c>
      <c r="B8222" s="4" t="s">
        <v>213</v>
      </c>
      <c r="C8222" s="4" t="s">
        <v>301</v>
      </c>
      <c r="D8222" s="4" t="s">
        <v>302</v>
      </c>
      <c r="E8222" s="5">
        <v>7.39</v>
      </c>
    </row>
    <row r="8223" spans="1:10" ht="11.25" x14ac:dyDescent="0.15">
      <c r="A8223" s="6" t="s">
        <v>300</v>
      </c>
      <c r="B8223" s="4" t="s">
        <v>213</v>
      </c>
      <c r="C8223" s="4" t="s">
        <v>301</v>
      </c>
      <c r="D8223" s="4" t="s">
        <v>303</v>
      </c>
      <c r="E8223" s="5">
        <v>12.47</v>
      </c>
    </row>
    <row r="8224" spans="1:10" ht="11.25" x14ac:dyDescent="0.15">
      <c r="A8224" s="6" t="s">
        <v>300</v>
      </c>
      <c r="B8224" s="4" t="s">
        <v>213</v>
      </c>
      <c r="C8224" s="4" t="s">
        <v>301</v>
      </c>
      <c r="D8224" s="4" t="s">
        <v>303</v>
      </c>
      <c r="E8224" s="5">
        <v>6.86</v>
      </c>
    </row>
    <row r="8225" spans="1:10" ht="11.25" x14ac:dyDescent="0.15">
      <c r="A8225" s="6" t="s">
        <v>300</v>
      </c>
      <c r="B8225" s="4" t="s">
        <v>104</v>
      </c>
      <c r="C8225" s="4" t="s">
        <v>301</v>
      </c>
      <c r="D8225" s="4" t="s">
        <v>302</v>
      </c>
      <c r="E8225" s="5">
        <v>9.86</v>
      </c>
      <c r="F8225" t="s">
        <v>354</v>
      </c>
    </row>
    <row r="8226" spans="1:10" ht="11.25" x14ac:dyDescent="0.15">
      <c r="A8226" s="6" t="s">
        <v>300</v>
      </c>
      <c r="B8226" s="4" t="s">
        <v>104</v>
      </c>
      <c r="C8226" s="4" t="s">
        <v>301</v>
      </c>
      <c r="D8226" s="4" t="s">
        <v>303</v>
      </c>
      <c r="E8226" s="5">
        <v>11.25</v>
      </c>
    </row>
    <row r="8227" spans="1:10" ht="11.25" x14ac:dyDescent="0.15">
      <c r="A8227" s="6" t="s">
        <v>300</v>
      </c>
      <c r="B8227" s="4" t="s">
        <v>214</v>
      </c>
      <c r="C8227" s="4" t="s">
        <v>301</v>
      </c>
      <c r="D8227" s="4" t="s">
        <v>303</v>
      </c>
      <c r="E8227" s="5">
        <v>11.53</v>
      </c>
    </row>
    <row r="8228" spans="1:10" ht="11.25" x14ac:dyDescent="0.15">
      <c r="A8228" s="6" t="s">
        <v>300</v>
      </c>
      <c r="B8228" s="4" t="s">
        <v>214</v>
      </c>
      <c r="C8228" s="4" t="s">
        <v>301</v>
      </c>
      <c r="D8228" s="4" t="s">
        <v>304</v>
      </c>
      <c r="E8228" s="5">
        <v>7.97</v>
      </c>
    </row>
    <row r="8229" spans="1:10" ht="11.25" x14ac:dyDescent="0.15">
      <c r="A8229" s="6" t="s">
        <v>300</v>
      </c>
      <c r="B8229" s="4" t="s">
        <v>105</v>
      </c>
      <c r="C8229" s="4" t="s">
        <v>301</v>
      </c>
      <c r="D8229" s="4" t="s">
        <v>302</v>
      </c>
      <c r="E8229" s="5">
        <v>5.21</v>
      </c>
      <c r="F8229" t="s">
        <v>353</v>
      </c>
      <c r="G8229" s="17">
        <f>+E8229+E8230+E8231+E8232+E8233+E8234+E8235+E8236+E8237</f>
        <v>77.050000000000011</v>
      </c>
      <c r="H8229" s="17">
        <f>+E8241+E8238+E8239+E8240</f>
        <v>37.25</v>
      </c>
      <c r="I8229" s="18">
        <f>+(G8229/4)/(H8229/3)</f>
        <v>1.5513422818791949</v>
      </c>
      <c r="J8229" s="21">
        <f>+(B8229-$K$1)/7</f>
        <v>50</v>
      </c>
    </row>
    <row r="8230" spans="1:10" ht="11.25" x14ac:dyDescent="0.15">
      <c r="A8230" s="6" t="s">
        <v>300</v>
      </c>
      <c r="B8230" s="4" t="s">
        <v>105</v>
      </c>
      <c r="C8230" s="4" t="s">
        <v>301</v>
      </c>
      <c r="D8230" s="4" t="s">
        <v>302</v>
      </c>
      <c r="E8230" s="5">
        <v>9.49</v>
      </c>
    </row>
    <row r="8231" spans="1:10" ht="11.25" x14ac:dyDescent="0.15">
      <c r="A8231" s="6" t="s">
        <v>300</v>
      </c>
      <c r="B8231" s="4" t="s">
        <v>105</v>
      </c>
      <c r="C8231" s="4" t="s">
        <v>301</v>
      </c>
      <c r="D8231" s="4" t="s">
        <v>303</v>
      </c>
      <c r="E8231" s="5">
        <v>12.55</v>
      </c>
    </row>
    <row r="8232" spans="1:10" ht="11.25" x14ac:dyDescent="0.15">
      <c r="A8232" s="6" t="s">
        <v>300</v>
      </c>
      <c r="B8232" s="4" t="s">
        <v>105</v>
      </c>
      <c r="C8232" s="4" t="s">
        <v>301</v>
      </c>
      <c r="D8232" s="4" t="s">
        <v>303</v>
      </c>
      <c r="E8232" s="5">
        <v>7.31</v>
      </c>
    </row>
    <row r="8233" spans="1:10" ht="11.25" x14ac:dyDescent="0.15">
      <c r="A8233" s="6" t="s">
        <v>300</v>
      </c>
      <c r="B8233" s="4" t="s">
        <v>105</v>
      </c>
      <c r="C8233" s="4" t="s">
        <v>301</v>
      </c>
      <c r="D8233" s="4" t="s">
        <v>304</v>
      </c>
      <c r="E8233" s="5">
        <v>8.23</v>
      </c>
    </row>
    <row r="8234" spans="1:10" ht="11.25" x14ac:dyDescent="0.15">
      <c r="A8234" s="6" t="s">
        <v>300</v>
      </c>
      <c r="B8234" s="4" t="s">
        <v>215</v>
      </c>
      <c r="C8234" s="4" t="s">
        <v>301</v>
      </c>
      <c r="D8234" s="4" t="s">
        <v>302</v>
      </c>
      <c r="E8234" s="5">
        <v>11.1</v>
      </c>
    </row>
    <row r="8235" spans="1:10" ht="11.25" x14ac:dyDescent="0.15">
      <c r="A8235" s="6" t="s">
        <v>300</v>
      </c>
      <c r="B8235" s="4" t="s">
        <v>215</v>
      </c>
      <c r="C8235" s="4" t="s">
        <v>301</v>
      </c>
      <c r="D8235" s="4" t="s">
        <v>302</v>
      </c>
      <c r="E8235" s="5">
        <v>6.62</v>
      </c>
    </row>
    <row r="8236" spans="1:10" ht="11.25" x14ac:dyDescent="0.15">
      <c r="A8236" s="6" t="s">
        <v>300</v>
      </c>
      <c r="B8236" s="4" t="s">
        <v>215</v>
      </c>
      <c r="C8236" s="4" t="s">
        <v>301</v>
      </c>
      <c r="D8236" s="4" t="s">
        <v>303</v>
      </c>
      <c r="E8236" s="5">
        <v>8.0299999999999994</v>
      </c>
    </row>
    <row r="8237" spans="1:10" ht="11.25" x14ac:dyDescent="0.15">
      <c r="A8237" s="6" t="s">
        <v>300</v>
      </c>
      <c r="B8237" s="4" t="s">
        <v>215</v>
      </c>
      <c r="C8237" s="4" t="s">
        <v>301</v>
      </c>
      <c r="D8237" s="4" t="s">
        <v>303</v>
      </c>
      <c r="E8237" s="5">
        <v>8.51</v>
      </c>
    </row>
    <row r="8238" spans="1:10" ht="11.25" x14ac:dyDescent="0.15">
      <c r="A8238" s="6" t="s">
        <v>300</v>
      </c>
      <c r="B8238" s="4" t="s">
        <v>106</v>
      </c>
      <c r="C8238" s="4" t="s">
        <v>301</v>
      </c>
      <c r="D8238" s="4" t="s">
        <v>302</v>
      </c>
      <c r="E8238" s="5">
        <v>7.68</v>
      </c>
      <c r="F8238" t="s">
        <v>354</v>
      </c>
    </row>
    <row r="8239" spans="1:10" ht="11.25" x14ac:dyDescent="0.15">
      <c r="A8239" s="6" t="s">
        <v>300</v>
      </c>
      <c r="B8239" s="4" t="s">
        <v>106</v>
      </c>
      <c r="C8239" s="4" t="s">
        <v>301</v>
      </c>
      <c r="D8239" s="4" t="s">
        <v>303</v>
      </c>
      <c r="E8239" s="5">
        <v>9.4600000000000009</v>
      </c>
    </row>
    <row r="8240" spans="1:10" ht="11.25" x14ac:dyDescent="0.15">
      <c r="A8240" s="6" t="s">
        <v>300</v>
      </c>
      <c r="B8240" s="4" t="s">
        <v>216</v>
      </c>
      <c r="C8240" s="4" t="s">
        <v>301</v>
      </c>
      <c r="D8240" s="4" t="s">
        <v>302</v>
      </c>
      <c r="E8240" s="5">
        <v>10.53</v>
      </c>
    </row>
    <row r="8241" spans="1:10" ht="11.25" x14ac:dyDescent="0.15">
      <c r="A8241" s="6" t="s">
        <v>300</v>
      </c>
      <c r="B8241" s="4" t="s">
        <v>216</v>
      </c>
      <c r="C8241" s="4" t="s">
        <v>301</v>
      </c>
      <c r="D8241" s="4" t="s">
        <v>303</v>
      </c>
      <c r="E8241" s="5">
        <v>9.58</v>
      </c>
    </row>
    <row r="8242" spans="1:10" ht="11.25" x14ac:dyDescent="0.15">
      <c r="A8242" s="9" t="s">
        <v>300</v>
      </c>
      <c r="B8242" s="4" t="s">
        <v>107</v>
      </c>
      <c r="C8242" s="4" t="s">
        <v>301</v>
      </c>
      <c r="D8242" s="4" t="s">
        <v>302</v>
      </c>
      <c r="E8242" s="5">
        <v>10.84</v>
      </c>
      <c r="F8242" t="s">
        <v>353</v>
      </c>
      <c r="G8242" s="17">
        <f>+E8242+E8243+E8244+E8245+E8246+E8247+E8248+E8249</f>
        <v>73.14</v>
      </c>
      <c r="H8242" s="17">
        <f>+E8250+E8251+E8252+E8253</f>
        <v>46.26</v>
      </c>
      <c r="I8242" s="18">
        <f>+(G8242/4)/(H8242/3)</f>
        <v>1.1857976653696498</v>
      </c>
      <c r="J8242" s="21">
        <f>+(B8242-$K$1)/7</f>
        <v>51</v>
      </c>
    </row>
    <row r="8243" spans="1:10" ht="11.25" x14ac:dyDescent="0.15">
      <c r="A8243" s="6" t="s">
        <v>300</v>
      </c>
      <c r="B8243" s="4" t="s">
        <v>107</v>
      </c>
      <c r="C8243" s="4" t="s">
        <v>301</v>
      </c>
      <c r="D8243" s="4" t="s">
        <v>302</v>
      </c>
      <c r="E8243" s="5">
        <v>6.67</v>
      </c>
    </row>
    <row r="8244" spans="1:10" ht="11.25" x14ac:dyDescent="0.15">
      <c r="A8244" s="6" t="s">
        <v>300</v>
      </c>
      <c r="B8244" s="4" t="s">
        <v>107</v>
      </c>
      <c r="C8244" s="4" t="s">
        <v>301</v>
      </c>
      <c r="D8244" s="4" t="s">
        <v>303</v>
      </c>
      <c r="E8244" s="5">
        <v>11.66</v>
      </c>
    </row>
    <row r="8245" spans="1:10" ht="11.25" x14ac:dyDescent="0.15">
      <c r="A8245" s="6" t="s">
        <v>300</v>
      </c>
      <c r="B8245" s="4" t="s">
        <v>107</v>
      </c>
      <c r="C8245" s="4" t="s">
        <v>301</v>
      </c>
      <c r="D8245" s="4" t="s">
        <v>303</v>
      </c>
      <c r="E8245" s="5">
        <v>9.06</v>
      </c>
    </row>
    <row r="8246" spans="1:10" ht="11.25" x14ac:dyDescent="0.15">
      <c r="A8246" s="6" t="s">
        <v>300</v>
      </c>
      <c r="B8246" s="4" t="s">
        <v>217</v>
      </c>
      <c r="C8246" s="4" t="s">
        <v>301</v>
      </c>
      <c r="D8246" s="4" t="s">
        <v>302</v>
      </c>
      <c r="E8246" s="5">
        <v>11.41</v>
      </c>
    </row>
    <row r="8247" spans="1:10" ht="11.25" x14ac:dyDescent="0.15">
      <c r="A8247" s="6" t="s">
        <v>300</v>
      </c>
      <c r="B8247" s="4" t="s">
        <v>217</v>
      </c>
      <c r="C8247" s="4" t="s">
        <v>301</v>
      </c>
      <c r="D8247" s="4" t="s">
        <v>302</v>
      </c>
      <c r="E8247" s="5">
        <v>6.45</v>
      </c>
    </row>
    <row r="8248" spans="1:10" ht="11.25" x14ac:dyDescent="0.15">
      <c r="A8248" s="6" t="s">
        <v>300</v>
      </c>
      <c r="B8248" s="4" t="s">
        <v>217</v>
      </c>
      <c r="C8248" s="4" t="s">
        <v>301</v>
      </c>
      <c r="D8248" s="4" t="s">
        <v>303</v>
      </c>
      <c r="E8248" s="5">
        <v>9.39</v>
      </c>
    </row>
    <row r="8249" spans="1:10" ht="11.25" x14ac:dyDescent="0.15">
      <c r="A8249" s="6" t="s">
        <v>300</v>
      </c>
      <c r="B8249" s="4" t="s">
        <v>217</v>
      </c>
      <c r="C8249" s="4" t="s">
        <v>301</v>
      </c>
      <c r="D8249" s="4" t="s">
        <v>303</v>
      </c>
      <c r="E8249" s="5">
        <v>7.66</v>
      </c>
    </row>
    <row r="8250" spans="1:10" ht="11.25" x14ac:dyDescent="0.15">
      <c r="A8250" s="6" t="s">
        <v>300</v>
      </c>
      <c r="B8250" s="4" t="s">
        <v>108</v>
      </c>
      <c r="C8250" s="4" t="s">
        <v>301</v>
      </c>
      <c r="D8250" s="4" t="s">
        <v>302</v>
      </c>
      <c r="E8250" s="5">
        <v>11.37</v>
      </c>
      <c r="F8250" t="s">
        <v>354</v>
      </c>
    </row>
    <row r="8251" spans="1:10" ht="11.25" x14ac:dyDescent="0.15">
      <c r="A8251" s="6" t="s">
        <v>300</v>
      </c>
      <c r="B8251" s="4" t="s">
        <v>108</v>
      </c>
      <c r="C8251" s="4" t="s">
        <v>301</v>
      </c>
      <c r="D8251" s="4" t="s">
        <v>303</v>
      </c>
      <c r="E8251" s="5">
        <v>11.85</v>
      </c>
    </row>
    <row r="8252" spans="1:10" ht="11.25" x14ac:dyDescent="0.15">
      <c r="A8252" s="6" t="s">
        <v>300</v>
      </c>
      <c r="B8252" s="4" t="s">
        <v>218</v>
      </c>
      <c r="C8252" s="4" t="s">
        <v>301</v>
      </c>
      <c r="D8252" s="4" t="s">
        <v>302</v>
      </c>
      <c r="E8252" s="5">
        <v>11.71</v>
      </c>
    </row>
    <row r="8253" spans="1:10" ht="11.25" x14ac:dyDescent="0.15">
      <c r="A8253" s="6" t="s">
        <v>300</v>
      </c>
      <c r="B8253" s="4" t="s">
        <v>218</v>
      </c>
      <c r="C8253" s="4" t="s">
        <v>301</v>
      </c>
      <c r="D8253" s="4" t="s">
        <v>303</v>
      </c>
      <c r="E8253" s="5">
        <v>11.33</v>
      </c>
    </row>
    <row r="8254" spans="1:10" ht="11.25" x14ac:dyDescent="0.15">
      <c r="A8254" s="6" t="s">
        <v>300</v>
      </c>
      <c r="B8254" s="4" t="s">
        <v>219</v>
      </c>
      <c r="C8254" s="4" t="s">
        <v>301</v>
      </c>
      <c r="D8254" s="4" t="s">
        <v>302</v>
      </c>
      <c r="E8254" s="5">
        <v>0.92</v>
      </c>
      <c r="F8254" s="13" t="s">
        <v>353</v>
      </c>
    </row>
    <row r="8255" spans="1:10" ht="11.25" x14ac:dyDescent="0.15">
      <c r="A8255" s="6" t="s">
        <v>300</v>
      </c>
      <c r="B8255" s="4" t="s">
        <v>219</v>
      </c>
      <c r="C8255" s="4" t="s">
        <v>301</v>
      </c>
      <c r="D8255" s="4" t="s">
        <v>303</v>
      </c>
      <c r="E8255" s="5">
        <v>11.09</v>
      </c>
      <c r="F8255" s="13"/>
    </row>
    <row r="8256" spans="1:10" ht="11.25" x14ac:dyDescent="0.15">
      <c r="A8256" s="6" t="s">
        <v>300</v>
      </c>
      <c r="B8256" s="4" t="s">
        <v>219</v>
      </c>
      <c r="C8256" s="4" t="s">
        <v>301</v>
      </c>
      <c r="D8256" s="4" t="s">
        <v>303</v>
      </c>
      <c r="E8256" s="5">
        <v>7.66</v>
      </c>
      <c r="F8256" s="13"/>
    </row>
    <row r="8257" spans="1:14" ht="11.25" x14ac:dyDescent="0.15">
      <c r="A8257" s="6" t="s">
        <v>300</v>
      </c>
      <c r="B8257" s="4" t="s">
        <v>219</v>
      </c>
      <c r="C8257" s="4" t="s">
        <v>301</v>
      </c>
      <c r="D8257" s="4" t="s">
        <v>304</v>
      </c>
      <c r="E8257" s="5">
        <v>11.81</v>
      </c>
      <c r="F8257" s="13"/>
    </row>
    <row r="8258" spans="1:14" ht="11.25" x14ac:dyDescent="0.15">
      <c r="A8258" s="6" t="s">
        <v>300</v>
      </c>
      <c r="B8258" s="4" t="s">
        <v>219</v>
      </c>
      <c r="C8258" s="4" t="s">
        <v>301</v>
      </c>
      <c r="D8258" s="4" t="s">
        <v>304</v>
      </c>
      <c r="E8258" s="5">
        <v>7.78</v>
      </c>
      <c r="F8258" s="13"/>
    </row>
    <row r="8259" spans="1:14" ht="11.25" x14ac:dyDescent="0.15">
      <c r="A8259" s="6" t="s">
        <v>300</v>
      </c>
      <c r="B8259" s="4" t="s">
        <v>109</v>
      </c>
      <c r="C8259" s="4" t="s">
        <v>301</v>
      </c>
      <c r="D8259" s="4" t="s">
        <v>302</v>
      </c>
      <c r="E8259" s="5">
        <v>12.08</v>
      </c>
      <c r="F8259" s="13" t="s">
        <v>354</v>
      </c>
    </row>
    <row r="8260" spans="1:14" ht="11.25" x14ac:dyDescent="0.15">
      <c r="A8260" s="6" t="s">
        <v>300</v>
      </c>
      <c r="B8260" s="4" t="s">
        <v>109</v>
      </c>
      <c r="C8260" s="4" t="s">
        <v>301</v>
      </c>
      <c r="D8260" s="4" t="s">
        <v>302</v>
      </c>
      <c r="E8260" s="5">
        <v>10.6</v>
      </c>
    </row>
    <row r="8261" spans="1:14" ht="11.25" x14ac:dyDescent="0.15">
      <c r="A8261" s="6" t="s">
        <v>300</v>
      </c>
      <c r="B8261" s="4" t="s">
        <v>109</v>
      </c>
      <c r="C8261" s="4" t="s">
        <v>301</v>
      </c>
      <c r="D8261" s="4" t="s">
        <v>302</v>
      </c>
      <c r="E8261" s="5">
        <v>5.61</v>
      </c>
    </row>
    <row r="8262" spans="1:14" ht="11.25" x14ac:dyDescent="0.15">
      <c r="A8262" s="6" t="s">
        <v>300</v>
      </c>
      <c r="B8262" s="4" t="s">
        <v>109</v>
      </c>
      <c r="C8262" s="4" t="s">
        <v>301</v>
      </c>
      <c r="D8262" s="4" t="s">
        <v>303</v>
      </c>
      <c r="E8262" s="5">
        <v>12.12</v>
      </c>
    </row>
    <row r="8263" spans="1:14" ht="11.25" x14ac:dyDescent="0.15">
      <c r="A8263" s="6" t="s">
        <v>300</v>
      </c>
      <c r="B8263" s="4" t="s">
        <v>109</v>
      </c>
      <c r="C8263" s="4" t="s">
        <v>301</v>
      </c>
      <c r="D8263" s="4" t="s">
        <v>303</v>
      </c>
      <c r="E8263" s="5">
        <v>9.42</v>
      </c>
    </row>
    <row r="8264" spans="1:14" ht="11.25" x14ac:dyDescent="0.15">
      <c r="A8264" s="6" t="s">
        <v>300</v>
      </c>
      <c r="B8264" s="4" t="s">
        <v>109</v>
      </c>
      <c r="C8264" s="4" t="s">
        <v>301</v>
      </c>
      <c r="D8264" s="4" t="s">
        <v>303</v>
      </c>
      <c r="E8264" s="5">
        <v>8.77</v>
      </c>
    </row>
    <row r="8265" spans="1:14" ht="11.25" x14ac:dyDescent="0.15">
      <c r="A8265" s="6" t="s">
        <v>300</v>
      </c>
      <c r="B8265" s="4" t="s">
        <v>220</v>
      </c>
      <c r="C8265" s="4" t="s">
        <v>301</v>
      </c>
      <c r="D8265" s="4" t="s">
        <v>302</v>
      </c>
      <c r="E8265" s="5">
        <v>10.06</v>
      </c>
    </row>
    <row r="8266" spans="1:14" ht="11.25" x14ac:dyDescent="0.15">
      <c r="A8266" s="6" t="s">
        <v>300</v>
      </c>
      <c r="B8266" s="4" t="s">
        <v>220</v>
      </c>
      <c r="C8266" s="4" t="s">
        <v>301</v>
      </c>
      <c r="D8266" s="4" t="s">
        <v>302</v>
      </c>
      <c r="E8266" s="5">
        <v>4.12</v>
      </c>
    </row>
    <row r="8267" spans="1:14" ht="11.25" x14ac:dyDescent="0.15">
      <c r="A8267" s="6" t="s">
        <v>300</v>
      </c>
      <c r="B8267" s="4" t="s">
        <v>220</v>
      </c>
      <c r="C8267" s="4" t="s">
        <v>301</v>
      </c>
      <c r="D8267" s="4" t="s">
        <v>303</v>
      </c>
      <c r="E8267" s="5">
        <v>8.52</v>
      </c>
    </row>
    <row r="8268" spans="1:14" ht="11.25" x14ac:dyDescent="0.15">
      <c r="A8268" s="6" t="s">
        <v>300</v>
      </c>
      <c r="B8268" s="4" t="s">
        <v>220</v>
      </c>
      <c r="C8268" s="4" t="s">
        <v>301</v>
      </c>
      <c r="D8268" s="4" t="s">
        <v>303</v>
      </c>
      <c r="E8268" s="5">
        <v>7.58</v>
      </c>
    </row>
    <row r="8269" spans="1:14" ht="11.25" x14ac:dyDescent="0.15">
      <c r="A8269" s="6" t="s">
        <v>300</v>
      </c>
      <c r="E8269" s="15">
        <f>+SUM(E7637:E8268)</f>
        <v>6919.5000000000055</v>
      </c>
      <c r="I8269" s="14">
        <f>AVERAGE(I7637:I8268)</f>
        <v>1.3650349964069959</v>
      </c>
      <c r="J8269" s="14">
        <f>STDEV(I7637:I8268)</f>
        <v>0.34824900650009583</v>
      </c>
      <c r="K8269">
        <f>COUNT(I7637:I8268)</f>
        <v>43</v>
      </c>
      <c r="L8269" s="14">
        <f>+I8269-1</f>
        <v>0.36503499640699588</v>
      </c>
      <c r="M8269">
        <f>+SQRT(K8269)</f>
        <v>6.5574385243020004</v>
      </c>
      <c r="N8269">
        <f>+L8269/(J8269/M8269)</f>
        <v>6.8735143632262403</v>
      </c>
    </row>
    <row r="8270" spans="1:14" ht="11.25" x14ac:dyDescent="0.15">
      <c r="A8270" s="6" t="s">
        <v>307</v>
      </c>
      <c r="B8270" s="4" t="s">
        <v>113</v>
      </c>
      <c r="C8270" s="4" t="s">
        <v>256</v>
      </c>
      <c r="D8270" s="4" t="s">
        <v>257</v>
      </c>
      <c r="E8270" s="5">
        <v>13.55</v>
      </c>
      <c r="F8270" t="s">
        <v>353</v>
      </c>
      <c r="G8270" s="17">
        <f>+E8270+E8271+E8272+E8273</f>
        <v>47.12</v>
      </c>
      <c r="H8270" s="17">
        <f>+E8274+E8275</f>
        <v>24.7</v>
      </c>
      <c r="I8270" s="18">
        <f>+(G8270/4)/(H8270/3)</f>
        <v>1.4307692307692308</v>
      </c>
      <c r="J8270" s="21">
        <f>+(B8270-$L$1)/7</f>
        <v>1</v>
      </c>
    </row>
    <row r="8271" spans="1:14" ht="11.25" x14ac:dyDescent="0.15">
      <c r="A8271" s="6" t="s">
        <v>307</v>
      </c>
      <c r="B8271" s="4" t="s">
        <v>113</v>
      </c>
      <c r="C8271" s="4" t="s">
        <v>256</v>
      </c>
      <c r="D8271" s="4" t="s">
        <v>257</v>
      </c>
      <c r="E8271" s="5">
        <v>8.19</v>
      </c>
    </row>
    <row r="8272" spans="1:14" ht="11.25" x14ac:dyDescent="0.15">
      <c r="A8272" s="6" t="s">
        <v>307</v>
      </c>
      <c r="B8272" s="4" t="s">
        <v>113</v>
      </c>
      <c r="C8272" s="4" t="s">
        <v>256</v>
      </c>
      <c r="D8272" s="4" t="s">
        <v>266</v>
      </c>
      <c r="E8272" s="5">
        <v>14.01</v>
      </c>
    </row>
    <row r="8273" spans="1:10" ht="11.25" x14ac:dyDescent="0.15">
      <c r="A8273" s="6" t="s">
        <v>307</v>
      </c>
      <c r="B8273" s="4" t="s">
        <v>113</v>
      </c>
      <c r="C8273" s="4" t="s">
        <v>256</v>
      </c>
      <c r="D8273" s="4" t="s">
        <v>266</v>
      </c>
      <c r="E8273" s="5">
        <v>11.37</v>
      </c>
    </row>
    <row r="8274" spans="1:10" ht="11.25" x14ac:dyDescent="0.15">
      <c r="A8274" s="6" t="s">
        <v>307</v>
      </c>
      <c r="B8274" s="4" t="s">
        <v>114</v>
      </c>
      <c r="C8274" s="4" t="s">
        <v>256</v>
      </c>
      <c r="D8274" s="4" t="s">
        <v>257</v>
      </c>
      <c r="E8274" s="5">
        <v>11.76</v>
      </c>
      <c r="F8274" t="s">
        <v>354</v>
      </c>
    </row>
    <row r="8275" spans="1:10" ht="11.25" x14ac:dyDescent="0.15">
      <c r="A8275" s="6" t="s">
        <v>307</v>
      </c>
      <c r="B8275" s="4" t="s">
        <v>114</v>
      </c>
      <c r="C8275" s="4" t="s">
        <v>256</v>
      </c>
      <c r="D8275" s="4" t="s">
        <v>260</v>
      </c>
      <c r="E8275" s="5">
        <v>12.94</v>
      </c>
    </row>
    <row r="8276" spans="1:10" ht="11.25" x14ac:dyDescent="0.15">
      <c r="A8276" s="6" t="s">
        <v>307</v>
      </c>
      <c r="B8276" s="4" t="s">
        <v>115</v>
      </c>
      <c r="C8276" s="4" t="s">
        <v>256</v>
      </c>
      <c r="D8276" s="4" t="s">
        <v>257</v>
      </c>
      <c r="E8276" s="5">
        <v>9.1999999999999993</v>
      </c>
      <c r="F8276" t="s">
        <v>353</v>
      </c>
      <c r="G8276" s="17">
        <f>+E8276+E8277+E8278+E8279</f>
        <v>30.13</v>
      </c>
      <c r="H8276" s="17">
        <f>+E8280+E8281</f>
        <v>28.55</v>
      </c>
      <c r="I8276" s="18">
        <f>+(G8276/4)/(H8276/3)</f>
        <v>0.79150612959719779</v>
      </c>
      <c r="J8276" s="21">
        <f>+(B8276-$L$1)/7</f>
        <v>2</v>
      </c>
    </row>
    <row r="8277" spans="1:10" ht="11.25" x14ac:dyDescent="0.15">
      <c r="A8277" s="6" t="s">
        <v>307</v>
      </c>
      <c r="B8277" s="4" t="s">
        <v>115</v>
      </c>
      <c r="C8277" s="4" t="s">
        <v>256</v>
      </c>
      <c r="D8277" s="4" t="s">
        <v>257</v>
      </c>
      <c r="E8277" s="5">
        <v>4.5</v>
      </c>
    </row>
    <row r="8278" spans="1:10" ht="11.25" x14ac:dyDescent="0.15">
      <c r="A8278" s="6" t="s">
        <v>307</v>
      </c>
      <c r="B8278" s="4" t="s">
        <v>115</v>
      </c>
      <c r="C8278" s="4" t="s">
        <v>256</v>
      </c>
      <c r="D8278" s="4" t="s">
        <v>266</v>
      </c>
      <c r="E8278" s="5">
        <v>10.74</v>
      </c>
    </row>
    <row r="8279" spans="1:10" ht="11.25" x14ac:dyDescent="0.15">
      <c r="A8279" s="6" t="s">
        <v>307</v>
      </c>
      <c r="B8279" s="4" t="s">
        <v>115</v>
      </c>
      <c r="C8279" s="4" t="s">
        <v>256</v>
      </c>
      <c r="D8279" s="4" t="s">
        <v>266</v>
      </c>
      <c r="E8279" s="5">
        <v>5.69</v>
      </c>
    </row>
    <row r="8280" spans="1:10" ht="11.25" x14ac:dyDescent="0.15">
      <c r="A8280" s="6" t="s">
        <v>307</v>
      </c>
      <c r="B8280" s="4" t="s">
        <v>116</v>
      </c>
      <c r="C8280" s="4" t="s">
        <v>256</v>
      </c>
      <c r="D8280" s="4" t="s">
        <v>257</v>
      </c>
      <c r="E8280" s="5">
        <v>13.74</v>
      </c>
      <c r="F8280" t="s">
        <v>354</v>
      </c>
    </row>
    <row r="8281" spans="1:10" ht="11.25" x14ac:dyDescent="0.15">
      <c r="A8281" s="6" t="s">
        <v>307</v>
      </c>
      <c r="B8281" s="4" t="s">
        <v>116</v>
      </c>
      <c r="C8281" s="4" t="s">
        <v>256</v>
      </c>
      <c r="D8281" s="4" t="s">
        <v>266</v>
      </c>
      <c r="E8281" s="5">
        <v>14.81</v>
      </c>
    </row>
    <row r="8282" spans="1:10" ht="11.25" x14ac:dyDescent="0.15">
      <c r="A8282" s="6" t="s">
        <v>307</v>
      </c>
      <c r="B8282" s="4" t="s">
        <v>117</v>
      </c>
      <c r="C8282" s="4" t="s">
        <v>256</v>
      </c>
      <c r="D8282" s="4" t="s">
        <v>257</v>
      </c>
      <c r="E8282" s="5">
        <v>11.43</v>
      </c>
      <c r="F8282" s="13" t="s">
        <v>353</v>
      </c>
      <c r="G8282" s="17">
        <f>+E8282+E8283+E8284+E8285</f>
        <v>37.68</v>
      </c>
      <c r="H8282" s="17">
        <f>+E8286+E8287</f>
        <v>24.34</v>
      </c>
      <c r="I8282" s="18">
        <f>+(G8282/4)/(H8282/3)</f>
        <v>1.161051766639277</v>
      </c>
      <c r="J8282" s="21">
        <f>+(B8282-$L$1)/7</f>
        <v>3</v>
      </c>
    </row>
    <row r="8283" spans="1:10" ht="11.25" x14ac:dyDescent="0.15">
      <c r="A8283" s="6" t="s">
        <v>307</v>
      </c>
      <c r="B8283" s="4" t="s">
        <v>117</v>
      </c>
      <c r="C8283" s="4" t="s">
        <v>256</v>
      </c>
      <c r="D8283" s="4" t="s">
        <v>257</v>
      </c>
      <c r="E8283" s="5">
        <v>5.81</v>
      </c>
      <c r="F8283" s="13"/>
    </row>
    <row r="8284" spans="1:10" ht="11.25" x14ac:dyDescent="0.15">
      <c r="A8284" s="6" t="s">
        <v>307</v>
      </c>
      <c r="B8284" s="4" t="s">
        <v>117</v>
      </c>
      <c r="C8284" s="4" t="s">
        <v>256</v>
      </c>
      <c r="D8284" s="4" t="s">
        <v>266</v>
      </c>
      <c r="E8284" s="5">
        <v>12.88</v>
      </c>
      <c r="F8284" s="13"/>
    </row>
    <row r="8285" spans="1:10" ht="11.25" x14ac:dyDescent="0.15">
      <c r="A8285" s="6" t="s">
        <v>307</v>
      </c>
      <c r="B8285" s="4" t="s">
        <v>117</v>
      </c>
      <c r="C8285" s="4" t="s">
        <v>256</v>
      </c>
      <c r="D8285" s="4" t="s">
        <v>266</v>
      </c>
      <c r="E8285" s="5">
        <v>7.56</v>
      </c>
      <c r="F8285" s="13"/>
    </row>
    <row r="8286" spans="1:10" ht="11.25" x14ac:dyDescent="0.15">
      <c r="A8286" s="9" t="s">
        <v>307</v>
      </c>
      <c r="B8286" s="4" t="s">
        <v>119</v>
      </c>
      <c r="C8286" s="4" t="s">
        <v>256</v>
      </c>
      <c r="D8286" s="4" t="s">
        <v>257</v>
      </c>
      <c r="E8286" s="5">
        <v>11.74</v>
      </c>
      <c r="F8286" s="13" t="s">
        <v>354</v>
      </c>
    </row>
    <row r="8287" spans="1:10" ht="11.25" x14ac:dyDescent="0.15">
      <c r="A8287" s="6" t="s">
        <v>307</v>
      </c>
      <c r="B8287" s="4" t="s">
        <v>119</v>
      </c>
      <c r="C8287" s="4" t="s">
        <v>256</v>
      </c>
      <c r="D8287" s="4" t="s">
        <v>260</v>
      </c>
      <c r="E8287" s="5">
        <v>12.6</v>
      </c>
    </row>
    <row r="8288" spans="1:10" ht="11.25" x14ac:dyDescent="0.15">
      <c r="A8288" s="6" t="s">
        <v>307</v>
      </c>
      <c r="B8288" s="4" t="s">
        <v>120</v>
      </c>
      <c r="C8288" s="4" t="s">
        <v>256</v>
      </c>
      <c r="D8288" s="4" t="s">
        <v>257</v>
      </c>
      <c r="E8288" s="5">
        <v>13.9</v>
      </c>
      <c r="F8288" t="s">
        <v>353</v>
      </c>
      <c r="G8288" s="17">
        <f>+E8288+E8289+E8290</f>
        <v>30.720000000000002</v>
      </c>
      <c r="H8288" s="17">
        <f>+E8292+E8293+E8294+E8291</f>
        <v>31.75</v>
      </c>
      <c r="I8288" s="18">
        <f>+(G8288/4)/(H8288/3)</f>
        <v>0.72566929133858271</v>
      </c>
      <c r="J8288" s="21">
        <f>+(B8288-$L$1)/7</f>
        <v>4</v>
      </c>
    </row>
    <row r="8289" spans="1:10" ht="11.25" x14ac:dyDescent="0.15">
      <c r="A8289" s="6" t="s">
        <v>307</v>
      </c>
      <c r="B8289" s="4" t="s">
        <v>120</v>
      </c>
      <c r="C8289" s="4" t="s">
        <v>256</v>
      </c>
      <c r="D8289" s="4" t="s">
        <v>266</v>
      </c>
      <c r="E8289" s="5">
        <v>15.23</v>
      </c>
    </row>
    <row r="8290" spans="1:10" ht="11.25" x14ac:dyDescent="0.15">
      <c r="A8290" s="6" t="s">
        <v>307</v>
      </c>
      <c r="B8290" s="4" t="s">
        <v>120</v>
      </c>
      <c r="C8290" s="4" t="s">
        <v>256</v>
      </c>
      <c r="D8290" s="4" t="s">
        <v>266</v>
      </c>
      <c r="E8290" s="5">
        <v>1.59</v>
      </c>
    </row>
    <row r="8291" spans="1:10" ht="11.25" x14ac:dyDescent="0.15">
      <c r="A8291" s="6" t="s">
        <v>307</v>
      </c>
      <c r="B8291" s="4" t="s">
        <v>121</v>
      </c>
      <c r="C8291" s="4" t="s">
        <v>256</v>
      </c>
      <c r="D8291" s="4" t="s">
        <v>257</v>
      </c>
      <c r="E8291" s="5">
        <v>12.53</v>
      </c>
      <c r="F8291" t="s">
        <v>354</v>
      </c>
    </row>
    <row r="8292" spans="1:10" ht="11.25" x14ac:dyDescent="0.15">
      <c r="A8292" s="6" t="s">
        <v>307</v>
      </c>
      <c r="B8292" s="4" t="s">
        <v>121</v>
      </c>
      <c r="C8292" s="4" t="s">
        <v>256</v>
      </c>
      <c r="D8292" s="4" t="s">
        <v>257</v>
      </c>
      <c r="E8292" s="5">
        <v>2.35</v>
      </c>
    </row>
    <row r="8293" spans="1:10" ht="11.25" x14ac:dyDescent="0.15">
      <c r="A8293" s="6" t="s">
        <v>307</v>
      </c>
      <c r="B8293" s="4" t="s">
        <v>121</v>
      </c>
      <c r="C8293" s="4" t="s">
        <v>256</v>
      </c>
      <c r="D8293" s="4" t="s">
        <v>266</v>
      </c>
      <c r="E8293" s="5">
        <v>13.6</v>
      </c>
    </row>
    <row r="8294" spans="1:10" ht="11.25" x14ac:dyDescent="0.15">
      <c r="A8294" s="6" t="s">
        <v>307</v>
      </c>
      <c r="B8294" s="4" t="s">
        <v>121</v>
      </c>
      <c r="C8294" s="4" t="s">
        <v>256</v>
      </c>
      <c r="D8294" s="4" t="s">
        <v>266</v>
      </c>
      <c r="E8294" s="5">
        <v>3.27</v>
      </c>
    </row>
    <row r="8295" spans="1:10" ht="11.25" x14ac:dyDescent="0.15">
      <c r="A8295" s="6" t="s">
        <v>307</v>
      </c>
      <c r="B8295" s="4" t="s">
        <v>122</v>
      </c>
      <c r="C8295" s="4" t="s">
        <v>256</v>
      </c>
      <c r="D8295" s="4" t="s">
        <v>257</v>
      </c>
      <c r="E8295" s="5">
        <v>11.67</v>
      </c>
      <c r="F8295" t="s">
        <v>353</v>
      </c>
      <c r="G8295" s="17">
        <f>+E8295+E8296+E8297+E8298</f>
        <v>38.06</v>
      </c>
      <c r="H8295" s="17">
        <f>+E8299+E8300</f>
        <v>21.450000000000003</v>
      </c>
      <c r="I8295" s="18">
        <f>+(G8295/4)/(H8295/3)</f>
        <v>1.3307692307692307</v>
      </c>
      <c r="J8295" s="21">
        <f>+(B8295-$L$1)/7</f>
        <v>5</v>
      </c>
    </row>
    <row r="8296" spans="1:10" ht="11.25" x14ac:dyDescent="0.15">
      <c r="A8296" s="6" t="s">
        <v>307</v>
      </c>
      <c r="B8296" s="4" t="s">
        <v>122</v>
      </c>
      <c r="C8296" s="4" t="s">
        <v>256</v>
      </c>
      <c r="D8296" s="4" t="s">
        <v>257</v>
      </c>
      <c r="E8296" s="5">
        <v>5.59</v>
      </c>
    </row>
    <row r="8297" spans="1:10" ht="11.25" x14ac:dyDescent="0.15">
      <c r="A8297" s="6" t="s">
        <v>307</v>
      </c>
      <c r="B8297" s="4" t="s">
        <v>122</v>
      </c>
      <c r="C8297" s="4" t="s">
        <v>256</v>
      </c>
      <c r="D8297" s="4" t="s">
        <v>266</v>
      </c>
      <c r="E8297" s="5">
        <v>12.66</v>
      </c>
    </row>
    <row r="8298" spans="1:10" ht="11.25" x14ac:dyDescent="0.15">
      <c r="A8298" s="6" t="s">
        <v>307</v>
      </c>
      <c r="B8298" s="4" t="s">
        <v>122</v>
      </c>
      <c r="C8298" s="4" t="s">
        <v>256</v>
      </c>
      <c r="D8298" s="4" t="s">
        <v>266</v>
      </c>
      <c r="E8298" s="5">
        <v>8.14</v>
      </c>
    </row>
    <row r="8299" spans="1:10" ht="11.25" x14ac:dyDescent="0.15">
      <c r="A8299" s="6" t="s">
        <v>307</v>
      </c>
      <c r="B8299" s="4" t="s">
        <v>123</v>
      </c>
      <c r="C8299" s="4" t="s">
        <v>256</v>
      </c>
      <c r="D8299" s="4" t="s">
        <v>257</v>
      </c>
      <c r="E8299" s="5">
        <v>10.49</v>
      </c>
      <c r="F8299" t="s">
        <v>354</v>
      </c>
    </row>
    <row r="8300" spans="1:10" ht="11.25" x14ac:dyDescent="0.15">
      <c r="A8300" s="6" t="s">
        <v>307</v>
      </c>
      <c r="B8300" s="4" t="s">
        <v>123</v>
      </c>
      <c r="C8300" s="4" t="s">
        <v>256</v>
      </c>
      <c r="D8300" s="4" t="s">
        <v>266</v>
      </c>
      <c r="E8300" s="5">
        <v>10.96</v>
      </c>
    </row>
    <row r="8301" spans="1:10" ht="11.25" x14ac:dyDescent="0.15">
      <c r="A8301" s="6" t="s">
        <v>307</v>
      </c>
      <c r="B8301" s="4" t="s">
        <v>124</v>
      </c>
      <c r="C8301" s="4" t="s">
        <v>256</v>
      </c>
      <c r="D8301" s="4" t="s">
        <v>257</v>
      </c>
      <c r="E8301" s="5">
        <v>10.95</v>
      </c>
      <c r="F8301" t="s">
        <v>353</v>
      </c>
      <c r="G8301" s="17">
        <f>+E8301+E8302+E8303+E8304</f>
        <v>34.799999999999997</v>
      </c>
      <c r="H8301" s="17">
        <f>+E8305+E8306</f>
        <v>6.16</v>
      </c>
      <c r="I8301" s="18">
        <f>+(G8301/4)/(H8301/3)</f>
        <v>4.2370129870129869</v>
      </c>
      <c r="J8301" s="21">
        <f>+(B8301-$L$1)/7</f>
        <v>6</v>
      </c>
    </row>
    <row r="8302" spans="1:10" ht="11.25" x14ac:dyDescent="0.15">
      <c r="A8302" s="6" t="s">
        <v>307</v>
      </c>
      <c r="B8302" s="4" t="s">
        <v>124</v>
      </c>
      <c r="C8302" s="4" t="s">
        <v>256</v>
      </c>
      <c r="D8302" s="4" t="s">
        <v>257</v>
      </c>
      <c r="E8302" s="5">
        <v>5.87</v>
      </c>
    </row>
    <row r="8303" spans="1:10" ht="11.25" x14ac:dyDescent="0.15">
      <c r="A8303" s="6" t="s">
        <v>307</v>
      </c>
      <c r="B8303" s="4" t="s">
        <v>124</v>
      </c>
      <c r="C8303" s="4" t="s">
        <v>256</v>
      </c>
      <c r="D8303" s="4" t="s">
        <v>265</v>
      </c>
      <c r="E8303" s="5">
        <v>7.73</v>
      </c>
    </row>
    <row r="8304" spans="1:10" ht="11.25" x14ac:dyDescent="0.15">
      <c r="A8304" s="6" t="s">
        <v>307</v>
      </c>
      <c r="B8304" s="4" t="s">
        <v>124</v>
      </c>
      <c r="C8304" s="4" t="s">
        <v>256</v>
      </c>
      <c r="D8304" s="4" t="s">
        <v>266</v>
      </c>
      <c r="E8304" s="5">
        <v>10.25</v>
      </c>
    </row>
    <row r="8305" spans="1:10" ht="11.25" x14ac:dyDescent="0.15">
      <c r="A8305" s="6" t="s">
        <v>307</v>
      </c>
      <c r="B8305" s="4" t="s">
        <v>125</v>
      </c>
      <c r="C8305" s="4" t="s">
        <v>256</v>
      </c>
      <c r="D8305" s="4" t="s">
        <v>257</v>
      </c>
      <c r="E8305" s="5">
        <v>2.89</v>
      </c>
      <c r="F8305" t="s">
        <v>354</v>
      </c>
    </row>
    <row r="8306" spans="1:10" ht="11.25" x14ac:dyDescent="0.15">
      <c r="A8306" s="6" t="s">
        <v>307</v>
      </c>
      <c r="B8306" s="4" t="s">
        <v>125</v>
      </c>
      <c r="C8306" s="4" t="s">
        <v>256</v>
      </c>
      <c r="D8306" s="4" t="s">
        <v>266</v>
      </c>
      <c r="E8306" s="5">
        <v>3.27</v>
      </c>
    </row>
    <row r="8307" spans="1:10" ht="11.25" x14ac:dyDescent="0.15">
      <c r="A8307" s="6" t="s">
        <v>307</v>
      </c>
      <c r="B8307" s="4" t="s">
        <v>126</v>
      </c>
      <c r="C8307" s="4" t="s">
        <v>256</v>
      </c>
      <c r="D8307" s="4" t="s">
        <v>266</v>
      </c>
      <c r="E8307" s="5">
        <v>13.64</v>
      </c>
      <c r="F8307" t="s">
        <v>353</v>
      </c>
      <c r="G8307" s="17">
        <f>+E8307+E8308</f>
        <v>23.58</v>
      </c>
      <c r="H8307" s="17">
        <f>+E8309</f>
        <v>11.19</v>
      </c>
      <c r="I8307" s="18">
        <f>+(G8307/4)/(H8307/3)</f>
        <v>1.5804289544235923</v>
      </c>
      <c r="J8307" s="21">
        <f>+(B8307-$L$1)/7</f>
        <v>7</v>
      </c>
    </row>
    <row r="8308" spans="1:10" ht="11.25" x14ac:dyDescent="0.15">
      <c r="A8308" s="6" t="s">
        <v>307</v>
      </c>
      <c r="B8308" s="4" t="s">
        <v>126</v>
      </c>
      <c r="C8308" s="4" t="s">
        <v>256</v>
      </c>
      <c r="D8308" s="4" t="s">
        <v>266</v>
      </c>
      <c r="E8308" s="5">
        <v>9.94</v>
      </c>
    </row>
    <row r="8309" spans="1:10" ht="11.25" x14ac:dyDescent="0.15">
      <c r="A8309" s="6" t="s">
        <v>307</v>
      </c>
      <c r="B8309" s="4" t="s">
        <v>127</v>
      </c>
      <c r="C8309" s="4" t="s">
        <v>256</v>
      </c>
      <c r="D8309" s="4" t="s">
        <v>266</v>
      </c>
      <c r="E8309" s="5">
        <v>11.19</v>
      </c>
      <c r="F8309" t="s">
        <v>354</v>
      </c>
    </row>
    <row r="8310" spans="1:10" ht="11.25" x14ac:dyDescent="0.15">
      <c r="A8310" s="6" t="s">
        <v>307</v>
      </c>
      <c r="B8310" s="4" t="s">
        <v>128</v>
      </c>
      <c r="C8310" s="4" t="s">
        <v>256</v>
      </c>
      <c r="D8310" s="4" t="s">
        <v>266</v>
      </c>
      <c r="E8310" s="5">
        <v>12.36</v>
      </c>
      <c r="F8310" s="13" t="s">
        <v>353</v>
      </c>
      <c r="G8310" s="17">
        <f>+E8310+E8311</f>
        <v>20.420000000000002</v>
      </c>
      <c r="H8310" s="17">
        <f>+E8312+E8313</f>
        <v>25.22</v>
      </c>
      <c r="I8310" s="18">
        <f>+(G8310/4)/(H8310/3)</f>
        <v>0.60725614591593979</v>
      </c>
      <c r="J8310" s="21">
        <f>+(B8310-$L$1)/7</f>
        <v>8</v>
      </c>
    </row>
    <row r="8311" spans="1:10" ht="11.25" x14ac:dyDescent="0.15">
      <c r="A8311" s="6" t="s">
        <v>307</v>
      </c>
      <c r="B8311" s="4" t="s">
        <v>128</v>
      </c>
      <c r="C8311" s="4" t="s">
        <v>256</v>
      </c>
      <c r="D8311" s="4" t="s">
        <v>266</v>
      </c>
      <c r="E8311" s="5">
        <v>8.06</v>
      </c>
      <c r="F8311" s="13"/>
    </row>
    <row r="8312" spans="1:10" ht="11.25" x14ac:dyDescent="0.15">
      <c r="A8312" s="6" t="s">
        <v>307</v>
      </c>
      <c r="B8312" s="4" t="s">
        <v>129</v>
      </c>
      <c r="C8312" s="4" t="s">
        <v>256</v>
      </c>
      <c r="D8312" s="4" t="s">
        <v>257</v>
      </c>
      <c r="E8312" s="5">
        <v>11.71</v>
      </c>
      <c r="F8312" s="13" t="s">
        <v>354</v>
      </c>
    </row>
    <row r="8313" spans="1:10" ht="11.25" x14ac:dyDescent="0.15">
      <c r="A8313" s="6" t="s">
        <v>307</v>
      </c>
      <c r="B8313" s="4" t="s">
        <v>129</v>
      </c>
      <c r="C8313" s="4" t="s">
        <v>256</v>
      </c>
      <c r="D8313" s="4" t="s">
        <v>266</v>
      </c>
      <c r="E8313" s="5">
        <v>13.51</v>
      </c>
    </row>
    <row r="8314" spans="1:10" ht="11.25" x14ac:dyDescent="0.15">
      <c r="A8314" s="6" t="s">
        <v>307</v>
      </c>
      <c r="B8314" s="4" t="s">
        <v>130</v>
      </c>
      <c r="C8314" s="4" t="s">
        <v>256</v>
      </c>
      <c r="D8314" s="4" t="s">
        <v>257</v>
      </c>
      <c r="E8314" s="5">
        <v>11.57</v>
      </c>
      <c r="F8314" t="s">
        <v>353</v>
      </c>
      <c r="G8314" s="17">
        <f>+E8314+E8315+E8316+E8317</f>
        <v>40.46</v>
      </c>
      <c r="H8314" s="17">
        <f>+E8318+E8319</f>
        <v>21.66</v>
      </c>
      <c r="I8314" s="18">
        <f>+(G8314/4)/(H8314/3)</f>
        <v>1.4009695290858726</v>
      </c>
      <c r="J8314" s="21">
        <f>+(B8314-$L$1)/7</f>
        <v>9</v>
      </c>
    </row>
    <row r="8315" spans="1:10" ht="11.25" x14ac:dyDescent="0.15">
      <c r="A8315" s="6" t="s">
        <v>307</v>
      </c>
      <c r="B8315" s="4" t="s">
        <v>130</v>
      </c>
      <c r="C8315" s="4" t="s">
        <v>256</v>
      </c>
      <c r="D8315" s="4" t="s">
        <v>257</v>
      </c>
      <c r="E8315" s="5">
        <v>6.03</v>
      </c>
    </row>
    <row r="8316" spans="1:10" ht="11.25" x14ac:dyDescent="0.15">
      <c r="A8316" s="6" t="s">
        <v>307</v>
      </c>
      <c r="B8316" s="4" t="s">
        <v>130</v>
      </c>
      <c r="C8316" s="4" t="s">
        <v>256</v>
      </c>
      <c r="D8316" s="4" t="s">
        <v>266</v>
      </c>
      <c r="E8316" s="5">
        <v>12.47</v>
      </c>
    </row>
    <row r="8317" spans="1:10" ht="11.25" x14ac:dyDescent="0.15">
      <c r="A8317" s="6" t="s">
        <v>307</v>
      </c>
      <c r="B8317" s="4" t="s">
        <v>130</v>
      </c>
      <c r="C8317" s="4" t="s">
        <v>256</v>
      </c>
      <c r="D8317" s="4" t="s">
        <v>266</v>
      </c>
      <c r="E8317" s="5">
        <v>10.39</v>
      </c>
    </row>
    <row r="8318" spans="1:10" ht="11.25" x14ac:dyDescent="0.15">
      <c r="A8318" s="6" t="s">
        <v>307</v>
      </c>
      <c r="B8318" s="4" t="s">
        <v>131</v>
      </c>
      <c r="C8318" s="4" t="s">
        <v>256</v>
      </c>
      <c r="D8318" s="4" t="s">
        <v>257</v>
      </c>
      <c r="E8318" s="5">
        <v>10.92</v>
      </c>
      <c r="F8318" t="s">
        <v>354</v>
      </c>
    </row>
    <row r="8319" spans="1:10" ht="11.25" x14ac:dyDescent="0.15">
      <c r="A8319" s="6" t="s">
        <v>307</v>
      </c>
      <c r="B8319" s="4" t="s">
        <v>131</v>
      </c>
      <c r="C8319" s="4" t="s">
        <v>256</v>
      </c>
      <c r="D8319" s="4" t="s">
        <v>266</v>
      </c>
      <c r="E8319" s="5">
        <v>10.74</v>
      </c>
    </row>
    <row r="8320" spans="1:10" ht="11.25" x14ac:dyDescent="0.15">
      <c r="A8320" s="6" t="s">
        <v>307</v>
      </c>
      <c r="B8320" s="4" t="s">
        <v>132</v>
      </c>
      <c r="C8320" s="4" t="s">
        <v>256</v>
      </c>
      <c r="D8320" s="4" t="s">
        <v>257</v>
      </c>
      <c r="E8320" s="5">
        <v>11.05</v>
      </c>
      <c r="F8320" t="s">
        <v>353</v>
      </c>
      <c r="G8320" s="17">
        <f>+E8320+E8321+E8322+E8323</f>
        <v>37.299999999999997</v>
      </c>
      <c r="H8320" s="17">
        <f>+E8324+E8325</f>
        <v>20.350000000000001</v>
      </c>
      <c r="I8320" s="18">
        <f>+(G8320/4)/(H8320/3)</f>
        <v>1.3746928746928744</v>
      </c>
      <c r="J8320" s="21">
        <f>+(B8320-$L$1)/7</f>
        <v>10</v>
      </c>
    </row>
    <row r="8321" spans="1:10" ht="11.25" x14ac:dyDescent="0.15">
      <c r="A8321" s="6" t="s">
        <v>307</v>
      </c>
      <c r="B8321" s="4" t="s">
        <v>132</v>
      </c>
      <c r="C8321" s="4" t="s">
        <v>256</v>
      </c>
      <c r="D8321" s="4" t="s">
        <v>257</v>
      </c>
      <c r="E8321" s="5">
        <v>5.99</v>
      </c>
    </row>
    <row r="8322" spans="1:10" ht="11.25" x14ac:dyDescent="0.15">
      <c r="A8322" s="6" t="s">
        <v>307</v>
      </c>
      <c r="B8322" s="4" t="s">
        <v>132</v>
      </c>
      <c r="C8322" s="4" t="s">
        <v>256</v>
      </c>
      <c r="D8322" s="4" t="s">
        <v>266</v>
      </c>
      <c r="E8322" s="5">
        <v>12.04</v>
      </c>
    </row>
    <row r="8323" spans="1:10" ht="11.25" x14ac:dyDescent="0.15">
      <c r="A8323" s="6" t="s">
        <v>307</v>
      </c>
      <c r="B8323" s="4" t="s">
        <v>132</v>
      </c>
      <c r="C8323" s="4" t="s">
        <v>256</v>
      </c>
      <c r="D8323" s="4" t="s">
        <v>266</v>
      </c>
      <c r="E8323" s="5">
        <v>8.2200000000000006</v>
      </c>
    </row>
    <row r="8324" spans="1:10" ht="11.25" x14ac:dyDescent="0.15">
      <c r="A8324" s="6" t="s">
        <v>307</v>
      </c>
      <c r="B8324" s="4" t="s">
        <v>133</v>
      </c>
      <c r="C8324" s="4" t="s">
        <v>256</v>
      </c>
      <c r="D8324" s="4" t="s">
        <v>257</v>
      </c>
      <c r="E8324" s="5">
        <v>8.76</v>
      </c>
      <c r="F8324" t="s">
        <v>354</v>
      </c>
    </row>
    <row r="8325" spans="1:10" ht="11.25" x14ac:dyDescent="0.15">
      <c r="A8325" s="6" t="s">
        <v>307</v>
      </c>
      <c r="B8325" s="4" t="s">
        <v>133</v>
      </c>
      <c r="C8325" s="4" t="s">
        <v>256</v>
      </c>
      <c r="D8325" s="4" t="s">
        <v>266</v>
      </c>
      <c r="E8325" s="5">
        <v>11.59</v>
      </c>
    </row>
    <row r="8326" spans="1:10" ht="11.25" x14ac:dyDescent="0.15">
      <c r="A8326" s="6" t="s">
        <v>307</v>
      </c>
      <c r="B8326" s="4" t="s">
        <v>135</v>
      </c>
      <c r="C8326" s="4" t="s">
        <v>256</v>
      </c>
      <c r="D8326" s="4" t="s">
        <v>257</v>
      </c>
      <c r="E8326" s="5">
        <v>13.74</v>
      </c>
      <c r="F8326" t="s">
        <v>354</v>
      </c>
      <c r="G8326" s="17">
        <v>0</v>
      </c>
      <c r="H8326" s="17">
        <f>+E8326+E8327+E8328+E8329+E8330</f>
        <v>55.96</v>
      </c>
      <c r="I8326" s="18">
        <f>+(G8326/4)/(H8326/3)</f>
        <v>0</v>
      </c>
      <c r="J8326" s="21">
        <f>+(B8326-$L$1-3)/7</f>
        <v>11</v>
      </c>
    </row>
    <row r="8327" spans="1:10" ht="11.25" x14ac:dyDescent="0.15">
      <c r="A8327" s="6" t="s">
        <v>307</v>
      </c>
      <c r="B8327" s="4" t="s">
        <v>135</v>
      </c>
      <c r="C8327" s="4" t="s">
        <v>256</v>
      </c>
      <c r="D8327" s="4" t="s">
        <v>257</v>
      </c>
      <c r="E8327" s="5">
        <v>11.1</v>
      </c>
    </row>
    <row r="8328" spans="1:10" ht="11.25" x14ac:dyDescent="0.15">
      <c r="A8328" s="6" t="s">
        <v>307</v>
      </c>
      <c r="B8328" s="4" t="s">
        <v>135</v>
      </c>
      <c r="C8328" s="4" t="s">
        <v>256</v>
      </c>
      <c r="D8328" s="4" t="s">
        <v>266</v>
      </c>
      <c r="E8328" s="5">
        <v>14.33</v>
      </c>
    </row>
    <row r="8329" spans="1:10" ht="11.25" x14ac:dyDescent="0.15">
      <c r="A8329" s="6" t="s">
        <v>307</v>
      </c>
      <c r="B8329" s="4" t="s">
        <v>135</v>
      </c>
      <c r="C8329" s="4" t="s">
        <v>256</v>
      </c>
      <c r="D8329" s="4" t="s">
        <v>266</v>
      </c>
      <c r="E8329" s="5">
        <v>13.85</v>
      </c>
    </row>
    <row r="8330" spans="1:10" ht="11.25" x14ac:dyDescent="0.15">
      <c r="A8330" s="6" t="s">
        <v>307</v>
      </c>
      <c r="B8330" s="4" t="s">
        <v>135</v>
      </c>
      <c r="C8330" s="4" t="s">
        <v>256</v>
      </c>
      <c r="D8330" s="4" t="s">
        <v>266</v>
      </c>
      <c r="E8330" s="5">
        <v>2.94</v>
      </c>
    </row>
    <row r="8331" spans="1:10" ht="11.25" x14ac:dyDescent="0.15">
      <c r="A8331" s="9" t="s">
        <v>307</v>
      </c>
      <c r="B8331" s="4" t="s">
        <v>136</v>
      </c>
      <c r="C8331" s="4" t="s">
        <v>256</v>
      </c>
      <c r="D8331" s="4" t="s">
        <v>257</v>
      </c>
      <c r="E8331" s="5">
        <v>12.9</v>
      </c>
      <c r="F8331" t="s">
        <v>353</v>
      </c>
      <c r="G8331" s="17">
        <f>+E8331+E8332+E8333+E8334</f>
        <v>40.18</v>
      </c>
      <c r="H8331" s="17">
        <f>+E8335+E8336</f>
        <v>22.29</v>
      </c>
      <c r="I8331" s="18">
        <f>+(G8331/4)/(H8331/3)</f>
        <v>1.3519515477792732</v>
      </c>
      <c r="J8331" s="21">
        <f>+(B8331-$L$1)/7</f>
        <v>12</v>
      </c>
    </row>
    <row r="8332" spans="1:10" ht="11.25" x14ac:dyDescent="0.15">
      <c r="A8332" s="6" t="s">
        <v>307</v>
      </c>
      <c r="B8332" s="4" t="s">
        <v>136</v>
      </c>
      <c r="C8332" s="4" t="s">
        <v>256</v>
      </c>
      <c r="D8332" s="4" t="s">
        <v>257</v>
      </c>
      <c r="E8332" s="5">
        <v>7.11</v>
      </c>
    </row>
    <row r="8333" spans="1:10" ht="11.25" x14ac:dyDescent="0.15">
      <c r="A8333" s="6" t="s">
        <v>307</v>
      </c>
      <c r="B8333" s="4" t="s">
        <v>136</v>
      </c>
      <c r="C8333" s="4" t="s">
        <v>256</v>
      </c>
      <c r="D8333" s="4" t="s">
        <v>266</v>
      </c>
      <c r="E8333" s="5">
        <v>12.74</v>
      </c>
    </row>
    <row r="8334" spans="1:10" ht="11.25" x14ac:dyDescent="0.15">
      <c r="A8334" s="6" t="s">
        <v>307</v>
      </c>
      <c r="B8334" s="4" t="s">
        <v>136</v>
      </c>
      <c r="C8334" s="4" t="s">
        <v>256</v>
      </c>
      <c r="D8334" s="4" t="s">
        <v>266</v>
      </c>
      <c r="E8334" s="5">
        <v>7.43</v>
      </c>
    </row>
    <row r="8335" spans="1:10" ht="11.25" x14ac:dyDescent="0.15">
      <c r="A8335" s="6" t="s">
        <v>307</v>
      </c>
      <c r="B8335" s="4" t="s">
        <v>137</v>
      </c>
      <c r="C8335" s="4" t="s">
        <v>256</v>
      </c>
      <c r="D8335" s="4" t="s">
        <v>257</v>
      </c>
      <c r="E8335" s="5">
        <v>10.8</v>
      </c>
      <c r="F8335" t="s">
        <v>354</v>
      </c>
    </row>
    <row r="8336" spans="1:10" ht="11.25" x14ac:dyDescent="0.15">
      <c r="A8336" s="6" t="s">
        <v>307</v>
      </c>
      <c r="B8336" s="4" t="s">
        <v>137</v>
      </c>
      <c r="C8336" s="4" t="s">
        <v>256</v>
      </c>
      <c r="D8336" s="4" t="s">
        <v>266</v>
      </c>
      <c r="E8336" s="5">
        <v>11.49</v>
      </c>
    </row>
    <row r="8337" spans="1:10" ht="11.25" x14ac:dyDescent="0.15">
      <c r="A8337" s="6" t="s">
        <v>307</v>
      </c>
      <c r="B8337" s="4" t="s">
        <v>138</v>
      </c>
      <c r="C8337" s="4" t="s">
        <v>256</v>
      </c>
      <c r="D8337" s="4" t="s">
        <v>257</v>
      </c>
      <c r="E8337" s="5">
        <v>11.62</v>
      </c>
      <c r="F8337" t="s">
        <v>353</v>
      </c>
      <c r="G8337" s="17">
        <f>+E8337+E8338+E8339+E8340</f>
        <v>38.11</v>
      </c>
      <c r="H8337" s="17">
        <f>+E8341+E8342+E8343</f>
        <v>28.47</v>
      </c>
      <c r="I8337" s="18">
        <f>+(G8337/4)/(H8337/3)</f>
        <v>1.0039515279241307</v>
      </c>
      <c r="J8337" s="21">
        <f>+(B8337-$L$1)/7</f>
        <v>13</v>
      </c>
    </row>
    <row r="8338" spans="1:10" ht="11.25" x14ac:dyDescent="0.15">
      <c r="A8338" s="6" t="s">
        <v>307</v>
      </c>
      <c r="B8338" s="4" t="s">
        <v>138</v>
      </c>
      <c r="C8338" s="4" t="s">
        <v>256</v>
      </c>
      <c r="D8338" s="4" t="s">
        <v>257</v>
      </c>
      <c r="E8338" s="5">
        <v>3.03</v>
      </c>
    </row>
    <row r="8339" spans="1:10" ht="11.25" x14ac:dyDescent="0.15">
      <c r="A8339" s="6" t="s">
        <v>307</v>
      </c>
      <c r="B8339" s="4" t="s">
        <v>138</v>
      </c>
      <c r="C8339" s="4" t="s">
        <v>256</v>
      </c>
      <c r="D8339" s="4" t="s">
        <v>266</v>
      </c>
      <c r="E8339" s="5">
        <v>12.66</v>
      </c>
    </row>
    <row r="8340" spans="1:10" ht="11.25" x14ac:dyDescent="0.15">
      <c r="A8340" s="6" t="s">
        <v>307</v>
      </c>
      <c r="B8340" s="4" t="s">
        <v>138</v>
      </c>
      <c r="C8340" s="4" t="s">
        <v>256</v>
      </c>
      <c r="D8340" s="4" t="s">
        <v>266</v>
      </c>
      <c r="E8340" s="5">
        <v>10.8</v>
      </c>
    </row>
    <row r="8341" spans="1:10" ht="11.25" x14ac:dyDescent="0.15">
      <c r="A8341" s="6" t="s">
        <v>307</v>
      </c>
      <c r="B8341" s="4" t="s">
        <v>139</v>
      </c>
      <c r="C8341" s="4" t="s">
        <v>256</v>
      </c>
      <c r="D8341" s="4" t="s">
        <v>257</v>
      </c>
      <c r="E8341" s="5">
        <v>12.52</v>
      </c>
      <c r="F8341" t="s">
        <v>354</v>
      </c>
    </row>
    <row r="8342" spans="1:10" ht="11.25" x14ac:dyDescent="0.15">
      <c r="A8342" s="6" t="s">
        <v>307</v>
      </c>
      <c r="B8342" s="4" t="s">
        <v>139</v>
      </c>
      <c r="C8342" s="4" t="s">
        <v>256</v>
      </c>
      <c r="D8342" s="4" t="s">
        <v>260</v>
      </c>
      <c r="E8342" s="5">
        <v>11.71</v>
      </c>
    </row>
    <row r="8343" spans="1:10" ht="11.25" x14ac:dyDescent="0.15">
      <c r="A8343" s="6" t="s">
        <v>307</v>
      </c>
      <c r="B8343" s="4" t="s">
        <v>139</v>
      </c>
      <c r="C8343" s="4" t="s">
        <v>256</v>
      </c>
      <c r="D8343" s="4" t="s">
        <v>260</v>
      </c>
      <c r="E8343" s="5">
        <v>4.24</v>
      </c>
    </row>
    <row r="8344" spans="1:10" ht="11.25" x14ac:dyDescent="0.15">
      <c r="A8344" s="6" t="s">
        <v>307</v>
      </c>
      <c r="B8344" s="4" t="s">
        <v>140</v>
      </c>
      <c r="C8344" s="4" t="s">
        <v>256</v>
      </c>
      <c r="D8344" s="4" t="s">
        <v>257</v>
      </c>
      <c r="E8344" s="5">
        <v>15.19</v>
      </c>
      <c r="F8344" t="s">
        <v>353</v>
      </c>
      <c r="G8344" s="17">
        <f>+E8344+E8345+E8346+E8347</f>
        <v>48.05</v>
      </c>
      <c r="H8344" s="17">
        <f>+E8348+E8349</f>
        <v>25.66</v>
      </c>
      <c r="I8344" s="18">
        <f>+(G8344/4)/(H8344/3)</f>
        <v>1.404423226812159</v>
      </c>
      <c r="J8344" s="21">
        <f>+(B8344-$L$1)/7</f>
        <v>14</v>
      </c>
    </row>
    <row r="8345" spans="1:10" ht="11.25" x14ac:dyDescent="0.15">
      <c r="A8345" s="6" t="s">
        <v>307</v>
      </c>
      <c r="B8345" s="4" t="s">
        <v>140</v>
      </c>
      <c r="C8345" s="4" t="s">
        <v>256</v>
      </c>
      <c r="D8345" s="4" t="s">
        <v>257</v>
      </c>
      <c r="E8345" s="5">
        <v>8.33</v>
      </c>
    </row>
    <row r="8346" spans="1:10" ht="11.25" x14ac:dyDescent="0.15">
      <c r="A8346" s="6" t="s">
        <v>307</v>
      </c>
      <c r="B8346" s="4" t="s">
        <v>140</v>
      </c>
      <c r="C8346" s="4" t="s">
        <v>256</v>
      </c>
      <c r="D8346" s="4" t="s">
        <v>266</v>
      </c>
      <c r="E8346" s="5">
        <v>15.02</v>
      </c>
    </row>
    <row r="8347" spans="1:10" ht="11.25" x14ac:dyDescent="0.15">
      <c r="A8347" s="6" t="s">
        <v>307</v>
      </c>
      <c r="B8347" s="4" t="s">
        <v>140</v>
      </c>
      <c r="C8347" s="4" t="s">
        <v>256</v>
      </c>
      <c r="D8347" s="4" t="s">
        <v>266</v>
      </c>
      <c r="E8347" s="5">
        <v>9.51</v>
      </c>
    </row>
    <row r="8348" spans="1:10" ht="11.25" x14ac:dyDescent="0.15">
      <c r="A8348" s="6" t="s">
        <v>307</v>
      </c>
      <c r="B8348" s="4" t="s">
        <v>141</v>
      </c>
      <c r="C8348" s="4" t="s">
        <v>256</v>
      </c>
      <c r="D8348" s="4" t="s">
        <v>257</v>
      </c>
      <c r="E8348" s="5">
        <v>11.91</v>
      </c>
      <c r="F8348" t="s">
        <v>354</v>
      </c>
    </row>
    <row r="8349" spans="1:10" ht="11.25" x14ac:dyDescent="0.15">
      <c r="A8349" s="6" t="s">
        <v>307</v>
      </c>
      <c r="B8349" s="4" t="s">
        <v>141</v>
      </c>
      <c r="C8349" s="4" t="s">
        <v>256</v>
      </c>
      <c r="D8349" s="4" t="s">
        <v>266</v>
      </c>
      <c r="E8349" s="5">
        <v>13.75</v>
      </c>
    </row>
    <row r="8350" spans="1:10" ht="11.25" x14ac:dyDescent="0.15">
      <c r="A8350" s="6" t="s">
        <v>307</v>
      </c>
      <c r="B8350" s="4" t="s">
        <v>142</v>
      </c>
      <c r="C8350" s="4" t="s">
        <v>256</v>
      </c>
      <c r="D8350" s="4" t="s">
        <v>257</v>
      </c>
      <c r="E8350" s="5">
        <v>12.22</v>
      </c>
      <c r="F8350" t="s">
        <v>353</v>
      </c>
      <c r="G8350" s="17">
        <f>+E8350+E8351+E8352+E8353</f>
        <v>46.400000000000006</v>
      </c>
      <c r="H8350" s="17">
        <f>+E8354+E8355+E8356+E8357</f>
        <v>33.160000000000004</v>
      </c>
      <c r="I8350" s="18">
        <f>+(G8350/4)/(H8350/3)</f>
        <v>1.0494571773220749</v>
      </c>
      <c r="J8350" s="21">
        <f>+(B8350-$L$1)/7</f>
        <v>15</v>
      </c>
    </row>
    <row r="8351" spans="1:10" ht="11.25" x14ac:dyDescent="0.15">
      <c r="A8351" s="6" t="s">
        <v>307</v>
      </c>
      <c r="B8351" s="4" t="s">
        <v>142</v>
      </c>
      <c r="C8351" s="4" t="s">
        <v>256</v>
      </c>
      <c r="D8351" s="4" t="s">
        <v>257</v>
      </c>
      <c r="E8351" s="5">
        <v>9.5299999999999994</v>
      </c>
    </row>
    <row r="8352" spans="1:10" ht="11.25" x14ac:dyDescent="0.15">
      <c r="A8352" s="6" t="s">
        <v>307</v>
      </c>
      <c r="B8352" s="4" t="s">
        <v>142</v>
      </c>
      <c r="C8352" s="4" t="s">
        <v>256</v>
      </c>
      <c r="D8352" s="4" t="s">
        <v>266</v>
      </c>
      <c r="E8352" s="5">
        <v>12.59</v>
      </c>
    </row>
    <row r="8353" spans="1:10" ht="11.25" x14ac:dyDescent="0.15">
      <c r="A8353" s="6" t="s">
        <v>307</v>
      </c>
      <c r="B8353" s="4" t="s">
        <v>142</v>
      </c>
      <c r="C8353" s="4" t="s">
        <v>256</v>
      </c>
      <c r="D8353" s="4" t="s">
        <v>266</v>
      </c>
      <c r="E8353" s="5">
        <v>12.06</v>
      </c>
    </row>
    <row r="8354" spans="1:10" ht="11.25" x14ac:dyDescent="0.15">
      <c r="A8354" s="6" t="s">
        <v>307</v>
      </c>
      <c r="B8354" s="4" t="s">
        <v>143</v>
      </c>
      <c r="C8354" s="4" t="s">
        <v>256</v>
      </c>
      <c r="D8354" s="4" t="s">
        <v>257</v>
      </c>
      <c r="E8354" s="5">
        <v>10.66</v>
      </c>
      <c r="F8354" t="s">
        <v>354</v>
      </c>
    </row>
    <row r="8355" spans="1:10" ht="11.25" x14ac:dyDescent="0.15">
      <c r="A8355" s="6" t="s">
        <v>307</v>
      </c>
      <c r="B8355" s="4" t="s">
        <v>143</v>
      </c>
      <c r="C8355" s="4" t="s">
        <v>256</v>
      </c>
      <c r="D8355" s="4" t="s">
        <v>257</v>
      </c>
      <c r="E8355" s="5">
        <v>5.8</v>
      </c>
    </row>
    <row r="8356" spans="1:10" ht="11.25" x14ac:dyDescent="0.15">
      <c r="A8356" s="6" t="s">
        <v>307</v>
      </c>
      <c r="B8356" s="4" t="s">
        <v>143</v>
      </c>
      <c r="C8356" s="4" t="s">
        <v>256</v>
      </c>
      <c r="D8356" s="4" t="s">
        <v>266</v>
      </c>
      <c r="E8356" s="5">
        <v>10.55</v>
      </c>
    </row>
    <row r="8357" spans="1:10" ht="11.25" x14ac:dyDescent="0.15">
      <c r="A8357" s="6" t="s">
        <v>307</v>
      </c>
      <c r="B8357" s="4" t="s">
        <v>143</v>
      </c>
      <c r="C8357" s="4" t="s">
        <v>256</v>
      </c>
      <c r="D8357" s="4" t="s">
        <v>266</v>
      </c>
      <c r="E8357" s="5">
        <v>6.15</v>
      </c>
    </row>
    <row r="8358" spans="1:10" ht="11.25" x14ac:dyDescent="0.15">
      <c r="A8358" s="6" t="s">
        <v>307</v>
      </c>
      <c r="B8358" s="4" t="s">
        <v>144</v>
      </c>
      <c r="C8358" s="4" t="s">
        <v>256</v>
      </c>
      <c r="D8358" s="4" t="s">
        <v>257</v>
      </c>
      <c r="E8358" s="5">
        <v>11.91</v>
      </c>
      <c r="F8358" t="s">
        <v>353</v>
      </c>
      <c r="G8358" s="17">
        <f>+E8358+E8359+E8360+E8361</f>
        <v>46.68</v>
      </c>
      <c r="H8358" s="17">
        <f>+E8362+E8363</f>
        <v>25.75</v>
      </c>
      <c r="I8358" s="18">
        <f>+(G8358/4)/(H8358/3)</f>
        <v>1.3596116504854368</v>
      </c>
      <c r="J8358" s="21">
        <f>+(B8358-$L$1)/7</f>
        <v>16</v>
      </c>
    </row>
    <row r="8359" spans="1:10" ht="11.25" x14ac:dyDescent="0.15">
      <c r="A8359" s="6" t="s">
        <v>307</v>
      </c>
      <c r="B8359" s="4" t="s">
        <v>144</v>
      </c>
      <c r="C8359" s="4" t="s">
        <v>256</v>
      </c>
      <c r="D8359" s="4" t="s">
        <v>257</v>
      </c>
      <c r="E8359" s="5">
        <v>9.69</v>
      </c>
    </row>
    <row r="8360" spans="1:10" ht="11.25" x14ac:dyDescent="0.15">
      <c r="A8360" s="6" t="s">
        <v>307</v>
      </c>
      <c r="B8360" s="4" t="s">
        <v>144</v>
      </c>
      <c r="C8360" s="4" t="s">
        <v>256</v>
      </c>
      <c r="D8360" s="4" t="s">
        <v>266</v>
      </c>
      <c r="E8360" s="5">
        <v>12.61</v>
      </c>
    </row>
    <row r="8361" spans="1:10" ht="11.25" x14ac:dyDescent="0.15">
      <c r="A8361" s="6" t="s">
        <v>307</v>
      </c>
      <c r="B8361" s="4" t="s">
        <v>144</v>
      </c>
      <c r="C8361" s="4" t="s">
        <v>256</v>
      </c>
      <c r="D8361" s="4" t="s">
        <v>266</v>
      </c>
      <c r="E8361" s="5">
        <v>12.47</v>
      </c>
    </row>
    <row r="8362" spans="1:10" ht="11.25" x14ac:dyDescent="0.15">
      <c r="A8362" s="6" t="s">
        <v>307</v>
      </c>
      <c r="B8362" s="4" t="s">
        <v>145</v>
      </c>
      <c r="C8362" s="4" t="s">
        <v>256</v>
      </c>
      <c r="D8362" s="4" t="s">
        <v>257</v>
      </c>
      <c r="E8362" s="5">
        <v>12.27</v>
      </c>
      <c r="F8362" t="s">
        <v>354</v>
      </c>
    </row>
    <row r="8363" spans="1:10" ht="11.25" x14ac:dyDescent="0.15">
      <c r="A8363" s="6" t="s">
        <v>307</v>
      </c>
      <c r="B8363" s="4" t="s">
        <v>145</v>
      </c>
      <c r="C8363" s="4" t="s">
        <v>256</v>
      </c>
      <c r="D8363" s="4" t="s">
        <v>266</v>
      </c>
      <c r="E8363" s="5">
        <v>13.48</v>
      </c>
    </row>
    <row r="8364" spans="1:10" ht="11.25" x14ac:dyDescent="0.15">
      <c r="A8364" s="6" t="s">
        <v>307</v>
      </c>
      <c r="B8364" s="4" t="s">
        <v>147</v>
      </c>
      <c r="C8364" s="4" t="s">
        <v>256</v>
      </c>
      <c r="D8364" s="4" t="s">
        <v>257</v>
      </c>
      <c r="E8364" s="5">
        <v>12.65</v>
      </c>
      <c r="F8364" t="s">
        <v>353</v>
      </c>
      <c r="G8364" s="17">
        <f>+E8364+E8365+E8366+E8367</f>
        <v>46.75</v>
      </c>
      <c r="H8364" s="17">
        <f>+E8368+E8369+E8370</f>
        <v>28.48</v>
      </c>
      <c r="I8364" s="18">
        <f>+(G8364/4)/(H8364/3)</f>
        <v>1.231127106741573</v>
      </c>
      <c r="J8364" s="21">
        <f>+(B8364-$L$1)/7</f>
        <v>17</v>
      </c>
    </row>
    <row r="8365" spans="1:10" ht="11.25" x14ac:dyDescent="0.15">
      <c r="A8365" s="6" t="s">
        <v>307</v>
      </c>
      <c r="B8365" s="4" t="s">
        <v>147</v>
      </c>
      <c r="C8365" s="4" t="s">
        <v>256</v>
      </c>
      <c r="D8365" s="4" t="s">
        <v>257</v>
      </c>
      <c r="E8365" s="5">
        <v>11.71</v>
      </c>
    </row>
    <row r="8366" spans="1:10" ht="11.25" x14ac:dyDescent="0.15">
      <c r="A8366" s="6" t="s">
        <v>307</v>
      </c>
      <c r="B8366" s="4" t="s">
        <v>147</v>
      </c>
      <c r="C8366" s="4" t="s">
        <v>256</v>
      </c>
      <c r="D8366" s="4" t="s">
        <v>266</v>
      </c>
      <c r="E8366" s="5">
        <v>13.17</v>
      </c>
    </row>
    <row r="8367" spans="1:10" ht="11.25" x14ac:dyDescent="0.15">
      <c r="A8367" s="6" t="s">
        <v>307</v>
      </c>
      <c r="B8367" s="4" t="s">
        <v>147</v>
      </c>
      <c r="C8367" s="4" t="s">
        <v>256</v>
      </c>
      <c r="D8367" s="4" t="s">
        <v>266</v>
      </c>
      <c r="E8367" s="5">
        <v>9.2200000000000006</v>
      </c>
    </row>
    <row r="8368" spans="1:10" ht="11.25" x14ac:dyDescent="0.15">
      <c r="A8368" s="6" t="s">
        <v>307</v>
      </c>
      <c r="B8368" s="4" t="s">
        <v>148</v>
      </c>
      <c r="C8368" s="4" t="s">
        <v>256</v>
      </c>
      <c r="D8368" s="4" t="s">
        <v>257</v>
      </c>
      <c r="E8368" s="5">
        <v>11.52</v>
      </c>
      <c r="F8368" t="s">
        <v>354</v>
      </c>
    </row>
    <row r="8369" spans="1:10" ht="11.25" x14ac:dyDescent="0.15">
      <c r="A8369" s="6" t="s">
        <v>307</v>
      </c>
      <c r="B8369" s="4" t="s">
        <v>148</v>
      </c>
      <c r="C8369" s="4" t="s">
        <v>256</v>
      </c>
      <c r="D8369" s="4" t="s">
        <v>257</v>
      </c>
      <c r="E8369" s="5">
        <v>3.64</v>
      </c>
    </row>
    <row r="8370" spans="1:10" ht="11.25" x14ac:dyDescent="0.15">
      <c r="A8370" s="6" t="s">
        <v>307</v>
      </c>
      <c r="B8370" s="4" t="s">
        <v>148</v>
      </c>
      <c r="C8370" s="4" t="s">
        <v>256</v>
      </c>
      <c r="D8370" s="4" t="s">
        <v>266</v>
      </c>
      <c r="E8370" s="5">
        <v>13.32</v>
      </c>
    </row>
    <row r="8371" spans="1:10" ht="11.25" x14ac:dyDescent="0.15">
      <c r="A8371" s="6" t="s">
        <v>307</v>
      </c>
      <c r="B8371" s="4" t="s">
        <v>149</v>
      </c>
      <c r="C8371" s="4" t="s">
        <v>256</v>
      </c>
      <c r="D8371" s="4" t="s">
        <v>257</v>
      </c>
      <c r="E8371" s="5">
        <v>12.91</v>
      </c>
      <c r="F8371" t="s">
        <v>353</v>
      </c>
      <c r="G8371" s="17">
        <f>+E8371+E8372+E8373+E8374</f>
        <v>47.989999999999995</v>
      </c>
      <c r="H8371" s="17">
        <f>+E8375+E8376+E8377</f>
        <v>27.930000000000003</v>
      </c>
      <c r="I8371" s="18">
        <f>+(G8371/4)/(H8371/3)</f>
        <v>1.2886680988184747</v>
      </c>
      <c r="J8371" s="21">
        <f>+(B8371-$L$1)/7</f>
        <v>18</v>
      </c>
    </row>
    <row r="8372" spans="1:10" ht="11.25" x14ac:dyDescent="0.15">
      <c r="A8372" s="6" t="s">
        <v>307</v>
      </c>
      <c r="B8372" s="4" t="s">
        <v>149</v>
      </c>
      <c r="C8372" s="4" t="s">
        <v>256</v>
      </c>
      <c r="D8372" s="4" t="s">
        <v>257</v>
      </c>
      <c r="E8372" s="5">
        <v>8.77</v>
      </c>
    </row>
    <row r="8373" spans="1:10" ht="11.25" x14ac:dyDescent="0.15">
      <c r="A8373" s="6" t="s">
        <v>307</v>
      </c>
      <c r="B8373" s="4" t="s">
        <v>149</v>
      </c>
      <c r="C8373" s="4" t="s">
        <v>256</v>
      </c>
      <c r="D8373" s="4" t="s">
        <v>266</v>
      </c>
      <c r="E8373" s="5">
        <v>14.34</v>
      </c>
    </row>
    <row r="8374" spans="1:10" ht="11.25" x14ac:dyDescent="0.15">
      <c r="A8374" s="6" t="s">
        <v>307</v>
      </c>
      <c r="B8374" s="4" t="s">
        <v>149</v>
      </c>
      <c r="C8374" s="4" t="s">
        <v>256</v>
      </c>
      <c r="D8374" s="4" t="s">
        <v>266</v>
      </c>
      <c r="E8374" s="5">
        <v>11.97</v>
      </c>
    </row>
    <row r="8375" spans="1:10" ht="11.25" x14ac:dyDescent="0.15">
      <c r="A8375" s="6" t="s">
        <v>307</v>
      </c>
      <c r="B8375" s="4" t="s">
        <v>150</v>
      </c>
      <c r="C8375" s="4" t="s">
        <v>256</v>
      </c>
      <c r="D8375" s="4" t="s">
        <v>257</v>
      </c>
      <c r="E8375" s="5">
        <v>12.75</v>
      </c>
      <c r="F8375" t="s">
        <v>354</v>
      </c>
    </row>
    <row r="8376" spans="1:10" ht="11.25" x14ac:dyDescent="0.15">
      <c r="A8376" s="6" t="s">
        <v>307</v>
      </c>
      <c r="B8376" s="4" t="s">
        <v>150</v>
      </c>
      <c r="C8376" s="4" t="s">
        <v>256</v>
      </c>
      <c r="D8376" s="4" t="s">
        <v>266</v>
      </c>
      <c r="E8376" s="5">
        <v>11.38</v>
      </c>
    </row>
    <row r="8377" spans="1:10" ht="11.25" x14ac:dyDescent="0.15">
      <c r="A8377" s="6" t="s">
        <v>307</v>
      </c>
      <c r="B8377" s="4" t="s">
        <v>150</v>
      </c>
      <c r="C8377" s="4" t="s">
        <v>256</v>
      </c>
      <c r="D8377" s="4" t="s">
        <v>266</v>
      </c>
      <c r="E8377" s="5">
        <v>3.8</v>
      </c>
    </row>
    <row r="8378" spans="1:10" ht="11.25" x14ac:dyDescent="0.15">
      <c r="A8378" s="6" t="s">
        <v>307</v>
      </c>
      <c r="B8378" s="4" t="s">
        <v>151</v>
      </c>
      <c r="C8378" s="4" t="s">
        <v>256</v>
      </c>
      <c r="D8378" s="4" t="s">
        <v>257</v>
      </c>
      <c r="E8378" s="5">
        <v>12.81</v>
      </c>
      <c r="F8378" t="s">
        <v>353</v>
      </c>
      <c r="G8378" s="17">
        <f>+E8378+E8379+E8380+E8381</f>
        <v>44.97</v>
      </c>
      <c r="H8378" s="17">
        <f>+E8382+E8383+E8384+E8385</f>
        <v>29.150000000000002</v>
      </c>
      <c r="I8378" s="18">
        <f>+(G8378/4)/(H8378/3)</f>
        <v>1.157032590051458</v>
      </c>
      <c r="J8378" s="21">
        <f>+(B8378-$L$1)/7</f>
        <v>19</v>
      </c>
    </row>
    <row r="8379" spans="1:10" ht="11.25" x14ac:dyDescent="0.15">
      <c r="A8379" s="6" t="s">
        <v>307</v>
      </c>
      <c r="B8379" s="4" t="s">
        <v>151</v>
      </c>
      <c r="C8379" s="4" t="s">
        <v>256</v>
      </c>
      <c r="D8379" s="4" t="s">
        <v>257</v>
      </c>
      <c r="E8379" s="5">
        <v>7.76</v>
      </c>
    </row>
    <row r="8380" spans="1:10" ht="11.25" x14ac:dyDescent="0.15">
      <c r="A8380" s="9" t="s">
        <v>307</v>
      </c>
      <c r="B8380" s="4" t="s">
        <v>151</v>
      </c>
      <c r="C8380" s="4" t="s">
        <v>256</v>
      </c>
      <c r="D8380" s="4" t="s">
        <v>266</v>
      </c>
      <c r="E8380" s="5">
        <v>12.68</v>
      </c>
    </row>
    <row r="8381" spans="1:10" ht="11.25" x14ac:dyDescent="0.15">
      <c r="A8381" s="6" t="s">
        <v>307</v>
      </c>
      <c r="B8381" s="4" t="s">
        <v>151</v>
      </c>
      <c r="C8381" s="4" t="s">
        <v>256</v>
      </c>
      <c r="D8381" s="4" t="s">
        <v>266</v>
      </c>
      <c r="E8381" s="5">
        <v>11.72</v>
      </c>
    </row>
    <row r="8382" spans="1:10" ht="11.25" x14ac:dyDescent="0.15">
      <c r="A8382" s="6" t="s">
        <v>307</v>
      </c>
      <c r="B8382" s="4" t="s">
        <v>152</v>
      </c>
      <c r="C8382" s="4" t="s">
        <v>256</v>
      </c>
      <c r="D8382" s="4" t="s">
        <v>257</v>
      </c>
      <c r="E8382" s="5">
        <v>9.17</v>
      </c>
      <c r="F8382" t="s">
        <v>354</v>
      </c>
    </row>
    <row r="8383" spans="1:10" ht="11.25" x14ac:dyDescent="0.15">
      <c r="A8383" s="6" t="s">
        <v>307</v>
      </c>
      <c r="B8383" s="4" t="s">
        <v>152</v>
      </c>
      <c r="C8383" s="4" t="s">
        <v>256</v>
      </c>
      <c r="D8383" s="4" t="s">
        <v>257</v>
      </c>
      <c r="E8383" s="5">
        <v>4.99</v>
      </c>
    </row>
    <row r="8384" spans="1:10" ht="11.25" x14ac:dyDescent="0.15">
      <c r="A8384" s="6" t="s">
        <v>307</v>
      </c>
      <c r="B8384" s="4" t="s">
        <v>152</v>
      </c>
      <c r="C8384" s="4" t="s">
        <v>256</v>
      </c>
      <c r="D8384" s="4" t="s">
        <v>266</v>
      </c>
      <c r="E8384" s="5">
        <v>11.47</v>
      </c>
    </row>
    <row r="8385" spans="1:10" ht="11.25" x14ac:dyDescent="0.15">
      <c r="A8385" s="6" t="s">
        <v>307</v>
      </c>
      <c r="B8385" s="4" t="s">
        <v>152</v>
      </c>
      <c r="C8385" s="4" t="s">
        <v>256</v>
      </c>
      <c r="D8385" s="4" t="s">
        <v>266</v>
      </c>
      <c r="E8385" s="5">
        <v>3.52</v>
      </c>
    </row>
    <row r="8386" spans="1:10" ht="11.25" x14ac:dyDescent="0.15">
      <c r="A8386" s="6" t="s">
        <v>307</v>
      </c>
      <c r="B8386" s="4" t="s">
        <v>153</v>
      </c>
      <c r="C8386" s="4" t="s">
        <v>256</v>
      </c>
      <c r="D8386" s="4" t="s">
        <v>257</v>
      </c>
      <c r="E8386" s="5">
        <v>11.92</v>
      </c>
      <c r="F8386" t="s">
        <v>353</v>
      </c>
      <c r="G8386" s="17">
        <f>+E8386+E8387+E8388+E8389</f>
        <v>41.61</v>
      </c>
      <c r="H8386" s="17">
        <f>+E8390+E8391+E8392</f>
        <v>29.380000000000003</v>
      </c>
      <c r="I8386" s="18">
        <f>+(G8386/4)/(H8386/3)</f>
        <v>1.0622021783526208</v>
      </c>
      <c r="J8386" s="21">
        <f>+(B8386-$L$1)/7</f>
        <v>20</v>
      </c>
    </row>
    <row r="8387" spans="1:10" ht="11.25" x14ac:dyDescent="0.15">
      <c r="A8387" s="6" t="s">
        <v>307</v>
      </c>
      <c r="B8387" s="4" t="s">
        <v>153</v>
      </c>
      <c r="C8387" s="4" t="s">
        <v>256</v>
      </c>
      <c r="D8387" s="4" t="s">
        <v>257</v>
      </c>
      <c r="E8387" s="5">
        <v>7.07</v>
      </c>
    </row>
    <row r="8388" spans="1:10" ht="11.25" x14ac:dyDescent="0.15">
      <c r="A8388" s="6" t="s">
        <v>307</v>
      </c>
      <c r="B8388" s="4" t="s">
        <v>153</v>
      </c>
      <c r="C8388" s="4" t="s">
        <v>256</v>
      </c>
      <c r="D8388" s="4" t="s">
        <v>266</v>
      </c>
      <c r="E8388" s="5">
        <v>14.2</v>
      </c>
    </row>
    <row r="8389" spans="1:10" ht="11.25" x14ac:dyDescent="0.15">
      <c r="A8389" s="6" t="s">
        <v>307</v>
      </c>
      <c r="B8389" s="4" t="s">
        <v>153</v>
      </c>
      <c r="C8389" s="4" t="s">
        <v>256</v>
      </c>
      <c r="D8389" s="4" t="s">
        <v>266</v>
      </c>
      <c r="E8389" s="5">
        <v>8.42</v>
      </c>
    </row>
    <row r="8390" spans="1:10" ht="11.25" x14ac:dyDescent="0.15">
      <c r="A8390" s="6" t="s">
        <v>307</v>
      </c>
      <c r="B8390" s="4" t="s">
        <v>154</v>
      </c>
      <c r="C8390" s="4" t="s">
        <v>256</v>
      </c>
      <c r="D8390" s="4" t="s">
        <v>257</v>
      </c>
      <c r="E8390" s="5">
        <v>10.92</v>
      </c>
      <c r="F8390" t="s">
        <v>354</v>
      </c>
    </row>
    <row r="8391" spans="1:10" ht="11.25" x14ac:dyDescent="0.15">
      <c r="A8391" s="6" t="s">
        <v>307</v>
      </c>
      <c r="B8391" s="4" t="s">
        <v>154</v>
      </c>
      <c r="C8391" s="4" t="s">
        <v>256</v>
      </c>
      <c r="D8391" s="4" t="s">
        <v>257</v>
      </c>
      <c r="E8391" s="5">
        <v>5.13</v>
      </c>
    </row>
    <row r="8392" spans="1:10" ht="11.25" x14ac:dyDescent="0.15">
      <c r="A8392" s="6" t="s">
        <v>307</v>
      </c>
      <c r="B8392" s="4" t="s">
        <v>154</v>
      </c>
      <c r="C8392" s="4" t="s">
        <v>256</v>
      </c>
      <c r="D8392" s="4" t="s">
        <v>266</v>
      </c>
      <c r="E8392" s="5">
        <v>13.33</v>
      </c>
    </row>
    <row r="8393" spans="1:10" ht="11.25" x14ac:dyDescent="0.15">
      <c r="A8393" s="6" t="s">
        <v>307</v>
      </c>
      <c r="B8393" s="4" t="s">
        <v>155</v>
      </c>
      <c r="C8393" s="4" t="s">
        <v>256</v>
      </c>
      <c r="D8393" s="4" t="s">
        <v>257</v>
      </c>
      <c r="E8393" s="5">
        <v>12.74</v>
      </c>
      <c r="F8393" t="s">
        <v>353</v>
      </c>
      <c r="G8393" s="17">
        <f>+E8393+E8394+E8395+E8396</f>
        <v>44.730000000000004</v>
      </c>
      <c r="H8393" s="17">
        <f>+E8397+E8398</f>
        <v>28.38</v>
      </c>
      <c r="I8393" s="18">
        <f>+(G8393/4)/(H8393/3)</f>
        <v>1.1820824524312898</v>
      </c>
      <c r="J8393" s="21">
        <f>+(B8393-$L$1)/7</f>
        <v>21</v>
      </c>
    </row>
    <row r="8394" spans="1:10" ht="11.25" x14ac:dyDescent="0.15">
      <c r="A8394" s="6" t="s">
        <v>307</v>
      </c>
      <c r="B8394" s="4" t="s">
        <v>155</v>
      </c>
      <c r="C8394" s="4" t="s">
        <v>256</v>
      </c>
      <c r="D8394" s="4" t="s">
        <v>257</v>
      </c>
      <c r="E8394" s="5">
        <v>8.43</v>
      </c>
    </row>
    <row r="8395" spans="1:10" ht="11.25" x14ac:dyDescent="0.15">
      <c r="A8395" s="6" t="s">
        <v>307</v>
      </c>
      <c r="B8395" s="4" t="s">
        <v>155</v>
      </c>
      <c r="C8395" s="4" t="s">
        <v>256</v>
      </c>
      <c r="D8395" s="4" t="s">
        <v>266</v>
      </c>
      <c r="E8395" s="5">
        <v>13.64</v>
      </c>
    </row>
    <row r="8396" spans="1:10" ht="11.25" x14ac:dyDescent="0.15">
      <c r="A8396" s="6" t="s">
        <v>307</v>
      </c>
      <c r="B8396" s="4" t="s">
        <v>155</v>
      </c>
      <c r="C8396" s="4" t="s">
        <v>256</v>
      </c>
      <c r="D8396" s="4" t="s">
        <v>266</v>
      </c>
      <c r="E8396" s="5">
        <v>9.92</v>
      </c>
    </row>
    <row r="8397" spans="1:10" ht="11.25" x14ac:dyDescent="0.15">
      <c r="A8397" s="6" t="s">
        <v>307</v>
      </c>
      <c r="B8397" s="4" t="s">
        <v>156</v>
      </c>
      <c r="C8397" s="4" t="s">
        <v>256</v>
      </c>
      <c r="D8397" s="4" t="s">
        <v>257</v>
      </c>
      <c r="E8397" s="5">
        <v>14.11</v>
      </c>
      <c r="F8397" t="s">
        <v>354</v>
      </c>
    </row>
    <row r="8398" spans="1:10" ht="11.25" x14ac:dyDescent="0.15">
      <c r="A8398" s="6" t="s">
        <v>307</v>
      </c>
      <c r="B8398" s="4" t="s">
        <v>156</v>
      </c>
      <c r="C8398" s="4" t="s">
        <v>256</v>
      </c>
      <c r="D8398" s="4" t="s">
        <v>260</v>
      </c>
      <c r="E8398" s="5">
        <v>14.27</v>
      </c>
    </row>
    <row r="8399" spans="1:10" ht="11.25" x14ac:dyDescent="0.15">
      <c r="A8399" s="6" t="s">
        <v>307</v>
      </c>
      <c r="B8399" s="4" t="s">
        <v>157</v>
      </c>
      <c r="C8399" s="4" t="s">
        <v>256</v>
      </c>
      <c r="D8399" s="4" t="s">
        <v>257</v>
      </c>
      <c r="E8399" s="5">
        <v>13.17</v>
      </c>
      <c r="F8399" s="13" t="s">
        <v>353</v>
      </c>
      <c r="G8399" s="17">
        <f>+E8399+E8400+E8401+E8402</f>
        <v>47.419999999999995</v>
      </c>
      <c r="H8399" s="17">
        <f>+E8403+E8404+E8405+E8406</f>
        <v>34.5</v>
      </c>
      <c r="I8399" s="18">
        <f>+(G8399/4)/(H8399/3)</f>
        <v>1.0308695652173911</v>
      </c>
      <c r="J8399" s="21">
        <f>+(B8399-$L$1)/7</f>
        <v>22</v>
      </c>
    </row>
    <row r="8400" spans="1:10" ht="11.25" x14ac:dyDescent="0.15">
      <c r="A8400" s="6" t="s">
        <v>307</v>
      </c>
      <c r="B8400" s="4" t="s">
        <v>157</v>
      </c>
      <c r="C8400" s="4" t="s">
        <v>256</v>
      </c>
      <c r="D8400" s="4" t="s">
        <v>257</v>
      </c>
      <c r="E8400" s="5">
        <v>9.48</v>
      </c>
      <c r="F8400" s="13"/>
    </row>
    <row r="8401" spans="1:10" ht="11.25" x14ac:dyDescent="0.15">
      <c r="A8401" s="6" t="s">
        <v>307</v>
      </c>
      <c r="B8401" s="4" t="s">
        <v>157</v>
      </c>
      <c r="C8401" s="4" t="s">
        <v>256</v>
      </c>
      <c r="D8401" s="4" t="s">
        <v>266</v>
      </c>
      <c r="E8401" s="5">
        <v>12.98</v>
      </c>
      <c r="F8401" s="13"/>
    </row>
    <row r="8402" spans="1:10" ht="11.25" x14ac:dyDescent="0.15">
      <c r="A8402" s="6" t="s">
        <v>307</v>
      </c>
      <c r="B8402" s="4" t="s">
        <v>157</v>
      </c>
      <c r="C8402" s="4" t="s">
        <v>256</v>
      </c>
      <c r="D8402" s="4" t="s">
        <v>266</v>
      </c>
      <c r="E8402" s="5">
        <v>11.79</v>
      </c>
      <c r="F8402" s="13"/>
    </row>
    <row r="8403" spans="1:10" ht="11.25" x14ac:dyDescent="0.15">
      <c r="A8403" s="6" t="s">
        <v>307</v>
      </c>
      <c r="B8403" s="4" t="s">
        <v>158</v>
      </c>
      <c r="C8403" s="4" t="s">
        <v>256</v>
      </c>
      <c r="D8403" s="4" t="s">
        <v>257</v>
      </c>
      <c r="E8403" s="5">
        <v>11.91</v>
      </c>
      <c r="F8403" s="13" t="s">
        <v>354</v>
      </c>
    </row>
    <row r="8404" spans="1:10" ht="11.25" x14ac:dyDescent="0.15">
      <c r="A8404" s="6" t="s">
        <v>307</v>
      </c>
      <c r="B8404" s="4" t="s">
        <v>158</v>
      </c>
      <c r="C8404" s="4" t="s">
        <v>256</v>
      </c>
      <c r="D8404" s="4" t="s">
        <v>257</v>
      </c>
      <c r="E8404" s="5">
        <v>5.42</v>
      </c>
    </row>
    <row r="8405" spans="1:10" ht="11.25" x14ac:dyDescent="0.15">
      <c r="A8405" s="6" t="s">
        <v>307</v>
      </c>
      <c r="B8405" s="4" t="s">
        <v>158</v>
      </c>
      <c r="C8405" s="4" t="s">
        <v>256</v>
      </c>
      <c r="D8405" s="4" t="s">
        <v>266</v>
      </c>
      <c r="E8405" s="5">
        <v>13.71</v>
      </c>
    </row>
    <row r="8406" spans="1:10" ht="11.25" x14ac:dyDescent="0.15">
      <c r="A8406" s="6" t="s">
        <v>307</v>
      </c>
      <c r="B8406" s="4" t="s">
        <v>158</v>
      </c>
      <c r="C8406" s="4" t="s">
        <v>256</v>
      </c>
      <c r="D8406" s="4" t="s">
        <v>266</v>
      </c>
      <c r="E8406" s="5">
        <v>3.46</v>
      </c>
    </row>
    <row r="8407" spans="1:10" ht="11.25" x14ac:dyDescent="0.15">
      <c r="A8407" s="6" t="s">
        <v>307</v>
      </c>
      <c r="B8407" s="4" t="s">
        <v>159</v>
      </c>
      <c r="C8407" s="4" t="s">
        <v>256</v>
      </c>
      <c r="D8407" s="4" t="s">
        <v>257</v>
      </c>
      <c r="E8407" s="5">
        <v>12.62</v>
      </c>
      <c r="F8407" t="s">
        <v>353</v>
      </c>
      <c r="G8407" s="17">
        <f>+E8407+E8408+E8409+E8410</f>
        <v>46.12</v>
      </c>
      <c r="H8407" s="17">
        <f>+E8411+E8412+E8413+E8414</f>
        <v>32.86</v>
      </c>
      <c r="I8407" s="18">
        <f>+(G8407/4)/(H8407/3)</f>
        <v>1.0526475958612294</v>
      </c>
      <c r="J8407" s="21">
        <f>+(B8407-$L$1)/7</f>
        <v>23</v>
      </c>
    </row>
    <row r="8408" spans="1:10" ht="11.25" x14ac:dyDescent="0.15">
      <c r="A8408" s="6" t="s">
        <v>307</v>
      </c>
      <c r="B8408" s="4" t="s">
        <v>159</v>
      </c>
      <c r="C8408" s="4" t="s">
        <v>256</v>
      </c>
      <c r="D8408" s="4" t="s">
        <v>257</v>
      </c>
      <c r="E8408" s="5">
        <v>9.5</v>
      </c>
    </row>
    <row r="8409" spans="1:10" ht="11.25" x14ac:dyDescent="0.15">
      <c r="A8409" s="6" t="s">
        <v>307</v>
      </c>
      <c r="B8409" s="4" t="s">
        <v>159</v>
      </c>
      <c r="C8409" s="4" t="s">
        <v>256</v>
      </c>
      <c r="D8409" s="4" t="s">
        <v>266</v>
      </c>
      <c r="E8409" s="5">
        <v>14.39</v>
      </c>
    </row>
    <row r="8410" spans="1:10" ht="11.25" x14ac:dyDescent="0.15">
      <c r="A8410" s="6" t="s">
        <v>307</v>
      </c>
      <c r="B8410" s="4" t="s">
        <v>159</v>
      </c>
      <c r="C8410" s="4" t="s">
        <v>256</v>
      </c>
      <c r="D8410" s="4" t="s">
        <v>266</v>
      </c>
      <c r="E8410" s="5">
        <v>9.61</v>
      </c>
    </row>
    <row r="8411" spans="1:10" ht="11.25" x14ac:dyDescent="0.15">
      <c r="A8411" s="6" t="s">
        <v>307</v>
      </c>
      <c r="B8411" s="4" t="s">
        <v>160</v>
      </c>
      <c r="C8411" s="4" t="s">
        <v>256</v>
      </c>
      <c r="D8411" s="4" t="s">
        <v>257</v>
      </c>
      <c r="E8411" s="5">
        <v>9.1999999999999993</v>
      </c>
      <c r="F8411" t="s">
        <v>354</v>
      </c>
    </row>
    <row r="8412" spans="1:10" ht="11.25" x14ac:dyDescent="0.15">
      <c r="A8412" s="6" t="s">
        <v>307</v>
      </c>
      <c r="B8412" s="4" t="s">
        <v>160</v>
      </c>
      <c r="C8412" s="4" t="s">
        <v>256</v>
      </c>
      <c r="D8412" s="4" t="s">
        <v>257</v>
      </c>
      <c r="E8412" s="5">
        <v>6.33</v>
      </c>
    </row>
    <row r="8413" spans="1:10" ht="11.25" x14ac:dyDescent="0.15">
      <c r="A8413" s="6" t="s">
        <v>307</v>
      </c>
      <c r="B8413" s="4" t="s">
        <v>160</v>
      </c>
      <c r="C8413" s="4" t="s">
        <v>256</v>
      </c>
      <c r="D8413" s="4" t="s">
        <v>266</v>
      </c>
      <c r="E8413" s="5">
        <v>12.54</v>
      </c>
    </row>
    <row r="8414" spans="1:10" ht="11.25" x14ac:dyDescent="0.15">
      <c r="A8414" s="6" t="s">
        <v>307</v>
      </c>
      <c r="B8414" s="4" t="s">
        <v>160</v>
      </c>
      <c r="C8414" s="4" t="s">
        <v>256</v>
      </c>
      <c r="D8414" s="4" t="s">
        <v>266</v>
      </c>
      <c r="E8414" s="5">
        <v>4.79</v>
      </c>
    </row>
    <row r="8415" spans="1:10" ht="11.25" x14ac:dyDescent="0.15">
      <c r="A8415" s="6" t="s">
        <v>307</v>
      </c>
      <c r="B8415" s="4" t="s">
        <v>161</v>
      </c>
      <c r="C8415" s="4" t="s">
        <v>256</v>
      </c>
      <c r="D8415" s="4" t="s">
        <v>257</v>
      </c>
      <c r="E8415" s="5">
        <v>12.22</v>
      </c>
      <c r="F8415" t="s">
        <v>353</v>
      </c>
      <c r="G8415" s="17">
        <f>+E8415+E8416+E8417+E8418</f>
        <v>43.9</v>
      </c>
      <c r="H8415" s="17">
        <f>+E8419+E8420+E8421+E8422</f>
        <v>31.17</v>
      </c>
      <c r="I8415" s="18">
        <f>+(G8415/4)/(H8415/3)</f>
        <v>1.0563041385948027</v>
      </c>
      <c r="J8415" s="21">
        <f>+(B8415-$L$1)/7</f>
        <v>24</v>
      </c>
    </row>
    <row r="8416" spans="1:10" ht="11.25" x14ac:dyDescent="0.15">
      <c r="A8416" s="6" t="s">
        <v>307</v>
      </c>
      <c r="B8416" s="4" t="s">
        <v>161</v>
      </c>
      <c r="C8416" s="4" t="s">
        <v>256</v>
      </c>
      <c r="D8416" s="4" t="s">
        <v>257</v>
      </c>
      <c r="E8416" s="5">
        <v>9.0399999999999991</v>
      </c>
    </row>
    <row r="8417" spans="1:10" ht="11.25" x14ac:dyDescent="0.15">
      <c r="A8417" s="6" t="s">
        <v>307</v>
      </c>
      <c r="B8417" s="4" t="s">
        <v>161</v>
      </c>
      <c r="C8417" s="4" t="s">
        <v>256</v>
      </c>
      <c r="D8417" s="4" t="s">
        <v>266</v>
      </c>
      <c r="E8417" s="5">
        <v>12.6</v>
      </c>
    </row>
    <row r="8418" spans="1:10" ht="11.25" x14ac:dyDescent="0.15">
      <c r="A8418" s="6" t="s">
        <v>307</v>
      </c>
      <c r="B8418" s="4" t="s">
        <v>161</v>
      </c>
      <c r="C8418" s="4" t="s">
        <v>256</v>
      </c>
      <c r="D8418" s="4" t="s">
        <v>266</v>
      </c>
      <c r="E8418" s="5">
        <v>10.039999999999999</v>
      </c>
    </row>
    <row r="8419" spans="1:10" ht="11.25" x14ac:dyDescent="0.15">
      <c r="A8419" s="6" t="s">
        <v>307</v>
      </c>
      <c r="B8419" s="4" t="s">
        <v>162</v>
      </c>
      <c r="C8419" s="4" t="s">
        <v>256</v>
      </c>
      <c r="D8419" s="4" t="s">
        <v>257</v>
      </c>
      <c r="E8419" s="5">
        <v>9.16</v>
      </c>
      <c r="F8419" t="s">
        <v>354</v>
      </c>
    </row>
    <row r="8420" spans="1:10" ht="11.25" x14ac:dyDescent="0.15">
      <c r="A8420" s="6" t="s">
        <v>307</v>
      </c>
      <c r="B8420" s="4" t="s">
        <v>162</v>
      </c>
      <c r="C8420" s="4" t="s">
        <v>256</v>
      </c>
      <c r="D8420" s="4" t="s">
        <v>257</v>
      </c>
      <c r="E8420" s="5">
        <v>5.67</v>
      </c>
    </row>
    <row r="8421" spans="1:10" ht="11.25" x14ac:dyDescent="0.15">
      <c r="A8421" s="6" t="s">
        <v>307</v>
      </c>
      <c r="B8421" s="4" t="s">
        <v>162</v>
      </c>
      <c r="C8421" s="4" t="s">
        <v>256</v>
      </c>
      <c r="D8421" s="4" t="s">
        <v>266</v>
      </c>
      <c r="E8421" s="5">
        <v>12.73</v>
      </c>
    </row>
    <row r="8422" spans="1:10" ht="11.25" x14ac:dyDescent="0.15">
      <c r="A8422" s="6" t="s">
        <v>307</v>
      </c>
      <c r="B8422" s="4" t="s">
        <v>162</v>
      </c>
      <c r="C8422" s="4" t="s">
        <v>256</v>
      </c>
      <c r="D8422" s="4" t="s">
        <v>266</v>
      </c>
      <c r="E8422" s="5">
        <v>3.61</v>
      </c>
    </row>
    <row r="8423" spans="1:10" ht="11.25" x14ac:dyDescent="0.15">
      <c r="A8423" s="6" t="s">
        <v>307</v>
      </c>
      <c r="B8423" s="4" t="s">
        <v>163</v>
      </c>
      <c r="C8423" s="4" t="s">
        <v>256</v>
      </c>
      <c r="D8423" s="4" t="s">
        <v>257</v>
      </c>
      <c r="E8423" s="5">
        <v>14.22</v>
      </c>
      <c r="F8423" t="s">
        <v>353</v>
      </c>
      <c r="G8423" s="17">
        <f>+E8423+E8424+E8425+E8426</f>
        <v>50.64</v>
      </c>
      <c r="H8423" s="17">
        <f>+E8427+E8428+E8429+E8430</f>
        <v>36.01</v>
      </c>
      <c r="I8423" s="18">
        <f>+(G8423/4)/(H8423/3)</f>
        <v>1.0547070258261595</v>
      </c>
      <c r="J8423" s="21">
        <f>+(B8423-$L$1)/7</f>
        <v>25</v>
      </c>
    </row>
    <row r="8424" spans="1:10" ht="11.25" x14ac:dyDescent="0.15">
      <c r="A8424" s="6" t="s">
        <v>307</v>
      </c>
      <c r="B8424" s="4" t="s">
        <v>163</v>
      </c>
      <c r="C8424" s="4" t="s">
        <v>256</v>
      </c>
      <c r="D8424" s="4" t="s">
        <v>257</v>
      </c>
      <c r="E8424" s="5">
        <v>9.01</v>
      </c>
    </row>
    <row r="8425" spans="1:10" ht="11.25" x14ac:dyDescent="0.15">
      <c r="A8425" s="9" t="s">
        <v>307</v>
      </c>
      <c r="B8425" s="4" t="s">
        <v>163</v>
      </c>
      <c r="C8425" s="4" t="s">
        <v>256</v>
      </c>
      <c r="D8425" s="4" t="s">
        <v>266</v>
      </c>
      <c r="E8425" s="5">
        <v>14.88</v>
      </c>
    </row>
    <row r="8426" spans="1:10" ht="11.25" x14ac:dyDescent="0.15">
      <c r="A8426" s="6" t="s">
        <v>307</v>
      </c>
      <c r="B8426" s="4" t="s">
        <v>163</v>
      </c>
      <c r="C8426" s="4" t="s">
        <v>256</v>
      </c>
      <c r="D8426" s="4" t="s">
        <v>266</v>
      </c>
      <c r="E8426" s="5">
        <v>12.53</v>
      </c>
    </row>
    <row r="8427" spans="1:10" ht="11.25" x14ac:dyDescent="0.15">
      <c r="A8427" s="6" t="s">
        <v>307</v>
      </c>
      <c r="B8427" s="4" t="s">
        <v>164</v>
      </c>
      <c r="C8427" s="4" t="s">
        <v>256</v>
      </c>
      <c r="D8427" s="4" t="s">
        <v>257</v>
      </c>
      <c r="E8427" s="5">
        <v>12.95</v>
      </c>
      <c r="F8427" t="s">
        <v>354</v>
      </c>
    </row>
    <row r="8428" spans="1:10" ht="11.25" x14ac:dyDescent="0.15">
      <c r="A8428" s="6" t="s">
        <v>307</v>
      </c>
      <c r="B8428" s="4" t="s">
        <v>164</v>
      </c>
      <c r="C8428" s="4" t="s">
        <v>256</v>
      </c>
      <c r="D8428" s="4" t="s">
        <v>257</v>
      </c>
      <c r="E8428" s="5">
        <v>5.65</v>
      </c>
    </row>
    <row r="8429" spans="1:10" ht="11.25" x14ac:dyDescent="0.15">
      <c r="A8429" s="6" t="s">
        <v>307</v>
      </c>
      <c r="B8429" s="4" t="s">
        <v>164</v>
      </c>
      <c r="C8429" s="4" t="s">
        <v>256</v>
      </c>
      <c r="D8429" s="4" t="s">
        <v>266</v>
      </c>
      <c r="E8429" s="5">
        <v>13.29</v>
      </c>
    </row>
    <row r="8430" spans="1:10" ht="11.25" x14ac:dyDescent="0.15">
      <c r="A8430" s="6" t="s">
        <v>307</v>
      </c>
      <c r="B8430" s="4" t="s">
        <v>164</v>
      </c>
      <c r="C8430" s="4" t="s">
        <v>256</v>
      </c>
      <c r="D8430" s="4" t="s">
        <v>266</v>
      </c>
      <c r="E8430" s="5">
        <v>4.12</v>
      </c>
    </row>
    <row r="8431" spans="1:10" ht="11.25" x14ac:dyDescent="0.15">
      <c r="A8431" s="6" t="s">
        <v>307</v>
      </c>
      <c r="B8431" s="4" t="s">
        <v>166</v>
      </c>
      <c r="C8431" s="4" t="s">
        <v>256</v>
      </c>
      <c r="D8431" s="4" t="s">
        <v>257</v>
      </c>
      <c r="E8431" s="5">
        <v>13.46</v>
      </c>
      <c r="F8431" t="s">
        <v>353</v>
      </c>
      <c r="G8431" s="17">
        <f>+E8431+E8432+E8433+E8434</f>
        <v>49.260000000000005</v>
      </c>
      <c r="H8431" s="17">
        <f>+E8435+E8436+E8437+E8438</f>
        <v>33.409999999999997</v>
      </c>
      <c r="I8431" s="18">
        <f>+(G8431/4)/(H8431/3)</f>
        <v>1.1058066447171508</v>
      </c>
      <c r="J8431" s="21">
        <f>+(B8431-$L$1)/7</f>
        <v>26</v>
      </c>
    </row>
    <row r="8432" spans="1:10" ht="11.25" x14ac:dyDescent="0.15">
      <c r="A8432" s="6" t="s">
        <v>307</v>
      </c>
      <c r="B8432" s="4" t="s">
        <v>166</v>
      </c>
      <c r="C8432" s="4" t="s">
        <v>256</v>
      </c>
      <c r="D8432" s="4" t="s">
        <v>257</v>
      </c>
      <c r="E8432" s="5">
        <v>10.74</v>
      </c>
    </row>
    <row r="8433" spans="1:10" ht="11.25" x14ac:dyDescent="0.15">
      <c r="A8433" s="6" t="s">
        <v>307</v>
      </c>
      <c r="B8433" s="4" t="s">
        <v>166</v>
      </c>
      <c r="C8433" s="4" t="s">
        <v>256</v>
      </c>
      <c r="D8433" s="4" t="s">
        <v>266</v>
      </c>
      <c r="E8433" s="5">
        <v>14.67</v>
      </c>
    </row>
    <row r="8434" spans="1:10" ht="11.25" x14ac:dyDescent="0.15">
      <c r="A8434" s="6" t="s">
        <v>307</v>
      </c>
      <c r="B8434" s="4" t="s">
        <v>166</v>
      </c>
      <c r="C8434" s="4" t="s">
        <v>256</v>
      </c>
      <c r="D8434" s="4" t="s">
        <v>266</v>
      </c>
      <c r="E8434" s="5">
        <v>10.39</v>
      </c>
    </row>
    <row r="8435" spans="1:10" ht="11.25" x14ac:dyDescent="0.15">
      <c r="A8435" s="6" t="s">
        <v>307</v>
      </c>
      <c r="B8435" s="4" t="s">
        <v>167</v>
      </c>
      <c r="C8435" s="4" t="s">
        <v>256</v>
      </c>
      <c r="D8435" s="4" t="s">
        <v>257</v>
      </c>
      <c r="E8435" s="5">
        <v>11.33</v>
      </c>
      <c r="F8435" t="s">
        <v>354</v>
      </c>
    </row>
    <row r="8436" spans="1:10" ht="11.25" x14ac:dyDescent="0.15">
      <c r="A8436" s="6" t="s">
        <v>307</v>
      </c>
      <c r="B8436" s="4" t="s">
        <v>167</v>
      </c>
      <c r="C8436" s="4" t="s">
        <v>256</v>
      </c>
      <c r="D8436" s="4" t="s">
        <v>266</v>
      </c>
      <c r="E8436" s="5">
        <v>12.33</v>
      </c>
    </row>
    <row r="8437" spans="1:10" ht="11.25" x14ac:dyDescent="0.15">
      <c r="A8437" s="6" t="s">
        <v>307</v>
      </c>
      <c r="B8437" s="4" t="s">
        <v>167</v>
      </c>
      <c r="C8437" s="4" t="s">
        <v>256</v>
      </c>
      <c r="D8437" s="4" t="s">
        <v>266</v>
      </c>
      <c r="E8437" s="5">
        <v>5.24</v>
      </c>
    </row>
    <row r="8438" spans="1:10" ht="11.25" x14ac:dyDescent="0.15">
      <c r="A8438" s="6" t="s">
        <v>307</v>
      </c>
      <c r="B8438" s="4" t="s">
        <v>167</v>
      </c>
      <c r="C8438" s="4" t="s">
        <v>256</v>
      </c>
      <c r="D8438" s="4" t="s">
        <v>259</v>
      </c>
      <c r="E8438" s="5">
        <v>4.51</v>
      </c>
    </row>
    <row r="8439" spans="1:10" ht="11.25" x14ac:dyDescent="0.15">
      <c r="A8439" s="6" t="s">
        <v>307</v>
      </c>
      <c r="B8439" s="4" t="s">
        <v>168</v>
      </c>
      <c r="C8439" s="4" t="s">
        <v>256</v>
      </c>
      <c r="D8439" s="4" t="s">
        <v>257</v>
      </c>
      <c r="E8439" s="5">
        <v>14.02</v>
      </c>
      <c r="F8439" s="13" t="s">
        <v>354</v>
      </c>
    </row>
    <row r="8440" spans="1:10" ht="11.25" x14ac:dyDescent="0.15">
      <c r="A8440" s="6" t="s">
        <v>307</v>
      </c>
      <c r="B8440" s="4" t="s">
        <v>168</v>
      </c>
      <c r="C8440" s="4" t="s">
        <v>256</v>
      </c>
      <c r="D8440" s="4" t="s">
        <v>257</v>
      </c>
      <c r="E8440" s="5">
        <v>12.68</v>
      </c>
    </row>
    <row r="8441" spans="1:10" ht="11.25" x14ac:dyDescent="0.15">
      <c r="A8441" s="6" t="s">
        <v>307</v>
      </c>
      <c r="B8441" s="4" t="s">
        <v>168</v>
      </c>
      <c r="C8441" s="4" t="s">
        <v>256</v>
      </c>
      <c r="D8441" s="4" t="s">
        <v>257</v>
      </c>
      <c r="E8441" s="5">
        <v>10.11</v>
      </c>
    </row>
    <row r="8442" spans="1:10" ht="11.25" x14ac:dyDescent="0.15">
      <c r="A8442" s="6" t="s">
        <v>307</v>
      </c>
      <c r="B8442" s="4" t="s">
        <v>168</v>
      </c>
      <c r="C8442" s="4" t="s">
        <v>256</v>
      </c>
      <c r="D8442" s="4" t="s">
        <v>266</v>
      </c>
      <c r="E8442" s="5">
        <v>14.56</v>
      </c>
    </row>
    <row r="8443" spans="1:10" ht="11.25" x14ac:dyDescent="0.15">
      <c r="A8443" s="6" t="s">
        <v>307</v>
      </c>
      <c r="B8443" s="4" t="s">
        <v>168</v>
      </c>
      <c r="C8443" s="4" t="s">
        <v>256</v>
      </c>
      <c r="D8443" s="4" t="s">
        <v>260</v>
      </c>
      <c r="E8443" s="5">
        <v>13.94</v>
      </c>
    </row>
    <row r="8444" spans="1:10" ht="11.25" x14ac:dyDescent="0.15">
      <c r="A8444" s="6" t="s">
        <v>307</v>
      </c>
      <c r="B8444" s="4" t="s">
        <v>63</v>
      </c>
      <c r="C8444" s="4" t="s">
        <v>256</v>
      </c>
      <c r="D8444" s="4" t="s">
        <v>266</v>
      </c>
      <c r="E8444" s="5">
        <v>11.34</v>
      </c>
      <c r="F8444" t="s">
        <v>353</v>
      </c>
      <c r="G8444" s="17">
        <f>+E8444+E8445+E8446+E8447+E8448</f>
        <v>47.679999999999993</v>
      </c>
      <c r="H8444" s="17">
        <f>+E8449</f>
        <v>13.86</v>
      </c>
      <c r="I8444" s="18">
        <f>+(G8444/4)/(H8444/3)</f>
        <v>2.5800865800865798</v>
      </c>
      <c r="J8444" s="21">
        <f>+(B8444-$L$1+1)/7</f>
        <v>28</v>
      </c>
    </row>
    <row r="8445" spans="1:10" ht="11.25" x14ac:dyDescent="0.15">
      <c r="A8445" s="6" t="s">
        <v>307</v>
      </c>
      <c r="B8445" s="4" t="s">
        <v>169</v>
      </c>
      <c r="C8445" s="4" t="s">
        <v>256</v>
      </c>
      <c r="D8445" s="4" t="s">
        <v>257</v>
      </c>
      <c r="E8445" s="5">
        <v>11.82</v>
      </c>
    </row>
    <row r="8446" spans="1:10" ht="11.25" x14ac:dyDescent="0.15">
      <c r="A8446" s="6" t="s">
        <v>307</v>
      </c>
      <c r="B8446" s="4" t="s">
        <v>169</v>
      </c>
      <c r="C8446" s="4" t="s">
        <v>256</v>
      </c>
      <c r="D8446" s="4" t="s">
        <v>257</v>
      </c>
      <c r="E8446" s="5">
        <v>5.49</v>
      </c>
    </row>
    <row r="8447" spans="1:10" ht="11.25" x14ac:dyDescent="0.15">
      <c r="A8447" s="6" t="s">
        <v>307</v>
      </c>
      <c r="B8447" s="4" t="s">
        <v>169</v>
      </c>
      <c r="C8447" s="4" t="s">
        <v>256</v>
      </c>
      <c r="D8447" s="4" t="s">
        <v>266</v>
      </c>
      <c r="E8447" s="5">
        <v>12.45</v>
      </c>
    </row>
    <row r="8448" spans="1:10" ht="11.25" x14ac:dyDescent="0.15">
      <c r="A8448" s="6" t="s">
        <v>307</v>
      </c>
      <c r="B8448" s="4" t="s">
        <v>169</v>
      </c>
      <c r="C8448" s="4" t="s">
        <v>256</v>
      </c>
      <c r="D8448" s="4" t="s">
        <v>266</v>
      </c>
      <c r="E8448" s="5">
        <v>6.58</v>
      </c>
    </row>
    <row r="8449" spans="1:10" ht="11.25" x14ac:dyDescent="0.15">
      <c r="A8449" s="6" t="s">
        <v>307</v>
      </c>
      <c r="B8449" s="4" t="s">
        <v>170</v>
      </c>
      <c r="C8449" s="4" t="s">
        <v>256</v>
      </c>
      <c r="D8449" s="4" t="s">
        <v>257</v>
      </c>
      <c r="E8449" s="5">
        <v>13.86</v>
      </c>
      <c r="F8449" t="s">
        <v>354</v>
      </c>
      <c r="J8449" s="21"/>
    </row>
    <row r="8450" spans="1:10" ht="11.25" x14ac:dyDescent="0.15">
      <c r="A8450" s="6" t="s">
        <v>307</v>
      </c>
      <c r="B8450" s="4" t="s">
        <v>171</v>
      </c>
      <c r="C8450" s="4" t="s">
        <v>256</v>
      </c>
      <c r="D8450" s="4" t="s">
        <v>257</v>
      </c>
      <c r="E8450" s="5">
        <v>12.93</v>
      </c>
      <c r="F8450" t="s">
        <v>353</v>
      </c>
      <c r="G8450" s="17">
        <f>+E8450+E8451+E8452+E8453</f>
        <v>43.47</v>
      </c>
      <c r="H8450" s="17">
        <f>+E8454+E8455+E8456+E8457</f>
        <v>27.35</v>
      </c>
      <c r="I8450" s="18">
        <f>+(G8450/4)/(H8450/3)</f>
        <v>1.1920475319926873</v>
      </c>
      <c r="J8450" s="21">
        <f>+(B8450-$L$1)/7</f>
        <v>29</v>
      </c>
    </row>
    <row r="8451" spans="1:10" ht="11.25" x14ac:dyDescent="0.15">
      <c r="A8451" s="6" t="s">
        <v>307</v>
      </c>
      <c r="B8451" s="4" t="s">
        <v>171</v>
      </c>
      <c r="C8451" s="4" t="s">
        <v>256</v>
      </c>
      <c r="D8451" s="4" t="s">
        <v>257</v>
      </c>
      <c r="E8451" s="5">
        <v>7.09</v>
      </c>
    </row>
    <row r="8452" spans="1:10" ht="11.25" x14ac:dyDescent="0.15">
      <c r="A8452" s="6" t="s">
        <v>307</v>
      </c>
      <c r="B8452" s="4" t="s">
        <v>171</v>
      </c>
      <c r="C8452" s="4" t="s">
        <v>256</v>
      </c>
      <c r="D8452" s="4" t="s">
        <v>260</v>
      </c>
      <c r="E8452" s="5">
        <v>12.39</v>
      </c>
    </row>
    <row r="8453" spans="1:10" ht="11.25" x14ac:dyDescent="0.15">
      <c r="A8453" s="6" t="s">
        <v>307</v>
      </c>
      <c r="B8453" s="4" t="s">
        <v>171</v>
      </c>
      <c r="C8453" s="4" t="s">
        <v>256</v>
      </c>
      <c r="D8453" s="4" t="s">
        <v>260</v>
      </c>
      <c r="E8453" s="5">
        <v>11.06</v>
      </c>
    </row>
    <row r="8454" spans="1:10" ht="11.25" x14ac:dyDescent="0.15">
      <c r="A8454" s="6" t="s">
        <v>307</v>
      </c>
      <c r="B8454" s="4" t="s">
        <v>172</v>
      </c>
      <c r="C8454" s="4" t="s">
        <v>256</v>
      </c>
      <c r="D8454" s="4" t="s">
        <v>257</v>
      </c>
      <c r="E8454" s="5">
        <v>10.63</v>
      </c>
      <c r="F8454" t="s">
        <v>354</v>
      </c>
    </row>
    <row r="8455" spans="1:10" ht="11.25" x14ac:dyDescent="0.15">
      <c r="A8455" s="6" t="s">
        <v>307</v>
      </c>
      <c r="B8455" s="4" t="s">
        <v>172</v>
      </c>
      <c r="C8455" s="4" t="s">
        <v>256</v>
      </c>
      <c r="D8455" s="4" t="s">
        <v>257</v>
      </c>
      <c r="E8455" s="5">
        <v>1.98</v>
      </c>
    </row>
    <row r="8456" spans="1:10" ht="11.25" x14ac:dyDescent="0.15">
      <c r="A8456" s="6" t="s">
        <v>307</v>
      </c>
      <c r="B8456" s="4" t="s">
        <v>172</v>
      </c>
      <c r="C8456" s="4" t="s">
        <v>256</v>
      </c>
      <c r="D8456" s="4" t="s">
        <v>266</v>
      </c>
      <c r="E8456" s="5">
        <v>12.08</v>
      </c>
    </row>
    <row r="8457" spans="1:10" ht="11.25" x14ac:dyDescent="0.15">
      <c r="A8457" s="6" t="s">
        <v>307</v>
      </c>
      <c r="B8457" s="4" t="s">
        <v>172</v>
      </c>
      <c r="C8457" s="4" t="s">
        <v>256</v>
      </c>
      <c r="D8457" s="4" t="s">
        <v>266</v>
      </c>
      <c r="E8457" s="5">
        <v>2.66</v>
      </c>
    </row>
    <row r="8458" spans="1:10" ht="11.25" x14ac:dyDescent="0.15">
      <c r="A8458" s="6" t="s">
        <v>307</v>
      </c>
      <c r="B8458" s="4" t="s">
        <v>173</v>
      </c>
      <c r="C8458" s="4" t="s">
        <v>256</v>
      </c>
      <c r="D8458" s="4" t="s">
        <v>257</v>
      </c>
      <c r="E8458" s="5">
        <v>13.45</v>
      </c>
      <c r="F8458" t="s">
        <v>353</v>
      </c>
      <c r="G8458" s="17">
        <f>+E8458+E8459+E8460+E8461</f>
        <v>42.68</v>
      </c>
      <c r="H8458" s="17">
        <f>+E8462+E8463+E8464+E8465</f>
        <v>29.57</v>
      </c>
      <c r="I8458" s="18">
        <f>+(G8458/4)/(H8458/3)</f>
        <v>1.0825160635779505</v>
      </c>
      <c r="J8458" s="21">
        <f>+(B8458-$L$1)/7</f>
        <v>30</v>
      </c>
    </row>
    <row r="8459" spans="1:10" ht="11.25" x14ac:dyDescent="0.15">
      <c r="A8459" s="6" t="s">
        <v>307</v>
      </c>
      <c r="B8459" s="4" t="s">
        <v>173</v>
      </c>
      <c r="C8459" s="4" t="s">
        <v>256</v>
      </c>
      <c r="D8459" s="4" t="s">
        <v>257</v>
      </c>
      <c r="E8459" s="5">
        <v>6.71</v>
      </c>
    </row>
    <row r="8460" spans="1:10" ht="11.25" x14ac:dyDescent="0.15">
      <c r="A8460" s="6" t="s">
        <v>307</v>
      </c>
      <c r="B8460" s="4" t="s">
        <v>173</v>
      </c>
      <c r="C8460" s="4" t="s">
        <v>256</v>
      </c>
      <c r="D8460" s="4" t="s">
        <v>266</v>
      </c>
      <c r="E8460" s="5">
        <v>14.15</v>
      </c>
    </row>
    <row r="8461" spans="1:10" ht="11.25" x14ac:dyDescent="0.15">
      <c r="A8461" s="6" t="s">
        <v>307</v>
      </c>
      <c r="B8461" s="4" t="s">
        <v>173</v>
      </c>
      <c r="C8461" s="4" t="s">
        <v>256</v>
      </c>
      <c r="D8461" s="4" t="s">
        <v>266</v>
      </c>
      <c r="E8461" s="5">
        <v>8.3699999999999992</v>
      </c>
    </row>
    <row r="8462" spans="1:10" ht="11.25" x14ac:dyDescent="0.15">
      <c r="A8462" s="6" t="s">
        <v>307</v>
      </c>
      <c r="B8462" s="4" t="s">
        <v>174</v>
      </c>
      <c r="C8462" s="4" t="s">
        <v>256</v>
      </c>
      <c r="D8462" s="4" t="s">
        <v>257</v>
      </c>
      <c r="E8462" s="5">
        <v>9.42</v>
      </c>
      <c r="F8462" t="s">
        <v>354</v>
      </c>
    </row>
    <row r="8463" spans="1:10" ht="11.25" x14ac:dyDescent="0.15">
      <c r="A8463" s="6" t="s">
        <v>307</v>
      </c>
      <c r="B8463" s="4" t="s">
        <v>174</v>
      </c>
      <c r="C8463" s="4" t="s">
        <v>256</v>
      </c>
      <c r="D8463" s="4" t="s">
        <v>257</v>
      </c>
      <c r="E8463" s="5">
        <v>4.26</v>
      </c>
    </row>
    <row r="8464" spans="1:10" ht="11.25" x14ac:dyDescent="0.15">
      <c r="A8464" s="6" t="s">
        <v>307</v>
      </c>
      <c r="B8464" s="4" t="s">
        <v>174</v>
      </c>
      <c r="C8464" s="4" t="s">
        <v>256</v>
      </c>
      <c r="D8464" s="4" t="s">
        <v>266</v>
      </c>
      <c r="E8464" s="5">
        <v>13</v>
      </c>
    </row>
    <row r="8465" spans="1:10" ht="11.25" x14ac:dyDescent="0.15">
      <c r="A8465" s="6" t="s">
        <v>307</v>
      </c>
      <c r="B8465" s="4" t="s">
        <v>174</v>
      </c>
      <c r="C8465" s="4" t="s">
        <v>256</v>
      </c>
      <c r="D8465" s="4" t="s">
        <v>266</v>
      </c>
      <c r="E8465" s="5">
        <v>2.89</v>
      </c>
    </row>
    <row r="8466" spans="1:10" ht="11.25" x14ac:dyDescent="0.15">
      <c r="A8466" s="6" t="s">
        <v>307</v>
      </c>
      <c r="B8466" s="4" t="s">
        <v>175</v>
      </c>
      <c r="C8466" s="4" t="s">
        <v>256</v>
      </c>
      <c r="D8466" s="4" t="s">
        <v>257</v>
      </c>
      <c r="E8466" s="5">
        <v>12.19</v>
      </c>
      <c r="F8466" t="s">
        <v>353</v>
      </c>
      <c r="G8466" s="17">
        <f>+E8466+E8467+E8468+E8469</f>
        <v>41.339999999999996</v>
      </c>
      <c r="H8466" s="17">
        <f>+E8470+E8471</f>
        <v>16.47</v>
      </c>
      <c r="I8466" s="18">
        <f>+(G8466/4)/(H8466/3)</f>
        <v>1.8825136612021858</v>
      </c>
      <c r="J8466" s="21">
        <f>+(B8466-$L$1)/7</f>
        <v>31</v>
      </c>
    </row>
    <row r="8467" spans="1:10" ht="11.25" x14ac:dyDescent="0.15">
      <c r="A8467" s="6" t="s">
        <v>307</v>
      </c>
      <c r="B8467" s="4" t="s">
        <v>175</v>
      </c>
      <c r="C8467" s="4" t="s">
        <v>256</v>
      </c>
      <c r="D8467" s="4" t="s">
        <v>257</v>
      </c>
      <c r="E8467" s="5">
        <v>6.83</v>
      </c>
    </row>
    <row r="8468" spans="1:10" ht="11.25" x14ac:dyDescent="0.15">
      <c r="A8468" s="6" t="s">
        <v>307</v>
      </c>
      <c r="B8468" s="4" t="s">
        <v>175</v>
      </c>
      <c r="C8468" s="4" t="s">
        <v>256</v>
      </c>
      <c r="D8468" s="4" t="s">
        <v>266</v>
      </c>
      <c r="E8468" s="5">
        <v>13.45</v>
      </c>
    </row>
    <row r="8469" spans="1:10" ht="11.25" x14ac:dyDescent="0.15">
      <c r="A8469" s="6" t="s">
        <v>307</v>
      </c>
      <c r="B8469" s="4" t="s">
        <v>175</v>
      </c>
      <c r="C8469" s="4" t="s">
        <v>256</v>
      </c>
      <c r="D8469" s="4" t="s">
        <v>266</v>
      </c>
      <c r="E8469" s="5">
        <v>8.8699999999999992</v>
      </c>
    </row>
    <row r="8470" spans="1:10" ht="11.25" x14ac:dyDescent="0.15">
      <c r="A8470" s="9" t="s">
        <v>307</v>
      </c>
      <c r="B8470" s="4" t="s">
        <v>176</v>
      </c>
      <c r="C8470" s="4" t="s">
        <v>256</v>
      </c>
      <c r="D8470" s="4" t="s">
        <v>257</v>
      </c>
      <c r="E8470" s="5">
        <v>13.15</v>
      </c>
      <c r="F8470" t="s">
        <v>354</v>
      </c>
    </row>
    <row r="8471" spans="1:10" ht="11.25" x14ac:dyDescent="0.15">
      <c r="A8471" s="6" t="s">
        <v>307</v>
      </c>
      <c r="B8471" s="4" t="s">
        <v>176</v>
      </c>
      <c r="C8471" s="4" t="s">
        <v>256</v>
      </c>
      <c r="D8471" s="4" t="s">
        <v>266</v>
      </c>
      <c r="E8471" s="5">
        <v>3.32</v>
      </c>
    </row>
    <row r="8472" spans="1:10" ht="11.25" x14ac:dyDescent="0.15">
      <c r="A8472" s="6" t="s">
        <v>307</v>
      </c>
      <c r="B8472" s="4" t="s">
        <v>177</v>
      </c>
      <c r="C8472" s="4" t="s">
        <v>256</v>
      </c>
      <c r="D8472" s="4" t="s">
        <v>257</v>
      </c>
      <c r="E8472" s="5">
        <v>11.73</v>
      </c>
      <c r="F8472" t="s">
        <v>353</v>
      </c>
      <c r="G8472" s="17">
        <f>+E8472+E8473+E8474+E8475</f>
        <v>39.049999999999997</v>
      </c>
      <c r="H8472" s="17">
        <f>+E8476+E8477</f>
        <v>24.23</v>
      </c>
      <c r="I8472" s="18">
        <f>+(G8472/4)/(H8472/3)</f>
        <v>1.2087288485348742</v>
      </c>
      <c r="J8472" s="21">
        <f>+(B8472-$L$1)/7</f>
        <v>32</v>
      </c>
    </row>
    <row r="8473" spans="1:10" ht="11.25" x14ac:dyDescent="0.15">
      <c r="A8473" s="6" t="s">
        <v>307</v>
      </c>
      <c r="B8473" s="4" t="s">
        <v>177</v>
      </c>
      <c r="C8473" s="4" t="s">
        <v>256</v>
      </c>
      <c r="D8473" s="4" t="s">
        <v>257</v>
      </c>
      <c r="E8473" s="5">
        <v>5.87</v>
      </c>
    </row>
    <row r="8474" spans="1:10" ht="11.25" x14ac:dyDescent="0.15">
      <c r="A8474" s="6" t="s">
        <v>307</v>
      </c>
      <c r="B8474" s="4" t="s">
        <v>177</v>
      </c>
      <c r="C8474" s="4" t="s">
        <v>256</v>
      </c>
      <c r="D8474" s="4" t="s">
        <v>266</v>
      </c>
      <c r="E8474" s="5">
        <v>13.36</v>
      </c>
    </row>
    <row r="8475" spans="1:10" ht="11.25" x14ac:dyDescent="0.15">
      <c r="A8475" s="6" t="s">
        <v>307</v>
      </c>
      <c r="B8475" s="4" t="s">
        <v>177</v>
      </c>
      <c r="C8475" s="4" t="s">
        <v>256</v>
      </c>
      <c r="D8475" s="4" t="s">
        <v>266</v>
      </c>
      <c r="E8475" s="5">
        <v>8.09</v>
      </c>
    </row>
    <row r="8476" spans="1:10" ht="11.25" x14ac:dyDescent="0.15">
      <c r="A8476" s="6" t="s">
        <v>307</v>
      </c>
      <c r="B8476" s="4" t="s">
        <v>178</v>
      </c>
      <c r="C8476" s="4" t="s">
        <v>256</v>
      </c>
      <c r="D8476" s="4" t="s">
        <v>257</v>
      </c>
      <c r="E8476" s="5">
        <v>12.25</v>
      </c>
      <c r="F8476" t="s">
        <v>354</v>
      </c>
    </row>
    <row r="8477" spans="1:10" ht="11.25" x14ac:dyDescent="0.15">
      <c r="A8477" s="6" t="s">
        <v>307</v>
      </c>
      <c r="B8477" s="4" t="s">
        <v>178</v>
      </c>
      <c r="C8477" s="4" t="s">
        <v>256</v>
      </c>
      <c r="D8477" s="4" t="s">
        <v>266</v>
      </c>
      <c r="E8477" s="5">
        <v>11.98</v>
      </c>
    </row>
    <row r="8478" spans="1:10" ht="11.25" x14ac:dyDescent="0.15">
      <c r="A8478" s="6" t="s">
        <v>307</v>
      </c>
      <c r="B8478" s="4" t="s">
        <v>179</v>
      </c>
      <c r="C8478" s="4" t="s">
        <v>256</v>
      </c>
      <c r="D8478" s="4" t="s">
        <v>257</v>
      </c>
      <c r="E8478" s="5">
        <v>12.23</v>
      </c>
      <c r="F8478" t="s">
        <v>353</v>
      </c>
      <c r="G8478" s="17">
        <f>+E8478+E8479+E8480+E8481</f>
        <v>44.55</v>
      </c>
      <c r="H8478" s="17">
        <f>+E8482+E8483+E8484</f>
        <v>26.48</v>
      </c>
      <c r="I8478" s="18">
        <f>+(G8478/4)/(H8478/3)</f>
        <v>1.2618013595166162</v>
      </c>
      <c r="J8478" s="21">
        <f>+(B8478-$L$1)/7</f>
        <v>33</v>
      </c>
    </row>
    <row r="8479" spans="1:10" ht="11.25" x14ac:dyDescent="0.15">
      <c r="A8479" s="6" t="s">
        <v>307</v>
      </c>
      <c r="B8479" s="4" t="s">
        <v>179</v>
      </c>
      <c r="C8479" s="4" t="s">
        <v>256</v>
      </c>
      <c r="D8479" s="4" t="s">
        <v>257</v>
      </c>
      <c r="E8479" s="5">
        <v>7.85</v>
      </c>
    </row>
    <row r="8480" spans="1:10" ht="11.25" x14ac:dyDescent="0.15">
      <c r="A8480" s="6" t="s">
        <v>307</v>
      </c>
      <c r="B8480" s="4" t="s">
        <v>179</v>
      </c>
      <c r="C8480" s="4" t="s">
        <v>256</v>
      </c>
      <c r="D8480" s="4" t="s">
        <v>266</v>
      </c>
      <c r="E8480" s="5">
        <v>13.87</v>
      </c>
    </row>
    <row r="8481" spans="1:10" ht="11.25" x14ac:dyDescent="0.15">
      <c r="A8481" s="6" t="s">
        <v>307</v>
      </c>
      <c r="B8481" s="4" t="s">
        <v>179</v>
      </c>
      <c r="C8481" s="4" t="s">
        <v>256</v>
      </c>
      <c r="D8481" s="4" t="s">
        <v>266</v>
      </c>
      <c r="E8481" s="5">
        <v>10.6</v>
      </c>
    </row>
    <row r="8482" spans="1:10" ht="11.25" x14ac:dyDescent="0.15">
      <c r="A8482" s="6" t="s">
        <v>307</v>
      </c>
      <c r="B8482" s="4" t="s">
        <v>180</v>
      </c>
      <c r="C8482" s="4" t="s">
        <v>256</v>
      </c>
      <c r="D8482" s="4" t="s">
        <v>257</v>
      </c>
      <c r="E8482" s="5">
        <v>11.33</v>
      </c>
      <c r="F8482" t="s">
        <v>354</v>
      </c>
    </row>
    <row r="8483" spans="1:10" ht="11.25" x14ac:dyDescent="0.15">
      <c r="A8483" s="6" t="s">
        <v>307</v>
      </c>
      <c r="B8483" s="4" t="s">
        <v>180</v>
      </c>
      <c r="C8483" s="4" t="s">
        <v>256</v>
      </c>
      <c r="D8483" s="4" t="s">
        <v>260</v>
      </c>
      <c r="E8483" s="5">
        <v>11.59</v>
      </c>
    </row>
    <row r="8484" spans="1:10" ht="11.25" x14ac:dyDescent="0.15">
      <c r="A8484" s="6" t="s">
        <v>307</v>
      </c>
      <c r="B8484" s="4" t="s">
        <v>180</v>
      </c>
      <c r="C8484" s="4" t="s">
        <v>256</v>
      </c>
      <c r="D8484" s="4" t="s">
        <v>260</v>
      </c>
      <c r="E8484" s="5">
        <v>3.56</v>
      </c>
    </row>
    <row r="8485" spans="1:10" ht="11.25" x14ac:dyDescent="0.15">
      <c r="A8485" s="6" t="s">
        <v>307</v>
      </c>
      <c r="B8485" s="4" t="s">
        <v>181</v>
      </c>
      <c r="C8485" s="4" t="s">
        <v>256</v>
      </c>
      <c r="D8485" s="4" t="s">
        <v>257</v>
      </c>
      <c r="E8485" s="5">
        <v>12.09</v>
      </c>
      <c r="F8485" t="s">
        <v>353</v>
      </c>
      <c r="G8485" s="17">
        <f>+E8485+E8486+E8487+E8488</f>
        <v>42.949999999999996</v>
      </c>
      <c r="H8485" s="17">
        <f>+E8489+E8490</f>
        <v>25.560000000000002</v>
      </c>
      <c r="I8485" s="18">
        <f>+(G8485/4)/(H8485/3)</f>
        <v>1.2602699530516428</v>
      </c>
      <c r="J8485" s="21">
        <f>+(B8485-$L$1)/7</f>
        <v>34</v>
      </c>
    </row>
    <row r="8486" spans="1:10" ht="11.25" x14ac:dyDescent="0.15">
      <c r="A8486" s="6" t="s">
        <v>307</v>
      </c>
      <c r="B8486" s="4" t="s">
        <v>181</v>
      </c>
      <c r="C8486" s="4" t="s">
        <v>256</v>
      </c>
      <c r="D8486" s="4" t="s">
        <v>257</v>
      </c>
      <c r="E8486" s="5">
        <v>8.5399999999999991</v>
      </c>
    </row>
    <row r="8487" spans="1:10" ht="11.25" x14ac:dyDescent="0.15">
      <c r="A8487" s="6" t="s">
        <v>307</v>
      </c>
      <c r="B8487" s="4" t="s">
        <v>181</v>
      </c>
      <c r="C8487" s="4" t="s">
        <v>256</v>
      </c>
      <c r="D8487" s="4" t="s">
        <v>266</v>
      </c>
      <c r="E8487" s="5">
        <v>13.53</v>
      </c>
    </row>
    <row r="8488" spans="1:10" ht="11.25" x14ac:dyDescent="0.15">
      <c r="A8488" s="6" t="s">
        <v>307</v>
      </c>
      <c r="B8488" s="4" t="s">
        <v>181</v>
      </c>
      <c r="C8488" s="4" t="s">
        <v>256</v>
      </c>
      <c r="D8488" s="4" t="s">
        <v>266</v>
      </c>
      <c r="E8488" s="5">
        <v>8.7899999999999991</v>
      </c>
    </row>
    <row r="8489" spans="1:10" ht="11.25" x14ac:dyDescent="0.15">
      <c r="A8489" s="6" t="s">
        <v>307</v>
      </c>
      <c r="B8489" s="4" t="s">
        <v>182</v>
      </c>
      <c r="C8489" s="4" t="s">
        <v>256</v>
      </c>
      <c r="D8489" s="4" t="s">
        <v>257</v>
      </c>
      <c r="E8489" s="5">
        <v>12.89</v>
      </c>
      <c r="F8489" t="s">
        <v>354</v>
      </c>
    </row>
    <row r="8490" spans="1:10" ht="11.25" x14ac:dyDescent="0.15">
      <c r="A8490" s="6" t="s">
        <v>307</v>
      </c>
      <c r="B8490" s="4" t="s">
        <v>182</v>
      </c>
      <c r="C8490" s="4" t="s">
        <v>256</v>
      </c>
      <c r="D8490" s="4" t="s">
        <v>266</v>
      </c>
      <c r="E8490" s="5">
        <v>12.67</v>
      </c>
    </row>
    <row r="8491" spans="1:10" ht="11.25" x14ac:dyDescent="0.15">
      <c r="A8491" s="6" t="s">
        <v>307</v>
      </c>
      <c r="B8491" s="4" t="s">
        <v>183</v>
      </c>
      <c r="C8491" s="4" t="s">
        <v>256</v>
      </c>
      <c r="D8491" s="4" t="s">
        <v>257</v>
      </c>
      <c r="E8491" s="5">
        <v>13.31</v>
      </c>
      <c r="F8491" t="s">
        <v>353</v>
      </c>
      <c r="G8491" s="17">
        <f>+E8491+E8492+E8493</f>
        <v>33.19</v>
      </c>
      <c r="H8491" s="17">
        <f>+E8495+E8496+E8497+E8494</f>
        <v>29.17</v>
      </c>
      <c r="I8491" s="18">
        <f>+(G8491/4)/(H8491/3)</f>
        <v>0.85335961604388055</v>
      </c>
      <c r="J8491" s="21">
        <f>+(B8491-$L$1)/7</f>
        <v>35</v>
      </c>
    </row>
    <row r="8492" spans="1:10" ht="11.25" x14ac:dyDescent="0.15">
      <c r="A8492" s="6" t="s">
        <v>307</v>
      </c>
      <c r="B8492" s="4" t="s">
        <v>183</v>
      </c>
      <c r="C8492" s="4" t="s">
        <v>256</v>
      </c>
      <c r="D8492" s="4" t="s">
        <v>257</v>
      </c>
      <c r="E8492" s="5">
        <v>7.04</v>
      </c>
    </row>
    <row r="8493" spans="1:10" ht="11.25" x14ac:dyDescent="0.15">
      <c r="A8493" s="6" t="s">
        <v>307</v>
      </c>
      <c r="B8493" s="4" t="s">
        <v>183</v>
      </c>
      <c r="C8493" s="4" t="s">
        <v>256</v>
      </c>
      <c r="D8493" s="4" t="s">
        <v>266</v>
      </c>
      <c r="E8493" s="5">
        <v>12.84</v>
      </c>
    </row>
    <row r="8494" spans="1:10" ht="11.25" x14ac:dyDescent="0.15">
      <c r="A8494" s="6" t="s">
        <v>307</v>
      </c>
      <c r="B8494" s="4" t="s">
        <v>184</v>
      </c>
      <c r="C8494" s="4" t="s">
        <v>256</v>
      </c>
      <c r="D8494" s="4" t="s">
        <v>257</v>
      </c>
      <c r="E8494" s="5">
        <v>9.76</v>
      </c>
      <c r="F8494" t="s">
        <v>354</v>
      </c>
    </row>
    <row r="8495" spans="1:10" ht="11.25" x14ac:dyDescent="0.15">
      <c r="A8495" s="6" t="s">
        <v>307</v>
      </c>
      <c r="B8495" s="4" t="s">
        <v>184</v>
      </c>
      <c r="C8495" s="4" t="s">
        <v>256</v>
      </c>
      <c r="D8495" s="4" t="s">
        <v>257</v>
      </c>
      <c r="E8495" s="5">
        <v>4.8499999999999996</v>
      </c>
    </row>
    <row r="8496" spans="1:10" ht="11.25" x14ac:dyDescent="0.15">
      <c r="A8496" s="6" t="s">
        <v>307</v>
      </c>
      <c r="B8496" s="4" t="s">
        <v>184</v>
      </c>
      <c r="C8496" s="4" t="s">
        <v>256</v>
      </c>
      <c r="D8496" s="4" t="s">
        <v>266</v>
      </c>
      <c r="E8496" s="5">
        <v>12.14</v>
      </c>
    </row>
    <row r="8497" spans="1:10" ht="11.25" x14ac:dyDescent="0.15">
      <c r="A8497" s="6" t="s">
        <v>307</v>
      </c>
      <c r="B8497" s="4" t="s">
        <v>184</v>
      </c>
      <c r="C8497" s="4" t="s">
        <v>256</v>
      </c>
      <c r="D8497" s="4" t="s">
        <v>266</v>
      </c>
      <c r="E8497" s="5">
        <v>2.42</v>
      </c>
    </row>
    <row r="8498" spans="1:10" ht="11.25" x14ac:dyDescent="0.15">
      <c r="A8498" s="6" t="s">
        <v>307</v>
      </c>
      <c r="B8498" s="4" t="s">
        <v>185</v>
      </c>
      <c r="C8498" s="4" t="s">
        <v>256</v>
      </c>
      <c r="D8498" s="4" t="s">
        <v>257</v>
      </c>
      <c r="E8498" s="5">
        <v>14.23</v>
      </c>
      <c r="F8498" s="13" t="s">
        <v>353</v>
      </c>
      <c r="G8498" s="17">
        <f>+E8498+E8499+E8500+E8501</f>
        <v>47.070000000000007</v>
      </c>
      <c r="H8498" s="17">
        <f>+E8502+E8503+E8504+E8505</f>
        <v>31.5</v>
      </c>
      <c r="I8498" s="18">
        <f>+(G8498/4)/(H8498/3)</f>
        <v>1.120714285714286</v>
      </c>
      <c r="J8498" s="21">
        <f>+(B8498-$L$1)/7</f>
        <v>36</v>
      </c>
    </row>
    <row r="8499" spans="1:10" ht="11.25" x14ac:dyDescent="0.15">
      <c r="A8499" s="6" t="s">
        <v>307</v>
      </c>
      <c r="B8499" s="4" t="s">
        <v>185</v>
      </c>
      <c r="C8499" s="4" t="s">
        <v>256</v>
      </c>
      <c r="D8499" s="4" t="s">
        <v>257</v>
      </c>
      <c r="E8499" s="5">
        <v>9.07</v>
      </c>
      <c r="F8499" s="13"/>
    </row>
    <row r="8500" spans="1:10" ht="11.25" x14ac:dyDescent="0.15">
      <c r="A8500" s="6" t="s">
        <v>307</v>
      </c>
      <c r="B8500" s="4" t="s">
        <v>185</v>
      </c>
      <c r="C8500" s="4" t="s">
        <v>256</v>
      </c>
      <c r="D8500" s="4" t="s">
        <v>266</v>
      </c>
      <c r="E8500" s="5">
        <v>14.21</v>
      </c>
      <c r="F8500" s="13"/>
    </row>
    <row r="8501" spans="1:10" ht="11.25" x14ac:dyDescent="0.15">
      <c r="A8501" s="6" t="s">
        <v>307</v>
      </c>
      <c r="B8501" s="4" t="s">
        <v>185</v>
      </c>
      <c r="C8501" s="4" t="s">
        <v>256</v>
      </c>
      <c r="D8501" s="4" t="s">
        <v>266</v>
      </c>
      <c r="E8501" s="5">
        <v>9.56</v>
      </c>
      <c r="F8501" s="13"/>
    </row>
    <row r="8502" spans="1:10" ht="11.25" x14ac:dyDescent="0.15">
      <c r="A8502" s="6" t="s">
        <v>307</v>
      </c>
      <c r="B8502" s="4" t="s">
        <v>186</v>
      </c>
      <c r="C8502" s="4" t="s">
        <v>256</v>
      </c>
      <c r="D8502" s="4" t="s">
        <v>257</v>
      </c>
      <c r="E8502" s="5">
        <v>10.33</v>
      </c>
      <c r="F8502" s="13" t="s">
        <v>354</v>
      </c>
    </row>
    <row r="8503" spans="1:10" ht="11.25" x14ac:dyDescent="0.15">
      <c r="A8503" s="6" t="s">
        <v>307</v>
      </c>
      <c r="B8503" s="4" t="s">
        <v>186</v>
      </c>
      <c r="C8503" s="4" t="s">
        <v>256</v>
      </c>
      <c r="D8503" s="4" t="s">
        <v>257</v>
      </c>
      <c r="E8503" s="5">
        <v>4.71</v>
      </c>
    </row>
    <row r="8504" spans="1:10" ht="11.25" x14ac:dyDescent="0.15">
      <c r="A8504" s="6" t="s">
        <v>307</v>
      </c>
      <c r="B8504" s="4" t="s">
        <v>186</v>
      </c>
      <c r="C8504" s="4" t="s">
        <v>256</v>
      </c>
      <c r="D8504" s="4" t="s">
        <v>266</v>
      </c>
      <c r="E8504" s="5">
        <v>13.64</v>
      </c>
    </row>
    <row r="8505" spans="1:10" ht="11.25" x14ac:dyDescent="0.15">
      <c r="A8505" s="6" t="s">
        <v>307</v>
      </c>
      <c r="B8505" s="4" t="s">
        <v>186</v>
      </c>
      <c r="C8505" s="4" t="s">
        <v>256</v>
      </c>
      <c r="D8505" s="4" t="s">
        <v>266</v>
      </c>
      <c r="E8505" s="5">
        <v>2.82</v>
      </c>
    </row>
    <row r="8506" spans="1:10" ht="11.25" x14ac:dyDescent="0.15">
      <c r="A8506" s="6" t="s">
        <v>307</v>
      </c>
      <c r="B8506" s="4" t="s">
        <v>187</v>
      </c>
      <c r="C8506" s="4" t="s">
        <v>256</v>
      </c>
      <c r="D8506" s="4" t="s">
        <v>257</v>
      </c>
      <c r="E8506" s="5">
        <v>12.84</v>
      </c>
      <c r="F8506" t="s">
        <v>353</v>
      </c>
      <c r="G8506" s="17">
        <f>+E8506+E8507+E8508+E8509</f>
        <v>44.83</v>
      </c>
      <c r="H8506" s="17">
        <f>+E8510</f>
        <v>12.34</v>
      </c>
      <c r="I8506" s="18">
        <f>+(G8506/4)/(H8506/3)</f>
        <v>2.7246758508914102</v>
      </c>
      <c r="J8506" s="21">
        <f>+(B8506-$L$1)/7</f>
        <v>37</v>
      </c>
    </row>
    <row r="8507" spans="1:10" ht="11.25" x14ac:dyDescent="0.15">
      <c r="A8507" s="6" t="s">
        <v>307</v>
      </c>
      <c r="B8507" s="4" t="s">
        <v>187</v>
      </c>
      <c r="C8507" s="4" t="s">
        <v>256</v>
      </c>
      <c r="D8507" s="4" t="s">
        <v>257</v>
      </c>
      <c r="E8507" s="5">
        <v>10.35</v>
      </c>
    </row>
    <row r="8508" spans="1:10" ht="11.25" x14ac:dyDescent="0.15">
      <c r="A8508" s="6" t="s">
        <v>307</v>
      </c>
      <c r="B8508" s="4" t="s">
        <v>187</v>
      </c>
      <c r="C8508" s="4" t="s">
        <v>256</v>
      </c>
      <c r="D8508" s="4" t="s">
        <v>266</v>
      </c>
      <c r="E8508" s="5">
        <v>13.55</v>
      </c>
    </row>
    <row r="8509" spans="1:10" ht="11.25" x14ac:dyDescent="0.15">
      <c r="A8509" s="6" t="s">
        <v>307</v>
      </c>
      <c r="B8509" s="4" t="s">
        <v>187</v>
      </c>
      <c r="C8509" s="4" t="s">
        <v>256</v>
      </c>
      <c r="D8509" s="4" t="s">
        <v>266</v>
      </c>
      <c r="E8509" s="5">
        <v>8.09</v>
      </c>
    </row>
    <row r="8510" spans="1:10" ht="11.25" x14ac:dyDescent="0.15">
      <c r="A8510" s="6" t="s">
        <v>307</v>
      </c>
      <c r="B8510" s="4" t="s">
        <v>188</v>
      </c>
      <c r="C8510" s="4" t="s">
        <v>256</v>
      </c>
      <c r="D8510" s="4" t="s">
        <v>266</v>
      </c>
      <c r="E8510" s="5">
        <v>12.34</v>
      </c>
      <c r="F8510" t="s">
        <v>354</v>
      </c>
    </row>
    <row r="8511" spans="1:10" ht="11.25" x14ac:dyDescent="0.15">
      <c r="A8511" s="6" t="s">
        <v>307</v>
      </c>
      <c r="B8511" s="4" t="s">
        <v>189</v>
      </c>
      <c r="C8511" s="4" t="s">
        <v>256</v>
      </c>
      <c r="D8511" s="4" t="s">
        <v>257</v>
      </c>
      <c r="E8511" s="5">
        <v>12.25</v>
      </c>
      <c r="F8511" t="s">
        <v>353</v>
      </c>
      <c r="G8511" s="17">
        <f>+E8511+E8512+E8513+E8514</f>
        <v>41.19</v>
      </c>
      <c r="H8511" s="17">
        <f>+E8515+E8516+E8517</f>
        <v>19.600000000000001</v>
      </c>
      <c r="I8511" s="18">
        <f>+(G8511/4)/(H8511/3)</f>
        <v>1.5761479591836731</v>
      </c>
      <c r="J8511" s="21">
        <f>+(B8511-$L$1)/7</f>
        <v>38</v>
      </c>
    </row>
    <row r="8512" spans="1:10" ht="11.25" x14ac:dyDescent="0.15">
      <c r="A8512" s="6" t="s">
        <v>307</v>
      </c>
      <c r="B8512" s="4" t="s">
        <v>189</v>
      </c>
      <c r="C8512" s="4" t="s">
        <v>256</v>
      </c>
      <c r="D8512" s="4" t="s">
        <v>257</v>
      </c>
      <c r="E8512" s="5">
        <v>7.95</v>
      </c>
    </row>
    <row r="8513" spans="1:10" ht="11.25" x14ac:dyDescent="0.15">
      <c r="A8513" s="6" t="s">
        <v>307</v>
      </c>
      <c r="B8513" s="4" t="s">
        <v>189</v>
      </c>
      <c r="C8513" s="4" t="s">
        <v>256</v>
      </c>
      <c r="D8513" s="4" t="s">
        <v>266</v>
      </c>
      <c r="E8513" s="5">
        <v>13.31</v>
      </c>
    </row>
    <row r="8514" spans="1:10" ht="11.25" x14ac:dyDescent="0.15">
      <c r="A8514" s="6" t="s">
        <v>307</v>
      </c>
      <c r="B8514" s="4" t="s">
        <v>189</v>
      </c>
      <c r="C8514" s="4" t="s">
        <v>256</v>
      </c>
      <c r="D8514" s="4" t="s">
        <v>266</v>
      </c>
      <c r="E8514" s="5">
        <v>7.68</v>
      </c>
    </row>
    <row r="8515" spans="1:10" ht="11.25" x14ac:dyDescent="0.15">
      <c r="A8515" s="6" t="s">
        <v>307</v>
      </c>
      <c r="B8515" s="4" t="s">
        <v>190</v>
      </c>
      <c r="C8515" s="4" t="s">
        <v>256</v>
      </c>
      <c r="D8515" s="4" t="s">
        <v>257</v>
      </c>
      <c r="E8515" s="5">
        <v>9.4</v>
      </c>
      <c r="F8515" t="s">
        <v>354</v>
      </c>
    </row>
    <row r="8516" spans="1:10" ht="11.25" x14ac:dyDescent="0.15">
      <c r="A8516" s="9" t="s">
        <v>307</v>
      </c>
      <c r="B8516" s="4" t="s">
        <v>190</v>
      </c>
      <c r="C8516" s="4" t="s">
        <v>256</v>
      </c>
      <c r="D8516" s="4" t="s">
        <v>257</v>
      </c>
      <c r="E8516" s="5">
        <v>5.47</v>
      </c>
    </row>
    <row r="8517" spans="1:10" ht="11.25" x14ac:dyDescent="0.15">
      <c r="A8517" s="6" t="s">
        <v>307</v>
      </c>
      <c r="B8517" s="4" t="s">
        <v>190</v>
      </c>
      <c r="C8517" s="4" t="s">
        <v>256</v>
      </c>
      <c r="D8517" s="4" t="s">
        <v>260</v>
      </c>
      <c r="E8517" s="5">
        <v>4.7300000000000004</v>
      </c>
    </row>
    <row r="8518" spans="1:10" ht="11.25" x14ac:dyDescent="0.15">
      <c r="A8518" s="6" t="s">
        <v>307</v>
      </c>
      <c r="B8518" s="4" t="s">
        <v>84</v>
      </c>
      <c r="C8518" s="4" t="s">
        <v>256</v>
      </c>
      <c r="D8518" s="4" t="s">
        <v>282</v>
      </c>
      <c r="E8518" s="5">
        <v>10.220000000000001</v>
      </c>
      <c r="F8518" t="s">
        <v>353</v>
      </c>
      <c r="G8518" s="17">
        <f>+E8518+E8519+E8520+E8521+E8522+E8523+E8524</f>
        <v>71.5</v>
      </c>
      <c r="H8518" s="17">
        <f>+E8525+E8526+E8527+E8528</f>
        <v>35.979999999999997</v>
      </c>
      <c r="I8518" s="18">
        <f>+(G8518/4)/(H8518/3)</f>
        <v>1.4904113396331296</v>
      </c>
      <c r="J8518" s="21">
        <f>+(B8518-$L$1+1)/7</f>
        <v>39</v>
      </c>
    </row>
    <row r="8519" spans="1:10" ht="11.25" x14ac:dyDescent="0.15">
      <c r="A8519" s="6" t="s">
        <v>307</v>
      </c>
      <c r="B8519" s="4" t="s">
        <v>84</v>
      </c>
      <c r="C8519" s="4" t="s">
        <v>256</v>
      </c>
      <c r="D8519" s="4" t="s">
        <v>282</v>
      </c>
      <c r="E8519" s="5">
        <v>9.6999999999999993</v>
      </c>
    </row>
    <row r="8520" spans="1:10" ht="11.25" x14ac:dyDescent="0.15">
      <c r="A8520" s="6" t="s">
        <v>307</v>
      </c>
      <c r="B8520" s="4" t="s">
        <v>191</v>
      </c>
      <c r="C8520" s="4" t="s">
        <v>256</v>
      </c>
      <c r="D8520" s="4" t="s">
        <v>257</v>
      </c>
      <c r="E8520" s="5">
        <v>12.61</v>
      </c>
    </row>
    <row r="8521" spans="1:10" ht="11.25" x14ac:dyDescent="0.15">
      <c r="A8521" s="6" t="s">
        <v>307</v>
      </c>
      <c r="B8521" s="4" t="s">
        <v>191</v>
      </c>
      <c r="C8521" s="4" t="s">
        <v>256</v>
      </c>
      <c r="D8521" s="4" t="s">
        <v>257</v>
      </c>
      <c r="E8521" s="5">
        <v>6.63</v>
      </c>
    </row>
    <row r="8522" spans="1:10" ht="11.25" x14ac:dyDescent="0.15">
      <c r="A8522" s="6" t="s">
        <v>307</v>
      </c>
      <c r="B8522" s="4" t="s">
        <v>191</v>
      </c>
      <c r="C8522" s="4" t="s">
        <v>256</v>
      </c>
      <c r="D8522" s="4" t="s">
        <v>282</v>
      </c>
      <c r="E8522" s="5">
        <v>6.23</v>
      </c>
    </row>
    <row r="8523" spans="1:10" ht="11.25" x14ac:dyDescent="0.15">
      <c r="A8523" s="6" t="s">
        <v>307</v>
      </c>
      <c r="B8523" s="4" t="s">
        <v>191</v>
      </c>
      <c r="C8523" s="4" t="s">
        <v>256</v>
      </c>
      <c r="D8523" s="4" t="s">
        <v>266</v>
      </c>
      <c r="E8523" s="5">
        <v>14.26</v>
      </c>
    </row>
    <row r="8524" spans="1:10" ht="11.25" x14ac:dyDescent="0.15">
      <c r="A8524" s="6" t="s">
        <v>307</v>
      </c>
      <c r="B8524" s="4" t="s">
        <v>191</v>
      </c>
      <c r="C8524" s="4" t="s">
        <v>256</v>
      </c>
      <c r="D8524" s="4" t="s">
        <v>266</v>
      </c>
      <c r="E8524" s="5">
        <v>11.85</v>
      </c>
    </row>
    <row r="8525" spans="1:10" ht="11.25" x14ac:dyDescent="0.15">
      <c r="A8525" s="6" t="s">
        <v>307</v>
      </c>
      <c r="B8525" s="4" t="s">
        <v>85</v>
      </c>
      <c r="C8525" s="4" t="s">
        <v>256</v>
      </c>
      <c r="D8525" s="4" t="s">
        <v>282</v>
      </c>
      <c r="E8525" s="5">
        <v>9.3800000000000008</v>
      </c>
      <c r="F8525" t="s">
        <v>354</v>
      </c>
    </row>
    <row r="8526" spans="1:10" ht="11.25" x14ac:dyDescent="0.15">
      <c r="A8526" s="6" t="s">
        <v>307</v>
      </c>
      <c r="B8526" s="4" t="s">
        <v>192</v>
      </c>
      <c r="C8526" s="4" t="s">
        <v>256</v>
      </c>
      <c r="D8526" s="4" t="s">
        <v>257</v>
      </c>
      <c r="E8526" s="5">
        <v>12.34</v>
      </c>
    </row>
    <row r="8527" spans="1:10" ht="11.25" x14ac:dyDescent="0.15">
      <c r="A8527" s="6" t="s">
        <v>307</v>
      </c>
      <c r="B8527" s="4" t="s">
        <v>192</v>
      </c>
      <c r="C8527" s="4" t="s">
        <v>256</v>
      </c>
      <c r="D8527" s="4" t="s">
        <v>282</v>
      </c>
      <c r="E8527" s="5">
        <v>1.73</v>
      </c>
    </row>
    <row r="8528" spans="1:10" ht="11.25" x14ac:dyDescent="0.15">
      <c r="A8528" s="6" t="s">
        <v>307</v>
      </c>
      <c r="B8528" s="4" t="s">
        <v>192</v>
      </c>
      <c r="C8528" s="4" t="s">
        <v>256</v>
      </c>
      <c r="D8528" s="4" t="s">
        <v>266</v>
      </c>
      <c r="E8528" s="5">
        <v>12.53</v>
      </c>
    </row>
    <row r="8529" spans="1:10" ht="11.25" x14ac:dyDescent="0.15">
      <c r="A8529" s="6" t="s">
        <v>307</v>
      </c>
      <c r="B8529" s="4" t="s">
        <v>193</v>
      </c>
      <c r="C8529" s="4" t="s">
        <v>256</v>
      </c>
      <c r="D8529" s="4" t="s">
        <v>257</v>
      </c>
      <c r="E8529" s="5">
        <v>12.94</v>
      </c>
      <c r="F8529" t="s">
        <v>353</v>
      </c>
      <c r="G8529" s="17">
        <f>+E8529+E8530+E8531+E8532+E8533</f>
        <v>45.98</v>
      </c>
      <c r="H8529" s="17">
        <f>+E8536+E8534+E8535+E8537</f>
        <v>29.249999999999996</v>
      </c>
      <c r="I8529" s="18">
        <f>+(G8529/4)/(H8529/3)</f>
        <v>1.1789743589743591</v>
      </c>
      <c r="J8529" s="21">
        <f>+(B8529-$L$1)/7</f>
        <v>40</v>
      </c>
    </row>
    <row r="8530" spans="1:10" ht="11.25" x14ac:dyDescent="0.15">
      <c r="A8530" s="6" t="s">
        <v>307</v>
      </c>
      <c r="B8530" s="4" t="s">
        <v>193</v>
      </c>
      <c r="C8530" s="4" t="s">
        <v>256</v>
      </c>
      <c r="D8530" s="4" t="s">
        <v>257</v>
      </c>
      <c r="E8530" s="5">
        <v>6.6</v>
      </c>
    </row>
    <row r="8531" spans="1:10" ht="11.25" x14ac:dyDescent="0.15">
      <c r="A8531" s="6" t="s">
        <v>307</v>
      </c>
      <c r="B8531" s="4" t="s">
        <v>193</v>
      </c>
      <c r="C8531" s="4" t="s">
        <v>256</v>
      </c>
      <c r="D8531" s="4" t="s">
        <v>265</v>
      </c>
      <c r="E8531" s="5">
        <v>3.76</v>
      </c>
    </row>
    <row r="8532" spans="1:10" ht="11.25" x14ac:dyDescent="0.15">
      <c r="A8532" s="6" t="s">
        <v>307</v>
      </c>
      <c r="B8532" s="4" t="s">
        <v>193</v>
      </c>
      <c r="C8532" s="4" t="s">
        <v>256</v>
      </c>
      <c r="D8532" s="4" t="s">
        <v>266</v>
      </c>
      <c r="E8532" s="5">
        <v>14.26</v>
      </c>
    </row>
    <row r="8533" spans="1:10" ht="11.25" x14ac:dyDescent="0.15">
      <c r="A8533" s="6" t="s">
        <v>307</v>
      </c>
      <c r="B8533" s="4" t="s">
        <v>193</v>
      </c>
      <c r="C8533" s="4" t="s">
        <v>256</v>
      </c>
      <c r="D8533" s="4" t="s">
        <v>266</v>
      </c>
      <c r="E8533" s="5">
        <v>8.42</v>
      </c>
    </row>
    <row r="8534" spans="1:10" ht="11.25" x14ac:dyDescent="0.15">
      <c r="A8534" s="6" t="s">
        <v>307</v>
      </c>
      <c r="B8534" s="4" t="s">
        <v>194</v>
      </c>
      <c r="C8534" s="4" t="s">
        <v>256</v>
      </c>
      <c r="D8534" s="4" t="s">
        <v>257</v>
      </c>
      <c r="E8534" s="5">
        <v>11.04</v>
      </c>
      <c r="F8534" t="s">
        <v>354</v>
      </c>
    </row>
    <row r="8535" spans="1:10" ht="11.25" x14ac:dyDescent="0.15">
      <c r="A8535" s="6" t="s">
        <v>307</v>
      </c>
      <c r="B8535" s="4" t="s">
        <v>194</v>
      </c>
      <c r="C8535" s="4" t="s">
        <v>256</v>
      </c>
      <c r="D8535" s="4" t="s">
        <v>257</v>
      </c>
      <c r="E8535" s="5">
        <v>5.0199999999999996</v>
      </c>
    </row>
    <row r="8536" spans="1:10" ht="11.25" x14ac:dyDescent="0.15">
      <c r="A8536" s="6" t="s">
        <v>307</v>
      </c>
      <c r="B8536" s="4" t="s">
        <v>194</v>
      </c>
      <c r="C8536" s="4" t="s">
        <v>256</v>
      </c>
      <c r="D8536" s="4" t="s">
        <v>261</v>
      </c>
      <c r="E8536" s="5">
        <v>10.51</v>
      </c>
    </row>
    <row r="8537" spans="1:10" ht="11.25" x14ac:dyDescent="0.15">
      <c r="A8537" s="6" t="s">
        <v>307</v>
      </c>
      <c r="B8537" s="4" t="s">
        <v>194</v>
      </c>
      <c r="C8537" s="4" t="s">
        <v>256</v>
      </c>
      <c r="D8537" s="4" t="s">
        <v>261</v>
      </c>
      <c r="E8537" s="5">
        <v>2.68</v>
      </c>
    </row>
    <row r="8538" spans="1:10" ht="11.25" x14ac:dyDescent="0.15">
      <c r="A8538" s="6" t="s">
        <v>307</v>
      </c>
      <c r="B8538" s="4" t="s">
        <v>195</v>
      </c>
      <c r="C8538" s="4" t="s">
        <v>256</v>
      </c>
      <c r="D8538" s="4" t="s">
        <v>257</v>
      </c>
      <c r="E8538" s="5">
        <v>12.14</v>
      </c>
      <c r="F8538" s="13" t="s">
        <v>353</v>
      </c>
      <c r="G8538" s="17">
        <f>+E8538+E8539+E8540+E8541+E8542</f>
        <v>42.06</v>
      </c>
      <c r="H8538" s="17">
        <f>+E8545+E8543+E8544</f>
        <v>28.590000000000003</v>
      </c>
      <c r="I8538" s="18">
        <f>+(G8538/4)/(H8538/3)</f>
        <v>1.1033578174186778</v>
      </c>
      <c r="J8538" s="21">
        <f>+(B8538-$L$1)/7</f>
        <v>41</v>
      </c>
    </row>
    <row r="8539" spans="1:10" ht="11.25" x14ac:dyDescent="0.15">
      <c r="A8539" s="6" t="s">
        <v>307</v>
      </c>
      <c r="B8539" s="4" t="s">
        <v>195</v>
      </c>
      <c r="C8539" s="4" t="s">
        <v>256</v>
      </c>
      <c r="D8539" s="4" t="s">
        <v>257</v>
      </c>
      <c r="E8539" s="5">
        <v>6.6</v>
      </c>
      <c r="F8539" s="13"/>
    </row>
    <row r="8540" spans="1:10" ht="11.25" x14ac:dyDescent="0.15">
      <c r="A8540" s="6" t="s">
        <v>307</v>
      </c>
      <c r="B8540" s="4" t="s">
        <v>195</v>
      </c>
      <c r="C8540" s="4" t="s">
        <v>256</v>
      </c>
      <c r="D8540" s="4" t="s">
        <v>265</v>
      </c>
      <c r="E8540" s="5">
        <v>3.59</v>
      </c>
      <c r="F8540" s="13"/>
    </row>
    <row r="8541" spans="1:10" ht="11.25" x14ac:dyDescent="0.15">
      <c r="A8541" s="6" t="s">
        <v>307</v>
      </c>
      <c r="B8541" s="4" t="s">
        <v>195</v>
      </c>
      <c r="C8541" s="4" t="s">
        <v>256</v>
      </c>
      <c r="D8541" s="4" t="s">
        <v>260</v>
      </c>
      <c r="E8541" s="5">
        <v>12.44</v>
      </c>
      <c r="F8541" s="13"/>
    </row>
    <row r="8542" spans="1:10" ht="11.25" x14ac:dyDescent="0.15">
      <c r="A8542" s="6" t="s">
        <v>307</v>
      </c>
      <c r="B8542" s="4" t="s">
        <v>195</v>
      </c>
      <c r="C8542" s="4" t="s">
        <v>256</v>
      </c>
      <c r="D8542" s="4" t="s">
        <v>260</v>
      </c>
      <c r="E8542" s="5">
        <v>7.29</v>
      </c>
      <c r="F8542" s="13"/>
    </row>
    <row r="8543" spans="1:10" ht="11.25" x14ac:dyDescent="0.15">
      <c r="A8543" s="6" t="s">
        <v>307</v>
      </c>
      <c r="B8543" s="4" t="s">
        <v>196</v>
      </c>
      <c r="C8543" s="4" t="s">
        <v>256</v>
      </c>
      <c r="D8543" s="4" t="s">
        <v>257</v>
      </c>
      <c r="E8543" s="5">
        <v>12.22</v>
      </c>
      <c r="F8543" s="13" t="s">
        <v>354</v>
      </c>
    </row>
    <row r="8544" spans="1:10" ht="11.25" x14ac:dyDescent="0.15">
      <c r="A8544" s="6" t="s">
        <v>307</v>
      </c>
      <c r="B8544" s="4" t="s">
        <v>196</v>
      </c>
      <c r="C8544" s="4" t="s">
        <v>256</v>
      </c>
      <c r="D8544" s="4" t="s">
        <v>265</v>
      </c>
      <c r="E8544" s="5">
        <v>2.42</v>
      </c>
    </row>
    <row r="8545" spans="1:10" ht="11.25" x14ac:dyDescent="0.15">
      <c r="A8545" s="6" t="s">
        <v>307</v>
      </c>
      <c r="B8545" s="4" t="s">
        <v>196</v>
      </c>
      <c r="C8545" s="4" t="s">
        <v>256</v>
      </c>
      <c r="D8545" s="4" t="s">
        <v>266</v>
      </c>
      <c r="E8545" s="5">
        <v>13.95</v>
      </c>
    </row>
    <row r="8546" spans="1:10" ht="11.25" x14ac:dyDescent="0.15">
      <c r="A8546" s="6" t="s">
        <v>307</v>
      </c>
      <c r="B8546" s="4" t="s">
        <v>197</v>
      </c>
      <c r="C8546" s="4" t="s">
        <v>256</v>
      </c>
      <c r="D8546" s="4" t="s">
        <v>264</v>
      </c>
      <c r="E8546" s="5">
        <v>11.81</v>
      </c>
      <c r="F8546" t="s">
        <v>353</v>
      </c>
      <c r="G8546" s="17">
        <f>+E8546+E8547+E8548+E8549+E8550+E8551</f>
        <v>57.93</v>
      </c>
      <c r="H8546" s="17">
        <f>+E8553+E8554+E8552</f>
        <v>27.42</v>
      </c>
      <c r="I8546" s="18">
        <f>+(G8546/4)/(H8546/3)</f>
        <v>1.5845185995623632</v>
      </c>
      <c r="J8546" s="21">
        <f>+(B8546-$L$1)/7</f>
        <v>42</v>
      </c>
    </row>
    <row r="8547" spans="1:10" ht="11.25" x14ac:dyDescent="0.15">
      <c r="A8547" s="6" t="s">
        <v>307</v>
      </c>
      <c r="B8547" s="4" t="s">
        <v>197</v>
      </c>
      <c r="C8547" s="4" t="s">
        <v>256</v>
      </c>
      <c r="D8547" s="4" t="s">
        <v>257</v>
      </c>
      <c r="E8547" s="5">
        <v>12.32</v>
      </c>
    </row>
    <row r="8548" spans="1:10" ht="11.25" x14ac:dyDescent="0.15">
      <c r="A8548" s="6" t="s">
        <v>307</v>
      </c>
      <c r="B8548" s="4" t="s">
        <v>197</v>
      </c>
      <c r="C8548" s="4" t="s">
        <v>256</v>
      </c>
      <c r="D8548" s="4" t="s">
        <v>257</v>
      </c>
      <c r="E8548" s="5">
        <v>7.41</v>
      </c>
    </row>
    <row r="8549" spans="1:10" ht="11.25" x14ac:dyDescent="0.15">
      <c r="A8549" s="6" t="s">
        <v>307</v>
      </c>
      <c r="B8549" s="4" t="s">
        <v>197</v>
      </c>
      <c r="C8549" s="4" t="s">
        <v>256</v>
      </c>
      <c r="D8549" s="4" t="s">
        <v>265</v>
      </c>
      <c r="E8549" s="5">
        <v>3.64</v>
      </c>
    </row>
    <row r="8550" spans="1:10" ht="11.25" x14ac:dyDescent="0.15">
      <c r="A8550" s="6" t="s">
        <v>307</v>
      </c>
      <c r="B8550" s="4" t="s">
        <v>197</v>
      </c>
      <c r="C8550" s="4" t="s">
        <v>256</v>
      </c>
      <c r="D8550" s="4" t="s">
        <v>266</v>
      </c>
      <c r="E8550" s="5">
        <v>13.22</v>
      </c>
    </row>
    <row r="8551" spans="1:10" ht="11.25" x14ac:dyDescent="0.15">
      <c r="A8551" s="6" t="s">
        <v>307</v>
      </c>
      <c r="B8551" s="4" t="s">
        <v>197</v>
      </c>
      <c r="C8551" s="4" t="s">
        <v>256</v>
      </c>
      <c r="D8551" s="4" t="s">
        <v>266</v>
      </c>
      <c r="E8551" s="5">
        <v>9.5299999999999994</v>
      </c>
    </row>
    <row r="8552" spans="1:10" ht="11.25" x14ac:dyDescent="0.15">
      <c r="A8552" s="6" t="s">
        <v>307</v>
      </c>
      <c r="B8552" s="4" t="s">
        <v>198</v>
      </c>
      <c r="C8552" s="4" t="s">
        <v>256</v>
      </c>
      <c r="D8552" s="4" t="s">
        <v>257</v>
      </c>
      <c r="E8552" s="5">
        <v>12.17</v>
      </c>
      <c r="F8552" t="s">
        <v>354</v>
      </c>
    </row>
    <row r="8553" spans="1:10" ht="11.25" x14ac:dyDescent="0.15">
      <c r="A8553" s="6" t="s">
        <v>307</v>
      </c>
      <c r="B8553" s="4" t="s">
        <v>198</v>
      </c>
      <c r="C8553" s="4" t="s">
        <v>256</v>
      </c>
      <c r="D8553" s="4" t="s">
        <v>265</v>
      </c>
      <c r="E8553" s="5">
        <v>2.1</v>
      </c>
    </row>
    <row r="8554" spans="1:10" ht="11.25" x14ac:dyDescent="0.15">
      <c r="A8554" s="6" t="s">
        <v>307</v>
      </c>
      <c r="B8554" s="4" t="s">
        <v>198</v>
      </c>
      <c r="C8554" s="4" t="s">
        <v>256</v>
      </c>
      <c r="D8554" s="4" t="s">
        <v>266</v>
      </c>
      <c r="E8554" s="5">
        <v>13.15</v>
      </c>
    </row>
    <row r="8555" spans="1:10" ht="11.25" x14ac:dyDescent="0.15">
      <c r="A8555" s="6" t="s">
        <v>307</v>
      </c>
      <c r="B8555" s="4" t="s">
        <v>92</v>
      </c>
      <c r="C8555" s="4" t="s">
        <v>256</v>
      </c>
      <c r="D8555" s="4" t="s">
        <v>282</v>
      </c>
      <c r="E8555" s="5">
        <v>13.33</v>
      </c>
      <c r="F8555" t="s">
        <v>353</v>
      </c>
      <c r="G8555" s="17">
        <f>+E8555+E8556+E8557+E8558+E8559+E8560+E8561</f>
        <v>71.539999999999992</v>
      </c>
      <c r="H8555" s="17">
        <f>+E8562+E8563+E8564</f>
        <v>28.389999999999997</v>
      </c>
      <c r="I8555" s="18">
        <f>+(G8555/4)/(H8555/3)</f>
        <v>1.8899260302923564</v>
      </c>
      <c r="J8555" s="21">
        <f>+(B8555-$L$1+1)/7</f>
        <v>43</v>
      </c>
    </row>
    <row r="8556" spans="1:10" ht="11.25" x14ac:dyDescent="0.15">
      <c r="A8556" s="6" t="s">
        <v>307</v>
      </c>
      <c r="B8556" s="4" t="s">
        <v>92</v>
      </c>
      <c r="C8556" s="4" t="s">
        <v>256</v>
      </c>
      <c r="D8556" s="4" t="s">
        <v>266</v>
      </c>
      <c r="E8556" s="5">
        <v>13.01</v>
      </c>
    </row>
    <row r="8557" spans="1:10" ht="11.25" x14ac:dyDescent="0.15">
      <c r="A8557" s="6" t="s">
        <v>307</v>
      </c>
      <c r="B8557" s="4" t="s">
        <v>199</v>
      </c>
      <c r="C8557" s="4" t="s">
        <v>256</v>
      </c>
      <c r="D8557" s="4" t="s">
        <v>257</v>
      </c>
      <c r="E8557" s="5">
        <v>12.72</v>
      </c>
    </row>
    <row r="8558" spans="1:10" ht="11.25" x14ac:dyDescent="0.15">
      <c r="A8558" s="6" t="s">
        <v>307</v>
      </c>
      <c r="B8558" s="4" t="s">
        <v>199</v>
      </c>
      <c r="C8558" s="4" t="s">
        <v>256</v>
      </c>
      <c r="D8558" s="4" t="s">
        <v>257</v>
      </c>
      <c r="E8558" s="5">
        <v>6.66</v>
      </c>
    </row>
    <row r="8559" spans="1:10" ht="11.25" x14ac:dyDescent="0.15">
      <c r="A8559" s="6" t="s">
        <v>307</v>
      </c>
      <c r="B8559" s="4" t="s">
        <v>199</v>
      </c>
      <c r="C8559" s="4" t="s">
        <v>256</v>
      </c>
      <c r="D8559" s="4" t="s">
        <v>266</v>
      </c>
      <c r="E8559" s="5">
        <v>12.87</v>
      </c>
    </row>
    <row r="8560" spans="1:10" ht="11.25" x14ac:dyDescent="0.15">
      <c r="A8560" s="6" t="s">
        <v>307</v>
      </c>
      <c r="B8560" s="4" t="s">
        <v>199</v>
      </c>
      <c r="C8560" s="4" t="s">
        <v>256</v>
      </c>
      <c r="D8560" s="4" t="s">
        <v>266</v>
      </c>
      <c r="E8560" s="5">
        <v>8.9499999999999993</v>
      </c>
    </row>
    <row r="8561" spans="1:10" ht="11.25" x14ac:dyDescent="0.15">
      <c r="A8561" s="6" t="s">
        <v>307</v>
      </c>
      <c r="B8561" s="4" t="s">
        <v>199</v>
      </c>
      <c r="C8561" s="4" t="s">
        <v>256</v>
      </c>
      <c r="D8561" s="4" t="s">
        <v>260</v>
      </c>
      <c r="E8561" s="5">
        <v>4</v>
      </c>
    </row>
    <row r="8562" spans="1:10" ht="11.25" x14ac:dyDescent="0.15">
      <c r="A8562" s="6" t="s">
        <v>307</v>
      </c>
      <c r="B8562" s="4" t="s">
        <v>201</v>
      </c>
      <c r="C8562" s="4" t="s">
        <v>256</v>
      </c>
      <c r="D8562" s="4" t="s">
        <v>257</v>
      </c>
      <c r="E8562" s="5">
        <v>12.74</v>
      </c>
      <c r="F8562" t="s">
        <v>354</v>
      </c>
    </row>
    <row r="8563" spans="1:10" ht="11.25" x14ac:dyDescent="0.15">
      <c r="A8563" s="6" t="s">
        <v>307</v>
      </c>
      <c r="B8563" s="4" t="s">
        <v>201</v>
      </c>
      <c r="C8563" s="4" t="s">
        <v>256</v>
      </c>
      <c r="D8563" s="4" t="s">
        <v>266</v>
      </c>
      <c r="E8563" s="5">
        <v>12.84</v>
      </c>
    </row>
    <row r="8564" spans="1:10" ht="11.25" x14ac:dyDescent="0.15">
      <c r="A8564" s="9" t="s">
        <v>307</v>
      </c>
      <c r="B8564" s="4" t="s">
        <v>201</v>
      </c>
      <c r="C8564" s="4" t="s">
        <v>256</v>
      </c>
      <c r="D8564" s="4" t="s">
        <v>260</v>
      </c>
      <c r="E8564" s="5">
        <v>2.81</v>
      </c>
    </row>
    <row r="8565" spans="1:10" ht="11.25" x14ac:dyDescent="0.15">
      <c r="A8565" s="6" t="s">
        <v>307</v>
      </c>
      <c r="B8565" s="4" t="s">
        <v>202</v>
      </c>
      <c r="C8565" s="4" t="s">
        <v>256</v>
      </c>
      <c r="D8565" s="4" t="s">
        <v>257</v>
      </c>
      <c r="E8565" s="5">
        <v>12.97</v>
      </c>
      <c r="F8565" t="s">
        <v>353</v>
      </c>
      <c r="G8565" s="17">
        <f>+E8565+E8566+E8567+E8568+E8569</f>
        <v>46.57</v>
      </c>
      <c r="H8565" s="17">
        <f>+E8572+E8570+E8571</f>
        <v>30.74</v>
      </c>
      <c r="I8565" s="18">
        <f>+(G8565/4)/(H8565/3)</f>
        <v>1.1362231620039038</v>
      </c>
      <c r="J8565" s="21">
        <f>+(B8565-$L$1)/7</f>
        <v>44</v>
      </c>
    </row>
    <row r="8566" spans="1:10" ht="11.25" x14ac:dyDescent="0.15">
      <c r="A8566" s="6" t="s">
        <v>307</v>
      </c>
      <c r="B8566" s="4" t="s">
        <v>202</v>
      </c>
      <c r="C8566" s="4" t="s">
        <v>256</v>
      </c>
      <c r="D8566" s="4" t="s">
        <v>257</v>
      </c>
      <c r="E8566" s="5">
        <v>6.88</v>
      </c>
    </row>
    <row r="8567" spans="1:10" ht="11.25" x14ac:dyDescent="0.15">
      <c r="A8567" s="6" t="s">
        <v>307</v>
      </c>
      <c r="B8567" s="4" t="s">
        <v>202</v>
      </c>
      <c r="C8567" s="4" t="s">
        <v>256</v>
      </c>
      <c r="D8567" s="4" t="s">
        <v>266</v>
      </c>
      <c r="E8567" s="5">
        <v>15.33</v>
      </c>
    </row>
    <row r="8568" spans="1:10" ht="11.25" x14ac:dyDescent="0.15">
      <c r="A8568" s="6" t="s">
        <v>307</v>
      </c>
      <c r="B8568" s="4" t="s">
        <v>202</v>
      </c>
      <c r="C8568" s="4" t="s">
        <v>256</v>
      </c>
      <c r="D8568" s="4" t="s">
        <v>266</v>
      </c>
      <c r="E8568" s="5">
        <v>7.44</v>
      </c>
    </row>
    <row r="8569" spans="1:10" ht="11.25" x14ac:dyDescent="0.15">
      <c r="A8569" s="6" t="s">
        <v>307</v>
      </c>
      <c r="B8569" s="4" t="s">
        <v>202</v>
      </c>
      <c r="C8569" s="4" t="s">
        <v>256</v>
      </c>
      <c r="D8569" s="4" t="s">
        <v>260</v>
      </c>
      <c r="E8569" s="5">
        <v>3.95</v>
      </c>
    </row>
    <row r="8570" spans="1:10" ht="11.25" x14ac:dyDescent="0.15">
      <c r="A8570" s="6" t="s">
        <v>307</v>
      </c>
      <c r="B8570" s="4" t="s">
        <v>203</v>
      </c>
      <c r="C8570" s="4" t="s">
        <v>256</v>
      </c>
      <c r="D8570" s="4" t="s">
        <v>257</v>
      </c>
      <c r="E8570" s="5">
        <v>13.51</v>
      </c>
      <c r="F8570" t="s">
        <v>354</v>
      </c>
    </row>
    <row r="8571" spans="1:10" ht="11.25" x14ac:dyDescent="0.15">
      <c r="A8571" s="6" t="s">
        <v>307</v>
      </c>
      <c r="B8571" s="4" t="s">
        <v>203</v>
      </c>
      <c r="C8571" s="4" t="s">
        <v>256</v>
      </c>
      <c r="D8571" s="4" t="s">
        <v>265</v>
      </c>
      <c r="E8571" s="5">
        <v>3.04</v>
      </c>
    </row>
    <row r="8572" spans="1:10" ht="11.25" x14ac:dyDescent="0.15">
      <c r="A8572" s="6" t="s">
        <v>307</v>
      </c>
      <c r="B8572" s="4" t="s">
        <v>203</v>
      </c>
      <c r="C8572" s="4" t="s">
        <v>256</v>
      </c>
      <c r="D8572" s="4" t="s">
        <v>266</v>
      </c>
      <c r="E8572" s="5">
        <v>14.19</v>
      </c>
    </row>
    <row r="8573" spans="1:10" ht="11.25" x14ac:dyDescent="0.15">
      <c r="A8573" s="6" t="s">
        <v>307</v>
      </c>
      <c r="B8573" s="4" t="s">
        <v>205</v>
      </c>
      <c r="C8573" s="4" t="s">
        <v>256</v>
      </c>
      <c r="D8573" s="4" t="s">
        <v>257</v>
      </c>
      <c r="E8573" s="5">
        <v>12.24</v>
      </c>
      <c r="F8573" t="s">
        <v>353</v>
      </c>
      <c r="G8573" s="17">
        <f>+E8573+E8574+E8575+E8576+E8577</f>
        <v>47.68</v>
      </c>
      <c r="H8573" s="17">
        <f>+E8580+E8578+E8579</f>
        <v>28.470000000000002</v>
      </c>
      <c r="I8573" s="18">
        <f>+(G8573/4)/(H8573/3)</f>
        <v>1.256059009483667</v>
      </c>
      <c r="J8573" s="21">
        <f>+(B8573-$L$1)/7</f>
        <v>45</v>
      </c>
    </row>
    <row r="8574" spans="1:10" ht="11.25" x14ac:dyDescent="0.15">
      <c r="A8574" s="6" t="s">
        <v>307</v>
      </c>
      <c r="B8574" s="4" t="s">
        <v>205</v>
      </c>
      <c r="C8574" s="4" t="s">
        <v>256</v>
      </c>
      <c r="D8574" s="4" t="s">
        <v>257</v>
      </c>
      <c r="E8574" s="5">
        <v>11.35</v>
      </c>
    </row>
    <row r="8575" spans="1:10" ht="11.25" x14ac:dyDescent="0.15">
      <c r="A8575" s="6" t="s">
        <v>307</v>
      </c>
      <c r="B8575" s="4" t="s">
        <v>205</v>
      </c>
      <c r="C8575" s="4" t="s">
        <v>256</v>
      </c>
      <c r="D8575" s="4" t="s">
        <v>265</v>
      </c>
      <c r="E8575" s="5">
        <v>3.72</v>
      </c>
    </row>
    <row r="8576" spans="1:10" ht="11.25" x14ac:dyDescent="0.15">
      <c r="A8576" s="6" t="s">
        <v>307</v>
      </c>
      <c r="B8576" s="4" t="s">
        <v>205</v>
      </c>
      <c r="C8576" s="4" t="s">
        <v>256</v>
      </c>
      <c r="D8576" s="4" t="s">
        <v>266</v>
      </c>
      <c r="E8576" s="5">
        <v>13.45</v>
      </c>
    </row>
    <row r="8577" spans="1:10" ht="11.25" x14ac:dyDescent="0.15">
      <c r="A8577" s="6" t="s">
        <v>307</v>
      </c>
      <c r="B8577" s="4" t="s">
        <v>205</v>
      </c>
      <c r="C8577" s="4" t="s">
        <v>256</v>
      </c>
      <c r="D8577" s="4" t="s">
        <v>266</v>
      </c>
      <c r="E8577" s="5">
        <v>6.92</v>
      </c>
    </row>
    <row r="8578" spans="1:10" ht="11.25" x14ac:dyDescent="0.15">
      <c r="A8578" s="6" t="s">
        <v>307</v>
      </c>
      <c r="B8578" s="4" t="s">
        <v>206</v>
      </c>
      <c r="C8578" s="4" t="s">
        <v>256</v>
      </c>
      <c r="D8578" s="4" t="s">
        <v>257</v>
      </c>
      <c r="E8578" s="5">
        <v>12.13</v>
      </c>
      <c r="F8578" t="s">
        <v>354</v>
      </c>
    </row>
    <row r="8579" spans="1:10" ht="11.25" x14ac:dyDescent="0.15">
      <c r="A8579" s="6" t="s">
        <v>307</v>
      </c>
      <c r="B8579" s="4" t="s">
        <v>206</v>
      </c>
      <c r="C8579" s="4" t="s">
        <v>256</v>
      </c>
      <c r="D8579" s="4" t="s">
        <v>265</v>
      </c>
      <c r="E8579" s="5">
        <v>2.77</v>
      </c>
    </row>
    <row r="8580" spans="1:10" ht="11.25" x14ac:dyDescent="0.15">
      <c r="A8580" s="6" t="s">
        <v>307</v>
      </c>
      <c r="B8580" s="4" t="s">
        <v>206</v>
      </c>
      <c r="C8580" s="4" t="s">
        <v>256</v>
      </c>
      <c r="D8580" s="4" t="s">
        <v>266</v>
      </c>
      <c r="E8580" s="5">
        <v>13.57</v>
      </c>
    </row>
    <row r="8581" spans="1:10" ht="11.25" x14ac:dyDescent="0.15">
      <c r="A8581" s="6" t="s">
        <v>307</v>
      </c>
      <c r="B8581" s="4" t="s">
        <v>207</v>
      </c>
      <c r="C8581" s="4" t="s">
        <v>256</v>
      </c>
      <c r="D8581" s="4" t="s">
        <v>257</v>
      </c>
      <c r="E8581" s="5">
        <v>12.17</v>
      </c>
      <c r="F8581" t="s">
        <v>353</v>
      </c>
      <c r="G8581" s="17">
        <f>+E8581+E8582+E8583+E8584+E8585</f>
        <v>49.4</v>
      </c>
      <c r="H8581" s="17">
        <f>+E8588+E8586+E8587</f>
        <v>26.490000000000002</v>
      </c>
      <c r="I8581" s="18">
        <f>+(G8581/4)/(H8581/3)</f>
        <v>1.3986409966024915</v>
      </c>
      <c r="J8581" s="21">
        <f>+(B8581-$L$1)/7</f>
        <v>46</v>
      </c>
    </row>
    <row r="8582" spans="1:10" ht="11.25" x14ac:dyDescent="0.15">
      <c r="A8582" s="6" t="s">
        <v>307</v>
      </c>
      <c r="B8582" s="4" t="s">
        <v>207</v>
      </c>
      <c r="C8582" s="4" t="s">
        <v>256</v>
      </c>
      <c r="D8582" s="4" t="s">
        <v>257</v>
      </c>
      <c r="E8582" s="5">
        <v>9.3800000000000008</v>
      </c>
    </row>
    <row r="8583" spans="1:10" ht="11.25" x14ac:dyDescent="0.15">
      <c r="A8583" s="6" t="s">
        <v>307</v>
      </c>
      <c r="B8583" s="4" t="s">
        <v>207</v>
      </c>
      <c r="C8583" s="4" t="s">
        <v>256</v>
      </c>
      <c r="D8583" s="4" t="s">
        <v>265</v>
      </c>
      <c r="E8583" s="5">
        <v>4.9800000000000004</v>
      </c>
    </row>
    <row r="8584" spans="1:10" ht="11.25" x14ac:dyDescent="0.15">
      <c r="A8584" s="6" t="s">
        <v>307</v>
      </c>
      <c r="B8584" s="4" t="s">
        <v>207</v>
      </c>
      <c r="C8584" s="4" t="s">
        <v>256</v>
      </c>
      <c r="D8584" s="4" t="s">
        <v>266</v>
      </c>
      <c r="E8584" s="5">
        <v>13.4</v>
      </c>
    </row>
    <row r="8585" spans="1:10" ht="11.25" x14ac:dyDescent="0.15">
      <c r="A8585" s="6" t="s">
        <v>307</v>
      </c>
      <c r="B8585" s="4" t="s">
        <v>207</v>
      </c>
      <c r="C8585" s="4" t="s">
        <v>256</v>
      </c>
      <c r="D8585" s="4" t="s">
        <v>266</v>
      </c>
      <c r="E8585" s="5">
        <v>9.4700000000000006</v>
      </c>
    </row>
    <row r="8586" spans="1:10" ht="11.25" x14ac:dyDescent="0.15">
      <c r="A8586" s="6" t="s">
        <v>307</v>
      </c>
      <c r="B8586" s="4" t="s">
        <v>208</v>
      </c>
      <c r="C8586" s="4" t="s">
        <v>256</v>
      </c>
      <c r="D8586" s="4" t="s">
        <v>257</v>
      </c>
      <c r="E8586" s="5">
        <v>11.55</v>
      </c>
      <c r="F8586" t="s">
        <v>354</v>
      </c>
    </row>
    <row r="8587" spans="1:10" ht="11.25" x14ac:dyDescent="0.15">
      <c r="A8587" s="6" t="s">
        <v>307</v>
      </c>
      <c r="B8587" s="4" t="s">
        <v>208</v>
      </c>
      <c r="C8587" s="4" t="s">
        <v>256</v>
      </c>
      <c r="D8587" s="4" t="s">
        <v>265</v>
      </c>
      <c r="E8587" s="5">
        <v>2.0499999999999998</v>
      </c>
    </row>
    <row r="8588" spans="1:10" ht="11.25" x14ac:dyDescent="0.15">
      <c r="A8588" s="6" t="s">
        <v>307</v>
      </c>
      <c r="B8588" s="4" t="s">
        <v>208</v>
      </c>
      <c r="C8588" s="4" t="s">
        <v>256</v>
      </c>
      <c r="D8588" s="4" t="s">
        <v>266</v>
      </c>
      <c r="E8588" s="5">
        <v>12.89</v>
      </c>
    </row>
    <row r="8589" spans="1:10" ht="11.25" x14ac:dyDescent="0.15">
      <c r="A8589" s="6" t="s">
        <v>307</v>
      </c>
      <c r="B8589" s="4" t="s">
        <v>209</v>
      </c>
      <c r="C8589" s="4" t="s">
        <v>256</v>
      </c>
      <c r="D8589" s="4" t="s">
        <v>257</v>
      </c>
      <c r="E8589" s="5">
        <v>12.7</v>
      </c>
      <c r="F8589" s="13" t="s">
        <v>353</v>
      </c>
      <c r="G8589" s="17">
        <f>+E8589+E8590+E8591+E8592+E8593</f>
        <v>46.550000000000004</v>
      </c>
      <c r="H8589" s="17">
        <f>+E8596+E8594+E8595</f>
        <v>21.02</v>
      </c>
      <c r="I8589" s="18">
        <f>+(G8589/4)/(H8589/3)</f>
        <v>1.6609181731684111</v>
      </c>
      <c r="J8589" s="21">
        <f>+(B8589-$L$1)/7</f>
        <v>47</v>
      </c>
    </row>
    <row r="8590" spans="1:10" ht="11.25" x14ac:dyDescent="0.15">
      <c r="A8590" s="6" t="s">
        <v>307</v>
      </c>
      <c r="B8590" s="4" t="s">
        <v>209</v>
      </c>
      <c r="C8590" s="4" t="s">
        <v>256</v>
      </c>
      <c r="D8590" s="4" t="s">
        <v>257</v>
      </c>
      <c r="E8590" s="5">
        <v>7.37</v>
      </c>
      <c r="F8590" s="13"/>
    </row>
    <row r="8591" spans="1:10" ht="11.25" x14ac:dyDescent="0.15">
      <c r="A8591" s="6" t="s">
        <v>307</v>
      </c>
      <c r="B8591" s="4" t="s">
        <v>209</v>
      </c>
      <c r="C8591" s="4" t="s">
        <v>256</v>
      </c>
      <c r="D8591" s="4" t="s">
        <v>265</v>
      </c>
      <c r="E8591" s="5">
        <v>4.2300000000000004</v>
      </c>
      <c r="F8591" s="13"/>
    </row>
    <row r="8592" spans="1:10" ht="11.25" x14ac:dyDescent="0.15">
      <c r="A8592" s="6" t="s">
        <v>307</v>
      </c>
      <c r="B8592" s="4" t="s">
        <v>209</v>
      </c>
      <c r="C8592" s="4" t="s">
        <v>256</v>
      </c>
      <c r="D8592" s="4" t="s">
        <v>266</v>
      </c>
      <c r="E8592" s="5">
        <v>13.01</v>
      </c>
      <c r="F8592" s="13"/>
    </row>
    <row r="8593" spans="1:10" ht="11.25" x14ac:dyDescent="0.15">
      <c r="A8593" s="6" t="s">
        <v>307</v>
      </c>
      <c r="B8593" s="4" t="s">
        <v>209</v>
      </c>
      <c r="C8593" s="4" t="s">
        <v>256</v>
      </c>
      <c r="D8593" s="4" t="s">
        <v>266</v>
      </c>
      <c r="E8593" s="5">
        <v>9.24</v>
      </c>
      <c r="F8593" s="13"/>
    </row>
    <row r="8594" spans="1:10" ht="11.25" x14ac:dyDescent="0.15">
      <c r="A8594" s="6" t="s">
        <v>307</v>
      </c>
      <c r="B8594" s="4" t="s">
        <v>210</v>
      </c>
      <c r="C8594" s="4" t="s">
        <v>256</v>
      </c>
      <c r="D8594" s="4" t="s">
        <v>257</v>
      </c>
      <c r="E8594" s="5">
        <v>10.33</v>
      </c>
      <c r="F8594" s="13" t="s">
        <v>354</v>
      </c>
    </row>
    <row r="8595" spans="1:10" ht="11.25" x14ac:dyDescent="0.15">
      <c r="A8595" s="6" t="s">
        <v>307</v>
      </c>
      <c r="B8595" s="4" t="s">
        <v>210</v>
      </c>
      <c r="C8595" s="4" t="s">
        <v>256</v>
      </c>
      <c r="D8595" s="4" t="s">
        <v>265</v>
      </c>
      <c r="E8595" s="5">
        <v>1.94</v>
      </c>
      <c r="F8595" s="13"/>
    </row>
    <row r="8596" spans="1:10" ht="11.25" x14ac:dyDescent="0.15">
      <c r="A8596" s="6" t="s">
        <v>307</v>
      </c>
      <c r="B8596" s="4" t="s">
        <v>210</v>
      </c>
      <c r="C8596" s="4" t="s">
        <v>256</v>
      </c>
      <c r="D8596" s="4" t="s">
        <v>266</v>
      </c>
      <c r="E8596" s="5">
        <v>8.75</v>
      </c>
      <c r="F8596" s="13"/>
    </row>
    <row r="8597" spans="1:10" ht="11.25" x14ac:dyDescent="0.15">
      <c r="A8597" s="6" t="s">
        <v>307</v>
      </c>
      <c r="B8597" s="4" t="s">
        <v>211</v>
      </c>
      <c r="C8597" s="4" t="s">
        <v>256</v>
      </c>
      <c r="D8597" s="4" t="s">
        <v>257</v>
      </c>
      <c r="E8597" s="5">
        <v>14.05</v>
      </c>
      <c r="F8597" s="13" t="s">
        <v>353</v>
      </c>
      <c r="G8597" s="17">
        <f>+E8597+E8598+E8599+E8600+E8601+E8602</f>
        <v>53.459999999999994</v>
      </c>
      <c r="H8597" s="17">
        <f>+E8604+E8605+E8603</f>
        <v>28.689999999999998</v>
      </c>
      <c r="I8597" s="18">
        <f>+(G8597/4)/(H8597/3)</f>
        <v>1.3975252701289647</v>
      </c>
      <c r="J8597" s="21">
        <f>+(B8597-$L$1)/7</f>
        <v>48</v>
      </c>
    </row>
    <row r="8598" spans="1:10" ht="11.25" x14ac:dyDescent="0.15">
      <c r="A8598" s="6" t="s">
        <v>307</v>
      </c>
      <c r="B8598" s="4" t="s">
        <v>211</v>
      </c>
      <c r="C8598" s="4" t="s">
        <v>256</v>
      </c>
      <c r="D8598" s="4" t="s">
        <v>257</v>
      </c>
      <c r="E8598" s="5">
        <v>9.64</v>
      </c>
      <c r="F8598" s="13"/>
    </row>
    <row r="8599" spans="1:10" ht="11.25" x14ac:dyDescent="0.15">
      <c r="A8599" s="6" t="s">
        <v>307</v>
      </c>
      <c r="B8599" s="4" t="s">
        <v>211</v>
      </c>
      <c r="C8599" s="4" t="s">
        <v>256</v>
      </c>
      <c r="D8599" s="4" t="s">
        <v>257</v>
      </c>
      <c r="E8599" s="5">
        <v>5.99</v>
      </c>
      <c r="F8599" s="13"/>
    </row>
    <row r="8600" spans="1:10" ht="11.25" x14ac:dyDescent="0.15">
      <c r="A8600" s="6" t="s">
        <v>307</v>
      </c>
      <c r="B8600" s="4" t="s">
        <v>211</v>
      </c>
      <c r="C8600" s="4" t="s">
        <v>256</v>
      </c>
      <c r="D8600" s="4" t="s">
        <v>265</v>
      </c>
      <c r="E8600" s="5">
        <v>5.34</v>
      </c>
      <c r="F8600" s="13"/>
    </row>
    <row r="8601" spans="1:10" ht="11.25" x14ac:dyDescent="0.15">
      <c r="A8601" s="6" t="s">
        <v>307</v>
      </c>
      <c r="B8601" s="4" t="s">
        <v>211</v>
      </c>
      <c r="C8601" s="4" t="s">
        <v>256</v>
      </c>
      <c r="D8601" s="4" t="s">
        <v>266</v>
      </c>
      <c r="E8601" s="5">
        <v>12.58</v>
      </c>
      <c r="F8601" s="13"/>
    </row>
    <row r="8602" spans="1:10" ht="11.25" x14ac:dyDescent="0.15">
      <c r="A8602" s="6" t="s">
        <v>307</v>
      </c>
      <c r="B8602" s="4" t="s">
        <v>211</v>
      </c>
      <c r="C8602" s="4" t="s">
        <v>256</v>
      </c>
      <c r="D8602" s="4" t="s">
        <v>266</v>
      </c>
      <c r="E8602" s="5">
        <v>5.86</v>
      </c>
      <c r="F8602" s="13"/>
    </row>
    <row r="8603" spans="1:10" ht="11.25" x14ac:dyDescent="0.15">
      <c r="A8603" s="6" t="s">
        <v>307</v>
      </c>
      <c r="B8603" s="4" t="s">
        <v>212</v>
      </c>
      <c r="C8603" s="4" t="s">
        <v>256</v>
      </c>
      <c r="D8603" s="4" t="s">
        <v>257</v>
      </c>
      <c r="E8603" s="5">
        <v>12.38</v>
      </c>
      <c r="F8603" s="13" t="s">
        <v>354</v>
      </c>
    </row>
    <row r="8604" spans="1:10" ht="11.25" x14ac:dyDescent="0.15">
      <c r="A8604" s="6" t="s">
        <v>307</v>
      </c>
      <c r="B8604" s="4" t="s">
        <v>212</v>
      </c>
      <c r="C8604" s="4" t="s">
        <v>256</v>
      </c>
      <c r="D8604" s="4" t="s">
        <v>265</v>
      </c>
      <c r="E8604" s="5">
        <v>2.63</v>
      </c>
    </row>
    <row r="8605" spans="1:10" ht="11.25" x14ac:dyDescent="0.15">
      <c r="A8605" s="6" t="s">
        <v>307</v>
      </c>
      <c r="B8605" s="4" t="s">
        <v>212</v>
      </c>
      <c r="C8605" s="4" t="s">
        <v>256</v>
      </c>
      <c r="D8605" s="4" t="s">
        <v>266</v>
      </c>
      <c r="E8605" s="5">
        <v>13.68</v>
      </c>
    </row>
    <row r="8606" spans="1:10" ht="11.25" x14ac:dyDescent="0.15">
      <c r="A8606" s="9" t="s">
        <v>307</v>
      </c>
      <c r="B8606" s="4" t="s">
        <v>213</v>
      </c>
      <c r="C8606" s="4" t="s">
        <v>256</v>
      </c>
      <c r="D8606" s="4" t="s">
        <v>257</v>
      </c>
      <c r="E8606" s="5">
        <v>12.59</v>
      </c>
      <c r="F8606" t="s">
        <v>353</v>
      </c>
      <c r="G8606" s="17">
        <f>+E8606+E8607+E8608+E8609+E8610</f>
        <v>45.13</v>
      </c>
      <c r="H8606" s="17">
        <f>+E8613+E8611+E8612</f>
        <v>26.560000000000002</v>
      </c>
      <c r="I8606" s="18">
        <f>+(G8606/4)/(H8606/3)</f>
        <v>1.2743787650602409</v>
      </c>
      <c r="J8606" s="21">
        <f>+(B8606-$L$1)/7</f>
        <v>49</v>
      </c>
    </row>
    <row r="8607" spans="1:10" ht="11.25" x14ac:dyDescent="0.15">
      <c r="A8607" s="6" t="s">
        <v>307</v>
      </c>
      <c r="B8607" s="4" t="s">
        <v>213</v>
      </c>
      <c r="C8607" s="4" t="s">
        <v>256</v>
      </c>
      <c r="D8607" s="4" t="s">
        <v>257</v>
      </c>
      <c r="E8607" s="5">
        <v>7.53</v>
      </c>
    </row>
    <row r="8608" spans="1:10" ht="11.25" x14ac:dyDescent="0.15">
      <c r="A8608" s="6" t="s">
        <v>307</v>
      </c>
      <c r="B8608" s="4" t="s">
        <v>213</v>
      </c>
      <c r="C8608" s="4" t="s">
        <v>256</v>
      </c>
      <c r="D8608" s="4" t="s">
        <v>265</v>
      </c>
      <c r="E8608" s="5">
        <v>3.71</v>
      </c>
    </row>
    <row r="8609" spans="1:10" ht="11.25" x14ac:dyDescent="0.15">
      <c r="A8609" s="6" t="s">
        <v>307</v>
      </c>
      <c r="B8609" s="4" t="s">
        <v>213</v>
      </c>
      <c r="C8609" s="4" t="s">
        <v>256</v>
      </c>
      <c r="D8609" s="4" t="s">
        <v>266</v>
      </c>
      <c r="E8609" s="5">
        <v>11.56</v>
      </c>
    </row>
    <row r="8610" spans="1:10" ht="11.25" x14ac:dyDescent="0.15">
      <c r="A8610" s="6" t="s">
        <v>307</v>
      </c>
      <c r="B8610" s="4" t="s">
        <v>213</v>
      </c>
      <c r="C8610" s="4" t="s">
        <v>256</v>
      </c>
      <c r="D8610" s="4" t="s">
        <v>266</v>
      </c>
      <c r="E8610" s="5">
        <v>9.74</v>
      </c>
    </row>
    <row r="8611" spans="1:10" ht="11.25" x14ac:dyDescent="0.15">
      <c r="A8611" s="6" t="s">
        <v>307</v>
      </c>
      <c r="B8611" s="4" t="s">
        <v>214</v>
      </c>
      <c r="C8611" s="4" t="s">
        <v>256</v>
      </c>
      <c r="D8611" s="4" t="s">
        <v>257</v>
      </c>
      <c r="E8611" s="5">
        <v>11.7</v>
      </c>
      <c r="F8611" t="s">
        <v>354</v>
      </c>
    </row>
    <row r="8612" spans="1:10" ht="11.25" x14ac:dyDescent="0.15">
      <c r="A8612" s="6" t="s">
        <v>307</v>
      </c>
      <c r="B8612" s="4" t="s">
        <v>214</v>
      </c>
      <c r="C8612" s="4" t="s">
        <v>256</v>
      </c>
      <c r="D8612" s="4" t="s">
        <v>265</v>
      </c>
      <c r="E8612" s="5">
        <v>2.2799999999999998</v>
      </c>
    </row>
    <row r="8613" spans="1:10" ht="11.25" x14ac:dyDescent="0.15">
      <c r="A8613" s="6" t="s">
        <v>307</v>
      </c>
      <c r="B8613" s="4" t="s">
        <v>214</v>
      </c>
      <c r="C8613" s="4" t="s">
        <v>256</v>
      </c>
      <c r="D8613" s="4" t="s">
        <v>266</v>
      </c>
      <c r="E8613" s="5">
        <v>12.58</v>
      </c>
    </row>
    <row r="8614" spans="1:10" ht="11.25" x14ac:dyDescent="0.15">
      <c r="A8614" s="6" t="s">
        <v>307</v>
      </c>
      <c r="B8614" s="4" t="s">
        <v>215</v>
      </c>
      <c r="C8614" s="4" t="s">
        <v>256</v>
      </c>
      <c r="D8614" s="4" t="s">
        <v>257</v>
      </c>
      <c r="E8614" s="5">
        <v>11.35</v>
      </c>
      <c r="F8614" t="s">
        <v>353</v>
      </c>
      <c r="G8614" s="17">
        <f>+E8614+E8615+E8616+E8617+E8618</f>
        <v>39.229999999999997</v>
      </c>
      <c r="H8614" s="17">
        <f>+E8621+E8619+E8620</f>
        <v>21.55</v>
      </c>
      <c r="I8614" s="18">
        <f>+(G8614/4)/(H8614/3)</f>
        <v>1.3653132250580045</v>
      </c>
      <c r="J8614" s="21">
        <f>+(B8614-$L$1)/7</f>
        <v>50</v>
      </c>
    </row>
    <row r="8615" spans="1:10" ht="11.25" x14ac:dyDescent="0.15">
      <c r="A8615" s="6" t="s">
        <v>307</v>
      </c>
      <c r="B8615" s="4" t="s">
        <v>215</v>
      </c>
      <c r="C8615" s="4" t="s">
        <v>256</v>
      </c>
      <c r="D8615" s="4" t="s">
        <v>257</v>
      </c>
      <c r="E8615" s="5">
        <v>5.69</v>
      </c>
    </row>
    <row r="8616" spans="1:10" ht="11.25" x14ac:dyDescent="0.15">
      <c r="A8616" s="6" t="s">
        <v>307</v>
      </c>
      <c r="B8616" s="4" t="s">
        <v>215</v>
      </c>
      <c r="C8616" s="4" t="s">
        <v>256</v>
      </c>
      <c r="D8616" s="4" t="s">
        <v>265</v>
      </c>
      <c r="E8616" s="5">
        <v>3.55</v>
      </c>
    </row>
    <row r="8617" spans="1:10" ht="11.25" x14ac:dyDescent="0.15">
      <c r="A8617" s="6" t="s">
        <v>307</v>
      </c>
      <c r="B8617" s="4" t="s">
        <v>215</v>
      </c>
      <c r="C8617" s="4" t="s">
        <v>256</v>
      </c>
      <c r="D8617" s="4" t="s">
        <v>266</v>
      </c>
      <c r="E8617" s="5">
        <v>11.59</v>
      </c>
    </row>
    <row r="8618" spans="1:10" ht="11.25" x14ac:dyDescent="0.15">
      <c r="A8618" s="6" t="s">
        <v>307</v>
      </c>
      <c r="B8618" s="4" t="s">
        <v>215</v>
      </c>
      <c r="C8618" s="4" t="s">
        <v>256</v>
      </c>
      <c r="D8618" s="4" t="s">
        <v>266</v>
      </c>
      <c r="E8618" s="5">
        <v>7.05</v>
      </c>
    </row>
    <row r="8619" spans="1:10" ht="11.25" x14ac:dyDescent="0.15">
      <c r="A8619" s="6" t="s">
        <v>307</v>
      </c>
      <c r="B8619" s="4" t="s">
        <v>216</v>
      </c>
      <c r="C8619" s="4" t="s">
        <v>256</v>
      </c>
      <c r="D8619" s="4" t="s">
        <v>257</v>
      </c>
      <c r="E8619" s="5">
        <v>9.59</v>
      </c>
      <c r="F8619" t="s">
        <v>354</v>
      </c>
    </row>
    <row r="8620" spans="1:10" ht="11.25" x14ac:dyDescent="0.15">
      <c r="A8620" s="6" t="s">
        <v>307</v>
      </c>
      <c r="B8620" s="4" t="s">
        <v>216</v>
      </c>
      <c r="C8620" s="4" t="s">
        <v>256</v>
      </c>
      <c r="D8620" s="4" t="s">
        <v>265</v>
      </c>
      <c r="E8620" s="5">
        <v>2.0299999999999998</v>
      </c>
    </row>
    <row r="8621" spans="1:10" ht="11.25" x14ac:dyDescent="0.15">
      <c r="A8621" s="6" t="s">
        <v>307</v>
      </c>
      <c r="B8621" s="4" t="s">
        <v>216</v>
      </c>
      <c r="C8621" s="4" t="s">
        <v>256</v>
      </c>
      <c r="D8621" s="4" t="s">
        <v>266</v>
      </c>
      <c r="E8621" s="5">
        <v>9.93</v>
      </c>
    </row>
    <row r="8622" spans="1:10" ht="11.25" x14ac:dyDescent="0.15">
      <c r="A8622" s="6" t="s">
        <v>307</v>
      </c>
      <c r="B8622" s="4" t="s">
        <v>217</v>
      </c>
      <c r="C8622" s="4" t="s">
        <v>256</v>
      </c>
      <c r="D8622" s="4" t="s">
        <v>257</v>
      </c>
      <c r="E8622" s="5">
        <v>11.5</v>
      </c>
      <c r="F8622" t="s">
        <v>353</v>
      </c>
      <c r="G8622" s="17">
        <f>+E8622+E8623+E8624+E8625+E8626</f>
        <v>41.540000000000006</v>
      </c>
      <c r="H8622" s="17">
        <f>+E8629+E8627+E8628</f>
        <v>28.89</v>
      </c>
      <c r="I8622" s="18">
        <f>+(G8622/4)/(H8622/3)</f>
        <v>1.0784008307372794</v>
      </c>
      <c r="J8622" s="21">
        <f>+(B8622-$L$1)/7</f>
        <v>51</v>
      </c>
    </row>
    <row r="8623" spans="1:10" ht="11.25" x14ac:dyDescent="0.15">
      <c r="A8623" s="6" t="s">
        <v>307</v>
      </c>
      <c r="B8623" s="4" t="s">
        <v>217</v>
      </c>
      <c r="C8623" s="4" t="s">
        <v>256</v>
      </c>
      <c r="D8623" s="4" t="s">
        <v>257</v>
      </c>
      <c r="E8623" s="5">
        <v>6.69</v>
      </c>
    </row>
    <row r="8624" spans="1:10" ht="11.25" x14ac:dyDescent="0.15">
      <c r="A8624" s="6" t="s">
        <v>307</v>
      </c>
      <c r="B8624" s="4" t="s">
        <v>217</v>
      </c>
      <c r="C8624" s="4" t="s">
        <v>256</v>
      </c>
      <c r="D8624" s="4" t="s">
        <v>265</v>
      </c>
      <c r="E8624" s="5">
        <v>3.49</v>
      </c>
    </row>
    <row r="8625" spans="1:14" ht="11.25" x14ac:dyDescent="0.15">
      <c r="A8625" s="6" t="s">
        <v>307</v>
      </c>
      <c r="B8625" s="4" t="s">
        <v>217</v>
      </c>
      <c r="C8625" s="4" t="s">
        <v>256</v>
      </c>
      <c r="D8625" s="4" t="s">
        <v>266</v>
      </c>
      <c r="E8625" s="5">
        <v>11.8</v>
      </c>
    </row>
    <row r="8626" spans="1:14" ht="11.25" x14ac:dyDescent="0.15">
      <c r="A8626" s="6" t="s">
        <v>307</v>
      </c>
      <c r="B8626" s="4" t="s">
        <v>217</v>
      </c>
      <c r="C8626" s="4" t="s">
        <v>256</v>
      </c>
      <c r="D8626" s="4" t="s">
        <v>266</v>
      </c>
      <c r="E8626" s="5">
        <v>8.06</v>
      </c>
    </row>
    <row r="8627" spans="1:14" ht="11.25" x14ac:dyDescent="0.15">
      <c r="A8627" s="6" t="s">
        <v>307</v>
      </c>
      <c r="B8627" s="4" t="s">
        <v>218</v>
      </c>
      <c r="C8627" s="4" t="s">
        <v>256</v>
      </c>
      <c r="D8627" s="4" t="s">
        <v>257</v>
      </c>
      <c r="E8627" s="5">
        <v>12.6</v>
      </c>
      <c r="F8627" t="s">
        <v>354</v>
      </c>
    </row>
    <row r="8628" spans="1:14" ht="11.25" x14ac:dyDescent="0.15">
      <c r="A8628" s="6" t="s">
        <v>307</v>
      </c>
      <c r="B8628" s="4" t="s">
        <v>218</v>
      </c>
      <c r="C8628" s="4" t="s">
        <v>256</v>
      </c>
      <c r="D8628" s="4" t="s">
        <v>265</v>
      </c>
      <c r="E8628" s="5">
        <v>3.5</v>
      </c>
    </row>
    <row r="8629" spans="1:14" ht="11.25" x14ac:dyDescent="0.15">
      <c r="A8629" s="6" t="s">
        <v>307</v>
      </c>
      <c r="B8629" s="4" t="s">
        <v>218</v>
      </c>
      <c r="C8629" s="4" t="s">
        <v>256</v>
      </c>
      <c r="D8629" s="4" t="s">
        <v>266</v>
      </c>
      <c r="E8629" s="5">
        <v>12.79</v>
      </c>
    </row>
    <row r="8630" spans="1:14" ht="11.25" x14ac:dyDescent="0.15">
      <c r="A8630" s="6" t="s">
        <v>307</v>
      </c>
      <c r="B8630" s="4" t="s">
        <v>219</v>
      </c>
      <c r="C8630" s="4" t="s">
        <v>256</v>
      </c>
      <c r="D8630" s="4" t="s">
        <v>257</v>
      </c>
      <c r="E8630" s="5">
        <v>10.79</v>
      </c>
      <c r="F8630" s="13" t="s">
        <v>353</v>
      </c>
      <c r="G8630" s="17">
        <f>+E8630+E8631+E8632+E8633+E8634</f>
        <v>41.18</v>
      </c>
      <c r="H8630" s="17">
        <f>+E8637+E8635+E8636+E8638+E8639</f>
        <v>35.36</v>
      </c>
      <c r="I8630" s="18">
        <f>+(G8630/4)/(H8630/3)</f>
        <v>0.87344457013574661</v>
      </c>
      <c r="J8630" s="21">
        <f>+(B8630-$L$1)/7</f>
        <v>52</v>
      </c>
    </row>
    <row r="8631" spans="1:14" ht="11.25" x14ac:dyDescent="0.15">
      <c r="A8631" s="6" t="s">
        <v>307</v>
      </c>
      <c r="B8631" s="4" t="s">
        <v>219</v>
      </c>
      <c r="C8631" s="4" t="s">
        <v>256</v>
      </c>
      <c r="D8631" s="4" t="s">
        <v>257</v>
      </c>
      <c r="E8631" s="5">
        <v>6.1</v>
      </c>
      <c r="F8631" s="13"/>
    </row>
    <row r="8632" spans="1:14" ht="11.25" x14ac:dyDescent="0.15">
      <c r="A8632" s="6" t="s">
        <v>307</v>
      </c>
      <c r="B8632" s="4" t="s">
        <v>219</v>
      </c>
      <c r="C8632" s="4" t="s">
        <v>256</v>
      </c>
      <c r="D8632" s="4" t="s">
        <v>265</v>
      </c>
      <c r="E8632" s="5">
        <v>3.12</v>
      </c>
      <c r="F8632" s="13"/>
    </row>
    <row r="8633" spans="1:14" ht="11.25" x14ac:dyDescent="0.15">
      <c r="A8633" s="6" t="s">
        <v>307</v>
      </c>
      <c r="B8633" s="4" t="s">
        <v>219</v>
      </c>
      <c r="C8633" s="4" t="s">
        <v>256</v>
      </c>
      <c r="D8633" s="4" t="s">
        <v>266</v>
      </c>
      <c r="E8633" s="5">
        <v>11.99</v>
      </c>
      <c r="F8633" s="13"/>
    </row>
    <row r="8634" spans="1:14" ht="11.25" x14ac:dyDescent="0.15">
      <c r="A8634" s="6" t="s">
        <v>307</v>
      </c>
      <c r="B8634" s="4" t="s">
        <v>219</v>
      </c>
      <c r="C8634" s="4" t="s">
        <v>256</v>
      </c>
      <c r="D8634" s="4" t="s">
        <v>266</v>
      </c>
      <c r="E8634" s="5">
        <v>9.18</v>
      </c>
      <c r="F8634" s="13"/>
    </row>
    <row r="8635" spans="1:14" ht="11.25" x14ac:dyDescent="0.15">
      <c r="A8635" s="6" t="s">
        <v>307</v>
      </c>
      <c r="B8635" s="4" t="s">
        <v>220</v>
      </c>
      <c r="C8635" s="4" t="s">
        <v>256</v>
      </c>
      <c r="D8635" s="4" t="s">
        <v>257</v>
      </c>
      <c r="E8635" s="5">
        <v>9.4499999999999993</v>
      </c>
      <c r="F8635" s="13" t="s">
        <v>354</v>
      </c>
    </row>
    <row r="8636" spans="1:14" ht="11.25" x14ac:dyDescent="0.15">
      <c r="A8636" s="6" t="s">
        <v>307</v>
      </c>
      <c r="B8636" s="4" t="s">
        <v>220</v>
      </c>
      <c r="C8636" s="4" t="s">
        <v>256</v>
      </c>
      <c r="D8636" s="4" t="s">
        <v>257</v>
      </c>
      <c r="E8636" s="5">
        <v>6.16</v>
      </c>
    </row>
    <row r="8637" spans="1:14" ht="11.25" x14ac:dyDescent="0.15">
      <c r="A8637" s="6" t="s">
        <v>307</v>
      </c>
      <c r="B8637" s="4" t="s">
        <v>220</v>
      </c>
      <c r="C8637" s="4" t="s">
        <v>256</v>
      </c>
      <c r="D8637" s="4" t="s">
        <v>265</v>
      </c>
      <c r="E8637" s="5">
        <v>2.84</v>
      </c>
    </row>
    <row r="8638" spans="1:14" ht="11.25" x14ac:dyDescent="0.15">
      <c r="A8638" s="6" t="s">
        <v>307</v>
      </c>
      <c r="B8638" s="4" t="s">
        <v>220</v>
      </c>
      <c r="C8638" s="4" t="s">
        <v>256</v>
      </c>
      <c r="D8638" s="4" t="s">
        <v>266</v>
      </c>
      <c r="E8638" s="5">
        <v>10.42</v>
      </c>
    </row>
    <row r="8639" spans="1:14" ht="11.25" x14ac:dyDescent="0.15">
      <c r="A8639" s="6" t="s">
        <v>307</v>
      </c>
      <c r="B8639" s="4" t="s">
        <v>220</v>
      </c>
      <c r="C8639" s="4" t="s">
        <v>256</v>
      </c>
      <c r="D8639" s="4" t="s">
        <v>266</v>
      </c>
      <c r="E8639" s="5">
        <v>6.49</v>
      </c>
    </row>
    <row r="8640" spans="1:14" ht="11.25" x14ac:dyDescent="0.15">
      <c r="A8640" s="6" t="s">
        <v>307</v>
      </c>
      <c r="E8640" s="15">
        <f>+SUM(E8270:E8639)</f>
        <v>3627.6000000000008</v>
      </c>
      <c r="I8640" s="14">
        <f>AVERAGE(I8270:I8639)</f>
        <v>1.3227827946124582</v>
      </c>
      <c r="J8640" s="14">
        <f>STDEV(I8270:I8639)</f>
        <v>0.58927924338090876</v>
      </c>
      <c r="K8640">
        <f>COUNT(I8270:I8639)</f>
        <v>51</v>
      </c>
      <c r="L8640" s="14">
        <f>+I8640-1</f>
        <v>0.32278279461245818</v>
      </c>
      <c r="M8640">
        <f>+SQRT(K8640)</f>
        <v>7.1414284285428504</v>
      </c>
      <c r="N8640">
        <f>+L8640/(J8640/M8640)</f>
        <v>3.9117790955346545</v>
      </c>
    </row>
    <row r="8641" spans="1:10" ht="11.25" x14ac:dyDescent="0.15">
      <c r="A8641" s="6" t="s">
        <v>308</v>
      </c>
      <c r="B8641" s="4" t="s">
        <v>113</v>
      </c>
      <c r="C8641" s="4" t="s">
        <v>256</v>
      </c>
      <c r="D8641" s="4" t="s">
        <v>264</v>
      </c>
      <c r="E8641" s="5">
        <v>16.09</v>
      </c>
      <c r="F8641" t="s">
        <v>353</v>
      </c>
      <c r="G8641" s="17">
        <f>+E8641+E8642+E8643+E8644+E8645+E8646+E8647+E8648+E8649</f>
        <v>106.58000000000001</v>
      </c>
      <c r="H8641" s="17">
        <f>+E8651+E8652+E8653+E8654+E8650</f>
        <v>55.43</v>
      </c>
      <c r="I8641" s="18">
        <f>+(G8641/4)/(H8641/3)</f>
        <v>1.4420891214143967</v>
      </c>
      <c r="J8641" s="21">
        <f>+(B8641-$L$1)/7</f>
        <v>1</v>
      </c>
    </row>
    <row r="8642" spans="1:10" ht="11.25" x14ac:dyDescent="0.15">
      <c r="A8642" s="6" t="s">
        <v>308</v>
      </c>
      <c r="B8642" s="4" t="s">
        <v>113</v>
      </c>
      <c r="C8642" s="4" t="s">
        <v>256</v>
      </c>
      <c r="D8642" s="4" t="s">
        <v>281</v>
      </c>
      <c r="E8642" s="5">
        <v>13.3</v>
      </c>
    </row>
    <row r="8643" spans="1:10" ht="11.25" x14ac:dyDescent="0.15">
      <c r="A8643" s="6" t="s">
        <v>308</v>
      </c>
      <c r="B8643" s="4" t="s">
        <v>113</v>
      </c>
      <c r="C8643" s="4" t="s">
        <v>256</v>
      </c>
      <c r="D8643" s="4" t="s">
        <v>281</v>
      </c>
      <c r="E8643" s="5">
        <v>12.79</v>
      </c>
    </row>
    <row r="8644" spans="1:10" ht="11.25" x14ac:dyDescent="0.15">
      <c r="A8644" s="6" t="s">
        <v>308</v>
      </c>
      <c r="B8644" s="4" t="s">
        <v>113</v>
      </c>
      <c r="C8644" s="4" t="s">
        <v>256</v>
      </c>
      <c r="D8644" s="4" t="s">
        <v>263</v>
      </c>
      <c r="E8644" s="5">
        <v>12.73</v>
      </c>
    </row>
    <row r="8645" spans="1:10" ht="11.25" x14ac:dyDescent="0.15">
      <c r="A8645" s="6" t="s">
        <v>308</v>
      </c>
      <c r="B8645" s="4" t="s">
        <v>113</v>
      </c>
      <c r="C8645" s="4" t="s">
        <v>256</v>
      </c>
      <c r="D8645" s="4" t="s">
        <v>282</v>
      </c>
      <c r="E8645" s="5">
        <v>12.65</v>
      </c>
    </row>
    <row r="8646" spans="1:10" ht="11.25" x14ac:dyDescent="0.15">
      <c r="A8646" s="6" t="s">
        <v>308</v>
      </c>
      <c r="B8646" s="4" t="s">
        <v>113</v>
      </c>
      <c r="C8646" s="4" t="s">
        <v>256</v>
      </c>
      <c r="D8646" s="4" t="s">
        <v>282</v>
      </c>
      <c r="E8646" s="5">
        <v>9.25</v>
      </c>
    </row>
    <row r="8647" spans="1:10" ht="11.25" x14ac:dyDescent="0.15">
      <c r="A8647" s="6" t="s">
        <v>308</v>
      </c>
      <c r="B8647" s="4" t="s">
        <v>113</v>
      </c>
      <c r="C8647" s="4" t="s">
        <v>256</v>
      </c>
      <c r="D8647" s="4" t="s">
        <v>265</v>
      </c>
      <c r="E8647" s="5">
        <v>7.56</v>
      </c>
    </row>
    <row r="8648" spans="1:10" ht="11.25" x14ac:dyDescent="0.15">
      <c r="A8648" s="6" t="s">
        <v>308</v>
      </c>
      <c r="B8648" s="4" t="s">
        <v>113</v>
      </c>
      <c r="C8648" s="4" t="s">
        <v>256</v>
      </c>
      <c r="D8648" s="4" t="s">
        <v>259</v>
      </c>
      <c r="E8648" s="5">
        <v>11.67</v>
      </c>
    </row>
    <row r="8649" spans="1:10" ht="11.25" x14ac:dyDescent="0.15">
      <c r="A8649" s="6" t="s">
        <v>308</v>
      </c>
      <c r="B8649" s="4" t="s">
        <v>113</v>
      </c>
      <c r="C8649" s="4" t="s">
        <v>256</v>
      </c>
      <c r="D8649" s="4" t="s">
        <v>259</v>
      </c>
      <c r="E8649" s="5">
        <v>10.54</v>
      </c>
    </row>
    <row r="8650" spans="1:10" ht="11.25" x14ac:dyDescent="0.15">
      <c r="A8650" s="6" t="s">
        <v>308</v>
      </c>
      <c r="B8650" s="4" t="s">
        <v>114</v>
      </c>
      <c r="C8650" s="4" t="s">
        <v>256</v>
      </c>
      <c r="D8650" s="4" t="s">
        <v>264</v>
      </c>
      <c r="E8650" s="5">
        <v>10.15</v>
      </c>
      <c r="F8650" t="s">
        <v>354</v>
      </c>
    </row>
    <row r="8651" spans="1:10" ht="11.25" x14ac:dyDescent="0.15">
      <c r="A8651" s="6" t="s">
        <v>308</v>
      </c>
      <c r="B8651" s="4" t="s">
        <v>114</v>
      </c>
      <c r="C8651" s="4" t="s">
        <v>256</v>
      </c>
      <c r="D8651" s="4" t="s">
        <v>281</v>
      </c>
      <c r="E8651" s="5">
        <v>11.75</v>
      </c>
    </row>
    <row r="8652" spans="1:10" ht="11.25" x14ac:dyDescent="0.15">
      <c r="A8652" s="6" t="s">
        <v>308</v>
      </c>
      <c r="B8652" s="4" t="s">
        <v>114</v>
      </c>
      <c r="C8652" s="4" t="s">
        <v>256</v>
      </c>
      <c r="D8652" s="4" t="s">
        <v>282</v>
      </c>
      <c r="E8652" s="5">
        <v>11.02</v>
      </c>
    </row>
    <row r="8653" spans="1:10" ht="11.25" x14ac:dyDescent="0.15">
      <c r="A8653" s="9" t="s">
        <v>308</v>
      </c>
      <c r="B8653" s="4" t="s">
        <v>114</v>
      </c>
      <c r="C8653" s="4" t="s">
        <v>256</v>
      </c>
      <c r="D8653" s="4" t="s">
        <v>265</v>
      </c>
      <c r="E8653" s="5">
        <v>11.92</v>
      </c>
    </row>
    <row r="8654" spans="1:10" ht="11.25" x14ac:dyDescent="0.15">
      <c r="A8654" s="6" t="s">
        <v>308</v>
      </c>
      <c r="B8654" s="4" t="s">
        <v>114</v>
      </c>
      <c r="C8654" s="4" t="s">
        <v>256</v>
      </c>
      <c r="D8654" s="4" t="s">
        <v>259</v>
      </c>
      <c r="E8654" s="5">
        <v>10.59</v>
      </c>
    </row>
    <row r="8655" spans="1:10" ht="11.25" x14ac:dyDescent="0.15">
      <c r="A8655" s="6" t="s">
        <v>308</v>
      </c>
      <c r="B8655" s="4" t="s">
        <v>11</v>
      </c>
      <c r="C8655" s="4" t="s">
        <v>256</v>
      </c>
      <c r="D8655" s="4" t="s">
        <v>264</v>
      </c>
      <c r="E8655" s="5">
        <v>13.25</v>
      </c>
      <c r="F8655" t="s">
        <v>353</v>
      </c>
      <c r="G8655" s="17">
        <f>+E8655+E8656+E8657+E8658+E8659+E8660+E8661+E8662+E8663+E8664</f>
        <v>94.289999999999992</v>
      </c>
      <c r="H8655" s="17">
        <f>+E8665+E8666+E8667+E8668+E8669+E8670</f>
        <v>70.430000000000007</v>
      </c>
      <c r="I8655" s="18">
        <f>+(G8655/4)/(H8655/3)</f>
        <v>1.0040820673008659</v>
      </c>
      <c r="J8655" s="21">
        <f>+(B8655-$L$1+1)/7</f>
        <v>2</v>
      </c>
    </row>
    <row r="8656" spans="1:10" ht="11.25" x14ac:dyDescent="0.15">
      <c r="A8656" s="6" t="s">
        <v>308</v>
      </c>
      <c r="B8656" s="4" t="s">
        <v>11</v>
      </c>
      <c r="C8656" s="4" t="s">
        <v>256</v>
      </c>
      <c r="D8656" s="4" t="s">
        <v>265</v>
      </c>
      <c r="E8656" s="5">
        <v>8.59</v>
      </c>
    </row>
    <row r="8657" spans="1:10" ht="11.25" x14ac:dyDescent="0.15">
      <c r="A8657" s="6" t="s">
        <v>308</v>
      </c>
      <c r="B8657" s="4" t="s">
        <v>115</v>
      </c>
      <c r="C8657" s="4" t="s">
        <v>256</v>
      </c>
      <c r="D8657" s="4" t="s">
        <v>264</v>
      </c>
      <c r="E8657" s="5">
        <v>10.97</v>
      </c>
    </row>
    <row r="8658" spans="1:10" ht="11.25" x14ac:dyDescent="0.15">
      <c r="A8658" s="6" t="s">
        <v>308</v>
      </c>
      <c r="B8658" s="4" t="s">
        <v>115</v>
      </c>
      <c r="C8658" s="4" t="s">
        <v>256</v>
      </c>
      <c r="D8658" s="4" t="s">
        <v>281</v>
      </c>
      <c r="E8658" s="5">
        <v>10.26</v>
      </c>
    </row>
    <row r="8659" spans="1:10" ht="11.25" x14ac:dyDescent="0.15">
      <c r="A8659" s="6" t="s">
        <v>308</v>
      </c>
      <c r="B8659" s="4" t="s">
        <v>115</v>
      </c>
      <c r="C8659" s="4" t="s">
        <v>256</v>
      </c>
      <c r="D8659" s="4" t="s">
        <v>281</v>
      </c>
      <c r="E8659" s="5">
        <v>10.11</v>
      </c>
    </row>
    <row r="8660" spans="1:10" ht="11.25" x14ac:dyDescent="0.15">
      <c r="A8660" s="6" t="s">
        <v>308</v>
      </c>
      <c r="B8660" s="4" t="s">
        <v>115</v>
      </c>
      <c r="C8660" s="4" t="s">
        <v>256</v>
      </c>
      <c r="D8660" s="4" t="s">
        <v>282</v>
      </c>
      <c r="E8660" s="5">
        <v>11.13</v>
      </c>
    </row>
    <row r="8661" spans="1:10" ht="11.25" x14ac:dyDescent="0.15">
      <c r="A8661" s="6" t="s">
        <v>308</v>
      </c>
      <c r="B8661" s="4" t="s">
        <v>115</v>
      </c>
      <c r="C8661" s="4" t="s">
        <v>256</v>
      </c>
      <c r="D8661" s="4" t="s">
        <v>282</v>
      </c>
      <c r="E8661" s="5">
        <v>2.97</v>
      </c>
    </row>
    <row r="8662" spans="1:10" ht="11.25" x14ac:dyDescent="0.15">
      <c r="A8662" s="6" t="s">
        <v>308</v>
      </c>
      <c r="B8662" s="4" t="s">
        <v>115</v>
      </c>
      <c r="C8662" s="4" t="s">
        <v>256</v>
      </c>
      <c r="D8662" s="4" t="s">
        <v>265</v>
      </c>
      <c r="E8662" s="5">
        <v>12.88</v>
      </c>
    </row>
    <row r="8663" spans="1:10" ht="11.25" x14ac:dyDescent="0.15">
      <c r="A8663" s="6" t="s">
        <v>308</v>
      </c>
      <c r="B8663" s="4" t="s">
        <v>115</v>
      </c>
      <c r="C8663" s="4" t="s">
        <v>256</v>
      </c>
      <c r="D8663" s="4" t="s">
        <v>259</v>
      </c>
      <c r="E8663" s="5">
        <v>11.92</v>
      </c>
    </row>
    <row r="8664" spans="1:10" ht="11.25" x14ac:dyDescent="0.15">
      <c r="A8664" s="6" t="s">
        <v>308</v>
      </c>
      <c r="B8664" s="4" t="s">
        <v>115</v>
      </c>
      <c r="C8664" s="4" t="s">
        <v>256</v>
      </c>
      <c r="D8664" s="4" t="s">
        <v>259</v>
      </c>
      <c r="E8664" s="5">
        <v>2.21</v>
      </c>
    </row>
    <row r="8665" spans="1:10" ht="11.25" x14ac:dyDescent="0.15">
      <c r="A8665" s="6" t="s">
        <v>308</v>
      </c>
      <c r="B8665" s="4" t="s">
        <v>116</v>
      </c>
      <c r="C8665" s="4" t="s">
        <v>256</v>
      </c>
      <c r="D8665" s="4" t="s">
        <v>264</v>
      </c>
      <c r="E8665" s="5">
        <v>11.34</v>
      </c>
      <c r="F8665" t="s">
        <v>354</v>
      </c>
    </row>
    <row r="8666" spans="1:10" ht="11.25" x14ac:dyDescent="0.15">
      <c r="A8666" s="6" t="s">
        <v>308</v>
      </c>
      <c r="B8666" s="4" t="s">
        <v>116</v>
      </c>
      <c r="C8666" s="4" t="s">
        <v>256</v>
      </c>
      <c r="D8666" s="4" t="s">
        <v>281</v>
      </c>
      <c r="E8666" s="5">
        <v>14.32</v>
      </c>
    </row>
    <row r="8667" spans="1:10" ht="11.25" x14ac:dyDescent="0.15">
      <c r="A8667" s="6" t="s">
        <v>308</v>
      </c>
      <c r="B8667" s="4" t="s">
        <v>116</v>
      </c>
      <c r="C8667" s="4" t="s">
        <v>256</v>
      </c>
      <c r="D8667" s="4" t="s">
        <v>282</v>
      </c>
      <c r="E8667" s="5">
        <v>13.4</v>
      </c>
    </row>
    <row r="8668" spans="1:10" ht="11.25" x14ac:dyDescent="0.15">
      <c r="A8668" s="6" t="s">
        <v>308</v>
      </c>
      <c r="B8668" s="4" t="s">
        <v>116</v>
      </c>
      <c r="C8668" s="4" t="s">
        <v>256</v>
      </c>
      <c r="D8668" s="4" t="s">
        <v>282</v>
      </c>
      <c r="E8668" s="5">
        <v>1.96</v>
      </c>
    </row>
    <row r="8669" spans="1:10" ht="11.25" x14ac:dyDescent="0.15">
      <c r="A8669" s="6" t="s">
        <v>308</v>
      </c>
      <c r="B8669" s="4" t="s">
        <v>116</v>
      </c>
      <c r="C8669" s="4" t="s">
        <v>256</v>
      </c>
      <c r="D8669" s="4" t="s">
        <v>265</v>
      </c>
      <c r="E8669" s="5">
        <v>14.91</v>
      </c>
    </row>
    <row r="8670" spans="1:10" ht="11.25" x14ac:dyDescent="0.15">
      <c r="A8670" s="6" t="s">
        <v>308</v>
      </c>
      <c r="B8670" s="4" t="s">
        <v>116</v>
      </c>
      <c r="C8670" s="4" t="s">
        <v>256</v>
      </c>
      <c r="D8670" s="4" t="s">
        <v>259</v>
      </c>
      <c r="E8670" s="5">
        <v>14.5</v>
      </c>
    </row>
    <row r="8671" spans="1:10" ht="11.25" x14ac:dyDescent="0.15">
      <c r="A8671" s="6" t="s">
        <v>308</v>
      </c>
      <c r="B8671" s="4" t="s">
        <v>117</v>
      </c>
      <c r="C8671" s="4" t="s">
        <v>256</v>
      </c>
      <c r="D8671" s="4" t="s">
        <v>264</v>
      </c>
      <c r="E8671" s="5">
        <v>12.77</v>
      </c>
      <c r="F8671" s="13" t="s">
        <v>353</v>
      </c>
      <c r="G8671" s="17">
        <f>+E8671+E8672+E8673+E8674+E8675+E8676+E8677+E8678+E8679</f>
        <v>85.68</v>
      </c>
      <c r="H8671" s="17">
        <f>+E8681+E8682+E8683+E8684+E8680</f>
        <v>57.1</v>
      </c>
      <c r="I8671" s="18">
        <f>+(G8671/4)/(H8671/3)</f>
        <v>1.1253940455341507</v>
      </c>
      <c r="J8671" s="21">
        <f>+(B8671-$L$1)/7</f>
        <v>3</v>
      </c>
    </row>
    <row r="8672" spans="1:10" ht="11.25" x14ac:dyDescent="0.15">
      <c r="A8672" s="6" t="s">
        <v>308</v>
      </c>
      <c r="B8672" s="4" t="s">
        <v>117</v>
      </c>
      <c r="C8672" s="4" t="s">
        <v>256</v>
      </c>
      <c r="D8672" s="4" t="s">
        <v>281</v>
      </c>
      <c r="E8672" s="5">
        <v>10.87</v>
      </c>
      <c r="F8672" s="13"/>
    </row>
    <row r="8673" spans="1:10" ht="11.25" x14ac:dyDescent="0.15">
      <c r="A8673" s="6" t="s">
        <v>308</v>
      </c>
      <c r="B8673" s="4" t="s">
        <v>117</v>
      </c>
      <c r="C8673" s="4" t="s">
        <v>256</v>
      </c>
      <c r="D8673" s="4" t="s">
        <v>281</v>
      </c>
      <c r="E8673" s="5">
        <v>9.3000000000000007</v>
      </c>
      <c r="F8673" s="13"/>
    </row>
    <row r="8674" spans="1:10" ht="11.25" x14ac:dyDescent="0.15">
      <c r="A8674" s="6" t="s">
        <v>308</v>
      </c>
      <c r="B8674" s="4" t="s">
        <v>117</v>
      </c>
      <c r="C8674" s="4" t="s">
        <v>256</v>
      </c>
      <c r="D8674" s="4" t="s">
        <v>282</v>
      </c>
      <c r="E8674" s="5">
        <v>13.1</v>
      </c>
      <c r="F8674" s="13"/>
    </row>
    <row r="8675" spans="1:10" ht="11.25" x14ac:dyDescent="0.15">
      <c r="A8675" s="6" t="s">
        <v>308</v>
      </c>
      <c r="B8675" s="4" t="s">
        <v>117</v>
      </c>
      <c r="C8675" s="4" t="s">
        <v>256</v>
      </c>
      <c r="D8675" s="4" t="s">
        <v>282</v>
      </c>
      <c r="E8675" s="5">
        <v>3.5</v>
      </c>
      <c r="F8675" s="13"/>
    </row>
    <row r="8676" spans="1:10" ht="11.25" x14ac:dyDescent="0.15">
      <c r="A8676" s="6" t="s">
        <v>308</v>
      </c>
      <c r="B8676" s="4" t="s">
        <v>117</v>
      </c>
      <c r="C8676" s="4" t="s">
        <v>256</v>
      </c>
      <c r="D8676" s="4" t="s">
        <v>265</v>
      </c>
      <c r="E8676" s="5">
        <v>12.1</v>
      </c>
      <c r="F8676" s="13"/>
    </row>
    <row r="8677" spans="1:10" ht="11.25" x14ac:dyDescent="0.15">
      <c r="A8677" s="6" t="s">
        <v>308</v>
      </c>
      <c r="B8677" s="4" t="s">
        <v>117</v>
      </c>
      <c r="C8677" s="4" t="s">
        <v>256</v>
      </c>
      <c r="D8677" s="4" t="s">
        <v>265</v>
      </c>
      <c r="E8677" s="5">
        <v>6.41</v>
      </c>
      <c r="F8677" s="13"/>
    </row>
    <row r="8678" spans="1:10" ht="11.25" x14ac:dyDescent="0.15">
      <c r="A8678" s="6" t="s">
        <v>308</v>
      </c>
      <c r="B8678" s="4" t="s">
        <v>117</v>
      </c>
      <c r="C8678" s="4" t="s">
        <v>256</v>
      </c>
      <c r="D8678" s="4" t="s">
        <v>259</v>
      </c>
      <c r="E8678" s="5">
        <v>8.6999999999999993</v>
      </c>
      <c r="F8678" s="13"/>
    </row>
    <row r="8679" spans="1:10" ht="11.25" x14ac:dyDescent="0.15">
      <c r="A8679" s="6" t="s">
        <v>308</v>
      </c>
      <c r="B8679" s="4" t="s">
        <v>117</v>
      </c>
      <c r="C8679" s="4" t="s">
        <v>256</v>
      </c>
      <c r="D8679" s="4" t="s">
        <v>259</v>
      </c>
      <c r="E8679" s="5">
        <v>8.93</v>
      </c>
      <c r="F8679" s="13"/>
    </row>
    <row r="8680" spans="1:10" ht="11.25" x14ac:dyDescent="0.15">
      <c r="A8680" s="6" t="s">
        <v>308</v>
      </c>
      <c r="B8680" s="4" t="s">
        <v>119</v>
      </c>
      <c r="C8680" s="4" t="s">
        <v>256</v>
      </c>
      <c r="D8680" s="4" t="s">
        <v>264</v>
      </c>
      <c r="E8680" s="5">
        <v>9.6300000000000008</v>
      </c>
      <c r="F8680" s="13" t="s">
        <v>354</v>
      </c>
    </row>
    <row r="8681" spans="1:10" ht="11.25" x14ac:dyDescent="0.15">
      <c r="A8681" s="6" t="s">
        <v>308</v>
      </c>
      <c r="B8681" s="4" t="s">
        <v>119</v>
      </c>
      <c r="C8681" s="4" t="s">
        <v>256</v>
      </c>
      <c r="D8681" s="4" t="s">
        <v>281</v>
      </c>
      <c r="E8681" s="5">
        <v>11.81</v>
      </c>
    </row>
    <row r="8682" spans="1:10" ht="11.25" x14ac:dyDescent="0.15">
      <c r="A8682" s="6" t="s">
        <v>308</v>
      </c>
      <c r="B8682" s="4" t="s">
        <v>119</v>
      </c>
      <c r="C8682" s="4" t="s">
        <v>256</v>
      </c>
      <c r="D8682" s="4" t="s">
        <v>282</v>
      </c>
      <c r="E8682" s="5">
        <v>12.29</v>
      </c>
    </row>
    <row r="8683" spans="1:10" ht="11.25" x14ac:dyDescent="0.15">
      <c r="A8683" s="6" t="s">
        <v>308</v>
      </c>
      <c r="B8683" s="4" t="s">
        <v>119</v>
      </c>
      <c r="C8683" s="4" t="s">
        <v>256</v>
      </c>
      <c r="D8683" s="4" t="s">
        <v>265</v>
      </c>
      <c r="E8683" s="5">
        <v>10.78</v>
      </c>
    </row>
    <row r="8684" spans="1:10" ht="11.25" x14ac:dyDescent="0.15">
      <c r="A8684" s="6" t="s">
        <v>308</v>
      </c>
      <c r="B8684" s="4" t="s">
        <v>119</v>
      </c>
      <c r="C8684" s="4" t="s">
        <v>256</v>
      </c>
      <c r="D8684" s="4" t="s">
        <v>259</v>
      </c>
      <c r="E8684" s="5">
        <v>12.59</v>
      </c>
    </row>
    <row r="8685" spans="1:10" ht="11.25" x14ac:dyDescent="0.15">
      <c r="A8685" s="6" t="s">
        <v>308</v>
      </c>
      <c r="B8685" s="4" t="s">
        <v>120</v>
      </c>
      <c r="C8685" s="4" t="s">
        <v>256</v>
      </c>
      <c r="D8685" s="4" t="s">
        <v>264</v>
      </c>
      <c r="E8685" s="5">
        <v>13.78</v>
      </c>
      <c r="F8685" t="s">
        <v>353</v>
      </c>
      <c r="G8685" s="17">
        <f>+E8685+E8686+E8687+E8688+E8689</f>
        <v>74.87</v>
      </c>
      <c r="H8685" s="17">
        <f>+E8695+E8696+E8692+E8693+E8694+E8691+E8690</f>
        <v>72.53</v>
      </c>
      <c r="I8685" s="18">
        <f>+(G8685/4)/(H8685/3)</f>
        <v>0.77419688404798026</v>
      </c>
      <c r="J8685" s="21">
        <f>+(B8685-$L$1)/7</f>
        <v>4</v>
      </c>
    </row>
    <row r="8686" spans="1:10" ht="11.25" x14ac:dyDescent="0.15">
      <c r="A8686" s="6" t="s">
        <v>308</v>
      </c>
      <c r="B8686" s="4" t="s">
        <v>120</v>
      </c>
      <c r="C8686" s="4" t="s">
        <v>256</v>
      </c>
      <c r="D8686" s="4" t="s">
        <v>281</v>
      </c>
      <c r="E8686" s="5">
        <v>15.91</v>
      </c>
    </row>
    <row r="8687" spans="1:10" ht="11.25" x14ac:dyDescent="0.15">
      <c r="A8687" s="6" t="s">
        <v>308</v>
      </c>
      <c r="B8687" s="4" t="s">
        <v>120</v>
      </c>
      <c r="C8687" s="4" t="s">
        <v>256</v>
      </c>
      <c r="D8687" s="4" t="s">
        <v>282</v>
      </c>
      <c r="E8687" s="5">
        <v>13.56</v>
      </c>
    </row>
    <row r="8688" spans="1:10" ht="11.25" x14ac:dyDescent="0.15">
      <c r="A8688" s="6" t="s">
        <v>308</v>
      </c>
      <c r="B8688" s="4" t="s">
        <v>120</v>
      </c>
      <c r="C8688" s="4" t="s">
        <v>256</v>
      </c>
      <c r="D8688" s="4" t="s">
        <v>265</v>
      </c>
      <c r="E8688" s="5">
        <v>15.82</v>
      </c>
    </row>
    <row r="8689" spans="1:10" ht="11.25" x14ac:dyDescent="0.15">
      <c r="A8689" s="6" t="s">
        <v>308</v>
      </c>
      <c r="B8689" s="4" t="s">
        <v>120</v>
      </c>
      <c r="C8689" s="4" t="s">
        <v>256</v>
      </c>
      <c r="D8689" s="4" t="s">
        <v>259</v>
      </c>
      <c r="E8689" s="5">
        <v>15.8</v>
      </c>
    </row>
    <row r="8690" spans="1:10" ht="11.25" x14ac:dyDescent="0.15">
      <c r="A8690" s="6" t="s">
        <v>308</v>
      </c>
      <c r="B8690" s="4" t="s">
        <v>121</v>
      </c>
      <c r="C8690" s="4" t="s">
        <v>256</v>
      </c>
      <c r="D8690" s="4" t="s">
        <v>264</v>
      </c>
      <c r="E8690" s="5">
        <v>11.29</v>
      </c>
      <c r="F8690" t="s">
        <v>354</v>
      </c>
    </row>
    <row r="8691" spans="1:10" ht="11.25" x14ac:dyDescent="0.15">
      <c r="A8691" s="6" t="s">
        <v>308</v>
      </c>
      <c r="B8691" s="4" t="s">
        <v>121</v>
      </c>
      <c r="C8691" s="4" t="s">
        <v>256</v>
      </c>
      <c r="D8691" s="4" t="s">
        <v>281</v>
      </c>
      <c r="E8691" s="5">
        <v>11.13</v>
      </c>
    </row>
    <row r="8692" spans="1:10" ht="11.25" x14ac:dyDescent="0.15">
      <c r="A8692" s="6" t="s">
        <v>308</v>
      </c>
      <c r="B8692" s="4" t="s">
        <v>121</v>
      </c>
      <c r="C8692" s="4" t="s">
        <v>256</v>
      </c>
      <c r="D8692" s="4" t="s">
        <v>281</v>
      </c>
      <c r="E8692" s="5">
        <v>4.88</v>
      </c>
    </row>
    <row r="8693" spans="1:10" ht="11.25" x14ac:dyDescent="0.15">
      <c r="A8693" s="6" t="s">
        <v>308</v>
      </c>
      <c r="B8693" s="4" t="s">
        <v>121</v>
      </c>
      <c r="C8693" s="4" t="s">
        <v>256</v>
      </c>
      <c r="D8693" s="4" t="s">
        <v>282</v>
      </c>
      <c r="E8693" s="5">
        <v>8.85</v>
      </c>
    </row>
    <row r="8694" spans="1:10" ht="11.25" x14ac:dyDescent="0.15">
      <c r="A8694" s="6" t="s">
        <v>308</v>
      </c>
      <c r="B8694" s="4" t="s">
        <v>121</v>
      </c>
      <c r="C8694" s="4" t="s">
        <v>256</v>
      </c>
      <c r="D8694" s="4" t="s">
        <v>282</v>
      </c>
      <c r="E8694" s="5">
        <v>7.13</v>
      </c>
    </row>
    <row r="8695" spans="1:10" ht="11.25" x14ac:dyDescent="0.15">
      <c r="A8695" s="6" t="s">
        <v>308</v>
      </c>
      <c r="B8695" s="4" t="s">
        <v>121</v>
      </c>
      <c r="C8695" s="4" t="s">
        <v>256</v>
      </c>
      <c r="D8695" s="4" t="s">
        <v>265</v>
      </c>
      <c r="E8695" s="5">
        <v>14.84</v>
      </c>
    </row>
    <row r="8696" spans="1:10" ht="11.25" x14ac:dyDescent="0.15">
      <c r="A8696" s="6" t="s">
        <v>308</v>
      </c>
      <c r="B8696" s="4" t="s">
        <v>121</v>
      </c>
      <c r="C8696" s="4" t="s">
        <v>256</v>
      </c>
      <c r="D8696" s="4" t="s">
        <v>259</v>
      </c>
      <c r="E8696" s="5">
        <v>14.41</v>
      </c>
    </row>
    <row r="8697" spans="1:10" ht="11.25" x14ac:dyDescent="0.15">
      <c r="A8697" s="6" t="s">
        <v>308</v>
      </c>
      <c r="B8697" s="4" t="s">
        <v>122</v>
      </c>
      <c r="C8697" s="4" t="s">
        <v>256</v>
      </c>
      <c r="D8697" s="4" t="s">
        <v>264</v>
      </c>
      <c r="E8697" s="5">
        <v>13.35</v>
      </c>
      <c r="F8697" t="s">
        <v>353</v>
      </c>
      <c r="G8697" s="17">
        <f>+E8697+E8698+E8699+E8700+E8701+E8702+E8703+E8704+E8705</f>
        <v>82.36999999999999</v>
      </c>
      <c r="H8697" s="17">
        <f>+E8707+E8708+E8709+E8710+E8706</f>
        <v>50.02</v>
      </c>
      <c r="I8697" s="18">
        <f>+(G8697/4)/(H8697/3)</f>
        <v>1.235055977608956</v>
      </c>
      <c r="J8697" s="21">
        <f>+(B8697-$L$1)/7</f>
        <v>5</v>
      </c>
    </row>
    <row r="8698" spans="1:10" ht="11.25" x14ac:dyDescent="0.15">
      <c r="A8698" s="9" t="s">
        <v>308</v>
      </c>
      <c r="B8698" s="4" t="s">
        <v>122</v>
      </c>
      <c r="C8698" s="4" t="s">
        <v>256</v>
      </c>
      <c r="D8698" s="4" t="s">
        <v>281</v>
      </c>
      <c r="E8698" s="5">
        <v>10.42</v>
      </c>
    </row>
    <row r="8699" spans="1:10" ht="11.25" x14ac:dyDescent="0.15">
      <c r="A8699" s="6" t="s">
        <v>308</v>
      </c>
      <c r="B8699" s="4" t="s">
        <v>122</v>
      </c>
      <c r="C8699" s="4" t="s">
        <v>256</v>
      </c>
      <c r="D8699" s="4" t="s">
        <v>281</v>
      </c>
      <c r="E8699" s="5">
        <v>7.63</v>
      </c>
    </row>
    <row r="8700" spans="1:10" ht="11.25" x14ac:dyDescent="0.15">
      <c r="A8700" s="6" t="s">
        <v>308</v>
      </c>
      <c r="B8700" s="4" t="s">
        <v>122</v>
      </c>
      <c r="C8700" s="4" t="s">
        <v>256</v>
      </c>
      <c r="D8700" s="4" t="s">
        <v>282</v>
      </c>
      <c r="E8700" s="5">
        <v>12.41</v>
      </c>
    </row>
    <row r="8701" spans="1:10" ht="11.25" x14ac:dyDescent="0.15">
      <c r="A8701" s="6" t="s">
        <v>308</v>
      </c>
      <c r="B8701" s="4" t="s">
        <v>122</v>
      </c>
      <c r="C8701" s="4" t="s">
        <v>256</v>
      </c>
      <c r="D8701" s="4" t="s">
        <v>282</v>
      </c>
      <c r="E8701" s="5">
        <v>3.5</v>
      </c>
    </row>
    <row r="8702" spans="1:10" ht="11.25" x14ac:dyDescent="0.15">
      <c r="A8702" s="6" t="s">
        <v>308</v>
      </c>
      <c r="B8702" s="4" t="s">
        <v>122</v>
      </c>
      <c r="C8702" s="4" t="s">
        <v>256</v>
      </c>
      <c r="D8702" s="4" t="s">
        <v>265</v>
      </c>
      <c r="E8702" s="5">
        <v>11.63</v>
      </c>
    </row>
    <row r="8703" spans="1:10" ht="11.25" x14ac:dyDescent="0.15">
      <c r="A8703" s="6" t="s">
        <v>308</v>
      </c>
      <c r="B8703" s="4" t="s">
        <v>122</v>
      </c>
      <c r="C8703" s="4" t="s">
        <v>256</v>
      </c>
      <c r="D8703" s="4" t="s">
        <v>265</v>
      </c>
      <c r="E8703" s="5">
        <v>5.95</v>
      </c>
    </row>
    <row r="8704" spans="1:10" ht="11.25" x14ac:dyDescent="0.15">
      <c r="A8704" s="6" t="s">
        <v>308</v>
      </c>
      <c r="B8704" s="4" t="s">
        <v>122</v>
      </c>
      <c r="C8704" s="4" t="s">
        <v>256</v>
      </c>
      <c r="D8704" s="4" t="s">
        <v>259</v>
      </c>
      <c r="E8704" s="5">
        <v>12.35</v>
      </c>
    </row>
    <row r="8705" spans="1:10" ht="11.25" x14ac:dyDescent="0.15">
      <c r="A8705" s="6" t="s">
        <v>308</v>
      </c>
      <c r="B8705" s="4" t="s">
        <v>122</v>
      </c>
      <c r="C8705" s="4" t="s">
        <v>256</v>
      </c>
      <c r="D8705" s="4" t="s">
        <v>259</v>
      </c>
      <c r="E8705" s="5">
        <v>5.13</v>
      </c>
    </row>
    <row r="8706" spans="1:10" ht="11.25" x14ac:dyDescent="0.15">
      <c r="A8706" s="6" t="s">
        <v>308</v>
      </c>
      <c r="B8706" s="4" t="s">
        <v>123</v>
      </c>
      <c r="C8706" s="4" t="s">
        <v>256</v>
      </c>
      <c r="D8706" s="4" t="s">
        <v>264</v>
      </c>
      <c r="E8706" s="5">
        <v>9.92</v>
      </c>
      <c r="F8706" t="s">
        <v>354</v>
      </c>
    </row>
    <row r="8707" spans="1:10" ht="11.25" x14ac:dyDescent="0.15">
      <c r="A8707" s="6" t="s">
        <v>308</v>
      </c>
      <c r="B8707" s="4" t="s">
        <v>123</v>
      </c>
      <c r="C8707" s="4" t="s">
        <v>256</v>
      </c>
      <c r="D8707" s="4" t="s">
        <v>281</v>
      </c>
      <c r="E8707" s="5">
        <v>10.3</v>
      </c>
    </row>
    <row r="8708" spans="1:10" ht="11.25" x14ac:dyDescent="0.15">
      <c r="A8708" s="6" t="s">
        <v>308</v>
      </c>
      <c r="B8708" s="4" t="s">
        <v>123</v>
      </c>
      <c r="C8708" s="4" t="s">
        <v>256</v>
      </c>
      <c r="D8708" s="4" t="s">
        <v>282</v>
      </c>
      <c r="E8708" s="5">
        <v>9.9499999999999993</v>
      </c>
    </row>
    <row r="8709" spans="1:10" ht="11.25" x14ac:dyDescent="0.15">
      <c r="A8709" s="6" t="s">
        <v>308</v>
      </c>
      <c r="B8709" s="4" t="s">
        <v>123</v>
      </c>
      <c r="C8709" s="4" t="s">
        <v>256</v>
      </c>
      <c r="D8709" s="4" t="s">
        <v>265</v>
      </c>
      <c r="E8709" s="5">
        <v>9.36</v>
      </c>
    </row>
    <row r="8710" spans="1:10" ht="11.25" x14ac:dyDescent="0.15">
      <c r="A8710" s="6" t="s">
        <v>308</v>
      </c>
      <c r="B8710" s="4" t="s">
        <v>123</v>
      </c>
      <c r="C8710" s="4" t="s">
        <v>256</v>
      </c>
      <c r="D8710" s="4" t="s">
        <v>259</v>
      </c>
      <c r="E8710" s="5">
        <v>10.49</v>
      </c>
    </row>
    <row r="8711" spans="1:10" ht="11.25" x14ac:dyDescent="0.15">
      <c r="A8711" s="6" t="s">
        <v>308</v>
      </c>
      <c r="B8711" s="4" t="s">
        <v>124</v>
      </c>
      <c r="C8711" s="4" t="s">
        <v>256</v>
      </c>
      <c r="D8711" s="4" t="s">
        <v>264</v>
      </c>
      <c r="E8711" s="5">
        <v>12.15</v>
      </c>
      <c r="F8711" t="s">
        <v>353</v>
      </c>
      <c r="G8711" s="17">
        <f>+E8711+E8712+E8713+E8714+E8715+E8716+E8717+E8718+E8719</f>
        <v>78.570000000000007</v>
      </c>
      <c r="H8711" s="17">
        <f>+E8721+E8722+E8723+E8724+E8720</f>
        <v>14.55</v>
      </c>
      <c r="I8711" s="18">
        <f>+(G8711/4)/(H8711/3)</f>
        <v>4.05</v>
      </c>
      <c r="J8711" s="21">
        <f>+(B8711-$L$1)/7</f>
        <v>6</v>
      </c>
    </row>
    <row r="8712" spans="1:10" ht="11.25" x14ac:dyDescent="0.15">
      <c r="A8712" s="6" t="s">
        <v>308</v>
      </c>
      <c r="B8712" s="4" t="s">
        <v>124</v>
      </c>
      <c r="C8712" s="4" t="s">
        <v>256</v>
      </c>
      <c r="D8712" s="4" t="s">
        <v>264</v>
      </c>
      <c r="E8712" s="5">
        <v>3.27</v>
      </c>
    </row>
    <row r="8713" spans="1:10" ht="11.25" x14ac:dyDescent="0.15">
      <c r="A8713" s="6" t="s">
        <v>308</v>
      </c>
      <c r="B8713" s="4" t="s">
        <v>124</v>
      </c>
      <c r="C8713" s="4" t="s">
        <v>256</v>
      </c>
      <c r="D8713" s="4" t="s">
        <v>281</v>
      </c>
      <c r="E8713" s="5">
        <v>10.65</v>
      </c>
    </row>
    <row r="8714" spans="1:10" ht="11.25" x14ac:dyDescent="0.15">
      <c r="A8714" s="6" t="s">
        <v>308</v>
      </c>
      <c r="B8714" s="4" t="s">
        <v>124</v>
      </c>
      <c r="C8714" s="4" t="s">
        <v>256</v>
      </c>
      <c r="D8714" s="4" t="s">
        <v>281</v>
      </c>
      <c r="E8714" s="5">
        <v>8.3800000000000008</v>
      </c>
    </row>
    <row r="8715" spans="1:10" ht="11.25" x14ac:dyDescent="0.15">
      <c r="A8715" s="6" t="s">
        <v>308</v>
      </c>
      <c r="B8715" s="4" t="s">
        <v>124</v>
      </c>
      <c r="C8715" s="4" t="s">
        <v>256</v>
      </c>
      <c r="D8715" s="4" t="s">
        <v>282</v>
      </c>
      <c r="E8715" s="5">
        <v>12.19</v>
      </c>
    </row>
    <row r="8716" spans="1:10" ht="11.25" x14ac:dyDescent="0.15">
      <c r="A8716" s="6" t="s">
        <v>308</v>
      </c>
      <c r="B8716" s="4" t="s">
        <v>124</v>
      </c>
      <c r="C8716" s="4" t="s">
        <v>256</v>
      </c>
      <c r="D8716" s="4" t="s">
        <v>282</v>
      </c>
      <c r="E8716" s="5">
        <v>3.14</v>
      </c>
    </row>
    <row r="8717" spans="1:10" ht="11.25" x14ac:dyDescent="0.15">
      <c r="A8717" s="6" t="s">
        <v>308</v>
      </c>
      <c r="B8717" s="4" t="s">
        <v>124</v>
      </c>
      <c r="C8717" s="4" t="s">
        <v>256</v>
      </c>
      <c r="D8717" s="4" t="s">
        <v>265</v>
      </c>
      <c r="E8717" s="5">
        <v>12.72</v>
      </c>
    </row>
    <row r="8718" spans="1:10" ht="11.25" x14ac:dyDescent="0.15">
      <c r="A8718" s="6" t="s">
        <v>308</v>
      </c>
      <c r="B8718" s="4" t="s">
        <v>124</v>
      </c>
      <c r="C8718" s="4" t="s">
        <v>256</v>
      </c>
      <c r="D8718" s="4" t="s">
        <v>259</v>
      </c>
      <c r="E8718" s="5">
        <v>8.42</v>
      </c>
    </row>
    <row r="8719" spans="1:10" ht="11.25" x14ac:dyDescent="0.15">
      <c r="A8719" s="6" t="s">
        <v>308</v>
      </c>
      <c r="B8719" s="4" t="s">
        <v>124</v>
      </c>
      <c r="C8719" s="4" t="s">
        <v>256</v>
      </c>
      <c r="D8719" s="4" t="s">
        <v>259</v>
      </c>
      <c r="E8719" s="5">
        <v>7.65</v>
      </c>
    </row>
    <row r="8720" spans="1:10" ht="11.25" x14ac:dyDescent="0.15">
      <c r="A8720" s="6" t="s">
        <v>308</v>
      </c>
      <c r="B8720" s="4" t="s">
        <v>125</v>
      </c>
      <c r="C8720" s="4" t="s">
        <v>256</v>
      </c>
      <c r="D8720" s="4" t="s">
        <v>264</v>
      </c>
      <c r="E8720" s="5">
        <v>2.38</v>
      </c>
      <c r="F8720" t="s">
        <v>354</v>
      </c>
    </row>
    <row r="8721" spans="1:10" ht="11.25" x14ac:dyDescent="0.15">
      <c r="A8721" s="6" t="s">
        <v>308</v>
      </c>
      <c r="B8721" s="4" t="s">
        <v>125</v>
      </c>
      <c r="C8721" s="4" t="s">
        <v>256</v>
      </c>
      <c r="D8721" s="4" t="s">
        <v>281</v>
      </c>
      <c r="E8721" s="5">
        <v>3.55</v>
      </c>
    </row>
    <row r="8722" spans="1:10" ht="11.25" x14ac:dyDescent="0.15">
      <c r="A8722" s="6" t="s">
        <v>308</v>
      </c>
      <c r="B8722" s="4" t="s">
        <v>125</v>
      </c>
      <c r="C8722" s="4" t="s">
        <v>256</v>
      </c>
      <c r="D8722" s="4" t="s">
        <v>282</v>
      </c>
      <c r="E8722" s="5">
        <v>3.32</v>
      </c>
    </row>
    <row r="8723" spans="1:10" ht="11.25" x14ac:dyDescent="0.15">
      <c r="A8723" s="6" t="s">
        <v>308</v>
      </c>
      <c r="B8723" s="4" t="s">
        <v>125</v>
      </c>
      <c r="C8723" s="4" t="s">
        <v>256</v>
      </c>
      <c r="D8723" s="4" t="s">
        <v>265</v>
      </c>
      <c r="E8723" s="5">
        <v>2.4900000000000002</v>
      </c>
    </row>
    <row r="8724" spans="1:10" ht="11.25" x14ac:dyDescent="0.15">
      <c r="A8724" s="6" t="s">
        <v>308</v>
      </c>
      <c r="B8724" s="4" t="s">
        <v>125</v>
      </c>
      <c r="C8724" s="4" t="s">
        <v>256</v>
      </c>
      <c r="D8724" s="4" t="s">
        <v>259</v>
      </c>
      <c r="E8724" s="5">
        <v>2.81</v>
      </c>
    </row>
    <row r="8725" spans="1:10" ht="11.25" x14ac:dyDescent="0.15">
      <c r="A8725" s="6" t="s">
        <v>308</v>
      </c>
      <c r="B8725" s="4" t="s">
        <v>126</v>
      </c>
      <c r="C8725" s="4" t="s">
        <v>256</v>
      </c>
      <c r="D8725" s="4" t="s">
        <v>264</v>
      </c>
      <c r="E8725" s="5">
        <v>15.57</v>
      </c>
      <c r="F8725" t="s">
        <v>353</v>
      </c>
      <c r="G8725" s="17">
        <f>+E8725+E8726+E8727+E8728+E8729+E8730+E8731+E8732+E8733+E8734+E8735</f>
        <v>120.49000000000001</v>
      </c>
      <c r="H8725" s="17">
        <f>+E8740+E8736+E8737+E8738+E8739+E8741</f>
        <v>61.55</v>
      </c>
      <c r="I8725" s="18">
        <f>+(G8725/4)/(H8725/3)</f>
        <v>1.4681965881397241</v>
      </c>
      <c r="J8725" s="21">
        <f>+(B8725-$L$1)/7</f>
        <v>7</v>
      </c>
    </row>
    <row r="8726" spans="1:10" ht="11.25" x14ac:dyDescent="0.15">
      <c r="A8726" s="6" t="s">
        <v>308</v>
      </c>
      <c r="B8726" s="4" t="s">
        <v>126</v>
      </c>
      <c r="C8726" s="4" t="s">
        <v>256</v>
      </c>
      <c r="D8726" s="4" t="s">
        <v>281</v>
      </c>
      <c r="E8726" s="5">
        <v>13.09</v>
      </c>
    </row>
    <row r="8727" spans="1:10" ht="11.25" x14ac:dyDescent="0.15">
      <c r="A8727" s="6" t="s">
        <v>308</v>
      </c>
      <c r="B8727" s="4" t="s">
        <v>126</v>
      </c>
      <c r="C8727" s="4" t="s">
        <v>256</v>
      </c>
      <c r="D8727" s="4" t="s">
        <v>281</v>
      </c>
      <c r="E8727" s="5">
        <v>9.6300000000000008</v>
      </c>
    </row>
    <row r="8728" spans="1:10" ht="11.25" x14ac:dyDescent="0.15">
      <c r="A8728" s="6" t="s">
        <v>308</v>
      </c>
      <c r="B8728" s="4" t="s">
        <v>126</v>
      </c>
      <c r="C8728" s="4" t="s">
        <v>256</v>
      </c>
      <c r="D8728" s="4" t="s">
        <v>257</v>
      </c>
      <c r="E8728" s="5">
        <v>12.47</v>
      </c>
    </row>
    <row r="8729" spans="1:10" ht="11.25" x14ac:dyDescent="0.15">
      <c r="A8729" s="6" t="s">
        <v>308</v>
      </c>
      <c r="B8729" s="4" t="s">
        <v>126</v>
      </c>
      <c r="C8729" s="4" t="s">
        <v>256</v>
      </c>
      <c r="D8729" s="4" t="s">
        <v>257</v>
      </c>
      <c r="E8729" s="5">
        <v>7.73</v>
      </c>
    </row>
    <row r="8730" spans="1:10" ht="11.25" x14ac:dyDescent="0.15">
      <c r="A8730" s="6" t="s">
        <v>308</v>
      </c>
      <c r="B8730" s="4" t="s">
        <v>126</v>
      </c>
      <c r="C8730" s="4" t="s">
        <v>256</v>
      </c>
      <c r="D8730" s="4" t="s">
        <v>282</v>
      </c>
      <c r="E8730" s="5">
        <v>13.95</v>
      </c>
    </row>
    <row r="8731" spans="1:10" ht="11.25" x14ac:dyDescent="0.15">
      <c r="A8731" s="6" t="s">
        <v>308</v>
      </c>
      <c r="B8731" s="4" t="s">
        <v>126</v>
      </c>
      <c r="C8731" s="4" t="s">
        <v>256</v>
      </c>
      <c r="D8731" s="4" t="s">
        <v>282</v>
      </c>
      <c r="E8731" s="5">
        <v>6.26</v>
      </c>
    </row>
    <row r="8732" spans="1:10" ht="11.25" x14ac:dyDescent="0.15">
      <c r="A8732" s="6" t="s">
        <v>308</v>
      </c>
      <c r="B8732" s="4" t="s">
        <v>126</v>
      </c>
      <c r="C8732" s="4" t="s">
        <v>256</v>
      </c>
      <c r="D8732" s="4" t="s">
        <v>265</v>
      </c>
      <c r="E8732" s="5">
        <v>14.47</v>
      </c>
    </row>
    <row r="8733" spans="1:10" ht="11.25" x14ac:dyDescent="0.15">
      <c r="A8733" s="6" t="s">
        <v>308</v>
      </c>
      <c r="B8733" s="4" t="s">
        <v>126</v>
      </c>
      <c r="C8733" s="4" t="s">
        <v>256</v>
      </c>
      <c r="D8733" s="4" t="s">
        <v>265</v>
      </c>
      <c r="E8733" s="5">
        <v>6.2</v>
      </c>
    </row>
    <row r="8734" spans="1:10" ht="11.25" x14ac:dyDescent="0.15">
      <c r="A8734" s="6" t="s">
        <v>308</v>
      </c>
      <c r="B8734" s="4" t="s">
        <v>126</v>
      </c>
      <c r="C8734" s="4" t="s">
        <v>256</v>
      </c>
      <c r="D8734" s="4" t="s">
        <v>259</v>
      </c>
      <c r="E8734" s="5">
        <v>10.55</v>
      </c>
    </row>
    <row r="8735" spans="1:10" ht="11.25" x14ac:dyDescent="0.15">
      <c r="A8735" s="6" t="s">
        <v>308</v>
      </c>
      <c r="B8735" s="4" t="s">
        <v>126</v>
      </c>
      <c r="C8735" s="4" t="s">
        <v>256</v>
      </c>
      <c r="D8735" s="4" t="s">
        <v>259</v>
      </c>
      <c r="E8735" s="5">
        <v>10.57</v>
      </c>
    </row>
    <row r="8736" spans="1:10" ht="11.25" x14ac:dyDescent="0.15">
      <c r="A8736" s="6" t="s">
        <v>308</v>
      </c>
      <c r="B8736" s="4" t="s">
        <v>127</v>
      </c>
      <c r="C8736" s="4" t="s">
        <v>256</v>
      </c>
      <c r="D8736" s="4" t="s">
        <v>264</v>
      </c>
      <c r="E8736" s="5">
        <v>8.91</v>
      </c>
      <c r="F8736" t="s">
        <v>354</v>
      </c>
    </row>
    <row r="8737" spans="1:10" ht="11.25" x14ac:dyDescent="0.15">
      <c r="A8737" s="6" t="s">
        <v>308</v>
      </c>
      <c r="B8737" s="4" t="s">
        <v>127</v>
      </c>
      <c r="C8737" s="4" t="s">
        <v>256</v>
      </c>
      <c r="D8737" s="4" t="s">
        <v>281</v>
      </c>
      <c r="E8737" s="5">
        <v>10.77</v>
      </c>
    </row>
    <row r="8738" spans="1:10" ht="11.25" x14ac:dyDescent="0.15">
      <c r="A8738" s="6" t="s">
        <v>308</v>
      </c>
      <c r="B8738" s="4" t="s">
        <v>127</v>
      </c>
      <c r="C8738" s="4" t="s">
        <v>256</v>
      </c>
      <c r="D8738" s="4" t="s">
        <v>257</v>
      </c>
      <c r="E8738" s="5">
        <v>10.85</v>
      </c>
    </row>
    <row r="8739" spans="1:10" ht="11.25" x14ac:dyDescent="0.15">
      <c r="A8739" s="6" t="s">
        <v>308</v>
      </c>
      <c r="B8739" s="4" t="s">
        <v>127</v>
      </c>
      <c r="C8739" s="4" t="s">
        <v>256</v>
      </c>
      <c r="D8739" s="4" t="s">
        <v>282</v>
      </c>
      <c r="E8739" s="5">
        <v>10.44</v>
      </c>
    </row>
    <row r="8740" spans="1:10" ht="11.25" x14ac:dyDescent="0.15">
      <c r="A8740" s="6" t="s">
        <v>308</v>
      </c>
      <c r="B8740" s="4" t="s">
        <v>127</v>
      </c>
      <c r="C8740" s="4" t="s">
        <v>256</v>
      </c>
      <c r="D8740" s="4" t="s">
        <v>265</v>
      </c>
      <c r="E8740" s="5">
        <v>9.83</v>
      </c>
    </row>
    <row r="8741" spans="1:10" ht="11.25" x14ac:dyDescent="0.15">
      <c r="A8741" s="6" t="s">
        <v>308</v>
      </c>
      <c r="B8741" s="4" t="s">
        <v>127</v>
      </c>
      <c r="C8741" s="4" t="s">
        <v>256</v>
      </c>
      <c r="D8741" s="4" t="s">
        <v>259</v>
      </c>
      <c r="E8741" s="5">
        <v>10.75</v>
      </c>
    </row>
    <row r="8742" spans="1:10" ht="11.25" x14ac:dyDescent="0.15">
      <c r="A8742" s="6" t="s">
        <v>308</v>
      </c>
      <c r="B8742" s="4" t="s">
        <v>128</v>
      </c>
      <c r="C8742" s="4" t="s">
        <v>256</v>
      </c>
      <c r="D8742" s="4" t="s">
        <v>264</v>
      </c>
      <c r="E8742" s="5">
        <v>13.87</v>
      </c>
      <c r="F8742" s="13" t="s">
        <v>353</v>
      </c>
      <c r="G8742" s="17">
        <f>+E8742+E8743+E8744+E8745+E8746+E8747+E8748+E8749+E8750+E8751+E8752</f>
        <v>109.05</v>
      </c>
      <c r="H8742" s="17">
        <f>+E8753+E8754+E8755+E8756</f>
        <v>51.559999999999995</v>
      </c>
      <c r="I8742" s="18">
        <f>+(G8742/4)/(H8742/3)</f>
        <v>1.5862587276958886</v>
      </c>
      <c r="J8742" s="21">
        <f>+(B8742-$L$1)/7</f>
        <v>8</v>
      </c>
    </row>
    <row r="8743" spans="1:10" ht="11.25" x14ac:dyDescent="0.15">
      <c r="A8743" s="9" t="s">
        <v>308</v>
      </c>
      <c r="B8743" s="4" t="s">
        <v>128</v>
      </c>
      <c r="C8743" s="4" t="s">
        <v>256</v>
      </c>
      <c r="D8743" s="4" t="s">
        <v>281</v>
      </c>
      <c r="E8743" s="5">
        <v>10.83</v>
      </c>
      <c r="F8743" s="13"/>
    </row>
    <row r="8744" spans="1:10" ht="11.25" x14ac:dyDescent="0.15">
      <c r="A8744" s="6" t="s">
        <v>308</v>
      </c>
      <c r="B8744" s="4" t="s">
        <v>128</v>
      </c>
      <c r="C8744" s="4" t="s">
        <v>256</v>
      </c>
      <c r="D8744" s="4" t="s">
        <v>281</v>
      </c>
      <c r="E8744" s="5">
        <v>9.48</v>
      </c>
      <c r="F8744" s="13"/>
    </row>
    <row r="8745" spans="1:10" ht="11.25" x14ac:dyDescent="0.15">
      <c r="A8745" s="6" t="s">
        <v>308</v>
      </c>
      <c r="B8745" s="4" t="s">
        <v>128</v>
      </c>
      <c r="C8745" s="4" t="s">
        <v>256</v>
      </c>
      <c r="D8745" s="4" t="s">
        <v>257</v>
      </c>
      <c r="E8745" s="5">
        <v>11.91</v>
      </c>
      <c r="F8745" s="13"/>
    </row>
    <row r="8746" spans="1:10" ht="11.25" x14ac:dyDescent="0.15">
      <c r="A8746" s="6" t="s">
        <v>308</v>
      </c>
      <c r="B8746" s="4" t="s">
        <v>128</v>
      </c>
      <c r="C8746" s="4" t="s">
        <v>256</v>
      </c>
      <c r="D8746" s="4" t="s">
        <v>257</v>
      </c>
      <c r="E8746" s="5">
        <v>5.51</v>
      </c>
      <c r="F8746" s="13"/>
    </row>
    <row r="8747" spans="1:10" ht="11.25" x14ac:dyDescent="0.15">
      <c r="A8747" s="6" t="s">
        <v>308</v>
      </c>
      <c r="B8747" s="4" t="s">
        <v>128</v>
      </c>
      <c r="C8747" s="4" t="s">
        <v>256</v>
      </c>
      <c r="D8747" s="4" t="s">
        <v>282</v>
      </c>
      <c r="E8747" s="5">
        <v>11.99</v>
      </c>
      <c r="F8747" s="13"/>
    </row>
    <row r="8748" spans="1:10" ht="11.25" x14ac:dyDescent="0.15">
      <c r="A8748" s="6" t="s">
        <v>308</v>
      </c>
      <c r="B8748" s="4" t="s">
        <v>128</v>
      </c>
      <c r="C8748" s="4" t="s">
        <v>256</v>
      </c>
      <c r="D8748" s="4" t="s">
        <v>282</v>
      </c>
      <c r="E8748" s="5">
        <v>7.47</v>
      </c>
      <c r="F8748" s="13"/>
    </row>
    <row r="8749" spans="1:10" ht="11.25" x14ac:dyDescent="0.15">
      <c r="A8749" s="6" t="s">
        <v>308</v>
      </c>
      <c r="B8749" s="4" t="s">
        <v>128</v>
      </c>
      <c r="C8749" s="4" t="s">
        <v>256</v>
      </c>
      <c r="D8749" s="4" t="s">
        <v>265</v>
      </c>
      <c r="E8749" s="5">
        <v>12.6</v>
      </c>
      <c r="F8749" s="13"/>
    </row>
    <row r="8750" spans="1:10" ht="11.25" x14ac:dyDescent="0.15">
      <c r="A8750" s="6" t="s">
        <v>308</v>
      </c>
      <c r="B8750" s="4" t="s">
        <v>128</v>
      </c>
      <c r="C8750" s="4" t="s">
        <v>256</v>
      </c>
      <c r="D8750" s="4" t="s">
        <v>265</v>
      </c>
      <c r="E8750" s="5">
        <v>6.9</v>
      </c>
      <c r="F8750" s="13"/>
    </row>
    <row r="8751" spans="1:10" ht="11.25" x14ac:dyDescent="0.15">
      <c r="A8751" s="6" t="s">
        <v>308</v>
      </c>
      <c r="B8751" s="4" t="s">
        <v>128</v>
      </c>
      <c r="C8751" s="4" t="s">
        <v>256</v>
      </c>
      <c r="D8751" s="4" t="s">
        <v>259</v>
      </c>
      <c r="E8751" s="5">
        <v>9.4700000000000006</v>
      </c>
      <c r="F8751" s="13"/>
    </row>
    <row r="8752" spans="1:10" ht="11.25" x14ac:dyDescent="0.15">
      <c r="A8752" s="6" t="s">
        <v>308</v>
      </c>
      <c r="B8752" s="4" t="s">
        <v>128</v>
      </c>
      <c r="C8752" s="4" t="s">
        <v>256</v>
      </c>
      <c r="D8752" s="4" t="s">
        <v>259</v>
      </c>
      <c r="E8752" s="5">
        <v>9.02</v>
      </c>
      <c r="F8752" s="13"/>
    </row>
    <row r="8753" spans="1:10" ht="11.25" x14ac:dyDescent="0.15">
      <c r="A8753" s="6" t="s">
        <v>308</v>
      </c>
      <c r="B8753" s="4" t="s">
        <v>129</v>
      </c>
      <c r="C8753" s="4" t="s">
        <v>256</v>
      </c>
      <c r="D8753" s="4" t="s">
        <v>264</v>
      </c>
      <c r="E8753" s="5">
        <v>12.44</v>
      </c>
      <c r="F8753" s="13" t="s">
        <v>354</v>
      </c>
    </row>
    <row r="8754" spans="1:10" ht="11.25" x14ac:dyDescent="0.15">
      <c r="A8754" s="6" t="s">
        <v>308</v>
      </c>
      <c r="B8754" s="4" t="s">
        <v>129</v>
      </c>
      <c r="C8754" s="4" t="s">
        <v>256</v>
      </c>
      <c r="D8754" s="4" t="s">
        <v>282</v>
      </c>
      <c r="E8754" s="5">
        <v>13.4</v>
      </c>
    </row>
    <row r="8755" spans="1:10" ht="11.25" x14ac:dyDescent="0.15">
      <c r="A8755" s="6" t="s">
        <v>308</v>
      </c>
      <c r="B8755" s="4" t="s">
        <v>129</v>
      </c>
      <c r="C8755" s="4" t="s">
        <v>256</v>
      </c>
      <c r="D8755" s="4" t="s">
        <v>265</v>
      </c>
      <c r="E8755" s="5">
        <v>12.71</v>
      </c>
    </row>
    <row r="8756" spans="1:10" ht="11.25" x14ac:dyDescent="0.15">
      <c r="A8756" s="6" t="s">
        <v>308</v>
      </c>
      <c r="B8756" s="4" t="s">
        <v>129</v>
      </c>
      <c r="C8756" s="4" t="s">
        <v>256</v>
      </c>
      <c r="D8756" s="4" t="s">
        <v>259</v>
      </c>
      <c r="E8756" s="5">
        <v>13.01</v>
      </c>
    </row>
    <row r="8757" spans="1:10" ht="11.25" x14ac:dyDescent="0.15">
      <c r="A8757" s="6" t="s">
        <v>308</v>
      </c>
      <c r="B8757" s="4" t="s">
        <v>130</v>
      </c>
      <c r="C8757" s="4" t="s">
        <v>256</v>
      </c>
      <c r="D8757" s="4" t="s">
        <v>264</v>
      </c>
      <c r="E8757" s="5">
        <v>10.54</v>
      </c>
      <c r="F8757" t="s">
        <v>353</v>
      </c>
      <c r="G8757" s="17">
        <f>+E8757+E8758+E8759+E8760+E8761+E8762+E8763+E8764+E8765+E8766</f>
        <v>98.38</v>
      </c>
      <c r="H8757" s="17">
        <f>+E8767+E8768+E8769+E8770+E8771</f>
        <v>50.339999999999996</v>
      </c>
      <c r="I8757" s="18">
        <f>+(G8757/4)/(H8757/3)</f>
        <v>1.4657330154946366</v>
      </c>
      <c r="J8757" s="21">
        <f>+(B8757-$L$1)/7</f>
        <v>9</v>
      </c>
    </row>
    <row r="8758" spans="1:10" ht="11.25" x14ac:dyDescent="0.15">
      <c r="A8758" s="6" t="s">
        <v>308</v>
      </c>
      <c r="B8758" s="4" t="s">
        <v>130</v>
      </c>
      <c r="C8758" s="4" t="s">
        <v>256</v>
      </c>
      <c r="D8758" s="4" t="s">
        <v>264</v>
      </c>
      <c r="E8758" s="5">
        <v>3.84</v>
      </c>
    </row>
    <row r="8759" spans="1:10" ht="11.25" x14ac:dyDescent="0.15">
      <c r="A8759" s="6" t="s">
        <v>308</v>
      </c>
      <c r="B8759" s="4" t="s">
        <v>130</v>
      </c>
      <c r="C8759" s="4" t="s">
        <v>256</v>
      </c>
      <c r="D8759" s="4" t="s">
        <v>281</v>
      </c>
      <c r="E8759" s="5">
        <v>11.68</v>
      </c>
    </row>
    <row r="8760" spans="1:10" ht="11.25" x14ac:dyDescent="0.15">
      <c r="A8760" s="6" t="s">
        <v>308</v>
      </c>
      <c r="B8760" s="4" t="s">
        <v>130</v>
      </c>
      <c r="C8760" s="4" t="s">
        <v>256</v>
      </c>
      <c r="D8760" s="4" t="s">
        <v>281</v>
      </c>
      <c r="E8760" s="5">
        <v>10.96</v>
      </c>
    </row>
    <row r="8761" spans="1:10" ht="11.25" x14ac:dyDescent="0.15">
      <c r="A8761" s="6" t="s">
        <v>308</v>
      </c>
      <c r="B8761" s="4" t="s">
        <v>130</v>
      </c>
      <c r="C8761" s="4" t="s">
        <v>256</v>
      </c>
      <c r="D8761" s="4" t="s">
        <v>282</v>
      </c>
      <c r="E8761" s="5">
        <v>12.31</v>
      </c>
    </row>
    <row r="8762" spans="1:10" ht="11.25" x14ac:dyDescent="0.15">
      <c r="A8762" s="6" t="s">
        <v>308</v>
      </c>
      <c r="B8762" s="4" t="s">
        <v>130</v>
      </c>
      <c r="C8762" s="4" t="s">
        <v>256</v>
      </c>
      <c r="D8762" s="4" t="s">
        <v>282</v>
      </c>
      <c r="E8762" s="5">
        <v>6.65</v>
      </c>
    </row>
    <row r="8763" spans="1:10" ht="11.25" x14ac:dyDescent="0.15">
      <c r="A8763" s="6" t="s">
        <v>308</v>
      </c>
      <c r="B8763" s="4" t="s">
        <v>130</v>
      </c>
      <c r="C8763" s="4" t="s">
        <v>256</v>
      </c>
      <c r="D8763" s="4" t="s">
        <v>265</v>
      </c>
      <c r="E8763" s="5">
        <v>13.19</v>
      </c>
    </row>
    <row r="8764" spans="1:10" ht="11.25" x14ac:dyDescent="0.15">
      <c r="A8764" s="6" t="s">
        <v>308</v>
      </c>
      <c r="B8764" s="4" t="s">
        <v>130</v>
      </c>
      <c r="C8764" s="4" t="s">
        <v>256</v>
      </c>
      <c r="D8764" s="4" t="s">
        <v>265</v>
      </c>
      <c r="E8764" s="5">
        <v>9.68</v>
      </c>
    </row>
    <row r="8765" spans="1:10" ht="11.25" x14ac:dyDescent="0.15">
      <c r="A8765" s="6" t="s">
        <v>308</v>
      </c>
      <c r="B8765" s="4" t="s">
        <v>130</v>
      </c>
      <c r="C8765" s="4" t="s">
        <v>256</v>
      </c>
      <c r="D8765" s="4" t="s">
        <v>259</v>
      </c>
      <c r="E8765" s="5">
        <v>9.49</v>
      </c>
    </row>
    <row r="8766" spans="1:10" ht="11.25" x14ac:dyDescent="0.15">
      <c r="A8766" s="6" t="s">
        <v>308</v>
      </c>
      <c r="B8766" s="4" t="s">
        <v>130</v>
      </c>
      <c r="C8766" s="4" t="s">
        <v>256</v>
      </c>
      <c r="D8766" s="4" t="s">
        <v>259</v>
      </c>
      <c r="E8766" s="5">
        <v>10.039999999999999</v>
      </c>
    </row>
    <row r="8767" spans="1:10" ht="11.25" x14ac:dyDescent="0.15">
      <c r="A8767" s="6" t="s">
        <v>308</v>
      </c>
      <c r="B8767" s="4" t="s">
        <v>131</v>
      </c>
      <c r="C8767" s="4" t="s">
        <v>256</v>
      </c>
      <c r="D8767" s="4" t="s">
        <v>264</v>
      </c>
      <c r="E8767" s="5">
        <v>8.67</v>
      </c>
      <c r="F8767" t="s">
        <v>354</v>
      </c>
    </row>
    <row r="8768" spans="1:10" ht="11.25" x14ac:dyDescent="0.15">
      <c r="A8768" s="6" t="s">
        <v>308</v>
      </c>
      <c r="B8768" s="4" t="s">
        <v>131</v>
      </c>
      <c r="C8768" s="4" t="s">
        <v>256</v>
      </c>
      <c r="D8768" s="4" t="s">
        <v>281</v>
      </c>
      <c r="E8768" s="5">
        <v>9.83</v>
      </c>
    </row>
    <row r="8769" spans="1:10" ht="11.25" x14ac:dyDescent="0.15">
      <c r="A8769" s="6" t="s">
        <v>308</v>
      </c>
      <c r="B8769" s="4" t="s">
        <v>131</v>
      </c>
      <c r="C8769" s="4" t="s">
        <v>256</v>
      </c>
      <c r="D8769" s="4" t="s">
        <v>282</v>
      </c>
      <c r="E8769" s="5">
        <v>10.94</v>
      </c>
    </row>
    <row r="8770" spans="1:10" ht="11.25" x14ac:dyDescent="0.15">
      <c r="A8770" s="6" t="s">
        <v>308</v>
      </c>
      <c r="B8770" s="4" t="s">
        <v>131</v>
      </c>
      <c r="C8770" s="4" t="s">
        <v>256</v>
      </c>
      <c r="D8770" s="4" t="s">
        <v>265</v>
      </c>
      <c r="E8770" s="5">
        <v>9.4600000000000009</v>
      </c>
    </row>
    <row r="8771" spans="1:10" ht="11.25" x14ac:dyDescent="0.15">
      <c r="A8771" s="6" t="s">
        <v>308</v>
      </c>
      <c r="B8771" s="4" t="s">
        <v>131</v>
      </c>
      <c r="C8771" s="4" t="s">
        <v>256</v>
      </c>
      <c r="D8771" s="4" t="s">
        <v>259</v>
      </c>
      <c r="E8771" s="5">
        <v>11.44</v>
      </c>
    </row>
    <row r="8772" spans="1:10" ht="11.25" x14ac:dyDescent="0.15">
      <c r="A8772" s="6" t="s">
        <v>308</v>
      </c>
      <c r="B8772" s="4" t="s">
        <v>132</v>
      </c>
      <c r="C8772" s="4" t="s">
        <v>256</v>
      </c>
      <c r="D8772" s="4" t="s">
        <v>264</v>
      </c>
      <c r="E8772" s="5">
        <v>12.32</v>
      </c>
      <c r="F8772" t="s">
        <v>353</v>
      </c>
      <c r="G8772" s="17">
        <f>+E8772+E8773+E8774+E8775+E8776+E8777+E8778+E8779+E8780</f>
        <v>81.569999999999993</v>
      </c>
      <c r="H8772" s="17">
        <f>+E8782+E8783+E8784+E8785+E8781</f>
        <v>45.839999999999996</v>
      </c>
      <c r="I8772" s="18">
        <f>+(G8772/4)/(H8772/3)</f>
        <v>1.3345876963350785</v>
      </c>
      <c r="J8772" s="21">
        <f>+(B8772-$L$1)/7</f>
        <v>10</v>
      </c>
    </row>
    <row r="8773" spans="1:10" ht="11.25" x14ac:dyDescent="0.15">
      <c r="A8773" s="6" t="s">
        <v>308</v>
      </c>
      <c r="B8773" s="4" t="s">
        <v>132</v>
      </c>
      <c r="C8773" s="4" t="s">
        <v>256</v>
      </c>
      <c r="D8773" s="4" t="s">
        <v>281</v>
      </c>
      <c r="E8773" s="5">
        <v>10.4</v>
      </c>
    </row>
    <row r="8774" spans="1:10" ht="11.25" x14ac:dyDescent="0.15">
      <c r="A8774" s="6" t="s">
        <v>308</v>
      </c>
      <c r="B8774" s="4" t="s">
        <v>132</v>
      </c>
      <c r="C8774" s="4" t="s">
        <v>256</v>
      </c>
      <c r="D8774" s="4" t="s">
        <v>281</v>
      </c>
      <c r="E8774" s="5">
        <v>8.49</v>
      </c>
    </row>
    <row r="8775" spans="1:10" ht="11.25" x14ac:dyDescent="0.15">
      <c r="A8775" s="6" t="s">
        <v>308</v>
      </c>
      <c r="B8775" s="4" t="s">
        <v>132</v>
      </c>
      <c r="C8775" s="4" t="s">
        <v>256</v>
      </c>
      <c r="D8775" s="4" t="s">
        <v>282</v>
      </c>
      <c r="E8775" s="5">
        <v>12.7</v>
      </c>
    </row>
    <row r="8776" spans="1:10" ht="11.25" x14ac:dyDescent="0.15">
      <c r="A8776" s="6" t="s">
        <v>308</v>
      </c>
      <c r="B8776" s="4" t="s">
        <v>132</v>
      </c>
      <c r="C8776" s="4" t="s">
        <v>256</v>
      </c>
      <c r="D8776" s="4" t="s">
        <v>282</v>
      </c>
      <c r="E8776" s="5">
        <v>4.66</v>
      </c>
    </row>
    <row r="8777" spans="1:10" ht="11.25" x14ac:dyDescent="0.15">
      <c r="A8777" s="6" t="s">
        <v>308</v>
      </c>
      <c r="B8777" s="4" t="s">
        <v>132</v>
      </c>
      <c r="C8777" s="4" t="s">
        <v>256</v>
      </c>
      <c r="D8777" s="4" t="s">
        <v>265</v>
      </c>
      <c r="E8777" s="5">
        <v>11.05</v>
      </c>
    </row>
    <row r="8778" spans="1:10" ht="11.25" x14ac:dyDescent="0.15">
      <c r="A8778" s="6" t="s">
        <v>308</v>
      </c>
      <c r="B8778" s="4" t="s">
        <v>132</v>
      </c>
      <c r="C8778" s="4" t="s">
        <v>256</v>
      </c>
      <c r="D8778" s="4" t="s">
        <v>265</v>
      </c>
      <c r="E8778" s="5">
        <v>4.87</v>
      </c>
    </row>
    <row r="8779" spans="1:10" ht="11.25" x14ac:dyDescent="0.15">
      <c r="A8779" s="6" t="s">
        <v>308</v>
      </c>
      <c r="B8779" s="4" t="s">
        <v>132</v>
      </c>
      <c r="C8779" s="4" t="s">
        <v>256</v>
      </c>
      <c r="D8779" s="4" t="s">
        <v>259</v>
      </c>
      <c r="E8779" s="5">
        <v>8.5299999999999994</v>
      </c>
    </row>
    <row r="8780" spans="1:10" ht="11.25" x14ac:dyDescent="0.15">
      <c r="A8780" s="6" t="s">
        <v>308</v>
      </c>
      <c r="B8780" s="4" t="s">
        <v>132</v>
      </c>
      <c r="C8780" s="4" t="s">
        <v>256</v>
      </c>
      <c r="D8780" s="4" t="s">
        <v>259</v>
      </c>
      <c r="E8780" s="5">
        <v>8.5500000000000007</v>
      </c>
    </row>
    <row r="8781" spans="1:10" ht="11.25" x14ac:dyDescent="0.15">
      <c r="A8781" s="6" t="s">
        <v>308</v>
      </c>
      <c r="B8781" s="4" t="s">
        <v>133</v>
      </c>
      <c r="C8781" s="4" t="s">
        <v>256</v>
      </c>
      <c r="D8781" s="4" t="s">
        <v>264</v>
      </c>
      <c r="E8781" s="5">
        <v>8.61</v>
      </c>
      <c r="F8781" t="s">
        <v>354</v>
      </c>
    </row>
    <row r="8782" spans="1:10" ht="11.25" x14ac:dyDescent="0.15">
      <c r="A8782" s="6" t="s">
        <v>308</v>
      </c>
      <c r="B8782" s="4" t="s">
        <v>133</v>
      </c>
      <c r="C8782" s="4" t="s">
        <v>256</v>
      </c>
      <c r="D8782" s="4" t="s">
        <v>281</v>
      </c>
      <c r="E8782" s="5">
        <v>8.94</v>
      </c>
    </row>
    <row r="8783" spans="1:10" ht="11.25" x14ac:dyDescent="0.15">
      <c r="A8783" s="6" t="s">
        <v>308</v>
      </c>
      <c r="B8783" s="4" t="s">
        <v>133</v>
      </c>
      <c r="C8783" s="4" t="s">
        <v>256</v>
      </c>
      <c r="D8783" s="4" t="s">
        <v>282</v>
      </c>
      <c r="E8783" s="5">
        <v>11.07</v>
      </c>
    </row>
    <row r="8784" spans="1:10" ht="11.25" x14ac:dyDescent="0.15">
      <c r="A8784" s="6" t="s">
        <v>308</v>
      </c>
      <c r="B8784" s="4" t="s">
        <v>133</v>
      </c>
      <c r="C8784" s="4" t="s">
        <v>256</v>
      </c>
      <c r="D8784" s="4" t="s">
        <v>265</v>
      </c>
      <c r="E8784" s="5">
        <v>8.3000000000000007</v>
      </c>
    </row>
    <row r="8785" spans="1:10" ht="11.25" x14ac:dyDescent="0.15">
      <c r="A8785" s="6" t="s">
        <v>308</v>
      </c>
      <c r="B8785" s="4" t="s">
        <v>133</v>
      </c>
      <c r="C8785" s="4" t="s">
        <v>256</v>
      </c>
      <c r="D8785" s="4" t="s">
        <v>259</v>
      </c>
      <c r="E8785" s="5">
        <v>8.92</v>
      </c>
    </row>
    <row r="8786" spans="1:10" ht="11.25" x14ac:dyDescent="0.15">
      <c r="A8786" s="6" t="s">
        <v>308</v>
      </c>
      <c r="B8786" s="4" t="s">
        <v>28</v>
      </c>
      <c r="C8786" s="4" t="s">
        <v>256</v>
      </c>
      <c r="D8786" s="4" t="s">
        <v>282</v>
      </c>
      <c r="E8786" s="5">
        <v>8.2799999999999994</v>
      </c>
      <c r="F8786" t="s">
        <v>353</v>
      </c>
      <c r="G8786" s="17">
        <f>+E8786+E8787</f>
        <v>15.94</v>
      </c>
      <c r="H8786" s="17">
        <f>+E8796+E8797+E8793+E8794+E8795+E8792+E8791+E8790+E8789+E8788</f>
        <v>120.27</v>
      </c>
      <c r="I8786" s="18">
        <f>+(G8786/4)/(H8786/3)</f>
        <v>9.9401346969319043E-2</v>
      </c>
      <c r="J8786" s="21">
        <f>+(B8786-$L$1+1)/7</f>
        <v>11</v>
      </c>
    </row>
    <row r="8787" spans="1:10" ht="11.25" x14ac:dyDescent="0.15">
      <c r="A8787" s="6" t="s">
        <v>308</v>
      </c>
      <c r="B8787" s="4" t="s">
        <v>28</v>
      </c>
      <c r="C8787" s="4" t="s">
        <v>256</v>
      </c>
      <c r="D8787" s="4" t="s">
        <v>282</v>
      </c>
      <c r="E8787" s="5">
        <v>7.66</v>
      </c>
    </row>
    <row r="8788" spans="1:10" ht="11.25" x14ac:dyDescent="0.15">
      <c r="A8788" s="9" t="s">
        <v>308</v>
      </c>
      <c r="B8788" s="4" t="s">
        <v>135</v>
      </c>
      <c r="C8788" s="4" t="s">
        <v>256</v>
      </c>
      <c r="D8788" s="4" t="s">
        <v>264</v>
      </c>
      <c r="E8788" s="5">
        <v>12.64</v>
      </c>
      <c r="F8788" t="s">
        <v>354</v>
      </c>
    </row>
    <row r="8789" spans="1:10" ht="11.25" x14ac:dyDescent="0.15">
      <c r="A8789" s="6" t="s">
        <v>308</v>
      </c>
      <c r="B8789" s="4" t="s">
        <v>135</v>
      </c>
      <c r="C8789" s="4" t="s">
        <v>256</v>
      </c>
      <c r="D8789" s="4" t="s">
        <v>264</v>
      </c>
      <c r="E8789" s="5">
        <v>6.35</v>
      </c>
    </row>
    <row r="8790" spans="1:10" ht="11.25" x14ac:dyDescent="0.15">
      <c r="A8790" s="6" t="s">
        <v>308</v>
      </c>
      <c r="B8790" s="4" t="s">
        <v>135</v>
      </c>
      <c r="C8790" s="4" t="s">
        <v>256</v>
      </c>
      <c r="D8790" s="4" t="s">
        <v>281</v>
      </c>
      <c r="E8790" s="5">
        <v>12.54</v>
      </c>
    </row>
    <row r="8791" spans="1:10" ht="11.25" x14ac:dyDescent="0.15">
      <c r="A8791" s="6" t="s">
        <v>308</v>
      </c>
      <c r="B8791" s="4" t="s">
        <v>135</v>
      </c>
      <c r="C8791" s="4" t="s">
        <v>256</v>
      </c>
      <c r="D8791" s="4" t="s">
        <v>281</v>
      </c>
      <c r="E8791" s="5">
        <v>12.42</v>
      </c>
    </row>
    <row r="8792" spans="1:10" ht="11.25" x14ac:dyDescent="0.15">
      <c r="A8792" s="6" t="s">
        <v>308</v>
      </c>
      <c r="B8792" s="4" t="s">
        <v>135</v>
      </c>
      <c r="C8792" s="4" t="s">
        <v>256</v>
      </c>
      <c r="D8792" s="4" t="s">
        <v>282</v>
      </c>
      <c r="E8792" s="5">
        <v>13.11</v>
      </c>
    </row>
    <row r="8793" spans="1:10" ht="11.25" x14ac:dyDescent="0.15">
      <c r="A8793" s="6" t="s">
        <v>308</v>
      </c>
      <c r="B8793" s="4" t="s">
        <v>135</v>
      </c>
      <c r="C8793" s="4" t="s">
        <v>256</v>
      </c>
      <c r="D8793" s="4" t="s">
        <v>282</v>
      </c>
      <c r="E8793" s="5">
        <v>13.4</v>
      </c>
    </row>
    <row r="8794" spans="1:10" ht="11.25" x14ac:dyDescent="0.15">
      <c r="A8794" s="6" t="s">
        <v>308</v>
      </c>
      <c r="B8794" s="4" t="s">
        <v>135</v>
      </c>
      <c r="C8794" s="4" t="s">
        <v>256</v>
      </c>
      <c r="D8794" s="4" t="s">
        <v>265</v>
      </c>
      <c r="E8794" s="5">
        <v>13.98</v>
      </c>
    </row>
    <row r="8795" spans="1:10" ht="11.25" x14ac:dyDescent="0.15">
      <c r="A8795" s="6" t="s">
        <v>308</v>
      </c>
      <c r="B8795" s="4" t="s">
        <v>135</v>
      </c>
      <c r="C8795" s="4" t="s">
        <v>256</v>
      </c>
      <c r="D8795" s="4" t="s">
        <v>265</v>
      </c>
      <c r="E8795" s="5">
        <v>10.210000000000001</v>
      </c>
    </row>
    <row r="8796" spans="1:10" ht="11.25" x14ac:dyDescent="0.15">
      <c r="A8796" s="6" t="s">
        <v>308</v>
      </c>
      <c r="B8796" s="4" t="s">
        <v>135</v>
      </c>
      <c r="C8796" s="4" t="s">
        <v>256</v>
      </c>
      <c r="D8796" s="4" t="s">
        <v>259</v>
      </c>
      <c r="E8796" s="5">
        <v>12.57</v>
      </c>
    </row>
    <row r="8797" spans="1:10" ht="11.25" x14ac:dyDescent="0.15">
      <c r="A8797" s="6" t="s">
        <v>308</v>
      </c>
      <c r="B8797" s="4" t="s">
        <v>135</v>
      </c>
      <c r="C8797" s="4" t="s">
        <v>256</v>
      </c>
      <c r="D8797" s="4" t="s">
        <v>259</v>
      </c>
      <c r="E8797" s="5">
        <v>13.05</v>
      </c>
    </row>
    <row r="8798" spans="1:10" ht="11.25" x14ac:dyDescent="0.15">
      <c r="A8798" s="6" t="s">
        <v>308</v>
      </c>
      <c r="B8798" s="4" t="s">
        <v>136</v>
      </c>
      <c r="C8798" s="4" t="s">
        <v>256</v>
      </c>
      <c r="D8798" s="4" t="s">
        <v>264</v>
      </c>
      <c r="E8798" s="5">
        <v>14.7</v>
      </c>
      <c r="F8798" t="s">
        <v>353</v>
      </c>
      <c r="G8798" s="17">
        <f>+E8798+E8799+E8800+E8801+E8802+E8803+E8804+E8805</f>
        <v>86.77</v>
      </c>
      <c r="H8798" s="17">
        <f>+E8808+E8809+E8810+E8806+E8807</f>
        <v>52.25</v>
      </c>
      <c r="I8798" s="18">
        <f>+(G8798/4)/(H8798/3)</f>
        <v>1.2455023923444974</v>
      </c>
      <c r="J8798" s="21">
        <f>+(B8798-$L$1)/7</f>
        <v>12</v>
      </c>
    </row>
    <row r="8799" spans="1:10" ht="11.25" x14ac:dyDescent="0.15">
      <c r="A8799" s="6" t="s">
        <v>308</v>
      </c>
      <c r="B8799" s="4" t="s">
        <v>136</v>
      </c>
      <c r="C8799" s="4" t="s">
        <v>256</v>
      </c>
      <c r="D8799" s="4" t="s">
        <v>281</v>
      </c>
      <c r="E8799" s="5">
        <v>11.03</v>
      </c>
    </row>
    <row r="8800" spans="1:10" ht="11.25" x14ac:dyDescent="0.15">
      <c r="A8800" s="6" t="s">
        <v>308</v>
      </c>
      <c r="B8800" s="4" t="s">
        <v>136</v>
      </c>
      <c r="C8800" s="4" t="s">
        <v>256</v>
      </c>
      <c r="D8800" s="4" t="s">
        <v>281</v>
      </c>
      <c r="E8800" s="5">
        <v>8.9700000000000006</v>
      </c>
    </row>
    <row r="8801" spans="1:10" ht="11.25" x14ac:dyDescent="0.15">
      <c r="A8801" s="6" t="s">
        <v>308</v>
      </c>
      <c r="B8801" s="4" t="s">
        <v>136</v>
      </c>
      <c r="C8801" s="4" t="s">
        <v>256</v>
      </c>
      <c r="D8801" s="4" t="s">
        <v>282</v>
      </c>
      <c r="E8801" s="5">
        <v>11.69</v>
      </c>
    </row>
    <row r="8802" spans="1:10" ht="11.25" x14ac:dyDescent="0.15">
      <c r="A8802" s="6" t="s">
        <v>308</v>
      </c>
      <c r="B8802" s="4" t="s">
        <v>136</v>
      </c>
      <c r="C8802" s="4" t="s">
        <v>256</v>
      </c>
      <c r="D8802" s="4" t="s">
        <v>282</v>
      </c>
      <c r="E8802" s="5">
        <v>8.3000000000000007</v>
      </c>
    </row>
    <row r="8803" spans="1:10" ht="11.25" x14ac:dyDescent="0.15">
      <c r="A8803" s="6" t="s">
        <v>308</v>
      </c>
      <c r="B8803" s="4" t="s">
        <v>136</v>
      </c>
      <c r="C8803" s="4" t="s">
        <v>256</v>
      </c>
      <c r="D8803" s="4" t="s">
        <v>265</v>
      </c>
      <c r="E8803" s="5">
        <v>14.09</v>
      </c>
    </row>
    <row r="8804" spans="1:10" ht="11.25" x14ac:dyDescent="0.15">
      <c r="A8804" s="6" t="s">
        <v>308</v>
      </c>
      <c r="B8804" s="4" t="s">
        <v>136</v>
      </c>
      <c r="C8804" s="4" t="s">
        <v>256</v>
      </c>
      <c r="D8804" s="4" t="s">
        <v>259</v>
      </c>
      <c r="E8804" s="5">
        <v>12.66</v>
      </c>
    </row>
    <row r="8805" spans="1:10" ht="11.25" x14ac:dyDescent="0.15">
      <c r="A8805" s="6" t="s">
        <v>308</v>
      </c>
      <c r="B8805" s="4" t="s">
        <v>136</v>
      </c>
      <c r="C8805" s="4" t="s">
        <v>256</v>
      </c>
      <c r="D8805" s="4" t="s">
        <v>259</v>
      </c>
      <c r="E8805" s="5">
        <v>5.33</v>
      </c>
    </row>
    <row r="8806" spans="1:10" ht="11.25" x14ac:dyDescent="0.15">
      <c r="A8806" s="6" t="s">
        <v>308</v>
      </c>
      <c r="B8806" s="4" t="s">
        <v>137</v>
      </c>
      <c r="C8806" s="4" t="s">
        <v>256</v>
      </c>
      <c r="D8806" s="4" t="s">
        <v>264</v>
      </c>
      <c r="E8806" s="5">
        <v>9.2899999999999991</v>
      </c>
      <c r="F8806" t="s">
        <v>354</v>
      </c>
    </row>
    <row r="8807" spans="1:10" ht="11.25" x14ac:dyDescent="0.15">
      <c r="A8807" s="6" t="s">
        <v>308</v>
      </c>
      <c r="B8807" s="4" t="s">
        <v>137</v>
      </c>
      <c r="C8807" s="4" t="s">
        <v>256</v>
      </c>
      <c r="D8807" s="4" t="s">
        <v>281</v>
      </c>
      <c r="E8807" s="5">
        <v>10.64</v>
      </c>
    </row>
    <row r="8808" spans="1:10" ht="11.25" x14ac:dyDescent="0.15">
      <c r="A8808" s="6" t="s">
        <v>308</v>
      </c>
      <c r="B8808" s="4" t="s">
        <v>137</v>
      </c>
      <c r="C8808" s="4" t="s">
        <v>256</v>
      </c>
      <c r="D8808" s="4" t="s">
        <v>282</v>
      </c>
      <c r="E8808" s="5">
        <v>11.01</v>
      </c>
    </row>
    <row r="8809" spans="1:10" ht="11.25" x14ac:dyDescent="0.15">
      <c r="A8809" s="6" t="s">
        <v>308</v>
      </c>
      <c r="B8809" s="4" t="s">
        <v>137</v>
      </c>
      <c r="C8809" s="4" t="s">
        <v>256</v>
      </c>
      <c r="D8809" s="4" t="s">
        <v>265</v>
      </c>
      <c r="E8809" s="5">
        <v>10.67</v>
      </c>
    </row>
    <row r="8810" spans="1:10" ht="11.25" x14ac:dyDescent="0.15">
      <c r="A8810" s="6" t="s">
        <v>308</v>
      </c>
      <c r="B8810" s="4" t="s">
        <v>137</v>
      </c>
      <c r="C8810" s="4" t="s">
        <v>256</v>
      </c>
      <c r="D8810" s="4" t="s">
        <v>259</v>
      </c>
      <c r="E8810" s="5">
        <v>10.64</v>
      </c>
    </row>
    <row r="8811" spans="1:10" ht="11.25" x14ac:dyDescent="0.15">
      <c r="A8811" s="6" t="s">
        <v>308</v>
      </c>
      <c r="B8811" s="4" t="s">
        <v>138</v>
      </c>
      <c r="C8811" s="4" t="s">
        <v>256</v>
      </c>
      <c r="D8811" s="4" t="s">
        <v>264</v>
      </c>
      <c r="E8811" s="5">
        <v>13.29</v>
      </c>
      <c r="F8811" t="s">
        <v>353</v>
      </c>
      <c r="G8811" s="17">
        <f>+E8811+E8812+E8813+E8814+E8815+E8816+E8817+E8818+E8819</f>
        <v>91</v>
      </c>
      <c r="H8811" s="17">
        <f>+E8821+E8822+E8823+E8824+E8820</f>
        <v>62.89</v>
      </c>
      <c r="I8811" s="18">
        <f>+(G8811/4)/(H8811/3)</f>
        <v>1.0852281761806328</v>
      </c>
      <c r="J8811" s="21">
        <f>+(B8811-$L$1)/7</f>
        <v>13</v>
      </c>
    </row>
    <row r="8812" spans="1:10" ht="11.25" x14ac:dyDescent="0.15">
      <c r="A8812" s="6" t="s">
        <v>308</v>
      </c>
      <c r="B8812" s="4" t="s">
        <v>138</v>
      </c>
      <c r="C8812" s="4" t="s">
        <v>256</v>
      </c>
      <c r="D8812" s="4" t="s">
        <v>281</v>
      </c>
      <c r="E8812" s="5">
        <v>11.12</v>
      </c>
    </row>
    <row r="8813" spans="1:10" ht="11.25" x14ac:dyDescent="0.15">
      <c r="A8813" s="6" t="s">
        <v>308</v>
      </c>
      <c r="B8813" s="4" t="s">
        <v>138</v>
      </c>
      <c r="C8813" s="4" t="s">
        <v>256</v>
      </c>
      <c r="D8813" s="4" t="s">
        <v>281</v>
      </c>
      <c r="E8813" s="5">
        <v>9.42</v>
      </c>
    </row>
    <row r="8814" spans="1:10" ht="11.25" x14ac:dyDescent="0.15">
      <c r="A8814" s="6" t="s">
        <v>308</v>
      </c>
      <c r="B8814" s="4" t="s">
        <v>138</v>
      </c>
      <c r="C8814" s="4" t="s">
        <v>256</v>
      </c>
      <c r="D8814" s="4" t="s">
        <v>282</v>
      </c>
      <c r="E8814" s="5">
        <v>12.82</v>
      </c>
    </row>
    <row r="8815" spans="1:10" ht="11.25" x14ac:dyDescent="0.15">
      <c r="A8815" s="6" t="s">
        <v>308</v>
      </c>
      <c r="B8815" s="4" t="s">
        <v>138</v>
      </c>
      <c r="C8815" s="4" t="s">
        <v>256</v>
      </c>
      <c r="D8815" s="4" t="s">
        <v>282</v>
      </c>
      <c r="E8815" s="5">
        <v>5.98</v>
      </c>
    </row>
    <row r="8816" spans="1:10" ht="11.25" x14ac:dyDescent="0.15">
      <c r="A8816" s="6" t="s">
        <v>308</v>
      </c>
      <c r="B8816" s="4" t="s">
        <v>138</v>
      </c>
      <c r="C8816" s="4" t="s">
        <v>256</v>
      </c>
      <c r="D8816" s="4" t="s">
        <v>265</v>
      </c>
      <c r="E8816" s="5">
        <v>13.1</v>
      </c>
    </row>
    <row r="8817" spans="1:10" ht="11.25" x14ac:dyDescent="0.15">
      <c r="A8817" s="6" t="s">
        <v>308</v>
      </c>
      <c r="B8817" s="4" t="s">
        <v>138</v>
      </c>
      <c r="C8817" s="4" t="s">
        <v>256</v>
      </c>
      <c r="D8817" s="4" t="s">
        <v>265</v>
      </c>
      <c r="E8817" s="5">
        <v>7.42</v>
      </c>
    </row>
    <row r="8818" spans="1:10" ht="11.25" x14ac:dyDescent="0.15">
      <c r="A8818" s="6" t="s">
        <v>308</v>
      </c>
      <c r="B8818" s="4" t="s">
        <v>138</v>
      </c>
      <c r="C8818" s="4" t="s">
        <v>256</v>
      </c>
      <c r="D8818" s="4" t="s">
        <v>259</v>
      </c>
      <c r="E8818" s="5">
        <v>12.53</v>
      </c>
    </row>
    <row r="8819" spans="1:10" ht="11.25" x14ac:dyDescent="0.15">
      <c r="A8819" s="6" t="s">
        <v>308</v>
      </c>
      <c r="B8819" s="4" t="s">
        <v>138</v>
      </c>
      <c r="C8819" s="4" t="s">
        <v>256</v>
      </c>
      <c r="D8819" s="4" t="s">
        <v>259</v>
      </c>
      <c r="E8819" s="5">
        <v>5.32</v>
      </c>
    </row>
    <row r="8820" spans="1:10" ht="11.25" x14ac:dyDescent="0.15">
      <c r="A8820" s="6" t="s">
        <v>308</v>
      </c>
      <c r="B8820" s="4" t="s">
        <v>139</v>
      </c>
      <c r="C8820" s="4" t="s">
        <v>256</v>
      </c>
      <c r="D8820" s="4" t="s">
        <v>264</v>
      </c>
      <c r="E8820" s="5">
        <v>12.56</v>
      </c>
      <c r="F8820" t="s">
        <v>354</v>
      </c>
    </row>
    <row r="8821" spans="1:10" ht="11.25" x14ac:dyDescent="0.15">
      <c r="A8821" s="6" t="s">
        <v>308</v>
      </c>
      <c r="B8821" s="4" t="s">
        <v>139</v>
      </c>
      <c r="C8821" s="4" t="s">
        <v>256</v>
      </c>
      <c r="D8821" s="4" t="s">
        <v>281</v>
      </c>
      <c r="E8821" s="5">
        <v>11.29</v>
      </c>
    </row>
    <row r="8822" spans="1:10" ht="11.25" x14ac:dyDescent="0.15">
      <c r="A8822" s="6" t="s">
        <v>308</v>
      </c>
      <c r="B8822" s="4" t="s">
        <v>139</v>
      </c>
      <c r="C8822" s="4" t="s">
        <v>256</v>
      </c>
      <c r="D8822" s="4" t="s">
        <v>265</v>
      </c>
      <c r="E8822" s="5">
        <v>14.3</v>
      </c>
    </row>
    <row r="8823" spans="1:10" ht="11.25" x14ac:dyDescent="0.15">
      <c r="A8823" s="6" t="s">
        <v>308</v>
      </c>
      <c r="B8823" s="4" t="s">
        <v>139</v>
      </c>
      <c r="C8823" s="4" t="s">
        <v>256</v>
      </c>
      <c r="D8823" s="4" t="s">
        <v>266</v>
      </c>
      <c r="E8823" s="5">
        <v>9.52</v>
      </c>
    </row>
    <row r="8824" spans="1:10" ht="11.25" x14ac:dyDescent="0.15">
      <c r="A8824" s="6" t="s">
        <v>308</v>
      </c>
      <c r="B8824" s="4" t="s">
        <v>139</v>
      </c>
      <c r="C8824" s="4" t="s">
        <v>256</v>
      </c>
      <c r="D8824" s="4" t="s">
        <v>259</v>
      </c>
      <c r="E8824" s="5">
        <v>15.22</v>
      </c>
    </row>
    <row r="8825" spans="1:10" ht="11.25" x14ac:dyDescent="0.15">
      <c r="A8825" s="6" t="s">
        <v>308</v>
      </c>
      <c r="B8825" s="4" t="s">
        <v>140</v>
      </c>
      <c r="C8825" s="4" t="s">
        <v>256</v>
      </c>
      <c r="D8825" s="4" t="s">
        <v>264</v>
      </c>
      <c r="E8825" s="5">
        <v>16.97</v>
      </c>
      <c r="F8825" t="s">
        <v>353</v>
      </c>
      <c r="G8825" s="17">
        <f>+E8825+E8826+E8827+E8828+E8829+E8830+E8831+E8832+E8833</f>
        <v>109.76</v>
      </c>
      <c r="H8825" s="17">
        <f>+E8835+E8836+E8837+E8838+E8834</f>
        <v>52.88</v>
      </c>
      <c r="I8825" s="18">
        <f>+(G8825/4)/(H8825/3)</f>
        <v>1.5567322239031769</v>
      </c>
      <c r="J8825" s="21">
        <f>+(B8825-$L$1)/7</f>
        <v>14</v>
      </c>
    </row>
    <row r="8826" spans="1:10" ht="11.25" x14ac:dyDescent="0.15">
      <c r="A8826" s="6" t="s">
        <v>308</v>
      </c>
      <c r="B8826" s="4" t="s">
        <v>140</v>
      </c>
      <c r="C8826" s="4" t="s">
        <v>256</v>
      </c>
      <c r="D8826" s="4" t="s">
        <v>281</v>
      </c>
      <c r="E8826" s="5">
        <v>14.97</v>
      </c>
    </row>
    <row r="8827" spans="1:10" ht="11.25" x14ac:dyDescent="0.15">
      <c r="A8827" s="6" t="s">
        <v>308</v>
      </c>
      <c r="B8827" s="4" t="s">
        <v>140</v>
      </c>
      <c r="C8827" s="4" t="s">
        <v>256</v>
      </c>
      <c r="D8827" s="4" t="s">
        <v>281</v>
      </c>
      <c r="E8827" s="5">
        <v>11.46</v>
      </c>
    </row>
    <row r="8828" spans="1:10" ht="11.25" x14ac:dyDescent="0.15">
      <c r="A8828" s="6" t="s">
        <v>308</v>
      </c>
      <c r="B8828" s="4" t="s">
        <v>140</v>
      </c>
      <c r="C8828" s="4" t="s">
        <v>256</v>
      </c>
      <c r="D8828" s="4" t="s">
        <v>265</v>
      </c>
      <c r="E8828" s="5">
        <v>15.11</v>
      </c>
    </row>
    <row r="8829" spans="1:10" ht="11.25" x14ac:dyDescent="0.15">
      <c r="A8829" s="6" t="s">
        <v>308</v>
      </c>
      <c r="B8829" s="4" t="s">
        <v>140</v>
      </c>
      <c r="C8829" s="4" t="s">
        <v>256</v>
      </c>
      <c r="D8829" s="4" t="s">
        <v>265</v>
      </c>
      <c r="E8829" s="5">
        <v>8.49</v>
      </c>
    </row>
    <row r="8830" spans="1:10" ht="11.25" x14ac:dyDescent="0.15">
      <c r="A8830" s="6" t="s">
        <v>308</v>
      </c>
      <c r="B8830" s="4" t="s">
        <v>140</v>
      </c>
      <c r="C8830" s="4" t="s">
        <v>256</v>
      </c>
      <c r="D8830" s="4" t="s">
        <v>259</v>
      </c>
      <c r="E8830" s="5">
        <v>15.76</v>
      </c>
    </row>
    <row r="8831" spans="1:10" ht="11.25" x14ac:dyDescent="0.15">
      <c r="A8831" s="6" t="s">
        <v>308</v>
      </c>
      <c r="B8831" s="4" t="s">
        <v>140</v>
      </c>
      <c r="C8831" s="4" t="s">
        <v>256</v>
      </c>
      <c r="D8831" s="4" t="s">
        <v>259</v>
      </c>
      <c r="E8831" s="5">
        <v>5.72</v>
      </c>
    </row>
    <row r="8832" spans="1:10" ht="11.25" x14ac:dyDescent="0.15">
      <c r="A8832" s="6" t="s">
        <v>308</v>
      </c>
      <c r="B8832" s="4" t="s">
        <v>140</v>
      </c>
      <c r="C8832" s="4" t="s">
        <v>256</v>
      </c>
      <c r="D8832" s="4" t="s">
        <v>260</v>
      </c>
      <c r="E8832" s="5">
        <v>16.84</v>
      </c>
    </row>
    <row r="8833" spans="1:10" ht="11.25" x14ac:dyDescent="0.15">
      <c r="A8833" s="6" t="s">
        <v>308</v>
      </c>
      <c r="B8833" s="4" t="s">
        <v>140</v>
      </c>
      <c r="C8833" s="4" t="s">
        <v>256</v>
      </c>
      <c r="D8833" s="4" t="s">
        <v>260</v>
      </c>
      <c r="E8833" s="5">
        <v>4.4400000000000004</v>
      </c>
    </row>
    <row r="8834" spans="1:10" ht="11.25" x14ac:dyDescent="0.15">
      <c r="A8834" s="6" t="s">
        <v>308</v>
      </c>
      <c r="B8834" s="4" t="s">
        <v>141</v>
      </c>
      <c r="C8834" s="4" t="s">
        <v>256</v>
      </c>
      <c r="D8834" s="4" t="s">
        <v>264</v>
      </c>
      <c r="E8834" s="5">
        <v>12.29</v>
      </c>
      <c r="F8834" t="s">
        <v>354</v>
      </c>
    </row>
    <row r="8835" spans="1:10" ht="11.25" x14ac:dyDescent="0.15">
      <c r="A8835" s="6" t="s">
        <v>308</v>
      </c>
      <c r="B8835" s="4" t="s">
        <v>141</v>
      </c>
      <c r="C8835" s="4" t="s">
        <v>256</v>
      </c>
      <c r="D8835" s="4" t="s">
        <v>281</v>
      </c>
      <c r="E8835" s="5">
        <v>10.91</v>
      </c>
    </row>
    <row r="8836" spans="1:10" ht="11.25" x14ac:dyDescent="0.15">
      <c r="A8836" s="6" t="s">
        <v>308</v>
      </c>
      <c r="B8836" s="4" t="s">
        <v>141</v>
      </c>
      <c r="C8836" s="4" t="s">
        <v>256</v>
      </c>
      <c r="D8836" s="4" t="s">
        <v>265</v>
      </c>
      <c r="E8836" s="5">
        <v>13.54</v>
      </c>
    </row>
    <row r="8837" spans="1:10" ht="11.25" x14ac:dyDescent="0.15">
      <c r="A8837" s="9" t="s">
        <v>308</v>
      </c>
      <c r="B8837" s="4" t="s">
        <v>141</v>
      </c>
      <c r="C8837" s="4" t="s">
        <v>256</v>
      </c>
      <c r="D8837" s="4" t="s">
        <v>261</v>
      </c>
      <c r="E8837" s="5">
        <v>5.03</v>
      </c>
    </row>
    <row r="8838" spans="1:10" ht="11.25" x14ac:dyDescent="0.15">
      <c r="A8838" s="6" t="s">
        <v>308</v>
      </c>
      <c r="B8838" s="4" t="s">
        <v>141</v>
      </c>
      <c r="C8838" s="4" t="s">
        <v>256</v>
      </c>
      <c r="D8838" s="4" t="s">
        <v>260</v>
      </c>
      <c r="E8838" s="5">
        <v>11.11</v>
      </c>
    </row>
    <row r="8839" spans="1:10" ht="11.25" x14ac:dyDescent="0.15">
      <c r="A8839" s="6" t="s">
        <v>308</v>
      </c>
      <c r="B8839" s="4" t="s">
        <v>142</v>
      </c>
      <c r="C8839" s="4" t="s">
        <v>256</v>
      </c>
      <c r="D8839" s="4" t="s">
        <v>264</v>
      </c>
      <c r="E8839" s="5">
        <v>11.03</v>
      </c>
      <c r="F8839" t="s">
        <v>353</v>
      </c>
      <c r="G8839" s="17">
        <f>+E8839+E8840+E8841+E8842+E8843+E8844+E8845+E8846+E8847</f>
        <v>99.64</v>
      </c>
      <c r="H8839" s="17">
        <f>+E8849+E8850+E8851+E8852+E8853+E8848</f>
        <v>70.63</v>
      </c>
      <c r="I8839" s="18">
        <f>+(G8839/4)/(H8839/3)</f>
        <v>1.0580489876822881</v>
      </c>
      <c r="J8839" s="21">
        <f>+(B8839-$L$1)/7</f>
        <v>15</v>
      </c>
    </row>
    <row r="8840" spans="1:10" ht="11.25" x14ac:dyDescent="0.15">
      <c r="A8840" s="6" t="s">
        <v>308</v>
      </c>
      <c r="B8840" s="4" t="s">
        <v>142</v>
      </c>
      <c r="C8840" s="4" t="s">
        <v>256</v>
      </c>
      <c r="D8840" s="4" t="s">
        <v>264</v>
      </c>
      <c r="E8840" s="5">
        <v>10.24</v>
      </c>
    </row>
    <row r="8841" spans="1:10" ht="11.25" x14ac:dyDescent="0.15">
      <c r="A8841" s="6" t="s">
        <v>308</v>
      </c>
      <c r="B8841" s="4" t="s">
        <v>142</v>
      </c>
      <c r="C8841" s="4" t="s">
        <v>256</v>
      </c>
      <c r="D8841" s="4" t="s">
        <v>281</v>
      </c>
      <c r="E8841" s="5">
        <v>11.85</v>
      </c>
    </row>
    <row r="8842" spans="1:10" ht="11.25" x14ac:dyDescent="0.15">
      <c r="A8842" s="6" t="s">
        <v>308</v>
      </c>
      <c r="B8842" s="4" t="s">
        <v>142</v>
      </c>
      <c r="C8842" s="4" t="s">
        <v>256</v>
      </c>
      <c r="D8842" s="4" t="s">
        <v>281</v>
      </c>
      <c r="E8842" s="5">
        <v>11.62</v>
      </c>
    </row>
    <row r="8843" spans="1:10" ht="11.25" x14ac:dyDescent="0.15">
      <c r="A8843" s="6" t="s">
        <v>308</v>
      </c>
      <c r="B8843" s="4" t="s">
        <v>142</v>
      </c>
      <c r="C8843" s="4" t="s">
        <v>256</v>
      </c>
      <c r="D8843" s="4" t="s">
        <v>282</v>
      </c>
      <c r="E8843" s="5">
        <v>11.73</v>
      </c>
    </row>
    <row r="8844" spans="1:10" ht="11.25" x14ac:dyDescent="0.15">
      <c r="A8844" s="6" t="s">
        <v>308</v>
      </c>
      <c r="B8844" s="4" t="s">
        <v>142</v>
      </c>
      <c r="C8844" s="4" t="s">
        <v>256</v>
      </c>
      <c r="D8844" s="4" t="s">
        <v>265</v>
      </c>
      <c r="E8844" s="5">
        <v>12.79</v>
      </c>
    </row>
    <row r="8845" spans="1:10" ht="11.25" x14ac:dyDescent="0.15">
      <c r="A8845" s="6" t="s">
        <v>308</v>
      </c>
      <c r="B8845" s="4" t="s">
        <v>142</v>
      </c>
      <c r="C8845" s="4" t="s">
        <v>256</v>
      </c>
      <c r="D8845" s="4" t="s">
        <v>265</v>
      </c>
      <c r="E8845" s="5">
        <v>10.56</v>
      </c>
    </row>
    <row r="8846" spans="1:10" ht="11.25" x14ac:dyDescent="0.15">
      <c r="A8846" s="6" t="s">
        <v>308</v>
      </c>
      <c r="B8846" s="4" t="s">
        <v>142</v>
      </c>
      <c r="C8846" s="4" t="s">
        <v>256</v>
      </c>
      <c r="D8846" s="4" t="s">
        <v>261</v>
      </c>
      <c r="E8846" s="5">
        <v>10.62</v>
      </c>
    </row>
    <row r="8847" spans="1:10" ht="11.25" x14ac:dyDescent="0.15">
      <c r="A8847" s="6" t="s">
        <v>308</v>
      </c>
      <c r="B8847" s="4" t="s">
        <v>142</v>
      </c>
      <c r="C8847" s="4" t="s">
        <v>256</v>
      </c>
      <c r="D8847" s="4" t="s">
        <v>261</v>
      </c>
      <c r="E8847" s="5">
        <v>9.1999999999999993</v>
      </c>
    </row>
    <row r="8848" spans="1:10" ht="11.25" x14ac:dyDescent="0.15">
      <c r="A8848" s="6" t="s">
        <v>308</v>
      </c>
      <c r="B8848" s="4" t="s">
        <v>143</v>
      </c>
      <c r="C8848" s="4" t="s">
        <v>256</v>
      </c>
      <c r="D8848" s="4" t="s">
        <v>264</v>
      </c>
      <c r="E8848" s="5">
        <v>12.41</v>
      </c>
      <c r="F8848" t="s">
        <v>354</v>
      </c>
    </row>
    <row r="8849" spans="1:10" ht="11.25" x14ac:dyDescent="0.15">
      <c r="A8849" s="6" t="s">
        <v>308</v>
      </c>
      <c r="B8849" s="4" t="s">
        <v>143</v>
      </c>
      <c r="C8849" s="4" t="s">
        <v>256</v>
      </c>
      <c r="D8849" s="4" t="s">
        <v>281</v>
      </c>
      <c r="E8849" s="5">
        <v>11.52</v>
      </c>
    </row>
    <row r="8850" spans="1:10" ht="11.25" x14ac:dyDescent="0.15">
      <c r="A8850" s="6" t="s">
        <v>308</v>
      </c>
      <c r="B8850" s="4" t="s">
        <v>143</v>
      </c>
      <c r="C8850" s="4" t="s">
        <v>256</v>
      </c>
      <c r="D8850" s="4" t="s">
        <v>282</v>
      </c>
      <c r="E8850" s="5">
        <v>10.68</v>
      </c>
    </row>
    <row r="8851" spans="1:10" ht="11.25" x14ac:dyDescent="0.15">
      <c r="A8851" s="6" t="s">
        <v>308</v>
      </c>
      <c r="B8851" s="4" t="s">
        <v>143</v>
      </c>
      <c r="C8851" s="4" t="s">
        <v>256</v>
      </c>
      <c r="D8851" s="4" t="s">
        <v>282</v>
      </c>
      <c r="E8851" s="5">
        <v>11.63</v>
      </c>
    </row>
    <row r="8852" spans="1:10" ht="11.25" x14ac:dyDescent="0.15">
      <c r="A8852" s="6" t="s">
        <v>308</v>
      </c>
      <c r="B8852" s="4" t="s">
        <v>143</v>
      </c>
      <c r="C8852" s="4" t="s">
        <v>256</v>
      </c>
      <c r="D8852" s="4" t="s">
        <v>265</v>
      </c>
      <c r="E8852" s="5">
        <v>12.87</v>
      </c>
    </row>
    <row r="8853" spans="1:10" ht="11.25" x14ac:dyDescent="0.15">
      <c r="A8853" s="6" t="s">
        <v>308</v>
      </c>
      <c r="B8853" s="4" t="s">
        <v>143</v>
      </c>
      <c r="C8853" s="4" t="s">
        <v>256</v>
      </c>
      <c r="D8853" s="4" t="s">
        <v>260</v>
      </c>
      <c r="E8853" s="5">
        <v>11.52</v>
      </c>
    </row>
    <row r="8854" spans="1:10" ht="11.25" x14ac:dyDescent="0.15">
      <c r="A8854" s="6" t="s">
        <v>308</v>
      </c>
      <c r="B8854" s="4" t="s">
        <v>144</v>
      </c>
      <c r="C8854" s="4" t="s">
        <v>256</v>
      </c>
      <c r="D8854" s="4" t="s">
        <v>264</v>
      </c>
      <c r="E8854" s="5">
        <v>8.94</v>
      </c>
      <c r="F8854" t="s">
        <v>353</v>
      </c>
      <c r="G8854" s="17">
        <f>+E8854+E8855+E8856+E8857+E8858+E8859+E8860+E8861+E8862</f>
        <v>99.41</v>
      </c>
      <c r="H8854" s="17">
        <f>+E8864+E8865+E8866+E8867+E8863</f>
        <v>60.599999999999994</v>
      </c>
      <c r="I8854" s="18">
        <f>+(G8854/4)/(H8854/3)</f>
        <v>1.2303217821782177</v>
      </c>
      <c r="J8854" s="21">
        <f>+(B8854-$L$1)/7</f>
        <v>16</v>
      </c>
    </row>
    <row r="8855" spans="1:10" ht="11.25" x14ac:dyDescent="0.15">
      <c r="A8855" s="6" t="s">
        <v>308</v>
      </c>
      <c r="B8855" s="4" t="s">
        <v>144</v>
      </c>
      <c r="C8855" s="4" t="s">
        <v>256</v>
      </c>
      <c r="D8855" s="4" t="s">
        <v>281</v>
      </c>
      <c r="E8855" s="5">
        <v>12.94</v>
      </c>
    </row>
    <row r="8856" spans="1:10" ht="11.25" x14ac:dyDescent="0.15">
      <c r="A8856" s="6" t="s">
        <v>308</v>
      </c>
      <c r="B8856" s="4" t="s">
        <v>144</v>
      </c>
      <c r="C8856" s="4" t="s">
        <v>256</v>
      </c>
      <c r="D8856" s="4" t="s">
        <v>281</v>
      </c>
      <c r="E8856" s="5">
        <v>11.59</v>
      </c>
    </row>
    <row r="8857" spans="1:10" ht="11.25" x14ac:dyDescent="0.15">
      <c r="A8857" s="6" t="s">
        <v>308</v>
      </c>
      <c r="B8857" s="4" t="s">
        <v>144</v>
      </c>
      <c r="C8857" s="4" t="s">
        <v>256</v>
      </c>
      <c r="D8857" s="4" t="s">
        <v>282</v>
      </c>
      <c r="E8857" s="5">
        <v>12.92</v>
      </c>
    </row>
    <row r="8858" spans="1:10" ht="11.25" x14ac:dyDescent="0.15">
      <c r="A8858" s="6" t="s">
        <v>308</v>
      </c>
      <c r="B8858" s="4" t="s">
        <v>144</v>
      </c>
      <c r="C8858" s="4" t="s">
        <v>256</v>
      </c>
      <c r="D8858" s="4" t="s">
        <v>282</v>
      </c>
      <c r="E8858" s="5">
        <v>9.93</v>
      </c>
    </row>
    <row r="8859" spans="1:10" ht="11.25" x14ac:dyDescent="0.15">
      <c r="A8859" s="6" t="s">
        <v>308</v>
      </c>
      <c r="B8859" s="4" t="s">
        <v>144</v>
      </c>
      <c r="C8859" s="4" t="s">
        <v>256</v>
      </c>
      <c r="D8859" s="4" t="s">
        <v>265</v>
      </c>
      <c r="E8859" s="5">
        <v>13</v>
      </c>
    </row>
    <row r="8860" spans="1:10" ht="11.25" x14ac:dyDescent="0.15">
      <c r="A8860" s="6" t="s">
        <v>308</v>
      </c>
      <c r="B8860" s="4" t="s">
        <v>144</v>
      </c>
      <c r="C8860" s="4" t="s">
        <v>256</v>
      </c>
      <c r="D8860" s="4" t="s">
        <v>265</v>
      </c>
      <c r="E8860" s="5">
        <v>8.9600000000000009</v>
      </c>
    </row>
    <row r="8861" spans="1:10" ht="11.25" x14ac:dyDescent="0.15">
      <c r="A8861" s="6" t="s">
        <v>308</v>
      </c>
      <c r="B8861" s="4" t="s">
        <v>144</v>
      </c>
      <c r="C8861" s="4" t="s">
        <v>256</v>
      </c>
      <c r="D8861" s="4" t="s">
        <v>260</v>
      </c>
      <c r="E8861" s="5">
        <v>10.61</v>
      </c>
    </row>
    <row r="8862" spans="1:10" ht="11.25" x14ac:dyDescent="0.15">
      <c r="A8862" s="6" t="s">
        <v>308</v>
      </c>
      <c r="B8862" s="4" t="s">
        <v>144</v>
      </c>
      <c r="C8862" s="4" t="s">
        <v>256</v>
      </c>
      <c r="D8862" s="4" t="s">
        <v>260</v>
      </c>
      <c r="E8862" s="5">
        <v>10.52</v>
      </c>
    </row>
    <row r="8863" spans="1:10" ht="11.25" x14ac:dyDescent="0.15">
      <c r="A8863" s="6" t="s">
        <v>308</v>
      </c>
      <c r="B8863" s="4" t="s">
        <v>145</v>
      </c>
      <c r="C8863" s="4" t="s">
        <v>256</v>
      </c>
      <c r="D8863" s="4" t="s">
        <v>264</v>
      </c>
      <c r="E8863" s="5">
        <v>12.66</v>
      </c>
      <c r="F8863" t="s">
        <v>354</v>
      </c>
    </row>
    <row r="8864" spans="1:10" ht="11.25" x14ac:dyDescent="0.15">
      <c r="A8864" s="6" t="s">
        <v>308</v>
      </c>
      <c r="B8864" s="4" t="s">
        <v>145</v>
      </c>
      <c r="C8864" s="4" t="s">
        <v>256</v>
      </c>
      <c r="D8864" s="4" t="s">
        <v>281</v>
      </c>
      <c r="E8864" s="5">
        <v>12.55</v>
      </c>
    </row>
    <row r="8865" spans="1:10" ht="11.25" x14ac:dyDescent="0.15">
      <c r="A8865" s="6" t="s">
        <v>308</v>
      </c>
      <c r="B8865" s="4" t="s">
        <v>145</v>
      </c>
      <c r="C8865" s="4" t="s">
        <v>256</v>
      </c>
      <c r="D8865" s="4" t="s">
        <v>282</v>
      </c>
      <c r="E8865" s="5">
        <v>11.07</v>
      </c>
    </row>
    <row r="8866" spans="1:10" ht="11.25" x14ac:dyDescent="0.15">
      <c r="A8866" s="6" t="s">
        <v>308</v>
      </c>
      <c r="B8866" s="4" t="s">
        <v>145</v>
      </c>
      <c r="C8866" s="4" t="s">
        <v>256</v>
      </c>
      <c r="D8866" s="4" t="s">
        <v>265</v>
      </c>
      <c r="E8866" s="5">
        <v>12.55</v>
      </c>
    </row>
    <row r="8867" spans="1:10" ht="11.25" x14ac:dyDescent="0.15">
      <c r="A8867" s="6" t="s">
        <v>308</v>
      </c>
      <c r="B8867" s="4" t="s">
        <v>145</v>
      </c>
      <c r="C8867" s="4" t="s">
        <v>256</v>
      </c>
      <c r="D8867" s="4" t="s">
        <v>260</v>
      </c>
      <c r="E8867" s="5">
        <v>11.77</v>
      </c>
    </row>
    <row r="8868" spans="1:10" ht="11.25" x14ac:dyDescent="0.15">
      <c r="A8868" s="6" t="s">
        <v>308</v>
      </c>
      <c r="B8868" s="4" t="s">
        <v>147</v>
      </c>
      <c r="C8868" s="4" t="s">
        <v>256</v>
      </c>
      <c r="D8868" s="4" t="s">
        <v>264</v>
      </c>
      <c r="E8868" s="5">
        <v>8.86</v>
      </c>
      <c r="F8868" t="s">
        <v>353</v>
      </c>
      <c r="G8868" s="17">
        <f>+E8868+E8869+E8870+E8871+E8872+E8873+E8874+E8875+E8876+E8877</f>
        <v>108.26</v>
      </c>
      <c r="H8868" s="17">
        <f>+E8878+E8879+E8880+E8881+E8882</f>
        <v>63.61</v>
      </c>
      <c r="I8868" s="18">
        <f>+(G8868/4)/(H8868/3)</f>
        <v>1.2764502436723786</v>
      </c>
      <c r="J8868" s="21">
        <f>+(B8868-$L$1)/7</f>
        <v>17</v>
      </c>
    </row>
    <row r="8869" spans="1:10" ht="11.25" x14ac:dyDescent="0.15">
      <c r="A8869" s="6" t="s">
        <v>308</v>
      </c>
      <c r="B8869" s="4" t="s">
        <v>147</v>
      </c>
      <c r="C8869" s="4" t="s">
        <v>256</v>
      </c>
      <c r="D8869" s="4" t="s">
        <v>264</v>
      </c>
      <c r="E8869" s="5">
        <v>9.69</v>
      </c>
    </row>
    <row r="8870" spans="1:10" ht="11.25" x14ac:dyDescent="0.15">
      <c r="A8870" s="6" t="s">
        <v>308</v>
      </c>
      <c r="B8870" s="4" t="s">
        <v>147</v>
      </c>
      <c r="C8870" s="4" t="s">
        <v>256</v>
      </c>
      <c r="D8870" s="4" t="s">
        <v>281</v>
      </c>
      <c r="E8870" s="5">
        <v>12.76</v>
      </c>
    </row>
    <row r="8871" spans="1:10" ht="11.25" x14ac:dyDescent="0.15">
      <c r="A8871" s="6" t="s">
        <v>308</v>
      </c>
      <c r="B8871" s="4" t="s">
        <v>147</v>
      </c>
      <c r="C8871" s="4" t="s">
        <v>256</v>
      </c>
      <c r="D8871" s="4" t="s">
        <v>281</v>
      </c>
      <c r="E8871" s="5">
        <v>10.99</v>
      </c>
    </row>
    <row r="8872" spans="1:10" ht="11.25" x14ac:dyDescent="0.15">
      <c r="A8872" s="6" t="s">
        <v>308</v>
      </c>
      <c r="B8872" s="4" t="s">
        <v>147</v>
      </c>
      <c r="C8872" s="4" t="s">
        <v>256</v>
      </c>
      <c r="D8872" s="4" t="s">
        <v>282</v>
      </c>
      <c r="E8872" s="5">
        <v>14.04</v>
      </c>
    </row>
    <row r="8873" spans="1:10" ht="11.25" x14ac:dyDescent="0.15">
      <c r="A8873" s="6" t="s">
        <v>308</v>
      </c>
      <c r="B8873" s="4" t="s">
        <v>147</v>
      </c>
      <c r="C8873" s="4" t="s">
        <v>256</v>
      </c>
      <c r="D8873" s="4" t="s">
        <v>282</v>
      </c>
      <c r="E8873" s="5">
        <v>10.83</v>
      </c>
    </row>
    <row r="8874" spans="1:10" ht="11.25" x14ac:dyDescent="0.15">
      <c r="A8874" s="6" t="s">
        <v>308</v>
      </c>
      <c r="B8874" s="4" t="s">
        <v>147</v>
      </c>
      <c r="C8874" s="4" t="s">
        <v>256</v>
      </c>
      <c r="D8874" s="4" t="s">
        <v>265</v>
      </c>
      <c r="E8874" s="5">
        <v>13.98</v>
      </c>
    </row>
    <row r="8875" spans="1:10" ht="11.25" x14ac:dyDescent="0.15">
      <c r="A8875" s="6" t="s">
        <v>308</v>
      </c>
      <c r="B8875" s="4" t="s">
        <v>147</v>
      </c>
      <c r="C8875" s="4" t="s">
        <v>256</v>
      </c>
      <c r="D8875" s="4" t="s">
        <v>265</v>
      </c>
      <c r="E8875" s="5">
        <v>6.29</v>
      </c>
    </row>
    <row r="8876" spans="1:10" ht="11.25" x14ac:dyDescent="0.15">
      <c r="A8876" s="6" t="s">
        <v>308</v>
      </c>
      <c r="B8876" s="4" t="s">
        <v>147</v>
      </c>
      <c r="C8876" s="4" t="s">
        <v>256</v>
      </c>
      <c r="D8876" s="4" t="s">
        <v>260</v>
      </c>
      <c r="E8876" s="5">
        <v>9.83</v>
      </c>
    </row>
    <row r="8877" spans="1:10" ht="11.25" x14ac:dyDescent="0.15">
      <c r="A8877" s="6" t="s">
        <v>308</v>
      </c>
      <c r="B8877" s="4" t="s">
        <v>147</v>
      </c>
      <c r="C8877" s="4" t="s">
        <v>256</v>
      </c>
      <c r="D8877" s="4" t="s">
        <v>260</v>
      </c>
      <c r="E8877" s="5">
        <v>10.99</v>
      </c>
    </row>
    <row r="8878" spans="1:10" ht="11.25" x14ac:dyDescent="0.15">
      <c r="A8878" s="6" t="s">
        <v>308</v>
      </c>
      <c r="B8878" s="4" t="s">
        <v>148</v>
      </c>
      <c r="C8878" s="4" t="s">
        <v>256</v>
      </c>
      <c r="D8878" s="4" t="s">
        <v>264</v>
      </c>
      <c r="E8878" s="5">
        <v>11.51</v>
      </c>
      <c r="F8878" t="s">
        <v>354</v>
      </c>
    </row>
    <row r="8879" spans="1:10" ht="11.25" x14ac:dyDescent="0.15">
      <c r="A8879" s="6" t="s">
        <v>308</v>
      </c>
      <c r="B8879" s="4" t="s">
        <v>148</v>
      </c>
      <c r="C8879" s="4" t="s">
        <v>256</v>
      </c>
      <c r="D8879" s="4" t="s">
        <v>281</v>
      </c>
      <c r="E8879" s="5">
        <v>12.66</v>
      </c>
    </row>
    <row r="8880" spans="1:10" ht="11.25" x14ac:dyDescent="0.15">
      <c r="A8880" s="9" t="s">
        <v>308</v>
      </c>
      <c r="B8880" s="4" t="s">
        <v>148</v>
      </c>
      <c r="C8880" s="4" t="s">
        <v>256</v>
      </c>
      <c r="D8880" s="4" t="s">
        <v>282</v>
      </c>
      <c r="E8880" s="5">
        <v>12.67</v>
      </c>
    </row>
    <row r="8881" spans="1:10" ht="11.25" x14ac:dyDescent="0.15">
      <c r="A8881" s="6" t="s">
        <v>308</v>
      </c>
      <c r="B8881" s="4" t="s">
        <v>148</v>
      </c>
      <c r="C8881" s="4" t="s">
        <v>256</v>
      </c>
      <c r="D8881" s="4" t="s">
        <v>265</v>
      </c>
      <c r="E8881" s="5">
        <v>13.61</v>
      </c>
    </row>
    <row r="8882" spans="1:10" ht="11.25" x14ac:dyDescent="0.15">
      <c r="A8882" s="6" t="s">
        <v>308</v>
      </c>
      <c r="B8882" s="4" t="s">
        <v>148</v>
      </c>
      <c r="C8882" s="4" t="s">
        <v>256</v>
      </c>
      <c r="D8882" s="4" t="s">
        <v>260</v>
      </c>
      <c r="E8882" s="5">
        <v>13.16</v>
      </c>
    </row>
    <row r="8883" spans="1:10" ht="11.25" x14ac:dyDescent="0.15">
      <c r="A8883" s="6" t="s">
        <v>308</v>
      </c>
      <c r="B8883" s="4" t="s">
        <v>149</v>
      </c>
      <c r="C8883" s="4" t="s">
        <v>256</v>
      </c>
      <c r="D8883" s="4" t="s">
        <v>264</v>
      </c>
      <c r="E8883" s="5">
        <v>11.5</v>
      </c>
      <c r="F8883" t="s">
        <v>353</v>
      </c>
      <c r="G8883" s="17">
        <f>+E8883+E8884+E8885+E8886+E8887+E8888+E8889+E8890+E8891+E8892+E8893</f>
        <v>120.61</v>
      </c>
      <c r="H8883" s="17">
        <f>+E8894+E8895+E8896+E8897+E8898+E8899+E8900</f>
        <v>73.92</v>
      </c>
      <c r="I8883" s="18">
        <f>+(G8883/4)/(H8883/3)</f>
        <v>1.2237215909090908</v>
      </c>
      <c r="J8883" s="21">
        <f>+(B8883-$L$1)/7</f>
        <v>18</v>
      </c>
    </row>
    <row r="8884" spans="1:10" ht="11.25" x14ac:dyDescent="0.15">
      <c r="A8884" s="6" t="s">
        <v>308</v>
      </c>
      <c r="B8884" s="4" t="s">
        <v>149</v>
      </c>
      <c r="C8884" s="4" t="s">
        <v>256</v>
      </c>
      <c r="D8884" s="4" t="s">
        <v>264</v>
      </c>
      <c r="E8884" s="5">
        <v>8.85</v>
      </c>
    </row>
    <row r="8885" spans="1:10" ht="11.25" x14ac:dyDescent="0.15">
      <c r="A8885" s="6" t="s">
        <v>308</v>
      </c>
      <c r="B8885" s="4" t="s">
        <v>149</v>
      </c>
      <c r="C8885" s="4" t="s">
        <v>256</v>
      </c>
      <c r="D8885" s="4" t="s">
        <v>281</v>
      </c>
      <c r="E8885" s="5">
        <v>13.39</v>
      </c>
    </row>
    <row r="8886" spans="1:10" ht="11.25" x14ac:dyDescent="0.15">
      <c r="A8886" s="6" t="s">
        <v>308</v>
      </c>
      <c r="B8886" s="4" t="s">
        <v>149</v>
      </c>
      <c r="C8886" s="4" t="s">
        <v>256</v>
      </c>
      <c r="D8886" s="4" t="s">
        <v>281</v>
      </c>
      <c r="E8886" s="5">
        <v>12.64</v>
      </c>
    </row>
    <row r="8887" spans="1:10" ht="11.25" x14ac:dyDescent="0.15">
      <c r="A8887" s="6" t="s">
        <v>308</v>
      </c>
      <c r="B8887" s="4" t="s">
        <v>149</v>
      </c>
      <c r="C8887" s="4" t="s">
        <v>256</v>
      </c>
      <c r="D8887" s="4" t="s">
        <v>282</v>
      </c>
      <c r="E8887" s="5">
        <v>13.92</v>
      </c>
    </row>
    <row r="8888" spans="1:10" ht="11.25" x14ac:dyDescent="0.15">
      <c r="A8888" s="6" t="s">
        <v>308</v>
      </c>
      <c r="B8888" s="4" t="s">
        <v>149</v>
      </c>
      <c r="C8888" s="4" t="s">
        <v>256</v>
      </c>
      <c r="D8888" s="4" t="s">
        <v>282</v>
      </c>
      <c r="E8888" s="5">
        <v>11.24</v>
      </c>
    </row>
    <row r="8889" spans="1:10" ht="11.25" x14ac:dyDescent="0.15">
      <c r="A8889" s="6" t="s">
        <v>308</v>
      </c>
      <c r="B8889" s="4" t="s">
        <v>149</v>
      </c>
      <c r="C8889" s="4" t="s">
        <v>256</v>
      </c>
      <c r="D8889" s="4" t="s">
        <v>265</v>
      </c>
      <c r="E8889" s="5">
        <v>15.46</v>
      </c>
    </row>
    <row r="8890" spans="1:10" ht="11.25" x14ac:dyDescent="0.15">
      <c r="A8890" s="6" t="s">
        <v>308</v>
      </c>
      <c r="B8890" s="4" t="s">
        <v>149</v>
      </c>
      <c r="C8890" s="4" t="s">
        <v>256</v>
      </c>
      <c r="D8890" s="4" t="s">
        <v>265</v>
      </c>
      <c r="E8890" s="5">
        <v>7.42</v>
      </c>
    </row>
    <row r="8891" spans="1:10" ht="11.25" x14ac:dyDescent="0.15">
      <c r="A8891" s="6" t="s">
        <v>308</v>
      </c>
      <c r="B8891" s="4" t="s">
        <v>149</v>
      </c>
      <c r="C8891" s="4" t="s">
        <v>256</v>
      </c>
      <c r="D8891" s="4" t="s">
        <v>260</v>
      </c>
      <c r="E8891" s="5">
        <v>10.38</v>
      </c>
    </row>
    <row r="8892" spans="1:10" ht="11.25" x14ac:dyDescent="0.15">
      <c r="A8892" s="6" t="s">
        <v>308</v>
      </c>
      <c r="B8892" s="4" t="s">
        <v>149</v>
      </c>
      <c r="C8892" s="4" t="s">
        <v>256</v>
      </c>
      <c r="D8892" s="4" t="s">
        <v>260</v>
      </c>
      <c r="E8892" s="5">
        <v>10.83</v>
      </c>
    </row>
    <row r="8893" spans="1:10" ht="11.25" x14ac:dyDescent="0.15">
      <c r="A8893" s="6" t="s">
        <v>308</v>
      </c>
      <c r="B8893" s="4" t="s">
        <v>309</v>
      </c>
      <c r="C8893" s="4" t="s">
        <v>256</v>
      </c>
      <c r="D8893" s="4" t="s">
        <v>259</v>
      </c>
      <c r="E8893" s="5">
        <v>4.9800000000000004</v>
      </c>
    </row>
    <row r="8894" spans="1:10" ht="11.25" x14ac:dyDescent="0.15">
      <c r="A8894" s="6" t="s">
        <v>308</v>
      </c>
      <c r="B8894" s="4" t="s">
        <v>45</v>
      </c>
      <c r="C8894" s="4" t="s">
        <v>256</v>
      </c>
      <c r="D8894" s="4" t="s">
        <v>264</v>
      </c>
      <c r="E8894" s="5">
        <v>13.65</v>
      </c>
      <c r="F8894" t="s">
        <v>354</v>
      </c>
    </row>
    <row r="8895" spans="1:10" ht="11.25" x14ac:dyDescent="0.15">
      <c r="A8895" s="6" t="s">
        <v>308</v>
      </c>
      <c r="B8895" s="4" t="s">
        <v>150</v>
      </c>
      <c r="C8895" s="4" t="s">
        <v>256</v>
      </c>
      <c r="D8895" s="4" t="s">
        <v>264</v>
      </c>
      <c r="E8895" s="5">
        <v>10.01</v>
      </c>
    </row>
    <row r="8896" spans="1:10" ht="11.25" x14ac:dyDescent="0.15">
      <c r="A8896" s="6" t="s">
        <v>308</v>
      </c>
      <c r="B8896" s="4" t="s">
        <v>150</v>
      </c>
      <c r="C8896" s="4" t="s">
        <v>256</v>
      </c>
      <c r="D8896" s="4" t="s">
        <v>281</v>
      </c>
      <c r="E8896" s="5">
        <v>12.42</v>
      </c>
    </row>
    <row r="8897" spans="1:10" ht="11.25" x14ac:dyDescent="0.15">
      <c r="A8897" s="6" t="s">
        <v>308</v>
      </c>
      <c r="B8897" s="4" t="s">
        <v>150</v>
      </c>
      <c r="C8897" s="4" t="s">
        <v>256</v>
      </c>
      <c r="D8897" s="4" t="s">
        <v>282</v>
      </c>
      <c r="E8897" s="5">
        <v>11.1</v>
      </c>
    </row>
    <row r="8898" spans="1:10" ht="11.25" x14ac:dyDescent="0.15">
      <c r="A8898" s="6" t="s">
        <v>308</v>
      </c>
      <c r="B8898" s="4" t="s">
        <v>150</v>
      </c>
      <c r="C8898" s="4" t="s">
        <v>256</v>
      </c>
      <c r="D8898" s="4" t="s">
        <v>282</v>
      </c>
      <c r="E8898" s="5">
        <v>3.38</v>
      </c>
    </row>
    <row r="8899" spans="1:10" ht="11.25" x14ac:dyDescent="0.15">
      <c r="A8899" s="6" t="s">
        <v>308</v>
      </c>
      <c r="B8899" s="4" t="s">
        <v>150</v>
      </c>
      <c r="C8899" s="4" t="s">
        <v>256</v>
      </c>
      <c r="D8899" s="4" t="s">
        <v>259</v>
      </c>
      <c r="E8899" s="5">
        <v>10.49</v>
      </c>
    </row>
    <row r="8900" spans="1:10" ht="11.25" x14ac:dyDescent="0.15">
      <c r="A8900" s="6" t="s">
        <v>308</v>
      </c>
      <c r="B8900" s="4" t="s">
        <v>150</v>
      </c>
      <c r="C8900" s="4" t="s">
        <v>256</v>
      </c>
      <c r="D8900" s="4" t="s">
        <v>260</v>
      </c>
      <c r="E8900" s="5">
        <v>12.87</v>
      </c>
    </row>
    <row r="8901" spans="1:10" ht="11.25" x14ac:dyDescent="0.15">
      <c r="A8901" s="6" t="s">
        <v>308</v>
      </c>
      <c r="B8901" s="4" t="s">
        <v>151</v>
      </c>
      <c r="C8901" s="4" t="s">
        <v>256</v>
      </c>
      <c r="D8901" s="4" t="s">
        <v>264</v>
      </c>
      <c r="E8901" s="5">
        <v>8.26</v>
      </c>
      <c r="F8901" t="s">
        <v>353</v>
      </c>
      <c r="G8901" s="17">
        <f>+E8901+E8902+E8903+E8904+E8905+E8906+E8907+E8908+E8909+E8910</f>
        <v>103.89000000000001</v>
      </c>
      <c r="H8901" s="17">
        <f>+E8911+E8912+E8913+E8914+E8915+E8916</f>
        <v>78.84</v>
      </c>
      <c r="I8901" s="18">
        <f>+(G8901/4)/(H8901/3)</f>
        <v>0.98829908675799094</v>
      </c>
      <c r="J8901" s="21">
        <f>+(B8901-$L$1)/7</f>
        <v>19</v>
      </c>
    </row>
    <row r="8902" spans="1:10" ht="11.25" x14ac:dyDescent="0.15">
      <c r="A8902" s="6" t="s">
        <v>308</v>
      </c>
      <c r="B8902" s="4" t="s">
        <v>151</v>
      </c>
      <c r="C8902" s="4" t="s">
        <v>256</v>
      </c>
      <c r="D8902" s="4" t="s">
        <v>264</v>
      </c>
      <c r="E8902" s="5">
        <v>9.49</v>
      </c>
    </row>
    <row r="8903" spans="1:10" ht="11.25" x14ac:dyDescent="0.15">
      <c r="A8903" s="6" t="s">
        <v>308</v>
      </c>
      <c r="B8903" s="4" t="s">
        <v>151</v>
      </c>
      <c r="C8903" s="4" t="s">
        <v>256</v>
      </c>
      <c r="D8903" s="4" t="s">
        <v>281</v>
      </c>
      <c r="E8903" s="5">
        <v>12.28</v>
      </c>
    </row>
    <row r="8904" spans="1:10" ht="11.25" x14ac:dyDescent="0.15">
      <c r="A8904" s="6" t="s">
        <v>308</v>
      </c>
      <c r="B8904" s="4" t="s">
        <v>151</v>
      </c>
      <c r="C8904" s="4" t="s">
        <v>256</v>
      </c>
      <c r="D8904" s="4" t="s">
        <v>281</v>
      </c>
      <c r="E8904" s="5">
        <v>11.77</v>
      </c>
    </row>
    <row r="8905" spans="1:10" ht="11.25" x14ac:dyDescent="0.15">
      <c r="A8905" s="6" t="s">
        <v>308</v>
      </c>
      <c r="B8905" s="4" t="s">
        <v>151</v>
      </c>
      <c r="C8905" s="4" t="s">
        <v>256</v>
      </c>
      <c r="D8905" s="4" t="s">
        <v>282</v>
      </c>
      <c r="E8905" s="5">
        <v>11.42</v>
      </c>
    </row>
    <row r="8906" spans="1:10" ht="11.25" x14ac:dyDescent="0.15">
      <c r="A8906" s="6" t="s">
        <v>308</v>
      </c>
      <c r="B8906" s="4" t="s">
        <v>151</v>
      </c>
      <c r="C8906" s="4" t="s">
        <v>256</v>
      </c>
      <c r="D8906" s="4" t="s">
        <v>282</v>
      </c>
      <c r="E8906" s="5">
        <v>9.8800000000000008</v>
      </c>
    </row>
    <row r="8907" spans="1:10" ht="11.25" x14ac:dyDescent="0.15">
      <c r="A8907" s="6" t="s">
        <v>308</v>
      </c>
      <c r="B8907" s="4" t="s">
        <v>151</v>
      </c>
      <c r="C8907" s="4" t="s">
        <v>256</v>
      </c>
      <c r="D8907" s="4" t="s">
        <v>259</v>
      </c>
      <c r="E8907" s="5">
        <v>9.14</v>
      </c>
    </row>
    <row r="8908" spans="1:10" ht="11.25" x14ac:dyDescent="0.15">
      <c r="A8908" s="6" t="s">
        <v>308</v>
      </c>
      <c r="B8908" s="4" t="s">
        <v>151</v>
      </c>
      <c r="C8908" s="4" t="s">
        <v>256</v>
      </c>
      <c r="D8908" s="4" t="s">
        <v>259</v>
      </c>
      <c r="E8908" s="5">
        <v>10.34</v>
      </c>
    </row>
    <row r="8909" spans="1:10" ht="11.25" x14ac:dyDescent="0.15">
      <c r="A8909" s="6" t="s">
        <v>308</v>
      </c>
      <c r="B8909" s="4" t="s">
        <v>151</v>
      </c>
      <c r="C8909" s="4" t="s">
        <v>256</v>
      </c>
      <c r="D8909" s="4" t="s">
        <v>260</v>
      </c>
      <c r="E8909" s="5">
        <v>12.36</v>
      </c>
    </row>
    <row r="8910" spans="1:10" ht="11.25" x14ac:dyDescent="0.15">
      <c r="A8910" s="6" t="s">
        <v>308</v>
      </c>
      <c r="B8910" s="4" t="s">
        <v>151</v>
      </c>
      <c r="C8910" s="4" t="s">
        <v>256</v>
      </c>
      <c r="D8910" s="4" t="s">
        <v>260</v>
      </c>
      <c r="E8910" s="5">
        <v>8.9499999999999993</v>
      </c>
    </row>
    <row r="8911" spans="1:10" ht="11.25" x14ac:dyDescent="0.15">
      <c r="A8911" s="6" t="s">
        <v>308</v>
      </c>
      <c r="B8911" s="4" t="s">
        <v>47</v>
      </c>
      <c r="C8911" s="4" t="s">
        <v>256</v>
      </c>
      <c r="D8911" s="4" t="s">
        <v>264</v>
      </c>
      <c r="E8911" s="5">
        <v>12.89</v>
      </c>
      <c r="F8911" t="s">
        <v>354</v>
      </c>
    </row>
    <row r="8912" spans="1:10" ht="11.25" x14ac:dyDescent="0.15">
      <c r="A8912" s="6" t="s">
        <v>308</v>
      </c>
      <c r="B8912" s="4" t="s">
        <v>152</v>
      </c>
      <c r="C8912" s="4" t="s">
        <v>256</v>
      </c>
      <c r="D8912" s="4" t="s">
        <v>264</v>
      </c>
      <c r="E8912" s="5">
        <v>13.11</v>
      </c>
    </row>
    <row r="8913" spans="1:10" ht="11.25" x14ac:dyDescent="0.15">
      <c r="A8913" s="6" t="s">
        <v>308</v>
      </c>
      <c r="B8913" s="4" t="s">
        <v>152</v>
      </c>
      <c r="C8913" s="4" t="s">
        <v>256</v>
      </c>
      <c r="D8913" s="4" t="s">
        <v>281</v>
      </c>
      <c r="E8913" s="5">
        <v>13.16</v>
      </c>
    </row>
    <row r="8914" spans="1:10" ht="11.25" x14ac:dyDescent="0.15">
      <c r="A8914" s="6" t="s">
        <v>308</v>
      </c>
      <c r="B8914" s="4" t="s">
        <v>152</v>
      </c>
      <c r="C8914" s="4" t="s">
        <v>256</v>
      </c>
      <c r="D8914" s="4" t="s">
        <v>282</v>
      </c>
      <c r="E8914" s="5">
        <v>12.9</v>
      </c>
    </row>
    <row r="8915" spans="1:10" ht="11.25" x14ac:dyDescent="0.15">
      <c r="A8915" s="6" t="s">
        <v>308</v>
      </c>
      <c r="B8915" s="4" t="s">
        <v>152</v>
      </c>
      <c r="C8915" s="4" t="s">
        <v>256</v>
      </c>
      <c r="D8915" s="4" t="s">
        <v>265</v>
      </c>
      <c r="E8915" s="5">
        <v>14.6</v>
      </c>
    </row>
    <row r="8916" spans="1:10" ht="11.25" x14ac:dyDescent="0.15">
      <c r="A8916" s="6" t="s">
        <v>308</v>
      </c>
      <c r="B8916" s="4" t="s">
        <v>152</v>
      </c>
      <c r="C8916" s="4" t="s">
        <v>256</v>
      </c>
      <c r="D8916" s="4" t="s">
        <v>259</v>
      </c>
      <c r="E8916" s="5">
        <v>12.18</v>
      </c>
    </row>
    <row r="8917" spans="1:10" ht="11.25" x14ac:dyDescent="0.15">
      <c r="A8917" s="6" t="s">
        <v>308</v>
      </c>
      <c r="B8917" s="4" t="s">
        <v>153</v>
      </c>
      <c r="C8917" s="4" t="s">
        <v>256</v>
      </c>
      <c r="D8917" s="4" t="s">
        <v>264</v>
      </c>
      <c r="E8917" s="5">
        <v>11.73</v>
      </c>
      <c r="F8917" t="s">
        <v>353</v>
      </c>
      <c r="G8917" s="17">
        <f>+E8917+E8918+E8919+E8920+E8921+E8922+E8923+E8924+E8925+E8926</f>
        <v>97.160000000000025</v>
      </c>
      <c r="H8917" s="17">
        <f>+E8927+E8928+E8929+E8930+E8931</f>
        <v>63.04</v>
      </c>
      <c r="I8917" s="18">
        <f>+(G8917/4)/(H8917/3)</f>
        <v>1.1559327411167517</v>
      </c>
      <c r="J8917" s="21">
        <f>+(B8917-$L$1)/7</f>
        <v>20</v>
      </c>
    </row>
    <row r="8918" spans="1:10" ht="11.25" x14ac:dyDescent="0.15">
      <c r="A8918" s="6" t="s">
        <v>308</v>
      </c>
      <c r="B8918" s="4" t="s">
        <v>153</v>
      </c>
      <c r="C8918" s="4" t="s">
        <v>256</v>
      </c>
      <c r="D8918" s="4" t="s">
        <v>264</v>
      </c>
      <c r="E8918" s="5">
        <v>3.81</v>
      </c>
    </row>
    <row r="8919" spans="1:10" ht="11.25" x14ac:dyDescent="0.15">
      <c r="A8919" s="6" t="s">
        <v>308</v>
      </c>
      <c r="B8919" s="4" t="s">
        <v>153</v>
      </c>
      <c r="C8919" s="4" t="s">
        <v>256</v>
      </c>
      <c r="D8919" s="4" t="s">
        <v>281</v>
      </c>
      <c r="E8919" s="5">
        <v>11.94</v>
      </c>
    </row>
    <row r="8920" spans="1:10" ht="11.25" x14ac:dyDescent="0.15">
      <c r="A8920" s="6" t="s">
        <v>308</v>
      </c>
      <c r="B8920" s="4" t="s">
        <v>153</v>
      </c>
      <c r="C8920" s="4" t="s">
        <v>256</v>
      </c>
      <c r="D8920" s="4" t="s">
        <v>281</v>
      </c>
      <c r="E8920" s="5">
        <v>9.26</v>
      </c>
    </row>
    <row r="8921" spans="1:10" ht="11.25" x14ac:dyDescent="0.15">
      <c r="A8921" s="6" t="s">
        <v>308</v>
      </c>
      <c r="B8921" s="4" t="s">
        <v>153</v>
      </c>
      <c r="C8921" s="4" t="s">
        <v>256</v>
      </c>
      <c r="D8921" s="4" t="s">
        <v>265</v>
      </c>
      <c r="E8921" s="5">
        <v>13.3</v>
      </c>
    </row>
    <row r="8922" spans="1:10" ht="11.25" x14ac:dyDescent="0.15">
      <c r="A8922" s="6" t="s">
        <v>308</v>
      </c>
      <c r="B8922" s="4" t="s">
        <v>153</v>
      </c>
      <c r="C8922" s="4" t="s">
        <v>256</v>
      </c>
      <c r="D8922" s="4" t="s">
        <v>265</v>
      </c>
      <c r="E8922" s="5">
        <v>7.84</v>
      </c>
    </row>
    <row r="8923" spans="1:10" ht="11.25" x14ac:dyDescent="0.15">
      <c r="A8923" s="6" t="s">
        <v>308</v>
      </c>
      <c r="B8923" s="4" t="s">
        <v>153</v>
      </c>
      <c r="C8923" s="4" t="s">
        <v>256</v>
      </c>
      <c r="D8923" s="4" t="s">
        <v>259</v>
      </c>
      <c r="E8923" s="5">
        <v>9.65</v>
      </c>
    </row>
    <row r="8924" spans="1:10" ht="11.25" x14ac:dyDescent="0.15">
      <c r="A8924" s="6" t="s">
        <v>308</v>
      </c>
      <c r="B8924" s="4" t="s">
        <v>153</v>
      </c>
      <c r="C8924" s="4" t="s">
        <v>256</v>
      </c>
      <c r="D8924" s="4" t="s">
        <v>259</v>
      </c>
      <c r="E8924" s="5">
        <v>11.37</v>
      </c>
    </row>
    <row r="8925" spans="1:10" ht="11.25" x14ac:dyDescent="0.15">
      <c r="A8925" s="6" t="s">
        <v>308</v>
      </c>
      <c r="B8925" s="4" t="s">
        <v>153</v>
      </c>
      <c r="C8925" s="4" t="s">
        <v>256</v>
      </c>
      <c r="D8925" s="4" t="s">
        <v>260</v>
      </c>
      <c r="E8925" s="5">
        <v>10.72</v>
      </c>
    </row>
    <row r="8926" spans="1:10" ht="11.25" x14ac:dyDescent="0.15">
      <c r="A8926" s="6" t="s">
        <v>308</v>
      </c>
      <c r="B8926" s="4" t="s">
        <v>153</v>
      </c>
      <c r="C8926" s="4" t="s">
        <v>256</v>
      </c>
      <c r="D8926" s="4" t="s">
        <v>260</v>
      </c>
      <c r="E8926" s="5">
        <v>7.54</v>
      </c>
    </row>
    <row r="8927" spans="1:10" ht="11.25" x14ac:dyDescent="0.15">
      <c r="A8927" s="6" t="s">
        <v>308</v>
      </c>
      <c r="B8927" s="4" t="s">
        <v>154</v>
      </c>
      <c r="C8927" s="4" t="s">
        <v>256</v>
      </c>
      <c r="D8927" s="4" t="s">
        <v>264</v>
      </c>
      <c r="E8927" s="5">
        <v>11.92</v>
      </c>
      <c r="F8927" t="s">
        <v>354</v>
      </c>
    </row>
    <row r="8928" spans="1:10" ht="11.25" x14ac:dyDescent="0.15">
      <c r="A8928" s="6" t="s">
        <v>308</v>
      </c>
      <c r="B8928" s="4" t="s">
        <v>154</v>
      </c>
      <c r="C8928" s="4" t="s">
        <v>256</v>
      </c>
      <c r="D8928" s="4" t="s">
        <v>282</v>
      </c>
      <c r="E8928" s="5">
        <v>12.5</v>
      </c>
    </row>
    <row r="8929" spans="1:10" ht="11.25" x14ac:dyDescent="0.15">
      <c r="A8929" s="6" t="s">
        <v>308</v>
      </c>
      <c r="B8929" s="4" t="s">
        <v>154</v>
      </c>
      <c r="C8929" s="4" t="s">
        <v>256</v>
      </c>
      <c r="D8929" s="4" t="s">
        <v>265</v>
      </c>
      <c r="E8929" s="5">
        <v>13.58</v>
      </c>
    </row>
    <row r="8930" spans="1:10" ht="11.25" x14ac:dyDescent="0.15">
      <c r="A8930" s="9" t="s">
        <v>308</v>
      </c>
      <c r="B8930" s="4" t="s">
        <v>154</v>
      </c>
      <c r="C8930" s="4" t="s">
        <v>256</v>
      </c>
      <c r="D8930" s="4" t="s">
        <v>259</v>
      </c>
      <c r="E8930" s="5">
        <v>11.79</v>
      </c>
    </row>
    <row r="8931" spans="1:10" ht="11.25" x14ac:dyDescent="0.15">
      <c r="A8931" s="6" t="s">
        <v>308</v>
      </c>
      <c r="B8931" s="4" t="s">
        <v>154</v>
      </c>
      <c r="C8931" s="4" t="s">
        <v>256</v>
      </c>
      <c r="D8931" s="4" t="s">
        <v>260</v>
      </c>
      <c r="E8931" s="5">
        <v>13.25</v>
      </c>
    </row>
    <row r="8932" spans="1:10" ht="11.25" x14ac:dyDescent="0.15">
      <c r="A8932" s="6" t="s">
        <v>308</v>
      </c>
      <c r="B8932" s="4" t="s">
        <v>155</v>
      </c>
      <c r="C8932" s="4" t="s">
        <v>256</v>
      </c>
      <c r="D8932" s="4" t="s">
        <v>264</v>
      </c>
      <c r="E8932" s="5">
        <v>8.57</v>
      </c>
      <c r="F8932" t="s">
        <v>353</v>
      </c>
      <c r="G8932" s="17">
        <f>+E8932+E8933+E8934+E8935+E8936+E8937+E8938+E8939+E8940+E8941</f>
        <v>108.53</v>
      </c>
      <c r="H8932" s="17">
        <f>+E8942+E8943+E8944+E8945</f>
        <v>57.879999999999995</v>
      </c>
      <c r="I8932" s="18">
        <f>+(G8932/4)/(H8932/3)</f>
        <v>1.4063147892190739</v>
      </c>
      <c r="J8932" s="21">
        <f>+(B8932-$L$1)/7</f>
        <v>21</v>
      </c>
    </row>
    <row r="8933" spans="1:10" ht="11.25" x14ac:dyDescent="0.15">
      <c r="A8933" s="6" t="s">
        <v>308</v>
      </c>
      <c r="B8933" s="4" t="s">
        <v>155</v>
      </c>
      <c r="C8933" s="4" t="s">
        <v>256</v>
      </c>
      <c r="D8933" s="4" t="s">
        <v>264</v>
      </c>
      <c r="E8933" s="5">
        <v>10.4</v>
      </c>
    </row>
    <row r="8934" spans="1:10" ht="11.25" x14ac:dyDescent="0.15">
      <c r="A8934" s="6" t="s">
        <v>308</v>
      </c>
      <c r="B8934" s="4" t="s">
        <v>155</v>
      </c>
      <c r="C8934" s="4" t="s">
        <v>256</v>
      </c>
      <c r="D8934" s="4" t="s">
        <v>281</v>
      </c>
      <c r="E8934" s="5">
        <v>12.12</v>
      </c>
    </row>
    <row r="8935" spans="1:10" ht="11.25" x14ac:dyDescent="0.15">
      <c r="A8935" s="6" t="s">
        <v>308</v>
      </c>
      <c r="B8935" s="4" t="s">
        <v>155</v>
      </c>
      <c r="C8935" s="4" t="s">
        <v>256</v>
      </c>
      <c r="D8935" s="4" t="s">
        <v>281</v>
      </c>
      <c r="E8935" s="5">
        <v>11.96</v>
      </c>
    </row>
    <row r="8936" spans="1:10" ht="11.25" x14ac:dyDescent="0.15">
      <c r="A8936" s="6" t="s">
        <v>308</v>
      </c>
      <c r="B8936" s="4" t="s">
        <v>155</v>
      </c>
      <c r="C8936" s="4" t="s">
        <v>256</v>
      </c>
      <c r="D8936" s="4" t="s">
        <v>282</v>
      </c>
      <c r="E8936" s="5">
        <v>12.06</v>
      </c>
    </row>
    <row r="8937" spans="1:10" ht="11.25" x14ac:dyDescent="0.15">
      <c r="A8937" s="6" t="s">
        <v>308</v>
      </c>
      <c r="B8937" s="4" t="s">
        <v>155</v>
      </c>
      <c r="C8937" s="4" t="s">
        <v>256</v>
      </c>
      <c r="D8937" s="4" t="s">
        <v>282</v>
      </c>
      <c r="E8937" s="5">
        <v>9.65</v>
      </c>
    </row>
    <row r="8938" spans="1:10" ht="11.25" x14ac:dyDescent="0.15">
      <c r="A8938" s="6" t="s">
        <v>308</v>
      </c>
      <c r="B8938" s="4" t="s">
        <v>155</v>
      </c>
      <c r="C8938" s="4" t="s">
        <v>256</v>
      </c>
      <c r="D8938" s="4" t="s">
        <v>265</v>
      </c>
      <c r="E8938" s="5">
        <v>14.02</v>
      </c>
    </row>
    <row r="8939" spans="1:10" ht="11.25" x14ac:dyDescent="0.15">
      <c r="A8939" s="6" t="s">
        <v>308</v>
      </c>
      <c r="B8939" s="4" t="s">
        <v>155</v>
      </c>
      <c r="C8939" s="4" t="s">
        <v>256</v>
      </c>
      <c r="D8939" s="4" t="s">
        <v>265</v>
      </c>
      <c r="E8939" s="5">
        <v>9.9700000000000006</v>
      </c>
    </row>
    <row r="8940" spans="1:10" ht="11.25" x14ac:dyDescent="0.15">
      <c r="A8940" s="6" t="s">
        <v>308</v>
      </c>
      <c r="B8940" s="4" t="s">
        <v>155</v>
      </c>
      <c r="C8940" s="4" t="s">
        <v>256</v>
      </c>
      <c r="D8940" s="4" t="s">
        <v>259</v>
      </c>
      <c r="E8940" s="5">
        <v>10.06</v>
      </c>
    </row>
    <row r="8941" spans="1:10" ht="11.25" x14ac:dyDescent="0.15">
      <c r="A8941" s="6" t="s">
        <v>308</v>
      </c>
      <c r="B8941" s="4" t="s">
        <v>155</v>
      </c>
      <c r="C8941" s="4" t="s">
        <v>256</v>
      </c>
      <c r="D8941" s="4" t="s">
        <v>259</v>
      </c>
      <c r="E8941" s="5">
        <v>9.7200000000000006</v>
      </c>
    </row>
    <row r="8942" spans="1:10" ht="11.25" x14ac:dyDescent="0.15">
      <c r="A8942" s="6" t="s">
        <v>308</v>
      </c>
      <c r="B8942" s="4" t="s">
        <v>156</v>
      </c>
      <c r="C8942" s="4" t="s">
        <v>256</v>
      </c>
      <c r="D8942" s="4" t="s">
        <v>281</v>
      </c>
      <c r="E8942" s="5">
        <v>13.62</v>
      </c>
      <c r="F8942" t="s">
        <v>354</v>
      </c>
    </row>
    <row r="8943" spans="1:10" ht="11.25" x14ac:dyDescent="0.15">
      <c r="A8943" s="6" t="s">
        <v>308</v>
      </c>
      <c r="B8943" s="4" t="s">
        <v>156</v>
      </c>
      <c r="C8943" s="4" t="s">
        <v>256</v>
      </c>
      <c r="D8943" s="4" t="s">
        <v>282</v>
      </c>
      <c r="E8943" s="5">
        <v>13.83</v>
      </c>
    </row>
    <row r="8944" spans="1:10" ht="11.25" x14ac:dyDescent="0.15">
      <c r="A8944" s="6" t="s">
        <v>308</v>
      </c>
      <c r="B8944" s="4" t="s">
        <v>156</v>
      </c>
      <c r="C8944" s="4" t="s">
        <v>256</v>
      </c>
      <c r="D8944" s="4" t="s">
        <v>265</v>
      </c>
      <c r="E8944" s="5">
        <v>16.09</v>
      </c>
    </row>
    <row r="8945" spans="1:10" ht="11.25" x14ac:dyDescent="0.15">
      <c r="A8945" s="6" t="s">
        <v>308</v>
      </c>
      <c r="B8945" s="4" t="s">
        <v>156</v>
      </c>
      <c r="C8945" s="4" t="s">
        <v>256</v>
      </c>
      <c r="D8945" s="4" t="s">
        <v>259</v>
      </c>
      <c r="E8945" s="5">
        <v>14.34</v>
      </c>
    </row>
    <row r="8946" spans="1:10" ht="11.25" x14ac:dyDescent="0.15">
      <c r="A8946" s="6" t="s">
        <v>308</v>
      </c>
      <c r="B8946" s="4" t="s">
        <v>157</v>
      </c>
      <c r="C8946" s="4" t="s">
        <v>256</v>
      </c>
      <c r="D8946" s="4" t="s">
        <v>264</v>
      </c>
      <c r="E8946" s="5">
        <v>13.24</v>
      </c>
      <c r="F8946" s="13" t="s">
        <v>353</v>
      </c>
      <c r="G8946" s="17">
        <f>+E8946+E8947+E8948+E8949+E8950+E8951+E8952+E8953+E8954+E8955</f>
        <v>112.7</v>
      </c>
      <c r="H8946" s="17">
        <f>+E8956+E8957+E8958+E8959+E8960+E8961+E8962</f>
        <v>74.42</v>
      </c>
      <c r="I8946" s="18">
        <f>+(G8946/4)/(H8946/3)</f>
        <v>1.1357833915614082</v>
      </c>
      <c r="J8946" s="21">
        <f>+(B8946-$L$1)/7</f>
        <v>22</v>
      </c>
    </row>
    <row r="8947" spans="1:10" ht="11.25" x14ac:dyDescent="0.15">
      <c r="A8947" s="6" t="s">
        <v>308</v>
      </c>
      <c r="B8947" s="4" t="s">
        <v>157</v>
      </c>
      <c r="C8947" s="4" t="s">
        <v>256</v>
      </c>
      <c r="D8947" s="4" t="s">
        <v>264</v>
      </c>
      <c r="E8947" s="5">
        <v>4.12</v>
      </c>
      <c r="F8947" s="13"/>
    </row>
    <row r="8948" spans="1:10" ht="11.25" x14ac:dyDescent="0.15">
      <c r="A8948" s="6" t="s">
        <v>308</v>
      </c>
      <c r="B8948" s="4" t="s">
        <v>157</v>
      </c>
      <c r="C8948" s="4" t="s">
        <v>256</v>
      </c>
      <c r="D8948" s="4" t="s">
        <v>281</v>
      </c>
      <c r="E8948" s="5">
        <v>13.21</v>
      </c>
      <c r="F8948" s="13"/>
    </row>
    <row r="8949" spans="1:10" ht="11.25" x14ac:dyDescent="0.15">
      <c r="A8949" s="6" t="s">
        <v>308</v>
      </c>
      <c r="B8949" s="4" t="s">
        <v>157</v>
      </c>
      <c r="C8949" s="4" t="s">
        <v>256</v>
      </c>
      <c r="D8949" s="4" t="s">
        <v>281</v>
      </c>
      <c r="E8949" s="5">
        <v>12.97</v>
      </c>
      <c r="F8949" s="13"/>
    </row>
    <row r="8950" spans="1:10" ht="11.25" x14ac:dyDescent="0.15">
      <c r="A8950" s="6" t="s">
        <v>308</v>
      </c>
      <c r="B8950" s="4" t="s">
        <v>157</v>
      </c>
      <c r="C8950" s="4" t="s">
        <v>256</v>
      </c>
      <c r="D8950" s="4" t="s">
        <v>282</v>
      </c>
      <c r="E8950" s="5">
        <v>13.69</v>
      </c>
      <c r="F8950" s="13"/>
    </row>
    <row r="8951" spans="1:10" ht="11.25" x14ac:dyDescent="0.15">
      <c r="A8951" s="6" t="s">
        <v>308</v>
      </c>
      <c r="B8951" s="4" t="s">
        <v>157</v>
      </c>
      <c r="C8951" s="4" t="s">
        <v>256</v>
      </c>
      <c r="D8951" s="4" t="s">
        <v>282</v>
      </c>
      <c r="E8951" s="5">
        <v>10.19</v>
      </c>
      <c r="F8951" s="13"/>
    </row>
    <row r="8952" spans="1:10" ht="11.25" x14ac:dyDescent="0.15">
      <c r="A8952" s="6" t="s">
        <v>308</v>
      </c>
      <c r="B8952" s="4" t="s">
        <v>157</v>
      </c>
      <c r="C8952" s="4" t="s">
        <v>256</v>
      </c>
      <c r="D8952" s="4" t="s">
        <v>265</v>
      </c>
      <c r="E8952" s="5">
        <v>13.35</v>
      </c>
      <c r="F8952" s="13"/>
    </row>
    <row r="8953" spans="1:10" ht="11.25" x14ac:dyDescent="0.15">
      <c r="A8953" s="6" t="s">
        <v>308</v>
      </c>
      <c r="B8953" s="4" t="s">
        <v>157</v>
      </c>
      <c r="C8953" s="4" t="s">
        <v>256</v>
      </c>
      <c r="D8953" s="4" t="s">
        <v>265</v>
      </c>
      <c r="E8953" s="5">
        <v>8.59</v>
      </c>
      <c r="F8953" s="13"/>
    </row>
    <row r="8954" spans="1:10" ht="11.25" x14ac:dyDescent="0.15">
      <c r="A8954" s="6" t="s">
        <v>308</v>
      </c>
      <c r="B8954" s="4" t="s">
        <v>157</v>
      </c>
      <c r="C8954" s="4" t="s">
        <v>256</v>
      </c>
      <c r="D8954" s="4" t="s">
        <v>259</v>
      </c>
      <c r="E8954" s="5">
        <v>11</v>
      </c>
      <c r="F8954" s="13"/>
    </row>
    <row r="8955" spans="1:10" ht="11.25" x14ac:dyDescent="0.15">
      <c r="A8955" s="6" t="s">
        <v>308</v>
      </c>
      <c r="B8955" s="4" t="s">
        <v>157</v>
      </c>
      <c r="C8955" s="4" t="s">
        <v>256</v>
      </c>
      <c r="D8955" s="4" t="s">
        <v>259</v>
      </c>
      <c r="E8955" s="5">
        <v>12.34</v>
      </c>
      <c r="F8955" s="13"/>
    </row>
    <row r="8956" spans="1:10" ht="11.25" x14ac:dyDescent="0.15">
      <c r="A8956" s="6" t="s">
        <v>308</v>
      </c>
      <c r="B8956" s="4" t="s">
        <v>158</v>
      </c>
      <c r="C8956" s="4" t="s">
        <v>256</v>
      </c>
      <c r="D8956" s="4" t="s">
        <v>264</v>
      </c>
      <c r="E8956" s="5">
        <v>12.94</v>
      </c>
      <c r="F8956" s="13" t="s">
        <v>354</v>
      </c>
    </row>
    <row r="8957" spans="1:10" ht="11.25" x14ac:dyDescent="0.15">
      <c r="A8957" s="6" t="s">
        <v>308</v>
      </c>
      <c r="B8957" s="4" t="s">
        <v>158</v>
      </c>
      <c r="C8957" s="4" t="s">
        <v>256</v>
      </c>
      <c r="D8957" s="4" t="s">
        <v>281</v>
      </c>
      <c r="E8957" s="5">
        <v>13.47</v>
      </c>
    </row>
    <row r="8958" spans="1:10" ht="11.25" x14ac:dyDescent="0.15">
      <c r="A8958" s="6" t="s">
        <v>308</v>
      </c>
      <c r="B8958" s="4" t="s">
        <v>158</v>
      </c>
      <c r="C8958" s="4" t="s">
        <v>256</v>
      </c>
      <c r="D8958" s="4" t="s">
        <v>281</v>
      </c>
      <c r="E8958" s="5">
        <v>3.8</v>
      </c>
    </row>
    <row r="8959" spans="1:10" ht="11.25" x14ac:dyDescent="0.15">
      <c r="A8959" s="6" t="s">
        <v>308</v>
      </c>
      <c r="B8959" s="4" t="s">
        <v>158</v>
      </c>
      <c r="C8959" s="4" t="s">
        <v>256</v>
      </c>
      <c r="D8959" s="4" t="s">
        <v>282</v>
      </c>
      <c r="E8959" s="5">
        <v>14.16</v>
      </c>
    </row>
    <row r="8960" spans="1:10" ht="11.25" x14ac:dyDescent="0.15">
      <c r="A8960" s="6" t="s">
        <v>308</v>
      </c>
      <c r="B8960" s="4" t="s">
        <v>158</v>
      </c>
      <c r="C8960" s="4" t="s">
        <v>256</v>
      </c>
      <c r="D8960" s="4" t="s">
        <v>265</v>
      </c>
      <c r="E8960" s="5">
        <v>12.78</v>
      </c>
    </row>
    <row r="8961" spans="1:10" ht="11.25" x14ac:dyDescent="0.15">
      <c r="A8961" s="6" t="s">
        <v>308</v>
      </c>
      <c r="B8961" s="4" t="s">
        <v>158</v>
      </c>
      <c r="C8961" s="4" t="s">
        <v>256</v>
      </c>
      <c r="D8961" s="4" t="s">
        <v>265</v>
      </c>
      <c r="E8961" s="5">
        <v>3.22</v>
      </c>
    </row>
    <row r="8962" spans="1:10" ht="11.25" x14ac:dyDescent="0.15">
      <c r="A8962" s="6" t="s">
        <v>308</v>
      </c>
      <c r="B8962" s="4" t="s">
        <v>158</v>
      </c>
      <c r="C8962" s="4" t="s">
        <v>256</v>
      </c>
      <c r="D8962" s="4" t="s">
        <v>259</v>
      </c>
      <c r="E8962" s="5">
        <v>14.05</v>
      </c>
    </row>
    <row r="8963" spans="1:10" ht="11.25" x14ac:dyDescent="0.15">
      <c r="A8963" s="6" t="s">
        <v>308</v>
      </c>
      <c r="B8963" s="4" t="s">
        <v>159</v>
      </c>
      <c r="C8963" s="4" t="s">
        <v>256</v>
      </c>
      <c r="D8963" s="4" t="s">
        <v>264</v>
      </c>
      <c r="E8963" s="5">
        <v>9.5399999999999991</v>
      </c>
      <c r="F8963" t="s">
        <v>353</v>
      </c>
      <c r="G8963" s="17">
        <f>+E8963+E8964+E8965+E8966+E8967+E8968+E8969+E8970+E8971+E8972</f>
        <v>114.4</v>
      </c>
      <c r="H8963" s="17">
        <f>+E8973+E8974+E8975+E8976</f>
        <v>55.17</v>
      </c>
      <c r="I8963" s="18">
        <f>+(G8963/4)/(H8963/3)</f>
        <v>1.5551930396954867</v>
      </c>
      <c r="J8963" s="21">
        <f>+(B8963-$L$1)/7</f>
        <v>23</v>
      </c>
    </row>
    <row r="8964" spans="1:10" ht="11.25" x14ac:dyDescent="0.15">
      <c r="A8964" s="6" t="s">
        <v>308</v>
      </c>
      <c r="B8964" s="4" t="s">
        <v>159</v>
      </c>
      <c r="C8964" s="4" t="s">
        <v>256</v>
      </c>
      <c r="D8964" s="4" t="s">
        <v>264</v>
      </c>
      <c r="E8964" s="5">
        <v>8.1999999999999993</v>
      </c>
    </row>
    <row r="8965" spans="1:10" ht="11.25" x14ac:dyDescent="0.15">
      <c r="A8965" s="6" t="s">
        <v>308</v>
      </c>
      <c r="B8965" s="4" t="s">
        <v>159</v>
      </c>
      <c r="C8965" s="4" t="s">
        <v>256</v>
      </c>
      <c r="D8965" s="4" t="s">
        <v>281</v>
      </c>
      <c r="E8965" s="5">
        <v>12.9</v>
      </c>
    </row>
    <row r="8966" spans="1:10" ht="11.25" x14ac:dyDescent="0.15">
      <c r="A8966" s="6" t="s">
        <v>308</v>
      </c>
      <c r="B8966" s="4" t="s">
        <v>159</v>
      </c>
      <c r="C8966" s="4" t="s">
        <v>256</v>
      </c>
      <c r="D8966" s="4" t="s">
        <v>281</v>
      </c>
      <c r="E8966" s="5">
        <v>10.26</v>
      </c>
    </row>
    <row r="8967" spans="1:10" ht="11.25" x14ac:dyDescent="0.15">
      <c r="A8967" s="6" t="s">
        <v>308</v>
      </c>
      <c r="B8967" s="4" t="s">
        <v>159</v>
      </c>
      <c r="C8967" s="4" t="s">
        <v>256</v>
      </c>
      <c r="D8967" s="4" t="s">
        <v>282</v>
      </c>
      <c r="E8967" s="5">
        <v>13.93</v>
      </c>
    </row>
    <row r="8968" spans="1:10" ht="11.25" x14ac:dyDescent="0.15">
      <c r="A8968" s="6" t="s">
        <v>308</v>
      </c>
      <c r="B8968" s="4" t="s">
        <v>159</v>
      </c>
      <c r="C8968" s="4" t="s">
        <v>256</v>
      </c>
      <c r="D8968" s="4" t="s">
        <v>282</v>
      </c>
      <c r="E8968" s="5">
        <v>12.11</v>
      </c>
    </row>
    <row r="8969" spans="1:10" ht="11.25" x14ac:dyDescent="0.15">
      <c r="A8969" s="6" t="s">
        <v>308</v>
      </c>
      <c r="B8969" s="4" t="s">
        <v>159</v>
      </c>
      <c r="C8969" s="4" t="s">
        <v>256</v>
      </c>
      <c r="D8969" s="4" t="s">
        <v>265</v>
      </c>
      <c r="E8969" s="5">
        <v>13.76</v>
      </c>
    </row>
    <row r="8970" spans="1:10" ht="11.25" x14ac:dyDescent="0.15">
      <c r="A8970" s="6" t="s">
        <v>308</v>
      </c>
      <c r="B8970" s="4" t="s">
        <v>159</v>
      </c>
      <c r="C8970" s="4" t="s">
        <v>256</v>
      </c>
      <c r="D8970" s="4" t="s">
        <v>265</v>
      </c>
      <c r="E8970" s="5">
        <v>11.37</v>
      </c>
    </row>
    <row r="8971" spans="1:10" ht="11.25" x14ac:dyDescent="0.15">
      <c r="A8971" s="6" t="s">
        <v>308</v>
      </c>
      <c r="B8971" s="4" t="s">
        <v>159</v>
      </c>
      <c r="C8971" s="4" t="s">
        <v>256</v>
      </c>
      <c r="D8971" s="4" t="s">
        <v>259</v>
      </c>
      <c r="E8971" s="5">
        <v>11.08</v>
      </c>
    </row>
    <row r="8972" spans="1:10" ht="11.25" x14ac:dyDescent="0.15">
      <c r="A8972" s="6" t="s">
        <v>308</v>
      </c>
      <c r="B8972" s="4" t="s">
        <v>159</v>
      </c>
      <c r="C8972" s="4" t="s">
        <v>256</v>
      </c>
      <c r="D8972" s="4" t="s">
        <v>259</v>
      </c>
      <c r="E8972" s="5">
        <v>11.25</v>
      </c>
    </row>
    <row r="8973" spans="1:10" ht="11.25" x14ac:dyDescent="0.15">
      <c r="A8973" s="9" t="s">
        <v>308</v>
      </c>
      <c r="B8973" s="4" t="s">
        <v>160</v>
      </c>
      <c r="C8973" s="4" t="s">
        <v>256</v>
      </c>
      <c r="D8973" s="4" t="s">
        <v>264</v>
      </c>
      <c r="E8973" s="5">
        <v>14.3</v>
      </c>
      <c r="F8973" t="s">
        <v>354</v>
      </c>
    </row>
    <row r="8974" spans="1:10" ht="11.25" x14ac:dyDescent="0.15">
      <c r="A8974" s="6" t="s">
        <v>308</v>
      </c>
      <c r="B8974" s="4" t="s">
        <v>160</v>
      </c>
      <c r="C8974" s="4" t="s">
        <v>256</v>
      </c>
      <c r="D8974" s="4" t="s">
        <v>281</v>
      </c>
      <c r="E8974" s="5">
        <v>13.02</v>
      </c>
    </row>
    <row r="8975" spans="1:10" ht="11.25" x14ac:dyDescent="0.15">
      <c r="A8975" s="6" t="s">
        <v>308</v>
      </c>
      <c r="B8975" s="4" t="s">
        <v>160</v>
      </c>
      <c r="C8975" s="4" t="s">
        <v>256</v>
      </c>
      <c r="D8975" s="4" t="s">
        <v>282</v>
      </c>
      <c r="E8975" s="5">
        <v>13.18</v>
      </c>
    </row>
    <row r="8976" spans="1:10" ht="11.25" x14ac:dyDescent="0.15">
      <c r="A8976" s="6" t="s">
        <v>308</v>
      </c>
      <c r="B8976" s="4" t="s">
        <v>160</v>
      </c>
      <c r="C8976" s="4" t="s">
        <v>256</v>
      </c>
      <c r="D8976" s="4" t="s">
        <v>265</v>
      </c>
      <c r="E8976" s="5">
        <v>14.67</v>
      </c>
    </row>
    <row r="8977" spans="1:10" ht="11.25" x14ac:dyDescent="0.15">
      <c r="A8977" s="6" t="s">
        <v>308</v>
      </c>
      <c r="B8977" s="4" t="s">
        <v>161</v>
      </c>
      <c r="C8977" s="4" t="s">
        <v>256</v>
      </c>
      <c r="D8977" s="4" t="s">
        <v>264</v>
      </c>
      <c r="E8977" s="5">
        <v>9.58</v>
      </c>
      <c r="F8977" t="s">
        <v>353</v>
      </c>
      <c r="G8977" s="17">
        <f>+E8977+E8978+E8979+E8980+E8981+E8982+E8983+E8984+E8985+E8986</f>
        <v>105.84</v>
      </c>
      <c r="H8977" s="17">
        <f>+E8987+E8988+E8989+E8990+E8991</f>
        <v>66.12</v>
      </c>
      <c r="I8977" s="18">
        <f>+(G8977/4)/(H8977/3)</f>
        <v>1.2005444646098002</v>
      </c>
      <c r="J8977" s="21">
        <f>+(B8977-$L$1)/7</f>
        <v>24</v>
      </c>
    </row>
    <row r="8978" spans="1:10" ht="11.25" x14ac:dyDescent="0.15">
      <c r="A8978" s="6" t="s">
        <v>308</v>
      </c>
      <c r="B8978" s="4" t="s">
        <v>161</v>
      </c>
      <c r="C8978" s="4" t="s">
        <v>256</v>
      </c>
      <c r="D8978" s="4" t="s">
        <v>264</v>
      </c>
      <c r="E8978" s="5">
        <v>7.08</v>
      </c>
    </row>
    <row r="8979" spans="1:10" ht="11.25" x14ac:dyDescent="0.15">
      <c r="A8979" s="6" t="s">
        <v>308</v>
      </c>
      <c r="B8979" s="4" t="s">
        <v>161</v>
      </c>
      <c r="C8979" s="4" t="s">
        <v>256</v>
      </c>
      <c r="D8979" s="4" t="s">
        <v>281</v>
      </c>
      <c r="E8979" s="5">
        <v>12.52</v>
      </c>
    </row>
    <row r="8980" spans="1:10" ht="11.25" x14ac:dyDescent="0.15">
      <c r="A8980" s="6" t="s">
        <v>308</v>
      </c>
      <c r="B8980" s="4" t="s">
        <v>161</v>
      </c>
      <c r="C8980" s="4" t="s">
        <v>256</v>
      </c>
      <c r="D8980" s="4" t="s">
        <v>281</v>
      </c>
      <c r="E8980" s="5">
        <v>10.97</v>
      </c>
    </row>
    <row r="8981" spans="1:10" ht="11.25" x14ac:dyDescent="0.15">
      <c r="A8981" s="6" t="s">
        <v>308</v>
      </c>
      <c r="B8981" s="4" t="s">
        <v>161</v>
      </c>
      <c r="C8981" s="4" t="s">
        <v>256</v>
      </c>
      <c r="D8981" s="4" t="s">
        <v>282</v>
      </c>
      <c r="E8981" s="5">
        <v>11.88</v>
      </c>
    </row>
    <row r="8982" spans="1:10" ht="11.25" x14ac:dyDescent="0.15">
      <c r="A8982" s="6" t="s">
        <v>308</v>
      </c>
      <c r="B8982" s="4" t="s">
        <v>161</v>
      </c>
      <c r="C8982" s="4" t="s">
        <v>256</v>
      </c>
      <c r="D8982" s="4" t="s">
        <v>282</v>
      </c>
      <c r="E8982" s="5">
        <v>10.73</v>
      </c>
    </row>
    <row r="8983" spans="1:10" ht="11.25" x14ac:dyDescent="0.15">
      <c r="A8983" s="6" t="s">
        <v>308</v>
      </c>
      <c r="B8983" s="4" t="s">
        <v>161</v>
      </c>
      <c r="C8983" s="4" t="s">
        <v>256</v>
      </c>
      <c r="D8983" s="4" t="s">
        <v>265</v>
      </c>
      <c r="E8983" s="5">
        <v>12.08</v>
      </c>
    </row>
    <row r="8984" spans="1:10" ht="11.25" x14ac:dyDescent="0.15">
      <c r="A8984" s="6" t="s">
        <v>308</v>
      </c>
      <c r="B8984" s="4" t="s">
        <v>161</v>
      </c>
      <c r="C8984" s="4" t="s">
        <v>256</v>
      </c>
      <c r="D8984" s="4" t="s">
        <v>265</v>
      </c>
      <c r="E8984" s="5">
        <v>9.75</v>
      </c>
    </row>
    <row r="8985" spans="1:10" ht="11.25" x14ac:dyDescent="0.15">
      <c r="A8985" s="6" t="s">
        <v>308</v>
      </c>
      <c r="B8985" s="4" t="s">
        <v>161</v>
      </c>
      <c r="C8985" s="4" t="s">
        <v>256</v>
      </c>
      <c r="D8985" s="4" t="s">
        <v>259</v>
      </c>
      <c r="E8985" s="5">
        <v>11.46</v>
      </c>
    </row>
    <row r="8986" spans="1:10" ht="11.25" x14ac:dyDescent="0.15">
      <c r="A8986" s="6" t="s">
        <v>308</v>
      </c>
      <c r="B8986" s="4" t="s">
        <v>161</v>
      </c>
      <c r="C8986" s="4" t="s">
        <v>256</v>
      </c>
      <c r="D8986" s="4" t="s">
        <v>259</v>
      </c>
      <c r="E8986" s="5">
        <v>9.7899999999999991</v>
      </c>
    </row>
    <row r="8987" spans="1:10" ht="11.25" x14ac:dyDescent="0.15">
      <c r="A8987" s="6" t="s">
        <v>308</v>
      </c>
      <c r="B8987" s="4" t="s">
        <v>162</v>
      </c>
      <c r="C8987" s="4" t="s">
        <v>256</v>
      </c>
      <c r="D8987" s="4" t="s">
        <v>264</v>
      </c>
      <c r="E8987" s="5">
        <v>11.71</v>
      </c>
      <c r="F8987" t="s">
        <v>354</v>
      </c>
    </row>
    <row r="8988" spans="1:10" ht="11.25" x14ac:dyDescent="0.15">
      <c r="A8988" s="6" t="s">
        <v>308</v>
      </c>
      <c r="B8988" s="4" t="s">
        <v>162</v>
      </c>
      <c r="C8988" s="4" t="s">
        <v>256</v>
      </c>
      <c r="D8988" s="4" t="s">
        <v>281</v>
      </c>
      <c r="E8988" s="5">
        <v>13.81</v>
      </c>
    </row>
    <row r="8989" spans="1:10" ht="11.25" x14ac:dyDescent="0.15">
      <c r="A8989" s="6" t="s">
        <v>308</v>
      </c>
      <c r="B8989" s="4" t="s">
        <v>162</v>
      </c>
      <c r="C8989" s="4" t="s">
        <v>256</v>
      </c>
      <c r="D8989" s="4" t="s">
        <v>282</v>
      </c>
      <c r="E8989" s="5">
        <v>13.12</v>
      </c>
    </row>
    <row r="8990" spans="1:10" ht="11.25" x14ac:dyDescent="0.15">
      <c r="A8990" s="6" t="s">
        <v>308</v>
      </c>
      <c r="B8990" s="4" t="s">
        <v>162</v>
      </c>
      <c r="C8990" s="4" t="s">
        <v>256</v>
      </c>
      <c r="D8990" s="4" t="s">
        <v>265</v>
      </c>
      <c r="E8990" s="5">
        <v>14.65</v>
      </c>
    </row>
    <row r="8991" spans="1:10" ht="11.25" x14ac:dyDescent="0.15">
      <c r="A8991" s="6" t="s">
        <v>308</v>
      </c>
      <c r="B8991" s="4" t="s">
        <v>162</v>
      </c>
      <c r="C8991" s="4" t="s">
        <v>256</v>
      </c>
      <c r="D8991" s="4" t="s">
        <v>259</v>
      </c>
      <c r="E8991" s="5">
        <v>12.83</v>
      </c>
    </row>
    <row r="8992" spans="1:10" ht="11.25" x14ac:dyDescent="0.15">
      <c r="A8992" s="6" t="s">
        <v>308</v>
      </c>
      <c r="B8992" s="4" t="s">
        <v>57</v>
      </c>
      <c r="C8992" s="4" t="s">
        <v>256</v>
      </c>
      <c r="D8992" s="4" t="s">
        <v>264</v>
      </c>
      <c r="E8992" s="5">
        <v>10.95</v>
      </c>
      <c r="F8992" t="s">
        <v>353</v>
      </c>
      <c r="G8992" s="17">
        <f>+E8992+E8993+E8994+E8995+E8996+E8997+E8998+E8999+E9000+E9001+E9002</f>
        <v>135.08000000000001</v>
      </c>
      <c r="H8992" s="17">
        <f>+E9007+E9003+E9004+E9005+E9006</f>
        <v>72.3</v>
      </c>
      <c r="I8992" s="18">
        <f>+(G8992/4)/(H8992/3)</f>
        <v>1.4012448132780086</v>
      </c>
      <c r="J8992" s="21">
        <f>+(B8992-$L$1+1)/7</f>
        <v>25</v>
      </c>
    </row>
    <row r="8993" spans="1:10" ht="11.25" x14ac:dyDescent="0.15">
      <c r="A8993" s="6" t="s">
        <v>308</v>
      </c>
      <c r="B8993" s="4" t="s">
        <v>163</v>
      </c>
      <c r="C8993" s="4" t="s">
        <v>256</v>
      </c>
      <c r="D8993" s="4" t="s">
        <v>281</v>
      </c>
      <c r="E8993" s="5">
        <v>14.31</v>
      </c>
    </row>
    <row r="8994" spans="1:10" ht="11.25" x14ac:dyDescent="0.15">
      <c r="A8994" s="6" t="s">
        <v>308</v>
      </c>
      <c r="B8994" s="4" t="s">
        <v>163</v>
      </c>
      <c r="C8994" s="4" t="s">
        <v>256</v>
      </c>
      <c r="D8994" s="4" t="s">
        <v>281</v>
      </c>
      <c r="E8994" s="5">
        <v>12.56</v>
      </c>
    </row>
    <row r="8995" spans="1:10" ht="11.25" x14ac:dyDescent="0.15">
      <c r="A8995" s="6" t="s">
        <v>308</v>
      </c>
      <c r="B8995" s="4" t="s">
        <v>163</v>
      </c>
      <c r="C8995" s="4" t="s">
        <v>256</v>
      </c>
      <c r="D8995" s="4" t="s">
        <v>282</v>
      </c>
      <c r="E8995" s="5">
        <v>14.8</v>
      </c>
    </row>
    <row r="8996" spans="1:10" ht="11.25" x14ac:dyDescent="0.15">
      <c r="A8996" s="6" t="s">
        <v>308</v>
      </c>
      <c r="B8996" s="4" t="s">
        <v>163</v>
      </c>
      <c r="C8996" s="4" t="s">
        <v>256</v>
      </c>
      <c r="D8996" s="4" t="s">
        <v>282</v>
      </c>
      <c r="E8996" s="5">
        <v>12.9</v>
      </c>
    </row>
    <row r="8997" spans="1:10" ht="11.25" x14ac:dyDescent="0.15">
      <c r="A8997" s="6" t="s">
        <v>308</v>
      </c>
      <c r="B8997" s="4" t="s">
        <v>163</v>
      </c>
      <c r="C8997" s="4" t="s">
        <v>256</v>
      </c>
      <c r="D8997" s="4" t="s">
        <v>265</v>
      </c>
      <c r="E8997" s="5">
        <v>14.82</v>
      </c>
    </row>
    <row r="8998" spans="1:10" ht="11.25" x14ac:dyDescent="0.15">
      <c r="A8998" s="6" t="s">
        <v>308</v>
      </c>
      <c r="B8998" s="4" t="s">
        <v>163</v>
      </c>
      <c r="C8998" s="4" t="s">
        <v>256</v>
      </c>
      <c r="D8998" s="4" t="s">
        <v>265</v>
      </c>
      <c r="E8998" s="5">
        <v>11.53</v>
      </c>
    </row>
    <row r="8999" spans="1:10" ht="11.25" x14ac:dyDescent="0.15">
      <c r="A8999" s="6" t="s">
        <v>308</v>
      </c>
      <c r="B8999" s="4" t="s">
        <v>163</v>
      </c>
      <c r="C8999" s="4" t="s">
        <v>256</v>
      </c>
      <c r="D8999" s="4" t="s">
        <v>259</v>
      </c>
      <c r="E8999" s="5">
        <v>11.26</v>
      </c>
    </row>
    <row r="9000" spans="1:10" ht="11.25" x14ac:dyDescent="0.15">
      <c r="A9000" s="6" t="s">
        <v>308</v>
      </c>
      <c r="B9000" s="4" t="s">
        <v>163</v>
      </c>
      <c r="C9000" s="4" t="s">
        <v>256</v>
      </c>
      <c r="D9000" s="4" t="s">
        <v>259</v>
      </c>
      <c r="E9000" s="5">
        <v>12.37</v>
      </c>
    </row>
    <row r="9001" spans="1:10" ht="11.25" x14ac:dyDescent="0.15">
      <c r="A9001" s="6" t="s">
        <v>308</v>
      </c>
      <c r="B9001" s="4" t="s">
        <v>163</v>
      </c>
      <c r="C9001" s="4" t="s">
        <v>256</v>
      </c>
      <c r="D9001" s="4" t="s">
        <v>260</v>
      </c>
      <c r="E9001" s="5">
        <v>13.24</v>
      </c>
    </row>
    <row r="9002" spans="1:10" ht="11.25" x14ac:dyDescent="0.15">
      <c r="A9002" s="6" t="s">
        <v>308</v>
      </c>
      <c r="B9002" s="4" t="s">
        <v>163</v>
      </c>
      <c r="C9002" s="4" t="s">
        <v>256</v>
      </c>
      <c r="D9002" s="4" t="s">
        <v>260</v>
      </c>
      <c r="E9002" s="5">
        <v>6.34</v>
      </c>
    </row>
    <row r="9003" spans="1:10" ht="11.25" x14ac:dyDescent="0.15">
      <c r="A9003" s="6" t="s">
        <v>308</v>
      </c>
      <c r="B9003" s="4" t="s">
        <v>164</v>
      </c>
      <c r="C9003" s="4" t="s">
        <v>256</v>
      </c>
      <c r="D9003" s="4" t="s">
        <v>264</v>
      </c>
      <c r="E9003" s="5">
        <v>13.29</v>
      </c>
      <c r="F9003" t="s">
        <v>354</v>
      </c>
    </row>
    <row r="9004" spans="1:10" ht="11.25" x14ac:dyDescent="0.15">
      <c r="A9004" s="6" t="s">
        <v>308</v>
      </c>
      <c r="B9004" s="4" t="s">
        <v>164</v>
      </c>
      <c r="C9004" s="4" t="s">
        <v>256</v>
      </c>
      <c r="D9004" s="4" t="s">
        <v>282</v>
      </c>
      <c r="E9004" s="5">
        <v>14.79</v>
      </c>
    </row>
    <row r="9005" spans="1:10" ht="11.25" x14ac:dyDescent="0.15">
      <c r="A9005" s="6" t="s">
        <v>308</v>
      </c>
      <c r="B9005" s="4" t="s">
        <v>164</v>
      </c>
      <c r="C9005" s="4" t="s">
        <v>256</v>
      </c>
      <c r="D9005" s="4" t="s">
        <v>265</v>
      </c>
      <c r="E9005" s="5">
        <v>15.09</v>
      </c>
    </row>
    <row r="9006" spans="1:10" ht="11.25" x14ac:dyDescent="0.15">
      <c r="A9006" s="6" t="s">
        <v>308</v>
      </c>
      <c r="B9006" s="4" t="s">
        <v>164</v>
      </c>
      <c r="C9006" s="4" t="s">
        <v>256</v>
      </c>
      <c r="D9006" s="4" t="s">
        <v>259</v>
      </c>
      <c r="E9006" s="5">
        <v>14.99</v>
      </c>
    </row>
    <row r="9007" spans="1:10" ht="11.25" x14ac:dyDescent="0.15">
      <c r="A9007" s="6" t="s">
        <v>308</v>
      </c>
      <c r="B9007" s="4" t="s">
        <v>164</v>
      </c>
      <c r="C9007" s="4" t="s">
        <v>256</v>
      </c>
      <c r="D9007" s="4" t="s">
        <v>260</v>
      </c>
      <c r="E9007" s="5">
        <v>14.14</v>
      </c>
    </row>
    <row r="9008" spans="1:10" ht="11.25" x14ac:dyDescent="0.15">
      <c r="A9008" s="6" t="s">
        <v>308</v>
      </c>
      <c r="B9008" s="4" t="s">
        <v>59</v>
      </c>
      <c r="C9008" s="4" t="s">
        <v>256</v>
      </c>
      <c r="D9008" s="4" t="s">
        <v>281</v>
      </c>
      <c r="E9008" s="5">
        <v>13.7</v>
      </c>
      <c r="F9008" t="s">
        <v>353</v>
      </c>
      <c r="G9008" s="17">
        <f>+E9008+E9009+E9010+E9011+E9012+E9013+E9014+E9015+E9016+E9017+E9018+E9019</f>
        <v>140.68</v>
      </c>
      <c r="H9008" s="17">
        <f>+E9023+E9024+E9020+E9021+E9022+E9025</f>
        <v>60.359999999999992</v>
      </c>
      <c r="I9008" s="18">
        <f>+(G9008/4)/(H9008/3)</f>
        <v>1.7480119284294238</v>
      </c>
      <c r="J9008" s="21">
        <f>+(B9008-$L$1+1)/7</f>
        <v>26</v>
      </c>
    </row>
    <row r="9009" spans="1:6" ht="11.25" x14ac:dyDescent="0.15">
      <c r="A9009" s="6" t="s">
        <v>308</v>
      </c>
      <c r="B9009" s="4" t="s">
        <v>59</v>
      </c>
      <c r="C9009" s="4" t="s">
        <v>256</v>
      </c>
      <c r="D9009" s="4" t="s">
        <v>281</v>
      </c>
      <c r="E9009" s="5">
        <v>10.61</v>
      </c>
    </row>
    <row r="9010" spans="1:6" ht="11.25" x14ac:dyDescent="0.15">
      <c r="A9010" s="6" t="s">
        <v>308</v>
      </c>
      <c r="B9010" s="4" t="s">
        <v>166</v>
      </c>
      <c r="C9010" s="4" t="s">
        <v>256</v>
      </c>
      <c r="D9010" s="4" t="s">
        <v>264</v>
      </c>
      <c r="E9010" s="5">
        <v>12.57</v>
      </c>
    </row>
    <row r="9011" spans="1:6" ht="11.25" x14ac:dyDescent="0.15">
      <c r="A9011" s="6" t="s">
        <v>308</v>
      </c>
      <c r="B9011" s="4" t="s">
        <v>166</v>
      </c>
      <c r="C9011" s="4" t="s">
        <v>256</v>
      </c>
      <c r="D9011" s="4" t="s">
        <v>264</v>
      </c>
      <c r="E9011" s="5">
        <v>7.23</v>
      </c>
    </row>
    <row r="9012" spans="1:6" ht="11.25" x14ac:dyDescent="0.15">
      <c r="A9012" s="6" t="s">
        <v>308</v>
      </c>
      <c r="B9012" s="4" t="s">
        <v>166</v>
      </c>
      <c r="C9012" s="4" t="s">
        <v>256</v>
      </c>
      <c r="D9012" s="4" t="s">
        <v>281</v>
      </c>
      <c r="E9012" s="5">
        <v>14.65</v>
      </c>
    </row>
    <row r="9013" spans="1:6" ht="11.25" x14ac:dyDescent="0.15">
      <c r="A9013" s="6" t="s">
        <v>308</v>
      </c>
      <c r="B9013" s="4" t="s">
        <v>166</v>
      </c>
      <c r="C9013" s="4" t="s">
        <v>256</v>
      </c>
      <c r="D9013" s="4" t="s">
        <v>281</v>
      </c>
      <c r="E9013" s="5">
        <v>10.32</v>
      </c>
    </row>
    <row r="9014" spans="1:6" ht="11.25" x14ac:dyDescent="0.15">
      <c r="A9014" s="6" t="s">
        <v>308</v>
      </c>
      <c r="B9014" s="4" t="s">
        <v>166</v>
      </c>
      <c r="C9014" s="4" t="s">
        <v>256</v>
      </c>
      <c r="D9014" s="4" t="s">
        <v>282</v>
      </c>
      <c r="E9014" s="5">
        <v>12.63</v>
      </c>
    </row>
    <row r="9015" spans="1:6" ht="11.25" x14ac:dyDescent="0.15">
      <c r="A9015" s="6" t="s">
        <v>308</v>
      </c>
      <c r="B9015" s="4" t="s">
        <v>166</v>
      </c>
      <c r="C9015" s="4" t="s">
        <v>256</v>
      </c>
      <c r="D9015" s="4" t="s">
        <v>282</v>
      </c>
      <c r="E9015" s="5">
        <v>11.04</v>
      </c>
    </row>
    <row r="9016" spans="1:6" ht="11.25" x14ac:dyDescent="0.15">
      <c r="A9016" s="6" t="s">
        <v>308</v>
      </c>
      <c r="B9016" s="4" t="s">
        <v>166</v>
      </c>
      <c r="C9016" s="4" t="s">
        <v>256</v>
      </c>
      <c r="D9016" s="4" t="s">
        <v>265</v>
      </c>
      <c r="E9016" s="5">
        <v>14.14</v>
      </c>
    </row>
    <row r="9017" spans="1:6" ht="11.25" x14ac:dyDescent="0.15">
      <c r="A9017" s="6" t="s">
        <v>308</v>
      </c>
      <c r="B9017" s="4" t="s">
        <v>166</v>
      </c>
      <c r="C9017" s="4" t="s">
        <v>256</v>
      </c>
      <c r="D9017" s="4" t="s">
        <v>265</v>
      </c>
      <c r="E9017" s="5">
        <v>8.89</v>
      </c>
    </row>
    <row r="9018" spans="1:6" ht="11.25" x14ac:dyDescent="0.15">
      <c r="A9018" s="6" t="s">
        <v>308</v>
      </c>
      <c r="B9018" s="4" t="s">
        <v>166</v>
      </c>
      <c r="C9018" s="4" t="s">
        <v>256</v>
      </c>
      <c r="D9018" s="4" t="s">
        <v>260</v>
      </c>
      <c r="E9018" s="5">
        <v>13.44</v>
      </c>
    </row>
    <row r="9019" spans="1:6" ht="11.25" x14ac:dyDescent="0.15">
      <c r="A9019" s="6" t="s">
        <v>308</v>
      </c>
      <c r="B9019" s="4" t="s">
        <v>166</v>
      </c>
      <c r="C9019" s="4" t="s">
        <v>256</v>
      </c>
      <c r="D9019" s="4" t="s">
        <v>260</v>
      </c>
      <c r="E9019" s="5">
        <v>11.46</v>
      </c>
    </row>
    <row r="9020" spans="1:6" ht="11.25" x14ac:dyDescent="0.15">
      <c r="A9020" s="9" t="s">
        <v>308</v>
      </c>
      <c r="B9020" s="4" t="s">
        <v>167</v>
      </c>
      <c r="C9020" s="4" t="s">
        <v>256</v>
      </c>
      <c r="D9020" s="4" t="s">
        <v>281</v>
      </c>
      <c r="E9020" s="5">
        <v>11.73</v>
      </c>
      <c r="F9020" t="s">
        <v>354</v>
      </c>
    </row>
    <row r="9021" spans="1:6" ht="11.25" x14ac:dyDescent="0.15">
      <c r="A9021" s="6" t="s">
        <v>308</v>
      </c>
      <c r="B9021" s="4" t="s">
        <v>167</v>
      </c>
      <c r="C9021" s="4" t="s">
        <v>256</v>
      </c>
      <c r="D9021" s="4" t="s">
        <v>281</v>
      </c>
      <c r="E9021" s="5">
        <v>5.69</v>
      </c>
    </row>
    <row r="9022" spans="1:6" ht="11.25" x14ac:dyDescent="0.15">
      <c r="A9022" s="6" t="s">
        <v>308</v>
      </c>
      <c r="B9022" s="4" t="s">
        <v>167</v>
      </c>
      <c r="C9022" s="4" t="s">
        <v>256</v>
      </c>
      <c r="D9022" s="4" t="s">
        <v>282</v>
      </c>
      <c r="E9022" s="5">
        <v>14.57</v>
      </c>
    </row>
    <row r="9023" spans="1:6" ht="11.25" x14ac:dyDescent="0.15">
      <c r="A9023" s="6" t="s">
        <v>308</v>
      </c>
      <c r="B9023" s="4" t="s">
        <v>167</v>
      </c>
      <c r="C9023" s="4" t="s">
        <v>256</v>
      </c>
      <c r="D9023" s="4" t="s">
        <v>259</v>
      </c>
      <c r="E9023" s="5">
        <v>13.4</v>
      </c>
    </row>
    <row r="9024" spans="1:6" ht="11.25" x14ac:dyDescent="0.15">
      <c r="A9024" s="6" t="s">
        <v>308</v>
      </c>
      <c r="B9024" s="4" t="s">
        <v>167</v>
      </c>
      <c r="C9024" s="4" t="s">
        <v>256</v>
      </c>
      <c r="D9024" s="4" t="s">
        <v>260</v>
      </c>
      <c r="E9024" s="5">
        <v>13.67</v>
      </c>
    </row>
    <row r="9025" spans="1:10" ht="11.25" x14ac:dyDescent="0.15">
      <c r="A9025" s="6" t="s">
        <v>308</v>
      </c>
      <c r="B9025" s="4" t="s">
        <v>167</v>
      </c>
      <c r="C9025" s="4" t="s">
        <v>256</v>
      </c>
      <c r="D9025" s="4" t="s">
        <v>260</v>
      </c>
      <c r="E9025" s="5">
        <v>1.3</v>
      </c>
    </row>
    <row r="9026" spans="1:10" ht="11.25" x14ac:dyDescent="0.15">
      <c r="A9026" s="6" t="s">
        <v>308</v>
      </c>
      <c r="B9026" s="4" t="s">
        <v>168</v>
      </c>
      <c r="C9026" s="4" t="s">
        <v>256</v>
      </c>
      <c r="D9026" s="4" t="s">
        <v>264</v>
      </c>
      <c r="E9026" s="5">
        <v>14.71</v>
      </c>
      <c r="F9026" s="13" t="s">
        <v>354</v>
      </c>
    </row>
    <row r="9027" spans="1:10" ht="11.25" x14ac:dyDescent="0.15">
      <c r="A9027" s="6" t="s">
        <v>308</v>
      </c>
      <c r="B9027" s="4" t="s">
        <v>168</v>
      </c>
      <c r="C9027" s="4" t="s">
        <v>256</v>
      </c>
      <c r="D9027" s="4" t="s">
        <v>264</v>
      </c>
      <c r="E9027" s="5">
        <v>10.92</v>
      </c>
    </row>
    <row r="9028" spans="1:10" ht="11.25" x14ac:dyDescent="0.15">
      <c r="A9028" s="6" t="s">
        <v>308</v>
      </c>
      <c r="B9028" s="4" t="s">
        <v>168</v>
      </c>
      <c r="C9028" s="4" t="s">
        <v>256</v>
      </c>
      <c r="D9028" s="4" t="s">
        <v>281</v>
      </c>
      <c r="E9028" s="5">
        <v>15.96</v>
      </c>
    </row>
    <row r="9029" spans="1:10" ht="11.25" x14ac:dyDescent="0.15">
      <c r="A9029" s="6" t="s">
        <v>308</v>
      </c>
      <c r="B9029" s="4" t="s">
        <v>168</v>
      </c>
      <c r="C9029" s="4" t="s">
        <v>256</v>
      </c>
      <c r="D9029" s="4" t="s">
        <v>281</v>
      </c>
      <c r="E9029" s="5">
        <v>13.2</v>
      </c>
    </row>
    <row r="9030" spans="1:10" ht="11.25" x14ac:dyDescent="0.15">
      <c r="A9030" s="6" t="s">
        <v>308</v>
      </c>
      <c r="B9030" s="4" t="s">
        <v>168</v>
      </c>
      <c r="C9030" s="4" t="s">
        <v>256</v>
      </c>
      <c r="D9030" s="4" t="s">
        <v>282</v>
      </c>
      <c r="E9030" s="5">
        <v>13.63</v>
      </c>
    </row>
    <row r="9031" spans="1:10" ht="11.25" x14ac:dyDescent="0.15">
      <c r="A9031" s="6" t="s">
        <v>308</v>
      </c>
      <c r="B9031" s="4" t="s">
        <v>168</v>
      </c>
      <c r="C9031" s="4" t="s">
        <v>256</v>
      </c>
      <c r="D9031" s="4" t="s">
        <v>282</v>
      </c>
      <c r="E9031" s="5">
        <v>14.24</v>
      </c>
    </row>
    <row r="9032" spans="1:10" ht="11.25" x14ac:dyDescent="0.15">
      <c r="A9032" s="6" t="s">
        <v>308</v>
      </c>
      <c r="B9032" s="4" t="s">
        <v>168</v>
      </c>
      <c r="C9032" s="4" t="s">
        <v>256</v>
      </c>
      <c r="D9032" s="4" t="s">
        <v>282</v>
      </c>
      <c r="E9032" s="5">
        <v>5.95</v>
      </c>
    </row>
    <row r="9033" spans="1:10" ht="11.25" x14ac:dyDescent="0.15">
      <c r="A9033" s="6" t="s">
        <v>308</v>
      </c>
      <c r="B9033" s="4" t="s">
        <v>168</v>
      </c>
      <c r="C9033" s="4" t="s">
        <v>256</v>
      </c>
      <c r="D9033" s="4" t="s">
        <v>265</v>
      </c>
      <c r="E9033" s="5">
        <v>15.3</v>
      </c>
    </row>
    <row r="9034" spans="1:10" ht="11.25" x14ac:dyDescent="0.15">
      <c r="A9034" s="6" t="s">
        <v>308</v>
      </c>
      <c r="B9034" s="4" t="s">
        <v>168</v>
      </c>
      <c r="C9034" s="4" t="s">
        <v>256</v>
      </c>
      <c r="D9034" s="4" t="s">
        <v>265</v>
      </c>
      <c r="E9034" s="5">
        <v>15.06</v>
      </c>
    </row>
    <row r="9035" spans="1:10" ht="11.25" x14ac:dyDescent="0.15">
      <c r="A9035" s="6" t="s">
        <v>308</v>
      </c>
      <c r="B9035" s="4" t="s">
        <v>168</v>
      </c>
      <c r="C9035" s="4" t="s">
        <v>256</v>
      </c>
      <c r="D9035" s="4" t="s">
        <v>265</v>
      </c>
      <c r="E9035" s="5">
        <v>4.66</v>
      </c>
    </row>
    <row r="9036" spans="1:10" ht="11.25" x14ac:dyDescent="0.15">
      <c r="A9036" s="6" t="s">
        <v>308</v>
      </c>
      <c r="B9036" s="4" t="s">
        <v>168</v>
      </c>
      <c r="C9036" s="4" t="s">
        <v>256</v>
      </c>
      <c r="D9036" s="4" t="s">
        <v>259</v>
      </c>
      <c r="E9036" s="5">
        <v>12.74</v>
      </c>
    </row>
    <row r="9037" spans="1:10" ht="11.25" x14ac:dyDescent="0.15">
      <c r="A9037" s="6" t="s">
        <v>308</v>
      </c>
      <c r="B9037" s="4" t="s">
        <v>168</v>
      </c>
      <c r="C9037" s="4" t="s">
        <v>256</v>
      </c>
      <c r="D9037" s="4" t="s">
        <v>259</v>
      </c>
      <c r="E9037" s="5">
        <v>12.34</v>
      </c>
    </row>
    <row r="9038" spans="1:10" ht="11.25" x14ac:dyDescent="0.15">
      <c r="A9038" s="6" t="s">
        <v>308</v>
      </c>
      <c r="B9038" s="4" t="s">
        <v>168</v>
      </c>
      <c r="C9038" s="4" t="s">
        <v>256</v>
      </c>
      <c r="D9038" s="4" t="s">
        <v>259</v>
      </c>
      <c r="E9038" s="5">
        <v>9.19</v>
      </c>
    </row>
    <row r="9039" spans="1:10" ht="11.25" x14ac:dyDescent="0.15">
      <c r="A9039" s="6" t="s">
        <v>308</v>
      </c>
      <c r="B9039" s="4" t="s">
        <v>169</v>
      </c>
      <c r="C9039" s="4" t="s">
        <v>256</v>
      </c>
      <c r="D9039" s="4" t="s">
        <v>264</v>
      </c>
      <c r="E9039" s="5">
        <v>9.76</v>
      </c>
      <c r="F9039" t="s">
        <v>353</v>
      </c>
      <c r="G9039" s="17">
        <f>+E9039+E9040+E9041+E9042+E9043+E9044+E9045+E9046+E9047+E9048</f>
        <v>109.18</v>
      </c>
      <c r="H9039" s="17">
        <f>+E9049+E9050+E9051+E9052+E9053</f>
        <v>65.81</v>
      </c>
      <c r="I9039" s="18">
        <f>+(G9039/4)/(H9039/3)</f>
        <v>1.2442637896976143</v>
      </c>
      <c r="J9039" s="21">
        <f>+(B9039-$L$1)/7</f>
        <v>28</v>
      </c>
    </row>
    <row r="9040" spans="1:10" ht="11.25" x14ac:dyDescent="0.15">
      <c r="A9040" s="6" t="s">
        <v>308</v>
      </c>
      <c r="B9040" s="4" t="s">
        <v>169</v>
      </c>
      <c r="C9040" s="4" t="s">
        <v>256</v>
      </c>
      <c r="D9040" s="4" t="s">
        <v>264</v>
      </c>
      <c r="E9040" s="5">
        <v>9.5500000000000007</v>
      </c>
    </row>
    <row r="9041" spans="1:10" ht="11.25" x14ac:dyDescent="0.15">
      <c r="A9041" s="6" t="s">
        <v>308</v>
      </c>
      <c r="B9041" s="4" t="s">
        <v>169</v>
      </c>
      <c r="C9041" s="4" t="s">
        <v>256</v>
      </c>
      <c r="D9041" s="4" t="s">
        <v>281</v>
      </c>
      <c r="E9041" s="5">
        <v>12.72</v>
      </c>
    </row>
    <row r="9042" spans="1:10" ht="11.25" x14ac:dyDescent="0.15">
      <c r="A9042" s="6" t="s">
        <v>308</v>
      </c>
      <c r="B9042" s="4" t="s">
        <v>169</v>
      </c>
      <c r="C9042" s="4" t="s">
        <v>256</v>
      </c>
      <c r="D9042" s="4" t="s">
        <v>281</v>
      </c>
      <c r="E9042" s="5">
        <v>9.61</v>
      </c>
    </row>
    <row r="9043" spans="1:10" ht="11.25" x14ac:dyDescent="0.15">
      <c r="A9043" s="6" t="s">
        <v>308</v>
      </c>
      <c r="B9043" s="4" t="s">
        <v>169</v>
      </c>
      <c r="C9043" s="4" t="s">
        <v>256</v>
      </c>
      <c r="D9043" s="4" t="s">
        <v>282</v>
      </c>
      <c r="E9043" s="5">
        <v>12.39</v>
      </c>
    </row>
    <row r="9044" spans="1:10" ht="11.25" x14ac:dyDescent="0.15">
      <c r="A9044" s="6" t="s">
        <v>308</v>
      </c>
      <c r="B9044" s="4" t="s">
        <v>169</v>
      </c>
      <c r="C9044" s="4" t="s">
        <v>256</v>
      </c>
      <c r="D9044" s="4" t="s">
        <v>282</v>
      </c>
      <c r="E9044" s="5">
        <v>8.34</v>
      </c>
    </row>
    <row r="9045" spans="1:10" ht="11.25" x14ac:dyDescent="0.15">
      <c r="A9045" s="6" t="s">
        <v>308</v>
      </c>
      <c r="B9045" s="4" t="s">
        <v>169</v>
      </c>
      <c r="C9045" s="4" t="s">
        <v>256</v>
      </c>
      <c r="D9045" s="4" t="s">
        <v>265</v>
      </c>
      <c r="E9045" s="5">
        <v>12.88</v>
      </c>
    </row>
    <row r="9046" spans="1:10" ht="11.25" x14ac:dyDescent="0.15">
      <c r="A9046" s="6" t="s">
        <v>308</v>
      </c>
      <c r="B9046" s="4" t="s">
        <v>169</v>
      </c>
      <c r="C9046" s="4" t="s">
        <v>256</v>
      </c>
      <c r="D9046" s="4" t="s">
        <v>265</v>
      </c>
      <c r="E9046" s="5">
        <v>10.029999999999999</v>
      </c>
    </row>
    <row r="9047" spans="1:10" ht="11.25" x14ac:dyDescent="0.15">
      <c r="A9047" s="6" t="s">
        <v>308</v>
      </c>
      <c r="B9047" s="4" t="s">
        <v>169</v>
      </c>
      <c r="C9047" s="4" t="s">
        <v>256</v>
      </c>
      <c r="D9047" s="4" t="s">
        <v>259</v>
      </c>
      <c r="E9047" s="5">
        <v>12.78</v>
      </c>
    </row>
    <row r="9048" spans="1:10" ht="11.25" x14ac:dyDescent="0.15">
      <c r="A9048" s="6" t="s">
        <v>308</v>
      </c>
      <c r="B9048" s="4" t="s">
        <v>169</v>
      </c>
      <c r="C9048" s="4" t="s">
        <v>256</v>
      </c>
      <c r="D9048" s="4" t="s">
        <v>259</v>
      </c>
      <c r="E9048" s="5">
        <v>11.12</v>
      </c>
    </row>
    <row r="9049" spans="1:10" ht="11.25" x14ac:dyDescent="0.15">
      <c r="A9049" s="6" t="s">
        <v>308</v>
      </c>
      <c r="B9049" s="4" t="s">
        <v>170</v>
      </c>
      <c r="C9049" s="4" t="s">
        <v>256</v>
      </c>
      <c r="D9049" s="4" t="s">
        <v>264</v>
      </c>
      <c r="E9049" s="5">
        <v>11.54</v>
      </c>
      <c r="F9049" t="s">
        <v>354</v>
      </c>
    </row>
    <row r="9050" spans="1:10" ht="11.25" x14ac:dyDescent="0.15">
      <c r="A9050" s="6" t="s">
        <v>308</v>
      </c>
      <c r="B9050" s="4" t="s">
        <v>170</v>
      </c>
      <c r="C9050" s="4" t="s">
        <v>256</v>
      </c>
      <c r="D9050" s="4" t="s">
        <v>281</v>
      </c>
      <c r="E9050" s="5">
        <v>12.85</v>
      </c>
    </row>
    <row r="9051" spans="1:10" ht="11.25" x14ac:dyDescent="0.15">
      <c r="A9051" s="6" t="s">
        <v>308</v>
      </c>
      <c r="B9051" s="4" t="s">
        <v>170</v>
      </c>
      <c r="C9051" s="4" t="s">
        <v>256</v>
      </c>
      <c r="D9051" s="4" t="s">
        <v>282</v>
      </c>
      <c r="E9051" s="5">
        <v>12.3</v>
      </c>
    </row>
    <row r="9052" spans="1:10" ht="11.25" x14ac:dyDescent="0.15">
      <c r="A9052" s="6" t="s">
        <v>308</v>
      </c>
      <c r="B9052" s="4" t="s">
        <v>170</v>
      </c>
      <c r="C9052" s="4" t="s">
        <v>256</v>
      </c>
      <c r="D9052" s="4" t="s">
        <v>265</v>
      </c>
      <c r="E9052" s="5">
        <v>15.34</v>
      </c>
    </row>
    <row r="9053" spans="1:10" ht="11.25" x14ac:dyDescent="0.15">
      <c r="A9053" s="6" t="s">
        <v>308</v>
      </c>
      <c r="B9053" s="4" t="s">
        <v>170</v>
      </c>
      <c r="C9053" s="4" t="s">
        <v>256</v>
      </c>
      <c r="D9053" s="4" t="s">
        <v>259</v>
      </c>
      <c r="E9053" s="5">
        <v>13.78</v>
      </c>
    </row>
    <row r="9054" spans="1:10" ht="11.25" x14ac:dyDescent="0.15">
      <c r="A9054" s="6" t="s">
        <v>308</v>
      </c>
      <c r="B9054" s="4" t="s">
        <v>171</v>
      </c>
      <c r="C9054" s="4" t="s">
        <v>256</v>
      </c>
      <c r="D9054" s="4" t="s">
        <v>264</v>
      </c>
      <c r="E9054" s="5">
        <v>10.85</v>
      </c>
      <c r="F9054" t="s">
        <v>353</v>
      </c>
      <c r="G9054" s="17">
        <f>+E9054+E9055+E9056+E9057+E9058+E9059+E9060+E9061+E9062+E9063</f>
        <v>100.12</v>
      </c>
      <c r="H9054" s="17">
        <f>+E9064+E9065+E9066+E9067+E9068</f>
        <v>60.960000000000008</v>
      </c>
      <c r="I9054" s="18">
        <f>+(G9054/4)/(H9054/3)</f>
        <v>1.2317913385826771</v>
      </c>
      <c r="J9054" s="21">
        <f>+(B9054-$L$1)/7</f>
        <v>29</v>
      </c>
    </row>
    <row r="9055" spans="1:10" ht="11.25" x14ac:dyDescent="0.15">
      <c r="A9055" s="6" t="s">
        <v>308</v>
      </c>
      <c r="B9055" s="4" t="s">
        <v>171</v>
      </c>
      <c r="C9055" s="4" t="s">
        <v>256</v>
      </c>
      <c r="D9055" s="4" t="s">
        <v>264</v>
      </c>
      <c r="E9055" s="5">
        <v>5.41</v>
      </c>
    </row>
    <row r="9056" spans="1:10" ht="11.25" x14ac:dyDescent="0.15">
      <c r="A9056" s="6" t="s">
        <v>308</v>
      </c>
      <c r="B9056" s="4" t="s">
        <v>171</v>
      </c>
      <c r="C9056" s="4" t="s">
        <v>256</v>
      </c>
      <c r="D9056" s="4" t="s">
        <v>281</v>
      </c>
      <c r="E9056" s="5">
        <v>12.64</v>
      </c>
    </row>
    <row r="9057" spans="1:10" ht="11.25" x14ac:dyDescent="0.15">
      <c r="A9057" s="6" t="s">
        <v>308</v>
      </c>
      <c r="B9057" s="4" t="s">
        <v>171</v>
      </c>
      <c r="C9057" s="4" t="s">
        <v>256</v>
      </c>
      <c r="D9057" s="4" t="s">
        <v>281</v>
      </c>
      <c r="E9057" s="5">
        <v>10.119999999999999</v>
      </c>
    </row>
    <row r="9058" spans="1:10" ht="11.25" x14ac:dyDescent="0.15">
      <c r="A9058" s="6" t="s">
        <v>308</v>
      </c>
      <c r="B9058" s="4" t="s">
        <v>171</v>
      </c>
      <c r="C9058" s="4" t="s">
        <v>256</v>
      </c>
      <c r="D9058" s="4" t="s">
        <v>282</v>
      </c>
      <c r="E9058" s="5">
        <v>11.88</v>
      </c>
    </row>
    <row r="9059" spans="1:10" ht="11.25" x14ac:dyDescent="0.15">
      <c r="A9059" s="6" t="s">
        <v>308</v>
      </c>
      <c r="B9059" s="4" t="s">
        <v>171</v>
      </c>
      <c r="C9059" s="4" t="s">
        <v>256</v>
      </c>
      <c r="D9059" s="4" t="s">
        <v>282</v>
      </c>
      <c r="E9059" s="5">
        <v>8.98</v>
      </c>
    </row>
    <row r="9060" spans="1:10" ht="11.25" x14ac:dyDescent="0.15">
      <c r="A9060" s="6" t="s">
        <v>308</v>
      </c>
      <c r="B9060" s="4" t="s">
        <v>171</v>
      </c>
      <c r="C9060" s="4" t="s">
        <v>256</v>
      </c>
      <c r="D9060" s="4" t="s">
        <v>265</v>
      </c>
      <c r="E9060" s="5">
        <v>12.96</v>
      </c>
    </row>
    <row r="9061" spans="1:10" ht="11.25" x14ac:dyDescent="0.15">
      <c r="A9061" s="6" t="s">
        <v>308</v>
      </c>
      <c r="B9061" s="4" t="s">
        <v>171</v>
      </c>
      <c r="C9061" s="4" t="s">
        <v>256</v>
      </c>
      <c r="D9061" s="4" t="s">
        <v>265</v>
      </c>
      <c r="E9061" s="5">
        <v>7.4</v>
      </c>
    </row>
    <row r="9062" spans="1:10" ht="11.25" x14ac:dyDescent="0.15">
      <c r="A9062" s="6" t="s">
        <v>308</v>
      </c>
      <c r="B9062" s="4" t="s">
        <v>171</v>
      </c>
      <c r="C9062" s="4" t="s">
        <v>256</v>
      </c>
      <c r="D9062" s="4" t="s">
        <v>259</v>
      </c>
      <c r="E9062" s="5">
        <v>9.67</v>
      </c>
    </row>
    <row r="9063" spans="1:10" ht="11.25" x14ac:dyDescent="0.15">
      <c r="A9063" s="6" t="s">
        <v>308</v>
      </c>
      <c r="B9063" s="4" t="s">
        <v>171</v>
      </c>
      <c r="C9063" s="4" t="s">
        <v>256</v>
      </c>
      <c r="D9063" s="4" t="s">
        <v>259</v>
      </c>
      <c r="E9063" s="5">
        <v>10.210000000000001</v>
      </c>
    </row>
    <row r="9064" spans="1:10" ht="11.25" x14ac:dyDescent="0.15">
      <c r="A9064" s="6" t="s">
        <v>308</v>
      </c>
      <c r="B9064" s="4" t="s">
        <v>172</v>
      </c>
      <c r="C9064" s="4" t="s">
        <v>256</v>
      </c>
      <c r="D9064" s="4" t="s">
        <v>264</v>
      </c>
      <c r="E9064" s="5">
        <v>10.45</v>
      </c>
      <c r="F9064" t="s">
        <v>354</v>
      </c>
    </row>
    <row r="9065" spans="1:10" ht="11.25" x14ac:dyDescent="0.15">
      <c r="A9065" s="6" t="s">
        <v>308</v>
      </c>
      <c r="B9065" s="4" t="s">
        <v>172</v>
      </c>
      <c r="C9065" s="4" t="s">
        <v>256</v>
      </c>
      <c r="D9065" s="4" t="s">
        <v>281</v>
      </c>
      <c r="E9065" s="5">
        <v>12.72</v>
      </c>
    </row>
    <row r="9066" spans="1:10" ht="11.25" x14ac:dyDescent="0.15">
      <c r="A9066" s="6" t="s">
        <v>308</v>
      </c>
      <c r="B9066" s="4" t="s">
        <v>172</v>
      </c>
      <c r="C9066" s="4" t="s">
        <v>256</v>
      </c>
      <c r="D9066" s="4" t="s">
        <v>282</v>
      </c>
      <c r="E9066" s="5">
        <v>12.5</v>
      </c>
    </row>
    <row r="9067" spans="1:10" ht="11.25" x14ac:dyDescent="0.15">
      <c r="A9067" s="9" t="s">
        <v>308</v>
      </c>
      <c r="B9067" s="4" t="s">
        <v>172</v>
      </c>
      <c r="C9067" s="4" t="s">
        <v>256</v>
      </c>
      <c r="D9067" s="4" t="s">
        <v>265</v>
      </c>
      <c r="E9067" s="5">
        <v>13.13</v>
      </c>
    </row>
    <row r="9068" spans="1:10" ht="11.25" x14ac:dyDescent="0.15">
      <c r="A9068" s="6" t="s">
        <v>308</v>
      </c>
      <c r="B9068" s="4" t="s">
        <v>172</v>
      </c>
      <c r="C9068" s="4" t="s">
        <v>256</v>
      </c>
      <c r="D9068" s="4" t="s">
        <v>259</v>
      </c>
      <c r="E9068" s="5">
        <v>12.16</v>
      </c>
    </row>
    <row r="9069" spans="1:10" ht="11.25" x14ac:dyDescent="0.15">
      <c r="A9069" s="6" t="s">
        <v>308</v>
      </c>
      <c r="B9069" s="4" t="s">
        <v>173</v>
      </c>
      <c r="C9069" s="4" t="s">
        <v>256</v>
      </c>
      <c r="D9069" s="4" t="s">
        <v>264</v>
      </c>
      <c r="E9069" s="5">
        <v>9.2100000000000009</v>
      </c>
      <c r="F9069" t="s">
        <v>353</v>
      </c>
      <c r="G9069" s="17">
        <f>+E9069+E9070+E9071+E9072+E9073+E9074+E9075+E9076+E9077+E9078</f>
        <v>102.39</v>
      </c>
      <c r="H9069" s="17">
        <f>+E9079+E9080+E9081+E9082+E9083</f>
        <v>65.27000000000001</v>
      </c>
      <c r="I9069" s="18">
        <f>+(G9069/4)/(H9069/3)</f>
        <v>1.1765359276850005</v>
      </c>
      <c r="J9069" s="21">
        <f>+(B9069-$L$1)/7</f>
        <v>30</v>
      </c>
    </row>
    <row r="9070" spans="1:10" ht="11.25" x14ac:dyDescent="0.15">
      <c r="A9070" s="6" t="s">
        <v>308</v>
      </c>
      <c r="B9070" s="4" t="s">
        <v>173</v>
      </c>
      <c r="C9070" s="4" t="s">
        <v>256</v>
      </c>
      <c r="D9070" s="4" t="s">
        <v>264</v>
      </c>
      <c r="E9070" s="5">
        <v>6.82</v>
      </c>
    </row>
    <row r="9071" spans="1:10" ht="11.25" x14ac:dyDescent="0.15">
      <c r="A9071" s="6" t="s">
        <v>308</v>
      </c>
      <c r="B9071" s="4" t="s">
        <v>173</v>
      </c>
      <c r="C9071" s="4" t="s">
        <v>256</v>
      </c>
      <c r="D9071" s="4" t="s">
        <v>281</v>
      </c>
      <c r="E9071" s="5">
        <v>13.28</v>
      </c>
    </row>
    <row r="9072" spans="1:10" ht="11.25" x14ac:dyDescent="0.15">
      <c r="A9072" s="6" t="s">
        <v>308</v>
      </c>
      <c r="B9072" s="4" t="s">
        <v>173</v>
      </c>
      <c r="C9072" s="4" t="s">
        <v>256</v>
      </c>
      <c r="D9072" s="4" t="s">
        <v>281</v>
      </c>
      <c r="E9072" s="5">
        <v>9.57</v>
      </c>
    </row>
    <row r="9073" spans="1:10" ht="11.25" x14ac:dyDescent="0.15">
      <c r="A9073" s="6" t="s">
        <v>308</v>
      </c>
      <c r="B9073" s="4" t="s">
        <v>173</v>
      </c>
      <c r="C9073" s="4" t="s">
        <v>256</v>
      </c>
      <c r="D9073" s="4" t="s">
        <v>282</v>
      </c>
      <c r="E9073" s="5">
        <v>10.98</v>
      </c>
    </row>
    <row r="9074" spans="1:10" ht="11.25" x14ac:dyDescent="0.15">
      <c r="A9074" s="6" t="s">
        <v>308</v>
      </c>
      <c r="B9074" s="4" t="s">
        <v>173</v>
      </c>
      <c r="C9074" s="4" t="s">
        <v>256</v>
      </c>
      <c r="D9074" s="4" t="s">
        <v>282</v>
      </c>
      <c r="E9074" s="5">
        <v>9.36</v>
      </c>
    </row>
    <row r="9075" spans="1:10" ht="11.25" x14ac:dyDescent="0.15">
      <c r="A9075" s="6" t="s">
        <v>308</v>
      </c>
      <c r="B9075" s="4" t="s">
        <v>173</v>
      </c>
      <c r="C9075" s="4" t="s">
        <v>256</v>
      </c>
      <c r="D9075" s="4" t="s">
        <v>265</v>
      </c>
      <c r="E9075" s="5">
        <v>14.02</v>
      </c>
    </row>
    <row r="9076" spans="1:10" ht="11.25" x14ac:dyDescent="0.15">
      <c r="A9076" s="6" t="s">
        <v>308</v>
      </c>
      <c r="B9076" s="4" t="s">
        <v>173</v>
      </c>
      <c r="C9076" s="4" t="s">
        <v>256</v>
      </c>
      <c r="D9076" s="4" t="s">
        <v>265</v>
      </c>
      <c r="E9076" s="5">
        <v>7.89</v>
      </c>
    </row>
    <row r="9077" spans="1:10" ht="11.25" x14ac:dyDescent="0.15">
      <c r="A9077" s="6" t="s">
        <v>308</v>
      </c>
      <c r="B9077" s="4" t="s">
        <v>173</v>
      </c>
      <c r="C9077" s="4" t="s">
        <v>256</v>
      </c>
      <c r="D9077" s="4" t="s">
        <v>259</v>
      </c>
      <c r="E9077" s="5">
        <v>10.9</v>
      </c>
    </row>
    <row r="9078" spans="1:10" ht="11.25" x14ac:dyDescent="0.15">
      <c r="A9078" s="6" t="s">
        <v>308</v>
      </c>
      <c r="B9078" s="4" t="s">
        <v>173</v>
      </c>
      <c r="C9078" s="4" t="s">
        <v>256</v>
      </c>
      <c r="D9078" s="4" t="s">
        <v>259</v>
      </c>
      <c r="E9078" s="5">
        <v>10.36</v>
      </c>
    </row>
    <row r="9079" spans="1:10" ht="11.25" x14ac:dyDescent="0.15">
      <c r="A9079" s="6" t="s">
        <v>308</v>
      </c>
      <c r="B9079" s="4" t="s">
        <v>174</v>
      </c>
      <c r="C9079" s="4" t="s">
        <v>256</v>
      </c>
      <c r="D9079" s="4" t="s">
        <v>264</v>
      </c>
      <c r="E9079" s="5">
        <v>11.53</v>
      </c>
      <c r="F9079" t="s">
        <v>354</v>
      </c>
    </row>
    <row r="9080" spans="1:10" ht="11.25" x14ac:dyDescent="0.15">
      <c r="A9080" s="6" t="s">
        <v>308</v>
      </c>
      <c r="B9080" s="4" t="s">
        <v>174</v>
      </c>
      <c r="C9080" s="4" t="s">
        <v>256</v>
      </c>
      <c r="D9080" s="4" t="s">
        <v>281</v>
      </c>
      <c r="E9080" s="5">
        <v>14.21</v>
      </c>
    </row>
    <row r="9081" spans="1:10" ht="11.25" x14ac:dyDescent="0.15">
      <c r="A9081" s="6" t="s">
        <v>308</v>
      </c>
      <c r="B9081" s="4" t="s">
        <v>174</v>
      </c>
      <c r="C9081" s="4" t="s">
        <v>256</v>
      </c>
      <c r="D9081" s="4" t="s">
        <v>282</v>
      </c>
      <c r="E9081" s="5">
        <v>13.49</v>
      </c>
    </row>
    <row r="9082" spans="1:10" ht="11.25" x14ac:dyDescent="0.15">
      <c r="A9082" s="6" t="s">
        <v>308</v>
      </c>
      <c r="B9082" s="4" t="s">
        <v>174</v>
      </c>
      <c r="C9082" s="4" t="s">
        <v>256</v>
      </c>
      <c r="D9082" s="4" t="s">
        <v>265</v>
      </c>
      <c r="E9082" s="5">
        <v>13.03</v>
      </c>
    </row>
    <row r="9083" spans="1:10" ht="11.25" x14ac:dyDescent="0.15">
      <c r="A9083" s="6" t="s">
        <v>308</v>
      </c>
      <c r="B9083" s="4" t="s">
        <v>174</v>
      </c>
      <c r="C9083" s="4" t="s">
        <v>256</v>
      </c>
      <c r="D9083" s="4" t="s">
        <v>259</v>
      </c>
      <c r="E9083" s="5">
        <v>13.01</v>
      </c>
    </row>
    <row r="9084" spans="1:10" ht="11.25" x14ac:dyDescent="0.15">
      <c r="A9084" s="6" t="s">
        <v>308</v>
      </c>
      <c r="B9084" s="4" t="s">
        <v>175</v>
      </c>
      <c r="C9084" s="4" t="s">
        <v>256</v>
      </c>
      <c r="D9084" s="4" t="s">
        <v>264</v>
      </c>
      <c r="E9084" s="5">
        <v>10.73</v>
      </c>
      <c r="F9084" t="s">
        <v>353</v>
      </c>
      <c r="G9084" s="17">
        <f>+E9084+E9085+E9086+E9087+E9088+E9089+E9090+E9091+E9092+E9093</f>
        <v>108.96999999999998</v>
      </c>
      <c r="H9084" s="17">
        <f>+E9094+E9095+E9096+E9097+E9098</f>
        <v>59.7</v>
      </c>
      <c r="I9084" s="18">
        <f>+(G9084/4)/(H9084/3)</f>
        <v>1.3689698492462308</v>
      </c>
      <c r="J9084" s="21">
        <f>+(B9084-$L$1)/7</f>
        <v>31</v>
      </c>
    </row>
    <row r="9085" spans="1:10" ht="11.25" x14ac:dyDescent="0.15">
      <c r="A9085" s="6" t="s">
        <v>308</v>
      </c>
      <c r="B9085" s="4" t="s">
        <v>175</v>
      </c>
      <c r="C9085" s="4" t="s">
        <v>256</v>
      </c>
      <c r="D9085" s="4" t="s">
        <v>264</v>
      </c>
      <c r="E9085" s="5">
        <v>9.33</v>
      </c>
    </row>
    <row r="9086" spans="1:10" ht="11.25" x14ac:dyDescent="0.15">
      <c r="A9086" s="6" t="s">
        <v>308</v>
      </c>
      <c r="B9086" s="4" t="s">
        <v>175</v>
      </c>
      <c r="C9086" s="4" t="s">
        <v>256</v>
      </c>
      <c r="D9086" s="4" t="s">
        <v>281</v>
      </c>
      <c r="E9086" s="5">
        <v>12.01</v>
      </c>
    </row>
    <row r="9087" spans="1:10" ht="11.25" x14ac:dyDescent="0.15">
      <c r="A9087" s="6" t="s">
        <v>308</v>
      </c>
      <c r="B9087" s="4" t="s">
        <v>175</v>
      </c>
      <c r="C9087" s="4" t="s">
        <v>256</v>
      </c>
      <c r="D9087" s="4" t="s">
        <v>281</v>
      </c>
      <c r="E9087" s="5">
        <v>11.87</v>
      </c>
    </row>
    <row r="9088" spans="1:10" ht="11.25" x14ac:dyDescent="0.15">
      <c r="A9088" s="6" t="s">
        <v>308</v>
      </c>
      <c r="B9088" s="4" t="s">
        <v>175</v>
      </c>
      <c r="C9088" s="4" t="s">
        <v>256</v>
      </c>
      <c r="D9088" s="4" t="s">
        <v>282</v>
      </c>
      <c r="E9088" s="5">
        <v>11.19</v>
      </c>
    </row>
    <row r="9089" spans="1:10" ht="11.25" x14ac:dyDescent="0.15">
      <c r="A9089" s="6" t="s">
        <v>308</v>
      </c>
      <c r="B9089" s="4" t="s">
        <v>175</v>
      </c>
      <c r="C9089" s="4" t="s">
        <v>256</v>
      </c>
      <c r="D9089" s="4" t="s">
        <v>282</v>
      </c>
      <c r="E9089" s="5">
        <v>10.83</v>
      </c>
    </row>
    <row r="9090" spans="1:10" ht="11.25" x14ac:dyDescent="0.15">
      <c r="A9090" s="6" t="s">
        <v>308</v>
      </c>
      <c r="B9090" s="4" t="s">
        <v>175</v>
      </c>
      <c r="C9090" s="4" t="s">
        <v>256</v>
      </c>
      <c r="D9090" s="4" t="s">
        <v>265</v>
      </c>
      <c r="E9090" s="5">
        <v>12.97</v>
      </c>
    </row>
    <row r="9091" spans="1:10" ht="11.25" x14ac:dyDescent="0.15">
      <c r="A9091" s="6" t="s">
        <v>308</v>
      </c>
      <c r="B9091" s="4" t="s">
        <v>175</v>
      </c>
      <c r="C9091" s="4" t="s">
        <v>256</v>
      </c>
      <c r="D9091" s="4" t="s">
        <v>265</v>
      </c>
      <c r="E9091" s="5">
        <v>7.49</v>
      </c>
    </row>
    <row r="9092" spans="1:10" ht="11.25" x14ac:dyDescent="0.15">
      <c r="A9092" s="6" t="s">
        <v>308</v>
      </c>
      <c r="B9092" s="4" t="s">
        <v>175</v>
      </c>
      <c r="C9092" s="4" t="s">
        <v>256</v>
      </c>
      <c r="D9092" s="4" t="s">
        <v>259</v>
      </c>
      <c r="E9092" s="5">
        <v>11.75</v>
      </c>
    </row>
    <row r="9093" spans="1:10" ht="11.25" x14ac:dyDescent="0.15">
      <c r="A9093" s="6" t="s">
        <v>308</v>
      </c>
      <c r="B9093" s="4" t="s">
        <v>175</v>
      </c>
      <c r="C9093" s="4" t="s">
        <v>256</v>
      </c>
      <c r="D9093" s="4" t="s">
        <v>259</v>
      </c>
      <c r="E9093" s="5">
        <v>10.8</v>
      </c>
    </row>
    <row r="9094" spans="1:10" ht="11.25" x14ac:dyDescent="0.15">
      <c r="A9094" s="6" t="s">
        <v>308</v>
      </c>
      <c r="B9094" s="4" t="s">
        <v>176</v>
      </c>
      <c r="C9094" s="4" t="s">
        <v>256</v>
      </c>
      <c r="D9094" s="4" t="s">
        <v>264</v>
      </c>
      <c r="E9094" s="5">
        <v>11.24</v>
      </c>
      <c r="F9094" t="s">
        <v>354</v>
      </c>
    </row>
    <row r="9095" spans="1:10" ht="11.25" x14ac:dyDescent="0.15">
      <c r="A9095" s="6" t="s">
        <v>308</v>
      </c>
      <c r="B9095" s="4" t="s">
        <v>176</v>
      </c>
      <c r="C9095" s="4" t="s">
        <v>256</v>
      </c>
      <c r="D9095" s="4" t="s">
        <v>281</v>
      </c>
      <c r="E9095" s="5">
        <v>12.74</v>
      </c>
    </row>
    <row r="9096" spans="1:10" ht="11.25" x14ac:dyDescent="0.15">
      <c r="A9096" s="6" t="s">
        <v>308</v>
      </c>
      <c r="B9096" s="4" t="s">
        <v>176</v>
      </c>
      <c r="C9096" s="4" t="s">
        <v>256</v>
      </c>
      <c r="D9096" s="4" t="s">
        <v>282</v>
      </c>
      <c r="E9096" s="5">
        <v>12.02</v>
      </c>
    </row>
    <row r="9097" spans="1:10" ht="11.25" x14ac:dyDescent="0.15">
      <c r="A9097" s="6" t="s">
        <v>308</v>
      </c>
      <c r="B9097" s="4" t="s">
        <v>176</v>
      </c>
      <c r="C9097" s="4" t="s">
        <v>256</v>
      </c>
      <c r="D9097" s="4" t="s">
        <v>265</v>
      </c>
      <c r="E9097" s="5">
        <v>12.03</v>
      </c>
    </row>
    <row r="9098" spans="1:10" ht="11.25" x14ac:dyDescent="0.15">
      <c r="A9098" s="6" t="s">
        <v>308</v>
      </c>
      <c r="B9098" s="4" t="s">
        <v>176</v>
      </c>
      <c r="C9098" s="4" t="s">
        <v>256</v>
      </c>
      <c r="D9098" s="4" t="s">
        <v>259</v>
      </c>
      <c r="E9098" s="5">
        <v>11.67</v>
      </c>
    </row>
    <row r="9099" spans="1:10" ht="11.25" x14ac:dyDescent="0.15">
      <c r="A9099" s="6" t="s">
        <v>308</v>
      </c>
      <c r="B9099" s="4" t="s">
        <v>177</v>
      </c>
      <c r="C9099" s="4" t="s">
        <v>256</v>
      </c>
      <c r="D9099" s="4" t="s">
        <v>264</v>
      </c>
      <c r="E9099" s="5">
        <v>10.15</v>
      </c>
      <c r="F9099" t="s">
        <v>353</v>
      </c>
      <c r="G9099" s="17">
        <f>+E9099+E9100+E9101+E9102+E9103+E9104+E9105+E9106+E9107+E9108</f>
        <v>108.37</v>
      </c>
      <c r="H9099" s="17">
        <f>+E9109+E9110+E9111+E9112+E9113</f>
        <v>63.7</v>
      </c>
      <c r="I9099" s="18">
        <f>+(G9099/4)/(H9099/3)</f>
        <v>1.2759419152276295</v>
      </c>
      <c r="J9099" s="21">
        <f>+(B9099-$L$1)/7</f>
        <v>32</v>
      </c>
    </row>
    <row r="9100" spans="1:10" ht="11.25" x14ac:dyDescent="0.15">
      <c r="A9100" s="6" t="s">
        <v>308</v>
      </c>
      <c r="B9100" s="4" t="s">
        <v>177</v>
      </c>
      <c r="C9100" s="4" t="s">
        <v>256</v>
      </c>
      <c r="D9100" s="4" t="s">
        <v>264</v>
      </c>
      <c r="E9100" s="5">
        <v>6.14</v>
      </c>
    </row>
    <row r="9101" spans="1:10" ht="11.25" x14ac:dyDescent="0.15">
      <c r="A9101" s="6" t="s">
        <v>308</v>
      </c>
      <c r="B9101" s="4" t="s">
        <v>177</v>
      </c>
      <c r="C9101" s="4" t="s">
        <v>256</v>
      </c>
      <c r="D9101" s="4" t="s">
        <v>281</v>
      </c>
      <c r="E9101" s="5">
        <v>14.71</v>
      </c>
    </row>
    <row r="9102" spans="1:10" ht="11.25" x14ac:dyDescent="0.15">
      <c r="A9102" s="6" t="s">
        <v>308</v>
      </c>
      <c r="B9102" s="4" t="s">
        <v>177</v>
      </c>
      <c r="C9102" s="4" t="s">
        <v>256</v>
      </c>
      <c r="D9102" s="4" t="s">
        <v>281</v>
      </c>
      <c r="E9102" s="5">
        <v>6.96</v>
      </c>
    </row>
    <row r="9103" spans="1:10" ht="11.25" x14ac:dyDescent="0.15">
      <c r="A9103" s="6" t="s">
        <v>308</v>
      </c>
      <c r="B9103" s="4" t="s">
        <v>177</v>
      </c>
      <c r="C9103" s="4" t="s">
        <v>256</v>
      </c>
      <c r="D9103" s="4" t="s">
        <v>282</v>
      </c>
      <c r="E9103" s="5">
        <v>13.96</v>
      </c>
    </row>
    <row r="9104" spans="1:10" ht="11.25" x14ac:dyDescent="0.15">
      <c r="A9104" s="6" t="s">
        <v>308</v>
      </c>
      <c r="B9104" s="4" t="s">
        <v>177</v>
      </c>
      <c r="C9104" s="4" t="s">
        <v>256</v>
      </c>
      <c r="D9104" s="4" t="s">
        <v>282</v>
      </c>
      <c r="E9104" s="5">
        <v>10.91</v>
      </c>
    </row>
    <row r="9105" spans="1:10" ht="11.25" x14ac:dyDescent="0.15">
      <c r="A9105" s="6" t="s">
        <v>308</v>
      </c>
      <c r="B9105" s="4" t="s">
        <v>177</v>
      </c>
      <c r="C9105" s="4" t="s">
        <v>256</v>
      </c>
      <c r="D9105" s="4" t="s">
        <v>265</v>
      </c>
      <c r="E9105" s="5">
        <v>14.12</v>
      </c>
    </row>
    <row r="9106" spans="1:10" ht="11.25" x14ac:dyDescent="0.15">
      <c r="A9106" s="6" t="s">
        <v>308</v>
      </c>
      <c r="B9106" s="4" t="s">
        <v>177</v>
      </c>
      <c r="C9106" s="4" t="s">
        <v>256</v>
      </c>
      <c r="D9106" s="4" t="s">
        <v>265</v>
      </c>
      <c r="E9106" s="5">
        <v>10.95</v>
      </c>
    </row>
    <row r="9107" spans="1:10" ht="11.25" x14ac:dyDescent="0.15">
      <c r="A9107" s="6" t="s">
        <v>308</v>
      </c>
      <c r="B9107" s="4" t="s">
        <v>177</v>
      </c>
      <c r="C9107" s="4" t="s">
        <v>256</v>
      </c>
      <c r="D9107" s="4" t="s">
        <v>259</v>
      </c>
      <c r="E9107" s="5">
        <v>10.77</v>
      </c>
    </row>
    <row r="9108" spans="1:10" ht="11.25" x14ac:dyDescent="0.15">
      <c r="A9108" s="6" t="s">
        <v>308</v>
      </c>
      <c r="B9108" s="4" t="s">
        <v>177</v>
      </c>
      <c r="C9108" s="4" t="s">
        <v>256</v>
      </c>
      <c r="D9108" s="4" t="s">
        <v>259</v>
      </c>
      <c r="E9108" s="5">
        <v>9.6999999999999993</v>
      </c>
    </row>
    <row r="9109" spans="1:10" ht="11.25" x14ac:dyDescent="0.15">
      <c r="A9109" s="6" t="s">
        <v>308</v>
      </c>
      <c r="B9109" s="4" t="s">
        <v>178</v>
      </c>
      <c r="C9109" s="4" t="s">
        <v>256</v>
      </c>
      <c r="D9109" s="4" t="s">
        <v>264</v>
      </c>
      <c r="E9109" s="5">
        <v>11.59</v>
      </c>
      <c r="F9109" t="s">
        <v>354</v>
      </c>
    </row>
    <row r="9110" spans="1:10" ht="11.25" x14ac:dyDescent="0.15">
      <c r="A9110" s="9" t="s">
        <v>308</v>
      </c>
      <c r="B9110" s="4" t="s">
        <v>178</v>
      </c>
      <c r="C9110" s="4" t="s">
        <v>256</v>
      </c>
      <c r="D9110" s="4" t="s">
        <v>281</v>
      </c>
      <c r="E9110" s="5">
        <v>13.11</v>
      </c>
    </row>
    <row r="9111" spans="1:10" ht="11.25" x14ac:dyDescent="0.15">
      <c r="A9111" s="6" t="s">
        <v>308</v>
      </c>
      <c r="B9111" s="4" t="s">
        <v>178</v>
      </c>
      <c r="C9111" s="4" t="s">
        <v>256</v>
      </c>
      <c r="D9111" s="4" t="s">
        <v>282</v>
      </c>
      <c r="E9111" s="5">
        <v>12.75</v>
      </c>
    </row>
    <row r="9112" spans="1:10" ht="11.25" x14ac:dyDescent="0.15">
      <c r="A9112" s="6" t="s">
        <v>308</v>
      </c>
      <c r="B9112" s="4" t="s">
        <v>178</v>
      </c>
      <c r="C9112" s="4" t="s">
        <v>256</v>
      </c>
      <c r="D9112" s="4" t="s">
        <v>265</v>
      </c>
      <c r="E9112" s="5">
        <v>13.66</v>
      </c>
    </row>
    <row r="9113" spans="1:10" ht="11.25" x14ac:dyDescent="0.15">
      <c r="A9113" s="6" t="s">
        <v>308</v>
      </c>
      <c r="B9113" s="4" t="s">
        <v>178</v>
      </c>
      <c r="C9113" s="4" t="s">
        <v>256</v>
      </c>
      <c r="D9113" s="4" t="s">
        <v>259</v>
      </c>
      <c r="E9113" s="5">
        <v>12.59</v>
      </c>
    </row>
    <row r="9114" spans="1:10" ht="11.25" x14ac:dyDescent="0.15">
      <c r="A9114" s="6" t="s">
        <v>308</v>
      </c>
      <c r="B9114" s="4" t="s">
        <v>179</v>
      </c>
      <c r="C9114" s="4" t="s">
        <v>256</v>
      </c>
      <c r="D9114" s="4" t="s">
        <v>264</v>
      </c>
      <c r="E9114" s="5">
        <v>10.48</v>
      </c>
      <c r="F9114" t="s">
        <v>353</v>
      </c>
      <c r="G9114" s="17">
        <f>+E9114+E9115+E9116+E9117+E9118+E9119+E9120+E9121+E9122+E9123</f>
        <v>116.60999999999999</v>
      </c>
      <c r="H9114" s="17">
        <f>+E9124+E9125+E9126+E9127+E9128</f>
        <v>68.16</v>
      </c>
      <c r="I9114" s="18">
        <f>+(G9114/4)/(H9114/3)</f>
        <v>1.2831205985915493</v>
      </c>
      <c r="J9114" s="21">
        <f>+(B9114-$L$1)/7</f>
        <v>33</v>
      </c>
    </row>
    <row r="9115" spans="1:10" ht="11.25" x14ac:dyDescent="0.15">
      <c r="A9115" s="6" t="s">
        <v>308</v>
      </c>
      <c r="B9115" s="4" t="s">
        <v>179</v>
      </c>
      <c r="C9115" s="4" t="s">
        <v>256</v>
      </c>
      <c r="D9115" s="4" t="s">
        <v>264</v>
      </c>
      <c r="E9115" s="5">
        <v>8.48</v>
      </c>
    </row>
    <row r="9116" spans="1:10" ht="11.25" x14ac:dyDescent="0.15">
      <c r="A9116" s="6" t="s">
        <v>308</v>
      </c>
      <c r="B9116" s="4" t="s">
        <v>179</v>
      </c>
      <c r="C9116" s="4" t="s">
        <v>256</v>
      </c>
      <c r="D9116" s="4" t="s">
        <v>281</v>
      </c>
      <c r="E9116" s="5">
        <v>14.01</v>
      </c>
    </row>
    <row r="9117" spans="1:10" ht="11.25" x14ac:dyDescent="0.15">
      <c r="A9117" s="6" t="s">
        <v>308</v>
      </c>
      <c r="B9117" s="4" t="s">
        <v>179</v>
      </c>
      <c r="C9117" s="4" t="s">
        <v>256</v>
      </c>
      <c r="D9117" s="4" t="s">
        <v>281</v>
      </c>
      <c r="E9117" s="5">
        <v>11.08</v>
      </c>
    </row>
    <row r="9118" spans="1:10" ht="11.25" x14ac:dyDescent="0.15">
      <c r="A9118" s="6" t="s">
        <v>308</v>
      </c>
      <c r="B9118" s="4" t="s">
        <v>179</v>
      </c>
      <c r="C9118" s="4" t="s">
        <v>256</v>
      </c>
      <c r="D9118" s="4" t="s">
        <v>263</v>
      </c>
      <c r="E9118" s="5">
        <v>14.22</v>
      </c>
    </row>
    <row r="9119" spans="1:10" ht="11.25" x14ac:dyDescent="0.15">
      <c r="A9119" s="6" t="s">
        <v>308</v>
      </c>
      <c r="B9119" s="4" t="s">
        <v>179</v>
      </c>
      <c r="C9119" s="4" t="s">
        <v>256</v>
      </c>
      <c r="D9119" s="4" t="s">
        <v>282</v>
      </c>
      <c r="E9119" s="5">
        <v>13.22</v>
      </c>
    </row>
    <row r="9120" spans="1:10" ht="11.25" x14ac:dyDescent="0.15">
      <c r="A9120" s="6" t="s">
        <v>308</v>
      </c>
      <c r="B9120" s="4" t="s">
        <v>179</v>
      </c>
      <c r="C9120" s="4" t="s">
        <v>256</v>
      </c>
      <c r="D9120" s="4" t="s">
        <v>265</v>
      </c>
      <c r="E9120" s="5">
        <v>13.44</v>
      </c>
    </row>
    <row r="9121" spans="1:10" ht="11.25" x14ac:dyDescent="0.15">
      <c r="A9121" s="6" t="s">
        <v>308</v>
      </c>
      <c r="B9121" s="4" t="s">
        <v>179</v>
      </c>
      <c r="C9121" s="4" t="s">
        <v>256</v>
      </c>
      <c r="D9121" s="4" t="s">
        <v>265</v>
      </c>
      <c r="E9121" s="5">
        <v>11.25</v>
      </c>
    </row>
    <row r="9122" spans="1:10" ht="11.25" x14ac:dyDescent="0.15">
      <c r="A9122" s="6" t="s">
        <v>308</v>
      </c>
      <c r="B9122" s="4" t="s">
        <v>179</v>
      </c>
      <c r="C9122" s="4" t="s">
        <v>256</v>
      </c>
      <c r="D9122" s="4" t="s">
        <v>260</v>
      </c>
      <c r="E9122" s="5">
        <v>10.220000000000001</v>
      </c>
    </row>
    <row r="9123" spans="1:10" ht="11.25" x14ac:dyDescent="0.15">
      <c r="A9123" s="6" t="s">
        <v>308</v>
      </c>
      <c r="B9123" s="4" t="s">
        <v>179</v>
      </c>
      <c r="C9123" s="4" t="s">
        <v>256</v>
      </c>
      <c r="D9123" s="4" t="s">
        <v>260</v>
      </c>
      <c r="E9123" s="5">
        <v>10.210000000000001</v>
      </c>
    </row>
    <row r="9124" spans="1:10" ht="11.25" x14ac:dyDescent="0.15">
      <c r="A9124" s="6" t="s">
        <v>308</v>
      </c>
      <c r="B9124" s="4" t="s">
        <v>180</v>
      </c>
      <c r="C9124" s="4" t="s">
        <v>256</v>
      </c>
      <c r="D9124" s="4" t="s">
        <v>264</v>
      </c>
      <c r="E9124" s="5">
        <v>13.99</v>
      </c>
      <c r="F9124" t="s">
        <v>354</v>
      </c>
    </row>
    <row r="9125" spans="1:10" ht="11.25" x14ac:dyDescent="0.15">
      <c r="A9125" s="6" t="s">
        <v>308</v>
      </c>
      <c r="B9125" s="4" t="s">
        <v>180</v>
      </c>
      <c r="C9125" s="4" t="s">
        <v>256</v>
      </c>
      <c r="D9125" s="4" t="s">
        <v>281</v>
      </c>
      <c r="E9125" s="5">
        <v>12.79</v>
      </c>
    </row>
    <row r="9126" spans="1:10" ht="11.25" x14ac:dyDescent="0.15">
      <c r="A9126" s="6" t="s">
        <v>308</v>
      </c>
      <c r="B9126" s="4" t="s">
        <v>180</v>
      </c>
      <c r="C9126" s="4" t="s">
        <v>256</v>
      </c>
      <c r="D9126" s="4" t="s">
        <v>282</v>
      </c>
      <c r="E9126" s="5">
        <v>14.04</v>
      </c>
    </row>
    <row r="9127" spans="1:10" ht="11.25" x14ac:dyDescent="0.15">
      <c r="A9127" s="6" t="s">
        <v>308</v>
      </c>
      <c r="B9127" s="4" t="s">
        <v>180</v>
      </c>
      <c r="C9127" s="4" t="s">
        <v>256</v>
      </c>
      <c r="D9127" s="4" t="s">
        <v>265</v>
      </c>
      <c r="E9127" s="5">
        <v>13.58</v>
      </c>
    </row>
    <row r="9128" spans="1:10" ht="11.25" x14ac:dyDescent="0.15">
      <c r="A9128" s="6" t="s">
        <v>308</v>
      </c>
      <c r="B9128" s="4" t="s">
        <v>180</v>
      </c>
      <c r="C9128" s="4" t="s">
        <v>256</v>
      </c>
      <c r="D9128" s="4" t="s">
        <v>259</v>
      </c>
      <c r="E9128" s="5">
        <v>13.76</v>
      </c>
    </row>
    <row r="9129" spans="1:10" ht="11.25" x14ac:dyDescent="0.15">
      <c r="A9129" s="6" t="s">
        <v>308</v>
      </c>
      <c r="B9129" s="4" t="s">
        <v>75</v>
      </c>
      <c r="C9129" s="4" t="s">
        <v>256</v>
      </c>
      <c r="D9129" s="4" t="s">
        <v>281</v>
      </c>
      <c r="E9129" s="5">
        <v>9.31</v>
      </c>
      <c r="F9129" t="s">
        <v>353</v>
      </c>
      <c r="G9129" s="17">
        <f>+E9129+E9130+E9131+E9132+E9133+E9134+E9135+E9136+E9137+E9138+E9139</f>
        <v>107.82000000000002</v>
      </c>
      <c r="H9129" s="17">
        <f>+E9140+E9141+E9142+E9143</f>
        <v>50.260000000000005</v>
      </c>
      <c r="I9129" s="18">
        <f>+(G9129/4)/(H9129/3)</f>
        <v>1.6089335455630722</v>
      </c>
      <c r="J9129" s="21">
        <f>+(B9129-$L$1+1)/7</f>
        <v>34</v>
      </c>
    </row>
    <row r="9130" spans="1:10" ht="11.25" x14ac:dyDescent="0.15">
      <c r="A9130" s="6" t="s">
        <v>308</v>
      </c>
      <c r="B9130" s="4" t="s">
        <v>181</v>
      </c>
      <c r="C9130" s="4" t="s">
        <v>256</v>
      </c>
      <c r="D9130" s="4" t="s">
        <v>264</v>
      </c>
      <c r="E9130" s="5">
        <v>6.02</v>
      </c>
    </row>
    <row r="9131" spans="1:10" ht="11.25" x14ac:dyDescent="0.15">
      <c r="A9131" s="6" t="s">
        <v>308</v>
      </c>
      <c r="B9131" s="4" t="s">
        <v>181</v>
      </c>
      <c r="C9131" s="4" t="s">
        <v>256</v>
      </c>
      <c r="D9131" s="4" t="s">
        <v>264</v>
      </c>
      <c r="E9131" s="5">
        <v>10.41</v>
      </c>
    </row>
    <row r="9132" spans="1:10" ht="11.25" x14ac:dyDescent="0.15">
      <c r="A9132" s="6" t="s">
        <v>308</v>
      </c>
      <c r="B9132" s="4" t="s">
        <v>181</v>
      </c>
      <c r="C9132" s="4" t="s">
        <v>256</v>
      </c>
      <c r="D9132" s="4" t="s">
        <v>281</v>
      </c>
      <c r="E9132" s="5">
        <v>14.06</v>
      </c>
    </row>
    <row r="9133" spans="1:10" ht="11.25" x14ac:dyDescent="0.15">
      <c r="A9133" s="6" t="s">
        <v>308</v>
      </c>
      <c r="B9133" s="4" t="s">
        <v>181</v>
      </c>
      <c r="C9133" s="4" t="s">
        <v>256</v>
      </c>
      <c r="D9133" s="4" t="s">
        <v>281</v>
      </c>
      <c r="E9133" s="5">
        <v>6.2</v>
      </c>
    </row>
    <row r="9134" spans="1:10" ht="11.25" x14ac:dyDescent="0.15">
      <c r="A9134" s="6" t="s">
        <v>308</v>
      </c>
      <c r="B9134" s="4" t="s">
        <v>181</v>
      </c>
      <c r="C9134" s="4" t="s">
        <v>256</v>
      </c>
      <c r="D9134" s="4" t="s">
        <v>282</v>
      </c>
      <c r="E9134" s="5">
        <v>11.37</v>
      </c>
    </row>
    <row r="9135" spans="1:10" ht="11.25" x14ac:dyDescent="0.15">
      <c r="A9135" s="6" t="s">
        <v>308</v>
      </c>
      <c r="B9135" s="4" t="s">
        <v>181</v>
      </c>
      <c r="C9135" s="4" t="s">
        <v>256</v>
      </c>
      <c r="D9135" s="4" t="s">
        <v>282</v>
      </c>
      <c r="E9135" s="5">
        <v>10.25</v>
      </c>
    </row>
    <row r="9136" spans="1:10" ht="11.25" x14ac:dyDescent="0.15">
      <c r="A9136" s="6" t="s">
        <v>308</v>
      </c>
      <c r="B9136" s="4" t="s">
        <v>181</v>
      </c>
      <c r="C9136" s="4" t="s">
        <v>256</v>
      </c>
      <c r="D9136" s="4" t="s">
        <v>265</v>
      </c>
      <c r="E9136" s="5">
        <v>13.37</v>
      </c>
    </row>
    <row r="9137" spans="1:10" ht="11.25" x14ac:dyDescent="0.15">
      <c r="A9137" s="6" t="s">
        <v>308</v>
      </c>
      <c r="B9137" s="4" t="s">
        <v>181</v>
      </c>
      <c r="C9137" s="4" t="s">
        <v>256</v>
      </c>
      <c r="D9137" s="4" t="s">
        <v>265</v>
      </c>
      <c r="E9137" s="5">
        <v>7.45</v>
      </c>
    </row>
    <row r="9138" spans="1:10" ht="11.25" x14ac:dyDescent="0.15">
      <c r="A9138" s="6" t="s">
        <v>308</v>
      </c>
      <c r="B9138" s="4" t="s">
        <v>181</v>
      </c>
      <c r="C9138" s="4" t="s">
        <v>256</v>
      </c>
      <c r="D9138" s="4" t="s">
        <v>259</v>
      </c>
      <c r="E9138" s="5">
        <v>9.26</v>
      </c>
    </row>
    <row r="9139" spans="1:10" ht="11.25" x14ac:dyDescent="0.15">
      <c r="A9139" s="6" t="s">
        <v>308</v>
      </c>
      <c r="B9139" s="4" t="s">
        <v>181</v>
      </c>
      <c r="C9139" s="4" t="s">
        <v>256</v>
      </c>
      <c r="D9139" s="4" t="s">
        <v>259</v>
      </c>
      <c r="E9139" s="5">
        <v>10.119999999999999</v>
      </c>
    </row>
    <row r="9140" spans="1:10" ht="11.25" x14ac:dyDescent="0.15">
      <c r="A9140" s="6" t="s">
        <v>308</v>
      </c>
      <c r="B9140" s="4" t="s">
        <v>182</v>
      </c>
      <c r="C9140" s="4" t="s">
        <v>256</v>
      </c>
      <c r="D9140" s="4" t="s">
        <v>281</v>
      </c>
      <c r="E9140" s="5">
        <v>11.86</v>
      </c>
      <c r="F9140" t="s">
        <v>354</v>
      </c>
    </row>
    <row r="9141" spans="1:10" ht="11.25" x14ac:dyDescent="0.15">
      <c r="A9141" s="6" t="s">
        <v>308</v>
      </c>
      <c r="B9141" s="4" t="s">
        <v>182</v>
      </c>
      <c r="C9141" s="4" t="s">
        <v>256</v>
      </c>
      <c r="D9141" s="4" t="s">
        <v>282</v>
      </c>
      <c r="E9141" s="5">
        <v>11.82</v>
      </c>
    </row>
    <row r="9142" spans="1:10" ht="11.25" x14ac:dyDescent="0.15">
      <c r="A9142" s="6" t="s">
        <v>308</v>
      </c>
      <c r="B9142" s="4" t="s">
        <v>182</v>
      </c>
      <c r="C9142" s="4" t="s">
        <v>256</v>
      </c>
      <c r="D9142" s="4" t="s">
        <v>265</v>
      </c>
      <c r="E9142" s="5">
        <v>13.13</v>
      </c>
    </row>
    <row r="9143" spans="1:10" ht="11.25" x14ac:dyDescent="0.15">
      <c r="A9143" s="6" t="s">
        <v>308</v>
      </c>
      <c r="B9143" s="4" t="s">
        <v>182</v>
      </c>
      <c r="C9143" s="4" t="s">
        <v>256</v>
      </c>
      <c r="D9143" s="4" t="s">
        <v>259</v>
      </c>
      <c r="E9143" s="5">
        <v>13.45</v>
      </c>
    </row>
    <row r="9144" spans="1:10" ht="11.25" x14ac:dyDescent="0.15">
      <c r="A9144" s="6" t="s">
        <v>308</v>
      </c>
      <c r="B9144" s="4" t="s">
        <v>183</v>
      </c>
      <c r="C9144" s="4" t="s">
        <v>256</v>
      </c>
      <c r="D9144" s="4" t="s">
        <v>264</v>
      </c>
      <c r="E9144" s="5">
        <v>9.61</v>
      </c>
      <c r="F9144" t="s">
        <v>353</v>
      </c>
      <c r="G9144" s="17">
        <f>+E9144+E9145+E9146+E9147+E9148+E9149+E9150+E9151+E9152+E9153</f>
        <v>98.07</v>
      </c>
      <c r="H9144" s="17">
        <f>+E9154+E9155+E9156+E9157+E9158</f>
        <v>61.769999999999996</v>
      </c>
      <c r="I9144" s="18">
        <f>+(G9144/4)/(H9144/3)</f>
        <v>1.1907479358912092</v>
      </c>
      <c r="J9144" s="21">
        <f>+(B9144-$L$1)/7</f>
        <v>35</v>
      </c>
    </row>
    <row r="9145" spans="1:10" ht="11.25" x14ac:dyDescent="0.15">
      <c r="A9145" s="6" t="s">
        <v>308</v>
      </c>
      <c r="B9145" s="4" t="s">
        <v>183</v>
      </c>
      <c r="C9145" s="4" t="s">
        <v>256</v>
      </c>
      <c r="D9145" s="4" t="s">
        <v>264</v>
      </c>
      <c r="E9145" s="5">
        <v>6.13</v>
      </c>
    </row>
    <row r="9146" spans="1:10" ht="11.25" x14ac:dyDescent="0.15">
      <c r="A9146" s="6" t="s">
        <v>308</v>
      </c>
      <c r="B9146" s="4" t="s">
        <v>183</v>
      </c>
      <c r="C9146" s="4" t="s">
        <v>256</v>
      </c>
      <c r="D9146" s="4" t="s">
        <v>281</v>
      </c>
      <c r="E9146" s="5">
        <v>10.88</v>
      </c>
    </row>
    <row r="9147" spans="1:10" ht="11.25" x14ac:dyDescent="0.15">
      <c r="A9147" s="6" t="s">
        <v>308</v>
      </c>
      <c r="B9147" s="4" t="s">
        <v>183</v>
      </c>
      <c r="C9147" s="4" t="s">
        <v>256</v>
      </c>
      <c r="D9147" s="4" t="s">
        <v>281</v>
      </c>
      <c r="E9147" s="5">
        <v>4.53</v>
      </c>
    </row>
    <row r="9148" spans="1:10" ht="11.25" x14ac:dyDescent="0.15">
      <c r="A9148" s="6" t="s">
        <v>308</v>
      </c>
      <c r="B9148" s="4" t="s">
        <v>183</v>
      </c>
      <c r="C9148" s="4" t="s">
        <v>256</v>
      </c>
      <c r="D9148" s="4" t="s">
        <v>282</v>
      </c>
      <c r="E9148" s="5">
        <v>11.59</v>
      </c>
    </row>
    <row r="9149" spans="1:10" ht="11.25" x14ac:dyDescent="0.15">
      <c r="A9149" s="6" t="s">
        <v>308</v>
      </c>
      <c r="B9149" s="4" t="s">
        <v>183</v>
      </c>
      <c r="C9149" s="4" t="s">
        <v>256</v>
      </c>
      <c r="D9149" s="4" t="s">
        <v>282</v>
      </c>
      <c r="E9149" s="5">
        <v>13.1</v>
      </c>
    </row>
    <row r="9150" spans="1:10" ht="11.25" x14ac:dyDescent="0.15">
      <c r="A9150" s="6" t="s">
        <v>308</v>
      </c>
      <c r="B9150" s="4" t="s">
        <v>183</v>
      </c>
      <c r="C9150" s="4" t="s">
        <v>256</v>
      </c>
      <c r="D9150" s="4" t="s">
        <v>265</v>
      </c>
      <c r="E9150" s="5">
        <v>12.42</v>
      </c>
    </row>
    <row r="9151" spans="1:10" ht="11.25" x14ac:dyDescent="0.15">
      <c r="A9151" s="6" t="s">
        <v>308</v>
      </c>
      <c r="B9151" s="4" t="s">
        <v>183</v>
      </c>
      <c r="C9151" s="4" t="s">
        <v>256</v>
      </c>
      <c r="D9151" s="4" t="s">
        <v>265</v>
      </c>
      <c r="E9151" s="5">
        <v>6.99</v>
      </c>
    </row>
    <row r="9152" spans="1:10" ht="11.25" x14ac:dyDescent="0.15">
      <c r="A9152" s="6" t="s">
        <v>308</v>
      </c>
      <c r="B9152" s="4" t="s">
        <v>183</v>
      </c>
      <c r="C9152" s="4" t="s">
        <v>256</v>
      </c>
      <c r="D9152" s="4" t="s">
        <v>259</v>
      </c>
      <c r="E9152" s="5">
        <v>9.8699999999999992</v>
      </c>
    </row>
    <row r="9153" spans="1:10" ht="11.25" x14ac:dyDescent="0.15">
      <c r="A9153" s="6" t="s">
        <v>308</v>
      </c>
      <c r="B9153" s="4" t="s">
        <v>183</v>
      </c>
      <c r="C9153" s="4" t="s">
        <v>256</v>
      </c>
      <c r="D9153" s="4" t="s">
        <v>259</v>
      </c>
      <c r="E9153" s="5">
        <v>12.95</v>
      </c>
    </row>
    <row r="9154" spans="1:10" ht="11.25" x14ac:dyDescent="0.15">
      <c r="A9154" s="6" t="s">
        <v>308</v>
      </c>
      <c r="B9154" s="4" t="s">
        <v>184</v>
      </c>
      <c r="C9154" s="4" t="s">
        <v>256</v>
      </c>
      <c r="D9154" s="4" t="s">
        <v>264</v>
      </c>
      <c r="E9154" s="5">
        <v>10.98</v>
      </c>
      <c r="F9154" t="s">
        <v>354</v>
      </c>
    </row>
    <row r="9155" spans="1:10" ht="11.25" x14ac:dyDescent="0.15">
      <c r="A9155" s="6" t="s">
        <v>308</v>
      </c>
      <c r="B9155" s="4" t="s">
        <v>184</v>
      </c>
      <c r="C9155" s="4" t="s">
        <v>256</v>
      </c>
      <c r="D9155" s="4" t="s">
        <v>281</v>
      </c>
      <c r="E9155" s="5">
        <v>12.81</v>
      </c>
    </row>
    <row r="9156" spans="1:10" ht="11.25" x14ac:dyDescent="0.15">
      <c r="A9156" s="9" t="s">
        <v>308</v>
      </c>
      <c r="B9156" s="4" t="s">
        <v>184</v>
      </c>
      <c r="C9156" s="4" t="s">
        <v>256</v>
      </c>
      <c r="D9156" s="4" t="s">
        <v>282</v>
      </c>
      <c r="E9156" s="5">
        <v>11.98</v>
      </c>
    </row>
    <row r="9157" spans="1:10" ht="11.25" x14ac:dyDescent="0.15">
      <c r="A9157" s="6" t="s">
        <v>308</v>
      </c>
      <c r="B9157" s="4" t="s">
        <v>184</v>
      </c>
      <c r="C9157" s="4" t="s">
        <v>256</v>
      </c>
      <c r="D9157" s="4" t="s">
        <v>265</v>
      </c>
      <c r="E9157" s="5">
        <v>12.89</v>
      </c>
    </row>
    <row r="9158" spans="1:10" ht="11.25" x14ac:dyDescent="0.15">
      <c r="A9158" s="6" t="s">
        <v>308</v>
      </c>
      <c r="B9158" s="4" t="s">
        <v>184</v>
      </c>
      <c r="C9158" s="4" t="s">
        <v>256</v>
      </c>
      <c r="D9158" s="4" t="s">
        <v>259</v>
      </c>
      <c r="E9158" s="5">
        <v>13.11</v>
      </c>
    </row>
    <row r="9159" spans="1:10" ht="11.25" x14ac:dyDescent="0.15">
      <c r="A9159" s="6" t="s">
        <v>308</v>
      </c>
      <c r="B9159" s="4" t="s">
        <v>185</v>
      </c>
      <c r="C9159" s="4" t="s">
        <v>256</v>
      </c>
      <c r="D9159" s="4" t="s">
        <v>264</v>
      </c>
      <c r="E9159" s="5">
        <v>10.78</v>
      </c>
      <c r="F9159" s="13" t="s">
        <v>353</v>
      </c>
      <c r="G9159" s="17">
        <f>+E9159+E9160+E9161+E9162+E9163+E9164+E9165+E9166+E9167+E9168</f>
        <v>109.96000000000001</v>
      </c>
      <c r="H9159" s="17">
        <f>+E9169+E9170+E9171+E9172+E9173+E9174</f>
        <v>87.59</v>
      </c>
      <c r="I9159" s="18">
        <f>+(G9159/4)/(H9159/3)</f>
        <v>0.94154583856604634</v>
      </c>
      <c r="J9159" s="21">
        <f>+(B9159-$L$1)/7</f>
        <v>36</v>
      </c>
    </row>
    <row r="9160" spans="1:10" ht="11.25" x14ac:dyDescent="0.15">
      <c r="A9160" s="6" t="s">
        <v>308</v>
      </c>
      <c r="B9160" s="4" t="s">
        <v>185</v>
      </c>
      <c r="C9160" s="4" t="s">
        <v>256</v>
      </c>
      <c r="D9160" s="4" t="s">
        <v>264</v>
      </c>
      <c r="E9160" s="5">
        <v>5.89</v>
      </c>
      <c r="F9160" s="13"/>
    </row>
    <row r="9161" spans="1:10" ht="11.25" x14ac:dyDescent="0.15">
      <c r="A9161" s="6" t="s">
        <v>308</v>
      </c>
      <c r="B9161" s="4" t="s">
        <v>185</v>
      </c>
      <c r="C9161" s="4" t="s">
        <v>256</v>
      </c>
      <c r="D9161" s="4" t="s">
        <v>281</v>
      </c>
      <c r="E9161" s="5">
        <v>13.95</v>
      </c>
      <c r="F9161" s="13"/>
    </row>
    <row r="9162" spans="1:10" ht="11.25" x14ac:dyDescent="0.15">
      <c r="A9162" s="6" t="s">
        <v>308</v>
      </c>
      <c r="B9162" s="4" t="s">
        <v>185</v>
      </c>
      <c r="C9162" s="4" t="s">
        <v>256</v>
      </c>
      <c r="D9162" s="4" t="s">
        <v>281</v>
      </c>
      <c r="E9162" s="5">
        <v>12.09</v>
      </c>
      <c r="F9162" s="13"/>
    </row>
    <row r="9163" spans="1:10" ht="11.25" x14ac:dyDescent="0.15">
      <c r="A9163" s="6" t="s">
        <v>308</v>
      </c>
      <c r="B9163" s="4" t="s">
        <v>185</v>
      </c>
      <c r="C9163" s="4" t="s">
        <v>256</v>
      </c>
      <c r="D9163" s="4" t="s">
        <v>282</v>
      </c>
      <c r="E9163" s="5">
        <v>12.67</v>
      </c>
      <c r="F9163" s="13"/>
    </row>
    <row r="9164" spans="1:10" ht="11.25" x14ac:dyDescent="0.15">
      <c r="A9164" s="6" t="s">
        <v>308</v>
      </c>
      <c r="B9164" s="4" t="s">
        <v>185</v>
      </c>
      <c r="C9164" s="4" t="s">
        <v>256</v>
      </c>
      <c r="D9164" s="4" t="s">
        <v>282</v>
      </c>
      <c r="E9164" s="5">
        <v>10.18</v>
      </c>
      <c r="F9164" s="13"/>
    </row>
    <row r="9165" spans="1:10" ht="11.25" x14ac:dyDescent="0.15">
      <c r="A9165" s="6" t="s">
        <v>308</v>
      </c>
      <c r="B9165" s="4" t="s">
        <v>185</v>
      </c>
      <c r="C9165" s="4" t="s">
        <v>256</v>
      </c>
      <c r="D9165" s="4" t="s">
        <v>265</v>
      </c>
      <c r="E9165" s="5">
        <v>13.12</v>
      </c>
      <c r="F9165" s="13"/>
    </row>
    <row r="9166" spans="1:10" ht="11.25" x14ac:dyDescent="0.15">
      <c r="A9166" s="6" t="s">
        <v>308</v>
      </c>
      <c r="B9166" s="4" t="s">
        <v>185</v>
      </c>
      <c r="C9166" s="4" t="s">
        <v>256</v>
      </c>
      <c r="D9166" s="4" t="s">
        <v>265</v>
      </c>
      <c r="E9166" s="5">
        <v>8.1199999999999992</v>
      </c>
      <c r="F9166" s="13"/>
    </row>
    <row r="9167" spans="1:10" ht="11.25" x14ac:dyDescent="0.15">
      <c r="A9167" s="6" t="s">
        <v>308</v>
      </c>
      <c r="B9167" s="4" t="s">
        <v>185</v>
      </c>
      <c r="C9167" s="4" t="s">
        <v>256</v>
      </c>
      <c r="D9167" s="4" t="s">
        <v>259</v>
      </c>
      <c r="E9167" s="5">
        <v>11.04</v>
      </c>
      <c r="F9167" s="13"/>
    </row>
    <row r="9168" spans="1:10" ht="11.25" x14ac:dyDescent="0.15">
      <c r="A9168" s="6" t="s">
        <v>308</v>
      </c>
      <c r="B9168" s="4" t="s">
        <v>185</v>
      </c>
      <c r="C9168" s="4" t="s">
        <v>256</v>
      </c>
      <c r="D9168" s="4" t="s">
        <v>259</v>
      </c>
      <c r="E9168" s="5">
        <v>12.12</v>
      </c>
      <c r="F9168" s="13"/>
    </row>
    <row r="9169" spans="1:10" ht="11.25" x14ac:dyDescent="0.15">
      <c r="A9169" s="6" t="s">
        <v>308</v>
      </c>
      <c r="B9169" s="4" t="s">
        <v>79</v>
      </c>
      <c r="C9169" s="4" t="s">
        <v>256</v>
      </c>
      <c r="D9169" s="4" t="s">
        <v>264</v>
      </c>
      <c r="E9169" s="5">
        <v>18.309999999999999</v>
      </c>
      <c r="F9169" s="13" t="s">
        <v>354</v>
      </c>
    </row>
    <row r="9170" spans="1:10" ht="11.25" x14ac:dyDescent="0.15">
      <c r="A9170" s="6" t="s">
        <v>308</v>
      </c>
      <c r="B9170" s="4" t="s">
        <v>186</v>
      </c>
      <c r="C9170" s="4" t="s">
        <v>256</v>
      </c>
      <c r="D9170" s="4" t="s">
        <v>264</v>
      </c>
      <c r="E9170" s="5">
        <v>12.06</v>
      </c>
    </row>
    <row r="9171" spans="1:10" ht="11.25" x14ac:dyDescent="0.15">
      <c r="A9171" s="6" t="s">
        <v>308</v>
      </c>
      <c r="B9171" s="4" t="s">
        <v>186</v>
      </c>
      <c r="C9171" s="4" t="s">
        <v>256</v>
      </c>
      <c r="D9171" s="4" t="s">
        <v>281</v>
      </c>
      <c r="E9171" s="5">
        <v>14.24</v>
      </c>
    </row>
    <row r="9172" spans="1:10" ht="11.25" x14ac:dyDescent="0.15">
      <c r="A9172" s="6" t="s">
        <v>308</v>
      </c>
      <c r="B9172" s="4" t="s">
        <v>186</v>
      </c>
      <c r="C9172" s="4" t="s">
        <v>256</v>
      </c>
      <c r="D9172" s="4" t="s">
        <v>282</v>
      </c>
      <c r="E9172" s="5">
        <v>13.64</v>
      </c>
    </row>
    <row r="9173" spans="1:10" ht="11.25" x14ac:dyDescent="0.15">
      <c r="A9173" s="6" t="s">
        <v>308</v>
      </c>
      <c r="B9173" s="4" t="s">
        <v>186</v>
      </c>
      <c r="C9173" s="4" t="s">
        <v>256</v>
      </c>
      <c r="D9173" s="4" t="s">
        <v>265</v>
      </c>
      <c r="E9173" s="5">
        <v>15.18</v>
      </c>
    </row>
    <row r="9174" spans="1:10" ht="11.25" x14ac:dyDescent="0.15">
      <c r="A9174" s="6" t="s">
        <v>308</v>
      </c>
      <c r="B9174" s="4" t="s">
        <v>186</v>
      </c>
      <c r="C9174" s="4" t="s">
        <v>256</v>
      </c>
      <c r="D9174" s="4" t="s">
        <v>259</v>
      </c>
      <c r="E9174" s="5">
        <v>14.16</v>
      </c>
    </row>
    <row r="9175" spans="1:10" ht="11.25" x14ac:dyDescent="0.15">
      <c r="A9175" s="6" t="s">
        <v>308</v>
      </c>
      <c r="B9175" s="4" t="s">
        <v>187</v>
      </c>
      <c r="C9175" s="4" t="s">
        <v>256</v>
      </c>
      <c r="D9175" s="4" t="s">
        <v>264</v>
      </c>
      <c r="E9175" s="5">
        <v>13.09</v>
      </c>
      <c r="F9175" t="s">
        <v>353</v>
      </c>
      <c r="G9175" s="17">
        <f>+E9175+E9176+E9177+E9178+E9179+E9180+E9181+E9182+E9183</f>
        <v>98.720000000000013</v>
      </c>
      <c r="H9175" s="17">
        <f>+E9185+E9186+E9187+E9188+E9184</f>
        <v>60.14</v>
      </c>
      <c r="I9175" s="18">
        <f>+(G9175/4)/(H9175/3)</f>
        <v>1.2311273694712339</v>
      </c>
      <c r="J9175" s="21">
        <f>+(B9175-$L$1)/7</f>
        <v>37</v>
      </c>
    </row>
    <row r="9176" spans="1:10" ht="11.25" x14ac:dyDescent="0.15">
      <c r="A9176" s="6" t="s">
        <v>308</v>
      </c>
      <c r="B9176" s="4" t="s">
        <v>187</v>
      </c>
      <c r="C9176" s="4" t="s">
        <v>256</v>
      </c>
      <c r="D9176" s="4" t="s">
        <v>264</v>
      </c>
      <c r="E9176" s="5">
        <v>4.5199999999999996</v>
      </c>
    </row>
    <row r="9177" spans="1:10" ht="11.25" x14ac:dyDescent="0.15">
      <c r="A9177" s="6" t="s">
        <v>308</v>
      </c>
      <c r="B9177" s="4" t="s">
        <v>187</v>
      </c>
      <c r="C9177" s="4" t="s">
        <v>256</v>
      </c>
      <c r="D9177" s="4" t="s">
        <v>281</v>
      </c>
      <c r="E9177" s="5">
        <v>13.62</v>
      </c>
    </row>
    <row r="9178" spans="1:10" ht="11.25" x14ac:dyDescent="0.15">
      <c r="A9178" s="6" t="s">
        <v>308</v>
      </c>
      <c r="B9178" s="4" t="s">
        <v>187</v>
      </c>
      <c r="C9178" s="4" t="s">
        <v>256</v>
      </c>
      <c r="D9178" s="4" t="s">
        <v>281</v>
      </c>
      <c r="E9178" s="5">
        <v>10.4</v>
      </c>
    </row>
    <row r="9179" spans="1:10" ht="11.25" x14ac:dyDescent="0.15">
      <c r="A9179" s="6" t="s">
        <v>308</v>
      </c>
      <c r="B9179" s="4" t="s">
        <v>187</v>
      </c>
      <c r="C9179" s="4" t="s">
        <v>256</v>
      </c>
      <c r="D9179" s="4" t="s">
        <v>282</v>
      </c>
      <c r="E9179" s="5">
        <v>12.09</v>
      </c>
    </row>
    <row r="9180" spans="1:10" ht="11.25" x14ac:dyDescent="0.15">
      <c r="A9180" s="6" t="s">
        <v>308</v>
      </c>
      <c r="B9180" s="4" t="s">
        <v>187</v>
      </c>
      <c r="C9180" s="4" t="s">
        <v>256</v>
      </c>
      <c r="D9180" s="4" t="s">
        <v>282</v>
      </c>
      <c r="E9180" s="5">
        <v>12.06</v>
      </c>
    </row>
    <row r="9181" spans="1:10" ht="11.25" x14ac:dyDescent="0.15">
      <c r="A9181" s="6" t="s">
        <v>308</v>
      </c>
      <c r="B9181" s="4" t="s">
        <v>187</v>
      </c>
      <c r="C9181" s="4" t="s">
        <v>256</v>
      </c>
      <c r="D9181" s="4" t="s">
        <v>265</v>
      </c>
      <c r="E9181" s="5">
        <v>12.89</v>
      </c>
    </row>
    <row r="9182" spans="1:10" ht="11.25" x14ac:dyDescent="0.15">
      <c r="A9182" s="6" t="s">
        <v>308</v>
      </c>
      <c r="B9182" s="4" t="s">
        <v>187</v>
      </c>
      <c r="C9182" s="4" t="s">
        <v>256</v>
      </c>
      <c r="D9182" s="4" t="s">
        <v>259</v>
      </c>
      <c r="E9182" s="5">
        <v>10.57</v>
      </c>
    </row>
    <row r="9183" spans="1:10" ht="11.25" x14ac:dyDescent="0.15">
      <c r="A9183" s="6" t="s">
        <v>308</v>
      </c>
      <c r="B9183" s="4" t="s">
        <v>187</v>
      </c>
      <c r="C9183" s="4" t="s">
        <v>256</v>
      </c>
      <c r="D9183" s="4" t="s">
        <v>259</v>
      </c>
      <c r="E9183" s="5">
        <v>9.48</v>
      </c>
    </row>
    <row r="9184" spans="1:10" ht="11.25" x14ac:dyDescent="0.15">
      <c r="A9184" s="6" t="s">
        <v>308</v>
      </c>
      <c r="B9184" s="4" t="s">
        <v>188</v>
      </c>
      <c r="C9184" s="4" t="s">
        <v>256</v>
      </c>
      <c r="D9184" s="4" t="s">
        <v>264</v>
      </c>
      <c r="E9184" s="5">
        <v>10.09</v>
      </c>
      <c r="F9184" t="s">
        <v>354</v>
      </c>
    </row>
    <row r="9185" spans="1:10" ht="11.25" x14ac:dyDescent="0.15">
      <c r="A9185" s="6" t="s">
        <v>308</v>
      </c>
      <c r="B9185" s="4" t="s">
        <v>188</v>
      </c>
      <c r="C9185" s="4" t="s">
        <v>256</v>
      </c>
      <c r="D9185" s="4" t="s">
        <v>281</v>
      </c>
      <c r="E9185" s="5">
        <v>11.84</v>
      </c>
    </row>
    <row r="9186" spans="1:10" ht="11.25" x14ac:dyDescent="0.15">
      <c r="A9186" s="6" t="s">
        <v>308</v>
      </c>
      <c r="B9186" s="4" t="s">
        <v>188</v>
      </c>
      <c r="C9186" s="4" t="s">
        <v>256</v>
      </c>
      <c r="D9186" s="4" t="s">
        <v>265</v>
      </c>
      <c r="E9186" s="5">
        <v>13.29</v>
      </c>
    </row>
    <row r="9187" spans="1:10" ht="11.25" x14ac:dyDescent="0.15">
      <c r="A9187" s="6" t="s">
        <v>308</v>
      </c>
      <c r="B9187" s="4" t="s">
        <v>188</v>
      </c>
      <c r="C9187" s="4" t="s">
        <v>256</v>
      </c>
      <c r="D9187" s="4" t="s">
        <v>259</v>
      </c>
      <c r="E9187" s="5">
        <v>12.86</v>
      </c>
    </row>
    <row r="9188" spans="1:10" ht="11.25" x14ac:dyDescent="0.15">
      <c r="A9188" s="6" t="s">
        <v>308</v>
      </c>
      <c r="B9188" s="4" t="s">
        <v>188</v>
      </c>
      <c r="C9188" s="4" t="s">
        <v>256</v>
      </c>
      <c r="D9188" s="4" t="s">
        <v>260</v>
      </c>
      <c r="E9188" s="5">
        <v>12.06</v>
      </c>
    </row>
    <row r="9189" spans="1:10" ht="11.25" x14ac:dyDescent="0.15">
      <c r="A9189" s="6" t="s">
        <v>308</v>
      </c>
      <c r="B9189" s="4" t="s">
        <v>189</v>
      </c>
      <c r="C9189" s="4" t="s">
        <v>256</v>
      </c>
      <c r="D9189" s="4" t="s">
        <v>264</v>
      </c>
      <c r="E9189" s="5">
        <v>6.43</v>
      </c>
      <c r="F9189" t="s">
        <v>353</v>
      </c>
      <c r="G9189" s="17">
        <f>+E9189+E9190+E9191+E9192+E9193+E9194+E9195</f>
        <v>71.78</v>
      </c>
      <c r="H9189" s="17">
        <f>+E9199+E9200+E9196+E9197+E9198</f>
        <v>58.100000000000009</v>
      </c>
      <c r="I9189" s="18">
        <f>+(G9189/4)/(H9189/3)</f>
        <v>0.92659208261617887</v>
      </c>
      <c r="J9189" s="21">
        <f>+(B9189-$L$1)/7</f>
        <v>38</v>
      </c>
    </row>
    <row r="9190" spans="1:10" ht="11.25" x14ac:dyDescent="0.15">
      <c r="A9190" s="6" t="s">
        <v>308</v>
      </c>
      <c r="B9190" s="4" t="s">
        <v>189</v>
      </c>
      <c r="C9190" s="4" t="s">
        <v>256</v>
      </c>
      <c r="D9190" s="4" t="s">
        <v>281</v>
      </c>
      <c r="E9190" s="5">
        <v>11.36</v>
      </c>
    </row>
    <row r="9191" spans="1:10" ht="11.25" x14ac:dyDescent="0.15">
      <c r="A9191" s="6" t="s">
        <v>308</v>
      </c>
      <c r="B9191" s="4" t="s">
        <v>189</v>
      </c>
      <c r="C9191" s="4" t="s">
        <v>256</v>
      </c>
      <c r="D9191" s="4" t="s">
        <v>282</v>
      </c>
      <c r="E9191" s="5">
        <v>5.6</v>
      </c>
    </row>
    <row r="9192" spans="1:10" ht="11.25" x14ac:dyDescent="0.15">
      <c r="A9192" s="6" t="s">
        <v>308</v>
      </c>
      <c r="B9192" s="4" t="s">
        <v>189</v>
      </c>
      <c r="C9192" s="4" t="s">
        <v>256</v>
      </c>
      <c r="D9192" s="4" t="s">
        <v>265</v>
      </c>
      <c r="E9192" s="5">
        <v>14.06</v>
      </c>
    </row>
    <row r="9193" spans="1:10" ht="11.25" x14ac:dyDescent="0.15">
      <c r="A9193" s="6" t="s">
        <v>308</v>
      </c>
      <c r="B9193" s="4" t="s">
        <v>189</v>
      </c>
      <c r="C9193" s="4" t="s">
        <v>256</v>
      </c>
      <c r="D9193" s="4" t="s">
        <v>265</v>
      </c>
      <c r="E9193" s="5">
        <v>14.26</v>
      </c>
    </row>
    <row r="9194" spans="1:10" ht="11.25" x14ac:dyDescent="0.15">
      <c r="A9194" s="6" t="s">
        <v>308</v>
      </c>
      <c r="B9194" s="4" t="s">
        <v>189</v>
      </c>
      <c r="C9194" s="4" t="s">
        <v>256</v>
      </c>
      <c r="D9194" s="4" t="s">
        <v>259</v>
      </c>
      <c r="E9194" s="5">
        <v>9.4499999999999993</v>
      </c>
    </row>
    <row r="9195" spans="1:10" ht="11.25" x14ac:dyDescent="0.15">
      <c r="A9195" s="6" t="s">
        <v>308</v>
      </c>
      <c r="B9195" s="4" t="s">
        <v>189</v>
      </c>
      <c r="C9195" s="4" t="s">
        <v>256</v>
      </c>
      <c r="D9195" s="4" t="s">
        <v>259</v>
      </c>
      <c r="E9195" s="5">
        <v>10.62</v>
      </c>
    </row>
    <row r="9196" spans="1:10" ht="11.25" x14ac:dyDescent="0.15">
      <c r="A9196" s="6" t="s">
        <v>308</v>
      </c>
      <c r="B9196" s="4" t="s">
        <v>190</v>
      </c>
      <c r="C9196" s="4" t="s">
        <v>256</v>
      </c>
      <c r="D9196" s="4" t="s">
        <v>264</v>
      </c>
      <c r="E9196" s="5">
        <v>10.41</v>
      </c>
      <c r="F9196" t="s">
        <v>354</v>
      </c>
    </row>
    <row r="9197" spans="1:10" ht="11.25" x14ac:dyDescent="0.15">
      <c r="A9197" s="6" t="s">
        <v>308</v>
      </c>
      <c r="B9197" s="4" t="s">
        <v>190</v>
      </c>
      <c r="C9197" s="4" t="s">
        <v>256</v>
      </c>
      <c r="D9197" s="4" t="s">
        <v>281</v>
      </c>
      <c r="E9197" s="5">
        <v>12.48</v>
      </c>
    </row>
    <row r="9198" spans="1:10" ht="11.25" x14ac:dyDescent="0.15">
      <c r="A9198" s="6" t="s">
        <v>308</v>
      </c>
      <c r="B9198" s="4" t="s">
        <v>190</v>
      </c>
      <c r="C9198" s="4" t="s">
        <v>256</v>
      </c>
      <c r="D9198" s="4" t="s">
        <v>282</v>
      </c>
      <c r="E9198" s="5">
        <v>13.06</v>
      </c>
    </row>
    <row r="9199" spans="1:10" ht="11.25" x14ac:dyDescent="0.15">
      <c r="A9199" s="6" t="s">
        <v>308</v>
      </c>
      <c r="B9199" s="4" t="s">
        <v>190</v>
      </c>
      <c r="C9199" s="4" t="s">
        <v>256</v>
      </c>
      <c r="D9199" s="4" t="s">
        <v>265</v>
      </c>
      <c r="E9199" s="5">
        <v>10.83</v>
      </c>
    </row>
    <row r="9200" spans="1:10" ht="11.25" x14ac:dyDescent="0.15">
      <c r="A9200" s="6" t="s">
        <v>308</v>
      </c>
      <c r="B9200" s="4" t="s">
        <v>190</v>
      </c>
      <c r="C9200" s="4" t="s">
        <v>256</v>
      </c>
      <c r="D9200" s="4" t="s">
        <v>259</v>
      </c>
      <c r="E9200" s="5">
        <v>11.32</v>
      </c>
    </row>
    <row r="9201" spans="1:10" ht="11.25" x14ac:dyDescent="0.15">
      <c r="A9201" s="6" t="s">
        <v>308</v>
      </c>
      <c r="B9201" s="4" t="s">
        <v>191</v>
      </c>
      <c r="C9201" s="4" t="s">
        <v>256</v>
      </c>
      <c r="D9201" s="4" t="s">
        <v>264</v>
      </c>
      <c r="E9201" s="5">
        <v>10.27</v>
      </c>
      <c r="F9201" t="s">
        <v>353</v>
      </c>
      <c r="G9201" s="17">
        <f>+E9201+E9202+E9203+E9204+E9205+E9206+E9207+E9208+E9209</f>
        <v>92.54</v>
      </c>
      <c r="H9201" s="17">
        <f>+E9211+E9212+E9213+E9214+E9210</f>
        <v>53.49</v>
      </c>
      <c r="I9201" s="18">
        <f>+(G9201/4)/(H9201/3)</f>
        <v>1.2975322490185082</v>
      </c>
      <c r="J9201" s="21">
        <f>+(B9201-$L$1)/7</f>
        <v>39</v>
      </c>
    </row>
    <row r="9202" spans="1:10" ht="11.25" x14ac:dyDescent="0.15">
      <c r="A9202" s="6" t="s">
        <v>308</v>
      </c>
      <c r="B9202" s="4" t="s">
        <v>191</v>
      </c>
      <c r="C9202" s="4" t="s">
        <v>256</v>
      </c>
      <c r="D9202" s="4" t="s">
        <v>264</v>
      </c>
      <c r="E9202" s="5">
        <v>6.91</v>
      </c>
    </row>
    <row r="9203" spans="1:10" ht="11.25" x14ac:dyDescent="0.15">
      <c r="A9203" s="6" t="s">
        <v>308</v>
      </c>
      <c r="B9203" s="4" t="s">
        <v>191</v>
      </c>
      <c r="C9203" s="4" t="s">
        <v>256</v>
      </c>
      <c r="D9203" s="4" t="s">
        <v>281</v>
      </c>
      <c r="E9203" s="5">
        <v>14.5</v>
      </c>
    </row>
    <row r="9204" spans="1:10" ht="11.25" x14ac:dyDescent="0.15">
      <c r="A9204" s="6" t="s">
        <v>308</v>
      </c>
      <c r="B9204" s="4" t="s">
        <v>191</v>
      </c>
      <c r="C9204" s="4" t="s">
        <v>256</v>
      </c>
      <c r="D9204" s="4" t="s">
        <v>281</v>
      </c>
      <c r="E9204" s="5">
        <v>7.73</v>
      </c>
    </row>
    <row r="9205" spans="1:10" ht="11.25" x14ac:dyDescent="0.15">
      <c r="A9205" s="9" t="s">
        <v>308</v>
      </c>
      <c r="B9205" s="4" t="s">
        <v>191</v>
      </c>
      <c r="C9205" s="4" t="s">
        <v>256</v>
      </c>
      <c r="D9205" s="4" t="s">
        <v>282</v>
      </c>
      <c r="E9205" s="5">
        <v>10.24</v>
      </c>
    </row>
    <row r="9206" spans="1:10" ht="11.25" x14ac:dyDescent="0.15">
      <c r="A9206" s="6" t="s">
        <v>308</v>
      </c>
      <c r="B9206" s="4" t="s">
        <v>191</v>
      </c>
      <c r="C9206" s="4" t="s">
        <v>256</v>
      </c>
      <c r="D9206" s="4" t="s">
        <v>265</v>
      </c>
      <c r="E9206" s="5">
        <v>12.1</v>
      </c>
    </row>
    <row r="9207" spans="1:10" ht="11.25" x14ac:dyDescent="0.15">
      <c r="A9207" s="6" t="s">
        <v>308</v>
      </c>
      <c r="B9207" s="4" t="s">
        <v>191</v>
      </c>
      <c r="C9207" s="4" t="s">
        <v>256</v>
      </c>
      <c r="D9207" s="4" t="s">
        <v>265</v>
      </c>
      <c r="E9207" s="5">
        <v>9.98</v>
      </c>
    </row>
    <row r="9208" spans="1:10" ht="11.25" x14ac:dyDescent="0.15">
      <c r="A9208" s="6" t="s">
        <v>308</v>
      </c>
      <c r="B9208" s="4" t="s">
        <v>191</v>
      </c>
      <c r="C9208" s="4" t="s">
        <v>256</v>
      </c>
      <c r="D9208" s="4" t="s">
        <v>259</v>
      </c>
      <c r="E9208" s="5">
        <v>10.039999999999999</v>
      </c>
    </row>
    <row r="9209" spans="1:10" ht="11.25" x14ac:dyDescent="0.15">
      <c r="A9209" s="6" t="s">
        <v>308</v>
      </c>
      <c r="B9209" s="4" t="s">
        <v>191</v>
      </c>
      <c r="C9209" s="4" t="s">
        <v>256</v>
      </c>
      <c r="D9209" s="4" t="s">
        <v>259</v>
      </c>
      <c r="E9209" s="5">
        <v>10.77</v>
      </c>
    </row>
    <row r="9210" spans="1:10" ht="11.25" x14ac:dyDescent="0.15">
      <c r="A9210" s="6" t="s">
        <v>308</v>
      </c>
      <c r="B9210" s="4" t="s">
        <v>192</v>
      </c>
      <c r="C9210" s="4" t="s">
        <v>256</v>
      </c>
      <c r="D9210" s="4" t="s">
        <v>264</v>
      </c>
      <c r="E9210" s="5">
        <v>11.1</v>
      </c>
      <c r="F9210" t="s">
        <v>354</v>
      </c>
    </row>
    <row r="9211" spans="1:10" ht="11.25" x14ac:dyDescent="0.15">
      <c r="A9211" s="6" t="s">
        <v>308</v>
      </c>
      <c r="B9211" s="4" t="s">
        <v>192</v>
      </c>
      <c r="C9211" s="4" t="s">
        <v>256</v>
      </c>
      <c r="D9211" s="4" t="s">
        <v>282</v>
      </c>
      <c r="E9211" s="5">
        <v>7.51</v>
      </c>
    </row>
    <row r="9212" spans="1:10" ht="11.25" x14ac:dyDescent="0.15">
      <c r="A9212" s="6" t="s">
        <v>308</v>
      </c>
      <c r="B9212" s="4" t="s">
        <v>192</v>
      </c>
      <c r="C9212" s="4" t="s">
        <v>256</v>
      </c>
      <c r="D9212" s="4" t="s">
        <v>265</v>
      </c>
      <c r="E9212" s="5">
        <v>11.97</v>
      </c>
    </row>
    <row r="9213" spans="1:10" ht="11.25" x14ac:dyDescent="0.15">
      <c r="A9213" s="6" t="s">
        <v>308</v>
      </c>
      <c r="B9213" s="4" t="s">
        <v>192</v>
      </c>
      <c r="C9213" s="4" t="s">
        <v>256</v>
      </c>
      <c r="D9213" s="4" t="s">
        <v>259</v>
      </c>
      <c r="E9213" s="5">
        <v>11.42</v>
      </c>
    </row>
    <row r="9214" spans="1:10" ht="11.25" x14ac:dyDescent="0.15">
      <c r="A9214" s="6" t="s">
        <v>308</v>
      </c>
      <c r="B9214" s="4" t="s">
        <v>192</v>
      </c>
      <c r="C9214" s="4" t="s">
        <v>256</v>
      </c>
      <c r="D9214" s="4" t="s">
        <v>260</v>
      </c>
      <c r="E9214" s="5">
        <v>11.49</v>
      </c>
    </row>
    <row r="9215" spans="1:10" ht="11.25" x14ac:dyDescent="0.15">
      <c r="A9215" s="6" t="s">
        <v>308</v>
      </c>
      <c r="B9215" s="4" t="s">
        <v>193</v>
      </c>
      <c r="C9215" s="4" t="s">
        <v>256</v>
      </c>
      <c r="D9215" s="4" t="s">
        <v>264</v>
      </c>
      <c r="E9215" s="5">
        <v>9.7799999999999994</v>
      </c>
      <c r="F9215" t="s">
        <v>353</v>
      </c>
      <c r="G9215" s="17">
        <f>+E9215+E9216+E9217+E9218+E9219+E9220+E9221+E9222+E9223</f>
        <v>92.69</v>
      </c>
      <c r="H9215" s="17">
        <f>+E9225+E9226+E9227+E9228+E9224</f>
        <v>58.72</v>
      </c>
      <c r="I9215" s="18">
        <f>+(G9215/4)/(H9215/3)</f>
        <v>1.1838811307901906</v>
      </c>
      <c r="J9215" s="21">
        <f>+(B9215-$L$1)/7</f>
        <v>40</v>
      </c>
    </row>
    <row r="9216" spans="1:10" ht="11.25" x14ac:dyDescent="0.15">
      <c r="A9216" s="6" t="s">
        <v>308</v>
      </c>
      <c r="B9216" s="4" t="s">
        <v>193</v>
      </c>
      <c r="C9216" s="4" t="s">
        <v>256</v>
      </c>
      <c r="D9216" s="4" t="s">
        <v>264</v>
      </c>
      <c r="E9216" s="5">
        <v>7.95</v>
      </c>
    </row>
    <row r="9217" spans="1:10" ht="11.25" x14ac:dyDescent="0.15">
      <c r="A9217" s="6" t="s">
        <v>308</v>
      </c>
      <c r="B9217" s="4" t="s">
        <v>193</v>
      </c>
      <c r="C9217" s="4" t="s">
        <v>256</v>
      </c>
      <c r="D9217" s="4" t="s">
        <v>281</v>
      </c>
      <c r="E9217" s="5">
        <v>12.25</v>
      </c>
    </row>
    <row r="9218" spans="1:10" ht="11.25" x14ac:dyDescent="0.15">
      <c r="A9218" s="6" t="s">
        <v>308</v>
      </c>
      <c r="B9218" s="4" t="s">
        <v>193</v>
      </c>
      <c r="C9218" s="4" t="s">
        <v>256</v>
      </c>
      <c r="D9218" s="4" t="s">
        <v>281</v>
      </c>
      <c r="E9218" s="5">
        <v>9.56</v>
      </c>
    </row>
    <row r="9219" spans="1:10" ht="11.25" x14ac:dyDescent="0.15">
      <c r="A9219" s="6" t="s">
        <v>308</v>
      </c>
      <c r="B9219" s="4" t="s">
        <v>193</v>
      </c>
      <c r="C9219" s="4" t="s">
        <v>256</v>
      </c>
      <c r="D9219" s="4" t="s">
        <v>282</v>
      </c>
      <c r="E9219" s="5">
        <v>13.32</v>
      </c>
    </row>
    <row r="9220" spans="1:10" ht="11.25" x14ac:dyDescent="0.15">
      <c r="A9220" s="6" t="s">
        <v>308</v>
      </c>
      <c r="B9220" s="4" t="s">
        <v>193</v>
      </c>
      <c r="C9220" s="4" t="s">
        <v>256</v>
      </c>
      <c r="D9220" s="4" t="s">
        <v>282</v>
      </c>
      <c r="E9220" s="5">
        <v>10.51</v>
      </c>
    </row>
    <row r="9221" spans="1:10" ht="11.25" x14ac:dyDescent="0.15">
      <c r="A9221" s="6" t="s">
        <v>308</v>
      </c>
      <c r="B9221" s="4" t="s">
        <v>193</v>
      </c>
      <c r="C9221" s="4" t="s">
        <v>256</v>
      </c>
      <c r="D9221" s="4" t="s">
        <v>265</v>
      </c>
      <c r="E9221" s="5">
        <v>11.49</v>
      </c>
    </row>
    <row r="9222" spans="1:10" ht="11.25" x14ac:dyDescent="0.15">
      <c r="A9222" s="6" t="s">
        <v>308</v>
      </c>
      <c r="B9222" s="4" t="s">
        <v>193</v>
      </c>
      <c r="C9222" s="4" t="s">
        <v>256</v>
      </c>
      <c r="D9222" s="4" t="s">
        <v>259</v>
      </c>
      <c r="E9222" s="5">
        <v>8.86</v>
      </c>
    </row>
    <row r="9223" spans="1:10" ht="11.25" x14ac:dyDescent="0.15">
      <c r="A9223" s="6" t="s">
        <v>308</v>
      </c>
      <c r="B9223" s="4" t="s">
        <v>193</v>
      </c>
      <c r="C9223" s="4" t="s">
        <v>256</v>
      </c>
      <c r="D9223" s="4" t="s">
        <v>259</v>
      </c>
      <c r="E9223" s="5">
        <v>8.9700000000000006</v>
      </c>
    </row>
    <row r="9224" spans="1:10" ht="11.25" x14ac:dyDescent="0.15">
      <c r="A9224" s="6" t="s">
        <v>308</v>
      </c>
      <c r="B9224" s="4" t="s">
        <v>194</v>
      </c>
      <c r="C9224" s="4" t="s">
        <v>256</v>
      </c>
      <c r="D9224" s="4" t="s">
        <v>264</v>
      </c>
      <c r="E9224" s="5">
        <v>12.8</v>
      </c>
      <c r="F9224" t="s">
        <v>354</v>
      </c>
    </row>
    <row r="9225" spans="1:10" ht="11.25" x14ac:dyDescent="0.15">
      <c r="A9225" s="6" t="s">
        <v>308</v>
      </c>
      <c r="B9225" s="4" t="s">
        <v>194</v>
      </c>
      <c r="C9225" s="4" t="s">
        <v>256</v>
      </c>
      <c r="D9225" s="4" t="s">
        <v>281</v>
      </c>
      <c r="E9225" s="5">
        <v>12.08</v>
      </c>
    </row>
    <row r="9226" spans="1:10" ht="11.25" x14ac:dyDescent="0.15">
      <c r="A9226" s="6" t="s">
        <v>308</v>
      </c>
      <c r="B9226" s="4" t="s">
        <v>194</v>
      </c>
      <c r="C9226" s="4" t="s">
        <v>256</v>
      </c>
      <c r="D9226" s="4" t="s">
        <v>282</v>
      </c>
      <c r="E9226" s="5">
        <v>11.82</v>
      </c>
    </row>
    <row r="9227" spans="1:10" ht="11.25" x14ac:dyDescent="0.15">
      <c r="A9227" s="6" t="s">
        <v>308</v>
      </c>
      <c r="B9227" s="4" t="s">
        <v>194</v>
      </c>
      <c r="C9227" s="4" t="s">
        <v>256</v>
      </c>
      <c r="D9227" s="4" t="s">
        <v>265</v>
      </c>
      <c r="E9227" s="5">
        <v>11.75</v>
      </c>
    </row>
    <row r="9228" spans="1:10" ht="11.25" x14ac:dyDescent="0.15">
      <c r="A9228" s="6" t="s">
        <v>308</v>
      </c>
      <c r="B9228" s="4" t="s">
        <v>194</v>
      </c>
      <c r="C9228" s="4" t="s">
        <v>256</v>
      </c>
      <c r="D9228" s="4" t="s">
        <v>259</v>
      </c>
      <c r="E9228" s="5">
        <v>10.27</v>
      </c>
    </row>
    <row r="9229" spans="1:10" ht="11.25" x14ac:dyDescent="0.15">
      <c r="A9229" s="6" t="s">
        <v>308</v>
      </c>
      <c r="B9229" s="4" t="s">
        <v>195</v>
      </c>
      <c r="C9229" s="4" t="s">
        <v>256</v>
      </c>
      <c r="D9229" s="4" t="s">
        <v>264</v>
      </c>
      <c r="E9229" s="5">
        <v>10.18</v>
      </c>
      <c r="F9229" s="13" t="s">
        <v>353</v>
      </c>
      <c r="G9229" s="17">
        <f>+E9229+E9230+E9231+E9232+E9233+E9234+E9235+E9236+E9237</f>
        <v>88.58</v>
      </c>
      <c r="H9229" s="17">
        <f>+E9239+E9240+E9241+E9242+E9238+E9243</f>
        <v>67.03</v>
      </c>
      <c r="I9229" s="18">
        <f>+(G9229/4)/(H9229/3)</f>
        <v>0.99112337759212288</v>
      </c>
      <c r="J9229" s="21">
        <f>+(B9229-$L$1)/7</f>
        <v>41</v>
      </c>
    </row>
    <row r="9230" spans="1:10" ht="11.25" x14ac:dyDescent="0.15">
      <c r="A9230" s="6" t="s">
        <v>308</v>
      </c>
      <c r="B9230" s="4" t="s">
        <v>195</v>
      </c>
      <c r="C9230" s="4" t="s">
        <v>256</v>
      </c>
      <c r="D9230" s="4" t="s">
        <v>264</v>
      </c>
      <c r="E9230" s="5">
        <v>6.19</v>
      </c>
      <c r="F9230" s="13"/>
    </row>
    <row r="9231" spans="1:10" ht="11.25" x14ac:dyDescent="0.15">
      <c r="A9231" s="6" t="s">
        <v>308</v>
      </c>
      <c r="B9231" s="4" t="s">
        <v>195</v>
      </c>
      <c r="C9231" s="4" t="s">
        <v>256</v>
      </c>
      <c r="D9231" s="4" t="s">
        <v>281</v>
      </c>
      <c r="E9231" s="5">
        <v>14.38</v>
      </c>
      <c r="F9231" s="13"/>
    </row>
    <row r="9232" spans="1:10" ht="11.25" x14ac:dyDescent="0.15">
      <c r="A9232" s="6" t="s">
        <v>308</v>
      </c>
      <c r="B9232" s="4" t="s">
        <v>195</v>
      </c>
      <c r="C9232" s="4" t="s">
        <v>256</v>
      </c>
      <c r="D9232" s="4" t="s">
        <v>281</v>
      </c>
      <c r="E9232" s="5">
        <v>7.08</v>
      </c>
      <c r="F9232" s="13"/>
    </row>
    <row r="9233" spans="1:10" ht="11.25" x14ac:dyDescent="0.15">
      <c r="A9233" s="6" t="s">
        <v>308</v>
      </c>
      <c r="B9233" s="4" t="s">
        <v>195</v>
      </c>
      <c r="C9233" s="4" t="s">
        <v>256</v>
      </c>
      <c r="D9233" s="4" t="s">
        <v>282</v>
      </c>
      <c r="E9233" s="5">
        <v>8.4700000000000006</v>
      </c>
      <c r="F9233" s="13"/>
    </row>
    <row r="9234" spans="1:10" ht="11.25" x14ac:dyDescent="0.15">
      <c r="A9234" s="6" t="s">
        <v>308</v>
      </c>
      <c r="B9234" s="4" t="s">
        <v>195</v>
      </c>
      <c r="C9234" s="4" t="s">
        <v>256</v>
      </c>
      <c r="D9234" s="4" t="s">
        <v>282</v>
      </c>
      <c r="E9234" s="5">
        <v>6.9</v>
      </c>
      <c r="F9234" s="13"/>
    </row>
    <row r="9235" spans="1:10" ht="11.25" x14ac:dyDescent="0.15">
      <c r="A9235" s="6" t="s">
        <v>308</v>
      </c>
      <c r="B9235" s="4" t="s">
        <v>195</v>
      </c>
      <c r="C9235" s="4" t="s">
        <v>256</v>
      </c>
      <c r="D9235" s="4" t="s">
        <v>265</v>
      </c>
      <c r="E9235" s="5">
        <v>12.58</v>
      </c>
      <c r="F9235" s="13"/>
    </row>
    <row r="9236" spans="1:10" ht="11.25" x14ac:dyDescent="0.15">
      <c r="A9236" s="6" t="s">
        <v>308</v>
      </c>
      <c r="B9236" s="4" t="s">
        <v>195</v>
      </c>
      <c r="C9236" s="4" t="s">
        <v>256</v>
      </c>
      <c r="D9236" s="4" t="s">
        <v>259</v>
      </c>
      <c r="E9236" s="5">
        <v>8.83</v>
      </c>
      <c r="F9236" s="13"/>
    </row>
    <row r="9237" spans="1:10" ht="11.25" x14ac:dyDescent="0.15">
      <c r="A9237" s="6" t="s">
        <v>308</v>
      </c>
      <c r="B9237" s="4" t="s">
        <v>195</v>
      </c>
      <c r="C9237" s="4" t="s">
        <v>256</v>
      </c>
      <c r="D9237" s="4" t="s">
        <v>259</v>
      </c>
      <c r="E9237" s="5">
        <v>13.97</v>
      </c>
      <c r="F9237" s="13"/>
    </row>
    <row r="9238" spans="1:10" ht="11.25" x14ac:dyDescent="0.15">
      <c r="A9238" s="6" t="s">
        <v>308</v>
      </c>
      <c r="B9238" s="4" t="s">
        <v>89</v>
      </c>
      <c r="C9238" s="4" t="s">
        <v>256</v>
      </c>
      <c r="D9238" s="4" t="s">
        <v>264</v>
      </c>
      <c r="E9238" s="5">
        <v>10.41</v>
      </c>
      <c r="F9238" s="13" t="s">
        <v>354</v>
      </c>
    </row>
    <row r="9239" spans="1:10" ht="11.25" x14ac:dyDescent="0.15">
      <c r="A9239" s="6" t="s">
        <v>308</v>
      </c>
      <c r="B9239" s="4" t="s">
        <v>196</v>
      </c>
      <c r="C9239" s="4" t="s">
        <v>256</v>
      </c>
      <c r="D9239" s="4" t="s">
        <v>264</v>
      </c>
      <c r="E9239" s="5">
        <v>11.05</v>
      </c>
    </row>
    <row r="9240" spans="1:10" ht="11.25" x14ac:dyDescent="0.15">
      <c r="A9240" s="6" t="s">
        <v>308</v>
      </c>
      <c r="B9240" s="4" t="s">
        <v>196</v>
      </c>
      <c r="C9240" s="4" t="s">
        <v>256</v>
      </c>
      <c r="D9240" s="4" t="s">
        <v>281</v>
      </c>
      <c r="E9240" s="5">
        <v>11.98</v>
      </c>
    </row>
    <row r="9241" spans="1:10" ht="11.25" x14ac:dyDescent="0.15">
      <c r="A9241" s="6" t="s">
        <v>308</v>
      </c>
      <c r="B9241" s="4" t="s">
        <v>196</v>
      </c>
      <c r="C9241" s="4" t="s">
        <v>256</v>
      </c>
      <c r="D9241" s="4" t="s">
        <v>282</v>
      </c>
      <c r="E9241" s="5">
        <v>12.08</v>
      </c>
    </row>
    <row r="9242" spans="1:10" ht="11.25" x14ac:dyDescent="0.15">
      <c r="A9242" s="6" t="s">
        <v>308</v>
      </c>
      <c r="B9242" s="4" t="s">
        <v>196</v>
      </c>
      <c r="C9242" s="4" t="s">
        <v>256</v>
      </c>
      <c r="D9242" s="4" t="s">
        <v>265</v>
      </c>
      <c r="E9242" s="5">
        <v>8.65</v>
      </c>
    </row>
    <row r="9243" spans="1:10" ht="11.25" x14ac:dyDescent="0.15">
      <c r="A9243" s="6" t="s">
        <v>308</v>
      </c>
      <c r="B9243" s="4" t="s">
        <v>196</v>
      </c>
      <c r="C9243" s="4" t="s">
        <v>256</v>
      </c>
      <c r="D9243" s="4" t="s">
        <v>259</v>
      </c>
      <c r="E9243" s="5">
        <v>12.86</v>
      </c>
    </row>
    <row r="9244" spans="1:10" ht="11.25" x14ac:dyDescent="0.15">
      <c r="A9244" s="6" t="s">
        <v>308</v>
      </c>
      <c r="B9244" s="4" t="s">
        <v>90</v>
      </c>
      <c r="C9244" s="4" t="s">
        <v>256</v>
      </c>
      <c r="D9244" s="4" t="s">
        <v>263</v>
      </c>
      <c r="E9244" s="5">
        <v>11.03</v>
      </c>
      <c r="F9244" t="s">
        <v>353</v>
      </c>
      <c r="G9244" s="17">
        <f>+E9244+E9245+E9246+E9247+E9248+E9249+E9250+E9251</f>
        <v>88.2</v>
      </c>
      <c r="H9244" s="17">
        <f>+E9254+E9255+E9256+E9252+E9253</f>
        <v>61.36</v>
      </c>
      <c r="I9244" s="18">
        <f>+(G9244/4)/(H9244/3)</f>
        <v>1.078063885267275</v>
      </c>
      <c r="J9244" s="21">
        <f>+(B9244-$L$1+1)/7</f>
        <v>42</v>
      </c>
    </row>
    <row r="9245" spans="1:10" ht="11.25" x14ac:dyDescent="0.15">
      <c r="A9245" s="6" t="s">
        <v>308</v>
      </c>
      <c r="B9245" s="4" t="s">
        <v>197</v>
      </c>
      <c r="C9245" s="4" t="s">
        <v>256</v>
      </c>
      <c r="D9245" s="4" t="s">
        <v>264</v>
      </c>
      <c r="E9245" s="5">
        <v>7.43</v>
      </c>
    </row>
    <row r="9246" spans="1:10" ht="11.25" x14ac:dyDescent="0.15">
      <c r="A9246" s="6" t="s">
        <v>308</v>
      </c>
      <c r="B9246" s="4" t="s">
        <v>197</v>
      </c>
      <c r="C9246" s="4" t="s">
        <v>256</v>
      </c>
      <c r="D9246" s="4" t="s">
        <v>281</v>
      </c>
      <c r="E9246" s="5">
        <v>11.88</v>
      </c>
    </row>
    <row r="9247" spans="1:10" ht="11.25" x14ac:dyDescent="0.15">
      <c r="A9247" s="9" t="s">
        <v>308</v>
      </c>
      <c r="B9247" s="4" t="s">
        <v>197</v>
      </c>
      <c r="C9247" s="4" t="s">
        <v>256</v>
      </c>
      <c r="D9247" s="4" t="s">
        <v>281</v>
      </c>
      <c r="E9247" s="5">
        <v>9.9600000000000009</v>
      </c>
    </row>
    <row r="9248" spans="1:10" ht="11.25" x14ac:dyDescent="0.15">
      <c r="A9248" s="6" t="s">
        <v>308</v>
      </c>
      <c r="B9248" s="4" t="s">
        <v>197</v>
      </c>
      <c r="C9248" s="4" t="s">
        <v>256</v>
      </c>
      <c r="D9248" s="4" t="s">
        <v>265</v>
      </c>
      <c r="E9248" s="5">
        <v>13.5</v>
      </c>
    </row>
    <row r="9249" spans="1:10" ht="11.25" x14ac:dyDescent="0.15">
      <c r="A9249" s="6" t="s">
        <v>308</v>
      </c>
      <c r="B9249" s="4" t="s">
        <v>197</v>
      </c>
      <c r="C9249" s="4" t="s">
        <v>256</v>
      </c>
      <c r="D9249" s="4" t="s">
        <v>259</v>
      </c>
      <c r="E9249" s="5">
        <v>9.5</v>
      </c>
    </row>
    <row r="9250" spans="1:10" ht="11.25" x14ac:dyDescent="0.15">
      <c r="A9250" s="6" t="s">
        <v>308</v>
      </c>
      <c r="B9250" s="4" t="s">
        <v>197</v>
      </c>
      <c r="C9250" s="4" t="s">
        <v>256</v>
      </c>
      <c r="D9250" s="4" t="s">
        <v>259</v>
      </c>
      <c r="E9250" s="5">
        <v>13.09</v>
      </c>
    </row>
    <row r="9251" spans="1:10" ht="11.25" x14ac:dyDescent="0.15">
      <c r="A9251" s="6" t="s">
        <v>308</v>
      </c>
      <c r="B9251" s="4" t="s">
        <v>310</v>
      </c>
      <c r="C9251" s="4" t="s">
        <v>256</v>
      </c>
      <c r="D9251" s="4" t="s">
        <v>282</v>
      </c>
      <c r="E9251" s="5">
        <v>11.81</v>
      </c>
    </row>
    <row r="9252" spans="1:10" ht="11.25" x14ac:dyDescent="0.15">
      <c r="A9252" s="6" t="s">
        <v>308</v>
      </c>
      <c r="B9252" s="4" t="s">
        <v>198</v>
      </c>
      <c r="C9252" s="4" t="s">
        <v>256</v>
      </c>
      <c r="D9252" s="4" t="s">
        <v>264</v>
      </c>
      <c r="E9252" s="5">
        <v>12.14</v>
      </c>
      <c r="F9252" t="s">
        <v>354</v>
      </c>
    </row>
    <row r="9253" spans="1:10" ht="11.25" x14ac:dyDescent="0.15">
      <c r="A9253" s="6" t="s">
        <v>308</v>
      </c>
      <c r="B9253" s="4" t="s">
        <v>198</v>
      </c>
      <c r="C9253" s="4" t="s">
        <v>256</v>
      </c>
      <c r="D9253" s="4" t="s">
        <v>281</v>
      </c>
      <c r="E9253" s="5">
        <v>12.49</v>
      </c>
    </row>
    <row r="9254" spans="1:10" ht="11.25" x14ac:dyDescent="0.15">
      <c r="A9254" s="6" t="s">
        <v>308</v>
      </c>
      <c r="B9254" s="4" t="s">
        <v>198</v>
      </c>
      <c r="C9254" s="4" t="s">
        <v>256</v>
      </c>
      <c r="D9254" s="4" t="s">
        <v>265</v>
      </c>
      <c r="E9254" s="5">
        <v>10.69</v>
      </c>
    </row>
    <row r="9255" spans="1:10" ht="11.25" x14ac:dyDescent="0.15">
      <c r="A9255" s="6" t="s">
        <v>308</v>
      </c>
      <c r="B9255" s="4" t="s">
        <v>198</v>
      </c>
      <c r="C9255" s="4" t="s">
        <v>256</v>
      </c>
      <c r="D9255" s="4" t="s">
        <v>259</v>
      </c>
      <c r="E9255" s="5">
        <v>13.28</v>
      </c>
    </row>
    <row r="9256" spans="1:10" ht="11.25" x14ac:dyDescent="0.15">
      <c r="A9256" s="6" t="s">
        <v>308</v>
      </c>
      <c r="B9256" s="4" t="s">
        <v>198</v>
      </c>
      <c r="C9256" s="4" t="s">
        <v>256</v>
      </c>
      <c r="D9256" s="4" t="s">
        <v>260</v>
      </c>
      <c r="E9256" s="5">
        <v>12.76</v>
      </c>
    </row>
    <row r="9257" spans="1:10" ht="11.25" x14ac:dyDescent="0.15">
      <c r="A9257" s="6" t="s">
        <v>308</v>
      </c>
      <c r="B9257" s="4" t="s">
        <v>199</v>
      </c>
      <c r="C9257" s="4" t="s">
        <v>256</v>
      </c>
      <c r="D9257" s="4" t="s">
        <v>264</v>
      </c>
      <c r="E9257" s="5">
        <v>10.38</v>
      </c>
      <c r="F9257" t="s">
        <v>353</v>
      </c>
      <c r="G9257" s="17">
        <f>+E9257+E9258+E9259+E9260+E9261+E9262+E9263+E9264+E9265</f>
        <v>95.660000000000011</v>
      </c>
      <c r="H9257" s="17">
        <f>+E9267+E9268+E9269+E9270+E9266</f>
        <v>55.04</v>
      </c>
      <c r="I9257" s="18">
        <f>+(G9257/4)/(H9257/3)</f>
        <v>1.3035065406976745</v>
      </c>
      <c r="J9257" s="21">
        <f>+(B9257-$L$1)/7</f>
        <v>43</v>
      </c>
    </row>
    <row r="9258" spans="1:10" ht="11.25" x14ac:dyDescent="0.15">
      <c r="A9258" s="6" t="s">
        <v>308</v>
      </c>
      <c r="B9258" s="4" t="s">
        <v>199</v>
      </c>
      <c r="C9258" s="4" t="s">
        <v>256</v>
      </c>
      <c r="D9258" s="4" t="s">
        <v>264</v>
      </c>
      <c r="E9258" s="5">
        <v>6.89</v>
      </c>
    </row>
    <row r="9259" spans="1:10" ht="11.25" x14ac:dyDescent="0.15">
      <c r="A9259" s="6" t="s">
        <v>308</v>
      </c>
      <c r="B9259" s="4" t="s">
        <v>199</v>
      </c>
      <c r="C9259" s="4" t="s">
        <v>256</v>
      </c>
      <c r="D9259" s="4" t="s">
        <v>281</v>
      </c>
      <c r="E9259" s="5">
        <v>12.9</v>
      </c>
    </row>
    <row r="9260" spans="1:10" ht="11.25" x14ac:dyDescent="0.15">
      <c r="A9260" s="6" t="s">
        <v>308</v>
      </c>
      <c r="B9260" s="4" t="s">
        <v>199</v>
      </c>
      <c r="C9260" s="4" t="s">
        <v>256</v>
      </c>
      <c r="D9260" s="4" t="s">
        <v>281</v>
      </c>
      <c r="E9260" s="5">
        <v>11.1</v>
      </c>
    </row>
    <row r="9261" spans="1:10" ht="11.25" x14ac:dyDescent="0.15">
      <c r="A9261" s="6" t="s">
        <v>308</v>
      </c>
      <c r="B9261" s="4" t="s">
        <v>199</v>
      </c>
      <c r="C9261" s="4" t="s">
        <v>256</v>
      </c>
      <c r="D9261" s="4" t="s">
        <v>282</v>
      </c>
      <c r="E9261" s="5">
        <v>12.91</v>
      </c>
    </row>
    <row r="9262" spans="1:10" ht="11.25" x14ac:dyDescent="0.15">
      <c r="A9262" s="6" t="s">
        <v>308</v>
      </c>
      <c r="B9262" s="4" t="s">
        <v>199</v>
      </c>
      <c r="C9262" s="4" t="s">
        <v>256</v>
      </c>
      <c r="D9262" s="4" t="s">
        <v>282</v>
      </c>
      <c r="E9262" s="5">
        <v>9.64</v>
      </c>
    </row>
    <row r="9263" spans="1:10" ht="11.25" x14ac:dyDescent="0.15">
      <c r="A9263" s="6" t="s">
        <v>308</v>
      </c>
      <c r="B9263" s="4" t="s">
        <v>199</v>
      </c>
      <c r="C9263" s="4" t="s">
        <v>256</v>
      </c>
      <c r="D9263" s="4" t="s">
        <v>259</v>
      </c>
      <c r="E9263" s="5">
        <v>8.75</v>
      </c>
    </row>
    <row r="9264" spans="1:10" ht="11.25" x14ac:dyDescent="0.15">
      <c r="A9264" s="6" t="s">
        <v>308</v>
      </c>
      <c r="B9264" s="4" t="s">
        <v>199</v>
      </c>
      <c r="C9264" s="4" t="s">
        <v>256</v>
      </c>
      <c r="D9264" s="4" t="s">
        <v>259</v>
      </c>
      <c r="E9264" s="5">
        <v>11.11</v>
      </c>
    </row>
    <row r="9265" spans="1:10" ht="11.25" x14ac:dyDescent="0.15">
      <c r="A9265" s="6" t="s">
        <v>308</v>
      </c>
      <c r="B9265" s="4" t="s">
        <v>199</v>
      </c>
      <c r="C9265" s="4" t="s">
        <v>256</v>
      </c>
      <c r="D9265" s="4" t="s">
        <v>260</v>
      </c>
      <c r="E9265" s="5">
        <v>11.98</v>
      </c>
    </row>
    <row r="9266" spans="1:10" ht="11.25" x14ac:dyDescent="0.15">
      <c r="A9266" s="6" t="s">
        <v>308</v>
      </c>
      <c r="B9266" s="4" t="s">
        <v>201</v>
      </c>
      <c r="C9266" s="4" t="s">
        <v>256</v>
      </c>
      <c r="D9266" s="4" t="s">
        <v>264</v>
      </c>
      <c r="E9266" s="5">
        <v>11.49</v>
      </c>
      <c r="F9266" t="s">
        <v>354</v>
      </c>
    </row>
    <row r="9267" spans="1:10" ht="11.25" x14ac:dyDescent="0.15">
      <c r="A9267" s="6" t="s">
        <v>308</v>
      </c>
      <c r="B9267" s="4" t="s">
        <v>201</v>
      </c>
      <c r="C9267" s="4" t="s">
        <v>256</v>
      </c>
      <c r="D9267" s="4" t="s">
        <v>281</v>
      </c>
      <c r="E9267" s="5">
        <v>10.75</v>
      </c>
    </row>
    <row r="9268" spans="1:10" ht="11.25" x14ac:dyDescent="0.15">
      <c r="A9268" s="6" t="s">
        <v>308</v>
      </c>
      <c r="B9268" s="4" t="s">
        <v>201</v>
      </c>
      <c r="C9268" s="4" t="s">
        <v>256</v>
      </c>
      <c r="D9268" s="4" t="s">
        <v>282</v>
      </c>
      <c r="E9268" s="5">
        <v>12.41</v>
      </c>
    </row>
    <row r="9269" spans="1:10" ht="11.25" x14ac:dyDescent="0.15">
      <c r="A9269" s="6" t="s">
        <v>308</v>
      </c>
      <c r="B9269" s="4" t="s">
        <v>201</v>
      </c>
      <c r="C9269" s="4" t="s">
        <v>256</v>
      </c>
      <c r="D9269" s="4" t="s">
        <v>259</v>
      </c>
      <c r="E9269" s="5">
        <v>13.09</v>
      </c>
    </row>
    <row r="9270" spans="1:10" ht="11.25" x14ac:dyDescent="0.15">
      <c r="A9270" s="6" t="s">
        <v>308</v>
      </c>
      <c r="B9270" s="4" t="s">
        <v>201</v>
      </c>
      <c r="C9270" s="4" t="s">
        <v>256</v>
      </c>
      <c r="D9270" s="4" t="s">
        <v>260</v>
      </c>
      <c r="E9270" s="5">
        <v>7.3</v>
      </c>
    </row>
    <row r="9271" spans="1:10" ht="11.25" x14ac:dyDescent="0.15">
      <c r="A9271" s="6" t="s">
        <v>308</v>
      </c>
      <c r="B9271" s="4" t="s">
        <v>202</v>
      </c>
      <c r="C9271" s="4" t="s">
        <v>256</v>
      </c>
      <c r="D9271" s="4" t="s">
        <v>264</v>
      </c>
      <c r="E9271" s="5">
        <v>10.89</v>
      </c>
      <c r="F9271" t="s">
        <v>353</v>
      </c>
      <c r="G9271" s="17">
        <f>+E9271+E9272+E9273+E9274+E9275+E9276+E9277+E9278+E9279</f>
        <v>105.00999999999999</v>
      </c>
      <c r="H9271" s="17">
        <f>+E9281+E9282+E9283+E9284+E9280</f>
        <v>62.06</v>
      </c>
      <c r="I9271" s="18">
        <f>+(G9271/4)/(H9271/3)</f>
        <v>1.2690541411537219</v>
      </c>
      <c r="J9271" s="21">
        <f>+(B9271-$L$1)/7</f>
        <v>44</v>
      </c>
    </row>
    <row r="9272" spans="1:10" ht="11.25" x14ac:dyDescent="0.15">
      <c r="A9272" s="6" t="s">
        <v>308</v>
      </c>
      <c r="B9272" s="4" t="s">
        <v>202</v>
      </c>
      <c r="C9272" s="4" t="s">
        <v>256</v>
      </c>
      <c r="D9272" s="4" t="s">
        <v>264</v>
      </c>
      <c r="E9272" s="5">
        <v>8.1</v>
      </c>
    </row>
    <row r="9273" spans="1:10" ht="11.25" x14ac:dyDescent="0.15">
      <c r="A9273" s="6" t="s">
        <v>308</v>
      </c>
      <c r="B9273" s="4" t="s">
        <v>202</v>
      </c>
      <c r="C9273" s="4" t="s">
        <v>256</v>
      </c>
      <c r="D9273" s="4" t="s">
        <v>281</v>
      </c>
      <c r="E9273" s="5">
        <v>13.26</v>
      </c>
    </row>
    <row r="9274" spans="1:10" ht="11.25" x14ac:dyDescent="0.15">
      <c r="A9274" s="6" t="s">
        <v>308</v>
      </c>
      <c r="B9274" s="4" t="s">
        <v>202</v>
      </c>
      <c r="C9274" s="4" t="s">
        <v>256</v>
      </c>
      <c r="D9274" s="4" t="s">
        <v>281</v>
      </c>
      <c r="E9274" s="5">
        <v>11.83</v>
      </c>
    </row>
    <row r="9275" spans="1:10" ht="11.25" x14ac:dyDescent="0.15">
      <c r="A9275" s="6" t="s">
        <v>308</v>
      </c>
      <c r="B9275" s="4" t="s">
        <v>202</v>
      </c>
      <c r="C9275" s="4" t="s">
        <v>256</v>
      </c>
      <c r="D9275" s="4" t="s">
        <v>282</v>
      </c>
      <c r="E9275" s="5">
        <v>14.06</v>
      </c>
    </row>
    <row r="9276" spans="1:10" ht="11.25" x14ac:dyDescent="0.15">
      <c r="A9276" s="6" t="s">
        <v>308</v>
      </c>
      <c r="B9276" s="4" t="s">
        <v>202</v>
      </c>
      <c r="C9276" s="4" t="s">
        <v>256</v>
      </c>
      <c r="D9276" s="4" t="s">
        <v>282</v>
      </c>
      <c r="E9276" s="5">
        <v>9.35</v>
      </c>
    </row>
    <row r="9277" spans="1:10" ht="11.25" x14ac:dyDescent="0.15">
      <c r="A9277" s="6" t="s">
        <v>308</v>
      </c>
      <c r="B9277" s="4" t="s">
        <v>202</v>
      </c>
      <c r="C9277" s="4" t="s">
        <v>256</v>
      </c>
      <c r="D9277" s="4" t="s">
        <v>259</v>
      </c>
      <c r="E9277" s="5">
        <v>10.4</v>
      </c>
    </row>
    <row r="9278" spans="1:10" ht="11.25" x14ac:dyDescent="0.15">
      <c r="A9278" s="6" t="s">
        <v>308</v>
      </c>
      <c r="B9278" s="4" t="s">
        <v>202</v>
      </c>
      <c r="C9278" s="4" t="s">
        <v>256</v>
      </c>
      <c r="D9278" s="4" t="s">
        <v>259</v>
      </c>
      <c r="E9278" s="5">
        <v>13.21</v>
      </c>
    </row>
    <row r="9279" spans="1:10" ht="11.25" x14ac:dyDescent="0.15">
      <c r="A9279" s="6" t="s">
        <v>308</v>
      </c>
      <c r="B9279" s="4" t="s">
        <v>202</v>
      </c>
      <c r="C9279" s="4" t="s">
        <v>256</v>
      </c>
      <c r="D9279" s="4" t="s">
        <v>260</v>
      </c>
      <c r="E9279" s="5">
        <v>13.91</v>
      </c>
    </row>
    <row r="9280" spans="1:10" ht="11.25" x14ac:dyDescent="0.15">
      <c r="A9280" s="6" t="s">
        <v>308</v>
      </c>
      <c r="B9280" s="4" t="s">
        <v>203</v>
      </c>
      <c r="C9280" s="4" t="s">
        <v>256</v>
      </c>
      <c r="D9280" s="4" t="s">
        <v>264</v>
      </c>
      <c r="E9280" s="5">
        <v>12.04</v>
      </c>
      <c r="F9280" t="s">
        <v>354</v>
      </c>
    </row>
    <row r="9281" spans="1:10" ht="11.25" x14ac:dyDescent="0.15">
      <c r="A9281" s="6" t="s">
        <v>308</v>
      </c>
      <c r="B9281" s="4" t="s">
        <v>203</v>
      </c>
      <c r="C9281" s="4" t="s">
        <v>256</v>
      </c>
      <c r="D9281" s="4" t="s">
        <v>281</v>
      </c>
      <c r="E9281" s="5">
        <v>13.74</v>
      </c>
    </row>
    <row r="9282" spans="1:10" ht="11.25" x14ac:dyDescent="0.15">
      <c r="A9282" s="6" t="s">
        <v>308</v>
      </c>
      <c r="B9282" s="4" t="s">
        <v>203</v>
      </c>
      <c r="C9282" s="4" t="s">
        <v>256</v>
      </c>
      <c r="D9282" s="4" t="s">
        <v>282</v>
      </c>
      <c r="E9282" s="5">
        <v>13.72</v>
      </c>
    </row>
    <row r="9283" spans="1:10" ht="11.25" x14ac:dyDescent="0.15">
      <c r="A9283" s="6" t="s">
        <v>308</v>
      </c>
      <c r="B9283" s="4" t="s">
        <v>203</v>
      </c>
      <c r="C9283" s="4" t="s">
        <v>256</v>
      </c>
      <c r="D9283" s="4" t="s">
        <v>265</v>
      </c>
      <c r="E9283" s="5">
        <v>9.24</v>
      </c>
    </row>
    <row r="9284" spans="1:10" ht="11.25" x14ac:dyDescent="0.15">
      <c r="A9284" s="6" t="s">
        <v>308</v>
      </c>
      <c r="B9284" s="4" t="s">
        <v>203</v>
      </c>
      <c r="C9284" s="4" t="s">
        <v>256</v>
      </c>
      <c r="D9284" s="4" t="s">
        <v>259</v>
      </c>
      <c r="E9284" s="5">
        <v>13.32</v>
      </c>
    </row>
    <row r="9285" spans="1:10" ht="11.25" x14ac:dyDescent="0.15">
      <c r="A9285" s="6" t="s">
        <v>308</v>
      </c>
      <c r="B9285" s="4" t="s">
        <v>205</v>
      </c>
      <c r="C9285" s="4" t="s">
        <v>256</v>
      </c>
      <c r="D9285" s="4" t="s">
        <v>264</v>
      </c>
      <c r="E9285" s="5">
        <v>10.47</v>
      </c>
      <c r="F9285" t="s">
        <v>353</v>
      </c>
      <c r="G9285" s="17">
        <f>+E9285+E9286+E9287+E9288+E9289+E9290+E9291</f>
        <v>71.94</v>
      </c>
      <c r="H9285" s="17">
        <f>+E9295+E9292+E9293+E9294</f>
        <v>47.56</v>
      </c>
      <c r="I9285" s="18">
        <f>+(G9285/4)/(H9285/3)</f>
        <v>1.1344617325483599</v>
      </c>
      <c r="J9285" s="21">
        <f>+(B9285-$L$1)/7</f>
        <v>45</v>
      </c>
    </row>
    <row r="9286" spans="1:10" ht="11.25" x14ac:dyDescent="0.15">
      <c r="A9286" s="6" t="s">
        <v>308</v>
      </c>
      <c r="B9286" s="4" t="s">
        <v>205</v>
      </c>
      <c r="C9286" s="4" t="s">
        <v>256</v>
      </c>
      <c r="D9286" s="4" t="s">
        <v>264</v>
      </c>
      <c r="E9286" s="5">
        <v>6.87</v>
      </c>
    </row>
    <row r="9287" spans="1:10" ht="11.25" x14ac:dyDescent="0.15">
      <c r="A9287" s="6" t="s">
        <v>308</v>
      </c>
      <c r="B9287" s="4" t="s">
        <v>205</v>
      </c>
      <c r="C9287" s="4" t="s">
        <v>256</v>
      </c>
      <c r="D9287" s="4" t="s">
        <v>282</v>
      </c>
      <c r="E9287" s="5">
        <v>11.87</v>
      </c>
    </row>
    <row r="9288" spans="1:10" ht="11.25" x14ac:dyDescent="0.15">
      <c r="A9288" s="6" t="s">
        <v>308</v>
      </c>
      <c r="B9288" s="4" t="s">
        <v>205</v>
      </c>
      <c r="C9288" s="4" t="s">
        <v>256</v>
      </c>
      <c r="D9288" s="4" t="s">
        <v>282</v>
      </c>
      <c r="E9288" s="5">
        <v>9.01</v>
      </c>
    </row>
    <row r="9289" spans="1:10" ht="11.25" x14ac:dyDescent="0.15">
      <c r="A9289" s="6" t="s">
        <v>308</v>
      </c>
      <c r="B9289" s="4" t="s">
        <v>205</v>
      </c>
      <c r="C9289" s="4" t="s">
        <v>256</v>
      </c>
      <c r="D9289" s="4" t="s">
        <v>259</v>
      </c>
      <c r="E9289" s="5">
        <v>10.24</v>
      </c>
    </row>
    <row r="9290" spans="1:10" ht="11.25" x14ac:dyDescent="0.15">
      <c r="A9290" s="6" t="s">
        <v>308</v>
      </c>
      <c r="B9290" s="4" t="s">
        <v>205</v>
      </c>
      <c r="C9290" s="4" t="s">
        <v>256</v>
      </c>
      <c r="D9290" s="4" t="s">
        <v>260</v>
      </c>
      <c r="E9290" s="5">
        <v>12.14</v>
      </c>
    </row>
    <row r="9291" spans="1:10" ht="11.25" x14ac:dyDescent="0.15">
      <c r="A9291" s="6" t="s">
        <v>308</v>
      </c>
      <c r="B9291" s="4" t="s">
        <v>205</v>
      </c>
      <c r="C9291" s="4" t="s">
        <v>256</v>
      </c>
      <c r="D9291" s="4" t="s">
        <v>260</v>
      </c>
      <c r="E9291" s="5">
        <v>11.34</v>
      </c>
    </row>
    <row r="9292" spans="1:10" ht="11.25" x14ac:dyDescent="0.15">
      <c r="A9292" s="6" t="s">
        <v>308</v>
      </c>
      <c r="B9292" s="4" t="s">
        <v>206</v>
      </c>
      <c r="C9292" s="4" t="s">
        <v>256</v>
      </c>
      <c r="D9292" s="4" t="s">
        <v>264</v>
      </c>
      <c r="E9292" s="5">
        <v>12.13</v>
      </c>
      <c r="F9292" t="s">
        <v>354</v>
      </c>
    </row>
    <row r="9293" spans="1:10" ht="11.25" x14ac:dyDescent="0.15">
      <c r="A9293" s="6" t="s">
        <v>308</v>
      </c>
      <c r="B9293" s="4" t="s">
        <v>206</v>
      </c>
      <c r="C9293" s="4" t="s">
        <v>256</v>
      </c>
      <c r="D9293" s="4" t="s">
        <v>281</v>
      </c>
      <c r="E9293" s="5">
        <v>13.2</v>
      </c>
    </row>
    <row r="9294" spans="1:10" ht="11.25" x14ac:dyDescent="0.15">
      <c r="A9294" s="6" t="s">
        <v>308</v>
      </c>
      <c r="B9294" s="4" t="s">
        <v>206</v>
      </c>
      <c r="C9294" s="4" t="s">
        <v>256</v>
      </c>
      <c r="D9294" s="4" t="s">
        <v>282</v>
      </c>
      <c r="E9294" s="5">
        <v>13.23</v>
      </c>
    </row>
    <row r="9295" spans="1:10" ht="11.25" x14ac:dyDescent="0.15">
      <c r="A9295" s="6" t="s">
        <v>308</v>
      </c>
      <c r="B9295" s="4" t="s">
        <v>206</v>
      </c>
      <c r="C9295" s="4" t="s">
        <v>256</v>
      </c>
      <c r="D9295" s="4" t="s">
        <v>265</v>
      </c>
      <c r="E9295" s="5">
        <v>9</v>
      </c>
    </row>
    <row r="9296" spans="1:10" ht="11.25" x14ac:dyDescent="0.15">
      <c r="A9296" s="6" t="s">
        <v>308</v>
      </c>
      <c r="B9296" s="4" t="s">
        <v>207</v>
      </c>
      <c r="C9296" s="4" t="s">
        <v>256</v>
      </c>
      <c r="D9296" s="4" t="s">
        <v>264</v>
      </c>
      <c r="E9296" s="5">
        <v>11.19</v>
      </c>
      <c r="F9296" t="s">
        <v>353</v>
      </c>
      <c r="G9296" s="17">
        <f>+E9296+E9297+E9298+E9299+E9300+E9301+E9302+E9303+E9304</f>
        <v>104.6</v>
      </c>
      <c r="H9296" s="17">
        <f>+E9306+E9307+E9308+E9309+E9305</f>
        <v>57.789999999999992</v>
      </c>
      <c r="I9296" s="18">
        <f>+(G9296/4)/(H9296/3)</f>
        <v>1.3575012978023879</v>
      </c>
      <c r="J9296" s="21">
        <f>+(B9296-$L$1)/7</f>
        <v>46</v>
      </c>
    </row>
    <row r="9297" spans="1:10" ht="11.25" x14ac:dyDescent="0.15">
      <c r="A9297" s="6" t="s">
        <v>308</v>
      </c>
      <c r="B9297" s="4" t="s">
        <v>207</v>
      </c>
      <c r="C9297" s="4" t="s">
        <v>256</v>
      </c>
      <c r="D9297" s="4" t="s">
        <v>264</v>
      </c>
      <c r="E9297" s="5">
        <v>8.33</v>
      </c>
    </row>
    <row r="9298" spans="1:10" ht="11.25" x14ac:dyDescent="0.15">
      <c r="A9298" s="6" t="s">
        <v>308</v>
      </c>
      <c r="B9298" s="4" t="s">
        <v>207</v>
      </c>
      <c r="C9298" s="4" t="s">
        <v>256</v>
      </c>
      <c r="D9298" s="4" t="s">
        <v>281</v>
      </c>
      <c r="E9298" s="5">
        <v>13.23</v>
      </c>
    </row>
    <row r="9299" spans="1:10" ht="11.25" x14ac:dyDescent="0.15">
      <c r="A9299" s="6" t="s">
        <v>308</v>
      </c>
      <c r="B9299" s="4" t="s">
        <v>207</v>
      </c>
      <c r="C9299" s="4" t="s">
        <v>256</v>
      </c>
      <c r="D9299" s="4" t="s">
        <v>281</v>
      </c>
      <c r="E9299" s="5">
        <v>11.93</v>
      </c>
    </row>
    <row r="9300" spans="1:10" ht="11.25" x14ac:dyDescent="0.15">
      <c r="A9300" s="6" t="s">
        <v>308</v>
      </c>
      <c r="B9300" s="4" t="s">
        <v>207</v>
      </c>
      <c r="C9300" s="4" t="s">
        <v>256</v>
      </c>
      <c r="D9300" s="4" t="s">
        <v>282</v>
      </c>
      <c r="E9300" s="5">
        <v>13.46</v>
      </c>
    </row>
    <row r="9301" spans="1:10" ht="11.25" x14ac:dyDescent="0.15">
      <c r="A9301" s="6" t="s">
        <v>308</v>
      </c>
      <c r="B9301" s="4" t="s">
        <v>207</v>
      </c>
      <c r="C9301" s="4" t="s">
        <v>256</v>
      </c>
      <c r="D9301" s="4" t="s">
        <v>282</v>
      </c>
      <c r="E9301" s="5">
        <v>11.64</v>
      </c>
    </row>
    <row r="9302" spans="1:10" ht="11.25" x14ac:dyDescent="0.15">
      <c r="A9302" s="6" t="s">
        <v>308</v>
      </c>
      <c r="B9302" s="4" t="s">
        <v>207</v>
      </c>
      <c r="C9302" s="4" t="s">
        <v>256</v>
      </c>
      <c r="D9302" s="4" t="s">
        <v>265</v>
      </c>
      <c r="E9302" s="5">
        <v>11.77</v>
      </c>
    </row>
    <row r="9303" spans="1:10" ht="11.25" x14ac:dyDescent="0.15">
      <c r="A9303" s="9" t="s">
        <v>308</v>
      </c>
      <c r="B9303" s="4" t="s">
        <v>207</v>
      </c>
      <c r="C9303" s="4" t="s">
        <v>256</v>
      </c>
      <c r="D9303" s="4" t="s">
        <v>259</v>
      </c>
      <c r="E9303" s="5">
        <v>10.78</v>
      </c>
    </row>
    <row r="9304" spans="1:10" ht="11.25" x14ac:dyDescent="0.15">
      <c r="A9304" s="6" t="s">
        <v>308</v>
      </c>
      <c r="B9304" s="4" t="s">
        <v>207</v>
      </c>
      <c r="C9304" s="4" t="s">
        <v>256</v>
      </c>
      <c r="D9304" s="4" t="s">
        <v>259</v>
      </c>
      <c r="E9304" s="5">
        <v>12.27</v>
      </c>
    </row>
    <row r="9305" spans="1:10" ht="11.25" x14ac:dyDescent="0.15">
      <c r="A9305" s="6" t="s">
        <v>308</v>
      </c>
      <c r="B9305" s="4" t="s">
        <v>208</v>
      </c>
      <c r="C9305" s="4" t="s">
        <v>256</v>
      </c>
      <c r="D9305" s="4" t="s">
        <v>264</v>
      </c>
      <c r="E9305" s="5">
        <v>11.09</v>
      </c>
      <c r="F9305" t="s">
        <v>354</v>
      </c>
    </row>
    <row r="9306" spans="1:10" ht="11.25" x14ac:dyDescent="0.15">
      <c r="A9306" s="6" t="s">
        <v>308</v>
      </c>
      <c r="B9306" s="4" t="s">
        <v>208</v>
      </c>
      <c r="C9306" s="4" t="s">
        <v>256</v>
      </c>
      <c r="D9306" s="4" t="s">
        <v>281</v>
      </c>
      <c r="E9306" s="5">
        <v>12.52</v>
      </c>
    </row>
    <row r="9307" spans="1:10" ht="11.25" x14ac:dyDescent="0.15">
      <c r="A9307" s="6" t="s">
        <v>308</v>
      </c>
      <c r="B9307" s="4" t="s">
        <v>208</v>
      </c>
      <c r="C9307" s="4" t="s">
        <v>256</v>
      </c>
      <c r="D9307" s="4" t="s">
        <v>282</v>
      </c>
      <c r="E9307" s="5">
        <v>12.74</v>
      </c>
    </row>
    <row r="9308" spans="1:10" ht="11.25" x14ac:dyDescent="0.15">
      <c r="A9308" s="6" t="s">
        <v>308</v>
      </c>
      <c r="B9308" s="4" t="s">
        <v>208</v>
      </c>
      <c r="C9308" s="4" t="s">
        <v>256</v>
      </c>
      <c r="D9308" s="4" t="s">
        <v>265</v>
      </c>
      <c r="E9308" s="5">
        <v>7.93</v>
      </c>
    </row>
    <row r="9309" spans="1:10" ht="11.25" x14ac:dyDescent="0.15">
      <c r="A9309" s="6" t="s">
        <v>308</v>
      </c>
      <c r="B9309" s="4" t="s">
        <v>208</v>
      </c>
      <c r="C9309" s="4" t="s">
        <v>256</v>
      </c>
      <c r="D9309" s="4" t="s">
        <v>259</v>
      </c>
      <c r="E9309" s="5">
        <v>13.51</v>
      </c>
    </row>
    <row r="9310" spans="1:10" ht="11.25" x14ac:dyDescent="0.15">
      <c r="A9310" s="6" t="s">
        <v>308</v>
      </c>
      <c r="B9310" s="4" t="s">
        <v>209</v>
      </c>
      <c r="C9310" s="4" t="s">
        <v>256</v>
      </c>
      <c r="D9310" s="4" t="s">
        <v>264</v>
      </c>
      <c r="E9310" s="5">
        <v>12.33</v>
      </c>
      <c r="F9310" s="13" t="s">
        <v>353</v>
      </c>
      <c r="G9310" s="17">
        <f>+E9310+E9311+E9312+E9313+E9314+E9315+E9316+E9317+E9318</f>
        <v>100.38</v>
      </c>
      <c r="H9310" s="17">
        <f>+E9320+E9321+E9322+E9323+E9319</f>
        <v>47.179999999999993</v>
      </c>
      <c r="I9310" s="18">
        <f>+(G9310/4)/(H9310/3)</f>
        <v>1.5956973293768548</v>
      </c>
      <c r="J9310" s="21">
        <f>+(B9310-$L$1)/7</f>
        <v>47</v>
      </c>
    </row>
    <row r="9311" spans="1:10" ht="11.25" x14ac:dyDescent="0.15">
      <c r="A9311" s="6" t="s">
        <v>308</v>
      </c>
      <c r="B9311" s="4" t="s">
        <v>209</v>
      </c>
      <c r="C9311" s="4" t="s">
        <v>256</v>
      </c>
      <c r="D9311" s="4" t="s">
        <v>264</v>
      </c>
      <c r="E9311" s="5">
        <v>7.36</v>
      </c>
      <c r="F9311" s="13"/>
    </row>
    <row r="9312" spans="1:10" ht="11.25" x14ac:dyDescent="0.15">
      <c r="A9312" s="6" t="s">
        <v>308</v>
      </c>
      <c r="B9312" s="4" t="s">
        <v>209</v>
      </c>
      <c r="C9312" s="4" t="s">
        <v>256</v>
      </c>
      <c r="D9312" s="4" t="s">
        <v>281</v>
      </c>
      <c r="E9312" s="5">
        <v>12.54</v>
      </c>
      <c r="F9312" s="13"/>
    </row>
    <row r="9313" spans="1:10" ht="11.25" x14ac:dyDescent="0.15">
      <c r="A9313" s="6" t="s">
        <v>308</v>
      </c>
      <c r="B9313" s="4" t="s">
        <v>209</v>
      </c>
      <c r="C9313" s="4" t="s">
        <v>256</v>
      </c>
      <c r="D9313" s="4" t="s">
        <v>281</v>
      </c>
      <c r="E9313" s="5">
        <v>11.03</v>
      </c>
      <c r="F9313" s="13"/>
    </row>
    <row r="9314" spans="1:10" ht="11.25" x14ac:dyDescent="0.15">
      <c r="A9314" s="6" t="s">
        <v>308</v>
      </c>
      <c r="B9314" s="4" t="s">
        <v>209</v>
      </c>
      <c r="C9314" s="4" t="s">
        <v>256</v>
      </c>
      <c r="D9314" s="4" t="s">
        <v>282</v>
      </c>
      <c r="E9314" s="5">
        <v>12.68</v>
      </c>
      <c r="F9314" s="13"/>
    </row>
    <row r="9315" spans="1:10" ht="11.25" x14ac:dyDescent="0.15">
      <c r="A9315" s="6" t="s">
        <v>308</v>
      </c>
      <c r="B9315" s="4" t="s">
        <v>209</v>
      </c>
      <c r="C9315" s="4" t="s">
        <v>256</v>
      </c>
      <c r="D9315" s="4" t="s">
        <v>282</v>
      </c>
      <c r="E9315" s="5">
        <v>9.7899999999999991</v>
      </c>
      <c r="F9315" s="13"/>
    </row>
    <row r="9316" spans="1:10" ht="11.25" x14ac:dyDescent="0.15">
      <c r="A9316" s="6" t="s">
        <v>308</v>
      </c>
      <c r="B9316" s="4" t="s">
        <v>209</v>
      </c>
      <c r="C9316" s="4" t="s">
        <v>256</v>
      </c>
      <c r="D9316" s="4" t="s">
        <v>265</v>
      </c>
      <c r="E9316" s="5">
        <v>12.87</v>
      </c>
      <c r="F9316" s="13"/>
    </row>
    <row r="9317" spans="1:10" ht="11.25" x14ac:dyDescent="0.15">
      <c r="A9317" s="6" t="s">
        <v>308</v>
      </c>
      <c r="B9317" s="4" t="s">
        <v>209</v>
      </c>
      <c r="C9317" s="4" t="s">
        <v>256</v>
      </c>
      <c r="D9317" s="4" t="s">
        <v>259</v>
      </c>
      <c r="E9317" s="5">
        <v>11.24</v>
      </c>
      <c r="F9317" s="13"/>
    </row>
    <row r="9318" spans="1:10" ht="11.25" x14ac:dyDescent="0.15">
      <c r="A9318" s="6" t="s">
        <v>308</v>
      </c>
      <c r="B9318" s="4" t="s">
        <v>209</v>
      </c>
      <c r="C9318" s="4" t="s">
        <v>256</v>
      </c>
      <c r="D9318" s="4" t="s">
        <v>259</v>
      </c>
      <c r="E9318" s="5">
        <v>10.54</v>
      </c>
      <c r="F9318" s="13"/>
    </row>
    <row r="9319" spans="1:10" ht="11.25" x14ac:dyDescent="0.15">
      <c r="A9319" s="6" t="s">
        <v>308</v>
      </c>
      <c r="B9319" s="4" t="s">
        <v>210</v>
      </c>
      <c r="C9319" s="4" t="s">
        <v>256</v>
      </c>
      <c r="D9319" s="4" t="s">
        <v>264</v>
      </c>
      <c r="E9319" s="5">
        <v>9.66</v>
      </c>
      <c r="F9319" s="13" t="s">
        <v>354</v>
      </c>
    </row>
    <row r="9320" spans="1:10" ht="11.25" x14ac:dyDescent="0.15">
      <c r="A9320" s="6" t="s">
        <v>308</v>
      </c>
      <c r="B9320" s="4" t="s">
        <v>210</v>
      </c>
      <c r="C9320" s="4" t="s">
        <v>256</v>
      </c>
      <c r="D9320" s="4" t="s">
        <v>281</v>
      </c>
      <c r="E9320" s="5">
        <v>10.95</v>
      </c>
      <c r="F9320" s="13"/>
    </row>
    <row r="9321" spans="1:10" ht="11.25" x14ac:dyDescent="0.15">
      <c r="A9321" s="6" t="s">
        <v>308</v>
      </c>
      <c r="B9321" s="4" t="s">
        <v>210</v>
      </c>
      <c r="C9321" s="4" t="s">
        <v>256</v>
      </c>
      <c r="D9321" s="4" t="s">
        <v>282</v>
      </c>
      <c r="E9321" s="5">
        <v>9.52</v>
      </c>
      <c r="F9321" s="13"/>
    </row>
    <row r="9322" spans="1:10" ht="11.25" x14ac:dyDescent="0.15">
      <c r="A9322" s="6" t="s">
        <v>308</v>
      </c>
      <c r="B9322" s="4" t="s">
        <v>210</v>
      </c>
      <c r="C9322" s="4" t="s">
        <v>256</v>
      </c>
      <c r="D9322" s="4" t="s">
        <v>265</v>
      </c>
      <c r="E9322" s="5">
        <v>7.38</v>
      </c>
      <c r="F9322" s="13"/>
    </row>
    <row r="9323" spans="1:10" ht="11.25" x14ac:dyDescent="0.15">
      <c r="A9323" s="6" t="s">
        <v>308</v>
      </c>
      <c r="B9323" s="4" t="s">
        <v>210</v>
      </c>
      <c r="C9323" s="4" t="s">
        <v>256</v>
      </c>
      <c r="D9323" s="4" t="s">
        <v>259</v>
      </c>
      <c r="E9323" s="5">
        <v>9.67</v>
      </c>
      <c r="F9323" s="13"/>
    </row>
    <row r="9324" spans="1:10" ht="11.25" x14ac:dyDescent="0.15">
      <c r="A9324" s="6" t="s">
        <v>308</v>
      </c>
      <c r="B9324" s="4" t="s">
        <v>211</v>
      </c>
      <c r="C9324" s="4" t="s">
        <v>256</v>
      </c>
      <c r="D9324" s="4" t="s">
        <v>264</v>
      </c>
      <c r="E9324" s="5">
        <v>13.11</v>
      </c>
      <c r="F9324" s="13" t="s">
        <v>353</v>
      </c>
      <c r="G9324" s="17">
        <f>+E9324+E9325+E9326+E9327+E9328+E9329+E9330+E9331+E9332+E9333</f>
        <v>121.57</v>
      </c>
      <c r="H9324" s="17">
        <f>+E9334+E9335+E9336+E9337</f>
        <v>47.7</v>
      </c>
      <c r="I9324" s="18">
        <f>+(G9324/4)/(H9324/3)</f>
        <v>1.9114779874213834</v>
      </c>
      <c r="J9324" s="21">
        <f>+(B9324-$L$1)/7</f>
        <v>48</v>
      </c>
    </row>
    <row r="9325" spans="1:10" ht="11.25" x14ac:dyDescent="0.15">
      <c r="A9325" s="6" t="s">
        <v>308</v>
      </c>
      <c r="B9325" s="4" t="s">
        <v>211</v>
      </c>
      <c r="C9325" s="4" t="s">
        <v>256</v>
      </c>
      <c r="D9325" s="4" t="s">
        <v>264</v>
      </c>
      <c r="E9325" s="5">
        <v>13.73</v>
      </c>
      <c r="F9325" s="13"/>
    </row>
    <row r="9326" spans="1:10" ht="11.25" x14ac:dyDescent="0.15">
      <c r="A9326" s="6" t="s">
        <v>308</v>
      </c>
      <c r="B9326" s="4" t="s">
        <v>211</v>
      </c>
      <c r="C9326" s="4" t="s">
        <v>256</v>
      </c>
      <c r="D9326" s="4" t="s">
        <v>281</v>
      </c>
      <c r="E9326" s="5">
        <v>13.81</v>
      </c>
      <c r="F9326" s="13"/>
    </row>
    <row r="9327" spans="1:10" ht="11.25" x14ac:dyDescent="0.15">
      <c r="A9327" s="6" t="s">
        <v>308</v>
      </c>
      <c r="B9327" s="4" t="s">
        <v>211</v>
      </c>
      <c r="C9327" s="4" t="s">
        <v>256</v>
      </c>
      <c r="D9327" s="4" t="s">
        <v>281</v>
      </c>
      <c r="E9327" s="5">
        <v>14.11</v>
      </c>
      <c r="F9327" s="13"/>
    </row>
    <row r="9328" spans="1:10" ht="11.25" x14ac:dyDescent="0.15">
      <c r="A9328" s="6" t="s">
        <v>308</v>
      </c>
      <c r="B9328" s="4" t="s">
        <v>211</v>
      </c>
      <c r="C9328" s="4" t="s">
        <v>256</v>
      </c>
      <c r="D9328" s="4" t="s">
        <v>282</v>
      </c>
      <c r="E9328" s="5">
        <v>14.04</v>
      </c>
      <c r="F9328" s="13"/>
    </row>
    <row r="9329" spans="1:10" ht="11.25" x14ac:dyDescent="0.15">
      <c r="A9329" s="6" t="s">
        <v>308</v>
      </c>
      <c r="B9329" s="4" t="s">
        <v>211</v>
      </c>
      <c r="C9329" s="4" t="s">
        <v>256</v>
      </c>
      <c r="D9329" s="4" t="s">
        <v>282</v>
      </c>
      <c r="E9329" s="5">
        <v>14.83</v>
      </c>
      <c r="F9329" s="13"/>
    </row>
    <row r="9330" spans="1:10" ht="11.25" x14ac:dyDescent="0.15">
      <c r="A9330" s="6" t="s">
        <v>308</v>
      </c>
      <c r="B9330" s="4" t="s">
        <v>211</v>
      </c>
      <c r="C9330" s="4" t="s">
        <v>256</v>
      </c>
      <c r="D9330" s="4" t="s">
        <v>282</v>
      </c>
      <c r="E9330" s="5">
        <v>3.62</v>
      </c>
      <c r="F9330" s="13"/>
    </row>
    <row r="9331" spans="1:10" ht="11.25" x14ac:dyDescent="0.15">
      <c r="A9331" s="6" t="s">
        <v>308</v>
      </c>
      <c r="B9331" s="4" t="s">
        <v>211</v>
      </c>
      <c r="C9331" s="4" t="s">
        <v>256</v>
      </c>
      <c r="D9331" s="4" t="s">
        <v>265</v>
      </c>
      <c r="E9331" s="5">
        <v>14.86</v>
      </c>
      <c r="F9331" s="13"/>
    </row>
    <row r="9332" spans="1:10" ht="11.25" x14ac:dyDescent="0.15">
      <c r="A9332" s="6" t="s">
        <v>308</v>
      </c>
      <c r="B9332" s="4" t="s">
        <v>211</v>
      </c>
      <c r="C9332" s="4" t="s">
        <v>256</v>
      </c>
      <c r="D9332" s="4" t="s">
        <v>265</v>
      </c>
      <c r="E9332" s="5">
        <v>5.44</v>
      </c>
      <c r="F9332" s="13"/>
    </row>
    <row r="9333" spans="1:10" ht="11.25" x14ac:dyDescent="0.15">
      <c r="A9333" s="6" t="s">
        <v>308</v>
      </c>
      <c r="B9333" s="4" t="s">
        <v>211</v>
      </c>
      <c r="C9333" s="4" t="s">
        <v>256</v>
      </c>
      <c r="D9333" s="4" t="s">
        <v>259</v>
      </c>
      <c r="E9333" s="5">
        <v>14.02</v>
      </c>
      <c r="F9333" s="13"/>
    </row>
    <row r="9334" spans="1:10" ht="11.25" x14ac:dyDescent="0.15">
      <c r="A9334" s="6" t="s">
        <v>308</v>
      </c>
      <c r="B9334" s="4" t="s">
        <v>212</v>
      </c>
      <c r="C9334" s="4" t="s">
        <v>256</v>
      </c>
      <c r="D9334" s="4" t="s">
        <v>264</v>
      </c>
      <c r="E9334" s="5">
        <v>10.91</v>
      </c>
      <c r="F9334" s="13" t="s">
        <v>354</v>
      </c>
    </row>
    <row r="9335" spans="1:10" ht="11.25" x14ac:dyDescent="0.15">
      <c r="A9335" s="6" t="s">
        <v>308</v>
      </c>
      <c r="B9335" s="4" t="s">
        <v>212</v>
      </c>
      <c r="C9335" s="4" t="s">
        <v>256</v>
      </c>
      <c r="D9335" s="4" t="s">
        <v>281</v>
      </c>
      <c r="E9335" s="5">
        <v>12.64</v>
      </c>
    </row>
    <row r="9336" spans="1:10" ht="11.25" x14ac:dyDescent="0.15">
      <c r="A9336" s="6" t="s">
        <v>308</v>
      </c>
      <c r="B9336" s="4" t="s">
        <v>212</v>
      </c>
      <c r="C9336" s="4" t="s">
        <v>256</v>
      </c>
      <c r="D9336" s="4" t="s">
        <v>282</v>
      </c>
      <c r="E9336" s="5">
        <v>13.95</v>
      </c>
    </row>
    <row r="9337" spans="1:10" ht="11.25" x14ac:dyDescent="0.15">
      <c r="A9337" s="6" t="s">
        <v>308</v>
      </c>
      <c r="B9337" s="4" t="s">
        <v>212</v>
      </c>
      <c r="C9337" s="4" t="s">
        <v>256</v>
      </c>
      <c r="D9337" s="4" t="s">
        <v>265</v>
      </c>
      <c r="E9337" s="5">
        <v>10.199999999999999</v>
      </c>
    </row>
    <row r="9338" spans="1:10" ht="11.25" x14ac:dyDescent="0.15">
      <c r="A9338" s="6" t="s">
        <v>308</v>
      </c>
      <c r="B9338" s="4" t="s">
        <v>213</v>
      </c>
      <c r="C9338" s="4" t="s">
        <v>256</v>
      </c>
      <c r="D9338" s="4" t="s">
        <v>264</v>
      </c>
      <c r="E9338" s="5">
        <v>11.48</v>
      </c>
      <c r="F9338" t="s">
        <v>353</v>
      </c>
      <c r="G9338" s="17">
        <f>+E9338+E9339+E9340+E9341+E9342+E9343+E9344+E9345+E9346</f>
        <v>97.12</v>
      </c>
      <c r="H9338" s="17">
        <f>+E9348+E9349+E9350+E9351+E9347</f>
        <v>54.83</v>
      </c>
      <c r="I9338" s="18">
        <f>+(G9338/4)/(H9338/3)</f>
        <v>1.3284698157942731</v>
      </c>
      <c r="J9338" s="21">
        <f>+(B9338-$L$1)/7</f>
        <v>49</v>
      </c>
    </row>
    <row r="9339" spans="1:10" ht="11.25" x14ac:dyDescent="0.15">
      <c r="A9339" s="6" t="s">
        <v>308</v>
      </c>
      <c r="B9339" s="4" t="s">
        <v>213</v>
      </c>
      <c r="C9339" s="4" t="s">
        <v>256</v>
      </c>
      <c r="D9339" s="4" t="s">
        <v>281</v>
      </c>
      <c r="E9339" s="5">
        <v>11.91</v>
      </c>
    </row>
    <row r="9340" spans="1:10" ht="11.25" x14ac:dyDescent="0.15">
      <c r="A9340" s="6" t="s">
        <v>308</v>
      </c>
      <c r="B9340" s="4" t="s">
        <v>213</v>
      </c>
      <c r="C9340" s="4" t="s">
        <v>256</v>
      </c>
      <c r="D9340" s="4" t="s">
        <v>281</v>
      </c>
      <c r="E9340" s="5">
        <v>9.93</v>
      </c>
    </row>
    <row r="9341" spans="1:10" ht="11.25" x14ac:dyDescent="0.15">
      <c r="A9341" s="6" t="s">
        <v>308</v>
      </c>
      <c r="B9341" s="4" t="s">
        <v>213</v>
      </c>
      <c r="C9341" s="4" t="s">
        <v>256</v>
      </c>
      <c r="D9341" s="4" t="s">
        <v>282</v>
      </c>
      <c r="E9341" s="5">
        <v>12.4</v>
      </c>
    </row>
    <row r="9342" spans="1:10" ht="11.25" x14ac:dyDescent="0.15">
      <c r="A9342" s="6" t="s">
        <v>308</v>
      </c>
      <c r="B9342" s="4" t="s">
        <v>213</v>
      </c>
      <c r="C9342" s="4" t="s">
        <v>256</v>
      </c>
      <c r="D9342" s="4" t="s">
        <v>282</v>
      </c>
      <c r="E9342" s="5">
        <v>9.8000000000000007</v>
      </c>
    </row>
    <row r="9343" spans="1:10" ht="11.25" x14ac:dyDescent="0.15">
      <c r="A9343" s="9" t="s">
        <v>308</v>
      </c>
      <c r="B9343" s="4" t="s">
        <v>213</v>
      </c>
      <c r="C9343" s="4" t="s">
        <v>256</v>
      </c>
      <c r="D9343" s="4" t="s">
        <v>265</v>
      </c>
      <c r="E9343" s="5">
        <v>13.4</v>
      </c>
    </row>
    <row r="9344" spans="1:10" ht="11.25" x14ac:dyDescent="0.15">
      <c r="A9344" s="6" t="s">
        <v>308</v>
      </c>
      <c r="B9344" s="4" t="s">
        <v>213</v>
      </c>
      <c r="C9344" s="4" t="s">
        <v>256</v>
      </c>
      <c r="D9344" s="4" t="s">
        <v>259</v>
      </c>
      <c r="E9344" s="5">
        <v>9.2799999999999994</v>
      </c>
    </row>
    <row r="9345" spans="1:10" ht="11.25" x14ac:dyDescent="0.15">
      <c r="A9345" s="6" t="s">
        <v>308</v>
      </c>
      <c r="B9345" s="4" t="s">
        <v>213</v>
      </c>
      <c r="C9345" s="4" t="s">
        <v>256</v>
      </c>
      <c r="D9345" s="4" t="s">
        <v>259</v>
      </c>
      <c r="E9345" s="5">
        <v>12.54</v>
      </c>
    </row>
    <row r="9346" spans="1:10" ht="11.25" x14ac:dyDescent="0.15">
      <c r="A9346" s="6" t="s">
        <v>308</v>
      </c>
      <c r="B9346" s="4" t="s">
        <v>213</v>
      </c>
      <c r="C9346" s="4" t="s">
        <v>256</v>
      </c>
      <c r="D9346" s="4" t="s">
        <v>258</v>
      </c>
      <c r="E9346" s="5">
        <v>6.38</v>
      </c>
    </row>
    <row r="9347" spans="1:10" ht="11.25" x14ac:dyDescent="0.15">
      <c r="A9347" s="6" t="s">
        <v>308</v>
      </c>
      <c r="B9347" s="4" t="s">
        <v>214</v>
      </c>
      <c r="C9347" s="4" t="s">
        <v>256</v>
      </c>
      <c r="D9347" s="4" t="s">
        <v>264</v>
      </c>
      <c r="E9347" s="5">
        <v>11.39</v>
      </c>
      <c r="F9347" t="s">
        <v>354</v>
      </c>
    </row>
    <row r="9348" spans="1:10" ht="11.25" x14ac:dyDescent="0.15">
      <c r="A9348" s="6" t="s">
        <v>308</v>
      </c>
      <c r="B9348" s="4" t="s">
        <v>214</v>
      </c>
      <c r="C9348" s="4" t="s">
        <v>256</v>
      </c>
      <c r="D9348" s="4" t="s">
        <v>281</v>
      </c>
      <c r="E9348" s="5">
        <v>11.74</v>
      </c>
    </row>
    <row r="9349" spans="1:10" ht="11.25" x14ac:dyDescent="0.15">
      <c r="A9349" s="6" t="s">
        <v>308</v>
      </c>
      <c r="B9349" s="4" t="s">
        <v>214</v>
      </c>
      <c r="C9349" s="4" t="s">
        <v>256</v>
      </c>
      <c r="D9349" s="4" t="s">
        <v>282</v>
      </c>
      <c r="E9349" s="5">
        <v>12.21</v>
      </c>
    </row>
    <row r="9350" spans="1:10" ht="11.25" x14ac:dyDescent="0.15">
      <c r="A9350" s="6" t="s">
        <v>308</v>
      </c>
      <c r="B9350" s="4" t="s">
        <v>214</v>
      </c>
      <c r="C9350" s="4" t="s">
        <v>256</v>
      </c>
      <c r="D9350" s="4" t="s">
        <v>265</v>
      </c>
      <c r="E9350" s="5">
        <v>7.65</v>
      </c>
    </row>
    <row r="9351" spans="1:10" ht="11.25" x14ac:dyDescent="0.15">
      <c r="A9351" s="6" t="s">
        <v>308</v>
      </c>
      <c r="B9351" s="4" t="s">
        <v>214</v>
      </c>
      <c r="C9351" s="4" t="s">
        <v>256</v>
      </c>
      <c r="D9351" s="4" t="s">
        <v>259</v>
      </c>
      <c r="E9351" s="5">
        <v>11.84</v>
      </c>
    </row>
    <row r="9352" spans="1:10" ht="11.25" x14ac:dyDescent="0.15">
      <c r="A9352" s="6" t="s">
        <v>308</v>
      </c>
      <c r="B9352" s="4" t="s">
        <v>215</v>
      </c>
      <c r="C9352" s="4" t="s">
        <v>256</v>
      </c>
      <c r="D9352" s="4" t="s">
        <v>264</v>
      </c>
      <c r="E9352" s="5">
        <v>9.83</v>
      </c>
      <c r="F9352" t="s">
        <v>353</v>
      </c>
      <c r="G9352" s="17">
        <f>+E9352+E9353+E9354+E9355+E9356+E9357+E9358+E9359+E9360</f>
        <v>83.419999999999987</v>
      </c>
      <c r="H9352" s="17">
        <f>+E9362+E9363+E9364+E9365+E9361</f>
        <v>42.55</v>
      </c>
      <c r="I9352" s="18">
        <f>+(G9352/4)/(H9352/3)</f>
        <v>1.4703877790834312</v>
      </c>
      <c r="J9352" s="21">
        <f>+(B9352-$L$1)/7</f>
        <v>50</v>
      </c>
    </row>
    <row r="9353" spans="1:10" ht="11.25" x14ac:dyDescent="0.15">
      <c r="A9353" s="6" t="s">
        <v>308</v>
      </c>
      <c r="B9353" s="4" t="s">
        <v>215</v>
      </c>
      <c r="C9353" s="4" t="s">
        <v>256</v>
      </c>
      <c r="D9353" s="4" t="s">
        <v>264</v>
      </c>
      <c r="E9353" s="5">
        <v>5.38</v>
      </c>
    </row>
    <row r="9354" spans="1:10" ht="11.25" x14ac:dyDescent="0.15">
      <c r="A9354" s="6" t="s">
        <v>308</v>
      </c>
      <c r="B9354" s="4" t="s">
        <v>215</v>
      </c>
      <c r="C9354" s="4" t="s">
        <v>256</v>
      </c>
      <c r="D9354" s="4" t="s">
        <v>281</v>
      </c>
      <c r="E9354" s="5">
        <v>10.98</v>
      </c>
    </row>
    <row r="9355" spans="1:10" ht="11.25" x14ac:dyDescent="0.15">
      <c r="A9355" s="6" t="s">
        <v>308</v>
      </c>
      <c r="B9355" s="4" t="s">
        <v>215</v>
      </c>
      <c r="C9355" s="4" t="s">
        <v>256</v>
      </c>
      <c r="D9355" s="4" t="s">
        <v>281</v>
      </c>
      <c r="E9355" s="5">
        <v>10.73</v>
      </c>
    </row>
    <row r="9356" spans="1:10" ht="11.25" x14ac:dyDescent="0.15">
      <c r="A9356" s="6" t="s">
        <v>308</v>
      </c>
      <c r="B9356" s="4" t="s">
        <v>215</v>
      </c>
      <c r="C9356" s="4" t="s">
        <v>256</v>
      </c>
      <c r="D9356" s="4" t="s">
        <v>282</v>
      </c>
      <c r="E9356" s="5">
        <v>11.76</v>
      </c>
    </row>
    <row r="9357" spans="1:10" ht="11.25" x14ac:dyDescent="0.15">
      <c r="A9357" s="6" t="s">
        <v>308</v>
      </c>
      <c r="B9357" s="4" t="s">
        <v>215</v>
      </c>
      <c r="C9357" s="4" t="s">
        <v>256</v>
      </c>
      <c r="D9357" s="4" t="s">
        <v>282</v>
      </c>
      <c r="E9357" s="5">
        <v>6.65</v>
      </c>
    </row>
    <row r="9358" spans="1:10" ht="11.25" x14ac:dyDescent="0.15">
      <c r="A9358" s="6" t="s">
        <v>308</v>
      </c>
      <c r="B9358" s="4" t="s">
        <v>215</v>
      </c>
      <c r="C9358" s="4" t="s">
        <v>256</v>
      </c>
      <c r="D9358" s="4" t="s">
        <v>265</v>
      </c>
      <c r="E9358" s="5">
        <v>11.24</v>
      </c>
    </row>
    <row r="9359" spans="1:10" ht="11.25" x14ac:dyDescent="0.15">
      <c r="A9359" s="6" t="s">
        <v>308</v>
      </c>
      <c r="B9359" s="4" t="s">
        <v>215</v>
      </c>
      <c r="C9359" s="4" t="s">
        <v>256</v>
      </c>
      <c r="D9359" s="4" t="s">
        <v>259</v>
      </c>
      <c r="E9359" s="5">
        <v>8.02</v>
      </c>
    </row>
    <row r="9360" spans="1:10" ht="11.25" x14ac:dyDescent="0.15">
      <c r="A9360" s="6" t="s">
        <v>308</v>
      </c>
      <c r="B9360" s="4" t="s">
        <v>215</v>
      </c>
      <c r="C9360" s="4" t="s">
        <v>256</v>
      </c>
      <c r="D9360" s="4" t="s">
        <v>259</v>
      </c>
      <c r="E9360" s="5">
        <v>8.83</v>
      </c>
    </row>
    <row r="9361" spans="1:10" ht="11.25" x14ac:dyDescent="0.15">
      <c r="A9361" s="6" t="s">
        <v>308</v>
      </c>
      <c r="B9361" s="4" t="s">
        <v>216</v>
      </c>
      <c r="C9361" s="4" t="s">
        <v>256</v>
      </c>
      <c r="D9361" s="4" t="s">
        <v>264</v>
      </c>
      <c r="E9361" s="5">
        <v>7.28</v>
      </c>
      <c r="F9361" t="s">
        <v>354</v>
      </c>
    </row>
    <row r="9362" spans="1:10" ht="11.25" x14ac:dyDescent="0.15">
      <c r="A9362" s="6" t="s">
        <v>308</v>
      </c>
      <c r="B9362" s="4" t="s">
        <v>216</v>
      </c>
      <c r="C9362" s="4" t="s">
        <v>256</v>
      </c>
      <c r="D9362" s="4" t="s">
        <v>281</v>
      </c>
      <c r="E9362" s="5">
        <v>9.4</v>
      </c>
    </row>
    <row r="9363" spans="1:10" ht="11.25" x14ac:dyDescent="0.15">
      <c r="A9363" s="6" t="s">
        <v>308</v>
      </c>
      <c r="B9363" s="4" t="s">
        <v>216</v>
      </c>
      <c r="C9363" s="4" t="s">
        <v>256</v>
      </c>
      <c r="D9363" s="4" t="s">
        <v>282</v>
      </c>
      <c r="E9363" s="5">
        <v>10.5</v>
      </c>
    </row>
    <row r="9364" spans="1:10" ht="11.25" x14ac:dyDescent="0.15">
      <c r="A9364" s="6" t="s">
        <v>308</v>
      </c>
      <c r="B9364" s="4" t="s">
        <v>216</v>
      </c>
      <c r="C9364" s="4" t="s">
        <v>256</v>
      </c>
      <c r="D9364" s="4" t="s">
        <v>265</v>
      </c>
      <c r="E9364" s="5">
        <v>6.66</v>
      </c>
    </row>
    <row r="9365" spans="1:10" ht="11.25" x14ac:dyDescent="0.15">
      <c r="A9365" s="6" t="s">
        <v>308</v>
      </c>
      <c r="B9365" s="4" t="s">
        <v>216</v>
      </c>
      <c r="C9365" s="4" t="s">
        <v>256</v>
      </c>
      <c r="D9365" s="4" t="s">
        <v>259</v>
      </c>
      <c r="E9365" s="5">
        <v>8.7100000000000009</v>
      </c>
    </row>
    <row r="9366" spans="1:10" ht="11.25" x14ac:dyDescent="0.15">
      <c r="A9366" s="6" t="s">
        <v>308</v>
      </c>
      <c r="B9366" s="4" t="s">
        <v>217</v>
      </c>
      <c r="C9366" s="4" t="s">
        <v>256</v>
      </c>
      <c r="D9366" s="4" t="s">
        <v>264</v>
      </c>
      <c r="E9366" s="5">
        <v>10.11</v>
      </c>
      <c r="F9366" t="s">
        <v>353</v>
      </c>
      <c r="G9366" s="17">
        <f>+E9366+E9367+E9368+E9369+E9370+E9371+E9372+E9373+E9374</f>
        <v>81.94</v>
      </c>
      <c r="H9366" s="17">
        <f>+E9376+E9377+E9378+E9379+E9375</f>
        <v>55.04</v>
      </c>
      <c r="I9366" s="18">
        <f>+(G9366/4)/(H9366/3)</f>
        <v>1.1165515988372092</v>
      </c>
      <c r="J9366" s="21">
        <f>+(B9366-$L$1)/7</f>
        <v>51</v>
      </c>
    </row>
    <row r="9367" spans="1:10" ht="11.25" x14ac:dyDescent="0.15">
      <c r="A9367" s="6" t="s">
        <v>308</v>
      </c>
      <c r="B9367" s="4" t="s">
        <v>217</v>
      </c>
      <c r="C9367" s="4" t="s">
        <v>256</v>
      </c>
      <c r="D9367" s="4" t="s">
        <v>264</v>
      </c>
      <c r="E9367" s="5">
        <v>4.05</v>
      </c>
    </row>
    <row r="9368" spans="1:10" ht="11.25" x14ac:dyDescent="0.15">
      <c r="A9368" s="6" t="s">
        <v>308</v>
      </c>
      <c r="B9368" s="4" t="s">
        <v>217</v>
      </c>
      <c r="C9368" s="4" t="s">
        <v>256</v>
      </c>
      <c r="D9368" s="4" t="s">
        <v>281</v>
      </c>
      <c r="E9368" s="5">
        <v>11.76</v>
      </c>
    </row>
    <row r="9369" spans="1:10" ht="11.25" x14ac:dyDescent="0.15">
      <c r="A9369" s="6" t="s">
        <v>308</v>
      </c>
      <c r="B9369" s="4" t="s">
        <v>217</v>
      </c>
      <c r="C9369" s="4" t="s">
        <v>256</v>
      </c>
      <c r="D9369" s="4" t="s">
        <v>281</v>
      </c>
      <c r="E9369" s="5">
        <v>6.61</v>
      </c>
    </row>
    <row r="9370" spans="1:10" ht="11.25" x14ac:dyDescent="0.15">
      <c r="A9370" s="6" t="s">
        <v>308</v>
      </c>
      <c r="B9370" s="4" t="s">
        <v>217</v>
      </c>
      <c r="C9370" s="4" t="s">
        <v>256</v>
      </c>
      <c r="D9370" s="4" t="s">
        <v>265</v>
      </c>
      <c r="E9370" s="5">
        <v>10.89</v>
      </c>
    </row>
    <row r="9371" spans="1:10" ht="11.25" x14ac:dyDescent="0.15">
      <c r="A9371" s="6" t="s">
        <v>308</v>
      </c>
      <c r="B9371" s="4" t="s">
        <v>217</v>
      </c>
      <c r="C9371" s="4" t="s">
        <v>256</v>
      </c>
      <c r="D9371" s="4" t="s">
        <v>259</v>
      </c>
      <c r="E9371" s="5">
        <v>8.5</v>
      </c>
    </row>
    <row r="9372" spans="1:10" ht="11.25" x14ac:dyDescent="0.15">
      <c r="A9372" s="6" t="s">
        <v>308</v>
      </c>
      <c r="B9372" s="4" t="s">
        <v>217</v>
      </c>
      <c r="C9372" s="4" t="s">
        <v>256</v>
      </c>
      <c r="D9372" s="4" t="s">
        <v>259</v>
      </c>
      <c r="E9372" s="5">
        <v>10.47</v>
      </c>
    </row>
    <row r="9373" spans="1:10" ht="11.25" x14ac:dyDescent="0.15">
      <c r="A9373" s="6" t="s">
        <v>308</v>
      </c>
      <c r="B9373" s="4" t="s">
        <v>217</v>
      </c>
      <c r="C9373" s="4" t="s">
        <v>256</v>
      </c>
      <c r="D9373" s="4" t="s">
        <v>260</v>
      </c>
      <c r="E9373" s="5">
        <v>11.44</v>
      </c>
    </row>
    <row r="9374" spans="1:10" ht="11.25" x14ac:dyDescent="0.15">
      <c r="A9374" s="6" t="s">
        <v>308</v>
      </c>
      <c r="B9374" s="4" t="s">
        <v>217</v>
      </c>
      <c r="C9374" s="4" t="s">
        <v>256</v>
      </c>
      <c r="D9374" s="4" t="s">
        <v>260</v>
      </c>
      <c r="E9374" s="5">
        <v>8.11</v>
      </c>
    </row>
    <row r="9375" spans="1:10" ht="11.25" x14ac:dyDescent="0.15">
      <c r="A9375" s="6" t="s">
        <v>308</v>
      </c>
      <c r="B9375" s="4" t="s">
        <v>218</v>
      </c>
      <c r="C9375" s="4" t="s">
        <v>256</v>
      </c>
      <c r="D9375" s="4" t="s">
        <v>264</v>
      </c>
      <c r="E9375" s="5">
        <v>10.5</v>
      </c>
      <c r="F9375" t="s">
        <v>354</v>
      </c>
    </row>
    <row r="9376" spans="1:10" ht="11.25" x14ac:dyDescent="0.15">
      <c r="A9376" s="6" t="s">
        <v>308</v>
      </c>
      <c r="B9376" s="4" t="s">
        <v>218</v>
      </c>
      <c r="C9376" s="4" t="s">
        <v>256</v>
      </c>
      <c r="D9376" s="4" t="s">
        <v>281</v>
      </c>
      <c r="E9376" s="5">
        <v>12.39</v>
      </c>
    </row>
    <row r="9377" spans="1:10" ht="11.25" x14ac:dyDescent="0.15">
      <c r="A9377" s="6" t="s">
        <v>308</v>
      </c>
      <c r="B9377" s="4" t="s">
        <v>218</v>
      </c>
      <c r="C9377" s="4" t="s">
        <v>256</v>
      </c>
      <c r="D9377" s="4" t="s">
        <v>265</v>
      </c>
      <c r="E9377" s="5">
        <v>8.2899999999999991</v>
      </c>
    </row>
    <row r="9378" spans="1:10" ht="11.25" x14ac:dyDescent="0.15">
      <c r="A9378" s="6" t="s">
        <v>308</v>
      </c>
      <c r="B9378" s="4" t="s">
        <v>218</v>
      </c>
      <c r="C9378" s="4" t="s">
        <v>256</v>
      </c>
      <c r="D9378" s="4" t="s">
        <v>259</v>
      </c>
      <c r="E9378" s="5">
        <v>11.62</v>
      </c>
    </row>
    <row r="9379" spans="1:10" ht="11.25" x14ac:dyDescent="0.15">
      <c r="A9379" s="6" t="s">
        <v>308</v>
      </c>
      <c r="B9379" s="4" t="s">
        <v>218</v>
      </c>
      <c r="C9379" s="4" t="s">
        <v>256</v>
      </c>
      <c r="D9379" s="4" t="s">
        <v>260</v>
      </c>
      <c r="E9379" s="5">
        <v>12.24</v>
      </c>
    </row>
    <row r="9380" spans="1:10" ht="11.25" x14ac:dyDescent="0.15">
      <c r="A9380" s="6" t="s">
        <v>308</v>
      </c>
      <c r="B9380" s="4" t="s">
        <v>219</v>
      </c>
      <c r="C9380" s="4" t="s">
        <v>256</v>
      </c>
      <c r="D9380" s="4" t="s">
        <v>264</v>
      </c>
      <c r="E9380" s="5">
        <v>14.58</v>
      </c>
      <c r="F9380" s="13" t="s">
        <v>353</v>
      </c>
      <c r="G9380" s="17">
        <f>+E9380+E9381+E9382+E9383+E9384+E9385+E9386+E9387</f>
        <v>84.84</v>
      </c>
      <c r="H9380" s="17">
        <f>+E9390+E9391+E9392+E9393+E9389+E9394+E9395+E9388</f>
        <v>69.66</v>
      </c>
      <c r="I9380" s="18">
        <f>+(G9380/4)/(H9380/3)</f>
        <v>0.91343669250645998</v>
      </c>
      <c r="J9380" s="21">
        <f>+(B9380-$L$1)/7</f>
        <v>52</v>
      </c>
    </row>
    <row r="9381" spans="1:10" ht="11.25" x14ac:dyDescent="0.15">
      <c r="A9381" s="6" t="s">
        <v>308</v>
      </c>
      <c r="B9381" s="4" t="s">
        <v>219</v>
      </c>
      <c r="C9381" s="4" t="s">
        <v>256</v>
      </c>
      <c r="D9381" s="4" t="s">
        <v>281</v>
      </c>
      <c r="E9381" s="5">
        <v>12.69</v>
      </c>
      <c r="F9381" s="13"/>
    </row>
    <row r="9382" spans="1:10" ht="11.25" x14ac:dyDescent="0.15">
      <c r="A9382" s="6" t="s">
        <v>308</v>
      </c>
      <c r="B9382" s="4" t="s">
        <v>219</v>
      </c>
      <c r="C9382" s="4" t="s">
        <v>256</v>
      </c>
      <c r="D9382" s="4" t="s">
        <v>281</v>
      </c>
      <c r="E9382" s="5">
        <v>8.0500000000000007</v>
      </c>
      <c r="F9382" s="13"/>
    </row>
    <row r="9383" spans="1:10" ht="11.25" x14ac:dyDescent="0.15">
      <c r="A9383" s="6" t="s">
        <v>308</v>
      </c>
      <c r="B9383" s="4" t="s">
        <v>219</v>
      </c>
      <c r="C9383" s="4" t="s">
        <v>256</v>
      </c>
      <c r="D9383" s="4" t="s">
        <v>282</v>
      </c>
      <c r="E9383" s="5">
        <v>11.38</v>
      </c>
      <c r="F9383" s="13"/>
    </row>
    <row r="9384" spans="1:10" ht="11.25" x14ac:dyDescent="0.15">
      <c r="A9384" s="6" t="s">
        <v>308</v>
      </c>
      <c r="B9384" s="4" t="s">
        <v>219</v>
      </c>
      <c r="C9384" s="4" t="s">
        <v>256</v>
      </c>
      <c r="D9384" s="4" t="s">
        <v>282</v>
      </c>
      <c r="E9384" s="5">
        <v>7.51</v>
      </c>
      <c r="F9384" s="13"/>
    </row>
    <row r="9385" spans="1:10" ht="11.25" x14ac:dyDescent="0.15">
      <c r="A9385" s="6" t="s">
        <v>308</v>
      </c>
      <c r="B9385" s="4" t="s">
        <v>219</v>
      </c>
      <c r="C9385" s="4" t="s">
        <v>256</v>
      </c>
      <c r="D9385" s="4" t="s">
        <v>265</v>
      </c>
      <c r="E9385" s="5">
        <v>11.91</v>
      </c>
      <c r="F9385" s="13"/>
    </row>
    <row r="9386" spans="1:10" ht="11.25" x14ac:dyDescent="0.15">
      <c r="A9386" s="6" t="s">
        <v>308</v>
      </c>
      <c r="B9386" s="4" t="s">
        <v>219</v>
      </c>
      <c r="C9386" s="4" t="s">
        <v>256</v>
      </c>
      <c r="D9386" s="4" t="s">
        <v>259</v>
      </c>
      <c r="E9386" s="5">
        <v>7.31</v>
      </c>
      <c r="F9386" s="13"/>
    </row>
    <row r="9387" spans="1:10" ht="11.25" x14ac:dyDescent="0.15">
      <c r="A9387" s="6" t="s">
        <v>308</v>
      </c>
      <c r="B9387" s="4" t="s">
        <v>219</v>
      </c>
      <c r="C9387" s="4" t="s">
        <v>256</v>
      </c>
      <c r="D9387" s="4" t="s">
        <v>259</v>
      </c>
      <c r="E9387" s="5">
        <v>11.41</v>
      </c>
      <c r="F9387" s="13"/>
    </row>
    <row r="9388" spans="1:10" ht="11.25" x14ac:dyDescent="0.15">
      <c r="A9388" s="6" t="s">
        <v>308</v>
      </c>
      <c r="B9388" s="4" t="s">
        <v>220</v>
      </c>
      <c r="C9388" s="4" t="s">
        <v>256</v>
      </c>
      <c r="D9388" s="4" t="s">
        <v>264</v>
      </c>
      <c r="E9388" s="5">
        <v>11.7</v>
      </c>
      <c r="F9388" s="13" t="s">
        <v>354</v>
      </c>
    </row>
    <row r="9389" spans="1:10" ht="11.25" x14ac:dyDescent="0.15">
      <c r="A9389" s="6" t="s">
        <v>308</v>
      </c>
      <c r="B9389" s="4" t="s">
        <v>220</v>
      </c>
      <c r="C9389" s="4" t="s">
        <v>256</v>
      </c>
      <c r="D9389" s="4" t="s">
        <v>281</v>
      </c>
      <c r="E9389" s="5">
        <v>10.15</v>
      </c>
    </row>
    <row r="9390" spans="1:10" ht="11.25" x14ac:dyDescent="0.15">
      <c r="A9390" s="6" t="s">
        <v>308</v>
      </c>
      <c r="B9390" s="4" t="s">
        <v>220</v>
      </c>
      <c r="C9390" s="4" t="s">
        <v>256</v>
      </c>
      <c r="D9390" s="4" t="s">
        <v>281</v>
      </c>
      <c r="E9390" s="5">
        <v>5.19</v>
      </c>
    </row>
    <row r="9391" spans="1:10" ht="11.25" x14ac:dyDescent="0.15">
      <c r="A9391" s="9" t="s">
        <v>308</v>
      </c>
      <c r="B9391" s="4" t="s">
        <v>220</v>
      </c>
      <c r="C9391" s="4" t="s">
        <v>256</v>
      </c>
      <c r="D9391" s="4" t="s">
        <v>282</v>
      </c>
      <c r="E9391" s="5">
        <v>10.64</v>
      </c>
    </row>
    <row r="9392" spans="1:10" ht="11.25" x14ac:dyDescent="0.15">
      <c r="A9392" s="6" t="s">
        <v>308</v>
      </c>
      <c r="B9392" s="4" t="s">
        <v>220</v>
      </c>
      <c r="C9392" s="4" t="s">
        <v>256</v>
      </c>
      <c r="D9392" s="4" t="s">
        <v>282</v>
      </c>
      <c r="E9392" s="5">
        <v>5</v>
      </c>
    </row>
    <row r="9393" spans="1:14" ht="11.25" x14ac:dyDescent="0.15">
      <c r="A9393" s="6" t="s">
        <v>308</v>
      </c>
      <c r="B9393" s="4" t="s">
        <v>220</v>
      </c>
      <c r="C9393" s="4" t="s">
        <v>256</v>
      </c>
      <c r="D9393" s="4" t="s">
        <v>265</v>
      </c>
      <c r="E9393" s="5">
        <v>10.87</v>
      </c>
    </row>
    <row r="9394" spans="1:14" ht="11.25" x14ac:dyDescent="0.15">
      <c r="A9394" s="6" t="s">
        <v>308</v>
      </c>
      <c r="B9394" s="4" t="s">
        <v>220</v>
      </c>
      <c r="C9394" s="4" t="s">
        <v>256</v>
      </c>
      <c r="D9394" s="4" t="s">
        <v>259</v>
      </c>
      <c r="E9394" s="5">
        <v>10.69</v>
      </c>
    </row>
    <row r="9395" spans="1:14" ht="11.25" x14ac:dyDescent="0.15">
      <c r="A9395" s="6" t="s">
        <v>308</v>
      </c>
      <c r="B9395" s="4" t="s">
        <v>220</v>
      </c>
      <c r="C9395" s="4" t="s">
        <v>256</v>
      </c>
      <c r="D9395" s="4" t="s">
        <v>259</v>
      </c>
      <c r="E9395" s="5">
        <v>5.42</v>
      </c>
    </row>
    <row r="9396" spans="1:14" ht="11.25" x14ac:dyDescent="0.15">
      <c r="A9396" s="6" t="s">
        <v>308</v>
      </c>
      <c r="E9396" s="15">
        <f>+SUM(E8641:E9395)</f>
        <v>8275.8999999999942</v>
      </c>
      <c r="I9396" s="14">
        <f>AVERAGE(I8641:I9395)</f>
        <v>1.2996674680609315</v>
      </c>
      <c r="J9396" s="14">
        <f>STDEV(I8641:I9395)</f>
        <v>0.47877893200109362</v>
      </c>
      <c r="K9396">
        <f>COUNT(I8641:I9395)</f>
        <v>51</v>
      </c>
      <c r="L9396" s="14">
        <f>+I9396-1</f>
        <v>0.29966746806093147</v>
      </c>
      <c r="M9396">
        <f>+SQRT(K9396)</f>
        <v>7.1414284285428504</v>
      </c>
      <c r="N9396">
        <f>+L9396/(J9396/M9396)</f>
        <v>4.4698160935680109</v>
      </c>
    </row>
    <row r="9397" spans="1:14" ht="11.25" x14ac:dyDescent="0.15">
      <c r="A9397" s="6" t="s">
        <v>311</v>
      </c>
      <c r="B9397" s="4" t="s">
        <v>113</v>
      </c>
      <c r="C9397" s="4" t="s">
        <v>249</v>
      </c>
      <c r="D9397" s="4" t="s">
        <v>251</v>
      </c>
      <c r="E9397" s="5">
        <v>15.62</v>
      </c>
      <c r="F9397" t="s">
        <v>353</v>
      </c>
      <c r="G9397" s="17">
        <f>+E9397+E9398+E9399+E9400</f>
        <v>50.51</v>
      </c>
      <c r="H9397" s="17">
        <f>+E9401+E9402</f>
        <v>26.94</v>
      </c>
      <c r="I9397" s="18">
        <f>+(G9397/4)/(H9397/3)</f>
        <v>1.4061804008908685</v>
      </c>
      <c r="J9397" s="21">
        <f>+(B9397-$L$1)/7</f>
        <v>1</v>
      </c>
    </row>
    <row r="9398" spans="1:14" ht="11.25" x14ac:dyDescent="0.15">
      <c r="A9398" s="6" t="s">
        <v>311</v>
      </c>
      <c r="B9398" s="4" t="s">
        <v>113</v>
      </c>
      <c r="C9398" s="4" t="s">
        <v>249</v>
      </c>
      <c r="D9398" s="4" t="s">
        <v>251</v>
      </c>
      <c r="E9398" s="5">
        <v>9.0399999999999991</v>
      </c>
    </row>
    <row r="9399" spans="1:14" ht="11.25" x14ac:dyDescent="0.15">
      <c r="A9399" s="6" t="s">
        <v>311</v>
      </c>
      <c r="B9399" s="4" t="s">
        <v>113</v>
      </c>
      <c r="C9399" s="4" t="s">
        <v>249</v>
      </c>
      <c r="D9399" s="4" t="s">
        <v>250</v>
      </c>
      <c r="E9399" s="5">
        <v>16.09</v>
      </c>
    </row>
    <row r="9400" spans="1:14" ht="11.25" x14ac:dyDescent="0.15">
      <c r="A9400" s="6" t="s">
        <v>311</v>
      </c>
      <c r="B9400" s="4" t="s">
        <v>113</v>
      </c>
      <c r="C9400" s="4" t="s">
        <v>249</v>
      </c>
      <c r="D9400" s="4" t="s">
        <v>250</v>
      </c>
      <c r="E9400" s="5">
        <v>9.76</v>
      </c>
    </row>
    <row r="9401" spans="1:14" ht="11.25" x14ac:dyDescent="0.15">
      <c r="A9401" s="6" t="s">
        <v>311</v>
      </c>
      <c r="B9401" s="4" t="s">
        <v>114</v>
      </c>
      <c r="C9401" s="4" t="s">
        <v>249</v>
      </c>
      <c r="D9401" s="4" t="s">
        <v>251</v>
      </c>
      <c r="E9401" s="5">
        <v>13.46</v>
      </c>
      <c r="F9401" t="s">
        <v>354</v>
      </c>
    </row>
    <row r="9402" spans="1:14" ht="11.25" x14ac:dyDescent="0.15">
      <c r="A9402" s="6" t="s">
        <v>311</v>
      </c>
      <c r="B9402" s="4" t="s">
        <v>114</v>
      </c>
      <c r="C9402" s="4" t="s">
        <v>249</v>
      </c>
      <c r="D9402" s="4" t="s">
        <v>250</v>
      </c>
      <c r="E9402" s="5">
        <v>13.48</v>
      </c>
    </row>
    <row r="9403" spans="1:14" ht="11.25" x14ac:dyDescent="0.15">
      <c r="A9403" s="6" t="s">
        <v>311</v>
      </c>
      <c r="B9403" s="4" t="s">
        <v>115</v>
      </c>
      <c r="C9403" s="4" t="s">
        <v>249</v>
      </c>
      <c r="D9403" s="4" t="s">
        <v>251</v>
      </c>
      <c r="E9403" s="5">
        <v>16.059999999999999</v>
      </c>
      <c r="F9403" t="s">
        <v>353</v>
      </c>
      <c r="G9403" s="17">
        <f>+E9403+E9404+E9405</f>
        <v>32.53</v>
      </c>
      <c r="H9403" s="17">
        <f>+E9407+E9408+E9406</f>
        <v>31.800000000000004</v>
      </c>
      <c r="I9403" s="18">
        <f>+(G9403/4)/(H9403/3)</f>
        <v>0.76721698113207537</v>
      </c>
      <c r="J9403" s="21">
        <f>+(B9403-$L$1)/7</f>
        <v>2</v>
      </c>
    </row>
    <row r="9404" spans="1:14" ht="11.25" x14ac:dyDescent="0.15">
      <c r="A9404" s="6" t="s">
        <v>311</v>
      </c>
      <c r="B9404" s="4" t="s">
        <v>115</v>
      </c>
      <c r="C9404" s="4" t="s">
        <v>249</v>
      </c>
      <c r="D9404" s="4" t="s">
        <v>250</v>
      </c>
      <c r="E9404" s="5">
        <v>11.89</v>
      </c>
    </row>
    <row r="9405" spans="1:14" ht="11.25" x14ac:dyDescent="0.15">
      <c r="A9405" s="6" t="s">
        <v>311</v>
      </c>
      <c r="B9405" s="4" t="s">
        <v>115</v>
      </c>
      <c r="C9405" s="4" t="s">
        <v>249</v>
      </c>
      <c r="D9405" s="4" t="s">
        <v>250</v>
      </c>
      <c r="E9405" s="5">
        <v>4.58</v>
      </c>
    </row>
    <row r="9406" spans="1:14" ht="11.25" x14ac:dyDescent="0.15">
      <c r="A9406" s="6" t="s">
        <v>311</v>
      </c>
      <c r="B9406" s="4" t="s">
        <v>116</v>
      </c>
      <c r="C9406" s="4" t="s">
        <v>249</v>
      </c>
      <c r="D9406" s="4" t="s">
        <v>253</v>
      </c>
      <c r="E9406" s="5">
        <v>10.24</v>
      </c>
      <c r="F9406" t="s">
        <v>354</v>
      </c>
    </row>
    <row r="9407" spans="1:14" ht="11.25" x14ac:dyDescent="0.15">
      <c r="A9407" s="6" t="s">
        <v>311</v>
      </c>
      <c r="B9407" s="4" t="s">
        <v>116</v>
      </c>
      <c r="C9407" s="4" t="s">
        <v>249</v>
      </c>
      <c r="D9407" s="4" t="s">
        <v>253</v>
      </c>
      <c r="E9407" s="5">
        <v>6.16</v>
      </c>
    </row>
    <row r="9408" spans="1:14" ht="11.25" x14ac:dyDescent="0.15">
      <c r="A9408" s="6" t="s">
        <v>311</v>
      </c>
      <c r="B9408" s="4" t="s">
        <v>116</v>
      </c>
      <c r="C9408" s="4" t="s">
        <v>249</v>
      </c>
      <c r="D9408" s="4" t="s">
        <v>250</v>
      </c>
      <c r="E9408" s="5">
        <v>15.4</v>
      </c>
    </row>
    <row r="9409" spans="1:10" ht="11.25" x14ac:dyDescent="0.15">
      <c r="A9409" s="6" t="s">
        <v>311</v>
      </c>
      <c r="B9409" s="4" t="s">
        <v>117</v>
      </c>
      <c r="C9409" s="4" t="s">
        <v>249</v>
      </c>
      <c r="D9409" s="4" t="s">
        <v>253</v>
      </c>
      <c r="E9409" s="5">
        <v>13.07</v>
      </c>
      <c r="F9409" s="13" t="s">
        <v>353</v>
      </c>
      <c r="G9409" s="17">
        <f>+E9409+E9410+E9411+E9412</f>
        <v>39.790000000000006</v>
      </c>
      <c r="H9409" s="17">
        <f>+E9413+E9414</f>
        <v>27.88</v>
      </c>
      <c r="I9409" s="18">
        <f>+(G9409/4)/(H9409/3)</f>
        <v>1.070390961262554</v>
      </c>
      <c r="J9409" s="21">
        <f>+(B9409-$L$1)/7</f>
        <v>3</v>
      </c>
    </row>
    <row r="9410" spans="1:10" ht="11.25" x14ac:dyDescent="0.15">
      <c r="A9410" s="6" t="s">
        <v>311</v>
      </c>
      <c r="B9410" s="4" t="s">
        <v>117</v>
      </c>
      <c r="C9410" s="4" t="s">
        <v>249</v>
      </c>
      <c r="D9410" s="4" t="s">
        <v>253</v>
      </c>
      <c r="E9410" s="5">
        <v>6.55</v>
      </c>
      <c r="F9410" s="13"/>
    </row>
    <row r="9411" spans="1:10" ht="11.25" x14ac:dyDescent="0.15">
      <c r="A9411" s="6" t="s">
        <v>311</v>
      </c>
      <c r="B9411" s="4" t="s">
        <v>117</v>
      </c>
      <c r="C9411" s="4" t="s">
        <v>249</v>
      </c>
      <c r="D9411" s="4" t="s">
        <v>252</v>
      </c>
      <c r="E9411" s="5">
        <v>12.15</v>
      </c>
      <c r="F9411" s="13"/>
    </row>
    <row r="9412" spans="1:10" ht="11.25" x14ac:dyDescent="0.15">
      <c r="A9412" s="6" t="s">
        <v>311</v>
      </c>
      <c r="B9412" s="4" t="s">
        <v>117</v>
      </c>
      <c r="C9412" s="4" t="s">
        <v>249</v>
      </c>
      <c r="D9412" s="4" t="s">
        <v>252</v>
      </c>
      <c r="E9412" s="5">
        <v>8.02</v>
      </c>
      <c r="F9412" s="13"/>
    </row>
    <row r="9413" spans="1:10" ht="11.25" x14ac:dyDescent="0.15">
      <c r="A9413" s="6" t="s">
        <v>311</v>
      </c>
      <c r="B9413" s="4" t="s">
        <v>119</v>
      </c>
      <c r="C9413" s="4" t="s">
        <v>249</v>
      </c>
      <c r="D9413" s="4" t="s">
        <v>251</v>
      </c>
      <c r="E9413" s="5">
        <v>14.53</v>
      </c>
      <c r="F9413" s="13" t="s">
        <v>354</v>
      </c>
    </row>
    <row r="9414" spans="1:10" ht="11.25" x14ac:dyDescent="0.15">
      <c r="A9414" s="6" t="s">
        <v>311</v>
      </c>
      <c r="B9414" s="4" t="s">
        <v>119</v>
      </c>
      <c r="C9414" s="4" t="s">
        <v>249</v>
      </c>
      <c r="D9414" s="4" t="s">
        <v>250</v>
      </c>
      <c r="E9414" s="5">
        <v>13.35</v>
      </c>
    </row>
    <row r="9415" spans="1:10" ht="11.25" x14ac:dyDescent="0.15">
      <c r="A9415" s="6" t="s">
        <v>311</v>
      </c>
      <c r="B9415" s="4" t="s">
        <v>120</v>
      </c>
      <c r="C9415" s="4" t="s">
        <v>249</v>
      </c>
      <c r="D9415" s="4" t="s">
        <v>253</v>
      </c>
      <c r="E9415" s="5">
        <v>12.01</v>
      </c>
      <c r="F9415" t="s">
        <v>353</v>
      </c>
      <c r="G9415" s="17">
        <f>+E9415+E9416+E9417+E9418</f>
        <v>37.069999999999993</v>
      </c>
      <c r="H9415" s="17">
        <f>+E9419+E9420</f>
        <v>31.950000000000003</v>
      </c>
      <c r="I9415" s="18">
        <f>+(G9415/4)/(H9415/3)</f>
        <v>0.87018779342722985</v>
      </c>
      <c r="J9415" s="21">
        <f>+(B9415-$L$1)/7</f>
        <v>4</v>
      </c>
    </row>
    <row r="9416" spans="1:10" ht="11.25" x14ac:dyDescent="0.15">
      <c r="A9416" s="6" t="s">
        <v>311</v>
      </c>
      <c r="B9416" s="4" t="s">
        <v>120</v>
      </c>
      <c r="C9416" s="4" t="s">
        <v>249</v>
      </c>
      <c r="D9416" s="4" t="s">
        <v>253</v>
      </c>
      <c r="E9416" s="5">
        <v>7.02</v>
      </c>
    </row>
    <row r="9417" spans="1:10" ht="11.25" x14ac:dyDescent="0.15">
      <c r="A9417" s="6" t="s">
        <v>311</v>
      </c>
      <c r="B9417" s="4" t="s">
        <v>120</v>
      </c>
      <c r="C9417" s="4" t="s">
        <v>249</v>
      </c>
      <c r="D9417" s="4" t="s">
        <v>252</v>
      </c>
      <c r="E9417" s="5">
        <v>13.77</v>
      </c>
    </row>
    <row r="9418" spans="1:10" ht="11.25" x14ac:dyDescent="0.15">
      <c r="A9418" s="6" t="s">
        <v>311</v>
      </c>
      <c r="B9418" s="4" t="s">
        <v>120</v>
      </c>
      <c r="C9418" s="4" t="s">
        <v>249</v>
      </c>
      <c r="D9418" s="4" t="s">
        <v>252</v>
      </c>
      <c r="E9418" s="5">
        <v>4.2699999999999996</v>
      </c>
    </row>
    <row r="9419" spans="1:10" ht="11.25" x14ac:dyDescent="0.15">
      <c r="A9419" s="6" t="s">
        <v>311</v>
      </c>
      <c r="B9419" s="4" t="s">
        <v>121</v>
      </c>
      <c r="C9419" s="4" t="s">
        <v>249</v>
      </c>
      <c r="D9419" s="4" t="s">
        <v>251</v>
      </c>
      <c r="E9419" s="5">
        <v>15.96</v>
      </c>
      <c r="F9419" t="s">
        <v>354</v>
      </c>
    </row>
    <row r="9420" spans="1:10" ht="11.25" x14ac:dyDescent="0.15">
      <c r="A9420" s="6" t="s">
        <v>311</v>
      </c>
      <c r="B9420" s="4" t="s">
        <v>121</v>
      </c>
      <c r="C9420" s="4" t="s">
        <v>249</v>
      </c>
      <c r="D9420" s="4" t="s">
        <v>250</v>
      </c>
      <c r="E9420" s="5">
        <v>15.99</v>
      </c>
    </row>
    <row r="9421" spans="1:10" ht="11.25" x14ac:dyDescent="0.15">
      <c r="A9421" s="6" t="s">
        <v>311</v>
      </c>
      <c r="B9421" s="4" t="s">
        <v>122</v>
      </c>
      <c r="C9421" s="4" t="s">
        <v>249</v>
      </c>
      <c r="D9421" s="4" t="s">
        <v>253</v>
      </c>
      <c r="E9421" s="5">
        <v>11</v>
      </c>
      <c r="F9421" t="s">
        <v>353</v>
      </c>
      <c r="G9421" s="17">
        <f>+E9421+E9422+E9423+E9424</f>
        <v>37.53</v>
      </c>
      <c r="H9421" s="17">
        <f>+E9425+E9426</f>
        <v>24.54</v>
      </c>
      <c r="I9421" s="18">
        <f>+(G9421/4)/(H9421/3)</f>
        <v>1.1470048899755503</v>
      </c>
      <c r="J9421" s="21">
        <f>+(B9421-$L$1)/7</f>
        <v>5</v>
      </c>
    </row>
    <row r="9422" spans="1:10" ht="11.25" x14ac:dyDescent="0.15">
      <c r="A9422" s="6" t="s">
        <v>311</v>
      </c>
      <c r="B9422" s="4" t="s">
        <v>122</v>
      </c>
      <c r="C9422" s="4" t="s">
        <v>249</v>
      </c>
      <c r="D9422" s="4" t="s">
        <v>253</v>
      </c>
      <c r="E9422" s="5">
        <v>8.8699999999999992</v>
      </c>
    </row>
    <row r="9423" spans="1:10" ht="11.25" x14ac:dyDescent="0.15">
      <c r="A9423" s="6" t="s">
        <v>311</v>
      </c>
      <c r="B9423" s="4" t="s">
        <v>122</v>
      </c>
      <c r="C9423" s="4" t="s">
        <v>249</v>
      </c>
      <c r="D9423" s="4" t="s">
        <v>252</v>
      </c>
      <c r="E9423" s="5">
        <v>9.92</v>
      </c>
    </row>
    <row r="9424" spans="1:10" ht="11.25" x14ac:dyDescent="0.15">
      <c r="A9424" s="6" t="s">
        <v>311</v>
      </c>
      <c r="B9424" s="4" t="s">
        <v>122</v>
      </c>
      <c r="C9424" s="4" t="s">
        <v>249</v>
      </c>
      <c r="D9424" s="4" t="s">
        <v>252</v>
      </c>
      <c r="E9424" s="5">
        <v>7.74</v>
      </c>
    </row>
    <row r="9425" spans="1:10" ht="11.25" x14ac:dyDescent="0.15">
      <c r="A9425" s="6" t="s">
        <v>311</v>
      </c>
      <c r="B9425" s="4" t="s">
        <v>123</v>
      </c>
      <c r="C9425" s="4" t="s">
        <v>249</v>
      </c>
      <c r="D9425" s="4" t="s">
        <v>251</v>
      </c>
      <c r="E9425" s="5">
        <v>12.47</v>
      </c>
      <c r="F9425" t="s">
        <v>354</v>
      </c>
    </row>
    <row r="9426" spans="1:10" ht="11.25" x14ac:dyDescent="0.15">
      <c r="A9426" s="6" t="s">
        <v>311</v>
      </c>
      <c r="B9426" s="4" t="s">
        <v>123</v>
      </c>
      <c r="C9426" s="4" t="s">
        <v>249</v>
      </c>
      <c r="D9426" s="4" t="s">
        <v>250</v>
      </c>
      <c r="E9426" s="5">
        <v>12.07</v>
      </c>
    </row>
    <row r="9427" spans="1:10" ht="11.25" x14ac:dyDescent="0.15">
      <c r="A9427" s="6" t="s">
        <v>311</v>
      </c>
      <c r="B9427" s="4" t="s">
        <v>124</v>
      </c>
      <c r="C9427" s="4" t="s">
        <v>249</v>
      </c>
      <c r="D9427" s="4" t="s">
        <v>253</v>
      </c>
      <c r="E9427" s="5">
        <v>11.26</v>
      </c>
      <c r="F9427" t="s">
        <v>353</v>
      </c>
      <c r="G9427" s="17">
        <f>+E9427+E9428+E9429+E9430</f>
        <v>36.44</v>
      </c>
      <c r="H9427" s="17">
        <f>+E9431+E9432</f>
        <v>6.66</v>
      </c>
      <c r="I9427" s="18">
        <f>+(G9427/4)/(H9427/3)</f>
        <v>4.1036036036036032</v>
      </c>
      <c r="J9427" s="21">
        <f>+(B9427-$L$1)/7</f>
        <v>6</v>
      </c>
    </row>
    <row r="9428" spans="1:10" ht="11.25" x14ac:dyDescent="0.15">
      <c r="A9428" s="6" t="s">
        <v>311</v>
      </c>
      <c r="B9428" s="4" t="s">
        <v>124</v>
      </c>
      <c r="C9428" s="4" t="s">
        <v>249</v>
      </c>
      <c r="D9428" s="4" t="s">
        <v>253</v>
      </c>
      <c r="E9428" s="5">
        <v>7.25</v>
      </c>
    </row>
    <row r="9429" spans="1:10" ht="11.25" x14ac:dyDescent="0.15">
      <c r="A9429" s="6" t="s">
        <v>311</v>
      </c>
      <c r="B9429" s="4" t="s">
        <v>124</v>
      </c>
      <c r="C9429" s="4" t="s">
        <v>249</v>
      </c>
      <c r="D9429" s="4" t="s">
        <v>252</v>
      </c>
      <c r="E9429" s="5">
        <v>11.44</v>
      </c>
    </row>
    <row r="9430" spans="1:10" ht="11.25" x14ac:dyDescent="0.15">
      <c r="A9430" s="6" t="s">
        <v>311</v>
      </c>
      <c r="B9430" s="4" t="s">
        <v>124</v>
      </c>
      <c r="C9430" s="4" t="s">
        <v>249</v>
      </c>
      <c r="D9430" s="4" t="s">
        <v>252</v>
      </c>
      <c r="E9430" s="5">
        <v>6.49</v>
      </c>
    </row>
    <row r="9431" spans="1:10" ht="11.25" x14ac:dyDescent="0.15">
      <c r="A9431" s="6" t="s">
        <v>311</v>
      </c>
      <c r="B9431" s="4" t="s">
        <v>125</v>
      </c>
      <c r="C9431" s="4" t="s">
        <v>249</v>
      </c>
      <c r="D9431" s="4" t="s">
        <v>253</v>
      </c>
      <c r="E9431" s="5">
        <v>2.96</v>
      </c>
      <c r="F9431" t="s">
        <v>354</v>
      </c>
    </row>
    <row r="9432" spans="1:10" ht="11.25" x14ac:dyDescent="0.15">
      <c r="A9432" s="9" t="s">
        <v>311</v>
      </c>
      <c r="B9432" s="4" t="s">
        <v>125</v>
      </c>
      <c r="C9432" s="4" t="s">
        <v>249</v>
      </c>
      <c r="D9432" s="4" t="s">
        <v>252</v>
      </c>
      <c r="E9432" s="5">
        <v>3.7</v>
      </c>
    </row>
    <row r="9433" spans="1:10" ht="11.25" x14ac:dyDescent="0.15">
      <c r="A9433" s="6" t="s">
        <v>311</v>
      </c>
      <c r="B9433" s="4" t="s">
        <v>126</v>
      </c>
      <c r="C9433" s="4" t="s">
        <v>249</v>
      </c>
      <c r="D9433" s="4" t="s">
        <v>253</v>
      </c>
      <c r="E9433" s="5">
        <v>12.44</v>
      </c>
      <c r="F9433" t="s">
        <v>353</v>
      </c>
      <c r="G9433" s="17">
        <f>+E9433+E9434+E9435+E9436</f>
        <v>46.76</v>
      </c>
      <c r="H9433" s="17">
        <f>+E9437+E9438</f>
        <v>23.380000000000003</v>
      </c>
      <c r="I9433" s="18">
        <f>+(G9433/4)/(H9433/3)</f>
        <v>1.4999999999999998</v>
      </c>
      <c r="J9433" s="21">
        <f>+(B9433-$L$1)/7</f>
        <v>7</v>
      </c>
    </row>
    <row r="9434" spans="1:10" ht="11.25" x14ac:dyDescent="0.15">
      <c r="A9434" s="6" t="s">
        <v>311</v>
      </c>
      <c r="B9434" s="4" t="s">
        <v>126</v>
      </c>
      <c r="C9434" s="4" t="s">
        <v>249</v>
      </c>
      <c r="D9434" s="4" t="s">
        <v>253</v>
      </c>
      <c r="E9434" s="5">
        <v>10.32</v>
      </c>
    </row>
    <row r="9435" spans="1:10" ht="11.25" x14ac:dyDescent="0.15">
      <c r="A9435" s="6" t="s">
        <v>311</v>
      </c>
      <c r="B9435" s="4" t="s">
        <v>126</v>
      </c>
      <c r="C9435" s="4" t="s">
        <v>249</v>
      </c>
      <c r="D9435" s="4" t="s">
        <v>250</v>
      </c>
      <c r="E9435" s="5">
        <v>15.36</v>
      </c>
    </row>
    <row r="9436" spans="1:10" ht="11.25" x14ac:dyDescent="0.15">
      <c r="A9436" s="6" t="s">
        <v>311</v>
      </c>
      <c r="B9436" s="4" t="s">
        <v>126</v>
      </c>
      <c r="C9436" s="4" t="s">
        <v>249</v>
      </c>
      <c r="D9436" s="4" t="s">
        <v>250</v>
      </c>
      <c r="E9436" s="5">
        <v>8.64</v>
      </c>
    </row>
    <row r="9437" spans="1:10" ht="11.25" x14ac:dyDescent="0.15">
      <c r="A9437" s="6" t="s">
        <v>311</v>
      </c>
      <c r="B9437" s="4" t="s">
        <v>127</v>
      </c>
      <c r="C9437" s="4" t="s">
        <v>249</v>
      </c>
      <c r="D9437" s="4" t="s">
        <v>251</v>
      </c>
      <c r="E9437" s="5">
        <v>12.33</v>
      </c>
      <c r="F9437" t="s">
        <v>354</v>
      </c>
    </row>
    <row r="9438" spans="1:10" ht="11.25" x14ac:dyDescent="0.15">
      <c r="A9438" s="6" t="s">
        <v>311</v>
      </c>
      <c r="B9438" s="4" t="s">
        <v>127</v>
      </c>
      <c r="C9438" s="4" t="s">
        <v>249</v>
      </c>
      <c r="D9438" s="4" t="s">
        <v>250</v>
      </c>
      <c r="E9438" s="5">
        <v>11.05</v>
      </c>
    </row>
    <row r="9439" spans="1:10" ht="11.25" x14ac:dyDescent="0.15">
      <c r="A9439" s="6" t="s">
        <v>311</v>
      </c>
      <c r="B9439" s="4" t="s">
        <v>128</v>
      </c>
      <c r="C9439" s="4" t="s">
        <v>249</v>
      </c>
      <c r="D9439" s="4" t="s">
        <v>253</v>
      </c>
      <c r="E9439" s="5">
        <v>12.19</v>
      </c>
      <c r="F9439" s="13" t="s">
        <v>353</v>
      </c>
      <c r="G9439" s="17">
        <f>+E9439+E9440+E9441+E9442</f>
        <v>42.98</v>
      </c>
      <c r="H9439" s="17">
        <f>+E9443+E9444</f>
        <v>29.96</v>
      </c>
      <c r="I9439" s="18">
        <f>+(G9439/4)/(H9439/3)</f>
        <v>1.0759345794392523</v>
      </c>
      <c r="J9439" s="21">
        <f>+(B9439-$L$1)/7</f>
        <v>8</v>
      </c>
    </row>
    <row r="9440" spans="1:10" ht="11.25" x14ac:dyDescent="0.15">
      <c r="A9440" s="6" t="s">
        <v>311</v>
      </c>
      <c r="B9440" s="4" t="s">
        <v>128</v>
      </c>
      <c r="C9440" s="4" t="s">
        <v>249</v>
      </c>
      <c r="D9440" s="4" t="s">
        <v>253</v>
      </c>
      <c r="E9440" s="5">
        <v>8.44</v>
      </c>
      <c r="F9440" s="13"/>
    </row>
    <row r="9441" spans="1:10" ht="11.25" x14ac:dyDescent="0.15">
      <c r="A9441" s="6" t="s">
        <v>311</v>
      </c>
      <c r="B9441" s="4" t="s">
        <v>128</v>
      </c>
      <c r="C9441" s="4" t="s">
        <v>249</v>
      </c>
      <c r="D9441" s="4" t="s">
        <v>252</v>
      </c>
      <c r="E9441" s="5">
        <v>12.06</v>
      </c>
      <c r="F9441" s="13"/>
    </row>
    <row r="9442" spans="1:10" ht="11.25" x14ac:dyDescent="0.15">
      <c r="A9442" s="6" t="s">
        <v>311</v>
      </c>
      <c r="B9442" s="4" t="s">
        <v>128</v>
      </c>
      <c r="C9442" s="4" t="s">
        <v>249</v>
      </c>
      <c r="D9442" s="4" t="s">
        <v>252</v>
      </c>
      <c r="E9442" s="5">
        <v>10.29</v>
      </c>
      <c r="F9442" s="13"/>
    </row>
    <row r="9443" spans="1:10" ht="11.25" x14ac:dyDescent="0.15">
      <c r="A9443" s="6" t="s">
        <v>311</v>
      </c>
      <c r="B9443" s="4" t="s">
        <v>129</v>
      </c>
      <c r="C9443" s="4" t="s">
        <v>249</v>
      </c>
      <c r="D9443" s="4" t="s">
        <v>251</v>
      </c>
      <c r="E9443" s="5">
        <v>15.44</v>
      </c>
      <c r="F9443" s="13" t="s">
        <v>354</v>
      </c>
    </row>
    <row r="9444" spans="1:10" ht="11.25" x14ac:dyDescent="0.15">
      <c r="A9444" s="6" t="s">
        <v>311</v>
      </c>
      <c r="B9444" s="4" t="s">
        <v>129</v>
      </c>
      <c r="C9444" s="4" t="s">
        <v>249</v>
      </c>
      <c r="D9444" s="4" t="s">
        <v>250</v>
      </c>
      <c r="E9444" s="5">
        <v>14.52</v>
      </c>
    </row>
    <row r="9445" spans="1:10" ht="11.25" x14ac:dyDescent="0.15">
      <c r="A9445" s="6" t="s">
        <v>311</v>
      </c>
      <c r="B9445" s="4" t="s">
        <v>130</v>
      </c>
      <c r="C9445" s="4" t="s">
        <v>249</v>
      </c>
      <c r="D9445" s="4" t="s">
        <v>253</v>
      </c>
      <c r="E9445" s="5">
        <v>12.14</v>
      </c>
      <c r="F9445" t="s">
        <v>353</v>
      </c>
      <c r="G9445" s="17">
        <f>+E9445+E9446+E9447+E9448</f>
        <v>43.11</v>
      </c>
      <c r="H9445" s="17">
        <f>+E9449+E9450</f>
        <v>24.6</v>
      </c>
      <c r="I9445" s="18">
        <f>+(G9445/4)/(H9445/3)</f>
        <v>1.3143292682926828</v>
      </c>
      <c r="J9445" s="21">
        <f>+(B9445-$L$1)/7</f>
        <v>9</v>
      </c>
    </row>
    <row r="9446" spans="1:10" ht="11.25" x14ac:dyDescent="0.15">
      <c r="A9446" s="6" t="s">
        <v>311</v>
      </c>
      <c r="B9446" s="4" t="s">
        <v>130</v>
      </c>
      <c r="C9446" s="4" t="s">
        <v>249</v>
      </c>
      <c r="D9446" s="4" t="s">
        <v>253</v>
      </c>
      <c r="E9446" s="5">
        <v>8.85</v>
      </c>
    </row>
    <row r="9447" spans="1:10" ht="11.25" x14ac:dyDescent="0.15">
      <c r="A9447" s="6" t="s">
        <v>311</v>
      </c>
      <c r="B9447" s="4" t="s">
        <v>130</v>
      </c>
      <c r="C9447" s="4" t="s">
        <v>249</v>
      </c>
      <c r="D9447" s="4" t="s">
        <v>252</v>
      </c>
      <c r="E9447" s="5">
        <v>12.11</v>
      </c>
    </row>
    <row r="9448" spans="1:10" ht="11.25" x14ac:dyDescent="0.15">
      <c r="A9448" s="6" t="s">
        <v>311</v>
      </c>
      <c r="B9448" s="4" t="s">
        <v>130</v>
      </c>
      <c r="C9448" s="4" t="s">
        <v>249</v>
      </c>
      <c r="D9448" s="4" t="s">
        <v>252</v>
      </c>
      <c r="E9448" s="5">
        <v>10.01</v>
      </c>
    </row>
    <row r="9449" spans="1:10" ht="11.25" x14ac:dyDescent="0.15">
      <c r="A9449" s="6" t="s">
        <v>311</v>
      </c>
      <c r="B9449" s="4" t="s">
        <v>131</v>
      </c>
      <c r="C9449" s="4" t="s">
        <v>249</v>
      </c>
      <c r="D9449" s="4" t="s">
        <v>251</v>
      </c>
      <c r="E9449" s="5">
        <v>12.21</v>
      </c>
      <c r="F9449" t="s">
        <v>354</v>
      </c>
    </row>
    <row r="9450" spans="1:10" ht="11.25" x14ac:dyDescent="0.15">
      <c r="A9450" s="6" t="s">
        <v>311</v>
      </c>
      <c r="B9450" s="4" t="s">
        <v>131</v>
      </c>
      <c r="C9450" s="4" t="s">
        <v>249</v>
      </c>
      <c r="D9450" s="4" t="s">
        <v>250</v>
      </c>
      <c r="E9450" s="5">
        <v>12.39</v>
      </c>
    </row>
    <row r="9451" spans="1:10" ht="11.25" x14ac:dyDescent="0.15">
      <c r="A9451" s="6" t="s">
        <v>311</v>
      </c>
      <c r="B9451" s="4" t="s">
        <v>132</v>
      </c>
      <c r="C9451" s="4" t="s">
        <v>249</v>
      </c>
      <c r="D9451" s="4" t="s">
        <v>253</v>
      </c>
      <c r="E9451" s="5">
        <v>11.25</v>
      </c>
      <c r="F9451" t="s">
        <v>353</v>
      </c>
      <c r="G9451" s="17">
        <f>+E9451+E9452+E9453+E9454</f>
        <v>36.340000000000003</v>
      </c>
      <c r="H9451" s="17">
        <f>+E9455+E9456</f>
        <v>22.68</v>
      </c>
      <c r="I9451" s="18">
        <f>+(G9451/4)/(H9451/3)</f>
        <v>1.201719576719577</v>
      </c>
      <c r="J9451" s="21">
        <f>+(B9451-$L$1)/7</f>
        <v>10</v>
      </c>
    </row>
    <row r="9452" spans="1:10" ht="11.25" x14ac:dyDescent="0.15">
      <c r="A9452" s="6" t="s">
        <v>311</v>
      </c>
      <c r="B9452" s="4" t="s">
        <v>132</v>
      </c>
      <c r="C9452" s="4" t="s">
        <v>249</v>
      </c>
      <c r="D9452" s="4" t="s">
        <v>253</v>
      </c>
      <c r="E9452" s="5">
        <v>6.58</v>
      </c>
    </row>
    <row r="9453" spans="1:10" ht="11.25" x14ac:dyDescent="0.15">
      <c r="A9453" s="6" t="s">
        <v>311</v>
      </c>
      <c r="B9453" s="4" t="s">
        <v>132</v>
      </c>
      <c r="C9453" s="4" t="s">
        <v>249</v>
      </c>
      <c r="D9453" s="4" t="s">
        <v>252</v>
      </c>
      <c r="E9453" s="5">
        <v>10.6</v>
      </c>
    </row>
    <row r="9454" spans="1:10" ht="11.25" x14ac:dyDescent="0.15">
      <c r="A9454" s="6" t="s">
        <v>311</v>
      </c>
      <c r="B9454" s="4" t="s">
        <v>132</v>
      </c>
      <c r="C9454" s="4" t="s">
        <v>249</v>
      </c>
      <c r="D9454" s="4" t="s">
        <v>252</v>
      </c>
      <c r="E9454" s="5">
        <v>7.91</v>
      </c>
    </row>
    <row r="9455" spans="1:10" ht="11.25" x14ac:dyDescent="0.15">
      <c r="A9455" s="6" t="s">
        <v>311</v>
      </c>
      <c r="B9455" s="4" t="s">
        <v>133</v>
      </c>
      <c r="C9455" s="4" t="s">
        <v>249</v>
      </c>
      <c r="D9455" s="4" t="s">
        <v>253</v>
      </c>
      <c r="E9455" s="5">
        <v>11.41</v>
      </c>
      <c r="F9455" t="s">
        <v>354</v>
      </c>
    </row>
    <row r="9456" spans="1:10" ht="11.25" x14ac:dyDescent="0.15">
      <c r="A9456" s="6" t="s">
        <v>311</v>
      </c>
      <c r="B9456" s="4" t="s">
        <v>133</v>
      </c>
      <c r="C9456" s="4" t="s">
        <v>249</v>
      </c>
      <c r="D9456" s="4" t="s">
        <v>252</v>
      </c>
      <c r="E9456" s="5">
        <v>11.27</v>
      </c>
    </row>
    <row r="9457" spans="1:10" ht="11.25" x14ac:dyDescent="0.15">
      <c r="A9457" s="6" t="s">
        <v>311</v>
      </c>
      <c r="B9457" s="4" t="s">
        <v>135</v>
      </c>
      <c r="C9457" s="4" t="s">
        <v>249</v>
      </c>
      <c r="D9457" s="4" t="s">
        <v>253</v>
      </c>
      <c r="E9457" s="5">
        <v>13.65</v>
      </c>
      <c r="F9457" t="s">
        <v>354</v>
      </c>
      <c r="G9457" s="17">
        <v>0</v>
      </c>
      <c r="H9457" s="17">
        <f>+E9457+E9458+E9459+E9460+E9461</f>
        <v>61.44</v>
      </c>
      <c r="I9457" s="18">
        <f>+(G9457/4)/(H9457/3)</f>
        <v>0</v>
      </c>
      <c r="J9457" s="21">
        <f>+(B9457-$L$1-3)/7</f>
        <v>11</v>
      </c>
    </row>
    <row r="9458" spans="1:10" ht="11.25" x14ac:dyDescent="0.15">
      <c r="A9458" s="6" t="s">
        <v>311</v>
      </c>
      <c r="B9458" s="4" t="s">
        <v>135</v>
      </c>
      <c r="C9458" s="4" t="s">
        <v>249</v>
      </c>
      <c r="D9458" s="4" t="s">
        <v>253</v>
      </c>
      <c r="E9458" s="5">
        <v>11.21</v>
      </c>
    </row>
    <row r="9459" spans="1:10" ht="11.25" x14ac:dyDescent="0.15">
      <c r="A9459" s="6" t="s">
        <v>311</v>
      </c>
      <c r="B9459" s="4" t="s">
        <v>135</v>
      </c>
      <c r="C9459" s="4" t="s">
        <v>249</v>
      </c>
      <c r="D9459" s="4" t="s">
        <v>253</v>
      </c>
      <c r="E9459" s="5">
        <v>6.97</v>
      </c>
    </row>
    <row r="9460" spans="1:10" ht="11.25" x14ac:dyDescent="0.15">
      <c r="A9460" s="6" t="s">
        <v>311</v>
      </c>
      <c r="B9460" s="4" t="s">
        <v>135</v>
      </c>
      <c r="C9460" s="4" t="s">
        <v>249</v>
      </c>
      <c r="D9460" s="4" t="s">
        <v>252</v>
      </c>
      <c r="E9460" s="5">
        <v>14.82</v>
      </c>
    </row>
    <row r="9461" spans="1:10" ht="11.25" x14ac:dyDescent="0.15">
      <c r="A9461" s="6" t="s">
        <v>311</v>
      </c>
      <c r="B9461" s="4" t="s">
        <v>135</v>
      </c>
      <c r="C9461" s="4" t="s">
        <v>249</v>
      </c>
      <c r="D9461" s="4" t="s">
        <v>252</v>
      </c>
      <c r="E9461" s="5">
        <v>14.79</v>
      </c>
    </row>
    <row r="9462" spans="1:10" ht="11.25" x14ac:dyDescent="0.15">
      <c r="A9462" s="6" t="s">
        <v>311</v>
      </c>
      <c r="B9462" s="4" t="s">
        <v>136</v>
      </c>
      <c r="C9462" s="4" t="s">
        <v>249</v>
      </c>
      <c r="D9462" s="4" t="s">
        <v>253</v>
      </c>
      <c r="E9462" s="5">
        <v>12.08</v>
      </c>
      <c r="F9462" t="s">
        <v>353</v>
      </c>
      <c r="G9462" s="17">
        <f>+E9462+E9463+E9464+E9465</f>
        <v>39.849999999999994</v>
      </c>
      <c r="H9462" s="17">
        <f>+E9466+E9467</f>
        <v>25.450000000000003</v>
      </c>
      <c r="I9462" s="18">
        <f>+(G9462/4)/(H9462/3)</f>
        <v>1.1743614931237718</v>
      </c>
      <c r="J9462" s="21">
        <f>+(B9462-$L$1)/7</f>
        <v>12</v>
      </c>
    </row>
    <row r="9463" spans="1:10" ht="11.25" x14ac:dyDescent="0.15">
      <c r="A9463" s="6" t="s">
        <v>311</v>
      </c>
      <c r="B9463" s="4" t="s">
        <v>136</v>
      </c>
      <c r="C9463" s="4" t="s">
        <v>249</v>
      </c>
      <c r="D9463" s="4" t="s">
        <v>253</v>
      </c>
      <c r="E9463" s="5">
        <v>7.95</v>
      </c>
    </row>
    <row r="9464" spans="1:10" ht="11.25" x14ac:dyDescent="0.15">
      <c r="A9464" s="6" t="s">
        <v>311</v>
      </c>
      <c r="B9464" s="4" t="s">
        <v>136</v>
      </c>
      <c r="C9464" s="4" t="s">
        <v>249</v>
      </c>
      <c r="D9464" s="4" t="s">
        <v>252</v>
      </c>
      <c r="E9464" s="5">
        <v>12.91</v>
      </c>
    </row>
    <row r="9465" spans="1:10" ht="11.25" x14ac:dyDescent="0.15">
      <c r="A9465" s="6" t="s">
        <v>311</v>
      </c>
      <c r="B9465" s="4" t="s">
        <v>136</v>
      </c>
      <c r="C9465" s="4" t="s">
        <v>249</v>
      </c>
      <c r="D9465" s="4" t="s">
        <v>252</v>
      </c>
      <c r="E9465" s="5">
        <v>6.91</v>
      </c>
    </row>
    <row r="9466" spans="1:10" ht="11.25" x14ac:dyDescent="0.15">
      <c r="A9466" s="6" t="s">
        <v>311</v>
      </c>
      <c r="B9466" s="4" t="s">
        <v>137</v>
      </c>
      <c r="C9466" s="4" t="s">
        <v>249</v>
      </c>
      <c r="D9466" s="4" t="s">
        <v>251</v>
      </c>
      <c r="E9466" s="5">
        <v>12.49</v>
      </c>
      <c r="F9466" t="s">
        <v>354</v>
      </c>
    </row>
    <row r="9467" spans="1:10" ht="11.25" x14ac:dyDescent="0.15">
      <c r="A9467" s="6" t="s">
        <v>311</v>
      </c>
      <c r="B9467" s="4" t="s">
        <v>137</v>
      </c>
      <c r="C9467" s="4" t="s">
        <v>249</v>
      </c>
      <c r="D9467" s="4" t="s">
        <v>250</v>
      </c>
      <c r="E9467" s="5">
        <v>12.96</v>
      </c>
    </row>
    <row r="9468" spans="1:10" ht="11.25" x14ac:dyDescent="0.15">
      <c r="A9468" s="6" t="s">
        <v>311</v>
      </c>
      <c r="B9468" s="4" t="s">
        <v>138</v>
      </c>
      <c r="C9468" s="4" t="s">
        <v>249</v>
      </c>
      <c r="D9468" s="4" t="s">
        <v>251</v>
      </c>
      <c r="E9468" s="5">
        <v>14.95</v>
      </c>
      <c r="F9468" t="s">
        <v>353</v>
      </c>
      <c r="G9468" s="17">
        <f>+E9468+E9469+E9470+E9471</f>
        <v>44.51</v>
      </c>
      <c r="H9468" s="17">
        <f>+E9472+E9473</f>
        <v>28.740000000000002</v>
      </c>
      <c r="I9468" s="18">
        <f>+(G9468/4)/(H9468/3)</f>
        <v>1.1615344467640918</v>
      </c>
      <c r="J9468" s="21">
        <f>+(B9468-$L$1)/7</f>
        <v>13</v>
      </c>
    </row>
    <row r="9469" spans="1:10" ht="11.25" x14ac:dyDescent="0.15">
      <c r="A9469" s="6" t="s">
        <v>311</v>
      </c>
      <c r="B9469" s="4" t="s">
        <v>138</v>
      </c>
      <c r="C9469" s="4" t="s">
        <v>249</v>
      </c>
      <c r="D9469" s="4" t="s">
        <v>251</v>
      </c>
      <c r="E9469" s="5">
        <v>8.16</v>
      </c>
    </row>
    <row r="9470" spans="1:10" ht="11.25" x14ac:dyDescent="0.15">
      <c r="A9470" s="6" t="s">
        <v>311</v>
      </c>
      <c r="B9470" s="4" t="s">
        <v>138</v>
      </c>
      <c r="C9470" s="4" t="s">
        <v>249</v>
      </c>
      <c r="D9470" s="4" t="s">
        <v>250</v>
      </c>
      <c r="E9470" s="5">
        <v>13.69</v>
      </c>
    </row>
    <row r="9471" spans="1:10" ht="11.25" x14ac:dyDescent="0.15">
      <c r="A9471" s="6" t="s">
        <v>311</v>
      </c>
      <c r="B9471" s="4" t="s">
        <v>138</v>
      </c>
      <c r="C9471" s="4" t="s">
        <v>249</v>
      </c>
      <c r="D9471" s="4" t="s">
        <v>250</v>
      </c>
      <c r="E9471" s="5">
        <v>7.71</v>
      </c>
    </row>
    <row r="9472" spans="1:10" ht="11.25" x14ac:dyDescent="0.15">
      <c r="A9472" s="6" t="s">
        <v>311</v>
      </c>
      <c r="B9472" s="4" t="s">
        <v>139</v>
      </c>
      <c r="C9472" s="4" t="s">
        <v>249</v>
      </c>
      <c r="D9472" s="4" t="s">
        <v>253</v>
      </c>
      <c r="E9472" s="5">
        <v>12.57</v>
      </c>
      <c r="F9472" t="s">
        <v>354</v>
      </c>
    </row>
    <row r="9473" spans="1:10" ht="11.25" x14ac:dyDescent="0.15">
      <c r="A9473" s="6" t="s">
        <v>311</v>
      </c>
      <c r="B9473" s="4" t="s">
        <v>139</v>
      </c>
      <c r="C9473" s="4" t="s">
        <v>249</v>
      </c>
      <c r="D9473" s="4" t="s">
        <v>250</v>
      </c>
      <c r="E9473" s="5">
        <v>16.170000000000002</v>
      </c>
    </row>
    <row r="9474" spans="1:10" ht="11.25" x14ac:dyDescent="0.15">
      <c r="A9474" s="6" t="s">
        <v>311</v>
      </c>
      <c r="B9474" s="4" t="s">
        <v>140</v>
      </c>
      <c r="C9474" s="4" t="s">
        <v>249</v>
      </c>
      <c r="D9474" s="4" t="s">
        <v>253</v>
      </c>
      <c r="E9474" s="5">
        <v>14.14</v>
      </c>
      <c r="F9474" t="s">
        <v>353</v>
      </c>
      <c r="G9474" s="17">
        <f>+E9474+E9475+E9476+E9477</f>
        <v>50.39</v>
      </c>
      <c r="H9474" s="17">
        <f>+E9478+E9479</f>
        <v>27.990000000000002</v>
      </c>
      <c r="I9474" s="18">
        <f>+(G9474/4)/(H9474/3)</f>
        <v>1.35021436227224</v>
      </c>
      <c r="J9474" s="21">
        <f>+(B9474-$L$1)/7</f>
        <v>14</v>
      </c>
    </row>
    <row r="9475" spans="1:10" ht="11.25" x14ac:dyDescent="0.15">
      <c r="A9475" s="6" t="s">
        <v>311</v>
      </c>
      <c r="B9475" s="4" t="s">
        <v>140</v>
      </c>
      <c r="C9475" s="4" t="s">
        <v>249</v>
      </c>
      <c r="D9475" s="4" t="s">
        <v>253</v>
      </c>
      <c r="E9475" s="5">
        <v>9.24</v>
      </c>
    </row>
    <row r="9476" spans="1:10" ht="11.25" x14ac:dyDescent="0.15">
      <c r="A9476" s="6" t="s">
        <v>311</v>
      </c>
      <c r="B9476" s="4" t="s">
        <v>140</v>
      </c>
      <c r="C9476" s="4" t="s">
        <v>249</v>
      </c>
      <c r="D9476" s="4" t="s">
        <v>250</v>
      </c>
      <c r="E9476" s="5">
        <v>16.72</v>
      </c>
    </row>
    <row r="9477" spans="1:10" ht="11.25" x14ac:dyDescent="0.15">
      <c r="A9477" s="6" t="s">
        <v>311</v>
      </c>
      <c r="B9477" s="4" t="s">
        <v>140</v>
      </c>
      <c r="C9477" s="4" t="s">
        <v>249</v>
      </c>
      <c r="D9477" s="4" t="s">
        <v>250</v>
      </c>
      <c r="E9477" s="5">
        <v>10.29</v>
      </c>
    </row>
    <row r="9478" spans="1:10" ht="11.25" x14ac:dyDescent="0.15">
      <c r="A9478" s="9" t="s">
        <v>311</v>
      </c>
      <c r="B9478" s="4" t="s">
        <v>141</v>
      </c>
      <c r="C9478" s="4" t="s">
        <v>249</v>
      </c>
      <c r="D9478" s="4" t="s">
        <v>251</v>
      </c>
      <c r="E9478" s="5">
        <v>13.42</v>
      </c>
      <c r="F9478" t="s">
        <v>354</v>
      </c>
    </row>
    <row r="9479" spans="1:10" ht="11.25" x14ac:dyDescent="0.15">
      <c r="A9479" s="6" t="s">
        <v>311</v>
      </c>
      <c r="B9479" s="4" t="s">
        <v>141</v>
      </c>
      <c r="C9479" s="4" t="s">
        <v>249</v>
      </c>
      <c r="D9479" s="4" t="s">
        <v>250</v>
      </c>
      <c r="E9479" s="5">
        <v>14.57</v>
      </c>
    </row>
    <row r="9480" spans="1:10" ht="11.25" x14ac:dyDescent="0.15">
      <c r="A9480" s="6" t="s">
        <v>311</v>
      </c>
      <c r="B9480" s="4" t="s">
        <v>142</v>
      </c>
      <c r="C9480" s="4" t="s">
        <v>249</v>
      </c>
      <c r="D9480" s="4" t="s">
        <v>253</v>
      </c>
      <c r="E9480" s="5">
        <v>12.17</v>
      </c>
      <c r="F9480" t="s">
        <v>353</v>
      </c>
      <c r="G9480" s="17">
        <f>+E9480+E9481+E9482+E9483</f>
        <v>50.92</v>
      </c>
      <c r="H9480" s="17">
        <f>+E9484+E9485+E9486</f>
        <v>33.22</v>
      </c>
      <c r="I9480" s="18">
        <f>+(G9480/4)/(H9480/3)</f>
        <v>1.1496086694762193</v>
      </c>
      <c r="J9480" s="21">
        <f>+(B9480-$L$1)/7</f>
        <v>15</v>
      </c>
    </row>
    <row r="9481" spans="1:10" ht="11.25" x14ac:dyDescent="0.15">
      <c r="A9481" s="6" t="s">
        <v>311</v>
      </c>
      <c r="B9481" s="4" t="s">
        <v>142</v>
      </c>
      <c r="C9481" s="4" t="s">
        <v>249</v>
      </c>
      <c r="D9481" s="4" t="s">
        <v>253</v>
      </c>
      <c r="E9481" s="5">
        <v>11.57</v>
      </c>
    </row>
    <row r="9482" spans="1:10" ht="11.25" x14ac:dyDescent="0.15">
      <c r="A9482" s="6" t="s">
        <v>311</v>
      </c>
      <c r="B9482" s="4" t="s">
        <v>142</v>
      </c>
      <c r="C9482" s="4" t="s">
        <v>249</v>
      </c>
      <c r="D9482" s="4" t="s">
        <v>250</v>
      </c>
      <c r="E9482" s="5">
        <v>15.49</v>
      </c>
    </row>
    <row r="9483" spans="1:10" ht="11.25" x14ac:dyDescent="0.15">
      <c r="A9483" s="6" t="s">
        <v>311</v>
      </c>
      <c r="B9483" s="4" t="s">
        <v>142</v>
      </c>
      <c r="C9483" s="4" t="s">
        <v>249</v>
      </c>
      <c r="D9483" s="4" t="s">
        <v>250</v>
      </c>
      <c r="E9483" s="5">
        <v>11.69</v>
      </c>
    </row>
    <row r="9484" spans="1:10" ht="11.25" x14ac:dyDescent="0.15">
      <c r="A9484" s="6" t="s">
        <v>311</v>
      </c>
      <c r="B9484" s="4" t="s">
        <v>143</v>
      </c>
      <c r="C9484" s="4" t="s">
        <v>249</v>
      </c>
      <c r="D9484" s="4" t="s">
        <v>252</v>
      </c>
      <c r="E9484" s="5">
        <v>10.95</v>
      </c>
      <c r="F9484" t="s">
        <v>354</v>
      </c>
    </row>
    <row r="9485" spans="1:10" ht="11.25" x14ac:dyDescent="0.15">
      <c r="A9485" s="6" t="s">
        <v>311</v>
      </c>
      <c r="B9485" s="4" t="s">
        <v>143</v>
      </c>
      <c r="C9485" s="4" t="s">
        <v>249</v>
      </c>
      <c r="D9485" s="4" t="s">
        <v>250</v>
      </c>
      <c r="E9485" s="5">
        <v>12.37</v>
      </c>
    </row>
    <row r="9486" spans="1:10" ht="11.25" x14ac:dyDescent="0.15">
      <c r="A9486" s="6" t="s">
        <v>311</v>
      </c>
      <c r="B9486" s="4" t="s">
        <v>143</v>
      </c>
      <c r="C9486" s="4" t="s">
        <v>249</v>
      </c>
      <c r="D9486" s="4" t="s">
        <v>250</v>
      </c>
      <c r="E9486" s="5">
        <v>9.9</v>
      </c>
    </row>
    <row r="9487" spans="1:10" ht="11.25" x14ac:dyDescent="0.15">
      <c r="A9487" s="6" t="s">
        <v>311</v>
      </c>
      <c r="B9487" s="4" t="s">
        <v>144</v>
      </c>
      <c r="C9487" s="4" t="s">
        <v>249</v>
      </c>
      <c r="D9487" s="4" t="s">
        <v>253</v>
      </c>
      <c r="E9487" s="5">
        <v>12.99</v>
      </c>
      <c r="F9487" t="s">
        <v>353</v>
      </c>
      <c r="G9487" s="17">
        <f>+E9487+E9488+E9489+E9490</f>
        <v>50.42</v>
      </c>
      <c r="H9487" s="17">
        <f>+E9491+E9492</f>
        <v>29.25</v>
      </c>
      <c r="I9487" s="18">
        <f>+(G9487/4)/(H9487/3)</f>
        <v>1.2928205128205128</v>
      </c>
      <c r="J9487" s="21">
        <f>+(B9487-$L$1)/7</f>
        <v>16</v>
      </c>
    </row>
    <row r="9488" spans="1:10" ht="11.25" x14ac:dyDescent="0.15">
      <c r="A9488" s="6" t="s">
        <v>311</v>
      </c>
      <c r="B9488" s="4" t="s">
        <v>144</v>
      </c>
      <c r="C9488" s="4" t="s">
        <v>249</v>
      </c>
      <c r="D9488" s="4" t="s">
        <v>253</v>
      </c>
      <c r="E9488" s="5">
        <v>11.51</v>
      </c>
    </row>
    <row r="9489" spans="1:10" ht="11.25" x14ac:dyDescent="0.15">
      <c r="A9489" s="6" t="s">
        <v>311</v>
      </c>
      <c r="B9489" s="4" t="s">
        <v>144</v>
      </c>
      <c r="C9489" s="4" t="s">
        <v>249</v>
      </c>
      <c r="D9489" s="4" t="s">
        <v>250</v>
      </c>
      <c r="E9489" s="5">
        <v>15.2</v>
      </c>
    </row>
    <row r="9490" spans="1:10" ht="11.25" x14ac:dyDescent="0.15">
      <c r="A9490" s="6" t="s">
        <v>311</v>
      </c>
      <c r="B9490" s="4" t="s">
        <v>144</v>
      </c>
      <c r="C9490" s="4" t="s">
        <v>249</v>
      </c>
      <c r="D9490" s="4" t="s">
        <v>250</v>
      </c>
      <c r="E9490" s="5">
        <v>10.72</v>
      </c>
    </row>
    <row r="9491" spans="1:10" ht="11.25" x14ac:dyDescent="0.15">
      <c r="A9491" s="6" t="s">
        <v>311</v>
      </c>
      <c r="B9491" s="4" t="s">
        <v>145</v>
      </c>
      <c r="C9491" s="4" t="s">
        <v>249</v>
      </c>
      <c r="D9491" s="4" t="s">
        <v>251</v>
      </c>
      <c r="E9491" s="5">
        <v>14.8</v>
      </c>
      <c r="F9491" t="s">
        <v>354</v>
      </c>
    </row>
    <row r="9492" spans="1:10" ht="11.25" x14ac:dyDescent="0.15">
      <c r="A9492" s="6" t="s">
        <v>311</v>
      </c>
      <c r="B9492" s="4" t="s">
        <v>145</v>
      </c>
      <c r="C9492" s="4" t="s">
        <v>249</v>
      </c>
      <c r="D9492" s="4" t="s">
        <v>250</v>
      </c>
      <c r="E9492" s="5">
        <v>14.45</v>
      </c>
    </row>
    <row r="9493" spans="1:10" ht="11.25" x14ac:dyDescent="0.15">
      <c r="A9493" s="6" t="s">
        <v>311</v>
      </c>
      <c r="B9493" s="4" t="s">
        <v>147</v>
      </c>
      <c r="C9493" s="4" t="s">
        <v>249</v>
      </c>
      <c r="D9493" s="4" t="s">
        <v>253</v>
      </c>
      <c r="E9493" s="5">
        <v>12.66</v>
      </c>
      <c r="F9493" t="s">
        <v>353</v>
      </c>
      <c r="G9493" s="17">
        <f>+E9493+E9494+E9495+E9496</f>
        <v>45.649999999999991</v>
      </c>
      <c r="H9493" s="17">
        <f>+E9497+E9498</f>
        <v>31.61</v>
      </c>
      <c r="I9493" s="18">
        <f>+(G9493/4)/(H9493/3)</f>
        <v>1.0831224296108823</v>
      </c>
      <c r="J9493" s="21">
        <f>+(B9493-$L$1)/7</f>
        <v>17</v>
      </c>
    </row>
    <row r="9494" spans="1:10" ht="11.25" x14ac:dyDescent="0.15">
      <c r="A9494" s="6" t="s">
        <v>311</v>
      </c>
      <c r="B9494" s="4" t="s">
        <v>147</v>
      </c>
      <c r="C9494" s="4" t="s">
        <v>249</v>
      </c>
      <c r="D9494" s="4" t="s">
        <v>253</v>
      </c>
      <c r="E9494" s="5">
        <v>9.6</v>
      </c>
    </row>
    <row r="9495" spans="1:10" ht="11.25" x14ac:dyDescent="0.15">
      <c r="A9495" s="6" t="s">
        <v>311</v>
      </c>
      <c r="B9495" s="4" t="s">
        <v>147</v>
      </c>
      <c r="C9495" s="4" t="s">
        <v>249</v>
      </c>
      <c r="D9495" s="4" t="s">
        <v>252</v>
      </c>
      <c r="E9495" s="5">
        <v>13.23</v>
      </c>
    </row>
    <row r="9496" spans="1:10" ht="11.25" x14ac:dyDescent="0.15">
      <c r="A9496" s="6" t="s">
        <v>311</v>
      </c>
      <c r="B9496" s="4" t="s">
        <v>147</v>
      </c>
      <c r="C9496" s="4" t="s">
        <v>249</v>
      </c>
      <c r="D9496" s="4" t="s">
        <v>252</v>
      </c>
      <c r="E9496" s="5">
        <v>10.16</v>
      </c>
    </row>
    <row r="9497" spans="1:10" ht="11.25" x14ac:dyDescent="0.15">
      <c r="A9497" s="6" t="s">
        <v>311</v>
      </c>
      <c r="B9497" s="4" t="s">
        <v>148</v>
      </c>
      <c r="C9497" s="4" t="s">
        <v>249</v>
      </c>
      <c r="D9497" s="4" t="s">
        <v>251</v>
      </c>
      <c r="E9497" s="5">
        <v>16.010000000000002</v>
      </c>
      <c r="F9497" t="s">
        <v>354</v>
      </c>
    </row>
    <row r="9498" spans="1:10" ht="11.25" x14ac:dyDescent="0.15">
      <c r="A9498" s="6" t="s">
        <v>311</v>
      </c>
      <c r="B9498" s="4" t="s">
        <v>148</v>
      </c>
      <c r="C9498" s="4" t="s">
        <v>249</v>
      </c>
      <c r="D9498" s="4" t="s">
        <v>250</v>
      </c>
      <c r="E9498" s="5">
        <v>15.6</v>
      </c>
    </row>
    <row r="9499" spans="1:10" ht="11.25" x14ac:dyDescent="0.15">
      <c r="A9499" s="6" t="s">
        <v>311</v>
      </c>
      <c r="B9499" s="4" t="s">
        <v>149</v>
      </c>
      <c r="C9499" s="4" t="s">
        <v>249</v>
      </c>
      <c r="D9499" s="4" t="s">
        <v>253</v>
      </c>
      <c r="E9499" s="5">
        <v>13.45</v>
      </c>
      <c r="F9499" t="s">
        <v>353</v>
      </c>
      <c r="G9499" s="17">
        <f>+E9499+E9500+E9501+E9502</f>
        <v>49.260000000000005</v>
      </c>
      <c r="H9499" s="17">
        <f>+E9503+E9504</f>
        <v>31.299999999999997</v>
      </c>
      <c r="I9499" s="18">
        <f>+(G9499/4)/(H9499/3)</f>
        <v>1.1803514376996809</v>
      </c>
      <c r="J9499" s="21">
        <f>+(B9499-$L$1)/7</f>
        <v>18</v>
      </c>
    </row>
    <row r="9500" spans="1:10" ht="11.25" x14ac:dyDescent="0.15">
      <c r="A9500" s="6" t="s">
        <v>311</v>
      </c>
      <c r="B9500" s="4" t="s">
        <v>149</v>
      </c>
      <c r="C9500" s="4" t="s">
        <v>249</v>
      </c>
      <c r="D9500" s="4" t="s">
        <v>253</v>
      </c>
      <c r="E9500" s="5">
        <v>10.87</v>
      </c>
    </row>
    <row r="9501" spans="1:10" ht="11.25" x14ac:dyDescent="0.15">
      <c r="A9501" s="6" t="s">
        <v>311</v>
      </c>
      <c r="B9501" s="4" t="s">
        <v>149</v>
      </c>
      <c r="C9501" s="4" t="s">
        <v>249</v>
      </c>
      <c r="D9501" s="4" t="s">
        <v>252</v>
      </c>
      <c r="E9501" s="5">
        <v>13.78</v>
      </c>
    </row>
    <row r="9502" spans="1:10" ht="11.25" x14ac:dyDescent="0.15">
      <c r="A9502" s="6" t="s">
        <v>311</v>
      </c>
      <c r="B9502" s="4" t="s">
        <v>149</v>
      </c>
      <c r="C9502" s="4" t="s">
        <v>249</v>
      </c>
      <c r="D9502" s="4" t="s">
        <v>252</v>
      </c>
      <c r="E9502" s="5">
        <v>11.16</v>
      </c>
    </row>
    <row r="9503" spans="1:10" ht="11.25" x14ac:dyDescent="0.15">
      <c r="A9503" s="6" t="s">
        <v>311</v>
      </c>
      <c r="B9503" s="4" t="s">
        <v>150</v>
      </c>
      <c r="C9503" s="4" t="s">
        <v>249</v>
      </c>
      <c r="D9503" s="4" t="s">
        <v>251</v>
      </c>
      <c r="E9503" s="5">
        <v>16.149999999999999</v>
      </c>
      <c r="F9503" t="s">
        <v>354</v>
      </c>
    </row>
    <row r="9504" spans="1:10" ht="11.25" x14ac:dyDescent="0.15">
      <c r="A9504" s="6" t="s">
        <v>311</v>
      </c>
      <c r="B9504" s="4" t="s">
        <v>150</v>
      </c>
      <c r="C9504" s="4" t="s">
        <v>249</v>
      </c>
      <c r="D9504" s="4" t="s">
        <v>250</v>
      </c>
      <c r="E9504" s="5">
        <v>15.15</v>
      </c>
    </row>
    <row r="9505" spans="1:10" ht="11.25" x14ac:dyDescent="0.15">
      <c r="A9505" s="6" t="s">
        <v>311</v>
      </c>
      <c r="B9505" s="4" t="s">
        <v>151</v>
      </c>
      <c r="C9505" s="4" t="s">
        <v>249</v>
      </c>
      <c r="D9505" s="4" t="s">
        <v>253</v>
      </c>
      <c r="E9505" s="5">
        <v>12.66</v>
      </c>
      <c r="F9505" t="s">
        <v>353</v>
      </c>
      <c r="G9505" s="17">
        <f>+E9505+E9506+E9507+E9508</f>
        <v>47.650000000000006</v>
      </c>
      <c r="H9505" s="17">
        <f>+E9509+E9510+E9511+E9512</f>
        <v>33.54</v>
      </c>
      <c r="I9505" s="18">
        <f>+(G9505/4)/(H9505/3)</f>
        <v>1.0655187835420394</v>
      </c>
      <c r="J9505" s="21">
        <f>+(B9505-$L$1)/7</f>
        <v>19</v>
      </c>
    </row>
    <row r="9506" spans="1:10" ht="11.25" x14ac:dyDescent="0.15">
      <c r="A9506" s="6" t="s">
        <v>311</v>
      </c>
      <c r="B9506" s="4" t="s">
        <v>151</v>
      </c>
      <c r="C9506" s="4" t="s">
        <v>249</v>
      </c>
      <c r="D9506" s="4" t="s">
        <v>253</v>
      </c>
      <c r="E9506" s="5">
        <v>10.41</v>
      </c>
    </row>
    <row r="9507" spans="1:10" ht="11.25" x14ac:dyDescent="0.15">
      <c r="A9507" s="6" t="s">
        <v>311</v>
      </c>
      <c r="B9507" s="4" t="s">
        <v>151</v>
      </c>
      <c r="C9507" s="4" t="s">
        <v>249</v>
      </c>
      <c r="D9507" s="4" t="s">
        <v>252</v>
      </c>
      <c r="E9507" s="5">
        <v>13.38</v>
      </c>
    </row>
    <row r="9508" spans="1:10" ht="11.25" x14ac:dyDescent="0.15">
      <c r="A9508" s="6" t="s">
        <v>311</v>
      </c>
      <c r="B9508" s="4" t="s">
        <v>151</v>
      </c>
      <c r="C9508" s="4" t="s">
        <v>249</v>
      </c>
      <c r="D9508" s="4" t="s">
        <v>252</v>
      </c>
      <c r="E9508" s="5">
        <v>11.2</v>
      </c>
    </row>
    <row r="9509" spans="1:10" ht="11.25" x14ac:dyDescent="0.15">
      <c r="A9509" s="6" t="s">
        <v>311</v>
      </c>
      <c r="B9509" s="4" t="s">
        <v>152</v>
      </c>
      <c r="C9509" s="4" t="s">
        <v>249</v>
      </c>
      <c r="D9509" s="4" t="s">
        <v>253</v>
      </c>
      <c r="E9509" s="5">
        <v>10.68</v>
      </c>
      <c r="F9509" t="s">
        <v>354</v>
      </c>
    </row>
    <row r="9510" spans="1:10" ht="11.25" x14ac:dyDescent="0.15">
      <c r="A9510" s="6" t="s">
        <v>311</v>
      </c>
      <c r="B9510" s="4" t="s">
        <v>152</v>
      </c>
      <c r="C9510" s="4" t="s">
        <v>249</v>
      </c>
      <c r="D9510" s="4" t="s">
        <v>253</v>
      </c>
      <c r="E9510" s="5">
        <v>6.06</v>
      </c>
    </row>
    <row r="9511" spans="1:10" ht="11.25" x14ac:dyDescent="0.15">
      <c r="A9511" s="6" t="s">
        <v>311</v>
      </c>
      <c r="B9511" s="4" t="s">
        <v>152</v>
      </c>
      <c r="C9511" s="4" t="s">
        <v>249</v>
      </c>
      <c r="D9511" s="4" t="s">
        <v>252</v>
      </c>
      <c r="E9511" s="5">
        <v>10.210000000000001</v>
      </c>
    </row>
    <row r="9512" spans="1:10" ht="11.25" x14ac:dyDescent="0.15">
      <c r="A9512" s="6" t="s">
        <v>311</v>
      </c>
      <c r="B9512" s="4" t="s">
        <v>152</v>
      </c>
      <c r="C9512" s="4" t="s">
        <v>249</v>
      </c>
      <c r="D9512" s="4" t="s">
        <v>252</v>
      </c>
      <c r="E9512" s="5">
        <v>6.59</v>
      </c>
    </row>
    <row r="9513" spans="1:10" ht="11.25" x14ac:dyDescent="0.15">
      <c r="A9513" s="6" t="s">
        <v>311</v>
      </c>
      <c r="B9513" s="4" t="s">
        <v>153</v>
      </c>
      <c r="C9513" s="4" t="s">
        <v>249</v>
      </c>
      <c r="D9513" s="4" t="s">
        <v>251</v>
      </c>
      <c r="E9513" s="5">
        <v>13.61</v>
      </c>
      <c r="F9513" t="s">
        <v>353</v>
      </c>
      <c r="G9513" s="17">
        <f>+E9513+E9514+E9515+E9516</f>
        <v>44.06</v>
      </c>
      <c r="H9513" s="17">
        <f>+E9517+E9518+E9519+E9520</f>
        <v>35.029999999999994</v>
      </c>
      <c r="I9513" s="18">
        <f>+(G9513/4)/(H9513/3)</f>
        <v>0.94333428489865856</v>
      </c>
      <c r="J9513" s="21">
        <f>+(B9513-$L$1)/7</f>
        <v>20</v>
      </c>
    </row>
    <row r="9514" spans="1:10" ht="11.25" x14ac:dyDescent="0.15">
      <c r="A9514" s="6" t="s">
        <v>311</v>
      </c>
      <c r="B9514" s="4" t="s">
        <v>153</v>
      </c>
      <c r="C9514" s="4" t="s">
        <v>249</v>
      </c>
      <c r="D9514" s="4" t="s">
        <v>251</v>
      </c>
      <c r="E9514" s="5">
        <v>7.94</v>
      </c>
    </row>
    <row r="9515" spans="1:10" ht="11.25" x14ac:dyDescent="0.15">
      <c r="A9515" s="6" t="s">
        <v>311</v>
      </c>
      <c r="B9515" s="4" t="s">
        <v>153</v>
      </c>
      <c r="C9515" s="4" t="s">
        <v>249</v>
      </c>
      <c r="D9515" s="4" t="s">
        <v>250</v>
      </c>
      <c r="E9515" s="5">
        <v>14.28</v>
      </c>
    </row>
    <row r="9516" spans="1:10" ht="11.25" x14ac:dyDescent="0.15">
      <c r="A9516" s="6" t="s">
        <v>311</v>
      </c>
      <c r="B9516" s="4" t="s">
        <v>153</v>
      </c>
      <c r="C9516" s="4" t="s">
        <v>249</v>
      </c>
      <c r="D9516" s="4" t="s">
        <v>250</v>
      </c>
      <c r="E9516" s="5">
        <v>8.23</v>
      </c>
    </row>
    <row r="9517" spans="1:10" ht="11.25" x14ac:dyDescent="0.15">
      <c r="A9517" s="6" t="s">
        <v>311</v>
      </c>
      <c r="B9517" s="4" t="s">
        <v>154</v>
      </c>
      <c r="C9517" s="4" t="s">
        <v>249</v>
      </c>
      <c r="D9517" s="4" t="s">
        <v>253</v>
      </c>
      <c r="E9517" s="5">
        <v>12.45</v>
      </c>
      <c r="F9517" t="s">
        <v>354</v>
      </c>
    </row>
    <row r="9518" spans="1:10" ht="11.25" x14ac:dyDescent="0.15">
      <c r="A9518" s="6" t="s">
        <v>311</v>
      </c>
      <c r="B9518" s="4" t="s">
        <v>154</v>
      </c>
      <c r="C9518" s="4" t="s">
        <v>249</v>
      </c>
      <c r="D9518" s="4" t="s">
        <v>253</v>
      </c>
      <c r="E9518" s="5">
        <v>6.35</v>
      </c>
    </row>
    <row r="9519" spans="1:10" ht="11.25" x14ac:dyDescent="0.15">
      <c r="A9519" s="6" t="s">
        <v>311</v>
      </c>
      <c r="B9519" s="4" t="s">
        <v>154</v>
      </c>
      <c r="C9519" s="4" t="s">
        <v>249</v>
      </c>
      <c r="D9519" s="4" t="s">
        <v>312</v>
      </c>
      <c r="E9519" s="5">
        <v>9.4499999999999993</v>
      </c>
    </row>
    <row r="9520" spans="1:10" ht="11.25" x14ac:dyDescent="0.15">
      <c r="A9520" s="6" t="s">
        <v>311</v>
      </c>
      <c r="B9520" s="4" t="s">
        <v>154</v>
      </c>
      <c r="C9520" s="4" t="s">
        <v>249</v>
      </c>
      <c r="D9520" s="4" t="s">
        <v>312</v>
      </c>
      <c r="E9520" s="5">
        <v>6.78</v>
      </c>
    </row>
    <row r="9521" spans="1:10" ht="11.25" x14ac:dyDescent="0.15">
      <c r="A9521" s="6" t="s">
        <v>311</v>
      </c>
      <c r="B9521" s="4" t="s">
        <v>155</v>
      </c>
      <c r="C9521" s="4" t="s">
        <v>249</v>
      </c>
      <c r="D9521" s="4" t="s">
        <v>253</v>
      </c>
      <c r="E9521" s="5">
        <v>12.97</v>
      </c>
      <c r="F9521" t="s">
        <v>353</v>
      </c>
      <c r="G9521" s="17">
        <f>+E9521+E9522+E9523+E9524</f>
        <v>48.800000000000004</v>
      </c>
      <c r="H9521" s="17">
        <f>+E9525+E9526</f>
        <v>29.72</v>
      </c>
      <c r="I9521" s="18">
        <f>+(G9521/4)/(H9521/3)</f>
        <v>1.2314939434724093</v>
      </c>
      <c r="J9521" s="21">
        <f>+(B9521-$L$1)/7</f>
        <v>21</v>
      </c>
    </row>
    <row r="9522" spans="1:10" ht="11.25" x14ac:dyDescent="0.15">
      <c r="A9522" s="6" t="s">
        <v>311</v>
      </c>
      <c r="B9522" s="4" t="s">
        <v>155</v>
      </c>
      <c r="C9522" s="4" t="s">
        <v>249</v>
      </c>
      <c r="D9522" s="4" t="s">
        <v>253</v>
      </c>
      <c r="E9522" s="5">
        <v>12.66</v>
      </c>
    </row>
    <row r="9523" spans="1:10" ht="11.25" x14ac:dyDescent="0.15">
      <c r="A9523" s="6" t="s">
        <v>311</v>
      </c>
      <c r="B9523" s="4" t="s">
        <v>155</v>
      </c>
      <c r="C9523" s="4" t="s">
        <v>249</v>
      </c>
      <c r="D9523" s="4" t="s">
        <v>252</v>
      </c>
      <c r="E9523" s="5">
        <v>13.3</v>
      </c>
    </row>
    <row r="9524" spans="1:10" ht="11.25" x14ac:dyDescent="0.15">
      <c r="A9524" s="9" t="s">
        <v>311</v>
      </c>
      <c r="B9524" s="4" t="s">
        <v>155</v>
      </c>
      <c r="C9524" s="4" t="s">
        <v>249</v>
      </c>
      <c r="D9524" s="4" t="s">
        <v>252</v>
      </c>
      <c r="E9524" s="5">
        <v>9.8699999999999992</v>
      </c>
    </row>
    <row r="9525" spans="1:10" ht="11.25" x14ac:dyDescent="0.15">
      <c r="A9525" s="6" t="s">
        <v>311</v>
      </c>
      <c r="B9525" s="4" t="s">
        <v>156</v>
      </c>
      <c r="C9525" s="4" t="s">
        <v>249</v>
      </c>
      <c r="D9525" s="4" t="s">
        <v>252</v>
      </c>
      <c r="E9525" s="5">
        <v>14.18</v>
      </c>
      <c r="F9525" t="s">
        <v>354</v>
      </c>
    </row>
    <row r="9526" spans="1:10" ht="11.25" x14ac:dyDescent="0.15">
      <c r="A9526" s="6" t="s">
        <v>311</v>
      </c>
      <c r="B9526" s="4" t="s">
        <v>156</v>
      </c>
      <c r="C9526" s="4" t="s">
        <v>249</v>
      </c>
      <c r="D9526" s="4" t="s">
        <v>250</v>
      </c>
      <c r="E9526" s="5">
        <v>15.54</v>
      </c>
    </row>
    <row r="9527" spans="1:10" ht="11.25" x14ac:dyDescent="0.15">
      <c r="A9527" s="6" t="s">
        <v>311</v>
      </c>
      <c r="B9527" s="4" t="s">
        <v>157</v>
      </c>
      <c r="C9527" s="4" t="s">
        <v>249</v>
      </c>
      <c r="D9527" s="4" t="s">
        <v>252</v>
      </c>
      <c r="E9527" s="5">
        <v>13.8</v>
      </c>
      <c r="F9527" s="13" t="s">
        <v>353</v>
      </c>
      <c r="G9527" s="17">
        <f>+E9527+E9528+E9529+E9530</f>
        <v>50.899999999999991</v>
      </c>
      <c r="H9527" s="17">
        <f>+E9531+E9532+E9533+E9534</f>
        <v>40.549999999999997</v>
      </c>
      <c r="I9527" s="18">
        <f>+(G9527/4)/(H9527/3)</f>
        <v>0.94143033292231804</v>
      </c>
      <c r="J9527" s="21">
        <f>+(B9527-$L$1)/7</f>
        <v>22</v>
      </c>
    </row>
    <row r="9528" spans="1:10" ht="11.25" x14ac:dyDescent="0.15">
      <c r="A9528" s="6" t="s">
        <v>311</v>
      </c>
      <c r="B9528" s="4" t="s">
        <v>157</v>
      </c>
      <c r="C9528" s="4" t="s">
        <v>249</v>
      </c>
      <c r="D9528" s="4" t="s">
        <v>252</v>
      </c>
      <c r="E9528" s="5">
        <v>11.11</v>
      </c>
      <c r="F9528" s="13"/>
    </row>
    <row r="9529" spans="1:10" ht="11.25" x14ac:dyDescent="0.15">
      <c r="A9529" s="6" t="s">
        <v>311</v>
      </c>
      <c r="B9529" s="4" t="s">
        <v>157</v>
      </c>
      <c r="C9529" s="4" t="s">
        <v>249</v>
      </c>
      <c r="D9529" s="4" t="s">
        <v>250</v>
      </c>
      <c r="E9529" s="5">
        <v>17.22</v>
      </c>
      <c r="F9529" s="13"/>
    </row>
    <row r="9530" spans="1:10" ht="11.25" x14ac:dyDescent="0.15">
      <c r="A9530" s="6" t="s">
        <v>311</v>
      </c>
      <c r="B9530" s="4" t="s">
        <v>157</v>
      </c>
      <c r="C9530" s="4" t="s">
        <v>249</v>
      </c>
      <c r="D9530" s="4" t="s">
        <v>250</v>
      </c>
      <c r="E9530" s="5">
        <v>8.77</v>
      </c>
      <c r="F9530" s="13"/>
    </row>
    <row r="9531" spans="1:10" ht="11.25" x14ac:dyDescent="0.15">
      <c r="A9531" s="6" t="s">
        <v>311</v>
      </c>
      <c r="B9531" s="4" t="s">
        <v>158</v>
      </c>
      <c r="C9531" s="4" t="s">
        <v>249</v>
      </c>
      <c r="D9531" s="4" t="s">
        <v>252</v>
      </c>
      <c r="E9531" s="5">
        <v>10.64</v>
      </c>
      <c r="F9531" s="13" t="s">
        <v>354</v>
      </c>
    </row>
    <row r="9532" spans="1:10" ht="11.25" x14ac:dyDescent="0.15">
      <c r="A9532" s="6" t="s">
        <v>311</v>
      </c>
      <c r="B9532" s="4" t="s">
        <v>158</v>
      </c>
      <c r="C9532" s="4" t="s">
        <v>249</v>
      </c>
      <c r="D9532" s="4" t="s">
        <v>252</v>
      </c>
      <c r="E9532" s="5">
        <v>8.61</v>
      </c>
    </row>
    <row r="9533" spans="1:10" ht="11.25" x14ac:dyDescent="0.15">
      <c r="A9533" s="6" t="s">
        <v>311</v>
      </c>
      <c r="B9533" s="4" t="s">
        <v>158</v>
      </c>
      <c r="C9533" s="4" t="s">
        <v>249</v>
      </c>
      <c r="D9533" s="4" t="s">
        <v>250</v>
      </c>
      <c r="E9533" s="5">
        <v>14.9</v>
      </c>
    </row>
    <row r="9534" spans="1:10" ht="11.25" x14ac:dyDescent="0.15">
      <c r="A9534" s="6" t="s">
        <v>311</v>
      </c>
      <c r="B9534" s="4" t="s">
        <v>158</v>
      </c>
      <c r="C9534" s="4" t="s">
        <v>249</v>
      </c>
      <c r="D9534" s="4" t="s">
        <v>250</v>
      </c>
      <c r="E9534" s="5">
        <v>6.4</v>
      </c>
    </row>
    <row r="9535" spans="1:10" ht="11.25" x14ac:dyDescent="0.15">
      <c r="A9535" s="6" t="s">
        <v>311</v>
      </c>
      <c r="B9535" s="4" t="s">
        <v>159</v>
      </c>
      <c r="C9535" s="4" t="s">
        <v>249</v>
      </c>
      <c r="D9535" s="4" t="s">
        <v>252</v>
      </c>
      <c r="E9535" s="5">
        <v>13.53</v>
      </c>
      <c r="F9535" t="s">
        <v>353</v>
      </c>
      <c r="G9535" s="17">
        <f>+E9535+E9536+E9537+E9538</f>
        <v>47.05</v>
      </c>
      <c r="H9535" s="17">
        <f>+E9539+E9540+E9541</f>
        <v>31.75</v>
      </c>
      <c r="I9535" s="18">
        <f>+(G9535/4)/(H9535/3)</f>
        <v>1.1114173228346456</v>
      </c>
      <c r="J9535" s="21">
        <f>+(B9535-$L$1)/7</f>
        <v>23</v>
      </c>
    </row>
    <row r="9536" spans="1:10" ht="11.25" x14ac:dyDescent="0.15">
      <c r="A9536" s="6" t="s">
        <v>311</v>
      </c>
      <c r="B9536" s="4" t="s">
        <v>159</v>
      </c>
      <c r="C9536" s="4" t="s">
        <v>249</v>
      </c>
      <c r="D9536" s="4" t="s">
        <v>252</v>
      </c>
      <c r="E9536" s="5">
        <v>9.92</v>
      </c>
    </row>
    <row r="9537" spans="1:10" ht="11.25" x14ac:dyDescent="0.15">
      <c r="A9537" s="6" t="s">
        <v>311</v>
      </c>
      <c r="B9537" s="4" t="s">
        <v>159</v>
      </c>
      <c r="C9537" s="4" t="s">
        <v>249</v>
      </c>
      <c r="D9537" s="4" t="s">
        <v>250</v>
      </c>
      <c r="E9537" s="5">
        <v>16.12</v>
      </c>
    </row>
    <row r="9538" spans="1:10" ht="11.25" x14ac:dyDescent="0.15">
      <c r="A9538" s="6" t="s">
        <v>311</v>
      </c>
      <c r="B9538" s="4" t="s">
        <v>159</v>
      </c>
      <c r="C9538" s="4" t="s">
        <v>249</v>
      </c>
      <c r="D9538" s="4" t="s">
        <v>250</v>
      </c>
      <c r="E9538" s="5">
        <v>7.48</v>
      </c>
    </row>
    <row r="9539" spans="1:10" ht="11.25" x14ac:dyDescent="0.15">
      <c r="A9539" s="6" t="s">
        <v>311</v>
      </c>
      <c r="B9539" s="4" t="s">
        <v>160</v>
      </c>
      <c r="C9539" s="4" t="s">
        <v>249</v>
      </c>
      <c r="D9539" s="4" t="s">
        <v>252</v>
      </c>
      <c r="E9539" s="5">
        <v>8.4700000000000006</v>
      </c>
      <c r="F9539" t="s">
        <v>354</v>
      </c>
    </row>
    <row r="9540" spans="1:10" ht="11.25" x14ac:dyDescent="0.15">
      <c r="A9540" s="6" t="s">
        <v>311</v>
      </c>
      <c r="B9540" s="4" t="s">
        <v>160</v>
      </c>
      <c r="C9540" s="4" t="s">
        <v>249</v>
      </c>
      <c r="D9540" s="4" t="s">
        <v>252</v>
      </c>
      <c r="E9540" s="5">
        <v>7.41</v>
      </c>
    </row>
    <row r="9541" spans="1:10" ht="11.25" x14ac:dyDescent="0.15">
      <c r="A9541" s="6" t="s">
        <v>311</v>
      </c>
      <c r="B9541" s="4" t="s">
        <v>160</v>
      </c>
      <c r="C9541" s="4" t="s">
        <v>249</v>
      </c>
      <c r="D9541" s="4" t="s">
        <v>250</v>
      </c>
      <c r="E9541" s="5">
        <v>15.87</v>
      </c>
    </row>
    <row r="9542" spans="1:10" ht="11.25" x14ac:dyDescent="0.15">
      <c r="A9542" s="6" t="s">
        <v>311</v>
      </c>
      <c r="B9542" s="4" t="s">
        <v>161</v>
      </c>
      <c r="C9542" s="4" t="s">
        <v>249</v>
      </c>
      <c r="D9542" s="4" t="s">
        <v>252</v>
      </c>
      <c r="E9542" s="5">
        <v>13.39</v>
      </c>
      <c r="F9542" t="s">
        <v>353</v>
      </c>
      <c r="G9542" s="17">
        <f>+E9542+E9543+E9544+E9545</f>
        <v>46.35</v>
      </c>
      <c r="H9542" s="17">
        <f>+E9546+E9547</f>
        <v>32</v>
      </c>
      <c r="I9542" s="18">
        <f>+(G9542/4)/(H9542/3)</f>
        <v>1.0863281250000001</v>
      </c>
      <c r="J9542" s="21">
        <f>+(B9542-$L$1)/7</f>
        <v>24</v>
      </c>
    </row>
    <row r="9543" spans="1:10" ht="11.25" x14ac:dyDescent="0.15">
      <c r="A9543" s="6" t="s">
        <v>311</v>
      </c>
      <c r="B9543" s="4" t="s">
        <v>161</v>
      </c>
      <c r="C9543" s="4" t="s">
        <v>249</v>
      </c>
      <c r="D9543" s="4" t="s">
        <v>252</v>
      </c>
      <c r="E9543" s="5">
        <v>10.5</v>
      </c>
    </row>
    <row r="9544" spans="1:10" ht="11.25" x14ac:dyDescent="0.15">
      <c r="A9544" s="6" t="s">
        <v>311</v>
      </c>
      <c r="B9544" s="4" t="s">
        <v>161</v>
      </c>
      <c r="C9544" s="4" t="s">
        <v>249</v>
      </c>
      <c r="D9544" s="4" t="s">
        <v>250</v>
      </c>
      <c r="E9544" s="5">
        <v>15.18</v>
      </c>
    </row>
    <row r="9545" spans="1:10" ht="11.25" x14ac:dyDescent="0.15">
      <c r="A9545" s="6" t="s">
        <v>311</v>
      </c>
      <c r="B9545" s="4" t="s">
        <v>161</v>
      </c>
      <c r="C9545" s="4" t="s">
        <v>249</v>
      </c>
      <c r="D9545" s="4" t="s">
        <v>250</v>
      </c>
      <c r="E9545" s="5">
        <v>7.28</v>
      </c>
    </row>
    <row r="9546" spans="1:10" ht="11.25" x14ac:dyDescent="0.15">
      <c r="A9546" s="6" t="s">
        <v>311</v>
      </c>
      <c r="B9546" s="4" t="s">
        <v>162</v>
      </c>
      <c r="C9546" s="4" t="s">
        <v>249</v>
      </c>
      <c r="D9546" s="4" t="s">
        <v>251</v>
      </c>
      <c r="E9546" s="5">
        <v>15.9</v>
      </c>
      <c r="F9546" t="s">
        <v>354</v>
      </c>
    </row>
    <row r="9547" spans="1:10" ht="11.25" x14ac:dyDescent="0.15">
      <c r="A9547" s="6" t="s">
        <v>311</v>
      </c>
      <c r="B9547" s="4" t="s">
        <v>162</v>
      </c>
      <c r="C9547" s="4" t="s">
        <v>249</v>
      </c>
      <c r="D9547" s="4" t="s">
        <v>250</v>
      </c>
      <c r="E9547" s="5">
        <v>16.100000000000001</v>
      </c>
    </row>
    <row r="9548" spans="1:10" ht="11.25" x14ac:dyDescent="0.15">
      <c r="A9548" s="6" t="s">
        <v>311</v>
      </c>
      <c r="B9548" s="4" t="s">
        <v>163</v>
      </c>
      <c r="C9548" s="4" t="s">
        <v>249</v>
      </c>
      <c r="D9548" s="4" t="s">
        <v>251</v>
      </c>
      <c r="E9548" s="5">
        <v>15.49</v>
      </c>
      <c r="F9548" t="s">
        <v>353</v>
      </c>
      <c r="G9548" s="17">
        <f>+E9548+E9549+E9550+E9551</f>
        <v>46.809999999999995</v>
      </c>
      <c r="H9548" s="17">
        <f>+E9552+E9553+E9554</f>
        <v>36.549999999999997</v>
      </c>
      <c r="I9548" s="18">
        <f>+(G9548/4)/(H9548/3)</f>
        <v>0.96053351573187418</v>
      </c>
      <c r="J9548" s="21">
        <f>+(B9548-$L$1)/7</f>
        <v>25</v>
      </c>
    </row>
    <row r="9549" spans="1:10" ht="11.25" x14ac:dyDescent="0.15">
      <c r="A9549" s="6" t="s">
        <v>311</v>
      </c>
      <c r="B9549" s="4" t="s">
        <v>163</v>
      </c>
      <c r="C9549" s="4" t="s">
        <v>249</v>
      </c>
      <c r="D9549" s="4" t="s">
        <v>251</v>
      </c>
      <c r="E9549" s="5">
        <v>8.48</v>
      </c>
    </row>
    <row r="9550" spans="1:10" ht="11.25" x14ac:dyDescent="0.15">
      <c r="A9550" s="6" t="s">
        <v>311</v>
      </c>
      <c r="B9550" s="4" t="s">
        <v>163</v>
      </c>
      <c r="C9550" s="4" t="s">
        <v>249</v>
      </c>
      <c r="D9550" s="4" t="s">
        <v>250</v>
      </c>
      <c r="E9550" s="5">
        <v>14.83</v>
      </c>
    </row>
    <row r="9551" spans="1:10" ht="11.25" x14ac:dyDescent="0.15">
      <c r="A9551" s="6" t="s">
        <v>311</v>
      </c>
      <c r="B9551" s="4" t="s">
        <v>163</v>
      </c>
      <c r="C9551" s="4" t="s">
        <v>249</v>
      </c>
      <c r="D9551" s="4" t="s">
        <v>250</v>
      </c>
      <c r="E9551" s="5">
        <v>8.01</v>
      </c>
    </row>
    <row r="9552" spans="1:10" ht="11.25" x14ac:dyDescent="0.15">
      <c r="A9552" s="6" t="s">
        <v>311</v>
      </c>
      <c r="B9552" s="4" t="s">
        <v>164</v>
      </c>
      <c r="C9552" s="4" t="s">
        <v>249</v>
      </c>
      <c r="D9552" s="4" t="s">
        <v>251</v>
      </c>
      <c r="E9552" s="5">
        <v>12.35</v>
      </c>
      <c r="F9552" t="s">
        <v>354</v>
      </c>
    </row>
    <row r="9553" spans="1:10" ht="11.25" x14ac:dyDescent="0.15">
      <c r="A9553" s="6" t="s">
        <v>311</v>
      </c>
      <c r="B9553" s="4" t="s">
        <v>164</v>
      </c>
      <c r="C9553" s="4" t="s">
        <v>249</v>
      </c>
      <c r="D9553" s="4" t="s">
        <v>251</v>
      </c>
      <c r="E9553" s="5">
        <v>6.49</v>
      </c>
    </row>
    <row r="9554" spans="1:10" ht="11.25" x14ac:dyDescent="0.15">
      <c r="A9554" s="6" t="s">
        <v>311</v>
      </c>
      <c r="B9554" s="4" t="s">
        <v>164</v>
      </c>
      <c r="C9554" s="4" t="s">
        <v>249</v>
      </c>
      <c r="D9554" s="4" t="s">
        <v>250</v>
      </c>
      <c r="E9554" s="5">
        <v>17.71</v>
      </c>
    </row>
    <row r="9555" spans="1:10" ht="11.25" x14ac:dyDescent="0.15">
      <c r="A9555" s="6" t="s">
        <v>311</v>
      </c>
      <c r="B9555" s="4" t="s">
        <v>166</v>
      </c>
      <c r="C9555" s="4" t="s">
        <v>249</v>
      </c>
      <c r="D9555" s="4" t="s">
        <v>251</v>
      </c>
      <c r="E9555" s="5">
        <v>17.399999999999999</v>
      </c>
      <c r="F9555" t="s">
        <v>353</v>
      </c>
      <c r="G9555" s="17">
        <f>+E9555+E9556+E9557+E9558</f>
        <v>54.64</v>
      </c>
      <c r="H9555" s="17">
        <f>+E9559+E9560</f>
        <v>30.77</v>
      </c>
      <c r="I9555" s="18">
        <f>+(G9555/4)/(H9555/3)</f>
        <v>1.3318167045823857</v>
      </c>
      <c r="J9555" s="21">
        <f>+(B9555-$L$1)/7</f>
        <v>26</v>
      </c>
    </row>
    <row r="9556" spans="1:10" ht="11.25" x14ac:dyDescent="0.15">
      <c r="A9556" s="6" t="s">
        <v>311</v>
      </c>
      <c r="B9556" s="4" t="s">
        <v>166</v>
      </c>
      <c r="C9556" s="4" t="s">
        <v>249</v>
      </c>
      <c r="D9556" s="4" t="s">
        <v>251</v>
      </c>
      <c r="E9556" s="5">
        <v>9.92</v>
      </c>
    </row>
    <row r="9557" spans="1:10" ht="11.25" x14ac:dyDescent="0.15">
      <c r="A9557" s="6" t="s">
        <v>311</v>
      </c>
      <c r="B9557" s="4" t="s">
        <v>166</v>
      </c>
      <c r="C9557" s="4" t="s">
        <v>249</v>
      </c>
      <c r="D9557" s="4" t="s">
        <v>250</v>
      </c>
      <c r="E9557" s="5">
        <v>16.27</v>
      </c>
    </row>
    <row r="9558" spans="1:10" ht="11.25" x14ac:dyDescent="0.15">
      <c r="A9558" s="6" t="s">
        <v>311</v>
      </c>
      <c r="B9558" s="4" t="s">
        <v>166</v>
      </c>
      <c r="C9558" s="4" t="s">
        <v>249</v>
      </c>
      <c r="D9558" s="4" t="s">
        <v>250</v>
      </c>
      <c r="E9558" s="5">
        <v>11.05</v>
      </c>
    </row>
    <row r="9559" spans="1:10" ht="11.25" x14ac:dyDescent="0.15">
      <c r="A9559" s="6" t="s">
        <v>311</v>
      </c>
      <c r="B9559" s="4" t="s">
        <v>167</v>
      </c>
      <c r="C9559" s="4" t="s">
        <v>249</v>
      </c>
      <c r="D9559" s="4" t="s">
        <v>251</v>
      </c>
      <c r="E9559" s="5">
        <v>12.96</v>
      </c>
      <c r="F9559" t="s">
        <v>354</v>
      </c>
    </row>
    <row r="9560" spans="1:10" ht="11.25" x14ac:dyDescent="0.15">
      <c r="A9560" s="6" t="s">
        <v>311</v>
      </c>
      <c r="B9560" s="4" t="s">
        <v>167</v>
      </c>
      <c r="C9560" s="4" t="s">
        <v>249</v>
      </c>
      <c r="D9560" s="4" t="s">
        <v>250</v>
      </c>
      <c r="E9560" s="5">
        <v>17.809999999999999</v>
      </c>
    </row>
    <row r="9561" spans="1:10" ht="11.25" x14ac:dyDescent="0.15">
      <c r="A9561" s="6" t="s">
        <v>311</v>
      </c>
      <c r="B9561" s="4" t="s">
        <v>168</v>
      </c>
      <c r="C9561" s="4" t="s">
        <v>249</v>
      </c>
      <c r="D9561" s="4" t="s">
        <v>251</v>
      </c>
      <c r="E9561" s="5">
        <v>18.55</v>
      </c>
      <c r="F9561" s="13" t="s">
        <v>354</v>
      </c>
    </row>
    <row r="9562" spans="1:10" ht="11.25" x14ac:dyDescent="0.15">
      <c r="A9562" s="6" t="s">
        <v>311</v>
      </c>
      <c r="B9562" s="4" t="s">
        <v>168</v>
      </c>
      <c r="C9562" s="4" t="s">
        <v>249</v>
      </c>
      <c r="D9562" s="4" t="s">
        <v>251</v>
      </c>
      <c r="E9562" s="5">
        <v>19.420000000000002</v>
      </c>
    </row>
    <row r="9563" spans="1:10" ht="11.25" x14ac:dyDescent="0.15">
      <c r="A9563" s="6" t="s">
        <v>311</v>
      </c>
      <c r="B9563" s="4" t="s">
        <v>168</v>
      </c>
      <c r="C9563" s="4" t="s">
        <v>249</v>
      </c>
      <c r="D9563" s="4" t="s">
        <v>250</v>
      </c>
      <c r="E9563" s="5">
        <v>19.73</v>
      </c>
    </row>
    <row r="9564" spans="1:10" ht="11.25" x14ac:dyDescent="0.15">
      <c r="A9564" s="6" t="s">
        <v>311</v>
      </c>
      <c r="B9564" s="4" t="s">
        <v>168</v>
      </c>
      <c r="C9564" s="4" t="s">
        <v>249</v>
      </c>
      <c r="D9564" s="4" t="s">
        <v>250</v>
      </c>
      <c r="E9564" s="5">
        <v>20.65</v>
      </c>
    </row>
    <row r="9565" spans="1:10" ht="11.25" x14ac:dyDescent="0.15">
      <c r="A9565" s="6" t="s">
        <v>311</v>
      </c>
      <c r="B9565" s="4" t="s">
        <v>169</v>
      </c>
      <c r="C9565" s="4" t="s">
        <v>249</v>
      </c>
      <c r="D9565" s="4" t="s">
        <v>253</v>
      </c>
      <c r="E9565" s="5">
        <v>11.65</v>
      </c>
      <c r="F9565" t="s">
        <v>353</v>
      </c>
      <c r="G9565" s="17">
        <f>+E9565+E9566+E9567+E9568</f>
        <v>41.02</v>
      </c>
      <c r="H9565" s="17">
        <f>+E9569+E9570</f>
        <v>30.560000000000002</v>
      </c>
      <c r="I9565" s="18">
        <f>+(G9565/4)/(H9565/3)</f>
        <v>1.006708115183246</v>
      </c>
      <c r="J9565" s="21">
        <f>+(B9565-$L$1)/7</f>
        <v>28</v>
      </c>
    </row>
    <row r="9566" spans="1:10" ht="11.25" x14ac:dyDescent="0.15">
      <c r="A9566" s="6" t="s">
        <v>311</v>
      </c>
      <c r="B9566" s="4" t="s">
        <v>169</v>
      </c>
      <c r="C9566" s="4" t="s">
        <v>249</v>
      </c>
      <c r="D9566" s="4" t="s">
        <v>253</v>
      </c>
      <c r="E9566" s="5">
        <v>8.4499999999999993</v>
      </c>
    </row>
    <row r="9567" spans="1:10" ht="11.25" x14ac:dyDescent="0.15">
      <c r="A9567" s="6" t="s">
        <v>311</v>
      </c>
      <c r="B9567" s="4" t="s">
        <v>169</v>
      </c>
      <c r="C9567" s="4" t="s">
        <v>249</v>
      </c>
      <c r="D9567" s="4" t="s">
        <v>250</v>
      </c>
      <c r="E9567" s="5">
        <v>13.46</v>
      </c>
    </row>
    <row r="9568" spans="1:10" ht="11.25" x14ac:dyDescent="0.15">
      <c r="A9568" s="6" t="s">
        <v>311</v>
      </c>
      <c r="B9568" s="4" t="s">
        <v>169</v>
      </c>
      <c r="C9568" s="4" t="s">
        <v>249</v>
      </c>
      <c r="D9568" s="4" t="s">
        <v>250</v>
      </c>
      <c r="E9568" s="5">
        <v>7.46</v>
      </c>
    </row>
    <row r="9569" spans="1:10" ht="11.25" x14ac:dyDescent="0.15">
      <c r="A9569" s="9" t="s">
        <v>311</v>
      </c>
      <c r="B9569" s="4" t="s">
        <v>170</v>
      </c>
      <c r="C9569" s="4" t="s">
        <v>249</v>
      </c>
      <c r="D9569" s="4" t="s">
        <v>251</v>
      </c>
      <c r="E9569" s="5">
        <v>15.65</v>
      </c>
      <c r="F9569" t="s">
        <v>354</v>
      </c>
    </row>
    <row r="9570" spans="1:10" ht="11.25" x14ac:dyDescent="0.15">
      <c r="A9570" s="6" t="s">
        <v>311</v>
      </c>
      <c r="B9570" s="4" t="s">
        <v>170</v>
      </c>
      <c r="C9570" s="4" t="s">
        <v>249</v>
      </c>
      <c r="D9570" s="4" t="s">
        <v>250</v>
      </c>
      <c r="E9570" s="5">
        <v>14.91</v>
      </c>
    </row>
    <row r="9571" spans="1:10" ht="11.25" x14ac:dyDescent="0.15">
      <c r="A9571" s="6" t="s">
        <v>311</v>
      </c>
      <c r="B9571" s="4" t="s">
        <v>171</v>
      </c>
      <c r="C9571" s="4" t="s">
        <v>249</v>
      </c>
      <c r="D9571" s="4" t="s">
        <v>253</v>
      </c>
      <c r="E9571" s="5">
        <v>12.09</v>
      </c>
      <c r="F9571" t="s">
        <v>353</v>
      </c>
      <c r="G9571" s="17">
        <f>+E9571+E9572+E9573+E9574</f>
        <v>46.89</v>
      </c>
      <c r="H9571" s="17">
        <f>+E9575+E9576</f>
        <v>31.58</v>
      </c>
      <c r="I9571" s="18">
        <f>+(G9571/4)/(H9571/3)</f>
        <v>1.113600379987334</v>
      </c>
      <c r="J9571" s="21">
        <f>+(B9571-$L$1)/7</f>
        <v>29</v>
      </c>
    </row>
    <row r="9572" spans="1:10" ht="11.25" x14ac:dyDescent="0.15">
      <c r="A9572" s="6" t="s">
        <v>311</v>
      </c>
      <c r="B9572" s="4" t="s">
        <v>171</v>
      </c>
      <c r="C9572" s="4" t="s">
        <v>249</v>
      </c>
      <c r="D9572" s="4" t="s">
        <v>253</v>
      </c>
      <c r="E9572" s="5">
        <v>10.48</v>
      </c>
    </row>
    <row r="9573" spans="1:10" ht="11.25" x14ac:dyDescent="0.15">
      <c r="A9573" s="6" t="s">
        <v>311</v>
      </c>
      <c r="B9573" s="4" t="s">
        <v>171</v>
      </c>
      <c r="C9573" s="4" t="s">
        <v>249</v>
      </c>
      <c r="D9573" s="4" t="s">
        <v>252</v>
      </c>
      <c r="E9573" s="5">
        <v>13.36</v>
      </c>
    </row>
    <row r="9574" spans="1:10" ht="11.25" x14ac:dyDescent="0.15">
      <c r="A9574" s="6" t="s">
        <v>311</v>
      </c>
      <c r="B9574" s="4" t="s">
        <v>171</v>
      </c>
      <c r="C9574" s="4" t="s">
        <v>249</v>
      </c>
      <c r="D9574" s="4" t="s">
        <v>252</v>
      </c>
      <c r="E9574" s="5">
        <v>10.96</v>
      </c>
    </row>
    <row r="9575" spans="1:10" ht="11.25" x14ac:dyDescent="0.15">
      <c r="A9575" s="6" t="s">
        <v>311</v>
      </c>
      <c r="B9575" s="4" t="s">
        <v>172</v>
      </c>
      <c r="C9575" s="4" t="s">
        <v>249</v>
      </c>
      <c r="D9575" s="4" t="s">
        <v>251</v>
      </c>
      <c r="E9575" s="5">
        <v>16.18</v>
      </c>
      <c r="F9575" t="s">
        <v>354</v>
      </c>
    </row>
    <row r="9576" spans="1:10" ht="11.25" x14ac:dyDescent="0.15">
      <c r="A9576" s="6" t="s">
        <v>311</v>
      </c>
      <c r="B9576" s="4" t="s">
        <v>172</v>
      </c>
      <c r="C9576" s="4" t="s">
        <v>249</v>
      </c>
      <c r="D9576" s="4" t="s">
        <v>250</v>
      </c>
      <c r="E9576" s="5">
        <v>15.4</v>
      </c>
    </row>
    <row r="9577" spans="1:10" ht="11.25" x14ac:dyDescent="0.15">
      <c r="A9577" s="6" t="s">
        <v>311</v>
      </c>
      <c r="B9577" s="4" t="s">
        <v>173</v>
      </c>
      <c r="C9577" s="4" t="s">
        <v>249</v>
      </c>
      <c r="D9577" s="4" t="s">
        <v>253</v>
      </c>
      <c r="E9577" s="5">
        <v>13.47</v>
      </c>
      <c r="F9577" t="s">
        <v>353</v>
      </c>
      <c r="G9577" s="17">
        <f>+E9577+E9578+E9579+E9580</f>
        <v>47.45</v>
      </c>
      <c r="H9577" s="17">
        <f>+E9581+E9582</f>
        <v>31.980000000000004</v>
      </c>
      <c r="I9577" s="18">
        <f>+(G9577/4)/(H9577/3)</f>
        <v>1.1128048780487803</v>
      </c>
      <c r="J9577" s="21">
        <f>+(B9577-$L$1)/7</f>
        <v>30</v>
      </c>
    </row>
    <row r="9578" spans="1:10" ht="11.25" x14ac:dyDescent="0.15">
      <c r="A9578" s="6" t="s">
        <v>311</v>
      </c>
      <c r="B9578" s="4" t="s">
        <v>173</v>
      </c>
      <c r="C9578" s="4" t="s">
        <v>249</v>
      </c>
      <c r="D9578" s="4" t="s">
        <v>253</v>
      </c>
      <c r="E9578" s="5">
        <v>11.84</v>
      </c>
    </row>
    <row r="9579" spans="1:10" ht="11.25" x14ac:dyDescent="0.15">
      <c r="A9579" s="6" t="s">
        <v>311</v>
      </c>
      <c r="B9579" s="4" t="s">
        <v>173</v>
      </c>
      <c r="C9579" s="4" t="s">
        <v>249</v>
      </c>
      <c r="D9579" s="4" t="s">
        <v>252</v>
      </c>
      <c r="E9579" s="5">
        <v>13</v>
      </c>
    </row>
    <row r="9580" spans="1:10" ht="11.25" x14ac:dyDescent="0.15">
      <c r="A9580" s="6" t="s">
        <v>311</v>
      </c>
      <c r="B9580" s="4" t="s">
        <v>173</v>
      </c>
      <c r="C9580" s="4" t="s">
        <v>249</v>
      </c>
      <c r="D9580" s="4" t="s">
        <v>252</v>
      </c>
      <c r="E9580" s="5">
        <v>9.14</v>
      </c>
    </row>
    <row r="9581" spans="1:10" ht="11.25" x14ac:dyDescent="0.15">
      <c r="A9581" s="6" t="s">
        <v>311</v>
      </c>
      <c r="B9581" s="4" t="s">
        <v>174</v>
      </c>
      <c r="C9581" s="4" t="s">
        <v>249</v>
      </c>
      <c r="D9581" s="4" t="s">
        <v>251</v>
      </c>
      <c r="E9581" s="5">
        <v>16.600000000000001</v>
      </c>
      <c r="F9581" t="s">
        <v>354</v>
      </c>
    </row>
    <row r="9582" spans="1:10" ht="11.25" x14ac:dyDescent="0.15">
      <c r="A9582" s="6" t="s">
        <v>311</v>
      </c>
      <c r="B9582" s="4" t="s">
        <v>174</v>
      </c>
      <c r="C9582" s="4" t="s">
        <v>249</v>
      </c>
      <c r="D9582" s="4" t="s">
        <v>250</v>
      </c>
      <c r="E9582" s="5">
        <v>15.38</v>
      </c>
    </row>
    <row r="9583" spans="1:10" ht="11.25" x14ac:dyDescent="0.15">
      <c r="A9583" s="6" t="s">
        <v>311</v>
      </c>
      <c r="B9583" s="4" t="s">
        <v>175</v>
      </c>
      <c r="C9583" s="4" t="s">
        <v>249</v>
      </c>
      <c r="D9583" s="4" t="s">
        <v>253</v>
      </c>
      <c r="E9583" s="5">
        <v>12.88</v>
      </c>
      <c r="F9583" t="s">
        <v>353</v>
      </c>
      <c r="G9583" s="17">
        <f>+E9583+E9584+E9585+E9586</f>
        <v>46.900000000000006</v>
      </c>
      <c r="H9583" s="17">
        <f>+E9587+E9588</f>
        <v>29.35</v>
      </c>
      <c r="I9583" s="18">
        <f>+(G9583/4)/(H9583/3)</f>
        <v>1.198466780238501</v>
      </c>
      <c r="J9583" s="21">
        <f>+(B9583-$L$1)/7</f>
        <v>31</v>
      </c>
    </row>
    <row r="9584" spans="1:10" ht="11.25" x14ac:dyDescent="0.15">
      <c r="A9584" s="6" t="s">
        <v>311</v>
      </c>
      <c r="B9584" s="4" t="s">
        <v>175</v>
      </c>
      <c r="C9584" s="4" t="s">
        <v>249</v>
      </c>
      <c r="D9584" s="4" t="s">
        <v>253</v>
      </c>
      <c r="E9584" s="5">
        <v>9.1300000000000008</v>
      </c>
    </row>
    <row r="9585" spans="1:10" ht="11.25" x14ac:dyDescent="0.15">
      <c r="A9585" s="6" t="s">
        <v>311</v>
      </c>
      <c r="B9585" s="4" t="s">
        <v>175</v>
      </c>
      <c r="C9585" s="4" t="s">
        <v>249</v>
      </c>
      <c r="D9585" s="4" t="s">
        <v>252</v>
      </c>
      <c r="E9585" s="5">
        <v>13.66</v>
      </c>
    </row>
    <row r="9586" spans="1:10" ht="11.25" x14ac:dyDescent="0.15">
      <c r="A9586" s="6" t="s">
        <v>311</v>
      </c>
      <c r="B9586" s="4" t="s">
        <v>175</v>
      </c>
      <c r="C9586" s="4" t="s">
        <v>249</v>
      </c>
      <c r="D9586" s="4" t="s">
        <v>252</v>
      </c>
      <c r="E9586" s="5">
        <v>11.23</v>
      </c>
    </row>
    <row r="9587" spans="1:10" ht="11.25" x14ac:dyDescent="0.15">
      <c r="A9587" s="6" t="s">
        <v>311</v>
      </c>
      <c r="B9587" s="4" t="s">
        <v>176</v>
      </c>
      <c r="C9587" s="4" t="s">
        <v>249</v>
      </c>
      <c r="D9587" s="4" t="s">
        <v>251</v>
      </c>
      <c r="E9587" s="5">
        <v>14.76</v>
      </c>
      <c r="F9587" t="s">
        <v>354</v>
      </c>
    </row>
    <row r="9588" spans="1:10" ht="11.25" x14ac:dyDescent="0.15">
      <c r="A9588" s="6" t="s">
        <v>311</v>
      </c>
      <c r="B9588" s="4" t="s">
        <v>176</v>
      </c>
      <c r="C9588" s="4" t="s">
        <v>249</v>
      </c>
      <c r="D9588" s="4" t="s">
        <v>250</v>
      </c>
      <c r="E9588" s="5">
        <v>14.59</v>
      </c>
    </row>
    <row r="9589" spans="1:10" ht="11.25" x14ac:dyDescent="0.15">
      <c r="A9589" s="6" t="s">
        <v>311</v>
      </c>
      <c r="B9589" s="4" t="s">
        <v>177</v>
      </c>
      <c r="C9589" s="4" t="s">
        <v>249</v>
      </c>
      <c r="D9589" s="4" t="s">
        <v>252</v>
      </c>
      <c r="E9589" s="5">
        <v>12.33</v>
      </c>
      <c r="F9589" t="s">
        <v>353</v>
      </c>
      <c r="G9589" s="17">
        <f>+E9589+E9590+E9591+E9592</f>
        <v>44.09</v>
      </c>
      <c r="H9589" s="17">
        <f>+E9593+E9594+E9595</f>
        <v>28.799999999999997</v>
      </c>
      <c r="I9589" s="18">
        <f>+(G9589/4)/(H9589/3)</f>
        <v>1.1481770833333336</v>
      </c>
      <c r="J9589" s="21">
        <f>+(B9589-$L$1)/7</f>
        <v>32</v>
      </c>
    </row>
    <row r="9590" spans="1:10" ht="11.25" x14ac:dyDescent="0.15">
      <c r="A9590" s="6" t="s">
        <v>311</v>
      </c>
      <c r="B9590" s="4" t="s">
        <v>177</v>
      </c>
      <c r="C9590" s="4" t="s">
        <v>249</v>
      </c>
      <c r="D9590" s="4" t="s">
        <v>252</v>
      </c>
      <c r="E9590" s="5">
        <v>9.1999999999999993</v>
      </c>
    </row>
    <row r="9591" spans="1:10" ht="11.25" x14ac:dyDescent="0.15">
      <c r="A9591" s="6" t="s">
        <v>311</v>
      </c>
      <c r="B9591" s="4" t="s">
        <v>177</v>
      </c>
      <c r="C9591" s="4" t="s">
        <v>249</v>
      </c>
      <c r="D9591" s="4" t="s">
        <v>251</v>
      </c>
      <c r="E9591" s="5">
        <v>14.93</v>
      </c>
    </row>
    <row r="9592" spans="1:10" ht="11.25" x14ac:dyDescent="0.15">
      <c r="A9592" s="6" t="s">
        <v>311</v>
      </c>
      <c r="B9592" s="4" t="s">
        <v>177</v>
      </c>
      <c r="C9592" s="4" t="s">
        <v>249</v>
      </c>
      <c r="D9592" s="4" t="s">
        <v>251</v>
      </c>
      <c r="E9592" s="5">
        <v>7.63</v>
      </c>
    </row>
    <row r="9593" spans="1:10" ht="11.25" x14ac:dyDescent="0.15">
      <c r="A9593" s="6" t="s">
        <v>311</v>
      </c>
      <c r="B9593" s="4" t="s">
        <v>178</v>
      </c>
      <c r="C9593" s="4" t="s">
        <v>249</v>
      </c>
      <c r="D9593" s="4" t="s">
        <v>253</v>
      </c>
      <c r="E9593" s="5">
        <v>9.5399999999999991</v>
      </c>
      <c r="F9593" t="s">
        <v>354</v>
      </c>
    </row>
    <row r="9594" spans="1:10" ht="11.25" x14ac:dyDescent="0.15">
      <c r="A9594" s="6" t="s">
        <v>311</v>
      </c>
      <c r="B9594" s="4" t="s">
        <v>178</v>
      </c>
      <c r="C9594" s="4" t="s">
        <v>249</v>
      </c>
      <c r="D9594" s="4" t="s">
        <v>253</v>
      </c>
      <c r="E9594" s="5">
        <v>4.75</v>
      </c>
    </row>
    <row r="9595" spans="1:10" ht="11.25" x14ac:dyDescent="0.15">
      <c r="A9595" s="6" t="s">
        <v>311</v>
      </c>
      <c r="B9595" s="4" t="s">
        <v>178</v>
      </c>
      <c r="C9595" s="4" t="s">
        <v>249</v>
      </c>
      <c r="D9595" s="4" t="s">
        <v>250</v>
      </c>
      <c r="E9595" s="5">
        <v>14.51</v>
      </c>
    </row>
    <row r="9596" spans="1:10" ht="11.25" x14ac:dyDescent="0.15">
      <c r="A9596" s="6" t="s">
        <v>311</v>
      </c>
      <c r="B9596" s="4" t="s">
        <v>179</v>
      </c>
      <c r="C9596" s="4" t="s">
        <v>249</v>
      </c>
      <c r="D9596" s="4" t="s">
        <v>253</v>
      </c>
      <c r="E9596" s="5">
        <v>13.58</v>
      </c>
      <c r="F9596" t="s">
        <v>353</v>
      </c>
      <c r="G9596" s="17">
        <f>+E9596+E9597+E9598+E9599</f>
        <v>43.9</v>
      </c>
      <c r="H9596" s="17">
        <f>+E9600+E9601</f>
        <v>31.82</v>
      </c>
      <c r="I9596" s="18">
        <f>+(G9596/4)/(H9596/3)</f>
        <v>1.0347265870521682</v>
      </c>
      <c r="J9596" s="21">
        <f>+(B9596-$L$1)/7</f>
        <v>33</v>
      </c>
    </row>
    <row r="9597" spans="1:10" ht="11.25" x14ac:dyDescent="0.15">
      <c r="A9597" s="6" t="s">
        <v>311</v>
      </c>
      <c r="B9597" s="4" t="s">
        <v>179</v>
      </c>
      <c r="C9597" s="4" t="s">
        <v>249</v>
      </c>
      <c r="D9597" s="4" t="s">
        <v>253</v>
      </c>
      <c r="E9597" s="5">
        <v>8.8699999999999992</v>
      </c>
    </row>
    <row r="9598" spans="1:10" ht="11.25" x14ac:dyDescent="0.15">
      <c r="A9598" s="6" t="s">
        <v>311</v>
      </c>
      <c r="B9598" s="4" t="s">
        <v>179</v>
      </c>
      <c r="C9598" s="4" t="s">
        <v>249</v>
      </c>
      <c r="D9598" s="4" t="s">
        <v>252</v>
      </c>
      <c r="E9598" s="5">
        <v>13.38</v>
      </c>
    </row>
    <row r="9599" spans="1:10" ht="11.25" x14ac:dyDescent="0.15">
      <c r="A9599" s="6" t="s">
        <v>311</v>
      </c>
      <c r="B9599" s="4" t="s">
        <v>179</v>
      </c>
      <c r="C9599" s="4" t="s">
        <v>249</v>
      </c>
      <c r="D9599" s="4" t="s">
        <v>252</v>
      </c>
      <c r="E9599" s="5">
        <v>8.07</v>
      </c>
    </row>
    <row r="9600" spans="1:10" ht="11.25" x14ac:dyDescent="0.15">
      <c r="A9600" s="6" t="s">
        <v>311</v>
      </c>
      <c r="B9600" s="4" t="s">
        <v>180</v>
      </c>
      <c r="C9600" s="4" t="s">
        <v>249</v>
      </c>
      <c r="D9600" s="4" t="s">
        <v>251</v>
      </c>
      <c r="E9600" s="5">
        <v>15.54</v>
      </c>
      <c r="F9600" t="s">
        <v>354</v>
      </c>
    </row>
    <row r="9601" spans="1:10" ht="11.25" x14ac:dyDescent="0.15">
      <c r="A9601" s="6" t="s">
        <v>311</v>
      </c>
      <c r="B9601" s="4" t="s">
        <v>180</v>
      </c>
      <c r="C9601" s="4" t="s">
        <v>249</v>
      </c>
      <c r="D9601" s="4" t="s">
        <v>250</v>
      </c>
      <c r="E9601" s="5">
        <v>16.28</v>
      </c>
    </row>
    <row r="9602" spans="1:10" ht="11.25" x14ac:dyDescent="0.15">
      <c r="A9602" s="6" t="s">
        <v>311</v>
      </c>
      <c r="B9602" s="4" t="s">
        <v>181</v>
      </c>
      <c r="C9602" s="4" t="s">
        <v>249</v>
      </c>
      <c r="D9602" s="4" t="s">
        <v>253</v>
      </c>
      <c r="E9602" s="5">
        <v>12.63</v>
      </c>
      <c r="F9602" t="s">
        <v>353</v>
      </c>
      <c r="G9602" s="17">
        <f>+E9602+E9603+E9604+E9605</f>
        <v>44.03</v>
      </c>
      <c r="H9602" s="17">
        <f>+E9606+E9607</f>
        <v>27.78</v>
      </c>
      <c r="I9602" s="18">
        <f>+(G9602/4)/(H9602/3)</f>
        <v>1.1887149028077755</v>
      </c>
      <c r="J9602" s="21">
        <f>+(B9602-$L$1)/7</f>
        <v>34</v>
      </c>
    </row>
    <row r="9603" spans="1:10" ht="11.25" x14ac:dyDescent="0.15">
      <c r="A9603" s="6" t="s">
        <v>311</v>
      </c>
      <c r="B9603" s="4" t="s">
        <v>181</v>
      </c>
      <c r="C9603" s="4" t="s">
        <v>249</v>
      </c>
      <c r="D9603" s="4" t="s">
        <v>253</v>
      </c>
      <c r="E9603" s="5">
        <v>8.43</v>
      </c>
    </row>
    <row r="9604" spans="1:10" ht="11.25" x14ac:dyDescent="0.15">
      <c r="A9604" s="6" t="s">
        <v>311</v>
      </c>
      <c r="B9604" s="4" t="s">
        <v>181</v>
      </c>
      <c r="C9604" s="4" t="s">
        <v>249</v>
      </c>
      <c r="D9604" s="4" t="s">
        <v>252</v>
      </c>
      <c r="E9604" s="5">
        <v>13.24</v>
      </c>
    </row>
    <row r="9605" spans="1:10" ht="11.25" x14ac:dyDescent="0.15">
      <c r="A9605" s="6" t="s">
        <v>311</v>
      </c>
      <c r="B9605" s="4" t="s">
        <v>181</v>
      </c>
      <c r="C9605" s="4" t="s">
        <v>249</v>
      </c>
      <c r="D9605" s="4" t="s">
        <v>252</v>
      </c>
      <c r="E9605" s="5">
        <v>9.73</v>
      </c>
    </row>
    <row r="9606" spans="1:10" ht="11.25" x14ac:dyDescent="0.15">
      <c r="A9606" s="6" t="s">
        <v>311</v>
      </c>
      <c r="B9606" s="4" t="s">
        <v>182</v>
      </c>
      <c r="C9606" s="4" t="s">
        <v>249</v>
      </c>
      <c r="D9606" s="4" t="s">
        <v>251</v>
      </c>
      <c r="E9606" s="5">
        <v>17.45</v>
      </c>
      <c r="F9606" t="s">
        <v>354</v>
      </c>
    </row>
    <row r="9607" spans="1:10" ht="11.25" x14ac:dyDescent="0.15">
      <c r="A9607" s="6" t="s">
        <v>311</v>
      </c>
      <c r="B9607" s="4" t="s">
        <v>182</v>
      </c>
      <c r="C9607" s="4" t="s">
        <v>249</v>
      </c>
      <c r="D9607" s="4" t="s">
        <v>250</v>
      </c>
      <c r="E9607" s="5">
        <v>10.33</v>
      </c>
    </row>
    <row r="9608" spans="1:10" ht="11.25" x14ac:dyDescent="0.15">
      <c r="A9608" s="6" t="s">
        <v>311</v>
      </c>
      <c r="B9608" s="4" t="s">
        <v>183</v>
      </c>
      <c r="C9608" s="4" t="s">
        <v>249</v>
      </c>
      <c r="D9608" s="4" t="s">
        <v>252</v>
      </c>
      <c r="E9608" s="5">
        <v>11.82</v>
      </c>
      <c r="F9608" t="s">
        <v>353</v>
      </c>
      <c r="G9608" s="17">
        <f>+E9608+E9609+E9610+E9611</f>
        <v>46.300000000000004</v>
      </c>
      <c r="H9608" s="17">
        <f>+E9612+E9613</f>
        <v>30.520000000000003</v>
      </c>
      <c r="I9608" s="18">
        <f>+(G9608/4)/(H9608/3)</f>
        <v>1.1377785058977721</v>
      </c>
      <c r="J9608" s="21">
        <f>+(B9608-$L$1)/7</f>
        <v>35</v>
      </c>
    </row>
    <row r="9609" spans="1:10" ht="11.25" x14ac:dyDescent="0.15">
      <c r="A9609" s="6" t="s">
        <v>311</v>
      </c>
      <c r="B9609" s="4" t="s">
        <v>183</v>
      </c>
      <c r="C9609" s="4" t="s">
        <v>249</v>
      </c>
      <c r="D9609" s="4" t="s">
        <v>252</v>
      </c>
      <c r="E9609" s="5">
        <v>9.7799999999999994</v>
      </c>
    </row>
    <row r="9610" spans="1:10" ht="11.25" x14ac:dyDescent="0.15">
      <c r="A9610" s="6" t="s">
        <v>311</v>
      </c>
      <c r="B9610" s="4" t="s">
        <v>183</v>
      </c>
      <c r="C9610" s="4" t="s">
        <v>249</v>
      </c>
      <c r="D9610" s="4" t="s">
        <v>250</v>
      </c>
      <c r="E9610" s="5">
        <v>15.74</v>
      </c>
    </row>
    <row r="9611" spans="1:10" ht="11.25" x14ac:dyDescent="0.15">
      <c r="A9611" s="6" t="s">
        <v>311</v>
      </c>
      <c r="B9611" s="4" t="s">
        <v>183</v>
      </c>
      <c r="C9611" s="4" t="s">
        <v>249</v>
      </c>
      <c r="D9611" s="4" t="s">
        <v>250</v>
      </c>
      <c r="E9611" s="5">
        <v>8.9600000000000009</v>
      </c>
    </row>
    <row r="9612" spans="1:10" ht="11.25" x14ac:dyDescent="0.15">
      <c r="A9612" s="6" t="s">
        <v>311</v>
      </c>
      <c r="B9612" s="4" t="s">
        <v>184</v>
      </c>
      <c r="C9612" s="4" t="s">
        <v>249</v>
      </c>
      <c r="D9612" s="4" t="s">
        <v>251</v>
      </c>
      <c r="E9612" s="5">
        <v>14.1</v>
      </c>
      <c r="F9612" t="s">
        <v>354</v>
      </c>
    </row>
    <row r="9613" spans="1:10" ht="11.25" x14ac:dyDescent="0.15">
      <c r="A9613" s="6" t="s">
        <v>311</v>
      </c>
      <c r="B9613" s="4" t="s">
        <v>184</v>
      </c>
      <c r="C9613" s="4" t="s">
        <v>249</v>
      </c>
      <c r="D9613" s="4" t="s">
        <v>250</v>
      </c>
      <c r="E9613" s="5">
        <v>16.420000000000002</v>
      </c>
    </row>
    <row r="9614" spans="1:10" ht="11.25" x14ac:dyDescent="0.15">
      <c r="A9614" s="6" t="s">
        <v>311</v>
      </c>
      <c r="B9614" s="4" t="s">
        <v>185</v>
      </c>
      <c r="C9614" s="4" t="s">
        <v>249</v>
      </c>
      <c r="D9614" s="4" t="s">
        <v>253</v>
      </c>
      <c r="E9614" s="5">
        <v>13.89</v>
      </c>
      <c r="F9614" s="13" t="s">
        <v>353</v>
      </c>
      <c r="G9614" s="17">
        <f>+E9614+E9615+E9616+E9617</f>
        <v>49.09</v>
      </c>
      <c r="H9614" s="17">
        <f>+E9618+E9619</f>
        <v>34.290000000000006</v>
      </c>
      <c r="I9614" s="18">
        <f>+(G9614/4)/(H9614/3)</f>
        <v>1.0737095363079614</v>
      </c>
      <c r="J9614" s="21">
        <f>+(B9614-$L$1)/7</f>
        <v>36</v>
      </c>
    </row>
    <row r="9615" spans="1:10" ht="11.25" x14ac:dyDescent="0.15">
      <c r="A9615" s="9" t="s">
        <v>311</v>
      </c>
      <c r="B9615" s="4" t="s">
        <v>185</v>
      </c>
      <c r="C9615" s="4" t="s">
        <v>249</v>
      </c>
      <c r="D9615" s="4" t="s">
        <v>253</v>
      </c>
      <c r="E9615" s="5">
        <v>10.63</v>
      </c>
      <c r="F9615" s="13"/>
    </row>
    <row r="9616" spans="1:10" ht="11.25" x14ac:dyDescent="0.15">
      <c r="A9616" s="6" t="s">
        <v>311</v>
      </c>
      <c r="B9616" s="4" t="s">
        <v>185</v>
      </c>
      <c r="C9616" s="4" t="s">
        <v>249</v>
      </c>
      <c r="D9616" s="4" t="s">
        <v>252</v>
      </c>
      <c r="E9616" s="5">
        <v>14.12</v>
      </c>
      <c r="F9616" s="13"/>
    </row>
    <row r="9617" spans="1:10" ht="11.25" x14ac:dyDescent="0.15">
      <c r="A9617" s="6" t="s">
        <v>311</v>
      </c>
      <c r="B9617" s="4" t="s">
        <v>185</v>
      </c>
      <c r="C9617" s="4" t="s">
        <v>249</v>
      </c>
      <c r="D9617" s="4" t="s">
        <v>252</v>
      </c>
      <c r="E9617" s="5">
        <v>10.45</v>
      </c>
      <c r="F9617" s="13"/>
    </row>
    <row r="9618" spans="1:10" ht="11.25" x14ac:dyDescent="0.15">
      <c r="A9618" s="6" t="s">
        <v>311</v>
      </c>
      <c r="B9618" s="4" t="s">
        <v>186</v>
      </c>
      <c r="C9618" s="4" t="s">
        <v>249</v>
      </c>
      <c r="D9618" s="4" t="s">
        <v>251</v>
      </c>
      <c r="E9618" s="5">
        <v>17.440000000000001</v>
      </c>
      <c r="F9618" s="13" t="s">
        <v>354</v>
      </c>
    </row>
    <row r="9619" spans="1:10" ht="11.25" x14ac:dyDescent="0.15">
      <c r="A9619" s="6" t="s">
        <v>311</v>
      </c>
      <c r="B9619" s="4" t="s">
        <v>186</v>
      </c>
      <c r="C9619" s="4" t="s">
        <v>249</v>
      </c>
      <c r="D9619" s="4" t="s">
        <v>250</v>
      </c>
      <c r="E9619" s="5">
        <v>16.850000000000001</v>
      </c>
    </row>
    <row r="9620" spans="1:10" ht="11.25" x14ac:dyDescent="0.15">
      <c r="A9620" s="6" t="s">
        <v>311</v>
      </c>
      <c r="B9620" s="4" t="s">
        <v>187</v>
      </c>
      <c r="C9620" s="4" t="s">
        <v>249</v>
      </c>
      <c r="D9620" s="4" t="s">
        <v>253</v>
      </c>
      <c r="E9620" s="5">
        <v>12.56</v>
      </c>
      <c r="F9620" t="s">
        <v>353</v>
      </c>
      <c r="G9620" s="17">
        <f>+E9620+E9621+E9622+E9623</f>
        <v>45.550000000000004</v>
      </c>
      <c r="H9620" s="17">
        <f>+E9624+E9625</f>
        <v>29.39</v>
      </c>
      <c r="I9620" s="18">
        <f>+(G9620/4)/(H9620/3)</f>
        <v>1.1623851650221164</v>
      </c>
      <c r="J9620" s="21">
        <f>+(B9620-$L$1)/7</f>
        <v>37</v>
      </c>
    </row>
    <row r="9621" spans="1:10" ht="11.25" x14ac:dyDescent="0.15">
      <c r="A9621" s="6" t="s">
        <v>311</v>
      </c>
      <c r="B9621" s="4" t="s">
        <v>187</v>
      </c>
      <c r="C9621" s="4" t="s">
        <v>249</v>
      </c>
      <c r="D9621" s="4" t="s">
        <v>253</v>
      </c>
      <c r="E9621" s="5">
        <v>10.09</v>
      </c>
    </row>
    <row r="9622" spans="1:10" ht="11.25" x14ac:dyDescent="0.15">
      <c r="A9622" s="6" t="s">
        <v>311</v>
      </c>
      <c r="B9622" s="4" t="s">
        <v>187</v>
      </c>
      <c r="C9622" s="4" t="s">
        <v>249</v>
      </c>
      <c r="D9622" s="4" t="s">
        <v>252</v>
      </c>
      <c r="E9622" s="5">
        <v>13.27</v>
      </c>
    </row>
    <row r="9623" spans="1:10" ht="11.25" x14ac:dyDescent="0.15">
      <c r="A9623" s="6" t="s">
        <v>311</v>
      </c>
      <c r="B9623" s="4" t="s">
        <v>187</v>
      </c>
      <c r="C9623" s="4" t="s">
        <v>249</v>
      </c>
      <c r="D9623" s="4" t="s">
        <v>252</v>
      </c>
      <c r="E9623" s="5">
        <v>9.6300000000000008</v>
      </c>
    </row>
    <row r="9624" spans="1:10" ht="11.25" x14ac:dyDescent="0.15">
      <c r="A9624" s="6" t="s">
        <v>311</v>
      </c>
      <c r="B9624" s="4" t="s">
        <v>188</v>
      </c>
      <c r="C9624" s="4" t="s">
        <v>249</v>
      </c>
      <c r="D9624" s="4" t="s">
        <v>251</v>
      </c>
      <c r="E9624" s="5">
        <v>15.21</v>
      </c>
      <c r="F9624" t="s">
        <v>354</v>
      </c>
    </row>
    <row r="9625" spans="1:10" ht="11.25" x14ac:dyDescent="0.15">
      <c r="A9625" s="6" t="s">
        <v>311</v>
      </c>
      <c r="B9625" s="4" t="s">
        <v>188</v>
      </c>
      <c r="C9625" s="4" t="s">
        <v>249</v>
      </c>
      <c r="D9625" s="4" t="s">
        <v>250</v>
      </c>
      <c r="E9625" s="5">
        <v>14.18</v>
      </c>
    </row>
    <row r="9626" spans="1:10" ht="11.25" x14ac:dyDescent="0.15">
      <c r="A9626" s="6" t="s">
        <v>311</v>
      </c>
      <c r="B9626" s="4" t="s">
        <v>189</v>
      </c>
      <c r="C9626" s="4" t="s">
        <v>249</v>
      </c>
      <c r="D9626" s="4" t="s">
        <v>253</v>
      </c>
      <c r="E9626" s="5">
        <v>12.37</v>
      </c>
      <c r="F9626" t="s">
        <v>353</v>
      </c>
      <c r="G9626" s="17">
        <f>+E9626+E9627+E9628+E9629</f>
        <v>44.22</v>
      </c>
      <c r="H9626" s="17">
        <f>+E9630+E9631+E9632</f>
        <v>30.07</v>
      </c>
      <c r="I9626" s="18">
        <f>+(G9626/4)/(H9626/3)</f>
        <v>1.1029265048220818</v>
      </c>
      <c r="J9626" s="21">
        <f>+(B9626-$L$1)/7</f>
        <v>38</v>
      </c>
    </row>
    <row r="9627" spans="1:10" ht="11.25" x14ac:dyDescent="0.15">
      <c r="A9627" s="6" t="s">
        <v>311</v>
      </c>
      <c r="B9627" s="4" t="s">
        <v>189</v>
      </c>
      <c r="C9627" s="4" t="s">
        <v>249</v>
      </c>
      <c r="D9627" s="4" t="s">
        <v>253</v>
      </c>
      <c r="E9627" s="5">
        <v>8.9499999999999993</v>
      </c>
    </row>
    <row r="9628" spans="1:10" ht="11.25" x14ac:dyDescent="0.15">
      <c r="A9628" s="6" t="s">
        <v>311</v>
      </c>
      <c r="B9628" s="4" t="s">
        <v>189</v>
      </c>
      <c r="C9628" s="4" t="s">
        <v>249</v>
      </c>
      <c r="D9628" s="4" t="s">
        <v>252</v>
      </c>
      <c r="E9628" s="5">
        <v>12.79</v>
      </c>
    </row>
    <row r="9629" spans="1:10" ht="11.25" x14ac:dyDescent="0.15">
      <c r="A9629" s="6" t="s">
        <v>311</v>
      </c>
      <c r="B9629" s="4" t="s">
        <v>189</v>
      </c>
      <c r="C9629" s="4" t="s">
        <v>249</v>
      </c>
      <c r="D9629" s="4" t="s">
        <v>252</v>
      </c>
      <c r="E9629" s="5">
        <v>10.11</v>
      </c>
    </row>
    <row r="9630" spans="1:10" ht="11.25" x14ac:dyDescent="0.15">
      <c r="A9630" s="6" t="s">
        <v>311</v>
      </c>
      <c r="B9630" s="4" t="s">
        <v>190</v>
      </c>
      <c r="C9630" s="4" t="s">
        <v>249</v>
      </c>
      <c r="D9630" s="4" t="s">
        <v>253</v>
      </c>
      <c r="E9630" s="5">
        <v>6.71</v>
      </c>
      <c r="F9630" t="s">
        <v>354</v>
      </c>
    </row>
    <row r="9631" spans="1:10" ht="11.25" x14ac:dyDescent="0.15">
      <c r="A9631" s="6" t="s">
        <v>311</v>
      </c>
      <c r="B9631" s="4" t="s">
        <v>190</v>
      </c>
      <c r="C9631" s="4" t="s">
        <v>249</v>
      </c>
      <c r="D9631" s="4" t="s">
        <v>251</v>
      </c>
      <c r="E9631" s="5">
        <v>6.78</v>
      </c>
    </row>
    <row r="9632" spans="1:10" ht="11.25" x14ac:dyDescent="0.15">
      <c r="A9632" s="6" t="s">
        <v>311</v>
      </c>
      <c r="B9632" s="4" t="s">
        <v>190</v>
      </c>
      <c r="C9632" s="4" t="s">
        <v>249</v>
      </c>
      <c r="D9632" s="4" t="s">
        <v>250</v>
      </c>
      <c r="E9632" s="5">
        <v>16.579999999999998</v>
      </c>
    </row>
    <row r="9633" spans="1:10" ht="11.25" x14ac:dyDescent="0.15">
      <c r="A9633" s="6" t="s">
        <v>311</v>
      </c>
      <c r="B9633" s="4" t="s">
        <v>191</v>
      </c>
      <c r="C9633" s="4" t="s">
        <v>249</v>
      </c>
      <c r="D9633" s="4" t="s">
        <v>253</v>
      </c>
      <c r="E9633" s="5">
        <v>13.22</v>
      </c>
      <c r="F9633" t="s">
        <v>353</v>
      </c>
      <c r="G9633" s="17">
        <f>+E9633+E9634+E9635+E9636</f>
        <v>42.83</v>
      </c>
      <c r="H9633" s="17">
        <f>+E9637+E9638</f>
        <v>28.25</v>
      </c>
      <c r="I9633" s="18">
        <f>+(G9633/4)/(H9633/3)</f>
        <v>1.1370796460176991</v>
      </c>
      <c r="J9633" s="21">
        <f>+(B9633-$L$1)/7</f>
        <v>39</v>
      </c>
    </row>
    <row r="9634" spans="1:10" ht="11.25" x14ac:dyDescent="0.15">
      <c r="A9634" s="6" t="s">
        <v>311</v>
      </c>
      <c r="B9634" s="4" t="s">
        <v>191</v>
      </c>
      <c r="C9634" s="4" t="s">
        <v>249</v>
      </c>
      <c r="D9634" s="4" t="s">
        <v>253</v>
      </c>
      <c r="E9634" s="5">
        <v>6.85</v>
      </c>
    </row>
    <row r="9635" spans="1:10" ht="11.25" x14ac:dyDescent="0.15">
      <c r="A9635" s="6" t="s">
        <v>311</v>
      </c>
      <c r="B9635" s="4" t="s">
        <v>191</v>
      </c>
      <c r="C9635" s="4" t="s">
        <v>249</v>
      </c>
      <c r="D9635" s="4" t="s">
        <v>252</v>
      </c>
      <c r="E9635" s="5">
        <v>12.64</v>
      </c>
    </row>
    <row r="9636" spans="1:10" ht="11.25" x14ac:dyDescent="0.15">
      <c r="A9636" s="6" t="s">
        <v>311</v>
      </c>
      <c r="B9636" s="4" t="s">
        <v>191</v>
      </c>
      <c r="C9636" s="4" t="s">
        <v>249</v>
      </c>
      <c r="D9636" s="4" t="s">
        <v>252</v>
      </c>
      <c r="E9636" s="5">
        <v>10.119999999999999</v>
      </c>
    </row>
    <row r="9637" spans="1:10" ht="11.25" x14ac:dyDescent="0.15">
      <c r="A9637" s="6" t="s">
        <v>311</v>
      </c>
      <c r="B9637" s="4" t="s">
        <v>192</v>
      </c>
      <c r="C9637" s="4" t="s">
        <v>249</v>
      </c>
      <c r="D9637" s="4" t="s">
        <v>251</v>
      </c>
      <c r="E9637" s="5">
        <v>13.34</v>
      </c>
      <c r="F9637" t="s">
        <v>354</v>
      </c>
    </row>
    <row r="9638" spans="1:10" ht="11.25" x14ac:dyDescent="0.15">
      <c r="A9638" s="6" t="s">
        <v>311</v>
      </c>
      <c r="B9638" s="4" t="s">
        <v>192</v>
      </c>
      <c r="C9638" s="4" t="s">
        <v>249</v>
      </c>
      <c r="D9638" s="4" t="s">
        <v>250</v>
      </c>
      <c r="E9638" s="5">
        <v>14.91</v>
      </c>
    </row>
    <row r="9639" spans="1:10" ht="11.25" x14ac:dyDescent="0.15">
      <c r="A9639" s="6" t="s">
        <v>311</v>
      </c>
      <c r="B9639" s="4" t="s">
        <v>193</v>
      </c>
      <c r="C9639" s="4" t="s">
        <v>249</v>
      </c>
      <c r="D9639" s="4" t="s">
        <v>253</v>
      </c>
      <c r="E9639" s="5">
        <v>12.41</v>
      </c>
      <c r="F9639" t="s">
        <v>353</v>
      </c>
      <c r="G9639" s="17">
        <f>+E9639+E9640+E9641+E9642</f>
        <v>43.31</v>
      </c>
      <c r="H9639" s="17">
        <f>+E9643+E9644</f>
        <v>27.549999999999997</v>
      </c>
      <c r="I9639" s="18">
        <f>+(G9639/4)/(H9639/3)</f>
        <v>1.1790381125226863</v>
      </c>
      <c r="J9639" s="21">
        <f>+(B9639-$L$1)/7</f>
        <v>40</v>
      </c>
    </row>
    <row r="9640" spans="1:10" ht="11.25" x14ac:dyDescent="0.15">
      <c r="A9640" s="6" t="s">
        <v>311</v>
      </c>
      <c r="B9640" s="4" t="s">
        <v>193</v>
      </c>
      <c r="C9640" s="4" t="s">
        <v>249</v>
      </c>
      <c r="D9640" s="4" t="s">
        <v>253</v>
      </c>
      <c r="E9640" s="5">
        <v>9.81</v>
      </c>
    </row>
    <row r="9641" spans="1:10" ht="11.25" x14ac:dyDescent="0.15">
      <c r="A9641" s="6" t="s">
        <v>311</v>
      </c>
      <c r="B9641" s="4" t="s">
        <v>193</v>
      </c>
      <c r="C9641" s="4" t="s">
        <v>249</v>
      </c>
      <c r="D9641" s="4" t="s">
        <v>252</v>
      </c>
      <c r="E9641" s="5">
        <v>12.81</v>
      </c>
    </row>
    <row r="9642" spans="1:10" ht="11.25" x14ac:dyDescent="0.15">
      <c r="A9642" s="6" t="s">
        <v>311</v>
      </c>
      <c r="B9642" s="4" t="s">
        <v>193</v>
      </c>
      <c r="C9642" s="4" t="s">
        <v>249</v>
      </c>
      <c r="D9642" s="4" t="s">
        <v>252</v>
      </c>
      <c r="E9642" s="5">
        <v>8.2799999999999994</v>
      </c>
    </row>
    <row r="9643" spans="1:10" ht="11.25" x14ac:dyDescent="0.15">
      <c r="A9643" s="6" t="s">
        <v>311</v>
      </c>
      <c r="B9643" s="4" t="s">
        <v>194</v>
      </c>
      <c r="C9643" s="4" t="s">
        <v>249</v>
      </c>
      <c r="D9643" s="4" t="s">
        <v>251</v>
      </c>
      <c r="E9643" s="5">
        <v>13.77</v>
      </c>
      <c r="F9643" t="s">
        <v>354</v>
      </c>
    </row>
    <row r="9644" spans="1:10" ht="11.25" x14ac:dyDescent="0.15">
      <c r="A9644" s="6" t="s">
        <v>311</v>
      </c>
      <c r="B9644" s="4" t="s">
        <v>194</v>
      </c>
      <c r="C9644" s="4" t="s">
        <v>249</v>
      </c>
      <c r="D9644" s="4" t="s">
        <v>250</v>
      </c>
      <c r="E9644" s="5">
        <v>13.78</v>
      </c>
    </row>
    <row r="9645" spans="1:10" ht="11.25" x14ac:dyDescent="0.15">
      <c r="A9645" s="6" t="s">
        <v>311</v>
      </c>
      <c r="B9645" s="4" t="s">
        <v>195</v>
      </c>
      <c r="C9645" s="4" t="s">
        <v>249</v>
      </c>
      <c r="D9645" s="4" t="s">
        <v>253</v>
      </c>
      <c r="E9645" s="5">
        <v>12.45</v>
      </c>
      <c r="F9645" s="13" t="s">
        <v>353</v>
      </c>
      <c r="G9645" s="17">
        <f>+E9645+E9646+E9647+E9648</f>
        <v>41.11</v>
      </c>
      <c r="H9645" s="17">
        <f>+E9649+E9650</f>
        <v>29.52</v>
      </c>
      <c r="I9645" s="18">
        <f>+(G9645/4)/(H9645/3)</f>
        <v>1.0444613821138211</v>
      </c>
      <c r="J9645" s="21">
        <f>+(B9645-$L$1)/7</f>
        <v>41</v>
      </c>
    </row>
    <row r="9646" spans="1:10" ht="11.25" x14ac:dyDescent="0.15">
      <c r="A9646" s="6" t="s">
        <v>311</v>
      </c>
      <c r="B9646" s="4" t="s">
        <v>195</v>
      </c>
      <c r="C9646" s="4" t="s">
        <v>249</v>
      </c>
      <c r="D9646" s="4" t="s">
        <v>253</v>
      </c>
      <c r="E9646" s="5">
        <v>8.24</v>
      </c>
      <c r="F9646" s="13"/>
    </row>
    <row r="9647" spans="1:10" ht="11.25" x14ac:dyDescent="0.15">
      <c r="A9647" s="6" t="s">
        <v>311</v>
      </c>
      <c r="B9647" s="4" t="s">
        <v>195</v>
      </c>
      <c r="C9647" s="4" t="s">
        <v>249</v>
      </c>
      <c r="D9647" s="4" t="s">
        <v>252</v>
      </c>
      <c r="E9647" s="5">
        <v>12.83</v>
      </c>
      <c r="F9647" s="13"/>
    </row>
    <row r="9648" spans="1:10" ht="11.25" x14ac:dyDescent="0.15">
      <c r="A9648" s="6" t="s">
        <v>311</v>
      </c>
      <c r="B9648" s="4" t="s">
        <v>195</v>
      </c>
      <c r="C9648" s="4" t="s">
        <v>249</v>
      </c>
      <c r="D9648" s="4" t="s">
        <v>252</v>
      </c>
      <c r="E9648" s="5">
        <v>7.59</v>
      </c>
      <c r="F9648" s="13"/>
    </row>
    <row r="9649" spans="1:10" ht="11.25" x14ac:dyDescent="0.15">
      <c r="A9649" s="6" t="s">
        <v>311</v>
      </c>
      <c r="B9649" s="4" t="s">
        <v>196</v>
      </c>
      <c r="C9649" s="4" t="s">
        <v>249</v>
      </c>
      <c r="D9649" s="4" t="s">
        <v>251</v>
      </c>
      <c r="E9649" s="5">
        <v>14.83</v>
      </c>
      <c r="F9649" s="13" t="s">
        <v>354</v>
      </c>
    </row>
    <row r="9650" spans="1:10" ht="11.25" x14ac:dyDescent="0.15">
      <c r="A9650" s="6" t="s">
        <v>311</v>
      </c>
      <c r="B9650" s="4" t="s">
        <v>196</v>
      </c>
      <c r="C9650" s="4" t="s">
        <v>249</v>
      </c>
      <c r="D9650" s="4" t="s">
        <v>250</v>
      </c>
      <c r="E9650" s="5">
        <v>14.69</v>
      </c>
    </row>
    <row r="9651" spans="1:10" ht="11.25" x14ac:dyDescent="0.15">
      <c r="A9651" s="6" t="s">
        <v>311</v>
      </c>
      <c r="B9651" s="4" t="s">
        <v>197</v>
      </c>
      <c r="C9651" s="4" t="s">
        <v>249</v>
      </c>
      <c r="D9651" s="4" t="s">
        <v>253</v>
      </c>
      <c r="E9651" s="5">
        <v>12.48</v>
      </c>
      <c r="F9651" t="s">
        <v>353</v>
      </c>
      <c r="G9651" s="17">
        <f>+E9651+E9652+E9653+E9654</f>
        <v>39.21</v>
      </c>
      <c r="H9651" s="17">
        <f>+E9655+E9656</f>
        <v>29.43</v>
      </c>
      <c r="I9651" s="18">
        <f>+(G9651/4)/(H9651/3)</f>
        <v>0.99923547400611623</v>
      </c>
      <c r="J9651" s="21">
        <f>+(B9651-$L$1)/7</f>
        <v>42</v>
      </c>
    </row>
    <row r="9652" spans="1:10" ht="11.25" x14ac:dyDescent="0.15">
      <c r="A9652" s="6" t="s">
        <v>311</v>
      </c>
      <c r="B9652" s="4" t="s">
        <v>197</v>
      </c>
      <c r="C9652" s="4" t="s">
        <v>249</v>
      </c>
      <c r="D9652" s="4" t="s">
        <v>253</v>
      </c>
      <c r="E9652" s="5">
        <v>7.04</v>
      </c>
    </row>
    <row r="9653" spans="1:10" ht="11.25" x14ac:dyDescent="0.15">
      <c r="A9653" s="6" t="s">
        <v>311</v>
      </c>
      <c r="B9653" s="4" t="s">
        <v>197</v>
      </c>
      <c r="C9653" s="4" t="s">
        <v>249</v>
      </c>
      <c r="D9653" s="4" t="s">
        <v>252</v>
      </c>
      <c r="E9653" s="5">
        <v>11.76</v>
      </c>
    </row>
    <row r="9654" spans="1:10" ht="11.25" x14ac:dyDescent="0.15">
      <c r="A9654" s="6" t="s">
        <v>311</v>
      </c>
      <c r="B9654" s="4" t="s">
        <v>197</v>
      </c>
      <c r="C9654" s="4" t="s">
        <v>249</v>
      </c>
      <c r="D9654" s="4" t="s">
        <v>252</v>
      </c>
      <c r="E9654" s="5">
        <v>7.93</v>
      </c>
    </row>
    <row r="9655" spans="1:10" ht="11.25" x14ac:dyDescent="0.15">
      <c r="A9655" s="6" t="s">
        <v>311</v>
      </c>
      <c r="B9655" s="4" t="s">
        <v>198</v>
      </c>
      <c r="C9655" s="4" t="s">
        <v>249</v>
      </c>
      <c r="D9655" s="4" t="s">
        <v>251</v>
      </c>
      <c r="E9655" s="5">
        <v>13.93</v>
      </c>
      <c r="F9655" t="s">
        <v>354</v>
      </c>
    </row>
    <row r="9656" spans="1:10" ht="11.25" x14ac:dyDescent="0.15">
      <c r="A9656" s="6" t="s">
        <v>311</v>
      </c>
      <c r="B9656" s="4" t="s">
        <v>198</v>
      </c>
      <c r="C9656" s="4" t="s">
        <v>249</v>
      </c>
      <c r="D9656" s="4" t="s">
        <v>250</v>
      </c>
      <c r="E9656" s="5">
        <v>15.5</v>
      </c>
    </row>
    <row r="9657" spans="1:10" ht="11.25" x14ac:dyDescent="0.15">
      <c r="A9657" s="6" t="s">
        <v>311</v>
      </c>
      <c r="B9657" s="4" t="s">
        <v>199</v>
      </c>
      <c r="C9657" s="4" t="s">
        <v>249</v>
      </c>
      <c r="D9657" s="4" t="s">
        <v>253</v>
      </c>
      <c r="E9657" s="5">
        <v>12.29</v>
      </c>
      <c r="F9657" t="s">
        <v>353</v>
      </c>
      <c r="G9657" s="17">
        <f>+E9657+E9658+E9659+E9660</f>
        <v>39.379999999999995</v>
      </c>
      <c r="H9657" s="17">
        <f>+E9661+E9662</f>
        <v>27.03</v>
      </c>
      <c r="I9657" s="18">
        <f>+(G9657/4)/(H9657/3)</f>
        <v>1.0926748057713651</v>
      </c>
      <c r="J9657" s="21">
        <f>+(B9657-$L$1)/7</f>
        <v>43</v>
      </c>
    </row>
    <row r="9658" spans="1:10" ht="11.25" x14ac:dyDescent="0.15">
      <c r="A9658" s="6" t="s">
        <v>311</v>
      </c>
      <c r="B9658" s="4" t="s">
        <v>199</v>
      </c>
      <c r="C9658" s="4" t="s">
        <v>249</v>
      </c>
      <c r="D9658" s="4" t="s">
        <v>253</v>
      </c>
      <c r="E9658" s="5">
        <v>6.85</v>
      </c>
    </row>
    <row r="9659" spans="1:10" ht="11.25" x14ac:dyDescent="0.15">
      <c r="A9659" s="6" t="s">
        <v>311</v>
      </c>
      <c r="B9659" s="4" t="s">
        <v>199</v>
      </c>
      <c r="C9659" s="4" t="s">
        <v>249</v>
      </c>
      <c r="D9659" s="4" t="s">
        <v>252</v>
      </c>
      <c r="E9659" s="5">
        <v>10.76</v>
      </c>
    </row>
    <row r="9660" spans="1:10" ht="11.25" x14ac:dyDescent="0.15">
      <c r="A9660" s="6" t="s">
        <v>311</v>
      </c>
      <c r="B9660" s="4" t="s">
        <v>199</v>
      </c>
      <c r="C9660" s="4" t="s">
        <v>249</v>
      </c>
      <c r="D9660" s="4" t="s">
        <v>252</v>
      </c>
      <c r="E9660" s="5">
        <v>9.48</v>
      </c>
    </row>
    <row r="9661" spans="1:10" ht="11.25" x14ac:dyDescent="0.15">
      <c r="A9661" s="6" t="s">
        <v>311</v>
      </c>
      <c r="B9661" s="4" t="s">
        <v>201</v>
      </c>
      <c r="C9661" s="4" t="s">
        <v>249</v>
      </c>
      <c r="D9661" s="4" t="s">
        <v>251</v>
      </c>
      <c r="E9661" s="5">
        <v>13.31</v>
      </c>
      <c r="F9661" t="s">
        <v>354</v>
      </c>
    </row>
    <row r="9662" spans="1:10" ht="11.25" x14ac:dyDescent="0.15">
      <c r="A9662" s="9" t="s">
        <v>311</v>
      </c>
      <c r="B9662" s="4" t="s">
        <v>201</v>
      </c>
      <c r="C9662" s="4" t="s">
        <v>249</v>
      </c>
      <c r="D9662" s="4" t="s">
        <v>250</v>
      </c>
      <c r="E9662" s="5">
        <v>13.72</v>
      </c>
    </row>
    <row r="9663" spans="1:10" ht="11.25" x14ac:dyDescent="0.15">
      <c r="A9663" s="6" t="s">
        <v>311</v>
      </c>
      <c r="B9663" s="4" t="s">
        <v>202</v>
      </c>
      <c r="C9663" s="4" t="s">
        <v>249</v>
      </c>
      <c r="D9663" s="4" t="s">
        <v>253</v>
      </c>
      <c r="E9663" s="5">
        <v>13.06</v>
      </c>
      <c r="F9663" t="s">
        <v>353</v>
      </c>
      <c r="G9663" s="17">
        <f>+E9663+E9664+E9665+E9666</f>
        <v>48.5</v>
      </c>
      <c r="H9663" s="17">
        <f>+E9667+E9668</f>
        <v>31.5</v>
      </c>
      <c r="I9663" s="18">
        <f>+(G9663/4)/(H9663/3)</f>
        <v>1.1547619047619047</v>
      </c>
      <c r="J9663" s="21">
        <f>+(B9663-$L$1)/7</f>
        <v>44</v>
      </c>
    </row>
    <row r="9664" spans="1:10" ht="11.25" x14ac:dyDescent="0.15">
      <c r="A9664" s="6" t="s">
        <v>311</v>
      </c>
      <c r="B9664" s="4" t="s">
        <v>202</v>
      </c>
      <c r="C9664" s="4" t="s">
        <v>249</v>
      </c>
      <c r="D9664" s="4" t="s">
        <v>253</v>
      </c>
      <c r="E9664" s="5">
        <v>11.22</v>
      </c>
    </row>
    <row r="9665" spans="1:10" ht="11.25" x14ac:dyDescent="0.15">
      <c r="A9665" s="6" t="s">
        <v>311</v>
      </c>
      <c r="B9665" s="4" t="s">
        <v>202</v>
      </c>
      <c r="C9665" s="4" t="s">
        <v>249</v>
      </c>
      <c r="D9665" s="4" t="s">
        <v>252</v>
      </c>
      <c r="E9665" s="5">
        <v>13.9</v>
      </c>
    </row>
    <row r="9666" spans="1:10" ht="11.25" x14ac:dyDescent="0.15">
      <c r="A9666" s="6" t="s">
        <v>311</v>
      </c>
      <c r="B9666" s="4" t="s">
        <v>202</v>
      </c>
      <c r="C9666" s="4" t="s">
        <v>249</v>
      </c>
      <c r="D9666" s="4" t="s">
        <v>252</v>
      </c>
      <c r="E9666" s="5">
        <v>10.32</v>
      </c>
    </row>
    <row r="9667" spans="1:10" ht="11.25" x14ac:dyDescent="0.15">
      <c r="A9667" s="6" t="s">
        <v>311</v>
      </c>
      <c r="B9667" s="4" t="s">
        <v>203</v>
      </c>
      <c r="C9667" s="4" t="s">
        <v>249</v>
      </c>
      <c r="D9667" s="4" t="s">
        <v>251</v>
      </c>
      <c r="E9667" s="5">
        <v>15.83</v>
      </c>
      <c r="F9667" t="s">
        <v>354</v>
      </c>
    </row>
    <row r="9668" spans="1:10" ht="11.25" x14ac:dyDescent="0.15">
      <c r="A9668" s="6" t="s">
        <v>311</v>
      </c>
      <c r="B9668" s="4" t="s">
        <v>203</v>
      </c>
      <c r="C9668" s="4" t="s">
        <v>249</v>
      </c>
      <c r="D9668" s="4" t="s">
        <v>250</v>
      </c>
      <c r="E9668" s="5">
        <v>15.67</v>
      </c>
    </row>
    <row r="9669" spans="1:10" ht="11.25" x14ac:dyDescent="0.15">
      <c r="A9669" s="6" t="s">
        <v>311</v>
      </c>
      <c r="B9669" s="4" t="s">
        <v>205</v>
      </c>
      <c r="C9669" s="4" t="s">
        <v>249</v>
      </c>
      <c r="D9669" s="4" t="s">
        <v>253</v>
      </c>
      <c r="E9669" s="5">
        <v>12.33</v>
      </c>
      <c r="F9669" t="s">
        <v>353</v>
      </c>
      <c r="G9669" s="17">
        <f>+E9669+E9670+E9671+E9672</f>
        <v>41.94</v>
      </c>
      <c r="H9669" s="17">
        <f>+E9673+E9674</f>
        <v>26.8</v>
      </c>
      <c r="I9669" s="18">
        <f>+(G9669/4)/(H9669/3)</f>
        <v>1.1736940298507461</v>
      </c>
      <c r="J9669" s="21">
        <f>+(B9669-$L$1)/7</f>
        <v>45</v>
      </c>
    </row>
    <row r="9670" spans="1:10" ht="11.25" x14ac:dyDescent="0.15">
      <c r="A9670" s="6" t="s">
        <v>311</v>
      </c>
      <c r="B9670" s="4" t="s">
        <v>205</v>
      </c>
      <c r="C9670" s="4" t="s">
        <v>249</v>
      </c>
      <c r="D9670" s="4" t="s">
        <v>253</v>
      </c>
      <c r="E9670" s="5">
        <v>7.89</v>
      </c>
    </row>
    <row r="9671" spans="1:10" ht="11.25" x14ac:dyDescent="0.15">
      <c r="A9671" s="6" t="s">
        <v>311</v>
      </c>
      <c r="B9671" s="4" t="s">
        <v>205</v>
      </c>
      <c r="C9671" s="4" t="s">
        <v>249</v>
      </c>
      <c r="D9671" s="4" t="s">
        <v>252</v>
      </c>
      <c r="E9671" s="5">
        <v>12.56</v>
      </c>
    </row>
    <row r="9672" spans="1:10" ht="11.25" x14ac:dyDescent="0.15">
      <c r="A9672" s="6" t="s">
        <v>311</v>
      </c>
      <c r="B9672" s="4" t="s">
        <v>205</v>
      </c>
      <c r="C9672" s="4" t="s">
        <v>249</v>
      </c>
      <c r="D9672" s="4" t="s">
        <v>252</v>
      </c>
      <c r="E9672" s="5">
        <v>9.16</v>
      </c>
    </row>
    <row r="9673" spans="1:10" ht="11.25" x14ac:dyDescent="0.15">
      <c r="A9673" s="6" t="s">
        <v>311</v>
      </c>
      <c r="B9673" s="4" t="s">
        <v>206</v>
      </c>
      <c r="C9673" s="4" t="s">
        <v>249</v>
      </c>
      <c r="D9673" s="4" t="s">
        <v>251</v>
      </c>
      <c r="E9673" s="5">
        <v>12.59</v>
      </c>
      <c r="F9673" t="s">
        <v>354</v>
      </c>
    </row>
    <row r="9674" spans="1:10" ht="11.25" x14ac:dyDescent="0.15">
      <c r="A9674" s="6" t="s">
        <v>311</v>
      </c>
      <c r="B9674" s="4" t="s">
        <v>206</v>
      </c>
      <c r="C9674" s="4" t="s">
        <v>249</v>
      </c>
      <c r="D9674" s="4" t="s">
        <v>250</v>
      </c>
      <c r="E9674" s="5">
        <v>14.21</v>
      </c>
    </row>
    <row r="9675" spans="1:10" ht="11.25" x14ac:dyDescent="0.15">
      <c r="A9675" s="6" t="s">
        <v>311</v>
      </c>
      <c r="B9675" s="4" t="s">
        <v>207</v>
      </c>
      <c r="C9675" s="4" t="s">
        <v>249</v>
      </c>
      <c r="D9675" s="4" t="s">
        <v>253</v>
      </c>
      <c r="E9675" s="5">
        <v>13.22</v>
      </c>
      <c r="F9675" t="s">
        <v>353</v>
      </c>
      <c r="G9675" s="17">
        <f>+E9675+E9676+E9677+E9678</f>
        <v>44.19</v>
      </c>
      <c r="H9675" s="17">
        <f>+E9679+E9680</f>
        <v>27.03</v>
      </c>
      <c r="I9675" s="18">
        <f>+(G9675/4)/(H9675/3)</f>
        <v>1.2261376248612652</v>
      </c>
      <c r="J9675" s="21">
        <f>+(B9675-$L$1)/7</f>
        <v>46</v>
      </c>
    </row>
    <row r="9676" spans="1:10" ht="11.25" x14ac:dyDescent="0.15">
      <c r="A9676" s="6" t="s">
        <v>311</v>
      </c>
      <c r="B9676" s="4" t="s">
        <v>207</v>
      </c>
      <c r="C9676" s="4" t="s">
        <v>249</v>
      </c>
      <c r="D9676" s="4" t="s">
        <v>253</v>
      </c>
      <c r="E9676" s="5">
        <v>6.36</v>
      </c>
    </row>
    <row r="9677" spans="1:10" ht="11.25" x14ac:dyDescent="0.15">
      <c r="A9677" s="6" t="s">
        <v>311</v>
      </c>
      <c r="B9677" s="4" t="s">
        <v>207</v>
      </c>
      <c r="C9677" s="4" t="s">
        <v>249</v>
      </c>
      <c r="D9677" s="4" t="s">
        <v>252</v>
      </c>
      <c r="E9677" s="5">
        <v>12.49</v>
      </c>
    </row>
    <row r="9678" spans="1:10" ht="11.25" x14ac:dyDescent="0.15">
      <c r="A9678" s="6" t="s">
        <v>311</v>
      </c>
      <c r="B9678" s="4" t="s">
        <v>207</v>
      </c>
      <c r="C9678" s="4" t="s">
        <v>249</v>
      </c>
      <c r="D9678" s="4" t="s">
        <v>252</v>
      </c>
      <c r="E9678" s="5">
        <v>12.12</v>
      </c>
    </row>
    <row r="9679" spans="1:10" ht="11.25" x14ac:dyDescent="0.15">
      <c r="A9679" s="6" t="s">
        <v>311</v>
      </c>
      <c r="B9679" s="4" t="s">
        <v>208</v>
      </c>
      <c r="C9679" s="4" t="s">
        <v>249</v>
      </c>
      <c r="D9679" s="4" t="s">
        <v>251</v>
      </c>
      <c r="E9679" s="5">
        <v>12.99</v>
      </c>
      <c r="F9679" t="s">
        <v>354</v>
      </c>
    </row>
    <row r="9680" spans="1:10" ht="11.25" x14ac:dyDescent="0.15">
      <c r="A9680" s="6" t="s">
        <v>311</v>
      </c>
      <c r="B9680" s="4" t="s">
        <v>208</v>
      </c>
      <c r="C9680" s="4" t="s">
        <v>249</v>
      </c>
      <c r="D9680" s="4" t="s">
        <v>250</v>
      </c>
      <c r="E9680" s="5">
        <v>14.04</v>
      </c>
    </row>
    <row r="9681" spans="1:10" ht="11.25" x14ac:dyDescent="0.15">
      <c r="A9681" s="6" t="s">
        <v>311</v>
      </c>
      <c r="B9681" s="4" t="s">
        <v>209</v>
      </c>
      <c r="C9681" s="4" t="s">
        <v>249</v>
      </c>
      <c r="D9681" s="4" t="s">
        <v>253</v>
      </c>
      <c r="E9681" s="5">
        <v>12.8</v>
      </c>
      <c r="F9681" s="13" t="s">
        <v>353</v>
      </c>
      <c r="G9681" s="17">
        <f>+E9681+E9682+E9683+E9684</f>
        <v>45.199999999999996</v>
      </c>
      <c r="H9681" s="17">
        <f>+E9685+E9686</f>
        <v>20.71</v>
      </c>
      <c r="I9681" s="18">
        <f>+(G9681/4)/(H9681/3)</f>
        <v>1.6368903911154031</v>
      </c>
      <c r="J9681" s="21">
        <f>+(B9681-$L$1)/7</f>
        <v>47</v>
      </c>
    </row>
    <row r="9682" spans="1:10" ht="11.25" x14ac:dyDescent="0.15">
      <c r="A9682" s="6" t="s">
        <v>311</v>
      </c>
      <c r="B9682" s="4" t="s">
        <v>209</v>
      </c>
      <c r="C9682" s="4" t="s">
        <v>249</v>
      </c>
      <c r="D9682" s="4" t="s">
        <v>253</v>
      </c>
      <c r="E9682" s="5">
        <v>9.91</v>
      </c>
      <c r="F9682" s="13"/>
    </row>
    <row r="9683" spans="1:10" ht="11.25" x14ac:dyDescent="0.15">
      <c r="A9683" s="6" t="s">
        <v>311</v>
      </c>
      <c r="B9683" s="4" t="s">
        <v>209</v>
      </c>
      <c r="C9683" s="4" t="s">
        <v>249</v>
      </c>
      <c r="D9683" s="4" t="s">
        <v>252</v>
      </c>
      <c r="E9683" s="5">
        <v>12.7</v>
      </c>
      <c r="F9683" s="13"/>
    </row>
    <row r="9684" spans="1:10" ht="11.25" x14ac:dyDescent="0.15">
      <c r="A9684" s="6" t="s">
        <v>311</v>
      </c>
      <c r="B9684" s="4" t="s">
        <v>209</v>
      </c>
      <c r="C9684" s="4" t="s">
        <v>249</v>
      </c>
      <c r="D9684" s="4" t="s">
        <v>252</v>
      </c>
      <c r="E9684" s="5">
        <v>9.7899999999999991</v>
      </c>
      <c r="F9684" s="13"/>
    </row>
    <row r="9685" spans="1:10" ht="11.25" x14ac:dyDescent="0.15">
      <c r="A9685" s="6" t="s">
        <v>311</v>
      </c>
      <c r="B9685" s="4" t="s">
        <v>210</v>
      </c>
      <c r="C9685" s="4" t="s">
        <v>249</v>
      </c>
      <c r="D9685" s="4" t="s">
        <v>253</v>
      </c>
      <c r="E9685" s="5">
        <v>10.17</v>
      </c>
      <c r="F9685" s="13" t="s">
        <v>354</v>
      </c>
    </row>
    <row r="9686" spans="1:10" ht="11.25" x14ac:dyDescent="0.15">
      <c r="A9686" s="6" t="s">
        <v>311</v>
      </c>
      <c r="B9686" s="4" t="s">
        <v>210</v>
      </c>
      <c r="C9686" s="4" t="s">
        <v>249</v>
      </c>
      <c r="D9686" s="4" t="s">
        <v>252</v>
      </c>
      <c r="E9686" s="5">
        <v>10.54</v>
      </c>
      <c r="F9686" s="13"/>
    </row>
    <row r="9687" spans="1:10" ht="11.25" x14ac:dyDescent="0.15">
      <c r="A9687" s="6" t="s">
        <v>311</v>
      </c>
      <c r="B9687" s="4" t="s">
        <v>211</v>
      </c>
      <c r="C9687" s="4" t="s">
        <v>249</v>
      </c>
      <c r="D9687" s="4" t="s">
        <v>253</v>
      </c>
      <c r="E9687" s="5">
        <v>14.21</v>
      </c>
      <c r="F9687" s="13" t="s">
        <v>353</v>
      </c>
      <c r="G9687" s="17">
        <f>+E9687+E9688+E9689+E9690</f>
        <v>59.63</v>
      </c>
      <c r="H9687" s="17">
        <f>+E9691+E9692+E9693</f>
        <v>29.46</v>
      </c>
      <c r="I9687" s="18">
        <f>+(G9687/4)/(H9687/3)</f>
        <v>1.5180753564154785</v>
      </c>
      <c r="J9687" s="21">
        <f>+(B9687-$L$1)/7</f>
        <v>48</v>
      </c>
    </row>
    <row r="9688" spans="1:10" ht="11.25" x14ac:dyDescent="0.15">
      <c r="A9688" s="6" t="s">
        <v>311</v>
      </c>
      <c r="B9688" s="4" t="s">
        <v>211</v>
      </c>
      <c r="C9688" s="4" t="s">
        <v>249</v>
      </c>
      <c r="D9688" s="4" t="s">
        <v>253</v>
      </c>
      <c r="E9688" s="5">
        <v>14.53</v>
      </c>
      <c r="F9688" s="13"/>
    </row>
    <row r="9689" spans="1:10" ht="11.25" x14ac:dyDescent="0.15">
      <c r="A9689" s="6" t="s">
        <v>311</v>
      </c>
      <c r="B9689" s="4" t="s">
        <v>211</v>
      </c>
      <c r="C9689" s="4" t="s">
        <v>249</v>
      </c>
      <c r="D9689" s="4" t="s">
        <v>250</v>
      </c>
      <c r="E9689" s="5">
        <v>17.78</v>
      </c>
      <c r="F9689" s="13"/>
    </row>
    <row r="9690" spans="1:10" ht="11.25" x14ac:dyDescent="0.15">
      <c r="A9690" s="6" t="s">
        <v>311</v>
      </c>
      <c r="B9690" s="4" t="s">
        <v>211</v>
      </c>
      <c r="C9690" s="4" t="s">
        <v>249</v>
      </c>
      <c r="D9690" s="4" t="s">
        <v>250</v>
      </c>
      <c r="E9690" s="5">
        <v>13.11</v>
      </c>
      <c r="F9690" s="13"/>
    </row>
    <row r="9691" spans="1:10" ht="11.25" x14ac:dyDescent="0.15">
      <c r="A9691" s="6" t="s">
        <v>311</v>
      </c>
      <c r="B9691" s="4" t="s">
        <v>212</v>
      </c>
      <c r="C9691" s="4" t="s">
        <v>249</v>
      </c>
      <c r="D9691" s="4" t="s">
        <v>253</v>
      </c>
      <c r="E9691" s="5">
        <v>8.64</v>
      </c>
      <c r="F9691" s="13" t="s">
        <v>354</v>
      </c>
    </row>
    <row r="9692" spans="1:10" ht="11.25" x14ac:dyDescent="0.15">
      <c r="A9692" s="6" t="s">
        <v>311</v>
      </c>
      <c r="B9692" s="4" t="s">
        <v>212</v>
      </c>
      <c r="C9692" s="4" t="s">
        <v>249</v>
      </c>
      <c r="D9692" s="4" t="s">
        <v>253</v>
      </c>
      <c r="E9692" s="5">
        <v>5.45</v>
      </c>
    </row>
    <row r="9693" spans="1:10" ht="11.25" x14ac:dyDescent="0.15">
      <c r="A9693" s="6" t="s">
        <v>311</v>
      </c>
      <c r="B9693" s="4" t="s">
        <v>212</v>
      </c>
      <c r="C9693" s="4" t="s">
        <v>249</v>
      </c>
      <c r="D9693" s="4" t="s">
        <v>250</v>
      </c>
      <c r="E9693" s="5">
        <v>15.37</v>
      </c>
    </row>
    <row r="9694" spans="1:10" ht="11.25" x14ac:dyDescent="0.15">
      <c r="A9694" s="6" t="s">
        <v>311</v>
      </c>
      <c r="B9694" s="4" t="s">
        <v>213</v>
      </c>
      <c r="C9694" s="4" t="s">
        <v>249</v>
      </c>
      <c r="D9694" s="4" t="s">
        <v>253</v>
      </c>
      <c r="E9694" s="5">
        <v>11.83</v>
      </c>
      <c r="F9694" t="s">
        <v>353</v>
      </c>
      <c r="G9694" s="17">
        <f>+E9694+E9695+E9696+E9697</f>
        <v>42.79</v>
      </c>
      <c r="H9694" s="17">
        <f>+E9698+E9699</f>
        <v>26.31</v>
      </c>
      <c r="I9694" s="18">
        <f>+(G9694/4)/(H9694/3)</f>
        <v>1.2197833523375143</v>
      </c>
      <c r="J9694" s="21">
        <f>+(B9694-$L$1)/7</f>
        <v>49</v>
      </c>
    </row>
    <row r="9695" spans="1:10" ht="11.25" x14ac:dyDescent="0.15">
      <c r="A9695" s="6" t="s">
        <v>311</v>
      </c>
      <c r="B9695" s="4" t="s">
        <v>213</v>
      </c>
      <c r="C9695" s="4" t="s">
        <v>249</v>
      </c>
      <c r="D9695" s="4" t="s">
        <v>253</v>
      </c>
      <c r="E9695" s="5">
        <v>9.44</v>
      </c>
    </row>
    <row r="9696" spans="1:10" ht="11.25" x14ac:dyDescent="0.15">
      <c r="A9696" s="6" t="s">
        <v>311</v>
      </c>
      <c r="B9696" s="4" t="s">
        <v>213</v>
      </c>
      <c r="C9696" s="4" t="s">
        <v>249</v>
      </c>
      <c r="D9696" s="4" t="s">
        <v>252</v>
      </c>
      <c r="E9696" s="5">
        <v>12.03</v>
      </c>
    </row>
    <row r="9697" spans="1:10" ht="11.25" x14ac:dyDescent="0.15">
      <c r="A9697" s="6" t="s">
        <v>311</v>
      </c>
      <c r="B9697" s="4" t="s">
        <v>213</v>
      </c>
      <c r="C9697" s="4" t="s">
        <v>249</v>
      </c>
      <c r="D9697" s="4" t="s">
        <v>252</v>
      </c>
      <c r="E9697" s="5">
        <v>9.49</v>
      </c>
    </row>
    <row r="9698" spans="1:10" ht="11.25" x14ac:dyDescent="0.15">
      <c r="A9698" s="6" t="s">
        <v>311</v>
      </c>
      <c r="B9698" s="4" t="s">
        <v>214</v>
      </c>
      <c r="C9698" s="4" t="s">
        <v>249</v>
      </c>
      <c r="D9698" s="4" t="s">
        <v>251</v>
      </c>
      <c r="E9698" s="5">
        <v>13.11</v>
      </c>
      <c r="F9698" t="s">
        <v>354</v>
      </c>
    </row>
    <row r="9699" spans="1:10" ht="11.25" x14ac:dyDescent="0.15">
      <c r="A9699" s="6" t="s">
        <v>311</v>
      </c>
      <c r="B9699" s="4" t="s">
        <v>214</v>
      </c>
      <c r="C9699" s="4" t="s">
        <v>249</v>
      </c>
      <c r="D9699" s="4" t="s">
        <v>250</v>
      </c>
      <c r="E9699" s="5">
        <v>13.2</v>
      </c>
    </row>
    <row r="9700" spans="1:10" ht="11.25" x14ac:dyDescent="0.15">
      <c r="A9700" s="6" t="s">
        <v>311</v>
      </c>
      <c r="B9700" s="4" t="s">
        <v>215</v>
      </c>
      <c r="C9700" s="4" t="s">
        <v>249</v>
      </c>
      <c r="D9700" s="4" t="s">
        <v>253</v>
      </c>
      <c r="E9700" s="5">
        <v>12.37</v>
      </c>
      <c r="F9700" t="s">
        <v>353</v>
      </c>
      <c r="G9700" s="17">
        <f>+E9700+E9701+E9702+E9703</f>
        <v>38.35</v>
      </c>
      <c r="H9700" s="17">
        <f>+E9704+E9705+E9706</f>
        <v>20.6</v>
      </c>
      <c r="I9700" s="18">
        <f>+(G9700/4)/(H9700/3)</f>
        <v>1.3962378640776698</v>
      </c>
      <c r="J9700" s="21">
        <f>+(B9700-$L$1)/7</f>
        <v>50</v>
      </c>
    </row>
    <row r="9701" spans="1:10" ht="11.25" x14ac:dyDescent="0.15">
      <c r="A9701" s="6" t="s">
        <v>311</v>
      </c>
      <c r="B9701" s="4" t="s">
        <v>215</v>
      </c>
      <c r="C9701" s="4" t="s">
        <v>249</v>
      </c>
      <c r="D9701" s="4" t="s">
        <v>253</v>
      </c>
      <c r="E9701" s="5">
        <v>7.16</v>
      </c>
    </row>
    <row r="9702" spans="1:10" ht="11.25" x14ac:dyDescent="0.15">
      <c r="A9702" s="6" t="s">
        <v>311</v>
      </c>
      <c r="B9702" s="4" t="s">
        <v>215</v>
      </c>
      <c r="C9702" s="4" t="s">
        <v>249</v>
      </c>
      <c r="D9702" s="4" t="s">
        <v>252</v>
      </c>
      <c r="E9702" s="5">
        <v>10.58</v>
      </c>
    </row>
    <row r="9703" spans="1:10" ht="11.25" x14ac:dyDescent="0.15">
      <c r="A9703" s="6" t="s">
        <v>311</v>
      </c>
      <c r="B9703" s="4" t="s">
        <v>215</v>
      </c>
      <c r="C9703" s="4" t="s">
        <v>249</v>
      </c>
      <c r="D9703" s="4" t="s">
        <v>252</v>
      </c>
      <c r="E9703" s="5">
        <v>8.24</v>
      </c>
    </row>
    <row r="9704" spans="1:10" ht="11.25" x14ac:dyDescent="0.15">
      <c r="A9704" s="6" t="s">
        <v>311</v>
      </c>
      <c r="B9704" s="4" t="s">
        <v>216</v>
      </c>
      <c r="C9704" s="4" t="s">
        <v>249</v>
      </c>
      <c r="D9704" s="4" t="s">
        <v>253</v>
      </c>
      <c r="E9704" s="5">
        <v>6.52</v>
      </c>
      <c r="F9704" t="s">
        <v>354</v>
      </c>
    </row>
    <row r="9705" spans="1:10" ht="11.25" x14ac:dyDescent="0.15">
      <c r="A9705" s="6" t="s">
        <v>311</v>
      </c>
      <c r="B9705" s="4" t="s">
        <v>216</v>
      </c>
      <c r="C9705" s="4" t="s">
        <v>249</v>
      </c>
      <c r="D9705" s="4" t="s">
        <v>252</v>
      </c>
      <c r="E9705" s="5">
        <v>3.15</v>
      </c>
    </row>
    <row r="9706" spans="1:10" ht="11.25" x14ac:dyDescent="0.15">
      <c r="A9706" s="6" t="s">
        <v>311</v>
      </c>
      <c r="B9706" s="4" t="s">
        <v>216</v>
      </c>
      <c r="C9706" s="4" t="s">
        <v>249</v>
      </c>
      <c r="D9706" s="4" t="s">
        <v>250</v>
      </c>
      <c r="E9706" s="5">
        <v>10.93</v>
      </c>
    </row>
    <row r="9707" spans="1:10" ht="11.25" x14ac:dyDescent="0.15">
      <c r="A9707" s="9" t="s">
        <v>311</v>
      </c>
      <c r="B9707" s="4" t="s">
        <v>217</v>
      </c>
      <c r="C9707" s="4" t="s">
        <v>249</v>
      </c>
      <c r="D9707" s="4" t="s">
        <v>253</v>
      </c>
      <c r="E9707" s="5">
        <v>11.57</v>
      </c>
      <c r="F9707" t="s">
        <v>353</v>
      </c>
      <c r="G9707" s="17">
        <f>+E9707+E9708+E9709+E9710</f>
        <v>39.889999999999993</v>
      </c>
      <c r="H9707" s="17">
        <f>+E9711+E9712</f>
        <v>27.82</v>
      </c>
      <c r="I9707" s="18">
        <f>+(G9707/4)/(H9707/3)</f>
        <v>1.0753953989935296</v>
      </c>
      <c r="J9707" s="21">
        <f>+(B9707-$L$1)/7</f>
        <v>51</v>
      </c>
    </row>
    <row r="9708" spans="1:10" ht="11.25" x14ac:dyDescent="0.15">
      <c r="A9708" s="6" t="s">
        <v>311</v>
      </c>
      <c r="B9708" s="4" t="s">
        <v>217</v>
      </c>
      <c r="C9708" s="4" t="s">
        <v>249</v>
      </c>
      <c r="D9708" s="4" t="s">
        <v>253</v>
      </c>
      <c r="E9708" s="5">
        <v>9.4</v>
      </c>
    </row>
    <row r="9709" spans="1:10" ht="11.25" x14ac:dyDescent="0.15">
      <c r="A9709" s="6" t="s">
        <v>311</v>
      </c>
      <c r="B9709" s="4" t="s">
        <v>217</v>
      </c>
      <c r="C9709" s="4" t="s">
        <v>249</v>
      </c>
      <c r="D9709" s="4" t="s">
        <v>252</v>
      </c>
      <c r="E9709" s="5">
        <v>12.02</v>
      </c>
    </row>
    <row r="9710" spans="1:10" ht="11.25" x14ac:dyDescent="0.15">
      <c r="A9710" s="6" t="s">
        <v>311</v>
      </c>
      <c r="B9710" s="4" t="s">
        <v>217</v>
      </c>
      <c r="C9710" s="4" t="s">
        <v>249</v>
      </c>
      <c r="D9710" s="4" t="s">
        <v>252</v>
      </c>
      <c r="E9710" s="5">
        <v>6.9</v>
      </c>
    </row>
    <row r="9711" spans="1:10" ht="11.25" x14ac:dyDescent="0.15">
      <c r="A9711" s="6" t="s">
        <v>311</v>
      </c>
      <c r="B9711" s="4" t="s">
        <v>218</v>
      </c>
      <c r="C9711" s="4" t="s">
        <v>249</v>
      </c>
      <c r="D9711" s="4" t="s">
        <v>251</v>
      </c>
      <c r="E9711" s="5">
        <v>13.24</v>
      </c>
      <c r="F9711" t="s">
        <v>354</v>
      </c>
    </row>
    <row r="9712" spans="1:10" ht="11.25" x14ac:dyDescent="0.15">
      <c r="A9712" s="6" t="s">
        <v>311</v>
      </c>
      <c r="B9712" s="4" t="s">
        <v>218</v>
      </c>
      <c r="C9712" s="4" t="s">
        <v>249</v>
      </c>
      <c r="D9712" s="4" t="s">
        <v>250</v>
      </c>
      <c r="E9712" s="5">
        <v>14.58</v>
      </c>
    </row>
    <row r="9713" spans="1:14" ht="11.25" x14ac:dyDescent="0.15">
      <c r="A9713" s="6" t="s">
        <v>311</v>
      </c>
      <c r="B9713" s="4" t="s">
        <v>219</v>
      </c>
      <c r="C9713" s="4" t="s">
        <v>249</v>
      </c>
      <c r="D9713" s="4" t="s">
        <v>253</v>
      </c>
      <c r="E9713" s="5">
        <v>11.84</v>
      </c>
      <c r="F9713" s="13" t="s">
        <v>353</v>
      </c>
      <c r="G9713" s="17">
        <f>+E9713+E9714+E9715+E9716</f>
        <v>39.659999999999997</v>
      </c>
      <c r="H9713" s="17">
        <f>+E9717+E9718+E9719+E9720</f>
        <v>34.51</v>
      </c>
      <c r="I9713" s="18">
        <f>+(G9713/4)/(H9713/3)</f>
        <v>0.8619240799768183</v>
      </c>
      <c r="J9713" s="21">
        <f>+(B9713-$L$1)/7</f>
        <v>52</v>
      </c>
    </row>
    <row r="9714" spans="1:14" ht="11.25" x14ac:dyDescent="0.15">
      <c r="A9714" s="6" t="s">
        <v>311</v>
      </c>
      <c r="B9714" s="4" t="s">
        <v>219</v>
      </c>
      <c r="C9714" s="4" t="s">
        <v>249</v>
      </c>
      <c r="D9714" s="4" t="s">
        <v>253</v>
      </c>
      <c r="E9714" s="5">
        <v>8</v>
      </c>
      <c r="F9714" s="13"/>
    </row>
    <row r="9715" spans="1:14" ht="11.25" x14ac:dyDescent="0.15">
      <c r="A9715" s="6" t="s">
        <v>311</v>
      </c>
      <c r="B9715" s="4" t="s">
        <v>219</v>
      </c>
      <c r="C9715" s="4" t="s">
        <v>249</v>
      </c>
      <c r="D9715" s="4" t="s">
        <v>252</v>
      </c>
      <c r="E9715" s="5">
        <v>10.98</v>
      </c>
      <c r="F9715" s="13"/>
    </row>
    <row r="9716" spans="1:14" ht="11.25" x14ac:dyDescent="0.15">
      <c r="A9716" s="6" t="s">
        <v>311</v>
      </c>
      <c r="B9716" s="4" t="s">
        <v>219</v>
      </c>
      <c r="C9716" s="4" t="s">
        <v>249</v>
      </c>
      <c r="D9716" s="4" t="s">
        <v>252</v>
      </c>
      <c r="E9716" s="5">
        <v>8.84</v>
      </c>
      <c r="F9716" s="13"/>
    </row>
    <row r="9717" spans="1:14" ht="11.25" x14ac:dyDescent="0.15">
      <c r="A9717" s="6" t="s">
        <v>311</v>
      </c>
      <c r="B9717" s="4" t="s">
        <v>220</v>
      </c>
      <c r="C9717" s="4" t="s">
        <v>249</v>
      </c>
      <c r="D9717" s="4" t="s">
        <v>253</v>
      </c>
      <c r="E9717" s="5">
        <v>9.49</v>
      </c>
      <c r="F9717" s="13" t="s">
        <v>354</v>
      </c>
    </row>
    <row r="9718" spans="1:14" ht="11.25" x14ac:dyDescent="0.15">
      <c r="A9718" s="6" t="s">
        <v>311</v>
      </c>
      <c r="B9718" s="4" t="s">
        <v>220</v>
      </c>
      <c r="C9718" s="4" t="s">
        <v>249</v>
      </c>
      <c r="D9718" s="4" t="s">
        <v>253</v>
      </c>
      <c r="E9718" s="5">
        <v>7.85</v>
      </c>
    </row>
    <row r="9719" spans="1:14" ht="11.25" x14ac:dyDescent="0.15">
      <c r="A9719" s="6" t="s">
        <v>311</v>
      </c>
      <c r="B9719" s="4" t="s">
        <v>220</v>
      </c>
      <c r="C9719" s="4" t="s">
        <v>249</v>
      </c>
      <c r="D9719" s="4" t="s">
        <v>252</v>
      </c>
      <c r="E9719" s="5">
        <v>10.38</v>
      </c>
    </row>
    <row r="9720" spans="1:14" ht="11.25" x14ac:dyDescent="0.15">
      <c r="A9720" s="6" t="s">
        <v>311</v>
      </c>
      <c r="B9720" s="4" t="s">
        <v>220</v>
      </c>
      <c r="C9720" s="4" t="s">
        <v>249</v>
      </c>
      <c r="D9720" s="4" t="s">
        <v>252</v>
      </c>
      <c r="E9720" s="5">
        <v>6.79</v>
      </c>
    </row>
    <row r="9721" spans="1:14" ht="11.25" x14ac:dyDescent="0.15">
      <c r="A9721" s="6" t="s">
        <v>311</v>
      </c>
      <c r="E9721" s="15">
        <f>+SUM(E9397:E9720)</f>
        <v>3816.0599999999986</v>
      </c>
      <c r="I9721" s="14">
        <f>AVERAGE(I9397:I9720)</f>
        <v>1.1865851427650624</v>
      </c>
      <c r="J9721" s="14">
        <f>STDEV(I9397:I9720)</f>
        <v>0.4752562319584045</v>
      </c>
      <c r="K9721">
        <f>COUNT(I9397:I9720)</f>
        <v>51</v>
      </c>
      <c r="L9721" s="14">
        <f>+I9721-1</f>
        <v>0.18658514276506244</v>
      </c>
      <c r="M9721">
        <f>+SQRT(K9721)</f>
        <v>7.1414284285428504</v>
      </c>
      <c r="N9721">
        <f>+L9721/(J9721/M9721)</f>
        <v>2.8037179804993388</v>
      </c>
    </row>
    <row r="9722" spans="1:14" ht="11.25" x14ac:dyDescent="0.15">
      <c r="A9722" s="6" t="s">
        <v>313</v>
      </c>
      <c r="B9722" s="4" t="s">
        <v>6</v>
      </c>
      <c r="C9722" s="4" t="s">
        <v>256</v>
      </c>
      <c r="D9722" s="4" t="s">
        <v>282</v>
      </c>
      <c r="E9722" s="5">
        <v>7.22</v>
      </c>
      <c r="F9722" t="s">
        <v>353</v>
      </c>
      <c r="G9722" s="17">
        <f>+E9722+E9723+E9724+E9725</f>
        <v>35.409999999999997</v>
      </c>
      <c r="H9722" s="17">
        <f>+E9728+E9729+E9730+E9727+E9726</f>
        <v>42.82</v>
      </c>
      <c r="I9722" s="18">
        <f>+(G9722/4)/(H9722/3)</f>
        <v>0.62021251751517981</v>
      </c>
      <c r="J9722" s="21">
        <f>+(B9722-$K$1)/7</f>
        <v>1</v>
      </c>
    </row>
    <row r="9723" spans="1:14" ht="11.25" x14ac:dyDescent="0.15">
      <c r="A9723" s="6" t="s">
        <v>313</v>
      </c>
      <c r="B9723" s="4" t="s">
        <v>6</v>
      </c>
      <c r="C9723" s="4" t="s">
        <v>256</v>
      </c>
      <c r="D9723" s="4" t="s">
        <v>265</v>
      </c>
      <c r="E9723" s="5">
        <v>12.89</v>
      </c>
    </row>
    <row r="9724" spans="1:14" ht="11.25" x14ac:dyDescent="0.15">
      <c r="A9724" s="6" t="s">
        <v>313</v>
      </c>
      <c r="B9724" s="4" t="s">
        <v>6</v>
      </c>
      <c r="C9724" s="4" t="s">
        <v>256</v>
      </c>
      <c r="D9724" s="4" t="s">
        <v>265</v>
      </c>
      <c r="E9724" s="5">
        <v>1.44</v>
      </c>
    </row>
    <row r="9725" spans="1:14" ht="11.25" x14ac:dyDescent="0.15">
      <c r="A9725" s="6" t="s">
        <v>313</v>
      </c>
      <c r="B9725" s="4" t="s">
        <v>6</v>
      </c>
      <c r="C9725" s="4" t="s">
        <v>256</v>
      </c>
      <c r="D9725" s="4" t="s">
        <v>266</v>
      </c>
      <c r="E9725" s="5">
        <v>13.86</v>
      </c>
    </row>
    <row r="9726" spans="1:14" ht="11.25" x14ac:dyDescent="0.15">
      <c r="A9726" s="6" t="s">
        <v>313</v>
      </c>
      <c r="B9726" s="4" t="s">
        <v>10</v>
      </c>
      <c r="C9726" s="4" t="s">
        <v>256</v>
      </c>
      <c r="D9726" s="4" t="s">
        <v>282</v>
      </c>
      <c r="E9726" s="5">
        <v>8.0399999999999991</v>
      </c>
      <c r="F9726" t="s">
        <v>354</v>
      </c>
    </row>
    <row r="9727" spans="1:14" ht="11.25" x14ac:dyDescent="0.15">
      <c r="A9727" s="6" t="s">
        <v>313</v>
      </c>
      <c r="B9727" s="4" t="s">
        <v>10</v>
      </c>
      <c r="C9727" s="4" t="s">
        <v>256</v>
      </c>
      <c r="D9727" s="4" t="s">
        <v>265</v>
      </c>
      <c r="E9727" s="5">
        <v>12.36</v>
      </c>
    </row>
    <row r="9728" spans="1:14" ht="11.25" x14ac:dyDescent="0.15">
      <c r="A9728" s="6" t="s">
        <v>313</v>
      </c>
      <c r="B9728" s="4" t="s">
        <v>10</v>
      </c>
      <c r="C9728" s="4" t="s">
        <v>256</v>
      </c>
      <c r="D9728" s="4" t="s">
        <v>265</v>
      </c>
      <c r="E9728" s="5">
        <v>5.88</v>
      </c>
    </row>
    <row r="9729" spans="1:10" ht="11.25" x14ac:dyDescent="0.15">
      <c r="A9729" s="6" t="s">
        <v>313</v>
      </c>
      <c r="B9729" s="4" t="s">
        <v>10</v>
      </c>
      <c r="C9729" s="4" t="s">
        <v>256</v>
      </c>
      <c r="D9729" s="4" t="s">
        <v>260</v>
      </c>
      <c r="E9729" s="5">
        <v>11.64</v>
      </c>
    </row>
    <row r="9730" spans="1:10" ht="11.25" x14ac:dyDescent="0.15">
      <c r="A9730" s="6" t="s">
        <v>313</v>
      </c>
      <c r="B9730" s="4" t="s">
        <v>10</v>
      </c>
      <c r="C9730" s="4" t="s">
        <v>256</v>
      </c>
      <c r="D9730" s="4" t="s">
        <v>260</v>
      </c>
      <c r="E9730" s="5">
        <v>4.9000000000000004</v>
      </c>
    </row>
    <row r="9731" spans="1:10" ht="11.25" x14ac:dyDescent="0.15">
      <c r="A9731" s="6" t="s">
        <v>313</v>
      </c>
      <c r="B9731" s="4" t="s">
        <v>11</v>
      </c>
      <c r="C9731" s="4" t="s">
        <v>256</v>
      </c>
      <c r="D9731" s="4" t="s">
        <v>263</v>
      </c>
      <c r="E9731" s="5">
        <v>1.9</v>
      </c>
      <c r="F9731" t="s">
        <v>353</v>
      </c>
      <c r="G9731" s="17">
        <f>+E9731+E9732+E9733+E9734</f>
        <v>23.880000000000003</v>
      </c>
      <c r="H9731" s="17">
        <f>+E9737+E9735+E9736</f>
        <v>42.16</v>
      </c>
      <c r="I9731" s="18">
        <f>+(G9731/4)/(H9731/3)</f>
        <v>0.42481024667931694</v>
      </c>
      <c r="J9731" s="21">
        <f>+(B9731-$K$1)/7</f>
        <v>2</v>
      </c>
    </row>
    <row r="9732" spans="1:10" ht="11.25" x14ac:dyDescent="0.15">
      <c r="A9732" s="6" t="s">
        <v>313</v>
      </c>
      <c r="B9732" s="4" t="s">
        <v>11</v>
      </c>
      <c r="C9732" s="4" t="s">
        <v>256</v>
      </c>
      <c r="D9732" s="4" t="s">
        <v>282</v>
      </c>
      <c r="E9732" s="5">
        <v>6.34</v>
      </c>
    </row>
    <row r="9733" spans="1:10" ht="11.25" x14ac:dyDescent="0.15">
      <c r="A9733" s="6" t="s">
        <v>313</v>
      </c>
      <c r="B9733" s="4" t="s">
        <v>11</v>
      </c>
      <c r="C9733" s="4" t="s">
        <v>256</v>
      </c>
      <c r="D9733" s="4" t="s">
        <v>265</v>
      </c>
      <c r="E9733" s="5">
        <v>7.9</v>
      </c>
    </row>
    <row r="9734" spans="1:10" ht="11.25" x14ac:dyDescent="0.15">
      <c r="A9734" s="6" t="s">
        <v>313</v>
      </c>
      <c r="B9734" s="4" t="s">
        <v>11</v>
      </c>
      <c r="C9734" s="4" t="s">
        <v>256</v>
      </c>
      <c r="D9734" s="4" t="s">
        <v>266</v>
      </c>
      <c r="E9734" s="5">
        <v>7.74</v>
      </c>
    </row>
    <row r="9735" spans="1:10" ht="11.25" x14ac:dyDescent="0.15">
      <c r="A9735" s="6" t="s">
        <v>313</v>
      </c>
      <c r="B9735" s="4" t="s">
        <v>12</v>
      </c>
      <c r="C9735" s="4" t="s">
        <v>256</v>
      </c>
      <c r="D9735" s="4" t="s">
        <v>282</v>
      </c>
      <c r="E9735" s="5">
        <v>13.15</v>
      </c>
      <c r="F9735" t="s">
        <v>354</v>
      </c>
    </row>
    <row r="9736" spans="1:10" ht="11.25" x14ac:dyDescent="0.15">
      <c r="A9736" s="6" t="s">
        <v>313</v>
      </c>
      <c r="B9736" s="4" t="s">
        <v>12</v>
      </c>
      <c r="C9736" s="4" t="s">
        <v>256</v>
      </c>
      <c r="D9736" s="4" t="s">
        <v>265</v>
      </c>
      <c r="E9736" s="5">
        <v>15.55</v>
      </c>
    </row>
    <row r="9737" spans="1:10" ht="11.25" x14ac:dyDescent="0.15">
      <c r="A9737" s="6" t="s">
        <v>313</v>
      </c>
      <c r="B9737" s="4" t="s">
        <v>12</v>
      </c>
      <c r="C9737" s="4" t="s">
        <v>256</v>
      </c>
      <c r="D9737" s="4" t="s">
        <v>266</v>
      </c>
      <c r="E9737" s="5">
        <v>13.46</v>
      </c>
    </row>
    <row r="9738" spans="1:10" ht="11.25" x14ac:dyDescent="0.15">
      <c r="A9738" s="6" t="s">
        <v>313</v>
      </c>
      <c r="B9738" s="4" t="s">
        <v>13</v>
      </c>
      <c r="C9738" s="4" t="s">
        <v>256</v>
      </c>
      <c r="D9738" s="4" t="s">
        <v>282</v>
      </c>
      <c r="E9738" s="5">
        <v>14.2</v>
      </c>
      <c r="F9738" s="13" t="s">
        <v>354</v>
      </c>
    </row>
    <row r="9739" spans="1:10" ht="11.25" x14ac:dyDescent="0.15">
      <c r="A9739" s="6" t="s">
        <v>313</v>
      </c>
      <c r="B9739" s="4" t="s">
        <v>13</v>
      </c>
      <c r="C9739" s="4" t="s">
        <v>256</v>
      </c>
      <c r="D9739" s="4" t="s">
        <v>282</v>
      </c>
      <c r="E9739" s="5">
        <v>13.99</v>
      </c>
    </row>
    <row r="9740" spans="1:10" ht="11.25" x14ac:dyDescent="0.15">
      <c r="A9740" s="6" t="s">
        <v>313</v>
      </c>
      <c r="B9740" s="4" t="s">
        <v>13</v>
      </c>
      <c r="C9740" s="4" t="s">
        <v>256</v>
      </c>
      <c r="D9740" s="4" t="s">
        <v>265</v>
      </c>
      <c r="E9740" s="5">
        <v>13.99</v>
      </c>
    </row>
    <row r="9741" spans="1:10" ht="11.25" x14ac:dyDescent="0.15">
      <c r="A9741" s="6" t="s">
        <v>313</v>
      </c>
      <c r="B9741" s="4" t="s">
        <v>13</v>
      </c>
      <c r="C9741" s="4" t="s">
        <v>256</v>
      </c>
      <c r="D9741" s="4" t="s">
        <v>265</v>
      </c>
      <c r="E9741" s="5">
        <v>10.71</v>
      </c>
    </row>
    <row r="9742" spans="1:10" ht="11.25" x14ac:dyDescent="0.15">
      <c r="A9742" s="6" t="s">
        <v>313</v>
      </c>
      <c r="B9742" s="4" t="s">
        <v>13</v>
      </c>
      <c r="C9742" s="4" t="s">
        <v>256</v>
      </c>
      <c r="D9742" s="4" t="s">
        <v>266</v>
      </c>
      <c r="E9742" s="5">
        <v>13.46</v>
      </c>
    </row>
    <row r="9743" spans="1:10" ht="11.25" x14ac:dyDescent="0.15">
      <c r="A9743" s="6" t="s">
        <v>313</v>
      </c>
      <c r="B9743" s="4" t="s">
        <v>13</v>
      </c>
      <c r="C9743" s="4" t="s">
        <v>256</v>
      </c>
      <c r="D9743" s="4" t="s">
        <v>266</v>
      </c>
      <c r="E9743" s="5">
        <v>12.21</v>
      </c>
    </row>
    <row r="9744" spans="1:10" ht="11.25" x14ac:dyDescent="0.15">
      <c r="A9744" s="6" t="s">
        <v>313</v>
      </c>
      <c r="B9744" s="4" t="s">
        <v>15</v>
      </c>
      <c r="C9744" s="4" t="s">
        <v>256</v>
      </c>
      <c r="D9744" s="4" t="s">
        <v>282</v>
      </c>
      <c r="E9744" s="5">
        <v>10.4</v>
      </c>
      <c r="F9744" t="s">
        <v>353</v>
      </c>
      <c r="G9744" s="17">
        <f>+E9744+E9745+E9746+E9747+E9748+E9749</f>
        <v>54.720000000000006</v>
      </c>
      <c r="H9744" s="17">
        <f>+E9750+E9751+E9752</f>
        <v>31.200000000000003</v>
      </c>
      <c r="I9744" s="18">
        <f>+(G9744/4)/(H9744/3)</f>
        <v>1.3153846153846154</v>
      </c>
      <c r="J9744" s="21">
        <f>+(B9744-$K$1)/7</f>
        <v>4</v>
      </c>
    </row>
    <row r="9745" spans="1:10" ht="11.25" x14ac:dyDescent="0.15">
      <c r="A9745" s="6" t="s">
        <v>313</v>
      </c>
      <c r="B9745" s="4" t="s">
        <v>15</v>
      </c>
      <c r="C9745" s="4" t="s">
        <v>256</v>
      </c>
      <c r="D9745" s="4" t="s">
        <v>282</v>
      </c>
      <c r="E9745" s="5">
        <v>8.7200000000000006</v>
      </c>
    </row>
    <row r="9746" spans="1:10" ht="11.25" x14ac:dyDescent="0.15">
      <c r="A9746" s="6" t="s">
        <v>313</v>
      </c>
      <c r="B9746" s="4" t="s">
        <v>15</v>
      </c>
      <c r="C9746" s="4" t="s">
        <v>256</v>
      </c>
      <c r="D9746" s="4" t="s">
        <v>265</v>
      </c>
      <c r="E9746" s="5">
        <v>12.83</v>
      </c>
    </row>
    <row r="9747" spans="1:10" ht="11.25" x14ac:dyDescent="0.15">
      <c r="A9747" s="6" t="s">
        <v>313</v>
      </c>
      <c r="B9747" s="4" t="s">
        <v>15</v>
      </c>
      <c r="C9747" s="4" t="s">
        <v>256</v>
      </c>
      <c r="D9747" s="4" t="s">
        <v>265</v>
      </c>
      <c r="E9747" s="5">
        <v>3.96</v>
      </c>
    </row>
    <row r="9748" spans="1:10" ht="11.25" x14ac:dyDescent="0.15">
      <c r="A9748" s="6" t="s">
        <v>313</v>
      </c>
      <c r="B9748" s="4" t="s">
        <v>15</v>
      </c>
      <c r="C9748" s="4" t="s">
        <v>256</v>
      </c>
      <c r="D9748" s="4" t="s">
        <v>260</v>
      </c>
      <c r="E9748" s="5">
        <v>12.91</v>
      </c>
    </row>
    <row r="9749" spans="1:10" ht="11.25" x14ac:dyDescent="0.15">
      <c r="A9749" s="6" t="s">
        <v>313</v>
      </c>
      <c r="B9749" s="4" t="s">
        <v>15</v>
      </c>
      <c r="C9749" s="4" t="s">
        <v>256</v>
      </c>
      <c r="D9749" s="4" t="s">
        <v>260</v>
      </c>
      <c r="E9749" s="5">
        <v>5.9</v>
      </c>
    </row>
    <row r="9750" spans="1:10" ht="11.25" x14ac:dyDescent="0.15">
      <c r="A9750" s="9" t="s">
        <v>313</v>
      </c>
      <c r="B9750" s="4" t="s">
        <v>16</v>
      </c>
      <c r="C9750" s="4" t="s">
        <v>256</v>
      </c>
      <c r="D9750" s="4" t="s">
        <v>282</v>
      </c>
      <c r="E9750" s="5">
        <v>11.36</v>
      </c>
      <c r="F9750" t="s">
        <v>354</v>
      </c>
    </row>
    <row r="9751" spans="1:10" ht="11.25" x14ac:dyDescent="0.15">
      <c r="A9751" s="6" t="s">
        <v>313</v>
      </c>
      <c r="B9751" s="4" t="s">
        <v>16</v>
      </c>
      <c r="C9751" s="4" t="s">
        <v>256</v>
      </c>
      <c r="D9751" s="4" t="s">
        <v>265</v>
      </c>
      <c r="E9751" s="5">
        <v>9.92</v>
      </c>
    </row>
    <row r="9752" spans="1:10" ht="11.25" x14ac:dyDescent="0.15">
      <c r="A9752" s="6" t="s">
        <v>313</v>
      </c>
      <c r="B9752" s="4" t="s">
        <v>16</v>
      </c>
      <c r="C9752" s="4" t="s">
        <v>256</v>
      </c>
      <c r="D9752" s="4" t="s">
        <v>260</v>
      </c>
      <c r="E9752" s="5">
        <v>9.92</v>
      </c>
    </row>
    <row r="9753" spans="1:10" ht="11.25" x14ac:dyDescent="0.15">
      <c r="A9753" s="6" t="s">
        <v>313</v>
      </c>
      <c r="B9753" s="4" t="s">
        <v>17</v>
      </c>
      <c r="C9753" s="4" t="s">
        <v>256</v>
      </c>
      <c r="D9753" s="4" t="s">
        <v>282</v>
      </c>
      <c r="E9753" s="5">
        <v>9.39</v>
      </c>
      <c r="F9753" t="s">
        <v>353</v>
      </c>
      <c r="G9753" s="17">
        <f>+E9753+E9754+E9755+E9756+E9757+E9758</f>
        <v>53.26</v>
      </c>
      <c r="H9753" s="17">
        <f>+E9759+E9760+E9761</f>
        <v>20.34</v>
      </c>
      <c r="I9753" s="18">
        <f>+(G9753/4)/(H9753/3)</f>
        <v>1.9638643067846606</v>
      </c>
      <c r="J9753" s="21">
        <f>+(B9753-$K$1)/7</f>
        <v>5</v>
      </c>
    </row>
    <row r="9754" spans="1:10" ht="11.25" x14ac:dyDescent="0.15">
      <c r="A9754" s="6" t="s">
        <v>313</v>
      </c>
      <c r="B9754" s="4" t="s">
        <v>17</v>
      </c>
      <c r="C9754" s="4" t="s">
        <v>256</v>
      </c>
      <c r="D9754" s="4" t="s">
        <v>282</v>
      </c>
      <c r="E9754" s="5">
        <v>8.7899999999999991</v>
      </c>
    </row>
    <row r="9755" spans="1:10" ht="11.25" x14ac:dyDescent="0.15">
      <c r="A9755" s="6" t="s">
        <v>313</v>
      </c>
      <c r="B9755" s="4" t="s">
        <v>17</v>
      </c>
      <c r="C9755" s="4" t="s">
        <v>256</v>
      </c>
      <c r="D9755" s="4" t="s">
        <v>265</v>
      </c>
      <c r="E9755" s="5">
        <v>12.23</v>
      </c>
    </row>
    <row r="9756" spans="1:10" ht="11.25" x14ac:dyDescent="0.15">
      <c r="A9756" s="6" t="s">
        <v>313</v>
      </c>
      <c r="B9756" s="4" t="s">
        <v>17</v>
      </c>
      <c r="C9756" s="4" t="s">
        <v>256</v>
      </c>
      <c r="D9756" s="4" t="s">
        <v>265</v>
      </c>
      <c r="E9756" s="5">
        <v>5.7</v>
      </c>
    </row>
    <row r="9757" spans="1:10" ht="11.25" x14ac:dyDescent="0.15">
      <c r="A9757" s="6" t="s">
        <v>313</v>
      </c>
      <c r="B9757" s="4" t="s">
        <v>17</v>
      </c>
      <c r="C9757" s="4" t="s">
        <v>256</v>
      </c>
      <c r="D9757" s="4" t="s">
        <v>266</v>
      </c>
      <c r="E9757" s="5">
        <v>12.11</v>
      </c>
    </row>
    <row r="9758" spans="1:10" ht="11.25" x14ac:dyDescent="0.15">
      <c r="A9758" s="6" t="s">
        <v>313</v>
      </c>
      <c r="B9758" s="4" t="s">
        <v>17</v>
      </c>
      <c r="C9758" s="4" t="s">
        <v>256</v>
      </c>
      <c r="D9758" s="4" t="s">
        <v>266</v>
      </c>
      <c r="E9758" s="5">
        <v>5.04</v>
      </c>
    </row>
    <row r="9759" spans="1:10" ht="11.25" x14ac:dyDescent="0.15">
      <c r="A9759" s="6" t="s">
        <v>313</v>
      </c>
      <c r="B9759" s="4" t="s">
        <v>18</v>
      </c>
      <c r="C9759" s="4" t="s">
        <v>256</v>
      </c>
      <c r="D9759" s="4" t="s">
        <v>282</v>
      </c>
      <c r="E9759" s="5">
        <v>4.58</v>
      </c>
      <c r="F9759" t="s">
        <v>354</v>
      </c>
    </row>
    <row r="9760" spans="1:10" ht="11.25" x14ac:dyDescent="0.15">
      <c r="A9760" s="6" t="s">
        <v>313</v>
      </c>
      <c r="B9760" s="4" t="s">
        <v>18</v>
      </c>
      <c r="C9760" s="4" t="s">
        <v>256</v>
      </c>
      <c r="D9760" s="4" t="s">
        <v>265</v>
      </c>
      <c r="E9760" s="5">
        <v>8.43</v>
      </c>
    </row>
    <row r="9761" spans="1:10" ht="11.25" x14ac:dyDescent="0.15">
      <c r="A9761" s="6" t="s">
        <v>313</v>
      </c>
      <c r="B9761" s="4" t="s">
        <v>18</v>
      </c>
      <c r="C9761" s="4" t="s">
        <v>256</v>
      </c>
      <c r="D9761" s="4" t="s">
        <v>266</v>
      </c>
      <c r="E9761" s="5">
        <v>7.33</v>
      </c>
    </row>
    <row r="9762" spans="1:10" ht="11.25" x14ac:dyDescent="0.15">
      <c r="A9762" s="6" t="s">
        <v>313</v>
      </c>
      <c r="B9762" s="4" t="s">
        <v>19</v>
      </c>
      <c r="C9762" s="4" t="s">
        <v>256</v>
      </c>
      <c r="D9762" s="4" t="s">
        <v>282</v>
      </c>
      <c r="E9762" s="5">
        <v>8.94</v>
      </c>
      <c r="F9762" t="s">
        <v>353</v>
      </c>
      <c r="G9762" s="17">
        <f>+E9762+E9763+E9764+E9765+E9766+E9767</f>
        <v>47.77</v>
      </c>
      <c r="H9762" s="17">
        <f>+E9768+E9769+E9770</f>
        <v>13.71</v>
      </c>
      <c r="I9762" s="18">
        <f>+(G9762/4)/(H9762/3)</f>
        <v>2.6132385120350108</v>
      </c>
      <c r="J9762" s="21">
        <f>+(B9762-$K$1)/7</f>
        <v>6</v>
      </c>
    </row>
    <row r="9763" spans="1:10" ht="11.25" x14ac:dyDescent="0.15">
      <c r="A9763" s="6" t="s">
        <v>313</v>
      </c>
      <c r="B9763" s="4" t="s">
        <v>19</v>
      </c>
      <c r="C9763" s="4" t="s">
        <v>256</v>
      </c>
      <c r="D9763" s="4" t="s">
        <v>282</v>
      </c>
      <c r="E9763" s="5">
        <v>7.02</v>
      </c>
    </row>
    <row r="9764" spans="1:10" ht="11.25" x14ac:dyDescent="0.15">
      <c r="A9764" s="6" t="s">
        <v>313</v>
      </c>
      <c r="B9764" s="4" t="s">
        <v>19</v>
      </c>
      <c r="C9764" s="4" t="s">
        <v>256</v>
      </c>
      <c r="D9764" s="4" t="s">
        <v>265</v>
      </c>
      <c r="E9764" s="5">
        <v>11.13</v>
      </c>
    </row>
    <row r="9765" spans="1:10" ht="11.25" x14ac:dyDescent="0.15">
      <c r="A9765" s="6" t="s">
        <v>313</v>
      </c>
      <c r="B9765" s="4" t="s">
        <v>19</v>
      </c>
      <c r="C9765" s="4" t="s">
        <v>256</v>
      </c>
      <c r="D9765" s="4" t="s">
        <v>265</v>
      </c>
      <c r="E9765" s="5">
        <v>5.23</v>
      </c>
    </row>
    <row r="9766" spans="1:10" ht="11.25" x14ac:dyDescent="0.15">
      <c r="A9766" s="6" t="s">
        <v>313</v>
      </c>
      <c r="B9766" s="4" t="s">
        <v>19</v>
      </c>
      <c r="C9766" s="4" t="s">
        <v>256</v>
      </c>
      <c r="D9766" s="4" t="s">
        <v>266</v>
      </c>
      <c r="E9766" s="5">
        <v>10.66</v>
      </c>
    </row>
    <row r="9767" spans="1:10" ht="11.25" x14ac:dyDescent="0.15">
      <c r="A9767" s="6" t="s">
        <v>313</v>
      </c>
      <c r="B9767" s="4" t="s">
        <v>19</v>
      </c>
      <c r="C9767" s="4" t="s">
        <v>256</v>
      </c>
      <c r="D9767" s="4" t="s">
        <v>266</v>
      </c>
      <c r="E9767" s="5">
        <v>4.79</v>
      </c>
    </row>
    <row r="9768" spans="1:10" ht="11.25" x14ac:dyDescent="0.15">
      <c r="A9768" s="6" t="s">
        <v>313</v>
      </c>
      <c r="B9768" s="4" t="s">
        <v>20</v>
      </c>
      <c r="C9768" s="4" t="s">
        <v>256</v>
      </c>
      <c r="D9768" s="4" t="s">
        <v>282</v>
      </c>
      <c r="E9768" s="5">
        <v>3.68</v>
      </c>
      <c r="F9768" t="s">
        <v>354</v>
      </c>
    </row>
    <row r="9769" spans="1:10" ht="11.25" x14ac:dyDescent="0.15">
      <c r="A9769" s="6" t="s">
        <v>313</v>
      </c>
      <c r="B9769" s="4" t="s">
        <v>20</v>
      </c>
      <c r="C9769" s="4" t="s">
        <v>256</v>
      </c>
      <c r="D9769" s="4" t="s">
        <v>265</v>
      </c>
      <c r="E9769" s="5">
        <v>4.58</v>
      </c>
    </row>
    <row r="9770" spans="1:10" ht="11.25" x14ac:dyDescent="0.15">
      <c r="A9770" s="6" t="s">
        <v>313</v>
      </c>
      <c r="B9770" s="4" t="s">
        <v>20</v>
      </c>
      <c r="C9770" s="4" t="s">
        <v>256</v>
      </c>
      <c r="D9770" s="4" t="s">
        <v>266</v>
      </c>
      <c r="E9770" s="5">
        <v>5.45</v>
      </c>
    </row>
    <row r="9771" spans="1:10" ht="11.25" x14ac:dyDescent="0.15">
      <c r="A9771" s="6" t="s">
        <v>313</v>
      </c>
      <c r="B9771" s="4" t="s">
        <v>21</v>
      </c>
      <c r="C9771" s="4" t="s">
        <v>256</v>
      </c>
      <c r="D9771" s="4" t="s">
        <v>282</v>
      </c>
      <c r="E9771" s="5">
        <v>9.0500000000000007</v>
      </c>
      <c r="F9771" t="s">
        <v>353</v>
      </c>
      <c r="G9771" s="17">
        <f>+E9771+E9772+E9773+E9774+E9775</f>
        <v>53.52</v>
      </c>
      <c r="H9771" s="17">
        <f>+E9777+E9776</f>
        <v>19.7</v>
      </c>
      <c r="I9771" s="18">
        <f>+(G9771/4)/(H9771/3)</f>
        <v>2.0375634517766499</v>
      </c>
      <c r="J9771" s="21">
        <f>+(B9771-$K$1)/7</f>
        <v>7</v>
      </c>
    </row>
    <row r="9772" spans="1:10" ht="11.25" x14ac:dyDescent="0.15">
      <c r="A9772" s="6" t="s">
        <v>313</v>
      </c>
      <c r="B9772" s="4" t="s">
        <v>21</v>
      </c>
      <c r="C9772" s="4" t="s">
        <v>256</v>
      </c>
      <c r="D9772" s="4" t="s">
        <v>282</v>
      </c>
      <c r="E9772" s="5">
        <v>9.4499999999999993</v>
      </c>
    </row>
    <row r="9773" spans="1:10" ht="11.25" x14ac:dyDescent="0.15">
      <c r="A9773" s="6" t="s">
        <v>313</v>
      </c>
      <c r="B9773" s="4" t="s">
        <v>21</v>
      </c>
      <c r="C9773" s="4" t="s">
        <v>256</v>
      </c>
      <c r="D9773" s="4" t="s">
        <v>265</v>
      </c>
      <c r="E9773" s="5">
        <v>14.64</v>
      </c>
    </row>
    <row r="9774" spans="1:10" ht="11.25" x14ac:dyDescent="0.15">
      <c r="A9774" s="6" t="s">
        <v>313</v>
      </c>
      <c r="B9774" s="4" t="s">
        <v>21</v>
      </c>
      <c r="C9774" s="4" t="s">
        <v>256</v>
      </c>
      <c r="D9774" s="4" t="s">
        <v>265</v>
      </c>
      <c r="E9774" s="5">
        <v>10.130000000000001</v>
      </c>
    </row>
    <row r="9775" spans="1:10" ht="11.25" x14ac:dyDescent="0.15">
      <c r="A9775" s="6" t="s">
        <v>313</v>
      </c>
      <c r="B9775" s="4" t="s">
        <v>21</v>
      </c>
      <c r="C9775" s="4" t="s">
        <v>256</v>
      </c>
      <c r="D9775" s="4" t="s">
        <v>283</v>
      </c>
      <c r="E9775" s="5">
        <v>10.25</v>
      </c>
    </row>
    <row r="9776" spans="1:10" ht="11.25" x14ac:dyDescent="0.15">
      <c r="A9776" s="6" t="s">
        <v>313</v>
      </c>
      <c r="B9776" s="4" t="s">
        <v>22</v>
      </c>
      <c r="C9776" s="4" t="s">
        <v>256</v>
      </c>
      <c r="D9776" s="4" t="s">
        <v>265</v>
      </c>
      <c r="E9776" s="5">
        <v>10.119999999999999</v>
      </c>
      <c r="F9776" t="s">
        <v>354</v>
      </c>
    </row>
    <row r="9777" spans="1:10" ht="11.25" x14ac:dyDescent="0.15">
      <c r="A9777" s="6" t="s">
        <v>313</v>
      </c>
      <c r="B9777" s="4" t="s">
        <v>22</v>
      </c>
      <c r="C9777" s="4" t="s">
        <v>256</v>
      </c>
      <c r="D9777" s="4" t="s">
        <v>266</v>
      </c>
      <c r="E9777" s="5">
        <v>9.58</v>
      </c>
    </row>
    <row r="9778" spans="1:10" ht="11.25" x14ac:dyDescent="0.15">
      <c r="A9778" s="6" t="s">
        <v>313</v>
      </c>
      <c r="B9778" s="4" t="s">
        <v>23</v>
      </c>
      <c r="C9778" s="4" t="s">
        <v>256</v>
      </c>
      <c r="D9778" s="4" t="s">
        <v>282</v>
      </c>
      <c r="E9778" s="5">
        <v>13.31</v>
      </c>
      <c r="F9778" s="13" t="s">
        <v>354</v>
      </c>
    </row>
    <row r="9779" spans="1:10" ht="11.25" x14ac:dyDescent="0.15">
      <c r="A9779" s="6" t="s">
        <v>313</v>
      </c>
      <c r="B9779" s="4" t="s">
        <v>23</v>
      </c>
      <c r="C9779" s="4" t="s">
        <v>256</v>
      </c>
      <c r="D9779" s="4" t="s">
        <v>282</v>
      </c>
      <c r="E9779" s="5">
        <v>13.59</v>
      </c>
    </row>
    <row r="9780" spans="1:10" ht="11.25" x14ac:dyDescent="0.15">
      <c r="A9780" s="6" t="s">
        <v>313</v>
      </c>
      <c r="B9780" s="4" t="s">
        <v>23</v>
      </c>
      <c r="C9780" s="4" t="s">
        <v>256</v>
      </c>
      <c r="D9780" s="4" t="s">
        <v>265</v>
      </c>
      <c r="E9780" s="5">
        <v>13.47</v>
      </c>
    </row>
    <row r="9781" spans="1:10" ht="11.25" x14ac:dyDescent="0.15">
      <c r="A9781" s="6" t="s">
        <v>313</v>
      </c>
      <c r="B9781" s="4" t="s">
        <v>23</v>
      </c>
      <c r="C9781" s="4" t="s">
        <v>256</v>
      </c>
      <c r="D9781" s="4" t="s">
        <v>265</v>
      </c>
      <c r="E9781" s="5">
        <v>11.76</v>
      </c>
    </row>
    <row r="9782" spans="1:10" ht="11.25" x14ac:dyDescent="0.15">
      <c r="A9782" s="6" t="s">
        <v>313</v>
      </c>
      <c r="B9782" s="4" t="s">
        <v>23</v>
      </c>
      <c r="C9782" s="4" t="s">
        <v>256</v>
      </c>
      <c r="D9782" s="4" t="s">
        <v>266</v>
      </c>
      <c r="E9782" s="5">
        <v>12.65</v>
      </c>
    </row>
    <row r="9783" spans="1:10" ht="11.25" x14ac:dyDescent="0.15">
      <c r="A9783" s="6" t="s">
        <v>313</v>
      </c>
      <c r="B9783" s="4" t="s">
        <v>23</v>
      </c>
      <c r="C9783" s="4" t="s">
        <v>256</v>
      </c>
      <c r="D9783" s="4" t="s">
        <v>266</v>
      </c>
      <c r="E9783" s="5">
        <v>13.25</v>
      </c>
    </row>
    <row r="9784" spans="1:10" ht="11.25" x14ac:dyDescent="0.15">
      <c r="A9784" s="6" t="s">
        <v>313</v>
      </c>
      <c r="B9784" s="4" t="s">
        <v>24</v>
      </c>
      <c r="C9784" s="4" t="s">
        <v>256</v>
      </c>
      <c r="D9784" s="4" t="s">
        <v>282</v>
      </c>
      <c r="E9784" s="5">
        <v>10.199999999999999</v>
      </c>
      <c r="F9784" t="s">
        <v>353</v>
      </c>
      <c r="G9784" s="17">
        <f>+E9784+E9785+E9786+E9787+E9788+E9789</f>
        <v>61.8</v>
      </c>
      <c r="H9784" s="17">
        <f>+E9790+E9791+E9792</f>
        <v>30.509999999999998</v>
      </c>
      <c r="I9784" s="18">
        <f>+(G9784/4)/(H9784/3)</f>
        <v>1.5191740412979351</v>
      </c>
      <c r="J9784" s="21">
        <f>+(B9784-$K$1)/7</f>
        <v>9</v>
      </c>
    </row>
    <row r="9785" spans="1:10" ht="11.25" x14ac:dyDescent="0.15">
      <c r="A9785" s="6" t="s">
        <v>313</v>
      </c>
      <c r="B9785" s="4" t="s">
        <v>24</v>
      </c>
      <c r="C9785" s="4" t="s">
        <v>256</v>
      </c>
      <c r="D9785" s="4" t="s">
        <v>282</v>
      </c>
      <c r="E9785" s="5">
        <v>11.14</v>
      </c>
    </row>
    <row r="9786" spans="1:10" ht="11.25" x14ac:dyDescent="0.15">
      <c r="A9786" s="6" t="s">
        <v>313</v>
      </c>
      <c r="B9786" s="4" t="s">
        <v>24</v>
      </c>
      <c r="C9786" s="4" t="s">
        <v>256</v>
      </c>
      <c r="D9786" s="4" t="s">
        <v>265</v>
      </c>
      <c r="E9786" s="5">
        <v>12.81</v>
      </c>
    </row>
    <row r="9787" spans="1:10" ht="11.25" x14ac:dyDescent="0.15">
      <c r="A9787" s="6" t="s">
        <v>313</v>
      </c>
      <c r="B9787" s="4" t="s">
        <v>24</v>
      </c>
      <c r="C9787" s="4" t="s">
        <v>256</v>
      </c>
      <c r="D9787" s="4" t="s">
        <v>265</v>
      </c>
      <c r="E9787" s="5">
        <v>8.18</v>
      </c>
    </row>
    <row r="9788" spans="1:10" ht="11.25" x14ac:dyDescent="0.15">
      <c r="A9788" s="6" t="s">
        <v>313</v>
      </c>
      <c r="B9788" s="4" t="s">
        <v>24</v>
      </c>
      <c r="C9788" s="4" t="s">
        <v>256</v>
      </c>
      <c r="D9788" s="4" t="s">
        <v>266</v>
      </c>
      <c r="E9788" s="5">
        <v>12.61</v>
      </c>
    </row>
    <row r="9789" spans="1:10" ht="11.25" x14ac:dyDescent="0.15">
      <c r="A9789" s="6" t="s">
        <v>313</v>
      </c>
      <c r="B9789" s="4" t="s">
        <v>24</v>
      </c>
      <c r="C9789" s="4" t="s">
        <v>256</v>
      </c>
      <c r="D9789" s="4" t="s">
        <v>266</v>
      </c>
      <c r="E9789" s="5">
        <v>6.86</v>
      </c>
    </row>
    <row r="9790" spans="1:10" ht="11.25" x14ac:dyDescent="0.15">
      <c r="A9790" s="6" t="s">
        <v>313</v>
      </c>
      <c r="B9790" s="4" t="s">
        <v>25</v>
      </c>
      <c r="C9790" s="4" t="s">
        <v>256</v>
      </c>
      <c r="D9790" s="4" t="s">
        <v>282</v>
      </c>
      <c r="E9790" s="5">
        <v>10.28</v>
      </c>
      <c r="F9790" t="s">
        <v>354</v>
      </c>
    </row>
    <row r="9791" spans="1:10" ht="11.25" x14ac:dyDescent="0.15">
      <c r="A9791" s="6" t="s">
        <v>313</v>
      </c>
      <c r="B9791" s="4" t="s">
        <v>25</v>
      </c>
      <c r="C9791" s="4" t="s">
        <v>256</v>
      </c>
      <c r="D9791" s="4" t="s">
        <v>265</v>
      </c>
      <c r="E9791" s="5">
        <v>9.9</v>
      </c>
    </row>
    <row r="9792" spans="1:10" ht="11.25" x14ac:dyDescent="0.15">
      <c r="A9792" s="6" t="s">
        <v>313</v>
      </c>
      <c r="B9792" s="4" t="s">
        <v>25</v>
      </c>
      <c r="C9792" s="4" t="s">
        <v>256</v>
      </c>
      <c r="D9792" s="4" t="s">
        <v>266</v>
      </c>
      <c r="E9792" s="5">
        <v>10.33</v>
      </c>
    </row>
    <row r="9793" spans="1:10" ht="11.25" x14ac:dyDescent="0.15">
      <c r="A9793" s="6" t="s">
        <v>313</v>
      </c>
      <c r="B9793" s="4" t="s">
        <v>26</v>
      </c>
      <c r="C9793" s="4" t="s">
        <v>256</v>
      </c>
      <c r="D9793" s="4" t="s">
        <v>265</v>
      </c>
      <c r="E9793" s="5">
        <v>10.33</v>
      </c>
      <c r="F9793" t="s">
        <v>353</v>
      </c>
      <c r="G9793" s="17">
        <f>+E9793+E9794+E9795+E9796+E9797</f>
        <v>42.29</v>
      </c>
      <c r="H9793" s="17">
        <f>+E9799+E9800+E9798</f>
        <v>30</v>
      </c>
      <c r="I9793" s="18">
        <f>+(G9793/4)/(H9793/3)</f>
        <v>1.05725</v>
      </c>
      <c r="J9793" s="21">
        <f>+(B9793-$K$1)/7</f>
        <v>10</v>
      </c>
    </row>
    <row r="9794" spans="1:10" ht="11.25" x14ac:dyDescent="0.15">
      <c r="A9794" s="6" t="s">
        <v>313</v>
      </c>
      <c r="B9794" s="4" t="s">
        <v>26</v>
      </c>
      <c r="C9794" s="4" t="s">
        <v>256</v>
      </c>
      <c r="D9794" s="4" t="s">
        <v>265</v>
      </c>
      <c r="E9794" s="5">
        <v>4.91</v>
      </c>
    </row>
    <row r="9795" spans="1:10" ht="11.25" x14ac:dyDescent="0.15">
      <c r="A9795" s="6" t="s">
        <v>313</v>
      </c>
      <c r="B9795" s="4" t="s">
        <v>26</v>
      </c>
      <c r="C9795" s="4" t="s">
        <v>256</v>
      </c>
      <c r="D9795" s="4" t="s">
        <v>266</v>
      </c>
      <c r="E9795" s="5">
        <v>10.96</v>
      </c>
    </row>
    <row r="9796" spans="1:10" ht="11.25" x14ac:dyDescent="0.15">
      <c r="A9796" s="6" t="s">
        <v>313</v>
      </c>
      <c r="B9796" s="4" t="s">
        <v>26</v>
      </c>
      <c r="C9796" s="4" t="s">
        <v>256</v>
      </c>
      <c r="D9796" s="4" t="s">
        <v>266</v>
      </c>
      <c r="E9796" s="5">
        <v>5.91</v>
      </c>
    </row>
    <row r="9797" spans="1:10" ht="11.25" x14ac:dyDescent="0.15">
      <c r="A9797" s="6" t="s">
        <v>313</v>
      </c>
      <c r="B9797" s="4" t="s">
        <v>26</v>
      </c>
      <c r="C9797" s="4" t="s">
        <v>256</v>
      </c>
      <c r="D9797" s="4" t="s">
        <v>261</v>
      </c>
      <c r="E9797" s="5">
        <v>10.18</v>
      </c>
    </row>
    <row r="9798" spans="1:10" ht="11.25" x14ac:dyDescent="0.15">
      <c r="A9798" s="6" t="s">
        <v>313</v>
      </c>
      <c r="B9798" s="4" t="s">
        <v>27</v>
      </c>
      <c r="C9798" s="4" t="s">
        <v>256</v>
      </c>
      <c r="D9798" s="4" t="s">
        <v>282</v>
      </c>
      <c r="E9798" s="5">
        <v>10.26</v>
      </c>
      <c r="F9798" t="s">
        <v>354</v>
      </c>
    </row>
    <row r="9799" spans="1:10" ht="11.25" x14ac:dyDescent="0.15">
      <c r="A9799" s="9" t="s">
        <v>313</v>
      </c>
      <c r="B9799" s="4" t="s">
        <v>27</v>
      </c>
      <c r="C9799" s="4" t="s">
        <v>256</v>
      </c>
      <c r="D9799" s="4" t="s">
        <v>265</v>
      </c>
      <c r="E9799" s="5">
        <v>10.3</v>
      </c>
    </row>
    <row r="9800" spans="1:10" ht="11.25" x14ac:dyDescent="0.15">
      <c r="A9800" s="6" t="s">
        <v>313</v>
      </c>
      <c r="B9800" s="4" t="s">
        <v>27</v>
      </c>
      <c r="C9800" s="4" t="s">
        <v>256</v>
      </c>
      <c r="D9800" s="4" t="s">
        <v>266</v>
      </c>
      <c r="E9800" s="5">
        <v>9.44</v>
      </c>
    </row>
    <row r="9801" spans="1:10" ht="11.25" x14ac:dyDescent="0.15">
      <c r="A9801" s="6" t="s">
        <v>313</v>
      </c>
      <c r="B9801" s="4" t="s">
        <v>28</v>
      </c>
      <c r="C9801" s="4" t="s">
        <v>256</v>
      </c>
      <c r="D9801" s="4" t="s">
        <v>265</v>
      </c>
      <c r="E9801" s="5">
        <v>10.25</v>
      </c>
      <c r="F9801" t="s">
        <v>353</v>
      </c>
      <c r="G9801" s="17">
        <f>+E9801+E9802+E9803+E9804</f>
        <v>32.36</v>
      </c>
      <c r="H9801" s="17">
        <f>+E9807+E9805+E9806</f>
        <v>19.899999999999999</v>
      </c>
      <c r="I9801" s="18">
        <f>+(G9801/4)/(H9801/3)</f>
        <v>1.2195979899497489</v>
      </c>
      <c r="J9801" s="21">
        <f>+(B9801-$K$1)/7</f>
        <v>11</v>
      </c>
    </row>
    <row r="9802" spans="1:10" ht="11.25" x14ac:dyDescent="0.15">
      <c r="A9802" s="6" t="s">
        <v>313</v>
      </c>
      <c r="B9802" s="4" t="s">
        <v>28</v>
      </c>
      <c r="C9802" s="4" t="s">
        <v>256</v>
      </c>
      <c r="D9802" s="4" t="s">
        <v>265</v>
      </c>
      <c r="E9802" s="5">
        <v>7.53</v>
      </c>
    </row>
    <row r="9803" spans="1:10" ht="11.25" x14ac:dyDescent="0.15">
      <c r="A9803" s="6" t="s">
        <v>313</v>
      </c>
      <c r="B9803" s="4" t="s">
        <v>28</v>
      </c>
      <c r="C9803" s="4" t="s">
        <v>256</v>
      </c>
      <c r="D9803" s="4" t="s">
        <v>260</v>
      </c>
      <c r="E9803" s="5">
        <v>10.01</v>
      </c>
    </row>
    <row r="9804" spans="1:10" ht="11.25" x14ac:dyDescent="0.15">
      <c r="A9804" s="6" t="s">
        <v>313</v>
      </c>
      <c r="B9804" s="4" t="s">
        <v>28</v>
      </c>
      <c r="C9804" s="4" t="s">
        <v>256</v>
      </c>
      <c r="D9804" s="4" t="s">
        <v>260</v>
      </c>
      <c r="E9804" s="5">
        <v>4.57</v>
      </c>
    </row>
    <row r="9805" spans="1:10" ht="11.25" x14ac:dyDescent="0.15">
      <c r="A9805" s="6" t="s">
        <v>313</v>
      </c>
      <c r="B9805" s="4" t="s">
        <v>30</v>
      </c>
      <c r="C9805" s="4" t="s">
        <v>256</v>
      </c>
      <c r="D9805" s="4" t="s">
        <v>282</v>
      </c>
      <c r="E9805" s="5">
        <v>3.84</v>
      </c>
      <c r="F9805" t="s">
        <v>354</v>
      </c>
    </row>
    <row r="9806" spans="1:10" ht="11.25" x14ac:dyDescent="0.15">
      <c r="A9806" s="6" t="s">
        <v>313</v>
      </c>
      <c r="B9806" s="4" t="s">
        <v>30</v>
      </c>
      <c r="C9806" s="4" t="s">
        <v>256</v>
      </c>
      <c r="D9806" s="4" t="s">
        <v>265</v>
      </c>
      <c r="E9806" s="5">
        <v>7.49</v>
      </c>
    </row>
    <row r="9807" spans="1:10" ht="11.25" x14ac:dyDescent="0.15">
      <c r="A9807" s="6" t="s">
        <v>313</v>
      </c>
      <c r="B9807" s="4" t="s">
        <v>30</v>
      </c>
      <c r="C9807" s="4" t="s">
        <v>256</v>
      </c>
      <c r="D9807" s="4" t="s">
        <v>266</v>
      </c>
      <c r="E9807" s="5">
        <v>8.57</v>
      </c>
    </row>
    <row r="9808" spans="1:10" ht="11.25" x14ac:dyDescent="0.15">
      <c r="A9808" s="6" t="s">
        <v>313</v>
      </c>
      <c r="B9808" s="4" t="s">
        <v>31</v>
      </c>
      <c r="C9808" s="4" t="s">
        <v>256</v>
      </c>
      <c r="D9808" s="4" t="s">
        <v>282</v>
      </c>
      <c r="E9808" s="5">
        <v>8.6300000000000008</v>
      </c>
      <c r="F9808" t="s">
        <v>353</v>
      </c>
      <c r="G9808" s="17">
        <f>+E9808+E9809+E9810+E9811+E9812+E9813</f>
        <v>55.62</v>
      </c>
      <c r="H9808" s="17">
        <f>+E9814+E9815+E9816</f>
        <v>27.75</v>
      </c>
      <c r="I9808" s="18">
        <f>+(G9808/4)/(H9808/3)</f>
        <v>1.5032432432432432</v>
      </c>
      <c r="J9808" s="21">
        <f>+(B9808-$K$1)/7</f>
        <v>12</v>
      </c>
    </row>
    <row r="9809" spans="1:10" ht="11.25" x14ac:dyDescent="0.15">
      <c r="A9809" s="6" t="s">
        <v>313</v>
      </c>
      <c r="B9809" s="4" t="s">
        <v>31</v>
      </c>
      <c r="C9809" s="4" t="s">
        <v>256</v>
      </c>
      <c r="D9809" s="4" t="s">
        <v>282</v>
      </c>
      <c r="E9809" s="5">
        <v>8.5500000000000007</v>
      </c>
    </row>
    <row r="9810" spans="1:10" ht="11.25" x14ac:dyDescent="0.15">
      <c r="A9810" s="6" t="s">
        <v>313</v>
      </c>
      <c r="B9810" s="4" t="s">
        <v>31</v>
      </c>
      <c r="C9810" s="4" t="s">
        <v>256</v>
      </c>
      <c r="D9810" s="4" t="s">
        <v>265</v>
      </c>
      <c r="E9810" s="5">
        <v>11.76</v>
      </c>
    </row>
    <row r="9811" spans="1:10" ht="11.25" x14ac:dyDescent="0.15">
      <c r="A9811" s="6" t="s">
        <v>313</v>
      </c>
      <c r="B9811" s="4" t="s">
        <v>31</v>
      </c>
      <c r="C9811" s="4" t="s">
        <v>256</v>
      </c>
      <c r="D9811" s="4" t="s">
        <v>265</v>
      </c>
      <c r="E9811" s="5">
        <v>7.76</v>
      </c>
    </row>
    <row r="9812" spans="1:10" ht="11.25" x14ac:dyDescent="0.15">
      <c r="A9812" s="6" t="s">
        <v>313</v>
      </c>
      <c r="B9812" s="4" t="s">
        <v>31</v>
      </c>
      <c r="C9812" s="4" t="s">
        <v>256</v>
      </c>
      <c r="D9812" s="4" t="s">
        <v>266</v>
      </c>
      <c r="E9812" s="5">
        <v>13.21</v>
      </c>
    </row>
    <row r="9813" spans="1:10" ht="11.25" x14ac:dyDescent="0.15">
      <c r="A9813" s="6" t="s">
        <v>313</v>
      </c>
      <c r="B9813" s="4" t="s">
        <v>31</v>
      </c>
      <c r="C9813" s="4" t="s">
        <v>256</v>
      </c>
      <c r="D9813" s="4" t="s">
        <v>266</v>
      </c>
      <c r="E9813" s="5">
        <v>5.71</v>
      </c>
    </row>
    <row r="9814" spans="1:10" ht="11.25" x14ac:dyDescent="0.15">
      <c r="A9814" s="6" t="s">
        <v>313</v>
      </c>
      <c r="B9814" s="4" t="s">
        <v>33</v>
      </c>
      <c r="C9814" s="4" t="s">
        <v>256</v>
      </c>
      <c r="D9814" s="4" t="s">
        <v>282</v>
      </c>
      <c r="E9814" s="5">
        <v>9.34</v>
      </c>
      <c r="F9814" t="s">
        <v>354</v>
      </c>
    </row>
    <row r="9815" spans="1:10" ht="11.25" x14ac:dyDescent="0.15">
      <c r="A9815" s="6" t="s">
        <v>313</v>
      </c>
      <c r="B9815" s="4" t="s">
        <v>33</v>
      </c>
      <c r="C9815" s="4" t="s">
        <v>256</v>
      </c>
      <c r="D9815" s="4" t="s">
        <v>265</v>
      </c>
      <c r="E9815" s="5">
        <v>8.6</v>
      </c>
    </row>
    <row r="9816" spans="1:10" ht="11.25" x14ac:dyDescent="0.15">
      <c r="A9816" s="6" t="s">
        <v>313</v>
      </c>
      <c r="B9816" s="4" t="s">
        <v>33</v>
      </c>
      <c r="C9816" s="4" t="s">
        <v>256</v>
      </c>
      <c r="D9816" s="4" t="s">
        <v>266</v>
      </c>
      <c r="E9816" s="5">
        <v>9.81</v>
      </c>
    </row>
    <row r="9817" spans="1:10" ht="11.25" x14ac:dyDescent="0.15">
      <c r="A9817" s="6" t="s">
        <v>313</v>
      </c>
      <c r="B9817" s="4" t="s">
        <v>34</v>
      </c>
      <c r="C9817" s="4" t="s">
        <v>256</v>
      </c>
      <c r="D9817" s="4" t="s">
        <v>282</v>
      </c>
      <c r="E9817" s="5">
        <v>9.9</v>
      </c>
      <c r="F9817" t="s">
        <v>353</v>
      </c>
      <c r="G9817" s="17">
        <f>+E9817+E9818+E9819+E9820+E9821+E9822</f>
        <v>58.31</v>
      </c>
      <c r="H9817" s="17">
        <f>+E9823+E9824+E9825</f>
        <v>34.92</v>
      </c>
      <c r="I9817" s="18">
        <f>+(G9817/4)/(H9817/3)</f>
        <v>1.2523625429553265</v>
      </c>
      <c r="J9817" s="21">
        <f>+(B9817-$K$1)/7</f>
        <v>13</v>
      </c>
    </row>
    <row r="9818" spans="1:10" ht="11.25" x14ac:dyDescent="0.15">
      <c r="A9818" s="6" t="s">
        <v>313</v>
      </c>
      <c r="B9818" s="4" t="s">
        <v>34</v>
      </c>
      <c r="C9818" s="4" t="s">
        <v>256</v>
      </c>
      <c r="D9818" s="4" t="s">
        <v>282</v>
      </c>
      <c r="E9818" s="5">
        <v>9.75</v>
      </c>
    </row>
    <row r="9819" spans="1:10" ht="11.25" x14ac:dyDescent="0.15">
      <c r="A9819" s="6" t="s">
        <v>313</v>
      </c>
      <c r="B9819" s="4" t="s">
        <v>34</v>
      </c>
      <c r="C9819" s="4" t="s">
        <v>256</v>
      </c>
      <c r="D9819" s="4" t="s">
        <v>265</v>
      </c>
      <c r="E9819" s="5">
        <v>12.84</v>
      </c>
    </row>
    <row r="9820" spans="1:10" ht="11.25" x14ac:dyDescent="0.15">
      <c r="A9820" s="6" t="s">
        <v>313</v>
      </c>
      <c r="B9820" s="4" t="s">
        <v>34</v>
      </c>
      <c r="C9820" s="4" t="s">
        <v>256</v>
      </c>
      <c r="D9820" s="4" t="s">
        <v>265</v>
      </c>
      <c r="E9820" s="5">
        <v>6.56</v>
      </c>
    </row>
    <row r="9821" spans="1:10" ht="11.25" x14ac:dyDescent="0.15">
      <c r="A9821" s="6" t="s">
        <v>313</v>
      </c>
      <c r="B9821" s="4" t="s">
        <v>34</v>
      </c>
      <c r="C9821" s="4" t="s">
        <v>256</v>
      </c>
      <c r="D9821" s="4" t="s">
        <v>266</v>
      </c>
      <c r="E9821" s="5">
        <v>11.81</v>
      </c>
    </row>
    <row r="9822" spans="1:10" ht="11.25" x14ac:dyDescent="0.15">
      <c r="A9822" s="6" t="s">
        <v>313</v>
      </c>
      <c r="B9822" s="4" t="s">
        <v>34</v>
      </c>
      <c r="C9822" s="4" t="s">
        <v>256</v>
      </c>
      <c r="D9822" s="4" t="s">
        <v>266</v>
      </c>
      <c r="E9822" s="5">
        <v>7.45</v>
      </c>
    </row>
    <row r="9823" spans="1:10" ht="11.25" x14ac:dyDescent="0.15">
      <c r="A9823" s="6" t="s">
        <v>313</v>
      </c>
      <c r="B9823" s="4" t="s">
        <v>35</v>
      </c>
      <c r="C9823" s="4" t="s">
        <v>256</v>
      </c>
      <c r="D9823" s="4" t="s">
        <v>282</v>
      </c>
      <c r="E9823" s="5">
        <v>11.84</v>
      </c>
      <c r="F9823" t="s">
        <v>354</v>
      </c>
    </row>
    <row r="9824" spans="1:10" ht="11.25" x14ac:dyDescent="0.15">
      <c r="A9824" s="6" t="s">
        <v>313</v>
      </c>
      <c r="B9824" s="4" t="s">
        <v>35</v>
      </c>
      <c r="C9824" s="4" t="s">
        <v>256</v>
      </c>
      <c r="D9824" s="4" t="s">
        <v>265</v>
      </c>
      <c r="E9824" s="5">
        <v>12.44</v>
      </c>
    </row>
    <row r="9825" spans="1:10" ht="11.25" x14ac:dyDescent="0.15">
      <c r="A9825" s="6" t="s">
        <v>313</v>
      </c>
      <c r="B9825" s="4" t="s">
        <v>35</v>
      </c>
      <c r="C9825" s="4" t="s">
        <v>256</v>
      </c>
      <c r="D9825" s="4" t="s">
        <v>266</v>
      </c>
      <c r="E9825" s="5">
        <v>10.64</v>
      </c>
    </row>
    <row r="9826" spans="1:10" ht="11.25" x14ac:dyDescent="0.15">
      <c r="A9826" s="6" t="s">
        <v>313</v>
      </c>
      <c r="B9826" s="4" t="s">
        <v>36</v>
      </c>
      <c r="C9826" s="4" t="s">
        <v>256</v>
      </c>
      <c r="D9826" s="4" t="s">
        <v>265</v>
      </c>
      <c r="E9826" s="5">
        <v>13.06</v>
      </c>
      <c r="F9826" t="s">
        <v>353</v>
      </c>
      <c r="G9826" s="17">
        <f>+E9826+E9827+E9828+E9829+E9830</f>
        <v>51.660000000000004</v>
      </c>
      <c r="H9826" s="17">
        <f>+E9832+E9833+E9831</f>
        <v>29.61</v>
      </c>
      <c r="I9826" s="18">
        <f>+(G9826/4)/(H9826/3)</f>
        <v>1.3085106382978726</v>
      </c>
      <c r="J9826" s="21">
        <f>+(B9826-$K$1)/7</f>
        <v>14</v>
      </c>
    </row>
    <row r="9827" spans="1:10" ht="11.25" x14ac:dyDescent="0.15">
      <c r="A9827" s="6" t="s">
        <v>313</v>
      </c>
      <c r="B9827" s="4" t="s">
        <v>36</v>
      </c>
      <c r="C9827" s="4" t="s">
        <v>256</v>
      </c>
      <c r="D9827" s="4" t="s">
        <v>265</v>
      </c>
      <c r="E9827" s="5">
        <v>8.24</v>
      </c>
    </row>
    <row r="9828" spans="1:10" ht="11.25" x14ac:dyDescent="0.15">
      <c r="A9828" s="6" t="s">
        <v>313</v>
      </c>
      <c r="B9828" s="4" t="s">
        <v>36</v>
      </c>
      <c r="C9828" s="4" t="s">
        <v>256</v>
      </c>
      <c r="D9828" s="4" t="s">
        <v>266</v>
      </c>
      <c r="E9828" s="5">
        <v>13.62</v>
      </c>
    </row>
    <row r="9829" spans="1:10" ht="11.25" x14ac:dyDescent="0.15">
      <c r="A9829" s="6" t="s">
        <v>313</v>
      </c>
      <c r="B9829" s="4" t="s">
        <v>36</v>
      </c>
      <c r="C9829" s="4" t="s">
        <v>256</v>
      </c>
      <c r="D9829" s="4" t="s">
        <v>266</v>
      </c>
      <c r="E9829" s="5">
        <v>10.34</v>
      </c>
    </row>
    <row r="9830" spans="1:10" ht="11.25" x14ac:dyDescent="0.15">
      <c r="A9830" s="6" t="s">
        <v>313</v>
      </c>
      <c r="B9830" s="4" t="s">
        <v>36</v>
      </c>
      <c r="C9830" s="4" t="s">
        <v>256</v>
      </c>
      <c r="D9830" s="4" t="s">
        <v>260</v>
      </c>
      <c r="E9830" s="5">
        <v>6.4</v>
      </c>
    </row>
    <row r="9831" spans="1:10" ht="11.25" x14ac:dyDescent="0.15">
      <c r="A9831" s="6" t="s">
        <v>313</v>
      </c>
      <c r="B9831" s="4" t="s">
        <v>37</v>
      </c>
      <c r="C9831" s="4" t="s">
        <v>256</v>
      </c>
      <c r="D9831" s="4" t="s">
        <v>265</v>
      </c>
      <c r="E9831" s="5">
        <v>9.27</v>
      </c>
      <c r="F9831" t="s">
        <v>354</v>
      </c>
    </row>
    <row r="9832" spans="1:10" ht="11.25" x14ac:dyDescent="0.15">
      <c r="A9832" s="6" t="s">
        <v>313</v>
      </c>
      <c r="B9832" s="4" t="s">
        <v>37</v>
      </c>
      <c r="C9832" s="4" t="s">
        <v>256</v>
      </c>
      <c r="D9832" s="4" t="s">
        <v>266</v>
      </c>
      <c r="E9832" s="5">
        <v>9.77</v>
      </c>
    </row>
    <row r="9833" spans="1:10" ht="11.25" x14ac:dyDescent="0.15">
      <c r="A9833" s="6" t="s">
        <v>313</v>
      </c>
      <c r="B9833" s="4" t="s">
        <v>37</v>
      </c>
      <c r="C9833" s="4" t="s">
        <v>256</v>
      </c>
      <c r="D9833" s="4" t="s">
        <v>260</v>
      </c>
      <c r="E9833" s="5">
        <v>10.57</v>
      </c>
    </row>
    <row r="9834" spans="1:10" ht="11.25" x14ac:dyDescent="0.15">
      <c r="A9834" s="6" t="s">
        <v>313</v>
      </c>
      <c r="B9834" s="4" t="s">
        <v>38</v>
      </c>
      <c r="C9834" s="4" t="s">
        <v>256</v>
      </c>
      <c r="D9834" s="4" t="s">
        <v>265</v>
      </c>
      <c r="E9834" s="5">
        <v>11.85</v>
      </c>
      <c r="F9834" t="s">
        <v>353</v>
      </c>
      <c r="G9834" s="17">
        <f>+E9834+E9835+E9836+E9837+E9838+E9839+E9840</f>
        <v>81.19</v>
      </c>
      <c r="H9834" s="17">
        <f>+E9844+E9841+E9842+E9843+E9845</f>
        <v>32.65</v>
      </c>
      <c r="I9834" s="18">
        <f>+(G9834/4)/(H9834/3)</f>
        <v>1.8650076569678407</v>
      </c>
      <c r="J9834" s="21">
        <f>+(B9834-$K$1)/7</f>
        <v>15</v>
      </c>
    </row>
    <row r="9835" spans="1:10" ht="11.25" x14ac:dyDescent="0.15">
      <c r="A9835" s="6" t="s">
        <v>313</v>
      </c>
      <c r="B9835" s="4" t="s">
        <v>38</v>
      </c>
      <c r="C9835" s="4" t="s">
        <v>256</v>
      </c>
      <c r="D9835" s="4" t="s">
        <v>265</v>
      </c>
      <c r="E9835" s="5">
        <v>12.43</v>
      </c>
    </row>
    <row r="9836" spans="1:10" ht="11.25" x14ac:dyDescent="0.15">
      <c r="A9836" s="6" t="s">
        <v>313</v>
      </c>
      <c r="B9836" s="4" t="s">
        <v>38</v>
      </c>
      <c r="C9836" s="4" t="s">
        <v>256</v>
      </c>
      <c r="D9836" s="4" t="s">
        <v>266</v>
      </c>
      <c r="E9836" s="5">
        <v>12.42</v>
      </c>
    </row>
    <row r="9837" spans="1:10" ht="11.25" x14ac:dyDescent="0.15">
      <c r="A9837" s="6" t="s">
        <v>313</v>
      </c>
      <c r="B9837" s="4" t="s">
        <v>38</v>
      </c>
      <c r="C9837" s="4" t="s">
        <v>256</v>
      </c>
      <c r="D9837" s="4" t="s">
        <v>266</v>
      </c>
      <c r="E9837" s="5">
        <v>12.8</v>
      </c>
    </row>
    <row r="9838" spans="1:10" ht="11.25" x14ac:dyDescent="0.15">
      <c r="A9838" s="6" t="s">
        <v>313</v>
      </c>
      <c r="B9838" s="4" t="s">
        <v>38</v>
      </c>
      <c r="C9838" s="4" t="s">
        <v>256</v>
      </c>
      <c r="D9838" s="4" t="s">
        <v>261</v>
      </c>
      <c r="E9838" s="5">
        <v>10.52</v>
      </c>
    </row>
    <row r="9839" spans="1:10" ht="11.25" x14ac:dyDescent="0.15">
      <c r="A9839" s="6" t="s">
        <v>313</v>
      </c>
      <c r="B9839" s="4" t="s">
        <v>38</v>
      </c>
      <c r="C9839" s="4" t="s">
        <v>256</v>
      </c>
      <c r="D9839" s="4" t="s">
        <v>261</v>
      </c>
      <c r="E9839" s="5">
        <v>8.6</v>
      </c>
    </row>
    <row r="9840" spans="1:10" ht="11.25" x14ac:dyDescent="0.15">
      <c r="A9840" s="6" t="s">
        <v>313</v>
      </c>
      <c r="B9840" s="4" t="s">
        <v>142</v>
      </c>
      <c r="C9840" s="4" t="s">
        <v>256</v>
      </c>
      <c r="D9840" s="4" t="s">
        <v>282</v>
      </c>
      <c r="E9840" s="5">
        <v>12.57</v>
      </c>
    </row>
    <row r="9841" spans="1:10" ht="11.25" x14ac:dyDescent="0.15">
      <c r="A9841" s="9" t="s">
        <v>313</v>
      </c>
      <c r="B9841" s="4" t="s">
        <v>39</v>
      </c>
      <c r="C9841" s="4" t="s">
        <v>256</v>
      </c>
      <c r="D9841" s="4" t="s">
        <v>265</v>
      </c>
      <c r="E9841" s="5">
        <v>2.67</v>
      </c>
      <c r="F9841" t="s">
        <v>354</v>
      </c>
    </row>
    <row r="9842" spans="1:10" ht="11.25" x14ac:dyDescent="0.15">
      <c r="A9842" s="6" t="s">
        <v>313</v>
      </c>
      <c r="B9842" s="4" t="s">
        <v>39</v>
      </c>
      <c r="C9842" s="4" t="s">
        <v>256</v>
      </c>
      <c r="D9842" s="4" t="s">
        <v>266</v>
      </c>
      <c r="E9842" s="5">
        <v>10.92</v>
      </c>
    </row>
    <row r="9843" spans="1:10" ht="11.25" x14ac:dyDescent="0.15">
      <c r="A9843" s="6" t="s">
        <v>313</v>
      </c>
      <c r="B9843" s="4" t="s">
        <v>39</v>
      </c>
      <c r="C9843" s="4" t="s">
        <v>256</v>
      </c>
      <c r="D9843" s="4" t="s">
        <v>266</v>
      </c>
      <c r="E9843" s="5">
        <v>2.4300000000000002</v>
      </c>
    </row>
    <row r="9844" spans="1:10" ht="11.25" x14ac:dyDescent="0.15">
      <c r="A9844" s="6" t="s">
        <v>313</v>
      </c>
      <c r="B9844" s="4" t="s">
        <v>39</v>
      </c>
      <c r="C9844" s="4" t="s">
        <v>256</v>
      </c>
      <c r="D9844" s="4" t="s">
        <v>261</v>
      </c>
      <c r="E9844" s="5">
        <v>9.6300000000000008</v>
      </c>
    </row>
    <row r="9845" spans="1:10" ht="11.25" x14ac:dyDescent="0.15">
      <c r="A9845" s="6" t="s">
        <v>313</v>
      </c>
      <c r="B9845" s="4" t="s">
        <v>39</v>
      </c>
      <c r="C9845" s="4" t="s">
        <v>256</v>
      </c>
      <c r="D9845" s="4" t="s">
        <v>283</v>
      </c>
      <c r="E9845" s="5">
        <v>7</v>
      </c>
    </row>
    <row r="9846" spans="1:10" ht="11.25" x14ac:dyDescent="0.15">
      <c r="A9846" s="6" t="s">
        <v>313</v>
      </c>
      <c r="B9846" s="4" t="s">
        <v>40</v>
      </c>
      <c r="C9846" s="4" t="s">
        <v>256</v>
      </c>
      <c r="D9846" s="4" t="s">
        <v>265</v>
      </c>
      <c r="E9846" s="5">
        <v>12.75</v>
      </c>
      <c r="F9846" t="s">
        <v>353</v>
      </c>
      <c r="G9846" s="17">
        <f>+E9846+E9847+E9848+E9849</f>
        <v>45.39</v>
      </c>
      <c r="H9846" s="17">
        <f>+E9852+E9850+E9851</f>
        <v>30.800000000000004</v>
      </c>
      <c r="I9846" s="18">
        <f>+(G9846/4)/(H9846/3)</f>
        <v>1.1052759740259739</v>
      </c>
      <c r="J9846" s="21">
        <f>+(B9846-$K$1)/7</f>
        <v>16</v>
      </c>
    </row>
    <row r="9847" spans="1:10" ht="11.25" x14ac:dyDescent="0.15">
      <c r="A9847" s="6" t="s">
        <v>313</v>
      </c>
      <c r="B9847" s="4" t="s">
        <v>40</v>
      </c>
      <c r="C9847" s="4" t="s">
        <v>256</v>
      </c>
      <c r="D9847" s="4" t="s">
        <v>265</v>
      </c>
      <c r="E9847" s="5">
        <v>9.89</v>
      </c>
    </row>
    <row r="9848" spans="1:10" ht="11.25" x14ac:dyDescent="0.15">
      <c r="A9848" s="6" t="s">
        <v>313</v>
      </c>
      <c r="B9848" s="4" t="s">
        <v>40</v>
      </c>
      <c r="C9848" s="4" t="s">
        <v>256</v>
      </c>
      <c r="D9848" s="4" t="s">
        <v>266</v>
      </c>
      <c r="E9848" s="5">
        <v>10.72</v>
      </c>
    </row>
    <row r="9849" spans="1:10" ht="11.25" x14ac:dyDescent="0.15">
      <c r="A9849" s="6" t="s">
        <v>313</v>
      </c>
      <c r="B9849" s="4" t="s">
        <v>40</v>
      </c>
      <c r="C9849" s="4" t="s">
        <v>256</v>
      </c>
      <c r="D9849" s="4" t="s">
        <v>266</v>
      </c>
      <c r="E9849" s="5">
        <v>12.03</v>
      </c>
    </row>
    <row r="9850" spans="1:10" ht="11.25" x14ac:dyDescent="0.15">
      <c r="A9850" s="6" t="s">
        <v>313</v>
      </c>
      <c r="B9850" s="4" t="s">
        <v>41</v>
      </c>
      <c r="C9850" s="4" t="s">
        <v>256</v>
      </c>
      <c r="D9850" s="4" t="s">
        <v>282</v>
      </c>
      <c r="E9850" s="5">
        <v>7.77</v>
      </c>
      <c r="F9850" t="s">
        <v>354</v>
      </c>
    </row>
    <row r="9851" spans="1:10" ht="11.25" x14ac:dyDescent="0.15">
      <c r="A9851" s="6" t="s">
        <v>313</v>
      </c>
      <c r="B9851" s="4" t="s">
        <v>41</v>
      </c>
      <c r="C9851" s="4" t="s">
        <v>256</v>
      </c>
      <c r="D9851" s="4" t="s">
        <v>265</v>
      </c>
      <c r="E9851" s="5">
        <v>12.63</v>
      </c>
    </row>
    <row r="9852" spans="1:10" ht="11.25" x14ac:dyDescent="0.15">
      <c r="A9852" s="6" t="s">
        <v>313</v>
      </c>
      <c r="B9852" s="4" t="s">
        <v>41</v>
      </c>
      <c r="C9852" s="4" t="s">
        <v>256</v>
      </c>
      <c r="D9852" s="4" t="s">
        <v>266</v>
      </c>
      <c r="E9852" s="5">
        <v>10.4</v>
      </c>
    </row>
    <row r="9853" spans="1:10" ht="11.25" x14ac:dyDescent="0.15">
      <c r="A9853" s="6" t="s">
        <v>313</v>
      </c>
      <c r="B9853" s="4" t="s">
        <v>42</v>
      </c>
      <c r="C9853" s="4" t="s">
        <v>256</v>
      </c>
      <c r="D9853" s="4" t="s">
        <v>282</v>
      </c>
      <c r="E9853" s="5">
        <v>11.96</v>
      </c>
      <c r="F9853" t="s">
        <v>353</v>
      </c>
      <c r="G9853" s="17">
        <f>+E9853+E9854+E9855+E9856+E9857+E9858</f>
        <v>70.86</v>
      </c>
      <c r="H9853" s="17">
        <f>+E9859+E9860</f>
        <v>21.46</v>
      </c>
      <c r="I9853" s="18">
        <f>+(G9853/4)/(H9853/3)</f>
        <v>2.4764678471575023</v>
      </c>
      <c r="J9853" s="21">
        <f>+(B9853-$K$1)/7</f>
        <v>17</v>
      </c>
    </row>
    <row r="9854" spans="1:10" ht="11.25" x14ac:dyDescent="0.15">
      <c r="A9854" s="6" t="s">
        <v>313</v>
      </c>
      <c r="B9854" s="4" t="s">
        <v>42</v>
      </c>
      <c r="C9854" s="4" t="s">
        <v>256</v>
      </c>
      <c r="D9854" s="4" t="s">
        <v>282</v>
      </c>
      <c r="E9854" s="5">
        <v>13.52</v>
      </c>
    </row>
    <row r="9855" spans="1:10" ht="11.25" x14ac:dyDescent="0.15">
      <c r="A9855" s="6" t="s">
        <v>313</v>
      </c>
      <c r="B9855" s="4" t="s">
        <v>42</v>
      </c>
      <c r="C9855" s="4" t="s">
        <v>256</v>
      </c>
      <c r="D9855" s="4" t="s">
        <v>265</v>
      </c>
      <c r="E9855" s="5">
        <v>12.66</v>
      </c>
    </row>
    <row r="9856" spans="1:10" ht="11.25" x14ac:dyDescent="0.15">
      <c r="A9856" s="6" t="s">
        <v>313</v>
      </c>
      <c r="B9856" s="4" t="s">
        <v>42</v>
      </c>
      <c r="C9856" s="4" t="s">
        <v>256</v>
      </c>
      <c r="D9856" s="4" t="s">
        <v>265</v>
      </c>
      <c r="E9856" s="5">
        <v>11.87</v>
      </c>
    </row>
    <row r="9857" spans="1:10" ht="11.25" x14ac:dyDescent="0.15">
      <c r="A9857" s="6" t="s">
        <v>313</v>
      </c>
      <c r="B9857" s="4" t="s">
        <v>42</v>
      </c>
      <c r="C9857" s="4" t="s">
        <v>256</v>
      </c>
      <c r="D9857" s="4" t="s">
        <v>266</v>
      </c>
      <c r="E9857" s="5">
        <v>10.96</v>
      </c>
    </row>
    <row r="9858" spans="1:10" ht="11.25" x14ac:dyDescent="0.15">
      <c r="A9858" s="6" t="s">
        <v>313</v>
      </c>
      <c r="B9858" s="4" t="s">
        <v>42</v>
      </c>
      <c r="C9858" s="4" t="s">
        <v>256</v>
      </c>
      <c r="D9858" s="4" t="s">
        <v>266</v>
      </c>
      <c r="E9858" s="5">
        <v>9.89</v>
      </c>
    </row>
    <row r="9859" spans="1:10" ht="11.25" x14ac:dyDescent="0.15">
      <c r="A9859" s="6" t="s">
        <v>313</v>
      </c>
      <c r="B9859" s="4" t="s">
        <v>43</v>
      </c>
      <c r="C9859" s="4" t="s">
        <v>256</v>
      </c>
      <c r="D9859" s="4" t="s">
        <v>265</v>
      </c>
      <c r="E9859" s="5">
        <v>10.74</v>
      </c>
      <c r="F9859" t="s">
        <v>354</v>
      </c>
    </row>
    <row r="9860" spans="1:10" ht="11.25" x14ac:dyDescent="0.15">
      <c r="A9860" s="6" t="s">
        <v>313</v>
      </c>
      <c r="B9860" s="4" t="s">
        <v>43</v>
      </c>
      <c r="C9860" s="4" t="s">
        <v>256</v>
      </c>
      <c r="D9860" s="4" t="s">
        <v>266</v>
      </c>
      <c r="E9860" s="5">
        <v>10.72</v>
      </c>
    </row>
    <row r="9861" spans="1:10" ht="11.25" x14ac:dyDescent="0.15">
      <c r="A9861" s="6" t="s">
        <v>313</v>
      </c>
      <c r="B9861" s="4" t="s">
        <v>44</v>
      </c>
      <c r="C9861" s="4" t="s">
        <v>256</v>
      </c>
      <c r="D9861" s="4" t="s">
        <v>282</v>
      </c>
      <c r="E9861" s="5">
        <v>12.32</v>
      </c>
      <c r="F9861" t="s">
        <v>353</v>
      </c>
      <c r="G9861" s="17">
        <f>+E9861+E9862+E9863+E9864+E9865+E9866</f>
        <v>69.759999999999991</v>
      </c>
      <c r="H9861" s="17">
        <f>+E9867+E9868+E9869</f>
        <v>38.72</v>
      </c>
      <c r="I9861" s="18">
        <f>+(G9861/4)/(H9861/3)</f>
        <v>1.3512396694214874</v>
      </c>
      <c r="J9861" s="21">
        <f>+(B9861-$K$1)/7</f>
        <v>18</v>
      </c>
    </row>
    <row r="9862" spans="1:10" ht="11.25" x14ac:dyDescent="0.15">
      <c r="A9862" s="6" t="s">
        <v>313</v>
      </c>
      <c r="B9862" s="4" t="s">
        <v>44</v>
      </c>
      <c r="C9862" s="4" t="s">
        <v>256</v>
      </c>
      <c r="D9862" s="4" t="s">
        <v>282</v>
      </c>
      <c r="E9862" s="5">
        <v>11.9</v>
      </c>
    </row>
    <row r="9863" spans="1:10" ht="11.25" x14ac:dyDescent="0.15">
      <c r="A9863" s="6" t="s">
        <v>313</v>
      </c>
      <c r="B9863" s="4" t="s">
        <v>44</v>
      </c>
      <c r="C9863" s="4" t="s">
        <v>256</v>
      </c>
      <c r="D9863" s="4" t="s">
        <v>265</v>
      </c>
      <c r="E9863" s="5">
        <v>13.26</v>
      </c>
    </row>
    <row r="9864" spans="1:10" ht="11.25" x14ac:dyDescent="0.15">
      <c r="A9864" s="6" t="s">
        <v>313</v>
      </c>
      <c r="B9864" s="4" t="s">
        <v>44</v>
      </c>
      <c r="C9864" s="4" t="s">
        <v>256</v>
      </c>
      <c r="D9864" s="4" t="s">
        <v>265</v>
      </c>
      <c r="E9864" s="5">
        <v>9.5299999999999994</v>
      </c>
    </row>
    <row r="9865" spans="1:10" ht="11.25" x14ac:dyDescent="0.15">
      <c r="A9865" s="6" t="s">
        <v>313</v>
      </c>
      <c r="B9865" s="4" t="s">
        <v>44</v>
      </c>
      <c r="C9865" s="4" t="s">
        <v>256</v>
      </c>
      <c r="D9865" s="4" t="s">
        <v>266</v>
      </c>
      <c r="E9865" s="5">
        <v>13</v>
      </c>
    </row>
    <row r="9866" spans="1:10" ht="11.25" x14ac:dyDescent="0.15">
      <c r="A9866" s="6" t="s">
        <v>313</v>
      </c>
      <c r="B9866" s="4" t="s">
        <v>44</v>
      </c>
      <c r="C9866" s="4" t="s">
        <v>256</v>
      </c>
      <c r="D9866" s="4" t="s">
        <v>266</v>
      </c>
      <c r="E9866" s="5">
        <v>9.75</v>
      </c>
    </row>
    <row r="9867" spans="1:10" ht="11.25" x14ac:dyDescent="0.15">
      <c r="A9867" s="6" t="s">
        <v>313</v>
      </c>
      <c r="B9867" s="4" t="s">
        <v>45</v>
      </c>
      <c r="C9867" s="4" t="s">
        <v>256</v>
      </c>
      <c r="D9867" s="4" t="s">
        <v>282</v>
      </c>
      <c r="E9867" s="5">
        <v>12.15</v>
      </c>
      <c r="F9867" t="s">
        <v>354</v>
      </c>
    </row>
    <row r="9868" spans="1:10" ht="11.25" x14ac:dyDescent="0.15">
      <c r="A9868" s="6" t="s">
        <v>313</v>
      </c>
      <c r="B9868" s="4" t="s">
        <v>45</v>
      </c>
      <c r="C9868" s="4" t="s">
        <v>256</v>
      </c>
      <c r="D9868" s="4" t="s">
        <v>266</v>
      </c>
      <c r="E9868" s="5">
        <v>13.78</v>
      </c>
    </row>
    <row r="9869" spans="1:10" ht="11.25" x14ac:dyDescent="0.15">
      <c r="A9869" s="6" t="s">
        <v>313</v>
      </c>
      <c r="B9869" s="4" t="s">
        <v>45</v>
      </c>
      <c r="C9869" s="4" t="s">
        <v>256</v>
      </c>
      <c r="D9869" s="4" t="s">
        <v>260</v>
      </c>
      <c r="E9869" s="5">
        <v>12.79</v>
      </c>
    </row>
    <row r="9870" spans="1:10" ht="11.25" x14ac:dyDescent="0.15">
      <c r="A9870" s="6" t="s">
        <v>313</v>
      </c>
      <c r="B9870" s="4" t="s">
        <v>46</v>
      </c>
      <c r="C9870" s="4" t="s">
        <v>256</v>
      </c>
      <c r="D9870" s="4" t="s">
        <v>282</v>
      </c>
      <c r="E9870" s="5">
        <v>12.94</v>
      </c>
      <c r="F9870" t="s">
        <v>353</v>
      </c>
      <c r="G9870" s="17">
        <f>+E9870+E9871+E9872+E9873+E9874+E9875</f>
        <v>67.2</v>
      </c>
      <c r="H9870" s="17">
        <f>+E9876+E9877+E9878</f>
        <v>37.980000000000004</v>
      </c>
      <c r="I9870" s="18">
        <f>+(G9870/4)/(H9870/3)</f>
        <v>1.3270142180094786</v>
      </c>
      <c r="J9870" s="21">
        <f>+(B9870-$K$1)/7</f>
        <v>19</v>
      </c>
    </row>
    <row r="9871" spans="1:10" ht="11.25" x14ac:dyDescent="0.15">
      <c r="A9871" s="6" t="s">
        <v>313</v>
      </c>
      <c r="B9871" s="4" t="s">
        <v>46</v>
      </c>
      <c r="C9871" s="4" t="s">
        <v>256</v>
      </c>
      <c r="D9871" s="4" t="s">
        <v>282</v>
      </c>
      <c r="E9871" s="5">
        <v>11.65</v>
      </c>
    </row>
    <row r="9872" spans="1:10" ht="11.25" x14ac:dyDescent="0.15">
      <c r="A9872" s="6" t="s">
        <v>313</v>
      </c>
      <c r="B9872" s="4" t="s">
        <v>46</v>
      </c>
      <c r="C9872" s="4" t="s">
        <v>256</v>
      </c>
      <c r="D9872" s="4" t="s">
        <v>266</v>
      </c>
      <c r="E9872" s="5">
        <v>12.13</v>
      </c>
    </row>
    <row r="9873" spans="1:10" ht="11.25" x14ac:dyDescent="0.15">
      <c r="A9873" s="6" t="s">
        <v>313</v>
      </c>
      <c r="B9873" s="4" t="s">
        <v>46</v>
      </c>
      <c r="C9873" s="4" t="s">
        <v>256</v>
      </c>
      <c r="D9873" s="4" t="s">
        <v>266</v>
      </c>
      <c r="E9873" s="5">
        <v>10.28</v>
      </c>
    </row>
    <row r="9874" spans="1:10" ht="11.25" x14ac:dyDescent="0.15">
      <c r="A9874" s="6" t="s">
        <v>313</v>
      </c>
      <c r="B9874" s="4" t="s">
        <v>46</v>
      </c>
      <c r="C9874" s="4" t="s">
        <v>256</v>
      </c>
      <c r="D9874" s="4" t="s">
        <v>260</v>
      </c>
      <c r="E9874" s="5">
        <v>12.67</v>
      </c>
    </row>
    <row r="9875" spans="1:10" ht="11.25" x14ac:dyDescent="0.15">
      <c r="A9875" s="6" t="s">
        <v>313</v>
      </c>
      <c r="B9875" s="4" t="s">
        <v>46</v>
      </c>
      <c r="C9875" s="4" t="s">
        <v>256</v>
      </c>
      <c r="D9875" s="4" t="s">
        <v>260</v>
      </c>
      <c r="E9875" s="5">
        <v>7.53</v>
      </c>
    </row>
    <row r="9876" spans="1:10" ht="11.25" x14ac:dyDescent="0.15">
      <c r="A9876" s="6" t="s">
        <v>313</v>
      </c>
      <c r="B9876" s="4" t="s">
        <v>47</v>
      </c>
      <c r="C9876" s="4" t="s">
        <v>256</v>
      </c>
      <c r="D9876" s="4" t="s">
        <v>282</v>
      </c>
      <c r="E9876" s="5">
        <v>11.48</v>
      </c>
      <c r="F9876" t="s">
        <v>354</v>
      </c>
    </row>
    <row r="9877" spans="1:10" ht="11.25" x14ac:dyDescent="0.15">
      <c r="A9877" s="6" t="s">
        <v>313</v>
      </c>
      <c r="B9877" s="4" t="s">
        <v>47</v>
      </c>
      <c r="C9877" s="4" t="s">
        <v>256</v>
      </c>
      <c r="D9877" s="4" t="s">
        <v>265</v>
      </c>
      <c r="E9877" s="5">
        <v>13.95</v>
      </c>
    </row>
    <row r="9878" spans="1:10" ht="11.25" x14ac:dyDescent="0.15">
      <c r="A9878" s="6" t="s">
        <v>313</v>
      </c>
      <c r="B9878" s="4" t="s">
        <v>47</v>
      </c>
      <c r="C9878" s="4" t="s">
        <v>256</v>
      </c>
      <c r="D9878" s="4" t="s">
        <v>266</v>
      </c>
      <c r="E9878" s="5">
        <v>12.55</v>
      </c>
    </row>
    <row r="9879" spans="1:10" ht="11.25" x14ac:dyDescent="0.15">
      <c r="A9879" s="6" t="s">
        <v>313</v>
      </c>
      <c r="B9879" s="4" t="s">
        <v>48</v>
      </c>
      <c r="C9879" s="4" t="s">
        <v>256</v>
      </c>
      <c r="D9879" s="4" t="s">
        <v>282</v>
      </c>
      <c r="E9879" s="5">
        <v>10.98</v>
      </c>
      <c r="F9879" t="s">
        <v>353</v>
      </c>
      <c r="G9879" s="17">
        <f>+E9879+E9880+E9881+E9882+E9883+E9884</f>
        <v>61.26</v>
      </c>
      <c r="H9879" s="17">
        <f>+E9885+E9886+E9887</f>
        <v>37.29</v>
      </c>
      <c r="I9879" s="18">
        <f>+(G9879/4)/(H9879/3)</f>
        <v>1.2320997586484312</v>
      </c>
      <c r="J9879" s="21">
        <f>+(B9879-$K$1)/7</f>
        <v>20</v>
      </c>
    </row>
    <row r="9880" spans="1:10" ht="11.25" x14ac:dyDescent="0.15">
      <c r="A9880" s="6" t="s">
        <v>313</v>
      </c>
      <c r="B9880" s="4" t="s">
        <v>48</v>
      </c>
      <c r="C9880" s="4" t="s">
        <v>256</v>
      </c>
      <c r="D9880" s="4" t="s">
        <v>282</v>
      </c>
      <c r="E9880" s="5">
        <v>10.1</v>
      </c>
    </row>
    <row r="9881" spans="1:10" ht="11.25" x14ac:dyDescent="0.15">
      <c r="A9881" s="6" t="s">
        <v>313</v>
      </c>
      <c r="B9881" s="4" t="s">
        <v>48</v>
      </c>
      <c r="C9881" s="4" t="s">
        <v>256</v>
      </c>
      <c r="D9881" s="4" t="s">
        <v>265</v>
      </c>
      <c r="E9881" s="5">
        <v>12.77</v>
      </c>
    </row>
    <row r="9882" spans="1:10" ht="11.25" x14ac:dyDescent="0.15">
      <c r="A9882" s="6" t="s">
        <v>313</v>
      </c>
      <c r="B9882" s="4" t="s">
        <v>48</v>
      </c>
      <c r="C9882" s="4" t="s">
        <v>256</v>
      </c>
      <c r="D9882" s="4" t="s">
        <v>265</v>
      </c>
      <c r="E9882" s="5">
        <v>7.23</v>
      </c>
    </row>
    <row r="9883" spans="1:10" ht="11.25" x14ac:dyDescent="0.15">
      <c r="A9883" s="6" t="s">
        <v>313</v>
      </c>
      <c r="B9883" s="4" t="s">
        <v>48</v>
      </c>
      <c r="C9883" s="4" t="s">
        <v>256</v>
      </c>
      <c r="D9883" s="4" t="s">
        <v>266</v>
      </c>
      <c r="E9883" s="5">
        <v>13.03</v>
      </c>
    </row>
    <row r="9884" spans="1:10" ht="11.25" x14ac:dyDescent="0.15">
      <c r="A9884" s="6" t="s">
        <v>313</v>
      </c>
      <c r="B9884" s="4" t="s">
        <v>48</v>
      </c>
      <c r="C9884" s="4" t="s">
        <v>256</v>
      </c>
      <c r="D9884" s="4" t="s">
        <v>266</v>
      </c>
      <c r="E9884" s="5">
        <v>7.15</v>
      </c>
    </row>
    <row r="9885" spans="1:10" ht="11.25" x14ac:dyDescent="0.15">
      <c r="A9885" s="6" t="s">
        <v>313</v>
      </c>
      <c r="B9885" s="4" t="s">
        <v>49</v>
      </c>
      <c r="C9885" s="4" t="s">
        <v>256</v>
      </c>
      <c r="D9885" s="4" t="s">
        <v>282</v>
      </c>
      <c r="E9885" s="5">
        <v>12.18</v>
      </c>
      <c r="F9885" t="s">
        <v>354</v>
      </c>
    </row>
    <row r="9886" spans="1:10" ht="11.25" x14ac:dyDescent="0.15">
      <c r="A9886" s="6" t="s">
        <v>313</v>
      </c>
      <c r="B9886" s="4" t="s">
        <v>49</v>
      </c>
      <c r="C9886" s="4" t="s">
        <v>256</v>
      </c>
      <c r="D9886" s="4" t="s">
        <v>265</v>
      </c>
      <c r="E9886" s="5">
        <v>13.42</v>
      </c>
    </row>
    <row r="9887" spans="1:10" ht="11.25" x14ac:dyDescent="0.15">
      <c r="A9887" s="6" t="s">
        <v>313</v>
      </c>
      <c r="B9887" s="4" t="s">
        <v>49</v>
      </c>
      <c r="C9887" s="4" t="s">
        <v>256</v>
      </c>
      <c r="D9887" s="4" t="s">
        <v>266</v>
      </c>
      <c r="E9887" s="5">
        <v>11.69</v>
      </c>
    </row>
    <row r="9888" spans="1:10" ht="11.25" x14ac:dyDescent="0.15">
      <c r="A9888" s="6" t="s">
        <v>313</v>
      </c>
      <c r="B9888" s="4" t="s">
        <v>50</v>
      </c>
      <c r="C9888" s="4" t="s">
        <v>256</v>
      </c>
      <c r="D9888" s="4" t="s">
        <v>282</v>
      </c>
      <c r="E9888" s="5">
        <v>12.48</v>
      </c>
      <c r="F9888" t="s">
        <v>353</v>
      </c>
      <c r="G9888" s="17">
        <f>+E9888+E9889+E9890+E9891+E9892+E9893</f>
        <v>75.930000000000007</v>
      </c>
      <c r="H9888" s="17">
        <f>+E9894+E9895+E9896</f>
        <v>41.089999999999996</v>
      </c>
      <c r="I9888" s="18">
        <f>+(G9888/4)/(H9888/3)</f>
        <v>1.3859211486979803</v>
      </c>
      <c r="J9888" s="21">
        <f>+(B9888-$K$1)/7</f>
        <v>21</v>
      </c>
    </row>
    <row r="9889" spans="1:10" ht="11.25" x14ac:dyDescent="0.15">
      <c r="A9889" s="6" t="s">
        <v>313</v>
      </c>
      <c r="B9889" s="4" t="s">
        <v>50</v>
      </c>
      <c r="C9889" s="4" t="s">
        <v>256</v>
      </c>
      <c r="D9889" s="4" t="s">
        <v>282</v>
      </c>
      <c r="E9889" s="5">
        <v>10.02</v>
      </c>
    </row>
    <row r="9890" spans="1:10" ht="11.25" x14ac:dyDescent="0.15">
      <c r="A9890" s="6" t="s">
        <v>313</v>
      </c>
      <c r="B9890" s="4" t="s">
        <v>50</v>
      </c>
      <c r="C9890" s="4" t="s">
        <v>256</v>
      </c>
      <c r="D9890" s="4" t="s">
        <v>265</v>
      </c>
      <c r="E9890" s="5">
        <v>13.83</v>
      </c>
    </row>
    <row r="9891" spans="1:10" ht="11.25" x14ac:dyDescent="0.15">
      <c r="A9891" s="6" t="s">
        <v>313</v>
      </c>
      <c r="B9891" s="4" t="s">
        <v>50</v>
      </c>
      <c r="C9891" s="4" t="s">
        <v>256</v>
      </c>
      <c r="D9891" s="4" t="s">
        <v>265</v>
      </c>
      <c r="E9891" s="5">
        <v>12.82</v>
      </c>
    </row>
    <row r="9892" spans="1:10" ht="11.25" x14ac:dyDescent="0.15">
      <c r="A9892" s="9" t="s">
        <v>313</v>
      </c>
      <c r="B9892" s="4" t="s">
        <v>50</v>
      </c>
      <c r="C9892" s="4" t="s">
        <v>256</v>
      </c>
      <c r="D9892" s="4" t="s">
        <v>266</v>
      </c>
      <c r="E9892" s="5">
        <v>12.74</v>
      </c>
    </row>
    <row r="9893" spans="1:10" ht="11.25" x14ac:dyDescent="0.15">
      <c r="A9893" s="6" t="s">
        <v>313</v>
      </c>
      <c r="B9893" s="4" t="s">
        <v>50</v>
      </c>
      <c r="C9893" s="4" t="s">
        <v>256</v>
      </c>
      <c r="D9893" s="4" t="s">
        <v>266</v>
      </c>
      <c r="E9893" s="5">
        <v>14.04</v>
      </c>
    </row>
    <row r="9894" spans="1:10" ht="11.25" x14ac:dyDescent="0.15">
      <c r="A9894" s="6" t="s">
        <v>313</v>
      </c>
      <c r="B9894" s="4" t="s">
        <v>51</v>
      </c>
      <c r="C9894" s="4" t="s">
        <v>256</v>
      </c>
      <c r="D9894" s="4" t="s">
        <v>282</v>
      </c>
      <c r="E9894" s="5">
        <v>12.62</v>
      </c>
      <c r="F9894" t="s">
        <v>354</v>
      </c>
    </row>
    <row r="9895" spans="1:10" ht="11.25" x14ac:dyDescent="0.15">
      <c r="A9895" s="6" t="s">
        <v>313</v>
      </c>
      <c r="B9895" s="4" t="s">
        <v>51</v>
      </c>
      <c r="C9895" s="4" t="s">
        <v>256</v>
      </c>
      <c r="D9895" s="4" t="s">
        <v>265</v>
      </c>
      <c r="E9895" s="5">
        <v>14.62</v>
      </c>
    </row>
    <row r="9896" spans="1:10" ht="11.25" x14ac:dyDescent="0.15">
      <c r="A9896" s="6" t="s">
        <v>313</v>
      </c>
      <c r="B9896" s="4" t="s">
        <v>51</v>
      </c>
      <c r="C9896" s="4" t="s">
        <v>256</v>
      </c>
      <c r="D9896" s="4" t="s">
        <v>266</v>
      </c>
      <c r="E9896" s="5">
        <v>13.85</v>
      </c>
    </row>
    <row r="9897" spans="1:10" ht="11.25" x14ac:dyDescent="0.15">
      <c r="A9897" s="6" t="s">
        <v>313</v>
      </c>
      <c r="B9897" s="4" t="s">
        <v>52</v>
      </c>
      <c r="C9897" s="4" t="s">
        <v>256</v>
      </c>
      <c r="D9897" s="4" t="s">
        <v>282</v>
      </c>
      <c r="E9897" s="5">
        <v>15.55</v>
      </c>
      <c r="F9897" s="13" t="s">
        <v>354</v>
      </c>
    </row>
    <row r="9898" spans="1:10" ht="11.25" x14ac:dyDescent="0.15">
      <c r="A9898" s="6" t="s">
        <v>313</v>
      </c>
      <c r="B9898" s="4" t="s">
        <v>52</v>
      </c>
      <c r="C9898" s="4" t="s">
        <v>256</v>
      </c>
      <c r="D9898" s="4" t="s">
        <v>282</v>
      </c>
      <c r="E9898" s="5">
        <v>14.81</v>
      </c>
    </row>
    <row r="9899" spans="1:10" ht="11.25" x14ac:dyDescent="0.15">
      <c r="A9899" s="6" t="s">
        <v>313</v>
      </c>
      <c r="B9899" s="4" t="s">
        <v>52</v>
      </c>
      <c r="C9899" s="4" t="s">
        <v>256</v>
      </c>
      <c r="D9899" s="4" t="s">
        <v>265</v>
      </c>
      <c r="E9899" s="5">
        <v>14.61</v>
      </c>
    </row>
    <row r="9900" spans="1:10" ht="11.25" x14ac:dyDescent="0.15">
      <c r="A9900" s="6" t="s">
        <v>313</v>
      </c>
      <c r="B9900" s="4" t="s">
        <v>52</v>
      </c>
      <c r="C9900" s="4" t="s">
        <v>256</v>
      </c>
      <c r="D9900" s="4" t="s">
        <v>265</v>
      </c>
      <c r="E9900" s="5">
        <v>16.66</v>
      </c>
    </row>
    <row r="9901" spans="1:10" ht="11.25" x14ac:dyDescent="0.15">
      <c r="A9901" s="6" t="s">
        <v>313</v>
      </c>
      <c r="B9901" s="4" t="s">
        <v>52</v>
      </c>
      <c r="C9901" s="4" t="s">
        <v>256</v>
      </c>
      <c r="D9901" s="4" t="s">
        <v>266</v>
      </c>
      <c r="E9901" s="5">
        <v>13.11</v>
      </c>
    </row>
    <row r="9902" spans="1:10" ht="11.25" x14ac:dyDescent="0.15">
      <c r="A9902" s="6" t="s">
        <v>313</v>
      </c>
      <c r="B9902" s="4" t="s">
        <v>52</v>
      </c>
      <c r="C9902" s="4" t="s">
        <v>256</v>
      </c>
      <c r="D9902" s="4" t="s">
        <v>266</v>
      </c>
      <c r="E9902" s="5">
        <v>13.89</v>
      </c>
    </row>
    <row r="9903" spans="1:10" ht="11.25" x14ac:dyDescent="0.15">
      <c r="A9903" s="6" t="s">
        <v>313</v>
      </c>
      <c r="B9903" s="4" t="s">
        <v>52</v>
      </c>
      <c r="C9903" s="4" t="s">
        <v>256</v>
      </c>
      <c r="D9903" s="4" t="s">
        <v>266</v>
      </c>
      <c r="E9903" s="5">
        <v>7.18</v>
      </c>
    </row>
    <row r="9904" spans="1:10" ht="11.25" x14ac:dyDescent="0.15">
      <c r="A9904" s="6" t="s">
        <v>313</v>
      </c>
      <c r="B9904" s="4" t="s">
        <v>53</v>
      </c>
      <c r="C9904" s="4" t="s">
        <v>256</v>
      </c>
      <c r="D9904" s="4" t="s">
        <v>282</v>
      </c>
      <c r="E9904" s="5">
        <v>13.74</v>
      </c>
      <c r="F9904" t="s">
        <v>353</v>
      </c>
      <c r="G9904" s="17">
        <f>+E9904+E9905+E9906+E9907+E9908+E9909</f>
        <v>69.19</v>
      </c>
      <c r="H9904" s="17">
        <f>+E9910+E9911+E9912+E9913+E9914+E9915</f>
        <v>59.32</v>
      </c>
      <c r="I9904" s="18">
        <f>+(G9904/4)/(H9904/3)</f>
        <v>0.87478927848954813</v>
      </c>
      <c r="J9904" s="21">
        <f>+(B9904-$K$1)/7</f>
        <v>23</v>
      </c>
    </row>
    <row r="9905" spans="1:10" ht="11.25" x14ac:dyDescent="0.15">
      <c r="A9905" s="6" t="s">
        <v>313</v>
      </c>
      <c r="B9905" s="4" t="s">
        <v>53</v>
      </c>
      <c r="C9905" s="4" t="s">
        <v>256</v>
      </c>
      <c r="D9905" s="4" t="s">
        <v>282</v>
      </c>
      <c r="E9905" s="5">
        <v>12.17</v>
      </c>
    </row>
    <row r="9906" spans="1:10" ht="11.25" x14ac:dyDescent="0.15">
      <c r="A9906" s="6" t="s">
        <v>313</v>
      </c>
      <c r="B9906" s="4" t="s">
        <v>53</v>
      </c>
      <c r="C9906" s="4" t="s">
        <v>256</v>
      </c>
      <c r="D9906" s="4" t="s">
        <v>265</v>
      </c>
      <c r="E9906" s="5">
        <v>13.41</v>
      </c>
    </row>
    <row r="9907" spans="1:10" ht="11.25" x14ac:dyDescent="0.15">
      <c r="A9907" s="6" t="s">
        <v>313</v>
      </c>
      <c r="B9907" s="4" t="s">
        <v>53</v>
      </c>
      <c r="C9907" s="4" t="s">
        <v>256</v>
      </c>
      <c r="D9907" s="4" t="s">
        <v>265</v>
      </c>
      <c r="E9907" s="5">
        <v>10.35</v>
      </c>
    </row>
    <row r="9908" spans="1:10" ht="11.25" x14ac:dyDescent="0.15">
      <c r="A9908" s="6" t="s">
        <v>313</v>
      </c>
      <c r="B9908" s="4" t="s">
        <v>53</v>
      </c>
      <c r="C9908" s="4" t="s">
        <v>256</v>
      </c>
      <c r="D9908" s="4" t="s">
        <v>266</v>
      </c>
      <c r="E9908" s="5">
        <v>12.45</v>
      </c>
    </row>
    <row r="9909" spans="1:10" ht="11.25" x14ac:dyDescent="0.15">
      <c r="A9909" s="6" t="s">
        <v>313</v>
      </c>
      <c r="B9909" s="4" t="s">
        <v>53</v>
      </c>
      <c r="C9909" s="4" t="s">
        <v>256</v>
      </c>
      <c r="D9909" s="4" t="s">
        <v>266</v>
      </c>
      <c r="E9909" s="5">
        <v>7.07</v>
      </c>
    </row>
    <row r="9910" spans="1:10" ht="11.25" x14ac:dyDescent="0.15">
      <c r="A9910" s="6" t="s">
        <v>313</v>
      </c>
      <c r="B9910" s="4" t="s">
        <v>54</v>
      </c>
      <c r="C9910" s="4" t="s">
        <v>256</v>
      </c>
      <c r="D9910" s="4" t="s">
        <v>282</v>
      </c>
      <c r="E9910" s="5">
        <v>12.83</v>
      </c>
      <c r="F9910" t="s">
        <v>354</v>
      </c>
    </row>
    <row r="9911" spans="1:10" ht="11.25" x14ac:dyDescent="0.15">
      <c r="A9911" s="6" t="s">
        <v>313</v>
      </c>
      <c r="B9911" s="4" t="s">
        <v>54</v>
      </c>
      <c r="C9911" s="4" t="s">
        <v>256</v>
      </c>
      <c r="D9911" s="4" t="s">
        <v>265</v>
      </c>
      <c r="E9911" s="5">
        <v>13.49</v>
      </c>
    </row>
    <row r="9912" spans="1:10" ht="11.25" x14ac:dyDescent="0.15">
      <c r="A9912" s="6" t="s">
        <v>313</v>
      </c>
      <c r="B9912" s="4" t="s">
        <v>54</v>
      </c>
      <c r="C9912" s="4" t="s">
        <v>256</v>
      </c>
      <c r="D9912" s="4" t="s">
        <v>265</v>
      </c>
      <c r="E9912" s="5">
        <v>4.01</v>
      </c>
    </row>
    <row r="9913" spans="1:10" ht="11.25" x14ac:dyDescent="0.15">
      <c r="A9913" s="6" t="s">
        <v>313</v>
      </c>
      <c r="B9913" s="4" t="s">
        <v>54</v>
      </c>
      <c r="C9913" s="4" t="s">
        <v>256</v>
      </c>
      <c r="D9913" s="4" t="s">
        <v>260</v>
      </c>
      <c r="E9913" s="5">
        <v>11.88</v>
      </c>
    </row>
    <row r="9914" spans="1:10" ht="11.25" x14ac:dyDescent="0.15">
      <c r="A9914" s="6" t="s">
        <v>313</v>
      </c>
      <c r="B9914" s="4" t="s">
        <v>54</v>
      </c>
      <c r="C9914" s="4" t="s">
        <v>256</v>
      </c>
      <c r="D9914" s="4" t="s">
        <v>260</v>
      </c>
      <c r="E9914" s="5">
        <v>3.25</v>
      </c>
    </row>
    <row r="9915" spans="1:10" ht="11.25" x14ac:dyDescent="0.15">
      <c r="A9915" s="6" t="s">
        <v>313</v>
      </c>
      <c r="B9915" s="4" t="s">
        <v>160</v>
      </c>
      <c r="C9915" s="4" t="s">
        <v>256</v>
      </c>
      <c r="D9915" s="4" t="s">
        <v>259</v>
      </c>
      <c r="E9915" s="5">
        <v>13.86</v>
      </c>
    </row>
    <row r="9916" spans="1:10" ht="11.25" x14ac:dyDescent="0.15">
      <c r="A9916" s="6" t="s">
        <v>313</v>
      </c>
      <c r="B9916" s="4" t="s">
        <v>55</v>
      </c>
      <c r="C9916" s="4" t="s">
        <v>256</v>
      </c>
      <c r="D9916" s="4" t="s">
        <v>282</v>
      </c>
      <c r="E9916" s="5">
        <v>11.44</v>
      </c>
      <c r="F9916" t="s">
        <v>353</v>
      </c>
      <c r="G9916" s="17">
        <f>+E9916+E9917+E9918+E9919+E9920+E9921</f>
        <v>65.430000000000007</v>
      </c>
      <c r="H9916" s="17">
        <f>+E9922+E9923+E9924+E9925</f>
        <v>38.21</v>
      </c>
      <c r="I9916" s="18">
        <f>+(G9916/4)/(H9916/3)</f>
        <v>1.2842842187908925</v>
      </c>
      <c r="J9916" s="21">
        <f>+(B9916-$K$1)/7</f>
        <v>24</v>
      </c>
    </row>
    <row r="9917" spans="1:10" ht="11.25" x14ac:dyDescent="0.15">
      <c r="A9917" s="6" t="s">
        <v>313</v>
      </c>
      <c r="B9917" s="4" t="s">
        <v>55</v>
      </c>
      <c r="C9917" s="4" t="s">
        <v>256</v>
      </c>
      <c r="D9917" s="4" t="s">
        <v>282</v>
      </c>
      <c r="E9917" s="5">
        <v>11.12</v>
      </c>
    </row>
    <row r="9918" spans="1:10" ht="11.25" x14ac:dyDescent="0.15">
      <c r="A9918" s="6" t="s">
        <v>313</v>
      </c>
      <c r="B9918" s="4" t="s">
        <v>55</v>
      </c>
      <c r="C9918" s="4" t="s">
        <v>256</v>
      </c>
      <c r="D9918" s="4" t="s">
        <v>265</v>
      </c>
      <c r="E9918" s="5">
        <v>13.75</v>
      </c>
    </row>
    <row r="9919" spans="1:10" ht="11.25" x14ac:dyDescent="0.15">
      <c r="A9919" s="6" t="s">
        <v>313</v>
      </c>
      <c r="B9919" s="4" t="s">
        <v>55</v>
      </c>
      <c r="C9919" s="4" t="s">
        <v>256</v>
      </c>
      <c r="D9919" s="4" t="s">
        <v>265</v>
      </c>
      <c r="E9919" s="5">
        <v>8.83</v>
      </c>
    </row>
    <row r="9920" spans="1:10" ht="11.25" x14ac:dyDescent="0.15">
      <c r="A9920" s="6" t="s">
        <v>313</v>
      </c>
      <c r="B9920" s="4" t="s">
        <v>55</v>
      </c>
      <c r="C9920" s="4" t="s">
        <v>256</v>
      </c>
      <c r="D9920" s="4" t="s">
        <v>266</v>
      </c>
      <c r="E9920" s="5">
        <v>11.21</v>
      </c>
    </row>
    <row r="9921" spans="1:10" ht="11.25" x14ac:dyDescent="0.15">
      <c r="A9921" s="6" t="s">
        <v>313</v>
      </c>
      <c r="B9921" s="4" t="s">
        <v>55</v>
      </c>
      <c r="C9921" s="4" t="s">
        <v>256</v>
      </c>
      <c r="D9921" s="4" t="s">
        <v>266</v>
      </c>
      <c r="E9921" s="5">
        <v>9.08</v>
      </c>
    </row>
    <row r="9922" spans="1:10" ht="11.25" x14ac:dyDescent="0.15">
      <c r="A9922" s="6" t="s">
        <v>313</v>
      </c>
      <c r="B9922" s="4" t="s">
        <v>56</v>
      </c>
      <c r="C9922" s="4" t="s">
        <v>256</v>
      </c>
      <c r="D9922" s="4" t="s">
        <v>282</v>
      </c>
      <c r="E9922" s="5">
        <v>10.3</v>
      </c>
      <c r="F9922" t="s">
        <v>354</v>
      </c>
    </row>
    <row r="9923" spans="1:10" ht="11.25" x14ac:dyDescent="0.15">
      <c r="A9923" s="6" t="s">
        <v>313</v>
      </c>
      <c r="B9923" s="4" t="s">
        <v>56</v>
      </c>
      <c r="C9923" s="4" t="s">
        <v>256</v>
      </c>
      <c r="D9923" s="4" t="s">
        <v>282</v>
      </c>
      <c r="E9923" s="5">
        <v>1.67</v>
      </c>
    </row>
    <row r="9924" spans="1:10" ht="11.25" x14ac:dyDescent="0.15">
      <c r="A9924" s="6" t="s">
        <v>313</v>
      </c>
      <c r="B9924" s="4" t="s">
        <v>56</v>
      </c>
      <c r="C9924" s="4" t="s">
        <v>256</v>
      </c>
      <c r="D9924" s="4" t="s">
        <v>265</v>
      </c>
      <c r="E9924" s="5">
        <v>13.38</v>
      </c>
    </row>
    <row r="9925" spans="1:10" ht="11.25" x14ac:dyDescent="0.15">
      <c r="A9925" s="6" t="s">
        <v>313</v>
      </c>
      <c r="B9925" s="4" t="s">
        <v>56</v>
      </c>
      <c r="C9925" s="4" t="s">
        <v>256</v>
      </c>
      <c r="D9925" s="4" t="s">
        <v>266</v>
      </c>
      <c r="E9925" s="5">
        <v>12.86</v>
      </c>
    </row>
    <row r="9926" spans="1:10" ht="11.25" x14ac:dyDescent="0.15">
      <c r="A9926" s="6" t="s">
        <v>313</v>
      </c>
      <c r="B9926" s="4" t="s">
        <v>57</v>
      </c>
      <c r="C9926" s="4" t="s">
        <v>256</v>
      </c>
      <c r="D9926" s="4" t="s">
        <v>282</v>
      </c>
      <c r="E9926" s="5">
        <v>11.72</v>
      </c>
      <c r="F9926" t="s">
        <v>353</v>
      </c>
      <c r="G9926" s="17">
        <f>+E9926+E9927+E9928+E9929+E9930+E9931</f>
        <v>70.27</v>
      </c>
      <c r="H9926" s="17">
        <f>+E9932+E9933+E9934+E9935</f>
        <v>46.889999999999993</v>
      </c>
      <c r="I9926" s="18">
        <f>+(G9926/4)/(H9926/3)</f>
        <v>1.1239603326935381</v>
      </c>
      <c r="J9926" s="21">
        <f>+(B9926-$K$1)/7</f>
        <v>25</v>
      </c>
    </row>
    <row r="9927" spans="1:10" ht="11.25" x14ac:dyDescent="0.15">
      <c r="A9927" s="6" t="s">
        <v>313</v>
      </c>
      <c r="B9927" s="4" t="s">
        <v>57</v>
      </c>
      <c r="C9927" s="4" t="s">
        <v>256</v>
      </c>
      <c r="D9927" s="4" t="s">
        <v>282</v>
      </c>
      <c r="E9927" s="5">
        <v>13.14</v>
      </c>
    </row>
    <row r="9928" spans="1:10" ht="11.25" x14ac:dyDescent="0.15">
      <c r="A9928" s="6" t="s">
        <v>313</v>
      </c>
      <c r="B9928" s="4" t="s">
        <v>57</v>
      </c>
      <c r="C9928" s="4" t="s">
        <v>256</v>
      </c>
      <c r="D9928" s="4" t="s">
        <v>265</v>
      </c>
      <c r="E9928" s="5">
        <v>14.51</v>
      </c>
    </row>
    <row r="9929" spans="1:10" ht="11.25" x14ac:dyDescent="0.15">
      <c r="A9929" s="6" t="s">
        <v>313</v>
      </c>
      <c r="B9929" s="4" t="s">
        <v>57</v>
      </c>
      <c r="C9929" s="4" t="s">
        <v>256</v>
      </c>
      <c r="D9929" s="4" t="s">
        <v>265</v>
      </c>
      <c r="E9929" s="5">
        <v>8.07</v>
      </c>
    </row>
    <row r="9930" spans="1:10" ht="11.25" x14ac:dyDescent="0.15">
      <c r="A9930" s="6" t="s">
        <v>313</v>
      </c>
      <c r="B9930" s="4" t="s">
        <v>57</v>
      </c>
      <c r="C9930" s="4" t="s">
        <v>256</v>
      </c>
      <c r="D9930" s="4" t="s">
        <v>266</v>
      </c>
      <c r="E9930" s="5">
        <v>13.49</v>
      </c>
    </row>
    <row r="9931" spans="1:10" ht="11.25" x14ac:dyDescent="0.15">
      <c r="A9931" s="6" t="s">
        <v>313</v>
      </c>
      <c r="B9931" s="4" t="s">
        <v>57</v>
      </c>
      <c r="C9931" s="4" t="s">
        <v>256</v>
      </c>
      <c r="D9931" s="4" t="s">
        <v>266</v>
      </c>
      <c r="E9931" s="5">
        <v>9.34</v>
      </c>
    </row>
    <row r="9932" spans="1:10" ht="11.25" x14ac:dyDescent="0.15">
      <c r="A9932" s="6" t="s">
        <v>313</v>
      </c>
      <c r="B9932" s="4" t="s">
        <v>58</v>
      </c>
      <c r="C9932" s="4" t="s">
        <v>256</v>
      </c>
      <c r="D9932" s="4" t="s">
        <v>282</v>
      </c>
      <c r="E9932" s="5">
        <v>14.37</v>
      </c>
      <c r="F9932" t="s">
        <v>354</v>
      </c>
    </row>
    <row r="9933" spans="1:10" ht="11.25" x14ac:dyDescent="0.15">
      <c r="A9933" s="6" t="s">
        <v>313</v>
      </c>
      <c r="B9933" s="4" t="s">
        <v>58</v>
      </c>
      <c r="C9933" s="4" t="s">
        <v>256</v>
      </c>
      <c r="D9933" s="4" t="s">
        <v>265</v>
      </c>
      <c r="E9933" s="5">
        <v>14.58</v>
      </c>
    </row>
    <row r="9934" spans="1:10" ht="11.25" x14ac:dyDescent="0.15">
      <c r="A9934" s="6" t="s">
        <v>313</v>
      </c>
      <c r="B9934" s="4" t="s">
        <v>58</v>
      </c>
      <c r="C9934" s="4" t="s">
        <v>256</v>
      </c>
      <c r="D9934" s="4" t="s">
        <v>266</v>
      </c>
      <c r="E9934" s="5">
        <v>14.46</v>
      </c>
    </row>
    <row r="9935" spans="1:10" ht="11.25" x14ac:dyDescent="0.15">
      <c r="A9935" s="6" t="s">
        <v>313</v>
      </c>
      <c r="B9935" s="4" t="s">
        <v>58</v>
      </c>
      <c r="C9935" s="4" t="s">
        <v>256</v>
      </c>
      <c r="D9935" s="4" t="s">
        <v>266</v>
      </c>
      <c r="E9935" s="5">
        <v>3.48</v>
      </c>
    </row>
    <row r="9936" spans="1:10" ht="11.25" x14ac:dyDescent="0.15">
      <c r="A9936" s="9" t="s">
        <v>313</v>
      </c>
      <c r="B9936" s="4" t="s">
        <v>59</v>
      </c>
      <c r="C9936" s="4" t="s">
        <v>256</v>
      </c>
      <c r="D9936" s="4" t="s">
        <v>282</v>
      </c>
      <c r="E9936" s="5">
        <v>12.61</v>
      </c>
      <c r="F9936" t="s">
        <v>353</v>
      </c>
      <c r="G9936" s="17">
        <f>+E9936+E9937+E9938+E9939+E9940+E9941</f>
        <v>76.72</v>
      </c>
      <c r="H9936" s="17">
        <f>+E9942+E9943</f>
        <v>26.4</v>
      </c>
      <c r="I9936" s="18">
        <f>+(G9936/4)/(H9936/3)</f>
        <v>2.1795454545454547</v>
      </c>
      <c r="J9936" s="21">
        <f>+(B9936-$K$1)/7</f>
        <v>26</v>
      </c>
    </row>
    <row r="9937" spans="1:10" ht="11.25" x14ac:dyDescent="0.15">
      <c r="A9937" s="6" t="s">
        <v>313</v>
      </c>
      <c r="B9937" s="4" t="s">
        <v>59</v>
      </c>
      <c r="C9937" s="4" t="s">
        <v>256</v>
      </c>
      <c r="D9937" s="4" t="s">
        <v>282</v>
      </c>
      <c r="E9937" s="5">
        <v>13.07</v>
      </c>
    </row>
    <row r="9938" spans="1:10" ht="11.25" x14ac:dyDescent="0.15">
      <c r="A9938" s="6" t="s">
        <v>313</v>
      </c>
      <c r="B9938" s="4" t="s">
        <v>59</v>
      </c>
      <c r="C9938" s="4" t="s">
        <v>256</v>
      </c>
      <c r="D9938" s="4" t="s">
        <v>265</v>
      </c>
      <c r="E9938" s="5">
        <v>15.18</v>
      </c>
    </row>
    <row r="9939" spans="1:10" ht="11.25" x14ac:dyDescent="0.15">
      <c r="A9939" s="6" t="s">
        <v>313</v>
      </c>
      <c r="B9939" s="4" t="s">
        <v>59</v>
      </c>
      <c r="C9939" s="4" t="s">
        <v>256</v>
      </c>
      <c r="D9939" s="4" t="s">
        <v>265</v>
      </c>
      <c r="E9939" s="5">
        <v>10.65</v>
      </c>
    </row>
    <row r="9940" spans="1:10" ht="11.25" x14ac:dyDescent="0.15">
      <c r="A9940" s="6" t="s">
        <v>313</v>
      </c>
      <c r="B9940" s="4" t="s">
        <v>59</v>
      </c>
      <c r="C9940" s="4" t="s">
        <v>256</v>
      </c>
      <c r="D9940" s="4" t="s">
        <v>266</v>
      </c>
      <c r="E9940" s="5">
        <v>13.86</v>
      </c>
    </row>
    <row r="9941" spans="1:10" ht="11.25" x14ac:dyDescent="0.15">
      <c r="A9941" s="6" t="s">
        <v>313</v>
      </c>
      <c r="B9941" s="4" t="s">
        <v>59</v>
      </c>
      <c r="C9941" s="4" t="s">
        <v>256</v>
      </c>
      <c r="D9941" s="4" t="s">
        <v>266</v>
      </c>
      <c r="E9941" s="5">
        <v>11.35</v>
      </c>
    </row>
    <row r="9942" spans="1:10" ht="11.25" x14ac:dyDescent="0.15">
      <c r="A9942" s="6" t="s">
        <v>313</v>
      </c>
      <c r="B9942" s="4" t="s">
        <v>60</v>
      </c>
      <c r="C9942" s="4" t="s">
        <v>256</v>
      </c>
      <c r="D9942" s="4" t="s">
        <v>265</v>
      </c>
      <c r="E9942" s="5">
        <v>13.27</v>
      </c>
      <c r="F9942" t="s">
        <v>354</v>
      </c>
    </row>
    <row r="9943" spans="1:10" ht="11.25" x14ac:dyDescent="0.15">
      <c r="A9943" s="6" t="s">
        <v>313</v>
      </c>
      <c r="B9943" s="4" t="s">
        <v>60</v>
      </c>
      <c r="C9943" s="4" t="s">
        <v>256</v>
      </c>
      <c r="D9943" s="4" t="s">
        <v>266</v>
      </c>
      <c r="E9943" s="5">
        <v>13.13</v>
      </c>
    </row>
    <row r="9944" spans="1:10" ht="11.25" x14ac:dyDescent="0.15">
      <c r="A9944" s="6" t="s">
        <v>313</v>
      </c>
      <c r="B9944" s="4" t="s">
        <v>61</v>
      </c>
      <c r="C9944" s="4" t="s">
        <v>256</v>
      </c>
      <c r="D9944" s="4" t="s">
        <v>282</v>
      </c>
      <c r="E9944" s="5">
        <v>10.19</v>
      </c>
      <c r="F9944" s="13" t="s">
        <v>353</v>
      </c>
      <c r="G9944" s="17">
        <f>+E9944+E9945+E9946+E9947+E9948+E9949</f>
        <v>66.17</v>
      </c>
      <c r="H9944" s="17">
        <f>+E9950+E9951+E9952+E9953+E9954+E9955</f>
        <v>50.35</v>
      </c>
      <c r="I9944" s="18">
        <f>+(G9944/4)/(H9944/3)</f>
        <v>0.98565044687189662</v>
      </c>
      <c r="J9944" s="21">
        <f>+(B9944-$K$1)/7</f>
        <v>27</v>
      </c>
    </row>
    <row r="9945" spans="1:10" ht="11.25" x14ac:dyDescent="0.15">
      <c r="A9945" s="6" t="s">
        <v>313</v>
      </c>
      <c r="B9945" s="4" t="s">
        <v>61</v>
      </c>
      <c r="C9945" s="4" t="s">
        <v>256</v>
      </c>
      <c r="D9945" s="4" t="s">
        <v>282</v>
      </c>
      <c r="E9945" s="5">
        <v>11.67</v>
      </c>
      <c r="F9945" s="13"/>
    </row>
    <row r="9946" spans="1:10" ht="11.25" x14ac:dyDescent="0.15">
      <c r="A9946" s="6" t="s">
        <v>313</v>
      </c>
      <c r="B9946" s="4" t="s">
        <v>61</v>
      </c>
      <c r="C9946" s="4" t="s">
        <v>256</v>
      </c>
      <c r="D9946" s="4" t="s">
        <v>265</v>
      </c>
      <c r="E9946" s="5">
        <v>12.54</v>
      </c>
      <c r="F9946" s="13"/>
    </row>
    <row r="9947" spans="1:10" ht="11.25" x14ac:dyDescent="0.15">
      <c r="A9947" s="6" t="s">
        <v>313</v>
      </c>
      <c r="B9947" s="4" t="s">
        <v>61</v>
      </c>
      <c r="C9947" s="4" t="s">
        <v>256</v>
      </c>
      <c r="D9947" s="4" t="s">
        <v>265</v>
      </c>
      <c r="E9947" s="5">
        <v>10.5</v>
      </c>
      <c r="F9947" s="13"/>
    </row>
    <row r="9948" spans="1:10" ht="11.25" x14ac:dyDescent="0.15">
      <c r="A9948" s="6" t="s">
        <v>313</v>
      </c>
      <c r="B9948" s="4" t="s">
        <v>61</v>
      </c>
      <c r="C9948" s="4" t="s">
        <v>256</v>
      </c>
      <c r="D9948" s="4" t="s">
        <v>266</v>
      </c>
      <c r="E9948" s="5">
        <v>11.9</v>
      </c>
      <c r="F9948" s="13"/>
    </row>
    <row r="9949" spans="1:10" ht="11.25" x14ac:dyDescent="0.15">
      <c r="A9949" s="6" t="s">
        <v>313</v>
      </c>
      <c r="B9949" s="4" t="s">
        <v>61</v>
      </c>
      <c r="C9949" s="4" t="s">
        <v>256</v>
      </c>
      <c r="D9949" s="4" t="s">
        <v>266</v>
      </c>
      <c r="E9949" s="5">
        <v>9.3699999999999992</v>
      </c>
      <c r="F9949" s="13"/>
    </row>
    <row r="9950" spans="1:10" ht="11.25" x14ac:dyDescent="0.15">
      <c r="A9950" s="6" t="s">
        <v>313</v>
      </c>
      <c r="B9950" s="4" t="s">
        <v>62</v>
      </c>
      <c r="C9950" s="4" t="s">
        <v>256</v>
      </c>
      <c r="D9950" s="4" t="s">
        <v>282</v>
      </c>
      <c r="E9950" s="5">
        <v>8.8699999999999992</v>
      </c>
      <c r="F9950" s="13" t="s">
        <v>354</v>
      </c>
    </row>
    <row r="9951" spans="1:10" ht="11.25" x14ac:dyDescent="0.15">
      <c r="A9951" s="6" t="s">
        <v>313</v>
      </c>
      <c r="B9951" s="4" t="s">
        <v>62</v>
      </c>
      <c r="C9951" s="4" t="s">
        <v>256</v>
      </c>
      <c r="D9951" s="4" t="s">
        <v>282</v>
      </c>
      <c r="E9951" s="5">
        <v>9.0399999999999991</v>
      </c>
    </row>
    <row r="9952" spans="1:10" ht="11.25" x14ac:dyDescent="0.15">
      <c r="A9952" s="6" t="s">
        <v>313</v>
      </c>
      <c r="B9952" s="4" t="s">
        <v>62</v>
      </c>
      <c r="C9952" s="4" t="s">
        <v>256</v>
      </c>
      <c r="D9952" s="4" t="s">
        <v>265</v>
      </c>
      <c r="E9952" s="5">
        <v>11.72</v>
      </c>
    </row>
    <row r="9953" spans="1:10" ht="11.25" x14ac:dyDescent="0.15">
      <c r="A9953" s="6" t="s">
        <v>313</v>
      </c>
      <c r="B9953" s="4" t="s">
        <v>62</v>
      </c>
      <c r="C9953" s="4" t="s">
        <v>256</v>
      </c>
      <c r="D9953" s="4" t="s">
        <v>265</v>
      </c>
      <c r="E9953" s="5">
        <v>4.74</v>
      </c>
    </row>
    <row r="9954" spans="1:10" ht="11.25" x14ac:dyDescent="0.15">
      <c r="A9954" s="6" t="s">
        <v>313</v>
      </c>
      <c r="B9954" s="4" t="s">
        <v>62</v>
      </c>
      <c r="C9954" s="4" t="s">
        <v>256</v>
      </c>
      <c r="D9954" s="4" t="s">
        <v>266</v>
      </c>
      <c r="E9954" s="5">
        <v>11.13</v>
      </c>
    </row>
    <row r="9955" spans="1:10" ht="11.25" x14ac:dyDescent="0.15">
      <c r="A9955" s="6" t="s">
        <v>313</v>
      </c>
      <c r="B9955" s="4" t="s">
        <v>62</v>
      </c>
      <c r="C9955" s="4" t="s">
        <v>256</v>
      </c>
      <c r="D9955" s="4" t="s">
        <v>266</v>
      </c>
      <c r="E9955" s="5">
        <v>4.8499999999999996</v>
      </c>
    </row>
    <row r="9956" spans="1:10" ht="11.25" x14ac:dyDescent="0.15">
      <c r="A9956" s="6" t="s">
        <v>313</v>
      </c>
      <c r="B9956" s="4" t="s">
        <v>63</v>
      </c>
      <c r="C9956" s="4" t="s">
        <v>256</v>
      </c>
      <c r="D9956" s="4" t="s">
        <v>282</v>
      </c>
      <c r="E9956" s="5">
        <v>12.46</v>
      </c>
      <c r="F9956" t="s">
        <v>353</v>
      </c>
      <c r="G9956" s="17">
        <f>+E9956+E9957+E9958+E9959+E9960+E9961</f>
        <v>70.84</v>
      </c>
      <c r="H9956" s="17">
        <f>+E9962+E9963+E9964+E9965</f>
        <v>52.63</v>
      </c>
      <c r="I9956" s="18">
        <f>+(G9956/4)/(H9956/3)</f>
        <v>1.0095002850085504</v>
      </c>
      <c r="J9956" s="21">
        <f>+(B9956-$K$1)/7</f>
        <v>28</v>
      </c>
    </row>
    <row r="9957" spans="1:10" ht="11.25" x14ac:dyDescent="0.15">
      <c r="A9957" s="6" t="s">
        <v>313</v>
      </c>
      <c r="B9957" s="4" t="s">
        <v>63</v>
      </c>
      <c r="C9957" s="4" t="s">
        <v>256</v>
      </c>
      <c r="D9957" s="4" t="s">
        <v>282</v>
      </c>
      <c r="E9957" s="5">
        <v>12.64</v>
      </c>
    </row>
    <row r="9958" spans="1:10" ht="11.25" x14ac:dyDescent="0.15">
      <c r="A9958" s="6" t="s">
        <v>313</v>
      </c>
      <c r="B9958" s="4" t="s">
        <v>63</v>
      </c>
      <c r="C9958" s="4" t="s">
        <v>256</v>
      </c>
      <c r="D9958" s="4" t="s">
        <v>265</v>
      </c>
      <c r="E9958" s="5">
        <v>13.17</v>
      </c>
    </row>
    <row r="9959" spans="1:10" ht="11.25" x14ac:dyDescent="0.15">
      <c r="A9959" s="6" t="s">
        <v>313</v>
      </c>
      <c r="B9959" s="4" t="s">
        <v>63</v>
      </c>
      <c r="C9959" s="4" t="s">
        <v>256</v>
      </c>
      <c r="D9959" s="4" t="s">
        <v>265</v>
      </c>
      <c r="E9959" s="5">
        <v>11.82</v>
      </c>
    </row>
    <row r="9960" spans="1:10" ht="11.25" x14ac:dyDescent="0.15">
      <c r="A9960" s="6" t="s">
        <v>313</v>
      </c>
      <c r="B9960" s="4" t="s">
        <v>63</v>
      </c>
      <c r="C9960" s="4" t="s">
        <v>256</v>
      </c>
      <c r="D9960" s="4" t="s">
        <v>266</v>
      </c>
      <c r="E9960" s="5">
        <v>13.71</v>
      </c>
    </row>
    <row r="9961" spans="1:10" ht="11.25" x14ac:dyDescent="0.15">
      <c r="A9961" s="6" t="s">
        <v>313</v>
      </c>
      <c r="B9961" s="4" t="s">
        <v>63</v>
      </c>
      <c r="C9961" s="4" t="s">
        <v>256</v>
      </c>
      <c r="D9961" s="4" t="s">
        <v>266</v>
      </c>
      <c r="E9961" s="5">
        <v>7.04</v>
      </c>
    </row>
    <row r="9962" spans="1:10" ht="11.25" x14ac:dyDescent="0.15">
      <c r="A9962" s="6" t="s">
        <v>313</v>
      </c>
      <c r="B9962" s="4" t="s">
        <v>64</v>
      </c>
      <c r="C9962" s="4" t="s">
        <v>256</v>
      </c>
      <c r="D9962" s="4" t="s">
        <v>282</v>
      </c>
      <c r="E9962" s="5">
        <v>12.14</v>
      </c>
      <c r="F9962" t="s">
        <v>354</v>
      </c>
    </row>
    <row r="9963" spans="1:10" ht="11.25" x14ac:dyDescent="0.15">
      <c r="A9963" s="6" t="s">
        <v>313</v>
      </c>
      <c r="B9963" s="4" t="s">
        <v>64</v>
      </c>
      <c r="C9963" s="4" t="s">
        <v>256</v>
      </c>
      <c r="D9963" s="4" t="s">
        <v>265</v>
      </c>
      <c r="E9963" s="5">
        <v>14.14</v>
      </c>
    </row>
    <row r="9964" spans="1:10" ht="11.25" x14ac:dyDescent="0.15">
      <c r="A9964" s="6" t="s">
        <v>313</v>
      </c>
      <c r="B9964" s="4" t="s">
        <v>64</v>
      </c>
      <c r="C9964" s="4" t="s">
        <v>256</v>
      </c>
      <c r="D9964" s="4" t="s">
        <v>266</v>
      </c>
      <c r="E9964" s="5">
        <v>12.22</v>
      </c>
    </row>
    <row r="9965" spans="1:10" ht="11.25" x14ac:dyDescent="0.15">
      <c r="A9965" s="6" t="s">
        <v>313</v>
      </c>
      <c r="B9965" s="4" t="s">
        <v>170</v>
      </c>
      <c r="C9965" s="4" t="s">
        <v>256</v>
      </c>
      <c r="D9965" s="4" t="s">
        <v>266</v>
      </c>
      <c r="E9965" s="5">
        <v>14.13</v>
      </c>
      <c r="G9965" s="17"/>
      <c r="H9965" s="17"/>
      <c r="I9965" s="18"/>
      <c r="J9965" s="21"/>
    </row>
    <row r="9966" spans="1:10" ht="11.25" x14ac:dyDescent="0.15">
      <c r="A9966" s="6" t="s">
        <v>313</v>
      </c>
      <c r="B9966" s="4" t="s">
        <v>65</v>
      </c>
      <c r="C9966" s="4" t="s">
        <v>256</v>
      </c>
      <c r="D9966" s="4" t="s">
        <v>282</v>
      </c>
      <c r="E9966" s="5">
        <v>11.36</v>
      </c>
      <c r="F9966" t="s">
        <v>353</v>
      </c>
      <c r="G9966" s="17">
        <f>+E9966+E9967+E9968+E9969+E9970+E9971</f>
        <v>62.1</v>
      </c>
      <c r="H9966" s="17">
        <f>+E9974+E9973+E9975+E9972</f>
        <v>37.269999999999996</v>
      </c>
      <c r="I9966" s="18">
        <f>+(G9966/4)/(H9966/3)</f>
        <v>1.249664609605581</v>
      </c>
      <c r="J9966" s="21">
        <f>+(B9966-$K$1)/7</f>
        <v>29</v>
      </c>
    </row>
    <row r="9967" spans="1:10" ht="11.25" x14ac:dyDescent="0.15">
      <c r="A9967" s="6" t="s">
        <v>313</v>
      </c>
      <c r="B9967" s="4" t="s">
        <v>65</v>
      </c>
      <c r="C9967" s="4" t="s">
        <v>256</v>
      </c>
      <c r="D9967" s="4" t="s">
        <v>282</v>
      </c>
      <c r="E9967" s="5">
        <v>10.96</v>
      </c>
    </row>
    <row r="9968" spans="1:10" ht="11.25" x14ac:dyDescent="0.15">
      <c r="A9968" s="6" t="s">
        <v>313</v>
      </c>
      <c r="B9968" s="4" t="s">
        <v>65</v>
      </c>
      <c r="C9968" s="4" t="s">
        <v>256</v>
      </c>
      <c r="D9968" s="4" t="s">
        <v>265</v>
      </c>
      <c r="E9968" s="5">
        <v>13.85</v>
      </c>
    </row>
    <row r="9969" spans="1:10" ht="11.25" x14ac:dyDescent="0.15">
      <c r="A9969" s="6" t="s">
        <v>313</v>
      </c>
      <c r="B9969" s="4" t="s">
        <v>65</v>
      </c>
      <c r="C9969" s="4" t="s">
        <v>256</v>
      </c>
      <c r="D9969" s="4" t="s">
        <v>265</v>
      </c>
      <c r="E9969" s="5">
        <v>5.6</v>
      </c>
    </row>
    <row r="9970" spans="1:10" ht="11.25" x14ac:dyDescent="0.15">
      <c r="A9970" s="6" t="s">
        <v>313</v>
      </c>
      <c r="B9970" s="4" t="s">
        <v>65</v>
      </c>
      <c r="C9970" s="4" t="s">
        <v>256</v>
      </c>
      <c r="D9970" s="4" t="s">
        <v>266</v>
      </c>
      <c r="E9970" s="5">
        <v>12.84</v>
      </c>
    </row>
    <row r="9971" spans="1:10" ht="11.25" x14ac:dyDescent="0.15">
      <c r="A9971" s="6" t="s">
        <v>313</v>
      </c>
      <c r="B9971" s="4" t="s">
        <v>65</v>
      </c>
      <c r="C9971" s="4" t="s">
        <v>256</v>
      </c>
      <c r="D9971" s="4" t="s">
        <v>266</v>
      </c>
      <c r="E9971" s="5">
        <v>7.49</v>
      </c>
    </row>
    <row r="9972" spans="1:10" ht="11.25" x14ac:dyDescent="0.15">
      <c r="A9972" s="6" t="s">
        <v>313</v>
      </c>
      <c r="B9972" s="4" t="s">
        <v>66</v>
      </c>
      <c r="C9972" s="4" t="s">
        <v>256</v>
      </c>
      <c r="D9972" s="4" t="s">
        <v>265</v>
      </c>
      <c r="E9972" s="5">
        <v>12.32</v>
      </c>
      <c r="F9972" t="s">
        <v>354</v>
      </c>
    </row>
    <row r="9973" spans="1:10" ht="11.25" x14ac:dyDescent="0.15">
      <c r="A9973" s="6" t="s">
        <v>313</v>
      </c>
      <c r="B9973" s="4" t="s">
        <v>66</v>
      </c>
      <c r="C9973" s="4" t="s">
        <v>256</v>
      </c>
      <c r="D9973" s="4" t="s">
        <v>265</v>
      </c>
      <c r="E9973" s="5">
        <v>2.2799999999999998</v>
      </c>
    </row>
    <row r="9974" spans="1:10" ht="11.25" x14ac:dyDescent="0.15">
      <c r="A9974" s="6" t="s">
        <v>313</v>
      </c>
      <c r="B9974" s="4" t="s">
        <v>66</v>
      </c>
      <c r="C9974" s="4" t="s">
        <v>256</v>
      </c>
      <c r="D9974" s="4" t="s">
        <v>266</v>
      </c>
      <c r="E9974" s="5">
        <v>12.9</v>
      </c>
    </row>
    <row r="9975" spans="1:10" ht="11.25" x14ac:dyDescent="0.15">
      <c r="A9975" s="6" t="s">
        <v>313</v>
      </c>
      <c r="B9975" s="4" t="s">
        <v>66</v>
      </c>
      <c r="C9975" s="4" t="s">
        <v>256</v>
      </c>
      <c r="D9975" s="4" t="s">
        <v>260</v>
      </c>
      <c r="E9975" s="5">
        <v>9.77</v>
      </c>
    </row>
    <row r="9976" spans="1:10" ht="11.25" x14ac:dyDescent="0.15">
      <c r="A9976" s="6" t="s">
        <v>313</v>
      </c>
      <c r="B9976" s="4" t="s">
        <v>67</v>
      </c>
      <c r="C9976" s="4" t="s">
        <v>256</v>
      </c>
      <c r="D9976" s="4" t="s">
        <v>282</v>
      </c>
      <c r="E9976" s="5">
        <v>11.46</v>
      </c>
      <c r="F9976" t="s">
        <v>353</v>
      </c>
      <c r="G9976" s="17">
        <f>+E9976+E9977+E9978+E9979+E9980+E9981</f>
        <v>65.81</v>
      </c>
      <c r="H9976" s="17">
        <f>+E9982+E9983+E9984</f>
        <v>35.909999999999997</v>
      </c>
      <c r="I9976" s="18">
        <f>+(G9976/4)/(H9976/3)</f>
        <v>1.3744778613199669</v>
      </c>
      <c r="J9976" s="21">
        <f>+(B9976-$K$1)/7</f>
        <v>30</v>
      </c>
    </row>
    <row r="9977" spans="1:10" ht="11.25" x14ac:dyDescent="0.15">
      <c r="A9977" s="6" t="s">
        <v>313</v>
      </c>
      <c r="B9977" s="4" t="s">
        <v>67</v>
      </c>
      <c r="C9977" s="4" t="s">
        <v>256</v>
      </c>
      <c r="D9977" s="4" t="s">
        <v>282</v>
      </c>
      <c r="E9977" s="5">
        <v>10.72</v>
      </c>
    </row>
    <row r="9978" spans="1:10" ht="11.25" x14ac:dyDescent="0.15">
      <c r="A9978" s="6" t="s">
        <v>313</v>
      </c>
      <c r="B9978" s="4" t="s">
        <v>67</v>
      </c>
      <c r="C9978" s="4" t="s">
        <v>256</v>
      </c>
      <c r="D9978" s="4" t="s">
        <v>265</v>
      </c>
      <c r="E9978" s="5">
        <v>14.24</v>
      </c>
    </row>
    <row r="9979" spans="1:10" ht="11.25" x14ac:dyDescent="0.15">
      <c r="A9979" s="6" t="s">
        <v>313</v>
      </c>
      <c r="B9979" s="4" t="s">
        <v>67</v>
      </c>
      <c r="C9979" s="4" t="s">
        <v>256</v>
      </c>
      <c r="D9979" s="4" t="s">
        <v>266</v>
      </c>
      <c r="E9979" s="5">
        <v>13.34</v>
      </c>
    </row>
    <row r="9980" spans="1:10" ht="11.25" x14ac:dyDescent="0.15">
      <c r="A9980" s="6" t="s">
        <v>313</v>
      </c>
      <c r="B9980" s="4" t="s">
        <v>67</v>
      </c>
      <c r="C9980" s="4" t="s">
        <v>256</v>
      </c>
      <c r="D9980" s="4" t="s">
        <v>266</v>
      </c>
      <c r="E9980" s="5">
        <v>13.59</v>
      </c>
    </row>
    <row r="9981" spans="1:10" ht="11.25" x14ac:dyDescent="0.15">
      <c r="A9981" s="6" t="s">
        <v>313</v>
      </c>
      <c r="B9981" s="4" t="s">
        <v>67</v>
      </c>
      <c r="C9981" s="4" t="s">
        <v>256</v>
      </c>
      <c r="D9981" s="4" t="s">
        <v>260</v>
      </c>
      <c r="E9981" s="5">
        <v>2.46</v>
      </c>
    </row>
    <row r="9982" spans="1:10" ht="11.25" x14ac:dyDescent="0.15">
      <c r="A9982" s="6" t="s">
        <v>313</v>
      </c>
      <c r="B9982" s="4" t="s">
        <v>68</v>
      </c>
      <c r="C9982" s="4" t="s">
        <v>256</v>
      </c>
      <c r="D9982" s="4" t="s">
        <v>282</v>
      </c>
      <c r="E9982" s="5">
        <v>11.42</v>
      </c>
      <c r="F9982" t="s">
        <v>354</v>
      </c>
    </row>
    <row r="9983" spans="1:10" ht="11.25" x14ac:dyDescent="0.15">
      <c r="A9983" s="6" t="s">
        <v>313</v>
      </c>
      <c r="B9983" s="4" t="s">
        <v>68</v>
      </c>
      <c r="C9983" s="4" t="s">
        <v>256</v>
      </c>
      <c r="D9983" s="4" t="s">
        <v>265</v>
      </c>
      <c r="E9983" s="5">
        <v>12.1</v>
      </c>
    </row>
    <row r="9984" spans="1:10" ht="11.25" x14ac:dyDescent="0.15">
      <c r="A9984" s="9" t="s">
        <v>313</v>
      </c>
      <c r="B9984" s="4" t="s">
        <v>68</v>
      </c>
      <c r="C9984" s="4" t="s">
        <v>256</v>
      </c>
      <c r="D9984" s="4" t="s">
        <v>260</v>
      </c>
      <c r="E9984" s="5">
        <v>12.39</v>
      </c>
    </row>
    <row r="9985" spans="1:10" ht="11.25" x14ac:dyDescent="0.15">
      <c r="A9985" s="6" t="s">
        <v>313</v>
      </c>
      <c r="B9985" s="4" t="s">
        <v>69</v>
      </c>
      <c r="C9985" s="4" t="s">
        <v>256</v>
      </c>
      <c r="D9985" s="4" t="s">
        <v>282</v>
      </c>
      <c r="E9985" s="5">
        <v>12.16</v>
      </c>
      <c r="F9985" t="s">
        <v>353</v>
      </c>
      <c r="G9985" s="17">
        <f>+E9985+E9986+E9987+E9988+E9989+E9990</f>
        <v>63.76</v>
      </c>
      <c r="H9985" s="17">
        <f>+E9991+E9992+E9993+E9994</f>
        <v>49.519999999999996</v>
      </c>
      <c r="I9985" s="18">
        <f>+(G9985/4)/(H9985/3)</f>
        <v>0.96567043618739912</v>
      </c>
      <c r="J9985" s="21">
        <f>+(B9985-$K$1)/7</f>
        <v>31</v>
      </c>
    </row>
    <row r="9986" spans="1:10" ht="11.25" x14ac:dyDescent="0.15">
      <c r="A9986" s="6" t="s">
        <v>313</v>
      </c>
      <c r="B9986" s="4" t="s">
        <v>69</v>
      </c>
      <c r="C9986" s="4" t="s">
        <v>256</v>
      </c>
      <c r="D9986" s="4" t="s">
        <v>282</v>
      </c>
      <c r="E9986" s="5">
        <v>11.12</v>
      </c>
    </row>
    <row r="9987" spans="1:10" ht="11.25" x14ac:dyDescent="0.15">
      <c r="A9987" s="6" t="s">
        <v>313</v>
      </c>
      <c r="B9987" s="4" t="s">
        <v>69</v>
      </c>
      <c r="C9987" s="4" t="s">
        <v>256</v>
      </c>
      <c r="D9987" s="4" t="s">
        <v>265</v>
      </c>
      <c r="E9987" s="5">
        <v>14.31</v>
      </c>
    </row>
    <row r="9988" spans="1:10" ht="11.25" x14ac:dyDescent="0.15">
      <c r="A9988" s="6" t="s">
        <v>313</v>
      </c>
      <c r="B9988" s="4" t="s">
        <v>69</v>
      </c>
      <c r="C9988" s="4" t="s">
        <v>256</v>
      </c>
      <c r="D9988" s="4" t="s">
        <v>265</v>
      </c>
      <c r="E9988" s="5">
        <v>5.29</v>
      </c>
    </row>
    <row r="9989" spans="1:10" ht="11.25" x14ac:dyDescent="0.15">
      <c r="A9989" s="6" t="s">
        <v>313</v>
      </c>
      <c r="B9989" s="4" t="s">
        <v>69</v>
      </c>
      <c r="C9989" s="4" t="s">
        <v>256</v>
      </c>
      <c r="D9989" s="4" t="s">
        <v>266</v>
      </c>
      <c r="E9989" s="5">
        <v>12.01</v>
      </c>
    </row>
    <row r="9990" spans="1:10" ht="11.25" x14ac:dyDescent="0.15">
      <c r="A9990" s="6" t="s">
        <v>313</v>
      </c>
      <c r="B9990" s="4" t="s">
        <v>69</v>
      </c>
      <c r="C9990" s="4" t="s">
        <v>256</v>
      </c>
      <c r="D9990" s="4" t="s">
        <v>266</v>
      </c>
      <c r="E9990" s="5">
        <v>8.8699999999999992</v>
      </c>
    </row>
    <row r="9991" spans="1:10" ht="11.25" x14ac:dyDescent="0.15">
      <c r="A9991" s="6" t="s">
        <v>313</v>
      </c>
      <c r="B9991" s="4" t="s">
        <v>70</v>
      </c>
      <c r="C9991" s="4" t="s">
        <v>256</v>
      </c>
      <c r="D9991" s="4" t="s">
        <v>282</v>
      </c>
      <c r="E9991" s="5">
        <v>11.77</v>
      </c>
      <c r="F9991" t="s">
        <v>354</v>
      </c>
    </row>
    <row r="9992" spans="1:10" ht="11.25" x14ac:dyDescent="0.15">
      <c r="A9992" s="6" t="s">
        <v>313</v>
      </c>
      <c r="B9992" s="4" t="s">
        <v>70</v>
      </c>
      <c r="C9992" s="4" t="s">
        <v>256</v>
      </c>
      <c r="D9992" s="4" t="s">
        <v>265</v>
      </c>
      <c r="E9992" s="5">
        <v>12.37</v>
      </c>
    </row>
    <row r="9993" spans="1:10" ht="11.25" x14ac:dyDescent="0.15">
      <c r="A9993" s="6" t="s">
        <v>313</v>
      </c>
      <c r="B9993" s="4" t="s">
        <v>70</v>
      </c>
      <c r="C9993" s="4" t="s">
        <v>256</v>
      </c>
      <c r="D9993" s="4" t="s">
        <v>266</v>
      </c>
      <c r="E9993" s="5">
        <v>12.52</v>
      </c>
    </row>
    <row r="9994" spans="1:10" ht="11.25" x14ac:dyDescent="0.15">
      <c r="A9994" s="6" t="s">
        <v>313</v>
      </c>
      <c r="B9994" s="4" t="s">
        <v>176</v>
      </c>
      <c r="C9994" s="4" t="s">
        <v>256</v>
      </c>
      <c r="D9994" s="4" t="s">
        <v>266</v>
      </c>
      <c r="E9994" s="5">
        <v>12.86</v>
      </c>
    </row>
    <row r="9995" spans="1:10" ht="11.25" x14ac:dyDescent="0.15">
      <c r="A9995" s="6" t="s">
        <v>313</v>
      </c>
      <c r="B9995" s="4" t="s">
        <v>71</v>
      </c>
      <c r="C9995" s="4" t="s">
        <v>256</v>
      </c>
      <c r="D9995" s="4" t="s">
        <v>282</v>
      </c>
      <c r="E9995" s="5">
        <v>11.47</v>
      </c>
      <c r="F9995" t="s">
        <v>353</v>
      </c>
      <c r="G9995" s="17">
        <f>+E9995+E9996+E9997+E9998+E9999+E10000</f>
        <v>67.179999999999993</v>
      </c>
      <c r="H9995" s="17">
        <f>+E10001+E10002+E10003+E10004</f>
        <v>37.4</v>
      </c>
      <c r="I9995" s="18">
        <f>+(G9995/4)/(H9995/3)</f>
        <v>1.3471925133689837</v>
      </c>
      <c r="J9995" s="21">
        <f>+(B9995-$K$1)/7</f>
        <v>32</v>
      </c>
    </row>
    <row r="9996" spans="1:10" ht="11.25" x14ac:dyDescent="0.15">
      <c r="A9996" s="6" t="s">
        <v>313</v>
      </c>
      <c r="B9996" s="4" t="s">
        <v>71</v>
      </c>
      <c r="C9996" s="4" t="s">
        <v>256</v>
      </c>
      <c r="D9996" s="4" t="s">
        <v>282</v>
      </c>
      <c r="E9996" s="5">
        <v>11.76</v>
      </c>
    </row>
    <row r="9997" spans="1:10" ht="11.25" x14ac:dyDescent="0.15">
      <c r="A9997" s="6" t="s">
        <v>313</v>
      </c>
      <c r="B9997" s="4" t="s">
        <v>71</v>
      </c>
      <c r="C9997" s="4" t="s">
        <v>256</v>
      </c>
      <c r="D9997" s="4" t="s">
        <v>265</v>
      </c>
      <c r="E9997" s="5">
        <v>14.04</v>
      </c>
    </row>
    <row r="9998" spans="1:10" ht="11.25" x14ac:dyDescent="0.15">
      <c r="A9998" s="6" t="s">
        <v>313</v>
      </c>
      <c r="B9998" s="4" t="s">
        <v>71</v>
      </c>
      <c r="C9998" s="4" t="s">
        <v>256</v>
      </c>
      <c r="D9998" s="4" t="s">
        <v>265</v>
      </c>
      <c r="E9998" s="5">
        <v>8.24</v>
      </c>
    </row>
    <row r="9999" spans="1:10" ht="11.25" x14ac:dyDescent="0.15">
      <c r="A9999" s="6" t="s">
        <v>313</v>
      </c>
      <c r="B9999" s="4" t="s">
        <v>71</v>
      </c>
      <c r="C9999" s="4" t="s">
        <v>256</v>
      </c>
      <c r="D9999" s="4" t="s">
        <v>266</v>
      </c>
      <c r="E9999" s="5">
        <v>12.54</v>
      </c>
    </row>
    <row r="10000" spans="1:10" ht="11.25" x14ac:dyDescent="0.15">
      <c r="A10000" s="6" t="s">
        <v>313</v>
      </c>
      <c r="B10000" s="4" t="s">
        <v>71</v>
      </c>
      <c r="C10000" s="4" t="s">
        <v>256</v>
      </c>
      <c r="D10000" s="4" t="s">
        <v>266</v>
      </c>
      <c r="E10000" s="5">
        <v>9.1300000000000008</v>
      </c>
    </row>
    <row r="10001" spans="1:10" ht="11.25" x14ac:dyDescent="0.15">
      <c r="A10001" s="6" t="s">
        <v>313</v>
      </c>
      <c r="B10001" s="4" t="s">
        <v>72</v>
      </c>
      <c r="C10001" s="4" t="s">
        <v>256</v>
      </c>
      <c r="D10001" s="4" t="s">
        <v>282</v>
      </c>
      <c r="E10001" s="5">
        <v>11.33</v>
      </c>
      <c r="F10001" t="s">
        <v>354</v>
      </c>
    </row>
    <row r="10002" spans="1:10" ht="11.25" x14ac:dyDescent="0.15">
      <c r="A10002" s="6" t="s">
        <v>313</v>
      </c>
      <c r="B10002" s="4" t="s">
        <v>72</v>
      </c>
      <c r="C10002" s="4" t="s">
        <v>256</v>
      </c>
      <c r="D10002" s="4" t="s">
        <v>265</v>
      </c>
      <c r="E10002" s="5">
        <v>11.5</v>
      </c>
    </row>
    <row r="10003" spans="1:10" ht="11.25" x14ac:dyDescent="0.15">
      <c r="A10003" s="6" t="s">
        <v>313</v>
      </c>
      <c r="B10003" s="4" t="s">
        <v>72</v>
      </c>
      <c r="C10003" s="4" t="s">
        <v>256</v>
      </c>
      <c r="D10003" s="4" t="s">
        <v>266</v>
      </c>
      <c r="E10003" s="5">
        <v>11.12</v>
      </c>
    </row>
    <row r="10004" spans="1:10" ht="11.25" x14ac:dyDescent="0.15">
      <c r="A10004" s="6" t="s">
        <v>313</v>
      </c>
      <c r="B10004" s="4" t="s">
        <v>178</v>
      </c>
      <c r="C10004" s="4" t="s">
        <v>256</v>
      </c>
      <c r="D10004" s="4" t="s">
        <v>266</v>
      </c>
      <c r="E10004" s="5">
        <v>3.45</v>
      </c>
    </row>
    <row r="10005" spans="1:10" ht="11.25" x14ac:dyDescent="0.15">
      <c r="A10005" s="6" t="s">
        <v>313</v>
      </c>
      <c r="B10005" s="4" t="s">
        <v>73</v>
      </c>
      <c r="C10005" s="4" t="s">
        <v>256</v>
      </c>
      <c r="D10005" s="4" t="s">
        <v>282</v>
      </c>
      <c r="E10005" s="5">
        <v>12.31</v>
      </c>
      <c r="F10005" t="s">
        <v>353</v>
      </c>
      <c r="G10005" s="17">
        <f>+E10005+E10006+E10007+E10008+E10009+E10010+E10011</f>
        <v>81.410000000000011</v>
      </c>
      <c r="H10005" s="17">
        <f>E10012+E10013+E10014</f>
        <v>36.380000000000003</v>
      </c>
      <c r="I10005" s="18">
        <f>+(G10005/4)/(H10005/3)</f>
        <v>1.6783260032985159</v>
      </c>
      <c r="J10005" s="21">
        <f>+(B10005-$K$1)/7</f>
        <v>33</v>
      </c>
    </row>
    <row r="10006" spans="1:10" ht="11.25" x14ac:dyDescent="0.15">
      <c r="A10006" s="6" t="s">
        <v>313</v>
      </c>
      <c r="B10006" s="4" t="s">
        <v>73</v>
      </c>
      <c r="C10006" s="4" t="s">
        <v>256</v>
      </c>
      <c r="D10006" s="4" t="s">
        <v>282</v>
      </c>
      <c r="E10006" s="5">
        <v>12.08</v>
      </c>
    </row>
    <row r="10007" spans="1:10" ht="11.25" x14ac:dyDescent="0.15">
      <c r="A10007" s="6" t="s">
        <v>313</v>
      </c>
      <c r="B10007" s="4" t="s">
        <v>73</v>
      </c>
      <c r="C10007" s="4" t="s">
        <v>256</v>
      </c>
      <c r="D10007" s="4" t="s">
        <v>265</v>
      </c>
      <c r="E10007" s="5">
        <v>13.78</v>
      </c>
    </row>
    <row r="10008" spans="1:10" ht="11.25" x14ac:dyDescent="0.15">
      <c r="A10008" s="6" t="s">
        <v>313</v>
      </c>
      <c r="B10008" s="4" t="s">
        <v>73</v>
      </c>
      <c r="C10008" s="4" t="s">
        <v>256</v>
      </c>
      <c r="D10008" s="4" t="s">
        <v>265</v>
      </c>
      <c r="E10008" s="5">
        <v>8.23</v>
      </c>
    </row>
    <row r="10009" spans="1:10" ht="11.25" x14ac:dyDescent="0.15">
      <c r="A10009" s="6" t="s">
        <v>313</v>
      </c>
      <c r="B10009" s="4" t="s">
        <v>73</v>
      </c>
      <c r="C10009" s="4" t="s">
        <v>256</v>
      </c>
      <c r="D10009" s="4" t="s">
        <v>266</v>
      </c>
      <c r="E10009" s="5">
        <v>13.35</v>
      </c>
    </row>
    <row r="10010" spans="1:10" ht="11.25" x14ac:dyDescent="0.15">
      <c r="A10010" s="6" t="s">
        <v>313</v>
      </c>
      <c r="B10010" s="4" t="s">
        <v>73</v>
      </c>
      <c r="C10010" s="4" t="s">
        <v>256</v>
      </c>
      <c r="D10010" s="4" t="s">
        <v>266</v>
      </c>
      <c r="E10010" s="5">
        <v>8.74</v>
      </c>
    </row>
    <row r="10011" spans="1:10" ht="11.25" x14ac:dyDescent="0.15">
      <c r="A10011" s="6" t="s">
        <v>313</v>
      </c>
      <c r="B10011" s="4" t="s">
        <v>179</v>
      </c>
      <c r="C10011" s="4" t="s">
        <v>256</v>
      </c>
      <c r="D10011" s="4" t="s">
        <v>282</v>
      </c>
      <c r="E10011" s="5">
        <v>12.92</v>
      </c>
    </row>
    <row r="10012" spans="1:10" ht="11.25" x14ac:dyDescent="0.15">
      <c r="A10012" s="6" t="s">
        <v>313</v>
      </c>
      <c r="B10012" s="4" t="s">
        <v>74</v>
      </c>
      <c r="C10012" s="4" t="s">
        <v>256</v>
      </c>
      <c r="D10012" s="4" t="s">
        <v>282</v>
      </c>
      <c r="E10012" s="5">
        <v>12.21</v>
      </c>
      <c r="F10012" t="s">
        <v>354</v>
      </c>
    </row>
    <row r="10013" spans="1:10" ht="11.25" x14ac:dyDescent="0.15">
      <c r="A10013" s="6" t="s">
        <v>313</v>
      </c>
      <c r="B10013" s="4" t="s">
        <v>74</v>
      </c>
      <c r="C10013" s="4" t="s">
        <v>256</v>
      </c>
      <c r="D10013" s="4" t="s">
        <v>265</v>
      </c>
      <c r="E10013" s="5">
        <v>12.46</v>
      </c>
    </row>
    <row r="10014" spans="1:10" ht="11.25" x14ac:dyDescent="0.15">
      <c r="A10014" s="6" t="s">
        <v>313</v>
      </c>
      <c r="B10014" s="4" t="s">
        <v>74</v>
      </c>
      <c r="C10014" s="4" t="s">
        <v>256</v>
      </c>
      <c r="D10014" s="4" t="s">
        <v>266</v>
      </c>
      <c r="E10014" s="5">
        <v>11.71</v>
      </c>
    </row>
    <row r="10015" spans="1:10" ht="11.25" x14ac:dyDescent="0.15">
      <c r="A10015" s="6" t="s">
        <v>313</v>
      </c>
      <c r="B10015" s="4" t="s">
        <v>75</v>
      </c>
      <c r="C10015" s="4" t="s">
        <v>256</v>
      </c>
      <c r="D10015" s="4" t="s">
        <v>282</v>
      </c>
      <c r="E10015" s="5">
        <v>12.67</v>
      </c>
      <c r="F10015" t="s">
        <v>353</v>
      </c>
      <c r="G10015" s="17">
        <f>+E10015+E10016+E10017+E10018+E10019+E10020</f>
        <v>66.210000000000008</v>
      </c>
      <c r="H10015" s="17">
        <f>+E10021+E10022+E10023</f>
        <v>34.82</v>
      </c>
      <c r="I10015" s="18">
        <f>+(G10015/4)/(H10015/3)</f>
        <v>1.4261200459506032</v>
      </c>
      <c r="J10015" s="21">
        <f>+(B10015-$K$1)/7</f>
        <v>34</v>
      </c>
    </row>
    <row r="10016" spans="1:10" ht="11.25" x14ac:dyDescent="0.15">
      <c r="A10016" s="6" t="s">
        <v>313</v>
      </c>
      <c r="B10016" s="4" t="s">
        <v>75</v>
      </c>
      <c r="C10016" s="4" t="s">
        <v>256</v>
      </c>
      <c r="D10016" s="4" t="s">
        <v>282</v>
      </c>
      <c r="E10016" s="5">
        <v>10.06</v>
      </c>
    </row>
    <row r="10017" spans="1:10" ht="11.25" x14ac:dyDescent="0.15">
      <c r="A10017" s="6" t="s">
        <v>313</v>
      </c>
      <c r="B10017" s="4" t="s">
        <v>75</v>
      </c>
      <c r="C10017" s="4" t="s">
        <v>256</v>
      </c>
      <c r="D10017" s="4" t="s">
        <v>265</v>
      </c>
      <c r="E10017" s="5">
        <v>14.01</v>
      </c>
    </row>
    <row r="10018" spans="1:10" ht="11.25" x14ac:dyDescent="0.15">
      <c r="A10018" s="6" t="s">
        <v>313</v>
      </c>
      <c r="B10018" s="4" t="s">
        <v>75</v>
      </c>
      <c r="C10018" s="4" t="s">
        <v>256</v>
      </c>
      <c r="D10018" s="4" t="s">
        <v>265</v>
      </c>
      <c r="E10018" s="5">
        <v>7.46</v>
      </c>
    </row>
    <row r="10019" spans="1:10" ht="11.25" x14ac:dyDescent="0.15">
      <c r="A10019" s="6" t="s">
        <v>313</v>
      </c>
      <c r="B10019" s="4" t="s">
        <v>75</v>
      </c>
      <c r="C10019" s="4" t="s">
        <v>256</v>
      </c>
      <c r="D10019" s="4" t="s">
        <v>266</v>
      </c>
      <c r="E10019" s="5">
        <v>13.98</v>
      </c>
    </row>
    <row r="10020" spans="1:10" ht="11.25" x14ac:dyDescent="0.15">
      <c r="A10020" s="6" t="s">
        <v>313</v>
      </c>
      <c r="B10020" s="4" t="s">
        <v>75</v>
      </c>
      <c r="C10020" s="4" t="s">
        <v>256</v>
      </c>
      <c r="D10020" s="4" t="s">
        <v>266</v>
      </c>
      <c r="E10020" s="5">
        <v>8.0299999999999994</v>
      </c>
    </row>
    <row r="10021" spans="1:10" ht="11.25" x14ac:dyDescent="0.15">
      <c r="A10021" s="6" t="s">
        <v>313</v>
      </c>
      <c r="B10021" s="4" t="s">
        <v>76</v>
      </c>
      <c r="C10021" s="4" t="s">
        <v>256</v>
      </c>
      <c r="D10021" s="4" t="s">
        <v>282</v>
      </c>
      <c r="E10021" s="5">
        <v>11.54</v>
      </c>
      <c r="F10021" t="s">
        <v>354</v>
      </c>
    </row>
    <row r="10022" spans="1:10" ht="11.25" x14ac:dyDescent="0.15">
      <c r="A10022" s="6" t="s">
        <v>313</v>
      </c>
      <c r="B10022" s="4" t="s">
        <v>76</v>
      </c>
      <c r="C10022" s="4" t="s">
        <v>256</v>
      </c>
      <c r="D10022" s="4" t="s">
        <v>265</v>
      </c>
      <c r="E10022" s="5">
        <v>11.05</v>
      </c>
    </row>
    <row r="10023" spans="1:10" ht="11.25" x14ac:dyDescent="0.15">
      <c r="A10023" s="6" t="s">
        <v>313</v>
      </c>
      <c r="B10023" s="4" t="s">
        <v>76</v>
      </c>
      <c r="C10023" s="4" t="s">
        <v>256</v>
      </c>
      <c r="D10023" s="4" t="s">
        <v>266</v>
      </c>
      <c r="E10023" s="5">
        <v>12.23</v>
      </c>
    </row>
    <row r="10024" spans="1:10" ht="11.25" x14ac:dyDescent="0.15">
      <c r="A10024" s="6" t="s">
        <v>313</v>
      </c>
      <c r="B10024" s="4" t="s">
        <v>77</v>
      </c>
      <c r="C10024" s="4" t="s">
        <v>256</v>
      </c>
      <c r="D10024" s="4" t="s">
        <v>282</v>
      </c>
      <c r="E10024" s="5">
        <v>12.29</v>
      </c>
      <c r="F10024" t="s">
        <v>353</v>
      </c>
      <c r="G10024" s="17">
        <f>+E10024+E10025+E10026+E10027+E10028+E10029</f>
        <v>64.64</v>
      </c>
      <c r="H10024" s="17">
        <f>+E10030+E10031+E10032+E10033</f>
        <v>46.24</v>
      </c>
      <c r="I10024" s="18">
        <f>+(G10024/4)/(H10024/3)</f>
        <v>1.0484429065743943</v>
      </c>
      <c r="J10024" s="21">
        <f>+(B10024-$K$1)/7</f>
        <v>35</v>
      </c>
    </row>
    <row r="10025" spans="1:10" ht="11.25" x14ac:dyDescent="0.15">
      <c r="A10025" s="6" t="s">
        <v>313</v>
      </c>
      <c r="B10025" s="4" t="s">
        <v>77</v>
      </c>
      <c r="C10025" s="4" t="s">
        <v>256</v>
      </c>
      <c r="D10025" s="4" t="s">
        <v>282</v>
      </c>
      <c r="E10025" s="5">
        <v>10.07</v>
      </c>
    </row>
    <row r="10026" spans="1:10" ht="11.25" x14ac:dyDescent="0.15">
      <c r="A10026" s="6" t="s">
        <v>313</v>
      </c>
      <c r="B10026" s="4" t="s">
        <v>77</v>
      </c>
      <c r="C10026" s="4" t="s">
        <v>256</v>
      </c>
      <c r="D10026" s="4" t="s">
        <v>265</v>
      </c>
      <c r="E10026" s="5">
        <v>13.02</v>
      </c>
    </row>
    <row r="10027" spans="1:10" ht="11.25" x14ac:dyDescent="0.15">
      <c r="A10027" s="6" t="s">
        <v>313</v>
      </c>
      <c r="B10027" s="4" t="s">
        <v>77</v>
      </c>
      <c r="C10027" s="4" t="s">
        <v>256</v>
      </c>
      <c r="D10027" s="4" t="s">
        <v>265</v>
      </c>
      <c r="E10027" s="5">
        <v>7.95</v>
      </c>
    </row>
    <row r="10028" spans="1:10" ht="11.25" x14ac:dyDescent="0.15">
      <c r="A10028" s="6" t="s">
        <v>313</v>
      </c>
      <c r="B10028" s="4" t="s">
        <v>77</v>
      </c>
      <c r="C10028" s="4" t="s">
        <v>256</v>
      </c>
      <c r="D10028" s="4" t="s">
        <v>266</v>
      </c>
      <c r="E10028" s="5">
        <v>12.23</v>
      </c>
    </row>
    <row r="10029" spans="1:10" ht="11.25" x14ac:dyDescent="0.15">
      <c r="A10029" s="9" t="s">
        <v>313</v>
      </c>
      <c r="B10029" s="4" t="s">
        <v>77</v>
      </c>
      <c r="C10029" s="4" t="s">
        <v>256</v>
      </c>
      <c r="D10029" s="4" t="s">
        <v>266</v>
      </c>
      <c r="E10029" s="5">
        <v>9.08</v>
      </c>
    </row>
    <row r="10030" spans="1:10" ht="11.25" x14ac:dyDescent="0.15">
      <c r="A10030" s="6" t="s">
        <v>313</v>
      </c>
      <c r="B10030" s="4" t="s">
        <v>183</v>
      </c>
      <c r="C10030" s="4" t="s">
        <v>256</v>
      </c>
      <c r="D10030" s="4" t="s">
        <v>266</v>
      </c>
      <c r="E10030" s="5">
        <v>7.91</v>
      </c>
      <c r="F10030" t="s">
        <v>354</v>
      </c>
    </row>
    <row r="10031" spans="1:10" ht="11.25" x14ac:dyDescent="0.15">
      <c r="A10031" s="6" t="s">
        <v>313</v>
      </c>
      <c r="B10031" s="4" t="s">
        <v>78</v>
      </c>
      <c r="C10031" s="4" t="s">
        <v>256</v>
      </c>
      <c r="D10031" s="4" t="s">
        <v>282</v>
      </c>
      <c r="E10031" s="5">
        <v>12.88</v>
      </c>
    </row>
    <row r="10032" spans="1:10" ht="11.25" x14ac:dyDescent="0.15">
      <c r="A10032" s="6" t="s">
        <v>313</v>
      </c>
      <c r="B10032" s="4" t="s">
        <v>78</v>
      </c>
      <c r="C10032" s="4" t="s">
        <v>256</v>
      </c>
      <c r="D10032" s="4" t="s">
        <v>265</v>
      </c>
      <c r="E10032" s="5">
        <v>12.85</v>
      </c>
    </row>
    <row r="10033" spans="1:10" ht="11.25" x14ac:dyDescent="0.15">
      <c r="A10033" s="6" t="s">
        <v>313</v>
      </c>
      <c r="B10033" s="4" t="s">
        <v>78</v>
      </c>
      <c r="C10033" s="4" t="s">
        <v>256</v>
      </c>
      <c r="D10033" s="4" t="s">
        <v>266</v>
      </c>
      <c r="E10033" s="5">
        <v>12.6</v>
      </c>
    </row>
    <row r="10034" spans="1:10" ht="11.25" x14ac:dyDescent="0.15">
      <c r="A10034" s="6" t="s">
        <v>313</v>
      </c>
      <c r="B10034" s="4" t="s">
        <v>79</v>
      </c>
      <c r="C10034" s="4" t="s">
        <v>256</v>
      </c>
      <c r="D10034" s="4" t="s">
        <v>282</v>
      </c>
      <c r="E10034" s="5">
        <v>15.63</v>
      </c>
      <c r="F10034" s="13" t="s">
        <v>354</v>
      </c>
    </row>
    <row r="10035" spans="1:10" ht="11.25" x14ac:dyDescent="0.15">
      <c r="A10035" s="6" t="s">
        <v>313</v>
      </c>
      <c r="B10035" s="4" t="s">
        <v>79</v>
      </c>
      <c r="C10035" s="4" t="s">
        <v>256</v>
      </c>
      <c r="D10035" s="4" t="s">
        <v>282</v>
      </c>
      <c r="E10035" s="5">
        <v>14.74</v>
      </c>
    </row>
    <row r="10036" spans="1:10" ht="11.25" x14ac:dyDescent="0.15">
      <c r="A10036" s="6" t="s">
        <v>313</v>
      </c>
      <c r="B10036" s="4" t="s">
        <v>79</v>
      </c>
      <c r="C10036" s="4" t="s">
        <v>256</v>
      </c>
      <c r="D10036" s="4" t="s">
        <v>265</v>
      </c>
      <c r="E10036" s="5">
        <v>16.010000000000002</v>
      </c>
    </row>
    <row r="10037" spans="1:10" ht="11.25" x14ac:dyDescent="0.15">
      <c r="A10037" s="6" t="s">
        <v>313</v>
      </c>
      <c r="B10037" s="4" t="s">
        <v>79</v>
      </c>
      <c r="C10037" s="4" t="s">
        <v>256</v>
      </c>
      <c r="D10037" s="4" t="s">
        <v>265</v>
      </c>
      <c r="E10037" s="5">
        <v>16.23</v>
      </c>
    </row>
    <row r="10038" spans="1:10" ht="11.25" x14ac:dyDescent="0.15">
      <c r="A10038" s="6" t="s">
        <v>313</v>
      </c>
      <c r="B10038" s="4" t="s">
        <v>79</v>
      </c>
      <c r="C10038" s="4" t="s">
        <v>256</v>
      </c>
      <c r="D10038" s="4" t="s">
        <v>266</v>
      </c>
      <c r="E10038" s="5">
        <v>15.47</v>
      </c>
    </row>
    <row r="10039" spans="1:10" ht="11.25" x14ac:dyDescent="0.15">
      <c r="A10039" s="6" t="s">
        <v>313</v>
      </c>
      <c r="B10039" s="4" t="s">
        <v>79</v>
      </c>
      <c r="C10039" s="4" t="s">
        <v>256</v>
      </c>
      <c r="D10039" s="4" t="s">
        <v>266</v>
      </c>
      <c r="E10039" s="5">
        <v>18.100000000000001</v>
      </c>
    </row>
    <row r="10040" spans="1:10" ht="11.25" x14ac:dyDescent="0.15">
      <c r="A10040" s="6" t="s">
        <v>313</v>
      </c>
      <c r="B10040" s="4" t="s">
        <v>80</v>
      </c>
      <c r="C10040" s="4" t="s">
        <v>256</v>
      </c>
      <c r="D10040" s="4" t="s">
        <v>282</v>
      </c>
      <c r="E10040" s="5">
        <v>13.45</v>
      </c>
      <c r="F10040" t="s">
        <v>353</v>
      </c>
      <c r="G10040" s="17">
        <f>+E10040+E10041+E10042+E10043+E10044+E10045</f>
        <v>71.710000000000008</v>
      </c>
      <c r="H10040" s="17">
        <f>+E10046+E10047</f>
        <v>24.86</v>
      </c>
      <c r="I10040" s="18">
        <f>+(G10040/4)/(H10040/3)</f>
        <v>2.1634151246983109</v>
      </c>
      <c r="J10040" s="21">
        <f>+(B10040-$K$1)/7</f>
        <v>37</v>
      </c>
    </row>
    <row r="10041" spans="1:10" ht="11.25" x14ac:dyDescent="0.15">
      <c r="A10041" s="6" t="s">
        <v>313</v>
      </c>
      <c r="B10041" s="4" t="s">
        <v>80</v>
      </c>
      <c r="C10041" s="4" t="s">
        <v>256</v>
      </c>
      <c r="D10041" s="4" t="s">
        <v>282</v>
      </c>
      <c r="E10041" s="5">
        <v>12.74</v>
      </c>
    </row>
    <row r="10042" spans="1:10" ht="11.25" x14ac:dyDescent="0.15">
      <c r="A10042" s="6" t="s">
        <v>313</v>
      </c>
      <c r="B10042" s="4" t="s">
        <v>80</v>
      </c>
      <c r="C10042" s="4" t="s">
        <v>256</v>
      </c>
      <c r="D10042" s="4" t="s">
        <v>265</v>
      </c>
      <c r="E10042" s="5">
        <v>13.78</v>
      </c>
    </row>
    <row r="10043" spans="1:10" ht="11.25" x14ac:dyDescent="0.15">
      <c r="A10043" s="6" t="s">
        <v>313</v>
      </c>
      <c r="B10043" s="4" t="s">
        <v>80</v>
      </c>
      <c r="C10043" s="4" t="s">
        <v>256</v>
      </c>
      <c r="D10043" s="4" t="s">
        <v>265</v>
      </c>
      <c r="E10043" s="5">
        <v>8.09</v>
      </c>
    </row>
    <row r="10044" spans="1:10" ht="11.25" x14ac:dyDescent="0.15">
      <c r="A10044" s="6" t="s">
        <v>313</v>
      </c>
      <c r="B10044" s="4" t="s">
        <v>80</v>
      </c>
      <c r="C10044" s="4" t="s">
        <v>256</v>
      </c>
      <c r="D10044" s="4" t="s">
        <v>266</v>
      </c>
      <c r="E10044" s="5">
        <v>12.18</v>
      </c>
    </row>
    <row r="10045" spans="1:10" ht="11.25" x14ac:dyDescent="0.15">
      <c r="A10045" s="6" t="s">
        <v>313</v>
      </c>
      <c r="B10045" s="4" t="s">
        <v>80</v>
      </c>
      <c r="C10045" s="4" t="s">
        <v>256</v>
      </c>
      <c r="D10045" s="4" t="s">
        <v>266</v>
      </c>
      <c r="E10045" s="5">
        <v>11.47</v>
      </c>
    </row>
    <row r="10046" spans="1:10" ht="11.25" x14ac:dyDescent="0.15">
      <c r="A10046" s="6" t="s">
        <v>313</v>
      </c>
      <c r="B10046" s="4" t="s">
        <v>81</v>
      </c>
      <c r="C10046" s="4" t="s">
        <v>256</v>
      </c>
      <c r="D10046" s="4" t="s">
        <v>265</v>
      </c>
      <c r="E10046" s="5">
        <v>12.73</v>
      </c>
      <c r="F10046" t="s">
        <v>354</v>
      </c>
    </row>
    <row r="10047" spans="1:10" ht="11.25" x14ac:dyDescent="0.15">
      <c r="A10047" s="6" t="s">
        <v>313</v>
      </c>
      <c r="B10047" s="4" t="s">
        <v>81</v>
      </c>
      <c r="C10047" s="4" t="s">
        <v>256</v>
      </c>
      <c r="D10047" s="4" t="s">
        <v>266</v>
      </c>
      <c r="E10047" s="5">
        <v>12.13</v>
      </c>
    </row>
    <row r="10048" spans="1:10" ht="11.25" x14ac:dyDescent="0.15">
      <c r="A10048" s="6" t="s">
        <v>313</v>
      </c>
      <c r="B10048" s="4" t="s">
        <v>82</v>
      </c>
      <c r="C10048" s="4" t="s">
        <v>256</v>
      </c>
      <c r="D10048" s="4" t="s">
        <v>282</v>
      </c>
      <c r="E10048" s="5">
        <v>9.82</v>
      </c>
      <c r="F10048" t="s">
        <v>353</v>
      </c>
      <c r="G10048" s="17">
        <f>+E10048+E10049+E10050+E10051+E10052+E10053</f>
        <v>58.19</v>
      </c>
      <c r="H10048" s="17">
        <f>+E10054+E10055+E10056</f>
        <v>31.930000000000003</v>
      </c>
      <c r="I10048" s="18">
        <f>+(G10048/4)/(H10048/3)</f>
        <v>1.3668180394613214</v>
      </c>
      <c r="J10048" s="21">
        <f>+(B10048-$K$1)/7</f>
        <v>38</v>
      </c>
    </row>
    <row r="10049" spans="1:10" ht="11.25" x14ac:dyDescent="0.15">
      <c r="A10049" s="6" t="s">
        <v>313</v>
      </c>
      <c r="B10049" s="4" t="s">
        <v>82</v>
      </c>
      <c r="C10049" s="4" t="s">
        <v>256</v>
      </c>
      <c r="D10049" s="4" t="s">
        <v>282</v>
      </c>
      <c r="E10049" s="5">
        <v>9.1</v>
      </c>
    </row>
    <row r="10050" spans="1:10" ht="11.25" x14ac:dyDescent="0.15">
      <c r="A10050" s="6" t="s">
        <v>313</v>
      </c>
      <c r="B10050" s="4" t="s">
        <v>82</v>
      </c>
      <c r="C10050" s="4" t="s">
        <v>256</v>
      </c>
      <c r="D10050" s="4" t="s">
        <v>265</v>
      </c>
      <c r="E10050" s="5">
        <v>13.54</v>
      </c>
    </row>
    <row r="10051" spans="1:10" ht="11.25" x14ac:dyDescent="0.15">
      <c r="A10051" s="6" t="s">
        <v>313</v>
      </c>
      <c r="B10051" s="4" t="s">
        <v>82</v>
      </c>
      <c r="C10051" s="4" t="s">
        <v>256</v>
      </c>
      <c r="D10051" s="4" t="s">
        <v>265</v>
      </c>
      <c r="E10051" s="5">
        <v>8.61</v>
      </c>
    </row>
    <row r="10052" spans="1:10" ht="11.25" x14ac:dyDescent="0.15">
      <c r="A10052" s="6" t="s">
        <v>313</v>
      </c>
      <c r="B10052" s="4" t="s">
        <v>82</v>
      </c>
      <c r="C10052" s="4" t="s">
        <v>256</v>
      </c>
      <c r="D10052" s="4" t="s">
        <v>266</v>
      </c>
      <c r="E10052" s="5">
        <v>13</v>
      </c>
    </row>
    <row r="10053" spans="1:10" ht="11.25" x14ac:dyDescent="0.15">
      <c r="A10053" s="6" t="s">
        <v>313</v>
      </c>
      <c r="B10053" s="4" t="s">
        <v>82</v>
      </c>
      <c r="C10053" s="4" t="s">
        <v>256</v>
      </c>
      <c r="D10053" s="4" t="s">
        <v>266</v>
      </c>
      <c r="E10053" s="5">
        <v>4.12</v>
      </c>
    </row>
    <row r="10054" spans="1:10" ht="11.25" x14ac:dyDescent="0.15">
      <c r="A10054" s="6" t="s">
        <v>313</v>
      </c>
      <c r="B10054" s="4" t="s">
        <v>83</v>
      </c>
      <c r="C10054" s="4" t="s">
        <v>256</v>
      </c>
      <c r="D10054" s="4" t="s">
        <v>282</v>
      </c>
      <c r="E10054" s="5">
        <v>10.64</v>
      </c>
      <c r="F10054" t="s">
        <v>354</v>
      </c>
    </row>
    <row r="10055" spans="1:10" ht="11.25" x14ac:dyDescent="0.15">
      <c r="A10055" s="6" t="s">
        <v>313</v>
      </c>
      <c r="B10055" s="4" t="s">
        <v>83</v>
      </c>
      <c r="C10055" s="4" t="s">
        <v>256</v>
      </c>
      <c r="D10055" s="4" t="s">
        <v>265</v>
      </c>
      <c r="E10055" s="5">
        <v>13.24</v>
      </c>
    </row>
    <row r="10056" spans="1:10" ht="11.25" x14ac:dyDescent="0.15">
      <c r="A10056" s="6" t="s">
        <v>313</v>
      </c>
      <c r="B10056" s="4" t="s">
        <v>83</v>
      </c>
      <c r="C10056" s="4" t="s">
        <v>256</v>
      </c>
      <c r="D10056" s="4" t="s">
        <v>260</v>
      </c>
      <c r="E10056" s="5">
        <v>8.0500000000000007</v>
      </c>
    </row>
    <row r="10057" spans="1:10" ht="11.25" x14ac:dyDescent="0.15">
      <c r="A10057" s="6" t="s">
        <v>313</v>
      </c>
      <c r="B10057" s="4" t="s">
        <v>84</v>
      </c>
      <c r="C10057" s="4" t="s">
        <v>256</v>
      </c>
      <c r="D10057" s="4" t="s">
        <v>265</v>
      </c>
      <c r="E10057" s="5">
        <v>13.61</v>
      </c>
      <c r="F10057" t="s">
        <v>353</v>
      </c>
      <c r="G10057" s="17">
        <f>+E10057+E10058+E10059+E10060</f>
        <v>41.32</v>
      </c>
      <c r="H10057" s="17">
        <f>E10061+E10062</f>
        <v>21.7</v>
      </c>
      <c r="I10057" s="18">
        <f>+(G10057/4)/(H10057/3)</f>
        <v>1.4281105990783409</v>
      </c>
      <c r="J10057" s="21">
        <f>+(B10057-$K$1)/7</f>
        <v>39</v>
      </c>
    </row>
    <row r="10058" spans="1:10" ht="11.25" x14ac:dyDescent="0.15">
      <c r="A10058" s="6" t="s">
        <v>313</v>
      </c>
      <c r="B10058" s="4" t="s">
        <v>84</v>
      </c>
      <c r="C10058" s="4" t="s">
        <v>256</v>
      </c>
      <c r="D10058" s="4" t="s">
        <v>265</v>
      </c>
      <c r="E10058" s="5">
        <v>8.06</v>
      </c>
    </row>
    <row r="10059" spans="1:10" ht="11.25" x14ac:dyDescent="0.15">
      <c r="A10059" s="6" t="s">
        <v>313</v>
      </c>
      <c r="B10059" s="4" t="s">
        <v>84</v>
      </c>
      <c r="C10059" s="4" t="s">
        <v>256</v>
      </c>
      <c r="D10059" s="4" t="s">
        <v>260</v>
      </c>
      <c r="E10059" s="5">
        <v>11.29</v>
      </c>
    </row>
    <row r="10060" spans="1:10" ht="11.25" x14ac:dyDescent="0.15">
      <c r="A10060" s="6" t="s">
        <v>313</v>
      </c>
      <c r="B10060" s="4" t="s">
        <v>84</v>
      </c>
      <c r="C10060" s="4" t="s">
        <v>256</v>
      </c>
      <c r="D10060" s="4" t="s">
        <v>260</v>
      </c>
      <c r="E10060" s="5">
        <v>8.36</v>
      </c>
    </row>
    <row r="10061" spans="1:10" ht="11.25" x14ac:dyDescent="0.15">
      <c r="A10061" s="6" t="s">
        <v>313</v>
      </c>
      <c r="B10061" s="4" t="s">
        <v>85</v>
      </c>
      <c r="C10061" s="4" t="s">
        <v>256</v>
      </c>
      <c r="D10061" s="4" t="s">
        <v>265</v>
      </c>
      <c r="E10061" s="5">
        <v>11.2</v>
      </c>
      <c r="F10061" t="s">
        <v>354</v>
      </c>
    </row>
    <row r="10062" spans="1:10" ht="11.25" x14ac:dyDescent="0.15">
      <c r="A10062" s="6" t="s">
        <v>313</v>
      </c>
      <c r="B10062" s="4" t="s">
        <v>85</v>
      </c>
      <c r="C10062" s="4" t="s">
        <v>256</v>
      </c>
      <c r="D10062" s="4" t="s">
        <v>266</v>
      </c>
      <c r="E10062" s="5">
        <v>10.5</v>
      </c>
    </row>
    <row r="10063" spans="1:10" ht="11.25" x14ac:dyDescent="0.15">
      <c r="A10063" s="6" t="s">
        <v>313</v>
      </c>
      <c r="B10063" s="4" t="s">
        <v>86</v>
      </c>
      <c r="C10063" s="4" t="s">
        <v>256</v>
      </c>
      <c r="D10063" s="4" t="s">
        <v>282</v>
      </c>
      <c r="E10063" s="5">
        <v>11.07</v>
      </c>
      <c r="F10063" t="s">
        <v>353</v>
      </c>
      <c r="G10063" s="17">
        <f>+E10063+E10064+E10065+E10066+E10067+E10068</f>
        <v>63.010000000000005</v>
      </c>
      <c r="H10063" s="17">
        <f>+E10069+E10070+E10071</f>
        <v>33.53</v>
      </c>
      <c r="I10063" s="18">
        <f>+(G10063/4)/(H10063/3)</f>
        <v>1.4094094840441396</v>
      </c>
      <c r="J10063" s="21">
        <f>+(B10063-$K$1)/7</f>
        <v>40</v>
      </c>
    </row>
    <row r="10064" spans="1:10" ht="11.25" x14ac:dyDescent="0.15">
      <c r="A10064" s="6" t="s">
        <v>313</v>
      </c>
      <c r="B10064" s="4" t="s">
        <v>86</v>
      </c>
      <c r="C10064" s="4" t="s">
        <v>256</v>
      </c>
      <c r="D10064" s="4" t="s">
        <v>282</v>
      </c>
      <c r="E10064" s="5">
        <v>10.67</v>
      </c>
    </row>
    <row r="10065" spans="1:10" ht="11.25" x14ac:dyDescent="0.15">
      <c r="A10065" s="6" t="s">
        <v>313</v>
      </c>
      <c r="B10065" s="4" t="s">
        <v>86</v>
      </c>
      <c r="C10065" s="4" t="s">
        <v>256</v>
      </c>
      <c r="D10065" s="4" t="s">
        <v>265</v>
      </c>
      <c r="E10065" s="5">
        <v>13.07</v>
      </c>
    </row>
    <row r="10066" spans="1:10" ht="11.25" x14ac:dyDescent="0.15">
      <c r="A10066" s="6" t="s">
        <v>313</v>
      </c>
      <c r="B10066" s="4" t="s">
        <v>86</v>
      </c>
      <c r="C10066" s="4" t="s">
        <v>256</v>
      </c>
      <c r="D10066" s="4" t="s">
        <v>265</v>
      </c>
      <c r="E10066" s="5">
        <v>7.46</v>
      </c>
    </row>
    <row r="10067" spans="1:10" ht="11.25" x14ac:dyDescent="0.15">
      <c r="A10067" s="6" t="s">
        <v>313</v>
      </c>
      <c r="B10067" s="4" t="s">
        <v>86</v>
      </c>
      <c r="C10067" s="4" t="s">
        <v>256</v>
      </c>
      <c r="D10067" s="4" t="s">
        <v>266</v>
      </c>
      <c r="E10067" s="5">
        <v>11.41</v>
      </c>
    </row>
    <row r="10068" spans="1:10" ht="11.25" x14ac:dyDescent="0.15">
      <c r="A10068" s="6" t="s">
        <v>313</v>
      </c>
      <c r="B10068" s="4" t="s">
        <v>86</v>
      </c>
      <c r="C10068" s="4" t="s">
        <v>256</v>
      </c>
      <c r="D10068" s="4" t="s">
        <v>266</v>
      </c>
      <c r="E10068" s="5">
        <v>9.33</v>
      </c>
    </row>
    <row r="10069" spans="1:10" ht="11.25" x14ac:dyDescent="0.15">
      <c r="A10069" s="6" t="s">
        <v>313</v>
      </c>
      <c r="B10069" s="4" t="s">
        <v>87</v>
      </c>
      <c r="C10069" s="4" t="s">
        <v>256</v>
      </c>
      <c r="D10069" s="4" t="s">
        <v>263</v>
      </c>
      <c r="E10069" s="5">
        <v>11.53</v>
      </c>
      <c r="F10069" t="s">
        <v>354</v>
      </c>
    </row>
    <row r="10070" spans="1:10" ht="11.25" x14ac:dyDescent="0.15">
      <c r="A10070" s="6" t="s">
        <v>313</v>
      </c>
      <c r="B10070" s="4" t="s">
        <v>87</v>
      </c>
      <c r="C10070" s="4" t="s">
        <v>256</v>
      </c>
      <c r="D10070" s="4" t="s">
        <v>282</v>
      </c>
      <c r="E10070" s="5">
        <v>10.28</v>
      </c>
    </row>
    <row r="10071" spans="1:10" ht="11.25" x14ac:dyDescent="0.15">
      <c r="A10071" s="6" t="s">
        <v>313</v>
      </c>
      <c r="B10071" s="4" t="s">
        <v>87</v>
      </c>
      <c r="C10071" s="4" t="s">
        <v>256</v>
      </c>
      <c r="D10071" s="4" t="s">
        <v>283</v>
      </c>
      <c r="E10071" s="5">
        <v>11.72</v>
      </c>
    </row>
    <row r="10072" spans="1:10" ht="11.25" x14ac:dyDescent="0.15">
      <c r="A10072" s="9" t="s">
        <v>313</v>
      </c>
      <c r="B10072" s="4" t="s">
        <v>89</v>
      </c>
      <c r="C10072" s="4" t="s">
        <v>256</v>
      </c>
      <c r="D10072" s="4" t="s">
        <v>282</v>
      </c>
      <c r="E10072" s="5">
        <v>14.65</v>
      </c>
      <c r="F10072" s="13" t="s">
        <v>354</v>
      </c>
    </row>
    <row r="10073" spans="1:10" ht="11.25" x14ac:dyDescent="0.15">
      <c r="A10073" s="6" t="s">
        <v>313</v>
      </c>
      <c r="B10073" s="4" t="s">
        <v>89</v>
      </c>
      <c r="C10073" s="4" t="s">
        <v>256</v>
      </c>
      <c r="D10073" s="4" t="s">
        <v>282</v>
      </c>
      <c r="E10073" s="5">
        <v>12.98</v>
      </c>
    </row>
    <row r="10074" spans="1:10" ht="11.25" x14ac:dyDescent="0.15">
      <c r="A10074" s="6" t="s">
        <v>313</v>
      </c>
      <c r="B10074" s="4" t="s">
        <v>89</v>
      </c>
      <c r="C10074" s="4" t="s">
        <v>256</v>
      </c>
      <c r="D10074" s="4" t="s">
        <v>265</v>
      </c>
      <c r="E10074" s="5">
        <v>15.03</v>
      </c>
    </row>
    <row r="10075" spans="1:10" ht="11.25" x14ac:dyDescent="0.15">
      <c r="A10075" s="6" t="s">
        <v>313</v>
      </c>
      <c r="B10075" s="4" t="s">
        <v>89</v>
      </c>
      <c r="C10075" s="4" t="s">
        <v>256</v>
      </c>
      <c r="D10075" s="4" t="s">
        <v>265</v>
      </c>
      <c r="E10075" s="5">
        <v>10.26</v>
      </c>
    </row>
    <row r="10076" spans="1:10" ht="11.25" x14ac:dyDescent="0.15">
      <c r="A10076" s="6" t="s">
        <v>313</v>
      </c>
      <c r="B10076" s="4" t="s">
        <v>89</v>
      </c>
      <c r="C10076" s="4" t="s">
        <v>256</v>
      </c>
      <c r="D10076" s="4" t="s">
        <v>266</v>
      </c>
      <c r="E10076" s="5">
        <v>14.29</v>
      </c>
    </row>
    <row r="10077" spans="1:10" ht="11.25" x14ac:dyDescent="0.15">
      <c r="A10077" s="6" t="s">
        <v>313</v>
      </c>
      <c r="B10077" s="4" t="s">
        <v>89</v>
      </c>
      <c r="C10077" s="4" t="s">
        <v>256</v>
      </c>
      <c r="D10077" s="4" t="s">
        <v>266</v>
      </c>
      <c r="E10077" s="5">
        <v>13.94</v>
      </c>
    </row>
    <row r="10078" spans="1:10" ht="11.25" x14ac:dyDescent="0.15">
      <c r="A10078" s="6" t="s">
        <v>313</v>
      </c>
      <c r="B10078" s="4" t="s">
        <v>90</v>
      </c>
      <c r="C10078" s="4" t="s">
        <v>256</v>
      </c>
      <c r="D10078" s="4" t="s">
        <v>282</v>
      </c>
      <c r="E10078" s="5">
        <v>11.07</v>
      </c>
      <c r="F10078" t="s">
        <v>353</v>
      </c>
      <c r="G10078" s="17">
        <f>+E10078+E10079+E10080+E10081+E10082+E10083</f>
        <v>59.980000000000004</v>
      </c>
      <c r="H10078" s="17">
        <f>+E10084+E10085+E10086</f>
        <v>33.840000000000003</v>
      </c>
      <c r="I10078" s="18">
        <f>+(G10078/4)/(H10078/3)</f>
        <v>1.3293439716312057</v>
      </c>
      <c r="J10078" s="21">
        <f>+(B10078-$K$1)/7</f>
        <v>42</v>
      </c>
    </row>
    <row r="10079" spans="1:10" ht="11.25" x14ac:dyDescent="0.15">
      <c r="A10079" s="6" t="s">
        <v>313</v>
      </c>
      <c r="B10079" s="4" t="s">
        <v>90</v>
      </c>
      <c r="C10079" s="4" t="s">
        <v>256</v>
      </c>
      <c r="D10079" s="4" t="s">
        <v>282</v>
      </c>
      <c r="E10079" s="5">
        <v>9.2200000000000006</v>
      </c>
    </row>
    <row r="10080" spans="1:10" ht="11.25" x14ac:dyDescent="0.15">
      <c r="A10080" s="6" t="s">
        <v>313</v>
      </c>
      <c r="B10080" s="4" t="s">
        <v>90</v>
      </c>
      <c r="C10080" s="4" t="s">
        <v>256</v>
      </c>
      <c r="D10080" s="4" t="s">
        <v>265</v>
      </c>
      <c r="E10080" s="5">
        <v>13.46</v>
      </c>
    </row>
    <row r="10081" spans="1:10" ht="11.25" x14ac:dyDescent="0.15">
      <c r="A10081" s="6" t="s">
        <v>313</v>
      </c>
      <c r="B10081" s="4" t="s">
        <v>90</v>
      </c>
      <c r="C10081" s="4" t="s">
        <v>256</v>
      </c>
      <c r="D10081" s="4" t="s">
        <v>265</v>
      </c>
      <c r="E10081" s="5">
        <v>6.41</v>
      </c>
    </row>
    <row r="10082" spans="1:10" ht="11.25" x14ac:dyDescent="0.15">
      <c r="A10082" s="6" t="s">
        <v>313</v>
      </c>
      <c r="B10082" s="4" t="s">
        <v>90</v>
      </c>
      <c r="C10082" s="4" t="s">
        <v>256</v>
      </c>
      <c r="D10082" s="4" t="s">
        <v>266</v>
      </c>
      <c r="E10082" s="5">
        <v>12.73</v>
      </c>
    </row>
    <row r="10083" spans="1:10" ht="11.25" x14ac:dyDescent="0.15">
      <c r="A10083" s="6" t="s">
        <v>313</v>
      </c>
      <c r="B10083" s="4" t="s">
        <v>90</v>
      </c>
      <c r="C10083" s="4" t="s">
        <v>256</v>
      </c>
      <c r="D10083" s="4" t="s">
        <v>266</v>
      </c>
      <c r="E10083" s="5">
        <v>7.09</v>
      </c>
    </row>
    <row r="10084" spans="1:10" ht="11.25" x14ac:dyDescent="0.15">
      <c r="A10084" s="6" t="s">
        <v>313</v>
      </c>
      <c r="B10084" s="4" t="s">
        <v>91</v>
      </c>
      <c r="C10084" s="4" t="s">
        <v>256</v>
      </c>
      <c r="D10084" s="4" t="s">
        <v>265</v>
      </c>
      <c r="E10084" s="5">
        <v>12.21</v>
      </c>
      <c r="F10084" t="s">
        <v>354</v>
      </c>
    </row>
    <row r="10085" spans="1:10" ht="11.25" x14ac:dyDescent="0.15">
      <c r="A10085" s="6" t="s">
        <v>313</v>
      </c>
      <c r="B10085" s="4" t="s">
        <v>91</v>
      </c>
      <c r="C10085" s="4" t="s">
        <v>256</v>
      </c>
      <c r="D10085" s="4" t="s">
        <v>266</v>
      </c>
      <c r="E10085" s="5">
        <v>11.04</v>
      </c>
    </row>
    <row r="10086" spans="1:10" ht="11.25" x14ac:dyDescent="0.15">
      <c r="A10086" s="6" t="s">
        <v>313</v>
      </c>
      <c r="B10086" s="4" t="s">
        <v>91</v>
      </c>
      <c r="C10086" s="4" t="s">
        <v>256</v>
      </c>
      <c r="D10086" s="4" t="s">
        <v>260</v>
      </c>
      <c r="E10086" s="5">
        <v>10.59</v>
      </c>
    </row>
    <row r="10087" spans="1:10" ht="11.25" x14ac:dyDescent="0.15">
      <c r="A10087" s="6" t="s">
        <v>313</v>
      </c>
      <c r="B10087" s="4" t="s">
        <v>92</v>
      </c>
      <c r="C10087" s="4" t="s">
        <v>256</v>
      </c>
      <c r="D10087" s="4" t="s">
        <v>266</v>
      </c>
      <c r="E10087" s="5">
        <v>12.58</v>
      </c>
      <c r="F10087" t="s">
        <v>353</v>
      </c>
      <c r="G10087" s="17">
        <f>+E10087+E10088+E10089</f>
        <v>32.659999999999997</v>
      </c>
      <c r="H10087" s="17">
        <f>+E10090+E10091+E10092</f>
        <v>36.46</v>
      </c>
      <c r="I10087" s="18">
        <f>+(G10087/4)/(H10087/3)</f>
        <v>0.67183214481623688</v>
      </c>
      <c r="J10087" s="21">
        <f>+(B10087-$K$1)/7</f>
        <v>43</v>
      </c>
    </row>
    <row r="10088" spans="1:10" ht="11.25" x14ac:dyDescent="0.15">
      <c r="A10088" s="6" t="s">
        <v>313</v>
      </c>
      <c r="B10088" s="4" t="s">
        <v>92</v>
      </c>
      <c r="C10088" s="4" t="s">
        <v>256</v>
      </c>
      <c r="D10088" s="4" t="s">
        <v>260</v>
      </c>
      <c r="E10088" s="5">
        <v>11.82</v>
      </c>
    </row>
    <row r="10089" spans="1:10" ht="11.25" x14ac:dyDescent="0.15">
      <c r="A10089" s="6" t="s">
        <v>313</v>
      </c>
      <c r="B10089" s="4" t="s">
        <v>92</v>
      </c>
      <c r="C10089" s="4" t="s">
        <v>256</v>
      </c>
      <c r="D10089" s="4" t="s">
        <v>260</v>
      </c>
      <c r="E10089" s="5">
        <v>8.26</v>
      </c>
    </row>
    <row r="10090" spans="1:10" ht="11.25" x14ac:dyDescent="0.15">
      <c r="A10090" s="6" t="s">
        <v>313</v>
      </c>
      <c r="B10090" s="4" t="s">
        <v>93</v>
      </c>
      <c r="C10090" s="4" t="s">
        <v>256</v>
      </c>
      <c r="D10090" s="4" t="s">
        <v>282</v>
      </c>
      <c r="E10090" s="5">
        <v>12.74</v>
      </c>
      <c r="F10090" t="s">
        <v>354</v>
      </c>
    </row>
    <row r="10091" spans="1:10" ht="11.25" x14ac:dyDescent="0.15">
      <c r="A10091" s="6" t="s">
        <v>313</v>
      </c>
      <c r="B10091" s="4" t="s">
        <v>93</v>
      </c>
      <c r="C10091" s="4" t="s">
        <v>256</v>
      </c>
      <c r="D10091" s="4" t="s">
        <v>265</v>
      </c>
      <c r="E10091" s="5">
        <v>13.01</v>
      </c>
    </row>
    <row r="10092" spans="1:10" ht="11.25" x14ac:dyDescent="0.15">
      <c r="A10092" s="6" t="s">
        <v>313</v>
      </c>
      <c r="B10092" s="4" t="s">
        <v>93</v>
      </c>
      <c r="C10092" s="4" t="s">
        <v>256</v>
      </c>
      <c r="D10092" s="4" t="s">
        <v>266</v>
      </c>
      <c r="E10092" s="5">
        <v>10.71</v>
      </c>
    </row>
    <row r="10093" spans="1:10" ht="11.25" x14ac:dyDescent="0.15">
      <c r="A10093" s="6" t="s">
        <v>313</v>
      </c>
      <c r="B10093" s="4" t="s">
        <v>94</v>
      </c>
      <c r="C10093" s="4" t="s">
        <v>256</v>
      </c>
      <c r="D10093" s="4" t="s">
        <v>282</v>
      </c>
      <c r="E10093" s="5">
        <v>10.82</v>
      </c>
      <c r="F10093" t="s">
        <v>353</v>
      </c>
      <c r="G10093" s="17">
        <f>+E10093+E10094+E10095+E10096</f>
        <v>56.24</v>
      </c>
      <c r="H10093" s="17">
        <f>+E10099+E10100+E10097+E10098</f>
        <v>43.22</v>
      </c>
      <c r="I10093" s="18">
        <f>+(G10093/4)/(H10093/3)</f>
        <v>0.97593706617306808</v>
      </c>
      <c r="J10093" s="21">
        <f>+(B10093-$K$1)/7</f>
        <v>44</v>
      </c>
    </row>
    <row r="10094" spans="1:10" ht="11.25" x14ac:dyDescent="0.15">
      <c r="A10094" s="6" t="s">
        <v>313</v>
      </c>
      <c r="B10094" s="4" t="s">
        <v>94</v>
      </c>
      <c r="C10094" s="4" t="s">
        <v>256</v>
      </c>
      <c r="D10094" s="4" t="s">
        <v>282</v>
      </c>
      <c r="E10094" s="5">
        <v>9.92</v>
      </c>
    </row>
    <row r="10095" spans="1:10" ht="11.25" x14ac:dyDescent="0.15">
      <c r="A10095" s="6" t="s">
        <v>313</v>
      </c>
      <c r="B10095" s="4" t="s">
        <v>94</v>
      </c>
      <c r="C10095" s="4" t="s">
        <v>256</v>
      </c>
      <c r="D10095" s="4" t="s">
        <v>266</v>
      </c>
      <c r="E10095" s="5">
        <v>17.649999999999999</v>
      </c>
    </row>
    <row r="10096" spans="1:10" ht="11.25" x14ac:dyDescent="0.15">
      <c r="A10096" s="6" t="s">
        <v>313</v>
      </c>
      <c r="B10096" s="4" t="s">
        <v>94</v>
      </c>
      <c r="C10096" s="4" t="s">
        <v>256</v>
      </c>
      <c r="D10096" s="4" t="s">
        <v>260</v>
      </c>
      <c r="E10096" s="5">
        <v>17.850000000000001</v>
      </c>
    </row>
    <row r="10097" spans="1:10" ht="11.25" x14ac:dyDescent="0.15">
      <c r="A10097" s="6" t="s">
        <v>313</v>
      </c>
      <c r="B10097" s="4" t="s">
        <v>95</v>
      </c>
      <c r="C10097" s="4" t="s">
        <v>256</v>
      </c>
      <c r="D10097" s="4" t="s">
        <v>282</v>
      </c>
      <c r="E10097" s="5">
        <v>13.75</v>
      </c>
      <c r="F10097" t="s">
        <v>354</v>
      </c>
    </row>
    <row r="10098" spans="1:10" ht="11.25" x14ac:dyDescent="0.15">
      <c r="A10098" s="6" t="s">
        <v>313</v>
      </c>
      <c r="B10098" s="4" t="s">
        <v>95</v>
      </c>
      <c r="C10098" s="4" t="s">
        <v>256</v>
      </c>
      <c r="D10098" s="4" t="s">
        <v>265</v>
      </c>
      <c r="E10098" s="5">
        <v>14.55</v>
      </c>
    </row>
    <row r="10099" spans="1:10" ht="11.25" x14ac:dyDescent="0.15">
      <c r="A10099" s="6" t="s">
        <v>313</v>
      </c>
      <c r="B10099" s="4" t="s">
        <v>95</v>
      </c>
      <c r="C10099" s="4" t="s">
        <v>256</v>
      </c>
      <c r="D10099" s="4" t="s">
        <v>266</v>
      </c>
      <c r="E10099" s="5">
        <v>13.03</v>
      </c>
    </row>
    <row r="10100" spans="1:10" ht="11.25" x14ac:dyDescent="0.15">
      <c r="A10100" s="6" t="s">
        <v>313</v>
      </c>
      <c r="B10100" s="4" t="s">
        <v>95</v>
      </c>
      <c r="C10100" s="4" t="s">
        <v>256</v>
      </c>
      <c r="D10100" s="4" t="s">
        <v>266</v>
      </c>
      <c r="E10100" s="5">
        <v>1.89</v>
      </c>
    </row>
    <row r="10101" spans="1:10" ht="11.25" x14ac:dyDescent="0.15">
      <c r="A10101" s="6" t="s">
        <v>313</v>
      </c>
      <c r="B10101" s="4" t="s">
        <v>96</v>
      </c>
      <c r="C10101" s="4" t="s">
        <v>256</v>
      </c>
      <c r="D10101" s="4" t="s">
        <v>282</v>
      </c>
      <c r="E10101" s="5">
        <v>10.45</v>
      </c>
      <c r="F10101" t="s">
        <v>353</v>
      </c>
      <c r="G10101" s="17">
        <f>+E10101+E10102+E10103+E10104+E10105+E10106</f>
        <v>61.3</v>
      </c>
      <c r="H10101" s="17">
        <f>+E10107+E10108+E10109</f>
        <v>36.4</v>
      </c>
      <c r="I10101" s="18">
        <f>+(G10101/4)/(H10101/3)</f>
        <v>1.2630494505494505</v>
      </c>
      <c r="J10101" s="21">
        <f>+(B10101-$K$1)/7</f>
        <v>45</v>
      </c>
    </row>
    <row r="10102" spans="1:10" ht="11.25" x14ac:dyDescent="0.15">
      <c r="A10102" s="6" t="s">
        <v>313</v>
      </c>
      <c r="B10102" s="4" t="s">
        <v>96</v>
      </c>
      <c r="C10102" s="4" t="s">
        <v>256</v>
      </c>
      <c r="D10102" s="4" t="s">
        <v>282</v>
      </c>
      <c r="E10102" s="5">
        <v>9.83</v>
      </c>
    </row>
    <row r="10103" spans="1:10" ht="11.25" x14ac:dyDescent="0.15">
      <c r="A10103" s="6" t="s">
        <v>313</v>
      </c>
      <c r="B10103" s="4" t="s">
        <v>96</v>
      </c>
      <c r="C10103" s="4" t="s">
        <v>256</v>
      </c>
      <c r="D10103" s="4" t="s">
        <v>265</v>
      </c>
      <c r="E10103" s="5">
        <v>12.96</v>
      </c>
    </row>
    <row r="10104" spans="1:10" ht="11.25" x14ac:dyDescent="0.15">
      <c r="A10104" s="6" t="s">
        <v>313</v>
      </c>
      <c r="B10104" s="4" t="s">
        <v>96</v>
      </c>
      <c r="C10104" s="4" t="s">
        <v>256</v>
      </c>
      <c r="D10104" s="4" t="s">
        <v>265</v>
      </c>
      <c r="E10104" s="5">
        <v>7.55</v>
      </c>
    </row>
    <row r="10105" spans="1:10" ht="11.25" x14ac:dyDescent="0.15">
      <c r="A10105" s="6" t="s">
        <v>313</v>
      </c>
      <c r="B10105" s="4" t="s">
        <v>96</v>
      </c>
      <c r="C10105" s="4" t="s">
        <v>256</v>
      </c>
      <c r="D10105" s="4" t="s">
        <v>266</v>
      </c>
      <c r="E10105" s="5">
        <v>13.04</v>
      </c>
    </row>
    <row r="10106" spans="1:10" ht="11.25" x14ac:dyDescent="0.15">
      <c r="A10106" s="6" t="s">
        <v>313</v>
      </c>
      <c r="B10106" s="4" t="s">
        <v>96</v>
      </c>
      <c r="C10106" s="4" t="s">
        <v>256</v>
      </c>
      <c r="D10106" s="4" t="s">
        <v>266</v>
      </c>
      <c r="E10106" s="5">
        <v>7.47</v>
      </c>
    </row>
    <row r="10107" spans="1:10" ht="11.25" x14ac:dyDescent="0.15">
      <c r="A10107" s="6" t="s">
        <v>313</v>
      </c>
      <c r="B10107" s="4" t="s">
        <v>97</v>
      </c>
      <c r="C10107" s="4" t="s">
        <v>256</v>
      </c>
      <c r="D10107" s="4" t="s">
        <v>282</v>
      </c>
      <c r="E10107" s="5">
        <v>11.76</v>
      </c>
      <c r="F10107" t="s">
        <v>354</v>
      </c>
    </row>
    <row r="10108" spans="1:10" ht="11.25" x14ac:dyDescent="0.15">
      <c r="A10108" s="6" t="s">
        <v>313</v>
      </c>
      <c r="B10108" s="4" t="s">
        <v>97</v>
      </c>
      <c r="C10108" s="4" t="s">
        <v>256</v>
      </c>
      <c r="D10108" s="4" t="s">
        <v>265</v>
      </c>
      <c r="E10108" s="5">
        <v>11.71</v>
      </c>
    </row>
    <row r="10109" spans="1:10" ht="11.25" x14ac:dyDescent="0.15">
      <c r="A10109" s="6" t="s">
        <v>313</v>
      </c>
      <c r="B10109" s="4" t="s">
        <v>97</v>
      </c>
      <c r="C10109" s="4" t="s">
        <v>256</v>
      </c>
      <c r="D10109" s="4" t="s">
        <v>266</v>
      </c>
      <c r="E10109" s="5">
        <v>12.93</v>
      </c>
    </row>
    <row r="10110" spans="1:10" ht="11.25" x14ac:dyDescent="0.15">
      <c r="A10110" s="6" t="s">
        <v>313</v>
      </c>
      <c r="B10110" s="4" t="s">
        <v>98</v>
      </c>
      <c r="C10110" s="4" t="s">
        <v>256</v>
      </c>
      <c r="D10110" s="4" t="s">
        <v>282</v>
      </c>
      <c r="E10110" s="5">
        <v>11.28</v>
      </c>
      <c r="F10110" t="s">
        <v>353</v>
      </c>
      <c r="G10110" s="17">
        <f>+E10110+E10111+E10112+E10113+E10114+E10115</f>
        <v>62.15</v>
      </c>
      <c r="H10110" s="17">
        <f>+E10116+E10117+E10118</f>
        <v>34.9</v>
      </c>
      <c r="I10110" s="18">
        <f>+(G10110/4)/(H10110/3)</f>
        <v>1.3356017191977079</v>
      </c>
      <c r="J10110" s="21">
        <f>+(B10110-$K$1)/7</f>
        <v>46</v>
      </c>
    </row>
    <row r="10111" spans="1:10" ht="11.25" x14ac:dyDescent="0.15">
      <c r="A10111" s="6" t="s">
        <v>313</v>
      </c>
      <c r="B10111" s="4" t="s">
        <v>98</v>
      </c>
      <c r="C10111" s="4" t="s">
        <v>256</v>
      </c>
      <c r="D10111" s="4" t="s">
        <v>282</v>
      </c>
      <c r="E10111" s="5">
        <v>10.19</v>
      </c>
    </row>
    <row r="10112" spans="1:10" ht="11.25" x14ac:dyDescent="0.15">
      <c r="A10112" s="6" t="s">
        <v>313</v>
      </c>
      <c r="B10112" s="4" t="s">
        <v>98</v>
      </c>
      <c r="C10112" s="4" t="s">
        <v>256</v>
      </c>
      <c r="D10112" s="4" t="s">
        <v>265</v>
      </c>
      <c r="E10112" s="5">
        <v>13.16</v>
      </c>
    </row>
    <row r="10113" spans="1:6" ht="11.25" x14ac:dyDescent="0.15">
      <c r="A10113" s="6" t="s">
        <v>313</v>
      </c>
      <c r="B10113" s="4" t="s">
        <v>98</v>
      </c>
      <c r="C10113" s="4" t="s">
        <v>256</v>
      </c>
      <c r="D10113" s="4" t="s">
        <v>265</v>
      </c>
      <c r="E10113" s="5">
        <v>7.51</v>
      </c>
    </row>
    <row r="10114" spans="1:6" ht="11.25" x14ac:dyDescent="0.15">
      <c r="A10114" s="6" t="s">
        <v>313</v>
      </c>
      <c r="B10114" s="4" t="s">
        <v>98</v>
      </c>
      <c r="C10114" s="4" t="s">
        <v>256</v>
      </c>
      <c r="D10114" s="4" t="s">
        <v>266</v>
      </c>
      <c r="E10114" s="5">
        <v>12.3</v>
      </c>
    </row>
    <row r="10115" spans="1:6" ht="11.25" x14ac:dyDescent="0.15">
      <c r="A10115" s="6" t="s">
        <v>313</v>
      </c>
      <c r="B10115" s="4" t="s">
        <v>98</v>
      </c>
      <c r="C10115" s="4" t="s">
        <v>256</v>
      </c>
      <c r="D10115" s="4" t="s">
        <v>266</v>
      </c>
      <c r="E10115" s="5">
        <v>7.71</v>
      </c>
    </row>
    <row r="10116" spans="1:6" ht="11.25" x14ac:dyDescent="0.15">
      <c r="A10116" s="6" t="s">
        <v>313</v>
      </c>
      <c r="B10116" s="4" t="s">
        <v>99</v>
      </c>
      <c r="C10116" s="4" t="s">
        <v>256</v>
      </c>
      <c r="D10116" s="4" t="s">
        <v>282</v>
      </c>
      <c r="E10116" s="5">
        <v>12.35</v>
      </c>
      <c r="F10116" t="s">
        <v>354</v>
      </c>
    </row>
    <row r="10117" spans="1:6" ht="11.25" x14ac:dyDescent="0.15">
      <c r="A10117" s="6" t="s">
        <v>313</v>
      </c>
      <c r="B10117" s="4" t="s">
        <v>99</v>
      </c>
      <c r="C10117" s="4" t="s">
        <v>256</v>
      </c>
      <c r="D10117" s="4" t="s">
        <v>265</v>
      </c>
      <c r="E10117" s="5">
        <v>11.92</v>
      </c>
    </row>
    <row r="10118" spans="1:6" ht="11.25" x14ac:dyDescent="0.15">
      <c r="A10118" s="6" t="s">
        <v>313</v>
      </c>
      <c r="B10118" s="4" t="s">
        <v>99</v>
      </c>
      <c r="C10118" s="4" t="s">
        <v>256</v>
      </c>
      <c r="D10118" s="4" t="s">
        <v>266</v>
      </c>
      <c r="E10118" s="5">
        <v>10.63</v>
      </c>
    </row>
    <row r="10119" spans="1:6" ht="11.25" x14ac:dyDescent="0.15">
      <c r="A10119" s="6" t="s">
        <v>313</v>
      </c>
      <c r="B10119" s="4" t="s">
        <v>100</v>
      </c>
      <c r="C10119" s="4" t="s">
        <v>256</v>
      </c>
      <c r="D10119" s="4" t="s">
        <v>282</v>
      </c>
      <c r="E10119" s="5">
        <v>11.06</v>
      </c>
      <c r="F10119" s="13" t="s">
        <v>353</v>
      </c>
    </row>
    <row r="10120" spans="1:6" ht="11.25" x14ac:dyDescent="0.15">
      <c r="A10120" s="6" t="s">
        <v>313</v>
      </c>
      <c r="B10120" s="4" t="s">
        <v>100</v>
      </c>
      <c r="C10120" s="4" t="s">
        <v>256</v>
      </c>
      <c r="D10120" s="4" t="s">
        <v>282</v>
      </c>
      <c r="E10120" s="5">
        <v>10.34</v>
      </c>
      <c r="F10120" s="13"/>
    </row>
    <row r="10121" spans="1:6" ht="11.25" x14ac:dyDescent="0.15">
      <c r="A10121" s="6" t="s">
        <v>313</v>
      </c>
      <c r="B10121" s="4" t="s">
        <v>100</v>
      </c>
      <c r="C10121" s="4" t="s">
        <v>256</v>
      </c>
      <c r="D10121" s="4" t="s">
        <v>265</v>
      </c>
      <c r="E10121" s="5">
        <v>13.21</v>
      </c>
      <c r="F10121" s="13"/>
    </row>
    <row r="10122" spans="1:6" ht="11.25" x14ac:dyDescent="0.15">
      <c r="A10122" s="6" t="s">
        <v>313</v>
      </c>
      <c r="B10122" s="4" t="s">
        <v>100</v>
      </c>
      <c r="C10122" s="4" t="s">
        <v>256</v>
      </c>
      <c r="D10122" s="4" t="s">
        <v>265</v>
      </c>
      <c r="E10122" s="5">
        <v>8.0500000000000007</v>
      </c>
      <c r="F10122" s="13"/>
    </row>
    <row r="10123" spans="1:6" ht="11.25" x14ac:dyDescent="0.15">
      <c r="A10123" s="9" t="s">
        <v>313</v>
      </c>
      <c r="B10123" s="4" t="s">
        <v>100</v>
      </c>
      <c r="C10123" s="4" t="s">
        <v>256</v>
      </c>
      <c r="D10123" s="4" t="s">
        <v>266</v>
      </c>
      <c r="E10123" s="5">
        <v>12.41</v>
      </c>
      <c r="F10123" s="13"/>
    </row>
    <row r="10124" spans="1:6" ht="11.25" x14ac:dyDescent="0.15">
      <c r="A10124" s="6" t="s">
        <v>313</v>
      </c>
      <c r="B10124" s="4" t="s">
        <v>100</v>
      </c>
      <c r="C10124" s="4" t="s">
        <v>256</v>
      </c>
      <c r="D10124" s="4" t="s">
        <v>266</v>
      </c>
      <c r="E10124" s="5">
        <v>7.91</v>
      </c>
      <c r="F10124" s="13"/>
    </row>
    <row r="10125" spans="1:6" ht="11.25" x14ac:dyDescent="0.15">
      <c r="A10125" s="6" t="s">
        <v>313</v>
      </c>
      <c r="B10125" s="4" t="s">
        <v>101</v>
      </c>
      <c r="C10125" s="4" t="s">
        <v>256</v>
      </c>
      <c r="D10125" s="4" t="s">
        <v>282</v>
      </c>
      <c r="E10125" s="5">
        <v>14.29</v>
      </c>
      <c r="F10125" s="13" t="s">
        <v>353</v>
      </c>
    </row>
    <row r="10126" spans="1:6" ht="11.25" x14ac:dyDescent="0.15">
      <c r="A10126" s="6" t="s">
        <v>313</v>
      </c>
      <c r="B10126" s="4" t="s">
        <v>101</v>
      </c>
      <c r="C10126" s="4" t="s">
        <v>256</v>
      </c>
      <c r="D10126" s="4" t="s">
        <v>282</v>
      </c>
      <c r="E10126" s="5">
        <v>14.37</v>
      </c>
      <c r="F10126" s="13"/>
    </row>
    <row r="10127" spans="1:6" ht="11.25" x14ac:dyDescent="0.15">
      <c r="A10127" s="6" t="s">
        <v>313</v>
      </c>
      <c r="B10127" s="4" t="s">
        <v>101</v>
      </c>
      <c r="C10127" s="4" t="s">
        <v>256</v>
      </c>
      <c r="D10127" s="4" t="s">
        <v>282</v>
      </c>
      <c r="E10127" s="5">
        <v>8.35</v>
      </c>
      <c r="F10127" s="13"/>
    </row>
    <row r="10128" spans="1:6" ht="11.25" x14ac:dyDescent="0.15">
      <c r="A10128" s="6" t="s">
        <v>313</v>
      </c>
      <c r="B10128" s="4" t="s">
        <v>101</v>
      </c>
      <c r="C10128" s="4" t="s">
        <v>256</v>
      </c>
      <c r="D10128" s="4" t="s">
        <v>265</v>
      </c>
      <c r="E10128" s="5">
        <v>13.84</v>
      </c>
      <c r="F10128" s="13"/>
    </row>
    <row r="10129" spans="1:10" ht="11.25" x14ac:dyDescent="0.15">
      <c r="A10129" s="6" t="s">
        <v>313</v>
      </c>
      <c r="B10129" s="4" t="s">
        <v>101</v>
      </c>
      <c r="C10129" s="4" t="s">
        <v>256</v>
      </c>
      <c r="D10129" s="4" t="s">
        <v>265</v>
      </c>
      <c r="E10129" s="5">
        <v>13.72</v>
      </c>
      <c r="F10129" s="13"/>
    </row>
    <row r="10130" spans="1:10" ht="11.25" x14ac:dyDescent="0.15">
      <c r="A10130" s="6" t="s">
        <v>313</v>
      </c>
      <c r="B10130" s="4" t="s">
        <v>101</v>
      </c>
      <c r="C10130" s="4" t="s">
        <v>256</v>
      </c>
      <c r="D10130" s="4" t="s">
        <v>265</v>
      </c>
      <c r="E10130" s="5">
        <v>6.43</v>
      </c>
      <c r="F10130" s="13"/>
    </row>
    <row r="10131" spans="1:10" ht="11.25" x14ac:dyDescent="0.15">
      <c r="A10131" s="6" t="s">
        <v>313</v>
      </c>
      <c r="B10131" s="4" t="s">
        <v>101</v>
      </c>
      <c r="C10131" s="4" t="s">
        <v>256</v>
      </c>
      <c r="D10131" s="4" t="s">
        <v>266</v>
      </c>
      <c r="E10131" s="5">
        <v>15.44</v>
      </c>
      <c r="F10131" s="13"/>
    </row>
    <row r="10132" spans="1:10" ht="11.25" x14ac:dyDescent="0.15">
      <c r="A10132" s="6" t="s">
        <v>313</v>
      </c>
      <c r="B10132" s="4" t="s">
        <v>101</v>
      </c>
      <c r="C10132" s="4" t="s">
        <v>256</v>
      </c>
      <c r="D10132" s="4" t="s">
        <v>266</v>
      </c>
      <c r="E10132" s="5">
        <v>15.48</v>
      </c>
      <c r="F10132" s="13"/>
    </row>
    <row r="10133" spans="1:10" ht="11.25" x14ac:dyDescent="0.15">
      <c r="A10133" s="6" t="s">
        <v>313</v>
      </c>
      <c r="B10133" s="4" t="s">
        <v>101</v>
      </c>
      <c r="C10133" s="4" t="s">
        <v>256</v>
      </c>
      <c r="D10133" s="4" t="s">
        <v>266</v>
      </c>
      <c r="E10133" s="5">
        <v>4.25</v>
      </c>
      <c r="F10133" s="13"/>
    </row>
    <row r="10134" spans="1:10" ht="11.25" x14ac:dyDescent="0.15">
      <c r="A10134" s="6" t="s">
        <v>313</v>
      </c>
      <c r="B10134" s="4" t="s">
        <v>102</v>
      </c>
      <c r="C10134" s="4" t="s">
        <v>256</v>
      </c>
      <c r="D10134" s="4" t="s">
        <v>282</v>
      </c>
      <c r="E10134" s="5">
        <v>12.13</v>
      </c>
      <c r="F10134" s="13" t="s">
        <v>354</v>
      </c>
    </row>
    <row r="10135" spans="1:10" ht="11.25" x14ac:dyDescent="0.15">
      <c r="A10135" s="6" t="s">
        <v>313</v>
      </c>
      <c r="B10135" s="4" t="s">
        <v>102</v>
      </c>
      <c r="C10135" s="4" t="s">
        <v>256</v>
      </c>
      <c r="D10135" s="4" t="s">
        <v>265</v>
      </c>
      <c r="E10135" s="5">
        <v>12.06</v>
      </c>
    </row>
    <row r="10136" spans="1:10" ht="11.25" x14ac:dyDescent="0.15">
      <c r="A10136" s="6" t="s">
        <v>313</v>
      </c>
      <c r="B10136" s="4" t="s">
        <v>102</v>
      </c>
      <c r="C10136" s="4" t="s">
        <v>256</v>
      </c>
      <c r="D10136" s="4" t="s">
        <v>266</v>
      </c>
      <c r="E10136" s="5">
        <v>10.199999999999999</v>
      </c>
    </row>
    <row r="10137" spans="1:10" ht="11.25" x14ac:dyDescent="0.15">
      <c r="A10137" s="6" t="s">
        <v>313</v>
      </c>
      <c r="B10137" s="4" t="s">
        <v>103</v>
      </c>
      <c r="C10137" s="4" t="s">
        <v>256</v>
      </c>
      <c r="D10137" s="4" t="s">
        <v>282</v>
      </c>
      <c r="E10137" s="5">
        <v>11.71</v>
      </c>
      <c r="F10137" t="s">
        <v>353</v>
      </c>
      <c r="G10137" s="17">
        <f>+E10137+E10138+E10139+E10140+E10141+E10142</f>
        <v>64.12</v>
      </c>
      <c r="H10137" s="17">
        <f>+E10143+E10144+E10145</f>
        <v>30.39</v>
      </c>
      <c r="I10137" s="18">
        <f>+(G10137/4)/(H10137/3)</f>
        <v>1.5824284304047385</v>
      </c>
      <c r="J10137" s="21">
        <f>+(B10137-$K$1)/7</f>
        <v>49</v>
      </c>
    </row>
    <row r="10138" spans="1:10" ht="11.25" x14ac:dyDescent="0.15">
      <c r="A10138" s="6" t="s">
        <v>313</v>
      </c>
      <c r="B10138" s="4" t="s">
        <v>103</v>
      </c>
      <c r="C10138" s="4" t="s">
        <v>256</v>
      </c>
      <c r="D10138" s="4" t="s">
        <v>282</v>
      </c>
      <c r="E10138" s="5">
        <v>11.23</v>
      </c>
    </row>
    <row r="10139" spans="1:10" ht="11.25" x14ac:dyDescent="0.15">
      <c r="A10139" s="6" t="s">
        <v>313</v>
      </c>
      <c r="B10139" s="4" t="s">
        <v>103</v>
      </c>
      <c r="C10139" s="4" t="s">
        <v>256</v>
      </c>
      <c r="D10139" s="4" t="s">
        <v>265</v>
      </c>
      <c r="E10139" s="5">
        <v>11.91</v>
      </c>
    </row>
    <row r="10140" spans="1:10" ht="11.25" x14ac:dyDescent="0.15">
      <c r="A10140" s="6" t="s">
        <v>313</v>
      </c>
      <c r="B10140" s="4" t="s">
        <v>103</v>
      </c>
      <c r="C10140" s="4" t="s">
        <v>256</v>
      </c>
      <c r="D10140" s="4" t="s">
        <v>265</v>
      </c>
      <c r="E10140" s="5">
        <v>7.74</v>
      </c>
    </row>
    <row r="10141" spans="1:10" ht="11.25" x14ac:dyDescent="0.15">
      <c r="A10141" s="6" t="s">
        <v>313</v>
      </c>
      <c r="B10141" s="4" t="s">
        <v>103</v>
      </c>
      <c r="C10141" s="4" t="s">
        <v>256</v>
      </c>
      <c r="D10141" s="4" t="s">
        <v>266</v>
      </c>
      <c r="E10141" s="5">
        <v>12.04</v>
      </c>
    </row>
    <row r="10142" spans="1:10" ht="11.25" x14ac:dyDescent="0.15">
      <c r="A10142" s="6" t="s">
        <v>313</v>
      </c>
      <c r="B10142" s="4" t="s">
        <v>103</v>
      </c>
      <c r="C10142" s="4" t="s">
        <v>256</v>
      </c>
      <c r="D10142" s="4" t="s">
        <v>266</v>
      </c>
      <c r="E10142" s="5">
        <v>9.49</v>
      </c>
    </row>
    <row r="10143" spans="1:10" ht="11.25" x14ac:dyDescent="0.15">
      <c r="A10143" s="6" t="s">
        <v>313</v>
      </c>
      <c r="B10143" s="4" t="s">
        <v>104</v>
      </c>
      <c r="C10143" s="4" t="s">
        <v>256</v>
      </c>
      <c r="D10143" s="4" t="s">
        <v>282</v>
      </c>
      <c r="E10143" s="5">
        <v>10.38</v>
      </c>
      <c r="F10143" t="s">
        <v>354</v>
      </c>
    </row>
    <row r="10144" spans="1:10" ht="11.25" x14ac:dyDescent="0.15">
      <c r="A10144" s="6" t="s">
        <v>313</v>
      </c>
      <c r="B10144" s="4" t="s">
        <v>104</v>
      </c>
      <c r="C10144" s="4" t="s">
        <v>256</v>
      </c>
      <c r="D10144" s="4" t="s">
        <v>265</v>
      </c>
      <c r="E10144" s="5">
        <v>10.37</v>
      </c>
    </row>
    <row r="10145" spans="1:10" ht="11.25" x14ac:dyDescent="0.15">
      <c r="A10145" s="6" t="s">
        <v>313</v>
      </c>
      <c r="B10145" s="4" t="s">
        <v>104</v>
      </c>
      <c r="C10145" s="4" t="s">
        <v>256</v>
      </c>
      <c r="D10145" s="4" t="s">
        <v>266</v>
      </c>
      <c r="E10145" s="5">
        <v>9.64</v>
      </c>
    </row>
    <row r="10146" spans="1:10" ht="11.25" x14ac:dyDescent="0.15">
      <c r="A10146" s="6" t="s">
        <v>313</v>
      </c>
      <c r="B10146" s="4" t="s">
        <v>105</v>
      </c>
      <c r="C10146" s="4" t="s">
        <v>256</v>
      </c>
      <c r="D10146" s="4" t="s">
        <v>282</v>
      </c>
      <c r="E10146" s="5">
        <v>9.2200000000000006</v>
      </c>
      <c r="F10146" t="s">
        <v>353</v>
      </c>
      <c r="G10146" s="17">
        <f>+E10146+E10147+E10148+E10149+E10150+E10151</f>
        <v>51.36</v>
      </c>
      <c r="H10146" s="17">
        <f>+E10152+E10153+E10154</f>
        <v>26.160000000000004</v>
      </c>
      <c r="I10146" s="18">
        <f>+(G10146/4)/(H10146/3)</f>
        <v>1.4724770642201834</v>
      </c>
      <c r="J10146" s="21">
        <f>+(B10146-$K$1)/7</f>
        <v>50</v>
      </c>
    </row>
    <row r="10147" spans="1:10" ht="11.25" x14ac:dyDescent="0.15">
      <c r="A10147" s="6" t="s">
        <v>313</v>
      </c>
      <c r="B10147" s="4" t="s">
        <v>105</v>
      </c>
      <c r="C10147" s="4" t="s">
        <v>256</v>
      </c>
      <c r="D10147" s="4" t="s">
        <v>282</v>
      </c>
      <c r="E10147" s="5">
        <v>8.1</v>
      </c>
    </row>
    <row r="10148" spans="1:10" ht="11.25" x14ac:dyDescent="0.15">
      <c r="A10148" s="6" t="s">
        <v>313</v>
      </c>
      <c r="B10148" s="4" t="s">
        <v>105</v>
      </c>
      <c r="C10148" s="4" t="s">
        <v>256</v>
      </c>
      <c r="D10148" s="4" t="s">
        <v>265</v>
      </c>
      <c r="E10148" s="5">
        <v>10.74</v>
      </c>
    </row>
    <row r="10149" spans="1:10" ht="11.25" x14ac:dyDescent="0.15">
      <c r="A10149" s="6" t="s">
        <v>313</v>
      </c>
      <c r="B10149" s="4" t="s">
        <v>105</v>
      </c>
      <c r="C10149" s="4" t="s">
        <v>256</v>
      </c>
      <c r="D10149" s="4" t="s">
        <v>265</v>
      </c>
      <c r="E10149" s="5">
        <v>6.68</v>
      </c>
    </row>
    <row r="10150" spans="1:10" ht="11.25" x14ac:dyDescent="0.15">
      <c r="A10150" s="6" t="s">
        <v>313</v>
      </c>
      <c r="B10150" s="4" t="s">
        <v>105</v>
      </c>
      <c r="C10150" s="4" t="s">
        <v>256</v>
      </c>
      <c r="D10150" s="4" t="s">
        <v>266</v>
      </c>
      <c r="E10150" s="5">
        <v>9.14</v>
      </c>
    </row>
    <row r="10151" spans="1:10" ht="11.25" x14ac:dyDescent="0.15">
      <c r="A10151" s="6" t="s">
        <v>313</v>
      </c>
      <c r="B10151" s="4" t="s">
        <v>105</v>
      </c>
      <c r="C10151" s="4" t="s">
        <v>256</v>
      </c>
      <c r="D10151" s="4" t="s">
        <v>266</v>
      </c>
      <c r="E10151" s="5">
        <v>7.48</v>
      </c>
    </row>
    <row r="10152" spans="1:10" ht="11.25" x14ac:dyDescent="0.15">
      <c r="A10152" s="6" t="s">
        <v>313</v>
      </c>
      <c r="B10152" s="4" t="s">
        <v>106</v>
      </c>
      <c r="C10152" s="4" t="s">
        <v>256</v>
      </c>
      <c r="D10152" s="4" t="s">
        <v>282</v>
      </c>
      <c r="E10152" s="5">
        <v>9.73</v>
      </c>
      <c r="F10152" t="s">
        <v>354</v>
      </c>
    </row>
    <row r="10153" spans="1:10" ht="11.25" x14ac:dyDescent="0.15">
      <c r="A10153" s="6" t="s">
        <v>313</v>
      </c>
      <c r="B10153" s="4" t="s">
        <v>106</v>
      </c>
      <c r="C10153" s="4" t="s">
        <v>256</v>
      </c>
      <c r="D10153" s="4" t="s">
        <v>265</v>
      </c>
      <c r="E10153" s="5">
        <v>8.4700000000000006</v>
      </c>
    </row>
    <row r="10154" spans="1:10" ht="11.25" x14ac:dyDescent="0.15">
      <c r="A10154" s="6" t="s">
        <v>313</v>
      </c>
      <c r="B10154" s="4" t="s">
        <v>106</v>
      </c>
      <c r="C10154" s="4" t="s">
        <v>256</v>
      </c>
      <c r="D10154" s="4" t="s">
        <v>266</v>
      </c>
      <c r="E10154" s="5">
        <v>7.96</v>
      </c>
    </row>
    <row r="10155" spans="1:10" ht="11.25" x14ac:dyDescent="0.15">
      <c r="A10155" s="6" t="s">
        <v>313</v>
      </c>
      <c r="B10155" s="4" t="s">
        <v>107</v>
      </c>
      <c r="C10155" s="4" t="s">
        <v>256</v>
      </c>
      <c r="D10155" s="4" t="s">
        <v>265</v>
      </c>
      <c r="E10155" s="5">
        <v>12.42</v>
      </c>
      <c r="F10155" t="s">
        <v>353</v>
      </c>
      <c r="G10155" s="17">
        <f>+E10155+E10156+E10157+E10158+E10159</f>
        <v>45.63</v>
      </c>
      <c r="H10155" s="17">
        <f>+E10161+E10162+E10160</f>
        <v>32.519999999999996</v>
      </c>
      <c r="I10155" s="18">
        <f>+(G10155/4)/(H10155/3)</f>
        <v>1.0523523985239855</v>
      </c>
      <c r="J10155" s="21">
        <f>+(B10155-$K$1)/7</f>
        <v>51</v>
      </c>
    </row>
    <row r="10156" spans="1:10" ht="11.25" x14ac:dyDescent="0.15">
      <c r="A10156" s="6" t="s">
        <v>313</v>
      </c>
      <c r="B10156" s="4" t="s">
        <v>107</v>
      </c>
      <c r="C10156" s="4" t="s">
        <v>256</v>
      </c>
      <c r="D10156" s="4" t="s">
        <v>265</v>
      </c>
      <c r="E10156" s="5">
        <v>6.4</v>
      </c>
    </row>
    <row r="10157" spans="1:10" ht="11.25" x14ac:dyDescent="0.15">
      <c r="A10157" s="6" t="s">
        <v>313</v>
      </c>
      <c r="B10157" s="4" t="s">
        <v>107</v>
      </c>
      <c r="C10157" s="4" t="s">
        <v>256</v>
      </c>
      <c r="D10157" s="4" t="s">
        <v>266</v>
      </c>
      <c r="E10157" s="5">
        <v>11.14</v>
      </c>
    </row>
    <row r="10158" spans="1:10" ht="11.25" x14ac:dyDescent="0.15">
      <c r="A10158" s="6" t="s">
        <v>313</v>
      </c>
      <c r="B10158" s="4" t="s">
        <v>107</v>
      </c>
      <c r="C10158" s="4" t="s">
        <v>256</v>
      </c>
      <c r="D10158" s="4" t="s">
        <v>266</v>
      </c>
      <c r="E10158" s="5">
        <v>7.71</v>
      </c>
    </row>
    <row r="10159" spans="1:10" ht="11.25" x14ac:dyDescent="0.15">
      <c r="A10159" s="6" t="s">
        <v>313</v>
      </c>
      <c r="B10159" s="4" t="s">
        <v>107</v>
      </c>
      <c r="C10159" s="4" t="s">
        <v>256</v>
      </c>
      <c r="D10159" s="4" t="s">
        <v>260</v>
      </c>
      <c r="E10159" s="5">
        <v>7.96</v>
      </c>
    </row>
    <row r="10160" spans="1:10" ht="11.25" x14ac:dyDescent="0.15">
      <c r="A10160" s="6" t="s">
        <v>313</v>
      </c>
      <c r="B10160" s="4" t="s">
        <v>108</v>
      </c>
      <c r="C10160" s="4" t="s">
        <v>256</v>
      </c>
      <c r="D10160" s="4" t="s">
        <v>265</v>
      </c>
      <c r="E10160" s="5">
        <v>10.14</v>
      </c>
      <c r="F10160" t="s">
        <v>354</v>
      </c>
    </row>
    <row r="10161" spans="1:14" ht="11.25" x14ac:dyDescent="0.15">
      <c r="A10161" s="6" t="s">
        <v>313</v>
      </c>
      <c r="B10161" s="4" t="s">
        <v>108</v>
      </c>
      <c r="C10161" s="4" t="s">
        <v>256</v>
      </c>
      <c r="D10161" s="4" t="s">
        <v>266</v>
      </c>
      <c r="E10161" s="5">
        <v>10.62</v>
      </c>
    </row>
    <row r="10162" spans="1:14" ht="11.25" x14ac:dyDescent="0.15">
      <c r="A10162" s="6" t="s">
        <v>313</v>
      </c>
      <c r="B10162" s="4" t="s">
        <v>108</v>
      </c>
      <c r="C10162" s="4" t="s">
        <v>256</v>
      </c>
      <c r="D10162" s="4" t="s">
        <v>260</v>
      </c>
      <c r="E10162" s="5">
        <v>11.76</v>
      </c>
    </row>
    <row r="10163" spans="1:14" ht="11.25" x14ac:dyDescent="0.15">
      <c r="A10163" s="6" t="s">
        <v>313</v>
      </c>
      <c r="B10163" s="4" t="s">
        <v>219</v>
      </c>
      <c r="C10163" s="4" t="s">
        <v>256</v>
      </c>
      <c r="D10163" s="4" t="s">
        <v>282</v>
      </c>
      <c r="E10163" s="5">
        <v>8.26</v>
      </c>
      <c r="F10163" s="13" t="s">
        <v>353</v>
      </c>
    </row>
    <row r="10164" spans="1:14" ht="11.25" x14ac:dyDescent="0.15">
      <c r="A10164" s="6" t="s">
        <v>313</v>
      </c>
      <c r="B10164" s="4" t="s">
        <v>109</v>
      </c>
      <c r="C10164" s="4" t="s">
        <v>256</v>
      </c>
      <c r="D10164" s="4" t="s">
        <v>257</v>
      </c>
      <c r="E10164" s="5">
        <v>6.92</v>
      </c>
      <c r="F10164" s="13" t="s">
        <v>354</v>
      </c>
    </row>
    <row r="10165" spans="1:14" ht="11.25" x14ac:dyDescent="0.15">
      <c r="A10165" s="6" t="s">
        <v>313</v>
      </c>
      <c r="B10165" s="4" t="s">
        <v>109</v>
      </c>
      <c r="C10165" s="4" t="s">
        <v>256</v>
      </c>
      <c r="D10165" s="4" t="s">
        <v>282</v>
      </c>
      <c r="E10165" s="5">
        <v>11.78</v>
      </c>
    </row>
    <row r="10166" spans="1:14" ht="11.25" x14ac:dyDescent="0.15">
      <c r="A10166" s="6" t="s">
        <v>313</v>
      </c>
      <c r="B10166" s="4" t="s">
        <v>109</v>
      </c>
      <c r="C10166" s="4" t="s">
        <v>256</v>
      </c>
      <c r="D10166" s="4" t="s">
        <v>282</v>
      </c>
      <c r="E10166" s="5">
        <v>11.22</v>
      </c>
    </row>
    <row r="10167" spans="1:14" ht="11.25" x14ac:dyDescent="0.15">
      <c r="A10167" s="6" t="s">
        <v>313</v>
      </c>
      <c r="B10167" s="4" t="s">
        <v>109</v>
      </c>
      <c r="C10167" s="4" t="s">
        <v>256</v>
      </c>
      <c r="D10167" s="4" t="s">
        <v>282</v>
      </c>
      <c r="E10167" s="5">
        <v>4.54</v>
      </c>
    </row>
    <row r="10168" spans="1:14" ht="11.25" x14ac:dyDescent="0.15">
      <c r="A10168" s="9" t="s">
        <v>313</v>
      </c>
      <c r="B10168" s="4" t="s">
        <v>109</v>
      </c>
      <c r="C10168" s="4" t="s">
        <v>256</v>
      </c>
      <c r="D10168" s="4" t="s">
        <v>265</v>
      </c>
      <c r="E10168" s="5">
        <v>11.06</v>
      </c>
    </row>
    <row r="10169" spans="1:14" ht="11.25" x14ac:dyDescent="0.15">
      <c r="A10169" s="6" t="s">
        <v>313</v>
      </c>
      <c r="B10169" s="4" t="s">
        <v>109</v>
      </c>
      <c r="C10169" s="4" t="s">
        <v>256</v>
      </c>
      <c r="D10169" s="4" t="s">
        <v>265</v>
      </c>
      <c r="E10169" s="5">
        <v>10.47</v>
      </c>
    </row>
    <row r="10170" spans="1:14" ht="11.25" x14ac:dyDescent="0.15">
      <c r="A10170" s="6" t="s">
        <v>313</v>
      </c>
      <c r="B10170" s="4" t="s">
        <v>109</v>
      </c>
      <c r="C10170" s="4" t="s">
        <v>256</v>
      </c>
      <c r="D10170" s="4" t="s">
        <v>265</v>
      </c>
      <c r="E10170" s="5">
        <v>6.56</v>
      </c>
    </row>
    <row r="10171" spans="1:14" ht="11.25" x14ac:dyDescent="0.15">
      <c r="A10171" s="6" t="s">
        <v>313</v>
      </c>
      <c r="B10171" s="4" t="s">
        <v>109</v>
      </c>
      <c r="C10171" s="4" t="s">
        <v>256</v>
      </c>
      <c r="D10171" s="4" t="s">
        <v>266</v>
      </c>
      <c r="E10171" s="5">
        <v>11.43</v>
      </c>
    </row>
    <row r="10172" spans="1:14" ht="11.25" x14ac:dyDescent="0.15">
      <c r="A10172" s="6" t="s">
        <v>313</v>
      </c>
      <c r="B10172" s="4" t="s">
        <v>109</v>
      </c>
      <c r="C10172" s="4" t="s">
        <v>256</v>
      </c>
      <c r="D10172" s="4" t="s">
        <v>266</v>
      </c>
      <c r="E10172" s="5">
        <v>8.7200000000000006</v>
      </c>
    </row>
    <row r="10173" spans="1:14" ht="11.25" x14ac:dyDescent="0.15">
      <c r="A10173" s="6" t="s">
        <v>313</v>
      </c>
      <c r="E10173" s="15">
        <f>+SUM(E9722:E10172)</f>
        <v>4843.6800000000057</v>
      </c>
      <c r="I10173" s="14">
        <f>AVERAGE(I9722:I10172)</f>
        <v>1.3676508696443697</v>
      </c>
      <c r="J10173" s="14">
        <f>STDEV(I9722:I10172)</f>
        <v>0.44761459178476648</v>
      </c>
      <c r="K10173">
        <f>COUNT(I9722:I10172)</f>
        <v>44</v>
      </c>
      <c r="L10173" s="14">
        <f>+I10173-1</f>
        <v>0.36765086964436966</v>
      </c>
      <c r="M10173">
        <f>+SQRT(K10173)</f>
        <v>6.6332495807107996</v>
      </c>
      <c r="N10173">
        <f>+L10173/(J10173/M10173)</f>
        <v>5.4482584385656576</v>
      </c>
    </row>
    <row r="10174" spans="1:14" ht="11.25" x14ac:dyDescent="0.15">
      <c r="A10174" s="6" t="s">
        <v>314</v>
      </c>
      <c r="B10174" s="4" t="s">
        <v>113</v>
      </c>
      <c r="C10174" s="4" t="s">
        <v>256</v>
      </c>
      <c r="D10174" s="4" t="s">
        <v>263</v>
      </c>
      <c r="E10174" s="5">
        <v>13.55</v>
      </c>
      <c r="F10174" t="s">
        <v>353</v>
      </c>
      <c r="G10174" s="17">
        <f>+E10174+E10175+E10176+E10177</f>
        <v>46.7</v>
      </c>
      <c r="H10174" s="17">
        <f>+E10178+E10179</f>
        <v>23.83</v>
      </c>
      <c r="I10174" s="18">
        <f>+(G10174/4)/(H10174/3)</f>
        <v>1.469785984053714</v>
      </c>
      <c r="J10174" s="21">
        <f>+(B10174-$L$1)/7</f>
        <v>1</v>
      </c>
    </row>
    <row r="10175" spans="1:14" ht="11.25" x14ac:dyDescent="0.15">
      <c r="A10175" s="6" t="s">
        <v>314</v>
      </c>
      <c r="B10175" s="4" t="s">
        <v>113</v>
      </c>
      <c r="C10175" s="4" t="s">
        <v>256</v>
      </c>
      <c r="D10175" s="4" t="s">
        <v>263</v>
      </c>
      <c r="E10175" s="5">
        <v>11.86</v>
      </c>
    </row>
    <row r="10176" spans="1:14" ht="11.25" x14ac:dyDescent="0.15">
      <c r="A10176" s="6" t="s">
        <v>314</v>
      </c>
      <c r="B10176" s="4" t="s">
        <v>113</v>
      </c>
      <c r="C10176" s="4" t="s">
        <v>256</v>
      </c>
      <c r="D10176" s="4" t="s">
        <v>258</v>
      </c>
      <c r="E10176" s="5">
        <v>11.05</v>
      </c>
    </row>
    <row r="10177" spans="1:10" ht="11.25" x14ac:dyDescent="0.15">
      <c r="A10177" s="6" t="s">
        <v>314</v>
      </c>
      <c r="B10177" s="4" t="s">
        <v>113</v>
      </c>
      <c r="C10177" s="4" t="s">
        <v>256</v>
      </c>
      <c r="D10177" s="4" t="s">
        <v>258</v>
      </c>
      <c r="E10177" s="5">
        <v>10.24</v>
      </c>
    </row>
    <row r="10178" spans="1:10" ht="11.25" x14ac:dyDescent="0.15">
      <c r="A10178" s="6" t="s">
        <v>314</v>
      </c>
      <c r="B10178" s="4" t="s">
        <v>114</v>
      </c>
      <c r="C10178" s="4" t="s">
        <v>256</v>
      </c>
      <c r="D10178" s="4" t="s">
        <v>263</v>
      </c>
      <c r="E10178" s="5">
        <v>13.01</v>
      </c>
      <c r="F10178" t="s">
        <v>354</v>
      </c>
    </row>
    <row r="10179" spans="1:10" ht="11.25" x14ac:dyDescent="0.15">
      <c r="A10179" s="6" t="s">
        <v>314</v>
      </c>
      <c r="B10179" s="4" t="s">
        <v>114</v>
      </c>
      <c r="C10179" s="4" t="s">
        <v>256</v>
      </c>
      <c r="D10179" s="4" t="s">
        <v>258</v>
      </c>
      <c r="E10179" s="5">
        <v>10.82</v>
      </c>
    </row>
    <row r="10180" spans="1:10" ht="11.25" x14ac:dyDescent="0.15">
      <c r="A10180" s="6" t="s">
        <v>314</v>
      </c>
      <c r="B10180" s="4" t="s">
        <v>115</v>
      </c>
      <c r="C10180" s="4" t="s">
        <v>256</v>
      </c>
      <c r="D10180" s="4" t="s">
        <v>263</v>
      </c>
      <c r="E10180" s="5">
        <v>9.18</v>
      </c>
      <c r="F10180" t="s">
        <v>353</v>
      </c>
      <c r="G10180" s="17">
        <f>+E10180+E10181+E10182+E10183</f>
        <v>30.080000000000002</v>
      </c>
      <c r="H10180" s="17">
        <f>+E10184+E10185+E10186</f>
        <v>31.669999999999998</v>
      </c>
      <c r="I10180" s="18">
        <f>+(G10180/4)/(H10180/3)</f>
        <v>0.71234606883485951</v>
      </c>
      <c r="J10180" s="21">
        <f>+(B10180-$L$1)/7</f>
        <v>2</v>
      </c>
    </row>
    <row r="10181" spans="1:10" ht="11.25" x14ac:dyDescent="0.15">
      <c r="A10181" s="6" t="s">
        <v>314</v>
      </c>
      <c r="B10181" s="4" t="s">
        <v>115</v>
      </c>
      <c r="C10181" s="4" t="s">
        <v>256</v>
      </c>
      <c r="D10181" s="4" t="s">
        <v>263</v>
      </c>
      <c r="E10181" s="5">
        <v>7.24</v>
      </c>
    </row>
    <row r="10182" spans="1:10" ht="11.25" x14ac:dyDescent="0.15">
      <c r="A10182" s="6" t="s">
        <v>314</v>
      </c>
      <c r="B10182" s="4" t="s">
        <v>115</v>
      </c>
      <c r="C10182" s="4" t="s">
        <v>256</v>
      </c>
      <c r="D10182" s="4" t="s">
        <v>258</v>
      </c>
      <c r="E10182" s="5">
        <v>7.13</v>
      </c>
    </row>
    <row r="10183" spans="1:10" ht="11.25" x14ac:dyDescent="0.15">
      <c r="A10183" s="6" t="s">
        <v>314</v>
      </c>
      <c r="B10183" s="4" t="s">
        <v>115</v>
      </c>
      <c r="C10183" s="4" t="s">
        <v>256</v>
      </c>
      <c r="D10183" s="4" t="s">
        <v>258</v>
      </c>
      <c r="E10183" s="5">
        <v>6.53</v>
      </c>
    </row>
    <row r="10184" spans="1:10" ht="11.25" x14ac:dyDescent="0.15">
      <c r="A10184" s="6" t="s">
        <v>314</v>
      </c>
      <c r="B10184" s="4" t="s">
        <v>116</v>
      </c>
      <c r="C10184" s="4" t="s">
        <v>256</v>
      </c>
      <c r="D10184" s="4" t="s">
        <v>263</v>
      </c>
      <c r="E10184" s="5">
        <v>8.1999999999999993</v>
      </c>
      <c r="F10184" t="s">
        <v>354</v>
      </c>
    </row>
    <row r="10185" spans="1:10" ht="11.25" x14ac:dyDescent="0.15">
      <c r="A10185" s="6" t="s">
        <v>314</v>
      </c>
      <c r="B10185" s="4" t="s">
        <v>116</v>
      </c>
      <c r="C10185" s="4" t="s">
        <v>256</v>
      </c>
      <c r="D10185" s="4" t="s">
        <v>263</v>
      </c>
      <c r="E10185" s="5">
        <v>9.6300000000000008</v>
      </c>
    </row>
    <row r="10186" spans="1:10" ht="11.25" x14ac:dyDescent="0.15">
      <c r="A10186" s="6" t="s">
        <v>314</v>
      </c>
      <c r="B10186" s="4" t="s">
        <v>116</v>
      </c>
      <c r="C10186" s="4" t="s">
        <v>256</v>
      </c>
      <c r="D10186" s="4" t="s">
        <v>258</v>
      </c>
      <c r="E10186" s="5">
        <v>13.84</v>
      </c>
    </row>
    <row r="10187" spans="1:10" ht="11.25" x14ac:dyDescent="0.15">
      <c r="A10187" s="6" t="s">
        <v>314</v>
      </c>
      <c r="B10187" s="4" t="s">
        <v>117</v>
      </c>
      <c r="C10187" s="4" t="s">
        <v>256</v>
      </c>
      <c r="D10187" s="4" t="s">
        <v>263</v>
      </c>
      <c r="E10187" s="5">
        <v>11.43</v>
      </c>
      <c r="F10187" s="13" t="s">
        <v>353</v>
      </c>
      <c r="G10187" s="17">
        <f>+E10187+E10188+E10189+E10190</f>
        <v>38.22</v>
      </c>
      <c r="H10187" s="17">
        <f>+E10191+E10192+E10193</f>
        <v>26.62</v>
      </c>
      <c r="I10187" s="18">
        <f>+(G10187/4)/(H10187/3)</f>
        <v>1.0768219383921864</v>
      </c>
      <c r="J10187" s="21">
        <f>+(B10187-$L$1)/7</f>
        <v>3</v>
      </c>
    </row>
    <row r="10188" spans="1:10" ht="11.25" x14ac:dyDescent="0.15">
      <c r="A10188" s="6" t="s">
        <v>314</v>
      </c>
      <c r="B10188" s="4" t="s">
        <v>117</v>
      </c>
      <c r="C10188" s="4" t="s">
        <v>256</v>
      </c>
      <c r="D10188" s="4" t="s">
        <v>263</v>
      </c>
      <c r="E10188" s="5">
        <v>10.64</v>
      </c>
      <c r="F10188" s="13"/>
    </row>
    <row r="10189" spans="1:10" ht="11.25" x14ac:dyDescent="0.15">
      <c r="A10189" s="6" t="s">
        <v>314</v>
      </c>
      <c r="B10189" s="4" t="s">
        <v>117</v>
      </c>
      <c r="C10189" s="4" t="s">
        <v>256</v>
      </c>
      <c r="D10189" s="4" t="s">
        <v>258</v>
      </c>
      <c r="E10189" s="5">
        <v>8.16</v>
      </c>
      <c r="F10189" s="13"/>
    </row>
    <row r="10190" spans="1:10" ht="11.25" x14ac:dyDescent="0.15">
      <c r="A10190" s="6" t="s">
        <v>314</v>
      </c>
      <c r="B10190" s="4" t="s">
        <v>117</v>
      </c>
      <c r="C10190" s="4" t="s">
        <v>256</v>
      </c>
      <c r="D10190" s="4" t="s">
        <v>258</v>
      </c>
      <c r="E10190" s="5">
        <v>7.99</v>
      </c>
      <c r="F10190" s="13"/>
    </row>
    <row r="10191" spans="1:10" ht="11.25" x14ac:dyDescent="0.15">
      <c r="A10191" s="6" t="s">
        <v>314</v>
      </c>
      <c r="B10191" s="4" t="s">
        <v>119</v>
      </c>
      <c r="C10191" s="4" t="s">
        <v>256</v>
      </c>
      <c r="D10191" s="4" t="s">
        <v>263</v>
      </c>
      <c r="E10191" s="5">
        <v>7.57</v>
      </c>
      <c r="F10191" s="13" t="s">
        <v>354</v>
      </c>
    </row>
    <row r="10192" spans="1:10" ht="11.25" x14ac:dyDescent="0.15">
      <c r="A10192" s="6" t="s">
        <v>314</v>
      </c>
      <c r="B10192" s="4" t="s">
        <v>119</v>
      </c>
      <c r="C10192" s="4" t="s">
        <v>256</v>
      </c>
      <c r="D10192" s="4" t="s">
        <v>263</v>
      </c>
      <c r="E10192" s="5">
        <v>6.5</v>
      </c>
    </row>
    <row r="10193" spans="1:10" ht="11.25" x14ac:dyDescent="0.15">
      <c r="A10193" s="6" t="s">
        <v>314</v>
      </c>
      <c r="B10193" s="4" t="s">
        <v>119</v>
      </c>
      <c r="C10193" s="4" t="s">
        <v>256</v>
      </c>
      <c r="D10193" s="4" t="s">
        <v>258</v>
      </c>
      <c r="E10193" s="5">
        <v>12.55</v>
      </c>
    </row>
    <row r="10194" spans="1:10" ht="11.25" x14ac:dyDescent="0.15">
      <c r="A10194" s="6" t="s">
        <v>314</v>
      </c>
      <c r="B10194" s="4" t="s">
        <v>120</v>
      </c>
      <c r="C10194" s="4" t="s">
        <v>256</v>
      </c>
      <c r="D10194" s="4" t="s">
        <v>263</v>
      </c>
      <c r="E10194" s="5">
        <v>11.47</v>
      </c>
      <c r="F10194" t="s">
        <v>353</v>
      </c>
      <c r="G10194" s="17">
        <f>+E10194+E10195+E10196+E10197</f>
        <v>37.58</v>
      </c>
      <c r="H10194" s="17">
        <f>+E10198+E10199+E10200+E10201</f>
        <v>33.159999999999997</v>
      </c>
      <c r="I10194" s="18">
        <f>+(G10194/4)/(H10194/3)</f>
        <v>0.8499698431845597</v>
      </c>
      <c r="J10194" s="21">
        <f>+(B10194-$L$1)/7</f>
        <v>4</v>
      </c>
    </row>
    <row r="10195" spans="1:10" ht="11.25" x14ac:dyDescent="0.15">
      <c r="A10195" s="6" t="s">
        <v>314</v>
      </c>
      <c r="B10195" s="4" t="s">
        <v>120</v>
      </c>
      <c r="C10195" s="4" t="s">
        <v>256</v>
      </c>
      <c r="D10195" s="4" t="s">
        <v>263</v>
      </c>
      <c r="E10195" s="5">
        <v>9.0299999999999994</v>
      </c>
    </row>
    <row r="10196" spans="1:10" ht="11.25" x14ac:dyDescent="0.15">
      <c r="A10196" s="6" t="s">
        <v>314</v>
      </c>
      <c r="B10196" s="4" t="s">
        <v>120</v>
      </c>
      <c r="C10196" s="4" t="s">
        <v>256</v>
      </c>
      <c r="D10196" s="4" t="s">
        <v>258</v>
      </c>
      <c r="E10196" s="5">
        <v>8.59</v>
      </c>
    </row>
    <row r="10197" spans="1:10" ht="11.25" x14ac:dyDescent="0.15">
      <c r="A10197" s="6" t="s">
        <v>314</v>
      </c>
      <c r="B10197" s="4" t="s">
        <v>120</v>
      </c>
      <c r="C10197" s="4" t="s">
        <v>256</v>
      </c>
      <c r="D10197" s="4" t="s">
        <v>258</v>
      </c>
      <c r="E10197" s="5">
        <v>8.49</v>
      </c>
    </row>
    <row r="10198" spans="1:10" ht="11.25" x14ac:dyDescent="0.15">
      <c r="A10198" s="6" t="s">
        <v>314</v>
      </c>
      <c r="B10198" s="4" t="s">
        <v>121</v>
      </c>
      <c r="C10198" s="4" t="s">
        <v>256</v>
      </c>
      <c r="D10198" s="4" t="s">
        <v>263</v>
      </c>
      <c r="E10198" s="5">
        <v>11.04</v>
      </c>
      <c r="F10198" t="s">
        <v>354</v>
      </c>
    </row>
    <row r="10199" spans="1:10" ht="11.25" x14ac:dyDescent="0.15">
      <c r="A10199" s="6" t="s">
        <v>314</v>
      </c>
      <c r="B10199" s="4" t="s">
        <v>121</v>
      </c>
      <c r="C10199" s="4" t="s">
        <v>256</v>
      </c>
      <c r="D10199" s="4" t="s">
        <v>263</v>
      </c>
      <c r="E10199" s="5">
        <v>6.73</v>
      </c>
    </row>
    <row r="10200" spans="1:10" ht="11.25" x14ac:dyDescent="0.15">
      <c r="A10200" s="6" t="s">
        <v>314</v>
      </c>
      <c r="B10200" s="4" t="s">
        <v>121</v>
      </c>
      <c r="C10200" s="4" t="s">
        <v>256</v>
      </c>
      <c r="D10200" s="4" t="s">
        <v>258</v>
      </c>
      <c r="E10200" s="5">
        <v>7.24</v>
      </c>
    </row>
    <row r="10201" spans="1:10" ht="11.25" x14ac:dyDescent="0.15">
      <c r="A10201" s="6" t="s">
        <v>314</v>
      </c>
      <c r="B10201" s="4" t="s">
        <v>121</v>
      </c>
      <c r="C10201" s="4" t="s">
        <v>256</v>
      </c>
      <c r="D10201" s="4" t="s">
        <v>258</v>
      </c>
      <c r="E10201" s="5">
        <v>8.15</v>
      </c>
    </row>
    <row r="10202" spans="1:10" ht="11.25" x14ac:dyDescent="0.15">
      <c r="A10202" s="6" t="s">
        <v>314</v>
      </c>
      <c r="B10202" s="4" t="s">
        <v>122</v>
      </c>
      <c r="C10202" s="4" t="s">
        <v>256</v>
      </c>
      <c r="D10202" s="4" t="s">
        <v>263</v>
      </c>
      <c r="E10202" s="5">
        <v>11.45</v>
      </c>
      <c r="F10202" t="s">
        <v>353</v>
      </c>
      <c r="G10202" s="17">
        <f>+E10202+E10203+E10204+E10205</f>
        <v>35.979999999999997</v>
      </c>
      <c r="H10202" s="17">
        <f>+E10206+E10207</f>
        <v>21.93</v>
      </c>
      <c r="I10202" s="18">
        <f>+(G10202/4)/(H10202/3)</f>
        <v>1.2305061559507524</v>
      </c>
      <c r="J10202" s="21">
        <f>+(B10202-$L$1)/7</f>
        <v>5</v>
      </c>
    </row>
    <row r="10203" spans="1:10" ht="11.25" x14ac:dyDescent="0.15">
      <c r="A10203" s="6" t="s">
        <v>314</v>
      </c>
      <c r="B10203" s="4" t="s">
        <v>122</v>
      </c>
      <c r="C10203" s="4" t="s">
        <v>256</v>
      </c>
      <c r="D10203" s="4" t="s">
        <v>263</v>
      </c>
      <c r="E10203" s="5">
        <v>8.6</v>
      </c>
    </row>
    <row r="10204" spans="1:10" ht="11.25" x14ac:dyDescent="0.15">
      <c r="A10204" s="6" t="s">
        <v>314</v>
      </c>
      <c r="B10204" s="4" t="s">
        <v>122</v>
      </c>
      <c r="C10204" s="4" t="s">
        <v>256</v>
      </c>
      <c r="D10204" s="4" t="s">
        <v>260</v>
      </c>
      <c r="E10204" s="5">
        <v>9.16</v>
      </c>
    </row>
    <row r="10205" spans="1:10" ht="11.25" x14ac:dyDescent="0.15">
      <c r="A10205" s="6" t="s">
        <v>314</v>
      </c>
      <c r="B10205" s="4" t="s">
        <v>122</v>
      </c>
      <c r="C10205" s="4" t="s">
        <v>256</v>
      </c>
      <c r="D10205" s="4" t="s">
        <v>260</v>
      </c>
      <c r="E10205" s="5">
        <v>6.77</v>
      </c>
    </row>
    <row r="10206" spans="1:10" ht="11.25" x14ac:dyDescent="0.15">
      <c r="A10206" s="6" t="s">
        <v>314</v>
      </c>
      <c r="B10206" s="4" t="s">
        <v>123</v>
      </c>
      <c r="C10206" s="4" t="s">
        <v>256</v>
      </c>
      <c r="D10206" s="4" t="s">
        <v>263</v>
      </c>
      <c r="E10206" s="5">
        <v>12.29</v>
      </c>
      <c r="F10206" t="s">
        <v>354</v>
      </c>
    </row>
    <row r="10207" spans="1:10" ht="11.25" x14ac:dyDescent="0.15">
      <c r="A10207" s="6" t="s">
        <v>314</v>
      </c>
      <c r="B10207" s="4" t="s">
        <v>123</v>
      </c>
      <c r="C10207" s="4" t="s">
        <v>256</v>
      </c>
      <c r="D10207" s="4" t="s">
        <v>258</v>
      </c>
      <c r="E10207" s="5">
        <v>9.64</v>
      </c>
    </row>
    <row r="10208" spans="1:10" ht="11.25" x14ac:dyDescent="0.15">
      <c r="A10208" s="6" t="s">
        <v>314</v>
      </c>
      <c r="B10208" s="4" t="s">
        <v>124</v>
      </c>
      <c r="C10208" s="4" t="s">
        <v>256</v>
      </c>
      <c r="D10208" s="4" t="s">
        <v>263</v>
      </c>
      <c r="E10208" s="5">
        <v>11</v>
      </c>
      <c r="F10208" t="s">
        <v>353</v>
      </c>
      <c r="G10208" s="17">
        <f>+E10208+E10209+E10210+E10211</f>
        <v>35.519999999999996</v>
      </c>
      <c r="H10208" s="17">
        <f>+E10212+E10213</f>
        <v>5.85</v>
      </c>
      <c r="I10208" s="18">
        <f>+(G10208/4)/(H10208/3)</f>
        <v>4.5538461538461537</v>
      </c>
      <c r="J10208" s="21">
        <f>+(B10208-$L$1)/7</f>
        <v>6</v>
      </c>
    </row>
    <row r="10209" spans="1:10" ht="11.25" x14ac:dyDescent="0.15">
      <c r="A10209" s="9" t="s">
        <v>314</v>
      </c>
      <c r="B10209" s="4" t="s">
        <v>124</v>
      </c>
      <c r="C10209" s="4" t="s">
        <v>256</v>
      </c>
      <c r="D10209" s="4" t="s">
        <v>263</v>
      </c>
      <c r="E10209" s="5">
        <v>8.3699999999999992</v>
      </c>
    </row>
    <row r="10210" spans="1:10" ht="11.25" x14ac:dyDescent="0.15">
      <c r="A10210" s="6" t="s">
        <v>314</v>
      </c>
      <c r="B10210" s="4" t="s">
        <v>124</v>
      </c>
      <c r="C10210" s="4" t="s">
        <v>256</v>
      </c>
      <c r="D10210" s="4" t="s">
        <v>260</v>
      </c>
      <c r="E10210" s="5">
        <v>8.06</v>
      </c>
    </row>
    <row r="10211" spans="1:10" ht="11.25" x14ac:dyDescent="0.15">
      <c r="A10211" s="6" t="s">
        <v>314</v>
      </c>
      <c r="B10211" s="4" t="s">
        <v>124</v>
      </c>
      <c r="C10211" s="4" t="s">
        <v>256</v>
      </c>
      <c r="D10211" s="4" t="s">
        <v>260</v>
      </c>
      <c r="E10211" s="5">
        <v>8.09</v>
      </c>
    </row>
    <row r="10212" spans="1:10" ht="11.25" x14ac:dyDescent="0.15">
      <c r="A10212" s="6" t="s">
        <v>314</v>
      </c>
      <c r="B10212" s="4" t="s">
        <v>125</v>
      </c>
      <c r="C10212" s="4" t="s">
        <v>256</v>
      </c>
      <c r="D10212" s="4" t="s">
        <v>263</v>
      </c>
      <c r="E10212" s="5">
        <v>3.35</v>
      </c>
      <c r="F10212" t="s">
        <v>354</v>
      </c>
    </row>
    <row r="10213" spans="1:10" ht="11.25" x14ac:dyDescent="0.15">
      <c r="A10213" s="6" t="s">
        <v>314</v>
      </c>
      <c r="B10213" s="4" t="s">
        <v>125</v>
      </c>
      <c r="C10213" s="4" t="s">
        <v>256</v>
      </c>
      <c r="D10213" s="4" t="s">
        <v>260</v>
      </c>
      <c r="E10213" s="5">
        <v>2.5</v>
      </c>
    </row>
    <row r="10214" spans="1:10" ht="11.25" x14ac:dyDescent="0.15">
      <c r="A10214" s="6" t="s">
        <v>314</v>
      </c>
      <c r="B10214" s="4" t="s">
        <v>126</v>
      </c>
      <c r="C10214" s="4" t="s">
        <v>256</v>
      </c>
      <c r="D10214" s="4" t="s">
        <v>263</v>
      </c>
      <c r="E10214" s="5">
        <v>12.94</v>
      </c>
      <c r="F10214" t="s">
        <v>353</v>
      </c>
      <c r="G10214" s="17">
        <f>+E10214+E10215+E10216+E10217</f>
        <v>45.72999999999999</v>
      </c>
      <c r="H10214" s="17">
        <f>+E10218+E10219</f>
        <v>22.21</v>
      </c>
      <c r="I10214" s="18">
        <f>+(G10214/4)/(H10214/3)</f>
        <v>1.5442368302566407</v>
      </c>
      <c r="J10214" s="21">
        <f>+(B10214-$L$1)/7</f>
        <v>7</v>
      </c>
    </row>
    <row r="10215" spans="1:10" ht="11.25" x14ac:dyDescent="0.15">
      <c r="A10215" s="6" t="s">
        <v>314</v>
      </c>
      <c r="B10215" s="4" t="s">
        <v>126</v>
      </c>
      <c r="C10215" s="4" t="s">
        <v>256</v>
      </c>
      <c r="D10215" s="4" t="s">
        <v>263</v>
      </c>
      <c r="E10215" s="5">
        <v>14.25</v>
      </c>
    </row>
    <row r="10216" spans="1:10" ht="11.25" x14ac:dyDescent="0.15">
      <c r="A10216" s="6" t="s">
        <v>314</v>
      </c>
      <c r="B10216" s="4" t="s">
        <v>126</v>
      </c>
      <c r="C10216" s="4" t="s">
        <v>256</v>
      </c>
      <c r="D10216" s="4" t="s">
        <v>260</v>
      </c>
      <c r="E10216" s="5">
        <v>10.02</v>
      </c>
    </row>
    <row r="10217" spans="1:10" ht="11.25" x14ac:dyDescent="0.15">
      <c r="A10217" s="6" t="s">
        <v>314</v>
      </c>
      <c r="B10217" s="4" t="s">
        <v>126</v>
      </c>
      <c r="C10217" s="4" t="s">
        <v>256</v>
      </c>
      <c r="D10217" s="4" t="s">
        <v>260</v>
      </c>
      <c r="E10217" s="5">
        <v>8.52</v>
      </c>
    </row>
    <row r="10218" spans="1:10" ht="11.25" x14ac:dyDescent="0.15">
      <c r="A10218" s="6" t="s">
        <v>314</v>
      </c>
      <c r="B10218" s="4" t="s">
        <v>127</v>
      </c>
      <c r="C10218" s="4" t="s">
        <v>256</v>
      </c>
      <c r="D10218" s="4" t="s">
        <v>263</v>
      </c>
      <c r="E10218" s="5">
        <v>11.75</v>
      </c>
      <c r="F10218" t="s">
        <v>354</v>
      </c>
    </row>
    <row r="10219" spans="1:10" ht="11.25" x14ac:dyDescent="0.15">
      <c r="A10219" s="6" t="s">
        <v>314</v>
      </c>
      <c r="B10219" s="4" t="s">
        <v>127</v>
      </c>
      <c r="C10219" s="4" t="s">
        <v>256</v>
      </c>
      <c r="D10219" s="4" t="s">
        <v>260</v>
      </c>
      <c r="E10219" s="5">
        <v>10.46</v>
      </c>
    </row>
    <row r="10220" spans="1:10" ht="11.25" x14ac:dyDescent="0.15">
      <c r="A10220" s="6" t="s">
        <v>314</v>
      </c>
      <c r="B10220" s="4" t="s">
        <v>128</v>
      </c>
      <c r="C10220" s="4" t="s">
        <v>256</v>
      </c>
      <c r="D10220" s="4" t="s">
        <v>263</v>
      </c>
      <c r="E10220" s="5">
        <v>11.62</v>
      </c>
      <c r="F10220" s="13" t="s">
        <v>353</v>
      </c>
      <c r="G10220" s="17">
        <f>+E10220+E10221+E10222+E10223</f>
        <v>38.92</v>
      </c>
      <c r="H10220" s="17">
        <f>+E10224+E10225+E10226</f>
        <v>25.740000000000002</v>
      </c>
      <c r="I10220" s="18">
        <f>+(G10220/4)/(H10220/3)</f>
        <v>1.1340326340326341</v>
      </c>
      <c r="J10220" s="21">
        <f>+(B10220-$L$1)/7</f>
        <v>8</v>
      </c>
    </row>
    <row r="10221" spans="1:10" ht="11.25" x14ac:dyDescent="0.15">
      <c r="A10221" s="6" t="s">
        <v>314</v>
      </c>
      <c r="B10221" s="4" t="s">
        <v>128</v>
      </c>
      <c r="C10221" s="4" t="s">
        <v>256</v>
      </c>
      <c r="D10221" s="4" t="s">
        <v>263</v>
      </c>
      <c r="E10221" s="5">
        <v>10.029999999999999</v>
      </c>
      <c r="F10221" s="13"/>
    </row>
    <row r="10222" spans="1:10" ht="11.25" x14ac:dyDescent="0.15">
      <c r="A10222" s="6" t="s">
        <v>314</v>
      </c>
      <c r="B10222" s="4" t="s">
        <v>128</v>
      </c>
      <c r="C10222" s="4" t="s">
        <v>256</v>
      </c>
      <c r="D10222" s="4" t="s">
        <v>260</v>
      </c>
      <c r="E10222" s="5">
        <v>9.1300000000000008</v>
      </c>
      <c r="F10222" s="13"/>
    </row>
    <row r="10223" spans="1:10" ht="11.25" x14ac:dyDescent="0.15">
      <c r="A10223" s="6" t="s">
        <v>314</v>
      </c>
      <c r="B10223" s="4" t="s">
        <v>128</v>
      </c>
      <c r="C10223" s="4" t="s">
        <v>256</v>
      </c>
      <c r="D10223" s="4" t="s">
        <v>260</v>
      </c>
      <c r="E10223" s="5">
        <v>8.14</v>
      </c>
      <c r="F10223" s="13"/>
    </row>
    <row r="10224" spans="1:10" ht="11.25" x14ac:dyDescent="0.15">
      <c r="A10224" s="6" t="s">
        <v>314</v>
      </c>
      <c r="B10224" s="4" t="s">
        <v>129</v>
      </c>
      <c r="C10224" s="4" t="s">
        <v>256</v>
      </c>
      <c r="D10224" s="4" t="s">
        <v>263</v>
      </c>
      <c r="E10224" s="5">
        <v>10.01</v>
      </c>
      <c r="F10224" s="13" t="s">
        <v>354</v>
      </c>
    </row>
    <row r="10225" spans="1:10" ht="11.25" x14ac:dyDescent="0.15">
      <c r="A10225" s="6" t="s">
        <v>314</v>
      </c>
      <c r="B10225" s="4" t="s">
        <v>129</v>
      </c>
      <c r="C10225" s="4" t="s">
        <v>256</v>
      </c>
      <c r="D10225" s="4" t="s">
        <v>263</v>
      </c>
      <c r="E10225" s="5">
        <v>4.26</v>
      </c>
    </row>
    <row r="10226" spans="1:10" ht="11.25" x14ac:dyDescent="0.15">
      <c r="A10226" s="6" t="s">
        <v>314</v>
      </c>
      <c r="B10226" s="4" t="s">
        <v>129</v>
      </c>
      <c r="C10226" s="4" t="s">
        <v>256</v>
      </c>
      <c r="D10226" s="4" t="s">
        <v>260</v>
      </c>
      <c r="E10226" s="5">
        <v>11.47</v>
      </c>
    </row>
    <row r="10227" spans="1:10" ht="11.25" x14ac:dyDescent="0.15">
      <c r="A10227" s="6" t="s">
        <v>314</v>
      </c>
      <c r="B10227" s="4" t="s">
        <v>130</v>
      </c>
      <c r="C10227" s="4" t="s">
        <v>256</v>
      </c>
      <c r="D10227" s="4" t="s">
        <v>263</v>
      </c>
      <c r="E10227" s="5">
        <v>11.79</v>
      </c>
      <c r="F10227" t="s">
        <v>353</v>
      </c>
      <c r="G10227" s="17">
        <f>+E10227+E10228+E10229+E10230</f>
        <v>41.22</v>
      </c>
      <c r="H10227" s="17">
        <f>+E10231+E10232</f>
        <v>21.130000000000003</v>
      </c>
      <c r="I10227" s="18">
        <f>+(G10227/4)/(H10227/3)</f>
        <v>1.4630856601987694</v>
      </c>
      <c r="J10227" s="21">
        <f>+(B10227-$L$1)/7</f>
        <v>9</v>
      </c>
    </row>
    <row r="10228" spans="1:10" ht="11.25" x14ac:dyDescent="0.15">
      <c r="A10228" s="6" t="s">
        <v>314</v>
      </c>
      <c r="B10228" s="4" t="s">
        <v>130</v>
      </c>
      <c r="C10228" s="4" t="s">
        <v>256</v>
      </c>
      <c r="D10228" s="4" t="s">
        <v>263</v>
      </c>
      <c r="E10228" s="5">
        <v>10.08</v>
      </c>
    </row>
    <row r="10229" spans="1:10" ht="11.25" x14ac:dyDescent="0.15">
      <c r="A10229" s="6" t="s">
        <v>314</v>
      </c>
      <c r="B10229" s="4" t="s">
        <v>130</v>
      </c>
      <c r="C10229" s="4" t="s">
        <v>256</v>
      </c>
      <c r="D10229" s="4" t="s">
        <v>260</v>
      </c>
      <c r="E10229" s="5">
        <v>10.06</v>
      </c>
    </row>
    <row r="10230" spans="1:10" ht="11.25" x14ac:dyDescent="0.15">
      <c r="A10230" s="6" t="s">
        <v>314</v>
      </c>
      <c r="B10230" s="4" t="s">
        <v>130</v>
      </c>
      <c r="C10230" s="4" t="s">
        <v>256</v>
      </c>
      <c r="D10230" s="4" t="s">
        <v>260</v>
      </c>
      <c r="E10230" s="5">
        <v>9.2899999999999991</v>
      </c>
    </row>
    <row r="10231" spans="1:10" ht="11.25" x14ac:dyDescent="0.15">
      <c r="A10231" s="6" t="s">
        <v>314</v>
      </c>
      <c r="B10231" s="4" t="s">
        <v>131</v>
      </c>
      <c r="C10231" s="4" t="s">
        <v>256</v>
      </c>
      <c r="D10231" s="4" t="s">
        <v>263</v>
      </c>
      <c r="E10231" s="5">
        <v>11.31</v>
      </c>
      <c r="F10231" t="s">
        <v>354</v>
      </c>
    </row>
    <row r="10232" spans="1:10" ht="11.25" x14ac:dyDescent="0.15">
      <c r="A10232" s="6" t="s">
        <v>314</v>
      </c>
      <c r="B10232" s="4" t="s">
        <v>131</v>
      </c>
      <c r="C10232" s="4" t="s">
        <v>256</v>
      </c>
      <c r="D10232" s="4" t="s">
        <v>260</v>
      </c>
      <c r="E10232" s="5">
        <v>9.82</v>
      </c>
    </row>
    <row r="10233" spans="1:10" ht="11.25" x14ac:dyDescent="0.15">
      <c r="A10233" s="6" t="s">
        <v>314</v>
      </c>
      <c r="B10233" s="4" t="s">
        <v>132</v>
      </c>
      <c r="C10233" s="4" t="s">
        <v>256</v>
      </c>
      <c r="D10233" s="4" t="s">
        <v>263</v>
      </c>
      <c r="E10233" s="5">
        <v>11.43</v>
      </c>
      <c r="F10233" t="s">
        <v>353</v>
      </c>
      <c r="G10233" s="17">
        <f>+E10233+E10234+E10235+E10236</f>
        <v>37.1</v>
      </c>
      <c r="H10233" s="17">
        <f>+E10237+E10238</f>
        <v>20.67</v>
      </c>
      <c r="I10233" s="18">
        <f>+(G10233/4)/(H10233/3)</f>
        <v>1.346153846153846</v>
      </c>
      <c r="J10233" s="21">
        <f>+(B10233-$L$1)/7</f>
        <v>10</v>
      </c>
    </row>
    <row r="10234" spans="1:10" ht="11.25" x14ac:dyDescent="0.15">
      <c r="A10234" s="6" t="s">
        <v>314</v>
      </c>
      <c r="B10234" s="4" t="s">
        <v>132</v>
      </c>
      <c r="C10234" s="4" t="s">
        <v>256</v>
      </c>
      <c r="D10234" s="4" t="s">
        <v>263</v>
      </c>
      <c r="E10234" s="5">
        <v>9.48</v>
      </c>
    </row>
    <row r="10235" spans="1:10" ht="11.25" x14ac:dyDescent="0.15">
      <c r="A10235" s="6" t="s">
        <v>314</v>
      </c>
      <c r="B10235" s="4" t="s">
        <v>132</v>
      </c>
      <c r="C10235" s="4" t="s">
        <v>256</v>
      </c>
      <c r="D10235" s="4" t="s">
        <v>260</v>
      </c>
      <c r="E10235" s="5">
        <v>8.07</v>
      </c>
    </row>
    <row r="10236" spans="1:10" ht="11.25" x14ac:dyDescent="0.15">
      <c r="A10236" s="6" t="s">
        <v>314</v>
      </c>
      <c r="B10236" s="4" t="s">
        <v>132</v>
      </c>
      <c r="C10236" s="4" t="s">
        <v>256</v>
      </c>
      <c r="D10236" s="4" t="s">
        <v>260</v>
      </c>
      <c r="E10236" s="5">
        <v>8.1199999999999992</v>
      </c>
    </row>
    <row r="10237" spans="1:10" ht="11.25" x14ac:dyDescent="0.15">
      <c r="A10237" s="6" t="s">
        <v>314</v>
      </c>
      <c r="B10237" s="4" t="s">
        <v>133</v>
      </c>
      <c r="C10237" s="4" t="s">
        <v>256</v>
      </c>
      <c r="D10237" s="4" t="s">
        <v>263</v>
      </c>
      <c r="E10237" s="5">
        <v>11.48</v>
      </c>
      <c r="F10237" t="s">
        <v>354</v>
      </c>
    </row>
    <row r="10238" spans="1:10" ht="11.25" x14ac:dyDescent="0.15">
      <c r="A10238" s="6" t="s">
        <v>314</v>
      </c>
      <c r="B10238" s="4" t="s">
        <v>133</v>
      </c>
      <c r="C10238" s="4" t="s">
        <v>256</v>
      </c>
      <c r="D10238" s="4" t="s">
        <v>260</v>
      </c>
      <c r="E10238" s="5">
        <v>9.19</v>
      </c>
    </row>
    <row r="10239" spans="1:10" ht="11.25" x14ac:dyDescent="0.15">
      <c r="A10239" s="6" t="s">
        <v>314</v>
      </c>
      <c r="B10239" s="4" t="s">
        <v>135</v>
      </c>
      <c r="C10239" s="4" t="s">
        <v>256</v>
      </c>
      <c r="D10239" s="4" t="s">
        <v>263</v>
      </c>
      <c r="E10239" s="5">
        <v>12.42</v>
      </c>
      <c r="F10239" t="s">
        <v>354</v>
      </c>
      <c r="G10239" s="17">
        <f>0</f>
        <v>0</v>
      </c>
      <c r="H10239" s="17">
        <f>+E10239+E10240+E10241+E10242</f>
        <v>51.86</v>
      </c>
      <c r="I10239" s="18">
        <f>+(G10239/4)/(H10239/3)</f>
        <v>0</v>
      </c>
      <c r="J10239" s="21">
        <f>+(B10239-$L$1-3)/7</f>
        <v>11</v>
      </c>
    </row>
    <row r="10240" spans="1:10" ht="11.25" x14ac:dyDescent="0.15">
      <c r="A10240" s="6" t="s">
        <v>314</v>
      </c>
      <c r="B10240" s="4" t="s">
        <v>135</v>
      </c>
      <c r="C10240" s="4" t="s">
        <v>256</v>
      </c>
      <c r="D10240" s="4" t="s">
        <v>263</v>
      </c>
      <c r="E10240" s="5">
        <v>14.82</v>
      </c>
    </row>
    <row r="10241" spans="1:10" ht="11.25" x14ac:dyDescent="0.15">
      <c r="A10241" s="6" t="s">
        <v>314</v>
      </c>
      <c r="B10241" s="4" t="s">
        <v>135</v>
      </c>
      <c r="C10241" s="4" t="s">
        <v>256</v>
      </c>
      <c r="D10241" s="4" t="s">
        <v>258</v>
      </c>
      <c r="E10241" s="5">
        <v>12.48</v>
      </c>
    </row>
    <row r="10242" spans="1:10" ht="11.25" x14ac:dyDescent="0.15">
      <c r="A10242" s="6" t="s">
        <v>314</v>
      </c>
      <c r="B10242" s="4" t="s">
        <v>135</v>
      </c>
      <c r="C10242" s="4" t="s">
        <v>256</v>
      </c>
      <c r="D10242" s="4" t="s">
        <v>258</v>
      </c>
      <c r="E10242" s="5">
        <v>12.14</v>
      </c>
    </row>
    <row r="10243" spans="1:10" ht="11.25" x14ac:dyDescent="0.15">
      <c r="A10243" s="6" t="s">
        <v>314</v>
      </c>
      <c r="B10243" s="4" t="s">
        <v>136</v>
      </c>
      <c r="C10243" s="4" t="s">
        <v>256</v>
      </c>
      <c r="D10243" s="4" t="s">
        <v>263</v>
      </c>
      <c r="E10243" s="5">
        <v>12.74</v>
      </c>
      <c r="F10243" t="s">
        <v>353</v>
      </c>
      <c r="G10243" s="17">
        <f>+E10243+E10244+E10245+E10246</f>
        <v>38.369999999999997</v>
      </c>
      <c r="H10243" s="17">
        <f>+E10247+E10248</f>
        <v>21.14</v>
      </c>
      <c r="I10243" s="18">
        <f>+(G10243/4)/(H10243/3)</f>
        <v>1.3612819299905392</v>
      </c>
      <c r="J10243" s="21">
        <f>+(B10243-$L$1)/7</f>
        <v>12</v>
      </c>
    </row>
    <row r="10244" spans="1:10" ht="11.25" x14ac:dyDescent="0.15">
      <c r="A10244" s="6" t="s">
        <v>314</v>
      </c>
      <c r="B10244" s="4" t="s">
        <v>136</v>
      </c>
      <c r="C10244" s="4" t="s">
        <v>256</v>
      </c>
      <c r="D10244" s="4" t="s">
        <v>263</v>
      </c>
      <c r="E10244" s="5">
        <v>9.84</v>
      </c>
    </row>
    <row r="10245" spans="1:10" ht="11.25" x14ac:dyDescent="0.15">
      <c r="A10245" s="6" t="s">
        <v>314</v>
      </c>
      <c r="B10245" s="4" t="s">
        <v>136</v>
      </c>
      <c r="C10245" s="4" t="s">
        <v>256</v>
      </c>
      <c r="D10245" s="4" t="s">
        <v>258</v>
      </c>
      <c r="E10245" s="5">
        <v>8.59</v>
      </c>
    </row>
    <row r="10246" spans="1:10" ht="11.25" x14ac:dyDescent="0.15">
      <c r="A10246" s="6" t="s">
        <v>314</v>
      </c>
      <c r="B10246" s="4" t="s">
        <v>136</v>
      </c>
      <c r="C10246" s="4" t="s">
        <v>256</v>
      </c>
      <c r="D10246" s="4" t="s">
        <v>258</v>
      </c>
      <c r="E10246" s="5">
        <v>7.2</v>
      </c>
    </row>
    <row r="10247" spans="1:10" ht="11.25" x14ac:dyDescent="0.15">
      <c r="A10247" s="6" t="s">
        <v>314</v>
      </c>
      <c r="B10247" s="4" t="s">
        <v>137</v>
      </c>
      <c r="C10247" s="4" t="s">
        <v>256</v>
      </c>
      <c r="D10247" s="4" t="s">
        <v>263</v>
      </c>
      <c r="E10247" s="5">
        <v>12.39</v>
      </c>
      <c r="F10247" t="s">
        <v>354</v>
      </c>
    </row>
    <row r="10248" spans="1:10" ht="11.25" x14ac:dyDescent="0.15">
      <c r="A10248" s="6" t="s">
        <v>314</v>
      </c>
      <c r="B10248" s="4" t="s">
        <v>137</v>
      </c>
      <c r="C10248" s="4" t="s">
        <v>256</v>
      </c>
      <c r="D10248" s="4" t="s">
        <v>258</v>
      </c>
      <c r="E10248" s="5">
        <v>8.75</v>
      </c>
    </row>
    <row r="10249" spans="1:10" ht="11.25" x14ac:dyDescent="0.15">
      <c r="A10249" s="6" t="s">
        <v>314</v>
      </c>
      <c r="B10249" s="4" t="s">
        <v>138</v>
      </c>
      <c r="C10249" s="4" t="s">
        <v>256</v>
      </c>
      <c r="D10249" s="4" t="s">
        <v>263</v>
      </c>
      <c r="E10249" s="5">
        <v>11.6</v>
      </c>
      <c r="F10249" t="s">
        <v>353</v>
      </c>
      <c r="G10249" s="17">
        <f>+E10249+E10250+E10251+E10252</f>
        <v>40.350000000000009</v>
      </c>
      <c r="H10249" s="17">
        <f>+E10253+E10254+E10255</f>
        <v>28.92</v>
      </c>
      <c r="I10249" s="18">
        <f>+(G10249/4)/(H10249/3)</f>
        <v>1.0464211618257262</v>
      </c>
      <c r="J10249" s="21">
        <f>+(B10249-$L$1)/7</f>
        <v>13</v>
      </c>
    </row>
    <row r="10250" spans="1:10" ht="11.25" x14ac:dyDescent="0.15">
      <c r="A10250" s="6" t="s">
        <v>314</v>
      </c>
      <c r="B10250" s="4" t="s">
        <v>138</v>
      </c>
      <c r="C10250" s="4" t="s">
        <v>256</v>
      </c>
      <c r="D10250" s="4" t="s">
        <v>263</v>
      </c>
      <c r="E10250" s="5">
        <v>11.39</v>
      </c>
    </row>
    <row r="10251" spans="1:10" ht="11.25" x14ac:dyDescent="0.15">
      <c r="A10251" s="6" t="s">
        <v>314</v>
      </c>
      <c r="B10251" s="4" t="s">
        <v>138</v>
      </c>
      <c r="C10251" s="4" t="s">
        <v>256</v>
      </c>
      <c r="D10251" s="4" t="s">
        <v>258</v>
      </c>
      <c r="E10251" s="5">
        <v>9.66</v>
      </c>
    </row>
    <row r="10252" spans="1:10" ht="11.25" x14ac:dyDescent="0.15">
      <c r="A10252" s="6" t="s">
        <v>314</v>
      </c>
      <c r="B10252" s="4" t="s">
        <v>138</v>
      </c>
      <c r="C10252" s="4" t="s">
        <v>256</v>
      </c>
      <c r="D10252" s="4" t="s">
        <v>258</v>
      </c>
      <c r="E10252" s="5">
        <v>7.7</v>
      </c>
    </row>
    <row r="10253" spans="1:10" ht="11.25" x14ac:dyDescent="0.15">
      <c r="A10253" s="6" t="s">
        <v>314</v>
      </c>
      <c r="B10253" s="4" t="s">
        <v>139</v>
      </c>
      <c r="C10253" s="4" t="s">
        <v>256</v>
      </c>
      <c r="D10253" s="4" t="s">
        <v>263</v>
      </c>
      <c r="E10253" s="5">
        <v>12.02</v>
      </c>
      <c r="F10253" t="s">
        <v>354</v>
      </c>
    </row>
    <row r="10254" spans="1:10" ht="11.25" x14ac:dyDescent="0.15">
      <c r="A10254" s="6" t="s">
        <v>314</v>
      </c>
      <c r="B10254" s="4" t="s">
        <v>139</v>
      </c>
      <c r="C10254" s="4" t="s">
        <v>256</v>
      </c>
      <c r="D10254" s="4" t="s">
        <v>263</v>
      </c>
      <c r="E10254" s="5">
        <v>5.96</v>
      </c>
    </row>
    <row r="10255" spans="1:10" ht="11.25" x14ac:dyDescent="0.15">
      <c r="A10255" s="6" t="s">
        <v>314</v>
      </c>
      <c r="B10255" s="4" t="s">
        <v>139</v>
      </c>
      <c r="C10255" s="4" t="s">
        <v>256</v>
      </c>
      <c r="D10255" s="4" t="s">
        <v>258</v>
      </c>
      <c r="E10255" s="5">
        <v>10.94</v>
      </c>
    </row>
    <row r="10256" spans="1:10" ht="11.25" x14ac:dyDescent="0.15">
      <c r="A10256" s="6" t="s">
        <v>314</v>
      </c>
      <c r="B10256" s="4" t="s">
        <v>140</v>
      </c>
      <c r="C10256" s="4" t="s">
        <v>256</v>
      </c>
      <c r="D10256" s="4" t="s">
        <v>263</v>
      </c>
      <c r="E10256" s="5">
        <v>14.94</v>
      </c>
      <c r="F10256" t="s">
        <v>353</v>
      </c>
      <c r="G10256" s="17">
        <f>+E10256+E10257+E10258+E10259</f>
        <v>47.199999999999996</v>
      </c>
      <c r="H10256" s="17">
        <f>+E10260+E10261</f>
        <v>24.869999999999997</v>
      </c>
      <c r="I10256" s="18">
        <f>+(G10256/4)/(H10256/3)</f>
        <v>1.4234016887816647</v>
      </c>
      <c r="J10256" s="21">
        <f>+(B10256-$L$1)/7</f>
        <v>14</v>
      </c>
    </row>
    <row r="10257" spans="1:10" ht="11.25" x14ac:dyDescent="0.15">
      <c r="A10257" s="6" t="s">
        <v>314</v>
      </c>
      <c r="B10257" s="4" t="s">
        <v>140</v>
      </c>
      <c r="C10257" s="4" t="s">
        <v>256</v>
      </c>
      <c r="D10257" s="4" t="s">
        <v>263</v>
      </c>
      <c r="E10257" s="5">
        <v>10.75</v>
      </c>
    </row>
    <row r="10258" spans="1:10" ht="11.25" x14ac:dyDescent="0.15">
      <c r="A10258" s="9" t="s">
        <v>314</v>
      </c>
      <c r="B10258" s="4" t="s">
        <v>140</v>
      </c>
      <c r="C10258" s="4" t="s">
        <v>256</v>
      </c>
      <c r="D10258" s="4" t="s">
        <v>258</v>
      </c>
      <c r="E10258" s="5">
        <v>10.3</v>
      </c>
    </row>
    <row r="10259" spans="1:10" ht="11.25" x14ac:dyDescent="0.15">
      <c r="A10259" s="6" t="s">
        <v>314</v>
      </c>
      <c r="B10259" s="4" t="s">
        <v>140</v>
      </c>
      <c r="C10259" s="4" t="s">
        <v>256</v>
      </c>
      <c r="D10259" s="4" t="s">
        <v>258</v>
      </c>
      <c r="E10259" s="5">
        <v>11.21</v>
      </c>
    </row>
    <row r="10260" spans="1:10" ht="11.25" x14ac:dyDescent="0.15">
      <c r="A10260" s="6" t="s">
        <v>314</v>
      </c>
      <c r="B10260" s="4" t="s">
        <v>141</v>
      </c>
      <c r="C10260" s="4" t="s">
        <v>256</v>
      </c>
      <c r="D10260" s="4" t="s">
        <v>263</v>
      </c>
      <c r="E10260" s="5">
        <v>14.62</v>
      </c>
      <c r="F10260" t="s">
        <v>354</v>
      </c>
    </row>
    <row r="10261" spans="1:10" ht="11.25" x14ac:dyDescent="0.15">
      <c r="A10261" s="6" t="s">
        <v>314</v>
      </c>
      <c r="B10261" s="4" t="s">
        <v>141</v>
      </c>
      <c r="C10261" s="4" t="s">
        <v>256</v>
      </c>
      <c r="D10261" s="4" t="s">
        <v>258</v>
      </c>
      <c r="E10261" s="5">
        <v>10.25</v>
      </c>
    </row>
    <row r="10262" spans="1:10" ht="11.25" x14ac:dyDescent="0.15">
      <c r="A10262" s="6" t="s">
        <v>314</v>
      </c>
      <c r="B10262" s="4" t="s">
        <v>142</v>
      </c>
      <c r="C10262" s="4" t="s">
        <v>256</v>
      </c>
      <c r="D10262" s="4" t="s">
        <v>263</v>
      </c>
      <c r="E10262" s="5">
        <v>13.3</v>
      </c>
      <c r="F10262" t="s">
        <v>353</v>
      </c>
      <c r="G10262" s="17">
        <f>+E10262+E10263+E10264+E10265</f>
        <v>44.83</v>
      </c>
      <c r="H10262" s="17">
        <f>+E10266+E10267</f>
        <v>21.33</v>
      </c>
      <c r="I10262" s="18">
        <f>+(G10262/4)/(H10262/3)</f>
        <v>1.5763009845288327</v>
      </c>
      <c r="J10262" s="21">
        <f>+(B10262-$L$1)/7</f>
        <v>15</v>
      </c>
    </row>
    <row r="10263" spans="1:10" ht="11.25" x14ac:dyDescent="0.15">
      <c r="A10263" s="6" t="s">
        <v>314</v>
      </c>
      <c r="B10263" s="4" t="s">
        <v>142</v>
      </c>
      <c r="C10263" s="4" t="s">
        <v>256</v>
      </c>
      <c r="D10263" s="4" t="s">
        <v>263</v>
      </c>
      <c r="E10263" s="5">
        <v>11.34</v>
      </c>
    </row>
    <row r="10264" spans="1:10" ht="11.25" x14ac:dyDescent="0.15">
      <c r="A10264" s="6" t="s">
        <v>314</v>
      </c>
      <c r="B10264" s="4" t="s">
        <v>142</v>
      </c>
      <c r="C10264" s="4" t="s">
        <v>256</v>
      </c>
      <c r="D10264" s="4" t="s">
        <v>258</v>
      </c>
      <c r="E10264" s="5">
        <v>10.49</v>
      </c>
    </row>
    <row r="10265" spans="1:10" ht="11.25" x14ac:dyDescent="0.15">
      <c r="A10265" s="6" t="s">
        <v>314</v>
      </c>
      <c r="B10265" s="4" t="s">
        <v>142</v>
      </c>
      <c r="C10265" s="4" t="s">
        <v>256</v>
      </c>
      <c r="D10265" s="4" t="s">
        <v>258</v>
      </c>
      <c r="E10265" s="5">
        <v>9.6999999999999993</v>
      </c>
    </row>
    <row r="10266" spans="1:10" ht="11.25" x14ac:dyDescent="0.15">
      <c r="A10266" s="6" t="s">
        <v>314</v>
      </c>
      <c r="B10266" s="4" t="s">
        <v>143</v>
      </c>
      <c r="C10266" s="4" t="s">
        <v>256</v>
      </c>
      <c r="D10266" s="4" t="s">
        <v>263</v>
      </c>
      <c r="E10266" s="5">
        <v>11.38</v>
      </c>
      <c r="F10266" t="s">
        <v>354</v>
      </c>
    </row>
    <row r="10267" spans="1:10" ht="11.25" x14ac:dyDescent="0.15">
      <c r="A10267" s="6" t="s">
        <v>314</v>
      </c>
      <c r="B10267" s="4" t="s">
        <v>143</v>
      </c>
      <c r="C10267" s="4" t="s">
        <v>256</v>
      </c>
      <c r="D10267" s="4" t="s">
        <v>258</v>
      </c>
      <c r="E10267" s="5">
        <v>9.9499999999999993</v>
      </c>
    </row>
    <row r="10268" spans="1:10" ht="11.25" x14ac:dyDescent="0.15">
      <c r="A10268" s="6" t="s">
        <v>314</v>
      </c>
      <c r="B10268" s="4" t="s">
        <v>144</v>
      </c>
      <c r="C10268" s="4" t="s">
        <v>256</v>
      </c>
      <c r="D10268" s="4" t="s">
        <v>263</v>
      </c>
      <c r="E10268" s="5">
        <v>12.17</v>
      </c>
      <c r="F10268" t="s">
        <v>353</v>
      </c>
      <c r="G10268" s="17">
        <f>+E10268+E10269+E10270+E10271</f>
        <v>43.58</v>
      </c>
      <c r="H10268" s="17">
        <f>+E10272+E10273</f>
        <v>24</v>
      </c>
      <c r="I10268" s="18">
        <f>+(G10268/4)/(H10268/3)</f>
        <v>1.3618749999999999</v>
      </c>
      <c r="J10268" s="21">
        <f>+(B10268-$L$1)/7</f>
        <v>16</v>
      </c>
    </row>
    <row r="10269" spans="1:10" ht="11.25" x14ac:dyDescent="0.15">
      <c r="A10269" s="6" t="s">
        <v>314</v>
      </c>
      <c r="B10269" s="4" t="s">
        <v>144</v>
      </c>
      <c r="C10269" s="4" t="s">
        <v>256</v>
      </c>
      <c r="D10269" s="4" t="s">
        <v>263</v>
      </c>
      <c r="E10269" s="5">
        <v>12.44</v>
      </c>
    </row>
    <row r="10270" spans="1:10" ht="11.25" x14ac:dyDescent="0.15">
      <c r="A10270" s="6" t="s">
        <v>314</v>
      </c>
      <c r="B10270" s="4" t="s">
        <v>144</v>
      </c>
      <c r="C10270" s="4" t="s">
        <v>256</v>
      </c>
      <c r="D10270" s="4" t="s">
        <v>258</v>
      </c>
      <c r="E10270" s="5">
        <v>9.83</v>
      </c>
    </row>
    <row r="10271" spans="1:10" ht="11.25" x14ac:dyDescent="0.15">
      <c r="A10271" s="6" t="s">
        <v>314</v>
      </c>
      <c r="B10271" s="4" t="s">
        <v>144</v>
      </c>
      <c r="C10271" s="4" t="s">
        <v>256</v>
      </c>
      <c r="D10271" s="4" t="s">
        <v>258</v>
      </c>
      <c r="E10271" s="5">
        <v>9.14</v>
      </c>
    </row>
    <row r="10272" spans="1:10" ht="11.25" x14ac:dyDescent="0.15">
      <c r="A10272" s="6" t="s">
        <v>314</v>
      </c>
      <c r="B10272" s="4" t="s">
        <v>145</v>
      </c>
      <c r="C10272" s="4" t="s">
        <v>256</v>
      </c>
      <c r="D10272" s="4" t="s">
        <v>263</v>
      </c>
      <c r="E10272" s="5">
        <v>13.71</v>
      </c>
      <c r="F10272" t="s">
        <v>354</v>
      </c>
    </row>
    <row r="10273" spans="1:10" ht="11.25" x14ac:dyDescent="0.15">
      <c r="A10273" s="6" t="s">
        <v>314</v>
      </c>
      <c r="B10273" s="4" t="s">
        <v>145</v>
      </c>
      <c r="C10273" s="4" t="s">
        <v>256</v>
      </c>
      <c r="D10273" s="4" t="s">
        <v>258</v>
      </c>
      <c r="E10273" s="5">
        <v>10.29</v>
      </c>
    </row>
    <row r="10274" spans="1:10" ht="11.25" x14ac:dyDescent="0.15">
      <c r="A10274" s="6" t="s">
        <v>314</v>
      </c>
      <c r="B10274" s="4" t="s">
        <v>147</v>
      </c>
      <c r="C10274" s="4" t="s">
        <v>256</v>
      </c>
      <c r="D10274" s="4" t="s">
        <v>263</v>
      </c>
      <c r="E10274" s="5">
        <v>12.26</v>
      </c>
      <c r="F10274" t="s">
        <v>353</v>
      </c>
      <c r="G10274" s="17">
        <f>+E10274+E10275+E10276+E10277</f>
        <v>40.86</v>
      </c>
      <c r="H10274" s="17">
        <f>+E10278+E10279</f>
        <v>27.27</v>
      </c>
      <c r="I10274" s="18">
        <f>+(G10274/4)/(H10274/3)</f>
        <v>1.1237623762376239</v>
      </c>
      <c r="J10274" s="21">
        <f>+(B10274-$L$1)/7</f>
        <v>17</v>
      </c>
    </row>
    <row r="10275" spans="1:10" ht="11.25" x14ac:dyDescent="0.15">
      <c r="A10275" s="6" t="s">
        <v>314</v>
      </c>
      <c r="B10275" s="4" t="s">
        <v>147</v>
      </c>
      <c r="C10275" s="4" t="s">
        <v>256</v>
      </c>
      <c r="D10275" s="4" t="s">
        <v>263</v>
      </c>
      <c r="E10275" s="5">
        <v>9.6999999999999993</v>
      </c>
    </row>
    <row r="10276" spans="1:10" ht="11.25" x14ac:dyDescent="0.15">
      <c r="A10276" s="6" t="s">
        <v>314</v>
      </c>
      <c r="B10276" s="4" t="s">
        <v>147</v>
      </c>
      <c r="C10276" s="4" t="s">
        <v>256</v>
      </c>
      <c r="D10276" s="4" t="s">
        <v>258</v>
      </c>
      <c r="E10276" s="5">
        <v>10.02</v>
      </c>
    </row>
    <row r="10277" spans="1:10" ht="11.25" x14ac:dyDescent="0.15">
      <c r="A10277" s="6" t="s">
        <v>314</v>
      </c>
      <c r="B10277" s="4" t="s">
        <v>147</v>
      </c>
      <c r="C10277" s="4" t="s">
        <v>256</v>
      </c>
      <c r="D10277" s="4" t="s">
        <v>258</v>
      </c>
      <c r="E10277" s="5">
        <v>8.8800000000000008</v>
      </c>
    </row>
    <row r="10278" spans="1:10" ht="11.25" x14ac:dyDescent="0.15">
      <c r="A10278" s="6" t="s">
        <v>314</v>
      </c>
      <c r="B10278" s="4" t="s">
        <v>148</v>
      </c>
      <c r="C10278" s="4" t="s">
        <v>256</v>
      </c>
      <c r="D10278" s="4" t="s">
        <v>263</v>
      </c>
      <c r="E10278" s="5">
        <v>14.09</v>
      </c>
      <c r="F10278" t="s">
        <v>354</v>
      </c>
    </row>
    <row r="10279" spans="1:10" ht="11.25" x14ac:dyDescent="0.15">
      <c r="A10279" s="6" t="s">
        <v>314</v>
      </c>
      <c r="B10279" s="4" t="s">
        <v>148</v>
      </c>
      <c r="C10279" s="4" t="s">
        <v>256</v>
      </c>
      <c r="D10279" s="4" t="s">
        <v>258</v>
      </c>
      <c r="E10279" s="5">
        <v>13.18</v>
      </c>
    </row>
    <row r="10280" spans="1:10" ht="11.25" x14ac:dyDescent="0.15">
      <c r="A10280" s="6" t="s">
        <v>314</v>
      </c>
      <c r="B10280" s="4" t="s">
        <v>149</v>
      </c>
      <c r="C10280" s="4" t="s">
        <v>256</v>
      </c>
      <c r="D10280" s="4" t="s">
        <v>263</v>
      </c>
      <c r="E10280" s="5">
        <v>13.46</v>
      </c>
      <c r="F10280" t="s">
        <v>353</v>
      </c>
      <c r="G10280" s="17">
        <f>+E10280+E10281+E10282+E10283</f>
        <v>46.51</v>
      </c>
      <c r="H10280" s="17">
        <f>+E10284+E10285+E10286</f>
        <v>24.79</v>
      </c>
      <c r="I10280" s="18">
        <f>+(G10280/4)/(H10280/3)</f>
        <v>1.4071198063735375</v>
      </c>
      <c r="J10280" s="21">
        <f>+(B10280-$L$1)/7</f>
        <v>18</v>
      </c>
    </row>
    <row r="10281" spans="1:10" ht="11.25" x14ac:dyDescent="0.15">
      <c r="A10281" s="6" t="s">
        <v>314</v>
      </c>
      <c r="B10281" s="4" t="s">
        <v>149</v>
      </c>
      <c r="C10281" s="4" t="s">
        <v>256</v>
      </c>
      <c r="D10281" s="4" t="s">
        <v>263</v>
      </c>
      <c r="E10281" s="5">
        <v>13.32</v>
      </c>
    </row>
    <row r="10282" spans="1:10" ht="11.25" x14ac:dyDescent="0.15">
      <c r="A10282" s="6" t="s">
        <v>314</v>
      </c>
      <c r="B10282" s="4" t="s">
        <v>149</v>
      </c>
      <c r="C10282" s="4" t="s">
        <v>256</v>
      </c>
      <c r="D10282" s="4" t="s">
        <v>258</v>
      </c>
      <c r="E10282" s="5">
        <v>9.9</v>
      </c>
    </row>
    <row r="10283" spans="1:10" ht="11.25" x14ac:dyDescent="0.15">
      <c r="A10283" s="6" t="s">
        <v>314</v>
      </c>
      <c r="B10283" s="4" t="s">
        <v>149</v>
      </c>
      <c r="C10283" s="4" t="s">
        <v>256</v>
      </c>
      <c r="D10283" s="4" t="s">
        <v>258</v>
      </c>
      <c r="E10283" s="5">
        <v>9.83</v>
      </c>
    </row>
    <row r="10284" spans="1:10" ht="11.25" x14ac:dyDescent="0.15">
      <c r="A10284" s="6" t="s">
        <v>314</v>
      </c>
      <c r="B10284" s="4" t="s">
        <v>150</v>
      </c>
      <c r="C10284" s="4" t="s">
        <v>256</v>
      </c>
      <c r="D10284" s="4" t="s">
        <v>263</v>
      </c>
      <c r="E10284" s="5">
        <v>12.09</v>
      </c>
      <c r="F10284" t="s">
        <v>354</v>
      </c>
    </row>
    <row r="10285" spans="1:10" ht="11.25" x14ac:dyDescent="0.15">
      <c r="A10285" s="6" t="s">
        <v>314</v>
      </c>
      <c r="B10285" s="4" t="s">
        <v>150</v>
      </c>
      <c r="C10285" s="4" t="s">
        <v>256</v>
      </c>
      <c r="D10285" s="4" t="s">
        <v>263</v>
      </c>
      <c r="E10285" s="5">
        <v>1.83</v>
      </c>
    </row>
    <row r="10286" spans="1:10" ht="11.25" x14ac:dyDescent="0.15">
      <c r="A10286" s="6" t="s">
        <v>314</v>
      </c>
      <c r="B10286" s="4" t="s">
        <v>150</v>
      </c>
      <c r="C10286" s="4" t="s">
        <v>256</v>
      </c>
      <c r="D10286" s="4" t="s">
        <v>258</v>
      </c>
      <c r="E10286" s="5">
        <v>10.87</v>
      </c>
    </row>
    <row r="10287" spans="1:10" ht="11.25" x14ac:dyDescent="0.15">
      <c r="A10287" s="6" t="s">
        <v>314</v>
      </c>
      <c r="B10287" s="4" t="s">
        <v>151</v>
      </c>
      <c r="C10287" s="4" t="s">
        <v>256</v>
      </c>
      <c r="D10287" s="4" t="s">
        <v>263</v>
      </c>
      <c r="E10287" s="5">
        <v>12.17</v>
      </c>
      <c r="F10287" t="s">
        <v>353</v>
      </c>
      <c r="G10287" s="17">
        <f>+E10287+E10288+E10289+E10290</f>
        <v>46.9</v>
      </c>
      <c r="H10287" s="17">
        <f>+E10291+E10292+E10293</f>
        <v>26.130000000000003</v>
      </c>
      <c r="I10287" s="18">
        <f>+(G10287/4)/(H10287/3)</f>
        <v>1.346153846153846</v>
      </c>
      <c r="J10287" s="21">
        <f>+(B10287-$L$1)/7</f>
        <v>19</v>
      </c>
    </row>
    <row r="10288" spans="1:10" ht="11.25" x14ac:dyDescent="0.15">
      <c r="A10288" s="6" t="s">
        <v>314</v>
      </c>
      <c r="B10288" s="4" t="s">
        <v>151</v>
      </c>
      <c r="C10288" s="4" t="s">
        <v>256</v>
      </c>
      <c r="D10288" s="4" t="s">
        <v>263</v>
      </c>
      <c r="E10288" s="5">
        <v>12.45</v>
      </c>
    </row>
    <row r="10289" spans="1:10" ht="11.25" x14ac:dyDescent="0.15">
      <c r="A10289" s="6" t="s">
        <v>314</v>
      </c>
      <c r="B10289" s="4" t="s">
        <v>151</v>
      </c>
      <c r="C10289" s="4" t="s">
        <v>256</v>
      </c>
      <c r="D10289" s="4" t="s">
        <v>258</v>
      </c>
      <c r="E10289" s="5">
        <v>10.9</v>
      </c>
    </row>
    <row r="10290" spans="1:10" ht="11.25" x14ac:dyDescent="0.15">
      <c r="A10290" s="6" t="s">
        <v>314</v>
      </c>
      <c r="B10290" s="4" t="s">
        <v>151</v>
      </c>
      <c r="C10290" s="4" t="s">
        <v>256</v>
      </c>
      <c r="D10290" s="4" t="s">
        <v>258</v>
      </c>
      <c r="E10290" s="5">
        <v>11.38</v>
      </c>
    </row>
    <row r="10291" spans="1:10" ht="11.25" x14ac:dyDescent="0.15">
      <c r="A10291" s="6" t="s">
        <v>314</v>
      </c>
      <c r="B10291" s="4" t="s">
        <v>152</v>
      </c>
      <c r="C10291" s="4" t="s">
        <v>256</v>
      </c>
      <c r="D10291" s="4" t="s">
        <v>263</v>
      </c>
      <c r="E10291" s="5">
        <v>13.1</v>
      </c>
      <c r="F10291" t="s">
        <v>354</v>
      </c>
    </row>
    <row r="10292" spans="1:10" ht="11.25" x14ac:dyDescent="0.15">
      <c r="A10292" s="6" t="s">
        <v>314</v>
      </c>
      <c r="B10292" s="4" t="s">
        <v>152</v>
      </c>
      <c r="C10292" s="4" t="s">
        <v>256</v>
      </c>
      <c r="D10292" s="4" t="s">
        <v>258</v>
      </c>
      <c r="E10292" s="5">
        <v>5.75</v>
      </c>
    </row>
    <row r="10293" spans="1:10" ht="11.25" x14ac:dyDescent="0.15">
      <c r="A10293" s="6" t="s">
        <v>314</v>
      </c>
      <c r="B10293" s="4" t="s">
        <v>152</v>
      </c>
      <c r="C10293" s="4" t="s">
        <v>256</v>
      </c>
      <c r="D10293" s="4" t="s">
        <v>258</v>
      </c>
      <c r="E10293" s="5">
        <v>7.28</v>
      </c>
    </row>
    <row r="10294" spans="1:10" ht="11.25" x14ac:dyDescent="0.15">
      <c r="A10294" s="6" t="s">
        <v>314</v>
      </c>
      <c r="B10294" s="4" t="s">
        <v>153</v>
      </c>
      <c r="C10294" s="4" t="s">
        <v>256</v>
      </c>
      <c r="D10294" s="4" t="s">
        <v>263</v>
      </c>
      <c r="E10294" s="5">
        <v>13.47</v>
      </c>
      <c r="F10294" t="s">
        <v>353</v>
      </c>
      <c r="G10294" s="17">
        <f>+E10294+E10295+E10296+E10297</f>
        <v>43</v>
      </c>
      <c r="H10294" s="17">
        <f>+E10298+E10299+E10300</f>
        <v>27.9</v>
      </c>
      <c r="I10294" s="18">
        <f>+(G10294/4)/(H10294/3)</f>
        <v>1.1559139784946237</v>
      </c>
      <c r="J10294" s="21">
        <f>+(B10294-$L$1)/7</f>
        <v>20</v>
      </c>
    </row>
    <row r="10295" spans="1:10" ht="11.25" x14ac:dyDescent="0.15">
      <c r="A10295" s="6" t="s">
        <v>314</v>
      </c>
      <c r="B10295" s="4" t="s">
        <v>153</v>
      </c>
      <c r="C10295" s="4" t="s">
        <v>256</v>
      </c>
      <c r="D10295" s="4" t="s">
        <v>263</v>
      </c>
      <c r="E10295" s="5">
        <v>11.34</v>
      </c>
    </row>
    <row r="10296" spans="1:10" ht="11.25" x14ac:dyDescent="0.15">
      <c r="A10296" s="6" t="s">
        <v>314</v>
      </c>
      <c r="B10296" s="4" t="s">
        <v>153</v>
      </c>
      <c r="C10296" s="4" t="s">
        <v>256</v>
      </c>
      <c r="D10296" s="4" t="s">
        <v>258</v>
      </c>
      <c r="E10296" s="5">
        <v>9.2200000000000006</v>
      </c>
    </row>
    <row r="10297" spans="1:10" ht="11.25" x14ac:dyDescent="0.15">
      <c r="A10297" s="6" t="s">
        <v>314</v>
      </c>
      <c r="B10297" s="4" t="s">
        <v>153</v>
      </c>
      <c r="C10297" s="4" t="s">
        <v>256</v>
      </c>
      <c r="D10297" s="4" t="s">
        <v>258</v>
      </c>
      <c r="E10297" s="5">
        <v>8.9700000000000006</v>
      </c>
    </row>
    <row r="10298" spans="1:10" ht="11.25" x14ac:dyDescent="0.15">
      <c r="A10298" s="6" t="s">
        <v>314</v>
      </c>
      <c r="B10298" s="4" t="s">
        <v>154</v>
      </c>
      <c r="C10298" s="4" t="s">
        <v>256</v>
      </c>
      <c r="D10298" s="4" t="s">
        <v>263</v>
      </c>
      <c r="E10298" s="5">
        <v>10.39</v>
      </c>
      <c r="F10298" t="s">
        <v>354</v>
      </c>
    </row>
    <row r="10299" spans="1:10" ht="11.25" x14ac:dyDescent="0.15">
      <c r="A10299" s="6" t="s">
        <v>314</v>
      </c>
      <c r="B10299" s="4" t="s">
        <v>154</v>
      </c>
      <c r="C10299" s="4" t="s">
        <v>256</v>
      </c>
      <c r="D10299" s="4" t="s">
        <v>263</v>
      </c>
      <c r="E10299" s="5">
        <v>5.42</v>
      </c>
    </row>
    <row r="10300" spans="1:10" ht="11.25" x14ac:dyDescent="0.15">
      <c r="A10300" s="6" t="s">
        <v>314</v>
      </c>
      <c r="B10300" s="4" t="s">
        <v>154</v>
      </c>
      <c r="C10300" s="4" t="s">
        <v>256</v>
      </c>
      <c r="D10300" s="4" t="s">
        <v>258</v>
      </c>
      <c r="E10300" s="5">
        <v>12.09</v>
      </c>
    </row>
    <row r="10301" spans="1:10" ht="11.25" x14ac:dyDescent="0.15">
      <c r="A10301" s="6" t="s">
        <v>314</v>
      </c>
      <c r="B10301" s="4" t="s">
        <v>155</v>
      </c>
      <c r="C10301" s="4" t="s">
        <v>256</v>
      </c>
      <c r="D10301" s="4" t="s">
        <v>263</v>
      </c>
      <c r="E10301" s="5">
        <v>12.87</v>
      </c>
      <c r="F10301" t="s">
        <v>353</v>
      </c>
      <c r="G10301" s="17">
        <f>+E10301+E10302+E10303+E10304</f>
        <v>48.830000000000005</v>
      </c>
      <c r="H10301" s="17">
        <f>+E10305+E10306</f>
        <v>26.450000000000003</v>
      </c>
      <c r="I10301" s="18">
        <f>+(G10301/4)/(H10301/3)</f>
        <v>1.3845935727788279</v>
      </c>
      <c r="J10301" s="21">
        <f>+(B10301-$L$1)/7</f>
        <v>21</v>
      </c>
    </row>
    <row r="10302" spans="1:10" ht="11.25" x14ac:dyDescent="0.15">
      <c r="A10302" s="6" t="s">
        <v>314</v>
      </c>
      <c r="B10302" s="4" t="s">
        <v>155</v>
      </c>
      <c r="C10302" s="4" t="s">
        <v>256</v>
      </c>
      <c r="D10302" s="4" t="s">
        <v>263</v>
      </c>
      <c r="E10302" s="5">
        <v>11.27</v>
      </c>
    </row>
    <row r="10303" spans="1:10" ht="11.25" x14ac:dyDescent="0.15">
      <c r="A10303" s="9" t="s">
        <v>314</v>
      </c>
      <c r="B10303" s="4" t="s">
        <v>155</v>
      </c>
      <c r="C10303" s="4" t="s">
        <v>256</v>
      </c>
      <c r="D10303" s="4" t="s">
        <v>260</v>
      </c>
      <c r="E10303" s="5">
        <v>12.81</v>
      </c>
    </row>
    <row r="10304" spans="1:10" ht="11.25" x14ac:dyDescent="0.15">
      <c r="A10304" s="6" t="s">
        <v>314</v>
      </c>
      <c r="B10304" s="4" t="s">
        <v>155</v>
      </c>
      <c r="C10304" s="4" t="s">
        <v>256</v>
      </c>
      <c r="D10304" s="4" t="s">
        <v>260</v>
      </c>
      <c r="E10304" s="5">
        <v>11.88</v>
      </c>
    </row>
    <row r="10305" spans="1:10" ht="11.25" x14ac:dyDescent="0.15">
      <c r="A10305" s="6" t="s">
        <v>314</v>
      </c>
      <c r="B10305" s="4" t="s">
        <v>156</v>
      </c>
      <c r="C10305" s="4" t="s">
        <v>256</v>
      </c>
      <c r="D10305" s="4" t="s">
        <v>263</v>
      </c>
      <c r="E10305" s="5">
        <v>14.99</v>
      </c>
      <c r="F10305" t="s">
        <v>354</v>
      </c>
    </row>
    <row r="10306" spans="1:10" ht="11.25" x14ac:dyDescent="0.15">
      <c r="A10306" s="6" t="s">
        <v>314</v>
      </c>
      <c r="B10306" s="4" t="s">
        <v>156</v>
      </c>
      <c r="C10306" s="4" t="s">
        <v>256</v>
      </c>
      <c r="D10306" s="4" t="s">
        <v>258</v>
      </c>
      <c r="E10306" s="5">
        <v>11.46</v>
      </c>
    </row>
    <row r="10307" spans="1:10" ht="11.25" x14ac:dyDescent="0.15">
      <c r="A10307" s="6" t="s">
        <v>314</v>
      </c>
      <c r="B10307" s="4" t="s">
        <v>157</v>
      </c>
      <c r="C10307" s="4" t="s">
        <v>256</v>
      </c>
      <c r="D10307" s="4" t="s">
        <v>263</v>
      </c>
      <c r="E10307" s="5">
        <v>12.76</v>
      </c>
      <c r="F10307" s="13" t="s">
        <v>353</v>
      </c>
      <c r="G10307" s="17">
        <f>+E10307+E10308+E10309+E10310</f>
        <v>43.45</v>
      </c>
      <c r="H10307" s="17">
        <f>+E10311+E10312+E10313</f>
        <v>30.310000000000002</v>
      </c>
      <c r="I10307" s="18">
        <f>+(G10307/4)/(H10307/3)</f>
        <v>1.0751402177499176</v>
      </c>
      <c r="J10307" s="21">
        <f>+(B10307-$L$1)/7</f>
        <v>22</v>
      </c>
    </row>
    <row r="10308" spans="1:10" ht="11.25" x14ac:dyDescent="0.15">
      <c r="A10308" s="6" t="s">
        <v>314</v>
      </c>
      <c r="B10308" s="4" t="s">
        <v>157</v>
      </c>
      <c r="C10308" s="4" t="s">
        <v>256</v>
      </c>
      <c r="D10308" s="4" t="s">
        <v>263</v>
      </c>
      <c r="E10308" s="5">
        <v>10.92</v>
      </c>
      <c r="F10308" s="13"/>
    </row>
    <row r="10309" spans="1:10" ht="11.25" x14ac:dyDescent="0.15">
      <c r="A10309" s="6" t="s">
        <v>314</v>
      </c>
      <c r="B10309" s="4" t="s">
        <v>157</v>
      </c>
      <c r="C10309" s="4" t="s">
        <v>256</v>
      </c>
      <c r="D10309" s="4" t="s">
        <v>258</v>
      </c>
      <c r="E10309" s="5">
        <v>9.64</v>
      </c>
      <c r="F10309" s="13"/>
    </row>
    <row r="10310" spans="1:10" ht="11.25" x14ac:dyDescent="0.15">
      <c r="A10310" s="6" t="s">
        <v>314</v>
      </c>
      <c r="B10310" s="4" t="s">
        <v>157</v>
      </c>
      <c r="C10310" s="4" t="s">
        <v>256</v>
      </c>
      <c r="D10310" s="4" t="s">
        <v>258</v>
      </c>
      <c r="E10310" s="5">
        <v>10.130000000000001</v>
      </c>
      <c r="F10310" s="13"/>
    </row>
    <row r="10311" spans="1:10" ht="11.25" x14ac:dyDescent="0.15">
      <c r="A10311" s="6" t="s">
        <v>314</v>
      </c>
      <c r="B10311" s="4" t="s">
        <v>158</v>
      </c>
      <c r="C10311" s="4" t="s">
        <v>256</v>
      </c>
      <c r="D10311" s="4" t="s">
        <v>263</v>
      </c>
      <c r="E10311" s="5">
        <v>12.22</v>
      </c>
      <c r="F10311" s="13" t="s">
        <v>354</v>
      </c>
    </row>
    <row r="10312" spans="1:10" ht="11.25" x14ac:dyDescent="0.15">
      <c r="A10312" s="6" t="s">
        <v>314</v>
      </c>
      <c r="B10312" s="4" t="s">
        <v>158</v>
      </c>
      <c r="C10312" s="4" t="s">
        <v>256</v>
      </c>
      <c r="D10312" s="4" t="s">
        <v>263</v>
      </c>
      <c r="E10312" s="5">
        <v>4.6900000000000004</v>
      </c>
    </row>
    <row r="10313" spans="1:10" ht="11.25" x14ac:dyDescent="0.15">
      <c r="A10313" s="6" t="s">
        <v>314</v>
      </c>
      <c r="B10313" s="4" t="s">
        <v>158</v>
      </c>
      <c r="C10313" s="4" t="s">
        <v>256</v>
      </c>
      <c r="D10313" s="4" t="s">
        <v>258</v>
      </c>
      <c r="E10313" s="5">
        <v>13.4</v>
      </c>
    </row>
    <row r="10314" spans="1:10" ht="11.25" x14ac:dyDescent="0.15">
      <c r="A10314" s="6" t="s">
        <v>314</v>
      </c>
      <c r="B10314" s="4" t="s">
        <v>159</v>
      </c>
      <c r="C10314" s="4" t="s">
        <v>256</v>
      </c>
      <c r="D10314" s="4" t="s">
        <v>263</v>
      </c>
      <c r="E10314" s="5">
        <v>13.4</v>
      </c>
      <c r="F10314" t="s">
        <v>353</v>
      </c>
      <c r="G10314" s="17">
        <f>+E10314+E10315+E10316+E10317</f>
        <v>46.6</v>
      </c>
      <c r="H10314" s="17">
        <f>+E10318+E10319+E10320+E10321</f>
        <v>28.56</v>
      </c>
      <c r="I10314" s="18">
        <f>+(G10314/4)/(H10314/3)</f>
        <v>1.2237394957983194</v>
      </c>
      <c r="J10314" s="21">
        <f>+(B10314-$L$1)/7</f>
        <v>23</v>
      </c>
    </row>
    <row r="10315" spans="1:10" ht="11.25" x14ac:dyDescent="0.15">
      <c r="A10315" s="6" t="s">
        <v>314</v>
      </c>
      <c r="B10315" s="4" t="s">
        <v>159</v>
      </c>
      <c r="C10315" s="4" t="s">
        <v>256</v>
      </c>
      <c r="D10315" s="4" t="s">
        <v>263</v>
      </c>
      <c r="E10315" s="5">
        <v>11.87</v>
      </c>
    </row>
    <row r="10316" spans="1:10" ht="11.25" x14ac:dyDescent="0.15">
      <c r="A10316" s="6" t="s">
        <v>314</v>
      </c>
      <c r="B10316" s="4" t="s">
        <v>159</v>
      </c>
      <c r="C10316" s="4" t="s">
        <v>256</v>
      </c>
      <c r="D10316" s="4" t="s">
        <v>258</v>
      </c>
      <c r="E10316" s="5">
        <v>11.08</v>
      </c>
    </row>
    <row r="10317" spans="1:10" ht="11.25" x14ac:dyDescent="0.15">
      <c r="A10317" s="6" t="s">
        <v>314</v>
      </c>
      <c r="B10317" s="4" t="s">
        <v>159</v>
      </c>
      <c r="C10317" s="4" t="s">
        <v>256</v>
      </c>
      <c r="D10317" s="4" t="s">
        <v>258</v>
      </c>
      <c r="E10317" s="5">
        <v>10.25</v>
      </c>
    </row>
    <row r="10318" spans="1:10" ht="11.25" x14ac:dyDescent="0.15">
      <c r="A10318" s="6" t="s">
        <v>314</v>
      </c>
      <c r="B10318" s="4" t="s">
        <v>160</v>
      </c>
      <c r="C10318" s="4" t="s">
        <v>256</v>
      </c>
      <c r="D10318" s="4" t="s">
        <v>258</v>
      </c>
      <c r="E10318" s="5">
        <v>5.82</v>
      </c>
      <c r="F10318" t="s">
        <v>354</v>
      </c>
    </row>
    <row r="10319" spans="1:10" ht="11.25" x14ac:dyDescent="0.15">
      <c r="A10319" s="6" t="s">
        <v>314</v>
      </c>
      <c r="B10319" s="4" t="s">
        <v>160</v>
      </c>
      <c r="C10319" s="4" t="s">
        <v>256</v>
      </c>
      <c r="D10319" s="4" t="s">
        <v>258</v>
      </c>
      <c r="E10319" s="5">
        <v>7</v>
      </c>
    </row>
    <row r="10320" spans="1:10" ht="11.25" x14ac:dyDescent="0.15">
      <c r="A10320" s="6" t="s">
        <v>314</v>
      </c>
      <c r="B10320" s="4" t="s">
        <v>160</v>
      </c>
      <c r="C10320" s="4" t="s">
        <v>256</v>
      </c>
      <c r="D10320" s="4" t="s">
        <v>260</v>
      </c>
      <c r="E10320" s="5">
        <v>11.01</v>
      </c>
    </row>
    <row r="10321" spans="1:10" ht="11.25" x14ac:dyDescent="0.15">
      <c r="A10321" s="6" t="s">
        <v>314</v>
      </c>
      <c r="B10321" s="4" t="s">
        <v>160</v>
      </c>
      <c r="C10321" s="4" t="s">
        <v>256</v>
      </c>
      <c r="D10321" s="4" t="s">
        <v>260</v>
      </c>
      <c r="E10321" s="5">
        <v>4.7300000000000004</v>
      </c>
    </row>
    <row r="10322" spans="1:10" ht="11.25" x14ac:dyDescent="0.15">
      <c r="A10322" s="6" t="s">
        <v>314</v>
      </c>
      <c r="B10322" s="4" t="s">
        <v>161</v>
      </c>
      <c r="C10322" s="4" t="s">
        <v>256</v>
      </c>
      <c r="D10322" s="4" t="s">
        <v>263</v>
      </c>
      <c r="E10322" s="5">
        <v>12.21</v>
      </c>
      <c r="F10322" t="s">
        <v>353</v>
      </c>
      <c r="G10322" s="17">
        <f>+E10322+E10323+E10324+E10325</f>
        <v>43.15</v>
      </c>
      <c r="H10322" s="17">
        <f>+E10326+E10327+E10328</f>
        <v>29.5</v>
      </c>
      <c r="I10322" s="18">
        <f>+(G10322/4)/(H10322/3)</f>
        <v>1.0970338983050847</v>
      </c>
      <c r="J10322" s="21">
        <f>+(B10322-$L$1)/7</f>
        <v>24</v>
      </c>
    </row>
    <row r="10323" spans="1:10" ht="11.25" x14ac:dyDescent="0.15">
      <c r="A10323" s="6" t="s">
        <v>314</v>
      </c>
      <c r="B10323" s="4" t="s">
        <v>161</v>
      </c>
      <c r="C10323" s="4" t="s">
        <v>256</v>
      </c>
      <c r="D10323" s="4" t="s">
        <v>263</v>
      </c>
      <c r="E10323" s="5">
        <v>10.24</v>
      </c>
    </row>
    <row r="10324" spans="1:10" ht="11.25" x14ac:dyDescent="0.15">
      <c r="A10324" s="6" t="s">
        <v>314</v>
      </c>
      <c r="B10324" s="4" t="s">
        <v>161</v>
      </c>
      <c r="C10324" s="4" t="s">
        <v>256</v>
      </c>
      <c r="D10324" s="4" t="s">
        <v>258</v>
      </c>
      <c r="E10324" s="5">
        <v>11.76</v>
      </c>
    </row>
    <row r="10325" spans="1:10" ht="11.25" x14ac:dyDescent="0.15">
      <c r="A10325" s="6" t="s">
        <v>314</v>
      </c>
      <c r="B10325" s="4" t="s">
        <v>161</v>
      </c>
      <c r="C10325" s="4" t="s">
        <v>256</v>
      </c>
      <c r="D10325" s="4" t="s">
        <v>258</v>
      </c>
      <c r="E10325" s="5">
        <v>8.94</v>
      </c>
    </row>
    <row r="10326" spans="1:10" ht="11.25" x14ac:dyDescent="0.15">
      <c r="A10326" s="6" t="s">
        <v>314</v>
      </c>
      <c r="B10326" s="4" t="s">
        <v>162</v>
      </c>
      <c r="C10326" s="4" t="s">
        <v>256</v>
      </c>
      <c r="D10326" s="4" t="s">
        <v>263</v>
      </c>
      <c r="E10326" s="5">
        <v>10.32</v>
      </c>
      <c r="F10326" t="s">
        <v>354</v>
      </c>
    </row>
    <row r="10327" spans="1:10" ht="11.25" x14ac:dyDescent="0.15">
      <c r="A10327" s="6" t="s">
        <v>314</v>
      </c>
      <c r="B10327" s="4" t="s">
        <v>162</v>
      </c>
      <c r="C10327" s="4" t="s">
        <v>256</v>
      </c>
      <c r="D10327" s="4" t="s">
        <v>263</v>
      </c>
      <c r="E10327" s="5">
        <v>7.48</v>
      </c>
    </row>
    <row r="10328" spans="1:10" ht="11.25" x14ac:dyDescent="0.15">
      <c r="A10328" s="6" t="s">
        <v>314</v>
      </c>
      <c r="B10328" s="4" t="s">
        <v>162</v>
      </c>
      <c r="C10328" s="4" t="s">
        <v>256</v>
      </c>
      <c r="D10328" s="4" t="s">
        <v>258</v>
      </c>
      <c r="E10328" s="5">
        <v>11.7</v>
      </c>
    </row>
    <row r="10329" spans="1:10" ht="11.25" x14ac:dyDescent="0.15">
      <c r="A10329" s="6" t="s">
        <v>314</v>
      </c>
      <c r="B10329" s="4" t="s">
        <v>163</v>
      </c>
      <c r="C10329" s="4" t="s">
        <v>256</v>
      </c>
      <c r="D10329" s="4" t="s">
        <v>263</v>
      </c>
      <c r="E10329" s="5">
        <v>14.43</v>
      </c>
      <c r="F10329" t="s">
        <v>353</v>
      </c>
      <c r="G10329" s="17">
        <f>+E10329+E10330+E10331+E10332</f>
        <v>47.769999999999996</v>
      </c>
      <c r="H10329" s="17">
        <f>+E10333+E10334+E10335</f>
        <v>34.11</v>
      </c>
      <c r="I10329" s="18">
        <f>+(G10329/4)/(H10329/3)</f>
        <v>1.0503518029903254</v>
      </c>
      <c r="J10329" s="21">
        <f>+(B10329-$L$1)/7</f>
        <v>25</v>
      </c>
    </row>
    <row r="10330" spans="1:10" ht="11.25" x14ac:dyDescent="0.15">
      <c r="A10330" s="6" t="s">
        <v>314</v>
      </c>
      <c r="B10330" s="4" t="s">
        <v>163</v>
      </c>
      <c r="C10330" s="4" t="s">
        <v>256</v>
      </c>
      <c r="D10330" s="4" t="s">
        <v>263</v>
      </c>
      <c r="E10330" s="5">
        <v>11.72</v>
      </c>
    </row>
    <row r="10331" spans="1:10" ht="11.25" x14ac:dyDescent="0.15">
      <c r="A10331" s="6" t="s">
        <v>314</v>
      </c>
      <c r="B10331" s="4" t="s">
        <v>163</v>
      </c>
      <c r="C10331" s="4" t="s">
        <v>256</v>
      </c>
      <c r="D10331" s="4" t="s">
        <v>258</v>
      </c>
      <c r="E10331" s="5">
        <v>11.2</v>
      </c>
    </row>
    <row r="10332" spans="1:10" ht="11.25" x14ac:dyDescent="0.15">
      <c r="A10332" s="6" t="s">
        <v>314</v>
      </c>
      <c r="B10332" s="4" t="s">
        <v>163</v>
      </c>
      <c r="C10332" s="4" t="s">
        <v>256</v>
      </c>
      <c r="D10332" s="4" t="s">
        <v>258</v>
      </c>
      <c r="E10332" s="5">
        <v>10.42</v>
      </c>
    </row>
    <row r="10333" spans="1:10" ht="11.25" x14ac:dyDescent="0.15">
      <c r="A10333" s="6" t="s">
        <v>314</v>
      </c>
      <c r="B10333" s="4" t="s">
        <v>164</v>
      </c>
      <c r="C10333" s="4" t="s">
        <v>256</v>
      </c>
      <c r="D10333" s="4" t="s">
        <v>263</v>
      </c>
      <c r="E10333" s="5">
        <v>11.92</v>
      </c>
      <c r="F10333" t="s">
        <v>354</v>
      </c>
    </row>
    <row r="10334" spans="1:10" ht="11.25" x14ac:dyDescent="0.15">
      <c r="A10334" s="6" t="s">
        <v>314</v>
      </c>
      <c r="B10334" s="4" t="s">
        <v>164</v>
      </c>
      <c r="C10334" s="4" t="s">
        <v>256</v>
      </c>
      <c r="D10334" s="4" t="s">
        <v>263</v>
      </c>
      <c r="E10334" s="5">
        <v>8.9</v>
      </c>
    </row>
    <row r="10335" spans="1:10" ht="11.25" x14ac:dyDescent="0.15">
      <c r="A10335" s="6" t="s">
        <v>314</v>
      </c>
      <c r="B10335" s="4" t="s">
        <v>164</v>
      </c>
      <c r="C10335" s="4" t="s">
        <v>256</v>
      </c>
      <c r="D10335" s="4" t="s">
        <v>258</v>
      </c>
      <c r="E10335" s="5">
        <v>13.29</v>
      </c>
    </row>
    <row r="10336" spans="1:10" ht="11.25" x14ac:dyDescent="0.15">
      <c r="A10336" s="6" t="s">
        <v>314</v>
      </c>
      <c r="B10336" s="4" t="s">
        <v>166</v>
      </c>
      <c r="C10336" s="4" t="s">
        <v>256</v>
      </c>
      <c r="D10336" s="4" t="s">
        <v>263</v>
      </c>
      <c r="E10336" s="5">
        <v>13.99</v>
      </c>
      <c r="F10336" t="s">
        <v>353</v>
      </c>
      <c r="G10336" s="17">
        <f>+E10336+E10337+E10338+E10339</f>
        <v>47.58</v>
      </c>
      <c r="H10336" s="17">
        <f>+E10340+E10341+E10342</f>
        <v>29.6</v>
      </c>
      <c r="I10336" s="18">
        <f>+(G10336/4)/(H10336/3)</f>
        <v>1.2055743243243242</v>
      </c>
      <c r="J10336" s="21">
        <f>+(B10336-$L$1)/7</f>
        <v>26</v>
      </c>
    </row>
    <row r="10337" spans="1:10" ht="11.25" x14ac:dyDescent="0.15">
      <c r="A10337" s="6" t="s">
        <v>314</v>
      </c>
      <c r="B10337" s="4" t="s">
        <v>166</v>
      </c>
      <c r="C10337" s="4" t="s">
        <v>256</v>
      </c>
      <c r="D10337" s="4" t="s">
        <v>263</v>
      </c>
      <c r="E10337" s="5">
        <v>14.38</v>
      </c>
    </row>
    <row r="10338" spans="1:10" ht="11.25" x14ac:dyDescent="0.15">
      <c r="A10338" s="6" t="s">
        <v>314</v>
      </c>
      <c r="B10338" s="4" t="s">
        <v>166</v>
      </c>
      <c r="C10338" s="4" t="s">
        <v>256</v>
      </c>
      <c r="D10338" s="4" t="s">
        <v>258</v>
      </c>
      <c r="E10338" s="5">
        <v>11.24</v>
      </c>
    </row>
    <row r="10339" spans="1:10" ht="11.25" x14ac:dyDescent="0.15">
      <c r="A10339" s="6" t="s">
        <v>314</v>
      </c>
      <c r="B10339" s="4" t="s">
        <v>166</v>
      </c>
      <c r="C10339" s="4" t="s">
        <v>256</v>
      </c>
      <c r="D10339" s="4" t="s">
        <v>258</v>
      </c>
      <c r="E10339" s="5">
        <v>7.97</v>
      </c>
    </row>
    <row r="10340" spans="1:10" ht="11.25" x14ac:dyDescent="0.15">
      <c r="A10340" s="6" t="s">
        <v>314</v>
      </c>
      <c r="B10340" s="4" t="s">
        <v>167</v>
      </c>
      <c r="C10340" s="4" t="s">
        <v>256</v>
      </c>
      <c r="D10340" s="4" t="s">
        <v>263</v>
      </c>
      <c r="E10340" s="5">
        <v>9.74</v>
      </c>
      <c r="F10340" t="s">
        <v>354</v>
      </c>
    </row>
    <row r="10341" spans="1:10" ht="11.25" x14ac:dyDescent="0.15">
      <c r="A10341" s="6" t="s">
        <v>314</v>
      </c>
      <c r="B10341" s="4" t="s">
        <v>167</v>
      </c>
      <c r="C10341" s="4" t="s">
        <v>256</v>
      </c>
      <c r="D10341" s="4" t="s">
        <v>263</v>
      </c>
      <c r="E10341" s="5">
        <v>7.13</v>
      </c>
    </row>
    <row r="10342" spans="1:10" ht="11.25" x14ac:dyDescent="0.15">
      <c r="A10342" s="6" t="s">
        <v>314</v>
      </c>
      <c r="B10342" s="4" t="s">
        <v>167</v>
      </c>
      <c r="C10342" s="4" t="s">
        <v>256</v>
      </c>
      <c r="D10342" s="4" t="s">
        <v>258</v>
      </c>
      <c r="E10342" s="5">
        <v>12.73</v>
      </c>
    </row>
    <row r="10343" spans="1:10" ht="11.25" x14ac:dyDescent="0.15">
      <c r="A10343" s="6" t="s">
        <v>314</v>
      </c>
      <c r="B10343" s="4" t="s">
        <v>168</v>
      </c>
      <c r="C10343" s="4" t="s">
        <v>256</v>
      </c>
      <c r="D10343" s="4" t="s">
        <v>263</v>
      </c>
      <c r="E10343" s="5">
        <v>13.76</v>
      </c>
      <c r="F10343" s="13" t="s">
        <v>354</v>
      </c>
    </row>
    <row r="10344" spans="1:10" ht="11.25" x14ac:dyDescent="0.15">
      <c r="A10344" s="6" t="s">
        <v>314</v>
      </c>
      <c r="B10344" s="4" t="s">
        <v>168</v>
      </c>
      <c r="C10344" s="4" t="s">
        <v>256</v>
      </c>
      <c r="D10344" s="4" t="s">
        <v>263</v>
      </c>
      <c r="E10344" s="5">
        <v>13.61</v>
      </c>
    </row>
    <row r="10345" spans="1:10" ht="11.25" x14ac:dyDescent="0.15">
      <c r="A10345" s="6" t="s">
        <v>314</v>
      </c>
      <c r="B10345" s="4" t="s">
        <v>168</v>
      </c>
      <c r="C10345" s="4" t="s">
        <v>256</v>
      </c>
      <c r="D10345" s="4" t="s">
        <v>263</v>
      </c>
      <c r="E10345" s="5">
        <v>12.99</v>
      </c>
    </row>
    <row r="10346" spans="1:10" ht="11.25" x14ac:dyDescent="0.15">
      <c r="A10346" s="6" t="s">
        <v>314</v>
      </c>
      <c r="B10346" s="4" t="s">
        <v>168</v>
      </c>
      <c r="C10346" s="4" t="s">
        <v>256</v>
      </c>
      <c r="D10346" s="4" t="s">
        <v>258</v>
      </c>
      <c r="E10346" s="5">
        <v>14.13</v>
      </c>
    </row>
    <row r="10347" spans="1:10" ht="11.25" x14ac:dyDescent="0.15">
      <c r="A10347" s="6" t="s">
        <v>314</v>
      </c>
      <c r="B10347" s="4" t="s">
        <v>168</v>
      </c>
      <c r="C10347" s="4" t="s">
        <v>256</v>
      </c>
      <c r="D10347" s="4" t="s">
        <v>258</v>
      </c>
      <c r="E10347" s="5">
        <v>15.17</v>
      </c>
    </row>
    <row r="10348" spans="1:10" ht="11.25" x14ac:dyDescent="0.15">
      <c r="A10348" s="9" t="s">
        <v>314</v>
      </c>
      <c r="B10348" s="4" t="s">
        <v>169</v>
      </c>
      <c r="C10348" s="4" t="s">
        <v>256</v>
      </c>
      <c r="D10348" s="4" t="s">
        <v>263</v>
      </c>
      <c r="E10348" s="5">
        <v>12.95</v>
      </c>
      <c r="F10348" t="s">
        <v>353</v>
      </c>
      <c r="G10348" s="17">
        <f>+E10348+E10349+E10350+E10351</f>
        <v>42.88</v>
      </c>
      <c r="H10348" s="17">
        <f>+E10352+E10353+E10354</f>
        <v>29.68</v>
      </c>
      <c r="I10348" s="18">
        <f>+(G10348/4)/(H10348/3)</f>
        <v>1.08355795148248</v>
      </c>
      <c r="J10348" s="21">
        <f>+(B10348-$L$1)/7</f>
        <v>28</v>
      </c>
    </row>
    <row r="10349" spans="1:10" ht="11.25" x14ac:dyDescent="0.15">
      <c r="A10349" s="6" t="s">
        <v>314</v>
      </c>
      <c r="B10349" s="4" t="s">
        <v>169</v>
      </c>
      <c r="C10349" s="4" t="s">
        <v>256</v>
      </c>
      <c r="D10349" s="4" t="s">
        <v>263</v>
      </c>
      <c r="E10349" s="5">
        <v>9.4499999999999993</v>
      </c>
    </row>
    <row r="10350" spans="1:10" ht="11.25" x14ac:dyDescent="0.15">
      <c r="A10350" s="6" t="s">
        <v>314</v>
      </c>
      <c r="B10350" s="4" t="s">
        <v>169</v>
      </c>
      <c r="C10350" s="4" t="s">
        <v>256</v>
      </c>
      <c r="D10350" s="4" t="s">
        <v>258</v>
      </c>
      <c r="E10350" s="5">
        <v>10.02</v>
      </c>
    </row>
    <row r="10351" spans="1:10" ht="11.25" x14ac:dyDescent="0.15">
      <c r="A10351" s="6" t="s">
        <v>314</v>
      </c>
      <c r="B10351" s="4" t="s">
        <v>169</v>
      </c>
      <c r="C10351" s="4" t="s">
        <v>256</v>
      </c>
      <c r="D10351" s="4" t="s">
        <v>258</v>
      </c>
      <c r="E10351" s="5">
        <v>10.46</v>
      </c>
    </row>
    <row r="10352" spans="1:10" ht="11.25" x14ac:dyDescent="0.15">
      <c r="A10352" s="6" t="s">
        <v>314</v>
      </c>
      <c r="B10352" s="4" t="s">
        <v>170</v>
      </c>
      <c r="C10352" s="4" t="s">
        <v>256</v>
      </c>
      <c r="D10352" s="4" t="s">
        <v>263</v>
      </c>
      <c r="E10352" s="5">
        <v>11.16</v>
      </c>
      <c r="F10352" t="s">
        <v>354</v>
      </c>
    </row>
    <row r="10353" spans="1:10" ht="11.25" x14ac:dyDescent="0.15">
      <c r="A10353" s="6" t="s">
        <v>314</v>
      </c>
      <c r="B10353" s="4" t="s">
        <v>170</v>
      </c>
      <c r="C10353" s="4" t="s">
        <v>256</v>
      </c>
      <c r="D10353" s="4" t="s">
        <v>263</v>
      </c>
      <c r="E10353" s="5">
        <v>6.88</v>
      </c>
    </row>
    <row r="10354" spans="1:10" ht="11.25" x14ac:dyDescent="0.15">
      <c r="A10354" s="6" t="s">
        <v>314</v>
      </c>
      <c r="B10354" s="4" t="s">
        <v>170</v>
      </c>
      <c r="C10354" s="4" t="s">
        <v>256</v>
      </c>
      <c r="D10354" s="4" t="s">
        <v>258</v>
      </c>
      <c r="E10354" s="5">
        <v>11.64</v>
      </c>
    </row>
    <row r="10355" spans="1:10" ht="11.25" x14ac:dyDescent="0.15">
      <c r="A10355" s="6" t="s">
        <v>314</v>
      </c>
      <c r="B10355" s="4" t="s">
        <v>171</v>
      </c>
      <c r="C10355" s="4" t="s">
        <v>256</v>
      </c>
      <c r="D10355" s="4" t="s">
        <v>263</v>
      </c>
      <c r="E10355" s="5">
        <v>14.01</v>
      </c>
      <c r="F10355" t="s">
        <v>353</v>
      </c>
      <c r="G10355" s="17">
        <f>+E10355+E10356+E10357+E10358</f>
        <v>43.85</v>
      </c>
      <c r="H10355" s="17">
        <f>+E10359+E10360</f>
        <v>24.35</v>
      </c>
      <c r="I10355" s="18">
        <f>+(G10355/4)/(H10355/3)</f>
        <v>1.3506160164271046</v>
      </c>
      <c r="J10355" s="21">
        <f>+(B10355-$L$1)/7</f>
        <v>29</v>
      </c>
    </row>
    <row r="10356" spans="1:10" ht="11.25" x14ac:dyDescent="0.15">
      <c r="A10356" s="6" t="s">
        <v>314</v>
      </c>
      <c r="B10356" s="4" t="s">
        <v>171</v>
      </c>
      <c r="C10356" s="4" t="s">
        <v>256</v>
      </c>
      <c r="D10356" s="4" t="s">
        <v>263</v>
      </c>
      <c r="E10356" s="5">
        <v>11.72</v>
      </c>
    </row>
    <row r="10357" spans="1:10" ht="11.25" x14ac:dyDescent="0.15">
      <c r="A10357" s="6" t="s">
        <v>314</v>
      </c>
      <c r="B10357" s="4" t="s">
        <v>171</v>
      </c>
      <c r="C10357" s="4" t="s">
        <v>256</v>
      </c>
      <c r="D10357" s="4" t="s">
        <v>258</v>
      </c>
      <c r="E10357" s="5">
        <v>8.86</v>
      </c>
    </row>
    <row r="10358" spans="1:10" ht="11.25" x14ac:dyDescent="0.15">
      <c r="A10358" s="6" t="s">
        <v>314</v>
      </c>
      <c r="B10358" s="4" t="s">
        <v>171</v>
      </c>
      <c r="C10358" s="4" t="s">
        <v>256</v>
      </c>
      <c r="D10358" s="4" t="s">
        <v>258</v>
      </c>
      <c r="E10358" s="5">
        <v>9.26</v>
      </c>
    </row>
    <row r="10359" spans="1:10" ht="11.25" x14ac:dyDescent="0.15">
      <c r="A10359" s="6" t="s">
        <v>314</v>
      </c>
      <c r="B10359" s="4" t="s">
        <v>172</v>
      </c>
      <c r="C10359" s="4" t="s">
        <v>256</v>
      </c>
      <c r="D10359" s="4" t="s">
        <v>263</v>
      </c>
      <c r="E10359" s="5">
        <v>13.25</v>
      </c>
      <c r="F10359" t="s">
        <v>354</v>
      </c>
    </row>
    <row r="10360" spans="1:10" ht="11.25" x14ac:dyDescent="0.15">
      <c r="A10360" s="6" t="s">
        <v>314</v>
      </c>
      <c r="B10360" s="4" t="s">
        <v>172</v>
      </c>
      <c r="C10360" s="4" t="s">
        <v>256</v>
      </c>
      <c r="D10360" s="4" t="s">
        <v>258</v>
      </c>
      <c r="E10360" s="5">
        <v>11.1</v>
      </c>
    </row>
    <row r="10361" spans="1:10" ht="11.25" x14ac:dyDescent="0.15">
      <c r="A10361" s="6" t="s">
        <v>314</v>
      </c>
      <c r="B10361" s="4" t="s">
        <v>173</v>
      </c>
      <c r="C10361" s="4" t="s">
        <v>256</v>
      </c>
      <c r="D10361" s="4" t="s">
        <v>263</v>
      </c>
      <c r="E10361" s="5">
        <v>13.76</v>
      </c>
      <c r="F10361" t="s">
        <v>353</v>
      </c>
      <c r="G10361" s="17">
        <f>+E10361+E10362+E10363+E10364</f>
        <v>43.870000000000005</v>
      </c>
      <c r="H10361" s="17">
        <f>+E10365+E10366</f>
        <v>26.9</v>
      </c>
      <c r="I10361" s="18">
        <f>+(G10361/4)/(H10361/3)</f>
        <v>1.2231412639405206</v>
      </c>
      <c r="J10361" s="21">
        <f>+(B10361-$L$1)/7</f>
        <v>30</v>
      </c>
    </row>
    <row r="10362" spans="1:10" ht="11.25" x14ac:dyDescent="0.15">
      <c r="A10362" s="6" t="s">
        <v>314</v>
      </c>
      <c r="B10362" s="4" t="s">
        <v>173</v>
      </c>
      <c r="C10362" s="4" t="s">
        <v>256</v>
      </c>
      <c r="D10362" s="4" t="s">
        <v>263</v>
      </c>
      <c r="E10362" s="5">
        <v>11.1</v>
      </c>
    </row>
    <row r="10363" spans="1:10" ht="11.25" x14ac:dyDescent="0.15">
      <c r="A10363" s="6" t="s">
        <v>314</v>
      </c>
      <c r="B10363" s="4" t="s">
        <v>173</v>
      </c>
      <c r="C10363" s="4" t="s">
        <v>256</v>
      </c>
      <c r="D10363" s="4" t="s">
        <v>258</v>
      </c>
      <c r="E10363" s="5">
        <v>9.0299999999999994</v>
      </c>
    </row>
    <row r="10364" spans="1:10" ht="11.25" x14ac:dyDescent="0.15">
      <c r="A10364" s="6" t="s">
        <v>314</v>
      </c>
      <c r="B10364" s="4" t="s">
        <v>173</v>
      </c>
      <c r="C10364" s="4" t="s">
        <v>256</v>
      </c>
      <c r="D10364" s="4" t="s">
        <v>258</v>
      </c>
      <c r="E10364" s="5">
        <v>9.98</v>
      </c>
    </row>
    <row r="10365" spans="1:10" ht="11.25" x14ac:dyDescent="0.15">
      <c r="A10365" s="6" t="s">
        <v>314</v>
      </c>
      <c r="B10365" s="4" t="s">
        <v>174</v>
      </c>
      <c r="C10365" s="4" t="s">
        <v>256</v>
      </c>
      <c r="D10365" s="4" t="s">
        <v>263</v>
      </c>
      <c r="E10365" s="5">
        <v>14.69</v>
      </c>
      <c r="F10365" t="s">
        <v>354</v>
      </c>
    </row>
    <row r="10366" spans="1:10" ht="11.25" x14ac:dyDescent="0.15">
      <c r="A10366" s="6" t="s">
        <v>314</v>
      </c>
      <c r="B10366" s="4" t="s">
        <v>174</v>
      </c>
      <c r="C10366" s="4" t="s">
        <v>256</v>
      </c>
      <c r="D10366" s="4" t="s">
        <v>258</v>
      </c>
      <c r="E10366" s="5">
        <v>12.21</v>
      </c>
    </row>
    <row r="10367" spans="1:10" ht="11.25" x14ac:dyDescent="0.15">
      <c r="A10367" s="6" t="s">
        <v>314</v>
      </c>
      <c r="B10367" s="4" t="s">
        <v>175</v>
      </c>
      <c r="C10367" s="4" t="s">
        <v>256</v>
      </c>
      <c r="D10367" s="4" t="s">
        <v>263</v>
      </c>
      <c r="E10367" s="5">
        <v>13.63</v>
      </c>
      <c r="F10367" t="s">
        <v>353</v>
      </c>
      <c r="G10367" s="17">
        <f>+E10367+E10368+E10369+E10370</f>
        <v>44.989999999999995</v>
      </c>
      <c r="H10367" s="17">
        <f>+E10371+E10372</f>
        <v>24.86</v>
      </c>
      <c r="I10367" s="18">
        <f>+(G10367/4)/(H10367/3)</f>
        <v>1.357300884955752</v>
      </c>
      <c r="J10367" s="21">
        <f>+(B10367-$L$1)/7</f>
        <v>31</v>
      </c>
    </row>
    <row r="10368" spans="1:10" ht="11.25" x14ac:dyDescent="0.15">
      <c r="A10368" s="6" t="s">
        <v>314</v>
      </c>
      <c r="B10368" s="4" t="s">
        <v>175</v>
      </c>
      <c r="C10368" s="4" t="s">
        <v>256</v>
      </c>
      <c r="D10368" s="4" t="s">
        <v>263</v>
      </c>
      <c r="E10368" s="5">
        <v>11.1</v>
      </c>
    </row>
    <row r="10369" spans="1:10" ht="11.25" x14ac:dyDescent="0.15">
      <c r="A10369" s="6" t="s">
        <v>314</v>
      </c>
      <c r="B10369" s="4" t="s">
        <v>175</v>
      </c>
      <c r="C10369" s="4" t="s">
        <v>256</v>
      </c>
      <c r="D10369" s="4" t="s">
        <v>258</v>
      </c>
      <c r="E10369" s="5">
        <v>9.82</v>
      </c>
    </row>
    <row r="10370" spans="1:10" ht="11.25" x14ac:dyDescent="0.15">
      <c r="A10370" s="6" t="s">
        <v>314</v>
      </c>
      <c r="B10370" s="4" t="s">
        <v>175</v>
      </c>
      <c r="C10370" s="4" t="s">
        <v>256</v>
      </c>
      <c r="D10370" s="4" t="s">
        <v>258</v>
      </c>
      <c r="E10370" s="5">
        <v>10.44</v>
      </c>
    </row>
    <row r="10371" spans="1:10" ht="11.25" x14ac:dyDescent="0.15">
      <c r="A10371" s="6" t="s">
        <v>314</v>
      </c>
      <c r="B10371" s="4" t="s">
        <v>176</v>
      </c>
      <c r="C10371" s="4" t="s">
        <v>256</v>
      </c>
      <c r="D10371" s="4" t="s">
        <v>263</v>
      </c>
      <c r="E10371" s="5">
        <v>13.63</v>
      </c>
      <c r="F10371" t="s">
        <v>354</v>
      </c>
    </row>
    <row r="10372" spans="1:10" ht="11.25" x14ac:dyDescent="0.15">
      <c r="A10372" s="6" t="s">
        <v>314</v>
      </c>
      <c r="B10372" s="4" t="s">
        <v>176</v>
      </c>
      <c r="C10372" s="4" t="s">
        <v>256</v>
      </c>
      <c r="D10372" s="4" t="s">
        <v>258</v>
      </c>
      <c r="E10372" s="5">
        <v>11.23</v>
      </c>
    </row>
    <row r="10373" spans="1:10" ht="11.25" x14ac:dyDescent="0.15">
      <c r="A10373" s="6" t="s">
        <v>314</v>
      </c>
      <c r="B10373" s="4" t="s">
        <v>177</v>
      </c>
      <c r="C10373" s="4" t="s">
        <v>256</v>
      </c>
      <c r="D10373" s="4" t="s">
        <v>263</v>
      </c>
      <c r="E10373" s="5">
        <v>13.47</v>
      </c>
      <c r="F10373" t="s">
        <v>353</v>
      </c>
      <c r="G10373" s="17">
        <f>+E10373+E10374+E10375+E10376</f>
        <v>45.29</v>
      </c>
      <c r="H10373" s="17">
        <f>+E10377+E10378+E10379</f>
        <v>28.65</v>
      </c>
      <c r="I10373" s="18">
        <f>+(G10373/4)/(H10373/3)</f>
        <v>1.1856020942408378</v>
      </c>
      <c r="J10373" s="21">
        <f>+(B10373-$L$1)/7</f>
        <v>32</v>
      </c>
    </row>
    <row r="10374" spans="1:10" ht="11.25" x14ac:dyDescent="0.15">
      <c r="A10374" s="6" t="s">
        <v>314</v>
      </c>
      <c r="B10374" s="4" t="s">
        <v>177</v>
      </c>
      <c r="C10374" s="4" t="s">
        <v>256</v>
      </c>
      <c r="D10374" s="4" t="s">
        <v>263</v>
      </c>
      <c r="E10374" s="5">
        <v>11.72</v>
      </c>
    </row>
    <row r="10375" spans="1:10" ht="11.25" x14ac:dyDescent="0.15">
      <c r="A10375" s="6" t="s">
        <v>314</v>
      </c>
      <c r="B10375" s="4" t="s">
        <v>177</v>
      </c>
      <c r="C10375" s="4" t="s">
        <v>256</v>
      </c>
      <c r="D10375" s="4" t="s">
        <v>258</v>
      </c>
      <c r="E10375" s="5">
        <v>9.52</v>
      </c>
    </row>
    <row r="10376" spans="1:10" ht="11.25" x14ac:dyDescent="0.15">
      <c r="A10376" s="6" t="s">
        <v>314</v>
      </c>
      <c r="B10376" s="4" t="s">
        <v>177</v>
      </c>
      <c r="C10376" s="4" t="s">
        <v>256</v>
      </c>
      <c r="D10376" s="4" t="s">
        <v>258</v>
      </c>
      <c r="E10376" s="5">
        <v>10.58</v>
      </c>
    </row>
    <row r="10377" spans="1:10" ht="11.25" x14ac:dyDescent="0.15">
      <c r="A10377" s="6" t="s">
        <v>314</v>
      </c>
      <c r="B10377" s="4" t="s">
        <v>178</v>
      </c>
      <c r="C10377" s="4" t="s">
        <v>256</v>
      </c>
      <c r="D10377" s="4" t="s">
        <v>263</v>
      </c>
      <c r="E10377" s="5">
        <v>11.4</v>
      </c>
      <c r="F10377" t="s">
        <v>354</v>
      </c>
    </row>
    <row r="10378" spans="1:10" ht="11.25" x14ac:dyDescent="0.15">
      <c r="A10378" s="6" t="s">
        <v>314</v>
      </c>
      <c r="B10378" s="4" t="s">
        <v>178</v>
      </c>
      <c r="C10378" s="4" t="s">
        <v>256</v>
      </c>
      <c r="D10378" s="4" t="s">
        <v>263</v>
      </c>
      <c r="E10378" s="5">
        <v>4.49</v>
      </c>
    </row>
    <row r="10379" spans="1:10" ht="11.25" x14ac:dyDescent="0.15">
      <c r="A10379" s="6" t="s">
        <v>314</v>
      </c>
      <c r="B10379" s="4" t="s">
        <v>178</v>
      </c>
      <c r="C10379" s="4" t="s">
        <v>256</v>
      </c>
      <c r="D10379" s="4" t="s">
        <v>258</v>
      </c>
      <c r="E10379" s="5">
        <v>12.76</v>
      </c>
    </row>
    <row r="10380" spans="1:10" ht="11.25" x14ac:dyDescent="0.15">
      <c r="A10380" s="6" t="s">
        <v>314</v>
      </c>
      <c r="B10380" s="4" t="s">
        <v>179</v>
      </c>
      <c r="C10380" s="4" t="s">
        <v>256</v>
      </c>
      <c r="D10380" s="4" t="s">
        <v>263</v>
      </c>
      <c r="E10380" s="5">
        <v>11.26</v>
      </c>
      <c r="F10380" t="s">
        <v>353</v>
      </c>
      <c r="G10380" s="17">
        <f>+E10380+E10381+E10382</f>
        <v>33</v>
      </c>
      <c r="H10380" s="17">
        <f>+E10384+E10383</f>
        <v>27.7</v>
      </c>
      <c r="I10380" s="18">
        <f>+(G10380/4)/(H10380/3)</f>
        <v>0.89350180505415167</v>
      </c>
      <c r="J10380" s="21">
        <f>+(B10380-$L$1)/7</f>
        <v>33</v>
      </c>
    </row>
    <row r="10381" spans="1:10" ht="11.25" x14ac:dyDescent="0.15">
      <c r="A10381" s="6" t="s">
        <v>314</v>
      </c>
      <c r="B10381" s="4" t="s">
        <v>179</v>
      </c>
      <c r="C10381" s="4" t="s">
        <v>256</v>
      </c>
      <c r="D10381" s="4" t="s">
        <v>258</v>
      </c>
      <c r="E10381" s="5">
        <v>11.79</v>
      </c>
    </row>
    <row r="10382" spans="1:10" ht="11.25" x14ac:dyDescent="0.15">
      <c r="A10382" s="6" t="s">
        <v>314</v>
      </c>
      <c r="B10382" s="4" t="s">
        <v>179</v>
      </c>
      <c r="C10382" s="4" t="s">
        <v>256</v>
      </c>
      <c r="D10382" s="4" t="s">
        <v>258</v>
      </c>
      <c r="E10382" s="5">
        <v>9.9499999999999993</v>
      </c>
    </row>
    <row r="10383" spans="1:10" ht="11.25" x14ac:dyDescent="0.15">
      <c r="A10383" s="6" t="s">
        <v>314</v>
      </c>
      <c r="B10383" s="4" t="s">
        <v>180</v>
      </c>
      <c r="C10383" s="4" t="s">
        <v>256</v>
      </c>
      <c r="D10383" s="4" t="s">
        <v>263</v>
      </c>
      <c r="E10383" s="5">
        <v>14.04</v>
      </c>
      <c r="F10383" t="s">
        <v>354</v>
      </c>
    </row>
    <row r="10384" spans="1:10" ht="11.25" x14ac:dyDescent="0.15">
      <c r="A10384" s="6" t="s">
        <v>314</v>
      </c>
      <c r="B10384" s="4" t="s">
        <v>180</v>
      </c>
      <c r="C10384" s="4" t="s">
        <v>256</v>
      </c>
      <c r="D10384" s="4" t="s">
        <v>258</v>
      </c>
      <c r="E10384" s="5">
        <v>13.66</v>
      </c>
    </row>
    <row r="10385" spans="1:10" ht="11.25" x14ac:dyDescent="0.15">
      <c r="A10385" s="6" t="s">
        <v>314</v>
      </c>
      <c r="B10385" s="4" t="s">
        <v>181</v>
      </c>
      <c r="C10385" s="4" t="s">
        <v>256</v>
      </c>
      <c r="D10385" s="4" t="s">
        <v>263</v>
      </c>
      <c r="E10385" s="5">
        <v>13.06</v>
      </c>
      <c r="F10385" t="s">
        <v>353</v>
      </c>
      <c r="G10385" s="17">
        <f>+E10385+E10386+E10387+E10388</f>
        <v>45.45</v>
      </c>
      <c r="H10385" s="17">
        <f>+E10389+E10390+E10391</f>
        <v>26.48</v>
      </c>
      <c r="I10385" s="18">
        <f>+(G10385/4)/(H10385/3)</f>
        <v>1.2872922960725077</v>
      </c>
      <c r="J10385" s="21">
        <f>+(B10385-$L$1)/7</f>
        <v>34</v>
      </c>
    </row>
    <row r="10386" spans="1:10" ht="11.25" x14ac:dyDescent="0.15">
      <c r="A10386" s="6" t="s">
        <v>314</v>
      </c>
      <c r="B10386" s="4" t="s">
        <v>181</v>
      </c>
      <c r="C10386" s="4" t="s">
        <v>256</v>
      </c>
      <c r="D10386" s="4" t="s">
        <v>263</v>
      </c>
      <c r="E10386" s="5">
        <v>13.33</v>
      </c>
    </row>
    <row r="10387" spans="1:10" ht="11.25" x14ac:dyDescent="0.15">
      <c r="A10387" s="6" t="s">
        <v>314</v>
      </c>
      <c r="B10387" s="4" t="s">
        <v>181</v>
      </c>
      <c r="C10387" s="4" t="s">
        <v>256</v>
      </c>
      <c r="D10387" s="4" t="s">
        <v>258</v>
      </c>
      <c r="E10387" s="5">
        <v>9.5299999999999994</v>
      </c>
    </row>
    <row r="10388" spans="1:10" ht="11.25" x14ac:dyDescent="0.15">
      <c r="A10388" s="6" t="s">
        <v>314</v>
      </c>
      <c r="B10388" s="4" t="s">
        <v>181</v>
      </c>
      <c r="C10388" s="4" t="s">
        <v>256</v>
      </c>
      <c r="D10388" s="4" t="s">
        <v>258</v>
      </c>
      <c r="E10388" s="5">
        <v>9.5299999999999994</v>
      </c>
    </row>
    <row r="10389" spans="1:10" ht="11.25" x14ac:dyDescent="0.15">
      <c r="A10389" s="6" t="s">
        <v>314</v>
      </c>
      <c r="B10389" s="4" t="s">
        <v>182</v>
      </c>
      <c r="C10389" s="4" t="s">
        <v>256</v>
      </c>
      <c r="D10389" s="4" t="s">
        <v>263</v>
      </c>
      <c r="E10389" s="5">
        <v>9.08</v>
      </c>
      <c r="F10389" t="s">
        <v>354</v>
      </c>
    </row>
    <row r="10390" spans="1:10" ht="11.25" x14ac:dyDescent="0.15">
      <c r="A10390" s="6" t="s">
        <v>314</v>
      </c>
      <c r="B10390" s="4" t="s">
        <v>182</v>
      </c>
      <c r="C10390" s="4" t="s">
        <v>256</v>
      </c>
      <c r="D10390" s="4" t="s">
        <v>263</v>
      </c>
      <c r="E10390" s="5">
        <v>5.58</v>
      </c>
    </row>
    <row r="10391" spans="1:10" ht="11.25" x14ac:dyDescent="0.15">
      <c r="A10391" s="6" t="s">
        <v>314</v>
      </c>
      <c r="B10391" s="4" t="s">
        <v>182</v>
      </c>
      <c r="C10391" s="4" t="s">
        <v>256</v>
      </c>
      <c r="D10391" s="4" t="s">
        <v>258</v>
      </c>
      <c r="E10391" s="5">
        <v>11.82</v>
      </c>
    </row>
    <row r="10392" spans="1:10" ht="11.25" x14ac:dyDescent="0.15">
      <c r="A10392" s="6" t="s">
        <v>314</v>
      </c>
      <c r="B10392" s="4" t="s">
        <v>183</v>
      </c>
      <c r="C10392" s="4" t="s">
        <v>256</v>
      </c>
      <c r="D10392" s="4" t="s">
        <v>263</v>
      </c>
      <c r="E10392" s="5">
        <v>12.27</v>
      </c>
      <c r="F10392" t="s">
        <v>353</v>
      </c>
      <c r="G10392" s="17">
        <f>+E10392+E10393+E10394+E10395</f>
        <v>42.57</v>
      </c>
      <c r="H10392" s="17">
        <f>+E10396+E10397</f>
        <v>25.67</v>
      </c>
      <c r="I10392" s="18">
        <f>+(G10392/4)/(H10392/3)</f>
        <v>1.2437670432411376</v>
      </c>
      <c r="J10392" s="21">
        <f>+(B10392-$L$1)/7</f>
        <v>35</v>
      </c>
    </row>
    <row r="10393" spans="1:10" ht="11.25" x14ac:dyDescent="0.15">
      <c r="A10393" s="6" t="s">
        <v>314</v>
      </c>
      <c r="B10393" s="4" t="s">
        <v>183</v>
      </c>
      <c r="C10393" s="4" t="s">
        <v>256</v>
      </c>
      <c r="D10393" s="4" t="s">
        <v>263</v>
      </c>
      <c r="E10393" s="5">
        <v>11.74</v>
      </c>
    </row>
    <row r="10394" spans="1:10" ht="11.25" x14ac:dyDescent="0.15">
      <c r="A10394" s="6" t="s">
        <v>314</v>
      </c>
      <c r="B10394" s="4" t="s">
        <v>183</v>
      </c>
      <c r="C10394" s="4" t="s">
        <v>256</v>
      </c>
      <c r="D10394" s="4" t="s">
        <v>258</v>
      </c>
      <c r="E10394" s="5">
        <v>9.07</v>
      </c>
    </row>
    <row r="10395" spans="1:10" ht="11.25" x14ac:dyDescent="0.15">
      <c r="A10395" s="9" t="s">
        <v>314</v>
      </c>
      <c r="B10395" s="4" t="s">
        <v>183</v>
      </c>
      <c r="C10395" s="4" t="s">
        <v>256</v>
      </c>
      <c r="D10395" s="4" t="s">
        <v>258</v>
      </c>
      <c r="E10395" s="5">
        <v>9.49</v>
      </c>
    </row>
    <row r="10396" spans="1:10" ht="11.25" x14ac:dyDescent="0.15">
      <c r="A10396" s="6" t="s">
        <v>314</v>
      </c>
      <c r="B10396" s="4" t="s">
        <v>184</v>
      </c>
      <c r="C10396" s="4" t="s">
        <v>256</v>
      </c>
      <c r="D10396" s="4" t="s">
        <v>263</v>
      </c>
      <c r="E10396" s="5">
        <v>13.7</v>
      </c>
      <c r="F10396" t="s">
        <v>354</v>
      </c>
    </row>
    <row r="10397" spans="1:10" ht="11.25" x14ac:dyDescent="0.15">
      <c r="A10397" s="6" t="s">
        <v>314</v>
      </c>
      <c r="B10397" s="4" t="s">
        <v>184</v>
      </c>
      <c r="C10397" s="4" t="s">
        <v>256</v>
      </c>
      <c r="D10397" s="4" t="s">
        <v>258</v>
      </c>
      <c r="E10397" s="5">
        <v>11.97</v>
      </c>
    </row>
    <row r="10398" spans="1:10" ht="11.25" x14ac:dyDescent="0.15">
      <c r="A10398" s="6" t="s">
        <v>314</v>
      </c>
      <c r="B10398" s="4" t="s">
        <v>185</v>
      </c>
      <c r="C10398" s="4" t="s">
        <v>256</v>
      </c>
      <c r="D10398" s="4" t="s">
        <v>263</v>
      </c>
      <c r="E10398" s="5">
        <v>13.12</v>
      </c>
      <c r="F10398" s="13" t="s">
        <v>353</v>
      </c>
      <c r="G10398" s="17">
        <f>+E10398+E10399+E10400+E10401</f>
        <v>46.589999999999996</v>
      </c>
      <c r="H10398" s="17">
        <f>+E10402+E10403</f>
        <v>27.689999999999998</v>
      </c>
      <c r="I10398" s="18">
        <f>+(G10398/4)/(H10398/3)</f>
        <v>1.2619176598049839</v>
      </c>
      <c r="J10398" s="21">
        <f>+(B10398-$L$1)/7</f>
        <v>36</v>
      </c>
    </row>
    <row r="10399" spans="1:10" ht="11.25" x14ac:dyDescent="0.15">
      <c r="A10399" s="6" t="s">
        <v>314</v>
      </c>
      <c r="B10399" s="4" t="s">
        <v>185</v>
      </c>
      <c r="C10399" s="4" t="s">
        <v>256</v>
      </c>
      <c r="D10399" s="4" t="s">
        <v>263</v>
      </c>
      <c r="E10399" s="5">
        <v>13.58</v>
      </c>
      <c r="F10399" s="13"/>
    </row>
    <row r="10400" spans="1:10" ht="11.25" x14ac:dyDescent="0.15">
      <c r="A10400" s="6" t="s">
        <v>314</v>
      </c>
      <c r="B10400" s="4" t="s">
        <v>185</v>
      </c>
      <c r="C10400" s="4" t="s">
        <v>256</v>
      </c>
      <c r="D10400" s="4" t="s">
        <v>258</v>
      </c>
      <c r="E10400" s="5">
        <v>9.85</v>
      </c>
      <c r="F10400" s="13"/>
    </row>
    <row r="10401" spans="1:10" ht="11.25" x14ac:dyDescent="0.15">
      <c r="A10401" s="6" t="s">
        <v>314</v>
      </c>
      <c r="B10401" s="4" t="s">
        <v>185</v>
      </c>
      <c r="C10401" s="4" t="s">
        <v>256</v>
      </c>
      <c r="D10401" s="4" t="s">
        <v>258</v>
      </c>
      <c r="E10401" s="5">
        <v>10.039999999999999</v>
      </c>
      <c r="F10401" s="13"/>
    </row>
    <row r="10402" spans="1:10" ht="11.25" x14ac:dyDescent="0.15">
      <c r="A10402" s="6" t="s">
        <v>314</v>
      </c>
      <c r="B10402" s="4" t="s">
        <v>186</v>
      </c>
      <c r="C10402" s="4" t="s">
        <v>256</v>
      </c>
      <c r="D10402" s="4" t="s">
        <v>263</v>
      </c>
      <c r="E10402" s="5">
        <v>14.94</v>
      </c>
      <c r="F10402" s="13" t="s">
        <v>354</v>
      </c>
    </row>
    <row r="10403" spans="1:10" ht="11.25" x14ac:dyDescent="0.15">
      <c r="A10403" s="6" t="s">
        <v>314</v>
      </c>
      <c r="B10403" s="4" t="s">
        <v>186</v>
      </c>
      <c r="C10403" s="4" t="s">
        <v>256</v>
      </c>
      <c r="D10403" s="4" t="s">
        <v>258</v>
      </c>
      <c r="E10403" s="5">
        <v>12.75</v>
      </c>
    </row>
    <row r="10404" spans="1:10" ht="11.25" x14ac:dyDescent="0.15">
      <c r="A10404" s="6" t="s">
        <v>314</v>
      </c>
      <c r="B10404" s="4" t="s">
        <v>187</v>
      </c>
      <c r="C10404" s="4" t="s">
        <v>256</v>
      </c>
      <c r="D10404" s="4" t="s">
        <v>263</v>
      </c>
      <c r="E10404" s="5">
        <v>12.32</v>
      </c>
      <c r="F10404" t="s">
        <v>353</v>
      </c>
      <c r="G10404" s="17">
        <f>+E10404+E10405+E10406+E10407</f>
        <v>46.18</v>
      </c>
      <c r="H10404" s="17">
        <f>+E10408+E10409</f>
        <v>25.75</v>
      </c>
      <c r="I10404" s="18">
        <f>+(G10404/4)/(H10404/3)</f>
        <v>1.3450485436893203</v>
      </c>
      <c r="J10404" s="21">
        <f>+(B10404-$L$1)/7</f>
        <v>37</v>
      </c>
    </row>
    <row r="10405" spans="1:10" ht="11.25" x14ac:dyDescent="0.15">
      <c r="A10405" s="6" t="s">
        <v>314</v>
      </c>
      <c r="B10405" s="4" t="s">
        <v>187</v>
      </c>
      <c r="C10405" s="4" t="s">
        <v>256</v>
      </c>
      <c r="D10405" s="4" t="s">
        <v>263</v>
      </c>
      <c r="E10405" s="5">
        <v>13.61</v>
      </c>
    </row>
    <row r="10406" spans="1:10" ht="11.25" x14ac:dyDescent="0.15">
      <c r="A10406" s="6" t="s">
        <v>314</v>
      </c>
      <c r="B10406" s="4" t="s">
        <v>187</v>
      </c>
      <c r="C10406" s="4" t="s">
        <v>256</v>
      </c>
      <c r="D10406" s="4" t="s">
        <v>258</v>
      </c>
      <c r="E10406" s="5">
        <v>10.32</v>
      </c>
    </row>
    <row r="10407" spans="1:10" ht="11.25" x14ac:dyDescent="0.15">
      <c r="A10407" s="6" t="s">
        <v>314</v>
      </c>
      <c r="B10407" s="4" t="s">
        <v>187</v>
      </c>
      <c r="C10407" s="4" t="s">
        <v>256</v>
      </c>
      <c r="D10407" s="4" t="s">
        <v>258</v>
      </c>
      <c r="E10407" s="5">
        <v>9.93</v>
      </c>
    </row>
    <row r="10408" spans="1:10" ht="11.25" x14ac:dyDescent="0.15">
      <c r="A10408" s="6" t="s">
        <v>314</v>
      </c>
      <c r="B10408" s="4" t="s">
        <v>188</v>
      </c>
      <c r="C10408" s="4" t="s">
        <v>256</v>
      </c>
      <c r="D10408" s="4" t="s">
        <v>263</v>
      </c>
      <c r="E10408" s="5">
        <v>13.21</v>
      </c>
      <c r="F10408" t="s">
        <v>354</v>
      </c>
    </row>
    <row r="10409" spans="1:10" ht="11.25" x14ac:dyDescent="0.15">
      <c r="A10409" s="6" t="s">
        <v>314</v>
      </c>
      <c r="B10409" s="4" t="s">
        <v>188</v>
      </c>
      <c r="C10409" s="4" t="s">
        <v>256</v>
      </c>
      <c r="D10409" s="4" t="s">
        <v>258</v>
      </c>
      <c r="E10409" s="5">
        <v>12.54</v>
      </c>
    </row>
    <row r="10410" spans="1:10" ht="11.25" x14ac:dyDescent="0.15">
      <c r="A10410" s="6" t="s">
        <v>314</v>
      </c>
      <c r="B10410" s="4" t="s">
        <v>189</v>
      </c>
      <c r="C10410" s="4" t="s">
        <v>256</v>
      </c>
      <c r="D10410" s="4" t="s">
        <v>263</v>
      </c>
      <c r="E10410" s="5">
        <v>12.62</v>
      </c>
      <c r="F10410" t="s">
        <v>353</v>
      </c>
      <c r="G10410" s="17">
        <f>+E10410+E10411+E10412+E10413</f>
        <v>39.33</v>
      </c>
      <c r="H10410" s="17">
        <f>+E10414+E10415</f>
        <v>25.26</v>
      </c>
      <c r="I10410" s="18">
        <f>+(G10410/4)/(H10410/3)</f>
        <v>1.1677553444180522</v>
      </c>
      <c r="J10410" s="21">
        <f>+(B10410-$L$1)/7</f>
        <v>38</v>
      </c>
    </row>
    <row r="10411" spans="1:10" ht="11.25" x14ac:dyDescent="0.15">
      <c r="A10411" s="6" t="s">
        <v>314</v>
      </c>
      <c r="B10411" s="4" t="s">
        <v>189</v>
      </c>
      <c r="C10411" s="4" t="s">
        <v>256</v>
      </c>
      <c r="D10411" s="4" t="s">
        <v>263</v>
      </c>
      <c r="E10411" s="5">
        <v>10.37</v>
      </c>
    </row>
    <row r="10412" spans="1:10" ht="11.25" x14ac:dyDescent="0.15">
      <c r="A10412" s="6" t="s">
        <v>314</v>
      </c>
      <c r="B10412" s="4" t="s">
        <v>189</v>
      </c>
      <c r="C10412" s="4" t="s">
        <v>256</v>
      </c>
      <c r="D10412" s="4" t="s">
        <v>258</v>
      </c>
      <c r="E10412" s="5">
        <v>10.78</v>
      </c>
    </row>
    <row r="10413" spans="1:10" ht="11.25" x14ac:dyDescent="0.15">
      <c r="A10413" s="6" t="s">
        <v>314</v>
      </c>
      <c r="B10413" s="4" t="s">
        <v>189</v>
      </c>
      <c r="C10413" s="4" t="s">
        <v>256</v>
      </c>
      <c r="D10413" s="4" t="s">
        <v>258</v>
      </c>
      <c r="E10413" s="5">
        <v>5.56</v>
      </c>
    </row>
    <row r="10414" spans="1:10" ht="11.25" x14ac:dyDescent="0.15">
      <c r="A10414" s="6" t="s">
        <v>314</v>
      </c>
      <c r="B10414" s="4" t="s">
        <v>190</v>
      </c>
      <c r="C10414" s="4" t="s">
        <v>256</v>
      </c>
      <c r="D10414" s="4" t="s">
        <v>263</v>
      </c>
      <c r="E10414" s="5">
        <v>13.46</v>
      </c>
      <c r="F10414" t="s">
        <v>354</v>
      </c>
    </row>
    <row r="10415" spans="1:10" ht="11.25" x14ac:dyDescent="0.15">
      <c r="A10415" s="6" t="s">
        <v>314</v>
      </c>
      <c r="B10415" s="4" t="s">
        <v>190</v>
      </c>
      <c r="C10415" s="4" t="s">
        <v>256</v>
      </c>
      <c r="D10415" s="4" t="s">
        <v>258</v>
      </c>
      <c r="E10415" s="5">
        <v>11.8</v>
      </c>
    </row>
    <row r="10416" spans="1:10" ht="11.25" x14ac:dyDescent="0.15">
      <c r="A10416" s="6" t="s">
        <v>314</v>
      </c>
      <c r="B10416" s="4" t="s">
        <v>191</v>
      </c>
      <c r="C10416" s="4" t="s">
        <v>256</v>
      </c>
      <c r="D10416" s="4" t="s">
        <v>263</v>
      </c>
      <c r="E10416" s="5">
        <v>12.59</v>
      </c>
      <c r="F10416" t="s">
        <v>353</v>
      </c>
      <c r="G10416" s="17">
        <f>+E10416+E10417+E10418+E10419</f>
        <v>42.1</v>
      </c>
      <c r="H10416" s="17">
        <f>+E10420+E10421</f>
        <v>23.490000000000002</v>
      </c>
      <c r="I10416" s="18">
        <f>+(G10416/4)/(H10416/3)</f>
        <v>1.3441890166028096</v>
      </c>
      <c r="J10416" s="21">
        <f>+(B10416-$L$1)/7</f>
        <v>39</v>
      </c>
    </row>
    <row r="10417" spans="1:10" ht="11.25" x14ac:dyDescent="0.15">
      <c r="A10417" s="6" t="s">
        <v>314</v>
      </c>
      <c r="B10417" s="4" t="s">
        <v>191</v>
      </c>
      <c r="C10417" s="4" t="s">
        <v>256</v>
      </c>
      <c r="D10417" s="4" t="s">
        <v>263</v>
      </c>
      <c r="E10417" s="5">
        <v>10.96</v>
      </c>
    </row>
    <row r="10418" spans="1:10" ht="11.25" x14ac:dyDescent="0.15">
      <c r="A10418" s="6" t="s">
        <v>314</v>
      </c>
      <c r="B10418" s="4" t="s">
        <v>191</v>
      </c>
      <c r="C10418" s="4" t="s">
        <v>256</v>
      </c>
      <c r="D10418" s="4" t="s">
        <v>258</v>
      </c>
      <c r="E10418" s="5">
        <v>9.1300000000000008</v>
      </c>
    </row>
    <row r="10419" spans="1:10" ht="11.25" x14ac:dyDescent="0.15">
      <c r="A10419" s="6" t="s">
        <v>314</v>
      </c>
      <c r="B10419" s="4" t="s">
        <v>191</v>
      </c>
      <c r="C10419" s="4" t="s">
        <v>256</v>
      </c>
      <c r="D10419" s="4" t="s">
        <v>258</v>
      </c>
      <c r="E10419" s="5">
        <v>9.42</v>
      </c>
    </row>
    <row r="10420" spans="1:10" ht="11.25" x14ac:dyDescent="0.15">
      <c r="A10420" s="6" t="s">
        <v>314</v>
      </c>
      <c r="B10420" s="4" t="s">
        <v>192</v>
      </c>
      <c r="C10420" s="4" t="s">
        <v>256</v>
      </c>
      <c r="D10420" s="4" t="s">
        <v>263</v>
      </c>
      <c r="E10420" s="5">
        <v>11.71</v>
      </c>
      <c r="F10420" t="s">
        <v>354</v>
      </c>
    </row>
    <row r="10421" spans="1:10" ht="11.25" x14ac:dyDescent="0.15">
      <c r="A10421" s="6" t="s">
        <v>314</v>
      </c>
      <c r="B10421" s="4" t="s">
        <v>192</v>
      </c>
      <c r="C10421" s="4" t="s">
        <v>256</v>
      </c>
      <c r="D10421" s="4" t="s">
        <v>258</v>
      </c>
      <c r="E10421" s="5">
        <v>11.78</v>
      </c>
    </row>
    <row r="10422" spans="1:10" ht="11.25" x14ac:dyDescent="0.15">
      <c r="A10422" s="6" t="s">
        <v>314</v>
      </c>
      <c r="B10422" s="4" t="s">
        <v>193</v>
      </c>
      <c r="C10422" s="4" t="s">
        <v>256</v>
      </c>
      <c r="D10422" s="4" t="s">
        <v>263</v>
      </c>
      <c r="E10422" s="5">
        <v>11.78</v>
      </c>
      <c r="F10422" t="s">
        <v>353</v>
      </c>
      <c r="G10422" s="17">
        <f>+E10422+E10423+E10424+E10425</f>
        <v>43.51</v>
      </c>
      <c r="H10422" s="17">
        <f>+E10426+E10427</f>
        <v>23.89</v>
      </c>
      <c r="I10422" s="18">
        <f>+(G10422/4)/(H10422/3)</f>
        <v>1.3659480954374215</v>
      </c>
      <c r="J10422" s="21">
        <f>+(B10422-$L$1)/7</f>
        <v>40</v>
      </c>
    </row>
    <row r="10423" spans="1:10" ht="11.25" x14ac:dyDescent="0.15">
      <c r="A10423" s="6" t="s">
        <v>314</v>
      </c>
      <c r="B10423" s="4" t="s">
        <v>193</v>
      </c>
      <c r="C10423" s="4" t="s">
        <v>256</v>
      </c>
      <c r="D10423" s="4" t="s">
        <v>263</v>
      </c>
      <c r="E10423" s="5">
        <v>11.35</v>
      </c>
    </row>
    <row r="10424" spans="1:10" ht="11.25" x14ac:dyDescent="0.15">
      <c r="A10424" s="6" t="s">
        <v>314</v>
      </c>
      <c r="B10424" s="4" t="s">
        <v>193</v>
      </c>
      <c r="C10424" s="4" t="s">
        <v>256</v>
      </c>
      <c r="D10424" s="4" t="s">
        <v>260</v>
      </c>
      <c r="E10424" s="5">
        <v>10.16</v>
      </c>
    </row>
    <row r="10425" spans="1:10" ht="11.25" x14ac:dyDescent="0.15">
      <c r="A10425" s="6" t="s">
        <v>314</v>
      </c>
      <c r="B10425" s="4" t="s">
        <v>193</v>
      </c>
      <c r="C10425" s="4" t="s">
        <v>256</v>
      </c>
      <c r="D10425" s="4" t="s">
        <v>260</v>
      </c>
      <c r="E10425" s="5">
        <v>10.220000000000001</v>
      </c>
    </row>
    <row r="10426" spans="1:10" ht="11.25" x14ac:dyDescent="0.15">
      <c r="A10426" s="6" t="s">
        <v>314</v>
      </c>
      <c r="B10426" s="4" t="s">
        <v>194</v>
      </c>
      <c r="C10426" s="4" t="s">
        <v>256</v>
      </c>
      <c r="D10426" s="4" t="s">
        <v>263</v>
      </c>
      <c r="E10426" s="5">
        <v>12.11</v>
      </c>
      <c r="F10426" t="s">
        <v>354</v>
      </c>
    </row>
    <row r="10427" spans="1:10" ht="11.25" x14ac:dyDescent="0.15">
      <c r="A10427" s="6" t="s">
        <v>314</v>
      </c>
      <c r="B10427" s="4" t="s">
        <v>194</v>
      </c>
      <c r="C10427" s="4" t="s">
        <v>256</v>
      </c>
      <c r="D10427" s="4" t="s">
        <v>260</v>
      </c>
      <c r="E10427" s="5">
        <v>11.78</v>
      </c>
    </row>
    <row r="10428" spans="1:10" ht="11.25" x14ac:dyDescent="0.15">
      <c r="A10428" s="6" t="s">
        <v>314</v>
      </c>
      <c r="B10428" s="4" t="s">
        <v>195</v>
      </c>
      <c r="C10428" s="4" t="s">
        <v>256</v>
      </c>
      <c r="D10428" s="4" t="s">
        <v>263</v>
      </c>
      <c r="E10428" s="5">
        <v>12.61</v>
      </c>
      <c r="F10428" s="13" t="s">
        <v>353</v>
      </c>
      <c r="G10428" s="17">
        <f>+E10428+E10429+E10430+E10431</f>
        <v>40.97</v>
      </c>
      <c r="H10428" s="17">
        <f>+E10432+E10433</f>
        <v>25.37</v>
      </c>
      <c r="I10428" s="18">
        <f>+(G10428/4)/(H10428/3)</f>
        <v>1.2111746156878203</v>
      </c>
      <c r="J10428" s="21">
        <f>+(B10428-$L$1)/7</f>
        <v>41</v>
      </c>
    </row>
    <row r="10429" spans="1:10" ht="11.25" x14ac:dyDescent="0.15">
      <c r="A10429" s="6" t="s">
        <v>314</v>
      </c>
      <c r="B10429" s="4" t="s">
        <v>195</v>
      </c>
      <c r="C10429" s="4" t="s">
        <v>256</v>
      </c>
      <c r="D10429" s="4" t="s">
        <v>263</v>
      </c>
      <c r="E10429" s="5">
        <v>13.69</v>
      </c>
      <c r="F10429" s="13"/>
    </row>
    <row r="10430" spans="1:10" ht="11.25" x14ac:dyDescent="0.15">
      <c r="A10430" s="6" t="s">
        <v>314</v>
      </c>
      <c r="B10430" s="4" t="s">
        <v>195</v>
      </c>
      <c r="C10430" s="4" t="s">
        <v>256</v>
      </c>
      <c r="D10430" s="4" t="s">
        <v>261</v>
      </c>
      <c r="E10430" s="5">
        <v>8.26</v>
      </c>
      <c r="F10430" s="13"/>
    </row>
    <row r="10431" spans="1:10" ht="11.25" x14ac:dyDescent="0.15">
      <c r="A10431" s="6" t="s">
        <v>314</v>
      </c>
      <c r="B10431" s="4" t="s">
        <v>195</v>
      </c>
      <c r="C10431" s="4" t="s">
        <v>256</v>
      </c>
      <c r="D10431" s="4" t="s">
        <v>261</v>
      </c>
      <c r="E10431" s="5">
        <v>6.41</v>
      </c>
      <c r="F10431" s="13"/>
    </row>
    <row r="10432" spans="1:10" ht="11.25" x14ac:dyDescent="0.15">
      <c r="A10432" s="6" t="s">
        <v>314</v>
      </c>
      <c r="B10432" s="4" t="s">
        <v>196</v>
      </c>
      <c r="C10432" s="4" t="s">
        <v>256</v>
      </c>
      <c r="D10432" s="4" t="s">
        <v>263</v>
      </c>
      <c r="E10432" s="5">
        <v>13.72</v>
      </c>
      <c r="F10432" s="13" t="s">
        <v>354</v>
      </c>
    </row>
    <row r="10433" spans="1:10" ht="11.25" x14ac:dyDescent="0.15">
      <c r="A10433" s="6" t="s">
        <v>314</v>
      </c>
      <c r="B10433" s="4" t="s">
        <v>196</v>
      </c>
      <c r="C10433" s="4" t="s">
        <v>256</v>
      </c>
      <c r="D10433" s="4" t="s">
        <v>258</v>
      </c>
      <c r="E10433" s="5">
        <v>11.65</v>
      </c>
    </row>
    <row r="10434" spans="1:10" ht="11.25" x14ac:dyDescent="0.15">
      <c r="A10434" s="6" t="s">
        <v>314</v>
      </c>
      <c r="B10434" s="4" t="s">
        <v>197</v>
      </c>
      <c r="C10434" s="4" t="s">
        <v>256</v>
      </c>
      <c r="D10434" s="4" t="s">
        <v>263</v>
      </c>
      <c r="E10434" s="5">
        <v>11.67</v>
      </c>
      <c r="F10434" t="s">
        <v>353</v>
      </c>
      <c r="G10434" s="17">
        <f>+E10434+E10435+E10436+E10437</f>
        <v>39.019999999999996</v>
      </c>
      <c r="H10434" s="17">
        <f>+E10438+E10439</f>
        <v>23.1</v>
      </c>
      <c r="I10434" s="18">
        <f>+(G10434/4)/(H10434/3)</f>
        <v>1.2668831168831167</v>
      </c>
      <c r="J10434" s="21">
        <f>+(B10434-$L$1)/7</f>
        <v>42</v>
      </c>
    </row>
    <row r="10435" spans="1:10" ht="11.25" x14ac:dyDescent="0.15">
      <c r="A10435" s="6" t="s">
        <v>314</v>
      </c>
      <c r="B10435" s="4" t="s">
        <v>197</v>
      </c>
      <c r="C10435" s="4" t="s">
        <v>256</v>
      </c>
      <c r="D10435" s="4" t="s">
        <v>263</v>
      </c>
      <c r="E10435" s="5">
        <v>8.98</v>
      </c>
    </row>
    <row r="10436" spans="1:10" ht="11.25" x14ac:dyDescent="0.15">
      <c r="A10436" s="6" t="s">
        <v>314</v>
      </c>
      <c r="B10436" s="4" t="s">
        <v>197</v>
      </c>
      <c r="C10436" s="4" t="s">
        <v>256</v>
      </c>
      <c r="D10436" s="4" t="s">
        <v>258</v>
      </c>
      <c r="E10436" s="5">
        <v>9.2100000000000009</v>
      </c>
    </row>
    <row r="10437" spans="1:10" ht="11.25" x14ac:dyDescent="0.15">
      <c r="A10437" s="6" t="s">
        <v>314</v>
      </c>
      <c r="B10437" s="4" t="s">
        <v>197</v>
      </c>
      <c r="C10437" s="4" t="s">
        <v>256</v>
      </c>
      <c r="D10437" s="4" t="s">
        <v>258</v>
      </c>
      <c r="E10437" s="5">
        <v>9.16</v>
      </c>
    </row>
    <row r="10438" spans="1:10" ht="11.25" x14ac:dyDescent="0.15">
      <c r="A10438" s="6" t="s">
        <v>314</v>
      </c>
      <c r="B10438" s="4" t="s">
        <v>198</v>
      </c>
      <c r="C10438" s="4" t="s">
        <v>256</v>
      </c>
      <c r="D10438" s="4" t="s">
        <v>263</v>
      </c>
      <c r="E10438" s="5">
        <v>12.48</v>
      </c>
      <c r="F10438" t="s">
        <v>354</v>
      </c>
    </row>
    <row r="10439" spans="1:10" ht="11.25" x14ac:dyDescent="0.15">
      <c r="A10439" s="6" t="s">
        <v>314</v>
      </c>
      <c r="B10439" s="4" t="s">
        <v>198</v>
      </c>
      <c r="C10439" s="4" t="s">
        <v>256</v>
      </c>
      <c r="D10439" s="4" t="s">
        <v>258</v>
      </c>
      <c r="E10439" s="5">
        <v>10.62</v>
      </c>
    </row>
    <row r="10440" spans="1:10" ht="11.25" x14ac:dyDescent="0.15">
      <c r="A10440" s="9" t="s">
        <v>314</v>
      </c>
      <c r="B10440" s="4" t="s">
        <v>199</v>
      </c>
      <c r="C10440" s="4" t="s">
        <v>256</v>
      </c>
      <c r="D10440" s="4" t="s">
        <v>263</v>
      </c>
      <c r="E10440" s="5">
        <v>11.74</v>
      </c>
      <c r="F10440" t="s">
        <v>353</v>
      </c>
      <c r="G10440" s="17">
        <f>+E10440+E10441+E10442+E10443</f>
        <v>41.85</v>
      </c>
      <c r="H10440" s="17">
        <f>+E10444+E10445</f>
        <v>22.9</v>
      </c>
      <c r="I10440" s="18">
        <f>+(G10440/4)/(H10440/3)</f>
        <v>1.3706331877729259</v>
      </c>
      <c r="J10440" s="21">
        <f>+(B10440-$L$1)/7</f>
        <v>43</v>
      </c>
    </row>
    <row r="10441" spans="1:10" ht="11.25" x14ac:dyDescent="0.15">
      <c r="A10441" s="6" t="s">
        <v>314</v>
      </c>
      <c r="B10441" s="4" t="s">
        <v>199</v>
      </c>
      <c r="C10441" s="4" t="s">
        <v>256</v>
      </c>
      <c r="D10441" s="4" t="s">
        <v>263</v>
      </c>
      <c r="E10441" s="5">
        <v>11.23</v>
      </c>
    </row>
    <row r="10442" spans="1:10" ht="11.25" x14ac:dyDescent="0.15">
      <c r="A10442" s="6" t="s">
        <v>314</v>
      </c>
      <c r="B10442" s="4" t="s">
        <v>199</v>
      </c>
      <c r="C10442" s="4" t="s">
        <v>256</v>
      </c>
      <c r="D10442" s="4" t="s">
        <v>258</v>
      </c>
      <c r="E10442" s="5">
        <v>8.8800000000000008</v>
      </c>
    </row>
    <row r="10443" spans="1:10" ht="11.25" x14ac:dyDescent="0.15">
      <c r="A10443" s="6" t="s">
        <v>314</v>
      </c>
      <c r="B10443" s="4" t="s">
        <v>199</v>
      </c>
      <c r="C10443" s="4" t="s">
        <v>256</v>
      </c>
      <c r="D10443" s="4" t="s">
        <v>258</v>
      </c>
      <c r="E10443" s="5">
        <v>10</v>
      </c>
    </row>
    <row r="10444" spans="1:10" ht="11.25" x14ac:dyDescent="0.15">
      <c r="A10444" s="6" t="s">
        <v>314</v>
      </c>
      <c r="B10444" s="4" t="s">
        <v>201</v>
      </c>
      <c r="C10444" s="4" t="s">
        <v>256</v>
      </c>
      <c r="D10444" s="4" t="s">
        <v>263</v>
      </c>
      <c r="E10444" s="5">
        <v>12.25</v>
      </c>
      <c r="F10444" t="s">
        <v>354</v>
      </c>
    </row>
    <row r="10445" spans="1:10" ht="11.25" x14ac:dyDescent="0.15">
      <c r="A10445" s="6" t="s">
        <v>314</v>
      </c>
      <c r="B10445" s="4" t="s">
        <v>201</v>
      </c>
      <c r="C10445" s="4" t="s">
        <v>256</v>
      </c>
      <c r="D10445" s="4" t="s">
        <v>258</v>
      </c>
      <c r="E10445" s="5">
        <v>10.65</v>
      </c>
    </row>
    <row r="10446" spans="1:10" ht="11.25" x14ac:dyDescent="0.15">
      <c r="A10446" s="6" t="s">
        <v>314</v>
      </c>
      <c r="B10446" s="4" t="s">
        <v>202</v>
      </c>
      <c r="C10446" s="4" t="s">
        <v>256</v>
      </c>
      <c r="D10446" s="4" t="s">
        <v>263</v>
      </c>
      <c r="E10446" s="5">
        <v>14.82</v>
      </c>
      <c r="F10446" t="s">
        <v>353</v>
      </c>
      <c r="G10446" s="17">
        <f>+E10446+E10447+E10448+E10449</f>
        <v>47.4</v>
      </c>
      <c r="H10446" s="17">
        <f>+E10450+E10451</f>
        <v>24.869999999999997</v>
      </c>
      <c r="I10446" s="18">
        <f>+(G10446/4)/(H10446/3)</f>
        <v>1.4294330518697227</v>
      </c>
      <c r="J10446" s="21">
        <f>+(B10446-$L$1)/7</f>
        <v>44</v>
      </c>
    </row>
    <row r="10447" spans="1:10" ht="11.25" x14ac:dyDescent="0.15">
      <c r="A10447" s="6" t="s">
        <v>314</v>
      </c>
      <c r="B10447" s="4" t="s">
        <v>202</v>
      </c>
      <c r="C10447" s="4" t="s">
        <v>256</v>
      </c>
      <c r="D10447" s="4" t="s">
        <v>263</v>
      </c>
      <c r="E10447" s="5">
        <v>12.3</v>
      </c>
    </row>
    <row r="10448" spans="1:10" ht="11.25" x14ac:dyDescent="0.15">
      <c r="A10448" s="6" t="s">
        <v>314</v>
      </c>
      <c r="B10448" s="4" t="s">
        <v>202</v>
      </c>
      <c r="C10448" s="4" t="s">
        <v>256</v>
      </c>
      <c r="D10448" s="4" t="s">
        <v>258</v>
      </c>
      <c r="E10448" s="5">
        <v>8.7899999999999991</v>
      </c>
    </row>
    <row r="10449" spans="1:10" ht="11.25" x14ac:dyDescent="0.15">
      <c r="A10449" s="6" t="s">
        <v>314</v>
      </c>
      <c r="B10449" s="4" t="s">
        <v>202</v>
      </c>
      <c r="C10449" s="4" t="s">
        <v>256</v>
      </c>
      <c r="D10449" s="4" t="s">
        <v>258</v>
      </c>
      <c r="E10449" s="5">
        <v>11.49</v>
      </c>
    </row>
    <row r="10450" spans="1:10" ht="11.25" x14ac:dyDescent="0.15">
      <c r="A10450" s="6" t="s">
        <v>314</v>
      </c>
      <c r="B10450" s="4" t="s">
        <v>203</v>
      </c>
      <c r="C10450" s="4" t="s">
        <v>256</v>
      </c>
      <c r="D10450" s="4" t="s">
        <v>263</v>
      </c>
      <c r="E10450" s="5">
        <v>13.59</v>
      </c>
      <c r="F10450" t="s">
        <v>354</v>
      </c>
    </row>
    <row r="10451" spans="1:10" ht="11.25" x14ac:dyDescent="0.15">
      <c r="A10451" s="6" t="s">
        <v>314</v>
      </c>
      <c r="B10451" s="4" t="s">
        <v>203</v>
      </c>
      <c r="C10451" s="4" t="s">
        <v>256</v>
      </c>
      <c r="D10451" s="4" t="s">
        <v>258</v>
      </c>
      <c r="E10451" s="5">
        <v>11.28</v>
      </c>
    </row>
    <row r="10452" spans="1:10" ht="11.25" x14ac:dyDescent="0.15">
      <c r="A10452" s="6" t="s">
        <v>314</v>
      </c>
      <c r="B10452" s="4" t="s">
        <v>205</v>
      </c>
      <c r="C10452" s="4" t="s">
        <v>256</v>
      </c>
      <c r="D10452" s="4" t="s">
        <v>263</v>
      </c>
      <c r="E10452" s="5">
        <v>12.99</v>
      </c>
      <c r="F10452" t="s">
        <v>353</v>
      </c>
      <c r="G10452" s="17">
        <f>+E10452+E10453+E10454+E10455</f>
        <v>39.519999999999996</v>
      </c>
      <c r="H10452" s="17">
        <f>+E10456+E10457</f>
        <v>22.12</v>
      </c>
      <c r="I10452" s="18">
        <f>+(G10452/4)/(H10452/3)</f>
        <v>1.3399638336347195</v>
      </c>
      <c r="J10452" s="21">
        <f>+(B10452-$L$1)/7</f>
        <v>45</v>
      </c>
    </row>
    <row r="10453" spans="1:10" ht="11.25" x14ac:dyDescent="0.15">
      <c r="A10453" s="6" t="s">
        <v>314</v>
      </c>
      <c r="B10453" s="4" t="s">
        <v>205</v>
      </c>
      <c r="C10453" s="4" t="s">
        <v>256</v>
      </c>
      <c r="D10453" s="4" t="s">
        <v>263</v>
      </c>
      <c r="E10453" s="5">
        <v>9.8800000000000008</v>
      </c>
    </row>
    <row r="10454" spans="1:10" ht="11.25" x14ac:dyDescent="0.15">
      <c r="A10454" s="6" t="s">
        <v>314</v>
      </c>
      <c r="B10454" s="4" t="s">
        <v>205</v>
      </c>
      <c r="C10454" s="4" t="s">
        <v>256</v>
      </c>
      <c r="D10454" s="4" t="s">
        <v>258</v>
      </c>
      <c r="E10454" s="5">
        <v>8.49</v>
      </c>
    </row>
    <row r="10455" spans="1:10" ht="11.25" x14ac:dyDescent="0.15">
      <c r="A10455" s="6" t="s">
        <v>314</v>
      </c>
      <c r="B10455" s="4" t="s">
        <v>205</v>
      </c>
      <c r="C10455" s="4" t="s">
        <v>256</v>
      </c>
      <c r="D10455" s="4" t="s">
        <v>258</v>
      </c>
      <c r="E10455" s="5">
        <v>8.16</v>
      </c>
    </row>
    <row r="10456" spans="1:10" ht="11.25" x14ac:dyDescent="0.15">
      <c r="A10456" s="6" t="s">
        <v>314</v>
      </c>
      <c r="B10456" s="4" t="s">
        <v>206</v>
      </c>
      <c r="C10456" s="4" t="s">
        <v>256</v>
      </c>
      <c r="D10456" s="4" t="s">
        <v>263</v>
      </c>
      <c r="E10456" s="5">
        <v>11.47</v>
      </c>
      <c r="F10456" t="s">
        <v>354</v>
      </c>
    </row>
    <row r="10457" spans="1:10" ht="11.25" x14ac:dyDescent="0.15">
      <c r="A10457" s="6" t="s">
        <v>314</v>
      </c>
      <c r="B10457" s="4" t="s">
        <v>206</v>
      </c>
      <c r="C10457" s="4" t="s">
        <v>256</v>
      </c>
      <c r="D10457" s="4" t="s">
        <v>258</v>
      </c>
      <c r="E10457" s="5">
        <v>10.65</v>
      </c>
    </row>
    <row r="10458" spans="1:10" ht="11.25" x14ac:dyDescent="0.15">
      <c r="A10458" s="6" t="s">
        <v>314</v>
      </c>
      <c r="B10458" s="4" t="s">
        <v>207</v>
      </c>
      <c r="C10458" s="4" t="s">
        <v>256</v>
      </c>
      <c r="D10458" s="4" t="s">
        <v>263</v>
      </c>
      <c r="E10458" s="5">
        <v>12.41</v>
      </c>
      <c r="F10458" t="s">
        <v>353</v>
      </c>
      <c r="G10458" s="17">
        <f>+E10458+E10459+E10460+E10461+E10462</f>
        <v>42.230000000000004</v>
      </c>
      <c r="H10458" s="17">
        <f>E10463+E10464</f>
        <v>22.35</v>
      </c>
      <c r="I10458" s="18">
        <f>+(G10458/4)/(H10458/3)</f>
        <v>1.4171140939597315</v>
      </c>
      <c r="J10458" s="21">
        <f>+(B10458-$L$1)/7</f>
        <v>46</v>
      </c>
    </row>
    <row r="10459" spans="1:10" ht="11.25" x14ac:dyDescent="0.15">
      <c r="A10459" s="6" t="s">
        <v>314</v>
      </c>
      <c r="B10459" s="4" t="s">
        <v>207</v>
      </c>
      <c r="C10459" s="4" t="s">
        <v>256</v>
      </c>
      <c r="D10459" s="4" t="s">
        <v>263</v>
      </c>
      <c r="E10459" s="5">
        <v>7.37</v>
      </c>
    </row>
    <row r="10460" spans="1:10" ht="11.25" x14ac:dyDescent="0.15">
      <c r="A10460" s="6" t="s">
        <v>314</v>
      </c>
      <c r="B10460" s="4" t="s">
        <v>207</v>
      </c>
      <c r="C10460" s="4" t="s">
        <v>256</v>
      </c>
      <c r="D10460" s="4" t="s">
        <v>265</v>
      </c>
      <c r="E10460" s="5">
        <v>1.73</v>
      </c>
    </row>
    <row r="10461" spans="1:10" ht="11.25" x14ac:dyDescent="0.15">
      <c r="A10461" s="6" t="s">
        <v>314</v>
      </c>
      <c r="B10461" s="4" t="s">
        <v>207</v>
      </c>
      <c r="C10461" s="4" t="s">
        <v>256</v>
      </c>
      <c r="D10461" s="4" t="s">
        <v>258</v>
      </c>
      <c r="E10461" s="5">
        <v>9.43</v>
      </c>
    </row>
    <row r="10462" spans="1:10" ht="11.25" x14ac:dyDescent="0.15">
      <c r="A10462" s="6" t="s">
        <v>314</v>
      </c>
      <c r="B10462" s="4" t="s">
        <v>207</v>
      </c>
      <c r="C10462" s="4" t="s">
        <v>256</v>
      </c>
      <c r="D10462" s="4" t="s">
        <v>258</v>
      </c>
      <c r="E10462" s="5">
        <v>11.29</v>
      </c>
    </row>
    <row r="10463" spans="1:10" ht="11.25" x14ac:dyDescent="0.15">
      <c r="A10463" s="6" t="s">
        <v>314</v>
      </c>
      <c r="B10463" s="4" t="s">
        <v>208</v>
      </c>
      <c r="C10463" s="4" t="s">
        <v>256</v>
      </c>
      <c r="D10463" s="4" t="s">
        <v>258</v>
      </c>
      <c r="E10463" s="5">
        <v>10.48</v>
      </c>
      <c r="F10463" t="s">
        <v>354</v>
      </c>
    </row>
    <row r="10464" spans="1:10" ht="11.25" x14ac:dyDescent="0.15">
      <c r="A10464" s="6" t="s">
        <v>314</v>
      </c>
      <c r="B10464" s="4" t="s">
        <v>208</v>
      </c>
      <c r="C10464" s="4" t="s">
        <v>256</v>
      </c>
      <c r="D10464" s="4" t="s">
        <v>260</v>
      </c>
      <c r="E10464" s="5">
        <v>11.87</v>
      </c>
    </row>
    <row r="10465" spans="1:10" ht="11.25" x14ac:dyDescent="0.15">
      <c r="A10465" s="6" t="s">
        <v>314</v>
      </c>
      <c r="B10465" s="4" t="s">
        <v>209</v>
      </c>
      <c r="C10465" s="4" t="s">
        <v>256</v>
      </c>
      <c r="D10465" s="4" t="s">
        <v>258</v>
      </c>
      <c r="E10465" s="5">
        <v>8.8000000000000007</v>
      </c>
      <c r="F10465" s="13" t="s">
        <v>353</v>
      </c>
      <c r="G10465" s="17">
        <f>+E10465+E10466+E10467+E10468</f>
        <v>40.750000000000007</v>
      </c>
      <c r="H10465" s="17">
        <f>E10470+E10469</f>
        <v>15.86</v>
      </c>
      <c r="I10465" s="18">
        <f>+(G10465/4)/(H10465/3)</f>
        <v>1.9270176544766713</v>
      </c>
      <c r="J10465" s="21">
        <f>+(B10465-$L$1)/7</f>
        <v>47</v>
      </c>
    </row>
    <row r="10466" spans="1:10" ht="11.25" x14ac:dyDescent="0.15">
      <c r="A10466" s="6" t="s">
        <v>314</v>
      </c>
      <c r="B10466" s="4" t="s">
        <v>209</v>
      </c>
      <c r="C10466" s="4" t="s">
        <v>256</v>
      </c>
      <c r="D10466" s="4" t="s">
        <v>258</v>
      </c>
      <c r="E10466" s="5">
        <v>9.19</v>
      </c>
      <c r="F10466" s="13"/>
    </row>
    <row r="10467" spans="1:10" ht="11.25" x14ac:dyDescent="0.15">
      <c r="A10467" s="6" t="s">
        <v>314</v>
      </c>
      <c r="B10467" s="4" t="s">
        <v>209</v>
      </c>
      <c r="C10467" s="4" t="s">
        <v>256</v>
      </c>
      <c r="D10467" s="4" t="s">
        <v>260</v>
      </c>
      <c r="E10467" s="5">
        <v>12.13</v>
      </c>
      <c r="F10467" s="13"/>
    </row>
    <row r="10468" spans="1:10" ht="11.25" x14ac:dyDescent="0.15">
      <c r="A10468" s="6" t="s">
        <v>314</v>
      </c>
      <c r="B10468" s="4" t="s">
        <v>209</v>
      </c>
      <c r="C10468" s="4" t="s">
        <v>256</v>
      </c>
      <c r="D10468" s="4" t="s">
        <v>260</v>
      </c>
      <c r="E10468" s="5">
        <v>10.63</v>
      </c>
      <c r="F10468" s="13"/>
    </row>
    <row r="10469" spans="1:10" ht="11.25" x14ac:dyDescent="0.15">
      <c r="A10469" s="6" t="s">
        <v>314</v>
      </c>
      <c r="B10469" s="4" t="s">
        <v>210</v>
      </c>
      <c r="C10469" s="4" t="s">
        <v>256</v>
      </c>
      <c r="D10469" s="4" t="s">
        <v>258</v>
      </c>
      <c r="E10469" s="5">
        <v>6.84</v>
      </c>
      <c r="F10469" s="13" t="s">
        <v>354</v>
      </c>
    </row>
    <row r="10470" spans="1:10" ht="11.25" x14ac:dyDescent="0.15">
      <c r="A10470" s="6" t="s">
        <v>314</v>
      </c>
      <c r="B10470" s="4" t="s">
        <v>210</v>
      </c>
      <c r="C10470" s="4" t="s">
        <v>256</v>
      </c>
      <c r="D10470" s="4" t="s">
        <v>260</v>
      </c>
      <c r="E10470" s="5">
        <v>9.02</v>
      </c>
      <c r="F10470" s="13"/>
    </row>
    <row r="10471" spans="1:10" ht="11.25" x14ac:dyDescent="0.15">
      <c r="A10471" s="6" t="s">
        <v>314</v>
      </c>
      <c r="B10471" s="4" t="s">
        <v>211</v>
      </c>
      <c r="C10471" s="4" t="s">
        <v>256</v>
      </c>
      <c r="D10471" s="4" t="s">
        <v>263</v>
      </c>
      <c r="E10471" s="5">
        <v>12.6</v>
      </c>
      <c r="F10471" s="13" t="s">
        <v>353</v>
      </c>
      <c r="G10471" s="17">
        <f>+E10471+E10472+E10473+E10474+E10475+E10476</f>
        <v>60.620000000000005</v>
      </c>
      <c r="H10471" s="17">
        <f>E10478+E10477</f>
        <v>24.869999999999997</v>
      </c>
      <c r="I10471" s="18">
        <f>+(G10471/4)/(H10471/3)</f>
        <v>1.8281061519903501</v>
      </c>
      <c r="J10471" s="21">
        <f>+(B10471-$L$1)/7</f>
        <v>48</v>
      </c>
    </row>
    <row r="10472" spans="1:10" ht="11.25" x14ac:dyDescent="0.15">
      <c r="A10472" s="6" t="s">
        <v>314</v>
      </c>
      <c r="B10472" s="4" t="s">
        <v>211</v>
      </c>
      <c r="C10472" s="4" t="s">
        <v>256</v>
      </c>
      <c r="D10472" s="4" t="s">
        <v>263</v>
      </c>
      <c r="E10472" s="5">
        <v>12.7</v>
      </c>
      <c r="F10472" s="13"/>
    </row>
    <row r="10473" spans="1:10" ht="11.25" x14ac:dyDescent="0.15">
      <c r="A10473" s="6" t="s">
        <v>314</v>
      </c>
      <c r="B10473" s="4" t="s">
        <v>211</v>
      </c>
      <c r="C10473" s="4" t="s">
        <v>256</v>
      </c>
      <c r="D10473" s="4" t="s">
        <v>263</v>
      </c>
      <c r="E10473" s="5">
        <v>5.93</v>
      </c>
      <c r="F10473" s="13"/>
    </row>
    <row r="10474" spans="1:10" ht="11.25" x14ac:dyDescent="0.15">
      <c r="A10474" s="6" t="s">
        <v>314</v>
      </c>
      <c r="B10474" s="4" t="s">
        <v>211</v>
      </c>
      <c r="C10474" s="4" t="s">
        <v>256</v>
      </c>
      <c r="D10474" s="4" t="s">
        <v>258</v>
      </c>
      <c r="E10474" s="5">
        <v>13.53</v>
      </c>
      <c r="F10474" s="13"/>
    </row>
    <row r="10475" spans="1:10" ht="11.25" x14ac:dyDescent="0.15">
      <c r="A10475" s="6" t="s">
        <v>314</v>
      </c>
      <c r="B10475" s="4" t="s">
        <v>211</v>
      </c>
      <c r="C10475" s="4" t="s">
        <v>256</v>
      </c>
      <c r="D10475" s="4" t="s">
        <v>258</v>
      </c>
      <c r="E10475" s="5">
        <v>13.8</v>
      </c>
      <c r="F10475" s="13"/>
    </row>
    <row r="10476" spans="1:10" ht="11.25" x14ac:dyDescent="0.15">
      <c r="A10476" s="6" t="s">
        <v>314</v>
      </c>
      <c r="B10476" s="4" t="s">
        <v>211</v>
      </c>
      <c r="C10476" s="4" t="s">
        <v>256</v>
      </c>
      <c r="D10476" s="4" t="s">
        <v>258</v>
      </c>
      <c r="E10476" s="5">
        <v>2.06</v>
      </c>
      <c r="F10476" s="13"/>
    </row>
    <row r="10477" spans="1:10" ht="11.25" x14ac:dyDescent="0.15">
      <c r="A10477" s="6" t="s">
        <v>314</v>
      </c>
      <c r="B10477" s="4" t="s">
        <v>212</v>
      </c>
      <c r="C10477" s="4" t="s">
        <v>256</v>
      </c>
      <c r="D10477" s="4" t="s">
        <v>263</v>
      </c>
      <c r="E10477" s="5">
        <v>13.01</v>
      </c>
      <c r="F10477" s="13" t="s">
        <v>354</v>
      </c>
    </row>
    <row r="10478" spans="1:10" ht="11.25" x14ac:dyDescent="0.15">
      <c r="A10478" s="6" t="s">
        <v>314</v>
      </c>
      <c r="B10478" s="4" t="s">
        <v>212</v>
      </c>
      <c r="C10478" s="4" t="s">
        <v>256</v>
      </c>
      <c r="D10478" s="4" t="s">
        <v>258</v>
      </c>
      <c r="E10478" s="5">
        <v>11.86</v>
      </c>
    </row>
    <row r="10479" spans="1:10" ht="11.25" x14ac:dyDescent="0.15">
      <c r="A10479" s="6" t="s">
        <v>314</v>
      </c>
      <c r="B10479" s="4" t="s">
        <v>213</v>
      </c>
      <c r="C10479" s="4" t="s">
        <v>256</v>
      </c>
      <c r="D10479" s="4" t="s">
        <v>263</v>
      </c>
      <c r="E10479" s="5">
        <v>12.1</v>
      </c>
      <c r="F10479" t="s">
        <v>353</v>
      </c>
      <c r="G10479" s="17">
        <f>+E10479+E10480+E10481+E10482</f>
        <v>40.31</v>
      </c>
      <c r="H10479" s="17">
        <f>+E10483+E10484</f>
        <v>22.17</v>
      </c>
      <c r="I10479" s="18">
        <f>+(G10479/4)/(H10479/3)</f>
        <v>1.3636671177266577</v>
      </c>
      <c r="J10479" s="21">
        <f>+(B10479-$L$1)/7</f>
        <v>49</v>
      </c>
    </row>
    <row r="10480" spans="1:10" ht="11.25" x14ac:dyDescent="0.15">
      <c r="A10480" s="6" t="s">
        <v>314</v>
      </c>
      <c r="B10480" s="4" t="s">
        <v>213</v>
      </c>
      <c r="C10480" s="4" t="s">
        <v>256</v>
      </c>
      <c r="D10480" s="4" t="s">
        <v>263</v>
      </c>
      <c r="E10480" s="5">
        <v>11.88</v>
      </c>
    </row>
    <row r="10481" spans="1:10" ht="11.25" x14ac:dyDescent="0.15">
      <c r="A10481" s="6" t="s">
        <v>314</v>
      </c>
      <c r="B10481" s="4" t="s">
        <v>213</v>
      </c>
      <c r="C10481" s="4" t="s">
        <v>256</v>
      </c>
      <c r="D10481" s="4" t="s">
        <v>260</v>
      </c>
      <c r="E10481" s="5">
        <v>7.63</v>
      </c>
    </row>
    <row r="10482" spans="1:10" ht="11.25" x14ac:dyDescent="0.15">
      <c r="A10482" s="6" t="s">
        <v>314</v>
      </c>
      <c r="B10482" s="4" t="s">
        <v>213</v>
      </c>
      <c r="C10482" s="4" t="s">
        <v>256</v>
      </c>
      <c r="D10482" s="4" t="s">
        <v>260</v>
      </c>
      <c r="E10482" s="5">
        <v>8.6999999999999993</v>
      </c>
    </row>
    <row r="10483" spans="1:10" ht="11.25" x14ac:dyDescent="0.15">
      <c r="A10483" s="6" t="s">
        <v>314</v>
      </c>
      <c r="B10483" s="4" t="s">
        <v>214</v>
      </c>
      <c r="C10483" s="4" t="s">
        <v>256</v>
      </c>
      <c r="D10483" s="4" t="s">
        <v>258</v>
      </c>
      <c r="E10483" s="5">
        <v>11.96</v>
      </c>
      <c r="F10483" t="s">
        <v>354</v>
      </c>
    </row>
    <row r="10484" spans="1:10" ht="11.25" x14ac:dyDescent="0.15">
      <c r="A10484" s="6" t="s">
        <v>314</v>
      </c>
      <c r="B10484" s="4" t="s">
        <v>214</v>
      </c>
      <c r="C10484" s="4" t="s">
        <v>256</v>
      </c>
      <c r="D10484" s="4" t="s">
        <v>260</v>
      </c>
      <c r="E10484" s="5">
        <v>10.210000000000001</v>
      </c>
    </row>
    <row r="10485" spans="1:10" ht="11.25" x14ac:dyDescent="0.15">
      <c r="A10485" s="6" t="s">
        <v>314</v>
      </c>
      <c r="B10485" s="4" t="s">
        <v>215</v>
      </c>
      <c r="C10485" s="4" t="s">
        <v>256</v>
      </c>
      <c r="D10485" s="4" t="s">
        <v>263</v>
      </c>
      <c r="E10485" s="5">
        <v>11.68</v>
      </c>
      <c r="F10485" t="s">
        <v>353</v>
      </c>
      <c r="G10485" s="17">
        <f>+E10485+E10486+E10487+E10488</f>
        <v>36.950000000000003</v>
      </c>
      <c r="H10485" s="17">
        <f>+E10489+E10490</f>
        <v>18.259999999999998</v>
      </c>
      <c r="I10485" s="18">
        <f>+(G10485/4)/(H10485/3)</f>
        <v>1.517661555312158</v>
      </c>
      <c r="J10485" s="21">
        <f>+(B10485-$L$1)/7</f>
        <v>50</v>
      </c>
    </row>
    <row r="10486" spans="1:10" ht="11.25" x14ac:dyDescent="0.15">
      <c r="A10486" s="6" t="s">
        <v>314</v>
      </c>
      <c r="B10486" s="4" t="s">
        <v>215</v>
      </c>
      <c r="C10486" s="4" t="s">
        <v>256</v>
      </c>
      <c r="D10486" s="4" t="s">
        <v>263</v>
      </c>
      <c r="E10486" s="5">
        <v>9.25</v>
      </c>
    </row>
    <row r="10487" spans="1:10" ht="11.25" x14ac:dyDescent="0.15">
      <c r="A10487" s="9" t="s">
        <v>314</v>
      </c>
      <c r="B10487" s="4" t="s">
        <v>215</v>
      </c>
      <c r="C10487" s="4" t="s">
        <v>256</v>
      </c>
      <c r="D10487" s="4" t="s">
        <v>258</v>
      </c>
      <c r="E10487" s="5">
        <v>11.17</v>
      </c>
    </row>
    <row r="10488" spans="1:10" ht="11.25" x14ac:dyDescent="0.15">
      <c r="A10488" s="6" t="s">
        <v>314</v>
      </c>
      <c r="B10488" s="4" t="s">
        <v>215</v>
      </c>
      <c r="C10488" s="4" t="s">
        <v>256</v>
      </c>
      <c r="D10488" s="4" t="s">
        <v>258</v>
      </c>
      <c r="E10488" s="5">
        <v>4.8499999999999996</v>
      </c>
    </row>
    <row r="10489" spans="1:10" ht="11.25" x14ac:dyDescent="0.15">
      <c r="A10489" s="6" t="s">
        <v>314</v>
      </c>
      <c r="B10489" s="4" t="s">
        <v>216</v>
      </c>
      <c r="C10489" s="4" t="s">
        <v>256</v>
      </c>
      <c r="D10489" s="4" t="s">
        <v>263</v>
      </c>
      <c r="E10489" s="5">
        <v>10.49</v>
      </c>
      <c r="F10489" t="s">
        <v>354</v>
      </c>
    </row>
    <row r="10490" spans="1:10" ht="11.25" x14ac:dyDescent="0.15">
      <c r="A10490" s="6" t="s">
        <v>314</v>
      </c>
      <c r="B10490" s="4" t="s">
        <v>216</v>
      </c>
      <c r="C10490" s="4" t="s">
        <v>256</v>
      </c>
      <c r="D10490" s="4" t="s">
        <v>258</v>
      </c>
      <c r="E10490" s="5">
        <v>7.77</v>
      </c>
    </row>
    <row r="10491" spans="1:10" ht="11.25" x14ac:dyDescent="0.15">
      <c r="A10491" s="6" t="s">
        <v>314</v>
      </c>
      <c r="B10491" s="4" t="s">
        <v>217</v>
      </c>
      <c r="C10491" s="4" t="s">
        <v>256</v>
      </c>
      <c r="D10491" s="4" t="s">
        <v>263</v>
      </c>
      <c r="E10491" s="5">
        <v>12.19</v>
      </c>
      <c r="F10491" t="s">
        <v>353</v>
      </c>
      <c r="G10491" s="17">
        <f>+E10491+E10492+E10493+E10494</f>
        <v>39.33</v>
      </c>
      <c r="H10491" s="17">
        <f>+E10495+E10496</f>
        <v>22.740000000000002</v>
      </c>
      <c r="I10491" s="18">
        <f>+(G10491/4)/(H10491/3)</f>
        <v>1.2971635883905011</v>
      </c>
      <c r="J10491" s="21">
        <f>+(B10491-$L$1)/7</f>
        <v>51</v>
      </c>
    </row>
    <row r="10492" spans="1:10" ht="11.25" x14ac:dyDescent="0.15">
      <c r="A10492" s="6" t="s">
        <v>314</v>
      </c>
      <c r="B10492" s="4" t="s">
        <v>217</v>
      </c>
      <c r="C10492" s="4" t="s">
        <v>256</v>
      </c>
      <c r="D10492" s="4" t="s">
        <v>263</v>
      </c>
      <c r="E10492" s="5">
        <v>10.35</v>
      </c>
    </row>
    <row r="10493" spans="1:10" ht="11.25" x14ac:dyDescent="0.15">
      <c r="A10493" s="6" t="s">
        <v>314</v>
      </c>
      <c r="B10493" s="4" t="s">
        <v>217</v>
      </c>
      <c r="C10493" s="4" t="s">
        <v>256</v>
      </c>
      <c r="D10493" s="4" t="s">
        <v>258</v>
      </c>
      <c r="E10493" s="5">
        <v>8.51</v>
      </c>
    </row>
    <row r="10494" spans="1:10" ht="11.25" x14ac:dyDescent="0.15">
      <c r="A10494" s="6" t="s">
        <v>314</v>
      </c>
      <c r="B10494" s="4" t="s">
        <v>217</v>
      </c>
      <c r="C10494" s="4" t="s">
        <v>256</v>
      </c>
      <c r="D10494" s="4" t="s">
        <v>258</v>
      </c>
      <c r="E10494" s="5">
        <v>8.2799999999999994</v>
      </c>
    </row>
    <row r="10495" spans="1:10" ht="11.25" x14ac:dyDescent="0.15">
      <c r="A10495" s="6" t="s">
        <v>314</v>
      </c>
      <c r="B10495" s="4" t="s">
        <v>218</v>
      </c>
      <c r="C10495" s="4" t="s">
        <v>256</v>
      </c>
      <c r="D10495" s="4" t="s">
        <v>263</v>
      </c>
      <c r="E10495" s="5">
        <v>12.34</v>
      </c>
      <c r="F10495" t="s">
        <v>354</v>
      </c>
    </row>
    <row r="10496" spans="1:10" ht="11.25" x14ac:dyDescent="0.15">
      <c r="A10496" s="6" t="s">
        <v>314</v>
      </c>
      <c r="B10496" s="4" t="s">
        <v>218</v>
      </c>
      <c r="C10496" s="4" t="s">
        <v>256</v>
      </c>
      <c r="D10496" s="4" t="s">
        <v>258</v>
      </c>
      <c r="E10496" s="5">
        <v>10.4</v>
      </c>
    </row>
    <row r="10497" spans="1:14" ht="11.25" x14ac:dyDescent="0.15">
      <c r="A10497" s="6" t="s">
        <v>314</v>
      </c>
      <c r="B10497" s="4" t="s">
        <v>219</v>
      </c>
      <c r="C10497" s="4" t="s">
        <v>256</v>
      </c>
      <c r="D10497" s="4" t="s">
        <v>263</v>
      </c>
      <c r="E10497" s="5">
        <v>11.45</v>
      </c>
      <c r="F10497" s="13" t="s">
        <v>353</v>
      </c>
      <c r="G10497" s="17">
        <f>+E10497+E10498+E10499+E10500</f>
        <v>36.049999999999997</v>
      </c>
      <c r="H10497" s="17">
        <f>+E10501+E10502+E10503+E10504</f>
        <v>29.98</v>
      </c>
      <c r="I10497" s="18">
        <f>+(G10497/4)/(H10497/3)</f>
        <v>0.90185123415610391</v>
      </c>
      <c r="J10497" s="21">
        <f>+(B10497-$L$1)/7</f>
        <v>52</v>
      </c>
    </row>
    <row r="10498" spans="1:14" ht="11.25" x14ac:dyDescent="0.15">
      <c r="A10498" s="6" t="s">
        <v>314</v>
      </c>
      <c r="B10498" s="4" t="s">
        <v>219</v>
      </c>
      <c r="C10498" s="4" t="s">
        <v>256</v>
      </c>
      <c r="D10498" s="4" t="s">
        <v>263</v>
      </c>
      <c r="E10498" s="5">
        <v>9.23</v>
      </c>
      <c r="F10498" s="13"/>
    </row>
    <row r="10499" spans="1:14" ht="11.25" x14ac:dyDescent="0.15">
      <c r="A10499" s="6" t="s">
        <v>314</v>
      </c>
      <c r="B10499" s="4" t="s">
        <v>219</v>
      </c>
      <c r="C10499" s="4" t="s">
        <v>256</v>
      </c>
      <c r="D10499" s="4" t="s">
        <v>258</v>
      </c>
      <c r="E10499" s="5">
        <v>7.19</v>
      </c>
      <c r="F10499" s="13"/>
    </row>
    <row r="10500" spans="1:14" ht="11.25" x14ac:dyDescent="0.15">
      <c r="A10500" s="6" t="s">
        <v>314</v>
      </c>
      <c r="B10500" s="4" t="s">
        <v>219</v>
      </c>
      <c r="C10500" s="4" t="s">
        <v>256</v>
      </c>
      <c r="D10500" s="4" t="s">
        <v>258</v>
      </c>
      <c r="E10500" s="5">
        <v>8.18</v>
      </c>
      <c r="F10500" s="13"/>
    </row>
    <row r="10501" spans="1:14" ht="11.25" x14ac:dyDescent="0.15">
      <c r="A10501" s="6" t="s">
        <v>314</v>
      </c>
      <c r="B10501" s="4" t="s">
        <v>220</v>
      </c>
      <c r="C10501" s="4" t="s">
        <v>256</v>
      </c>
      <c r="D10501" s="4" t="s">
        <v>263</v>
      </c>
      <c r="E10501" s="5">
        <v>9.26</v>
      </c>
      <c r="F10501" s="13" t="s">
        <v>354</v>
      </c>
    </row>
    <row r="10502" spans="1:14" ht="11.25" x14ac:dyDescent="0.15">
      <c r="A10502" s="6" t="s">
        <v>314</v>
      </c>
      <c r="B10502" s="4" t="s">
        <v>220</v>
      </c>
      <c r="C10502" s="4" t="s">
        <v>256</v>
      </c>
      <c r="D10502" s="4" t="s">
        <v>263</v>
      </c>
      <c r="E10502" s="5">
        <v>4.63</v>
      </c>
    </row>
    <row r="10503" spans="1:14" ht="11.25" x14ac:dyDescent="0.15">
      <c r="A10503" s="6" t="s">
        <v>314</v>
      </c>
      <c r="B10503" s="4" t="s">
        <v>220</v>
      </c>
      <c r="C10503" s="4" t="s">
        <v>256</v>
      </c>
      <c r="D10503" s="4" t="s">
        <v>258</v>
      </c>
      <c r="E10503" s="5">
        <v>6.55</v>
      </c>
    </row>
    <row r="10504" spans="1:14" ht="11.25" x14ac:dyDescent="0.15">
      <c r="A10504" s="6" t="s">
        <v>314</v>
      </c>
      <c r="B10504" s="4" t="s">
        <v>220</v>
      </c>
      <c r="C10504" s="4" t="s">
        <v>256</v>
      </c>
      <c r="D10504" s="4" t="s">
        <v>258</v>
      </c>
      <c r="E10504" s="5">
        <v>9.5399999999999991</v>
      </c>
    </row>
    <row r="10505" spans="1:14" ht="11.25" x14ac:dyDescent="0.15">
      <c r="A10505" s="6" t="s">
        <v>314</v>
      </c>
      <c r="E10505" s="15">
        <f>+SUM(E10174:E10504)</f>
        <v>3494.8100000000027</v>
      </c>
      <c r="I10505" s="14">
        <f>AVERAGE(I10174:I10504)</f>
        <v>1.3176422826757817</v>
      </c>
      <c r="J10505" s="14">
        <f>STDEV(I10174:I10504)</f>
        <v>0.54054261366109191</v>
      </c>
      <c r="K10505">
        <f>COUNT(I10174:I10504)</f>
        <v>51</v>
      </c>
      <c r="L10505" s="14">
        <f>+I10505-1</f>
        <v>0.31764228267578165</v>
      </c>
      <c r="M10505">
        <f>+SQRT(K10505)</f>
        <v>7.1414284285428504</v>
      </c>
      <c r="N10505">
        <f>+L10505/(J10505/M10505)</f>
        <v>4.1965602161207585</v>
      </c>
    </row>
    <row r="10506" spans="1:14" ht="11.25" x14ac:dyDescent="0.15">
      <c r="A10506" s="6" t="s">
        <v>315</v>
      </c>
      <c r="B10506" s="4" t="s">
        <v>6</v>
      </c>
      <c r="C10506" s="4" t="s">
        <v>316</v>
      </c>
      <c r="D10506" s="4" t="s">
        <v>317</v>
      </c>
      <c r="E10506" s="5">
        <v>15.88</v>
      </c>
      <c r="F10506" t="s">
        <v>353</v>
      </c>
      <c r="G10506" s="17">
        <f>+E10506</f>
        <v>15.88</v>
      </c>
      <c r="H10506" s="17">
        <f>+E10509+E10507+E10508</f>
        <v>21.34</v>
      </c>
      <c r="I10506" s="18">
        <f>+(G10506/4)/(H10506/3)</f>
        <v>0.55810684161199631</v>
      </c>
      <c r="J10506" s="21">
        <f>+(B10506-$K$1)/7</f>
        <v>1</v>
      </c>
    </row>
    <row r="10507" spans="1:14" ht="11.25" x14ac:dyDescent="0.15">
      <c r="A10507" s="6" t="s">
        <v>315</v>
      </c>
      <c r="B10507" s="4" t="s">
        <v>10</v>
      </c>
      <c r="C10507" s="4" t="s">
        <v>316</v>
      </c>
      <c r="D10507" s="4" t="s">
        <v>318</v>
      </c>
      <c r="E10507" s="5">
        <v>2.0099999999999998</v>
      </c>
      <c r="F10507" t="s">
        <v>354</v>
      </c>
    </row>
    <row r="10508" spans="1:14" ht="11.25" x14ac:dyDescent="0.15">
      <c r="A10508" s="6" t="s">
        <v>315</v>
      </c>
      <c r="B10508" s="4" t="s">
        <v>10</v>
      </c>
      <c r="C10508" s="4" t="s">
        <v>316</v>
      </c>
      <c r="D10508" s="4" t="s">
        <v>317</v>
      </c>
      <c r="E10508" s="5">
        <v>12.26</v>
      </c>
    </row>
    <row r="10509" spans="1:14" ht="11.25" x14ac:dyDescent="0.15">
      <c r="A10509" s="6" t="s">
        <v>315</v>
      </c>
      <c r="B10509" s="4" t="s">
        <v>10</v>
      </c>
      <c r="C10509" s="4" t="s">
        <v>316</v>
      </c>
      <c r="D10509" s="4" t="s">
        <v>317</v>
      </c>
      <c r="E10509" s="5">
        <v>7.07</v>
      </c>
    </row>
    <row r="10510" spans="1:14" ht="11.25" x14ac:dyDescent="0.15">
      <c r="A10510" s="6" t="s">
        <v>315</v>
      </c>
      <c r="B10510" s="4" t="s">
        <v>11</v>
      </c>
      <c r="C10510" s="4" t="s">
        <v>316</v>
      </c>
      <c r="D10510" s="4" t="s">
        <v>317</v>
      </c>
      <c r="E10510" s="5">
        <v>13.81</v>
      </c>
      <c r="F10510" t="s">
        <v>353</v>
      </c>
      <c r="G10510" s="17">
        <f>+E10510</f>
        <v>13.81</v>
      </c>
      <c r="H10510" s="17">
        <f>+E10511</f>
        <v>14.08</v>
      </c>
      <c r="I10510" s="18">
        <f>+(G10510/4)/(H10510/3)</f>
        <v>0.73561789772727271</v>
      </c>
      <c r="J10510" s="21">
        <f>+(B10510-$K$1)/7</f>
        <v>2</v>
      </c>
    </row>
    <row r="10511" spans="1:14" ht="11.25" x14ac:dyDescent="0.15">
      <c r="A10511" s="6" t="s">
        <v>315</v>
      </c>
      <c r="B10511" s="4" t="s">
        <v>12</v>
      </c>
      <c r="C10511" s="4" t="s">
        <v>316</v>
      </c>
      <c r="D10511" s="4" t="s">
        <v>317</v>
      </c>
      <c r="E10511" s="5">
        <v>14.08</v>
      </c>
      <c r="F10511" t="s">
        <v>354</v>
      </c>
    </row>
    <row r="10512" spans="1:14" ht="11.25" x14ac:dyDescent="0.15">
      <c r="A10512" s="6" t="s">
        <v>315</v>
      </c>
      <c r="B10512" s="4" t="s">
        <v>13</v>
      </c>
      <c r="C10512" s="4" t="s">
        <v>316</v>
      </c>
      <c r="D10512" s="4" t="s">
        <v>318</v>
      </c>
      <c r="E10512" s="5">
        <v>11.02</v>
      </c>
      <c r="F10512" s="13" t="s">
        <v>354</v>
      </c>
    </row>
    <row r="10513" spans="1:10" ht="11.25" x14ac:dyDescent="0.15">
      <c r="A10513" s="6" t="s">
        <v>315</v>
      </c>
      <c r="B10513" s="4" t="s">
        <v>13</v>
      </c>
      <c r="C10513" s="4" t="s">
        <v>316</v>
      </c>
      <c r="D10513" s="4" t="s">
        <v>317</v>
      </c>
      <c r="E10513" s="5">
        <v>16.29</v>
      </c>
    </row>
    <row r="10514" spans="1:10" ht="11.25" x14ac:dyDescent="0.15">
      <c r="A10514" s="6" t="s">
        <v>315</v>
      </c>
      <c r="B10514" s="4" t="s">
        <v>13</v>
      </c>
      <c r="C10514" s="4" t="s">
        <v>316</v>
      </c>
      <c r="D10514" s="4" t="s">
        <v>317</v>
      </c>
      <c r="E10514" s="5">
        <v>13.17</v>
      </c>
    </row>
    <row r="10515" spans="1:10" ht="11.25" x14ac:dyDescent="0.15">
      <c r="A10515" s="6" t="s">
        <v>315</v>
      </c>
      <c r="B10515" s="4" t="s">
        <v>15</v>
      </c>
      <c r="C10515" s="4" t="s">
        <v>316</v>
      </c>
      <c r="D10515" s="4" t="s">
        <v>319</v>
      </c>
      <c r="E10515" s="5">
        <v>6.07</v>
      </c>
      <c r="F10515" t="s">
        <v>353</v>
      </c>
      <c r="G10515" s="17">
        <f>+E10515+E10516+E10517</f>
        <v>25.16</v>
      </c>
      <c r="H10515" s="17">
        <f>+E10518</f>
        <v>11.62</v>
      </c>
      <c r="I10515" s="18">
        <f>+(G10515/4)/(H10515/3)</f>
        <v>1.6239242685025819</v>
      </c>
      <c r="J10515" s="21">
        <f>+(B10515-$K$1)/7</f>
        <v>4</v>
      </c>
    </row>
    <row r="10516" spans="1:10" ht="11.25" x14ac:dyDescent="0.15">
      <c r="A10516" s="6" t="s">
        <v>315</v>
      </c>
      <c r="B10516" s="4" t="s">
        <v>15</v>
      </c>
      <c r="C10516" s="4" t="s">
        <v>316</v>
      </c>
      <c r="D10516" s="4" t="s">
        <v>317</v>
      </c>
      <c r="E10516" s="5">
        <v>11.65</v>
      </c>
    </row>
    <row r="10517" spans="1:10" ht="11.25" x14ac:dyDescent="0.15">
      <c r="A10517" s="6" t="s">
        <v>315</v>
      </c>
      <c r="B10517" s="4" t="s">
        <v>15</v>
      </c>
      <c r="C10517" s="4" t="s">
        <v>316</v>
      </c>
      <c r="D10517" s="4" t="s">
        <v>317</v>
      </c>
      <c r="E10517" s="5">
        <v>7.44</v>
      </c>
    </row>
    <row r="10518" spans="1:10" ht="11.25" x14ac:dyDescent="0.15">
      <c r="A10518" s="6" t="s">
        <v>315</v>
      </c>
      <c r="B10518" s="4" t="s">
        <v>16</v>
      </c>
      <c r="C10518" s="4" t="s">
        <v>316</v>
      </c>
      <c r="D10518" s="4" t="s">
        <v>317</v>
      </c>
      <c r="E10518" s="5">
        <v>11.62</v>
      </c>
      <c r="F10518" t="s">
        <v>354</v>
      </c>
    </row>
    <row r="10519" spans="1:10" ht="11.25" x14ac:dyDescent="0.15">
      <c r="A10519" s="6" t="s">
        <v>315</v>
      </c>
      <c r="B10519" s="4" t="s">
        <v>17</v>
      </c>
      <c r="C10519" s="4" t="s">
        <v>316</v>
      </c>
      <c r="D10519" s="4" t="s">
        <v>317</v>
      </c>
      <c r="E10519" s="5">
        <v>11.75</v>
      </c>
      <c r="F10519" t="s">
        <v>353</v>
      </c>
      <c r="G10519" s="17">
        <f>+E10519+E10520</f>
        <v>17.68</v>
      </c>
      <c r="H10519" s="17">
        <f>+E10521</f>
        <v>10.19</v>
      </c>
      <c r="I10519" s="18">
        <f>+(G10519/4)/(H10519/3)</f>
        <v>1.3012757605495584</v>
      </c>
      <c r="J10519" s="21">
        <f>+(B10519-$K$1)/7</f>
        <v>5</v>
      </c>
    </row>
    <row r="10520" spans="1:10" ht="11.25" x14ac:dyDescent="0.15">
      <c r="A10520" s="6" t="s">
        <v>315</v>
      </c>
      <c r="B10520" s="4" t="s">
        <v>17</v>
      </c>
      <c r="C10520" s="4" t="s">
        <v>316</v>
      </c>
      <c r="D10520" s="4" t="s">
        <v>317</v>
      </c>
      <c r="E10520" s="5">
        <v>5.93</v>
      </c>
    </row>
    <row r="10521" spans="1:10" ht="11.25" x14ac:dyDescent="0.15">
      <c r="A10521" s="6" t="s">
        <v>315</v>
      </c>
      <c r="B10521" s="4" t="s">
        <v>18</v>
      </c>
      <c r="C10521" s="4" t="s">
        <v>316</v>
      </c>
      <c r="D10521" s="4" t="s">
        <v>317</v>
      </c>
      <c r="E10521" s="5">
        <v>10.19</v>
      </c>
      <c r="F10521" t="s">
        <v>354</v>
      </c>
    </row>
    <row r="10522" spans="1:10" ht="11.25" x14ac:dyDescent="0.15">
      <c r="A10522" s="6" t="s">
        <v>315</v>
      </c>
      <c r="B10522" s="4" t="s">
        <v>19</v>
      </c>
      <c r="C10522" s="4" t="s">
        <v>316</v>
      </c>
      <c r="D10522" s="4" t="s">
        <v>318</v>
      </c>
      <c r="E10522" s="5">
        <v>7</v>
      </c>
      <c r="F10522" t="s">
        <v>353</v>
      </c>
      <c r="G10522" s="17">
        <f>+E10522+E10523+E10524</f>
        <v>24.51</v>
      </c>
      <c r="H10522" s="17">
        <f>+E10525</f>
        <v>3.42</v>
      </c>
      <c r="I10522" s="18">
        <f>+(G10522/4)/(H10522/3)</f>
        <v>5.3750000000000009</v>
      </c>
      <c r="J10522" s="21">
        <f>+(B10522-$K$1)/7</f>
        <v>6</v>
      </c>
    </row>
    <row r="10523" spans="1:10" ht="11.25" x14ac:dyDescent="0.15">
      <c r="A10523" s="6" t="s">
        <v>315</v>
      </c>
      <c r="B10523" s="4" t="s">
        <v>19</v>
      </c>
      <c r="C10523" s="4" t="s">
        <v>316</v>
      </c>
      <c r="D10523" s="4" t="s">
        <v>317</v>
      </c>
      <c r="E10523" s="5">
        <v>11.07</v>
      </c>
    </row>
    <row r="10524" spans="1:10" ht="11.25" x14ac:dyDescent="0.15">
      <c r="A10524" s="6" t="s">
        <v>315</v>
      </c>
      <c r="B10524" s="4" t="s">
        <v>19</v>
      </c>
      <c r="C10524" s="4" t="s">
        <v>316</v>
      </c>
      <c r="D10524" s="4" t="s">
        <v>317</v>
      </c>
      <c r="E10524" s="5">
        <v>6.44</v>
      </c>
    </row>
    <row r="10525" spans="1:10" ht="11.25" x14ac:dyDescent="0.15">
      <c r="A10525" s="6" t="s">
        <v>315</v>
      </c>
      <c r="B10525" s="4" t="s">
        <v>20</v>
      </c>
      <c r="C10525" s="4" t="s">
        <v>316</v>
      </c>
      <c r="D10525" s="4" t="s">
        <v>317</v>
      </c>
      <c r="E10525" s="5">
        <v>3.42</v>
      </c>
      <c r="F10525" t="s">
        <v>354</v>
      </c>
    </row>
    <row r="10526" spans="1:10" ht="11.25" x14ac:dyDescent="0.15">
      <c r="A10526" s="6" t="s">
        <v>315</v>
      </c>
      <c r="B10526" s="4" t="s">
        <v>21</v>
      </c>
      <c r="C10526" s="4" t="s">
        <v>316</v>
      </c>
      <c r="D10526" s="4" t="s">
        <v>317</v>
      </c>
      <c r="E10526" s="5">
        <v>12.57</v>
      </c>
      <c r="F10526" t="s">
        <v>353</v>
      </c>
      <c r="G10526" s="17">
        <f>+E10526+E10527+E10528</f>
        <v>26.69</v>
      </c>
      <c r="H10526" s="17">
        <f>+E10529</f>
        <v>11.33</v>
      </c>
      <c r="I10526" s="18">
        <f>+(G10526/4)/(H10526/3)</f>
        <v>1.7667696381288613</v>
      </c>
      <c r="J10526" s="21">
        <f>+(B10526-$K$1)/7</f>
        <v>7</v>
      </c>
    </row>
    <row r="10527" spans="1:10" ht="11.25" x14ac:dyDescent="0.15">
      <c r="A10527" s="6" t="s">
        <v>315</v>
      </c>
      <c r="B10527" s="4" t="s">
        <v>21</v>
      </c>
      <c r="C10527" s="4" t="s">
        <v>316</v>
      </c>
      <c r="D10527" s="4" t="s">
        <v>317</v>
      </c>
      <c r="E10527" s="5">
        <v>8.5</v>
      </c>
    </row>
    <row r="10528" spans="1:10" ht="11.25" x14ac:dyDescent="0.15">
      <c r="A10528" s="6" t="s">
        <v>315</v>
      </c>
      <c r="B10528" s="4" t="s">
        <v>21</v>
      </c>
      <c r="C10528" s="4" t="s">
        <v>316</v>
      </c>
      <c r="D10528" s="4" t="s">
        <v>320</v>
      </c>
      <c r="E10528" s="5">
        <v>5.62</v>
      </c>
    </row>
    <row r="10529" spans="1:10" ht="11.25" x14ac:dyDescent="0.15">
      <c r="A10529" s="6" t="s">
        <v>315</v>
      </c>
      <c r="B10529" s="4" t="s">
        <v>22</v>
      </c>
      <c r="C10529" s="4" t="s">
        <v>316</v>
      </c>
      <c r="D10529" s="4" t="s">
        <v>317</v>
      </c>
      <c r="E10529" s="5">
        <v>11.33</v>
      </c>
      <c r="F10529" t="s">
        <v>354</v>
      </c>
    </row>
    <row r="10530" spans="1:10" ht="11.25" x14ac:dyDescent="0.15">
      <c r="A10530" s="9" t="s">
        <v>315</v>
      </c>
      <c r="B10530" s="4" t="s">
        <v>23</v>
      </c>
      <c r="C10530" s="4" t="s">
        <v>316</v>
      </c>
      <c r="D10530" s="4" t="s">
        <v>321</v>
      </c>
      <c r="E10530" s="5">
        <v>16.82</v>
      </c>
      <c r="F10530" s="13" t="s">
        <v>354</v>
      </c>
    </row>
    <row r="10531" spans="1:10" ht="11.25" x14ac:dyDescent="0.15">
      <c r="A10531" s="6" t="s">
        <v>315</v>
      </c>
      <c r="B10531" s="4" t="s">
        <v>23</v>
      </c>
      <c r="C10531" s="4" t="s">
        <v>316</v>
      </c>
      <c r="D10531" s="4" t="s">
        <v>321</v>
      </c>
      <c r="E10531" s="5">
        <v>11.2</v>
      </c>
    </row>
    <row r="10532" spans="1:10" ht="11.25" x14ac:dyDescent="0.15">
      <c r="A10532" s="6" t="s">
        <v>315</v>
      </c>
      <c r="B10532" s="4" t="s">
        <v>23</v>
      </c>
      <c r="C10532" s="4" t="s">
        <v>316</v>
      </c>
      <c r="D10532" s="4" t="s">
        <v>319</v>
      </c>
      <c r="E10532" s="5">
        <v>11.22</v>
      </c>
    </row>
    <row r="10533" spans="1:10" ht="11.25" x14ac:dyDescent="0.15">
      <c r="A10533" s="6" t="s">
        <v>315</v>
      </c>
      <c r="B10533" s="4" t="s">
        <v>24</v>
      </c>
      <c r="C10533" s="4" t="s">
        <v>316</v>
      </c>
      <c r="D10533" s="4" t="s">
        <v>321</v>
      </c>
      <c r="E10533" s="5">
        <v>8.06</v>
      </c>
      <c r="F10533" t="s">
        <v>353</v>
      </c>
      <c r="G10533" s="17">
        <f>+E10533+E10534+E10535</f>
        <v>29.68</v>
      </c>
      <c r="H10533" s="17">
        <f>+E10536</f>
        <v>10.87</v>
      </c>
      <c r="I10533" s="18">
        <f>+(G10533/4)/(H10533/3)</f>
        <v>2.0478380864765411</v>
      </c>
      <c r="J10533" s="21">
        <f>+(B10533-$K$1)/7</f>
        <v>9</v>
      </c>
    </row>
    <row r="10534" spans="1:10" ht="11.25" x14ac:dyDescent="0.15">
      <c r="A10534" s="6" t="s">
        <v>315</v>
      </c>
      <c r="B10534" s="4" t="s">
        <v>24</v>
      </c>
      <c r="C10534" s="4" t="s">
        <v>316</v>
      </c>
      <c r="D10534" s="4" t="s">
        <v>317</v>
      </c>
      <c r="E10534" s="5">
        <v>12.76</v>
      </c>
    </row>
    <row r="10535" spans="1:10" ht="11.25" x14ac:dyDescent="0.15">
      <c r="A10535" s="6" t="s">
        <v>315</v>
      </c>
      <c r="B10535" s="4" t="s">
        <v>24</v>
      </c>
      <c r="C10535" s="4" t="s">
        <v>316</v>
      </c>
      <c r="D10535" s="4" t="s">
        <v>317</v>
      </c>
      <c r="E10535" s="5">
        <v>8.86</v>
      </c>
    </row>
    <row r="10536" spans="1:10" ht="11.25" x14ac:dyDescent="0.15">
      <c r="A10536" s="6" t="s">
        <v>315</v>
      </c>
      <c r="B10536" s="4" t="s">
        <v>25</v>
      </c>
      <c r="C10536" s="4" t="s">
        <v>316</v>
      </c>
      <c r="D10536" s="4" t="s">
        <v>317</v>
      </c>
      <c r="E10536" s="5">
        <v>10.87</v>
      </c>
      <c r="F10536" t="s">
        <v>354</v>
      </c>
    </row>
    <row r="10537" spans="1:10" ht="11.25" x14ac:dyDescent="0.15">
      <c r="A10537" s="6" t="s">
        <v>315</v>
      </c>
      <c r="B10537" s="4" t="s">
        <v>26</v>
      </c>
      <c r="C10537" s="4" t="s">
        <v>316</v>
      </c>
      <c r="D10537" s="4" t="s">
        <v>318</v>
      </c>
      <c r="E10537" s="5">
        <v>6.53</v>
      </c>
      <c r="F10537" t="s">
        <v>353</v>
      </c>
      <c r="G10537" s="17">
        <f>+E10537+E10538+E10539</f>
        <v>23.57</v>
      </c>
      <c r="H10537" s="17">
        <f>+E10540</f>
        <v>11.83</v>
      </c>
      <c r="I10537" s="18">
        <f>+(G10537/4)/(H10537/3)</f>
        <v>1.4942941673710906</v>
      </c>
      <c r="J10537" s="21">
        <f>+(B10537-$K$1)/7</f>
        <v>10</v>
      </c>
    </row>
    <row r="10538" spans="1:10" ht="11.25" x14ac:dyDescent="0.15">
      <c r="A10538" s="6" t="s">
        <v>315</v>
      </c>
      <c r="B10538" s="4" t="s">
        <v>26</v>
      </c>
      <c r="C10538" s="4" t="s">
        <v>316</v>
      </c>
      <c r="D10538" s="4" t="s">
        <v>317</v>
      </c>
      <c r="E10538" s="5">
        <v>10.61</v>
      </c>
    </row>
    <row r="10539" spans="1:10" ht="11.25" x14ac:dyDescent="0.15">
      <c r="A10539" s="6" t="s">
        <v>315</v>
      </c>
      <c r="B10539" s="4" t="s">
        <v>26</v>
      </c>
      <c r="C10539" s="4" t="s">
        <v>316</v>
      </c>
      <c r="D10539" s="4" t="s">
        <v>317</v>
      </c>
      <c r="E10539" s="5">
        <v>6.43</v>
      </c>
    </row>
    <row r="10540" spans="1:10" ht="11.25" x14ac:dyDescent="0.15">
      <c r="A10540" s="6" t="s">
        <v>315</v>
      </c>
      <c r="B10540" s="4" t="s">
        <v>27</v>
      </c>
      <c r="C10540" s="4" t="s">
        <v>316</v>
      </c>
      <c r="D10540" s="4" t="s">
        <v>317</v>
      </c>
      <c r="E10540" s="5">
        <v>11.83</v>
      </c>
      <c r="F10540" t="s">
        <v>354</v>
      </c>
    </row>
    <row r="10541" spans="1:10" ht="11.25" x14ac:dyDescent="0.15">
      <c r="A10541" s="6" t="s">
        <v>315</v>
      </c>
      <c r="B10541" s="4" t="s">
        <v>28</v>
      </c>
      <c r="C10541" s="4" t="s">
        <v>316</v>
      </c>
      <c r="D10541" s="4" t="s">
        <v>317</v>
      </c>
      <c r="E10541" s="5">
        <v>10.82</v>
      </c>
      <c r="F10541" t="s">
        <v>353</v>
      </c>
      <c r="G10541" s="17">
        <f>+E10541+E10542</f>
        <v>17.13</v>
      </c>
      <c r="H10541" s="17">
        <f>+E10543</f>
        <v>9.51</v>
      </c>
      <c r="I10541" s="18">
        <f>+(G10541/4)/(H10541/3)</f>
        <v>1.3509463722397477</v>
      </c>
      <c r="J10541" s="21">
        <f>+(B10541-$K$1)/7</f>
        <v>11</v>
      </c>
    </row>
    <row r="10542" spans="1:10" ht="11.25" x14ac:dyDescent="0.15">
      <c r="A10542" s="6" t="s">
        <v>315</v>
      </c>
      <c r="B10542" s="4" t="s">
        <v>28</v>
      </c>
      <c r="C10542" s="4" t="s">
        <v>316</v>
      </c>
      <c r="D10542" s="4" t="s">
        <v>317</v>
      </c>
      <c r="E10542" s="5">
        <v>6.31</v>
      </c>
    </row>
    <row r="10543" spans="1:10" ht="11.25" x14ac:dyDescent="0.15">
      <c r="A10543" s="6" t="s">
        <v>315</v>
      </c>
      <c r="B10543" s="4" t="s">
        <v>30</v>
      </c>
      <c r="C10543" s="4" t="s">
        <v>316</v>
      </c>
      <c r="D10543" s="4" t="s">
        <v>317</v>
      </c>
      <c r="E10543" s="5">
        <v>9.51</v>
      </c>
      <c r="F10543" t="s">
        <v>354</v>
      </c>
    </row>
    <row r="10544" spans="1:10" ht="11.25" x14ac:dyDescent="0.15">
      <c r="A10544" s="6" t="s">
        <v>315</v>
      </c>
      <c r="B10544" s="4" t="s">
        <v>31</v>
      </c>
      <c r="C10544" s="4" t="s">
        <v>316</v>
      </c>
      <c r="D10544" s="4" t="s">
        <v>317</v>
      </c>
      <c r="E10544" s="5">
        <v>12.18</v>
      </c>
      <c r="F10544" t="s">
        <v>353</v>
      </c>
      <c r="G10544" s="17">
        <f>+E10544+E10545</f>
        <v>20.09</v>
      </c>
      <c r="H10544" s="17">
        <f>+E10547+E10546</f>
        <v>14</v>
      </c>
      <c r="I10544" s="18">
        <f>+(G10544/4)/(H10544/3)</f>
        <v>1.0762499999999999</v>
      </c>
      <c r="J10544" s="21">
        <f>+(B10544-$K$1)/7</f>
        <v>12</v>
      </c>
    </row>
    <row r="10545" spans="1:10" ht="11.25" x14ac:dyDescent="0.15">
      <c r="A10545" s="6" t="s">
        <v>315</v>
      </c>
      <c r="B10545" s="4" t="s">
        <v>31</v>
      </c>
      <c r="C10545" s="4" t="s">
        <v>316</v>
      </c>
      <c r="D10545" s="4" t="s">
        <v>317</v>
      </c>
      <c r="E10545" s="5">
        <v>7.91</v>
      </c>
    </row>
    <row r="10546" spans="1:10" ht="11.25" x14ac:dyDescent="0.15">
      <c r="A10546" s="6" t="s">
        <v>315</v>
      </c>
      <c r="B10546" s="4" t="s">
        <v>33</v>
      </c>
      <c r="C10546" s="4" t="s">
        <v>316</v>
      </c>
      <c r="D10546" s="4" t="s">
        <v>321</v>
      </c>
      <c r="E10546" s="5">
        <v>3.86</v>
      </c>
      <c r="F10546" t="s">
        <v>354</v>
      </c>
    </row>
    <row r="10547" spans="1:10" ht="11.25" x14ac:dyDescent="0.15">
      <c r="A10547" s="6" t="s">
        <v>315</v>
      </c>
      <c r="B10547" s="4" t="s">
        <v>33</v>
      </c>
      <c r="C10547" s="4" t="s">
        <v>316</v>
      </c>
      <c r="D10547" s="4" t="s">
        <v>317</v>
      </c>
      <c r="E10547" s="5">
        <v>10.14</v>
      </c>
    </row>
    <row r="10548" spans="1:10" ht="11.25" x14ac:dyDescent="0.15">
      <c r="A10548" s="6" t="s">
        <v>315</v>
      </c>
      <c r="B10548" s="4" t="s">
        <v>34</v>
      </c>
      <c r="C10548" s="4" t="s">
        <v>316</v>
      </c>
      <c r="D10548" s="4" t="s">
        <v>318</v>
      </c>
      <c r="E10548" s="5">
        <v>6.88</v>
      </c>
      <c r="F10548" t="s">
        <v>353</v>
      </c>
      <c r="G10548" s="17">
        <f>+E10548+E10549+E10550</f>
        <v>25.51</v>
      </c>
      <c r="H10548" s="17">
        <f>+E10551+E10552</f>
        <v>18.39</v>
      </c>
      <c r="I10548" s="18">
        <f>+(G10548/4)/(H10548/3)</f>
        <v>1.0403752039151715</v>
      </c>
      <c r="J10548" s="21">
        <f>+(B10548-$K$1)/7</f>
        <v>13</v>
      </c>
    </row>
    <row r="10549" spans="1:10" ht="11.25" x14ac:dyDescent="0.15">
      <c r="A10549" s="6" t="s">
        <v>315</v>
      </c>
      <c r="B10549" s="4" t="s">
        <v>34</v>
      </c>
      <c r="C10549" s="4" t="s">
        <v>316</v>
      </c>
      <c r="D10549" s="4" t="s">
        <v>317</v>
      </c>
      <c r="E10549" s="5">
        <v>11.76</v>
      </c>
    </row>
    <row r="10550" spans="1:10" ht="11.25" x14ac:dyDescent="0.15">
      <c r="A10550" s="6" t="s">
        <v>315</v>
      </c>
      <c r="B10550" s="4" t="s">
        <v>34</v>
      </c>
      <c r="C10550" s="4" t="s">
        <v>316</v>
      </c>
      <c r="D10550" s="4" t="s">
        <v>317</v>
      </c>
      <c r="E10550" s="5">
        <v>6.87</v>
      </c>
    </row>
    <row r="10551" spans="1:10" ht="11.25" x14ac:dyDescent="0.15">
      <c r="A10551" s="6" t="s">
        <v>315</v>
      </c>
      <c r="B10551" s="4" t="s">
        <v>35</v>
      </c>
      <c r="C10551" s="4" t="s">
        <v>316</v>
      </c>
      <c r="D10551" s="4" t="s">
        <v>318</v>
      </c>
      <c r="E10551" s="5">
        <v>5.46</v>
      </c>
      <c r="F10551" t="s">
        <v>354</v>
      </c>
    </row>
    <row r="10552" spans="1:10" ht="11.25" x14ac:dyDescent="0.15">
      <c r="A10552" s="6" t="s">
        <v>315</v>
      </c>
      <c r="B10552" s="4" t="s">
        <v>35</v>
      </c>
      <c r="C10552" s="4" t="s">
        <v>316</v>
      </c>
      <c r="D10552" s="4" t="s">
        <v>317</v>
      </c>
      <c r="E10552" s="5">
        <v>12.93</v>
      </c>
    </row>
    <row r="10553" spans="1:10" ht="11.25" x14ac:dyDescent="0.15">
      <c r="A10553" s="6" t="s">
        <v>315</v>
      </c>
      <c r="B10553" s="4" t="s">
        <v>36</v>
      </c>
      <c r="C10553" s="4" t="s">
        <v>316</v>
      </c>
      <c r="D10553" s="4" t="s">
        <v>318</v>
      </c>
      <c r="E10553" s="5">
        <v>8.4600000000000009</v>
      </c>
      <c r="F10553" t="s">
        <v>353</v>
      </c>
      <c r="G10553" s="17">
        <f>+E10553+E10554+E10555</f>
        <v>29.77</v>
      </c>
      <c r="H10553" s="17">
        <f>+E10556+E10557</f>
        <v>16.27</v>
      </c>
      <c r="I10553" s="18">
        <f>+(G10553/4)/(H10553/3)</f>
        <v>1.3723110018438844</v>
      </c>
      <c r="J10553" s="21">
        <f>+(B10553-$K$1)/7</f>
        <v>14</v>
      </c>
    </row>
    <row r="10554" spans="1:10" ht="11.25" x14ac:dyDescent="0.15">
      <c r="A10554" s="6" t="s">
        <v>315</v>
      </c>
      <c r="B10554" s="4" t="s">
        <v>36</v>
      </c>
      <c r="C10554" s="4" t="s">
        <v>316</v>
      </c>
      <c r="D10554" s="4" t="s">
        <v>317</v>
      </c>
      <c r="E10554" s="5">
        <v>13.04</v>
      </c>
    </row>
    <row r="10555" spans="1:10" ht="11.25" x14ac:dyDescent="0.15">
      <c r="A10555" s="6" t="s">
        <v>315</v>
      </c>
      <c r="B10555" s="4" t="s">
        <v>36</v>
      </c>
      <c r="C10555" s="4" t="s">
        <v>316</v>
      </c>
      <c r="D10555" s="4" t="s">
        <v>317</v>
      </c>
      <c r="E10555" s="5">
        <v>8.27</v>
      </c>
    </row>
    <row r="10556" spans="1:10" ht="11.25" x14ac:dyDescent="0.15">
      <c r="A10556" s="6" t="s">
        <v>315</v>
      </c>
      <c r="B10556" s="4" t="s">
        <v>37</v>
      </c>
      <c r="C10556" s="4" t="s">
        <v>316</v>
      </c>
      <c r="D10556" s="4" t="s">
        <v>318</v>
      </c>
      <c r="E10556" s="5">
        <v>4.67</v>
      </c>
      <c r="F10556" t="s">
        <v>354</v>
      </c>
    </row>
    <row r="10557" spans="1:10" ht="11.25" x14ac:dyDescent="0.15">
      <c r="A10557" s="6" t="s">
        <v>315</v>
      </c>
      <c r="B10557" s="4" t="s">
        <v>37</v>
      </c>
      <c r="C10557" s="4" t="s">
        <v>316</v>
      </c>
      <c r="D10557" s="4" t="s">
        <v>317</v>
      </c>
      <c r="E10557" s="5">
        <v>11.6</v>
      </c>
    </row>
    <row r="10558" spans="1:10" ht="11.25" x14ac:dyDescent="0.15">
      <c r="A10558" s="6" t="s">
        <v>315</v>
      </c>
      <c r="B10558" s="4" t="s">
        <v>38</v>
      </c>
      <c r="C10558" s="4" t="s">
        <v>316</v>
      </c>
      <c r="D10558" s="4" t="s">
        <v>318</v>
      </c>
      <c r="E10558" s="5">
        <v>8.34</v>
      </c>
      <c r="F10558" t="s">
        <v>353</v>
      </c>
      <c r="G10558" s="17">
        <f>+E10558+E10559+E10560</f>
        <v>32.96</v>
      </c>
      <c r="H10558" s="17">
        <f>+E10561+E10562+E10563</f>
        <v>20.350000000000001</v>
      </c>
      <c r="I10558" s="18">
        <f>+(G10558/4)/(H10558/3)</f>
        <v>1.2147420147420147</v>
      </c>
      <c r="J10558" s="21">
        <f>+(B10558-$K$1)/7</f>
        <v>15</v>
      </c>
    </row>
    <row r="10559" spans="1:10" ht="11.25" x14ac:dyDescent="0.15">
      <c r="A10559" s="6" t="s">
        <v>315</v>
      </c>
      <c r="B10559" s="4" t="s">
        <v>38</v>
      </c>
      <c r="C10559" s="4" t="s">
        <v>316</v>
      </c>
      <c r="D10559" s="4" t="s">
        <v>317</v>
      </c>
      <c r="E10559" s="5">
        <v>13.62</v>
      </c>
    </row>
    <row r="10560" spans="1:10" ht="11.25" x14ac:dyDescent="0.15">
      <c r="A10560" s="6" t="s">
        <v>315</v>
      </c>
      <c r="B10560" s="4" t="s">
        <v>38</v>
      </c>
      <c r="C10560" s="4" t="s">
        <v>316</v>
      </c>
      <c r="D10560" s="4" t="s">
        <v>317</v>
      </c>
      <c r="E10560" s="5">
        <v>11</v>
      </c>
    </row>
    <row r="10561" spans="1:10" ht="11.25" x14ac:dyDescent="0.15">
      <c r="A10561" s="6" t="s">
        <v>315</v>
      </c>
      <c r="B10561" s="4" t="s">
        <v>39</v>
      </c>
      <c r="C10561" s="4" t="s">
        <v>316</v>
      </c>
      <c r="D10561" s="4" t="s">
        <v>318</v>
      </c>
      <c r="E10561" s="5">
        <v>5.37</v>
      </c>
      <c r="F10561" t="s">
        <v>354</v>
      </c>
    </row>
    <row r="10562" spans="1:10" ht="11.25" x14ac:dyDescent="0.15">
      <c r="A10562" s="6" t="s">
        <v>315</v>
      </c>
      <c r="B10562" s="4" t="s">
        <v>39</v>
      </c>
      <c r="C10562" s="4" t="s">
        <v>316</v>
      </c>
      <c r="D10562" s="4" t="s">
        <v>317</v>
      </c>
      <c r="E10562" s="5">
        <v>13.7</v>
      </c>
    </row>
    <row r="10563" spans="1:10" ht="11.25" x14ac:dyDescent="0.15">
      <c r="A10563" s="6" t="s">
        <v>315</v>
      </c>
      <c r="B10563" s="4" t="s">
        <v>39</v>
      </c>
      <c r="C10563" s="4" t="s">
        <v>316</v>
      </c>
      <c r="D10563" s="4" t="s">
        <v>317</v>
      </c>
      <c r="E10563" s="5">
        <v>1.28</v>
      </c>
    </row>
    <row r="10564" spans="1:10" ht="11.25" x14ac:dyDescent="0.15">
      <c r="A10564" s="6" t="s">
        <v>315</v>
      </c>
      <c r="B10564" s="4" t="s">
        <v>40</v>
      </c>
      <c r="C10564" s="4" t="s">
        <v>316</v>
      </c>
      <c r="D10564" s="4" t="s">
        <v>321</v>
      </c>
      <c r="E10564" s="5">
        <v>8.51</v>
      </c>
      <c r="F10564" t="s">
        <v>353</v>
      </c>
      <c r="G10564" s="17">
        <f>+E10564+E10565+E10566</f>
        <v>29.96</v>
      </c>
      <c r="H10564" s="17">
        <f>+E10567+E10568</f>
        <v>18.399999999999999</v>
      </c>
      <c r="I10564" s="18">
        <f>+(G10564/4)/(H10564/3)</f>
        <v>1.2211956521739131</v>
      </c>
      <c r="J10564" s="21">
        <f>+(B10564-$K$1)/7</f>
        <v>16</v>
      </c>
    </row>
    <row r="10565" spans="1:10" ht="11.25" x14ac:dyDescent="0.15">
      <c r="A10565" s="6" t="s">
        <v>315</v>
      </c>
      <c r="B10565" s="4" t="s">
        <v>40</v>
      </c>
      <c r="C10565" s="4" t="s">
        <v>316</v>
      </c>
      <c r="D10565" s="4" t="s">
        <v>317</v>
      </c>
      <c r="E10565" s="5">
        <v>6.77</v>
      </c>
    </row>
    <row r="10566" spans="1:10" ht="11.25" x14ac:dyDescent="0.15">
      <c r="A10566" s="6" t="s">
        <v>315</v>
      </c>
      <c r="B10566" s="4" t="s">
        <v>40</v>
      </c>
      <c r="C10566" s="4" t="s">
        <v>316</v>
      </c>
      <c r="D10566" s="4" t="s">
        <v>317</v>
      </c>
      <c r="E10566" s="5">
        <v>14.68</v>
      </c>
    </row>
    <row r="10567" spans="1:10" ht="11.25" x14ac:dyDescent="0.15">
      <c r="A10567" s="6" t="s">
        <v>315</v>
      </c>
      <c r="B10567" s="4" t="s">
        <v>41</v>
      </c>
      <c r="C10567" s="4" t="s">
        <v>316</v>
      </c>
      <c r="D10567" s="4" t="s">
        <v>318</v>
      </c>
      <c r="E10567" s="5">
        <v>5</v>
      </c>
      <c r="F10567" t="s">
        <v>354</v>
      </c>
    </row>
    <row r="10568" spans="1:10" ht="11.25" x14ac:dyDescent="0.15">
      <c r="A10568" s="6" t="s">
        <v>315</v>
      </c>
      <c r="B10568" s="4" t="s">
        <v>41</v>
      </c>
      <c r="C10568" s="4" t="s">
        <v>316</v>
      </c>
      <c r="D10568" s="4" t="s">
        <v>317</v>
      </c>
      <c r="E10568" s="5">
        <v>13.4</v>
      </c>
    </row>
    <row r="10569" spans="1:10" ht="11.25" x14ac:dyDescent="0.15">
      <c r="A10569" s="6" t="s">
        <v>315</v>
      </c>
      <c r="B10569" s="4" t="s">
        <v>42</v>
      </c>
      <c r="C10569" s="4" t="s">
        <v>316</v>
      </c>
      <c r="D10569" s="4" t="s">
        <v>318</v>
      </c>
      <c r="E10569" s="5">
        <v>8.6</v>
      </c>
      <c r="F10569" t="s">
        <v>353</v>
      </c>
      <c r="G10569" s="17">
        <f>+E10569+E10570+E10571+E10572+E10573</f>
        <v>55.66</v>
      </c>
      <c r="H10569" s="17">
        <f>+E10574</f>
        <v>12.41</v>
      </c>
      <c r="I10569" s="18">
        <f>+(G10569/4)/(H10569/3)</f>
        <v>3.3638195004029008</v>
      </c>
      <c r="J10569" s="21">
        <f>+(B10569-$K$1)/7</f>
        <v>17</v>
      </c>
    </row>
    <row r="10570" spans="1:10" ht="11.25" x14ac:dyDescent="0.15">
      <c r="A10570" s="6" t="s">
        <v>315</v>
      </c>
      <c r="B10570" s="4" t="s">
        <v>42</v>
      </c>
      <c r="C10570" s="4" t="s">
        <v>316</v>
      </c>
      <c r="D10570" s="4" t="s">
        <v>317</v>
      </c>
      <c r="E10570" s="5">
        <v>14.6</v>
      </c>
    </row>
    <row r="10571" spans="1:10" ht="11.25" x14ac:dyDescent="0.15">
      <c r="A10571" s="6" t="s">
        <v>315</v>
      </c>
      <c r="B10571" s="4" t="s">
        <v>42</v>
      </c>
      <c r="C10571" s="4" t="s">
        <v>316</v>
      </c>
      <c r="D10571" s="4" t="s">
        <v>317</v>
      </c>
      <c r="E10571" s="5">
        <v>9.42</v>
      </c>
    </row>
    <row r="10572" spans="1:10" ht="11.25" x14ac:dyDescent="0.15">
      <c r="A10572" s="6" t="s">
        <v>315</v>
      </c>
      <c r="B10572" s="4" t="s">
        <v>147</v>
      </c>
      <c r="C10572" s="4" t="s">
        <v>316</v>
      </c>
      <c r="D10572" s="4" t="s">
        <v>317</v>
      </c>
      <c r="E10572" s="5">
        <v>15.61</v>
      </c>
    </row>
    <row r="10573" spans="1:10" ht="11.25" x14ac:dyDescent="0.15">
      <c r="A10573" s="6" t="s">
        <v>315</v>
      </c>
      <c r="B10573" s="4" t="s">
        <v>147</v>
      </c>
      <c r="C10573" s="4" t="s">
        <v>316</v>
      </c>
      <c r="D10573" s="4" t="s">
        <v>317</v>
      </c>
      <c r="E10573" s="5">
        <v>7.43</v>
      </c>
    </row>
    <row r="10574" spans="1:10" ht="11.25" x14ac:dyDescent="0.15">
      <c r="A10574" s="6" t="s">
        <v>315</v>
      </c>
      <c r="B10574" s="4" t="s">
        <v>43</v>
      </c>
      <c r="C10574" s="4" t="s">
        <v>316</v>
      </c>
      <c r="D10574" s="4" t="s">
        <v>317</v>
      </c>
      <c r="E10574" s="5">
        <v>12.41</v>
      </c>
      <c r="F10574" t="s">
        <v>354</v>
      </c>
    </row>
    <row r="10575" spans="1:10" ht="11.25" x14ac:dyDescent="0.15">
      <c r="A10575" s="6" t="s">
        <v>315</v>
      </c>
      <c r="B10575" s="4" t="s">
        <v>44</v>
      </c>
      <c r="C10575" s="4" t="s">
        <v>316</v>
      </c>
      <c r="D10575" s="4" t="s">
        <v>318</v>
      </c>
      <c r="E10575" s="5">
        <v>8.6</v>
      </c>
      <c r="F10575" t="s">
        <v>353</v>
      </c>
      <c r="G10575" s="17">
        <f>+E10575+E10576+E10577</f>
        <v>31.439999999999998</v>
      </c>
      <c r="H10575" s="17">
        <f>+E10578</f>
        <v>13.37</v>
      </c>
      <c r="I10575" s="18">
        <f>+(G10575/4)/(H10575/3)</f>
        <v>1.7636499626028423</v>
      </c>
      <c r="J10575" s="21">
        <f>+(B10575-$K$1)/7</f>
        <v>18</v>
      </c>
    </row>
    <row r="10576" spans="1:10" ht="11.25" x14ac:dyDescent="0.15">
      <c r="A10576" s="6" t="s">
        <v>315</v>
      </c>
      <c r="B10576" s="4" t="s">
        <v>44</v>
      </c>
      <c r="C10576" s="4" t="s">
        <v>316</v>
      </c>
      <c r="D10576" s="4" t="s">
        <v>317</v>
      </c>
      <c r="E10576" s="5">
        <v>14.67</v>
      </c>
    </row>
    <row r="10577" spans="1:10" ht="11.25" x14ac:dyDescent="0.15">
      <c r="A10577" s="9" t="s">
        <v>315</v>
      </c>
      <c r="B10577" s="4" t="s">
        <v>44</v>
      </c>
      <c r="C10577" s="4" t="s">
        <v>316</v>
      </c>
      <c r="D10577" s="4" t="s">
        <v>317</v>
      </c>
      <c r="E10577" s="5">
        <v>8.17</v>
      </c>
    </row>
    <row r="10578" spans="1:10" ht="11.25" x14ac:dyDescent="0.15">
      <c r="A10578" s="6" t="s">
        <v>315</v>
      </c>
      <c r="B10578" s="4" t="s">
        <v>45</v>
      </c>
      <c r="C10578" s="4" t="s">
        <v>316</v>
      </c>
      <c r="D10578" s="4" t="s">
        <v>317</v>
      </c>
      <c r="E10578" s="5">
        <v>13.37</v>
      </c>
      <c r="F10578" t="s">
        <v>354</v>
      </c>
    </row>
    <row r="10579" spans="1:10" ht="11.25" x14ac:dyDescent="0.15">
      <c r="A10579" s="6" t="s">
        <v>315</v>
      </c>
      <c r="B10579" s="4" t="s">
        <v>46</v>
      </c>
      <c r="C10579" s="4" t="s">
        <v>316</v>
      </c>
      <c r="D10579" s="4" t="s">
        <v>317</v>
      </c>
      <c r="E10579" s="5">
        <v>13.92</v>
      </c>
      <c r="F10579" t="s">
        <v>353</v>
      </c>
      <c r="G10579" s="17">
        <f>+E10579+E10580+E10581</f>
        <v>38.07</v>
      </c>
      <c r="H10579" s="17">
        <f>+E10582</f>
        <v>11.64</v>
      </c>
      <c r="I10579" s="18">
        <f>+(G10579/4)/(H10579/3)</f>
        <v>2.4529639175257731</v>
      </c>
      <c r="J10579" s="21">
        <f>+(B10579-$K$1)/7</f>
        <v>19</v>
      </c>
    </row>
    <row r="10580" spans="1:10" ht="11.25" x14ac:dyDescent="0.15">
      <c r="A10580" s="6" t="s">
        <v>315</v>
      </c>
      <c r="B10580" s="4" t="s">
        <v>46</v>
      </c>
      <c r="C10580" s="4" t="s">
        <v>316</v>
      </c>
      <c r="D10580" s="4" t="s">
        <v>317</v>
      </c>
      <c r="E10580" s="5">
        <v>10.32</v>
      </c>
    </row>
    <row r="10581" spans="1:10" ht="11.25" x14ac:dyDescent="0.15">
      <c r="A10581" s="6" t="s">
        <v>315</v>
      </c>
      <c r="B10581" s="4" t="s">
        <v>151</v>
      </c>
      <c r="C10581" s="4" t="s">
        <v>316</v>
      </c>
      <c r="D10581" s="4" t="s">
        <v>319</v>
      </c>
      <c r="E10581" s="5">
        <v>13.83</v>
      </c>
    </row>
    <row r="10582" spans="1:10" ht="11.25" x14ac:dyDescent="0.15">
      <c r="A10582" s="6" t="s">
        <v>315</v>
      </c>
      <c r="B10582" s="4" t="s">
        <v>47</v>
      </c>
      <c r="C10582" s="4" t="s">
        <v>316</v>
      </c>
      <c r="D10582" s="4" t="s">
        <v>317</v>
      </c>
      <c r="E10582" s="5">
        <v>11.64</v>
      </c>
      <c r="F10582" t="s">
        <v>354</v>
      </c>
    </row>
    <row r="10583" spans="1:10" ht="11.25" x14ac:dyDescent="0.15">
      <c r="A10583" s="6" t="s">
        <v>315</v>
      </c>
      <c r="B10583" s="4" t="s">
        <v>48</v>
      </c>
      <c r="C10583" s="4" t="s">
        <v>316</v>
      </c>
      <c r="D10583" s="4" t="s">
        <v>321</v>
      </c>
      <c r="E10583" s="5">
        <v>12.81</v>
      </c>
      <c r="F10583" t="s">
        <v>353</v>
      </c>
      <c r="G10583" s="17">
        <f>+E10583+E10584+E10585</f>
        <v>28.31</v>
      </c>
      <c r="H10583" s="17">
        <f>+E10586</f>
        <v>12.74</v>
      </c>
      <c r="I10583" s="18">
        <f>+(G10583/4)/(H10583/3)</f>
        <v>1.6666012558869701</v>
      </c>
      <c r="J10583" s="21">
        <f>+(B10583-$K$1)/7</f>
        <v>20</v>
      </c>
    </row>
    <row r="10584" spans="1:10" ht="11.25" x14ac:dyDescent="0.15">
      <c r="A10584" s="6" t="s">
        <v>315</v>
      </c>
      <c r="B10584" s="4" t="s">
        <v>48</v>
      </c>
      <c r="C10584" s="4" t="s">
        <v>316</v>
      </c>
      <c r="D10584" s="4" t="s">
        <v>321</v>
      </c>
      <c r="E10584" s="5">
        <v>7.39</v>
      </c>
    </row>
    <row r="10585" spans="1:10" ht="11.25" x14ac:dyDescent="0.15">
      <c r="A10585" s="6" t="s">
        <v>315</v>
      </c>
      <c r="B10585" s="4" t="s">
        <v>48</v>
      </c>
      <c r="C10585" s="4" t="s">
        <v>316</v>
      </c>
      <c r="D10585" s="4" t="s">
        <v>318</v>
      </c>
      <c r="E10585" s="5">
        <v>8.11</v>
      </c>
    </row>
    <row r="10586" spans="1:10" ht="11.25" x14ac:dyDescent="0.15">
      <c r="A10586" s="6" t="s">
        <v>315</v>
      </c>
      <c r="B10586" s="4" t="s">
        <v>49</v>
      </c>
      <c r="C10586" s="4" t="s">
        <v>316</v>
      </c>
      <c r="D10586" s="4" t="s">
        <v>317</v>
      </c>
      <c r="E10586" s="5">
        <v>12.74</v>
      </c>
      <c r="F10586" t="s">
        <v>354</v>
      </c>
    </row>
    <row r="10587" spans="1:10" ht="11.25" x14ac:dyDescent="0.15">
      <c r="A10587" s="6" t="s">
        <v>315</v>
      </c>
      <c r="B10587" s="4" t="s">
        <v>50</v>
      </c>
      <c r="C10587" s="4" t="s">
        <v>316</v>
      </c>
      <c r="D10587" s="4" t="s">
        <v>318</v>
      </c>
      <c r="E10587" s="5">
        <v>7.82</v>
      </c>
      <c r="F10587" t="s">
        <v>353</v>
      </c>
      <c r="G10587" s="17">
        <f>+E10587+E10588+E10589</f>
        <v>31.73</v>
      </c>
      <c r="H10587" s="17">
        <f>+E10590</f>
        <v>14.07</v>
      </c>
      <c r="I10587" s="18">
        <f>+(G10587/4)/(H10587/3)</f>
        <v>1.6913646055437099</v>
      </c>
      <c r="J10587" s="21">
        <f>+(B10587-$K$1)/7</f>
        <v>21</v>
      </c>
    </row>
    <row r="10588" spans="1:10" ht="11.25" x14ac:dyDescent="0.15">
      <c r="A10588" s="6" t="s">
        <v>315</v>
      </c>
      <c r="B10588" s="4" t="s">
        <v>50</v>
      </c>
      <c r="C10588" s="4" t="s">
        <v>316</v>
      </c>
      <c r="D10588" s="4" t="s">
        <v>317</v>
      </c>
      <c r="E10588" s="5">
        <v>13.16</v>
      </c>
    </row>
    <row r="10589" spans="1:10" ht="11.25" x14ac:dyDescent="0.15">
      <c r="A10589" s="6" t="s">
        <v>315</v>
      </c>
      <c r="B10589" s="4" t="s">
        <v>50</v>
      </c>
      <c r="C10589" s="4" t="s">
        <v>316</v>
      </c>
      <c r="D10589" s="4" t="s">
        <v>317</v>
      </c>
      <c r="E10589" s="5">
        <v>10.75</v>
      </c>
    </row>
    <row r="10590" spans="1:10" ht="11.25" x14ac:dyDescent="0.15">
      <c r="A10590" s="6" t="s">
        <v>315</v>
      </c>
      <c r="B10590" s="4" t="s">
        <v>51</v>
      </c>
      <c r="C10590" s="4" t="s">
        <v>316</v>
      </c>
      <c r="D10590" s="4" t="s">
        <v>317</v>
      </c>
      <c r="E10590" s="5">
        <v>14.07</v>
      </c>
      <c r="F10590" t="s">
        <v>354</v>
      </c>
    </row>
    <row r="10591" spans="1:10" ht="11.25" x14ac:dyDescent="0.15">
      <c r="A10591" s="6" t="s">
        <v>315</v>
      </c>
      <c r="B10591" s="4" t="s">
        <v>52</v>
      </c>
      <c r="C10591" s="4" t="s">
        <v>316</v>
      </c>
      <c r="D10591" s="4" t="s">
        <v>321</v>
      </c>
      <c r="E10591" s="5">
        <v>17.989999999999998</v>
      </c>
      <c r="F10591" s="13" t="s">
        <v>354</v>
      </c>
    </row>
    <row r="10592" spans="1:10" ht="11.25" x14ac:dyDescent="0.15">
      <c r="A10592" s="6" t="s">
        <v>315</v>
      </c>
      <c r="B10592" s="4" t="s">
        <v>52</v>
      </c>
      <c r="C10592" s="4" t="s">
        <v>316</v>
      </c>
      <c r="D10592" s="4" t="s">
        <v>321</v>
      </c>
      <c r="E10592" s="5">
        <v>15.07</v>
      </c>
    </row>
    <row r="10593" spans="1:10" ht="11.25" x14ac:dyDescent="0.15">
      <c r="A10593" s="6" t="s">
        <v>315</v>
      </c>
      <c r="B10593" s="4" t="s">
        <v>52</v>
      </c>
      <c r="C10593" s="4" t="s">
        <v>316</v>
      </c>
      <c r="D10593" s="4" t="s">
        <v>319</v>
      </c>
      <c r="E10593" s="5">
        <v>14.3</v>
      </c>
    </row>
    <row r="10594" spans="1:10" ht="11.25" x14ac:dyDescent="0.15">
      <c r="A10594" s="6" t="s">
        <v>315</v>
      </c>
      <c r="B10594" s="4" t="s">
        <v>53</v>
      </c>
      <c r="C10594" s="4" t="s">
        <v>316</v>
      </c>
      <c r="D10594" s="4" t="s">
        <v>318</v>
      </c>
      <c r="E10594" s="5">
        <v>10.08</v>
      </c>
      <c r="F10594" t="s">
        <v>353</v>
      </c>
      <c r="G10594" s="17">
        <f>+E10594+E10595+E10596</f>
        <v>32.78</v>
      </c>
      <c r="H10594" s="17">
        <f>+E10597</f>
        <v>13.65</v>
      </c>
      <c r="I10594" s="18">
        <f>+(G10594/4)/(H10594/3)</f>
        <v>1.8010989010989011</v>
      </c>
      <c r="J10594" s="21">
        <f>+(B10594-$K$1)/7</f>
        <v>23</v>
      </c>
    </row>
    <row r="10595" spans="1:10" ht="11.25" x14ac:dyDescent="0.15">
      <c r="A10595" s="6" t="s">
        <v>315</v>
      </c>
      <c r="B10595" s="4" t="s">
        <v>53</v>
      </c>
      <c r="C10595" s="4" t="s">
        <v>316</v>
      </c>
      <c r="D10595" s="4" t="s">
        <v>317</v>
      </c>
      <c r="E10595" s="5">
        <v>14.97</v>
      </c>
    </row>
    <row r="10596" spans="1:10" ht="11.25" x14ac:dyDescent="0.15">
      <c r="A10596" s="6" t="s">
        <v>315</v>
      </c>
      <c r="B10596" s="4" t="s">
        <v>53</v>
      </c>
      <c r="C10596" s="4" t="s">
        <v>316</v>
      </c>
      <c r="D10596" s="4" t="s">
        <v>317</v>
      </c>
      <c r="E10596" s="5">
        <v>7.73</v>
      </c>
    </row>
    <row r="10597" spans="1:10" ht="11.25" x14ac:dyDescent="0.15">
      <c r="A10597" s="6" t="s">
        <v>315</v>
      </c>
      <c r="B10597" s="4" t="s">
        <v>54</v>
      </c>
      <c r="C10597" s="4" t="s">
        <v>316</v>
      </c>
      <c r="D10597" s="4" t="s">
        <v>317</v>
      </c>
      <c r="E10597" s="5">
        <v>13.65</v>
      </c>
      <c r="F10597" t="s">
        <v>354</v>
      </c>
    </row>
    <row r="10598" spans="1:10" ht="11.25" x14ac:dyDescent="0.15">
      <c r="A10598" s="6" t="s">
        <v>315</v>
      </c>
      <c r="B10598" s="4" t="s">
        <v>55</v>
      </c>
      <c r="C10598" s="4" t="s">
        <v>316</v>
      </c>
      <c r="D10598" s="4" t="s">
        <v>318</v>
      </c>
      <c r="E10598" s="5">
        <v>8.76</v>
      </c>
      <c r="F10598" t="s">
        <v>353</v>
      </c>
      <c r="G10598" s="17">
        <f>+E10598+E10599+E10600</f>
        <v>30.47</v>
      </c>
      <c r="H10598" s="17">
        <f>+E10601</f>
        <v>13.51</v>
      </c>
      <c r="I10598" s="18">
        <f>+(G10598/4)/(H10598/3)</f>
        <v>1.6915247964470763</v>
      </c>
      <c r="J10598" s="21">
        <f>+(B10598-$K$1)/7</f>
        <v>24</v>
      </c>
    </row>
    <row r="10599" spans="1:10" ht="11.25" x14ac:dyDescent="0.15">
      <c r="A10599" s="6" t="s">
        <v>315</v>
      </c>
      <c r="B10599" s="4" t="s">
        <v>55</v>
      </c>
      <c r="C10599" s="4" t="s">
        <v>316</v>
      </c>
      <c r="D10599" s="4" t="s">
        <v>317</v>
      </c>
      <c r="E10599" s="5">
        <v>13.94</v>
      </c>
    </row>
    <row r="10600" spans="1:10" ht="11.25" x14ac:dyDescent="0.15">
      <c r="A10600" s="6" t="s">
        <v>315</v>
      </c>
      <c r="B10600" s="4" t="s">
        <v>55</v>
      </c>
      <c r="C10600" s="4" t="s">
        <v>316</v>
      </c>
      <c r="D10600" s="4" t="s">
        <v>317</v>
      </c>
      <c r="E10600" s="5">
        <v>7.77</v>
      </c>
    </row>
    <row r="10601" spans="1:10" ht="11.25" x14ac:dyDescent="0.15">
      <c r="A10601" s="6" t="s">
        <v>315</v>
      </c>
      <c r="B10601" s="4" t="s">
        <v>56</v>
      </c>
      <c r="C10601" s="4" t="s">
        <v>316</v>
      </c>
      <c r="D10601" s="4" t="s">
        <v>319</v>
      </c>
      <c r="E10601" s="5">
        <v>13.51</v>
      </c>
      <c r="F10601" t="s">
        <v>354</v>
      </c>
    </row>
    <row r="10602" spans="1:10" ht="11.25" x14ac:dyDescent="0.15">
      <c r="A10602" s="6" t="s">
        <v>315</v>
      </c>
      <c r="B10602" s="4" t="s">
        <v>57</v>
      </c>
      <c r="C10602" s="4" t="s">
        <v>316</v>
      </c>
      <c r="D10602" s="4" t="s">
        <v>318</v>
      </c>
      <c r="E10602" s="5">
        <v>10.49</v>
      </c>
      <c r="F10602" t="s">
        <v>353</v>
      </c>
      <c r="G10602" s="17">
        <f>+E10602+E10603+E10604</f>
        <v>33.550000000000004</v>
      </c>
      <c r="H10602" s="17">
        <f>+E10605</f>
        <v>14.43</v>
      </c>
      <c r="I10602" s="18">
        <f>+(G10602/4)/(H10602/3)</f>
        <v>1.7437629937629942</v>
      </c>
      <c r="J10602" s="21">
        <f>+(B10602-$K$1)/7</f>
        <v>25</v>
      </c>
    </row>
    <row r="10603" spans="1:10" ht="11.25" x14ac:dyDescent="0.15">
      <c r="A10603" s="6" t="s">
        <v>315</v>
      </c>
      <c r="B10603" s="4" t="s">
        <v>57</v>
      </c>
      <c r="C10603" s="4" t="s">
        <v>316</v>
      </c>
      <c r="D10603" s="4" t="s">
        <v>317</v>
      </c>
      <c r="E10603" s="5">
        <v>14.39</v>
      </c>
    </row>
    <row r="10604" spans="1:10" ht="11.25" x14ac:dyDescent="0.15">
      <c r="A10604" s="6" t="s">
        <v>315</v>
      </c>
      <c r="B10604" s="4" t="s">
        <v>57</v>
      </c>
      <c r="C10604" s="4" t="s">
        <v>316</v>
      </c>
      <c r="D10604" s="4" t="s">
        <v>317</v>
      </c>
      <c r="E10604" s="5">
        <v>8.67</v>
      </c>
    </row>
    <row r="10605" spans="1:10" ht="11.25" x14ac:dyDescent="0.15">
      <c r="A10605" s="6" t="s">
        <v>315</v>
      </c>
      <c r="B10605" s="4" t="s">
        <v>58</v>
      </c>
      <c r="C10605" s="4" t="s">
        <v>316</v>
      </c>
      <c r="D10605" s="4" t="s">
        <v>317</v>
      </c>
      <c r="E10605" s="5">
        <v>14.43</v>
      </c>
      <c r="F10605" t="s">
        <v>354</v>
      </c>
    </row>
    <row r="10606" spans="1:10" ht="11.25" x14ac:dyDescent="0.15">
      <c r="A10606" s="6" t="s">
        <v>315</v>
      </c>
      <c r="B10606" s="4" t="s">
        <v>59</v>
      </c>
      <c r="C10606" s="4" t="s">
        <v>316</v>
      </c>
      <c r="D10606" s="4" t="s">
        <v>318</v>
      </c>
      <c r="E10606" s="5">
        <v>9.93</v>
      </c>
      <c r="F10606" t="s">
        <v>353</v>
      </c>
      <c r="G10606" s="17">
        <f>+E10606+E10607+E10608</f>
        <v>33.760000000000005</v>
      </c>
      <c r="H10606" s="17">
        <f>+E10609</f>
        <v>13.68</v>
      </c>
      <c r="I10606" s="18">
        <f>+(G10606/4)/(H10606/3)</f>
        <v>1.8508771929824566</v>
      </c>
      <c r="J10606" s="21">
        <f>+(B10606-$K$1)/7</f>
        <v>26</v>
      </c>
    </row>
    <row r="10607" spans="1:10" ht="11.25" x14ac:dyDescent="0.15">
      <c r="A10607" s="6" t="s">
        <v>315</v>
      </c>
      <c r="B10607" s="4" t="s">
        <v>59</v>
      </c>
      <c r="C10607" s="4" t="s">
        <v>316</v>
      </c>
      <c r="D10607" s="4" t="s">
        <v>317</v>
      </c>
      <c r="E10607" s="5">
        <v>13.63</v>
      </c>
    </row>
    <row r="10608" spans="1:10" ht="11.25" x14ac:dyDescent="0.15">
      <c r="A10608" s="6" t="s">
        <v>315</v>
      </c>
      <c r="B10608" s="4" t="s">
        <v>59</v>
      </c>
      <c r="C10608" s="4" t="s">
        <v>316</v>
      </c>
      <c r="D10608" s="4" t="s">
        <v>317</v>
      </c>
      <c r="E10608" s="5">
        <v>10.199999999999999</v>
      </c>
    </row>
    <row r="10609" spans="1:10" ht="11.25" x14ac:dyDescent="0.15">
      <c r="A10609" s="6" t="s">
        <v>315</v>
      </c>
      <c r="B10609" s="4" t="s">
        <v>60</v>
      </c>
      <c r="C10609" s="4" t="s">
        <v>316</v>
      </c>
      <c r="D10609" s="4" t="s">
        <v>317</v>
      </c>
      <c r="E10609" s="5">
        <v>13.68</v>
      </c>
      <c r="F10609" t="s">
        <v>354</v>
      </c>
    </row>
    <row r="10610" spans="1:10" ht="11.25" x14ac:dyDescent="0.15">
      <c r="A10610" s="6" t="s">
        <v>315</v>
      </c>
      <c r="B10610" s="4" t="s">
        <v>61</v>
      </c>
      <c r="C10610" s="4" t="s">
        <v>316</v>
      </c>
      <c r="D10610" s="4" t="s">
        <v>318</v>
      </c>
      <c r="E10610" s="5">
        <v>8.48</v>
      </c>
      <c r="F10610" s="13" t="s">
        <v>353</v>
      </c>
      <c r="G10610" s="17">
        <f>+E10610+E10611+E10612</f>
        <v>29.64</v>
      </c>
      <c r="H10610" s="17">
        <f>+E10613+E10614</f>
        <v>18.310000000000002</v>
      </c>
      <c r="I10610" s="18">
        <f>+(G10610/4)/(H10610/3)</f>
        <v>1.2140906608410702</v>
      </c>
      <c r="J10610" s="21">
        <f>+(B10610-$K$1)/7</f>
        <v>27</v>
      </c>
    </row>
    <row r="10611" spans="1:10" ht="11.25" x14ac:dyDescent="0.15">
      <c r="A10611" s="6" t="s">
        <v>315</v>
      </c>
      <c r="B10611" s="4" t="s">
        <v>61</v>
      </c>
      <c r="C10611" s="4" t="s">
        <v>316</v>
      </c>
      <c r="D10611" s="4" t="s">
        <v>317</v>
      </c>
      <c r="E10611" s="5">
        <v>13.25</v>
      </c>
      <c r="F10611" s="13"/>
    </row>
    <row r="10612" spans="1:10" ht="11.25" x14ac:dyDescent="0.15">
      <c r="A10612" s="6" t="s">
        <v>315</v>
      </c>
      <c r="B10612" s="4" t="s">
        <v>61</v>
      </c>
      <c r="C10612" s="4" t="s">
        <v>316</v>
      </c>
      <c r="D10612" s="4" t="s">
        <v>317</v>
      </c>
      <c r="E10612" s="5">
        <v>7.91</v>
      </c>
      <c r="F10612" s="13"/>
    </row>
    <row r="10613" spans="1:10" ht="11.25" x14ac:dyDescent="0.15">
      <c r="A10613" s="6" t="s">
        <v>315</v>
      </c>
      <c r="B10613" s="4" t="s">
        <v>62</v>
      </c>
      <c r="C10613" s="4" t="s">
        <v>316</v>
      </c>
      <c r="D10613" s="4" t="s">
        <v>317</v>
      </c>
      <c r="E10613" s="5">
        <v>12.05</v>
      </c>
      <c r="F10613" s="13" t="s">
        <v>354</v>
      </c>
    </row>
    <row r="10614" spans="1:10" ht="11.25" x14ac:dyDescent="0.15">
      <c r="A10614" s="6" t="s">
        <v>315</v>
      </c>
      <c r="B10614" s="4" t="s">
        <v>62</v>
      </c>
      <c r="C10614" s="4" t="s">
        <v>316</v>
      </c>
      <c r="D10614" s="4" t="s">
        <v>317</v>
      </c>
      <c r="E10614" s="5">
        <v>6.26</v>
      </c>
    </row>
    <row r="10615" spans="1:10" ht="11.25" x14ac:dyDescent="0.15">
      <c r="A10615" s="6" t="s">
        <v>315</v>
      </c>
      <c r="B10615" s="4" t="s">
        <v>63</v>
      </c>
      <c r="C10615" s="4" t="s">
        <v>316</v>
      </c>
      <c r="D10615" s="4" t="s">
        <v>318</v>
      </c>
      <c r="E10615" s="5">
        <v>8.42</v>
      </c>
      <c r="F10615" t="s">
        <v>353</v>
      </c>
      <c r="G10615" s="17">
        <f>+E10615+E10616+E10617</f>
        <v>32.35</v>
      </c>
      <c r="H10615" s="17">
        <f>+E10618</f>
        <v>13.22</v>
      </c>
      <c r="I10615" s="18">
        <f>+(G10615/4)/(H10615/3)</f>
        <v>1.8352874432677759</v>
      </c>
      <c r="J10615" s="21">
        <f>+(B10615-$K$1)/7</f>
        <v>28</v>
      </c>
    </row>
    <row r="10616" spans="1:10" ht="11.25" x14ac:dyDescent="0.15">
      <c r="A10616" s="6" t="s">
        <v>315</v>
      </c>
      <c r="B10616" s="4" t="s">
        <v>63</v>
      </c>
      <c r="C10616" s="4" t="s">
        <v>316</v>
      </c>
      <c r="D10616" s="4" t="s">
        <v>317</v>
      </c>
      <c r="E10616" s="5">
        <v>14.12</v>
      </c>
    </row>
    <row r="10617" spans="1:10" ht="11.25" x14ac:dyDescent="0.15">
      <c r="A10617" s="6" t="s">
        <v>315</v>
      </c>
      <c r="B10617" s="4" t="s">
        <v>63</v>
      </c>
      <c r="C10617" s="4" t="s">
        <v>316</v>
      </c>
      <c r="D10617" s="4" t="s">
        <v>317</v>
      </c>
      <c r="E10617" s="5">
        <v>9.81</v>
      </c>
    </row>
    <row r="10618" spans="1:10" ht="11.25" x14ac:dyDescent="0.15">
      <c r="A10618" s="6" t="s">
        <v>315</v>
      </c>
      <c r="B10618" s="4" t="s">
        <v>64</v>
      </c>
      <c r="C10618" s="4" t="s">
        <v>316</v>
      </c>
      <c r="D10618" s="4" t="s">
        <v>317</v>
      </c>
      <c r="E10618" s="5">
        <v>13.22</v>
      </c>
      <c r="F10618" t="s">
        <v>354</v>
      </c>
    </row>
    <row r="10619" spans="1:10" ht="11.25" x14ac:dyDescent="0.15">
      <c r="A10619" s="6" t="s">
        <v>315</v>
      </c>
      <c r="B10619" s="4" t="s">
        <v>65</v>
      </c>
      <c r="C10619" s="4" t="s">
        <v>316</v>
      </c>
      <c r="D10619" s="4" t="s">
        <v>318</v>
      </c>
      <c r="E10619" s="5">
        <v>8.1199999999999992</v>
      </c>
      <c r="F10619" t="s">
        <v>353</v>
      </c>
      <c r="G10619" s="17">
        <f>+E10619+E10620+E10621</f>
        <v>29.849999999999998</v>
      </c>
      <c r="H10619" s="17">
        <f>+E10622</f>
        <v>12.5</v>
      </c>
      <c r="I10619" s="18">
        <f>+(G10619/4)/(H10619/3)</f>
        <v>1.7909999999999997</v>
      </c>
      <c r="J10619" s="21">
        <f>+(B10619-$K$1)/7</f>
        <v>29</v>
      </c>
    </row>
    <row r="10620" spans="1:10" ht="11.25" x14ac:dyDescent="0.15">
      <c r="A10620" s="6" t="s">
        <v>315</v>
      </c>
      <c r="B10620" s="4" t="s">
        <v>65</v>
      </c>
      <c r="C10620" s="4" t="s">
        <v>316</v>
      </c>
      <c r="D10620" s="4" t="s">
        <v>317</v>
      </c>
      <c r="E10620" s="5">
        <v>13.85</v>
      </c>
    </row>
    <row r="10621" spans="1:10" ht="11.25" x14ac:dyDescent="0.15">
      <c r="A10621" s="6" t="s">
        <v>315</v>
      </c>
      <c r="B10621" s="4" t="s">
        <v>65</v>
      </c>
      <c r="C10621" s="4" t="s">
        <v>316</v>
      </c>
      <c r="D10621" s="4" t="s">
        <v>317</v>
      </c>
      <c r="E10621" s="5">
        <v>7.88</v>
      </c>
    </row>
    <row r="10622" spans="1:10" ht="11.25" x14ac:dyDescent="0.15">
      <c r="A10622" s="9" t="s">
        <v>315</v>
      </c>
      <c r="B10622" s="4" t="s">
        <v>66</v>
      </c>
      <c r="C10622" s="4" t="s">
        <v>316</v>
      </c>
      <c r="D10622" s="4" t="s">
        <v>317</v>
      </c>
      <c r="E10622" s="5">
        <v>12.5</v>
      </c>
      <c r="F10622" t="s">
        <v>354</v>
      </c>
    </row>
    <row r="10623" spans="1:10" ht="11.25" x14ac:dyDescent="0.15">
      <c r="A10623" s="6" t="s">
        <v>315</v>
      </c>
      <c r="B10623" s="4" t="s">
        <v>67</v>
      </c>
      <c r="C10623" s="4" t="s">
        <v>316</v>
      </c>
      <c r="D10623" s="4" t="s">
        <v>318</v>
      </c>
      <c r="E10623" s="5">
        <v>7.98</v>
      </c>
      <c r="F10623" t="s">
        <v>353</v>
      </c>
      <c r="G10623" s="17">
        <f>+E10623+E10624+E10625</f>
        <v>29.6</v>
      </c>
      <c r="H10623" s="17">
        <f>+E10626+E10627</f>
        <v>26.96</v>
      </c>
      <c r="I10623" s="18">
        <f>+(G10623/4)/(H10623/3)</f>
        <v>0.82344213649851639</v>
      </c>
      <c r="J10623" s="21">
        <f>+(B10623-$K$1)/7</f>
        <v>30</v>
      </c>
    </row>
    <row r="10624" spans="1:10" ht="11.25" x14ac:dyDescent="0.15">
      <c r="A10624" s="6" t="s">
        <v>315</v>
      </c>
      <c r="B10624" s="4" t="s">
        <v>67</v>
      </c>
      <c r="C10624" s="4" t="s">
        <v>316</v>
      </c>
      <c r="D10624" s="4" t="s">
        <v>317</v>
      </c>
      <c r="E10624" s="5">
        <v>13.49</v>
      </c>
    </row>
    <row r="10625" spans="1:10" ht="11.25" x14ac:dyDescent="0.15">
      <c r="A10625" s="6" t="s">
        <v>315</v>
      </c>
      <c r="B10625" s="4" t="s">
        <v>67</v>
      </c>
      <c r="C10625" s="4" t="s">
        <v>316</v>
      </c>
      <c r="D10625" s="4" t="s">
        <v>317</v>
      </c>
      <c r="E10625" s="5">
        <v>8.1300000000000008</v>
      </c>
    </row>
    <row r="10626" spans="1:10" ht="11.25" x14ac:dyDescent="0.15">
      <c r="A10626" s="6" t="s">
        <v>315</v>
      </c>
      <c r="B10626" s="4" t="s">
        <v>68</v>
      </c>
      <c r="C10626" s="4" t="s">
        <v>316</v>
      </c>
      <c r="D10626" s="4" t="s">
        <v>318</v>
      </c>
      <c r="E10626" s="5">
        <v>12.74</v>
      </c>
      <c r="F10626" t="s">
        <v>354</v>
      </c>
    </row>
    <row r="10627" spans="1:10" ht="11.25" x14ac:dyDescent="0.15">
      <c r="A10627" s="6" t="s">
        <v>315</v>
      </c>
      <c r="B10627" s="4" t="s">
        <v>68</v>
      </c>
      <c r="C10627" s="4" t="s">
        <v>316</v>
      </c>
      <c r="D10627" s="4" t="s">
        <v>317</v>
      </c>
      <c r="E10627" s="5">
        <v>14.22</v>
      </c>
    </row>
    <row r="10628" spans="1:10" ht="11.25" x14ac:dyDescent="0.15">
      <c r="A10628" s="6" t="s">
        <v>315</v>
      </c>
      <c r="B10628" s="4" t="s">
        <v>69</v>
      </c>
      <c r="C10628" s="4" t="s">
        <v>316</v>
      </c>
      <c r="D10628" s="4" t="s">
        <v>318</v>
      </c>
      <c r="E10628" s="5">
        <v>8.07</v>
      </c>
      <c r="F10628" t="s">
        <v>353</v>
      </c>
      <c r="G10628" s="17">
        <f>+E10628+E10629+E10630</f>
        <v>29.259999999999998</v>
      </c>
      <c r="H10628" s="17">
        <f>+E10631</f>
        <v>13.33</v>
      </c>
      <c r="I10628" s="18">
        <f>+(G10628/4)/(H10628/3)</f>
        <v>1.6462865716429107</v>
      </c>
      <c r="J10628" s="21">
        <f>+(B10628-$K$1)/7</f>
        <v>31</v>
      </c>
    </row>
    <row r="10629" spans="1:10" ht="11.25" x14ac:dyDescent="0.15">
      <c r="A10629" s="6" t="s">
        <v>315</v>
      </c>
      <c r="B10629" s="4" t="s">
        <v>69</v>
      </c>
      <c r="C10629" s="4" t="s">
        <v>316</v>
      </c>
      <c r="D10629" s="4" t="s">
        <v>317</v>
      </c>
      <c r="E10629" s="5">
        <v>12.94</v>
      </c>
    </row>
    <row r="10630" spans="1:10" ht="11.25" x14ac:dyDescent="0.15">
      <c r="A10630" s="6" t="s">
        <v>315</v>
      </c>
      <c r="B10630" s="4" t="s">
        <v>69</v>
      </c>
      <c r="C10630" s="4" t="s">
        <v>316</v>
      </c>
      <c r="D10630" s="4" t="s">
        <v>317</v>
      </c>
      <c r="E10630" s="5">
        <v>8.25</v>
      </c>
    </row>
    <row r="10631" spans="1:10" ht="11.25" x14ac:dyDescent="0.15">
      <c r="A10631" s="6" t="s">
        <v>315</v>
      </c>
      <c r="B10631" s="4" t="s">
        <v>70</v>
      </c>
      <c r="C10631" s="4" t="s">
        <v>316</v>
      </c>
      <c r="D10631" s="4" t="s">
        <v>317</v>
      </c>
      <c r="E10631" s="5">
        <v>13.33</v>
      </c>
      <c r="F10631" t="s">
        <v>354</v>
      </c>
    </row>
    <row r="10632" spans="1:10" ht="11.25" x14ac:dyDescent="0.15">
      <c r="A10632" s="6" t="s">
        <v>315</v>
      </c>
      <c r="B10632" s="4" t="s">
        <v>71</v>
      </c>
      <c r="C10632" s="4" t="s">
        <v>316</v>
      </c>
      <c r="D10632" s="4" t="s">
        <v>318</v>
      </c>
      <c r="E10632" s="5">
        <v>7.31</v>
      </c>
      <c r="F10632" t="s">
        <v>353</v>
      </c>
      <c r="G10632" s="17">
        <f>+E10632+E10633+E10634</f>
        <v>28.14</v>
      </c>
      <c r="H10632" s="17">
        <f>+E10635</f>
        <v>12.31</v>
      </c>
      <c r="I10632" s="18">
        <f>+(G10632/4)/(H10632/3)</f>
        <v>1.7144597887896018</v>
      </c>
      <c r="J10632" s="21">
        <f>+(B10632-$K$1)/7</f>
        <v>32</v>
      </c>
    </row>
    <row r="10633" spans="1:10" ht="11.25" x14ac:dyDescent="0.15">
      <c r="A10633" s="6" t="s">
        <v>315</v>
      </c>
      <c r="B10633" s="4" t="s">
        <v>71</v>
      </c>
      <c r="C10633" s="4" t="s">
        <v>316</v>
      </c>
      <c r="D10633" s="4" t="s">
        <v>317</v>
      </c>
      <c r="E10633" s="5">
        <v>13.05</v>
      </c>
    </row>
    <row r="10634" spans="1:10" ht="11.25" x14ac:dyDescent="0.15">
      <c r="A10634" s="6" t="s">
        <v>315</v>
      </c>
      <c r="B10634" s="4" t="s">
        <v>71</v>
      </c>
      <c r="C10634" s="4" t="s">
        <v>316</v>
      </c>
      <c r="D10634" s="4" t="s">
        <v>317</v>
      </c>
      <c r="E10634" s="5">
        <v>7.78</v>
      </c>
    </row>
    <row r="10635" spans="1:10" ht="11.25" x14ac:dyDescent="0.15">
      <c r="A10635" s="6" t="s">
        <v>315</v>
      </c>
      <c r="B10635" s="4" t="s">
        <v>72</v>
      </c>
      <c r="C10635" s="4" t="s">
        <v>316</v>
      </c>
      <c r="D10635" s="4" t="s">
        <v>317</v>
      </c>
      <c r="E10635" s="5">
        <v>12.31</v>
      </c>
      <c r="F10635" t="s">
        <v>354</v>
      </c>
    </row>
    <row r="10636" spans="1:10" ht="11.25" x14ac:dyDescent="0.15">
      <c r="A10636" s="6" t="s">
        <v>315</v>
      </c>
      <c r="B10636" s="4" t="s">
        <v>73</v>
      </c>
      <c r="C10636" s="4" t="s">
        <v>316</v>
      </c>
      <c r="D10636" s="4" t="s">
        <v>319</v>
      </c>
      <c r="E10636" s="5">
        <v>9.17</v>
      </c>
      <c r="F10636" t="s">
        <v>353</v>
      </c>
      <c r="G10636" s="17">
        <f>+E10636+E10637+E10638</f>
        <v>32.14</v>
      </c>
      <c r="H10636" s="17">
        <f>+E10639</f>
        <v>12.99</v>
      </c>
      <c r="I10636" s="18">
        <f>+(G10636/4)/(H10636/3)</f>
        <v>1.8556581986143188</v>
      </c>
      <c r="J10636" s="21">
        <f>+(B10636-$K$1)/7</f>
        <v>33</v>
      </c>
    </row>
    <row r="10637" spans="1:10" ht="11.25" x14ac:dyDescent="0.15">
      <c r="A10637" s="6" t="s">
        <v>315</v>
      </c>
      <c r="B10637" s="4" t="s">
        <v>73</v>
      </c>
      <c r="C10637" s="4" t="s">
        <v>316</v>
      </c>
      <c r="D10637" s="4" t="s">
        <v>320</v>
      </c>
      <c r="E10637" s="5">
        <v>14.57</v>
      </c>
    </row>
    <row r="10638" spans="1:10" ht="11.25" x14ac:dyDescent="0.15">
      <c r="A10638" s="6" t="s">
        <v>315</v>
      </c>
      <c r="B10638" s="4" t="s">
        <v>73</v>
      </c>
      <c r="C10638" s="4" t="s">
        <v>316</v>
      </c>
      <c r="D10638" s="4" t="s">
        <v>320</v>
      </c>
      <c r="E10638" s="5">
        <v>8.4</v>
      </c>
    </row>
    <row r="10639" spans="1:10" ht="11.25" x14ac:dyDescent="0.15">
      <c r="A10639" s="6" t="s">
        <v>315</v>
      </c>
      <c r="B10639" s="4" t="s">
        <v>74</v>
      </c>
      <c r="C10639" s="4" t="s">
        <v>316</v>
      </c>
      <c r="D10639" s="4" t="s">
        <v>317</v>
      </c>
      <c r="E10639" s="5">
        <v>12.99</v>
      </c>
      <c r="F10639" t="s">
        <v>354</v>
      </c>
    </row>
    <row r="10640" spans="1:10" ht="11.25" x14ac:dyDescent="0.15">
      <c r="A10640" s="6" t="s">
        <v>315</v>
      </c>
      <c r="B10640" s="4" t="s">
        <v>75</v>
      </c>
      <c r="C10640" s="4" t="s">
        <v>316</v>
      </c>
      <c r="D10640" s="4" t="s">
        <v>321</v>
      </c>
      <c r="E10640" s="5">
        <v>9.5299999999999994</v>
      </c>
      <c r="F10640" t="s">
        <v>353</v>
      </c>
      <c r="G10640" s="17">
        <f>+E10640+E10641+E10642</f>
        <v>29.97</v>
      </c>
      <c r="H10640" s="17">
        <f>+E10643+E10644</f>
        <v>10.02</v>
      </c>
      <c r="I10640" s="18">
        <f>+(G10640/4)/(H10640/3)</f>
        <v>2.2432634730538923</v>
      </c>
      <c r="J10640" s="21">
        <f>+(B10640-$K$1)/7</f>
        <v>34</v>
      </c>
    </row>
    <row r="10641" spans="1:10" ht="11.25" x14ac:dyDescent="0.15">
      <c r="A10641" s="6" t="s">
        <v>315</v>
      </c>
      <c r="B10641" s="4" t="s">
        <v>75</v>
      </c>
      <c r="C10641" s="4" t="s">
        <v>316</v>
      </c>
      <c r="D10641" s="4" t="s">
        <v>317</v>
      </c>
      <c r="E10641" s="5">
        <v>12.94</v>
      </c>
    </row>
    <row r="10642" spans="1:10" ht="11.25" x14ac:dyDescent="0.15">
      <c r="A10642" s="6" t="s">
        <v>315</v>
      </c>
      <c r="B10642" s="4" t="s">
        <v>75</v>
      </c>
      <c r="C10642" s="4" t="s">
        <v>316</v>
      </c>
      <c r="D10642" s="4" t="s">
        <v>317</v>
      </c>
      <c r="E10642" s="5">
        <v>7.5</v>
      </c>
    </row>
    <row r="10643" spans="1:10" ht="11.25" x14ac:dyDescent="0.15">
      <c r="A10643" s="6" t="s">
        <v>315</v>
      </c>
      <c r="B10643" s="4" t="s">
        <v>76</v>
      </c>
      <c r="C10643" s="4" t="s">
        <v>316</v>
      </c>
      <c r="D10643" s="4" t="s">
        <v>321</v>
      </c>
      <c r="E10643" s="5">
        <v>3.59</v>
      </c>
      <c r="F10643" t="s">
        <v>354</v>
      </c>
    </row>
    <row r="10644" spans="1:10" ht="11.25" x14ac:dyDescent="0.15">
      <c r="A10644" s="6" t="s">
        <v>315</v>
      </c>
      <c r="B10644" s="4" t="s">
        <v>76</v>
      </c>
      <c r="C10644" s="4" t="s">
        <v>316</v>
      </c>
      <c r="D10644" s="4" t="s">
        <v>317</v>
      </c>
      <c r="E10644" s="5">
        <v>6.43</v>
      </c>
    </row>
    <row r="10645" spans="1:10" ht="11.25" x14ac:dyDescent="0.15">
      <c r="A10645" s="6" t="s">
        <v>315</v>
      </c>
      <c r="B10645" s="4" t="s">
        <v>77</v>
      </c>
      <c r="C10645" s="4" t="s">
        <v>316</v>
      </c>
      <c r="D10645" s="4" t="s">
        <v>318</v>
      </c>
      <c r="E10645" s="5">
        <v>8.27</v>
      </c>
      <c r="F10645" t="s">
        <v>353</v>
      </c>
      <c r="G10645" s="17">
        <f>+E10645+E10646+E10647</f>
        <v>30.549999999999997</v>
      </c>
      <c r="H10645" s="17">
        <f>+E10648+E10649</f>
        <v>18.3</v>
      </c>
      <c r="I10645" s="18">
        <f>+(G10645/4)/(H10645/3)</f>
        <v>1.2520491803278686</v>
      </c>
      <c r="J10645" s="21">
        <f>+(B10645-$K$1)/7</f>
        <v>35</v>
      </c>
    </row>
    <row r="10646" spans="1:10" ht="11.25" x14ac:dyDescent="0.15">
      <c r="A10646" s="6" t="s">
        <v>315</v>
      </c>
      <c r="B10646" s="4" t="s">
        <v>77</v>
      </c>
      <c r="C10646" s="4" t="s">
        <v>316</v>
      </c>
      <c r="D10646" s="4" t="s">
        <v>319</v>
      </c>
      <c r="E10646" s="5">
        <v>14.03</v>
      </c>
    </row>
    <row r="10647" spans="1:10" ht="11.25" x14ac:dyDescent="0.15">
      <c r="A10647" s="6" t="s">
        <v>315</v>
      </c>
      <c r="B10647" s="4" t="s">
        <v>77</v>
      </c>
      <c r="C10647" s="4" t="s">
        <v>316</v>
      </c>
      <c r="D10647" s="4" t="s">
        <v>319</v>
      </c>
      <c r="E10647" s="5">
        <v>8.25</v>
      </c>
    </row>
    <row r="10648" spans="1:10" ht="11.25" x14ac:dyDescent="0.15">
      <c r="A10648" s="6" t="s">
        <v>315</v>
      </c>
      <c r="B10648" s="4" t="s">
        <v>78</v>
      </c>
      <c r="C10648" s="4" t="s">
        <v>316</v>
      </c>
      <c r="D10648" s="4" t="s">
        <v>318</v>
      </c>
      <c r="E10648" s="5">
        <v>5.54</v>
      </c>
      <c r="F10648" t="s">
        <v>354</v>
      </c>
    </row>
    <row r="10649" spans="1:10" ht="11.25" x14ac:dyDescent="0.15">
      <c r="A10649" s="6" t="s">
        <v>315</v>
      </c>
      <c r="B10649" s="4" t="s">
        <v>78</v>
      </c>
      <c r="C10649" s="4" t="s">
        <v>316</v>
      </c>
      <c r="D10649" s="4" t="s">
        <v>317</v>
      </c>
      <c r="E10649" s="5">
        <v>12.76</v>
      </c>
    </row>
    <row r="10650" spans="1:10" ht="11.25" x14ac:dyDescent="0.15">
      <c r="A10650" s="6" t="s">
        <v>315</v>
      </c>
      <c r="B10650" s="4" t="s">
        <v>79</v>
      </c>
      <c r="C10650" s="4" t="s">
        <v>316</v>
      </c>
      <c r="D10650" s="4" t="s">
        <v>321</v>
      </c>
      <c r="E10650" s="5">
        <v>13.41</v>
      </c>
      <c r="F10650" s="13" t="s">
        <v>354</v>
      </c>
    </row>
    <row r="10651" spans="1:10" ht="11.25" x14ac:dyDescent="0.15">
      <c r="A10651" s="6" t="s">
        <v>315</v>
      </c>
      <c r="B10651" s="4" t="s">
        <v>79</v>
      </c>
      <c r="C10651" s="4" t="s">
        <v>316</v>
      </c>
      <c r="D10651" s="4" t="s">
        <v>320</v>
      </c>
      <c r="E10651" s="5">
        <v>19.02</v>
      </c>
    </row>
    <row r="10652" spans="1:10" ht="11.25" x14ac:dyDescent="0.15">
      <c r="A10652" s="6" t="s">
        <v>315</v>
      </c>
      <c r="B10652" s="4" t="s">
        <v>79</v>
      </c>
      <c r="C10652" s="4" t="s">
        <v>316</v>
      </c>
      <c r="D10652" s="4" t="s">
        <v>320</v>
      </c>
      <c r="E10652" s="5">
        <v>14.72</v>
      </c>
    </row>
    <row r="10653" spans="1:10" ht="11.25" x14ac:dyDescent="0.15">
      <c r="A10653" s="6" t="s">
        <v>315</v>
      </c>
      <c r="B10653" s="4" t="s">
        <v>80</v>
      </c>
      <c r="C10653" s="4" t="s">
        <v>316</v>
      </c>
      <c r="D10653" s="4" t="s">
        <v>321</v>
      </c>
      <c r="E10653" s="5">
        <v>7.99</v>
      </c>
      <c r="F10653" t="s">
        <v>353</v>
      </c>
      <c r="G10653" s="17">
        <f>+E10653+E10654+E10655</f>
        <v>31.46</v>
      </c>
      <c r="H10653" s="17">
        <f>+E10656+E10657</f>
        <v>19.09</v>
      </c>
      <c r="I10653" s="18">
        <f>+(G10653/4)/(H10653/3)</f>
        <v>1.2359874279727607</v>
      </c>
      <c r="J10653" s="21">
        <f>+(B10653-$K$1)/7</f>
        <v>37</v>
      </c>
    </row>
    <row r="10654" spans="1:10" ht="11.25" x14ac:dyDescent="0.15">
      <c r="A10654" s="6" t="s">
        <v>315</v>
      </c>
      <c r="B10654" s="4" t="s">
        <v>80</v>
      </c>
      <c r="C10654" s="4" t="s">
        <v>316</v>
      </c>
      <c r="D10654" s="4" t="s">
        <v>317</v>
      </c>
      <c r="E10654" s="5">
        <v>13.9</v>
      </c>
    </row>
    <row r="10655" spans="1:10" ht="11.25" x14ac:dyDescent="0.15">
      <c r="A10655" s="6" t="s">
        <v>315</v>
      </c>
      <c r="B10655" s="4" t="s">
        <v>80</v>
      </c>
      <c r="C10655" s="4" t="s">
        <v>316</v>
      </c>
      <c r="D10655" s="4" t="s">
        <v>317</v>
      </c>
      <c r="E10655" s="5">
        <v>9.57</v>
      </c>
    </row>
    <row r="10656" spans="1:10" ht="11.25" x14ac:dyDescent="0.15">
      <c r="A10656" s="6" t="s">
        <v>315</v>
      </c>
      <c r="B10656" s="4" t="s">
        <v>81</v>
      </c>
      <c r="C10656" s="4" t="s">
        <v>316</v>
      </c>
      <c r="D10656" s="4" t="s">
        <v>321</v>
      </c>
      <c r="E10656" s="5">
        <v>6.24</v>
      </c>
      <c r="F10656" t="s">
        <v>354</v>
      </c>
    </row>
    <row r="10657" spans="1:10" ht="11.25" x14ac:dyDescent="0.15">
      <c r="A10657" s="6" t="s">
        <v>315</v>
      </c>
      <c r="B10657" s="4" t="s">
        <v>81</v>
      </c>
      <c r="C10657" s="4" t="s">
        <v>316</v>
      </c>
      <c r="D10657" s="4" t="s">
        <v>317</v>
      </c>
      <c r="E10657" s="5">
        <v>12.85</v>
      </c>
    </row>
    <row r="10658" spans="1:10" ht="11.25" x14ac:dyDescent="0.15">
      <c r="A10658" s="6" t="s">
        <v>315</v>
      </c>
      <c r="B10658" s="4" t="s">
        <v>82</v>
      </c>
      <c r="C10658" s="4" t="s">
        <v>316</v>
      </c>
      <c r="D10658" s="4" t="s">
        <v>321</v>
      </c>
      <c r="E10658" s="5">
        <v>8.31</v>
      </c>
      <c r="F10658" t="s">
        <v>353</v>
      </c>
      <c r="G10658" s="17">
        <f>+E10658+E10659+E10660</f>
        <v>27.410000000000004</v>
      </c>
      <c r="H10658" s="17">
        <f>+E10661+E10662</f>
        <v>16.939999999999998</v>
      </c>
      <c r="I10658" s="18">
        <f>+(G10658/4)/(H10658/3)</f>
        <v>1.2135478158205435</v>
      </c>
      <c r="J10658" s="21">
        <f>+(B10658-$K$1)/7</f>
        <v>38</v>
      </c>
    </row>
    <row r="10659" spans="1:10" ht="11.25" x14ac:dyDescent="0.15">
      <c r="A10659" s="6" t="s">
        <v>315</v>
      </c>
      <c r="B10659" s="4" t="s">
        <v>82</v>
      </c>
      <c r="C10659" s="4" t="s">
        <v>316</v>
      </c>
      <c r="D10659" s="4" t="s">
        <v>317</v>
      </c>
      <c r="E10659" s="5">
        <v>11.68</v>
      </c>
    </row>
    <row r="10660" spans="1:10" ht="11.25" x14ac:dyDescent="0.15">
      <c r="A10660" s="6" t="s">
        <v>315</v>
      </c>
      <c r="B10660" s="4" t="s">
        <v>82</v>
      </c>
      <c r="C10660" s="4" t="s">
        <v>316</v>
      </c>
      <c r="D10660" s="4" t="s">
        <v>317</v>
      </c>
      <c r="E10660" s="5">
        <v>7.42</v>
      </c>
    </row>
    <row r="10661" spans="1:10" ht="11.25" x14ac:dyDescent="0.15">
      <c r="A10661" s="6" t="s">
        <v>315</v>
      </c>
      <c r="B10661" s="4" t="s">
        <v>83</v>
      </c>
      <c r="C10661" s="4" t="s">
        <v>316</v>
      </c>
      <c r="D10661" s="4" t="s">
        <v>321</v>
      </c>
      <c r="E10661" s="5">
        <v>4.5199999999999996</v>
      </c>
      <c r="F10661" t="s">
        <v>354</v>
      </c>
    </row>
    <row r="10662" spans="1:10" ht="11.25" x14ac:dyDescent="0.15">
      <c r="A10662" s="6" t="s">
        <v>315</v>
      </c>
      <c r="B10662" s="4" t="s">
        <v>83</v>
      </c>
      <c r="C10662" s="4" t="s">
        <v>316</v>
      </c>
      <c r="D10662" s="4" t="s">
        <v>317</v>
      </c>
      <c r="E10662" s="5">
        <v>12.42</v>
      </c>
    </row>
    <row r="10663" spans="1:10" ht="11.25" x14ac:dyDescent="0.15">
      <c r="A10663" s="6" t="s">
        <v>315</v>
      </c>
      <c r="B10663" s="4" t="s">
        <v>84</v>
      </c>
      <c r="C10663" s="4" t="s">
        <v>316</v>
      </c>
      <c r="D10663" s="4" t="s">
        <v>321</v>
      </c>
      <c r="E10663" s="5">
        <v>7.27</v>
      </c>
      <c r="F10663" t="s">
        <v>353</v>
      </c>
      <c r="G10663" s="17">
        <f>+E10663+E10664+E10665</f>
        <v>27.68</v>
      </c>
      <c r="H10663" s="17">
        <f>+E10666+E10667</f>
        <v>16.670000000000002</v>
      </c>
      <c r="I10663" s="18">
        <f>+(G10663/4)/(H10663/3)</f>
        <v>1.2453509298140371</v>
      </c>
      <c r="J10663" s="21">
        <f>+(B10663-$K$1)/7</f>
        <v>39</v>
      </c>
    </row>
    <row r="10664" spans="1:10" ht="11.25" x14ac:dyDescent="0.15">
      <c r="A10664" s="6" t="s">
        <v>315</v>
      </c>
      <c r="B10664" s="4" t="s">
        <v>84</v>
      </c>
      <c r="C10664" s="4" t="s">
        <v>316</v>
      </c>
      <c r="D10664" s="4" t="s">
        <v>317</v>
      </c>
      <c r="E10664" s="5">
        <v>12.58</v>
      </c>
    </row>
    <row r="10665" spans="1:10" ht="11.25" x14ac:dyDescent="0.15">
      <c r="A10665" s="6" t="s">
        <v>315</v>
      </c>
      <c r="B10665" s="4" t="s">
        <v>84</v>
      </c>
      <c r="C10665" s="4" t="s">
        <v>316</v>
      </c>
      <c r="D10665" s="4" t="s">
        <v>317</v>
      </c>
      <c r="E10665" s="5">
        <v>7.83</v>
      </c>
    </row>
    <row r="10666" spans="1:10" ht="11.25" x14ac:dyDescent="0.15">
      <c r="A10666" s="6" t="s">
        <v>315</v>
      </c>
      <c r="B10666" s="4" t="s">
        <v>85</v>
      </c>
      <c r="C10666" s="4" t="s">
        <v>316</v>
      </c>
      <c r="D10666" s="4" t="s">
        <v>318</v>
      </c>
      <c r="E10666" s="5">
        <v>4.54</v>
      </c>
      <c r="F10666" t="s">
        <v>354</v>
      </c>
    </row>
    <row r="10667" spans="1:10" ht="11.25" x14ac:dyDescent="0.15">
      <c r="A10667" s="6" t="s">
        <v>315</v>
      </c>
      <c r="B10667" s="4" t="s">
        <v>85</v>
      </c>
      <c r="C10667" s="4" t="s">
        <v>316</v>
      </c>
      <c r="D10667" s="4" t="s">
        <v>317</v>
      </c>
      <c r="E10667" s="5">
        <v>12.13</v>
      </c>
    </row>
    <row r="10668" spans="1:10" ht="11.25" x14ac:dyDescent="0.15">
      <c r="A10668" s="6" t="s">
        <v>315</v>
      </c>
      <c r="B10668" s="4" t="s">
        <v>86</v>
      </c>
      <c r="C10668" s="4" t="s">
        <v>316</v>
      </c>
      <c r="D10668" s="4" t="s">
        <v>318</v>
      </c>
      <c r="E10668" s="5">
        <v>7.28</v>
      </c>
      <c r="F10668" t="s">
        <v>353</v>
      </c>
      <c r="G10668" s="17">
        <f>+E10668+E10669+E10670</f>
        <v>29.09</v>
      </c>
      <c r="H10668" s="17">
        <f>+E10671+E10672</f>
        <v>17.84</v>
      </c>
      <c r="I10668" s="18">
        <f>+(G10668/4)/(H10668/3)</f>
        <v>1.2229540358744395</v>
      </c>
      <c r="J10668" s="21">
        <f>+(B10668-$K$1)/7</f>
        <v>40</v>
      </c>
    </row>
    <row r="10669" spans="1:10" ht="11.25" x14ac:dyDescent="0.15">
      <c r="A10669" s="9" t="s">
        <v>315</v>
      </c>
      <c r="B10669" s="4" t="s">
        <v>86</v>
      </c>
      <c r="C10669" s="4" t="s">
        <v>316</v>
      </c>
      <c r="D10669" s="4" t="s">
        <v>317</v>
      </c>
      <c r="E10669" s="5">
        <v>13.74</v>
      </c>
    </row>
    <row r="10670" spans="1:10" ht="11.25" x14ac:dyDescent="0.15">
      <c r="A10670" s="6" t="s">
        <v>315</v>
      </c>
      <c r="B10670" s="4" t="s">
        <v>86</v>
      </c>
      <c r="C10670" s="4" t="s">
        <v>316</v>
      </c>
      <c r="D10670" s="4" t="s">
        <v>317</v>
      </c>
      <c r="E10670" s="5">
        <v>8.07</v>
      </c>
    </row>
    <row r="10671" spans="1:10" ht="11.25" x14ac:dyDescent="0.15">
      <c r="A10671" s="6" t="s">
        <v>315</v>
      </c>
      <c r="B10671" s="4" t="s">
        <v>87</v>
      </c>
      <c r="C10671" s="4" t="s">
        <v>316</v>
      </c>
      <c r="D10671" s="4" t="s">
        <v>318</v>
      </c>
      <c r="E10671" s="5">
        <v>5.86</v>
      </c>
      <c r="F10671" t="s">
        <v>354</v>
      </c>
    </row>
    <row r="10672" spans="1:10" ht="11.25" x14ac:dyDescent="0.15">
      <c r="A10672" s="6" t="s">
        <v>315</v>
      </c>
      <c r="B10672" s="4" t="s">
        <v>87</v>
      </c>
      <c r="C10672" s="4" t="s">
        <v>316</v>
      </c>
      <c r="D10672" s="4" t="s">
        <v>317</v>
      </c>
      <c r="E10672" s="5">
        <v>11.98</v>
      </c>
    </row>
    <row r="10673" spans="1:10" ht="11.25" x14ac:dyDescent="0.15">
      <c r="A10673" s="6" t="s">
        <v>315</v>
      </c>
      <c r="B10673" s="4" t="s">
        <v>89</v>
      </c>
      <c r="C10673" s="4" t="s">
        <v>316</v>
      </c>
      <c r="D10673" s="4" t="s">
        <v>321</v>
      </c>
      <c r="E10673" s="5">
        <v>17.89</v>
      </c>
      <c r="F10673" s="13" t="s">
        <v>354</v>
      </c>
    </row>
    <row r="10674" spans="1:10" ht="11.25" x14ac:dyDescent="0.15">
      <c r="A10674" s="6" t="s">
        <v>315</v>
      </c>
      <c r="B10674" s="4" t="s">
        <v>89</v>
      </c>
      <c r="C10674" s="4" t="s">
        <v>316</v>
      </c>
      <c r="D10674" s="4" t="s">
        <v>321</v>
      </c>
      <c r="E10674" s="5">
        <v>11.13</v>
      </c>
    </row>
    <row r="10675" spans="1:10" ht="11.25" x14ac:dyDescent="0.15">
      <c r="A10675" s="6" t="s">
        <v>315</v>
      </c>
      <c r="B10675" s="4" t="s">
        <v>89</v>
      </c>
      <c r="C10675" s="4" t="s">
        <v>316</v>
      </c>
      <c r="D10675" s="4" t="s">
        <v>319</v>
      </c>
      <c r="E10675" s="5">
        <v>11.18</v>
      </c>
    </row>
    <row r="10676" spans="1:10" ht="11.25" x14ac:dyDescent="0.15">
      <c r="A10676" s="6" t="s">
        <v>315</v>
      </c>
      <c r="B10676" s="4" t="s">
        <v>90</v>
      </c>
      <c r="C10676" s="4" t="s">
        <v>316</v>
      </c>
      <c r="D10676" s="4" t="s">
        <v>318</v>
      </c>
      <c r="E10676" s="5">
        <v>6.88</v>
      </c>
      <c r="F10676" t="s">
        <v>353</v>
      </c>
      <c r="G10676" s="17">
        <f>+E10676+E10677+E10678</f>
        <v>26.64</v>
      </c>
      <c r="H10676" s="17">
        <f>+E10679+E10680</f>
        <v>19.54</v>
      </c>
      <c r="I10676" s="18">
        <f>+(G10676/4)/(H10676/3)</f>
        <v>1.0225179119754351</v>
      </c>
      <c r="J10676" s="21">
        <f>+(B10676-$K$1)/7</f>
        <v>42</v>
      </c>
    </row>
    <row r="10677" spans="1:10" ht="11.25" x14ac:dyDescent="0.15">
      <c r="A10677" s="6" t="s">
        <v>315</v>
      </c>
      <c r="B10677" s="4" t="s">
        <v>90</v>
      </c>
      <c r="C10677" s="4" t="s">
        <v>316</v>
      </c>
      <c r="D10677" s="4" t="s">
        <v>317</v>
      </c>
      <c r="E10677" s="5">
        <v>11.31</v>
      </c>
    </row>
    <row r="10678" spans="1:10" ht="11.25" x14ac:dyDescent="0.15">
      <c r="A10678" s="6" t="s">
        <v>315</v>
      </c>
      <c r="B10678" s="4" t="s">
        <v>90</v>
      </c>
      <c r="C10678" s="4" t="s">
        <v>316</v>
      </c>
      <c r="D10678" s="4" t="s">
        <v>317</v>
      </c>
      <c r="E10678" s="5">
        <v>8.4499999999999993</v>
      </c>
    </row>
    <row r="10679" spans="1:10" ht="11.25" x14ac:dyDescent="0.15">
      <c r="A10679" s="6" t="s">
        <v>315</v>
      </c>
      <c r="B10679" s="4" t="s">
        <v>91</v>
      </c>
      <c r="C10679" s="4" t="s">
        <v>316</v>
      </c>
      <c r="D10679" s="4" t="s">
        <v>318</v>
      </c>
      <c r="E10679" s="5">
        <v>5.94</v>
      </c>
      <c r="F10679" t="s">
        <v>354</v>
      </c>
    </row>
    <row r="10680" spans="1:10" ht="11.25" x14ac:dyDescent="0.15">
      <c r="A10680" s="6" t="s">
        <v>315</v>
      </c>
      <c r="B10680" s="4" t="s">
        <v>91</v>
      </c>
      <c r="C10680" s="4" t="s">
        <v>316</v>
      </c>
      <c r="D10680" s="4" t="s">
        <v>317</v>
      </c>
      <c r="E10680" s="5">
        <v>13.6</v>
      </c>
    </row>
    <row r="10681" spans="1:10" ht="11.25" x14ac:dyDescent="0.15">
      <c r="A10681" s="6" t="s">
        <v>315</v>
      </c>
      <c r="B10681" s="4" t="s">
        <v>92</v>
      </c>
      <c r="C10681" s="4" t="s">
        <v>316</v>
      </c>
      <c r="D10681" s="4" t="s">
        <v>318</v>
      </c>
      <c r="E10681" s="5">
        <v>7.26</v>
      </c>
      <c r="F10681" t="s">
        <v>353</v>
      </c>
      <c r="G10681" s="17">
        <f>+E10681+E10682+E10683</f>
        <v>29.759999999999998</v>
      </c>
      <c r="H10681" s="17">
        <f>+E10684+E10685</f>
        <v>15.73</v>
      </c>
      <c r="I10681" s="18">
        <f>+(G10681/4)/(H10681/3)</f>
        <v>1.4189446916719644</v>
      </c>
      <c r="J10681" s="21">
        <f>+(B10681-$K$1)/7</f>
        <v>43</v>
      </c>
    </row>
    <row r="10682" spans="1:10" ht="11.25" x14ac:dyDescent="0.15">
      <c r="A10682" s="6" t="s">
        <v>315</v>
      </c>
      <c r="B10682" s="4" t="s">
        <v>92</v>
      </c>
      <c r="C10682" s="4" t="s">
        <v>316</v>
      </c>
      <c r="D10682" s="4" t="s">
        <v>317</v>
      </c>
      <c r="E10682" s="5">
        <v>13.62</v>
      </c>
    </row>
    <row r="10683" spans="1:10" ht="11.25" x14ac:dyDescent="0.15">
      <c r="A10683" s="6" t="s">
        <v>315</v>
      </c>
      <c r="B10683" s="4" t="s">
        <v>92</v>
      </c>
      <c r="C10683" s="4" t="s">
        <v>316</v>
      </c>
      <c r="D10683" s="4" t="s">
        <v>317</v>
      </c>
      <c r="E10683" s="5">
        <v>8.8800000000000008</v>
      </c>
    </row>
    <row r="10684" spans="1:10" ht="11.25" x14ac:dyDescent="0.15">
      <c r="A10684" s="6" t="s">
        <v>315</v>
      </c>
      <c r="B10684" s="4" t="s">
        <v>93</v>
      </c>
      <c r="C10684" s="4" t="s">
        <v>316</v>
      </c>
      <c r="D10684" s="4" t="s">
        <v>321</v>
      </c>
      <c r="E10684" s="5">
        <v>11.58</v>
      </c>
      <c r="F10684" t="s">
        <v>354</v>
      </c>
    </row>
    <row r="10685" spans="1:10" ht="11.25" x14ac:dyDescent="0.15">
      <c r="A10685" s="6" t="s">
        <v>315</v>
      </c>
      <c r="B10685" s="4" t="s">
        <v>93</v>
      </c>
      <c r="C10685" s="4" t="s">
        <v>316</v>
      </c>
      <c r="D10685" s="4" t="s">
        <v>318</v>
      </c>
      <c r="E10685" s="5">
        <v>4.1500000000000004</v>
      </c>
    </row>
    <row r="10686" spans="1:10" ht="11.25" x14ac:dyDescent="0.15">
      <c r="A10686" s="6" t="s">
        <v>315</v>
      </c>
      <c r="B10686" s="4" t="s">
        <v>94</v>
      </c>
      <c r="C10686" s="4" t="s">
        <v>316</v>
      </c>
      <c r="D10686" s="4" t="s">
        <v>318</v>
      </c>
      <c r="E10686" s="5">
        <v>7.82</v>
      </c>
      <c r="F10686" t="s">
        <v>353</v>
      </c>
      <c r="G10686" s="17">
        <f>+E10686+E10687+E10688</f>
        <v>27.29</v>
      </c>
      <c r="H10686" s="17">
        <f>+E10689+E10690</f>
        <v>22.06</v>
      </c>
      <c r="I10686" s="18">
        <f>+(G10686/4)/(H10686/3)</f>
        <v>0.92781051677243886</v>
      </c>
      <c r="J10686" s="21">
        <f>+(B10686-$K$1)/7</f>
        <v>44</v>
      </c>
    </row>
    <row r="10687" spans="1:10" ht="11.25" x14ac:dyDescent="0.15">
      <c r="A10687" s="6" t="s">
        <v>315</v>
      </c>
      <c r="B10687" s="4" t="s">
        <v>94</v>
      </c>
      <c r="C10687" s="4" t="s">
        <v>316</v>
      </c>
      <c r="D10687" s="4" t="s">
        <v>317</v>
      </c>
      <c r="E10687" s="5">
        <v>12.86</v>
      </c>
    </row>
    <row r="10688" spans="1:10" ht="11.25" x14ac:dyDescent="0.15">
      <c r="A10688" s="6" t="s">
        <v>315</v>
      </c>
      <c r="B10688" s="4" t="s">
        <v>94</v>
      </c>
      <c r="C10688" s="4" t="s">
        <v>316</v>
      </c>
      <c r="D10688" s="4" t="s">
        <v>317</v>
      </c>
      <c r="E10688" s="5">
        <v>6.61</v>
      </c>
    </row>
    <row r="10689" spans="1:10" ht="11.25" x14ac:dyDescent="0.15">
      <c r="A10689" s="6" t="s">
        <v>315</v>
      </c>
      <c r="B10689" s="4" t="s">
        <v>95</v>
      </c>
      <c r="C10689" s="4" t="s">
        <v>316</v>
      </c>
      <c r="D10689" s="4" t="s">
        <v>318</v>
      </c>
      <c r="E10689" s="5">
        <v>6.13</v>
      </c>
      <c r="F10689" t="s">
        <v>354</v>
      </c>
    </row>
    <row r="10690" spans="1:10" ht="11.25" x14ac:dyDescent="0.15">
      <c r="A10690" s="6" t="s">
        <v>315</v>
      </c>
      <c r="B10690" s="4" t="s">
        <v>95</v>
      </c>
      <c r="C10690" s="4" t="s">
        <v>316</v>
      </c>
      <c r="D10690" s="4" t="s">
        <v>317</v>
      </c>
      <c r="E10690" s="5">
        <v>15.93</v>
      </c>
    </row>
    <row r="10691" spans="1:10" ht="11.25" x14ac:dyDescent="0.15">
      <c r="A10691" s="6" t="s">
        <v>315</v>
      </c>
      <c r="B10691" s="4" t="s">
        <v>96</v>
      </c>
      <c r="C10691" s="4" t="s">
        <v>316</v>
      </c>
      <c r="D10691" s="4" t="s">
        <v>318</v>
      </c>
      <c r="E10691" s="5">
        <v>8.02</v>
      </c>
      <c r="F10691" t="s">
        <v>353</v>
      </c>
      <c r="G10691" s="17">
        <f>+E10691+E10692+E10693</f>
        <v>31.410000000000004</v>
      </c>
      <c r="H10691" s="17">
        <f>+E10694</f>
        <v>11.93</v>
      </c>
      <c r="I10691" s="18">
        <f>+(G10691/4)/(H10691/3)</f>
        <v>1.9746437552388938</v>
      </c>
      <c r="J10691" s="21">
        <f>+(B10691-$K$1)/7</f>
        <v>45</v>
      </c>
    </row>
    <row r="10692" spans="1:10" ht="11.25" x14ac:dyDescent="0.15">
      <c r="A10692" s="6" t="s">
        <v>315</v>
      </c>
      <c r="B10692" s="4" t="s">
        <v>96</v>
      </c>
      <c r="C10692" s="4" t="s">
        <v>316</v>
      </c>
      <c r="D10692" s="4" t="s">
        <v>317</v>
      </c>
      <c r="E10692" s="5">
        <v>13.76</v>
      </c>
    </row>
    <row r="10693" spans="1:10" ht="11.25" x14ac:dyDescent="0.15">
      <c r="A10693" s="6" t="s">
        <v>315</v>
      </c>
      <c r="B10693" s="4" t="s">
        <v>96</v>
      </c>
      <c r="C10693" s="4" t="s">
        <v>316</v>
      </c>
      <c r="D10693" s="4" t="s">
        <v>317</v>
      </c>
      <c r="E10693" s="5">
        <v>9.6300000000000008</v>
      </c>
    </row>
    <row r="10694" spans="1:10" ht="11.25" x14ac:dyDescent="0.15">
      <c r="A10694" s="6" t="s">
        <v>315</v>
      </c>
      <c r="B10694" s="4" t="s">
        <v>97</v>
      </c>
      <c r="C10694" s="4" t="s">
        <v>316</v>
      </c>
      <c r="D10694" s="4" t="s">
        <v>317</v>
      </c>
      <c r="E10694" s="5">
        <v>11.93</v>
      </c>
      <c r="F10694" t="s">
        <v>354</v>
      </c>
    </row>
    <row r="10695" spans="1:10" ht="11.25" x14ac:dyDescent="0.15">
      <c r="A10695" s="6" t="s">
        <v>315</v>
      </c>
      <c r="B10695" s="4" t="s">
        <v>98</v>
      </c>
      <c r="C10695" s="4" t="s">
        <v>316</v>
      </c>
      <c r="D10695" s="4" t="s">
        <v>318</v>
      </c>
      <c r="E10695" s="5">
        <v>8.64</v>
      </c>
      <c r="F10695" t="s">
        <v>353</v>
      </c>
      <c r="G10695" s="17">
        <f>+E10695+E10696+E10697+E10698</f>
        <v>47.12</v>
      </c>
      <c r="H10695" s="17">
        <f>+E10699</f>
        <v>11.88</v>
      </c>
      <c r="I10695" s="18">
        <f>+(G10695/4)/(H10695/3)</f>
        <v>2.9747474747474745</v>
      </c>
      <c r="J10695" s="21">
        <f>+(B10695-$K$1)/7</f>
        <v>46</v>
      </c>
    </row>
    <row r="10696" spans="1:10" ht="11.25" x14ac:dyDescent="0.15">
      <c r="A10696" s="6" t="s">
        <v>315</v>
      </c>
      <c r="B10696" s="4" t="s">
        <v>98</v>
      </c>
      <c r="C10696" s="4" t="s">
        <v>316</v>
      </c>
      <c r="D10696" s="4" t="s">
        <v>317</v>
      </c>
      <c r="E10696" s="5">
        <v>13.2</v>
      </c>
    </row>
    <row r="10697" spans="1:10" ht="11.25" x14ac:dyDescent="0.15">
      <c r="A10697" s="6" t="s">
        <v>315</v>
      </c>
      <c r="B10697" s="4" t="s">
        <v>98</v>
      </c>
      <c r="C10697" s="4" t="s">
        <v>316</v>
      </c>
      <c r="D10697" s="4" t="s">
        <v>317</v>
      </c>
      <c r="E10697" s="5">
        <v>9.5399999999999991</v>
      </c>
    </row>
    <row r="10698" spans="1:10" ht="11.25" x14ac:dyDescent="0.15">
      <c r="A10698" s="6" t="s">
        <v>315</v>
      </c>
      <c r="B10698" s="4" t="s">
        <v>207</v>
      </c>
      <c r="C10698" s="4" t="s">
        <v>316</v>
      </c>
      <c r="D10698" s="4" t="s">
        <v>319</v>
      </c>
      <c r="E10698" s="5">
        <v>15.74</v>
      </c>
    </row>
    <row r="10699" spans="1:10" ht="11.25" x14ac:dyDescent="0.15">
      <c r="A10699" s="6" t="s">
        <v>315</v>
      </c>
      <c r="B10699" s="4" t="s">
        <v>99</v>
      </c>
      <c r="C10699" s="4" t="s">
        <v>316</v>
      </c>
      <c r="D10699" s="4" t="s">
        <v>317</v>
      </c>
      <c r="E10699" s="5">
        <v>11.88</v>
      </c>
      <c r="F10699" t="s">
        <v>354</v>
      </c>
    </row>
    <row r="10700" spans="1:10" ht="11.25" x14ac:dyDescent="0.15">
      <c r="A10700" s="6" t="s">
        <v>315</v>
      </c>
      <c r="B10700" s="4" t="s">
        <v>100</v>
      </c>
      <c r="C10700" s="4" t="s">
        <v>316</v>
      </c>
      <c r="D10700" s="4" t="s">
        <v>318</v>
      </c>
      <c r="E10700" s="5">
        <v>9.73</v>
      </c>
      <c r="F10700" s="13" t="s">
        <v>353</v>
      </c>
    </row>
    <row r="10701" spans="1:10" ht="11.25" x14ac:dyDescent="0.15">
      <c r="A10701" s="6" t="s">
        <v>315</v>
      </c>
      <c r="B10701" s="4" t="s">
        <v>100</v>
      </c>
      <c r="C10701" s="4" t="s">
        <v>316</v>
      </c>
      <c r="D10701" s="4" t="s">
        <v>317</v>
      </c>
      <c r="E10701" s="5">
        <v>13.28</v>
      </c>
      <c r="F10701" s="13"/>
    </row>
    <row r="10702" spans="1:10" ht="11.25" x14ac:dyDescent="0.15">
      <c r="A10702" s="6" t="s">
        <v>315</v>
      </c>
      <c r="B10702" s="4" t="s">
        <v>100</v>
      </c>
      <c r="C10702" s="4" t="s">
        <v>316</v>
      </c>
      <c r="D10702" s="4" t="s">
        <v>317</v>
      </c>
      <c r="E10702" s="5">
        <v>8.14</v>
      </c>
      <c r="F10702" s="13"/>
    </row>
    <row r="10703" spans="1:10" ht="11.25" x14ac:dyDescent="0.15">
      <c r="A10703" s="6" t="s">
        <v>315</v>
      </c>
      <c r="B10703" s="4" t="s">
        <v>101</v>
      </c>
      <c r="C10703" s="4" t="s">
        <v>316</v>
      </c>
      <c r="D10703" s="4" t="s">
        <v>318</v>
      </c>
      <c r="E10703" s="5">
        <v>15.49</v>
      </c>
      <c r="F10703" s="13" t="s">
        <v>353</v>
      </c>
    </row>
    <row r="10704" spans="1:10" ht="11.25" x14ac:dyDescent="0.15">
      <c r="A10704" s="6" t="s">
        <v>315</v>
      </c>
      <c r="B10704" s="4" t="s">
        <v>101</v>
      </c>
      <c r="C10704" s="4" t="s">
        <v>316</v>
      </c>
      <c r="D10704" s="4" t="s">
        <v>317</v>
      </c>
      <c r="E10704" s="5">
        <v>16.91</v>
      </c>
      <c r="F10704" s="13"/>
    </row>
    <row r="10705" spans="1:10" ht="11.25" x14ac:dyDescent="0.15">
      <c r="A10705" s="6" t="s">
        <v>315</v>
      </c>
      <c r="B10705" s="4" t="s">
        <v>101</v>
      </c>
      <c r="C10705" s="4" t="s">
        <v>316</v>
      </c>
      <c r="D10705" s="4" t="s">
        <v>317</v>
      </c>
      <c r="E10705" s="5">
        <v>16.690000000000001</v>
      </c>
      <c r="F10705" s="13"/>
    </row>
    <row r="10706" spans="1:10" ht="11.25" x14ac:dyDescent="0.15">
      <c r="A10706" s="6" t="s">
        <v>315</v>
      </c>
      <c r="B10706" s="4" t="s">
        <v>102</v>
      </c>
      <c r="C10706" s="4" t="s">
        <v>316</v>
      </c>
      <c r="D10706" s="4" t="s">
        <v>317</v>
      </c>
      <c r="E10706" s="5">
        <v>12.61</v>
      </c>
      <c r="F10706" s="13" t="s">
        <v>354</v>
      </c>
    </row>
    <row r="10707" spans="1:10" ht="11.25" x14ac:dyDescent="0.15">
      <c r="A10707" s="6" t="s">
        <v>315</v>
      </c>
      <c r="B10707" s="4" t="s">
        <v>103</v>
      </c>
      <c r="C10707" s="4" t="s">
        <v>316</v>
      </c>
      <c r="D10707" s="4" t="s">
        <v>318</v>
      </c>
      <c r="E10707" s="5">
        <v>9.64</v>
      </c>
      <c r="F10707" t="s">
        <v>353</v>
      </c>
      <c r="G10707" s="17">
        <f>+E10707+E10708+E10709</f>
        <v>32.36</v>
      </c>
      <c r="H10707" s="17">
        <f>+E10710</f>
        <v>11.79</v>
      </c>
      <c r="I10707" s="18">
        <f>+(G10707/4)/(H10707/3)</f>
        <v>2.05852417302799</v>
      </c>
      <c r="J10707" s="21">
        <f>+(B10707-$K$1)/7</f>
        <v>49</v>
      </c>
    </row>
    <row r="10708" spans="1:10" ht="11.25" x14ac:dyDescent="0.15">
      <c r="A10708" s="6" t="s">
        <v>315</v>
      </c>
      <c r="B10708" s="4" t="s">
        <v>103</v>
      </c>
      <c r="C10708" s="4" t="s">
        <v>316</v>
      </c>
      <c r="D10708" s="4" t="s">
        <v>317</v>
      </c>
      <c r="E10708" s="5">
        <v>13.52</v>
      </c>
    </row>
    <row r="10709" spans="1:10" ht="11.25" x14ac:dyDescent="0.15">
      <c r="A10709" s="6" t="s">
        <v>315</v>
      </c>
      <c r="B10709" s="4" t="s">
        <v>103</v>
      </c>
      <c r="C10709" s="4" t="s">
        <v>316</v>
      </c>
      <c r="D10709" s="4" t="s">
        <v>317</v>
      </c>
      <c r="E10709" s="5">
        <v>9.1999999999999993</v>
      </c>
    </row>
    <row r="10710" spans="1:10" ht="11.25" x14ac:dyDescent="0.15">
      <c r="A10710" s="6" t="s">
        <v>315</v>
      </c>
      <c r="B10710" s="4" t="s">
        <v>104</v>
      </c>
      <c r="C10710" s="4" t="s">
        <v>316</v>
      </c>
      <c r="D10710" s="4" t="s">
        <v>317</v>
      </c>
      <c r="E10710" s="5">
        <v>11.79</v>
      </c>
      <c r="F10710" t="s">
        <v>354</v>
      </c>
    </row>
    <row r="10711" spans="1:10" ht="11.25" x14ac:dyDescent="0.15">
      <c r="A10711" s="6" t="s">
        <v>315</v>
      </c>
      <c r="B10711" s="4" t="s">
        <v>105</v>
      </c>
      <c r="C10711" s="4" t="s">
        <v>316</v>
      </c>
      <c r="D10711" s="4" t="s">
        <v>318</v>
      </c>
      <c r="E10711" s="5">
        <v>6.8</v>
      </c>
      <c r="F10711" t="s">
        <v>353</v>
      </c>
      <c r="G10711" s="17">
        <f>+E10711+E10712+E10713</f>
        <v>27.93</v>
      </c>
      <c r="H10711" s="17">
        <f>+E10714</f>
        <v>9.23</v>
      </c>
      <c r="I10711" s="18">
        <f>+(G10711/4)/(H10711/3)</f>
        <v>2.2695016251354279</v>
      </c>
      <c r="J10711" s="21">
        <f>+(B10711-$K$1)/7</f>
        <v>50</v>
      </c>
    </row>
    <row r="10712" spans="1:10" ht="11.25" x14ac:dyDescent="0.15">
      <c r="A10712" s="6" t="s">
        <v>315</v>
      </c>
      <c r="B10712" s="4" t="s">
        <v>105</v>
      </c>
      <c r="C10712" s="4" t="s">
        <v>316</v>
      </c>
      <c r="D10712" s="4" t="s">
        <v>317</v>
      </c>
      <c r="E10712" s="5">
        <v>12.5</v>
      </c>
    </row>
    <row r="10713" spans="1:10" ht="11.25" x14ac:dyDescent="0.15">
      <c r="A10713" s="6" t="s">
        <v>315</v>
      </c>
      <c r="B10713" s="4" t="s">
        <v>105</v>
      </c>
      <c r="C10713" s="4" t="s">
        <v>316</v>
      </c>
      <c r="D10713" s="4" t="s">
        <v>317</v>
      </c>
      <c r="E10713" s="5">
        <v>8.6300000000000008</v>
      </c>
    </row>
    <row r="10714" spans="1:10" ht="11.25" x14ac:dyDescent="0.15">
      <c r="A10714" s="9" t="s">
        <v>315</v>
      </c>
      <c r="B10714" s="4" t="s">
        <v>106</v>
      </c>
      <c r="C10714" s="4" t="s">
        <v>316</v>
      </c>
      <c r="D10714" s="4" t="s">
        <v>317</v>
      </c>
      <c r="E10714" s="5">
        <v>9.23</v>
      </c>
      <c r="F10714" t="s">
        <v>354</v>
      </c>
    </row>
    <row r="10715" spans="1:10" ht="11.25" x14ac:dyDescent="0.15">
      <c r="A10715" s="6" t="s">
        <v>315</v>
      </c>
      <c r="B10715" s="4" t="s">
        <v>107</v>
      </c>
      <c r="C10715" s="4" t="s">
        <v>316</v>
      </c>
      <c r="D10715" s="4" t="s">
        <v>318</v>
      </c>
      <c r="E10715" s="5">
        <v>7.77</v>
      </c>
      <c r="F10715" t="s">
        <v>353</v>
      </c>
      <c r="G10715" s="17">
        <f>+E10715+E10716</f>
        <v>25.349999999999998</v>
      </c>
      <c r="H10715" s="17">
        <f>E10717</f>
        <v>12.35</v>
      </c>
      <c r="I10715" s="18">
        <f>+(G10715/4)/(H10715/3)</f>
        <v>1.5394736842105263</v>
      </c>
      <c r="J10715" s="21">
        <f>+(B10715-$K$1)/7</f>
        <v>51</v>
      </c>
    </row>
    <row r="10716" spans="1:10" ht="11.25" x14ac:dyDescent="0.15">
      <c r="A10716" s="6" t="s">
        <v>315</v>
      </c>
      <c r="B10716" s="4" t="s">
        <v>107</v>
      </c>
      <c r="C10716" s="4" t="s">
        <v>316</v>
      </c>
      <c r="D10716" s="4" t="s">
        <v>319</v>
      </c>
      <c r="E10716" s="5">
        <v>17.579999999999998</v>
      </c>
    </row>
    <row r="10717" spans="1:10" ht="11.25" x14ac:dyDescent="0.15">
      <c r="A10717" s="6" t="s">
        <v>315</v>
      </c>
      <c r="B10717" s="4" t="s">
        <v>108</v>
      </c>
      <c r="C10717" s="4" t="s">
        <v>316</v>
      </c>
      <c r="D10717" s="4" t="s">
        <v>317</v>
      </c>
      <c r="E10717" s="5">
        <v>12.35</v>
      </c>
      <c r="F10717" t="s">
        <v>354</v>
      </c>
    </row>
    <row r="10718" spans="1:10" ht="11.25" x14ac:dyDescent="0.15">
      <c r="A10718" s="6" t="s">
        <v>315</v>
      </c>
      <c r="B10718" s="4" t="s">
        <v>109</v>
      </c>
      <c r="C10718" s="4" t="s">
        <v>316</v>
      </c>
      <c r="D10718" s="4" t="s">
        <v>318</v>
      </c>
      <c r="E10718" s="5">
        <v>11.21</v>
      </c>
      <c r="F10718" s="13" t="s">
        <v>354</v>
      </c>
    </row>
    <row r="10719" spans="1:10" ht="11.25" x14ac:dyDescent="0.15">
      <c r="A10719" s="6" t="s">
        <v>315</v>
      </c>
      <c r="B10719" s="4" t="s">
        <v>109</v>
      </c>
      <c r="C10719" s="4" t="s">
        <v>316</v>
      </c>
      <c r="D10719" s="4" t="s">
        <v>317</v>
      </c>
      <c r="E10719" s="5">
        <v>7.69</v>
      </c>
    </row>
    <row r="10720" spans="1:10" ht="11.25" x14ac:dyDescent="0.15">
      <c r="A10720" s="6" t="s">
        <v>315</v>
      </c>
      <c r="B10720" s="4" t="s">
        <v>109</v>
      </c>
      <c r="C10720" s="4" t="s">
        <v>316</v>
      </c>
      <c r="D10720" s="4" t="s">
        <v>317</v>
      </c>
      <c r="E10720" s="5">
        <v>7.74</v>
      </c>
    </row>
    <row r="10721" spans="1:14" ht="11.25" x14ac:dyDescent="0.15">
      <c r="A10721" s="6" t="s">
        <v>315</v>
      </c>
      <c r="B10721" s="4" t="s">
        <v>109</v>
      </c>
      <c r="C10721" s="4" t="s">
        <v>316</v>
      </c>
      <c r="D10721" s="4" t="s">
        <v>317</v>
      </c>
      <c r="E10721" s="5">
        <v>14.48</v>
      </c>
    </row>
    <row r="10722" spans="1:14" ht="11.25" x14ac:dyDescent="0.15">
      <c r="A10722" s="6" t="s">
        <v>315</v>
      </c>
      <c r="E10722" s="15">
        <f>+SUM(E10506:E10721)</f>
        <v>2265.6600000000003</v>
      </c>
      <c r="I10722" s="14">
        <f>AVERAGE(I10506:I10721)</f>
        <v>1.6746329892462304</v>
      </c>
      <c r="J10722" s="14">
        <f>STDEV(I10506:I10721)</f>
        <v>0.78785939845431807</v>
      </c>
      <c r="K10722">
        <f>COUNT(I10506:I10721)</f>
        <v>44</v>
      </c>
      <c r="L10722" s="14">
        <f>+I10722-1</f>
        <v>0.67463298924623039</v>
      </c>
      <c r="M10722">
        <f>+SQRT(K10722)</f>
        <v>6.6332495807107996</v>
      </c>
      <c r="N10722">
        <f>+L10722/(J10722/M10722)</f>
        <v>5.6799588883887671</v>
      </c>
    </row>
    <row r="10723" spans="1:14" ht="11.25" x14ac:dyDescent="0.15">
      <c r="A10723" s="6" t="s">
        <v>322</v>
      </c>
      <c r="B10723" s="4" t="s">
        <v>6</v>
      </c>
      <c r="C10723" s="4" t="s">
        <v>271</v>
      </c>
      <c r="D10723" s="4" t="s">
        <v>279</v>
      </c>
      <c r="E10723" s="5">
        <v>8.68</v>
      </c>
      <c r="F10723" t="s">
        <v>353</v>
      </c>
      <c r="G10723" s="17">
        <f>+E10723+E10724+E10725+E10726+E10727</f>
        <v>49.019999999999996</v>
      </c>
      <c r="H10723" s="17">
        <f>E10728+E10729+E10730+E10731+E10732</f>
        <v>48.400000000000006</v>
      </c>
      <c r="I10723" s="18">
        <f>+(G10723/4)/(H10723/3)</f>
        <v>0.75960743801652875</v>
      </c>
      <c r="J10723" s="21">
        <f>+(B10723-$K$1)/7</f>
        <v>1</v>
      </c>
    </row>
    <row r="10724" spans="1:14" ht="11.25" x14ac:dyDescent="0.15">
      <c r="A10724" s="6" t="s">
        <v>322</v>
      </c>
      <c r="B10724" s="4" t="s">
        <v>6</v>
      </c>
      <c r="C10724" s="4" t="s">
        <v>271</v>
      </c>
      <c r="D10724" s="4" t="s">
        <v>279</v>
      </c>
      <c r="E10724" s="5">
        <v>9.24</v>
      </c>
    </row>
    <row r="10725" spans="1:14" ht="11.25" x14ac:dyDescent="0.15">
      <c r="A10725" s="6" t="s">
        <v>322</v>
      </c>
      <c r="B10725" s="4" t="s">
        <v>6</v>
      </c>
      <c r="C10725" s="4" t="s">
        <v>271</v>
      </c>
      <c r="D10725" s="4" t="s">
        <v>277</v>
      </c>
      <c r="E10725" s="5">
        <v>7.08</v>
      </c>
    </row>
    <row r="10726" spans="1:14" ht="11.25" x14ac:dyDescent="0.15">
      <c r="A10726" s="6" t="s">
        <v>322</v>
      </c>
      <c r="B10726" s="4" t="s">
        <v>113</v>
      </c>
      <c r="C10726" s="4" t="s">
        <v>271</v>
      </c>
      <c r="D10726" s="4" t="s">
        <v>279</v>
      </c>
      <c r="E10726" s="5">
        <v>13.77</v>
      </c>
    </row>
    <row r="10727" spans="1:14" ht="11.25" x14ac:dyDescent="0.15">
      <c r="A10727" s="6" t="s">
        <v>322</v>
      </c>
      <c r="B10727" s="4" t="s">
        <v>113</v>
      </c>
      <c r="C10727" s="4" t="s">
        <v>271</v>
      </c>
      <c r="D10727" s="4" t="s">
        <v>277</v>
      </c>
      <c r="E10727" s="5">
        <v>10.25</v>
      </c>
    </row>
    <row r="10728" spans="1:14" ht="11.25" x14ac:dyDescent="0.15">
      <c r="A10728" s="6" t="s">
        <v>322</v>
      </c>
      <c r="B10728" s="4" t="s">
        <v>10</v>
      </c>
      <c r="C10728" s="4" t="s">
        <v>271</v>
      </c>
      <c r="D10728" s="4" t="s">
        <v>279</v>
      </c>
      <c r="E10728" s="5">
        <v>10.17</v>
      </c>
      <c r="F10728" t="s">
        <v>354</v>
      </c>
    </row>
    <row r="10729" spans="1:14" ht="11.25" x14ac:dyDescent="0.15">
      <c r="A10729" s="6" t="s">
        <v>322</v>
      </c>
      <c r="B10729" s="4" t="s">
        <v>10</v>
      </c>
      <c r="C10729" s="4" t="s">
        <v>271</v>
      </c>
      <c r="D10729" s="4" t="s">
        <v>279</v>
      </c>
      <c r="E10729" s="5">
        <v>8.99</v>
      </c>
    </row>
    <row r="10730" spans="1:14" ht="11.25" x14ac:dyDescent="0.15">
      <c r="A10730" s="6" t="s">
        <v>322</v>
      </c>
      <c r="B10730" s="4" t="s">
        <v>10</v>
      </c>
      <c r="C10730" s="4" t="s">
        <v>271</v>
      </c>
      <c r="D10730" s="4" t="s">
        <v>277</v>
      </c>
      <c r="E10730" s="5">
        <v>10.01</v>
      </c>
    </row>
    <row r="10731" spans="1:14" ht="11.25" x14ac:dyDescent="0.15">
      <c r="A10731" s="6" t="s">
        <v>322</v>
      </c>
      <c r="B10731" s="4" t="s">
        <v>114</v>
      </c>
      <c r="C10731" s="4" t="s">
        <v>271</v>
      </c>
      <c r="D10731" s="4" t="s">
        <v>279</v>
      </c>
      <c r="E10731" s="5">
        <v>12.75</v>
      </c>
    </row>
    <row r="10732" spans="1:14" ht="11.25" x14ac:dyDescent="0.15">
      <c r="A10732" s="6" t="s">
        <v>322</v>
      </c>
      <c r="B10732" s="4" t="s">
        <v>114</v>
      </c>
      <c r="C10732" s="4" t="s">
        <v>271</v>
      </c>
      <c r="D10732" s="4" t="s">
        <v>277</v>
      </c>
      <c r="E10732" s="5">
        <v>6.48</v>
      </c>
    </row>
    <row r="10733" spans="1:14" ht="11.25" x14ac:dyDescent="0.15">
      <c r="A10733" s="6" t="s">
        <v>322</v>
      </c>
      <c r="B10733" s="4" t="s">
        <v>11</v>
      </c>
      <c r="C10733" s="4" t="s">
        <v>271</v>
      </c>
      <c r="D10733" s="4" t="s">
        <v>279</v>
      </c>
      <c r="E10733" s="5">
        <v>13.46</v>
      </c>
      <c r="F10733" t="s">
        <v>353</v>
      </c>
      <c r="G10733" s="17">
        <f>+E10733+E10734+E10735+E10736</f>
        <v>38.150000000000006</v>
      </c>
      <c r="H10733" s="17">
        <f>E10738+E10739+E10740+E10741+E10737</f>
        <v>52.05</v>
      </c>
      <c r="I10733" s="18">
        <f>+(G10733/4)/(H10733/3)</f>
        <v>0.5497118155619598</v>
      </c>
      <c r="J10733" s="21">
        <f>+(B10733-$K$1)/7</f>
        <v>2</v>
      </c>
    </row>
    <row r="10734" spans="1:14" ht="11.25" x14ac:dyDescent="0.15">
      <c r="A10734" s="6" t="s">
        <v>322</v>
      </c>
      <c r="B10734" s="4" t="s">
        <v>11</v>
      </c>
      <c r="C10734" s="4" t="s">
        <v>271</v>
      </c>
      <c r="D10734" s="4" t="s">
        <v>277</v>
      </c>
      <c r="E10734" s="5">
        <v>6.6</v>
      </c>
    </row>
    <row r="10735" spans="1:14" ht="11.25" x14ac:dyDescent="0.15">
      <c r="A10735" s="6" t="s">
        <v>322</v>
      </c>
      <c r="B10735" s="4" t="s">
        <v>115</v>
      </c>
      <c r="C10735" s="4" t="s">
        <v>271</v>
      </c>
      <c r="D10735" s="4" t="s">
        <v>279</v>
      </c>
      <c r="E10735" s="5">
        <v>11.02</v>
      </c>
    </row>
    <row r="10736" spans="1:14" ht="11.25" x14ac:dyDescent="0.15">
      <c r="A10736" s="6" t="s">
        <v>322</v>
      </c>
      <c r="B10736" s="4" t="s">
        <v>115</v>
      </c>
      <c r="C10736" s="4" t="s">
        <v>271</v>
      </c>
      <c r="D10736" s="4" t="s">
        <v>277</v>
      </c>
      <c r="E10736" s="5">
        <v>7.07</v>
      </c>
    </row>
    <row r="10737" spans="1:10" ht="11.25" x14ac:dyDescent="0.15">
      <c r="A10737" s="6" t="s">
        <v>322</v>
      </c>
      <c r="B10737" s="4" t="s">
        <v>12</v>
      </c>
      <c r="C10737" s="4" t="s">
        <v>271</v>
      </c>
      <c r="D10737" s="4" t="s">
        <v>279</v>
      </c>
      <c r="E10737" s="5">
        <v>14.89</v>
      </c>
      <c r="F10737" t="s">
        <v>354</v>
      </c>
    </row>
    <row r="10738" spans="1:10" ht="11.25" x14ac:dyDescent="0.15">
      <c r="A10738" s="6" t="s">
        <v>322</v>
      </c>
      <c r="B10738" s="4" t="s">
        <v>12</v>
      </c>
      <c r="C10738" s="4" t="s">
        <v>271</v>
      </c>
      <c r="D10738" s="4" t="s">
        <v>277</v>
      </c>
      <c r="E10738" s="5">
        <v>7.57</v>
      </c>
    </row>
    <row r="10739" spans="1:10" ht="11.25" x14ac:dyDescent="0.15">
      <c r="A10739" s="6" t="s">
        <v>322</v>
      </c>
      <c r="B10739" s="4" t="s">
        <v>12</v>
      </c>
      <c r="C10739" s="4" t="s">
        <v>271</v>
      </c>
      <c r="D10739" s="4" t="s">
        <v>274</v>
      </c>
      <c r="E10739" s="5">
        <v>12.51</v>
      </c>
    </row>
    <row r="10740" spans="1:10" ht="11.25" x14ac:dyDescent="0.15">
      <c r="A10740" s="6" t="s">
        <v>322</v>
      </c>
      <c r="B10740" s="4" t="s">
        <v>116</v>
      </c>
      <c r="C10740" s="4" t="s">
        <v>271</v>
      </c>
      <c r="D10740" s="4" t="s">
        <v>279</v>
      </c>
      <c r="E10740" s="5">
        <v>9.48</v>
      </c>
    </row>
    <row r="10741" spans="1:10" ht="11.25" x14ac:dyDescent="0.15">
      <c r="A10741" s="6" t="s">
        <v>322</v>
      </c>
      <c r="B10741" s="4" t="s">
        <v>116</v>
      </c>
      <c r="C10741" s="4" t="s">
        <v>271</v>
      </c>
      <c r="D10741" s="4" t="s">
        <v>277</v>
      </c>
      <c r="E10741" s="5">
        <v>7.6</v>
      </c>
    </row>
    <row r="10742" spans="1:10" ht="11.25" x14ac:dyDescent="0.15">
      <c r="A10742" s="6" t="s">
        <v>322</v>
      </c>
      <c r="B10742" s="4" t="s">
        <v>117</v>
      </c>
      <c r="C10742" s="4" t="s">
        <v>271</v>
      </c>
      <c r="D10742" s="4" t="s">
        <v>277</v>
      </c>
      <c r="E10742" s="5">
        <v>8.9499999999999993</v>
      </c>
      <c r="F10742" s="13" t="s">
        <v>353</v>
      </c>
    </row>
    <row r="10743" spans="1:10" ht="11.25" x14ac:dyDescent="0.15">
      <c r="A10743" s="6" t="s">
        <v>322</v>
      </c>
      <c r="B10743" s="4" t="s">
        <v>117</v>
      </c>
      <c r="C10743" s="4" t="s">
        <v>271</v>
      </c>
      <c r="D10743" s="4" t="s">
        <v>274</v>
      </c>
      <c r="E10743" s="5">
        <v>11.37</v>
      </c>
      <c r="F10743" s="13"/>
    </row>
    <row r="10744" spans="1:10" ht="11.25" x14ac:dyDescent="0.15">
      <c r="A10744" s="6" t="s">
        <v>322</v>
      </c>
      <c r="B10744" s="4" t="s">
        <v>13</v>
      </c>
      <c r="C10744" s="4" t="s">
        <v>271</v>
      </c>
      <c r="D10744" s="4" t="s">
        <v>279</v>
      </c>
      <c r="E10744" s="5">
        <v>15.79</v>
      </c>
      <c r="F10744" s="13" t="s">
        <v>354</v>
      </c>
    </row>
    <row r="10745" spans="1:10" ht="11.25" x14ac:dyDescent="0.15">
      <c r="A10745" s="6" t="s">
        <v>322</v>
      </c>
      <c r="B10745" s="4" t="s">
        <v>13</v>
      </c>
      <c r="C10745" s="4" t="s">
        <v>271</v>
      </c>
      <c r="D10745" s="4" t="s">
        <v>279</v>
      </c>
      <c r="E10745" s="5">
        <v>11.44</v>
      </c>
    </row>
    <row r="10746" spans="1:10" ht="11.25" x14ac:dyDescent="0.15">
      <c r="A10746" s="6" t="s">
        <v>322</v>
      </c>
      <c r="B10746" s="4" t="s">
        <v>13</v>
      </c>
      <c r="C10746" s="4" t="s">
        <v>271</v>
      </c>
      <c r="D10746" s="4" t="s">
        <v>277</v>
      </c>
      <c r="E10746" s="5">
        <v>14.82</v>
      </c>
    </row>
    <row r="10747" spans="1:10" ht="11.25" x14ac:dyDescent="0.15">
      <c r="A10747" s="6" t="s">
        <v>322</v>
      </c>
      <c r="B10747" s="4" t="s">
        <v>13</v>
      </c>
      <c r="C10747" s="4" t="s">
        <v>271</v>
      </c>
      <c r="D10747" s="4" t="s">
        <v>275</v>
      </c>
      <c r="E10747" s="5">
        <v>11.01</v>
      </c>
    </row>
    <row r="10748" spans="1:10" ht="11.25" x14ac:dyDescent="0.15">
      <c r="A10748" s="6" t="s">
        <v>322</v>
      </c>
      <c r="B10748" s="4" t="s">
        <v>119</v>
      </c>
      <c r="C10748" s="4" t="s">
        <v>271</v>
      </c>
      <c r="D10748" s="4" t="s">
        <v>279</v>
      </c>
      <c r="E10748" s="5">
        <v>8.5500000000000007</v>
      </c>
    </row>
    <row r="10749" spans="1:10" ht="11.25" x14ac:dyDescent="0.15">
      <c r="A10749" s="6" t="s">
        <v>322</v>
      </c>
      <c r="B10749" s="4" t="s">
        <v>119</v>
      </c>
      <c r="C10749" s="4" t="s">
        <v>271</v>
      </c>
      <c r="D10749" s="4" t="s">
        <v>277</v>
      </c>
      <c r="E10749" s="5">
        <v>6.74</v>
      </c>
    </row>
    <row r="10750" spans="1:10" ht="11.25" x14ac:dyDescent="0.15">
      <c r="A10750" s="6" t="s">
        <v>322</v>
      </c>
      <c r="B10750" s="4" t="s">
        <v>15</v>
      </c>
      <c r="C10750" s="4" t="s">
        <v>271</v>
      </c>
      <c r="D10750" s="4" t="s">
        <v>279</v>
      </c>
      <c r="E10750" s="5">
        <v>13.23</v>
      </c>
      <c r="F10750" t="s">
        <v>353</v>
      </c>
      <c r="G10750" s="17">
        <f>+E10750+E10751+E10752+E10753+E10754</f>
        <v>52.760000000000005</v>
      </c>
      <c r="H10750" s="17">
        <f>E10755+E10756+E10757+E10758</f>
        <v>42.74</v>
      </c>
      <c r="I10750" s="18">
        <f>+(G10750/4)/(H10750/3)</f>
        <v>0.9258306036499766</v>
      </c>
      <c r="J10750" s="21">
        <f>+(B10750-$K$1)/7</f>
        <v>4</v>
      </c>
    </row>
    <row r="10751" spans="1:10" ht="11.25" x14ac:dyDescent="0.15">
      <c r="A10751" s="6" t="s">
        <v>322</v>
      </c>
      <c r="B10751" s="4" t="s">
        <v>15</v>
      </c>
      <c r="C10751" s="4" t="s">
        <v>271</v>
      </c>
      <c r="D10751" s="4" t="s">
        <v>279</v>
      </c>
      <c r="E10751" s="5">
        <v>7.39</v>
      </c>
    </row>
    <row r="10752" spans="1:10" ht="11.25" x14ac:dyDescent="0.15">
      <c r="A10752" s="6" t="s">
        <v>322</v>
      </c>
      <c r="B10752" s="4" t="s">
        <v>15</v>
      </c>
      <c r="C10752" s="4" t="s">
        <v>271</v>
      </c>
      <c r="D10752" s="4" t="s">
        <v>277</v>
      </c>
      <c r="E10752" s="5">
        <v>9.9499999999999993</v>
      </c>
    </row>
    <row r="10753" spans="1:10" ht="11.25" x14ac:dyDescent="0.15">
      <c r="A10753" s="6" t="s">
        <v>322</v>
      </c>
      <c r="B10753" s="4" t="s">
        <v>120</v>
      </c>
      <c r="C10753" s="4" t="s">
        <v>271</v>
      </c>
      <c r="D10753" s="4" t="s">
        <v>279</v>
      </c>
      <c r="E10753" s="5">
        <v>14.38</v>
      </c>
    </row>
    <row r="10754" spans="1:10" ht="11.25" x14ac:dyDescent="0.15">
      <c r="A10754" s="6" t="s">
        <v>322</v>
      </c>
      <c r="B10754" s="4" t="s">
        <v>120</v>
      </c>
      <c r="C10754" s="4" t="s">
        <v>271</v>
      </c>
      <c r="D10754" s="4" t="s">
        <v>277</v>
      </c>
      <c r="E10754" s="5">
        <v>7.81</v>
      </c>
    </row>
    <row r="10755" spans="1:10" ht="11.25" x14ac:dyDescent="0.15">
      <c r="A10755" s="6" t="s">
        <v>322</v>
      </c>
      <c r="B10755" s="4" t="s">
        <v>16</v>
      </c>
      <c r="C10755" s="4" t="s">
        <v>271</v>
      </c>
      <c r="D10755" s="4" t="s">
        <v>279</v>
      </c>
      <c r="E10755" s="5">
        <v>13.49</v>
      </c>
      <c r="F10755" t="s">
        <v>354</v>
      </c>
    </row>
    <row r="10756" spans="1:10" ht="11.25" x14ac:dyDescent="0.15">
      <c r="A10756" s="6" t="s">
        <v>322</v>
      </c>
      <c r="B10756" s="4" t="s">
        <v>16</v>
      </c>
      <c r="C10756" s="4" t="s">
        <v>271</v>
      </c>
      <c r="D10756" s="4" t="s">
        <v>277</v>
      </c>
      <c r="E10756" s="5">
        <v>5.87</v>
      </c>
    </row>
    <row r="10757" spans="1:10" ht="11.25" x14ac:dyDescent="0.15">
      <c r="A10757" s="9" t="s">
        <v>322</v>
      </c>
      <c r="B10757" s="4" t="s">
        <v>121</v>
      </c>
      <c r="C10757" s="4" t="s">
        <v>271</v>
      </c>
      <c r="D10757" s="4" t="s">
        <v>279</v>
      </c>
      <c r="E10757" s="5">
        <v>15.48</v>
      </c>
    </row>
    <row r="10758" spans="1:10" ht="11.25" x14ac:dyDescent="0.15">
      <c r="A10758" s="6" t="s">
        <v>322</v>
      </c>
      <c r="B10758" s="4" t="s">
        <v>121</v>
      </c>
      <c r="C10758" s="4" t="s">
        <v>271</v>
      </c>
      <c r="D10758" s="4" t="s">
        <v>277</v>
      </c>
      <c r="E10758" s="5">
        <v>7.9</v>
      </c>
    </row>
    <row r="10759" spans="1:10" ht="11.25" x14ac:dyDescent="0.15">
      <c r="A10759" s="6" t="s">
        <v>322</v>
      </c>
      <c r="B10759" s="4" t="s">
        <v>17</v>
      </c>
      <c r="C10759" s="4" t="s">
        <v>271</v>
      </c>
      <c r="D10759" s="4" t="s">
        <v>279</v>
      </c>
      <c r="E10759" s="5">
        <v>10.32</v>
      </c>
      <c r="F10759" t="s">
        <v>353</v>
      </c>
      <c r="G10759" s="17">
        <f>+E10759+E10760+E10761+E10762+E10763</f>
        <v>46.71</v>
      </c>
      <c r="H10759" s="17">
        <f>E10764+E10765+E10766+E10767</f>
        <v>26.78</v>
      </c>
      <c r="I10759" s="18">
        <f>+(G10759/4)/(H10759/3)</f>
        <v>1.3081590739357729</v>
      </c>
      <c r="J10759" s="21">
        <f>+(B10759-$K$1)/7</f>
        <v>5</v>
      </c>
    </row>
    <row r="10760" spans="1:10" ht="11.25" x14ac:dyDescent="0.15">
      <c r="A10760" s="6" t="s">
        <v>322</v>
      </c>
      <c r="B10760" s="4" t="s">
        <v>17</v>
      </c>
      <c r="C10760" s="4" t="s">
        <v>271</v>
      </c>
      <c r="D10760" s="4" t="s">
        <v>278</v>
      </c>
      <c r="E10760" s="5">
        <v>3.78</v>
      </c>
    </row>
    <row r="10761" spans="1:10" ht="11.25" x14ac:dyDescent="0.15">
      <c r="A10761" s="6" t="s">
        <v>322</v>
      </c>
      <c r="B10761" s="4" t="s">
        <v>17</v>
      </c>
      <c r="C10761" s="4" t="s">
        <v>271</v>
      </c>
      <c r="D10761" s="4" t="s">
        <v>277</v>
      </c>
      <c r="E10761" s="5">
        <v>10.63</v>
      </c>
    </row>
    <row r="10762" spans="1:10" ht="11.25" x14ac:dyDescent="0.15">
      <c r="A10762" s="6" t="s">
        <v>322</v>
      </c>
      <c r="B10762" s="4" t="s">
        <v>122</v>
      </c>
      <c r="C10762" s="4" t="s">
        <v>271</v>
      </c>
      <c r="D10762" s="4" t="s">
        <v>279</v>
      </c>
      <c r="E10762" s="5">
        <v>13.3</v>
      </c>
    </row>
    <row r="10763" spans="1:10" ht="11.25" x14ac:dyDescent="0.15">
      <c r="A10763" s="6" t="s">
        <v>322</v>
      </c>
      <c r="B10763" s="4" t="s">
        <v>122</v>
      </c>
      <c r="C10763" s="4" t="s">
        <v>271</v>
      </c>
      <c r="D10763" s="4" t="s">
        <v>277</v>
      </c>
      <c r="E10763" s="5">
        <v>8.68</v>
      </c>
    </row>
    <row r="10764" spans="1:10" ht="11.25" x14ac:dyDescent="0.15">
      <c r="A10764" s="6" t="s">
        <v>322</v>
      </c>
      <c r="B10764" s="4" t="s">
        <v>18</v>
      </c>
      <c r="C10764" s="4" t="s">
        <v>271</v>
      </c>
      <c r="D10764" s="4" t="s">
        <v>279</v>
      </c>
      <c r="E10764" s="5">
        <v>10.26</v>
      </c>
      <c r="F10764" t="s">
        <v>354</v>
      </c>
    </row>
    <row r="10765" spans="1:10" ht="11.25" x14ac:dyDescent="0.15">
      <c r="A10765" s="6" t="s">
        <v>322</v>
      </c>
      <c r="B10765" s="4" t="s">
        <v>18</v>
      </c>
      <c r="C10765" s="4" t="s">
        <v>271</v>
      </c>
      <c r="D10765" s="4" t="s">
        <v>277</v>
      </c>
      <c r="E10765" s="5">
        <v>4.7</v>
      </c>
    </row>
    <row r="10766" spans="1:10" ht="11.25" x14ac:dyDescent="0.15">
      <c r="A10766" s="6" t="s">
        <v>322</v>
      </c>
      <c r="B10766" s="4" t="s">
        <v>123</v>
      </c>
      <c r="C10766" s="4" t="s">
        <v>271</v>
      </c>
      <c r="D10766" s="4" t="s">
        <v>279</v>
      </c>
      <c r="E10766" s="5">
        <v>7.18</v>
      </c>
    </row>
    <row r="10767" spans="1:10" ht="11.25" x14ac:dyDescent="0.15">
      <c r="A10767" s="6" t="s">
        <v>322</v>
      </c>
      <c r="B10767" s="4" t="s">
        <v>123</v>
      </c>
      <c r="C10767" s="4" t="s">
        <v>271</v>
      </c>
      <c r="D10767" s="4" t="s">
        <v>277</v>
      </c>
      <c r="E10767" s="5">
        <v>4.6399999999999997</v>
      </c>
    </row>
    <row r="10768" spans="1:10" ht="11.25" x14ac:dyDescent="0.15">
      <c r="A10768" s="6" t="s">
        <v>322</v>
      </c>
      <c r="B10768" s="4" t="s">
        <v>19</v>
      </c>
      <c r="C10768" s="4" t="s">
        <v>271</v>
      </c>
      <c r="D10768" s="4" t="s">
        <v>279</v>
      </c>
      <c r="E10768" s="5">
        <v>9.68</v>
      </c>
      <c r="F10768" t="s">
        <v>353</v>
      </c>
      <c r="G10768" s="17">
        <f>+E10768+E10769+E10770+E10771+E10772</f>
        <v>46.35</v>
      </c>
      <c r="H10768" s="17">
        <f>E10773+E10774+E10775+E10776</f>
        <v>15.209999999999999</v>
      </c>
      <c r="I10768" s="18">
        <f>+(G10768/4)/(H10768/3)</f>
        <v>2.2855029585798818</v>
      </c>
      <c r="J10768" s="21">
        <f>+(B10768-$K$1)/7</f>
        <v>6</v>
      </c>
    </row>
    <row r="10769" spans="1:10" ht="11.25" x14ac:dyDescent="0.15">
      <c r="A10769" s="6" t="s">
        <v>322</v>
      </c>
      <c r="B10769" s="4" t="s">
        <v>19</v>
      </c>
      <c r="C10769" s="4" t="s">
        <v>271</v>
      </c>
      <c r="D10769" s="4" t="s">
        <v>279</v>
      </c>
      <c r="E10769" s="5">
        <v>8.32</v>
      </c>
    </row>
    <row r="10770" spans="1:10" ht="11.25" x14ac:dyDescent="0.15">
      <c r="A10770" s="6" t="s">
        <v>322</v>
      </c>
      <c r="B10770" s="4" t="s">
        <v>19</v>
      </c>
      <c r="C10770" s="4" t="s">
        <v>271</v>
      </c>
      <c r="D10770" s="4" t="s">
        <v>277</v>
      </c>
      <c r="E10770" s="5">
        <v>8.35</v>
      </c>
    </row>
    <row r="10771" spans="1:10" ht="11.25" x14ac:dyDescent="0.15">
      <c r="A10771" s="6" t="s">
        <v>322</v>
      </c>
      <c r="B10771" s="4" t="s">
        <v>124</v>
      </c>
      <c r="C10771" s="4" t="s">
        <v>271</v>
      </c>
      <c r="D10771" s="4" t="s">
        <v>279</v>
      </c>
      <c r="E10771" s="5">
        <v>11.12</v>
      </c>
    </row>
    <row r="10772" spans="1:10" ht="11.25" x14ac:dyDescent="0.15">
      <c r="A10772" s="6" t="s">
        <v>322</v>
      </c>
      <c r="B10772" s="4" t="s">
        <v>124</v>
      </c>
      <c r="C10772" s="4" t="s">
        <v>271</v>
      </c>
      <c r="D10772" s="4" t="s">
        <v>277</v>
      </c>
      <c r="E10772" s="5">
        <v>8.8800000000000008</v>
      </c>
    </row>
    <row r="10773" spans="1:10" ht="11.25" x14ac:dyDescent="0.15">
      <c r="A10773" s="6" t="s">
        <v>322</v>
      </c>
      <c r="B10773" s="4" t="s">
        <v>20</v>
      </c>
      <c r="C10773" s="4" t="s">
        <v>271</v>
      </c>
      <c r="D10773" s="4" t="s">
        <v>279</v>
      </c>
      <c r="E10773" s="5">
        <v>5.8</v>
      </c>
      <c r="F10773" t="s">
        <v>354</v>
      </c>
    </row>
    <row r="10774" spans="1:10" ht="11.25" x14ac:dyDescent="0.15">
      <c r="A10774" s="6" t="s">
        <v>322</v>
      </c>
      <c r="B10774" s="4" t="s">
        <v>20</v>
      </c>
      <c r="C10774" s="4" t="s">
        <v>271</v>
      </c>
      <c r="D10774" s="4" t="s">
        <v>277</v>
      </c>
      <c r="E10774" s="5">
        <v>3.32</v>
      </c>
    </row>
    <row r="10775" spans="1:10" ht="11.25" x14ac:dyDescent="0.15">
      <c r="A10775" s="6" t="s">
        <v>322</v>
      </c>
      <c r="B10775" s="4" t="s">
        <v>125</v>
      </c>
      <c r="C10775" s="4" t="s">
        <v>271</v>
      </c>
      <c r="D10775" s="4" t="s">
        <v>279</v>
      </c>
      <c r="E10775" s="5">
        <v>3.87</v>
      </c>
    </row>
    <row r="10776" spans="1:10" ht="11.25" x14ac:dyDescent="0.15">
      <c r="A10776" s="6" t="s">
        <v>322</v>
      </c>
      <c r="B10776" s="4" t="s">
        <v>125</v>
      </c>
      <c r="C10776" s="4" t="s">
        <v>271</v>
      </c>
      <c r="D10776" s="4" t="s">
        <v>277</v>
      </c>
      <c r="E10776" s="5">
        <v>2.2200000000000002</v>
      </c>
    </row>
    <row r="10777" spans="1:10" ht="11.25" x14ac:dyDescent="0.15">
      <c r="A10777" s="6" t="s">
        <v>322</v>
      </c>
      <c r="B10777" s="4" t="s">
        <v>21</v>
      </c>
      <c r="C10777" s="4" t="s">
        <v>271</v>
      </c>
      <c r="D10777" s="4" t="s">
        <v>279</v>
      </c>
      <c r="E10777" s="5">
        <v>14.63</v>
      </c>
      <c r="F10777" t="s">
        <v>353</v>
      </c>
      <c r="G10777" s="17">
        <f>+E10777+E10778+E10779+E10780+E10781+E10782</f>
        <v>61.809999999999995</v>
      </c>
      <c r="H10777" s="17">
        <f>+E10783+E10784+E10785+E10786</f>
        <v>32.61</v>
      </c>
      <c r="I10777" s="18">
        <f>+(G10777/4)/(H10777/3)</f>
        <v>1.421573137074517</v>
      </c>
      <c r="J10777" s="21">
        <f>+(B10777-$K$1)/7</f>
        <v>7</v>
      </c>
    </row>
    <row r="10778" spans="1:10" ht="11.25" x14ac:dyDescent="0.15">
      <c r="A10778" s="6" t="s">
        <v>322</v>
      </c>
      <c r="B10778" s="4" t="s">
        <v>21</v>
      </c>
      <c r="C10778" s="4" t="s">
        <v>271</v>
      </c>
      <c r="D10778" s="4" t="s">
        <v>323</v>
      </c>
      <c r="E10778" s="5">
        <v>4.92</v>
      </c>
    </row>
    <row r="10779" spans="1:10" ht="11.25" x14ac:dyDescent="0.15">
      <c r="A10779" s="6" t="s">
        <v>322</v>
      </c>
      <c r="B10779" s="4" t="s">
        <v>21</v>
      </c>
      <c r="C10779" s="4" t="s">
        <v>271</v>
      </c>
      <c r="D10779" s="4" t="s">
        <v>277</v>
      </c>
      <c r="E10779" s="5">
        <v>8.9600000000000009</v>
      </c>
    </row>
    <row r="10780" spans="1:10" ht="11.25" x14ac:dyDescent="0.15">
      <c r="A10780" s="6" t="s">
        <v>322</v>
      </c>
      <c r="B10780" s="4" t="s">
        <v>126</v>
      </c>
      <c r="C10780" s="4" t="s">
        <v>271</v>
      </c>
      <c r="D10780" s="4" t="s">
        <v>279</v>
      </c>
      <c r="E10780" s="5">
        <v>13.79</v>
      </c>
    </row>
    <row r="10781" spans="1:10" ht="11.25" x14ac:dyDescent="0.15">
      <c r="A10781" s="6" t="s">
        <v>322</v>
      </c>
      <c r="B10781" s="4" t="s">
        <v>126</v>
      </c>
      <c r="C10781" s="4" t="s">
        <v>271</v>
      </c>
      <c r="D10781" s="4" t="s">
        <v>279</v>
      </c>
      <c r="E10781" s="5">
        <v>9.64</v>
      </c>
    </row>
    <row r="10782" spans="1:10" ht="11.25" x14ac:dyDescent="0.15">
      <c r="A10782" s="6" t="s">
        <v>322</v>
      </c>
      <c r="B10782" s="4" t="s">
        <v>126</v>
      </c>
      <c r="C10782" s="4" t="s">
        <v>271</v>
      </c>
      <c r="D10782" s="4" t="s">
        <v>277</v>
      </c>
      <c r="E10782" s="5">
        <v>9.8699999999999992</v>
      </c>
    </row>
    <row r="10783" spans="1:10" ht="11.25" x14ac:dyDescent="0.15">
      <c r="A10783" s="6" t="s">
        <v>322</v>
      </c>
      <c r="B10783" s="4" t="s">
        <v>22</v>
      </c>
      <c r="C10783" s="4" t="s">
        <v>271</v>
      </c>
      <c r="D10783" s="4" t="s">
        <v>279</v>
      </c>
      <c r="E10783" s="5">
        <v>10.57</v>
      </c>
      <c r="F10783" t="s">
        <v>354</v>
      </c>
    </row>
    <row r="10784" spans="1:10" ht="11.25" x14ac:dyDescent="0.15">
      <c r="A10784" s="6" t="s">
        <v>322</v>
      </c>
      <c r="B10784" s="4" t="s">
        <v>22</v>
      </c>
      <c r="C10784" s="4" t="s">
        <v>271</v>
      </c>
      <c r="D10784" s="4" t="s">
        <v>277</v>
      </c>
      <c r="E10784" s="5">
        <v>5.9</v>
      </c>
    </row>
    <row r="10785" spans="1:10" ht="11.25" x14ac:dyDescent="0.15">
      <c r="A10785" s="6" t="s">
        <v>322</v>
      </c>
      <c r="B10785" s="4" t="s">
        <v>127</v>
      </c>
      <c r="C10785" s="4" t="s">
        <v>271</v>
      </c>
      <c r="D10785" s="4" t="s">
        <v>279</v>
      </c>
      <c r="E10785" s="5">
        <v>10.45</v>
      </c>
    </row>
    <row r="10786" spans="1:10" ht="11.25" x14ac:dyDescent="0.15">
      <c r="A10786" s="6" t="s">
        <v>322</v>
      </c>
      <c r="B10786" s="4" t="s">
        <v>127</v>
      </c>
      <c r="C10786" s="4" t="s">
        <v>271</v>
      </c>
      <c r="D10786" s="4" t="s">
        <v>277</v>
      </c>
      <c r="E10786" s="5">
        <v>5.69</v>
      </c>
    </row>
    <row r="10787" spans="1:10" ht="11.25" x14ac:dyDescent="0.15">
      <c r="A10787" s="6" t="s">
        <v>322</v>
      </c>
      <c r="B10787" s="4" t="s">
        <v>128</v>
      </c>
      <c r="C10787" s="4" t="s">
        <v>271</v>
      </c>
      <c r="D10787" s="4" t="s">
        <v>279</v>
      </c>
      <c r="E10787" s="5">
        <v>11.68</v>
      </c>
      <c r="F10787" s="13" t="s">
        <v>353</v>
      </c>
    </row>
    <row r="10788" spans="1:10" ht="11.25" x14ac:dyDescent="0.15">
      <c r="A10788" s="6" t="s">
        <v>322</v>
      </c>
      <c r="B10788" s="4" t="s">
        <v>128</v>
      </c>
      <c r="C10788" s="4" t="s">
        <v>271</v>
      </c>
      <c r="D10788" s="4" t="s">
        <v>277</v>
      </c>
      <c r="E10788" s="5">
        <v>10.25</v>
      </c>
      <c r="F10788" s="13"/>
    </row>
    <row r="10789" spans="1:10" ht="11.25" x14ac:dyDescent="0.15">
      <c r="A10789" s="6" t="s">
        <v>322</v>
      </c>
      <c r="B10789" s="4" t="s">
        <v>23</v>
      </c>
      <c r="C10789" s="4" t="s">
        <v>271</v>
      </c>
      <c r="D10789" s="4" t="s">
        <v>279</v>
      </c>
      <c r="E10789" s="5">
        <v>13.92</v>
      </c>
      <c r="F10789" s="13" t="s">
        <v>354</v>
      </c>
    </row>
    <row r="10790" spans="1:10" ht="11.25" x14ac:dyDescent="0.15">
      <c r="A10790" s="6" t="s">
        <v>322</v>
      </c>
      <c r="B10790" s="4" t="s">
        <v>23</v>
      </c>
      <c r="C10790" s="4" t="s">
        <v>271</v>
      </c>
      <c r="D10790" s="4" t="s">
        <v>279</v>
      </c>
      <c r="E10790" s="5">
        <v>14.78</v>
      </c>
    </row>
    <row r="10791" spans="1:10" ht="11.25" x14ac:dyDescent="0.15">
      <c r="A10791" s="6" t="s">
        <v>322</v>
      </c>
      <c r="B10791" s="4" t="s">
        <v>23</v>
      </c>
      <c r="C10791" s="4" t="s">
        <v>271</v>
      </c>
      <c r="D10791" s="4" t="s">
        <v>277</v>
      </c>
      <c r="E10791" s="5">
        <v>12.1</v>
      </c>
    </row>
    <row r="10792" spans="1:10" ht="11.25" x14ac:dyDescent="0.15">
      <c r="A10792" s="6" t="s">
        <v>322</v>
      </c>
      <c r="B10792" s="4" t="s">
        <v>23</v>
      </c>
      <c r="C10792" s="4" t="s">
        <v>271</v>
      </c>
      <c r="D10792" s="4" t="s">
        <v>277</v>
      </c>
      <c r="E10792" s="5">
        <v>2.61</v>
      </c>
    </row>
    <row r="10793" spans="1:10" ht="11.25" x14ac:dyDescent="0.15">
      <c r="A10793" s="6" t="s">
        <v>322</v>
      </c>
      <c r="B10793" s="4" t="s">
        <v>129</v>
      </c>
      <c r="C10793" s="4" t="s">
        <v>271</v>
      </c>
      <c r="D10793" s="4" t="s">
        <v>279</v>
      </c>
      <c r="E10793" s="5">
        <v>14.16</v>
      </c>
    </row>
    <row r="10794" spans="1:10" ht="11.25" x14ac:dyDescent="0.15">
      <c r="A10794" s="6" t="s">
        <v>322</v>
      </c>
      <c r="B10794" s="4" t="s">
        <v>129</v>
      </c>
      <c r="C10794" s="4" t="s">
        <v>271</v>
      </c>
      <c r="D10794" s="4" t="s">
        <v>277</v>
      </c>
      <c r="E10794" s="5">
        <v>6.39</v>
      </c>
    </row>
    <row r="10795" spans="1:10" ht="11.25" x14ac:dyDescent="0.15">
      <c r="A10795" s="6" t="s">
        <v>322</v>
      </c>
      <c r="B10795" s="4" t="s">
        <v>24</v>
      </c>
      <c r="C10795" s="4" t="s">
        <v>271</v>
      </c>
      <c r="D10795" s="4" t="s">
        <v>279</v>
      </c>
      <c r="E10795" s="5">
        <v>10.66</v>
      </c>
      <c r="F10795" t="s">
        <v>353</v>
      </c>
      <c r="G10795" s="17">
        <f>+E10795+E10796+E10797+E10798+E10799</f>
        <v>51.44</v>
      </c>
      <c r="H10795" s="17">
        <f>E10800+E10801+E10802+E10803</f>
        <v>33.22</v>
      </c>
      <c r="I10795" s="18">
        <f>+(G10795/4)/(H10795/3)</f>
        <v>1.1613485851896448</v>
      </c>
      <c r="J10795" s="21">
        <f>+(B10795-$K$1)/7</f>
        <v>9</v>
      </c>
    </row>
    <row r="10796" spans="1:10" ht="11.25" x14ac:dyDescent="0.15">
      <c r="A10796" s="6" t="s">
        <v>322</v>
      </c>
      <c r="B10796" s="4" t="s">
        <v>24</v>
      </c>
      <c r="C10796" s="4" t="s">
        <v>271</v>
      </c>
      <c r="D10796" s="4" t="s">
        <v>279</v>
      </c>
      <c r="E10796" s="5">
        <v>9.8000000000000007</v>
      </c>
    </row>
    <row r="10797" spans="1:10" ht="11.25" x14ac:dyDescent="0.15">
      <c r="A10797" s="6" t="s">
        <v>322</v>
      </c>
      <c r="B10797" s="4" t="s">
        <v>24</v>
      </c>
      <c r="C10797" s="4" t="s">
        <v>271</v>
      </c>
      <c r="D10797" s="4" t="s">
        <v>277</v>
      </c>
      <c r="E10797" s="5">
        <v>9.6999999999999993</v>
      </c>
    </row>
    <row r="10798" spans="1:10" ht="11.25" x14ac:dyDescent="0.15">
      <c r="A10798" s="6" t="s">
        <v>322</v>
      </c>
      <c r="B10798" s="4" t="s">
        <v>130</v>
      </c>
      <c r="C10798" s="4" t="s">
        <v>271</v>
      </c>
      <c r="D10798" s="4" t="s">
        <v>279</v>
      </c>
      <c r="E10798" s="5">
        <v>12.16</v>
      </c>
    </row>
    <row r="10799" spans="1:10" ht="11.25" x14ac:dyDescent="0.15">
      <c r="A10799" s="6" t="s">
        <v>322</v>
      </c>
      <c r="B10799" s="4" t="s">
        <v>130</v>
      </c>
      <c r="C10799" s="4" t="s">
        <v>271</v>
      </c>
      <c r="D10799" s="4" t="s">
        <v>277</v>
      </c>
      <c r="E10799" s="5">
        <v>9.1199999999999992</v>
      </c>
    </row>
    <row r="10800" spans="1:10" ht="11.25" x14ac:dyDescent="0.15">
      <c r="A10800" s="6" t="s">
        <v>322</v>
      </c>
      <c r="B10800" s="4" t="s">
        <v>25</v>
      </c>
      <c r="C10800" s="4" t="s">
        <v>271</v>
      </c>
      <c r="D10800" s="4" t="s">
        <v>279</v>
      </c>
      <c r="E10800" s="5">
        <v>11.94</v>
      </c>
      <c r="F10800" t="s">
        <v>354</v>
      </c>
    </row>
    <row r="10801" spans="1:10" ht="11.25" x14ac:dyDescent="0.15">
      <c r="A10801" s="6" t="s">
        <v>322</v>
      </c>
      <c r="B10801" s="4" t="s">
        <v>25</v>
      </c>
      <c r="C10801" s="4" t="s">
        <v>271</v>
      </c>
      <c r="D10801" s="4" t="s">
        <v>277</v>
      </c>
      <c r="E10801" s="5">
        <v>5.17</v>
      </c>
    </row>
    <row r="10802" spans="1:10" ht="11.25" x14ac:dyDescent="0.15">
      <c r="A10802" s="6" t="s">
        <v>322</v>
      </c>
      <c r="B10802" s="4" t="s">
        <v>131</v>
      </c>
      <c r="C10802" s="4" t="s">
        <v>271</v>
      </c>
      <c r="D10802" s="4" t="s">
        <v>279</v>
      </c>
      <c r="E10802" s="5">
        <v>11.11</v>
      </c>
    </row>
    <row r="10803" spans="1:10" ht="11.25" x14ac:dyDescent="0.15">
      <c r="A10803" s="6" t="s">
        <v>322</v>
      </c>
      <c r="B10803" s="4" t="s">
        <v>131</v>
      </c>
      <c r="C10803" s="4" t="s">
        <v>271</v>
      </c>
      <c r="D10803" s="4" t="s">
        <v>277</v>
      </c>
      <c r="E10803" s="5">
        <v>5</v>
      </c>
    </row>
    <row r="10804" spans="1:10" ht="11.25" x14ac:dyDescent="0.15">
      <c r="A10804" s="9" t="s">
        <v>322</v>
      </c>
      <c r="B10804" s="4" t="s">
        <v>26</v>
      </c>
      <c r="C10804" s="4" t="s">
        <v>271</v>
      </c>
      <c r="D10804" s="4" t="s">
        <v>279</v>
      </c>
      <c r="E10804" s="5">
        <v>9.44</v>
      </c>
      <c r="F10804" t="s">
        <v>353</v>
      </c>
      <c r="G10804" s="17">
        <f>+E10804+E10805+E10806+E10807+E10808</f>
        <v>46.8</v>
      </c>
      <c r="H10804" s="17">
        <f>E10809+E10810+E10811+E10812</f>
        <v>32.190000000000005</v>
      </c>
      <c r="I10804" s="18">
        <f>+(G10804/4)/(H10804/3)</f>
        <v>1.090400745573159</v>
      </c>
      <c r="J10804" s="21">
        <f>+(B10804-$K$1)/7</f>
        <v>10</v>
      </c>
    </row>
    <row r="10805" spans="1:10" ht="11.25" x14ac:dyDescent="0.15">
      <c r="A10805" s="6" t="s">
        <v>322</v>
      </c>
      <c r="B10805" s="4" t="s">
        <v>26</v>
      </c>
      <c r="C10805" s="4" t="s">
        <v>271</v>
      </c>
      <c r="D10805" s="4" t="s">
        <v>279</v>
      </c>
      <c r="E10805" s="5">
        <v>8.64</v>
      </c>
    </row>
    <row r="10806" spans="1:10" ht="11.25" x14ac:dyDescent="0.15">
      <c r="A10806" s="6" t="s">
        <v>322</v>
      </c>
      <c r="B10806" s="4" t="s">
        <v>26</v>
      </c>
      <c r="C10806" s="4" t="s">
        <v>271</v>
      </c>
      <c r="D10806" s="4" t="s">
        <v>277</v>
      </c>
      <c r="E10806" s="5">
        <v>8.33</v>
      </c>
    </row>
    <row r="10807" spans="1:10" ht="11.25" x14ac:dyDescent="0.15">
      <c r="A10807" s="6" t="s">
        <v>322</v>
      </c>
      <c r="B10807" s="4" t="s">
        <v>132</v>
      </c>
      <c r="C10807" s="4" t="s">
        <v>271</v>
      </c>
      <c r="D10807" s="4" t="s">
        <v>279</v>
      </c>
      <c r="E10807" s="5">
        <v>11.99</v>
      </c>
    </row>
    <row r="10808" spans="1:10" ht="11.25" x14ac:dyDescent="0.15">
      <c r="A10808" s="6" t="s">
        <v>322</v>
      </c>
      <c r="B10808" s="4" t="s">
        <v>132</v>
      </c>
      <c r="C10808" s="4" t="s">
        <v>271</v>
      </c>
      <c r="D10808" s="4" t="s">
        <v>277</v>
      </c>
      <c r="E10808" s="5">
        <v>8.4</v>
      </c>
    </row>
    <row r="10809" spans="1:10" ht="11.25" x14ac:dyDescent="0.15">
      <c r="A10809" s="6" t="s">
        <v>322</v>
      </c>
      <c r="B10809" s="4" t="s">
        <v>27</v>
      </c>
      <c r="C10809" s="4" t="s">
        <v>271</v>
      </c>
      <c r="D10809" s="4" t="s">
        <v>279</v>
      </c>
      <c r="E10809" s="5">
        <v>12.13</v>
      </c>
      <c r="F10809" t="s">
        <v>354</v>
      </c>
    </row>
    <row r="10810" spans="1:10" ht="11.25" x14ac:dyDescent="0.15">
      <c r="A10810" s="6" t="s">
        <v>322</v>
      </c>
      <c r="B10810" s="4" t="s">
        <v>27</v>
      </c>
      <c r="C10810" s="4" t="s">
        <v>271</v>
      </c>
      <c r="D10810" s="4" t="s">
        <v>277</v>
      </c>
      <c r="E10810" s="5">
        <v>5.3</v>
      </c>
    </row>
    <row r="10811" spans="1:10" ht="11.25" x14ac:dyDescent="0.15">
      <c r="A10811" s="6" t="s">
        <v>322</v>
      </c>
      <c r="B10811" s="4" t="s">
        <v>133</v>
      </c>
      <c r="C10811" s="4" t="s">
        <v>271</v>
      </c>
      <c r="D10811" s="4" t="s">
        <v>279</v>
      </c>
      <c r="E10811" s="5">
        <v>9.6300000000000008</v>
      </c>
    </row>
    <row r="10812" spans="1:10" ht="11.25" x14ac:dyDescent="0.15">
      <c r="A10812" s="6" t="s">
        <v>322</v>
      </c>
      <c r="B10812" s="4" t="s">
        <v>133</v>
      </c>
      <c r="C10812" s="4" t="s">
        <v>271</v>
      </c>
      <c r="D10812" s="4" t="s">
        <v>277</v>
      </c>
      <c r="E10812" s="5">
        <v>5.13</v>
      </c>
    </row>
    <row r="10813" spans="1:10" ht="11.25" x14ac:dyDescent="0.15">
      <c r="A10813" s="6" t="s">
        <v>322</v>
      </c>
      <c r="B10813" s="4" t="s">
        <v>28</v>
      </c>
      <c r="C10813" s="4" t="s">
        <v>271</v>
      </c>
      <c r="D10813" s="4" t="s">
        <v>279</v>
      </c>
      <c r="E10813" s="5">
        <v>9.48</v>
      </c>
      <c r="F10813" t="s">
        <v>353</v>
      </c>
      <c r="G10813" s="17">
        <f>+E10813+E10814+E10815+E10816</f>
        <v>26.090000000000003</v>
      </c>
      <c r="H10813" s="17">
        <f>E10818+E10819+E10820+E10821+E10817</f>
        <v>56.910000000000004</v>
      </c>
      <c r="I10813" s="18">
        <f>+(G10813/4)/(H10813/3)</f>
        <v>0.3438323668950975</v>
      </c>
      <c r="J10813" s="21">
        <f>+(B10813-$K$1)/7</f>
        <v>11</v>
      </c>
    </row>
    <row r="10814" spans="1:10" ht="11.25" x14ac:dyDescent="0.15">
      <c r="A10814" s="6" t="s">
        <v>322</v>
      </c>
      <c r="B10814" s="4" t="s">
        <v>28</v>
      </c>
      <c r="C10814" s="4" t="s">
        <v>271</v>
      </c>
      <c r="D10814" s="4" t="s">
        <v>279</v>
      </c>
      <c r="E10814" s="5">
        <v>6.43</v>
      </c>
    </row>
    <row r="10815" spans="1:10" ht="11.25" x14ac:dyDescent="0.15">
      <c r="A10815" s="6" t="s">
        <v>322</v>
      </c>
      <c r="B10815" s="4" t="s">
        <v>28</v>
      </c>
      <c r="C10815" s="4" t="s">
        <v>271</v>
      </c>
      <c r="D10815" s="4" t="s">
        <v>276</v>
      </c>
      <c r="E10815" s="5">
        <v>2.2599999999999998</v>
      </c>
    </row>
    <row r="10816" spans="1:10" ht="11.25" x14ac:dyDescent="0.15">
      <c r="A10816" s="6" t="s">
        <v>322</v>
      </c>
      <c r="B10816" s="4" t="s">
        <v>28</v>
      </c>
      <c r="C10816" s="4" t="s">
        <v>271</v>
      </c>
      <c r="D10816" s="4" t="s">
        <v>277</v>
      </c>
      <c r="E10816" s="5">
        <v>7.92</v>
      </c>
    </row>
    <row r="10817" spans="1:10" ht="11.25" x14ac:dyDescent="0.15">
      <c r="A10817" s="6" t="s">
        <v>322</v>
      </c>
      <c r="B10817" s="4" t="s">
        <v>30</v>
      </c>
      <c r="C10817" s="4" t="s">
        <v>271</v>
      </c>
      <c r="D10817" s="4" t="s">
        <v>279</v>
      </c>
      <c r="E10817" s="5">
        <v>9.85</v>
      </c>
      <c r="F10817" t="s">
        <v>354</v>
      </c>
    </row>
    <row r="10818" spans="1:10" ht="11.25" x14ac:dyDescent="0.15">
      <c r="A10818" s="6" t="s">
        <v>322</v>
      </c>
      <c r="B10818" s="4" t="s">
        <v>30</v>
      </c>
      <c r="C10818" s="4" t="s">
        <v>271</v>
      </c>
      <c r="D10818" s="4" t="s">
        <v>277</v>
      </c>
      <c r="E10818" s="5">
        <v>4.6399999999999997</v>
      </c>
    </row>
    <row r="10819" spans="1:10" ht="11.25" x14ac:dyDescent="0.15">
      <c r="A10819" s="6" t="s">
        <v>322</v>
      </c>
      <c r="B10819" s="4" t="s">
        <v>135</v>
      </c>
      <c r="C10819" s="4" t="s">
        <v>271</v>
      </c>
      <c r="D10819" s="4" t="s">
        <v>279</v>
      </c>
      <c r="E10819" s="5">
        <v>13.96</v>
      </c>
    </row>
    <row r="10820" spans="1:10" ht="11.25" x14ac:dyDescent="0.15">
      <c r="A10820" s="6" t="s">
        <v>322</v>
      </c>
      <c r="B10820" s="4" t="s">
        <v>135</v>
      </c>
      <c r="C10820" s="4" t="s">
        <v>271</v>
      </c>
      <c r="D10820" s="4" t="s">
        <v>279</v>
      </c>
      <c r="E10820" s="5">
        <v>14.76</v>
      </c>
    </row>
    <row r="10821" spans="1:10" ht="11.25" x14ac:dyDescent="0.15">
      <c r="A10821" s="6" t="s">
        <v>322</v>
      </c>
      <c r="B10821" s="4" t="s">
        <v>135</v>
      </c>
      <c r="C10821" s="4" t="s">
        <v>271</v>
      </c>
      <c r="D10821" s="4" t="s">
        <v>277</v>
      </c>
      <c r="E10821" s="5">
        <v>13.7</v>
      </c>
    </row>
    <row r="10822" spans="1:10" ht="11.25" x14ac:dyDescent="0.15">
      <c r="A10822" s="6" t="s">
        <v>322</v>
      </c>
      <c r="B10822" s="4" t="s">
        <v>31</v>
      </c>
      <c r="C10822" s="4" t="s">
        <v>271</v>
      </c>
      <c r="D10822" s="4" t="s">
        <v>279</v>
      </c>
      <c r="E10822" s="5">
        <v>10.95</v>
      </c>
      <c r="F10822" t="s">
        <v>353</v>
      </c>
      <c r="G10822" s="17">
        <f>+E10822+E10823+E10824+E10825+E10826</f>
        <v>53.17</v>
      </c>
      <c r="H10822" s="17">
        <f>E10827+E10828+E10829+E10830</f>
        <v>32.150000000000006</v>
      </c>
      <c r="I10822" s="18">
        <f>+(G10822/4)/(H10822/3)</f>
        <v>1.2403576982892688</v>
      </c>
      <c r="J10822" s="21">
        <f>+(B10822-$K$1)/7</f>
        <v>12</v>
      </c>
    </row>
    <row r="10823" spans="1:10" ht="11.25" x14ac:dyDescent="0.15">
      <c r="A10823" s="6" t="s">
        <v>322</v>
      </c>
      <c r="B10823" s="4" t="s">
        <v>31</v>
      </c>
      <c r="C10823" s="4" t="s">
        <v>271</v>
      </c>
      <c r="D10823" s="4" t="s">
        <v>279</v>
      </c>
      <c r="E10823" s="5">
        <v>10.83</v>
      </c>
    </row>
    <row r="10824" spans="1:10" ht="11.25" x14ac:dyDescent="0.15">
      <c r="A10824" s="6" t="s">
        <v>322</v>
      </c>
      <c r="B10824" s="4" t="s">
        <v>31</v>
      </c>
      <c r="C10824" s="4" t="s">
        <v>271</v>
      </c>
      <c r="D10824" s="4" t="s">
        <v>277</v>
      </c>
      <c r="E10824" s="5">
        <v>10.64</v>
      </c>
    </row>
    <row r="10825" spans="1:10" ht="11.25" x14ac:dyDescent="0.15">
      <c r="A10825" s="6" t="s">
        <v>322</v>
      </c>
      <c r="B10825" s="4" t="s">
        <v>136</v>
      </c>
      <c r="C10825" s="4" t="s">
        <v>271</v>
      </c>
      <c r="D10825" s="4" t="s">
        <v>279</v>
      </c>
      <c r="E10825" s="5">
        <v>12.01</v>
      </c>
    </row>
    <row r="10826" spans="1:10" ht="11.25" x14ac:dyDescent="0.15">
      <c r="A10826" s="6" t="s">
        <v>322</v>
      </c>
      <c r="B10826" s="4" t="s">
        <v>136</v>
      </c>
      <c r="C10826" s="4" t="s">
        <v>271</v>
      </c>
      <c r="D10826" s="4" t="s">
        <v>277</v>
      </c>
      <c r="E10826" s="5">
        <v>8.74</v>
      </c>
    </row>
    <row r="10827" spans="1:10" ht="11.25" x14ac:dyDescent="0.15">
      <c r="A10827" s="6" t="s">
        <v>322</v>
      </c>
      <c r="B10827" s="4" t="s">
        <v>33</v>
      </c>
      <c r="C10827" s="4" t="s">
        <v>271</v>
      </c>
      <c r="D10827" s="4" t="s">
        <v>279</v>
      </c>
      <c r="E10827" s="5">
        <v>10.63</v>
      </c>
      <c r="F10827" t="s">
        <v>354</v>
      </c>
    </row>
    <row r="10828" spans="1:10" ht="11.25" x14ac:dyDescent="0.15">
      <c r="A10828" s="6" t="s">
        <v>322</v>
      </c>
      <c r="B10828" s="4" t="s">
        <v>33</v>
      </c>
      <c r="C10828" s="4" t="s">
        <v>271</v>
      </c>
      <c r="D10828" s="4" t="s">
        <v>277</v>
      </c>
      <c r="E10828" s="5">
        <v>5.19</v>
      </c>
    </row>
    <row r="10829" spans="1:10" ht="11.25" x14ac:dyDescent="0.15">
      <c r="A10829" s="6" t="s">
        <v>322</v>
      </c>
      <c r="B10829" s="4" t="s">
        <v>137</v>
      </c>
      <c r="C10829" s="4" t="s">
        <v>271</v>
      </c>
      <c r="D10829" s="4" t="s">
        <v>279</v>
      </c>
      <c r="E10829" s="5">
        <v>10.81</v>
      </c>
    </row>
    <row r="10830" spans="1:10" ht="11.25" x14ac:dyDescent="0.15">
      <c r="A10830" s="6" t="s">
        <v>322</v>
      </c>
      <c r="B10830" s="4" t="s">
        <v>137</v>
      </c>
      <c r="C10830" s="4" t="s">
        <v>271</v>
      </c>
      <c r="D10830" s="4" t="s">
        <v>277</v>
      </c>
      <c r="E10830" s="5">
        <v>5.52</v>
      </c>
    </row>
    <row r="10831" spans="1:10" ht="11.25" x14ac:dyDescent="0.15">
      <c r="A10831" s="6" t="s">
        <v>322</v>
      </c>
      <c r="B10831" s="4" t="s">
        <v>34</v>
      </c>
      <c r="C10831" s="4" t="s">
        <v>271</v>
      </c>
      <c r="D10831" s="4" t="s">
        <v>279</v>
      </c>
      <c r="E10831" s="5">
        <v>12.67</v>
      </c>
      <c r="F10831" t="s">
        <v>353</v>
      </c>
      <c r="G10831" s="17">
        <f>+E10831+E10832+E10833+E10834+E10835</f>
        <v>48.9</v>
      </c>
      <c r="H10831" s="17">
        <f>E10836+E10837+E10838+E10839</f>
        <v>33.96</v>
      </c>
      <c r="I10831" s="18">
        <f>+(G10831/4)/(H10831/3)</f>
        <v>1.079946996466431</v>
      </c>
      <c r="J10831" s="21">
        <f>+(B10831-$K$1)/7</f>
        <v>13</v>
      </c>
    </row>
    <row r="10832" spans="1:10" ht="11.25" x14ac:dyDescent="0.15">
      <c r="A10832" s="6" t="s">
        <v>322</v>
      </c>
      <c r="B10832" s="4" t="s">
        <v>34</v>
      </c>
      <c r="C10832" s="4" t="s">
        <v>271</v>
      </c>
      <c r="D10832" s="4" t="s">
        <v>279</v>
      </c>
      <c r="E10832" s="5">
        <v>6.2</v>
      </c>
    </row>
    <row r="10833" spans="1:10" ht="11.25" x14ac:dyDescent="0.15">
      <c r="A10833" s="6" t="s">
        <v>322</v>
      </c>
      <c r="B10833" s="4" t="s">
        <v>34</v>
      </c>
      <c r="C10833" s="4" t="s">
        <v>271</v>
      </c>
      <c r="D10833" s="4" t="s">
        <v>277</v>
      </c>
      <c r="E10833" s="5">
        <v>8.9499999999999993</v>
      </c>
    </row>
    <row r="10834" spans="1:10" ht="11.25" x14ac:dyDescent="0.15">
      <c r="A10834" s="6" t="s">
        <v>322</v>
      </c>
      <c r="B10834" s="4" t="s">
        <v>138</v>
      </c>
      <c r="C10834" s="4" t="s">
        <v>271</v>
      </c>
      <c r="D10834" s="4" t="s">
        <v>279</v>
      </c>
      <c r="E10834" s="5">
        <v>12.04</v>
      </c>
    </row>
    <row r="10835" spans="1:10" ht="11.25" x14ac:dyDescent="0.15">
      <c r="A10835" s="6" t="s">
        <v>322</v>
      </c>
      <c r="B10835" s="4" t="s">
        <v>138</v>
      </c>
      <c r="C10835" s="4" t="s">
        <v>271</v>
      </c>
      <c r="D10835" s="4" t="s">
        <v>277</v>
      </c>
      <c r="E10835" s="5">
        <v>9.0399999999999991</v>
      </c>
    </row>
    <row r="10836" spans="1:10" ht="11.25" x14ac:dyDescent="0.15">
      <c r="A10836" s="6" t="s">
        <v>322</v>
      </c>
      <c r="B10836" s="4" t="s">
        <v>35</v>
      </c>
      <c r="C10836" s="4" t="s">
        <v>271</v>
      </c>
      <c r="D10836" s="4" t="s">
        <v>279</v>
      </c>
      <c r="E10836" s="5">
        <v>13.46</v>
      </c>
      <c r="F10836" t="s">
        <v>354</v>
      </c>
    </row>
    <row r="10837" spans="1:10" ht="11.25" x14ac:dyDescent="0.15">
      <c r="A10837" s="6" t="s">
        <v>322</v>
      </c>
      <c r="B10837" s="4" t="s">
        <v>35</v>
      </c>
      <c r="C10837" s="4" t="s">
        <v>271</v>
      </c>
      <c r="D10837" s="4" t="s">
        <v>277</v>
      </c>
      <c r="E10837" s="5">
        <v>6.33</v>
      </c>
    </row>
    <row r="10838" spans="1:10" ht="11.25" x14ac:dyDescent="0.15">
      <c r="A10838" s="6" t="s">
        <v>322</v>
      </c>
      <c r="B10838" s="4" t="s">
        <v>139</v>
      </c>
      <c r="C10838" s="4" t="s">
        <v>271</v>
      </c>
      <c r="D10838" s="4" t="s">
        <v>279</v>
      </c>
      <c r="E10838" s="5">
        <v>8.3000000000000007</v>
      </c>
    </row>
    <row r="10839" spans="1:10" ht="11.25" x14ac:dyDescent="0.15">
      <c r="A10839" s="6" t="s">
        <v>322</v>
      </c>
      <c r="B10839" s="4" t="s">
        <v>139</v>
      </c>
      <c r="C10839" s="4" t="s">
        <v>271</v>
      </c>
      <c r="D10839" s="4" t="s">
        <v>277</v>
      </c>
      <c r="E10839" s="5">
        <v>5.87</v>
      </c>
    </row>
    <row r="10840" spans="1:10" ht="11.25" x14ac:dyDescent="0.15">
      <c r="A10840" s="6" t="s">
        <v>322</v>
      </c>
      <c r="B10840" s="4" t="s">
        <v>36</v>
      </c>
      <c r="C10840" s="4" t="s">
        <v>271</v>
      </c>
      <c r="D10840" s="4" t="s">
        <v>279</v>
      </c>
      <c r="E10840" s="5">
        <v>12.6</v>
      </c>
      <c r="F10840" t="s">
        <v>353</v>
      </c>
      <c r="G10840" s="17">
        <f>+E10840+E10841+E10842+E10843+E10844</f>
        <v>56.95</v>
      </c>
      <c r="H10840" s="17">
        <f>E10845+E10846+E10847+E10848</f>
        <v>34.589999999999996</v>
      </c>
      <c r="I10840" s="18">
        <f>+(G10840/4)/(H10840/3)</f>
        <v>1.2348222029488292</v>
      </c>
      <c r="J10840" s="21">
        <f>+(B10840-$K$1)/7</f>
        <v>14</v>
      </c>
    </row>
    <row r="10841" spans="1:10" ht="11.25" x14ac:dyDescent="0.15">
      <c r="A10841" s="6" t="s">
        <v>322</v>
      </c>
      <c r="B10841" s="4" t="s">
        <v>36</v>
      </c>
      <c r="C10841" s="4" t="s">
        <v>271</v>
      </c>
      <c r="D10841" s="4" t="s">
        <v>279</v>
      </c>
      <c r="E10841" s="5">
        <v>10.11</v>
      </c>
    </row>
    <row r="10842" spans="1:10" ht="11.25" x14ac:dyDescent="0.15">
      <c r="A10842" s="6" t="s">
        <v>322</v>
      </c>
      <c r="B10842" s="4" t="s">
        <v>36</v>
      </c>
      <c r="C10842" s="4" t="s">
        <v>271</v>
      </c>
      <c r="D10842" s="4" t="s">
        <v>277</v>
      </c>
      <c r="E10842" s="5">
        <v>10.54</v>
      </c>
    </row>
    <row r="10843" spans="1:10" ht="11.25" x14ac:dyDescent="0.15">
      <c r="A10843" s="6" t="s">
        <v>322</v>
      </c>
      <c r="B10843" s="4" t="s">
        <v>140</v>
      </c>
      <c r="C10843" s="4" t="s">
        <v>271</v>
      </c>
      <c r="D10843" s="4" t="s">
        <v>279</v>
      </c>
      <c r="E10843" s="5">
        <v>13.59</v>
      </c>
    </row>
    <row r="10844" spans="1:10" ht="11.25" x14ac:dyDescent="0.15">
      <c r="A10844" s="6" t="s">
        <v>322</v>
      </c>
      <c r="B10844" s="4" t="s">
        <v>140</v>
      </c>
      <c r="C10844" s="4" t="s">
        <v>271</v>
      </c>
      <c r="D10844" s="4" t="s">
        <v>277</v>
      </c>
      <c r="E10844" s="5">
        <v>10.11</v>
      </c>
    </row>
    <row r="10845" spans="1:10" ht="11.25" x14ac:dyDescent="0.15">
      <c r="A10845" s="6" t="s">
        <v>322</v>
      </c>
      <c r="B10845" s="4" t="s">
        <v>37</v>
      </c>
      <c r="C10845" s="4" t="s">
        <v>271</v>
      </c>
      <c r="D10845" s="4" t="s">
        <v>279</v>
      </c>
      <c r="E10845" s="5">
        <v>11.07</v>
      </c>
      <c r="F10845" t="s">
        <v>354</v>
      </c>
    </row>
    <row r="10846" spans="1:10" ht="11.25" x14ac:dyDescent="0.15">
      <c r="A10846" s="6" t="s">
        <v>322</v>
      </c>
      <c r="B10846" s="4" t="s">
        <v>37</v>
      </c>
      <c r="C10846" s="4" t="s">
        <v>271</v>
      </c>
      <c r="D10846" s="4" t="s">
        <v>277</v>
      </c>
      <c r="E10846" s="5">
        <v>5.97</v>
      </c>
    </row>
    <row r="10847" spans="1:10" ht="11.25" x14ac:dyDescent="0.15">
      <c r="A10847" s="6" t="s">
        <v>322</v>
      </c>
      <c r="B10847" s="4" t="s">
        <v>141</v>
      </c>
      <c r="C10847" s="4" t="s">
        <v>271</v>
      </c>
      <c r="D10847" s="4" t="s">
        <v>279</v>
      </c>
      <c r="E10847" s="5">
        <v>11.7</v>
      </c>
    </row>
    <row r="10848" spans="1:10" ht="11.25" x14ac:dyDescent="0.15">
      <c r="A10848" s="6" t="s">
        <v>322</v>
      </c>
      <c r="B10848" s="4" t="s">
        <v>141</v>
      </c>
      <c r="C10848" s="4" t="s">
        <v>271</v>
      </c>
      <c r="D10848" s="4" t="s">
        <v>277</v>
      </c>
      <c r="E10848" s="5">
        <v>5.85</v>
      </c>
    </row>
    <row r="10849" spans="1:10" ht="11.25" x14ac:dyDescent="0.15">
      <c r="A10849" s="6" t="s">
        <v>322</v>
      </c>
      <c r="B10849" s="4" t="s">
        <v>38</v>
      </c>
      <c r="C10849" s="4" t="s">
        <v>271</v>
      </c>
      <c r="D10849" s="4" t="s">
        <v>279</v>
      </c>
      <c r="E10849" s="5">
        <v>11.99</v>
      </c>
      <c r="F10849" t="s">
        <v>353</v>
      </c>
      <c r="G10849" s="17">
        <f>+E10849+E10850+E10851+E10852</f>
        <v>50.03</v>
      </c>
      <c r="H10849" s="17">
        <f>E10854+E10855+E10856+E10853</f>
        <v>39.450000000000003</v>
      </c>
      <c r="I10849" s="18">
        <f>+(G10849/4)/(H10849/3)</f>
        <v>0.95114068441064636</v>
      </c>
      <c r="J10849" s="21">
        <f>+(B10849-$K$1)/7</f>
        <v>15</v>
      </c>
    </row>
    <row r="10850" spans="1:10" ht="11.25" x14ac:dyDescent="0.15">
      <c r="A10850" s="9" t="s">
        <v>322</v>
      </c>
      <c r="B10850" s="4" t="s">
        <v>38</v>
      </c>
      <c r="C10850" s="4" t="s">
        <v>271</v>
      </c>
      <c r="D10850" s="4" t="s">
        <v>279</v>
      </c>
      <c r="E10850" s="5">
        <v>13.25</v>
      </c>
    </row>
    <row r="10851" spans="1:10" ht="11.25" x14ac:dyDescent="0.15">
      <c r="A10851" s="6" t="s">
        <v>322</v>
      </c>
      <c r="B10851" s="4" t="s">
        <v>142</v>
      </c>
      <c r="C10851" s="4" t="s">
        <v>271</v>
      </c>
      <c r="D10851" s="4" t="s">
        <v>279</v>
      </c>
      <c r="E10851" s="5">
        <v>14.43</v>
      </c>
    </row>
    <row r="10852" spans="1:10" ht="11.25" x14ac:dyDescent="0.15">
      <c r="A10852" s="6" t="s">
        <v>322</v>
      </c>
      <c r="B10852" s="4" t="s">
        <v>142</v>
      </c>
      <c r="C10852" s="4" t="s">
        <v>271</v>
      </c>
      <c r="D10852" s="4" t="s">
        <v>277</v>
      </c>
      <c r="E10852" s="5">
        <v>10.36</v>
      </c>
    </row>
    <row r="10853" spans="1:10" ht="11.25" x14ac:dyDescent="0.15">
      <c r="A10853" s="6" t="s">
        <v>322</v>
      </c>
      <c r="B10853" s="4" t="s">
        <v>39</v>
      </c>
      <c r="C10853" s="4" t="s">
        <v>271</v>
      </c>
      <c r="D10853" s="4" t="s">
        <v>279</v>
      </c>
      <c r="E10853" s="5">
        <v>12.81</v>
      </c>
      <c r="F10853" t="s">
        <v>354</v>
      </c>
    </row>
    <row r="10854" spans="1:10" ht="11.25" x14ac:dyDescent="0.15">
      <c r="A10854" s="6" t="s">
        <v>322</v>
      </c>
      <c r="B10854" s="4" t="s">
        <v>39</v>
      </c>
      <c r="C10854" s="4" t="s">
        <v>271</v>
      </c>
      <c r="D10854" s="4" t="s">
        <v>277</v>
      </c>
      <c r="E10854" s="5">
        <v>6.81</v>
      </c>
    </row>
    <row r="10855" spans="1:10" ht="11.25" x14ac:dyDescent="0.15">
      <c r="A10855" s="6" t="s">
        <v>322</v>
      </c>
      <c r="B10855" s="4" t="s">
        <v>143</v>
      </c>
      <c r="C10855" s="4" t="s">
        <v>271</v>
      </c>
      <c r="D10855" s="4" t="s">
        <v>279</v>
      </c>
      <c r="E10855" s="5">
        <v>13.41</v>
      </c>
    </row>
    <row r="10856" spans="1:10" ht="11.25" x14ac:dyDescent="0.15">
      <c r="A10856" s="6" t="s">
        <v>322</v>
      </c>
      <c r="B10856" s="4" t="s">
        <v>143</v>
      </c>
      <c r="C10856" s="4" t="s">
        <v>271</v>
      </c>
      <c r="D10856" s="4" t="s">
        <v>277</v>
      </c>
      <c r="E10856" s="5">
        <v>6.42</v>
      </c>
    </row>
    <row r="10857" spans="1:10" ht="11.25" x14ac:dyDescent="0.15">
      <c r="A10857" s="6" t="s">
        <v>322</v>
      </c>
      <c r="B10857" s="4" t="s">
        <v>40</v>
      </c>
      <c r="C10857" s="4" t="s">
        <v>271</v>
      </c>
      <c r="D10857" s="4" t="s">
        <v>279</v>
      </c>
      <c r="E10857" s="5">
        <v>14.2</v>
      </c>
      <c r="F10857" t="s">
        <v>353</v>
      </c>
      <c r="G10857" s="17">
        <f>+E10857+E10858+E10859+E10860+E10861</f>
        <v>61.03</v>
      </c>
      <c r="H10857" s="17">
        <f>E10862+E10863+E10864+E10865</f>
        <v>39.659999999999997</v>
      </c>
      <c r="I10857" s="18">
        <f>+(G10857/4)/(H10857/3)</f>
        <v>1.1541225416036309</v>
      </c>
      <c r="J10857" s="21">
        <f>+(B10857-$K$1)/7</f>
        <v>16</v>
      </c>
    </row>
    <row r="10858" spans="1:10" ht="11.25" x14ac:dyDescent="0.15">
      <c r="A10858" s="6" t="s">
        <v>322</v>
      </c>
      <c r="B10858" s="4" t="s">
        <v>40</v>
      </c>
      <c r="C10858" s="4" t="s">
        <v>271</v>
      </c>
      <c r="D10858" s="4" t="s">
        <v>279</v>
      </c>
      <c r="E10858" s="5">
        <v>12.32</v>
      </c>
    </row>
    <row r="10859" spans="1:10" ht="11.25" x14ac:dyDescent="0.15">
      <c r="A10859" s="6" t="s">
        <v>322</v>
      </c>
      <c r="B10859" s="4" t="s">
        <v>40</v>
      </c>
      <c r="C10859" s="4" t="s">
        <v>271</v>
      </c>
      <c r="D10859" s="4" t="s">
        <v>277</v>
      </c>
      <c r="E10859" s="5">
        <v>10.43</v>
      </c>
    </row>
    <row r="10860" spans="1:10" ht="11.25" x14ac:dyDescent="0.15">
      <c r="A10860" s="6" t="s">
        <v>322</v>
      </c>
      <c r="B10860" s="4" t="s">
        <v>144</v>
      </c>
      <c r="C10860" s="4" t="s">
        <v>271</v>
      </c>
      <c r="D10860" s="4" t="s">
        <v>279</v>
      </c>
      <c r="E10860" s="5">
        <v>13.65</v>
      </c>
    </row>
    <row r="10861" spans="1:10" ht="11.25" x14ac:dyDescent="0.15">
      <c r="A10861" s="6" t="s">
        <v>322</v>
      </c>
      <c r="B10861" s="4" t="s">
        <v>144</v>
      </c>
      <c r="C10861" s="4" t="s">
        <v>271</v>
      </c>
      <c r="D10861" s="4" t="s">
        <v>277</v>
      </c>
      <c r="E10861" s="5">
        <v>10.43</v>
      </c>
    </row>
    <row r="10862" spans="1:10" ht="11.25" x14ac:dyDescent="0.15">
      <c r="A10862" s="6" t="s">
        <v>322</v>
      </c>
      <c r="B10862" s="4" t="s">
        <v>41</v>
      </c>
      <c r="C10862" s="4" t="s">
        <v>271</v>
      </c>
      <c r="D10862" s="4" t="s">
        <v>279</v>
      </c>
      <c r="E10862" s="5">
        <v>12.67</v>
      </c>
      <c r="F10862" t="s">
        <v>354</v>
      </c>
    </row>
    <row r="10863" spans="1:10" ht="11.25" x14ac:dyDescent="0.15">
      <c r="A10863" s="6" t="s">
        <v>322</v>
      </c>
      <c r="B10863" s="4" t="s">
        <v>41</v>
      </c>
      <c r="C10863" s="4" t="s">
        <v>271</v>
      </c>
      <c r="D10863" s="4" t="s">
        <v>277</v>
      </c>
      <c r="E10863" s="5">
        <v>6.87</v>
      </c>
    </row>
    <row r="10864" spans="1:10" ht="11.25" x14ac:dyDescent="0.15">
      <c r="A10864" s="6" t="s">
        <v>322</v>
      </c>
      <c r="B10864" s="4" t="s">
        <v>145</v>
      </c>
      <c r="C10864" s="4" t="s">
        <v>271</v>
      </c>
      <c r="D10864" s="4" t="s">
        <v>279</v>
      </c>
      <c r="E10864" s="5">
        <v>14</v>
      </c>
    </row>
    <row r="10865" spans="1:10" ht="11.25" x14ac:dyDescent="0.15">
      <c r="A10865" s="6" t="s">
        <v>322</v>
      </c>
      <c r="B10865" s="4" t="s">
        <v>145</v>
      </c>
      <c r="C10865" s="4" t="s">
        <v>271</v>
      </c>
      <c r="D10865" s="4" t="s">
        <v>277</v>
      </c>
      <c r="E10865" s="5">
        <v>6.12</v>
      </c>
    </row>
    <row r="10866" spans="1:10" ht="11.25" x14ac:dyDescent="0.15">
      <c r="A10866" s="6" t="s">
        <v>322</v>
      </c>
      <c r="B10866" s="4" t="s">
        <v>42</v>
      </c>
      <c r="C10866" s="4" t="s">
        <v>271</v>
      </c>
      <c r="D10866" s="4" t="s">
        <v>279</v>
      </c>
      <c r="E10866" s="5">
        <v>10.9</v>
      </c>
      <c r="F10866" t="s">
        <v>353</v>
      </c>
      <c r="G10866" s="17">
        <f>+E10866+E10867+E10868+E10869+E10870</f>
        <v>56.300000000000004</v>
      </c>
      <c r="H10866" s="17">
        <f>E10871+E10872+E10873+E10874</f>
        <v>40.98</v>
      </c>
      <c r="I10866" s="18">
        <f>+(G10866/4)/(H10866/3)</f>
        <v>1.0303806734992682</v>
      </c>
      <c r="J10866" s="21">
        <f>+(B10866-$K$1)/7</f>
        <v>17</v>
      </c>
    </row>
    <row r="10867" spans="1:10" ht="11.25" x14ac:dyDescent="0.15">
      <c r="A10867" s="6" t="s">
        <v>322</v>
      </c>
      <c r="B10867" s="4" t="s">
        <v>42</v>
      </c>
      <c r="C10867" s="4" t="s">
        <v>271</v>
      </c>
      <c r="D10867" s="4" t="s">
        <v>279</v>
      </c>
      <c r="E10867" s="5">
        <v>10.59</v>
      </c>
    </row>
    <row r="10868" spans="1:10" ht="11.25" x14ac:dyDescent="0.15">
      <c r="A10868" s="6" t="s">
        <v>322</v>
      </c>
      <c r="B10868" s="4" t="s">
        <v>42</v>
      </c>
      <c r="C10868" s="4" t="s">
        <v>271</v>
      </c>
      <c r="D10868" s="4" t="s">
        <v>277</v>
      </c>
      <c r="E10868" s="5">
        <v>9.86</v>
      </c>
    </row>
    <row r="10869" spans="1:10" ht="11.25" x14ac:dyDescent="0.15">
      <c r="A10869" s="6" t="s">
        <v>322</v>
      </c>
      <c r="B10869" s="4" t="s">
        <v>147</v>
      </c>
      <c r="C10869" s="4" t="s">
        <v>271</v>
      </c>
      <c r="D10869" s="4" t="s">
        <v>279</v>
      </c>
      <c r="E10869" s="5">
        <v>15.14</v>
      </c>
    </row>
    <row r="10870" spans="1:10" ht="11.25" x14ac:dyDescent="0.15">
      <c r="A10870" s="6" t="s">
        <v>322</v>
      </c>
      <c r="B10870" s="4" t="s">
        <v>147</v>
      </c>
      <c r="C10870" s="4" t="s">
        <v>271</v>
      </c>
      <c r="D10870" s="4" t="s">
        <v>277</v>
      </c>
      <c r="E10870" s="5">
        <v>9.81</v>
      </c>
    </row>
    <row r="10871" spans="1:10" ht="11.25" x14ac:dyDescent="0.15">
      <c r="A10871" s="6" t="s">
        <v>322</v>
      </c>
      <c r="B10871" s="4" t="s">
        <v>43</v>
      </c>
      <c r="C10871" s="4" t="s">
        <v>271</v>
      </c>
      <c r="D10871" s="4" t="s">
        <v>279</v>
      </c>
      <c r="E10871" s="5">
        <v>13.23</v>
      </c>
      <c r="F10871" t="s">
        <v>354</v>
      </c>
    </row>
    <row r="10872" spans="1:10" ht="11.25" x14ac:dyDescent="0.15">
      <c r="A10872" s="6" t="s">
        <v>322</v>
      </c>
      <c r="B10872" s="4" t="s">
        <v>43</v>
      </c>
      <c r="C10872" s="4" t="s">
        <v>271</v>
      </c>
      <c r="D10872" s="4" t="s">
        <v>277</v>
      </c>
      <c r="E10872" s="5">
        <v>5.86</v>
      </c>
    </row>
    <row r="10873" spans="1:10" ht="11.25" x14ac:dyDescent="0.15">
      <c r="A10873" s="6" t="s">
        <v>322</v>
      </c>
      <c r="B10873" s="4" t="s">
        <v>148</v>
      </c>
      <c r="C10873" s="4" t="s">
        <v>271</v>
      </c>
      <c r="D10873" s="4" t="s">
        <v>279</v>
      </c>
      <c r="E10873" s="5">
        <v>14.63</v>
      </c>
    </row>
    <row r="10874" spans="1:10" ht="11.25" x14ac:dyDescent="0.15">
      <c r="A10874" s="6" t="s">
        <v>322</v>
      </c>
      <c r="B10874" s="4" t="s">
        <v>148</v>
      </c>
      <c r="C10874" s="4" t="s">
        <v>271</v>
      </c>
      <c r="D10874" s="4" t="s">
        <v>277</v>
      </c>
      <c r="E10874" s="5">
        <v>7.26</v>
      </c>
    </row>
    <row r="10875" spans="1:10" ht="11.25" x14ac:dyDescent="0.15">
      <c r="A10875" s="6" t="s">
        <v>322</v>
      </c>
      <c r="B10875" s="4" t="s">
        <v>44</v>
      </c>
      <c r="C10875" s="4" t="s">
        <v>271</v>
      </c>
      <c r="D10875" s="4" t="s">
        <v>277</v>
      </c>
      <c r="E10875" s="5">
        <v>10.59</v>
      </c>
      <c r="F10875" t="s">
        <v>353</v>
      </c>
      <c r="G10875" s="17">
        <f>+E10875+E10876+E10877+E10878+E10879</f>
        <v>58.199999999999996</v>
      </c>
      <c r="H10875" s="17">
        <f>E10880+E10881+E10882+E10883+E10884</f>
        <v>45.92</v>
      </c>
      <c r="I10875" s="18">
        <f>+(G10875/4)/(H10875/3)</f>
        <v>0.95056620209059228</v>
      </c>
      <c r="J10875" s="21">
        <f>+(B10875-$K$1)/7</f>
        <v>18</v>
      </c>
    </row>
    <row r="10876" spans="1:10" ht="11.25" x14ac:dyDescent="0.15">
      <c r="A10876" s="6" t="s">
        <v>322</v>
      </c>
      <c r="B10876" s="4" t="s">
        <v>44</v>
      </c>
      <c r="C10876" s="4" t="s">
        <v>271</v>
      </c>
      <c r="D10876" s="4" t="s">
        <v>274</v>
      </c>
      <c r="E10876" s="5">
        <v>13.37</v>
      </c>
    </row>
    <row r="10877" spans="1:10" ht="11.25" x14ac:dyDescent="0.15">
      <c r="A10877" s="6" t="s">
        <v>322</v>
      </c>
      <c r="B10877" s="4" t="s">
        <v>149</v>
      </c>
      <c r="C10877" s="4" t="s">
        <v>271</v>
      </c>
      <c r="D10877" s="4" t="s">
        <v>279</v>
      </c>
      <c r="E10877" s="5">
        <v>14.43</v>
      </c>
    </row>
    <row r="10878" spans="1:10" ht="11.25" x14ac:dyDescent="0.15">
      <c r="A10878" s="6" t="s">
        <v>322</v>
      </c>
      <c r="B10878" s="4" t="s">
        <v>149</v>
      </c>
      <c r="C10878" s="4" t="s">
        <v>271</v>
      </c>
      <c r="D10878" s="4" t="s">
        <v>277</v>
      </c>
      <c r="E10878" s="5">
        <v>11.37</v>
      </c>
    </row>
    <row r="10879" spans="1:10" ht="11.25" x14ac:dyDescent="0.15">
      <c r="A10879" s="6" t="s">
        <v>322</v>
      </c>
      <c r="B10879" s="4" t="s">
        <v>149</v>
      </c>
      <c r="C10879" s="4" t="s">
        <v>271</v>
      </c>
      <c r="D10879" s="4" t="s">
        <v>277</v>
      </c>
      <c r="E10879" s="5">
        <v>8.44</v>
      </c>
    </row>
    <row r="10880" spans="1:10" ht="11.25" x14ac:dyDescent="0.15">
      <c r="A10880" s="6" t="s">
        <v>322</v>
      </c>
      <c r="B10880" s="4" t="s">
        <v>45</v>
      </c>
      <c r="C10880" s="4" t="s">
        <v>271</v>
      </c>
      <c r="D10880" s="4" t="s">
        <v>279</v>
      </c>
      <c r="E10880" s="5">
        <v>13.74</v>
      </c>
      <c r="F10880" t="s">
        <v>354</v>
      </c>
    </row>
    <row r="10881" spans="1:10" ht="11.25" x14ac:dyDescent="0.15">
      <c r="A10881" s="6" t="s">
        <v>322</v>
      </c>
      <c r="B10881" s="4" t="s">
        <v>45</v>
      </c>
      <c r="C10881" s="4" t="s">
        <v>271</v>
      </c>
      <c r="D10881" s="4" t="s">
        <v>273</v>
      </c>
      <c r="E10881" s="5">
        <v>5.86</v>
      </c>
    </row>
    <row r="10882" spans="1:10" ht="11.25" x14ac:dyDescent="0.15">
      <c r="A10882" s="6" t="s">
        <v>322</v>
      </c>
      <c r="B10882" s="4" t="s">
        <v>45</v>
      </c>
      <c r="C10882" s="4" t="s">
        <v>271</v>
      </c>
      <c r="D10882" s="4" t="s">
        <v>277</v>
      </c>
      <c r="E10882" s="5">
        <v>6.16</v>
      </c>
    </row>
    <row r="10883" spans="1:10" ht="11.25" x14ac:dyDescent="0.15">
      <c r="A10883" s="6" t="s">
        <v>322</v>
      </c>
      <c r="B10883" s="4" t="s">
        <v>150</v>
      </c>
      <c r="C10883" s="4" t="s">
        <v>271</v>
      </c>
      <c r="D10883" s="4" t="s">
        <v>279</v>
      </c>
      <c r="E10883" s="5">
        <v>13.23</v>
      </c>
    </row>
    <row r="10884" spans="1:10" ht="11.25" x14ac:dyDescent="0.15">
      <c r="A10884" s="6" t="s">
        <v>322</v>
      </c>
      <c r="B10884" s="4" t="s">
        <v>150</v>
      </c>
      <c r="C10884" s="4" t="s">
        <v>271</v>
      </c>
      <c r="D10884" s="4" t="s">
        <v>277</v>
      </c>
      <c r="E10884" s="5">
        <v>6.93</v>
      </c>
    </row>
    <row r="10885" spans="1:10" ht="11.25" x14ac:dyDescent="0.15">
      <c r="A10885" s="6" t="s">
        <v>322</v>
      </c>
      <c r="B10885" s="4" t="s">
        <v>46</v>
      </c>
      <c r="C10885" s="4" t="s">
        <v>271</v>
      </c>
      <c r="D10885" s="4" t="s">
        <v>279</v>
      </c>
      <c r="E10885" s="5">
        <v>12.05</v>
      </c>
      <c r="F10885" t="s">
        <v>353</v>
      </c>
      <c r="G10885" s="17">
        <f>+E10885+E10886+E10887+E10888+E10889</f>
        <v>58.570000000000007</v>
      </c>
      <c r="H10885" s="17">
        <f>E10890+E10891+E10892+E10893</f>
        <v>36.49</v>
      </c>
      <c r="I10885" s="18">
        <f>+(G10885/4)/(H10885/3)</f>
        <v>1.2038229651959442</v>
      </c>
      <c r="J10885" s="21">
        <f>+(B10885-$K$1)/7</f>
        <v>19</v>
      </c>
    </row>
    <row r="10886" spans="1:10" ht="11.25" x14ac:dyDescent="0.15">
      <c r="A10886" s="6" t="s">
        <v>322</v>
      </c>
      <c r="B10886" s="4" t="s">
        <v>46</v>
      </c>
      <c r="C10886" s="4" t="s">
        <v>271</v>
      </c>
      <c r="D10886" s="4" t="s">
        <v>279</v>
      </c>
      <c r="E10886" s="5">
        <v>11.47</v>
      </c>
    </row>
    <row r="10887" spans="1:10" ht="11.25" x14ac:dyDescent="0.15">
      <c r="A10887" s="6" t="s">
        <v>322</v>
      </c>
      <c r="B10887" s="4" t="s">
        <v>46</v>
      </c>
      <c r="C10887" s="4" t="s">
        <v>271</v>
      </c>
      <c r="D10887" s="4" t="s">
        <v>277</v>
      </c>
      <c r="E10887" s="5">
        <v>11.53</v>
      </c>
    </row>
    <row r="10888" spans="1:10" ht="11.25" x14ac:dyDescent="0.15">
      <c r="A10888" s="6" t="s">
        <v>322</v>
      </c>
      <c r="B10888" s="4" t="s">
        <v>151</v>
      </c>
      <c r="C10888" s="4" t="s">
        <v>271</v>
      </c>
      <c r="D10888" s="4" t="s">
        <v>279</v>
      </c>
      <c r="E10888" s="5">
        <v>13.38</v>
      </c>
    </row>
    <row r="10889" spans="1:10" ht="11.25" x14ac:dyDescent="0.15">
      <c r="A10889" s="6" t="s">
        <v>322</v>
      </c>
      <c r="B10889" s="4" t="s">
        <v>151</v>
      </c>
      <c r="C10889" s="4" t="s">
        <v>271</v>
      </c>
      <c r="D10889" s="4" t="s">
        <v>277</v>
      </c>
      <c r="E10889" s="5">
        <v>10.14</v>
      </c>
    </row>
    <row r="10890" spans="1:10" ht="11.25" x14ac:dyDescent="0.15">
      <c r="A10890" s="6" t="s">
        <v>322</v>
      </c>
      <c r="B10890" s="4" t="s">
        <v>47</v>
      </c>
      <c r="C10890" s="4" t="s">
        <v>271</v>
      </c>
      <c r="D10890" s="4" t="s">
        <v>279</v>
      </c>
      <c r="E10890" s="5">
        <v>11.93</v>
      </c>
      <c r="F10890" t="s">
        <v>354</v>
      </c>
    </row>
    <row r="10891" spans="1:10" ht="11.25" x14ac:dyDescent="0.15">
      <c r="A10891" s="6" t="s">
        <v>322</v>
      </c>
      <c r="B10891" s="4" t="s">
        <v>47</v>
      </c>
      <c r="C10891" s="4" t="s">
        <v>271</v>
      </c>
      <c r="D10891" s="4" t="s">
        <v>277</v>
      </c>
      <c r="E10891" s="5">
        <v>6.36</v>
      </c>
    </row>
    <row r="10892" spans="1:10" ht="11.25" x14ac:dyDescent="0.15">
      <c r="A10892" s="6" t="s">
        <v>322</v>
      </c>
      <c r="B10892" s="4" t="s">
        <v>152</v>
      </c>
      <c r="C10892" s="4" t="s">
        <v>271</v>
      </c>
      <c r="D10892" s="4" t="s">
        <v>279</v>
      </c>
      <c r="E10892" s="5">
        <v>11.63</v>
      </c>
    </row>
    <row r="10893" spans="1:10" ht="11.25" x14ac:dyDescent="0.15">
      <c r="A10893" s="6" t="s">
        <v>322</v>
      </c>
      <c r="B10893" s="4" t="s">
        <v>152</v>
      </c>
      <c r="C10893" s="4" t="s">
        <v>271</v>
      </c>
      <c r="D10893" s="4" t="s">
        <v>277</v>
      </c>
      <c r="E10893" s="5">
        <v>6.57</v>
      </c>
    </row>
    <row r="10894" spans="1:10" ht="11.25" x14ac:dyDescent="0.15">
      <c r="A10894" s="6" t="s">
        <v>322</v>
      </c>
      <c r="B10894" s="4" t="s">
        <v>48</v>
      </c>
      <c r="C10894" s="4" t="s">
        <v>271</v>
      </c>
      <c r="D10894" s="4" t="s">
        <v>279</v>
      </c>
      <c r="E10894" s="5">
        <v>10.65</v>
      </c>
      <c r="F10894" t="s">
        <v>353</v>
      </c>
      <c r="G10894" s="17">
        <f>+E10894+E10895+E10896+E10897+E10898</f>
        <v>53.23</v>
      </c>
      <c r="H10894" s="17">
        <f>E10899+E10900+E10901+E10902</f>
        <v>41.72</v>
      </c>
      <c r="I10894" s="18">
        <f>+(G10894/4)/(H10894/3)</f>
        <v>0.95691514860977944</v>
      </c>
      <c r="J10894" s="21">
        <f>+(B10894-$K$1)/7</f>
        <v>20</v>
      </c>
    </row>
    <row r="10895" spans="1:10" ht="11.25" x14ac:dyDescent="0.15">
      <c r="A10895" s="9" t="s">
        <v>322</v>
      </c>
      <c r="B10895" s="4" t="s">
        <v>48</v>
      </c>
      <c r="C10895" s="4" t="s">
        <v>271</v>
      </c>
      <c r="D10895" s="4" t="s">
        <v>279</v>
      </c>
      <c r="E10895" s="5">
        <v>11.36</v>
      </c>
    </row>
    <row r="10896" spans="1:10" ht="11.25" x14ac:dyDescent="0.15">
      <c r="A10896" s="6" t="s">
        <v>322</v>
      </c>
      <c r="B10896" s="4" t="s">
        <v>48</v>
      </c>
      <c r="C10896" s="4" t="s">
        <v>271</v>
      </c>
      <c r="D10896" s="4" t="s">
        <v>277</v>
      </c>
      <c r="E10896" s="5">
        <v>9.41</v>
      </c>
    </row>
    <row r="10897" spans="1:10" ht="11.25" x14ac:dyDescent="0.15">
      <c r="A10897" s="6" t="s">
        <v>322</v>
      </c>
      <c r="B10897" s="4" t="s">
        <v>153</v>
      </c>
      <c r="C10897" s="4" t="s">
        <v>271</v>
      </c>
      <c r="D10897" s="4" t="s">
        <v>279</v>
      </c>
      <c r="E10897" s="5">
        <v>11.8</v>
      </c>
    </row>
    <row r="10898" spans="1:10" ht="11.25" x14ac:dyDescent="0.15">
      <c r="A10898" s="6" t="s">
        <v>322</v>
      </c>
      <c r="B10898" s="4" t="s">
        <v>153</v>
      </c>
      <c r="C10898" s="4" t="s">
        <v>271</v>
      </c>
      <c r="D10898" s="4" t="s">
        <v>277</v>
      </c>
      <c r="E10898" s="5">
        <v>10.01</v>
      </c>
    </row>
    <row r="10899" spans="1:10" ht="11.25" x14ac:dyDescent="0.15">
      <c r="A10899" s="6" t="s">
        <v>322</v>
      </c>
      <c r="B10899" s="4" t="s">
        <v>49</v>
      </c>
      <c r="C10899" s="4" t="s">
        <v>271</v>
      </c>
      <c r="D10899" s="4" t="s">
        <v>279</v>
      </c>
      <c r="E10899" s="5">
        <v>12.31</v>
      </c>
      <c r="F10899" t="s">
        <v>354</v>
      </c>
    </row>
    <row r="10900" spans="1:10" ht="11.25" x14ac:dyDescent="0.15">
      <c r="A10900" s="6" t="s">
        <v>322</v>
      </c>
      <c r="B10900" s="4" t="s">
        <v>49</v>
      </c>
      <c r="C10900" s="4" t="s">
        <v>271</v>
      </c>
      <c r="D10900" s="4" t="s">
        <v>277</v>
      </c>
      <c r="E10900" s="5">
        <v>6.98</v>
      </c>
    </row>
    <row r="10901" spans="1:10" ht="11.25" x14ac:dyDescent="0.15">
      <c r="A10901" s="6" t="s">
        <v>322</v>
      </c>
      <c r="B10901" s="4" t="s">
        <v>154</v>
      </c>
      <c r="C10901" s="4" t="s">
        <v>271</v>
      </c>
      <c r="D10901" s="4" t="s">
        <v>279</v>
      </c>
      <c r="E10901" s="5">
        <v>15.26</v>
      </c>
    </row>
    <row r="10902" spans="1:10" ht="11.25" x14ac:dyDescent="0.15">
      <c r="A10902" s="6" t="s">
        <v>322</v>
      </c>
      <c r="B10902" s="4" t="s">
        <v>154</v>
      </c>
      <c r="C10902" s="4" t="s">
        <v>271</v>
      </c>
      <c r="D10902" s="4" t="s">
        <v>277</v>
      </c>
      <c r="E10902" s="5">
        <v>7.17</v>
      </c>
    </row>
    <row r="10903" spans="1:10" ht="11.25" x14ac:dyDescent="0.15">
      <c r="A10903" s="6" t="s">
        <v>322</v>
      </c>
      <c r="B10903" s="4" t="s">
        <v>50</v>
      </c>
      <c r="C10903" s="4" t="s">
        <v>271</v>
      </c>
      <c r="D10903" s="4" t="s">
        <v>279</v>
      </c>
      <c r="E10903" s="5">
        <v>10.73</v>
      </c>
      <c r="F10903" t="s">
        <v>353</v>
      </c>
      <c r="G10903" s="17">
        <f>+E10903+E10904+E10905+E10906+E10907</f>
        <v>57.480000000000004</v>
      </c>
      <c r="H10903" s="17">
        <f>E10908+E10909+E10910+E10911</f>
        <v>42.260000000000005</v>
      </c>
      <c r="I10903" s="18">
        <f>+(G10903/4)/(H10903/3)</f>
        <v>1.0201135825840038</v>
      </c>
      <c r="J10903" s="21">
        <f>+(B10903-$K$1)/7</f>
        <v>21</v>
      </c>
    </row>
    <row r="10904" spans="1:10" ht="11.25" x14ac:dyDescent="0.15">
      <c r="A10904" s="6" t="s">
        <v>322</v>
      </c>
      <c r="B10904" s="4" t="s">
        <v>50</v>
      </c>
      <c r="C10904" s="4" t="s">
        <v>271</v>
      </c>
      <c r="D10904" s="4" t="s">
        <v>279</v>
      </c>
      <c r="E10904" s="5">
        <v>13.48</v>
      </c>
    </row>
    <row r="10905" spans="1:10" ht="11.25" x14ac:dyDescent="0.15">
      <c r="A10905" s="6" t="s">
        <v>322</v>
      </c>
      <c r="B10905" s="4" t="s">
        <v>50</v>
      </c>
      <c r="C10905" s="4" t="s">
        <v>271</v>
      </c>
      <c r="D10905" s="4" t="s">
        <v>277</v>
      </c>
      <c r="E10905" s="5">
        <v>10.8</v>
      </c>
    </row>
    <row r="10906" spans="1:10" ht="11.25" x14ac:dyDescent="0.15">
      <c r="A10906" s="6" t="s">
        <v>322</v>
      </c>
      <c r="B10906" s="4" t="s">
        <v>155</v>
      </c>
      <c r="C10906" s="4" t="s">
        <v>271</v>
      </c>
      <c r="D10906" s="4" t="s">
        <v>279</v>
      </c>
      <c r="E10906" s="5">
        <v>12.77</v>
      </c>
    </row>
    <row r="10907" spans="1:10" ht="11.25" x14ac:dyDescent="0.15">
      <c r="A10907" s="6" t="s">
        <v>322</v>
      </c>
      <c r="B10907" s="4" t="s">
        <v>155</v>
      </c>
      <c r="C10907" s="4" t="s">
        <v>271</v>
      </c>
      <c r="D10907" s="4" t="s">
        <v>277</v>
      </c>
      <c r="E10907" s="5">
        <v>9.6999999999999993</v>
      </c>
    </row>
    <row r="10908" spans="1:10" ht="11.25" x14ac:dyDescent="0.15">
      <c r="A10908" s="6" t="s">
        <v>322</v>
      </c>
      <c r="B10908" s="4" t="s">
        <v>51</v>
      </c>
      <c r="C10908" s="4" t="s">
        <v>271</v>
      </c>
      <c r="D10908" s="4" t="s">
        <v>279</v>
      </c>
      <c r="E10908" s="5">
        <v>12.98</v>
      </c>
      <c r="F10908" t="s">
        <v>354</v>
      </c>
    </row>
    <row r="10909" spans="1:10" ht="11.25" x14ac:dyDescent="0.15">
      <c r="A10909" s="6" t="s">
        <v>322</v>
      </c>
      <c r="B10909" s="4" t="s">
        <v>51</v>
      </c>
      <c r="C10909" s="4" t="s">
        <v>271</v>
      </c>
      <c r="D10909" s="4" t="s">
        <v>277</v>
      </c>
      <c r="E10909" s="5">
        <v>6.98</v>
      </c>
    </row>
    <row r="10910" spans="1:10" ht="11.25" x14ac:dyDescent="0.15">
      <c r="A10910" s="6" t="s">
        <v>322</v>
      </c>
      <c r="B10910" s="4" t="s">
        <v>156</v>
      </c>
      <c r="C10910" s="4" t="s">
        <v>271</v>
      </c>
      <c r="D10910" s="4" t="s">
        <v>279</v>
      </c>
      <c r="E10910" s="5">
        <v>15.31</v>
      </c>
    </row>
    <row r="10911" spans="1:10" ht="11.25" x14ac:dyDescent="0.15">
      <c r="A10911" s="6" t="s">
        <v>322</v>
      </c>
      <c r="B10911" s="4" t="s">
        <v>156</v>
      </c>
      <c r="C10911" s="4" t="s">
        <v>271</v>
      </c>
      <c r="D10911" s="4" t="s">
        <v>277</v>
      </c>
      <c r="E10911" s="5">
        <v>6.99</v>
      </c>
    </row>
    <row r="10912" spans="1:10" ht="11.25" x14ac:dyDescent="0.15">
      <c r="A10912" s="6" t="s">
        <v>322</v>
      </c>
      <c r="B10912" s="4" t="s">
        <v>157</v>
      </c>
      <c r="C10912" s="4" t="s">
        <v>271</v>
      </c>
      <c r="D10912" s="4" t="s">
        <v>279</v>
      </c>
      <c r="E10912" s="5">
        <v>14.75</v>
      </c>
      <c r="F10912" s="13" t="s">
        <v>353</v>
      </c>
    </row>
    <row r="10913" spans="1:10" ht="11.25" x14ac:dyDescent="0.15">
      <c r="A10913" s="6" t="s">
        <v>322</v>
      </c>
      <c r="B10913" s="4" t="s">
        <v>157</v>
      </c>
      <c r="C10913" s="4" t="s">
        <v>271</v>
      </c>
      <c r="D10913" s="4" t="s">
        <v>277</v>
      </c>
      <c r="E10913" s="5">
        <v>11.13</v>
      </c>
      <c r="F10913" s="13"/>
    </row>
    <row r="10914" spans="1:10" ht="11.25" x14ac:dyDescent="0.15">
      <c r="A10914" s="6" t="s">
        <v>322</v>
      </c>
      <c r="B10914" s="4" t="s">
        <v>52</v>
      </c>
      <c r="C10914" s="4" t="s">
        <v>271</v>
      </c>
      <c r="D10914" s="4" t="s">
        <v>279</v>
      </c>
      <c r="E10914" s="5">
        <v>16.46</v>
      </c>
      <c r="F10914" s="13" t="s">
        <v>354</v>
      </c>
    </row>
    <row r="10915" spans="1:10" ht="11.25" x14ac:dyDescent="0.15">
      <c r="A10915" s="6" t="s">
        <v>322</v>
      </c>
      <c r="B10915" s="4" t="s">
        <v>52</v>
      </c>
      <c r="C10915" s="4" t="s">
        <v>271</v>
      </c>
      <c r="D10915" s="4" t="s">
        <v>279</v>
      </c>
      <c r="E10915" s="5">
        <v>16.809999999999999</v>
      </c>
    </row>
    <row r="10916" spans="1:10" ht="11.25" x14ac:dyDescent="0.15">
      <c r="A10916" s="6" t="s">
        <v>322</v>
      </c>
      <c r="B10916" s="4" t="s">
        <v>52</v>
      </c>
      <c r="C10916" s="4" t="s">
        <v>271</v>
      </c>
      <c r="D10916" s="4" t="s">
        <v>277</v>
      </c>
      <c r="E10916" s="5">
        <v>12.33</v>
      </c>
    </row>
    <row r="10917" spans="1:10" ht="11.25" x14ac:dyDescent="0.15">
      <c r="A10917" s="6" t="s">
        <v>322</v>
      </c>
      <c r="B10917" s="4" t="s">
        <v>52</v>
      </c>
      <c r="C10917" s="4" t="s">
        <v>271</v>
      </c>
      <c r="D10917" s="4" t="s">
        <v>277</v>
      </c>
      <c r="E10917" s="5">
        <v>3.93</v>
      </c>
    </row>
    <row r="10918" spans="1:10" ht="11.25" x14ac:dyDescent="0.15">
      <c r="A10918" s="6" t="s">
        <v>322</v>
      </c>
      <c r="B10918" s="4" t="s">
        <v>158</v>
      </c>
      <c r="C10918" s="4" t="s">
        <v>271</v>
      </c>
      <c r="D10918" s="4" t="s">
        <v>279</v>
      </c>
      <c r="E10918" s="5">
        <v>11.87</v>
      </c>
    </row>
    <row r="10919" spans="1:10" ht="11.25" x14ac:dyDescent="0.15">
      <c r="A10919" s="6" t="s">
        <v>322</v>
      </c>
      <c r="B10919" s="4" t="s">
        <v>158</v>
      </c>
      <c r="C10919" s="4" t="s">
        <v>271</v>
      </c>
      <c r="D10919" s="4" t="s">
        <v>277</v>
      </c>
      <c r="E10919" s="5">
        <v>9.02</v>
      </c>
    </row>
    <row r="10920" spans="1:10" ht="11.25" x14ac:dyDescent="0.15">
      <c r="A10920" s="6" t="s">
        <v>322</v>
      </c>
      <c r="B10920" s="4" t="s">
        <v>53</v>
      </c>
      <c r="C10920" s="4" t="s">
        <v>271</v>
      </c>
      <c r="D10920" s="4" t="s">
        <v>279</v>
      </c>
      <c r="E10920" s="5">
        <v>12.34</v>
      </c>
      <c r="F10920" t="s">
        <v>353</v>
      </c>
      <c r="G10920" s="17">
        <f>+E10920+E10921+E10922+E10923+E10924</f>
        <v>54.88000000000001</v>
      </c>
      <c r="H10920" s="17">
        <f>E10925+E10926+E10927+E10928</f>
        <v>38.379999999999995</v>
      </c>
      <c r="I10920" s="18">
        <f>+(G10920/4)/(H10920/3)</f>
        <v>1.0724335591453886</v>
      </c>
      <c r="J10920" s="21">
        <f>+(B10920-$K$1)/7</f>
        <v>23</v>
      </c>
    </row>
    <row r="10921" spans="1:10" ht="11.25" x14ac:dyDescent="0.15">
      <c r="A10921" s="6" t="s">
        <v>322</v>
      </c>
      <c r="B10921" s="4" t="s">
        <v>53</v>
      </c>
      <c r="C10921" s="4" t="s">
        <v>271</v>
      </c>
      <c r="D10921" s="4" t="s">
        <v>279</v>
      </c>
      <c r="E10921" s="5">
        <v>10.33</v>
      </c>
    </row>
    <row r="10922" spans="1:10" ht="11.25" x14ac:dyDescent="0.15">
      <c r="A10922" s="6" t="s">
        <v>322</v>
      </c>
      <c r="B10922" s="4" t="s">
        <v>53</v>
      </c>
      <c r="C10922" s="4" t="s">
        <v>271</v>
      </c>
      <c r="D10922" s="4" t="s">
        <v>277</v>
      </c>
      <c r="E10922" s="5">
        <v>9.7799999999999994</v>
      </c>
    </row>
    <row r="10923" spans="1:10" ht="11.25" x14ac:dyDescent="0.15">
      <c r="A10923" s="6" t="s">
        <v>322</v>
      </c>
      <c r="B10923" s="4" t="s">
        <v>159</v>
      </c>
      <c r="C10923" s="4" t="s">
        <v>271</v>
      </c>
      <c r="D10923" s="4" t="s">
        <v>279</v>
      </c>
      <c r="E10923" s="5">
        <v>12.73</v>
      </c>
    </row>
    <row r="10924" spans="1:10" ht="11.25" x14ac:dyDescent="0.15">
      <c r="A10924" s="6" t="s">
        <v>322</v>
      </c>
      <c r="B10924" s="4" t="s">
        <v>159</v>
      </c>
      <c r="C10924" s="4" t="s">
        <v>271</v>
      </c>
      <c r="D10924" s="4" t="s">
        <v>277</v>
      </c>
      <c r="E10924" s="5">
        <v>9.6999999999999993</v>
      </c>
    </row>
    <row r="10925" spans="1:10" ht="11.25" x14ac:dyDescent="0.15">
      <c r="A10925" s="6" t="s">
        <v>322</v>
      </c>
      <c r="B10925" s="4" t="s">
        <v>54</v>
      </c>
      <c r="C10925" s="4" t="s">
        <v>271</v>
      </c>
      <c r="D10925" s="4" t="s">
        <v>279</v>
      </c>
      <c r="E10925" s="5">
        <v>14.12</v>
      </c>
      <c r="F10925" t="s">
        <v>354</v>
      </c>
    </row>
    <row r="10926" spans="1:10" ht="11.25" x14ac:dyDescent="0.15">
      <c r="A10926" s="6" t="s">
        <v>322</v>
      </c>
      <c r="B10926" s="4" t="s">
        <v>54</v>
      </c>
      <c r="C10926" s="4" t="s">
        <v>271</v>
      </c>
      <c r="D10926" s="4" t="s">
        <v>277</v>
      </c>
      <c r="E10926" s="5">
        <v>6.5</v>
      </c>
    </row>
    <row r="10927" spans="1:10" ht="11.25" x14ac:dyDescent="0.15">
      <c r="A10927" s="6" t="s">
        <v>322</v>
      </c>
      <c r="B10927" s="4" t="s">
        <v>160</v>
      </c>
      <c r="C10927" s="4" t="s">
        <v>271</v>
      </c>
      <c r="D10927" s="4" t="s">
        <v>279</v>
      </c>
      <c r="E10927" s="5">
        <v>9.7200000000000006</v>
      </c>
    </row>
    <row r="10928" spans="1:10" ht="11.25" x14ac:dyDescent="0.15">
      <c r="A10928" s="6" t="s">
        <v>322</v>
      </c>
      <c r="B10928" s="4" t="s">
        <v>160</v>
      </c>
      <c r="C10928" s="4" t="s">
        <v>271</v>
      </c>
      <c r="D10928" s="4" t="s">
        <v>277</v>
      </c>
      <c r="E10928" s="5">
        <v>8.0399999999999991</v>
      </c>
    </row>
    <row r="10929" spans="1:10" ht="11.25" x14ac:dyDescent="0.15">
      <c r="A10929" s="6" t="s">
        <v>322</v>
      </c>
      <c r="B10929" s="4" t="s">
        <v>55</v>
      </c>
      <c r="C10929" s="4" t="s">
        <v>271</v>
      </c>
      <c r="D10929" s="4" t="s">
        <v>279</v>
      </c>
      <c r="E10929" s="5">
        <v>10.81</v>
      </c>
      <c r="F10929" t="s">
        <v>353</v>
      </c>
      <c r="G10929" s="17">
        <f>+E10929+E10930+E10931+E10932+E10933</f>
        <v>55.11</v>
      </c>
      <c r="H10929" s="17">
        <f>E10934+E10935+E10936+E10937+E10938</f>
        <v>44.07</v>
      </c>
      <c r="I10929" s="18">
        <f>+(G10929/4)/(H10929/3)</f>
        <v>0.93788291354663034</v>
      </c>
      <c r="J10929" s="21">
        <f>+(B10929-$K$1)/7</f>
        <v>24</v>
      </c>
    </row>
    <row r="10930" spans="1:10" ht="11.25" x14ac:dyDescent="0.15">
      <c r="A10930" s="6" t="s">
        <v>322</v>
      </c>
      <c r="B10930" s="4" t="s">
        <v>55</v>
      </c>
      <c r="C10930" s="4" t="s">
        <v>271</v>
      </c>
      <c r="D10930" s="4" t="s">
        <v>279</v>
      </c>
      <c r="E10930" s="5">
        <v>11.19</v>
      </c>
    </row>
    <row r="10931" spans="1:10" ht="11.25" x14ac:dyDescent="0.15">
      <c r="A10931" s="6" t="s">
        <v>322</v>
      </c>
      <c r="B10931" s="4" t="s">
        <v>55</v>
      </c>
      <c r="C10931" s="4" t="s">
        <v>271</v>
      </c>
      <c r="D10931" s="4" t="s">
        <v>277</v>
      </c>
      <c r="E10931" s="5">
        <v>10.5</v>
      </c>
    </row>
    <row r="10932" spans="1:10" ht="11.25" x14ac:dyDescent="0.15">
      <c r="A10932" s="6" t="s">
        <v>322</v>
      </c>
      <c r="B10932" s="4" t="s">
        <v>161</v>
      </c>
      <c r="C10932" s="4" t="s">
        <v>271</v>
      </c>
      <c r="D10932" s="4" t="s">
        <v>279</v>
      </c>
      <c r="E10932" s="5">
        <v>12.62</v>
      </c>
    </row>
    <row r="10933" spans="1:10" ht="11.25" x14ac:dyDescent="0.15">
      <c r="A10933" s="6" t="s">
        <v>322</v>
      </c>
      <c r="B10933" s="4" t="s">
        <v>161</v>
      </c>
      <c r="C10933" s="4" t="s">
        <v>271</v>
      </c>
      <c r="D10933" s="4" t="s">
        <v>277</v>
      </c>
      <c r="E10933" s="5">
        <v>9.99</v>
      </c>
    </row>
    <row r="10934" spans="1:10" ht="11.25" x14ac:dyDescent="0.15">
      <c r="A10934" s="6" t="s">
        <v>322</v>
      </c>
      <c r="B10934" s="4" t="s">
        <v>56</v>
      </c>
      <c r="C10934" s="4" t="s">
        <v>271</v>
      </c>
      <c r="D10934" s="4" t="s">
        <v>279</v>
      </c>
      <c r="E10934" s="5">
        <v>10.31</v>
      </c>
      <c r="F10934" t="s">
        <v>354</v>
      </c>
    </row>
    <row r="10935" spans="1:10" ht="11.25" x14ac:dyDescent="0.15">
      <c r="A10935" s="6" t="s">
        <v>322</v>
      </c>
      <c r="B10935" s="4" t="s">
        <v>56</v>
      </c>
      <c r="C10935" s="4" t="s">
        <v>271</v>
      </c>
      <c r="D10935" s="4" t="s">
        <v>279</v>
      </c>
      <c r="E10935" s="5">
        <v>5.01</v>
      </c>
    </row>
    <row r="10936" spans="1:10" ht="11.25" x14ac:dyDescent="0.15">
      <c r="A10936" s="6" t="s">
        <v>322</v>
      </c>
      <c r="B10936" s="4" t="s">
        <v>56</v>
      </c>
      <c r="C10936" s="4" t="s">
        <v>271</v>
      </c>
      <c r="D10936" s="4" t="s">
        <v>277</v>
      </c>
      <c r="E10936" s="5">
        <v>7.13</v>
      </c>
    </row>
    <row r="10937" spans="1:10" ht="11.25" x14ac:dyDescent="0.15">
      <c r="A10937" s="6" t="s">
        <v>322</v>
      </c>
      <c r="B10937" s="4" t="s">
        <v>162</v>
      </c>
      <c r="C10937" s="4" t="s">
        <v>271</v>
      </c>
      <c r="D10937" s="4" t="s">
        <v>279</v>
      </c>
      <c r="E10937" s="5">
        <v>14.63</v>
      </c>
    </row>
    <row r="10938" spans="1:10" ht="11.25" x14ac:dyDescent="0.15">
      <c r="A10938" s="6" t="s">
        <v>322</v>
      </c>
      <c r="B10938" s="4" t="s">
        <v>162</v>
      </c>
      <c r="C10938" s="4" t="s">
        <v>271</v>
      </c>
      <c r="D10938" s="4" t="s">
        <v>277</v>
      </c>
      <c r="E10938" s="5">
        <v>6.99</v>
      </c>
    </row>
    <row r="10939" spans="1:10" ht="11.25" x14ac:dyDescent="0.15">
      <c r="A10939" s="6" t="s">
        <v>322</v>
      </c>
      <c r="B10939" s="4" t="s">
        <v>57</v>
      </c>
      <c r="C10939" s="4" t="s">
        <v>271</v>
      </c>
      <c r="D10939" s="4" t="s">
        <v>279</v>
      </c>
      <c r="E10939" s="5">
        <v>12.07</v>
      </c>
      <c r="F10939" t="s">
        <v>353</v>
      </c>
      <c r="G10939" s="17">
        <f>+E10939+E10940+E10941+E10942+E10943</f>
        <v>58.280000000000008</v>
      </c>
      <c r="H10939" s="17">
        <f>E10944+E10945+E10946+E10947</f>
        <v>40.760000000000005</v>
      </c>
      <c r="I10939" s="18">
        <f>+(G10939/4)/(H10939/3)</f>
        <v>1.0723748773307165</v>
      </c>
      <c r="J10939" s="21">
        <f>+(B10939-$K$1)/7</f>
        <v>25</v>
      </c>
    </row>
    <row r="10940" spans="1:10" ht="11.25" x14ac:dyDescent="0.15">
      <c r="A10940" s="6" t="s">
        <v>322</v>
      </c>
      <c r="B10940" s="4" t="s">
        <v>57</v>
      </c>
      <c r="C10940" s="4" t="s">
        <v>271</v>
      </c>
      <c r="D10940" s="4" t="s">
        <v>279</v>
      </c>
      <c r="E10940" s="5">
        <v>10.91</v>
      </c>
    </row>
    <row r="10941" spans="1:10" ht="11.25" x14ac:dyDescent="0.15">
      <c r="A10941" s="6" t="s">
        <v>322</v>
      </c>
      <c r="B10941" s="4" t="s">
        <v>57</v>
      </c>
      <c r="C10941" s="4" t="s">
        <v>271</v>
      </c>
      <c r="D10941" s="4" t="s">
        <v>277</v>
      </c>
      <c r="E10941" s="5">
        <v>10.65</v>
      </c>
    </row>
    <row r="10942" spans="1:10" ht="11.25" x14ac:dyDescent="0.15">
      <c r="A10942" s="6" t="s">
        <v>322</v>
      </c>
      <c r="B10942" s="4" t="s">
        <v>163</v>
      </c>
      <c r="C10942" s="4" t="s">
        <v>271</v>
      </c>
      <c r="D10942" s="4" t="s">
        <v>279</v>
      </c>
      <c r="E10942" s="5">
        <v>14.3</v>
      </c>
    </row>
    <row r="10943" spans="1:10" ht="11.25" x14ac:dyDescent="0.15">
      <c r="A10943" s="9" t="s">
        <v>322</v>
      </c>
      <c r="B10943" s="4" t="s">
        <v>163</v>
      </c>
      <c r="C10943" s="4" t="s">
        <v>271</v>
      </c>
      <c r="D10943" s="4" t="s">
        <v>277</v>
      </c>
      <c r="E10943" s="5">
        <v>10.35</v>
      </c>
    </row>
    <row r="10944" spans="1:10" ht="11.25" x14ac:dyDescent="0.15">
      <c r="A10944" s="6" t="s">
        <v>322</v>
      </c>
      <c r="B10944" s="4" t="s">
        <v>58</v>
      </c>
      <c r="C10944" s="4" t="s">
        <v>271</v>
      </c>
      <c r="D10944" s="4" t="s">
        <v>279</v>
      </c>
      <c r="E10944" s="5">
        <v>13.72</v>
      </c>
      <c r="F10944" t="s">
        <v>354</v>
      </c>
    </row>
    <row r="10945" spans="1:10" ht="11.25" x14ac:dyDescent="0.15">
      <c r="A10945" s="6" t="s">
        <v>322</v>
      </c>
      <c r="B10945" s="4" t="s">
        <v>58</v>
      </c>
      <c r="C10945" s="4" t="s">
        <v>271</v>
      </c>
      <c r="D10945" s="4" t="s">
        <v>277</v>
      </c>
      <c r="E10945" s="5">
        <v>8.6300000000000008</v>
      </c>
    </row>
    <row r="10946" spans="1:10" ht="11.25" x14ac:dyDescent="0.15">
      <c r="A10946" s="6" t="s">
        <v>322</v>
      </c>
      <c r="B10946" s="4" t="s">
        <v>164</v>
      </c>
      <c r="C10946" s="4" t="s">
        <v>271</v>
      </c>
      <c r="D10946" s="4" t="s">
        <v>279</v>
      </c>
      <c r="E10946" s="5">
        <v>10.43</v>
      </c>
    </row>
    <row r="10947" spans="1:10" ht="11.25" x14ac:dyDescent="0.15">
      <c r="A10947" s="6" t="s">
        <v>322</v>
      </c>
      <c r="B10947" s="4" t="s">
        <v>164</v>
      </c>
      <c r="C10947" s="4" t="s">
        <v>271</v>
      </c>
      <c r="D10947" s="4" t="s">
        <v>277</v>
      </c>
      <c r="E10947" s="5">
        <v>7.98</v>
      </c>
    </row>
    <row r="10948" spans="1:10" ht="11.25" x14ac:dyDescent="0.15">
      <c r="A10948" s="6" t="s">
        <v>322</v>
      </c>
      <c r="B10948" s="4" t="s">
        <v>59</v>
      </c>
      <c r="C10948" s="4" t="s">
        <v>271</v>
      </c>
      <c r="D10948" s="4" t="s">
        <v>279</v>
      </c>
      <c r="E10948" s="5">
        <v>12.37</v>
      </c>
      <c r="F10948" t="s">
        <v>353</v>
      </c>
      <c r="G10948" s="17">
        <f>+E10948+E10949+E10950+E10951+E10952</f>
        <v>61.12</v>
      </c>
      <c r="H10948" s="17">
        <f>E10953+E10954+E10955+E10956+E10957</f>
        <v>43.78</v>
      </c>
      <c r="I10948" s="18">
        <f>+(G10948/4)/(H10948/3)</f>
        <v>1.0470534490634993</v>
      </c>
      <c r="J10948" s="21">
        <f>+(B10948-$K$1)/7</f>
        <v>26</v>
      </c>
    </row>
    <row r="10949" spans="1:10" ht="11.25" x14ac:dyDescent="0.15">
      <c r="A10949" s="6" t="s">
        <v>322</v>
      </c>
      <c r="B10949" s="4" t="s">
        <v>59</v>
      </c>
      <c r="C10949" s="4" t="s">
        <v>271</v>
      </c>
      <c r="D10949" s="4" t="s">
        <v>279</v>
      </c>
      <c r="E10949" s="5">
        <v>11.51</v>
      </c>
    </row>
    <row r="10950" spans="1:10" ht="11.25" x14ac:dyDescent="0.15">
      <c r="A10950" s="6" t="s">
        <v>322</v>
      </c>
      <c r="B10950" s="4" t="s">
        <v>59</v>
      </c>
      <c r="C10950" s="4" t="s">
        <v>271</v>
      </c>
      <c r="D10950" s="4" t="s">
        <v>277</v>
      </c>
      <c r="E10950" s="5">
        <v>11.81</v>
      </c>
    </row>
    <row r="10951" spans="1:10" ht="11.25" x14ac:dyDescent="0.15">
      <c r="A10951" s="6" t="s">
        <v>322</v>
      </c>
      <c r="B10951" s="4" t="s">
        <v>166</v>
      </c>
      <c r="C10951" s="4" t="s">
        <v>271</v>
      </c>
      <c r="D10951" s="4" t="s">
        <v>279</v>
      </c>
      <c r="E10951" s="5">
        <v>14.19</v>
      </c>
    </row>
    <row r="10952" spans="1:10" ht="11.25" x14ac:dyDescent="0.15">
      <c r="A10952" s="6" t="s">
        <v>322</v>
      </c>
      <c r="B10952" s="4" t="s">
        <v>166</v>
      </c>
      <c r="C10952" s="4" t="s">
        <v>271</v>
      </c>
      <c r="D10952" s="4" t="s">
        <v>277</v>
      </c>
      <c r="E10952" s="5">
        <v>11.24</v>
      </c>
    </row>
    <row r="10953" spans="1:10" ht="11.25" x14ac:dyDescent="0.15">
      <c r="A10953" s="6" t="s">
        <v>322</v>
      </c>
      <c r="B10953" s="4" t="s">
        <v>60</v>
      </c>
      <c r="C10953" s="4" t="s">
        <v>271</v>
      </c>
      <c r="D10953" s="4" t="s">
        <v>279</v>
      </c>
      <c r="E10953" s="5">
        <v>8.99</v>
      </c>
      <c r="F10953" t="s">
        <v>354</v>
      </c>
    </row>
    <row r="10954" spans="1:10" ht="11.25" x14ac:dyDescent="0.15">
      <c r="A10954" s="6" t="s">
        <v>322</v>
      </c>
      <c r="B10954" s="4" t="s">
        <v>60</v>
      </c>
      <c r="C10954" s="4" t="s">
        <v>271</v>
      </c>
      <c r="D10954" s="4" t="s">
        <v>279</v>
      </c>
      <c r="E10954" s="5">
        <v>8.4</v>
      </c>
    </row>
    <row r="10955" spans="1:10" ht="11.25" x14ac:dyDescent="0.15">
      <c r="A10955" s="6" t="s">
        <v>322</v>
      </c>
      <c r="B10955" s="4" t="s">
        <v>60</v>
      </c>
      <c r="C10955" s="4" t="s">
        <v>271</v>
      </c>
      <c r="D10955" s="4" t="s">
        <v>277</v>
      </c>
      <c r="E10955" s="5">
        <v>7.86</v>
      </c>
    </row>
    <row r="10956" spans="1:10" ht="11.25" x14ac:dyDescent="0.15">
      <c r="A10956" s="6" t="s">
        <v>322</v>
      </c>
      <c r="B10956" s="4" t="s">
        <v>167</v>
      </c>
      <c r="C10956" s="4" t="s">
        <v>271</v>
      </c>
      <c r="D10956" s="4" t="s">
        <v>279</v>
      </c>
      <c r="E10956" s="5">
        <v>10.49</v>
      </c>
    </row>
    <row r="10957" spans="1:10" ht="11.25" x14ac:dyDescent="0.15">
      <c r="A10957" s="6" t="s">
        <v>322</v>
      </c>
      <c r="B10957" s="4" t="s">
        <v>167</v>
      </c>
      <c r="C10957" s="4" t="s">
        <v>271</v>
      </c>
      <c r="D10957" s="4" t="s">
        <v>277</v>
      </c>
      <c r="E10957" s="5">
        <v>8.0399999999999991</v>
      </c>
    </row>
    <row r="10958" spans="1:10" ht="11.25" x14ac:dyDescent="0.15">
      <c r="A10958" s="6" t="s">
        <v>322</v>
      </c>
      <c r="B10958" s="4" t="s">
        <v>61</v>
      </c>
      <c r="C10958" s="4" t="s">
        <v>271</v>
      </c>
      <c r="D10958" s="4" t="s">
        <v>279</v>
      </c>
      <c r="E10958" s="5">
        <v>11.22</v>
      </c>
      <c r="F10958" s="13" t="s">
        <v>353</v>
      </c>
    </row>
    <row r="10959" spans="1:10" ht="11.25" x14ac:dyDescent="0.15">
      <c r="A10959" s="6" t="s">
        <v>322</v>
      </c>
      <c r="B10959" s="4" t="s">
        <v>61</v>
      </c>
      <c r="C10959" s="4" t="s">
        <v>271</v>
      </c>
      <c r="D10959" s="4" t="s">
        <v>279</v>
      </c>
      <c r="E10959" s="5">
        <v>11.72</v>
      </c>
      <c r="F10959" s="13"/>
    </row>
    <row r="10960" spans="1:10" ht="11.25" x14ac:dyDescent="0.15">
      <c r="A10960" s="6" t="s">
        <v>322</v>
      </c>
      <c r="B10960" s="4" t="s">
        <v>61</v>
      </c>
      <c r="C10960" s="4" t="s">
        <v>271</v>
      </c>
      <c r="D10960" s="4" t="s">
        <v>277</v>
      </c>
      <c r="E10960" s="5">
        <v>9.09</v>
      </c>
      <c r="F10960" s="13"/>
    </row>
    <row r="10961" spans="1:10" ht="11.25" x14ac:dyDescent="0.15">
      <c r="A10961" s="6" t="s">
        <v>322</v>
      </c>
      <c r="B10961" s="4" t="s">
        <v>62</v>
      </c>
      <c r="C10961" s="4" t="s">
        <v>271</v>
      </c>
      <c r="D10961" s="4" t="s">
        <v>279</v>
      </c>
      <c r="E10961" s="5">
        <v>10.24</v>
      </c>
      <c r="F10961" s="13" t="s">
        <v>354</v>
      </c>
    </row>
    <row r="10962" spans="1:10" ht="11.25" x14ac:dyDescent="0.15">
      <c r="A10962" s="6" t="s">
        <v>322</v>
      </c>
      <c r="B10962" s="4" t="s">
        <v>62</v>
      </c>
      <c r="C10962" s="4" t="s">
        <v>271</v>
      </c>
      <c r="D10962" s="4" t="s">
        <v>279</v>
      </c>
      <c r="E10962" s="5">
        <v>8.98</v>
      </c>
    </row>
    <row r="10963" spans="1:10" ht="11.25" x14ac:dyDescent="0.15">
      <c r="A10963" s="6" t="s">
        <v>322</v>
      </c>
      <c r="B10963" s="4" t="s">
        <v>62</v>
      </c>
      <c r="C10963" s="4" t="s">
        <v>271</v>
      </c>
      <c r="D10963" s="4" t="s">
        <v>277</v>
      </c>
      <c r="E10963" s="5">
        <v>9.42</v>
      </c>
    </row>
    <row r="10964" spans="1:10" ht="11.25" x14ac:dyDescent="0.15">
      <c r="A10964" s="6" t="s">
        <v>322</v>
      </c>
      <c r="B10964" s="4" t="s">
        <v>168</v>
      </c>
      <c r="C10964" s="4" t="s">
        <v>271</v>
      </c>
      <c r="D10964" s="4" t="s">
        <v>279</v>
      </c>
      <c r="E10964" s="5">
        <v>15.57</v>
      </c>
    </row>
    <row r="10965" spans="1:10" ht="11.25" x14ac:dyDescent="0.15">
      <c r="A10965" s="6" t="s">
        <v>322</v>
      </c>
      <c r="B10965" s="4" t="s">
        <v>168</v>
      </c>
      <c r="C10965" s="4" t="s">
        <v>271</v>
      </c>
      <c r="D10965" s="4" t="s">
        <v>277</v>
      </c>
      <c r="E10965" s="5">
        <v>17.350000000000001</v>
      </c>
    </row>
    <row r="10966" spans="1:10" ht="11.25" x14ac:dyDescent="0.15">
      <c r="A10966" s="6" t="s">
        <v>322</v>
      </c>
      <c r="B10966" s="4" t="s">
        <v>63</v>
      </c>
      <c r="C10966" s="4" t="s">
        <v>271</v>
      </c>
      <c r="D10966" s="4" t="s">
        <v>279</v>
      </c>
      <c r="E10966" s="5">
        <v>10.29</v>
      </c>
      <c r="F10966" t="s">
        <v>353</v>
      </c>
      <c r="G10966" s="17">
        <f>+E10966+E10967+E10968+E10969+E10970</f>
        <v>54.35</v>
      </c>
      <c r="H10966" s="17">
        <f>E10971+E10972+E10973+E10974</f>
        <v>35.180000000000007</v>
      </c>
      <c r="I10966" s="18">
        <f>+(G10966/4)/(H10966/3)</f>
        <v>1.1586839113132461</v>
      </c>
      <c r="J10966" s="21">
        <f>+(B10966-$K$1)/7</f>
        <v>28</v>
      </c>
    </row>
    <row r="10967" spans="1:10" ht="11.25" x14ac:dyDescent="0.15">
      <c r="A10967" s="6" t="s">
        <v>322</v>
      </c>
      <c r="B10967" s="4" t="s">
        <v>63</v>
      </c>
      <c r="C10967" s="4" t="s">
        <v>271</v>
      </c>
      <c r="D10967" s="4" t="s">
        <v>279</v>
      </c>
      <c r="E10967" s="5">
        <v>13.26</v>
      </c>
    </row>
    <row r="10968" spans="1:10" ht="11.25" x14ac:dyDescent="0.15">
      <c r="A10968" s="6" t="s">
        <v>322</v>
      </c>
      <c r="B10968" s="4" t="s">
        <v>63</v>
      </c>
      <c r="C10968" s="4" t="s">
        <v>271</v>
      </c>
      <c r="D10968" s="4" t="s">
        <v>277</v>
      </c>
      <c r="E10968" s="5">
        <v>10.62</v>
      </c>
    </row>
    <row r="10969" spans="1:10" ht="11.25" x14ac:dyDescent="0.15">
      <c r="A10969" s="6" t="s">
        <v>322</v>
      </c>
      <c r="B10969" s="4" t="s">
        <v>169</v>
      </c>
      <c r="C10969" s="4" t="s">
        <v>271</v>
      </c>
      <c r="D10969" s="4" t="s">
        <v>279</v>
      </c>
      <c r="E10969" s="5">
        <v>10.050000000000001</v>
      </c>
    </row>
    <row r="10970" spans="1:10" ht="11.25" x14ac:dyDescent="0.15">
      <c r="A10970" s="6" t="s">
        <v>322</v>
      </c>
      <c r="B10970" s="4" t="s">
        <v>169</v>
      </c>
      <c r="C10970" s="4" t="s">
        <v>271</v>
      </c>
      <c r="D10970" s="4" t="s">
        <v>277</v>
      </c>
      <c r="E10970" s="5">
        <v>10.130000000000001</v>
      </c>
    </row>
    <row r="10971" spans="1:10" ht="11.25" x14ac:dyDescent="0.15">
      <c r="A10971" s="6" t="s">
        <v>322</v>
      </c>
      <c r="B10971" s="4" t="s">
        <v>64</v>
      </c>
      <c r="C10971" s="4" t="s">
        <v>271</v>
      </c>
      <c r="D10971" s="4" t="s">
        <v>279</v>
      </c>
      <c r="E10971" s="5">
        <v>9.8000000000000007</v>
      </c>
      <c r="F10971" t="s">
        <v>354</v>
      </c>
    </row>
    <row r="10972" spans="1:10" ht="11.25" x14ac:dyDescent="0.15">
      <c r="A10972" s="6" t="s">
        <v>322</v>
      </c>
      <c r="B10972" s="4" t="s">
        <v>64</v>
      </c>
      <c r="C10972" s="4" t="s">
        <v>271</v>
      </c>
      <c r="D10972" s="4" t="s">
        <v>277</v>
      </c>
      <c r="E10972" s="5">
        <v>6.16</v>
      </c>
    </row>
    <row r="10973" spans="1:10" ht="11.25" x14ac:dyDescent="0.15">
      <c r="A10973" s="6" t="s">
        <v>322</v>
      </c>
      <c r="B10973" s="4" t="s">
        <v>170</v>
      </c>
      <c r="C10973" s="4" t="s">
        <v>271</v>
      </c>
      <c r="D10973" s="4" t="s">
        <v>279</v>
      </c>
      <c r="E10973" s="5">
        <v>12.49</v>
      </c>
    </row>
    <row r="10974" spans="1:10" ht="11.25" x14ac:dyDescent="0.15">
      <c r="A10974" s="6" t="s">
        <v>322</v>
      </c>
      <c r="B10974" s="4" t="s">
        <v>170</v>
      </c>
      <c r="C10974" s="4" t="s">
        <v>271</v>
      </c>
      <c r="D10974" s="4" t="s">
        <v>277</v>
      </c>
      <c r="E10974" s="5">
        <v>6.73</v>
      </c>
    </row>
    <row r="10975" spans="1:10" ht="11.25" x14ac:dyDescent="0.15">
      <c r="A10975" s="6" t="s">
        <v>322</v>
      </c>
      <c r="B10975" s="4" t="s">
        <v>65</v>
      </c>
      <c r="C10975" s="4" t="s">
        <v>271</v>
      </c>
      <c r="D10975" s="4" t="s">
        <v>279</v>
      </c>
      <c r="E10975" s="5">
        <v>11.13</v>
      </c>
      <c r="F10975" t="s">
        <v>353</v>
      </c>
      <c r="G10975" s="17">
        <f>+E10975+E10976+E10977+E10978+E10979</f>
        <v>57.04</v>
      </c>
      <c r="H10975" s="17">
        <f>E10980+E10981+E10982+E10983</f>
        <v>38.56</v>
      </c>
      <c r="I10975" s="18">
        <f>+(G10975/4)/(H10975/3)</f>
        <v>1.1094398340248963</v>
      </c>
      <c r="J10975" s="21">
        <f>+(B10975-$K$1)/7</f>
        <v>29</v>
      </c>
    </row>
    <row r="10976" spans="1:10" ht="11.25" x14ac:dyDescent="0.15">
      <c r="A10976" s="6" t="s">
        <v>322</v>
      </c>
      <c r="B10976" s="4" t="s">
        <v>65</v>
      </c>
      <c r="C10976" s="4" t="s">
        <v>271</v>
      </c>
      <c r="D10976" s="4" t="s">
        <v>279</v>
      </c>
      <c r="E10976" s="5">
        <v>11.6</v>
      </c>
    </row>
    <row r="10977" spans="1:10" ht="11.25" x14ac:dyDescent="0.15">
      <c r="A10977" s="6" t="s">
        <v>322</v>
      </c>
      <c r="B10977" s="4" t="s">
        <v>65</v>
      </c>
      <c r="C10977" s="4" t="s">
        <v>271</v>
      </c>
      <c r="D10977" s="4" t="s">
        <v>277</v>
      </c>
      <c r="E10977" s="5">
        <v>10.6</v>
      </c>
    </row>
    <row r="10978" spans="1:10" ht="11.25" x14ac:dyDescent="0.15">
      <c r="A10978" s="6" t="s">
        <v>322</v>
      </c>
      <c r="B10978" s="4" t="s">
        <v>171</v>
      </c>
      <c r="C10978" s="4" t="s">
        <v>271</v>
      </c>
      <c r="D10978" s="4" t="s">
        <v>279</v>
      </c>
      <c r="E10978" s="5">
        <v>14.15</v>
      </c>
    </row>
    <row r="10979" spans="1:10" ht="11.25" x14ac:dyDescent="0.15">
      <c r="A10979" s="6" t="s">
        <v>322</v>
      </c>
      <c r="B10979" s="4" t="s">
        <v>171</v>
      </c>
      <c r="C10979" s="4" t="s">
        <v>271</v>
      </c>
      <c r="D10979" s="4" t="s">
        <v>277</v>
      </c>
      <c r="E10979" s="5">
        <v>9.56</v>
      </c>
    </row>
    <row r="10980" spans="1:10" ht="11.25" x14ac:dyDescent="0.15">
      <c r="A10980" s="6" t="s">
        <v>322</v>
      </c>
      <c r="B10980" s="4" t="s">
        <v>66</v>
      </c>
      <c r="C10980" s="4" t="s">
        <v>271</v>
      </c>
      <c r="D10980" s="4" t="s">
        <v>279</v>
      </c>
      <c r="E10980" s="5">
        <v>12.46</v>
      </c>
      <c r="F10980" t="s">
        <v>354</v>
      </c>
    </row>
    <row r="10981" spans="1:10" ht="11.25" x14ac:dyDescent="0.15">
      <c r="A10981" s="6" t="s">
        <v>322</v>
      </c>
      <c r="B10981" s="4" t="s">
        <v>66</v>
      </c>
      <c r="C10981" s="4" t="s">
        <v>271</v>
      </c>
      <c r="D10981" s="4" t="s">
        <v>277</v>
      </c>
      <c r="E10981" s="5">
        <v>5.53</v>
      </c>
    </row>
    <row r="10982" spans="1:10" ht="11.25" x14ac:dyDescent="0.15">
      <c r="A10982" s="6" t="s">
        <v>322</v>
      </c>
      <c r="B10982" s="4" t="s">
        <v>172</v>
      </c>
      <c r="C10982" s="4" t="s">
        <v>271</v>
      </c>
      <c r="D10982" s="4" t="s">
        <v>279</v>
      </c>
      <c r="E10982" s="5">
        <v>14.39</v>
      </c>
    </row>
    <row r="10983" spans="1:10" ht="11.25" x14ac:dyDescent="0.15">
      <c r="A10983" s="6" t="s">
        <v>322</v>
      </c>
      <c r="B10983" s="4" t="s">
        <v>172</v>
      </c>
      <c r="C10983" s="4" t="s">
        <v>271</v>
      </c>
      <c r="D10983" s="4" t="s">
        <v>277</v>
      </c>
      <c r="E10983" s="5">
        <v>6.18</v>
      </c>
    </row>
    <row r="10984" spans="1:10" ht="11.25" x14ac:dyDescent="0.15">
      <c r="A10984" s="6" t="s">
        <v>322</v>
      </c>
      <c r="B10984" s="4" t="s">
        <v>67</v>
      </c>
      <c r="C10984" s="4" t="s">
        <v>271</v>
      </c>
      <c r="D10984" s="4" t="s">
        <v>279</v>
      </c>
      <c r="E10984" s="5">
        <v>8.59</v>
      </c>
      <c r="F10984" t="s">
        <v>353</v>
      </c>
      <c r="G10984" s="17">
        <f>+E10984+E10985+E10986+E10987+E10988</f>
        <v>57.9</v>
      </c>
      <c r="H10984" s="17">
        <f>E10989+E10990+E10991+E10992</f>
        <v>43.33</v>
      </c>
      <c r="I10984" s="18">
        <f>+(G10984/4)/(H10984/3)</f>
        <v>1.0021924763443342</v>
      </c>
      <c r="J10984" s="21">
        <f>+(B10984-$K$1)/7</f>
        <v>30</v>
      </c>
    </row>
    <row r="10985" spans="1:10" ht="11.25" x14ac:dyDescent="0.15">
      <c r="A10985" s="6" t="s">
        <v>322</v>
      </c>
      <c r="B10985" s="4" t="s">
        <v>67</v>
      </c>
      <c r="C10985" s="4" t="s">
        <v>271</v>
      </c>
      <c r="D10985" s="4" t="s">
        <v>279</v>
      </c>
      <c r="E10985" s="5">
        <v>12.17</v>
      </c>
    </row>
    <row r="10986" spans="1:10" ht="11.25" x14ac:dyDescent="0.15">
      <c r="A10986" s="6" t="s">
        <v>322</v>
      </c>
      <c r="B10986" s="4" t="s">
        <v>67</v>
      </c>
      <c r="C10986" s="4" t="s">
        <v>271</v>
      </c>
      <c r="D10986" s="4" t="s">
        <v>277</v>
      </c>
      <c r="E10986" s="5">
        <v>11.21</v>
      </c>
    </row>
    <row r="10987" spans="1:10" ht="11.25" x14ac:dyDescent="0.15">
      <c r="A10987" s="9" t="s">
        <v>322</v>
      </c>
      <c r="B10987" s="4" t="s">
        <v>173</v>
      </c>
      <c r="C10987" s="4" t="s">
        <v>271</v>
      </c>
      <c r="D10987" s="4" t="s">
        <v>279</v>
      </c>
      <c r="E10987" s="5">
        <v>15.65</v>
      </c>
    </row>
    <row r="10988" spans="1:10" ht="11.25" x14ac:dyDescent="0.15">
      <c r="A10988" s="6" t="s">
        <v>322</v>
      </c>
      <c r="B10988" s="4" t="s">
        <v>173</v>
      </c>
      <c r="C10988" s="4" t="s">
        <v>271</v>
      </c>
      <c r="D10988" s="4" t="s">
        <v>277</v>
      </c>
      <c r="E10988" s="5">
        <v>10.28</v>
      </c>
    </row>
    <row r="10989" spans="1:10" ht="11.25" x14ac:dyDescent="0.15">
      <c r="A10989" s="6" t="s">
        <v>322</v>
      </c>
      <c r="B10989" s="4" t="s">
        <v>68</v>
      </c>
      <c r="C10989" s="4" t="s">
        <v>271</v>
      </c>
      <c r="D10989" s="4" t="s">
        <v>279</v>
      </c>
      <c r="E10989" s="5">
        <v>14.22</v>
      </c>
      <c r="F10989" t="s">
        <v>354</v>
      </c>
    </row>
    <row r="10990" spans="1:10" ht="11.25" x14ac:dyDescent="0.15">
      <c r="A10990" s="6" t="s">
        <v>322</v>
      </c>
      <c r="B10990" s="4" t="s">
        <v>68</v>
      </c>
      <c r="C10990" s="4" t="s">
        <v>271</v>
      </c>
      <c r="D10990" s="4" t="s">
        <v>277</v>
      </c>
      <c r="E10990" s="5">
        <v>7.17</v>
      </c>
    </row>
    <row r="10991" spans="1:10" ht="11.25" x14ac:dyDescent="0.15">
      <c r="A10991" s="6" t="s">
        <v>322</v>
      </c>
      <c r="B10991" s="4" t="s">
        <v>174</v>
      </c>
      <c r="C10991" s="4" t="s">
        <v>271</v>
      </c>
      <c r="D10991" s="4" t="s">
        <v>279</v>
      </c>
      <c r="E10991" s="5">
        <v>15</v>
      </c>
    </row>
    <row r="10992" spans="1:10" ht="11.25" x14ac:dyDescent="0.15">
      <c r="A10992" s="6" t="s">
        <v>322</v>
      </c>
      <c r="B10992" s="4" t="s">
        <v>174</v>
      </c>
      <c r="C10992" s="4" t="s">
        <v>271</v>
      </c>
      <c r="D10992" s="4" t="s">
        <v>277</v>
      </c>
      <c r="E10992" s="5">
        <v>6.94</v>
      </c>
    </row>
    <row r="10993" spans="1:10" ht="11.25" x14ac:dyDescent="0.15">
      <c r="A10993" s="6" t="s">
        <v>322</v>
      </c>
      <c r="B10993" s="4" t="s">
        <v>69</v>
      </c>
      <c r="C10993" s="4" t="s">
        <v>271</v>
      </c>
      <c r="D10993" s="4" t="s">
        <v>279</v>
      </c>
      <c r="E10993" s="5">
        <v>12.85</v>
      </c>
      <c r="F10993" t="s">
        <v>353</v>
      </c>
      <c r="G10993" s="17">
        <f>+E10993+E10994+E10995+E10996+E10997+E10998</f>
        <v>68.400000000000006</v>
      </c>
      <c r="H10993" s="17">
        <f>E11002+E10999+E11000+E11001</f>
        <v>41.37</v>
      </c>
      <c r="I10993" s="18">
        <f>+(G10993/4)/(H10993/3)</f>
        <v>1.2400290065264685</v>
      </c>
      <c r="J10993" s="21">
        <f>+(B10993-$K$1)/7</f>
        <v>31</v>
      </c>
    </row>
    <row r="10994" spans="1:10" ht="11.25" x14ac:dyDescent="0.15">
      <c r="A10994" s="6" t="s">
        <v>322</v>
      </c>
      <c r="B10994" s="4" t="s">
        <v>69</v>
      </c>
      <c r="C10994" s="4" t="s">
        <v>271</v>
      </c>
      <c r="D10994" s="4" t="s">
        <v>279</v>
      </c>
      <c r="E10994" s="5">
        <v>11.14</v>
      </c>
    </row>
    <row r="10995" spans="1:10" ht="11.25" x14ac:dyDescent="0.15">
      <c r="A10995" s="6" t="s">
        <v>322</v>
      </c>
      <c r="B10995" s="4" t="s">
        <v>69</v>
      </c>
      <c r="C10995" s="4" t="s">
        <v>271</v>
      </c>
      <c r="D10995" s="4" t="s">
        <v>277</v>
      </c>
      <c r="E10995" s="5">
        <v>10.62</v>
      </c>
    </row>
    <row r="10996" spans="1:10" ht="11.25" x14ac:dyDescent="0.15">
      <c r="A10996" s="6" t="s">
        <v>322</v>
      </c>
      <c r="B10996" s="4" t="s">
        <v>175</v>
      </c>
      <c r="C10996" s="4" t="s">
        <v>271</v>
      </c>
      <c r="D10996" s="4" t="s">
        <v>279</v>
      </c>
      <c r="E10996" s="5">
        <v>14.45</v>
      </c>
    </row>
    <row r="10997" spans="1:10" ht="11.25" x14ac:dyDescent="0.15">
      <c r="A10997" s="6" t="s">
        <v>322</v>
      </c>
      <c r="B10997" s="4" t="s">
        <v>175</v>
      </c>
      <c r="C10997" s="4" t="s">
        <v>271</v>
      </c>
      <c r="D10997" s="4" t="s">
        <v>279</v>
      </c>
      <c r="E10997" s="5">
        <v>9.4</v>
      </c>
    </row>
    <row r="10998" spans="1:10" ht="11.25" x14ac:dyDescent="0.15">
      <c r="A10998" s="6" t="s">
        <v>322</v>
      </c>
      <c r="B10998" s="4" t="s">
        <v>175</v>
      </c>
      <c r="C10998" s="4" t="s">
        <v>271</v>
      </c>
      <c r="D10998" s="4" t="s">
        <v>277</v>
      </c>
      <c r="E10998" s="5">
        <v>9.94</v>
      </c>
    </row>
    <row r="10999" spans="1:10" ht="11.25" x14ac:dyDescent="0.15">
      <c r="A10999" s="6" t="s">
        <v>322</v>
      </c>
      <c r="B10999" s="4" t="s">
        <v>70</v>
      </c>
      <c r="C10999" s="4" t="s">
        <v>271</v>
      </c>
      <c r="D10999" s="4" t="s">
        <v>279</v>
      </c>
      <c r="E10999" s="5">
        <v>12.82</v>
      </c>
      <c r="F10999" t="s">
        <v>354</v>
      </c>
    </row>
    <row r="11000" spans="1:10" ht="11.25" x14ac:dyDescent="0.15">
      <c r="A11000" s="6" t="s">
        <v>322</v>
      </c>
      <c r="B11000" s="4" t="s">
        <v>70</v>
      </c>
      <c r="C11000" s="4" t="s">
        <v>271</v>
      </c>
      <c r="D11000" s="4" t="s">
        <v>277</v>
      </c>
      <c r="E11000" s="5">
        <v>7.27</v>
      </c>
    </row>
    <row r="11001" spans="1:10" ht="11.25" x14ac:dyDescent="0.15">
      <c r="A11001" s="6" t="s">
        <v>322</v>
      </c>
      <c r="B11001" s="4" t="s">
        <v>176</v>
      </c>
      <c r="C11001" s="4" t="s">
        <v>271</v>
      </c>
      <c r="D11001" s="4" t="s">
        <v>279</v>
      </c>
      <c r="E11001" s="5">
        <v>14.87</v>
      </c>
    </row>
    <row r="11002" spans="1:10" ht="11.25" x14ac:dyDescent="0.15">
      <c r="A11002" s="6" t="s">
        <v>322</v>
      </c>
      <c r="B11002" s="4" t="s">
        <v>176</v>
      </c>
      <c r="C11002" s="4" t="s">
        <v>271</v>
      </c>
      <c r="D11002" s="4" t="s">
        <v>277</v>
      </c>
      <c r="E11002" s="5">
        <v>6.41</v>
      </c>
    </row>
    <row r="11003" spans="1:10" ht="11.25" x14ac:dyDescent="0.15">
      <c r="A11003" s="6" t="s">
        <v>322</v>
      </c>
      <c r="B11003" s="4" t="s">
        <v>71</v>
      </c>
      <c r="C11003" s="4" t="s">
        <v>271</v>
      </c>
      <c r="D11003" s="4" t="s">
        <v>279</v>
      </c>
      <c r="E11003" s="5">
        <v>14.37</v>
      </c>
      <c r="F11003" t="s">
        <v>353</v>
      </c>
      <c r="G11003" s="17">
        <f>+E11003+E11004+E11005+E11006+E11007</f>
        <v>54.289999999999992</v>
      </c>
      <c r="H11003" s="17">
        <f>E11008+E11009+E11010+E11011</f>
        <v>41.88</v>
      </c>
      <c r="I11003" s="18">
        <f>+(G11003/4)/(H11003/3)</f>
        <v>0.97224212034383939</v>
      </c>
      <c r="J11003" s="21">
        <f>+(B11003-$K$1)/7</f>
        <v>32</v>
      </c>
    </row>
    <row r="11004" spans="1:10" ht="11.25" x14ac:dyDescent="0.15">
      <c r="A11004" s="6" t="s">
        <v>322</v>
      </c>
      <c r="B11004" s="4" t="s">
        <v>71</v>
      </c>
      <c r="C11004" s="4" t="s">
        <v>271</v>
      </c>
      <c r="D11004" s="4" t="s">
        <v>279</v>
      </c>
      <c r="E11004" s="5">
        <v>8.2100000000000009</v>
      </c>
    </row>
    <row r="11005" spans="1:10" ht="11.25" x14ac:dyDescent="0.15">
      <c r="A11005" s="6" t="s">
        <v>322</v>
      </c>
      <c r="B11005" s="4" t="s">
        <v>71</v>
      </c>
      <c r="C11005" s="4" t="s">
        <v>271</v>
      </c>
      <c r="D11005" s="4" t="s">
        <v>277</v>
      </c>
      <c r="E11005" s="5">
        <v>9.52</v>
      </c>
    </row>
    <row r="11006" spans="1:10" ht="11.25" x14ac:dyDescent="0.15">
      <c r="A11006" s="6" t="s">
        <v>322</v>
      </c>
      <c r="B11006" s="4" t="s">
        <v>177</v>
      </c>
      <c r="C11006" s="4" t="s">
        <v>271</v>
      </c>
      <c r="D11006" s="4" t="s">
        <v>279</v>
      </c>
      <c r="E11006" s="5">
        <v>13.08</v>
      </c>
    </row>
    <row r="11007" spans="1:10" ht="11.25" x14ac:dyDescent="0.15">
      <c r="A11007" s="6" t="s">
        <v>322</v>
      </c>
      <c r="B11007" s="4" t="s">
        <v>177</v>
      </c>
      <c r="C11007" s="4" t="s">
        <v>271</v>
      </c>
      <c r="D11007" s="4" t="s">
        <v>277</v>
      </c>
      <c r="E11007" s="5">
        <v>9.11</v>
      </c>
    </row>
    <row r="11008" spans="1:10" ht="11.25" x14ac:dyDescent="0.15">
      <c r="A11008" s="6" t="s">
        <v>322</v>
      </c>
      <c r="B11008" s="4" t="s">
        <v>72</v>
      </c>
      <c r="C11008" s="4" t="s">
        <v>271</v>
      </c>
      <c r="D11008" s="4" t="s">
        <v>279</v>
      </c>
      <c r="E11008" s="5">
        <v>13.58</v>
      </c>
      <c r="F11008" t="s">
        <v>354</v>
      </c>
    </row>
    <row r="11009" spans="1:10" ht="11.25" x14ac:dyDescent="0.15">
      <c r="A11009" s="6" t="s">
        <v>322</v>
      </c>
      <c r="B11009" s="4" t="s">
        <v>72</v>
      </c>
      <c r="C11009" s="4" t="s">
        <v>271</v>
      </c>
      <c r="D11009" s="4" t="s">
        <v>277</v>
      </c>
      <c r="E11009" s="5">
        <v>6.81</v>
      </c>
    </row>
    <row r="11010" spans="1:10" ht="11.25" x14ac:dyDescent="0.15">
      <c r="A11010" s="6" t="s">
        <v>322</v>
      </c>
      <c r="B11010" s="4" t="s">
        <v>178</v>
      </c>
      <c r="C11010" s="4" t="s">
        <v>271</v>
      </c>
      <c r="D11010" s="4" t="s">
        <v>279</v>
      </c>
      <c r="E11010" s="5">
        <v>14.07</v>
      </c>
    </row>
    <row r="11011" spans="1:10" ht="11.25" x14ac:dyDescent="0.15">
      <c r="A11011" s="6" t="s">
        <v>322</v>
      </c>
      <c r="B11011" s="4" t="s">
        <v>178</v>
      </c>
      <c r="C11011" s="4" t="s">
        <v>271</v>
      </c>
      <c r="D11011" s="4" t="s">
        <v>277</v>
      </c>
      <c r="E11011" s="5">
        <v>7.42</v>
      </c>
    </row>
    <row r="11012" spans="1:10" ht="11.25" x14ac:dyDescent="0.15">
      <c r="A11012" s="6" t="s">
        <v>322</v>
      </c>
      <c r="B11012" s="4" t="s">
        <v>73</v>
      </c>
      <c r="C11012" s="4" t="s">
        <v>271</v>
      </c>
      <c r="D11012" s="4" t="s">
        <v>279</v>
      </c>
      <c r="E11012" s="5">
        <v>14.23</v>
      </c>
      <c r="F11012" t="s">
        <v>353</v>
      </c>
      <c r="G11012" s="17">
        <f>+E11012+E11013+E11014+E11015+E11016+E11017</f>
        <v>62.410000000000004</v>
      </c>
      <c r="H11012" s="17">
        <f>E11021+E11018+E11019+E11020</f>
        <v>39.39</v>
      </c>
      <c r="I11012" s="18">
        <f>+(G11012/4)/(H11012/3)</f>
        <v>1.1883092155369384</v>
      </c>
      <c r="J11012" s="21">
        <f>+(B11012-$K$1)/7</f>
        <v>33</v>
      </c>
    </row>
    <row r="11013" spans="1:10" ht="11.25" x14ac:dyDescent="0.15">
      <c r="A11013" s="6" t="s">
        <v>322</v>
      </c>
      <c r="B11013" s="4" t="s">
        <v>73</v>
      </c>
      <c r="C11013" s="4" t="s">
        <v>271</v>
      </c>
      <c r="D11013" s="4" t="s">
        <v>279</v>
      </c>
      <c r="E11013" s="5">
        <v>7.14</v>
      </c>
    </row>
    <row r="11014" spans="1:10" ht="11.25" x14ac:dyDescent="0.15">
      <c r="A11014" s="6" t="s">
        <v>322</v>
      </c>
      <c r="B11014" s="4" t="s">
        <v>73</v>
      </c>
      <c r="C11014" s="4" t="s">
        <v>271</v>
      </c>
      <c r="D11014" s="4" t="s">
        <v>277</v>
      </c>
      <c r="E11014" s="5">
        <v>9.91</v>
      </c>
    </row>
    <row r="11015" spans="1:10" ht="11.25" x14ac:dyDescent="0.15">
      <c r="A11015" s="6" t="s">
        <v>322</v>
      </c>
      <c r="B11015" s="4" t="s">
        <v>179</v>
      </c>
      <c r="C11015" s="4" t="s">
        <v>271</v>
      </c>
      <c r="D11015" s="4" t="s">
        <v>279</v>
      </c>
      <c r="E11015" s="5">
        <v>11.47</v>
      </c>
    </row>
    <row r="11016" spans="1:10" ht="11.25" x14ac:dyDescent="0.15">
      <c r="A11016" s="6" t="s">
        <v>322</v>
      </c>
      <c r="B11016" s="4" t="s">
        <v>179</v>
      </c>
      <c r="C11016" s="4" t="s">
        <v>271</v>
      </c>
      <c r="D11016" s="4" t="s">
        <v>279</v>
      </c>
      <c r="E11016" s="5">
        <v>8.67</v>
      </c>
    </row>
    <row r="11017" spans="1:10" ht="11.25" x14ac:dyDescent="0.15">
      <c r="A11017" s="6" t="s">
        <v>322</v>
      </c>
      <c r="B11017" s="4" t="s">
        <v>179</v>
      </c>
      <c r="C11017" s="4" t="s">
        <v>271</v>
      </c>
      <c r="D11017" s="4" t="s">
        <v>277</v>
      </c>
      <c r="E11017" s="5">
        <v>10.99</v>
      </c>
    </row>
    <row r="11018" spans="1:10" ht="11.25" x14ac:dyDescent="0.15">
      <c r="A11018" s="6" t="s">
        <v>322</v>
      </c>
      <c r="B11018" s="4" t="s">
        <v>74</v>
      </c>
      <c r="C11018" s="4" t="s">
        <v>271</v>
      </c>
      <c r="D11018" s="4" t="s">
        <v>279</v>
      </c>
      <c r="E11018" s="5">
        <v>12.72</v>
      </c>
      <c r="F11018" t="s">
        <v>354</v>
      </c>
    </row>
    <row r="11019" spans="1:10" ht="11.25" x14ac:dyDescent="0.15">
      <c r="A11019" s="6" t="s">
        <v>322</v>
      </c>
      <c r="B11019" s="4" t="s">
        <v>74</v>
      </c>
      <c r="C11019" s="4" t="s">
        <v>271</v>
      </c>
      <c r="D11019" s="4" t="s">
        <v>277</v>
      </c>
      <c r="E11019" s="5">
        <v>6.06</v>
      </c>
    </row>
    <row r="11020" spans="1:10" ht="11.25" x14ac:dyDescent="0.15">
      <c r="A11020" s="6" t="s">
        <v>322</v>
      </c>
      <c r="B11020" s="4" t="s">
        <v>180</v>
      </c>
      <c r="C11020" s="4" t="s">
        <v>271</v>
      </c>
      <c r="D11020" s="4" t="s">
        <v>279</v>
      </c>
      <c r="E11020" s="5">
        <v>13.05</v>
      </c>
    </row>
    <row r="11021" spans="1:10" ht="11.25" x14ac:dyDescent="0.15">
      <c r="A11021" s="6" t="s">
        <v>322</v>
      </c>
      <c r="B11021" s="4" t="s">
        <v>180</v>
      </c>
      <c r="C11021" s="4" t="s">
        <v>271</v>
      </c>
      <c r="D11021" s="4" t="s">
        <v>277</v>
      </c>
      <c r="E11021" s="5">
        <v>7.56</v>
      </c>
      <c r="J11021" s="21"/>
    </row>
    <row r="11022" spans="1:10" ht="11.25" x14ac:dyDescent="0.15">
      <c r="A11022" s="6" t="s">
        <v>322</v>
      </c>
      <c r="B11022" s="4" t="s">
        <v>75</v>
      </c>
      <c r="C11022" s="4" t="s">
        <v>271</v>
      </c>
      <c r="D11022" s="4" t="s">
        <v>279</v>
      </c>
      <c r="E11022" s="5">
        <v>11.36</v>
      </c>
      <c r="F11022" t="s">
        <v>353</v>
      </c>
      <c r="G11022" s="17">
        <f>+E11022+E11023+E11024+E11025</f>
        <v>46.769999999999996</v>
      </c>
      <c r="H11022" s="17">
        <f>E11027+E11028+E11029+E11030+E11026</f>
        <v>38.549999999999997</v>
      </c>
      <c r="I11022" s="18">
        <f>+(G11022/4)/(H11022/3)</f>
        <v>0.90992217898832684</v>
      </c>
      <c r="J11022" s="21">
        <f>+(B11022-$K$1)/7</f>
        <v>34</v>
      </c>
    </row>
    <row r="11023" spans="1:10" ht="11.25" x14ac:dyDescent="0.15">
      <c r="A11023" s="6" t="s">
        <v>322</v>
      </c>
      <c r="B11023" s="4" t="s">
        <v>75</v>
      </c>
      <c r="C11023" s="4" t="s">
        <v>271</v>
      </c>
      <c r="D11023" s="4" t="s">
        <v>277</v>
      </c>
      <c r="E11023" s="5">
        <v>10.3</v>
      </c>
    </row>
    <row r="11024" spans="1:10" ht="11.25" x14ac:dyDescent="0.15">
      <c r="A11024" s="6" t="s">
        <v>322</v>
      </c>
      <c r="B11024" s="4" t="s">
        <v>181</v>
      </c>
      <c r="C11024" s="4" t="s">
        <v>271</v>
      </c>
      <c r="D11024" s="4" t="s">
        <v>279</v>
      </c>
      <c r="E11024" s="5">
        <v>15.86</v>
      </c>
    </row>
    <row r="11025" spans="1:10" ht="11.25" x14ac:dyDescent="0.15">
      <c r="A11025" s="6" t="s">
        <v>322</v>
      </c>
      <c r="B11025" s="4" t="s">
        <v>181</v>
      </c>
      <c r="C11025" s="4" t="s">
        <v>271</v>
      </c>
      <c r="D11025" s="4" t="s">
        <v>277</v>
      </c>
      <c r="E11025" s="5">
        <v>9.25</v>
      </c>
    </row>
    <row r="11026" spans="1:10" ht="11.25" x14ac:dyDescent="0.15">
      <c r="A11026" s="6" t="s">
        <v>322</v>
      </c>
      <c r="B11026" s="4" t="s">
        <v>76</v>
      </c>
      <c r="C11026" s="4" t="s">
        <v>271</v>
      </c>
      <c r="D11026" s="4" t="s">
        <v>279</v>
      </c>
      <c r="E11026" s="5">
        <v>14.64</v>
      </c>
      <c r="F11026" t="s">
        <v>354</v>
      </c>
    </row>
    <row r="11027" spans="1:10" ht="11.25" x14ac:dyDescent="0.15">
      <c r="A11027" s="6" t="s">
        <v>322</v>
      </c>
      <c r="B11027" s="4" t="s">
        <v>76</v>
      </c>
      <c r="C11027" s="4" t="s">
        <v>271</v>
      </c>
      <c r="D11027" s="4" t="s">
        <v>278</v>
      </c>
      <c r="E11027" s="5">
        <v>2.5299999999999998</v>
      </c>
    </row>
    <row r="11028" spans="1:10" ht="11.25" x14ac:dyDescent="0.15">
      <c r="A11028" s="6" t="s">
        <v>322</v>
      </c>
      <c r="B11028" s="4" t="s">
        <v>182</v>
      </c>
      <c r="C11028" s="4" t="s">
        <v>271</v>
      </c>
      <c r="D11028" s="4" t="s">
        <v>279</v>
      </c>
      <c r="E11028" s="5">
        <v>11.5</v>
      </c>
    </row>
    <row r="11029" spans="1:10" ht="11.25" x14ac:dyDescent="0.15">
      <c r="A11029" s="6" t="s">
        <v>322</v>
      </c>
      <c r="B11029" s="4" t="s">
        <v>182</v>
      </c>
      <c r="C11029" s="4" t="s">
        <v>271</v>
      </c>
      <c r="D11029" s="4" t="s">
        <v>279</v>
      </c>
      <c r="E11029" s="5">
        <v>2.81</v>
      </c>
    </row>
    <row r="11030" spans="1:10" ht="11.25" x14ac:dyDescent="0.15">
      <c r="A11030" s="6" t="s">
        <v>322</v>
      </c>
      <c r="B11030" s="4" t="s">
        <v>182</v>
      </c>
      <c r="C11030" s="4" t="s">
        <v>271</v>
      </c>
      <c r="D11030" s="4" t="s">
        <v>277</v>
      </c>
      <c r="E11030" s="5">
        <v>7.07</v>
      </c>
    </row>
    <row r="11031" spans="1:10" ht="11.25" x14ac:dyDescent="0.15">
      <c r="A11031" s="6" t="s">
        <v>322</v>
      </c>
      <c r="B11031" s="4" t="s">
        <v>77</v>
      </c>
      <c r="C11031" s="4" t="s">
        <v>271</v>
      </c>
      <c r="D11031" s="4" t="s">
        <v>279</v>
      </c>
      <c r="E11031" s="5">
        <v>12.88</v>
      </c>
      <c r="F11031" t="s">
        <v>353</v>
      </c>
      <c r="G11031" s="17">
        <f>+E11031+E11032+E11033+E11034+E11035</f>
        <v>54.070000000000007</v>
      </c>
      <c r="H11031" s="17">
        <f>E11036+E11037+E11038+E11039</f>
        <v>42.599999999999994</v>
      </c>
      <c r="I11031" s="18">
        <f>+(G11031/4)/(H11031/3)</f>
        <v>0.95193661971831012</v>
      </c>
      <c r="J11031" s="21">
        <f>+(B11031-$K$1)/7</f>
        <v>35</v>
      </c>
    </row>
    <row r="11032" spans="1:10" ht="11.25" x14ac:dyDescent="0.15">
      <c r="A11032" s="6" t="s">
        <v>322</v>
      </c>
      <c r="B11032" s="4" t="s">
        <v>77</v>
      </c>
      <c r="C11032" s="4" t="s">
        <v>271</v>
      </c>
      <c r="D11032" s="4" t="s">
        <v>279</v>
      </c>
      <c r="E11032" s="5">
        <v>9.6300000000000008</v>
      </c>
    </row>
    <row r="11033" spans="1:10" ht="11.25" x14ac:dyDescent="0.15">
      <c r="A11033" s="6" t="s">
        <v>322</v>
      </c>
      <c r="B11033" s="4" t="s">
        <v>77</v>
      </c>
      <c r="C11033" s="4" t="s">
        <v>271</v>
      </c>
      <c r="D11033" s="4" t="s">
        <v>277</v>
      </c>
      <c r="E11033" s="5">
        <v>10.14</v>
      </c>
    </row>
    <row r="11034" spans="1:10" ht="11.25" x14ac:dyDescent="0.15">
      <c r="A11034" s="9" t="s">
        <v>322</v>
      </c>
      <c r="B11034" s="4" t="s">
        <v>183</v>
      </c>
      <c r="C11034" s="4" t="s">
        <v>271</v>
      </c>
      <c r="D11034" s="4" t="s">
        <v>279</v>
      </c>
      <c r="E11034" s="5">
        <v>11.29</v>
      </c>
    </row>
    <row r="11035" spans="1:10" ht="11.25" x14ac:dyDescent="0.15">
      <c r="A11035" s="6" t="s">
        <v>322</v>
      </c>
      <c r="B11035" s="4" t="s">
        <v>183</v>
      </c>
      <c r="C11035" s="4" t="s">
        <v>271</v>
      </c>
      <c r="D11035" s="4" t="s">
        <v>277</v>
      </c>
      <c r="E11035" s="5">
        <v>10.130000000000001</v>
      </c>
    </row>
    <row r="11036" spans="1:10" ht="11.25" x14ac:dyDescent="0.15">
      <c r="A11036" s="6" t="s">
        <v>322</v>
      </c>
      <c r="B11036" s="4" t="s">
        <v>78</v>
      </c>
      <c r="C11036" s="4" t="s">
        <v>271</v>
      </c>
      <c r="D11036" s="4" t="s">
        <v>279</v>
      </c>
      <c r="E11036" s="5">
        <v>15.22</v>
      </c>
      <c r="F11036" t="s">
        <v>354</v>
      </c>
    </row>
    <row r="11037" spans="1:10" ht="11.25" x14ac:dyDescent="0.15">
      <c r="A11037" s="6" t="s">
        <v>322</v>
      </c>
      <c r="B11037" s="4" t="s">
        <v>78</v>
      </c>
      <c r="C11037" s="4" t="s">
        <v>271</v>
      </c>
      <c r="D11037" s="4" t="s">
        <v>277</v>
      </c>
      <c r="E11037" s="5">
        <v>7.25</v>
      </c>
    </row>
    <row r="11038" spans="1:10" ht="11.25" x14ac:dyDescent="0.15">
      <c r="A11038" s="6" t="s">
        <v>322</v>
      </c>
      <c r="B11038" s="4" t="s">
        <v>184</v>
      </c>
      <c r="C11038" s="4" t="s">
        <v>271</v>
      </c>
      <c r="D11038" s="4" t="s">
        <v>279</v>
      </c>
      <c r="E11038" s="5">
        <v>13.3</v>
      </c>
    </row>
    <row r="11039" spans="1:10" ht="11.25" x14ac:dyDescent="0.15">
      <c r="A11039" s="6" t="s">
        <v>322</v>
      </c>
      <c r="B11039" s="4" t="s">
        <v>184</v>
      </c>
      <c r="C11039" s="4" t="s">
        <v>271</v>
      </c>
      <c r="D11039" s="4" t="s">
        <v>277</v>
      </c>
      <c r="E11039" s="5">
        <v>6.83</v>
      </c>
    </row>
    <row r="11040" spans="1:10" ht="11.25" x14ac:dyDescent="0.15">
      <c r="A11040" s="6" t="s">
        <v>322</v>
      </c>
      <c r="B11040" s="4" t="s">
        <v>185</v>
      </c>
      <c r="C11040" s="4" t="s">
        <v>271</v>
      </c>
      <c r="D11040" s="4" t="s">
        <v>279</v>
      </c>
      <c r="E11040" s="5">
        <v>13.26</v>
      </c>
      <c r="F11040" s="13" t="s">
        <v>353</v>
      </c>
    </row>
    <row r="11041" spans="1:10" ht="11.25" x14ac:dyDescent="0.15">
      <c r="A11041" s="6" t="s">
        <v>322</v>
      </c>
      <c r="B11041" s="4" t="s">
        <v>185</v>
      </c>
      <c r="C11041" s="4" t="s">
        <v>271</v>
      </c>
      <c r="D11041" s="4" t="s">
        <v>277</v>
      </c>
      <c r="E11041" s="5">
        <v>10.050000000000001</v>
      </c>
      <c r="F11041" s="13"/>
    </row>
    <row r="11042" spans="1:10" ht="11.25" x14ac:dyDescent="0.15">
      <c r="A11042" s="6" t="s">
        <v>322</v>
      </c>
      <c r="B11042" s="4" t="s">
        <v>79</v>
      </c>
      <c r="C11042" s="4" t="s">
        <v>271</v>
      </c>
      <c r="D11042" s="4" t="s">
        <v>279</v>
      </c>
      <c r="E11042" s="5">
        <v>17.309999999999999</v>
      </c>
      <c r="F11042" s="13" t="s">
        <v>354</v>
      </c>
    </row>
    <row r="11043" spans="1:10" ht="11.25" x14ac:dyDescent="0.15">
      <c r="A11043" s="6" t="s">
        <v>322</v>
      </c>
      <c r="B11043" s="4" t="s">
        <v>79</v>
      </c>
      <c r="C11043" s="4" t="s">
        <v>271</v>
      </c>
      <c r="D11043" s="4" t="s">
        <v>279</v>
      </c>
      <c r="E11043" s="5">
        <v>11.22</v>
      </c>
    </row>
    <row r="11044" spans="1:10" ht="11.25" x14ac:dyDescent="0.15">
      <c r="A11044" s="6" t="s">
        <v>322</v>
      </c>
      <c r="B11044" s="4" t="s">
        <v>79</v>
      </c>
      <c r="C11044" s="4" t="s">
        <v>271</v>
      </c>
      <c r="D11044" s="4" t="s">
        <v>277</v>
      </c>
      <c r="E11044" s="5">
        <v>12.91</v>
      </c>
    </row>
    <row r="11045" spans="1:10" ht="11.25" x14ac:dyDescent="0.15">
      <c r="A11045" s="6" t="s">
        <v>322</v>
      </c>
      <c r="B11045" s="4" t="s">
        <v>79</v>
      </c>
      <c r="C11045" s="4" t="s">
        <v>271</v>
      </c>
      <c r="D11045" s="4" t="s">
        <v>277</v>
      </c>
      <c r="E11045" s="5">
        <v>4.22</v>
      </c>
    </row>
    <row r="11046" spans="1:10" ht="11.25" x14ac:dyDescent="0.15">
      <c r="A11046" s="6" t="s">
        <v>322</v>
      </c>
      <c r="B11046" s="4" t="s">
        <v>79</v>
      </c>
      <c r="C11046" s="4" t="s">
        <v>271</v>
      </c>
      <c r="D11046" s="4" t="s">
        <v>275</v>
      </c>
      <c r="E11046" s="5">
        <v>8.06</v>
      </c>
    </row>
    <row r="11047" spans="1:10" ht="11.25" x14ac:dyDescent="0.15">
      <c r="A11047" s="6" t="s">
        <v>322</v>
      </c>
      <c r="B11047" s="4" t="s">
        <v>186</v>
      </c>
      <c r="C11047" s="4" t="s">
        <v>271</v>
      </c>
      <c r="D11047" s="4" t="s">
        <v>279</v>
      </c>
      <c r="E11047" s="5">
        <v>10.61</v>
      </c>
    </row>
    <row r="11048" spans="1:10" ht="11.25" x14ac:dyDescent="0.15">
      <c r="A11048" s="6" t="s">
        <v>322</v>
      </c>
      <c r="B11048" s="4" t="s">
        <v>186</v>
      </c>
      <c r="C11048" s="4" t="s">
        <v>271</v>
      </c>
      <c r="D11048" s="4" t="s">
        <v>277</v>
      </c>
      <c r="E11048" s="5">
        <v>8.2100000000000009</v>
      </c>
    </row>
    <row r="11049" spans="1:10" ht="11.25" x14ac:dyDescent="0.15">
      <c r="A11049" s="6" t="s">
        <v>322</v>
      </c>
      <c r="B11049" s="4" t="s">
        <v>80</v>
      </c>
      <c r="C11049" s="4" t="s">
        <v>271</v>
      </c>
      <c r="D11049" s="4" t="s">
        <v>279</v>
      </c>
      <c r="E11049" s="5">
        <v>11.43</v>
      </c>
      <c r="F11049" t="s">
        <v>353</v>
      </c>
      <c r="G11049" s="17">
        <f>+E11049+E11050+E11051+E11052+E11053</f>
        <v>58.080000000000005</v>
      </c>
      <c r="H11049" s="17">
        <f>E11054+E11055+E11056+E11057</f>
        <v>39.769999999999996</v>
      </c>
      <c r="I11049" s="18">
        <f>+(G11049/4)/(H11049/3)</f>
        <v>1.0952979632889115</v>
      </c>
      <c r="J11049" s="21">
        <f>+(B11049-$K$1)/7</f>
        <v>37</v>
      </c>
    </row>
    <row r="11050" spans="1:10" ht="11.25" x14ac:dyDescent="0.15">
      <c r="A11050" s="6" t="s">
        <v>322</v>
      </c>
      <c r="B11050" s="4" t="s">
        <v>80</v>
      </c>
      <c r="C11050" s="4" t="s">
        <v>271</v>
      </c>
      <c r="D11050" s="4" t="s">
        <v>279</v>
      </c>
      <c r="E11050" s="5">
        <v>10.55</v>
      </c>
    </row>
    <row r="11051" spans="1:10" ht="11.25" x14ac:dyDescent="0.15">
      <c r="A11051" s="6" t="s">
        <v>322</v>
      </c>
      <c r="B11051" s="4" t="s">
        <v>80</v>
      </c>
      <c r="C11051" s="4" t="s">
        <v>271</v>
      </c>
      <c r="D11051" s="4" t="s">
        <v>277</v>
      </c>
      <c r="E11051" s="5">
        <v>10.220000000000001</v>
      </c>
    </row>
    <row r="11052" spans="1:10" ht="11.25" x14ac:dyDescent="0.15">
      <c r="A11052" s="6" t="s">
        <v>322</v>
      </c>
      <c r="B11052" s="4" t="s">
        <v>187</v>
      </c>
      <c r="C11052" s="4" t="s">
        <v>271</v>
      </c>
      <c r="D11052" s="4" t="s">
        <v>279</v>
      </c>
      <c r="E11052" s="5">
        <v>15.53</v>
      </c>
    </row>
    <row r="11053" spans="1:10" ht="11.25" x14ac:dyDescent="0.15">
      <c r="A11053" s="6" t="s">
        <v>322</v>
      </c>
      <c r="B11053" s="4" t="s">
        <v>187</v>
      </c>
      <c r="C11053" s="4" t="s">
        <v>271</v>
      </c>
      <c r="D11053" s="4" t="s">
        <v>277</v>
      </c>
      <c r="E11053" s="5">
        <v>10.35</v>
      </c>
    </row>
    <row r="11054" spans="1:10" ht="11.25" x14ac:dyDescent="0.15">
      <c r="A11054" s="6" t="s">
        <v>322</v>
      </c>
      <c r="B11054" s="4" t="s">
        <v>81</v>
      </c>
      <c r="C11054" s="4" t="s">
        <v>271</v>
      </c>
      <c r="D11054" s="4" t="s">
        <v>279</v>
      </c>
      <c r="E11054" s="5">
        <v>13.72</v>
      </c>
      <c r="F11054" t="s">
        <v>354</v>
      </c>
    </row>
    <row r="11055" spans="1:10" ht="11.25" x14ac:dyDescent="0.15">
      <c r="A11055" s="6" t="s">
        <v>322</v>
      </c>
      <c r="B11055" s="4" t="s">
        <v>81</v>
      </c>
      <c r="C11055" s="4" t="s">
        <v>271</v>
      </c>
      <c r="D11055" s="4" t="s">
        <v>277</v>
      </c>
      <c r="E11055" s="5">
        <v>6.39</v>
      </c>
    </row>
    <row r="11056" spans="1:10" ht="11.25" x14ac:dyDescent="0.15">
      <c r="A11056" s="6" t="s">
        <v>322</v>
      </c>
      <c r="B11056" s="4" t="s">
        <v>188</v>
      </c>
      <c r="C11056" s="4" t="s">
        <v>271</v>
      </c>
      <c r="D11056" s="4" t="s">
        <v>279</v>
      </c>
      <c r="E11056" s="5">
        <v>13.47</v>
      </c>
    </row>
    <row r="11057" spans="1:10" ht="11.25" x14ac:dyDescent="0.15">
      <c r="A11057" s="6" t="s">
        <v>322</v>
      </c>
      <c r="B11057" s="4" t="s">
        <v>188</v>
      </c>
      <c r="C11057" s="4" t="s">
        <v>271</v>
      </c>
      <c r="D11057" s="4" t="s">
        <v>277</v>
      </c>
      <c r="E11057" s="5">
        <v>6.19</v>
      </c>
    </row>
    <row r="11058" spans="1:10" ht="11.25" x14ac:dyDescent="0.15">
      <c r="A11058" s="6" t="s">
        <v>322</v>
      </c>
      <c r="B11058" s="4" t="s">
        <v>82</v>
      </c>
      <c r="C11058" s="4" t="s">
        <v>271</v>
      </c>
      <c r="D11058" s="4" t="s">
        <v>279</v>
      </c>
      <c r="E11058" s="5">
        <v>11.05</v>
      </c>
      <c r="F11058" t="s">
        <v>353</v>
      </c>
      <c r="G11058" s="17">
        <f>+E11058+E11059+E11060+E11061+E11062</f>
        <v>52.100000000000009</v>
      </c>
      <c r="H11058" s="17">
        <f>E11063+E11064+E11065+E11066</f>
        <v>36.56</v>
      </c>
      <c r="I11058" s="18">
        <f>+(G11058/4)/(H11058/3)</f>
        <v>1.0687910284463895</v>
      </c>
      <c r="J11058" s="21">
        <f>+(B11058-$K$1)/7</f>
        <v>38</v>
      </c>
    </row>
    <row r="11059" spans="1:10" ht="11.25" x14ac:dyDescent="0.15">
      <c r="A11059" s="6" t="s">
        <v>322</v>
      </c>
      <c r="B11059" s="4" t="s">
        <v>82</v>
      </c>
      <c r="C11059" s="4" t="s">
        <v>271</v>
      </c>
      <c r="D11059" s="4" t="s">
        <v>279</v>
      </c>
      <c r="E11059" s="5">
        <v>10.19</v>
      </c>
    </row>
    <row r="11060" spans="1:10" ht="11.25" x14ac:dyDescent="0.15">
      <c r="A11060" s="6" t="s">
        <v>322</v>
      </c>
      <c r="B11060" s="4" t="s">
        <v>82</v>
      </c>
      <c r="C11060" s="4" t="s">
        <v>271</v>
      </c>
      <c r="D11060" s="4" t="s">
        <v>277</v>
      </c>
      <c r="E11060" s="5">
        <v>9.6999999999999993</v>
      </c>
    </row>
    <row r="11061" spans="1:10" ht="11.25" x14ac:dyDescent="0.15">
      <c r="A11061" s="6" t="s">
        <v>322</v>
      </c>
      <c r="B11061" s="4" t="s">
        <v>189</v>
      </c>
      <c r="C11061" s="4" t="s">
        <v>271</v>
      </c>
      <c r="D11061" s="4" t="s">
        <v>279</v>
      </c>
      <c r="E11061" s="5">
        <v>12.21</v>
      </c>
    </row>
    <row r="11062" spans="1:10" ht="11.25" x14ac:dyDescent="0.15">
      <c r="A11062" s="6" t="s">
        <v>322</v>
      </c>
      <c r="B11062" s="4" t="s">
        <v>189</v>
      </c>
      <c r="C11062" s="4" t="s">
        <v>271</v>
      </c>
      <c r="D11062" s="4" t="s">
        <v>277</v>
      </c>
      <c r="E11062" s="5">
        <v>8.9499999999999993</v>
      </c>
    </row>
    <row r="11063" spans="1:10" ht="11.25" x14ac:dyDescent="0.15">
      <c r="A11063" s="6" t="s">
        <v>322</v>
      </c>
      <c r="B11063" s="4" t="s">
        <v>83</v>
      </c>
      <c r="C11063" s="4" t="s">
        <v>271</v>
      </c>
      <c r="D11063" s="4" t="s">
        <v>279</v>
      </c>
      <c r="E11063" s="5">
        <v>11.95</v>
      </c>
      <c r="F11063" t="s">
        <v>354</v>
      </c>
    </row>
    <row r="11064" spans="1:10" ht="11.25" x14ac:dyDescent="0.15">
      <c r="A11064" s="6" t="s">
        <v>322</v>
      </c>
      <c r="B11064" s="4" t="s">
        <v>83</v>
      </c>
      <c r="C11064" s="4" t="s">
        <v>271</v>
      </c>
      <c r="D11064" s="4" t="s">
        <v>277</v>
      </c>
      <c r="E11064" s="5">
        <v>5.0599999999999996</v>
      </c>
    </row>
    <row r="11065" spans="1:10" ht="11.25" x14ac:dyDescent="0.15">
      <c r="A11065" s="6" t="s">
        <v>322</v>
      </c>
      <c r="B11065" s="4" t="s">
        <v>190</v>
      </c>
      <c r="C11065" s="4" t="s">
        <v>271</v>
      </c>
      <c r="D11065" s="4" t="s">
        <v>279</v>
      </c>
      <c r="E11065" s="5">
        <v>13.55</v>
      </c>
    </row>
    <row r="11066" spans="1:10" ht="11.25" x14ac:dyDescent="0.15">
      <c r="A11066" s="6" t="s">
        <v>322</v>
      </c>
      <c r="B11066" s="4" t="s">
        <v>190</v>
      </c>
      <c r="C11066" s="4" t="s">
        <v>271</v>
      </c>
      <c r="D11066" s="4" t="s">
        <v>277</v>
      </c>
      <c r="E11066" s="5">
        <v>6</v>
      </c>
    </row>
    <row r="11067" spans="1:10" ht="11.25" x14ac:dyDescent="0.15">
      <c r="A11067" s="6" t="s">
        <v>322</v>
      </c>
      <c r="B11067" s="4" t="s">
        <v>84</v>
      </c>
      <c r="C11067" s="4" t="s">
        <v>271</v>
      </c>
      <c r="D11067" s="4" t="s">
        <v>279</v>
      </c>
      <c r="E11067" s="5">
        <v>9.25</v>
      </c>
      <c r="F11067" t="s">
        <v>353</v>
      </c>
      <c r="G11067" s="17">
        <f>+E11067+E11068+E11069+E11070+E11071</f>
        <v>54.919999999999995</v>
      </c>
      <c r="H11067" s="17">
        <f>E11072+E11073+E11074+E11075</f>
        <v>35.53</v>
      </c>
      <c r="I11067" s="18">
        <f>+(G11067/4)/(H11067/3)</f>
        <v>1.159301998311286</v>
      </c>
      <c r="J11067" s="21">
        <f>+(B11067-$K$1)/7</f>
        <v>39</v>
      </c>
    </row>
    <row r="11068" spans="1:10" ht="11.25" x14ac:dyDescent="0.15">
      <c r="A11068" s="6" t="s">
        <v>322</v>
      </c>
      <c r="B11068" s="4" t="s">
        <v>84</v>
      </c>
      <c r="C11068" s="4" t="s">
        <v>271</v>
      </c>
      <c r="D11068" s="4" t="s">
        <v>279</v>
      </c>
      <c r="E11068" s="5">
        <v>13.58</v>
      </c>
    </row>
    <row r="11069" spans="1:10" ht="11.25" x14ac:dyDescent="0.15">
      <c r="A11069" s="6" t="s">
        <v>322</v>
      </c>
      <c r="B11069" s="4" t="s">
        <v>84</v>
      </c>
      <c r="C11069" s="4" t="s">
        <v>271</v>
      </c>
      <c r="D11069" s="4" t="s">
        <v>277</v>
      </c>
      <c r="E11069" s="5">
        <v>10.5</v>
      </c>
    </row>
    <row r="11070" spans="1:10" ht="11.25" x14ac:dyDescent="0.15">
      <c r="A11070" s="6" t="s">
        <v>322</v>
      </c>
      <c r="B11070" s="4" t="s">
        <v>191</v>
      </c>
      <c r="C11070" s="4" t="s">
        <v>271</v>
      </c>
      <c r="D11070" s="4" t="s">
        <v>279</v>
      </c>
      <c r="E11070" s="5">
        <v>11.87</v>
      </c>
    </row>
    <row r="11071" spans="1:10" ht="11.25" x14ac:dyDescent="0.15">
      <c r="A11071" s="6" t="s">
        <v>322</v>
      </c>
      <c r="B11071" s="4" t="s">
        <v>191</v>
      </c>
      <c r="C11071" s="4" t="s">
        <v>271</v>
      </c>
      <c r="D11071" s="4" t="s">
        <v>277</v>
      </c>
      <c r="E11071" s="5">
        <v>9.7200000000000006</v>
      </c>
    </row>
    <row r="11072" spans="1:10" ht="11.25" x14ac:dyDescent="0.15">
      <c r="A11072" s="6" t="s">
        <v>322</v>
      </c>
      <c r="B11072" s="4" t="s">
        <v>85</v>
      </c>
      <c r="C11072" s="4" t="s">
        <v>271</v>
      </c>
      <c r="D11072" s="4" t="s">
        <v>279</v>
      </c>
      <c r="E11072" s="5">
        <v>11.55</v>
      </c>
      <c r="F11072" t="s">
        <v>354</v>
      </c>
    </row>
    <row r="11073" spans="1:10" ht="11.25" x14ac:dyDescent="0.15">
      <c r="A11073" s="6" t="s">
        <v>322</v>
      </c>
      <c r="B11073" s="4" t="s">
        <v>85</v>
      </c>
      <c r="C11073" s="4" t="s">
        <v>271</v>
      </c>
      <c r="D11073" s="4" t="s">
        <v>277</v>
      </c>
      <c r="E11073" s="5">
        <v>6.11</v>
      </c>
    </row>
    <row r="11074" spans="1:10" ht="11.25" x14ac:dyDescent="0.15">
      <c r="A11074" s="6" t="s">
        <v>322</v>
      </c>
      <c r="B11074" s="4" t="s">
        <v>192</v>
      </c>
      <c r="C11074" s="4" t="s">
        <v>271</v>
      </c>
      <c r="D11074" s="4" t="s">
        <v>279</v>
      </c>
      <c r="E11074" s="5">
        <v>10.75</v>
      </c>
    </row>
    <row r="11075" spans="1:10" ht="11.25" x14ac:dyDescent="0.15">
      <c r="A11075" s="6" t="s">
        <v>322</v>
      </c>
      <c r="B11075" s="4" t="s">
        <v>192</v>
      </c>
      <c r="C11075" s="4" t="s">
        <v>271</v>
      </c>
      <c r="D11075" s="4" t="s">
        <v>277</v>
      </c>
      <c r="E11075" s="5">
        <v>7.12</v>
      </c>
    </row>
    <row r="11076" spans="1:10" ht="11.25" x14ac:dyDescent="0.15">
      <c r="A11076" s="6" t="s">
        <v>322</v>
      </c>
      <c r="B11076" s="4" t="s">
        <v>86</v>
      </c>
      <c r="C11076" s="4" t="s">
        <v>271</v>
      </c>
      <c r="D11076" s="4" t="s">
        <v>279</v>
      </c>
      <c r="E11076" s="5">
        <v>11.82</v>
      </c>
      <c r="F11076" t="s">
        <v>353</v>
      </c>
      <c r="G11076" s="17">
        <f>+E11076+E11077+E11078+E11079+E11080</f>
        <v>53.68</v>
      </c>
      <c r="H11076" s="17">
        <f>E11081+E11082+E11083+E11084</f>
        <v>38.85</v>
      </c>
      <c r="I11076" s="18">
        <f>+(G11076/4)/(H11076/3)</f>
        <v>1.0362934362934362</v>
      </c>
      <c r="J11076" s="21">
        <f>+(B11076-$K$1)/7</f>
        <v>40</v>
      </c>
    </row>
    <row r="11077" spans="1:10" ht="11.25" x14ac:dyDescent="0.15">
      <c r="A11077" s="6" t="s">
        <v>322</v>
      </c>
      <c r="B11077" s="4" t="s">
        <v>86</v>
      </c>
      <c r="C11077" s="4" t="s">
        <v>271</v>
      </c>
      <c r="D11077" s="4" t="s">
        <v>279</v>
      </c>
      <c r="E11077" s="5">
        <v>9.27</v>
      </c>
    </row>
    <row r="11078" spans="1:10" ht="11.25" x14ac:dyDescent="0.15">
      <c r="A11078" s="6" t="s">
        <v>322</v>
      </c>
      <c r="B11078" s="4" t="s">
        <v>86</v>
      </c>
      <c r="C11078" s="4" t="s">
        <v>271</v>
      </c>
      <c r="D11078" s="4" t="s">
        <v>277</v>
      </c>
      <c r="E11078" s="5">
        <v>10.07</v>
      </c>
    </row>
    <row r="11079" spans="1:10" ht="11.25" x14ac:dyDescent="0.15">
      <c r="A11079" s="9" t="s">
        <v>322</v>
      </c>
      <c r="B11079" s="4" t="s">
        <v>193</v>
      </c>
      <c r="C11079" s="4" t="s">
        <v>271</v>
      </c>
      <c r="D11079" s="4" t="s">
        <v>279</v>
      </c>
      <c r="E11079" s="5">
        <v>12.06</v>
      </c>
    </row>
    <row r="11080" spans="1:10" ht="11.25" x14ac:dyDescent="0.15">
      <c r="A11080" s="6" t="s">
        <v>322</v>
      </c>
      <c r="B11080" s="4" t="s">
        <v>193</v>
      </c>
      <c r="C11080" s="4" t="s">
        <v>271</v>
      </c>
      <c r="D11080" s="4" t="s">
        <v>277</v>
      </c>
      <c r="E11080" s="5">
        <v>10.46</v>
      </c>
    </row>
    <row r="11081" spans="1:10" ht="11.25" x14ac:dyDescent="0.15">
      <c r="A11081" s="6" t="s">
        <v>322</v>
      </c>
      <c r="B11081" s="4" t="s">
        <v>87</v>
      </c>
      <c r="C11081" s="4" t="s">
        <v>271</v>
      </c>
      <c r="D11081" s="4" t="s">
        <v>279</v>
      </c>
      <c r="E11081" s="5">
        <v>12.21</v>
      </c>
      <c r="F11081" t="s">
        <v>354</v>
      </c>
    </row>
    <row r="11082" spans="1:10" ht="11.25" x14ac:dyDescent="0.15">
      <c r="A11082" s="6" t="s">
        <v>322</v>
      </c>
      <c r="B11082" s="4" t="s">
        <v>87</v>
      </c>
      <c r="C11082" s="4" t="s">
        <v>271</v>
      </c>
      <c r="D11082" s="4" t="s">
        <v>277</v>
      </c>
      <c r="E11082" s="5">
        <v>6.16</v>
      </c>
    </row>
    <row r="11083" spans="1:10" ht="11.25" x14ac:dyDescent="0.15">
      <c r="A11083" s="6" t="s">
        <v>322</v>
      </c>
      <c r="B11083" s="4" t="s">
        <v>194</v>
      </c>
      <c r="C11083" s="4" t="s">
        <v>271</v>
      </c>
      <c r="D11083" s="4" t="s">
        <v>279</v>
      </c>
      <c r="E11083" s="5">
        <v>14.48</v>
      </c>
    </row>
    <row r="11084" spans="1:10" ht="11.25" x14ac:dyDescent="0.15">
      <c r="A11084" s="6" t="s">
        <v>322</v>
      </c>
      <c r="B11084" s="4" t="s">
        <v>194</v>
      </c>
      <c r="C11084" s="4" t="s">
        <v>271</v>
      </c>
      <c r="D11084" s="4" t="s">
        <v>277</v>
      </c>
      <c r="E11084" s="5">
        <v>6</v>
      </c>
    </row>
    <row r="11085" spans="1:10" ht="11.25" x14ac:dyDescent="0.15">
      <c r="A11085" s="6" t="s">
        <v>322</v>
      </c>
      <c r="B11085" s="4" t="s">
        <v>195</v>
      </c>
      <c r="C11085" s="4" t="s">
        <v>271</v>
      </c>
      <c r="D11085" s="4" t="s">
        <v>279</v>
      </c>
      <c r="E11085" s="5">
        <v>16.420000000000002</v>
      </c>
      <c r="F11085" s="13" t="s">
        <v>353</v>
      </c>
    </row>
    <row r="11086" spans="1:10" ht="11.25" x14ac:dyDescent="0.15">
      <c r="A11086" s="6" t="s">
        <v>322</v>
      </c>
      <c r="B11086" s="4" t="s">
        <v>195</v>
      </c>
      <c r="C11086" s="4" t="s">
        <v>271</v>
      </c>
      <c r="D11086" s="4" t="s">
        <v>277</v>
      </c>
      <c r="E11086" s="5">
        <v>9.1300000000000008</v>
      </c>
      <c r="F11086" s="13"/>
    </row>
    <row r="11087" spans="1:10" ht="11.25" x14ac:dyDescent="0.15">
      <c r="A11087" s="6" t="s">
        <v>322</v>
      </c>
      <c r="B11087" s="4" t="s">
        <v>89</v>
      </c>
      <c r="C11087" s="4" t="s">
        <v>271</v>
      </c>
      <c r="D11087" s="4" t="s">
        <v>279</v>
      </c>
      <c r="E11087" s="5">
        <v>13.97</v>
      </c>
      <c r="F11087" s="13" t="s">
        <v>354</v>
      </c>
    </row>
    <row r="11088" spans="1:10" ht="11.25" x14ac:dyDescent="0.15">
      <c r="A11088" s="6" t="s">
        <v>322</v>
      </c>
      <c r="B11088" s="4" t="s">
        <v>89</v>
      </c>
      <c r="C11088" s="4" t="s">
        <v>271</v>
      </c>
      <c r="D11088" s="4" t="s">
        <v>279</v>
      </c>
      <c r="E11088" s="5">
        <v>9.77</v>
      </c>
    </row>
    <row r="11089" spans="1:10" ht="11.25" x14ac:dyDescent="0.15">
      <c r="A11089" s="6" t="s">
        <v>322</v>
      </c>
      <c r="B11089" s="4" t="s">
        <v>89</v>
      </c>
      <c r="C11089" s="4" t="s">
        <v>271</v>
      </c>
      <c r="D11089" s="4" t="s">
        <v>277</v>
      </c>
      <c r="E11089" s="5">
        <v>13.05</v>
      </c>
    </row>
    <row r="11090" spans="1:10" ht="11.25" x14ac:dyDescent="0.15">
      <c r="A11090" s="6" t="s">
        <v>322</v>
      </c>
      <c r="B11090" s="4" t="s">
        <v>89</v>
      </c>
      <c r="C11090" s="4" t="s">
        <v>271</v>
      </c>
      <c r="D11090" s="4" t="s">
        <v>277</v>
      </c>
      <c r="E11090" s="5">
        <v>2.66</v>
      </c>
    </row>
    <row r="11091" spans="1:10" ht="11.25" x14ac:dyDescent="0.15">
      <c r="A11091" s="6" t="s">
        <v>322</v>
      </c>
      <c r="B11091" s="4" t="s">
        <v>89</v>
      </c>
      <c r="C11091" s="4" t="s">
        <v>271</v>
      </c>
      <c r="D11091" s="4" t="s">
        <v>274</v>
      </c>
      <c r="E11091" s="5">
        <v>11.76</v>
      </c>
    </row>
    <row r="11092" spans="1:10" ht="11.25" x14ac:dyDescent="0.15">
      <c r="A11092" s="6" t="s">
        <v>322</v>
      </c>
      <c r="B11092" s="4" t="s">
        <v>196</v>
      </c>
      <c r="C11092" s="4" t="s">
        <v>271</v>
      </c>
      <c r="D11092" s="4" t="s">
        <v>279</v>
      </c>
      <c r="E11092" s="5">
        <v>15.07</v>
      </c>
    </row>
    <row r="11093" spans="1:10" ht="11.25" x14ac:dyDescent="0.15">
      <c r="A11093" s="6" t="s">
        <v>322</v>
      </c>
      <c r="B11093" s="4" t="s">
        <v>196</v>
      </c>
      <c r="C11093" s="4" t="s">
        <v>271</v>
      </c>
      <c r="D11093" s="4" t="s">
        <v>277</v>
      </c>
      <c r="E11093" s="5">
        <v>6.73</v>
      </c>
    </row>
    <row r="11094" spans="1:10" ht="11.25" x14ac:dyDescent="0.15">
      <c r="A11094" s="6" t="s">
        <v>322</v>
      </c>
      <c r="B11094" s="4" t="s">
        <v>90</v>
      </c>
      <c r="C11094" s="4" t="s">
        <v>271</v>
      </c>
      <c r="D11094" s="4" t="s">
        <v>279</v>
      </c>
      <c r="E11094" s="5">
        <v>11.01</v>
      </c>
      <c r="F11094" t="s">
        <v>353</v>
      </c>
      <c r="G11094" s="17">
        <f>+E11094+E11095+E11096+E11097+E11098</f>
        <v>54.1</v>
      </c>
      <c r="H11094" s="17">
        <f>E11099+E11100+E11101+E11102</f>
        <v>35.619999999999997</v>
      </c>
      <c r="I11094" s="18">
        <f>+(G11094/4)/(H11094/3)</f>
        <v>1.1391072431218416</v>
      </c>
      <c r="J11094" s="21">
        <f>+(B11094-$K$1)/7</f>
        <v>42</v>
      </c>
    </row>
    <row r="11095" spans="1:10" ht="11.25" x14ac:dyDescent="0.15">
      <c r="A11095" s="6" t="s">
        <v>322</v>
      </c>
      <c r="B11095" s="4" t="s">
        <v>90</v>
      </c>
      <c r="C11095" s="4" t="s">
        <v>271</v>
      </c>
      <c r="D11095" s="4" t="s">
        <v>279</v>
      </c>
      <c r="E11095" s="5">
        <v>10.24</v>
      </c>
    </row>
    <row r="11096" spans="1:10" ht="11.25" x14ac:dyDescent="0.15">
      <c r="A11096" s="6" t="s">
        <v>322</v>
      </c>
      <c r="B11096" s="4" t="s">
        <v>90</v>
      </c>
      <c r="C11096" s="4" t="s">
        <v>271</v>
      </c>
      <c r="D11096" s="4" t="s">
        <v>277</v>
      </c>
      <c r="E11096" s="5">
        <v>9.82</v>
      </c>
    </row>
    <row r="11097" spans="1:10" ht="11.25" x14ac:dyDescent="0.15">
      <c r="A11097" s="6" t="s">
        <v>322</v>
      </c>
      <c r="B11097" s="4" t="s">
        <v>197</v>
      </c>
      <c r="C11097" s="4" t="s">
        <v>271</v>
      </c>
      <c r="D11097" s="4" t="s">
        <v>279</v>
      </c>
      <c r="E11097" s="5">
        <v>13.29</v>
      </c>
    </row>
    <row r="11098" spans="1:10" ht="11.25" x14ac:dyDescent="0.15">
      <c r="A11098" s="6" t="s">
        <v>322</v>
      </c>
      <c r="B11098" s="4" t="s">
        <v>197</v>
      </c>
      <c r="C11098" s="4" t="s">
        <v>271</v>
      </c>
      <c r="D11098" s="4" t="s">
        <v>277</v>
      </c>
      <c r="E11098" s="5">
        <v>9.74</v>
      </c>
    </row>
    <row r="11099" spans="1:10" ht="11.25" x14ac:dyDescent="0.15">
      <c r="A11099" s="6" t="s">
        <v>322</v>
      </c>
      <c r="B11099" s="4" t="s">
        <v>91</v>
      </c>
      <c r="C11099" s="4" t="s">
        <v>271</v>
      </c>
      <c r="D11099" s="4" t="s">
        <v>279</v>
      </c>
      <c r="E11099" s="5">
        <v>11.89</v>
      </c>
      <c r="F11099" t="s">
        <v>354</v>
      </c>
    </row>
    <row r="11100" spans="1:10" ht="11.25" x14ac:dyDescent="0.15">
      <c r="A11100" s="6" t="s">
        <v>322</v>
      </c>
      <c r="B11100" s="4" t="s">
        <v>91</v>
      </c>
      <c r="C11100" s="4" t="s">
        <v>271</v>
      </c>
      <c r="D11100" s="4" t="s">
        <v>277</v>
      </c>
      <c r="E11100" s="5">
        <v>6.43</v>
      </c>
    </row>
    <row r="11101" spans="1:10" ht="11.25" x14ac:dyDescent="0.15">
      <c r="A11101" s="6" t="s">
        <v>322</v>
      </c>
      <c r="B11101" s="4" t="s">
        <v>198</v>
      </c>
      <c r="C11101" s="4" t="s">
        <v>271</v>
      </c>
      <c r="D11101" s="4" t="s">
        <v>279</v>
      </c>
      <c r="E11101" s="5">
        <v>10.87</v>
      </c>
    </row>
    <row r="11102" spans="1:10" ht="11.25" x14ac:dyDescent="0.15">
      <c r="A11102" s="6" t="s">
        <v>322</v>
      </c>
      <c r="B11102" s="4" t="s">
        <v>198</v>
      </c>
      <c r="C11102" s="4" t="s">
        <v>271</v>
      </c>
      <c r="D11102" s="4" t="s">
        <v>277</v>
      </c>
      <c r="E11102" s="5">
        <v>6.43</v>
      </c>
    </row>
    <row r="11103" spans="1:10" ht="11.25" x14ac:dyDescent="0.15">
      <c r="A11103" s="6" t="s">
        <v>322</v>
      </c>
      <c r="B11103" s="4" t="s">
        <v>92</v>
      </c>
      <c r="C11103" s="4" t="s">
        <v>271</v>
      </c>
      <c r="D11103" s="4" t="s">
        <v>279</v>
      </c>
      <c r="E11103" s="5">
        <v>7.66</v>
      </c>
      <c r="F11103" t="s">
        <v>353</v>
      </c>
      <c r="G11103" s="17">
        <f>+E11103+E11104+E11105+E11106+E11107</f>
        <v>53.510000000000005</v>
      </c>
      <c r="H11103" s="17">
        <f>E11108+E11109+E11110+E11111</f>
        <v>38.190000000000005</v>
      </c>
      <c r="I11103" s="18">
        <f>+(G11103/4)/(H11103/3)</f>
        <v>1.050864100549882</v>
      </c>
      <c r="J11103" s="21">
        <f>+(B11103-$K$1)/7</f>
        <v>43</v>
      </c>
    </row>
    <row r="11104" spans="1:10" ht="11.25" x14ac:dyDescent="0.15">
      <c r="A11104" s="6" t="s">
        <v>322</v>
      </c>
      <c r="B11104" s="4" t="s">
        <v>92</v>
      </c>
      <c r="C11104" s="4" t="s">
        <v>271</v>
      </c>
      <c r="D11104" s="4" t="s">
        <v>279</v>
      </c>
      <c r="E11104" s="5">
        <v>13.44</v>
      </c>
    </row>
    <row r="11105" spans="1:10" ht="11.25" x14ac:dyDescent="0.15">
      <c r="A11105" s="6" t="s">
        <v>322</v>
      </c>
      <c r="B11105" s="4" t="s">
        <v>92</v>
      </c>
      <c r="C11105" s="4" t="s">
        <v>271</v>
      </c>
      <c r="D11105" s="4" t="s">
        <v>277</v>
      </c>
      <c r="E11105" s="5">
        <v>10.35</v>
      </c>
    </row>
    <row r="11106" spans="1:10" ht="11.25" x14ac:dyDescent="0.15">
      <c r="A11106" s="6" t="s">
        <v>322</v>
      </c>
      <c r="B11106" s="4" t="s">
        <v>199</v>
      </c>
      <c r="C11106" s="4" t="s">
        <v>271</v>
      </c>
      <c r="D11106" s="4" t="s">
        <v>279</v>
      </c>
      <c r="E11106" s="5">
        <v>12.9</v>
      </c>
    </row>
    <row r="11107" spans="1:10" ht="11.25" x14ac:dyDescent="0.15">
      <c r="A11107" s="6" t="s">
        <v>322</v>
      </c>
      <c r="B11107" s="4" t="s">
        <v>199</v>
      </c>
      <c r="C11107" s="4" t="s">
        <v>271</v>
      </c>
      <c r="D11107" s="4" t="s">
        <v>277</v>
      </c>
      <c r="E11107" s="5">
        <v>9.16</v>
      </c>
    </row>
    <row r="11108" spans="1:10" ht="11.25" x14ac:dyDescent="0.15">
      <c r="A11108" s="6" t="s">
        <v>322</v>
      </c>
      <c r="B11108" s="4" t="s">
        <v>93</v>
      </c>
      <c r="C11108" s="4" t="s">
        <v>271</v>
      </c>
      <c r="D11108" s="4" t="s">
        <v>279</v>
      </c>
      <c r="E11108" s="5">
        <v>11.92</v>
      </c>
      <c r="F11108" t="s">
        <v>354</v>
      </c>
    </row>
    <row r="11109" spans="1:10" ht="11.25" x14ac:dyDescent="0.15">
      <c r="A11109" s="6" t="s">
        <v>322</v>
      </c>
      <c r="B11109" s="4" t="s">
        <v>93</v>
      </c>
      <c r="C11109" s="4" t="s">
        <v>271</v>
      </c>
      <c r="D11109" s="4" t="s">
        <v>277</v>
      </c>
      <c r="E11109" s="5">
        <v>5.82</v>
      </c>
    </row>
    <row r="11110" spans="1:10" ht="11.25" x14ac:dyDescent="0.15">
      <c r="A11110" s="6" t="s">
        <v>322</v>
      </c>
      <c r="B11110" s="4" t="s">
        <v>201</v>
      </c>
      <c r="C11110" s="4" t="s">
        <v>271</v>
      </c>
      <c r="D11110" s="4" t="s">
        <v>279</v>
      </c>
      <c r="E11110" s="5">
        <v>13.06</v>
      </c>
    </row>
    <row r="11111" spans="1:10" ht="11.25" x14ac:dyDescent="0.15">
      <c r="A11111" s="6" t="s">
        <v>322</v>
      </c>
      <c r="B11111" s="4" t="s">
        <v>201</v>
      </c>
      <c r="C11111" s="4" t="s">
        <v>271</v>
      </c>
      <c r="D11111" s="4" t="s">
        <v>277</v>
      </c>
      <c r="E11111" s="5">
        <v>7.39</v>
      </c>
    </row>
    <row r="11112" spans="1:10" ht="11.25" x14ac:dyDescent="0.15">
      <c r="A11112" s="6" t="s">
        <v>322</v>
      </c>
      <c r="B11112" s="4" t="s">
        <v>94</v>
      </c>
      <c r="C11112" s="4" t="s">
        <v>271</v>
      </c>
      <c r="D11112" s="4" t="s">
        <v>279</v>
      </c>
      <c r="E11112" s="5">
        <v>10.57</v>
      </c>
      <c r="F11112" t="s">
        <v>353</v>
      </c>
      <c r="G11112" s="17">
        <f>+E11112+E11113+E11114+E11115+E11116</f>
        <v>56.410000000000004</v>
      </c>
      <c r="H11112" s="17">
        <f>E11117+E11118+E11119+E11120</f>
        <v>43.45</v>
      </c>
      <c r="I11112" s="18">
        <f>+(G11112/4)/(H11112/3)</f>
        <v>0.97370540851553511</v>
      </c>
      <c r="J11112" s="21">
        <f>+(B11112-$K$1)/7</f>
        <v>44</v>
      </c>
    </row>
    <row r="11113" spans="1:10" ht="11.25" x14ac:dyDescent="0.15">
      <c r="A11113" s="6" t="s">
        <v>322</v>
      </c>
      <c r="B11113" s="4" t="s">
        <v>94</v>
      </c>
      <c r="C11113" s="4" t="s">
        <v>271</v>
      </c>
      <c r="D11113" s="4" t="s">
        <v>279</v>
      </c>
      <c r="E11113" s="5">
        <v>11.06</v>
      </c>
    </row>
    <row r="11114" spans="1:10" ht="11.25" x14ac:dyDescent="0.15">
      <c r="A11114" s="6" t="s">
        <v>322</v>
      </c>
      <c r="B11114" s="4" t="s">
        <v>94</v>
      </c>
      <c r="C11114" s="4" t="s">
        <v>271</v>
      </c>
      <c r="D11114" s="4" t="s">
        <v>277</v>
      </c>
      <c r="E11114" s="5">
        <v>9.2899999999999991</v>
      </c>
    </row>
    <row r="11115" spans="1:10" ht="11.25" x14ac:dyDescent="0.15">
      <c r="A11115" s="6" t="s">
        <v>322</v>
      </c>
      <c r="B11115" s="4" t="s">
        <v>202</v>
      </c>
      <c r="C11115" s="4" t="s">
        <v>271</v>
      </c>
      <c r="D11115" s="4" t="s">
        <v>279</v>
      </c>
      <c r="E11115" s="5">
        <v>14.31</v>
      </c>
    </row>
    <row r="11116" spans="1:10" ht="11.25" x14ac:dyDescent="0.15">
      <c r="A11116" s="6" t="s">
        <v>322</v>
      </c>
      <c r="B11116" s="4" t="s">
        <v>202</v>
      </c>
      <c r="C11116" s="4" t="s">
        <v>271</v>
      </c>
      <c r="D11116" s="4" t="s">
        <v>277</v>
      </c>
      <c r="E11116" s="5">
        <v>11.18</v>
      </c>
    </row>
    <row r="11117" spans="1:10" ht="11.25" x14ac:dyDescent="0.15">
      <c r="A11117" s="6" t="s">
        <v>322</v>
      </c>
      <c r="B11117" s="4" t="s">
        <v>95</v>
      </c>
      <c r="C11117" s="4" t="s">
        <v>271</v>
      </c>
      <c r="D11117" s="4" t="s">
        <v>279</v>
      </c>
      <c r="E11117" s="5">
        <v>14.84</v>
      </c>
      <c r="F11117" t="s">
        <v>354</v>
      </c>
    </row>
    <row r="11118" spans="1:10" ht="11.25" x14ac:dyDescent="0.15">
      <c r="A11118" s="6" t="s">
        <v>322</v>
      </c>
      <c r="B11118" s="4" t="s">
        <v>95</v>
      </c>
      <c r="C11118" s="4" t="s">
        <v>271</v>
      </c>
      <c r="D11118" s="4" t="s">
        <v>277</v>
      </c>
      <c r="E11118" s="5">
        <v>8.5</v>
      </c>
    </row>
    <row r="11119" spans="1:10" ht="11.25" x14ac:dyDescent="0.15">
      <c r="A11119" s="6" t="s">
        <v>322</v>
      </c>
      <c r="B11119" s="4" t="s">
        <v>203</v>
      </c>
      <c r="C11119" s="4" t="s">
        <v>271</v>
      </c>
      <c r="D11119" s="4" t="s">
        <v>279</v>
      </c>
      <c r="E11119" s="5">
        <v>13.02</v>
      </c>
    </row>
    <row r="11120" spans="1:10" ht="11.25" x14ac:dyDescent="0.15">
      <c r="A11120" s="6" t="s">
        <v>322</v>
      </c>
      <c r="B11120" s="4" t="s">
        <v>203</v>
      </c>
      <c r="C11120" s="4" t="s">
        <v>271</v>
      </c>
      <c r="D11120" s="4" t="s">
        <v>277</v>
      </c>
      <c r="E11120" s="5">
        <v>7.09</v>
      </c>
    </row>
    <row r="11121" spans="1:10" ht="11.25" x14ac:dyDescent="0.15">
      <c r="A11121" s="6" t="s">
        <v>322</v>
      </c>
      <c r="B11121" s="4" t="s">
        <v>96</v>
      </c>
      <c r="C11121" s="4" t="s">
        <v>271</v>
      </c>
      <c r="D11121" s="4" t="s">
        <v>279</v>
      </c>
      <c r="E11121" s="5">
        <v>7.5</v>
      </c>
      <c r="F11121" t="s">
        <v>353</v>
      </c>
      <c r="G11121" s="17">
        <f>+E11121+E11122+E11123+E11124+E11125+E11126</f>
        <v>61.599999999999994</v>
      </c>
      <c r="H11121" s="17">
        <f>E11127+E11128+E11129</f>
        <v>26.22</v>
      </c>
      <c r="I11121" s="18">
        <f>+(G11121/4)/(H11121/3)</f>
        <v>1.7620137299771166</v>
      </c>
      <c r="J11121" s="21">
        <f>+(B11121-$K$1)/7</f>
        <v>45</v>
      </c>
    </row>
    <row r="11122" spans="1:10" ht="11.25" x14ac:dyDescent="0.15">
      <c r="A11122" s="6" t="s">
        <v>322</v>
      </c>
      <c r="B11122" s="4" t="s">
        <v>96</v>
      </c>
      <c r="C11122" s="4" t="s">
        <v>271</v>
      </c>
      <c r="D11122" s="4" t="s">
        <v>277</v>
      </c>
      <c r="E11122" s="5">
        <v>9.2799999999999994</v>
      </c>
    </row>
    <row r="11123" spans="1:10" ht="11.25" x14ac:dyDescent="0.15">
      <c r="A11123" s="6" t="s">
        <v>322</v>
      </c>
      <c r="B11123" s="4" t="s">
        <v>96</v>
      </c>
      <c r="C11123" s="4" t="s">
        <v>271</v>
      </c>
      <c r="D11123" s="4" t="s">
        <v>275</v>
      </c>
      <c r="E11123" s="5">
        <v>9.69</v>
      </c>
    </row>
    <row r="11124" spans="1:10" ht="11.25" x14ac:dyDescent="0.15">
      <c r="A11124" s="6" t="s">
        <v>322</v>
      </c>
      <c r="B11124" s="4" t="s">
        <v>96</v>
      </c>
      <c r="C11124" s="4" t="s">
        <v>271</v>
      </c>
      <c r="D11124" s="4" t="s">
        <v>274</v>
      </c>
      <c r="E11124" s="5">
        <v>13.66</v>
      </c>
    </row>
    <row r="11125" spans="1:10" ht="11.25" x14ac:dyDescent="0.15">
      <c r="A11125" s="9" t="s">
        <v>322</v>
      </c>
      <c r="B11125" s="4" t="s">
        <v>205</v>
      </c>
      <c r="C11125" s="4" t="s">
        <v>271</v>
      </c>
      <c r="D11125" s="4" t="s">
        <v>279</v>
      </c>
      <c r="E11125" s="5">
        <v>11.81</v>
      </c>
    </row>
    <row r="11126" spans="1:10" ht="11.25" x14ac:dyDescent="0.15">
      <c r="A11126" s="6" t="s">
        <v>322</v>
      </c>
      <c r="B11126" s="4" t="s">
        <v>205</v>
      </c>
      <c r="C11126" s="4" t="s">
        <v>271</v>
      </c>
      <c r="D11126" s="4" t="s">
        <v>277</v>
      </c>
      <c r="E11126" s="5">
        <v>9.66</v>
      </c>
    </row>
    <row r="11127" spans="1:10" ht="11.25" x14ac:dyDescent="0.15">
      <c r="A11127" s="6" t="s">
        <v>322</v>
      </c>
      <c r="B11127" s="4" t="s">
        <v>97</v>
      </c>
      <c r="C11127" s="4" t="s">
        <v>271</v>
      </c>
      <c r="D11127" s="4" t="s">
        <v>279</v>
      </c>
      <c r="E11127" s="5">
        <v>13.18</v>
      </c>
      <c r="F11127" t="s">
        <v>354</v>
      </c>
    </row>
    <row r="11128" spans="1:10" ht="11.25" x14ac:dyDescent="0.15">
      <c r="A11128" s="6" t="s">
        <v>322</v>
      </c>
      <c r="B11128" s="4" t="s">
        <v>97</v>
      </c>
      <c r="C11128" s="4" t="s">
        <v>271</v>
      </c>
      <c r="D11128" s="4" t="s">
        <v>277</v>
      </c>
      <c r="E11128" s="5">
        <v>6.68</v>
      </c>
    </row>
    <row r="11129" spans="1:10" ht="11.25" x14ac:dyDescent="0.15">
      <c r="A11129" s="6" t="s">
        <v>322</v>
      </c>
      <c r="B11129" s="4" t="s">
        <v>206</v>
      </c>
      <c r="C11129" s="4" t="s">
        <v>271</v>
      </c>
      <c r="D11129" s="4" t="s">
        <v>277</v>
      </c>
      <c r="E11129" s="5">
        <v>6.36</v>
      </c>
    </row>
    <row r="11130" spans="1:10" ht="11.25" x14ac:dyDescent="0.15">
      <c r="A11130" s="6" t="s">
        <v>322</v>
      </c>
      <c r="B11130" s="4" t="s">
        <v>98</v>
      </c>
      <c r="C11130" s="4" t="s">
        <v>271</v>
      </c>
      <c r="D11130" s="4" t="s">
        <v>279</v>
      </c>
      <c r="E11130" s="5">
        <v>12.36</v>
      </c>
      <c r="F11130" t="s">
        <v>353</v>
      </c>
      <c r="G11130" s="17">
        <f>+E11130+E11131+E11132+E11133+E11134</f>
        <v>57.629999999999995</v>
      </c>
      <c r="H11130" s="17">
        <f>E11135+E11136+E11137+E11138</f>
        <v>37.15</v>
      </c>
      <c r="I11130" s="18">
        <f>+(G11130/4)/(H11130/3)</f>
        <v>1.1634589502018842</v>
      </c>
      <c r="J11130" s="21">
        <f>+(B11130-$K$1)/7</f>
        <v>46</v>
      </c>
    </row>
    <row r="11131" spans="1:10" ht="11.25" x14ac:dyDescent="0.15">
      <c r="A11131" s="6" t="s">
        <v>322</v>
      </c>
      <c r="B11131" s="4" t="s">
        <v>98</v>
      </c>
      <c r="C11131" s="4" t="s">
        <v>271</v>
      </c>
      <c r="D11131" s="4" t="s">
        <v>279</v>
      </c>
      <c r="E11131" s="5">
        <v>11.74</v>
      </c>
    </row>
    <row r="11132" spans="1:10" ht="11.25" x14ac:dyDescent="0.15">
      <c r="A11132" s="6" t="s">
        <v>322</v>
      </c>
      <c r="B11132" s="4" t="s">
        <v>98</v>
      </c>
      <c r="C11132" s="4" t="s">
        <v>271</v>
      </c>
      <c r="D11132" s="4" t="s">
        <v>277</v>
      </c>
      <c r="E11132" s="5">
        <v>9.5399999999999991</v>
      </c>
    </row>
    <row r="11133" spans="1:10" ht="11.25" x14ac:dyDescent="0.15">
      <c r="A11133" s="6" t="s">
        <v>322</v>
      </c>
      <c r="B11133" s="4" t="s">
        <v>207</v>
      </c>
      <c r="C11133" s="4" t="s">
        <v>271</v>
      </c>
      <c r="D11133" s="4" t="s">
        <v>279</v>
      </c>
      <c r="E11133" s="5">
        <v>13.65</v>
      </c>
    </row>
    <row r="11134" spans="1:10" ht="11.25" x14ac:dyDescent="0.15">
      <c r="A11134" s="6" t="s">
        <v>322</v>
      </c>
      <c r="B11134" s="4" t="s">
        <v>207</v>
      </c>
      <c r="C11134" s="4" t="s">
        <v>271</v>
      </c>
      <c r="D11134" s="4" t="s">
        <v>277</v>
      </c>
      <c r="E11134" s="5">
        <v>10.34</v>
      </c>
    </row>
    <row r="11135" spans="1:10" ht="11.25" x14ac:dyDescent="0.15">
      <c r="A11135" s="6" t="s">
        <v>322</v>
      </c>
      <c r="B11135" s="4" t="s">
        <v>99</v>
      </c>
      <c r="C11135" s="4" t="s">
        <v>271</v>
      </c>
      <c r="D11135" s="4" t="s">
        <v>279</v>
      </c>
      <c r="E11135" s="5">
        <v>11.59</v>
      </c>
      <c r="F11135" t="s">
        <v>354</v>
      </c>
    </row>
    <row r="11136" spans="1:10" ht="11.25" x14ac:dyDescent="0.15">
      <c r="A11136" s="6" t="s">
        <v>322</v>
      </c>
      <c r="B11136" s="4" t="s">
        <v>99</v>
      </c>
      <c r="C11136" s="4" t="s">
        <v>271</v>
      </c>
      <c r="D11136" s="4" t="s">
        <v>277</v>
      </c>
      <c r="E11136" s="5">
        <v>6.49</v>
      </c>
    </row>
    <row r="11137" spans="1:6" ht="11.25" x14ac:dyDescent="0.15">
      <c r="A11137" s="6" t="s">
        <v>322</v>
      </c>
      <c r="B11137" s="4" t="s">
        <v>208</v>
      </c>
      <c r="C11137" s="4" t="s">
        <v>271</v>
      </c>
      <c r="D11137" s="4" t="s">
        <v>279</v>
      </c>
      <c r="E11137" s="5">
        <v>12.68</v>
      </c>
    </row>
    <row r="11138" spans="1:6" ht="11.25" x14ac:dyDescent="0.15">
      <c r="A11138" s="6" t="s">
        <v>322</v>
      </c>
      <c r="B11138" s="4" t="s">
        <v>208</v>
      </c>
      <c r="C11138" s="4" t="s">
        <v>271</v>
      </c>
      <c r="D11138" s="4" t="s">
        <v>277</v>
      </c>
      <c r="E11138" s="5">
        <v>6.39</v>
      </c>
    </row>
    <row r="11139" spans="1:6" ht="11.25" x14ac:dyDescent="0.15">
      <c r="A11139" s="6" t="s">
        <v>322</v>
      </c>
      <c r="B11139" s="4" t="s">
        <v>100</v>
      </c>
      <c r="C11139" s="4" t="s">
        <v>271</v>
      </c>
      <c r="D11139" s="4" t="s">
        <v>279</v>
      </c>
      <c r="E11139" s="5">
        <v>11.8</v>
      </c>
      <c r="F11139" s="13" t="s">
        <v>353</v>
      </c>
    </row>
    <row r="11140" spans="1:6" ht="11.25" x14ac:dyDescent="0.15">
      <c r="A11140" s="6" t="s">
        <v>322</v>
      </c>
      <c r="B11140" s="4" t="s">
        <v>100</v>
      </c>
      <c r="C11140" s="4" t="s">
        <v>271</v>
      </c>
      <c r="D11140" s="4" t="s">
        <v>279</v>
      </c>
      <c r="E11140" s="5">
        <v>12.17</v>
      </c>
      <c r="F11140" s="13"/>
    </row>
    <row r="11141" spans="1:6" ht="11.25" x14ac:dyDescent="0.15">
      <c r="A11141" s="6" t="s">
        <v>322</v>
      </c>
      <c r="B11141" s="4" t="s">
        <v>100</v>
      </c>
      <c r="C11141" s="4" t="s">
        <v>271</v>
      </c>
      <c r="D11141" s="4" t="s">
        <v>277</v>
      </c>
      <c r="E11141" s="5">
        <v>9.65</v>
      </c>
      <c r="F11141" s="13"/>
    </row>
    <row r="11142" spans="1:6" ht="11.25" x14ac:dyDescent="0.15">
      <c r="A11142" s="6" t="s">
        <v>322</v>
      </c>
      <c r="B11142" s="4" t="s">
        <v>209</v>
      </c>
      <c r="C11142" s="4" t="s">
        <v>271</v>
      </c>
      <c r="D11142" s="4" t="s">
        <v>279</v>
      </c>
      <c r="E11142" s="5">
        <v>11.69</v>
      </c>
      <c r="F11142" s="13"/>
    </row>
    <row r="11143" spans="1:6" ht="11.25" x14ac:dyDescent="0.15">
      <c r="A11143" s="6" t="s">
        <v>322</v>
      </c>
      <c r="B11143" s="4" t="s">
        <v>209</v>
      </c>
      <c r="C11143" s="4" t="s">
        <v>271</v>
      </c>
      <c r="D11143" s="4" t="s">
        <v>277</v>
      </c>
      <c r="E11143" s="5">
        <v>9.14</v>
      </c>
      <c r="F11143" s="13"/>
    </row>
    <row r="11144" spans="1:6" ht="11.25" x14ac:dyDescent="0.15">
      <c r="A11144" s="6" t="s">
        <v>322</v>
      </c>
      <c r="B11144" s="4" t="s">
        <v>210</v>
      </c>
      <c r="C11144" s="4" t="s">
        <v>271</v>
      </c>
      <c r="D11144" s="4" t="s">
        <v>279</v>
      </c>
      <c r="E11144" s="5">
        <v>9.8000000000000007</v>
      </c>
      <c r="F11144" s="13" t="s">
        <v>354</v>
      </c>
    </row>
    <row r="11145" spans="1:6" ht="11.25" x14ac:dyDescent="0.15">
      <c r="A11145" s="6" t="s">
        <v>322</v>
      </c>
      <c r="B11145" s="4" t="s">
        <v>210</v>
      </c>
      <c r="C11145" s="4" t="s">
        <v>271</v>
      </c>
      <c r="D11145" s="4" t="s">
        <v>277</v>
      </c>
      <c r="E11145" s="5">
        <v>4.5599999999999996</v>
      </c>
      <c r="F11145" s="13"/>
    </row>
    <row r="11146" spans="1:6" ht="11.25" x14ac:dyDescent="0.15">
      <c r="A11146" s="6" t="s">
        <v>322</v>
      </c>
      <c r="B11146" s="4" t="s">
        <v>101</v>
      </c>
      <c r="C11146" s="4" t="s">
        <v>271</v>
      </c>
      <c r="D11146" s="4" t="s">
        <v>279</v>
      </c>
      <c r="E11146" s="5">
        <v>15.47</v>
      </c>
      <c r="F11146" s="13" t="s">
        <v>353</v>
      </c>
    </row>
    <row r="11147" spans="1:6" ht="11.25" x14ac:dyDescent="0.15">
      <c r="A11147" s="6" t="s">
        <v>322</v>
      </c>
      <c r="B11147" s="4" t="s">
        <v>101</v>
      </c>
      <c r="C11147" s="4" t="s">
        <v>271</v>
      </c>
      <c r="D11147" s="4" t="s">
        <v>279</v>
      </c>
      <c r="E11147" s="5">
        <v>14.82</v>
      </c>
      <c r="F11147" s="13"/>
    </row>
    <row r="11148" spans="1:6" ht="11.25" x14ac:dyDescent="0.15">
      <c r="A11148" s="6" t="s">
        <v>322</v>
      </c>
      <c r="B11148" s="4" t="s">
        <v>101</v>
      </c>
      <c r="C11148" s="4" t="s">
        <v>271</v>
      </c>
      <c r="D11148" s="4" t="s">
        <v>277</v>
      </c>
      <c r="E11148" s="5">
        <v>11.42</v>
      </c>
      <c r="F11148" s="13"/>
    </row>
    <row r="11149" spans="1:6" ht="11.25" x14ac:dyDescent="0.15">
      <c r="A11149" s="6" t="s">
        <v>322</v>
      </c>
      <c r="B11149" s="4" t="s">
        <v>101</v>
      </c>
      <c r="C11149" s="4" t="s">
        <v>271</v>
      </c>
      <c r="D11149" s="4" t="s">
        <v>277</v>
      </c>
      <c r="E11149" s="5">
        <v>6.6</v>
      </c>
      <c r="F11149" s="13"/>
    </row>
    <row r="11150" spans="1:6" ht="11.25" x14ac:dyDescent="0.15">
      <c r="A11150" s="6" t="s">
        <v>322</v>
      </c>
      <c r="B11150" s="4" t="s">
        <v>101</v>
      </c>
      <c r="C11150" s="4" t="s">
        <v>271</v>
      </c>
      <c r="D11150" s="4" t="s">
        <v>274</v>
      </c>
      <c r="E11150" s="5">
        <v>7.27</v>
      </c>
      <c r="F11150" s="13"/>
    </row>
    <row r="11151" spans="1:6" ht="11.25" x14ac:dyDescent="0.15">
      <c r="A11151" s="6" t="s">
        <v>322</v>
      </c>
      <c r="B11151" s="4" t="s">
        <v>211</v>
      </c>
      <c r="C11151" s="4" t="s">
        <v>271</v>
      </c>
      <c r="D11151" s="4" t="s">
        <v>279</v>
      </c>
      <c r="E11151" s="5">
        <v>16.39</v>
      </c>
      <c r="F11151" s="13"/>
    </row>
    <row r="11152" spans="1:6" ht="11.25" x14ac:dyDescent="0.15">
      <c r="A11152" s="6" t="s">
        <v>322</v>
      </c>
      <c r="B11152" s="4" t="s">
        <v>211</v>
      </c>
      <c r="C11152" s="4" t="s">
        <v>271</v>
      </c>
      <c r="D11152" s="4" t="s">
        <v>277</v>
      </c>
      <c r="E11152" s="5">
        <v>12.67</v>
      </c>
      <c r="F11152" s="13"/>
    </row>
    <row r="11153" spans="1:10" ht="11.25" x14ac:dyDescent="0.15">
      <c r="A11153" s="6" t="s">
        <v>322</v>
      </c>
      <c r="B11153" s="4" t="s">
        <v>102</v>
      </c>
      <c r="C11153" s="4" t="s">
        <v>271</v>
      </c>
      <c r="D11153" s="4" t="s">
        <v>279</v>
      </c>
      <c r="E11153" s="5">
        <v>12.95</v>
      </c>
      <c r="F11153" s="13" t="s">
        <v>354</v>
      </c>
    </row>
    <row r="11154" spans="1:10" ht="11.25" x14ac:dyDescent="0.15">
      <c r="A11154" s="6" t="s">
        <v>322</v>
      </c>
      <c r="B11154" s="4" t="s">
        <v>102</v>
      </c>
      <c r="C11154" s="4" t="s">
        <v>271</v>
      </c>
      <c r="D11154" s="4" t="s">
        <v>277</v>
      </c>
      <c r="E11154" s="5">
        <v>5.7</v>
      </c>
    </row>
    <row r="11155" spans="1:10" ht="11.25" x14ac:dyDescent="0.15">
      <c r="A11155" s="6" t="s">
        <v>322</v>
      </c>
      <c r="B11155" s="4" t="s">
        <v>212</v>
      </c>
      <c r="C11155" s="4" t="s">
        <v>271</v>
      </c>
      <c r="D11155" s="4" t="s">
        <v>279</v>
      </c>
      <c r="E11155" s="5">
        <v>13.4</v>
      </c>
    </row>
    <row r="11156" spans="1:10" ht="11.25" x14ac:dyDescent="0.15">
      <c r="A11156" s="6" t="s">
        <v>322</v>
      </c>
      <c r="B11156" s="4" t="s">
        <v>212</v>
      </c>
      <c r="C11156" s="4" t="s">
        <v>271</v>
      </c>
      <c r="D11156" s="4" t="s">
        <v>277</v>
      </c>
      <c r="E11156" s="5">
        <v>6.22</v>
      </c>
    </row>
    <row r="11157" spans="1:10" ht="11.25" x14ac:dyDescent="0.15">
      <c r="A11157" s="6" t="s">
        <v>322</v>
      </c>
      <c r="B11157" s="4" t="s">
        <v>103</v>
      </c>
      <c r="C11157" s="4" t="s">
        <v>271</v>
      </c>
      <c r="D11157" s="4" t="s">
        <v>279</v>
      </c>
      <c r="E11157" s="5">
        <v>10.19</v>
      </c>
      <c r="F11157" t="s">
        <v>353</v>
      </c>
      <c r="G11157" s="17">
        <f>+E11157+E11158+E11159+E11160+E11161</f>
        <v>53.959999999999994</v>
      </c>
      <c r="H11157" s="17">
        <f>E11162+E11163+E11164+E11165</f>
        <v>37.31</v>
      </c>
      <c r="I11157" s="18">
        <f>+(G11157/4)/(H11157/3)</f>
        <v>1.084695792012865</v>
      </c>
      <c r="J11157" s="21">
        <f>+(B11157-$K$1)/7</f>
        <v>49</v>
      </c>
    </row>
    <row r="11158" spans="1:10" ht="11.25" x14ac:dyDescent="0.15">
      <c r="A11158" s="6" t="s">
        <v>322</v>
      </c>
      <c r="B11158" s="4" t="s">
        <v>103</v>
      </c>
      <c r="C11158" s="4" t="s">
        <v>271</v>
      </c>
      <c r="D11158" s="4" t="s">
        <v>279</v>
      </c>
      <c r="E11158" s="5">
        <v>12.49</v>
      </c>
    </row>
    <row r="11159" spans="1:10" ht="11.25" x14ac:dyDescent="0.15">
      <c r="A11159" s="6" t="s">
        <v>322</v>
      </c>
      <c r="B11159" s="4" t="s">
        <v>103</v>
      </c>
      <c r="C11159" s="4" t="s">
        <v>271</v>
      </c>
      <c r="D11159" s="4" t="s">
        <v>277</v>
      </c>
      <c r="E11159" s="5">
        <v>9.25</v>
      </c>
    </row>
    <row r="11160" spans="1:10" ht="11.25" x14ac:dyDescent="0.15">
      <c r="A11160" s="6" t="s">
        <v>322</v>
      </c>
      <c r="B11160" s="4" t="s">
        <v>213</v>
      </c>
      <c r="C11160" s="4" t="s">
        <v>271</v>
      </c>
      <c r="D11160" s="4" t="s">
        <v>279</v>
      </c>
      <c r="E11160" s="5">
        <v>12.48</v>
      </c>
    </row>
    <row r="11161" spans="1:10" ht="11.25" x14ac:dyDescent="0.15">
      <c r="A11161" s="6" t="s">
        <v>322</v>
      </c>
      <c r="B11161" s="4" t="s">
        <v>213</v>
      </c>
      <c r="C11161" s="4" t="s">
        <v>271</v>
      </c>
      <c r="D11161" s="4" t="s">
        <v>277</v>
      </c>
      <c r="E11161" s="5">
        <v>9.5500000000000007</v>
      </c>
    </row>
    <row r="11162" spans="1:10" ht="11.25" x14ac:dyDescent="0.15">
      <c r="A11162" s="6" t="s">
        <v>322</v>
      </c>
      <c r="B11162" s="4" t="s">
        <v>104</v>
      </c>
      <c r="C11162" s="4" t="s">
        <v>271</v>
      </c>
      <c r="D11162" s="4" t="s">
        <v>279</v>
      </c>
      <c r="E11162" s="5">
        <v>11.61</v>
      </c>
      <c r="F11162" t="s">
        <v>354</v>
      </c>
    </row>
    <row r="11163" spans="1:10" ht="11.25" x14ac:dyDescent="0.15">
      <c r="A11163" s="6" t="s">
        <v>322</v>
      </c>
      <c r="B11163" s="4" t="s">
        <v>104</v>
      </c>
      <c r="C11163" s="4" t="s">
        <v>271</v>
      </c>
      <c r="D11163" s="4" t="s">
        <v>277</v>
      </c>
      <c r="E11163" s="5">
        <v>5.67</v>
      </c>
    </row>
    <row r="11164" spans="1:10" ht="11.25" x14ac:dyDescent="0.15">
      <c r="A11164" s="6" t="s">
        <v>322</v>
      </c>
      <c r="B11164" s="4" t="s">
        <v>214</v>
      </c>
      <c r="C11164" s="4" t="s">
        <v>271</v>
      </c>
      <c r="D11164" s="4" t="s">
        <v>279</v>
      </c>
      <c r="E11164" s="5">
        <v>13.95</v>
      </c>
    </row>
    <row r="11165" spans="1:10" ht="11.25" x14ac:dyDescent="0.15">
      <c r="A11165" s="6" t="s">
        <v>322</v>
      </c>
      <c r="B11165" s="4" t="s">
        <v>214</v>
      </c>
      <c r="C11165" s="4" t="s">
        <v>271</v>
      </c>
      <c r="D11165" s="4" t="s">
        <v>277</v>
      </c>
      <c r="E11165" s="5">
        <v>6.08</v>
      </c>
    </row>
    <row r="11166" spans="1:10" ht="11.25" x14ac:dyDescent="0.15">
      <c r="A11166" s="6" t="s">
        <v>322</v>
      </c>
      <c r="B11166" s="4" t="s">
        <v>105</v>
      </c>
      <c r="C11166" s="4" t="s">
        <v>271</v>
      </c>
      <c r="D11166" s="4" t="s">
        <v>279</v>
      </c>
      <c r="E11166" s="5">
        <v>10.23</v>
      </c>
      <c r="F11166" t="s">
        <v>353</v>
      </c>
      <c r="G11166" s="17">
        <f>+E11166+E11167+E11168+E11169+E11170+E11171</f>
        <v>46.410000000000004</v>
      </c>
      <c r="H11166" s="17">
        <f>E11175+E11172+E11173+E11174</f>
        <v>29.57</v>
      </c>
      <c r="I11166" s="18">
        <f>+(G11166/4)/(H11166/3)</f>
        <v>1.1771220831924247</v>
      </c>
      <c r="J11166" s="21">
        <f>+(B11166-$K$1)/7</f>
        <v>50</v>
      </c>
    </row>
    <row r="11167" spans="1:10" ht="11.25" x14ac:dyDescent="0.15">
      <c r="A11167" s="6" t="s">
        <v>322</v>
      </c>
      <c r="B11167" s="4" t="s">
        <v>105</v>
      </c>
      <c r="C11167" s="4" t="s">
        <v>271</v>
      </c>
      <c r="D11167" s="4" t="s">
        <v>279</v>
      </c>
      <c r="E11167" s="5">
        <v>7.76</v>
      </c>
    </row>
    <row r="11168" spans="1:10" ht="11.25" x14ac:dyDescent="0.15">
      <c r="A11168" s="6" t="s">
        <v>322</v>
      </c>
      <c r="B11168" s="4" t="s">
        <v>105</v>
      </c>
      <c r="C11168" s="4" t="s">
        <v>271</v>
      </c>
      <c r="D11168" s="4" t="s">
        <v>277</v>
      </c>
      <c r="E11168" s="5">
        <v>7.82</v>
      </c>
    </row>
    <row r="11169" spans="1:10" ht="11.25" x14ac:dyDescent="0.15">
      <c r="A11169" s="6" t="s">
        <v>322</v>
      </c>
      <c r="B11169" s="4" t="s">
        <v>105</v>
      </c>
      <c r="C11169" s="4" t="s">
        <v>271</v>
      </c>
      <c r="D11169" s="4" t="s">
        <v>274</v>
      </c>
      <c r="E11169" s="5">
        <v>0.78</v>
      </c>
    </row>
    <row r="11170" spans="1:10" ht="11.25" x14ac:dyDescent="0.15">
      <c r="A11170" s="6" t="s">
        <v>322</v>
      </c>
      <c r="B11170" s="4" t="s">
        <v>215</v>
      </c>
      <c r="C11170" s="4" t="s">
        <v>271</v>
      </c>
      <c r="D11170" s="4" t="s">
        <v>279</v>
      </c>
      <c r="E11170" s="5">
        <v>10.94</v>
      </c>
    </row>
    <row r="11171" spans="1:10" ht="11.25" x14ac:dyDescent="0.15">
      <c r="A11171" s="6" t="s">
        <v>322</v>
      </c>
      <c r="B11171" s="4" t="s">
        <v>215</v>
      </c>
      <c r="C11171" s="4" t="s">
        <v>271</v>
      </c>
      <c r="D11171" s="4" t="s">
        <v>277</v>
      </c>
      <c r="E11171" s="5">
        <v>8.8800000000000008</v>
      </c>
    </row>
    <row r="11172" spans="1:10" ht="11.25" x14ac:dyDescent="0.15">
      <c r="A11172" s="6" t="s">
        <v>322</v>
      </c>
      <c r="B11172" s="4" t="s">
        <v>106</v>
      </c>
      <c r="C11172" s="4" t="s">
        <v>271</v>
      </c>
      <c r="D11172" s="4" t="s">
        <v>279</v>
      </c>
      <c r="E11172" s="5">
        <v>9.3800000000000008</v>
      </c>
      <c r="F11172" t="s">
        <v>354</v>
      </c>
    </row>
    <row r="11173" spans="1:10" ht="11.25" x14ac:dyDescent="0.15">
      <c r="A11173" s="9" t="s">
        <v>322</v>
      </c>
      <c r="B11173" s="4" t="s">
        <v>106</v>
      </c>
      <c r="C11173" s="4" t="s">
        <v>271</v>
      </c>
      <c r="D11173" s="4" t="s">
        <v>277</v>
      </c>
      <c r="E11173" s="5">
        <v>5.17</v>
      </c>
    </row>
    <row r="11174" spans="1:10" ht="11.25" x14ac:dyDescent="0.15">
      <c r="A11174" s="6" t="s">
        <v>322</v>
      </c>
      <c r="B11174" s="4" t="s">
        <v>216</v>
      </c>
      <c r="C11174" s="4" t="s">
        <v>271</v>
      </c>
      <c r="D11174" s="4" t="s">
        <v>279</v>
      </c>
      <c r="E11174" s="5">
        <v>10.119999999999999</v>
      </c>
    </row>
    <row r="11175" spans="1:10" ht="11.25" x14ac:dyDescent="0.15">
      <c r="A11175" s="6" t="s">
        <v>322</v>
      </c>
      <c r="B11175" s="4" t="s">
        <v>216</v>
      </c>
      <c r="C11175" s="4" t="s">
        <v>271</v>
      </c>
      <c r="D11175" s="4" t="s">
        <v>277</v>
      </c>
      <c r="E11175" s="5">
        <v>4.9000000000000004</v>
      </c>
    </row>
    <row r="11176" spans="1:10" ht="11.25" x14ac:dyDescent="0.15">
      <c r="A11176" s="6" t="s">
        <v>322</v>
      </c>
      <c r="B11176" s="4" t="s">
        <v>107</v>
      </c>
      <c r="C11176" s="4" t="s">
        <v>271</v>
      </c>
      <c r="D11176" s="4" t="s">
        <v>279</v>
      </c>
      <c r="E11176" s="5">
        <v>10.35</v>
      </c>
      <c r="F11176" t="s">
        <v>353</v>
      </c>
      <c r="G11176" s="17">
        <f>+E11176+E11177+E11178+E11179+E11180</f>
        <v>49.15</v>
      </c>
      <c r="H11176" s="17">
        <f>E11181+E11182+E11183+E11184</f>
        <v>38.14</v>
      </c>
      <c r="I11176" s="18">
        <f>+(G11176/4)/(H11176/3)</f>
        <v>0.96650498164656529</v>
      </c>
      <c r="J11176" s="21">
        <f>+(B11176-$K$1)/7</f>
        <v>51</v>
      </c>
    </row>
    <row r="11177" spans="1:10" ht="11.25" x14ac:dyDescent="0.15">
      <c r="A11177" s="6" t="s">
        <v>322</v>
      </c>
      <c r="B11177" s="4" t="s">
        <v>107</v>
      </c>
      <c r="C11177" s="4" t="s">
        <v>271</v>
      </c>
      <c r="D11177" s="4" t="s">
        <v>279</v>
      </c>
      <c r="E11177" s="5">
        <v>10.02</v>
      </c>
    </row>
    <row r="11178" spans="1:10" ht="11.25" x14ac:dyDescent="0.15">
      <c r="A11178" s="6" t="s">
        <v>322</v>
      </c>
      <c r="B11178" s="4" t="s">
        <v>107</v>
      </c>
      <c r="C11178" s="4" t="s">
        <v>271</v>
      </c>
      <c r="D11178" s="4" t="s">
        <v>277</v>
      </c>
      <c r="E11178" s="5">
        <v>8.19</v>
      </c>
    </row>
    <row r="11179" spans="1:10" ht="11.25" x14ac:dyDescent="0.15">
      <c r="A11179" s="6" t="s">
        <v>322</v>
      </c>
      <c r="B11179" s="4" t="s">
        <v>217</v>
      </c>
      <c r="C11179" s="4" t="s">
        <v>271</v>
      </c>
      <c r="D11179" s="4" t="s">
        <v>279</v>
      </c>
      <c r="E11179" s="5">
        <v>11.55</v>
      </c>
    </row>
    <row r="11180" spans="1:10" ht="11.25" x14ac:dyDescent="0.15">
      <c r="A11180" s="6" t="s">
        <v>322</v>
      </c>
      <c r="B11180" s="4" t="s">
        <v>217</v>
      </c>
      <c r="C11180" s="4" t="s">
        <v>271</v>
      </c>
      <c r="D11180" s="4" t="s">
        <v>277</v>
      </c>
      <c r="E11180" s="5">
        <v>9.0399999999999991</v>
      </c>
    </row>
    <row r="11181" spans="1:10" ht="11.25" x14ac:dyDescent="0.15">
      <c r="A11181" s="6" t="s">
        <v>322</v>
      </c>
      <c r="B11181" s="4" t="s">
        <v>108</v>
      </c>
      <c r="C11181" s="4" t="s">
        <v>271</v>
      </c>
      <c r="D11181" s="4" t="s">
        <v>279</v>
      </c>
      <c r="E11181" s="5">
        <v>12.4</v>
      </c>
      <c r="F11181" t="s">
        <v>354</v>
      </c>
    </row>
    <row r="11182" spans="1:10" ht="11.25" x14ac:dyDescent="0.15">
      <c r="A11182" s="6" t="s">
        <v>322</v>
      </c>
      <c r="B11182" s="4" t="s">
        <v>108</v>
      </c>
      <c r="C11182" s="4" t="s">
        <v>271</v>
      </c>
      <c r="D11182" s="4" t="s">
        <v>277</v>
      </c>
      <c r="E11182" s="5">
        <v>6.28</v>
      </c>
    </row>
    <row r="11183" spans="1:10" ht="11.25" x14ac:dyDescent="0.15">
      <c r="A11183" s="6" t="s">
        <v>322</v>
      </c>
      <c r="B11183" s="4" t="s">
        <v>218</v>
      </c>
      <c r="C11183" s="4" t="s">
        <v>271</v>
      </c>
      <c r="D11183" s="4" t="s">
        <v>279</v>
      </c>
      <c r="E11183" s="5">
        <v>13.99</v>
      </c>
    </row>
    <row r="11184" spans="1:10" ht="11.25" x14ac:dyDescent="0.15">
      <c r="A11184" s="6" t="s">
        <v>322</v>
      </c>
      <c r="B11184" s="4" t="s">
        <v>218</v>
      </c>
      <c r="C11184" s="4" t="s">
        <v>271</v>
      </c>
      <c r="D11184" s="4" t="s">
        <v>277</v>
      </c>
      <c r="E11184" s="5">
        <v>5.47</v>
      </c>
    </row>
    <row r="11185" spans="1:14" ht="11.25" x14ac:dyDescent="0.15">
      <c r="A11185" s="6" t="s">
        <v>322</v>
      </c>
      <c r="B11185" s="4" t="s">
        <v>219</v>
      </c>
      <c r="C11185" s="4" t="s">
        <v>271</v>
      </c>
      <c r="D11185" s="4" t="s">
        <v>279</v>
      </c>
      <c r="E11185" s="5">
        <v>12.01</v>
      </c>
      <c r="F11185" s="13" t="s">
        <v>353</v>
      </c>
    </row>
    <row r="11186" spans="1:14" ht="11.25" x14ac:dyDescent="0.15">
      <c r="A11186" s="6" t="s">
        <v>322</v>
      </c>
      <c r="B11186" s="4" t="s">
        <v>219</v>
      </c>
      <c r="C11186" s="4" t="s">
        <v>271</v>
      </c>
      <c r="D11186" s="4" t="s">
        <v>277</v>
      </c>
      <c r="E11186" s="5">
        <v>8.25</v>
      </c>
      <c r="F11186" s="13"/>
    </row>
    <row r="11187" spans="1:14" ht="11.25" x14ac:dyDescent="0.15">
      <c r="A11187" s="6" t="s">
        <v>322</v>
      </c>
      <c r="B11187" s="4" t="s">
        <v>109</v>
      </c>
      <c r="C11187" s="4" t="s">
        <v>271</v>
      </c>
      <c r="D11187" s="4" t="s">
        <v>279</v>
      </c>
      <c r="E11187" s="5">
        <v>11.79</v>
      </c>
      <c r="F11187" s="13" t="s">
        <v>354</v>
      </c>
    </row>
    <row r="11188" spans="1:14" ht="11.25" x14ac:dyDescent="0.15">
      <c r="A11188" s="6" t="s">
        <v>322</v>
      </c>
      <c r="B11188" s="4" t="s">
        <v>109</v>
      </c>
      <c r="C11188" s="4" t="s">
        <v>271</v>
      </c>
      <c r="D11188" s="4" t="s">
        <v>279</v>
      </c>
      <c r="E11188" s="5">
        <v>11.78</v>
      </c>
    </row>
    <row r="11189" spans="1:14" ht="11.25" x14ac:dyDescent="0.15">
      <c r="A11189" s="6" t="s">
        <v>322</v>
      </c>
      <c r="B11189" s="4" t="s">
        <v>109</v>
      </c>
      <c r="C11189" s="4" t="s">
        <v>271</v>
      </c>
      <c r="D11189" s="4" t="s">
        <v>279</v>
      </c>
      <c r="E11189" s="5">
        <v>4.21</v>
      </c>
    </row>
    <row r="11190" spans="1:14" ht="11.25" x14ac:dyDescent="0.15">
      <c r="A11190" s="6" t="s">
        <v>322</v>
      </c>
      <c r="B11190" s="4" t="s">
        <v>109</v>
      </c>
      <c r="C11190" s="4" t="s">
        <v>271</v>
      </c>
      <c r="D11190" s="4" t="s">
        <v>276</v>
      </c>
      <c r="E11190" s="5">
        <v>8.16</v>
      </c>
    </row>
    <row r="11191" spans="1:14" ht="11.25" x14ac:dyDescent="0.15">
      <c r="A11191" s="6" t="s">
        <v>322</v>
      </c>
      <c r="B11191" s="4" t="s">
        <v>109</v>
      </c>
      <c r="C11191" s="4" t="s">
        <v>271</v>
      </c>
      <c r="D11191" s="4" t="s">
        <v>277</v>
      </c>
      <c r="E11191" s="5">
        <v>10.38</v>
      </c>
    </row>
    <row r="11192" spans="1:14" ht="11.25" x14ac:dyDescent="0.15">
      <c r="A11192" s="6" t="s">
        <v>322</v>
      </c>
      <c r="B11192" s="4" t="s">
        <v>109</v>
      </c>
      <c r="C11192" s="4" t="s">
        <v>271</v>
      </c>
      <c r="D11192" s="4" t="s">
        <v>277</v>
      </c>
      <c r="E11192" s="5">
        <v>6.31</v>
      </c>
    </row>
    <row r="11193" spans="1:14" ht="11.25" x14ac:dyDescent="0.15">
      <c r="A11193" s="6" t="s">
        <v>322</v>
      </c>
      <c r="B11193" s="4" t="s">
        <v>220</v>
      </c>
      <c r="C11193" s="4" t="s">
        <v>271</v>
      </c>
      <c r="D11193" s="4" t="s">
        <v>279</v>
      </c>
      <c r="E11193" s="5">
        <v>10.31</v>
      </c>
    </row>
    <row r="11194" spans="1:14" ht="11.25" x14ac:dyDescent="0.15">
      <c r="A11194" s="6" t="s">
        <v>322</v>
      </c>
      <c r="B11194" s="4" t="s">
        <v>220</v>
      </c>
      <c r="C11194" s="4" t="s">
        <v>271</v>
      </c>
      <c r="D11194" s="4" t="s">
        <v>277</v>
      </c>
      <c r="E11194" s="5">
        <v>8.27</v>
      </c>
    </row>
    <row r="11195" spans="1:14" ht="11.25" x14ac:dyDescent="0.15">
      <c r="A11195" s="6" t="s">
        <v>322</v>
      </c>
      <c r="E11195" s="15">
        <f>+SUM(E10723:E11194)</f>
        <v>4802.7099999999964</v>
      </c>
      <c r="I11195" s="14">
        <f>AVERAGE(I10723:I11194)</f>
        <v>1.0932049371538526</v>
      </c>
      <c r="J11195" s="14">
        <f>STDEV(I10723:I11194)</f>
        <v>0.28213730891927752</v>
      </c>
      <c r="K11195">
        <f>COUNT(I10723:I11194)</f>
        <v>43</v>
      </c>
      <c r="L11195" s="14">
        <f>+I11195-1</f>
        <v>9.3204937153852585E-2</v>
      </c>
      <c r="M11195">
        <f>+SQRT(K11195)</f>
        <v>6.5574385243020004</v>
      </c>
      <c r="N11195">
        <f>+L11195/(J11195/M11195)</f>
        <v>2.1662702032884509</v>
      </c>
    </row>
    <row r="11196" spans="1:14" ht="11.25" x14ac:dyDescent="0.15">
      <c r="A11196" s="6" t="s">
        <v>324</v>
      </c>
      <c r="B11196" s="4" t="s">
        <v>6</v>
      </c>
      <c r="C11196" s="4" t="s">
        <v>249</v>
      </c>
      <c r="D11196" s="4" t="s">
        <v>254</v>
      </c>
      <c r="E11196" s="5">
        <v>8.24</v>
      </c>
      <c r="F11196" t="s">
        <v>353</v>
      </c>
      <c r="G11196" s="17">
        <f>+E11196+E11197+E11198+E11199+E11200+E11201+E11202</f>
        <v>67.22</v>
      </c>
      <c r="H11196" s="17">
        <f>E11204+E11205+E11206+E11207+E11203+E11208</f>
        <v>51.56</v>
      </c>
      <c r="I11196" s="18">
        <f>+(G11196/4)/(H11196/3)</f>
        <v>0.97779286268425125</v>
      </c>
      <c r="J11196" s="21">
        <f>+(B11196-$K$1)/7</f>
        <v>1</v>
      </c>
    </row>
    <row r="11197" spans="1:14" ht="11.25" x14ac:dyDescent="0.15">
      <c r="A11197" s="6" t="s">
        <v>324</v>
      </c>
      <c r="B11197" s="4" t="s">
        <v>6</v>
      </c>
      <c r="C11197" s="4" t="s">
        <v>249</v>
      </c>
      <c r="D11197" s="4" t="s">
        <v>254</v>
      </c>
      <c r="E11197" s="5">
        <v>5.0199999999999996</v>
      </c>
    </row>
    <row r="11198" spans="1:14" ht="11.25" x14ac:dyDescent="0.15">
      <c r="A11198" s="6" t="s">
        <v>324</v>
      </c>
      <c r="B11198" s="4" t="s">
        <v>6</v>
      </c>
      <c r="C11198" s="4" t="s">
        <v>249</v>
      </c>
      <c r="D11198" s="4" t="s">
        <v>252</v>
      </c>
      <c r="E11198" s="5">
        <v>9.42</v>
      </c>
    </row>
    <row r="11199" spans="1:14" ht="11.25" x14ac:dyDescent="0.15">
      <c r="A11199" s="6" t="s">
        <v>324</v>
      </c>
      <c r="B11199" s="4" t="s">
        <v>6</v>
      </c>
      <c r="C11199" s="4" t="s">
        <v>249</v>
      </c>
      <c r="D11199" s="4" t="s">
        <v>252</v>
      </c>
      <c r="E11199" s="5">
        <v>6.4</v>
      </c>
    </row>
    <row r="11200" spans="1:14" ht="11.25" x14ac:dyDescent="0.15">
      <c r="A11200" s="6" t="s">
        <v>324</v>
      </c>
      <c r="B11200" s="4" t="s">
        <v>113</v>
      </c>
      <c r="C11200" s="4" t="s">
        <v>249</v>
      </c>
      <c r="D11200" s="4" t="s">
        <v>254</v>
      </c>
      <c r="E11200" s="5">
        <v>14.72</v>
      </c>
    </row>
    <row r="11201" spans="1:10" ht="11.25" x14ac:dyDescent="0.15">
      <c r="A11201" s="6" t="s">
        <v>324</v>
      </c>
      <c r="B11201" s="4" t="s">
        <v>113</v>
      </c>
      <c r="C11201" s="4" t="s">
        <v>249</v>
      </c>
      <c r="D11201" s="4" t="s">
        <v>325</v>
      </c>
      <c r="E11201" s="5">
        <v>12.61</v>
      </c>
    </row>
    <row r="11202" spans="1:10" ht="11.25" x14ac:dyDescent="0.15">
      <c r="A11202" s="6" t="s">
        <v>324</v>
      </c>
      <c r="B11202" s="4" t="s">
        <v>113</v>
      </c>
      <c r="C11202" s="4" t="s">
        <v>249</v>
      </c>
      <c r="D11202" s="4" t="s">
        <v>325</v>
      </c>
      <c r="E11202" s="5">
        <v>10.81</v>
      </c>
    </row>
    <row r="11203" spans="1:10" ht="11.25" x14ac:dyDescent="0.15">
      <c r="A11203" s="6" t="s">
        <v>324</v>
      </c>
      <c r="B11203" s="4" t="s">
        <v>10</v>
      </c>
      <c r="C11203" s="4" t="s">
        <v>249</v>
      </c>
      <c r="D11203" s="4" t="s">
        <v>254</v>
      </c>
      <c r="E11203" s="5">
        <v>10.38</v>
      </c>
      <c r="F11203" t="s">
        <v>354</v>
      </c>
    </row>
    <row r="11204" spans="1:10" ht="11.25" x14ac:dyDescent="0.15">
      <c r="A11204" s="6" t="s">
        <v>324</v>
      </c>
      <c r="B11204" s="4" t="s">
        <v>10</v>
      </c>
      <c r="C11204" s="4" t="s">
        <v>249</v>
      </c>
      <c r="D11204" s="4" t="s">
        <v>254</v>
      </c>
      <c r="E11204" s="5">
        <v>6.02</v>
      </c>
    </row>
    <row r="11205" spans="1:10" ht="11.25" x14ac:dyDescent="0.15">
      <c r="A11205" s="6" t="s">
        <v>324</v>
      </c>
      <c r="B11205" s="4" t="s">
        <v>10</v>
      </c>
      <c r="C11205" s="4" t="s">
        <v>249</v>
      </c>
      <c r="D11205" s="4" t="s">
        <v>325</v>
      </c>
      <c r="E11205" s="5">
        <v>8.31</v>
      </c>
    </row>
    <row r="11206" spans="1:10" ht="11.25" x14ac:dyDescent="0.15">
      <c r="A11206" s="6" t="s">
        <v>324</v>
      </c>
      <c r="B11206" s="4" t="s">
        <v>10</v>
      </c>
      <c r="C11206" s="4" t="s">
        <v>249</v>
      </c>
      <c r="D11206" s="4" t="s">
        <v>325</v>
      </c>
      <c r="E11206" s="5">
        <v>7.71</v>
      </c>
    </row>
    <row r="11207" spans="1:10" ht="11.25" x14ac:dyDescent="0.15">
      <c r="A11207" s="6" t="s">
        <v>324</v>
      </c>
      <c r="B11207" s="4" t="s">
        <v>114</v>
      </c>
      <c r="C11207" s="4" t="s">
        <v>249</v>
      </c>
      <c r="D11207" s="4" t="s">
        <v>254</v>
      </c>
      <c r="E11207" s="5">
        <v>7.86</v>
      </c>
    </row>
    <row r="11208" spans="1:10" ht="11.25" x14ac:dyDescent="0.15">
      <c r="A11208" s="6" t="s">
        <v>324</v>
      </c>
      <c r="B11208" s="4" t="s">
        <v>114</v>
      </c>
      <c r="C11208" s="4" t="s">
        <v>249</v>
      </c>
      <c r="D11208" s="4" t="s">
        <v>325</v>
      </c>
      <c r="E11208" s="5">
        <v>11.28</v>
      </c>
    </row>
    <row r="11209" spans="1:10" ht="11.25" x14ac:dyDescent="0.15">
      <c r="A11209" s="6" t="s">
        <v>324</v>
      </c>
      <c r="B11209" s="4" t="s">
        <v>11</v>
      </c>
      <c r="C11209" s="4" t="s">
        <v>249</v>
      </c>
      <c r="D11209" s="4" t="s">
        <v>254</v>
      </c>
      <c r="E11209" s="5">
        <v>12.2</v>
      </c>
      <c r="F11209" t="s">
        <v>353</v>
      </c>
      <c r="G11209" s="17">
        <f>+E11209+E11210+E11211+E11212+E11213+E11214</f>
        <v>51.63</v>
      </c>
      <c r="H11209" s="17">
        <f>E11217+E11218+E11215+E11216</f>
        <v>49.72</v>
      </c>
      <c r="I11209" s="18">
        <f>+(G11209/4)/(H11209/3)</f>
        <v>0.77881134352373294</v>
      </c>
      <c r="J11209" s="21">
        <f>+(B11209-$K$1)/7</f>
        <v>2</v>
      </c>
    </row>
    <row r="11210" spans="1:10" ht="11.25" x14ac:dyDescent="0.15">
      <c r="A11210" s="6" t="s">
        <v>324</v>
      </c>
      <c r="B11210" s="4" t="s">
        <v>11</v>
      </c>
      <c r="C11210" s="4" t="s">
        <v>249</v>
      </c>
      <c r="D11210" s="4" t="s">
        <v>325</v>
      </c>
      <c r="E11210" s="5">
        <v>7.79</v>
      </c>
    </row>
    <row r="11211" spans="1:10" ht="11.25" x14ac:dyDescent="0.15">
      <c r="A11211" s="6" t="s">
        <v>324</v>
      </c>
      <c r="B11211" s="4" t="s">
        <v>11</v>
      </c>
      <c r="C11211" s="4" t="s">
        <v>249</v>
      </c>
      <c r="D11211" s="4" t="s">
        <v>325</v>
      </c>
      <c r="E11211" s="5">
        <v>5.4</v>
      </c>
    </row>
    <row r="11212" spans="1:10" ht="11.25" x14ac:dyDescent="0.15">
      <c r="A11212" s="6" t="s">
        <v>324</v>
      </c>
      <c r="B11212" s="4" t="s">
        <v>115</v>
      </c>
      <c r="C11212" s="4" t="s">
        <v>249</v>
      </c>
      <c r="D11212" s="4" t="s">
        <v>254</v>
      </c>
      <c r="E11212" s="5">
        <v>10.39</v>
      </c>
    </row>
    <row r="11213" spans="1:10" ht="11.25" x14ac:dyDescent="0.15">
      <c r="A11213" s="6" t="s">
        <v>324</v>
      </c>
      <c r="B11213" s="4" t="s">
        <v>115</v>
      </c>
      <c r="C11213" s="4" t="s">
        <v>249</v>
      </c>
      <c r="D11213" s="4" t="s">
        <v>252</v>
      </c>
      <c r="E11213" s="5">
        <v>8.7799999999999994</v>
      </c>
    </row>
    <row r="11214" spans="1:10" ht="11.25" x14ac:dyDescent="0.15">
      <c r="A11214" s="6" t="s">
        <v>324</v>
      </c>
      <c r="B11214" s="4" t="s">
        <v>115</v>
      </c>
      <c r="C11214" s="4" t="s">
        <v>249</v>
      </c>
      <c r="D11214" s="4" t="s">
        <v>252</v>
      </c>
      <c r="E11214" s="5">
        <v>7.07</v>
      </c>
    </row>
    <row r="11215" spans="1:10" ht="11.25" x14ac:dyDescent="0.15">
      <c r="A11215" s="9" t="s">
        <v>324</v>
      </c>
      <c r="B11215" s="4" t="s">
        <v>12</v>
      </c>
      <c r="C11215" s="4" t="s">
        <v>249</v>
      </c>
      <c r="D11215" s="4" t="s">
        <v>253</v>
      </c>
      <c r="E11215" s="5">
        <v>12.14</v>
      </c>
      <c r="F11215" t="s">
        <v>354</v>
      </c>
    </row>
    <row r="11216" spans="1:10" ht="11.25" x14ac:dyDescent="0.15">
      <c r="A11216" s="6" t="s">
        <v>324</v>
      </c>
      <c r="B11216" s="4" t="s">
        <v>12</v>
      </c>
      <c r="C11216" s="4" t="s">
        <v>249</v>
      </c>
      <c r="D11216" s="4" t="s">
        <v>325</v>
      </c>
      <c r="E11216" s="5">
        <v>12.66</v>
      </c>
    </row>
    <row r="11217" spans="1:10" ht="11.25" x14ac:dyDescent="0.15">
      <c r="A11217" s="6" t="s">
        <v>324</v>
      </c>
      <c r="B11217" s="4" t="s">
        <v>116</v>
      </c>
      <c r="C11217" s="4" t="s">
        <v>249</v>
      </c>
      <c r="D11217" s="4" t="s">
        <v>254</v>
      </c>
      <c r="E11217" s="5">
        <v>10.14</v>
      </c>
    </row>
    <row r="11218" spans="1:10" ht="11.25" x14ac:dyDescent="0.15">
      <c r="A11218" s="6" t="s">
        <v>324</v>
      </c>
      <c r="B11218" s="4" t="s">
        <v>116</v>
      </c>
      <c r="C11218" s="4" t="s">
        <v>249</v>
      </c>
      <c r="D11218" s="4" t="s">
        <v>325</v>
      </c>
      <c r="E11218" s="5">
        <v>14.78</v>
      </c>
    </row>
    <row r="11219" spans="1:10" ht="11.25" x14ac:dyDescent="0.15">
      <c r="A11219" s="6" t="s">
        <v>324</v>
      </c>
      <c r="B11219" s="4" t="s">
        <v>117</v>
      </c>
      <c r="C11219" s="4" t="s">
        <v>249</v>
      </c>
      <c r="D11219" s="4" t="s">
        <v>254</v>
      </c>
      <c r="E11219" s="5">
        <v>12.17</v>
      </c>
      <c r="F11219" s="13" t="s">
        <v>353</v>
      </c>
    </row>
    <row r="11220" spans="1:10" ht="11.25" x14ac:dyDescent="0.15">
      <c r="A11220" s="6" t="s">
        <v>324</v>
      </c>
      <c r="B11220" s="4" t="s">
        <v>117</v>
      </c>
      <c r="C11220" s="4" t="s">
        <v>249</v>
      </c>
      <c r="D11220" s="4" t="s">
        <v>325</v>
      </c>
      <c r="E11220" s="5">
        <v>11.28</v>
      </c>
      <c r="F11220" s="13"/>
    </row>
    <row r="11221" spans="1:10" ht="11.25" x14ac:dyDescent="0.15">
      <c r="A11221" s="6" t="s">
        <v>324</v>
      </c>
      <c r="B11221" s="4" t="s">
        <v>117</v>
      </c>
      <c r="C11221" s="4" t="s">
        <v>249</v>
      </c>
      <c r="D11221" s="4" t="s">
        <v>325</v>
      </c>
      <c r="E11221" s="5">
        <v>9.31</v>
      </c>
      <c r="F11221" s="13"/>
    </row>
    <row r="11222" spans="1:10" ht="11.25" x14ac:dyDescent="0.15">
      <c r="A11222" s="6" t="s">
        <v>324</v>
      </c>
      <c r="B11222" s="4" t="s">
        <v>13</v>
      </c>
      <c r="C11222" s="4" t="s">
        <v>249</v>
      </c>
      <c r="D11222" s="4" t="s">
        <v>325</v>
      </c>
      <c r="E11222" s="5">
        <v>13.01</v>
      </c>
      <c r="F11222" s="13" t="s">
        <v>354</v>
      </c>
    </row>
    <row r="11223" spans="1:10" ht="11.25" x14ac:dyDescent="0.15">
      <c r="A11223" s="6" t="s">
        <v>324</v>
      </c>
      <c r="B11223" s="4" t="s">
        <v>13</v>
      </c>
      <c r="C11223" s="4" t="s">
        <v>249</v>
      </c>
      <c r="D11223" s="4" t="s">
        <v>325</v>
      </c>
      <c r="E11223" s="5">
        <v>12.42</v>
      </c>
    </row>
    <row r="11224" spans="1:10" ht="11.25" x14ac:dyDescent="0.15">
      <c r="A11224" s="6" t="s">
        <v>324</v>
      </c>
      <c r="B11224" s="4" t="s">
        <v>13</v>
      </c>
      <c r="C11224" s="4" t="s">
        <v>249</v>
      </c>
      <c r="D11224" s="4" t="s">
        <v>251</v>
      </c>
      <c r="E11224" s="5">
        <v>15.3</v>
      </c>
    </row>
    <row r="11225" spans="1:10" ht="11.25" x14ac:dyDescent="0.15">
      <c r="A11225" s="6" t="s">
        <v>324</v>
      </c>
      <c r="B11225" s="4" t="s">
        <v>13</v>
      </c>
      <c r="C11225" s="4" t="s">
        <v>249</v>
      </c>
      <c r="D11225" s="4" t="s">
        <v>251</v>
      </c>
      <c r="E11225" s="5">
        <v>9.25</v>
      </c>
    </row>
    <row r="11226" spans="1:10" ht="11.25" x14ac:dyDescent="0.15">
      <c r="A11226" s="6" t="s">
        <v>324</v>
      </c>
      <c r="B11226" s="4" t="s">
        <v>119</v>
      </c>
      <c r="C11226" s="4" t="s">
        <v>249</v>
      </c>
      <c r="D11226" s="4" t="s">
        <v>254</v>
      </c>
      <c r="E11226" s="5">
        <v>8.4600000000000009</v>
      </c>
    </row>
    <row r="11227" spans="1:10" ht="11.25" x14ac:dyDescent="0.15">
      <c r="A11227" s="6" t="s">
        <v>324</v>
      </c>
      <c r="B11227" s="4" t="s">
        <v>119</v>
      </c>
      <c r="C11227" s="4" t="s">
        <v>249</v>
      </c>
      <c r="D11227" s="4" t="s">
        <v>325</v>
      </c>
      <c r="E11227" s="5">
        <v>12.01</v>
      </c>
    </row>
    <row r="11228" spans="1:10" ht="11.25" x14ac:dyDescent="0.15">
      <c r="A11228" s="6" t="s">
        <v>324</v>
      </c>
      <c r="B11228" s="4" t="s">
        <v>15</v>
      </c>
      <c r="C11228" s="4" t="s">
        <v>249</v>
      </c>
      <c r="D11228" s="4" t="s">
        <v>254</v>
      </c>
      <c r="E11228" s="5">
        <v>9.76</v>
      </c>
      <c r="F11228" t="s">
        <v>353</v>
      </c>
      <c r="G11228" s="17">
        <f>+E11228+E11229+E11230+E11231+E11232+E11233</f>
        <v>59.07</v>
      </c>
      <c r="H11228" s="17">
        <f>E11236+E11237+E11238+E11235+E11234</f>
        <v>50.84</v>
      </c>
      <c r="I11228" s="18">
        <f>+(G11228/4)/(H11228/3)</f>
        <v>0.87141030684500387</v>
      </c>
      <c r="J11228" s="21">
        <f>+(B11228-$K$1)/7</f>
        <v>4</v>
      </c>
    </row>
    <row r="11229" spans="1:10" ht="11.25" x14ac:dyDescent="0.15">
      <c r="A11229" s="6" t="s">
        <v>324</v>
      </c>
      <c r="B11229" s="4" t="s">
        <v>15</v>
      </c>
      <c r="C11229" s="4" t="s">
        <v>249</v>
      </c>
      <c r="D11229" s="4" t="s">
        <v>254</v>
      </c>
      <c r="E11229" s="5">
        <v>5.82</v>
      </c>
    </row>
    <row r="11230" spans="1:10" ht="11.25" x14ac:dyDescent="0.15">
      <c r="A11230" s="6" t="s">
        <v>324</v>
      </c>
      <c r="B11230" s="4" t="s">
        <v>15</v>
      </c>
      <c r="C11230" s="4" t="s">
        <v>249</v>
      </c>
      <c r="D11230" s="4" t="s">
        <v>325</v>
      </c>
      <c r="E11230" s="5">
        <v>10.07</v>
      </c>
    </row>
    <row r="11231" spans="1:10" ht="11.25" x14ac:dyDescent="0.15">
      <c r="A11231" s="6" t="s">
        <v>324</v>
      </c>
      <c r="B11231" s="4" t="s">
        <v>15</v>
      </c>
      <c r="C11231" s="4" t="s">
        <v>249</v>
      </c>
      <c r="D11231" s="4" t="s">
        <v>325</v>
      </c>
      <c r="E11231" s="5">
        <v>9.6199999999999992</v>
      </c>
    </row>
    <row r="11232" spans="1:10" ht="11.25" x14ac:dyDescent="0.15">
      <c r="A11232" s="6" t="s">
        <v>324</v>
      </c>
      <c r="B11232" s="4" t="s">
        <v>120</v>
      </c>
      <c r="C11232" s="4" t="s">
        <v>249</v>
      </c>
      <c r="D11232" s="4" t="s">
        <v>254</v>
      </c>
      <c r="E11232" s="5">
        <v>10.130000000000001</v>
      </c>
    </row>
    <row r="11233" spans="1:10" ht="11.25" x14ac:dyDescent="0.15">
      <c r="A11233" s="6" t="s">
        <v>324</v>
      </c>
      <c r="B11233" s="4" t="s">
        <v>120</v>
      </c>
      <c r="C11233" s="4" t="s">
        <v>249</v>
      </c>
      <c r="D11233" s="4" t="s">
        <v>325</v>
      </c>
      <c r="E11233" s="5">
        <v>13.67</v>
      </c>
    </row>
    <row r="11234" spans="1:10" ht="11.25" x14ac:dyDescent="0.15">
      <c r="A11234" s="6" t="s">
        <v>324</v>
      </c>
      <c r="B11234" s="4" t="s">
        <v>16</v>
      </c>
      <c r="C11234" s="4" t="s">
        <v>249</v>
      </c>
      <c r="D11234" s="4" t="s">
        <v>325</v>
      </c>
      <c r="E11234" s="5">
        <v>10.029999999999999</v>
      </c>
      <c r="F11234" t="s">
        <v>354</v>
      </c>
    </row>
    <row r="11235" spans="1:10" ht="11.25" x14ac:dyDescent="0.15">
      <c r="A11235" s="6" t="s">
        <v>324</v>
      </c>
      <c r="B11235" s="4" t="s">
        <v>16</v>
      </c>
      <c r="C11235" s="4" t="s">
        <v>249</v>
      </c>
      <c r="D11235" s="4" t="s">
        <v>251</v>
      </c>
      <c r="E11235" s="5">
        <v>10.3</v>
      </c>
    </row>
    <row r="11236" spans="1:10" ht="11.25" x14ac:dyDescent="0.15">
      <c r="A11236" s="6" t="s">
        <v>324</v>
      </c>
      <c r="B11236" s="4" t="s">
        <v>121</v>
      </c>
      <c r="C11236" s="4" t="s">
        <v>249</v>
      </c>
      <c r="D11236" s="4" t="s">
        <v>253</v>
      </c>
      <c r="E11236" s="5">
        <v>11</v>
      </c>
    </row>
    <row r="11237" spans="1:10" ht="11.25" x14ac:dyDescent="0.15">
      <c r="A11237" s="6" t="s">
        <v>324</v>
      </c>
      <c r="B11237" s="4" t="s">
        <v>121</v>
      </c>
      <c r="C11237" s="4" t="s">
        <v>249</v>
      </c>
      <c r="D11237" s="4" t="s">
        <v>325</v>
      </c>
      <c r="E11237" s="5">
        <v>10.56</v>
      </c>
    </row>
    <row r="11238" spans="1:10" ht="11.25" x14ac:dyDescent="0.15">
      <c r="A11238" s="6" t="s">
        <v>324</v>
      </c>
      <c r="B11238" s="4" t="s">
        <v>121</v>
      </c>
      <c r="C11238" s="4" t="s">
        <v>249</v>
      </c>
      <c r="D11238" s="4" t="s">
        <v>325</v>
      </c>
      <c r="E11238" s="5">
        <v>8.9499999999999993</v>
      </c>
    </row>
    <row r="11239" spans="1:10" ht="11.25" x14ac:dyDescent="0.15">
      <c r="A11239" s="6" t="s">
        <v>324</v>
      </c>
      <c r="B11239" s="4" t="s">
        <v>17</v>
      </c>
      <c r="C11239" s="4" t="s">
        <v>249</v>
      </c>
      <c r="D11239" s="4" t="s">
        <v>254</v>
      </c>
      <c r="E11239" s="5">
        <v>10.41</v>
      </c>
      <c r="F11239" t="s">
        <v>353</v>
      </c>
      <c r="G11239" s="17">
        <f>+E11239+E11240+E11241+E11242+E11243+E11244+E11245</f>
        <v>64.94</v>
      </c>
      <c r="H11239" s="17">
        <f>E11247+E11248+E11249+E11246</f>
        <v>35.25</v>
      </c>
      <c r="I11239" s="18">
        <f>+(G11239/4)/(H11239/3)</f>
        <v>1.3817021276595745</v>
      </c>
      <c r="J11239" s="21">
        <f>+(B11239-$K$1)/7</f>
        <v>5</v>
      </c>
    </row>
    <row r="11240" spans="1:10" ht="11.25" x14ac:dyDescent="0.15">
      <c r="A11240" s="6" t="s">
        <v>324</v>
      </c>
      <c r="B11240" s="4" t="s">
        <v>17</v>
      </c>
      <c r="C11240" s="4" t="s">
        <v>249</v>
      </c>
      <c r="D11240" s="4" t="s">
        <v>254</v>
      </c>
      <c r="E11240" s="5">
        <v>5.96</v>
      </c>
    </row>
    <row r="11241" spans="1:10" ht="11.25" x14ac:dyDescent="0.15">
      <c r="A11241" s="6" t="s">
        <v>324</v>
      </c>
      <c r="B11241" s="4" t="s">
        <v>17</v>
      </c>
      <c r="C11241" s="4" t="s">
        <v>249</v>
      </c>
      <c r="D11241" s="4" t="s">
        <v>325</v>
      </c>
      <c r="E11241" s="5">
        <v>9.0299999999999994</v>
      </c>
    </row>
    <row r="11242" spans="1:10" ht="11.25" x14ac:dyDescent="0.15">
      <c r="A11242" s="6" t="s">
        <v>324</v>
      </c>
      <c r="B11242" s="4" t="s">
        <v>17</v>
      </c>
      <c r="C11242" s="4" t="s">
        <v>249</v>
      </c>
      <c r="D11242" s="4" t="s">
        <v>325</v>
      </c>
      <c r="E11242" s="5">
        <v>8.98</v>
      </c>
    </row>
    <row r="11243" spans="1:10" ht="11.25" x14ac:dyDescent="0.15">
      <c r="A11243" s="6" t="s">
        <v>324</v>
      </c>
      <c r="B11243" s="4" t="s">
        <v>122</v>
      </c>
      <c r="C11243" s="4" t="s">
        <v>249</v>
      </c>
      <c r="D11243" s="4" t="s">
        <v>254</v>
      </c>
      <c r="E11243" s="5">
        <v>12.1</v>
      </c>
    </row>
    <row r="11244" spans="1:10" ht="11.25" x14ac:dyDescent="0.15">
      <c r="A11244" s="6" t="s">
        <v>324</v>
      </c>
      <c r="B11244" s="4" t="s">
        <v>122</v>
      </c>
      <c r="C11244" s="4" t="s">
        <v>249</v>
      </c>
      <c r="D11244" s="4" t="s">
        <v>325</v>
      </c>
      <c r="E11244" s="5">
        <v>10.27</v>
      </c>
    </row>
    <row r="11245" spans="1:10" ht="11.25" x14ac:dyDescent="0.15">
      <c r="A11245" s="6" t="s">
        <v>324</v>
      </c>
      <c r="B11245" s="4" t="s">
        <v>122</v>
      </c>
      <c r="C11245" s="4" t="s">
        <v>249</v>
      </c>
      <c r="D11245" s="4" t="s">
        <v>325</v>
      </c>
      <c r="E11245" s="5">
        <v>8.19</v>
      </c>
    </row>
    <row r="11246" spans="1:10" ht="11.25" x14ac:dyDescent="0.15">
      <c r="A11246" s="6" t="s">
        <v>324</v>
      </c>
      <c r="B11246" s="4" t="s">
        <v>18</v>
      </c>
      <c r="C11246" s="4" t="s">
        <v>249</v>
      </c>
      <c r="D11246" s="4" t="s">
        <v>254</v>
      </c>
      <c r="E11246" s="5">
        <v>9.24</v>
      </c>
      <c r="F11246" t="s">
        <v>354</v>
      </c>
    </row>
    <row r="11247" spans="1:10" ht="11.25" x14ac:dyDescent="0.15">
      <c r="A11247" s="6" t="s">
        <v>324</v>
      </c>
      <c r="B11247" s="4" t="s">
        <v>18</v>
      </c>
      <c r="C11247" s="4" t="s">
        <v>249</v>
      </c>
      <c r="D11247" s="4" t="s">
        <v>325</v>
      </c>
      <c r="E11247" s="5">
        <v>7.84</v>
      </c>
    </row>
    <row r="11248" spans="1:10" ht="11.25" x14ac:dyDescent="0.15">
      <c r="A11248" s="6" t="s">
        <v>324</v>
      </c>
      <c r="B11248" s="4" t="s">
        <v>123</v>
      </c>
      <c r="C11248" s="4" t="s">
        <v>249</v>
      </c>
      <c r="D11248" s="4" t="s">
        <v>254</v>
      </c>
      <c r="E11248" s="5">
        <v>7.5</v>
      </c>
    </row>
    <row r="11249" spans="1:10" ht="11.25" x14ac:dyDescent="0.15">
      <c r="A11249" s="6" t="s">
        <v>324</v>
      </c>
      <c r="B11249" s="4" t="s">
        <v>123</v>
      </c>
      <c r="C11249" s="4" t="s">
        <v>249</v>
      </c>
      <c r="D11249" s="4" t="s">
        <v>325</v>
      </c>
      <c r="E11249" s="5">
        <v>10.67</v>
      </c>
    </row>
    <row r="11250" spans="1:10" ht="11.25" x14ac:dyDescent="0.15">
      <c r="A11250" s="6" t="s">
        <v>324</v>
      </c>
      <c r="B11250" s="4" t="s">
        <v>19</v>
      </c>
      <c r="C11250" s="4" t="s">
        <v>249</v>
      </c>
      <c r="D11250" s="4" t="s">
        <v>254</v>
      </c>
      <c r="E11250" s="5">
        <v>9.5500000000000007</v>
      </c>
      <c r="F11250" t="s">
        <v>353</v>
      </c>
      <c r="G11250" s="17">
        <f>+E11250+E11251+E11252+E11253+E11254+E11255+E11256</f>
        <v>60.98</v>
      </c>
      <c r="H11250" s="17">
        <f>E11258+E11259+E11260+E11257</f>
        <v>15.84</v>
      </c>
      <c r="I11250" s="18">
        <f>+(G11250/4)/(H11250/3)</f>
        <v>2.887310606060606</v>
      </c>
      <c r="J11250" s="21">
        <f>+(B11250-$K$1)/7</f>
        <v>6</v>
      </c>
    </row>
    <row r="11251" spans="1:10" ht="11.25" x14ac:dyDescent="0.15">
      <c r="A11251" s="6" t="s">
        <v>324</v>
      </c>
      <c r="B11251" s="4" t="s">
        <v>19</v>
      </c>
      <c r="C11251" s="4" t="s">
        <v>249</v>
      </c>
      <c r="D11251" s="4" t="s">
        <v>254</v>
      </c>
      <c r="E11251" s="5">
        <v>5.48</v>
      </c>
    </row>
    <row r="11252" spans="1:10" ht="11.25" x14ac:dyDescent="0.15">
      <c r="A11252" s="6" t="s">
        <v>324</v>
      </c>
      <c r="B11252" s="4" t="s">
        <v>19</v>
      </c>
      <c r="C11252" s="4" t="s">
        <v>249</v>
      </c>
      <c r="D11252" s="4" t="s">
        <v>325</v>
      </c>
      <c r="E11252" s="5">
        <v>7.75</v>
      </c>
    </row>
    <row r="11253" spans="1:10" ht="11.25" x14ac:dyDescent="0.15">
      <c r="A11253" s="6" t="s">
        <v>324</v>
      </c>
      <c r="B11253" s="4" t="s">
        <v>19</v>
      </c>
      <c r="C11253" s="4" t="s">
        <v>249</v>
      </c>
      <c r="D11253" s="4" t="s">
        <v>325</v>
      </c>
      <c r="E11253" s="5">
        <v>7.85</v>
      </c>
    </row>
    <row r="11254" spans="1:10" ht="11.25" x14ac:dyDescent="0.15">
      <c r="A11254" s="6" t="s">
        <v>324</v>
      </c>
      <c r="B11254" s="4" t="s">
        <v>124</v>
      </c>
      <c r="C11254" s="4" t="s">
        <v>249</v>
      </c>
      <c r="D11254" s="4" t="s">
        <v>254</v>
      </c>
      <c r="E11254" s="5">
        <v>11.79</v>
      </c>
    </row>
    <row r="11255" spans="1:10" ht="11.25" x14ac:dyDescent="0.15">
      <c r="A11255" s="6" t="s">
        <v>324</v>
      </c>
      <c r="B11255" s="4" t="s">
        <v>124</v>
      </c>
      <c r="C11255" s="4" t="s">
        <v>249</v>
      </c>
      <c r="D11255" s="4" t="s">
        <v>325</v>
      </c>
      <c r="E11255" s="5">
        <v>9.8699999999999992</v>
      </c>
    </row>
    <row r="11256" spans="1:10" ht="11.25" x14ac:dyDescent="0.15">
      <c r="A11256" s="6" t="s">
        <v>324</v>
      </c>
      <c r="B11256" s="4" t="s">
        <v>124</v>
      </c>
      <c r="C11256" s="4" t="s">
        <v>249</v>
      </c>
      <c r="D11256" s="4" t="s">
        <v>325</v>
      </c>
      <c r="E11256" s="5">
        <v>8.69</v>
      </c>
    </row>
    <row r="11257" spans="1:10" ht="11.25" x14ac:dyDescent="0.15">
      <c r="A11257" s="6" t="s">
        <v>324</v>
      </c>
      <c r="B11257" s="4" t="s">
        <v>20</v>
      </c>
      <c r="C11257" s="4" t="s">
        <v>249</v>
      </c>
      <c r="D11257" s="4" t="s">
        <v>254</v>
      </c>
      <c r="E11257" s="5">
        <v>5.58</v>
      </c>
      <c r="F11257" t="s">
        <v>354</v>
      </c>
    </row>
    <row r="11258" spans="1:10" ht="11.25" x14ac:dyDescent="0.15">
      <c r="A11258" s="6" t="s">
        <v>324</v>
      </c>
      <c r="B11258" s="4" t="s">
        <v>20</v>
      </c>
      <c r="C11258" s="4" t="s">
        <v>249</v>
      </c>
      <c r="D11258" s="4" t="s">
        <v>325</v>
      </c>
      <c r="E11258" s="5">
        <v>4.76</v>
      </c>
    </row>
    <row r="11259" spans="1:10" ht="11.25" x14ac:dyDescent="0.15">
      <c r="A11259" s="6" t="s">
        <v>324</v>
      </c>
      <c r="B11259" s="4" t="s">
        <v>125</v>
      </c>
      <c r="C11259" s="4" t="s">
        <v>249</v>
      </c>
      <c r="D11259" s="4" t="s">
        <v>254</v>
      </c>
      <c r="E11259" s="5">
        <v>2.57</v>
      </c>
    </row>
    <row r="11260" spans="1:10" ht="11.25" x14ac:dyDescent="0.15">
      <c r="A11260" s="6" t="s">
        <v>324</v>
      </c>
      <c r="B11260" s="4" t="s">
        <v>125</v>
      </c>
      <c r="C11260" s="4" t="s">
        <v>249</v>
      </c>
      <c r="D11260" s="4" t="s">
        <v>325</v>
      </c>
      <c r="E11260" s="5">
        <v>2.93</v>
      </c>
    </row>
    <row r="11261" spans="1:10" ht="11.25" x14ac:dyDescent="0.15">
      <c r="A11261" s="9" t="s">
        <v>324</v>
      </c>
      <c r="B11261" s="4" t="s">
        <v>21</v>
      </c>
      <c r="C11261" s="4" t="s">
        <v>249</v>
      </c>
      <c r="D11261" s="4" t="s">
        <v>254</v>
      </c>
      <c r="E11261" s="5">
        <v>15.1</v>
      </c>
      <c r="F11261" t="s">
        <v>353</v>
      </c>
      <c r="G11261" s="17">
        <f>+E11261+E11262+E11263+E11264+E11265+E11266</f>
        <v>68.83</v>
      </c>
      <c r="H11261" s="17">
        <f>E11269+E11270+E11267+E11268</f>
        <v>36.06</v>
      </c>
      <c r="I11261" s="18">
        <f>+(G11261/4)/(H11261/3)</f>
        <v>1.4315723793677202</v>
      </c>
      <c r="J11261" s="21">
        <f>+(B11261-$K$1)/7</f>
        <v>7</v>
      </c>
    </row>
    <row r="11262" spans="1:10" ht="11.25" x14ac:dyDescent="0.15">
      <c r="A11262" s="6" t="s">
        <v>324</v>
      </c>
      <c r="B11262" s="4" t="s">
        <v>21</v>
      </c>
      <c r="C11262" s="4" t="s">
        <v>249</v>
      </c>
      <c r="D11262" s="4" t="s">
        <v>325</v>
      </c>
      <c r="E11262" s="5">
        <v>8.27</v>
      </c>
    </row>
    <row r="11263" spans="1:10" ht="11.25" x14ac:dyDescent="0.15">
      <c r="A11263" s="6" t="s">
        <v>324</v>
      </c>
      <c r="B11263" s="4" t="s">
        <v>21</v>
      </c>
      <c r="C11263" s="4" t="s">
        <v>249</v>
      </c>
      <c r="D11263" s="4" t="s">
        <v>325</v>
      </c>
      <c r="E11263" s="5">
        <v>8.25</v>
      </c>
    </row>
    <row r="11264" spans="1:10" ht="11.25" x14ac:dyDescent="0.15">
      <c r="A11264" s="6" t="s">
        <v>324</v>
      </c>
      <c r="B11264" s="4" t="s">
        <v>126</v>
      </c>
      <c r="C11264" s="4" t="s">
        <v>249</v>
      </c>
      <c r="D11264" s="4" t="s">
        <v>254</v>
      </c>
      <c r="E11264" s="5">
        <v>14.82</v>
      </c>
    </row>
    <row r="11265" spans="1:10" ht="11.25" x14ac:dyDescent="0.15">
      <c r="A11265" s="6" t="s">
        <v>324</v>
      </c>
      <c r="B11265" s="4" t="s">
        <v>126</v>
      </c>
      <c r="C11265" s="4" t="s">
        <v>249</v>
      </c>
      <c r="D11265" s="4" t="s">
        <v>325</v>
      </c>
      <c r="E11265" s="5">
        <v>11.25</v>
      </c>
    </row>
    <row r="11266" spans="1:10" ht="11.25" x14ac:dyDescent="0.15">
      <c r="A11266" s="6" t="s">
        <v>324</v>
      </c>
      <c r="B11266" s="4" t="s">
        <v>126</v>
      </c>
      <c r="C11266" s="4" t="s">
        <v>249</v>
      </c>
      <c r="D11266" s="4" t="s">
        <v>325</v>
      </c>
      <c r="E11266" s="5">
        <v>11.14</v>
      </c>
    </row>
    <row r="11267" spans="1:10" ht="11.25" x14ac:dyDescent="0.15">
      <c r="A11267" s="6" t="s">
        <v>324</v>
      </c>
      <c r="B11267" s="4" t="s">
        <v>22</v>
      </c>
      <c r="C11267" s="4" t="s">
        <v>249</v>
      </c>
      <c r="D11267" s="4" t="s">
        <v>254</v>
      </c>
      <c r="E11267" s="5">
        <v>8.93</v>
      </c>
      <c r="F11267" t="s">
        <v>354</v>
      </c>
    </row>
    <row r="11268" spans="1:10" ht="11.25" x14ac:dyDescent="0.15">
      <c r="A11268" s="6" t="s">
        <v>324</v>
      </c>
      <c r="B11268" s="4" t="s">
        <v>22</v>
      </c>
      <c r="C11268" s="4" t="s">
        <v>249</v>
      </c>
      <c r="D11268" s="4" t="s">
        <v>325</v>
      </c>
      <c r="E11268" s="5">
        <v>9.07</v>
      </c>
    </row>
    <row r="11269" spans="1:10" ht="11.25" x14ac:dyDescent="0.15">
      <c r="A11269" s="6" t="s">
        <v>324</v>
      </c>
      <c r="B11269" s="4" t="s">
        <v>127</v>
      </c>
      <c r="C11269" s="4" t="s">
        <v>249</v>
      </c>
      <c r="D11269" s="4" t="s">
        <v>254</v>
      </c>
      <c r="E11269" s="5">
        <v>7.72</v>
      </c>
    </row>
    <row r="11270" spans="1:10" ht="11.25" x14ac:dyDescent="0.15">
      <c r="A11270" s="6" t="s">
        <v>324</v>
      </c>
      <c r="B11270" s="4" t="s">
        <v>127</v>
      </c>
      <c r="C11270" s="4" t="s">
        <v>249</v>
      </c>
      <c r="D11270" s="4" t="s">
        <v>325</v>
      </c>
      <c r="E11270" s="5">
        <v>10.34</v>
      </c>
    </row>
    <row r="11271" spans="1:10" ht="11.25" x14ac:dyDescent="0.15">
      <c r="A11271" s="6" t="s">
        <v>324</v>
      </c>
      <c r="B11271" s="4" t="s">
        <v>128</v>
      </c>
      <c r="C11271" s="4" t="s">
        <v>249</v>
      </c>
      <c r="D11271" s="4" t="s">
        <v>254</v>
      </c>
      <c r="E11271" s="5">
        <v>12.24</v>
      </c>
      <c r="F11271" s="13" t="s">
        <v>353</v>
      </c>
    </row>
    <row r="11272" spans="1:10" ht="11.25" x14ac:dyDescent="0.15">
      <c r="A11272" s="6" t="s">
        <v>324</v>
      </c>
      <c r="B11272" s="4" t="s">
        <v>128</v>
      </c>
      <c r="C11272" s="4" t="s">
        <v>249</v>
      </c>
      <c r="D11272" s="4" t="s">
        <v>325</v>
      </c>
      <c r="E11272" s="5">
        <v>10.93</v>
      </c>
      <c r="F11272" s="13"/>
    </row>
    <row r="11273" spans="1:10" ht="11.25" x14ac:dyDescent="0.15">
      <c r="A11273" s="6" t="s">
        <v>324</v>
      </c>
      <c r="B11273" s="4" t="s">
        <v>128</v>
      </c>
      <c r="C11273" s="4" t="s">
        <v>249</v>
      </c>
      <c r="D11273" s="4" t="s">
        <v>325</v>
      </c>
      <c r="E11273" s="5">
        <v>8.83</v>
      </c>
      <c r="F11273" s="13"/>
    </row>
    <row r="11274" spans="1:10" ht="11.25" x14ac:dyDescent="0.15">
      <c r="A11274" s="6" t="s">
        <v>324</v>
      </c>
      <c r="B11274" s="4" t="s">
        <v>23</v>
      </c>
      <c r="C11274" s="4" t="s">
        <v>249</v>
      </c>
      <c r="D11274" s="4" t="s">
        <v>325</v>
      </c>
      <c r="E11274" s="5">
        <v>11.31</v>
      </c>
      <c r="F11274" s="13" t="s">
        <v>354</v>
      </c>
    </row>
    <row r="11275" spans="1:10" ht="11.25" x14ac:dyDescent="0.15">
      <c r="A11275" s="6" t="s">
        <v>324</v>
      </c>
      <c r="B11275" s="4" t="s">
        <v>23</v>
      </c>
      <c r="C11275" s="4" t="s">
        <v>249</v>
      </c>
      <c r="D11275" s="4" t="s">
        <v>325</v>
      </c>
      <c r="E11275" s="5">
        <v>11.89</v>
      </c>
    </row>
    <row r="11276" spans="1:10" ht="11.25" x14ac:dyDescent="0.15">
      <c r="A11276" s="6" t="s">
        <v>324</v>
      </c>
      <c r="B11276" s="4" t="s">
        <v>23</v>
      </c>
      <c r="C11276" s="4" t="s">
        <v>249</v>
      </c>
      <c r="D11276" s="4" t="s">
        <v>250</v>
      </c>
      <c r="E11276" s="5">
        <v>15.8</v>
      </c>
    </row>
    <row r="11277" spans="1:10" ht="11.25" x14ac:dyDescent="0.15">
      <c r="A11277" s="6" t="s">
        <v>324</v>
      </c>
      <c r="B11277" s="4" t="s">
        <v>23</v>
      </c>
      <c r="C11277" s="4" t="s">
        <v>249</v>
      </c>
      <c r="D11277" s="4" t="s">
        <v>250</v>
      </c>
      <c r="E11277" s="5">
        <v>9.24</v>
      </c>
    </row>
    <row r="11278" spans="1:10" ht="11.25" x14ac:dyDescent="0.15">
      <c r="A11278" s="6" t="s">
        <v>324</v>
      </c>
      <c r="B11278" s="4" t="s">
        <v>129</v>
      </c>
      <c r="C11278" s="4" t="s">
        <v>249</v>
      </c>
      <c r="D11278" s="4" t="s">
        <v>253</v>
      </c>
      <c r="E11278" s="5">
        <v>8.73</v>
      </c>
    </row>
    <row r="11279" spans="1:10" ht="11.25" x14ac:dyDescent="0.15">
      <c r="A11279" s="6" t="s">
        <v>324</v>
      </c>
      <c r="B11279" s="4" t="s">
        <v>129</v>
      </c>
      <c r="C11279" s="4" t="s">
        <v>249</v>
      </c>
      <c r="D11279" s="4" t="s">
        <v>325</v>
      </c>
      <c r="E11279" s="5">
        <v>12.12</v>
      </c>
    </row>
    <row r="11280" spans="1:10" ht="11.25" x14ac:dyDescent="0.15">
      <c r="A11280" s="6" t="s">
        <v>324</v>
      </c>
      <c r="B11280" s="4" t="s">
        <v>24</v>
      </c>
      <c r="C11280" s="4" t="s">
        <v>249</v>
      </c>
      <c r="D11280" s="4" t="s">
        <v>254</v>
      </c>
      <c r="E11280" s="5">
        <v>11.39</v>
      </c>
      <c r="F11280" t="s">
        <v>353</v>
      </c>
      <c r="G11280" s="17">
        <f>+E11280+E11281+E11282+E11283+E11284+E11285+E11286</f>
        <v>71.719999999999985</v>
      </c>
      <c r="H11280" s="17">
        <f>E11288+E11289+E11290+E11287</f>
        <v>37.81</v>
      </c>
      <c r="I11280" s="18">
        <f>+(G11280/4)/(H11280/3)</f>
        <v>1.4226395133562546</v>
      </c>
      <c r="J11280" s="21">
        <f>+(B11280-$K$1)/7</f>
        <v>9</v>
      </c>
    </row>
    <row r="11281" spans="1:10" ht="11.25" x14ac:dyDescent="0.15">
      <c r="A11281" s="6" t="s">
        <v>324</v>
      </c>
      <c r="B11281" s="4" t="s">
        <v>24</v>
      </c>
      <c r="C11281" s="4" t="s">
        <v>249</v>
      </c>
      <c r="D11281" s="4" t="s">
        <v>254</v>
      </c>
      <c r="E11281" s="5">
        <v>9.7899999999999991</v>
      </c>
    </row>
    <row r="11282" spans="1:10" ht="11.25" x14ac:dyDescent="0.15">
      <c r="A11282" s="6" t="s">
        <v>324</v>
      </c>
      <c r="B11282" s="4" t="s">
        <v>24</v>
      </c>
      <c r="C11282" s="4" t="s">
        <v>249</v>
      </c>
      <c r="D11282" s="4" t="s">
        <v>325</v>
      </c>
      <c r="E11282" s="5">
        <v>8.5</v>
      </c>
    </row>
    <row r="11283" spans="1:10" ht="11.25" x14ac:dyDescent="0.15">
      <c r="A11283" s="6" t="s">
        <v>324</v>
      </c>
      <c r="B11283" s="4" t="s">
        <v>24</v>
      </c>
      <c r="C11283" s="4" t="s">
        <v>249</v>
      </c>
      <c r="D11283" s="4" t="s">
        <v>325</v>
      </c>
      <c r="E11283" s="5">
        <v>9.4499999999999993</v>
      </c>
    </row>
    <row r="11284" spans="1:10" ht="11.25" x14ac:dyDescent="0.15">
      <c r="A11284" s="6" t="s">
        <v>324</v>
      </c>
      <c r="B11284" s="4" t="s">
        <v>130</v>
      </c>
      <c r="C11284" s="4" t="s">
        <v>249</v>
      </c>
      <c r="D11284" s="4" t="s">
        <v>254</v>
      </c>
      <c r="E11284" s="5">
        <v>13.76</v>
      </c>
    </row>
    <row r="11285" spans="1:10" ht="11.25" x14ac:dyDescent="0.15">
      <c r="A11285" s="6" t="s">
        <v>324</v>
      </c>
      <c r="B11285" s="4" t="s">
        <v>130</v>
      </c>
      <c r="C11285" s="4" t="s">
        <v>249</v>
      </c>
      <c r="D11285" s="4" t="s">
        <v>325</v>
      </c>
      <c r="E11285" s="5">
        <v>10.23</v>
      </c>
    </row>
    <row r="11286" spans="1:10" ht="11.25" x14ac:dyDescent="0.15">
      <c r="A11286" s="6" t="s">
        <v>324</v>
      </c>
      <c r="B11286" s="4" t="s">
        <v>130</v>
      </c>
      <c r="C11286" s="4" t="s">
        <v>249</v>
      </c>
      <c r="D11286" s="4" t="s">
        <v>325</v>
      </c>
      <c r="E11286" s="5">
        <v>8.6</v>
      </c>
    </row>
    <row r="11287" spans="1:10" ht="11.25" x14ac:dyDescent="0.15">
      <c r="A11287" s="6" t="s">
        <v>324</v>
      </c>
      <c r="B11287" s="4" t="s">
        <v>25</v>
      </c>
      <c r="C11287" s="4" t="s">
        <v>249</v>
      </c>
      <c r="D11287" s="4" t="s">
        <v>254</v>
      </c>
      <c r="E11287" s="5">
        <v>9.4</v>
      </c>
      <c r="F11287" t="s">
        <v>354</v>
      </c>
    </row>
    <row r="11288" spans="1:10" ht="11.25" x14ac:dyDescent="0.15">
      <c r="A11288" s="6" t="s">
        <v>324</v>
      </c>
      <c r="B11288" s="4" t="s">
        <v>25</v>
      </c>
      <c r="C11288" s="4" t="s">
        <v>249</v>
      </c>
      <c r="D11288" s="4" t="s">
        <v>325</v>
      </c>
      <c r="E11288" s="5">
        <v>9.6</v>
      </c>
    </row>
    <row r="11289" spans="1:10" ht="11.25" x14ac:dyDescent="0.15">
      <c r="A11289" s="6" t="s">
        <v>324</v>
      </c>
      <c r="B11289" s="4" t="s">
        <v>131</v>
      </c>
      <c r="C11289" s="4" t="s">
        <v>249</v>
      </c>
      <c r="D11289" s="4" t="s">
        <v>254</v>
      </c>
      <c r="E11289" s="5">
        <v>9.26</v>
      </c>
    </row>
    <row r="11290" spans="1:10" ht="11.25" x14ac:dyDescent="0.15">
      <c r="A11290" s="6" t="s">
        <v>324</v>
      </c>
      <c r="B11290" s="4" t="s">
        <v>131</v>
      </c>
      <c r="C11290" s="4" t="s">
        <v>249</v>
      </c>
      <c r="D11290" s="4" t="s">
        <v>325</v>
      </c>
      <c r="E11290" s="5">
        <v>9.5500000000000007</v>
      </c>
    </row>
    <row r="11291" spans="1:10" ht="11.25" x14ac:dyDescent="0.15">
      <c r="A11291" s="6" t="s">
        <v>324</v>
      </c>
      <c r="B11291" s="4" t="s">
        <v>26</v>
      </c>
      <c r="C11291" s="4" t="s">
        <v>249</v>
      </c>
      <c r="D11291" s="4" t="s">
        <v>254</v>
      </c>
      <c r="E11291" s="5">
        <v>9.48</v>
      </c>
      <c r="F11291" t="s">
        <v>353</v>
      </c>
      <c r="G11291" s="17">
        <f>+E11291+E11292+E11293+E11294+E11295+E11296+E11297</f>
        <v>59.19</v>
      </c>
      <c r="H11291" s="17">
        <f>E11299+E11300+E11301+E11298</f>
        <v>33.82</v>
      </c>
      <c r="I11291" s="18">
        <f>+(G11291/4)/(H11291/3)</f>
        <v>1.3126108811354227</v>
      </c>
      <c r="J11291" s="21">
        <f>+(B11291-$K$1)/7</f>
        <v>10</v>
      </c>
    </row>
    <row r="11292" spans="1:10" ht="11.25" x14ac:dyDescent="0.15">
      <c r="A11292" s="6" t="s">
        <v>324</v>
      </c>
      <c r="B11292" s="4" t="s">
        <v>26</v>
      </c>
      <c r="C11292" s="4" t="s">
        <v>249</v>
      </c>
      <c r="D11292" s="4" t="s">
        <v>254</v>
      </c>
      <c r="E11292" s="5">
        <v>5.79</v>
      </c>
    </row>
    <row r="11293" spans="1:10" ht="11.25" x14ac:dyDescent="0.15">
      <c r="A11293" s="6" t="s">
        <v>324</v>
      </c>
      <c r="B11293" s="4" t="s">
        <v>26</v>
      </c>
      <c r="C11293" s="4" t="s">
        <v>249</v>
      </c>
      <c r="D11293" s="4" t="s">
        <v>325</v>
      </c>
      <c r="E11293" s="5">
        <v>7.74</v>
      </c>
    </row>
    <row r="11294" spans="1:10" ht="11.25" x14ac:dyDescent="0.15">
      <c r="A11294" s="6" t="s">
        <v>324</v>
      </c>
      <c r="B11294" s="4" t="s">
        <v>26</v>
      </c>
      <c r="C11294" s="4" t="s">
        <v>249</v>
      </c>
      <c r="D11294" s="4" t="s">
        <v>325</v>
      </c>
      <c r="E11294" s="5">
        <v>7.51</v>
      </c>
    </row>
    <row r="11295" spans="1:10" ht="11.25" x14ac:dyDescent="0.15">
      <c r="A11295" s="6" t="s">
        <v>324</v>
      </c>
      <c r="B11295" s="4" t="s">
        <v>132</v>
      </c>
      <c r="C11295" s="4" t="s">
        <v>249</v>
      </c>
      <c r="D11295" s="4" t="s">
        <v>254</v>
      </c>
      <c r="E11295" s="5">
        <v>11.33</v>
      </c>
    </row>
    <row r="11296" spans="1:10" ht="11.25" x14ac:dyDescent="0.15">
      <c r="A11296" s="6" t="s">
        <v>324</v>
      </c>
      <c r="B11296" s="4" t="s">
        <v>132</v>
      </c>
      <c r="C11296" s="4" t="s">
        <v>249</v>
      </c>
      <c r="D11296" s="4" t="s">
        <v>325</v>
      </c>
      <c r="E11296" s="5">
        <v>9.3800000000000008</v>
      </c>
    </row>
    <row r="11297" spans="1:10" ht="11.25" x14ac:dyDescent="0.15">
      <c r="A11297" s="6" t="s">
        <v>324</v>
      </c>
      <c r="B11297" s="4" t="s">
        <v>132</v>
      </c>
      <c r="C11297" s="4" t="s">
        <v>249</v>
      </c>
      <c r="D11297" s="4" t="s">
        <v>325</v>
      </c>
      <c r="E11297" s="5">
        <v>7.96</v>
      </c>
    </row>
    <row r="11298" spans="1:10" ht="11.25" x14ac:dyDescent="0.15">
      <c r="A11298" s="6" t="s">
        <v>324</v>
      </c>
      <c r="B11298" s="4" t="s">
        <v>27</v>
      </c>
      <c r="C11298" s="4" t="s">
        <v>249</v>
      </c>
      <c r="D11298" s="4" t="s">
        <v>254</v>
      </c>
      <c r="E11298" s="5">
        <v>9.11</v>
      </c>
      <c r="F11298" t="s">
        <v>354</v>
      </c>
    </row>
    <row r="11299" spans="1:10" ht="11.25" x14ac:dyDescent="0.15">
      <c r="A11299" s="6" t="s">
        <v>324</v>
      </c>
      <c r="B11299" s="4" t="s">
        <v>27</v>
      </c>
      <c r="C11299" s="4" t="s">
        <v>249</v>
      </c>
      <c r="D11299" s="4" t="s">
        <v>325</v>
      </c>
      <c r="E11299" s="5">
        <v>9.69</v>
      </c>
    </row>
    <row r="11300" spans="1:10" ht="11.25" x14ac:dyDescent="0.15">
      <c r="A11300" s="6" t="s">
        <v>324</v>
      </c>
      <c r="B11300" s="4" t="s">
        <v>133</v>
      </c>
      <c r="C11300" s="4" t="s">
        <v>249</v>
      </c>
      <c r="D11300" s="4" t="s">
        <v>254</v>
      </c>
      <c r="E11300" s="5">
        <v>7.06</v>
      </c>
    </row>
    <row r="11301" spans="1:10" ht="11.25" x14ac:dyDescent="0.15">
      <c r="A11301" s="6" t="s">
        <v>324</v>
      </c>
      <c r="B11301" s="4" t="s">
        <v>133</v>
      </c>
      <c r="C11301" s="4" t="s">
        <v>249</v>
      </c>
      <c r="D11301" s="4" t="s">
        <v>325</v>
      </c>
      <c r="E11301" s="5">
        <v>7.96</v>
      </c>
    </row>
    <row r="11302" spans="1:10" ht="11.25" x14ac:dyDescent="0.15">
      <c r="A11302" s="6" t="s">
        <v>324</v>
      </c>
      <c r="B11302" s="4" t="s">
        <v>28</v>
      </c>
      <c r="C11302" s="4" t="s">
        <v>249</v>
      </c>
      <c r="D11302" s="4" t="s">
        <v>254</v>
      </c>
      <c r="E11302" s="5">
        <v>8.27</v>
      </c>
      <c r="F11302" t="s">
        <v>353</v>
      </c>
      <c r="G11302" s="17">
        <f>+E11302+E11303+E11304+E11305</f>
        <v>28.21</v>
      </c>
      <c r="H11302" s="17">
        <f>E11310+E11311+E11308+E11309+E11307+E11306</f>
        <v>64.55</v>
      </c>
      <c r="I11302" s="18">
        <f>+(G11302/4)/(H11302/3)</f>
        <v>0.32776917118512783</v>
      </c>
      <c r="J11302" s="21">
        <f>+(B11302-$K$1)/7</f>
        <v>11</v>
      </c>
    </row>
    <row r="11303" spans="1:10" ht="11.25" x14ac:dyDescent="0.15">
      <c r="A11303" s="6" t="s">
        <v>324</v>
      </c>
      <c r="B11303" s="4" t="s">
        <v>28</v>
      </c>
      <c r="C11303" s="4" t="s">
        <v>249</v>
      </c>
      <c r="D11303" s="4" t="s">
        <v>254</v>
      </c>
      <c r="E11303" s="5">
        <v>5.32</v>
      </c>
    </row>
    <row r="11304" spans="1:10" ht="11.25" x14ac:dyDescent="0.15">
      <c r="A11304" s="6" t="s">
        <v>324</v>
      </c>
      <c r="B11304" s="4" t="s">
        <v>28</v>
      </c>
      <c r="C11304" s="4" t="s">
        <v>249</v>
      </c>
      <c r="D11304" s="4" t="s">
        <v>325</v>
      </c>
      <c r="E11304" s="5">
        <v>7.32</v>
      </c>
    </row>
    <row r="11305" spans="1:10" ht="11.25" x14ac:dyDescent="0.15">
      <c r="A11305" s="6" t="s">
        <v>324</v>
      </c>
      <c r="B11305" s="4" t="s">
        <v>28</v>
      </c>
      <c r="C11305" s="4" t="s">
        <v>249</v>
      </c>
      <c r="D11305" s="4" t="s">
        <v>325</v>
      </c>
      <c r="E11305" s="5">
        <v>7.3</v>
      </c>
    </row>
    <row r="11306" spans="1:10" ht="11.25" x14ac:dyDescent="0.15">
      <c r="A11306" s="6" t="s">
        <v>324</v>
      </c>
      <c r="B11306" s="4" t="s">
        <v>30</v>
      </c>
      <c r="C11306" s="4" t="s">
        <v>249</v>
      </c>
      <c r="D11306" s="4" t="s">
        <v>254</v>
      </c>
      <c r="E11306" s="5">
        <v>7.78</v>
      </c>
      <c r="F11306" t="s">
        <v>354</v>
      </c>
    </row>
    <row r="11307" spans="1:10" ht="11.25" x14ac:dyDescent="0.15">
      <c r="A11307" s="6" t="s">
        <v>324</v>
      </c>
      <c r="B11307" s="4" t="s">
        <v>30</v>
      </c>
      <c r="C11307" s="4" t="s">
        <v>249</v>
      </c>
      <c r="D11307" s="4" t="s">
        <v>325</v>
      </c>
      <c r="E11307" s="5">
        <v>8.6199999999999992</v>
      </c>
    </row>
    <row r="11308" spans="1:10" ht="11.25" x14ac:dyDescent="0.15">
      <c r="A11308" s="6" t="s">
        <v>324</v>
      </c>
      <c r="B11308" s="4" t="s">
        <v>135</v>
      </c>
      <c r="C11308" s="4" t="s">
        <v>249</v>
      </c>
      <c r="D11308" s="4" t="s">
        <v>254</v>
      </c>
      <c r="E11308" s="5">
        <v>13.79</v>
      </c>
    </row>
    <row r="11309" spans="1:10" ht="11.25" x14ac:dyDescent="0.15">
      <c r="A11309" s="6" t="s">
        <v>324</v>
      </c>
      <c r="B11309" s="4" t="s">
        <v>135</v>
      </c>
      <c r="C11309" s="4" t="s">
        <v>249</v>
      </c>
      <c r="D11309" s="4" t="s">
        <v>254</v>
      </c>
      <c r="E11309" s="5">
        <v>5.66</v>
      </c>
    </row>
    <row r="11310" spans="1:10" ht="11.25" x14ac:dyDescent="0.15">
      <c r="A11310" s="9" t="s">
        <v>324</v>
      </c>
      <c r="B11310" s="4" t="s">
        <v>135</v>
      </c>
      <c r="C11310" s="4" t="s">
        <v>249</v>
      </c>
      <c r="D11310" s="4" t="s">
        <v>325</v>
      </c>
      <c r="E11310" s="5">
        <v>13.98</v>
      </c>
    </row>
    <row r="11311" spans="1:10" ht="11.25" x14ac:dyDescent="0.15">
      <c r="A11311" s="6" t="s">
        <v>324</v>
      </c>
      <c r="B11311" s="4" t="s">
        <v>135</v>
      </c>
      <c r="C11311" s="4" t="s">
        <v>249</v>
      </c>
      <c r="D11311" s="4" t="s">
        <v>325</v>
      </c>
      <c r="E11311" s="5">
        <v>14.72</v>
      </c>
    </row>
    <row r="11312" spans="1:10" ht="11.25" x14ac:dyDescent="0.15">
      <c r="A11312" s="6" t="s">
        <v>324</v>
      </c>
      <c r="B11312" s="4" t="s">
        <v>31</v>
      </c>
      <c r="C11312" s="4" t="s">
        <v>249</v>
      </c>
      <c r="D11312" s="4" t="s">
        <v>254</v>
      </c>
      <c r="E11312" s="5">
        <v>10.029999999999999</v>
      </c>
      <c r="F11312" t="s">
        <v>353</v>
      </c>
      <c r="G11312" s="17">
        <f>+E11312+E11313+E11314+E11315+E11316+E11317+E11318</f>
        <v>64.39</v>
      </c>
      <c r="H11312" s="17">
        <f>E11320+E11321+E11322+E11319</f>
        <v>34.300000000000004</v>
      </c>
      <c r="I11312" s="18">
        <f>+(G11312/4)/(H11312/3)</f>
        <v>1.407944606413994</v>
      </c>
      <c r="J11312" s="21">
        <f>+(B11312-$K$1)/7</f>
        <v>12</v>
      </c>
    </row>
    <row r="11313" spans="1:10" ht="11.25" x14ac:dyDescent="0.15">
      <c r="A11313" s="6" t="s">
        <v>324</v>
      </c>
      <c r="B11313" s="4" t="s">
        <v>31</v>
      </c>
      <c r="C11313" s="4" t="s">
        <v>249</v>
      </c>
      <c r="D11313" s="4" t="s">
        <v>254</v>
      </c>
      <c r="E11313" s="5">
        <v>6.18</v>
      </c>
    </row>
    <row r="11314" spans="1:10" ht="11.25" x14ac:dyDescent="0.15">
      <c r="A11314" s="6" t="s">
        <v>324</v>
      </c>
      <c r="B11314" s="4" t="s">
        <v>31</v>
      </c>
      <c r="C11314" s="4" t="s">
        <v>249</v>
      </c>
      <c r="D11314" s="4" t="s">
        <v>325</v>
      </c>
      <c r="E11314" s="5">
        <v>8.68</v>
      </c>
    </row>
    <row r="11315" spans="1:10" ht="11.25" x14ac:dyDescent="0.15">
      <c r="A11315" s="6" t="s">
        <v>324</v>
      </c>
      <c r="B11315" s="4" t="s">
        <v>31</v>
      </c>
      <c r="C11315" s="4" t="s">
        <v>249</v>
      </c>
      <c r="D11315" s="4" t="s">
        <v>325</v>
      </c>
      <c r="E11315" s="5">
        <v>8.34</v>
      </c>
    </row>
    <row r="11316" spans="1:10" ht="11.25" x14ac:dyDescent="0.15">
      <c r="A11316" s="6" t="s">
        <v>324</v>
      </c>
      <c r="B11316" s="4" t="s">
        <v>136</v>
      </c>
      <c r="C11316" s="4" t="s">
        <v>249</v>
      </c>
      <c r="D11316" s="4" t="s">
        <v>254</v>
      </c>
      <c r="E11316" s="5">
        <v>12.65</v>
      </c>
    </row>
    <row r="11317" spans="1:10" ht="11.25" x14ac:dyDescent="0.15">
      <c r="A11317" s="6" t="s">
        <v>324</v>
      </c>
      <c r="B11317" s="4" t="s">
        <v>136</v>
      </c>
      <c r="C11317" s="4" t="s">
        <v>249</v>
      </c>
      <c r="D11317" s="4" t="s">
        <v>325</v>
      </c>
      <c r="E11317" s="5">
        <v>10.63</v>
      </c>
    </row>
    <row r="11318" spans="1:10" ht="11.25" x14ac:dyDescent="0.15">
      <c r="A11318" s="6" t="s">
        <v>324</v>
      </c>
      <c r="B11318" s="4" t="s">
        <v>136</v>
      </c>
      <c r="C11318" s="4" t="s">
        <v>249</v>
      </c>
      <c r="D11318" s="4" t="s">
        <v>325</v>
      </c>
      <c r="E11318" s="5">
        <v>7.88</v>
      </c>
    </row>
    <row r="11319" spans="1:10" ht="11.25" x14ac:dyDescent="0.15">
      <c r="A11319" s="6" t="s">
        <v>324</v>
      </c>
      <c r="B11319" s="4" t="s">
        <v>33</v>
      </c>
      <c r="C11319" s="4" t="s">
        <v>249</v>
      </c>
      <c r="D11319" s="4" t="s">
        <v>254</v>
      </c>
      <c r="E11319" s="5">
        <v>7.99</v>
      </c>
      <c r="F11319" t="s">
        <v>354</v>
      </c>
      <c r="J11319" s="21"/>
    </row>
    <row r="11320" spans="1:10" ht="11.25" x14ac:dyDescent="0.15">
      <c r="A11320" s="6" t="s">
        <v>324</v>
      </c>
      <c r="B11320" s="4" t="s">
        <v>33</v>
      </c>
      <c r="C11320" s="4" t="s">
        <v>249</v>
      </c>
      <c r="D11320" s="4" t="s">
        <v>325</v>
      </c>
      <c r="E11320" s="5">
        <v>8.02</v>
      </c>
    </row>
    <row r="11321" spans="1:10" ht="11.25" x14ac:dyDescent="0.15">
      <c r="A11321" s="6" t="s">
        <v>324</v>
      </c>
      <c r="B11321" s="4" t="s">
        <v>137</v>
      </c>
      <c r="C11321" s="4" t="s">
        <v>249</v>
      </c>
      <c r="D11321" s="4" t="s">
        <v>254</v>
      </c>
      <c r="E11321" s="5">
        <v>7.9</v>
      </c>
    </row>
    <row r="11322" spans="1:10" ht="11.25" x14ac:dyDescent="0.15">
      <c r="A11322" s="6" t="s">
        <v>324</v>
      </c>
      <c r="B11322" s="4" t="s">
        <v>137</v>
      </c>
      <c r="C11322" s="4" t="s">
        <v>249</v>
      </c>
      <c r="D11322" s="4" t="s">
        <v>325</v>
      </c>
      <c r="E11322" s="5">
        <v>10.39</v>
      </c>
    </row>
    <row r="11323" spans="1:10" ht="11.25" x14ac:dyDescent="0.15">
      <c r="A11323" s="6" t="s">
        <v>324</v>
      </c>
      <c r="B11323" s="4" t="s">
        <v>34</v>
      </c>
      <c r="C11323" s="4" t="s">
        <v>249</v>
      </c>
      <c r="D11323" s="4" t="s">
        <v>253</v>
      </c>
      <c r="E11323" s="5">
        <v>10.1</v>
      </c>
      <c r="F11323" t="s">
        <v>353</v>
      </c>
      <c r="G11323" s="17">
        <f>+E11323+E11324+E11325+E11326+E11327+E11328+E11329</f>
        <v>65.42</v>
      </c>
      <c r="H11323" s="17">
        <f>E11331+E11332+E11333+E11330</f>
        <v>42.21</v>
      </c>
      <c r="I11323" s="18">
        <f>+(G11323/4)/(H11323/3)</f>
        <v>1.1624022743425728</v>
      </c>
      <c r="J11323" s="21">
        <f>+(B11323-$K$1)/7</f>
        <v>13</v>
      </c>
    </row>
    <row r="11324" spans="1:10" ht="11.25" x14ac:dyDescent="0.15">
      <c r="A11324" s="6" t="s">
        <v>324</v>
      </c>
      <c r="B11324" s="4" t="s">
        <v>34</v>
      </c>
      <c r="C11324" s="4" t="s">
        <v>249</v>
      </c>
      <c r="D11324" s="4" t="s">
        <v>253</v>
      </c>
      <c r="E11324" s="5">
        <v>5.95</v>
      </c>
    </row>
    <row r="11325" spans="1:10" ht="11.25" x14ac:dyDescent="0.15">
      <c r="A11325" s="6" t="s">
        <v>324</v>
      </c>
      <c r="B11325" s="4" t="s">
        <v>34</v>
      </c>
      <c r="C11325" s="4" t="s">
        <v>249</v>
      </c>
      <c r="D11325" s="4" t="s">
        <v>325</v>
      </c>
      <c r="E11325" s="5">
        <v>9.4700000000000006</v>
      </c>
    </row>
    <row r="11326" spans="1:10" ht="11.25" x14ac:dyDescent="0.15">
      <c r="A11326" s="6" t="s">
        <v>324</v>
      </c>
      <c r="B11326" s="4" t="s">
        <v>34</v>
      </c>
      <c r="C11326" s="4" t="s">
        <v>249</v>
      </c>
      <c r="D11326" s="4" t="s">
        <v>325</v>
      </c>
      <c r="E11326" s="5">
        <v>8.07</v>
      </c>
    </row>
    <row r="11327" spans="1:10" ht="11.25" x14ac:dyDescent="0.15">
      <c r="A11327" s="6" t="s">
        <v>324</v>
      </c>
      <c r="B11327" s="4" t="s">
        <v>138</v>
      </c>
      <c r="C11327" s="4" t="s">
        <v>249</v>
      </c>
      <c r="D11327" s="4" t="s">
        <v>253</v>
      </c>
      <c r="E11327" s="5">
        <v>9.91</v>
      </c>
    </row>
    <row r="11328" spans="1:10" ht="11.25" x14ac:dyDescent="0.15">
      <c r="A11328" s="6" t="s">
        <v>324</v>
      </c>
      <c r="B11328" s="4" t="s">
        <v>138</v>
      </c>
      <c r="C11328" s="4" t="s">
        <v>249</v>
      </c>
      <c r="D11328" s="4" t="s">
        <v>253</v>
      </c>
      <c r="E11328" s="5">
        <v>9.17</v>
      </c>
    </row>
    <row r="11329" spans="1:10" ht="11.25" x14ac:dyDescent="0.15">
      <c r="A11329" s="6" t="s">
        <v>324</v>
      </c>
      <c r="B11329" s="4" t="s">
        <v>138</v>
      </c>
      <c r="C11329" s="4" t="s">
        <v>249</v>
      </c>
      <c r="D11329" s="4" t="s">
        <v>254</v>
      </c>
      <c r="E11329" s="5">
        <v>12.75</v>
      </c>
    </row>
    <row r="11330" spans="1:10" ht="11.25" x14ac:dyDescent="0.15">
      <c r="A11330" s="6" t="s">
        <v>324</v>
      </c>
      <c r="B11330" s="4" t="s">
        <v>35</v>
      </c>
      <c r="C11330" s="4" t="s">
        <v>249</v>
      </c>
      <c r="D11330" s="4" t="s">
        <v>254</v>
      </c>
      <c r="E11330" s="5">
        <v>10.27</v>
      </c>
      <c r="F11330" t="s">
        <v>354</v>
      </c>
    </row>
    <row r="11331" spans="1:10" ht="11.25" x14ac:dyDescent="0.15">
      <c r="A11331" s="6" t="s">
        <v>324</v>
      </c>
      <c r="B11331" s="4" t="s">
        <v>35</v>
      </c>
      <c r="C11331" s="4" t="s">
        <v>249</v>
      </c>
      <c r="D11331" s="4" t="s">
        <v>250</v>
      </c>
      <c r="E11331" s="5">
        <v>9.41</v>
      </c>
    </row>
    <row r="11332" spans="1:10" ht="11.25" x14ac:dyDescent="0.15">
      <c r="A11332" s="6" t="s">
        <v>324</v>
      </c>
      <c r="B11332" s="4" t="s">
        <v>139</v>
      </c>
      <c r="C11332" s="4" t="s">
        <v>249</v>
      </c>
      <c r="D11332" s="4" t="s">
        <v>254</v>
      </c>
      <c r="E11332" s="5">
        <v>11.08</v>
      </c>
    </row>
    <row r="11333" spans="1:10" ht="11.25" x14ac:dyDescent="0.15">
      <c r="A11333" s="6" t="s">
        <v>324</v>
      </c>
      <c r="B11333" s="4" t="s">
        <v>139</v>
      </c>
      <c r="C11333" s="4" t="s">
        <v>249</v>
      </c>
      <c r="D11333" s="4" t="s">
        <v>252</v>
      </c>
      <c r="E11333" s="5">
        <v>11.45</v>
      </c>
    </row>
    <row r="11334" spans="1:10" ht="11.25" x14ac:dyDescent="0.15">
      <c r="A11334" s="6" t="s">
        <v>324</v>
      </c>
      <c r="B11334" s="4" t="s">
        <v>36</v>
      </c>
      <c r="C11334" s="4" t="s">
        <v>249</v>
      </c>
      <c r="D11334" s="4" t="s">
        <v>253</v>
      </c>
      <c r="E11334" s="5">
        <v>9.0299999999999994</v>
      </c>
      <c r="F11334" t="s">
        <v>353</v>
      </c>
      <c r="G11334" s="17">
        <f>+E11334+E11335+E11336+E11337+E11338+E11339+E11340+E11341</f>
        <v>85.63</v>
      </c>
      <c r="H11334" s="17">
        <f>E11342+E11343+E11344+E11345</f>
        <v>39.61</v>
      </c>
      <c r="I11334" s="18">
        <f>+(G11334/4)/(H11334/3)</f>
        <v>1.6213708659429436</v>
      </c>
      <c r="J11334" s="21">
        <f>+(B11334-$K$1)/7</f>
        <v>14</v>
      </c>
    </row>
    <row r="11335" spans="1:10" ht="11.25" x14ac:dyDescent="0.15">
      <c r="A11335" s="6" t="s">
        <v>324</v>
      </c>
      <c r="B11335" s="4" t="s">
        <v>36</v>
      </c>
      <c r="C11335" s="4" t="s">
        <v>249</v>
      </c>
      <c r="D11335" s="4" t="s">
        <v>253</v>
      </c>
      <c r="E11335" s="5">
        <v>10.77</v>
      </c>
    </row>
    <row r="11336" spans="1:10" ht="11.25" x14ac:dyDescent="0.15">
      <c r="A11336" s="6" t="s">
        <v>324</v>
      </c>
      <c r="B11336" s="4" t="s">
        <v>36</v>
      </c>
      <c r="C11336" s="4" t="s">
        <v>249</v>
      </c>
      <c r="D11336" s="4" t="s">
        <v>254</v>
      </c>
      <c r="E11336" s="5">
        <v>10.5</v>
      </c>
    </row>
    <row r="11337" spans="1:10" ht="11.25" x14ac:dyDescent="0.15">
      <c r="A11337" s="6" t="s">
        <v>324</v>
      </c>
      <c r="B11337" s="4" t="s">
        <v>36</v>
      </c>
      <c r="C11337" s="4" t="s">
        <v>249</v>
      </c>
      <c r="D11337" s="4" t="s">
        <v>254</v>
      </c>
      <c r="E11337" s="5">
        <v>6.51</v>
      </c>
    </row>
    <row r="11338" spans="1:10" ht="11.25" x14ac:dyDescent="0.15">
      <c r="A11338" s="6" t="s">
        <v>324</v>
      </c>
      <c r="B11338" s="4" t="s">
        <v>140</v>
      </c>
      <c r="C11338" s="4" t="s">
        <v>249</v>
      </c>
      <c r="D11338" s="4" t="s">
        <v>254</v>
      </c>
      <c r="E11338" s="5">
        <v>14.36</v>
      </c>
    </row>
    <row r="11339" spans="1:10" ht="11.25" x14ac:dyDescent="0.15">
      <c r="A11339" s="6" t="s">
        <v>324</v>
      </c>
      <c r="B11339" s="4" t="s">
        <v>140</v>
      </c>
      <c r="C11339" s="4" t="s">
        <v>249</v>
      </c>
      <c r="D11339" s="4" t="s">
        <v>254</v>
      </c>
      <c r="E11339" s="5">
        <v>9.3800000000000008</v>
      </c>
    </row>
    <row r="11340" spans="1:10" ht="11.25" x14ac:dyDescent="0.15">
      <c r="A11340" s="6" t="s">
        <v>324</v>
      </c>
      <c r="B11340" s="4" t="s">
        <v>140</v>
      </c>
      <c r="C11340" s="4" t="s">
        <v>249</v>
      </c>
      <c r="D11340" s="4" t="s">
        <v>251</v>
      </c>
      <c r="E11340" s="5">
        <v>11.13</v>
      </c>
    </row>
    <row r="11341" spans="1:10" ht="11.25" x14ac:dyDescent="0.15">
      <c r="A11341" s="6" t="s">
        <v>324</v>
      </c>
      <c r="B11341" s="4" t="s">
        <v>140</v>
      </c>
      <c r="C11341" s="4" t="s">
        <v>249</v>
      </c>
      <c r="D11341" s="4" t="s">
        <v>251</v>
      </c>
      <c r="E11341" s="5">
        <v>13.95</v>
      </c>
    </row>
    <row r="11342" spans="1:10" ht="11.25" x14ac:dyDescent="0.15">
      <c r="A11342" s="6" t="s">
        <v>324</v>
      </c>
      <c r="B11342" s="4" t="s">
        <v>37</v>
      </c>
      <c r="C11342" s="4" t="s">
        <v>249</v>
      </c>
      <c r="D11342" s="4" t="s">
        <v>254</v>
      </c>
      <c r="E11342" s="5">
        <v>9.56</v>
      </c>
      <c r="F11342" t="s">
        <v>354</v>
      </c>
    </row>
    <row r="11343" spans="1:10" ht="11.25" x14ac:dyDescent="0.15">
      <c r="A11343" s="6" t="s">
        <v>324</v>
      </c>
      <c r="B11343" s="4" t="s">
        <v>37</v>
      </c>
      <c r="C11343" s="4" t="s">
        <v>249</v>
      </c>
      <c r="D11343" s="4" t="s">
        <v>251</v>
      </c>
      <c r="E11343" s="5">
        <v>10.220000000000001</v>
      </c>
    </row>
    <row r="11344" spans="1:10" ht="11.25" x14ac:dyDescent="0.15">
      <c r="A11344" s="6" t="s">
        <v>324</v>
      </c>
      <c r="B11344" s="4" t="s">
        <v>141</v>
      </c>
      <c r="C11344" s="4" t="s">
        <v>249</v>
      </c>
      <c r="D11344" s="4" t="s">
        <v>253</v>
      </c>
      <c r="E11344" s="5">
        <v>10.71</v>
      </c>
    </row>
    <row r="11345" spans="1:10" ht="11.25" x14ac:dyDescent="0.15">
      <c r="A11345" s="6" t="s">
        <v>324</v>
      </c>
      <c r="B11345" s="4" t="s">
        <v>141</v>
      </c>
      <c r="C11345" s="4" t="s">
        <v>249</v>
      </c>
      <c r="D11345" s="4" t="s">
        <v>254</v>
      </c>
      <c r="E11345" s="5">
        <v>9.1199999999999992</v>
      </c>
    </row>
    <row r="11346" spans="1:10" ht="11.25" x14ac:dyDescent="0.15">
      <c r="A11346" s="6" t="s">
        <v>324</v>
      </c>
      <c r="B11346" s="4" t="s">
        <v>38</v>
      </c>
      <c r="C11346" s="4" t="s">
        <v>249</v>
      </c>
      <c r="D11346" s="4" t="s">
        <v>254</v>
      </c>
      <c r="E11346" s="5">
        <v>11.46</v>
      </c>
      <c r="F11346" t="s">
        <v>353</v>
      </c>
      <c r="G11346" s="17">
        <f>+E11346+E11347+E11348+E11349+E11350+E11351+E11352+E11353</f>
        <v>78.989999999999995</v>
      </c>
      <c r="H11346" s="17">
        <f>E11354+E11355+E11356+E11357</f>
        <v>47.9</v>
      </c>
      <c r="I11346" s="18">
        <f>+(G11346/4)/(H11346/3)</f>
        <v>1.2367954070981211</v>
      </c>
      <c r="J11346" s="21">
        <f>+(B11346-$K$1)/7</f>
        <v>15</v>
      </c>
    </row>
    <row r="11347" spans="1:10" ht="11.25" x14ac:dyDescent="0.15">
      <c r="A11347" s="6" t="s">
        <v>324</v>
      </c>
      <c r="B11347" s="4" t="s">
        <v>38</v>
      </c>
      <c r="C11347" s="4" t="s">
        <v>249</v>
      </c>
      <c r="D11347" s="4" t="s">
        <v>254</v>
      </c>
      <c r="E11347" s="5">
        <v>7.86</v>
      </c>
    </row>
    <row r="11348" spans="1:10" ht="11.25" x14ac:dyDescent="0.15">
      <c r="A11348" s="6" t="s">
        <v>324</v>
      </c>
      <c r="B11348" s="4" t="s">
        <v>38</v>
      </c>
      <c r="C11348" s="4" t="s">
        <v>249</v>
      </c>
      <c r="D11348" s="4" t="s">
        <v>252</v>
      </c>
      <c r="E11348" s="5">
        <v>10.29</v>
      </c>
    </row>
    <row r="11349" spans="1:10" ht="11.25" x14ac:dyDescent="0.15">
      <c r="A11349" s="6" t="s">
        <v>324</v>
      </c>
      <c r="B11349" s="4" t="s">
        <v>38</v>
      </c>
      <c r="C11349" s="4" t="s">
        <v>249</v>
      </c>
      <c r="D11349" s="4" t="s">
        <v>252</v>
      </c>
      <c r="E11349" s="5">
        <v>10.25</v>
      </c>
    </row>
    <row r="11350" spans="1:10" ht="11.25" x14ac:dyDescent="0.15">
      <c r="A11350" s="6" t="s">
        <v>324</v>
      </c>
      <c r="B11350" s="4" t="s">
        <v>142</v>
      </c>
      <c r="C11350" s="4" t="s">
        <v>249</v>
      </c>
      <c r="D11350" s="4" t="s">
        <v>254</v>
      </c>
      <c r="E11350" s="5">
        <v>10.69</v>
      </c>
    </row>
    <row r="11351" spans="1:10" ht="11.25" x14ac:dyDescent="0.15">
      <c r="A11351" s="6" t="s">
        <v>324</v>
      </c>
      <c r="B11351" s="4" t="s">
        <v>142</v>
      </c>
      <c r="C11351" s="4" t="s">
        <v>249</v>
      </c>
      <c r="D11351" s="4" t="s">
        <v>254</v>
      </c>
      <c r="E11351" s="5">
        <v>4.3</v>
      </c>
    </row>
    <row r="11352" spans="1:10" ht="11.25" x14ac:dyDescent="0.15">
      <c r="A11352" s="6" t="s">
        <v>324</v>
      </c>
      <c r="B11352" s="4" t="s">
        <v>142</v>
      </c>
      <c r="C11352" s="4" t="s">
        <v>249</v>
      </c>
      <c r="D11352" s="4" t="s">
        <v>252</v>
      </c>
      <c r="E11352" s="5">
        <v>11.15</v>
      </c>
    </row>
    <row r="11353" spans="1:10" ht="11.25" x14ac:dyDescent="0.15">
      <c r="A11353" s="6" t="s">
        <v>324</v>
      </c>
      <c r="B11353" s="4" t="s">
        <v>142</v>
      </c>
      <c r="C11353" s="4" t="s">
        <v>249</v>
      </c>
      <c r="D11353" s="4" t="s">
        <v>252</v>
      </c>
      <c r="E11353" s="5">
        <v>12.99</v>
      </c>
    </row>
    <row r="11354" spans="1:10" ht="11.25" x14ac:dyDescent="0.15">
      <c r="A11354" s="9" t="s">
        <v>324</v>
      </c>
      <c r="B11354" s="4" t="s">
        <v>39</v>
      </c>
      <c r="C11354" s="4" t="s">
        <v>249</v>
      </c>
      <c r="D11354" s="4" t="s">
        <v>254</v>
      </c>
      <c r="E11354" s="5">
        <v>10.96</v>
      </c>
      <c r="F11354" t="s">
        <v>354</v>
      </c>
    </row>
    <row r="11355" spans="1:10" ht="11.25" x14ac:dyDescent="0.15">
      <c r="A11355" s="6" t="s">
        <v>324</v>
      </c>
      <c r="B11355" s="4" t="s">
        <v>39</v>
      </c>
      <c r="C11355" s="4" t="s">
        <v>249</v>
      </c>
      <c r="D11355" s="4" t="s">
        <v>325</v>
      </c>
      <c r="E11355" s="5">
        <v>12.96</v>
      </c>
    </row>
    <row r="11356" spans="1:10" ht="11.25" x14ac:dyDescent="0.15">
      <c r="A11356" s="6" t="s">
        <v>324</v>
      </c>
      <c r="B11356" s="4" t="s">
        <v>143</v>
      </c>
      <c r="C11356" s="4" t="s">
        <v>249</v>
      </c>
      <c r="D11356" s="4" t="s">
        <v>254</v>
      </c>
      <c r="E11356" s="5">
        <v>10.9</v>
      </c>
    </row>
    <row r="11357" spans="1:10" ht="11.25" x14ac:dyDescent="0.15">
      <c r="A11357" s="6" t="s">
        <v>324</v>
      </c>
      <c r="B11357" s="4" t="s">
        <v>143</v>
      </c>
      <c r="C11357" s="4" t="s">
        <v>249</v>
      </c>
      <c r="D11357" s="4" t="s">
        <v>325</v>
      </c>
      <c r="E11357" s="5">
        <v>13.08</v>
      </c>
    </row>
    <row r="11358" spans="1:10" ht="11.25" x14ac:dyDescent="0.15">
      <c r="A11358" s="6" t="s">
        <v>324</v>
      </c>
      <c r="B11358" s="4" t="s">
        <v>40</v>
      </c>
      <c r="C11358" s="4" t="s">
        <v>249</v>
      </c>
      <c r="D11358" s="4" t="s">
        <v>254</v>
      </c>
      <c r="E11358" s="5">
        <v>12.46</v>
      </c>
      <c r="F11358" t="s">
        <v>353</v>
      </c>
      <c r="G11358" s="17">
        <f>+E11358+E11359+E11360+E11361+E11362+E11363+E11364</f>
        <v>79.62</v>
      </c>
      <c r="H11358" s="17">
        <f>E11366+E11367+E11368+E11365</f>
        <v>43.099999999999994</v>
      </c>
      <c r="I11358" s="18">
        <f>+(G11358/4)/(H11358/3)</f>
        <v>1.3854988399071928</v>
      </c>
      <c r="J11358" s="21">
        <f>+(B11358-$K$1)/7</f>
        <v>16</v>
      </c>
    </row>
    <row r="11359" spans="1:10" ht="11.25" x14ac:dyDescent="0.15">
      <c r="A11359" s="6" t="s">
        <v>324</v>
      </c>
      <c r="B11359" s="4" t="s">
        <v>40</v>
      </c>
      <c r="C11359" s="4" t="s">
        <v>249</v>
      </c>
      <c r="D11359" s="4" t="s">
        <v>254</v>
      </c>
      <c r="E11359" s="5">
        <v>7.76</v>
      </c>
    </row>
    <row r="11360" spans="1:10" ht="11.25" x14ac:dyDescent="0.15">
      <c r="A11360" s="6" t="s">
        <v>324</v>
      </c>
      <c r="B11360" s="4" t="s">
        <v>40</v>
      </c>
      <c r="C11360" s="4" t="s">
        <v>249</v>
      </c>
      <c r="D11360" s="4" t="s">
        <v>325</v>
      </c>
      <c r="E11360" s="5">
        <v>12.35</v>
      </c>
    </row>
    <row r="11361" spans="1:10" ht="11.25" x14ac:dyDescent="0.15">
      <c r="A11361" s="6" t="s">
        <v>324</v>
      </c>
      <c r="B11361" s="4" t="s">
        <v>40</v>
      </c>
      <c r="C11361" s="4" t="s">
        <v>249</v>
      </c>
      <c r="D11361" s="4" t="s">
        <v>325</v>
      </c>
      <c r="E11361" s="5">
        <v>10.8</v>
      </c>
    </row>
    <row r="11362" spans="1:10" ht="11.25" x14ac:dyDescent="0.15">
      <c r="A11362" s="6" t="s">
        <v>324</v>
      </c>
      <c r="B11362" s="4" t="s">
        <v>144</v>
      </c>
      <c r="C11362" s="4" t="s">
        <v>249</v>
      </c>
      <c r="D11362" s="4" t="s">
        <v>325</v>
      </c>
      <c r="E11362" s="5">
        <v>9.75</v>
      </c>
    </row>
    <row r="11363" spans="1:10" ht="11.25" x14ac:dyDescent="0.15">
      <c r="A11363" s="6" t="s">
        <v>324</v>
      </c>
      <c r="B11363" s="4" t="s">
        <v>144</v>
      </c>
      <c r="C11363" s="4" t="s">
        <v>249</v>
      </c>
      <c r="D11363" s="4" t="s">
        <v>325</v>
      </c>
      <c r="E11363" s="5">
        <v>12.92</v>
      </c>
    </row>
    <row r="11364" spans="1:10" ht="11.25" x14ac:dyDescent="0.15">
      <c r="A11364" s="6" t="s">
        <v>324</v>
      </c>
      <c r="B11364" s="4" t="s">
        <v>144</v>
      </c>
      <c r="C11364" s="4" t="s">
        <v>249</v>
      </c>
      <c r="D11364" s="4" t="s">
        <v>252</v>
      </c>
      <c r="E11364" s="5">
        <v>13.58</v>
      </c>
    </row>
    <row r="11365" spans="1:10" ht="11.25" x14ac:dyDescent="0.15">
      <c r="A11365" s="6" t="s">
        <v>324</v>
      </c>
      <c r="B11365" s="4" t="s">
        <v>41</v>
      </c>
      <c r="C11365" s="4" t="s">
        <v>249</v>
      </c>
      <c r="D11365" s="4" t="s">
        <v>254</v>
      </c>
      <c r="E11365" s="5">
        <v>10.52</v>
      </c>
      <c r="F11365" t="s">
        <v>354</v>
      </c>
    </row>
    <row r="11366" spans="1:10" ht="11.25" x14ac:dyDescent="0.15">
      <c r="A11366" s="6" t="s">
        <v>324</v>
      </c>
      <c r="B11366" s="4" t="s">
        <v>41</v>
      </c>
      <c r="C11366" s="4" t="s">
        <v>249</v>
      </c>
      <c r="D11366" s="4" t="s">
        <v>325</v>
      </c>
      <c r="E11366" s="5">
        <v>11.41</v>
      </c>
    </row>
    <row r="11367" spans="1:10" ht="11.25" x14ac:dyDescent="0.15">
      <c r="A11367" s="6" t="s">
        <v>324</v>
      </c>
      <c r="B11367" s="4" t="s">
        <v>145</v>
      </c>
      <c r="C11367" s="4" t="s">
        <v>249</v>
      </c>
      <c r="D11367" s="4" t="s">
        <v>253</v>
      </c>
      <c r="E11367" s="5">
        <v>12.08</v>
      </c>
    </row>
    <row r="11368" spans="1:10" ht="11.25" x14ac:dyDescent="0.15">
      <c r="A11368" s="6" t="s">
        <v>324</v>
      </c>
      <c r="B11368" s="4" t="s">
        <v>145</v>
      </c>
      <c r="C11368" s="4" t="s">
        <v>249</v>
      </c>
      <c r="D11368" s="4" t="s">
        <v>254</v>
      </c>
      <c r="E11368" s="5">
        <v>9.09</v>
      </c>
    </row>
    <row r="11369" spans="1:10" ht="11.25" x14ac:dyDescent="0.15">
      <c r="A11369" s="6" t="s">
        <v>324</v>
      </c>
      <c r="B11369" s="4" t="s">
        <v>42</v>
      </c>
      <c r="C11369" s="4" t="s">
        <v>249</v>
      </c>
      <c r="D11369" s="4" t="s">
        <v>254</v>
      </c>
      <c r="E11369" s="5">
        <v>11.08</v>
      </c>
      <c r="F11369" t="s">
        <v>353</v>
      </c>
      <c r="G11369" s="17">
        <f>+E11369+E11370+E11371+E11372+E11373+E11374+E11375</f>
        <v>80.62</v>
      </c>
      <c r="H11369" s="17">
        <f>E11377+E11378+E11379+E11376</f>
        <v>44.300000000000004</v>
      </c>
      <c r="I11369" s="18">
        <f>+(G11369/4)/(H11369/3)</f>
        <v>1.3648984198645597</v>
      </c>
      <c r="J11369" s="21">
        <f>+(B11369-$K$1)/7</f>
        <v>17</v>
      </c>
    </row>
    <row r="11370" spans="1:10" ht="11.25" x14ac:dyDescent="0.15">
      <c r="A11370" s="6" t="s">
        <v>324</v>
      </c>
      <c r="B11370" s="4" t="s">
        <v>42</v>
      </c>
      <c r="C11370" s="4" t="s">
        <v>249</v>
      </c>
      <c r="D11370" s="4" t="s">
        <v>254</v>
      </c>
      <c r="E11370" s="5">
        <v>8.3699999999999992</v>
      </c>
    </row>
    <row r="11371" spans="1:10" ht="11.25" x14ac:dyDescent="0.15">
      <c r="A11371" s="6" t="s">
        <v>324</v>
      </c>
      <c r="B11371" s="4" t="s">
        <v>42</v>
      </c>
      <c r="C11371" s="4" t="s">
        <v>249</v>
      </c>
      <c r="D11371" s="4" t="s">
        <v>325</v>
      </c>
      <c r="E11371" s="5">
        <v>11.16</v>
      </c>
    </row>
    <row r="11372" spans="1:10" ht="11.25" x14ac:dyDescent="0.15">
      <c r="A11372" s="6" t="s">
        <v>324</v>
      </c>
      <c r="B11372" s="4" t="s">
        <v>42</v>
      </c>
      <c r="C11372" s="4" t="s">
        <v>249</v>
      </c>
      <c r="D11372" s="4" t="s">
        <v>325</v>
      </c>
      <c r="E11372" s="5">
        <v>11.8</v>
      </c>
    </row>
    <row r="11373" spans="1:10" ht="11.25" x14ac:dyDescent="0.15">
      <c r="A11373" s="6" t="s">
        <v>324</v>
      </c>
      <c r="B11373" s="4" t="s">
        <v>147</v>
      </c>
      <c r="C11373" s="4" t="s">
        <v>249</v>
      </c>
      <c r="D11373" s="4" t="s">
        <v>254</v>
      </c>
      <c r="E11373" s="5">
        <v>13.59</v>
      </c>
    </row>
    <row r="11374" spans="1:10" ht="11.25" x14ac:dyDescent="0.15">
      <c r="A11374" s="6" t="s">
        <v>324</v>
      </c>
      <c r="B11374" s="4" t="s">
        <v>147</v>
      </c>
      <c r="C11374" s="4" t="s">
        <v>249</v>
      </c>
      <c r="D11374" s="4" t="s">
        <v>325</v>
      </c>
      <c r="E11374" s="5">
        <v>11.42</v>
      </c>
    </row>
    <row r="11375" spans="1:10" ht="11.25" x14ac:dyDescent="0.15">
      <c r="A11375" s="6" t="s">
        <v>324</v>
      </c>
      <c r="B11375" s="4" t="s">
        <v>147</v>
      </c>
      <c r="C11375" s="4" t="s">
        <v>249</v>
      </c>
      <c r="D11375" s="4" t="s">
        <v>325</v>
      </c>
      <c r="E11375" s="5">
        <v>13.2</v>
      </c>
    </row>
    <row r="11376" spans="1:10" ht="11.25" x14ac:dyDescent="0.15">
      <c r="A11376" s="6" t="s">
        <v>324</v>
      </c>
      <c r="B11376" s="4" t="s">
        <v>43</v>
      </c>
      <c r="C11376" s="4" t="s">
        <v>249</v>
      </c>
      <c r="D11376" s="4" t="s">
        <v>254</v>
      </c>
      <c r="E11376" s="5">
        <v>11.67</v>
      </c>
      <c r="F11376" t="s">
        <v>354</v>
      </c>
    </row>
    <row r="11377" spans="1:10" ht="11.25" x14ac:dyDescent="0.15">
      <c r="A11377" s="6" t="s">
        <v>324</v>
      </c>
      <c r="B11377" s="4" t="s">
        <v>43</v>
      </c>
      <c r="C11377" s="4" t="s">
        <v>249</v>
      </c>
      <c r="D11377" s="4" t="s">
        <v>325</v>
      </c>
      <c r="E11377" s="5">
        <v>10.68</v>
      </c>
    </row>
    <row r="11378" spans="1:10" ht="11.25" x14ac:dyDescent="0.15">
      <c r="A11378" s="6" t="s">
        <v>324</v>
      </c>
      <c r="B11378" s="4" t="s">
        <v>148</v>
      </c>
      <c r="C11378" s="4" t="s">
        <v>249</v>
      </c>
      <c r="D11378" s="4" t="s">
        <v>254</v>
      </c>
      <c r="E11378" s="5">
        <v>10.3</v>
      </c>
    </row>
    <row r="11379" spans="1:10" ht="11.25" x14ac:dyDescent="0.15">
      <c r="A11379" s="6" t="s">
        <v>324</v>
      </c>
      <c r="B11379" s="4" t="s">
        <v>148</v>
      </c>
      <c r="C11379" s="4" t="s">
        <v>249</v>
      </c>
      <c r="D11379" s="4" t="s">
        <v>325</v>
      </c>
      <c r="E11379" s="5">
        <v>11.65</v>
      </c>
    </row>
    <row r="11380" spans="1:10" ht="11.25" x14ac:dyDescent="0.15">
      <c r="A11380" s="6" t="s">
        <v>324</v>
      </c>
      <c r="B11380" s="4" t="s">
        <v>44</v>
      </c>
      <c r="C11380" s="4" t="s">
        <v>249</v>
      </c>
      <c r="D11380" s="4" t="s">
        <v>254</v>
      </c>
      <c r="E11380" s="5">
        <v>12.68</v>
      </c>
      <c r="F11380" t="s">
        <v>353</v>
      </c>
      <c r="G11380" s="17">
        <f>+E11380+E11381+E11382+E11383+E11384+E11385+E11386+E11387</f>
        <v>83.28</v>
      </c>
      <c r="H11380" s="17">
        <f>E11388+E11389+E11390+E11391</f>
        <v>47.220000000000006</v>
      </c>
      <c r="I11380" s="18">
        <f>+(G11380/4)/(H11380/3)</f>
        <v>1.3227445997458702</v>
      </c>
      <c r="J11380" s="21">
        <f>+(B11380-$K$1)/7</f>
        <v>18</v>
      </c>
    </row>
    <row r="11381" spans="1:10" ht="11.25" x14ac:dyDescent="0.15">
      <c r="A11381" s="6" t="s">
        <v>324</v>
      </c>
      <c r="B11381" s="4" t="s">
        <v>44</v>
      </c>
      <c r="C11381" s="4" t="s">
        <v>249</v>
      </c>
      <c r="D11381" s="4" t="s">
        <v>254</v>
      </c>
      <c r="E11381" s="5">
        <v>7.38</v>
      </c>
    </row>
    <row r="11382" spans="1:10" ht="11.25" x14ac:dyDescent="0.15">
      <c r="A11382" s="6" t="s">
        <v>324</v>
      </c>
      <c r="B11382" s="4" t="s">
        <v>44</v>
      </c>
      <c r="C11382" s="4" t="s">
        <v>249</v>
      </c>
      <c r="D11382" s="4" t="s">
        <v>325</v>
      </c>
      <c r="E11382" s="5">
        <v>11.91</v>
      </c>
    </row>
    <row r="11383" spans="1:10" ht="11.25" x14ac:dyDescent="0.15">
      <c r="A11383" s="6" t="s">
        <v>324</v>
      </c>
      <c r="B11383" s="4" t="s">
        <v>44</v>
      </c>
      <c r="C11383" s="4" t="s">
        <v>249</v>
      </c>
      <c r="D11383" s="4" t="s">
        <v>325</v>
      </c>
      <c r="E11383" s="5">
        <v>11.39</v>
      </c>
    </row>
    <row r="11384" spans="1:10" ht="11.25" x14ac:dyDescent="0.15">
      <c r="A11384" s="6" t="s">
        <v>324</v>
      </c>
      <c r="B11384" s="4" t="s">
        <v>149</v>
      </c>
      <c r="C11384" s="4" t="s">
        <v>249</v>
      </c>
      <c r="D11384" s="4" t="s">
        <v>254</v>
      </c>
      <c r="E11384" s="5">
        <v>11.29</v>
      </c>
    </row>
    <row r="11385" spans="1:10" ht="11.25" x14ac:dyDescent="0.15">
      <c r="A11385" s="6" t="s">
        <v>324</v>
      </c>
      <c r="B11385" s="4" t="s">
        <v>149</v>
      </c>
      <c r="C11385" s="4" t="s">
        <v>249</v>
      </c>
      <c r="D11385" s="4" t="s">
        <v>254</v>
      </c>
      <c r="E11385" s="5">
        <v>5.7</v>
      </c>
    </row>
    <row r="11386" spans="1:10" ht="11.25" x14ac:dyDescent="0.15">
      <c r="A11386" s="6" t="s">
        <v>324</v>
      </c>
      <c r="B11386" s="4" t="s">
        <v>149</v>
      </c>
      <c r="C11386" s="4" t="s">
        <v>249</v>
      </c>
      <c r="D11386" s="4" t="s">
        <v>325</v>
      </c>
      <c r="E11386" s="5">
        <v>10.17</v>
      </c>
    </row>
    <row r="11387" spans="1:10" ht="11.25" x14ac:dyDescent="0.15">
      <c r="A11387" s="6" t="s">
        <v>324</v>
      </c>
      <c r="B11387" s="4" t="s">
        <v>149</v>
      </c>
      <c r="C11387" s="4" t="s">
        <v>249</v>
      </c>
      <c r="D11387" s="4" t="s">
        <v>325</v>
      </c>
      <c r="E11387" s="5">
        <v>12.76</v>
      </c>
    </row>
    <row r="11388" spans="1:10" ht="11.25" x14ac:dyDescent="0.15">
      <c r="A11388" s="6" t="s">
        <v>324</v>
      </c>
      <c r="B11388" s="4" t="s">
        <v>45</v>
      </c>
      <c r="C11388" s="4" t="s">
        <v>249</v>
      </c>
      <c r="D11388" s="4" t="s">
        <v>254</v>
      </c>
      <c r="E11388" s="5">
        <v>13.01</v>
      </c>
      <c r="F11388" t="s">
        <v>354</v>
      </c>
    </row>
    <row r="11389" spans="1:10" ht="11.25" x14ac:dyDescent="0.15">
      <c r="A11389" s="6" t="s">
        <v>324</v>
      </c>
      <c r="B11389" s="4" t="s">
        <v>45</v>
      </c>
      <c r="C11389" s="4" t="s">
        <v>249</v>
      </c>
      <c r="D11389" s="4" t="s">
        <v>325</v>
      </c>
      <c r="E11389" s="5">
        <v>11.52</v>
      </c>
    </row>
    <row r="11390" spans="1:10" ht="11.25" x14ac:dyDescent="0.15">
      <c r="A11390" s="6" t="s">
        <v>324</v>
      </c>
      <c r="B11390" s="4" t="s">
        <v>150</v>
      </c>
      <c r="C11390" s="4" t="s">
        <v>249</v>
      </c>
      <c r="D11390" s="4" t="s">
        <v>254</v>
      </c>
      <c r="E11390" s="5">
        <v>10.73</v>
      </c>
    </row>
    <row r="11391" spans="1:10" ht="11.25" x14ac:dyDescent="0.15">
      <c r="A11391" s="6" t="s">
        <v>324</v>
      </c>
      <c r="B11391" s="4" t="s">
        <v>150</v>
      </c>
      <c r="C11391" s="4" t="s">
        <v>249</v>
      </c>
      <c r="D11391" s="4" t="s">
        <v>325</v>
      </c>
      <c r="E11391" s="5">
        <v>11.96</v>
      </c>
    </row>
    <row r="11392" spans="1:10" ht="11.25" x14ac:dyDescent="0.15">
      <c r="A11392" s="6" t="s">
        <v>324</v>
      </c>
      <c r="B11392" s="4" t="s">
        <v>46</v>
      </c>
      <c r="C11392" s="4" t="s">
        <v>249</v>
      </c>
      <c r="D11392" s="4" t="s">
        <v>254</v>
      </c>
      <c r="E11392" s="5">
        <v>11.74</v>
      </c>
      <c r="F11392" t="s">
        <v>353</v>
      </c>
      <c r="G11392" s="17">
        <f>+E11392+E11393+E11394+E11395+E11396+E11397+E11398</f>
        <v>76.88</v>
      </c>
      <c r="H11392" s="17">
        <f>E11400+E11401+E11402+E11399</f>
        <v>45.56</v>
      </c>
      <c r="I11392" s="18">
        <f>+(G11392/4)/(H11392/3)</f>
        <v>1.2655838454784898</v>
      </c>
      <c r="J11392" s="21">
        <f>+(B11392-$K$1)/7</f>
        <v>19</v>
      </c>
    </row>
    <row r="11393" spans="1:10" ht="11.25" x14ac:dyDescent="0.15">
      <c r="A11393" s="6" t="s">
        <v>324</v>
      </c>
      <c r="B11393" s="4" t="s">
        <v>46</v>
      </c>
      <c r="C11393" s="4" t="s">
        <v>249</v>
      </c>
      <c r="D11393" s="4" t="s">
        <v>254</v>
      </c>
      <c r="E11393" s="5">
        <v>7.33</v>
      </c>
    </row>
    <row r="11394" spans="1:10" ht="11.25" x14ac:dyDescent="0.15">
      <c r="A11394" s="6" t="s">
        <v>324</v>
      </c>
      <c r="B11394" s="4" t="s">
        <v>46</v>
      </c>
      <c r="C11394" s="4" t="s">
        <v>249</v>
      </c>
      <c r="D11394" s="4" t="s">
        <v>325</v>
      </c>
      <c r="E11394" s="5">
        <v>12.01</v>
      </c>
    </row>
    <row r="11395" spans="1:10" ht="11.25" x14ac:dyDescent="0.15">
      <c r="A11395" s="6" t="s">
        <v>324</v>
      </c>
      <c r="B11395" s="4" t="s">
        <v>46</v>
      </c>
      <c r="C11395" s="4" t="s">
        <v>249</v>
      </c>
      <c r="D11395" s="4" t="s">
        <v>325</v>
      </c>
      <c r="E11395" s="5">
        <v>9.51</v>
      </c>
    </row>
    <row r="11396" spans="1:10" ht="11.25" x14ac:dyDescent="0.15">
      <c r="A11396" s="6" t="s">
        <v>324</v>
      </c>
      <c r="B11396" s="4" t="s">
        <v>151</v>
      </c>
      <c r="C11396" s="4" t="s">
        <v>249</v>
      </c>
      <c r="D11396" s="4" t="s">
        <v>254</v>
      </c>
      <c r="E11396" s="5">
        <v>13.73</v>
      </c>
    </row>
    <row r="11397" spans="1:10" ht="11.25" x14ac:dyDescent="0.15">
      <c r="A11397" s="6" t="s">
        <v>324</v>
      </c>
      <c r="B11397" s="4" t="s">
        <v>151</v>
      </c>
      <c r="C11397" s="4" t="s">
        <v>249</v>
      </c>
      <c r="D11397" s="4" t="s">
        <v>325</v>
      </c>
      <c r="E11397" s="5">
        <v>9.9499999999999993</v>
      </c>
    </row>
    <row r="11398" spans="1:10" ht="11.25" x14ac:dyDescent="0.15">
      <c r="A11398" s="6" t="s">
        <v>324</v>
      </c>
      <c r="B11398" s="4" t="s">
        <v>151</v>
      </c>
      <c r="C11398" s="4" t="s">
        <v>249</v>
      </c>
      <c r="D11398" s="4" t="s">
        <v>325</v>
      </c>
      <c r="E11398" s="5">
        <v>12.61</v>
      </c>
    </row>
    <row r="11399" spans="1:10" ht="11.25" x14ac:dyDescent="0.15">
      <c r="A11399" s="9" t="s">
        <v>324</v>
      </c>
      <c r="B11399" s="4" t="s">
        <v>47</v>
      </c>
      <c r="C11399" s="4" t="s">
        <v>249</v>
      </c>
      <c r="D11399" s="4" t="s">
        <v>251</v>
      </c>
      <c r="E11399" s="5">
        <v>11.69</v>
      </c>
      <c r="F11399" t="s">
        <v>354</v>
      </c>
    </row>
    <row r="11400" spans="1:10" ht="11.25" x14ac:dyDescent="0.15">
      <c r="A11400" s="6" t="s">
        <v>324</v>
      </c>
      <c r="B11400" s="4" t="s">
        <v>47</v>
      </c>
      <c r="C11400" s="4" t="s">
        <v>249</v>
      </c>
      <c r="D11400" s="4" t="s">
        <v>250</v>
      </c>
      <c r="E11400" s="5">
        <v>10.42</v>
      </c>
    </row>
    <row r="11401" spans="1:10" ht="11.25" x14ac:dyDescent="0.15">
      <c r="A11401" s="6" t="s">
        <v>324</v>
      </c>
      <c r="B11401" s="4" t="s">
        <v>152</v>
      </c>
      <c r="C11401" s="4" t="s">
        <v>249</v>
      </c>
      <c r="D11401" s="4" t="s">
        <v>254</v>
      </c>
      <c r="E11401" s="5">
        <v>10</v>
      </c>
    </row>
    <row r="11402" spans="1:10" ht="11.25" x14ac:dyDescent="0.15">
      <c r="A11402" s="6" t="s">
        <v>324</v>
      </c>
      <c r="B11402" s="4" t="s">
        <v>152</v>
      </c>
      <c r="C11402" s="4" t="s">
        <v>249</v>
      </c>
      <c r="D11402" s="4" t="s">
        <v>251</v>
      </c>
      <c r="E11402" s="5">
        <v>13.45</v>
      </c>
    </row>
    <row r="11403" spans="1:10" ht="11.25" x14ac:dyDescent="0.15">
      <c r="A11403" s="6" t="s">
        <v>324</v>
      </c>
      <c r="B11403" s="4" t="s">
        <v>48</v>
      </c>
      <c r="C11403" s="4" t="s">
        <v>249</v>
      </c>
      <c r="D11403" s="4" t="s">
        <v>254</v>
      </c>
      <c r="E11403" s="5">
        <v>11.18</v>
      </c>
      <c r="F11403" t="s">
        <v>353</v>
      </c>
      <c r="G11403" s="17">
        <f>+E11403+E11404+E11405+E11406+E11407+E11408+E11409</f>
        <v>73.22</v>
      </c>
      <c r="H11403" s="17">
        <f>E11411+E11412+E11413+E11410</f>
        <v>47.44</v>
      </c>
      <c r="I11403" s="18">
        <f>+(G11403/4)/(H11403/3)</f>
        <v>1.1575674536256324</v>
      </c>
      <c r="J11403" s="21">
        <f>+(B11403-$K$1)/7</f>
        <v>20</v>
      </c>
    </row>
    <row r="11404" spans="1:10" ht="11.25" x14ac:dyDescent="0.15">
      <c r="A11404" s="6" t="s">
        <v>324</v>
      </c>
      <c r="B11404" s="4" t="s">
        <v>48</v>
      </c>
      <c r="C11404" s="4" t="s">
        <v>249</v>
      </c>
      <c r="D11404" s="4" t="s">
        <v>254</v>
      </c>
      <c r="E11404" s="5">
        <v>7.05</v>
      </c>
    </row>
    <row r="11405" spans="1:10" ht="11.25" x14ac:dyDescent="0.15">
      <c r="A11405" s="6" t="s">
        <v>324</v>
      </c>
      <c r="B11405" s="4" t="s">
        <v>48</v>
      </c>
      <c r="C11405" s="4" t="s">
        <v>249</v>
      </c>
      <c r="D11405" s="4" t="s">
        <v>325</v>
      </c>
      <c r="E11405" s="5">
        <v>10.34</v>
      </c>
    </row>
    <row r="11406" spans="1:10" ht="11.25" x14ac:dyDescent="0.15">
      <c r="A11406" s="6" t="s">
        <v>324</v>
      </c>
      <c r="B11406" s="4" t="s">
        <v>48</v>
      </c>
      <c r="C11406" s="4" t="s">
        <v>249</v>
      </c>
      <c r="D11406" s="4" t="s">
        <v>325</v>
      </c>
      <c r="E11406" s="5">
        <v>10.71</v>
      </c>
    </row>
    <row r="11407" spans="1:10" ht="11.25" x14ac:dyDescent="0.15">
      <c r="A11407" s="6" t="s">
        <v>324</v>
      </c>
      <c r="B11407" s="4" t="s">
        <v>153</v>
      </c>
      <c r="C11407" s="4" t="s">
        <v>249</v>
      </c>
      <c r="D11407" s="4" t="s">
        <v>254</v>
      </c>
      <c r="E11407" s="5">
        <v>13.2</v>
      </c>
    </row>
    <row r="11408" spans="1:10" ht="11.25" x14ac:dyDescent="0.15">
      <c r="A11408" s="6" t="s">
        <v>324</v>
      </c>
      <c r="B11408" s="4" t="s">
        <v>153</v>
      </c>
      <c r="C11408" s="4" t="s">
        <v>249</v>
      </c>
      <c r="D11408" s="4" t="s">
        <v>325</v>
      </c>
      <c r="E11408" s="5">
        <v>9.57</v>
      </c>
    </row>
    <row r="11409" spans="1:10" ht="11.25" x14ac:dyDescent="0.15">
      <c r="A11409" s="6" t="s">
        <v>324</v>
      </c>
      <c r="B11409" s="4" t="s">
        <v>153</v>
      </c>
      <c r="C11409" s="4" t="s">
        <v>249</v>
      </c>
      <c r="D11409" s="4" t="s">
        <v>325</v>
      </c>
      <c r="E11409" s="5">
        <v>11.17</v>
      </c>
    </row>
    <row r="11410" spans="1:10" ht="11.25" x14ac:dyDescent="0.15">
      <c r="A11410" s="6" t="s">
        <v>324</v>
      </c>
      <c r="B11410" s="4" t="s">
        <v>49</v>
      </c>
      <c r="C11410" s="4" t="s">
        <v>249</v>
      </c>
      <c r="D11410" s="4" t="s">
        <v>254</v>
      </c>
      <c r="E11410" s="5">
        <v>14.05</v>
      </c>
      <c r="F11410" t="s">
        <v>354</v>
      </c>
    </row>
    <row r="11411" spans="1:10" ht="11.25" x14ac:dyDescent="0.15">
      <c r="A11411" s="6" t="s">
        <v>324</v>
      </c>
      <c r="B11411" s="4" t="s">
        <v>49</v>
      </c>
      <c r="C11411" s="4" t="s">
        <v>249</v>
      </c>
      <c r="D11411" s="4" t="s">
        <v>325</v>
      </c>
      <c r="E11411" s="5">
        <v>10.71</v>
      </c>
    </row>
    <row r="11412" spans="1:10" ht="11.25" x14ac:dyDescent="0.15">
      <c r="A11412" s="6" t="s">
        <v>324</v>
      </c>
      <c r="B11412" s="4" t="s">
        <v>154</v>
      </c>
      <c r="C11412" s="4" t="s">
        <v>249</v>
      </c>
      <c r="D11412" s="4" t="s">
        <v>254</v>
      </c>
      <c r="E11412" s="5">
        <v>9.73</v>
      </c>
    </row>
    <row r="11413" spans="1:10" ht="11.25" x14ac:dyDescent="0.15">
      <c r="A11413" s="6" t="s">
        <v>324</v>
      </c>
      <c r="B11413" s="4" t="s">
        <v>154</v>
      </c>
      <c r="C11413" s="4" t="s">
        <v>249</v>
      </c>
      <c r="D11413" s="4" t="s">
        <v>325</v>
      </c>
      <c r="E11413" s="5">
        <v>12.95</v>
      </c>
    </row>
    <row r="11414" spans="1:10" ht="11.25" x14ac:dyDescent="0.15">
      <c r="A11414" s="6" t="s">
        <v>324</v>
      </c>
      <c r="B11414" s="4" t="s">
        <v>50</v>
      </c>
      <c r="C11414" s="4" t="s">
        <v>249</v>
      </c>
      <c r="D11414" s="4" t="s">
        <v>254</v>
      </c>
      <c r="E11414" s="5">
        <v>12.16</v>
      </c>
      <c r="F11414" t="s">
        <v>353</v>
      </c>
      <c r="G11414" s="17">
        <f>+E11414+E11415+E11416+E11417+E11418+E11419+E11420</f>
        <v>80.97999999999999</v>
      </c>
      <c r="H11414" s="17">
        <f>E11422+E11423+E11424+E11421</f>
        <v>47.15</v>
      </c>
      <c r="I11414" s="18">
        <f>+(G11414/4)/(H11414/3)</f>
        <v>1.2881230116648992</v>
      </c>
      <c r="J11414" s="21">
        <f>+(B11414-$K$1)/7</f>
        <v>21</v>
      </c>
    </row>
    <row r="11415" spans="1:10" ht="11.25" x14ac:dyDescent="0.15">
      <c r="A11415" s="6" t="s">
        <v>324</v>
      </c>
      <c r="B11415" s="4" t="s">
        <v>50</v>
      </c>
      <c r="C11415" s="4" t="s">
        <v>249</v>
      </c>
      <c r="D11415" s="4" t="s">
        <v>254</v>
      </c>
      <c r="E11415" s="5">
        <v>7</v>
      </c>
    </row>
    <row r="11416" spans="1:10" ht="11.25" x14ac:dyDescent="0.15">
      <c r="A11416" s="6" t="s">
        <v>324</v>
      </c>
      <c r="B11416" s="4" t="s">
        <v>50</v>
      </c>
      <c r="C11416" s="4" t="s">
        <v>249</v>
      </c>
      <c r="D11416" s="4" t="s">
        <v>325</v>
      </c>
      <c r="E11416" s="5">
        <v>11.4</v>
      </c>
    </row>
    <row r="11417" spans="1:10" ht="11.25" x14ac:dyDescent="0.15">
      <c r="A11417" s="6" t="s">
        <v>324</v>
      </c>
      <c r="B11417" s="4" t="s">
        <v>50</v>
      </c>
      <c r="C11417" s="4" t="s">
        <v>249</v>
      </c>
      <c r="D11417" s="4" t="s">
        <v>325</v>
      </c>
      <c r="E11417" s="5">
        <v>11.99</v>
      </c>
    </row>
    <row r="11418" spans="1:10" ht="11.25" x14ac:dyDescent="0.15">
      <c r="A11418" s="6" t="s">
        <v>324</v>
      </c>
      <c r="B11418" s="4" t="s">
        <v>155</v>
      </c>
      <c r="C11418" s="4" t="s">
        <v>249</v>
      </c>
      <c r="D11418" s="4" t="s">
        <v>254</v>
      </c>
      <c r="E11418" s="5">
        <v>14.76</v>
      </c>
    </row>
    <row r="11419" spans="1:10" ht="11.25" x14ac:dyDescent="0.15">
      <c r="A11419" s="6" t="s">
        <v>324</v>
      </c>
      <c r="B11419" s="4" t="s">
        <v>155</v>
      </c>
      <c r="C11419" s="4" t="s">
        <v>249</v>
      </c>
      <c r="D11419" s="4" t="s">
        <v>325</v>
      </c>
      <c r="E11419" s="5">
        <v>10.130000000000001</v>
      </c>
    </row>
    <row r="11420" spans="1:10" ht="11.25" x14ac:dyDescent="0.15">
      <c r="A11420" s="6" t="s">
        <v>324</v>
      </c>
      <c r="B11420" s="4" t="s">
        <v>155</v>
      </c>
      <c r="C11420" s="4" t="s">
        <v>249</v>
      </c>
      <c r="D11420" s="4" t="s">
        <v>325</v>
      </c>
      <c r="E11420" s="5">
        <v>13.54</v>
      </c>
    </row>
    <row r="11421" spans="1:10" ht="11.25" x14ac:dyDescent="0.15">
      <c r="A11421" s="6" t="s">
        <v>324</v>
      </c>
      <c r="B11421" s="4" t="s">
        <v>51</v>
      </c>
      <c r="C11421" s="4" t="s">
        <v>249</v>
      </c>
      <c r="D11421" s="4" t="s">
        <v>254</v>
      </c>
      <c r="E11421" s="5">
        <v>12.1</v>
      </c>
      <c r="F11421" t="s">
        <v>354</v>
      </c>
    </row>
    <row r="11422" spans="1:10" ht="11.25" x14ac:dyDescent="0.15">
      <c r="A11422" s="6" t="s">
        <v>324</v>
      </c>
      <c r="B11422" s="4" t="s">
        <v>51</v>
      </c>
      <c r="C11422" s="4" t="s">
        <v>249</v>
      </c>
      <c r="D11422" s="4" t="s">
        <v>325</v>
      </c>
      <c r="E11422" s="5">
        <v>13.11</v>
      </c>
    </row>
    <row r="11423" spans="1:10" ht="11.25" x14ac:dyDescent="0.15">
      <c r="A11423" s="6" t="s">
        <v>324</v>
      </c>
      <c r="B11423" s="4" t="s">
        <v>156</v>
      </c>
      <c r="C11423" s="4" t="s">
        <v>249</v>
      </c>
      <c r="D11423" s="4" t="s">
        <v>254</v>
      </c>
      <c r="E11423" s="5">
        <v>9.26</v>
      </c>
    </row>
    <row r="11424" spans="1:10" ht="11.25" x14ac:dyDescent="0.15">
      <c r="A11424" s="6" t="s">
        <v>324</v>
      </c>
      <c r="B11424" s="4" t="s">
        <v>156</v>
      </c>
      <c r="C11424" s="4" t="s">
        <v>249</v>
      </c>
      <c r="D11424" s="4" t="s">
        <v>325</v>
      </c>
      <c r="E11424" s="5">
        <v>12.68</v>
      </c>
    </row>
    <row r="11425" spans="1:10" ht="11.25" x14ac:dyDescent="0.15">
      <c r="A11425" s="6" t="s">
        <v>324</v>
      </c>
      <c r="B11425" s="4" t="s">
        <v>157</v>
      </c>
      <c r="C11425" s="4" t="s">
        <v>249</v>
      </c>
      <c r="D11425" s="4" t="s">
        <v>254</v>
      </c>
      <c r="E11425" s="5">
        <v>14.78</v>
      </c>
      <c r="F11425" s="13" t="s">
        <v>353</v>
      </c>
    </row>
    <row r="11426" spans="1:10" ht="11.25" x14ac:dyDescent="0.15">
      <c r="A11426" s="6" t="s">
        <v>324</v>
      </c>
      <c r="B11426" s="4" t="s">
        <v>157</v>
      </c>
      <c r="C11426" s="4" t="s">
        <v>249</v>
      </c>
      <c r="D11426" s="4" t="s">
        <v>325</v>
      </c>
      <c r="E11426" s="5">
        <v>10.35</v>
      </c>
      <c r="F11426" s="13"/>
    </row>
    <row r="11427" spans="1:10" ht="11.25" x14ac:dyDescent="0.15">
      <c r="A11427" s="6" t="s">
        <v>324</v>
      </c>
      <c r="B11427" s="4" t="s">
        <v>157</v>
      </c>
      <c r="C11427" s="4" t="s">
        <v>249</v>
      </c>
      <c r="D11427" s="4" t="s">
        <v>325</v>
      </c>
      <c r="E11427" s="5">
        <v>13.47</v>
      </c>
      <c r="F11427" s="13"/>
    </row>
    <row r="11428" spans="1:10" ht="11.25" x14ac:dyDescent="0.15">
      <c r="A11428" s="6" t="s">
        <v>324</v>
      </c>
      <c r="B11428" s="4" t="s">
        <v>52</v>
      </c>
      <c r="C11428" s="4" t="s">
        <v>249</v>
      </c>
      <c r="D11428" s="4" t="s">
        <v>253</v>
      </c>
      <c r="E11428" s="5">
        <v>4.87</v>
      </c>
      <c r="F11428" s="13" t="s">
        <v>354</v>
      </c>
    </row>
    <row r="11429" spans="1:10" ht="11.25" x14ac:dyDescent="0.15">
      <c r="A11429" s="6" t="s">
        <v>324</v>
      </c>
      <c r="B11429" s="4" t="s">
        <v>52</v>
      </c>
      <c r="C11429" s="4" t="s">
        <v>249</v>
      </c>
      <c r="D11429" s="4" t="s">
        <v>325</v>
      </c>
      <c r="E11429" s="5">
        <v>15.22</v>
      </c>
    </row>
    <row r="11430" spans="1:10" ht="11.25" x14ac:dyDescent="0.15">
      <c r="A11430" s="6" t="s">
        <v>324</v>
      </c>
      <c r="B11430" s="4" t="s">
        <v>52</v>
      </c>
      <c r="C11430" s="4" t="s">
        <v>249</v>
      </c>
      <c r="D11430" s="4" t="s">
        <v>325</v>
      </c>
      <c r="E11430" s="5">
        <v>14.25</v>
      </c>
    </row>
    <row r="11431" spans="1:10" ht="11.25" x14ac:dyDescent="0.15">
      <c r="A11431" s="6" t="s">
        <v>324</v>
      </c>
      <c r="B11431" s="4" t="s">
        <v>52</v>
      </c>
      <c r="C11431" s="4" t="s">
        <v>249</v>
      </c>
      <c r="D11431" s="4" t="s">
        <v>325</v>
      </c>
      <c r="E11431" s="5">
        <v>6.7</v>
      </c>
    </row>
    <row r="11432" spans="1:10" ht="11.25" x14ac:dyDescent="0.15">
      <c r="A11432" s="6" t="s">
        <v>324</v>
      </c>
      <c r="B11432" s="4" t="s">
        <v>52</v>
      </c>
      <c r="C11432" s="4" t="s">
        <v>249</v>
      </c>
      <c r="D11432" s="4" t="s">
        <v>250</v>
      </c>
      <c r="E11432" s="5">
        <v>5.47</v>
      </c>
    </row>
    <row r="11433" spans="1:10" ht="11.25" x14ac:dyDescent="0.15">
      <c r="A11433" s="6" t="s">
        <v>324</v>
      </c>
      <c r="B11433" s="4" t="s">
        <v>158</v>
      </c>
      <c r="C11433" s="4" t="s">
        <v>249</v>
      </c>
      <c r="D11433" s="4" t="s">
        <v>325</v>
      </c>
      <c r="E11433" s="5">
        <v>15.23</v>
      </c>
    </row>
    <row r="11434" spans="1:10" ht="11.25" x14ac:dyDescent="0.15">
      <c r="A11434" s="6" t="s">
        <v>324</v>
      </c>
      <c r="B11434" s="4" t="s">
        <v>158</v>
      </c>
      <c r="C11434" s="4" t="s">
        <v>249</v>
      </c>
      <c r="D11434" s="4" t="s">
        <v>312</v>
      </c>
      <c r="E11434" s="5">
        <v>3.22</v>
      </c>
    </row>
    <row r="11435" spans="1:10" ht="11.25" x14ac:dyDescent="0.15">
      <c r="A11435" s="6" t="s">
        <v>324</v>
      </c>
      <c r="B11435" s="4" t="s">
        <v>158</v>
      </c>
      <c r="C11435" s="4" t="s">
        <v>249</v>
      </c>
      <c r="D11435" s="4" t="s">
        <v>326</v>
      </c>
      <c r="E11435" s="5">
        <v>9.49</v>
      </c>
    </row>
    <row r="11436" spans="1:10" ht="11.25" x14ac:dyDescent="0.15">
      <c r="A11436" s="6" t="s">
        <v>324</v>
      </c>
      <c r="B11436" s="4" t="s">
        <v>327</v>
      </c>
      <c r="C11436" s="4" t="s">
        <v>249</v>
      </c>
      <c r="D11436" s="4" t="s">
        <v>254</v>
      </c>
      <c r="E11436" s="5">
        <v>11.33</v>
      </c>
    </row>
    <row r="11437" spans="1:10" ht="11.25" x14ac:dyDescent="0.15">
      <c r="A11437" s="6" t="s">
        <v>324</v>
      </c>
      <c r="B11437" s="4" t="s">
        <v>53</v>
      </c>
      <c r="C11437" s="4" t="s">
        <v>249</v>
      </c>
      <c r="D11437" s="4" t="s">
        <v>254</v>
      </c>
      <c r="E11437" s="5">
        <v>11.05</v>
      </c>
      <c r="F11437" t="s">
        <v>353</v>
      </c>
      <c r="G11437" s="17">
        <f>+E11437+E11438+E11439+E11440+E11441+E11442+E11443</f>
        <v>77.48</v>
      </c>
      <c r="H11437" s="17">
        <f>E11445+E11446+E11447+E11444</f>
        <v>47.81</v>
      </c>
      <c r="I11437" s="18">
        <f>+(G11437/4)/(H11437/3)</f>
        <v>1.2154361012340515</v>
      </c>
      <c r="J11437" s="21">
        <f>+(B11437-$K$1)/7</f>
        <v>23</v>
      </c>
    </row>
    <row r="11438" spans="1:10" ht="11.25" x14ac:dyDescent="0.15">
      <c r="A11438" s="6" t="s">
        <v>324</v>
      </c>
      <c r="B11438" s="4" t="s">
        <v>53</v>
      </c>
      <c r="C11438" s="4" t="s">
        <v>249</v>
      </c>
      <c r="D11438" s="4" t="s">
        <v>254</v>
      </c>
      <c r="E11438" s="5">
        <v>7.17</v>
      </c>
    </row>
    <row r="11439" spans="1:10" ht="11.25" x14ac:dyDescent="0.15">
      <c r="A11439" s="6" t="s">
        <v>324</v>
      </c>
      <c r="B11439" s="4" t="s">
        <v>53</v>
      </c>
      <c r="C11439" s="4" t="s">
        <v>249</v>
      </c>
      <c r="D11439" s="4" t="s">
        <v>325</v>
      </c>
      <c r="E11439" s="5">
        <v>10.36</v>
      </c>
    </row>
    <row r="11440" spans="1:10" ht="11.25" x14ac:dyDescent="0.15">
      <c r="A11440" s="6" t="s">
        <v>324</v>
      </c>
      <c r="B11440" s="4" t="s">
        <v>53</v>
      </c>
      <c r="C11440" s="4" t="s">
        <v>249</v>
      </c>
      <c r="D11440" s="4" t="s">
        <v>325</v>
      </c>
      <c r="E11440" s="5">
        <v>10.199999999999999</v>
      </c>
    </row>
    <row r="11441" spans="1:10" ht="11.25" x14ac:dyDescent="0.15">
      <c r="A11441" s="6" t="s">
        <v>324</v>
      </c>
      <c r="B11441" s="4" t="s">
        <v>159</v>
      </c>
      <c r="C11441" s="4" t="s">
        <v>249</v>
      </c>
      <c r="D11441" s="4" t="s">
        <v>254</v>
      </c>
      <c r="E11441" s="5">
        <v>12.79</v>
      </c>
    </row>
    <row r="11442" spans="1:10" ht="11.25" x14ac:dyDescent="0.15">
      <c r="A11442" s="6" t="s">
        <v>324</v>
      </c>
      <c r="B11442" s="4" t="s">
        <v>159</v>
      </c>
      <c r="C11442" s="4" t="s">
        <v>249</v>
      </c>
      <c r="D11442" s="4" t="s">
        <v>325</v>
      </c>
      <c r="E11442" s="5">
        <v>11.78</v>
      </c>
    </row>
    <row r="11443" spans="1:10" ht="11.25" x14ac:dyDescent="0.15">
      <c r="A11443" s="6" t="s">
        <v>324</v>
      </c>
      <c r="B11443" s="4" t="s">
        <v>159</v>
      </c>
      <c r="C11443" s="4" t="s">
        <v>249</v>
      </c>
      <c r="D11443" s="4" t="s">
        <v>325</v>
      </c>
      <c r="E11443" s="5">
        <v>14.13</v>
      </c>
    </row>
    <row r="11444" spans="1:10" ht="11.25" x14ac:dyDescent="0.15">
      <c r="A11444" s="6" t="s">
        <v>324</v>
      </c>
      <c r="B11444" s="4" t="s">
        <v>54</v>
      </c>
      <c r="C11444" s="4" t="s">
        <v>249</v>
      </c>
      <c r="D11444" s="4" t="s">
        <v>254</v>
      </c>
      <c r="E11444" s="5">
        <v>11.85</v>
      </c>
      <c r="F11444" t="s">
        <v>354</v>
      </c>
    </row>
    <row r="11445" spans="1:10" ht="11.25" x14ac:dyDescent="0.15">
      <c r="A11445" s="6" t="s">
        <v>324</v>
      </c>
      <c r="B11445" s="4" t="s">
        <v>54</v>
      </c>
      <c r="C11445" s="4" t="s">
        <v>249</v>
      </c>
      <c r="D11445" s="4" t="s">
        <v>325</v>
      </c>
      <c r="E11445" s="5">
        <v>12.44</v>
      </c>
    </row>
    <row r="11446" spans="1:10" ht="11.25" x14ac:dyDescent="0.15">
      <c r="A11446" s="6" t="s">
        <v>324</v>
      </c>
      <c r="B11446" s="4" t="s">
        <v>160</v>
      </c>
      <c r="C11446" s="4" t="s">
        <v>249</v>
      </c>
      <c r="D11446" s="4" t="s">
        <v>254</v>
      </c>
      <c r="E11446" s="5">
        <v>10.73</v>
      </c>
    </row>
    <row r="11447" spans="1:10" ht="11.25" x14ac:dyDescent="0.15">
      <c r="A11447" s="9" t="s">
        <v>324</v>
      </c>
      <c r="B11447" s="4" t="s">
        <v>160</v>
      </c>
      <c r="C11447" s="4" t="s">
        <v>249</v>
      </c>
      <c r="D11447" s="4" t="s">
        <v>325</v>
      </c>
      <c r="E11447" s="5">
        <v>12.79</v>
      </c>
    </row>
    <row r="11448" spans="1:10" ht="11.25" x14ac:dyDescent="0.15">
      <c r="A11448" s="6" t="s">
        <v>324</v>
      </c>
      <c r="B11448" s="4" t="s">
        <v>55</v>
      </c>
      <c r="C11448" s="4" t="s">
        <v>249</v>
      </c>
      <c r="D11448" s="4" t="s">
        <v>254</v>
      </c>
      <c r="E11448" s="5">
        <v>11.99</v>
      </c>
      <c r="F11448" t="s">
        <v>353</v>
      </c>
      <c r="G11448" s="17">
        <f>+E11448+E11449+E11450+E11451+E11452+E11453+E11454</f>
        <v>75.97999999999999</v>
      </c>
      <c r="H11448" s="17">
        <f>E11456+E11457+E11458+E11455</f>
        <v>49.169999999999995</v>
      </c>
      <c r="I11448" s="18">
        <f>+(G11448/4)/(H11448/3)</f>
        <v>1.1589383770591826</v>
      </c>
      <c r="J11448" s="21">
        <f>+(B11448-$K$1)/7</f>
        <v>24</v>
      </c>
    </row>
    <row r="11449" spans="1:10" ht="11.25" x14ac:dyDescent="0.15">
      <c r="A11449" s="6" t="s">
        <v>324</v>
      </c>
      <c r="B11449" s="4" t="s">
        <v>55</v>
      </c>
      <c r="C11449" s="4" t="s">
        <v>249</v>
      </c>
      <c r="D11449" s="4" t="s">
        <v>254</v>
      </c>
      <c r="E11449" s="5">
        <v>6.85</v>
      </c>
    </row>
    <row r="11450" spans="1:10" ht="11.25" x14ac:dyDescent="0.15">
      <c r="A11450" s="6" t="s">
        <v>324</v>
      </c>
      <c r="B11450" s="4" t="s">
        <v>55</v>
      </c>
      <c r="C11450" s="4" t="s">
        <v>249</v>
      </c>
      <c r="D11450" s="4" t="s">
        <v>325</v>
      </c>
      <c r="E11450" s="5">
        <v>9.8000000000000007</v>
      </c>
    </row>
    <row r="11451" spans="1:10" ht="11.25" x14ac:dyDescent="0.15">
      <c r="A11451" s="6" t="s">
        <v>324</v>
      </c>
      <c r="B11451" s="4" t="s">
        <v>55</v>
      </c>
      <c r="C11451" s="4" t="s">
        <v>249</v>
      </c>
      <c r="D11451" s="4" t="s">
        <v>325</v>
      </c>
      <c r="E11451" s="5">
        <v>11.01</v>
      </c>
    </row>
    <row r="11452" spans="1:10" ht="11.25" x14ac:dyDescent="0.15">
      <c r="A11452" s="6" t="s">
        <v>324</v>
      </c>
      <c r="B11452" s="4" t="s">
        <v>161</v>
      </c>
      <c r="C11452" s="4" t="s">
        <v>249</v>
      </c>
      <c r="D11452" s="4" t="s">
        <v>325</v>
      </c>
      <c r="E11452" s="5">
        <v>12.12</v>
      </c>
    </row>
    <row r="11453" spans="1:10" ht="11.25" x14ac:dyDescent="0.15">
      <c r="A11453" s="6" t="s">
        <v>324</v>
      </c>
      <c r="B11453" s="4" t="s">
        <v>161</v>
      </c>
      <c r="C11453" s="4" t="s">
        <v>249</v>
      </c>
      <c r="D11453" s="4" t="s">
        <v>325</v>
      </c>
      <c r="E11453" s="5">
        <v>10.32</v>
      </c>
    </row>
    <row r="11454" spans="1:10" ht="11.25" x14ac:dyDescent="0.15">
      <c r="A11454" s="6" t="s">
        <v>324</v>
      </c>
      <c r="B11454" s="4" t="s">
        <v>161</v>
      </c>
      <c r="C11454" s="4" t="s">
        <v>249</v>
      </c>
      <c r="D11454" s="4" t="s">
        <v>251</v>
      </c>
      <c r="E11454" s="5">
        <v>13.89</v>
      </c>
    </row>
    <row r="11455" spans="1:10" ht="11.25" x14ac:dyDescent="0.15">
      <c r="A11455" s="6" t="s">
        <v>324</v>
      </c>
      <c r="B11455" s="4" t="s">
        <v>56</v>
      </c>
      <c r="C11455" s="4" t="s">
        <v>249</v>
      </c>
      <c r="D11455" s="4" t="s">
        <v>254</v>
      </c>
      <c r="E11455" s="5">
        <v>12.76</v>
      </c>
      <c r="F11455" t="s">
        <v>354</v>
      </c>
    </row>
    <row r="11456" spans="1:10" ht="11.25" x14ac:dyDescent="0.15">
      <c r="A11456" s="6" t="s">
        <v>324</v>
      </c>
      <c r="B11456" s="4" t="s">
        <v>56</v>
      </c>
      <c r="C11456" s="4" t="s">
        <v>249</v>
      </c>
      <c r="D11456" s="4" t="s">
        <v>325</v>
      </c>
      <c r="E11456" s="5">
        <v>11.03</v>
      </c>
    </row>
    <row r="11457" spans="1:10" ht="11.25" x14ac:dyDescent="0.15">
      <c r="A11457" s="6" t="s">
        <v>324</v>
      </c>
      <c r="B11457" s="4" t="s">
        <v>162</v>
      </c>
      <c r="C11457" s="4" t="s">
        <v>249</v>
      </c>
      <c r="D11457" s="4" t="s">
        <v>254</v>
      </c>
      <c r="E11457" s="5">
        <v>10.99</v>
      </c>
    </row>
    <row r="11458" spans="1:10" ht="11.25" x14ac:dyDescent="0.15">
      <c r="A11458" s="6" t="s">
        <v>324</v>
      </c>
      <c r="B11458" s="4" t="s">
        <v>162</v>
      </c>
      <c r="C11458" s="4" t="s">
        <v>249</v>
      </c>
      <c r="D11458" s="4" t="s">
        <v>325</v>
      </c>
      <c r="E11458" s="5">
        <v>14.39</v>
      </c>
    </row>
    <row r="11459" spans="1:10" ht="11.25" x14ac:dyDescent="0.15">
      <c r="A11459" s="6" t="s">
        <v>324</v>
      </c>
      <c r="B11459" s="4" t="s">
        <v>57</v>
      </c>
      <c r="C11459" s="4" t="s">
        <v>249</v>
      </c>
      <c r="D11459" s="4" t="s">
        <v>254</v>
      </c>
      <c r="E11459" s="5">
        <v>11.48</v>
      </c>
      <c r="F11459" t="s">
        <v>353</v>
      </c>
      <c r="G11459" s="17">
        <f>+E11459+E11460+E11461+E11462+E11463+E11464+E11465</f>
        <v>80.3</v>
      </c>
      <c r="H11459" s="17">
        <f>E11467+E11468+E11469+E11466</f>
        <v>53.7</v>
      </c>
      <c r="I11459" s="18">
        <f>+(G11459/4)/(H11459/3)</f>
        <v>1.1215083798882679</v>
      </c>
      <c r="J11459" s="21">
        <f>+(B11459-$K$1)/7</f>
        <v>25</v>
      </c>
    </row>
    <row r="11460" spans="1:10" ht="11.25" x14ac:dyDescent="0.15">
      <c r="A11460" s="6" t="s">
        <v>324</v>
      </c>
      <c r="B11460" s="4" t="s">
        <v>57</v>
      </c>
      <c r="C11460" s="4" t="s">
        <v>249</v>
      </c>
      <c r="D11460" s="4" t="s">
        <v>254</v>
      </c>
      <c r="E11460" s="5">
        <v>7.53</v>
      </c>
    </row>
    <row r="11461" spans="1:10" ht="11.25" x14ac:dyDescent="0.15">
      <c r="A11461" s="6" t="s">
        <v>324</v>
      </c>
      <c r="B11461" s="4" t="s">
        <v>57</v>
      </c>
      <c r="C11461" s="4" t="s">
        <v>249</v>
      </c>
      <c r="D11461" s="4" t="s">
        <v>325</v>
      </c>
      <c r="E11461" s="5">
        <v>10.82</v>
      </c>
    </row>
    <row r="11462" spans="1:10" ht="11.25" x14ac:dyDescent="0.15">
      <c r="A11462" s="6" t="s">
        <v>324</v>
      </c>
      <c r="B11462" s="4" t="s">
        <v>57</v>
      </c>
      <c r="C11462" s="4" t="s">
        <v>249</v>
      </c>
      <c r="D11462" s="4" t="s">
        <v>325</v>
      </c>
      <c r="E11462" s="5">
        <v>10.77</v>
      </c>
    </row>
    <row r="11463" spans="1:10" ht="11.25" x14ac:dyDescent="0.15">
      <c r="A11463" s="6" t="s">
        <v>324</v>
      </c>
      <c r="B11463" s="4" t="s">
        <v>163</v>
      </c>
      <c r="C11463" s="4" t="s">
        <v>249</v>
      </c>
      <c r="D11463" s="4" t="s">
        <v>254</v>
      </c>
      <c r="E11463" s="5">
        <v>14.15</v>
      </c>
    </row>
    <row r="11464" spans="1:10" ht="11.25" x14ac:dyDescent="0.15">
      <c r="A11464" s="6" t="s">
        <v>324</v>
      </c>
      <c r="B11464" s="4" t="s">
        <v>163</v>
      </c>
      <c r="C11464" s="4" t="s">
        <v>249</v>
      </c>
      <c r="D11464" s="4" t="s">
        <v>325</v>
      </c>
      <c r="E11464" s="5">
        <v>10.52</v>
      </c>
    </row>
    <row r="11465" spans="1:10" ht="11.25" x14ac:dyDescent="0.15">
      <c r="A11465" s="6" t="s">
        <v>324</v>
      </c>
      <c r="B11465" s="4" t="s">
        <v>163</v>
      </c>
      <c r="C11465" s="4" t="s">
        <v>249</v>
      </c>
      <c r="D11465" s="4" t="s">
        <v>325</v>
      </c>
      <c r="E11465" s="5">
        <v>15.03</v>
      </c>
    </row>
    <row r="11466" spans="1:10" ht="11.25" x14ac:dyDescent="0.15">
      <c r="A11466" s="6" t="s">
        <v>324</v>
      </c>
      <c r="B11466" s="4" t="s">
        <v>58</v>
      </c>
      <c r="C11466" s="4" t="s">
        <v>249</v>
      </c>
      <c r="D11466" s="4" t="s">
        <v>254</v>
      </c>
      <c r="E11466" s="5">
        <v>11.99</v>
      </c>
      <c r="F11466" t="s">
        <v>354</v>
      </c>
    </row>
    <row r="11467" spans="1:10" ht="11.25" x14ac:dyDescent="0.15">
      <c r="A11467" s="6" t="s">
        <v>324</v>
      </c>
      <c r="B11467" s="4" t="s">
        <v>58</v>
      </c>
      <c r="C11467" s="4" t="s">
        <v>249</v>
      </c>
      <c r="D11467" s="4" t="s">
        <v>325</v>
      </c>
      <c r="E11467" s="5">
        <v>13.53</v>
      </c>
    </row>
    <row r="11468" spans="1:10" ht="11.25" x14ac:dyDescent="0.15">
      <c r="A11468" s="6" t="s">
        <v>324</v>
      </c>
      <c r="B11468" s="4" t="s">
        <v>164</v>
      </c>
      <c r="C11468" s="4" t="s">
        <v>249</v>
      </c>
      <c r="D11468" s="4" t="s">
        <v>254</v>
      </c>
      <c r="E11468" s="5">
        <v>13.13</v>
      </c>
    </row>
    <row r="11469" spans="1:10" ht="11.25" x14ac:dyDescent="0.15">
      <c r="A11469" s="6" t="s">
        <v>324</v>
      </c>
      <c r="B11469" s="4" t="s">
        <v>164</v>
      </c>
      <c r="C11469" s="4" t="s">
        <v>249</v>
      </c>
      <c r="D11469" s="4" t="s">
        <v>325</v>
      </c>
      <c r="E11469" s="5">
        <v>15.05</v>
      </c>
    </row>
    <row r="11470" spans="1:10" ht="11.25" x14ac:dyDescent="0.15">
      <c r="A11470" s="6" t="s">
        <v>324</v>
      </c>
      <c r="B11470" s="4" t="s">
        <v>59</v>
      </c>
      <c r="C11470" s="4" t="s">
        <v>249</v>
      </c>
      <c r="D11470" s="4" t="s">
        <v>254</v>
      </c>
      <c r="E11470" s="5">
        <v>12.1</v>
      </c>
      <c r="F11470" t="s">
        <v>353</v>
      </c>
      <c r="G11470" s="17">
        <f>+E11470+E11471+E11472+E11473+E11474+E11475+E11476</f>
        <v>79.849999999999994</v>
      </c>
      <c r="H11470" s="17">
        <f>E11478+E11479+E11480+E11477</f>
        <v>38.67</v>
      </c>
      <c r="I11470" s="18">
        <f>+(G11470/4)/(H11470/3)</f>
        <v>1.5486811481768812</v>
      </c>
      <c r="J11470" s="21">
        <f>+(B11470-$K$1)/7</f>
        <v>26</v>
      </c>
    </row>
    <row r="11471" spans="1:10" ht="11.25" x14ac:dyDescent="0.15">
      <c r="A11471" s="6" t="s">
        <v>324</v>
      </c>
      <c r="B11471" s="4" t="s">
        <v>59</v>
      </c>
      <c r="C11471" s="4" t="s">
        <v>249</v>
      </c>
      <c r="D11471" s="4" t="s">
        <v>254</v>
      </c>
      <c r="E11471" s="5">
        <v>7.74</v>
      </c>
    </row>
    <row r="11472" spans="1:10" ht="11.25" x14ac:dyDescent="0.15">
      <c r="A11472" s="6" t="s">
        <v>324</v>
      </c>
      <c r="B11472" s="4" t="s">
        <v>59</v>
      </c>
      <c r="C11472" s="4" t="s">
        <v>249</v>
      </c>
      <c r="D11472" s="4" t="s">
        <v>325</v>
      </c>
      <c r="E11472" s="5">
        <v>11.41</v>
      </c>
    </row>
    <row r="11473" spans="1:6" ht="11.25" x14ac:dyDescent="0.15">
      <c r="A11473" s="6" t="s">
        <v>324</v>
      </c>
      <c r="B11473" s="4" t="s">
        <v>59</v>
      </c>
      <c r="C11473" s="4" t="s">
        <v>249</v>
      </c>
      <c r="D11473" s="4" t="s">
        <v>325</v>
      </c>
      <c r="E11473" s="5">
        <v>12.15</v>
      </c>
    </row>
    <row r="11474" spans="1:6" ht="11.25" x14ac:dyDescent="0.15">
      <c r="A11474" s="6" t="s">
        <v>324</v>
      </c>
      <c r="B11474" s="4" t="s">
        <v>166</v>
      </c>
      <c r="C11474" s="4" t="s">
        <v>249</v>
      </c>
      <c r="D11474" s="4" t="s">
        <v>254</v>
      </c>
      <c r="E11474" s="5">
        <v>14.47</v>
      </c>
    </row>
    <row r="11475" spans="1:6" ht="11.25" x14ac:dyDescent="0.15">
      <c r="A11475" s="6" t="s">
        <v>324</v>
      </c>
      <c r="B11475" s="4" t="s">
        <v>166</v>
      </c>
      <c r="C11475" s="4" t="s">
        <v>249</v>
      </c>
      <c r="D11475" s="4" t="s">
        <v>252</v>
      </c>
      <c r="E11475" s="5">
        <v>9.35</v>
      </c>
    </row>
    <row r="11476" spans="1:6" ht="11.25" x14ac:dyDescent="0.15">
      <c r="A11476" s="6" t="s">
        <v>324</v>
      </c>
      <c r="B11476" s="4" t="s">
        <v>166</v>
      </c>
      <c r="C11476" s="4" t="s">
        <v>249</v>
      </c>
      <c r="D11476" s="4" t="s">
        <v>252</v>
      </c>
      <c r="E11476" s="5">
        <v>12.63</v>
      </c>
    </row>
    <row r="11477" spans="1:6" ht="11.25" x14ac:dyDescent="0.15">
      <c r="A11477" s="6" t="s">
        <v>324</v>
      </c>
      <c r="B11477" s="4" t="s">
        <v>60</v>
      </c>
      <c r="C11477" s="4" t="s">
        <v>249</v>
      </c>
      <c r="D11477" s="4" t="s">
        <v>252</v>
      </c>
      <c r="E11477" s="5">
        <v>12.74</v>
      </c>
      <c r="F11477" t="s">
        <v>354</v>
      </c>
    </row>
    <row r="11478" spans="1:6" ht="11.25" x14ac:dyDescent="0.15">
      <c r="A11478" s="6" t="s">
        <v>324</v>
      </c>
      <c r="B11478" s="4" t="s">
        <v>167</v>
      </c>
      <c r="C11478" s="4" t="s">
        <v>249</v>
      </c>
      <c r="D11478" s="4" t="s">
        <v>325</v>
      </c>
      <c r="E11478" s="5">
        <v>10.210000000000001</v>
      </c>
    </row>
    <row r="11479" spans="1:6" ht="11.25" x14ac:dyDescent="0.15">
      <c r="A11479" s="6" t="s">
        <v>324</v>
      </c>
      <c r="B11479" s="4" t="s">
        <v>167</v>
      </c>
      <c r="C11479" s="4" t="s">
        <v>249</v>
      </c>
      <c r="D11479" s="4" t="s">
        <v>252</v>
      </c>
      <c r="E11479" s="5">
        <v>9.5500000000000007</v>
      </c>
    </row>
    <row r="11480" spans="1:6" ht="11.25" x14ac:dyDescent="0.15">
      <c r="A11480" s="6" t="s">
        <v>324</v>
      </c>
      <c r="B11480" s="4" t="s">
        <v>167</v>
      </c>
      <c r="C11480" s="4" t="s">
        <v>249</v>
      </c>
      <c r="D11480" s="4" t="s">
        <v>252</v>
      </c>
      <c r="E11480" s="5">
        <v>6.17</v>
      </c>
    </row>
    <row r="11481" spans="1:6" ht="11.25" x14ac:dyDescent="0.15">
      <c r="A11481" s="6" t="s">
        <v>324</v>
      </c>
      <c r="B11481" s="4" t="s">
        <v>61</v>
      </c>
      <c r="C11481" s="4" t="s">
        <v>249</v>
      </c>
      <c r="D11481" s="4" t="s">
        <v>254</v>
      </c>
      <c r="E11481" s="5">
        <v>11</v>
      </c>
      <c r="F11481" s="13" t="s">
        <v>353</v>
      </c>
    </row>
    <row r="11482" spans="1:6" ht="11.25" x14ac:dyDescent="0.15">
      <c r="A11482" s="6" t="s">
        <v>324</v>
      </c>
      <c r="B11482" s="4" t="s">
        <v>61</v>
      </c>
      <c r="C11482" s="4" t="s">
        <v>249</v>
      </c>
      <c r="D11482" s="4" t="s">
        <v>254</v>
      </c>
      <c r="E11482" s="5">
        <v>6.49</v>
      </c>
      <c r="F11482" s="13"/>
    </row>
    <row r="11483" spans="1:6" ht="11.25" x14ac:dyDescent="0.15">
      <c r="A11483" s="6" t="s">
        <v>324</v>
      </c>
      <c r="B11483" s="4" t="s">
        <v>61</v>
      </c>
      <c r="C11483" s="4" t="s">
        <v>249</v>
      </c>
      <c r="D11483" s="4" t="s">
        <v>252</v>
      </c>
      <c r="E11483" s="5">
        <v>8.5500000000000007</v>
      </c>
      <c r="F11483" s="13"/>
    </row>
    <row r="11484" spans="1:6" ht="11.25" x14ac:dyDescent="0.15">
      <c r="A11484" s="6" t="s">
        <v>324</v>
      </c>
      <c r="B11484" s="4" t="s">
        <v>61</v>
      </c>
      <c r="C11484" s="4" t="s">
        <v>249</v>
      </c>
      <c r="D11484" s="4" t="s">
        <v>252</v>
      </c>
      <c r="E11484" s="5">
        <v>9.15</v>
      </c>
      <c r="F11484" s="13"/>
    </row>
    <row r="11485" spans="1:6" ht="11.25" x14ac:dyDescent="0.15">
      <c r="A11485" s="6" t="s">
        <v>324</v>
      </c>
      <c r="B11485" s="4" t="s">
        <v>62</v>
      </c>
      <c r="C11485" s="4" t="s">
        <v>249</v>
      </c>
      <c r="D11485" s="4" t="s">
        <v>254</v>
      </c>
      <c r="E11485" s="5">
        <v>14.96</v>
      </c>
      <c r="F11485" s="13" t="s">
        <v>354</v>
      </c>
    </row>
    <row r="11486" spans="1:6" ht="11.25" x14ac:dyDescent="0.15">
      <c r="A11486" s="6" t="s">
        <v>324</v>
      </c>
      <c r="B11486" s="4" t="s">
        <v>62</v>
      </c>
      <c r="C11486" s="4" t="s">
        <v>249</v>
      </c>
      <c r="D11486" s="4" t="s">
        <v>252</v>
      </c>
      <c r="E11486" s="5">
        <v>14.01</v>
      </c>
    </row>
    <row r="11487" spans="1:6" ht="11.25" x14ac:dyDescent="0.15">
      <c r="A11487" s="6" t="s">
        <v>324</v>
      </c>
      <c r="B11487" s="4" t="s">
        <v>168</v>
      </c>
      <c r="C11487" s="4" t="s">
        <v>249</v>
      </c>
      <c r="D11487" s="4" t="s">
        <v>254</v>
      </c>
      <c r="E11487" s="5">
        <v>15.6</v>
      </c>
    </row>
    <row r="11488" spans="1:6" ht="11.25" x14ac:dyDescent="0.15">
      <c r="A11488" s="6" t="s">
        <v>324</v>
      </c>
      <c r="B11488" s="4" t="s">
        <v>168</v>
      </c>
      <c r="C11488" s="4" t="s">
        <v>249</v>
      </c>
      <c r="D11488" s="4" t="s">
        <v>254</v>
      </c>
      <c r="E11488" s="5">
        <v>9.42</v>
      </c>
    </row>
    <row r="11489" spans="1:10" ht="11.25" x14ac:dyDescent="0.15">
      <c r="A11489" s="6" t="s">
        <v>324</v>
      </c>
      <c r="B11489" s="4" t="s">
        <v>168</v>
      </c>
      <c r="C11489" s="4" t="s">
        <v>249</v>
      </c>
      <c r="D11489" s="4" t="s">
        <v>252</v>
      </c>
      <c r="E11489" s="5">
        <v>13.99</v>
      </c>
    </row>
    <row r="11490" spans="1:10" ht="11.25" x14ac:dyDescent="0.15">
      <c r="A11490" s="6" t="s">
        <v>324</v>
      </c>
      <c r="B11490" s="4" t="s">
        <v>168</v>
      </c>
      <c r="C11490" s="4" t="s">
        <v>249</v>
      </c>
      <c r="D11490" s="4" t="s">
        <v>252</v>
      </c>
      <c r="E11490" s="5">
        <v>6.97</v>
      </c>
    </row>
    <row r="11491" spans="1:10" ht="11.25" x14ac:dyDescent="0.15">
      <c r="A11491" s="6" t="s">
        <v>324</v>
      </c>
      <c r="B11491" s="4" t="s">
        <v>168</v>
      </c>
      <c r="C11491" s="4" t="s">
        <v>249</v>
      </c>
      <c r="D11491" s="4" t="s">
        <v>252</v>
      </c>
      <c r="E11491" s="5">
        <v>13.27</v>
      </c>
    </row>
    <row r="11492" spans="1:10" ht="11.25" x14ac:dyDescent="0.15">
      <c r="A11492" s="6" t="s">
        <v>324</v>
      </c>
      <c r="B11492" s="4" t="s">
        <v>63</v>
      </c>
      <c r="C11492" s="4" t="s">
        <v>249</v>
      </c>
      <c r="D11492" s="4" t="s">
        <v>254</v>
      </c>
      <c r="E11492" s="5">
        <v>12.63</v>
      </c>
      <c r="F11492" t="s">
        <v>353</v>
      </c>
      <c r="G11492" s="17">
        <f>+E11492+E11493+E11494+E11495+E11496+E11497+E11498</f>
        <v>75.699999999999989</v>
      </c>
      <c r="H11492" s="17">
        <f>E11500+E11501+E11502+E11499</f>
        <v>46.37</v>
      </c>
      <c r="I11492" s="18">
        <f>+(G11492/4)/(H11492/3)</f>
        <v>1.2243907698943282</v>
      </c>
      <c r="J11492" s="21">
        <f>+(B11492-$K$1)/7</f>
        <v>28</v>
      </c>
    </row>
    <row r="11493" spans="1:10" ht="11.25" x14ac:dyDescent="0.15">
      <c r="A11493" s="6" t="s">
        <v>324</v>
      </c>
      <c r="B11493" s="4" t="s">
        <v>63</v>
      </c>
      <c r="C11493" s="4" t="s">
        <v>249</v>
      </c>
      <c r="D11493" s="4" t="s">
        <v>254</v>
      </c>
      <c r="E11493" s="5">
        <v>8.17</v>
      </c>
    </row>
    <row r="11494" spans="1:10" ht="11.25" x14ac:dyDescent="0.15">
      <c r="A11494" s="9" t="s">
        <v>324</v>
      </c>
      <c r="B11494" s="4" t="s">
        <v>63</v>
      </c>
      <c r="C11494" s="4" t="s">
        <v>249</v>
      </c>
      <c r="D11494" s="4" t="s">
        <v>252</v>
      </c>
      <c r="E11494" s="5">
        <v>11.36</v>
      </c>
    </row>
    <row r="11495" spans="1:10" ht="11.25" x14ac:dyDescent="0.15">
      <c r="A11495" s="6" t="s">
        <v>324</v>
      </c>
      <c r="B11495" s="4" t="s">
        <v>63</v>
      </c>
      <c r="C11495" s="4" t="s">
        <v>249</v>
      </c>
      <c r="D11495" s="4" t="s">
        <v>252</v>
      </c>
      <c r="E11495" s="5">
        <v>10.91</v>
      </c>
    </row>
    <row r="11496" spans="1:10" ht="11.25" x14ac:dyDescent="0.15">
      <c r="A11496" s="6" t="s">
        <v>324</v>
      </c>
      <c r="B11496" s="4" t="s">
        <v>169</v>
      </c>
      <c r="C11496" s="4" t="s">
        <v>249</v>
      </c>
      <c r="D11496" s="4" t="s">
        <v>254</v>
      </c>
      <c r="E11496" s="5">
        <v>12.62</v>
      </c>
    </row>
    <row r="11497" spans="1:10" ht="11.25" x14ac:dyDescent="0.15">
      <c r="A11497" s="6" t="s">
        <v>324</v>
      </c>
      <c r="B11497" s="4" t="s">
        <v>169</v>
      </c>
      <c r="C11497" s="4" t="s">
        <v>249</v>
      </c>
      <c r="D11497" s="4" t="s">
        <v>252</v>
      </c>
      <c r="E11497" s="5">
        <v>8.59</v>
      </c>
    </row>
    <row r="11498" spans="1:10" ht="11.25" x14ac:dyDescent="0.15">
      <c r="A11498" s="6" t="s">
        <v>324</v>
      </c>
      <c r="B11498" s="4" t="s">
        <v>169</v>
      </c>
      <c r="C11498" s="4" t="s">
        <v>249</v>
      </c>
      <c r="D11498" s="4" t="s">
        <v>252</v>
      </c>
      <c r="E11498" s="5">
        <v>11.42</v>
      </c>
    </row>
    <row r="11499" spans="1:10" ht="11.25" x14ac:dyDescent="0.15">
      <c r="A11499" s="6" t="s">
        <v>324</v>
      </c>
      <c r="B11499" s="4" t="s">
        <v>64</v>
      </c>
      <c r="C11499" s="4" t="s">
        <v>249</v>
      </c>
      <c r="D11499" s="4" t="s">
        <v>254</v>
      </c>
      <c r="E11499" s="5">
        <v>12.51</v>
      </c>
      <c r="F11499" t="s">
        <v>354</v>
      </c>
    </row>
    <row r="11500" spans="1:10" ht="11.25" x14ac:dyDescent="0.15">
      <c r="A11500" s="6" t="s">
        <v>324</v>
      </c>
      <c r="B11500" s="4" t="s">
        <v>64</v>
      </c>
      <c r="C11500" s="4" t="s">
        <v>249</v>
      </c>
      <c r="D11500" s="4" t="s">
        <v>250</v>
      </c>
      <c r="E11500" s="5">
        <v>11.67</v>
      </c>
    </row>
    <row r="11501" spans="1:10" ht="11.25" x14ac:dyDescent="0.15">
      <c r="A11501" s="6" t="s">
        <v>324</v>
      </c>
      <c r="B11501" s="4" t="s">
        <v>170</v>
      </c>
      <c r="C11501" s="4" t="s">
        <v>249</v>
      </c>
      <c r="D11501" s="4" t="s">
        <v>253</v>
      </c>
      <c r="E11501" s="5">
        <v>12.13</v>
      </c>
    </row>
    <row r="11502" spans="1:10" ht="11.25" x14ac:dyDescent="0.15">
      <c r="A11502" s="6" t="s">
        <v>324</v>
      </c>
      <c r="B11502" s="4" t="s">
        <v>170</v>
      </c>
      <c r="C11502" s="4" t="s">
        <v>249</v>
      </c>
      <c r="D11502" s="4" t="s">
        <v>254</v>
      </c>
      <c r="E11502" s="5">
        <v>10.06</v>
      </c>
    </row>
    <row r="11503" spans="1:10" ht="11.25" x14ac:dyDescent="0.15">
      <c r="A11503" s="6" t="s">
        <v>324</v>
      </c>
      <c r="B11503" s="4" t="s">
        <v>65</v>
      </c>
      <c r="C11503" s="4" t="s">
        <v>249</v>
      </c>
      <c r="D11503" s="4" t="s">
        <v>253</v>
      </c>
      <c r="E11503" s="5">
        <v>9.75</v>
      </c>
      <c r="F11503" t="s">
        <v>353</v>
      </c>
      <c r="G11503" s="17">
        <f>+E11503+E11504+E11505+E11506+E11507+E11508+E11509</f>
        <v>74.540000000000006</v>
      </c>
      <c r="H11503" s="17">
        <f>E11511+E11512+E11513+E11510</f>
        <v>45.22</v>
      </c>
      <c r="I11503" s="18">
        <f>+(G11503/4)/(H11503/3)</f>
        <v>1.2362892525431226</v>
      </c>
      <c r="J11503" s="21">
        <f>+(B11503-$K$1)/7</f>
        <v>29</v>
      </c>
    </row>
    <row r="11504" spans="1:10" ht="11.25" x14ac:dyDescent="0.15">
      <c r="A11504" s="6" t="s">
        <v>324</v>
      </c>
      <c r="B11504" s="4" t="s">
        <v>65</v>
      </c>
      <c r="C11504" s="4" t="s">
        <v>249</v>
      </c>
      <c r="D11504" s="4" t="s">
        <v>253</v>
      </c>
      <c r="E11504" s="5">
        <v>9.6199999999999992</v>
      </c>
    </row>
    <row r="11505" spans="1:10" ht="11.25" x14ac:dyDescent="0.15">
      <c r="A11505" s="6" t="s">
        <v>324</v>
      </c>
      <c r="B11505" s="4" t="s">
        <v>65</v>
      </c>
      <c r="C11505" s="4" t="s">
        <v>249</v>
      </c>
      <c r="D11505" s="4" t="s">
        <v>254</v>
      </c>
      <c r="E11505" s="5">
        <v>11.28</v>
      </c>
    </row>
    <row r="11506" spans="1:10" ht="11.25" x14ac:dyDescent="0.15">
      <c r="A11506" s="6" t="s">
        <v>324</v>
      </c>
      <c r="B11506" s="4" t="s">
        <v>65</v>
      </c>
      <c r="C11506" s="4" t="s">
        <v>249</v>
      </c>
      <c r="D11506" s="4" t="s">
        <v>254</v>
      </c>
      <c r="E11506" s="5">
        <v>7.27</v>
      </c>
    </row>
    <row r="11507" spans="1:10" ht="11.25" x14ac:dyDescent="0.15">
      <c r="A11507" s="6" t="s">
        <v>324</v>
      </c>
      <c r="B11507" s="4" t="s">
        <v>171</v>
      </c>
      <c r="C11507" s="4" t="s">
        <v>249</v>
      </c>
      <c r="D11507" s="4" t="s">
        <v>254</v>
      </c>
      <c r="E11507" s="5">
        <v>14.53</v>
      </c>
    </row>
    <row r="11508" spans="1:10" ht="11.25" x14ac:dyDescent="0.15">
      <c r="A11508" s="6" t="s">
        <v>324</v>
      </c>
      <c r="B11508" s="4" t="s">
        <v>171</v>
      </c>
      <c r="C11508" s="4" t="s">
        <v>249</v>
      </c>
      <c r="D11508" s="4" t="s">
        <v>325</v>
      </c>
      <c r="E11508" s="5">
        <v>9.59</v>
      </c>
    </row>
    <row r="11509" spans="1:10" ht="11.25" x14ac:dyDescent="0.15">
      <c r="A11509" s="6" t="s">
        <v>324</v>
      </c>
      <c r="B11509" s="4" t="s">
        <v>171</v>
      </c>
      <c r="C11509" s="4" t="s">
        <v>249</v>
      </c>
      <c r="D11509" s="4" t="s">
        <v>325</v>
      </c>
      <c r="E11509" s="5">
        <v>12.5</v>
      </c>
    </row>
    <row r="11510" spans="1:10" ht="11.25" x14ac:dyDescent="0.15">
      <c r="A11510" s="6" t="s">
        <v>324</v>
      </c>
      <c r="B11510" s="4" t="s">
        <v>66</v>
      </c>
      <c r="C11510" s="4" t="s">
        <v>249</v>
      </c>
      <c r="D11510" s="4" t="s">
        <v>254</v>
      </c>
      <c r="E11510" s="5">
        <v>12.43</v>
      </c>
      <c r="F11510" t="s">
        <v>354</v>
      </c>
    </row>
    <row r="11511" spans="1:10" ht="11.25" x14ac:dyDescent="0.15">
      <c r="A11511" s="6" t="s">
        <v>324</v>
      </c>
      <c r="B11511" s="4" t="s">
        <v>66</v>
      </c>
      <c r="C11511" s="4" t="s">
        <v>249</v>
      </c>
      <c r="D11511" s="4" t="s">
        <v>325</v>
      </c>
      <c r="E11511" s="5">
        <v>10.56</v>
      </c>
    </row>
    <row r="11512" spans="1:10" ht="11.25" x14ac:dyDescent="0.15">
      <c r="A11512" s="6" t="s">
        <v>324</v>
      </c>
      <c r="B11512" s="4" t="s">
        <v>172</v>
      </c>
      <c r="C11512" s="4" t="s">
        <v>249</v>
      </c>
      <c r="D11512" s="4" t="s">
        <v>254</v>
      </c>
      <c r="E11512" s="5">
        <v>10.11</v>
      </c>
    </row>
    <row r="11513" spans="1:10" ht="11.25" x14ac:dyDescent="0.15">
      <c r="A11513" s="6" t="s">
        <v>324</v>
      </c>
      <c r="B11513" s="4" t="s">
        <v>172</v>
      </c>
      <c r="C11513" s="4" t="s">
        <v>249</v>
      </c>
      <c r="D11513" s="4" t="s">
        <v>325</v>
      </c>
      <c r="E11513" s="5">
        <v>12.12</v>
      </c>
    </row>
    <row r="11514" spans="1:10" ht="11.25" x14ac:dyDescent="0.15">
      <c r="A11514" s="6" t="s">
        <v>324</v>
      </c>
      <c r="B11514" s="4" t="s">
        <v>67</v>
      </c>
      <c r="C11514" s="4" t="s">
        <v>249</v>
      </c>
      <c r="D11514" s="4" t="s">
        <v>254</v>
      </c>
      <c r="E11514" s="5">
        <v>12.53</v>
      </c>
      <c r="F11514" t="s">
        <v>353</v>
      </c>
      <c r="G11514" s="17">
        <f>+E11514+E11515+E11516+E11517+E11518+E11519+E11520</f>
        <v>76.12</v>
      </c>
      <c r="H11514" s="17">
        <f>E11522+E11523+E11524+E11521</f>
        <v>48.84</v>
      </c>
      <c r="I11514" s="18">
        <f>+(G11514/4)/(H11514/3)</f>
        <v>1.1689189189189189</v>
      </c>
      <c r="J11514" s="21">
        <f>+(B11514-$K$1)/7</f>
        <v>30</v>
      </c>
    </row>
    <row r="11515" spans="1:10" ht="11.25" x14ac:dyDescent="0.15">
      <c r="A11515" s="6" t="s">
        <v>324</v>
      </c>
      <c r="B11515" s="4" t="s">
        <v>67</v>
      </c>
      <c r="C11515" s="4" t="s">
        <v>249</v>
      </c>
      <c r="D11515" s="4" t="s">
        <v>254</v>
      </c>
      <c r="E11515" s="5">
        <v>7.26</v>
      </c>
    </row>
    <row r="11516" spans="1:10" ht="11.25" x14ac:dyDescent="0.15">
      <c r="A11516" s="6" t="s">
        <v>324</v>
      </c>
      <c r="B11516" s="4" t="s">
        <v>67</v>
      </c>
      <c r="C11516" s="4" t="s">
        <v>249</v>
      </c>
      <c r="D11516" s="4" t="s">
        <v>325</v>
      </c>
      <c r="E11516" s="5">
        <v>9.17</v>
      </c>
    </row>
    <row r="11517" spans="1:10" ht="11.25" x14ac:dyDescent="0.15">
      <c r="A11517" s="6" t="s">
        <v>324</v>
      </c>
      <c r="B11517" s="4" t="s">
        <v>67</v>
      </c>
      <c r="C11517" s="4" t="s">
        <v>249</v>
      </c>
      <c r="D11517" s="4" t="s">
        <v>325</v>
      </c>
      <c r="E11517" s="5">
        <v>9.6</v>
      </c>
    </row>
    <row r="11518" spans="1:10" ht="11.25" x14ac:dyDescent="0.15">
      <c r="A11518" s="6" t="s">
        <v>324</v>
      </c>
      <c r="B11518" s="4" t="s">
        <v>173</v>
      </c>
      <c r="C11518" s="4" t="s">
        <v>249</v>
      </c>
      <c r="D11518" s="4" t="s">
        <v>325</v>
      </c>
      <c r="E11518" s="5">
        <v>10.210000000000001</v>
      </c>
    </row>
    <row r="11519" spans="1:10" ht="11.25" x14ac:dyDescent="0.15">
      <c r="A11519" s="6" t="s">
        <v>324</v>
      </c>
      <c r="B11519" s="4" t="s">
        <v>173</v>
      </c>
      <c r="C11519" s="4" t="s">
        <v>249</v>
      </c>
      <c r="D11519" s="4" t="s">
        <v>325</v>
      </c>
      <c r="E11519" s="5">
        <v>12.74</v>
      </c>
    </row>
    <row r="11520" spans="1:10" ht="11.25" x14ac:dyDescent="0.15">
      <c r="A11520" s="6" t="s">
        <v>324</v>
      </c>
      <c r="B11520" s="4" t="s">
        <v>173</v>
      </c>
      <c r="C11520" s="4" t="s">
        <v>249</v>
      </c>
      <c r="D11520" s="4" t="s">
        <v>250</v>
      </c>
      <c r="E11520" s="5">
        <v>14.61</v>
      </c>
    </row>
    <row r="11521" spans="1:10" ht="11.25" x14ac:dyDescent="0.15">
      <c r="A11521" s="6" t="s">
        <v>324</v>
      </c>
      <c r="B11521" s="4" t="s">
        <v>68</v>
      </c>
      <c r="C11521" s="4" t="s">
        <v>249</v>
      </c>
      <c r="D11521" s="4" t="s">
        <v>254</v>
      </c>
      <c r="E11521" s="5">
        <v>12.66</v>
      </c>
      <c r="F11521" t="s">
        <v>354</v>
      </c>
    </row>
    <row r="11522" spans="1:10" ht="11.25" x14ac:dyDescent="0.15">
      <c r="A11522" s="6" t="s">
        <v>324</v>
      </c>
      <c r="B11522" s="4" t="s">
        <v>68</v>
      </c>
      <c r="C11522" s="4" t="s">
        <v>249</v>
      </c>
      <c r="D11522" s="4" t="s">
        <v>325</v>
      </c>
      <c r="E11522" s="5">
        <v>12.35</v>
      </c>
    </row>
    <row r="11523" spans="1:10" ht="11.25" x14ac:dyDescent="0.15">
      <c r="A11523" s="6" t="s">
        <v>324</v>
      </c>
      <c r="B11523" s="4" t="s">
        <v>174</v>
      </c>
      <c r="C11523" s="4" t="s">
        <v>249</v>
      </c>
      <c r="D11523" s="4" t="s">
        <v>254</v>
      </c>
      <c r="E11523" s="5">
        <v>11.06</v>
      </c>
    </row>
    <row r="11524" spans="1:10" ht="11.25" x14ac:dyDescent="0.15">
      <c r="A11524" s="6" t="s">
        <v>324</v>
      </c>
      <c r="B11524" s="4" t="s">
        <v>174</v>
      </c>
      <c r="C11524" s="4" t="s">
        <v>249</v>
      </c>
      <c r="D11524" s="4" t="s">
        <v>325</v>
      </c>
      <c r="E11524" s="5">
        <v>12.77</v>
      </c>
    </row>
    <row r="11525" spans="1:10" ht="11.25" x14ac:dyDescent="0.15">
      <c r="A11525" s="6" t="s">
        <v>324</v>
      </c>
      <c r="B11525" s="4" t="s">
        <v>69</v>
      </c>
      <c r="C11525" s="4" t="s">
        <v>249</v>
      </c>
      <c r="D11525" s="4" t="s">
        <v>254</v>
      </c>
      <c r="E11525" s="5">
        <v>10.92</v>
      </c>
      <c r="F11525" t="s">
        <v>353</v>
      </c>
      <c r="G11525" s="17">
        <f>+E11525+E11526+E11527+E11528+E11529+E11530+E11531</f>
        <v>70.64</v>
      </c>
      <c r="H11525" s="17">
        <f>E11533+E11534+E11535+E11532</f>
        <v>45.21</v>
      </c>
      <c r="I11525" s="18">
        <f>+(G11525/4)/(H11525/3)</f>
        <v>1.1718646317186463</v>
      </c>
      <c r="J11525" s="21">
        <f>+(B11525-$K$1)/7</f>
        <v>31</v>
      </c>
    </row>
    <row r="11526" spans="1:10" ht="11.25" x14ac:dyDescent="0.15">
      <c r="A11526" s="6" t="s">
        <v>324</v>
      </c>
      <c r="B11526" s="4" t="s">
        <v>69</v>
      </c>
      <c r="C11526" s="4" t="s">
        <v>249</v>
      </c>
      <c r="D11526" s="4" t="s">
        <v>254</v>
      </c>
      <c r="E11526" s="5">
        <v>7.61</v>
      </c>
    </row>
    <row r="11527" spans="1:10" ht="11.25" x14ac:dyDescent="0.15">
      <c r="A11527" s="6" t="s">
        <v>324</v>
      </c>
      <c r="B11527" s="4" t="s">
        <v>69</v>
      </c>
      <c r="C11527" s="4" t="s">
        <v>249</v>
      </c>
      <c r="D11527" s="4" t="s">
        <v>325</v>
      </c>
      <c r="E11527" s="5">
        <v>9.51</v>
      </c>
    </row>
    <row r="11528" spans="1:10" ht="11.25" x14ac:dyDescent="0.15">
      <c r="A11528" s="6" t="s">
        <v>324</v>
      </c>
      <c r="B11528" s="4" t="s">
        <v>69</v>
      </c>
      <c r="C11528" s="4" t="s">
        <v>249</v>
      </c>
      <c r="D11528" s="4" t="s">
        <v>325</v>
      </c>
      <c r="E11528" s="5">
        <v>9.67</v>
      </c>
    </row>
    <row r="11529" spans="1:10" ht="11.25" x14ac:dyDescent="0.15">
      <c r="A11529" s="6" t="s">
        <v>324</v>
      </c>
      <c r="B11529" s="4" t="s">
        <v>175</v>
      </c>
      <c r="C11529" s="4" t="s">
        <v>249</v>
      </c>
      <c r="D11529" s="4" t="s">
        <v>254</v>
      </c>
      <c r="E11529" s="5">
        <v>13.07</v>
      </c>
    </row>
    <row r="11530" spans="1:10" ht="11.25" x14ac:dyDescent="0.15">
      <c r="A11530" s="6" t="s">
        <v>324</v>
      </c>
      <c r="B11530" s="4" t="s">
        <v>175</v>
      </c>
      <c r="C11530" s="4" t="s">
        <v>249</v>
      </c>
      <c r="D11530" s="4" t="s">
        <v>325</v>
      </c>
      <c r="E11530" s="5">
        <v>8.6300000000000008</v>
      </c>
    </row>
    <row r="11531" spans="1:10" ht="11.25" x14ac:dyDescent="0.15">
      <c r="A11531" s="6" t="s">
        <v>324</v>
      </c>
      <c r="B11531" s="4" t="s">
        <v>175</v>
      </c>
      <c r="C11531" s="4" t="s">
        <v>249</v>
      </c>
      <c r="D11531" s="4" t="s">
        <v>325</v>
      </c>
      <c r="E11531" s="5">
        <v>11.23</v>
      </c>
    </row>
    <row r="11532" spans="1:10" ht="11.25" x14ac:dyDescent="0.15">
      <c r="A11532" s="6" t="s">
        <v>324</v>
      </c>
      <c r="B11532" s="4" t="s">
        <v>70</v>
      </c>
      <c r="C11532" s="4" t="s">
        <v>249</v>
      </c>
      <c r="D11532" s="4" t="s">
        <v>254</v>
      </c>
      <c r="E11532" s="5">
        <v>12.6</v>
      </c>
      <c r="F11532" t="s">
        <v>354</v>
      </c>
    </row>
    <row r="11533" spans="1:10" ht="11.25" x14ac:dyDescent="0.15">
      <c r="A11533" s="6" t="s">
        <v>324</v>
      </c>
      <c r="B11533" s="4" t="s">
        <v>70</v>
      </c>
      <c r="C11533" s="4" t="s">
        <v>249</v>
      </c>
      <c r="D11533" s="4" t="s">
        <v>325</v>
      </c>
      <c r="E11533" s="5">
        <v>10.4</v>
      </c>
    </row>
    <row r="11534" spans="1:10" ht="11.25" x14ac:dyDescent="0.15">
      <c r="A11534" s="6" t="s">
        <v>324</v>
      </c>
      <c r="B11534" s="4" t="s">
        <v>176</v>
      </c>
      <c r="C11534" s="4" t="s">
        <v>249</v>
      </c>
      <c r="D11534" s="4" t="s">
        <v>254</v>
      </c>
      <c r="E11534" s="5">
        <v>9.94</v>
      </c>
    </row>
    <row r="11535" spans="1:10" ht="11.25" x14ac:dyDescent="0.15">
      <c r="A11535" s="6" t="s">
        <v>324</v>
      </c>
      <c r="B11535" s="4" t="s">
        <v>176</v>
      </c>
      <c r="C11535" s="4" t="s">
        <v>249</v>
      </c>
      <c r="D11535" s="4" t="s">
        <v>325</v>
      </c>
      <c r="E11535" s="5">
        <v>12.27</v>
      </c>
    </row>
    <row r="11536" spans="1:10" ht="11.25" x14ac:dyDescent="0.15">
      <c r="A11536" s="6" t="s">
        <v>324</v>
      </c>
      <c r="B11536" s="4" t="s">
        <v>71</v>
      </c>
      <c r="C11536" s="4" t="s">
        <v>249</v>
      </c>
      <c r="D11536" s="4" t="s">
        <v>254</v>
      </c>
      <c r="E11536" s="5">
        <v>11.1</v>
      </c>
      <c r="F11536" t="s">
        <v>353</v>
      </c>
      <c r="G11536" s="17">
        <f>+E11536+E11537+E11538+E11539+E11540+E11541+E11542</f>
        <v>72.679999999999993</v>
      </c>
      <c r="H11536" s="17">
        <f>E11544+E11545+E11546+E11543</f>
        <v>48.22</v>
      </c>
      <c r="I11536" s="18">
        <f>+(G11536/4)/(H11536/3)</f>
        <v>1.1304437992534218</v>
      </c>
      <c r="J11536" s="21">
        <f>+(B11536-$K$1)/7</f>
        <v>32</v>
      </c>
    </row>
    <row r="11537" spans="1:10" ht="11.25" x14ac:dyDescent="0.15">
      <c r="A11537" s="9" t="s">
        <v>324</v>
      </c>
      <c r="B11537" s="4" t="s">
        <v>71</v>
      </c>
      <c r="C11537" s="4" t="s">
        <v>249</v>
      </c>
      <c r="D11537" s="4" t="s">
        <v>254</v>
      </c>
      <c r="E11537" s="5">
        <v>7.26</v>
      </c>
    </row>
    <row r="11538" spans="1:10" ht="11.25" x14ac:dyDescent="0.15">
      <c r="A11538" s="6" t="s">
        <v>324</v>
      </c>
      <c r="B11538" s="4" t="s">
        <v>71</v>
      </c>
      <c r="C11538" s="4" t="s">
        <v>249</v>
      </c>
      <c r="D11538" s="4" t="s">
        <v>325</v>
      </c>
      <c r="E11538" s="5">
        <v>9.7100000000000009</v>
      </c>
    </row>
    <row r="11539" spans="1:10" ht="11.25" x14ac:dyDescent="0.15">
      <c r="A11539" s="6" t="s">
        <v>324</v>
      </c>
      <c r="B11539" s="4" t="s">
        <v>71</v>
      </c>
      <c r="C11539" s="4" t="s">
        <v>249</v>
      </c>
      <c r="D11539" s="4" t="s">
        <v>325</v>
      </c>
      <c r="E11539" s="5">
        <v>9.5399999999999991</v>
      </c>
    </row>
    <row r="11540" spans="1:10" ht="11.25" x14ac:dyDescent="0.15">
      <c r="A11540" s="6" t="s">
        <v>324</v>
      </c>
      <c r="B11540" s="4" t="s">
        <v>177</v>
      </c>
      <c r="C11540" s="4" t="s">
        <v>249</v>
      </c>
      <c r="D11540" s="4" t="s">
        <v>254</v>
      </c>
      <c r="E11540" s="5">
        <v>13.58</v>
      </c>
    </row>
    <row r="11541" spans="1:10" ht="11.25" x14ac:dyDescent="0.15">
      <c r="A11541" s="6" t="s">
        <v>324</v>
      </c>
      <c r="B11541" s="4" t="s">
        <v>177</v>
      </c>
      <c r="C11541" s="4" t="s">
        <v>249</v>
      </c>
      <c r="D11541" s="4" t="s">
        <v>325</v>
      </c>
      <c r="E11541" s="5">
        <v>9.66</v>
      </c>
    </row>
    <row r="11542" spans="1:10" ht="11.25" x14ac:dyDescent="0.15">
      <c r="A11542" s="6" t="s">
        <v>324</v>
      </c>
      <c r="B11542" s="4" t="s">
        <v>177</v>
      </c>
      <c r="C11542" s="4" t="s">
        <v>249</v>
      </c>
      <c r="D11542" s="4" t="s">
        <v>325</v>
      </c>
      <c r="E11542" s="5">
        <v>11.83</v>
      </c>
    </row>
    <row r="11543" spans="1:10" ht="11.25" x14ac:dyDescent="0.15">
      <c r="A11543" s="6" t="s">
        <v>324</v>
      </c>
      <c r="B11543" s="4" t="s">
        <v>72</v>
      </c>
      <c r="C11543" s="4" t="s">
        <v>249</v>
      </c>
      <c r="D11543" s="4" t="s">
        <v>254</v>
      </c>
      <c r="E11543" s="5">
        <v>12.52</v>
      </c>
      <c r="F11543" t="s">
        <v>354</v>
      </c>
    </row>
    <row r="11544" spans="1:10" ht="11.25" x14ac:dyDescent="0.15">
      <c r="A11544" s="6" t="s">
        <v>324</v>
      </c>
      <c r="B11544" s="4" t="s">
        <v>72</v>
      </c>
      <c r="C11544" s="4" t="s">
        <v>249</v>
      </c>
      <c r="D11544" s="4" t="s">
        <v>251</v>
      </c>
      <c r="E11544" s="5">
        <v>11.36</v>
      </c>
    </row>
    <row r="11545" spans="1:10" ht="11.25" x14ac:dyDescent="0.15">
      <c r="A11545" s="6" t="s">
        <v>324</v>
      </c>
      <c r="B11545" s="4" t="s">
        <v>178</v>
      </c>
      <c r="C11545" s="4" t="s">
        <v>249</v>
      </c>
      <c r="D11545" s="4" t="s">
        <v>254</v>
      </c>
      <c r="E11545" s="5">
        <v>10.43</v>
      </c>
    </row>
    <row r="11546" spans="1:10" ht="11.25" x14ac:dyDescent="0.15">
      <c r="A11546" s="6" t="s">
        <v>324</v>
      </c>
      <c r="B11546" s="4" t="s">
        <v>178</v>
      </c>
      <c r="C11546" s="4" t="s">
        <v>249</v>
      </c>
      <c r="D11546" s="4" t="s">
        <v>325</v>
      </c>
      <c r="E11546" s="5">
        <v>13.91</v>
      </c>
    </row>
    <row r="11547" spans="1:10" ht="11.25" x14ac:dyDescent="0.15">
      <c r="A11547" s="6" t="s">
        <v>324</v>
      </c>
      <c r="B11547" s="4" t="s">
        <v>73</v>
      </c>
      <c r="C11547" s="4" t="s">
        <v>249</v>
      </c>
      <c r="D11547" s="4" t="s">
        <v>254</v>
      </c>
      <c r="E11547" s="5">
        <v>10.87</v>
      </c>
      <c r="F11547" t="s">
        <v>353</v>
      </c>
      <c r="G11547" s="17">
        <f>+E11547+E11548+E11549+E11550+E11551+E11552+E11553</f>
        <v>73.150000000000006</v>
      </c>
      <c r="H11547" s="17">
        <f>E11555+E11556+E11557+E11554</f>
        <v>45.13</v>
      </c>
      <c r="I11547" s="18">
        <f>+(G11547/4)/(H11547/3)</f>
        <v>1.2156547750941724</v>
      </c>
      <c r="J11547" s="21">
        <f>+(B11547-$K$1)/7</f>
        <v>33</v>
      </c>
    </row>
    <row r="11548" spans="1:10" ht="11.25" x14ac:dyDescent="0.15">
      <c r="A11548" s="6" t="s">
        <v>324</v>
      </c>
      <c r="B11548" s="4" t="s">
        <v>73</v>
      </c>
      <c r="C11548" s="4" t="s">
        <v>249</v>
      </c>
      <c r="D11548" s="4" t="s">
        <v>254</v>
      </c>
      <c r="E11548" s="5">
        <v>6.77</v>
      </c>
    </row>
    <row r="11549" spans="1:10" ht="11.25" x14ac:dyDescent="0.15">
      <c r="A11549" s="6" t="s">
        <v>324</v>
      </c>
      <c r="B11549" s="4" t="s">
        <v>73</v>
      </c>
      <c r="C11549" s="4" t="s">
        <v>249</v>
      </c>
      <c r="D11549" s="4" t="s">
        <v>325</v>
      </c>
      <c r="E11549" s="5">
        <v>9.93</v>
      </c>
    </row>
    <row r="11550" spans="1:10" ht="11.25" x14ac:dyDescent="0.15">
      <c r="A11550" s="6" t="s">
        <v>324</v>
      </c>
      <c r="B11550" s="4" t="s">
        <v>73</v>
      </c>
      <c r="C11550" s="4" t="s">
        <v>249</v>
      </c>
      <c r="D11550" s="4" t="s">
        <v>325</v>
      </c>
      <c r="E11550" s="5">
        <v>10.029999999999999</v>
      </c>
    </row>
    <row r="11551" spans="1:10" ht="11.25" x14ac:dyDescent="0.15">
      <c r="A11551" s="6" t="s">
        <v>324</v>
      </c>
      <c r="B11551" s="4" t="s">
        <v>179</v>
      </c>
      <c r="C11551" s="4" t="s">
        <v>249</v>
      </c>
      <c r="D11551" s="4" t="s">
        <v>254</v>
      </c>
      <c r="E11551" s="5">
        <v>12.87</v>
      </c>
    </row>
    <row r="11552" spans="1:10" ht="11.25" x14ac:dyDescent="0.15">
      <c r="A11552" s="6" t="s">
        <v>324</v>
      </c>
      <c r="B11552" s="4" t="s">
        <v>179</v>
      </c>
      <c r="C11552" s="4" t="s">
        <v>249</v>
      </c>
      <c r="D11552" s="4" t="s">
        <v>325</v>
      </c>
      <c r="E11552" s="5">
        <v>10.99</v>
      </c>
    </row>
    <row r="11553" spans="1:10" ht="11.25" x14ac:dyDescent="0.15">
      <c r="A11553" s="6" t="s">
        <v>324</v>
      </c>
      <c r="B11553" s="4" t="s">
        <v>179</v>
      </c>
      <c r="C11553" s="4" t="s">
        <v>249</v>
      </c>
      <c r="D11553" s="4" t="s">
        <v>325</v>
      </c>
      <c r="E11553" s="5">
        <v>11.69</v>
      </c>
    </row>
    <row r="11554" spans="1:10" ht="11.25" x14ac:dyDescent="0.15">
      <c r="A11554" s="6" t="s">
        <v>324</v>
      </c>
      <c r="B11554" s="4" t="s">
        <v>74</v>
      </c>
      <c r="C11554" s="4" t="s">
        <v>249</v>
      </c>
      <c r="D11554" s="4" t="s">
        <v>325</v>
      </c>
      <c r="E11554" s="5">
        <v>10.82</v>
      </c>
      <c r="F11554" t="s">
        <v>354</v>
      </c>
    </row>
    <row r="11555" spans="1:10" ht="11.25" x14ac:dyDescent="0.15">
      <c r="A11555" s="6" t="s">
        <v>324</v>
      </c>
      <c r="B11555" s="4" t="s">
        <v>74</v>
      </c>
      <c r="C11555" s="4" t="s">
        <v>249</v>
      </c>
      <c r="D11555" s="4" t="s">
        <v>250</v>
      </c>
      <c r="E11555" s="5">
        <v>12.17</v>
      </c>
    </row>
    <row r="11556" spans="1:10" ht="11.25" x14ac:dyDescent="0.15">
      <c r="A11556" s="6" t="s">
        <v>324</v>
      </c>
      <c r="B11556" s="4" t="s">
        <v>180</v>
      </c>
      <c r="C11556" s="4" t="s">
        <v>249</v>
      </c>
      <c r="D11556" s="4" t="s">
        <v>253</v>
      </c>
      <c r="E11556" s="5">
        <v>12.51</v>
      </c>
    </row>
    <row r="11557" spans="1:10" ht="11.25" x14ac:dyDescent="0.15">
      <c r="A11557" s="6" t="s">
        <v>324</v>
      </c>
      <c r="B11557" s="4" t="s">
        <v>180</v>
      </c>
      <c r="C11557" s="4" t="s">
        <v>249</v>
      </c>
      <c r="D11557" s="4" t="s">
        <v>254</v>
      </c>
      <c r="E11557" s="5">
        <v>9.6300000000000008</v>
      </c>
    </row>
    <row r="11558" spans="1:10" ht="11.25" x14ac:dyDescent="0.15">
      <c r="A11558" s="6" t="s">
        <v>324</v>
      </c>
      <c r="B11558" s="4" t="s">
        <v>75</v>
      </c>
      <c r="C11558" s="4" t="s">
        <v>249</v>
      </c>
      <c r="D11558" s="4" t="s">
        <v>254</v>
      </c>
      <c r="E11558" s="5">
        <v>10.75</v>
      </c>
      <c r="F11558" t="s">
        <v>353</v>
      </c>
      <c r="G11558" s="17">
        <f>+E11558+E11559+E11560+E11561+E11562+E11563+E11564+E11565</f>
        <v>68.97999999999999</v>
      </c>
      <c r="H11558" s="17">
        <f>E11566+E11567+E11568+E11569</f>
        <v>45.49</v>
      </c>
      <c r="I11558" s="18">
        <f>+(G11558/4)/(H11558/3)</f>
        <v>1.1372829193229279</v>
      </c>
      <c r="J11558" s="21">
        <f>+(B11558-$K$1)/7</f>
        <v>34</v>
      </c>
    </row>
    <row r="11559" spans="1:10" ht="11.25" x14ac:dyDescent="0.15">
      <c r="A11559" s="6" t="s">
        <v>324</v>
      </c>
      <c r="B11559" s="4" t="s">
        <v>75</v>
      </c>
      <c r="C11559" s="4" t="s">
        <v>249</v>
      </c>
      <c r="D11559" s="4" t="s">
        <v>254</v>
      </c>
      <c r="E11559" s="5">
        <v>6.83</v>
      </c>
    </row>
    <row r="11560" spans="1:10" ht="11.25" x14ac:dyDescent="0.15">
      <c r="A11560" s="6" t="s">
        <v>324</v>
      </c>
      <c r="B11560" s="4" t="s">
        <v>75</v>
      </c>
      <c r="C11560" s="4" t="s">
        <v>249</v>
      </c>
      <c r="D11560" s="4" t="s">
        <v>325</v>
      </c>
      <c r="E11560" s="5">
        <v>9.1</v>
      </c>
    </row>
    <row r="11561" spans="1:10" ht="11.25" x14ac:dyDescent="0.15">
      <c r="A11561" s="6" t="s">
        <v>324</v>
      </c>
      <c r="B11561" s="4" t="s">
        <v>75</v>
      </c>
      <c r="C11561" s="4" t="s">
        <v>249</v>
      </c>
      <c r="D11561" s="4" t="s">
        <v>325</v>
      </c>
      <c r="E11561" s="5">
        <v>8.69</v>
      </c>
    </row>
    <row r="11562" spans="1:10" ht="11.25" x14ac:dyDescent="0.15">
      <c r="A11562" s="6" t="s">
        <v>324</v>
      </c>
      <c r="B11562" s="4" t="s">
        <v>181</v>
      </c>
      <c r="C11562" s="4" t="s">
        <v>249</v>
      </c>
      <c r="D11562" s="4" t="s">
        <v>254</v>
      </c>
      <c r="E11562" s="5">
        <v>8.69</v>
      </c>
    </row>
    <row r="11563" spans="1:10" ht="11.25" x14ac:dyDescent="0.15">
      <c r="A11563" s="6" t="s">
        <v>324</v>
      </c>
      <c r="B11563" s="4" t="s">
        <v>181</v>
      </c>
      <c r="C11563" s="4" t="s">
        <v>249</v>
      </c>
      <c r="D11563" s="4" t="s">
        <v>254</v>
      </c>
      <c r="E11563" s="5">
        <v>4.62</v>
      </c>
    </row>
    <row r="11564" spans="1:10" ht="11.25" x14ac:dyDescent="0.15">
      <c r="A11564" s="6" t="s">
        <v>324</v>
      </c>
      <c r="B11564" s="4" t="s">
        <v>181</v>
      </c>
      <c r="C11564" s="4" t="s">
        <v>249</v>
      </c>
      <c r="D11564" s="4" t="s">
        <v>325</v>
      </c>
      <c r="E11564" s="5">
        <v>9.17</v>
      </c>
    </row>
    <row r="11565" spans="1:10" ht="11.25" x14ac:dyDescent="0.15">
      <c r="A11565" s="6" t="s">
        <v>324</v>
      </c>
      <c r="B11565" s="4" t="s">
        <v>181</v>
      </c>
      <c r="C11565" s="4" t="s">
        <v>249</v>
      </c>
      <c r="D11565" s="4" t="s">
        <v>325</v>
      </c>
      <c r="E11565" s="5">
        <v>11.13</v>
      </c>
    </row>
    <row r="11566" spans="1:10" ht="11.25" x14ac:dyDescent="0.15">
      <c r="A11566" s="6" t="s">
        <v>324</v>
      </c>
      <c r="B11566" s="4" t="s">
        <v>76</v>
      </c>
      <c r="C11566" s="4" t="s">
        <v>249</v>
      </c>
      <c r="D11566" s="4" t="s">
        <v>251</v>
      </c>
      <c r="E11566" s="5">
        <v>15.11</v>
      </c>
      <c r="F11566" t="s">
        <v>354</v>
      </c>
    </row>
    <row r="11567" spans="1:10" ht="11.25" x14ac:dyDescent="0.15">
      <c r="A11567" s="6" t="s">
        <v>324</v>
      </c>
      <c r="B11567" s="4" t="s">
        <v>182</v>
      </c>
      <c r="C11567" s="4" t="s">
        <v>249</v>
      </c>
      <c r="D11567" s="4" t="s">
        <v>325</v>
      </c>
      <c r="E11567" s="5">
        <v>12.59</v>
      </c>
    </row>
    <row r="11568" spans="1:10" ht="11.25" x14ac:dyDescent="0.15">
      <c r="A11568" s="6" t="s">
        <v>324</v>
      </c>
      <c r="B11568" s="4" t="s">
        <v>182</v>
      </c>
      <c r="C11568" s="4" t="s">
        <v>249</v>
      </c>
      <c r="D11568" s="4" t="s">
        <v>252</v>
      </c>
      <c r="E11568" s="5">
        <v>9.33</v>
      </c>
    </row>
    <row r="11569" spans="1:10" ht="11.25" x14ac:dyDescent="0.15">
      <c r="A11569" s="6" t="s">
        <v>324</v>
      </c>
      <c r="B11569" s="4" t="s">
        <v>182</v>
      </c>
      <c r="C11569" s="4" t="s">
        <v>249</v>
      </c>
      <c r="D11569" s="4" t="s">
        <v>250</v>
      </c>
      <c r="E11569" s="5">
        <v>8.4600000000000009</v>
      </c>
    </row>
    <row r="11570" spans="1:10" ht="11.25" x14ac:dyDescent="0.15">
      <c r="A11570" s="6" t="s">
        <v>324</v>
      </c>
      <c r="B11570" s="4" t="s">
        <v>77</v>
      </c>
      <c r="C11570" s="4" t="s">
        <v>249</v>
      </c>
      <c r="D11570" s="4" t="s">
        <v>254</v>
      </c>
      <c r="E11570" s="5">
        <v>11.35</v>
      </c>
      <c r="F11570" t="s">
        <v>353</v>
      </c>
      <c r="G11570" s="17">
        <f>+E11570+E11571+E11572+E11573+E11574+E11575+E11576</f>
        <v>72.010000000000005</v>
      </c>
      <c r="H11570" s="17">
        <f>E11578+E11579+E11580+E11577</f>
        <v>45.519999999999996</v>
      </c>
      <c r="I11570" s="18">
        <f>+(G11570/4)/(H11570/3)</f>
        <v>1.1864565026362039</v>
      </c>
      <c r="J11570" s="21">
        <f>+(B11570-$K$1)/7</f>
        <v>35</v>
      </c>
    </row>
    <row r="11571" spans="1:10" ht="11.25" x14ac:dyDescent="0.15">
      <c r="A11571" s="6" t="s">
        <v>324</v>
      </c>
      <c r="B11571" s="4" t="s">
        <v>77</v>
      </c>
      <c r="C11571" s="4" t="s">
        <v>249</v>
      </c>
      <c r="D11571" s="4" t="s">
        <v>254</v>
      </c>
      <c r="E11571" s="5">
        <v>7.31</v>
      </c>
    </row>
    <row r="11572" spans="1:10" ht="11.25" x14ac:dyDescent="0.15">
      <c r="A11572" s="6" t="s">
        <v>324</v>
      </c>
      <c r="B11572" s="4" t="s">
        <v>77</v>
      </c>
      <c r="C11572" s="4" t="s">
        <v>249</v>
      </c>
      <c r="D11572" s="4" t="s">
        <v>325</v>
      </c>
      <c r="E11572" s="5">
        <v>9.27</v>
      </c>
    </row>
    <row r="11573" spans="1:10" ht="11.25" x14ac:dyDescent="0.15">
      <c r="A11573" s="6" t="s">
        <v>324</v>
      </c>
      <c r="B11573" s="4" t="s">
        <v>77</v>
      </c>
      <c r="C11573" s="4" t="s">
        <v>249</v>
      </c>
      <c r="D11573" s="4" t="s">
        <v>325</v>
      </c>
      <c r="E11573" s="5">
        <v>10.220000000000001</v>
      </c>
    </row>
    <row r="11574" spans="1:10" ht="11.25" x14ac:dyDescent="0.15">
      <c r="A11574" s="6" t="s">
        <v>324</v>
      </c>
      <c r="B11574" s="4" t="s">
        <v>183</v>
      </c>
      <c r="C11574" s="4" t="s">
        <v>249</v>
      </c>
      <c r="D11574" s="4" t="s">
        <v>254</v>
      </c>
      <c r="E11574" s="5">
        <v>12.8</v>
      </c>
    </row>
    <row r="11575" spans="1:10" ht="11.25" x14ac:dyDescent="0.15">
      <c r="A11575" s="6" t="s">
        <v>324</v>
      </c>
      <c r="B11575" s="4" t="s">
        <v>183</v>
      </c>
      <c r="C11575" s="4" t="s">
        <v>249</v>
      </c>
      <c r="D11575" s="4" t="s">
        <v>325</v>
      </c>
      <c r="E11575" s="5">
        <v>9.7799999999999994</v>
      </c>
    </row>
    <row r="11576" spans="1:10" ht="11.25" x14ac:dyDescent="0.15">
      <c r="A11576" s="6" t="s">
        <v>324</v>
      </c>
      <c r="B11576" s="4" t="s">
        <v>183</v>
      </c>
      <c r="C11576" s="4" t="s">
        <v>249</v>
      </c>
      <c r="D11576" s="4" t="s">
        <v>325</v>
      </c>
      <c r="E11576" s="5">
        <v>11.28</v>
      </c>
    </row>
    <row r="11577" spans="1:10" ht="11.25" x14ac:dyDescent="0.15">
      <c r="A11577" s="6" t="s">
        <v>324</v>
      </c>
      <c r="B11577" s="4" t="s">
        <v>78</v>
      </c>
      <c r="C11577" s="4" t="s">
        <v>249</v>
      </c>
      <c r="D11577" s="4" t="s">
        <v>254</v>
      </c>
      <c r="E11577" s="5">
        <v>12.45</v>
      </c>
      <c r="F11577" t="s">
        <v>354</v>
      </c>
    </row>
    <row r="11578" spans="1:10" ht="11.25" x14ac:dyDescent="0.15">
      <c r="A11578" s="6" t="s">
        <v>324</v>
      </c>
      <c r="B11578" s="4" t="s">
        <v>78</v>
      </c>
      <c r="C11578" s="4" t="s">
        <v>249</v>
      </c>
      <c r="D11578" s="4" t="s">
        <v>325</v>
      </c>
      <c r="E11578" s="5">
        <v>11.18</v>
      </c>
    </row>
    <row r="11579" spans="1:10" ht="11.25" x14ac:dyDescent="0.15">
      <c r="A11579" s="6" t="s">
        <v>324</v>
      </c>
      <c r="B11579" s="4" t="s">
        <v>184</v>
      </c>
      <c r="C11579" s="4" t="s">
        <v>249</v>
      </c>
      <c r="D11579" s="4" t="s">
        <v>254</v>
      </c>
      <c r="E11579" s="5">
        <v>9.4600000000000009</v>
      </c>
    </row>
    <row r="11580" spans="1:10" ht="11.25" x14ac:dyDescent="0.15">
      <c r="A11580" s="6" t="s">
        <v>324</v>
      </c>
      <c r="B11580" s="4" t="s">
        <v>184</v>
      </c>
      <c r="C11580" s="4" t="s">
        <v>249</v>
      </c>
      <c r="D11580" s="4" t="s">
        <v>325</v>
      </c>
      <c r="E11580" s="5">
        <v>12.43</v>
      </c>
    </row>
    <row r="11581" spans="1:10" ht="11.25" x14ac:dyDescent="0.15">
      <c r="A11581" s="6" t="s">
        <v>324</v>
      </c>
      <c r="B11581" s="4" t="s">
        <v>185</v>
      </c>
      <c r="C11581" s="4" t="s">
        <v>249</v>
      </c>
      <c r="D11581" s="4" t="s">
        <v>254</v>
      </c>
      <c r="E11581" s="5">
        <v>10.210000000000001</v>
      </c>
      <c r="F11581" s="13" t="s">
        <v>353</v>
      </c>
    </row>
    <row r="11582" spans="1:10" ht="11.25" x14ac:dyDescent="0.15">
      <c r="A11582" s="6" t="s">
        <v>324</v>
      </c>
      <c r="B11582" s="4" t="s">
        <v>185</v>
      </c>
      <c r="C11582" s="4" t="s">
        <v>249</v>
      </c>
      <c r="D11582" s="4" t="s">
        <v>254</v>
      </c>
      <c r="E11582" s="5">
        <v>4.9400000000000004</v>
      </c>
      <c r="F11582" s="13"/>
    </row>
    <row r="11583" spans="1:10" ht="11.25" x14ac:dyDescent="0.15">
      <c r="A11583" s="6" t="s">
        <v>324</v>
      </c>
      <c r="B11583" s="4" t="s">
        <v>185</v>
      </c>
      <c r="C11583" s="4" t="s">
        <v>249</v>
      </c>
      <c r="D11583" s="4" t="s">
        <v>325</v>
      </c>
      <c r="E11583" s="5">
        <v>10.56</v>
      </c>
      <c r="F11583" s="13"/>
    </row>
    <row r="11584" spans="1:10" ht="11.25" x14ac:dyDescent="0.15">
      <c r="A11584" s="9" t="s">
        <v>324</v>
      </c>
      <c r="B11584" s="4" t="s">
        <v>185</v>
      </c>
      <c r="C11584" s="4" t="s">
        <v>249</v>
      </c>
      <c r="D11584" s="4" t="s">
        <v>325</v>
      </c>
      <c r="E11584" s="5">
        <v>12.16</v>
      </c>
      <c r="F11584" s="13"/>
    </row>
    <row r="11585" spans="1:10" ht="11.25" x14ac:dyDescent="0.15">
      <c r="A11585" s="6" t="s">
        <v>324</v>
      </c>
      <c r="B11585" s="4" t="s">
        <v>79</v>
      </c>
      <c r="C11585" s="4" t="s">
        <v>249</v>
      </c>
      <c r="D11585" s="4" t="s">
        <v>254</v>
      </c>
      <c r="E11585" s="5">
        <v>17.37</v>
      </c>
      <c r="F11585" s="13" t="s">
        <v>354</v>
      </c>
    </row>
    <row r="11586" spans="1:10" ht="11.25" x14ac:dyDescent="0.15">
      <c r="A11586" s="6" t="s">
        <v>324</v>
      </c>
      <c r="B11586" s="4" t="s">
        <v>79</v>
      </c>
      <c r="C11586" s="4" t="s">
        <v>249</v>
      </c>
      <c r="D11586" s="4" t="s">
        <v>254</v>
      </c>
      <c r="E11586" s="5">
        <v>13.13</v>
      </c>
    </row>
    <row r="11587" spans="1:10" ht="11.25" x14ac:dyDescent="0.15">
      <c r="A11587" s="6" t="s">
        <v>324</v>
      </c>
      <c r="B11587" s="4" t="s">
        <v>79</v>
      </c>
      <c r="C11587" s="4" t="s">
        <v>249</v>
      </c>
      <c r="D11587" s="4" t="s">
        <v>325</v>
      </c>
      <c r="E11587" s="5">
        <v>14.85</v>
      </c>
    </row>
    <row r="11588" spans="1:10" ht="11.25" x14ac:dyDescent="0.15">
      <c r="A11588" s="6" t="s">
        <v>324</v>
      </c>
      <c r="B11588" s="4" t="s">
        <v>79</v>
      </c>
      <c r="C11588" s="4" t="s">
        <v>249</v>
      </c>
      <c r="D11588" s="4" t="s">
        <v>325</v>
      </c>
      <c r="E11588" s="5">
        <v>15.54</v>
      </c>
    </row>
    <row r="11589" spans="1:10" ht="11.25" x14ac:dyDescent="0.15">
      <c r="A11589" s="6" t="s">
        <v>324</v>
      </c>
      <c r="B11589" s="4" t="s">
        <v>186</v>
      </c>
      <c r="C11589" s="4" t="s">
        <v>249</v>
      </c>
      <c r="D11589" s="4" t="s">
        <v>253</v>
      </c>
      <c r="E11589" s="5">
        <v>15.34</v>
      </c>
    </row>
    <row r="11590" spans="1:10" ht="11.25" x14ac:dyDescent="0.15">
      <c r="A11590" s="6" t="s">
        <v>324</v>
      </c>
      <c r="B11590" s="4" t="s">
        <v>186</v>
      </c>
      <c r="C11590" s="4" t="s">
        <v>249</v>
      </c>
      <c r="D11590" s="4" t="s">
        <v>252</v>
      </c>
      <c r="E11590" s="5">
        <v>11.73</v>
      </c>
    </row>
    <row r="11591" spans="1:10" ht="11.25" x14ac:dyDescent="0.15">
      <c r="A11591" s="6" t="s">
        <v>324</v>
      </c>
      <c r="B11591" s="4" t="s">
        <v>80</v>
      </c>
      <c r="C11591" s="4" t="s">
        <v>249</v>
      </c>
      <c r="D11591" s="4" t="s">
        <v>254</v>
      </c>
      <c r="E11591" s="5">
        <v>11.88</v>
      </c>
      <c r="F11591" t="s">
        <v>353</v>
      </c>
      <c r="G11591" s="17">
        <f>+E11591+E11592+E11593+E11594+E11595+E11596+E11597+E11598</f>
        <v>77.009999999999991</v>
      </c>
      <c r="H11591" s="17">
        <f>E11599+E11600+E11601+E11602</f>
        <v>46.230000000000004</v>
      </c>
      <c r="I11591" s="18">
        <f>+(G11591/4)/(H11591/3)</f>
        <v>1.2493510707332898</v>
      </c>
      <c r="J11591" s="21">
        <f>+(B11591-$K$1)/7</f>
        <v>37</v>
      </c>
    </row>
    <row r="11592" spans="1:10" ht="11.25" x14ac:dyDescent="0.15">
      <c r="A11592" s="6" t="s">
        <v>324</v>
      </c>
      <c r="B11592" s="4" t="s">
        <v>80</v>
      </c>
      <c r="C11592" s="4" t="s">
        <v>249</v>
      </c>
      <c r="D11592" s="4" t="s">
        <v>254</v>
      </c>
      <c r="E11592" s="5">
        <v>7.65</v>
      </c>
    </row>
    <row r="11593" spans="1:10" ht="11.25" x14ac:dyDescent="0.15">
      <c r="A11593" s="6" t="s">
        <v>324</v>
      </c>
      <c r="B11593" s="4" t="s">
        <v>80</v>
      </c>
      <c r="C11593" s="4" t="s">
        <v>249</v>
      </c>
      <c r="D11593" s="4" t="s">
        <v>325</v>
      </c>
      <c r="E11593" s="5">
        <v>9.75</v>
      </c>
    </row>
    <row r="11594" spans="1:10" ht="11.25" x14ac:dyDescent="0.15">
      <c r="A11594" s="6" t="s">
        <v>324</v>
      </c>
      <c r="B11594" s="4" t="s">
        <v>80</v>
      </c>
      <c r="C11594" s="4" t="s">
        <v>249</v>
      </c>
      <c r="D11594" s="4" t="s">
        <v>325</v>
      </c>
      <c r="E11594" s="5">
        <v>10.58</v>
      </c>
    </row>
    <row r="11595" spans="1:10" ht="11.25" x14ac:dyDescent="0.15">
      <c r="A11595" s="6" t="s">
        <v>324</v>
      </c>
      <c r="B11595" s="4" t="s">
        <v>187</v>
      </c>
      <c r="C11595" s="4" t="s">
        <v>249</v>
      </c>
      <c r="D11595" s="4" t="s">
        <v>254</v>
      </c>
      <c r="E11595" s="5">
        <v>10.050000000000001</v>
      </c>
    </row>
    <row r="11596" spans="1:10" ht="11.25" x14ac:dyDescent="0.15">
      <c r="A11596" s="6" t="s">
        <v>324</v>
      </c>
      <c r="B11596" s="4" t="s">
        <v>187</v>
      </c>
      <c r="C11596" s="4" t="s">
        <v>249</v>
      </c>
      <c r="D11596" s="4" t="s">
        <v>254</v>
      </c>
      <c r="E11596" s="5">
        <v>4.47</v>
      </c>
    </row>
    <row r="11597" spans="1:10" ht="11.25" x14ac:dyDescent="0.15">
      <c r="A11597" s="6" t="s">
        <v>324</v>
      </c>
      <c r="B11597" s="4" t="s">
        <v>187</v>
      </c>
      <c r="C11597" s="4" t="s">
        <v>249</v>
      </c>
      <c r="D11597" s="4" t="s">
        <v>325</v>
      </c>
      <c r="E11597" s="5">
        <v>9.43</v>
      </c>
    </row>
    <row r="11598" spans="1:10" ht="11.25" x14ac:dyDescent="0.15">
      <c r="A11598" s="6" t="s">
        <v>324</v>
      </c>
      <c r="B11598" s="4" t="s">
        <v>187</v>
      </c>
      <c r="C11598" s="4" t="s">
        <v>249</v>
      </c>
      <c r="D11598" s="4" t="s">
        <v>325</v>
      </c>
      <c r="E11598" s="5">
        <v>13.2</v>
      </c>
    </row>
    <row r="11599" spans="1:10" ht="11.25" x14ac:dyDescent="0.15">
      <c r="A11599" s="6" t="s">
        <v>324</v>
      </c>
      <c r="B11599" s="4" t="s">
        <v>81</v>
      </c>
      <c r="C11599" s="4" t="s">
        <v>249</v>
      </c>
      <c r="D11599" s="4" t="s">
        <v>254</v>
      </c>
      <c r="E11599" s="5">
        <v>11.89</v>
      </c>
      <c r="F11599" t="s">
        <v>354</v>
      </c>
    </row>
    <row r="11600" spans="1:10" ht="11.25" x14ac:dyDescent="0.15">
      <c r="A11600" s="6" t="s">
        <v>324</v>
      </c>
      <c r="B11600" s="4" t="s">
        <v>81</v>
      </c>
      <c r="C11600" s="4" t="s">
        <v>249</v>
      </c>
      <c r="D11600" s="4" t="s">
        <v>325</v>
      </c>
      <c r="E11600" s="5">
        <v>12.11</v>
      </c>
    </row>
    <row r="11601" spans="1:10" ht="11.25" x14ac:dyDescent="0.15">
      <c r="A11601" s="6" t="s">
        <v>324</v>
      </c>
      <c r="B11601" s="4" t="s">
        <v>188</v>
      </c>
      <c r="C11601" s="4" t="s">
        <v>249</v>
      </c>
      <c r="D11601" s="4" t="s">
        <v>254</v>
      </c>
      <c r="E11601" s="5">
        <v>8.74</v>
      </c>
    </row>
    <row r="11602" spans="1:10" ht="11.25" x14ac:dyDescent="0.15">
      <c r="A11602" s="6" t="s">
        <v>324</v>
      </c>
      <c r="B11602" s="4" t="s">
        <v>188</v>
      </c>
      <c r="C11602" s="4" t="s">
        <v>249</v>
      </c>
      <c r="D11602" s="4" t="s">
        <v>325</v>
      </c>
      <c r="E11602" s="5">
        <v>13.49</v>
      </c>
    </row>
    <row r="11603" spans="1:10" ht="11.25" x14ac:dyDescent="0.15">
      <c r="A11603" s="6" t="s">
        <v>324</v>
      </c>
      <c r="B11603" s="4" t="s">
        <v>82</v>
      </c>
      <c r="C11603" s="4" t="s">
        <v>249</v>
      </c>
      <c r="D11603" s="4" t="s">
        <v>254</v>
      </c>
      <c r="E11603" s="5">
        <v>11.77</v>
      </c>
      <c r="F11603" t="s">
        <v>353</v>
      </c>
      <c r="G11603" s="17">
        <f>+E11603+E11604+E11605+E11606+E11607+E11608+E11609</f>
        <v>69.62</v>
      </c>
      <c r="H11603" s="17">
        <f>E11611+E11612+E11613+E11610</f>
        <v>42.33</v>
      </c>
      <c r="I11603" s="18">
        <f>+(G11603/4)/(H11603/3)</f>
        <v>1.2335223245924878</v>
      </c>
      <c r="J11603" s="21">
        <f>+(B11603-$K$1)/7</f>
        <v>38</v>
      </c>
    </row>
    <row r="11604" spans="1:10" ht="11.25" x14ac:dyDescent="0.15">
      <c r="A11604" s="6" t="s">
        <v>324</v>
      </c>
      <c r="B11604" s="4" t="s">
        <v>82</v>
      </c>
      <c r="C11604" s="4" t="s">
        <v>249</v>
      </c>
      <c r="D11604" s="4" t="s">
        <v>254</v>
      </c>
      <c r="E11604" s="5">
        <v>6.59</v>
      </c>
    </row>
    <row r="11605" spans="1:10" ht="11.25" x14ac:dyDescent="0.15">
      <c r="A11605" s="6" t="s">
        <v>324</v>
      </c>
      <c r="B11605" s="4" t="s">
        <v>82</v>
      </c>
      <c r="C11605" s="4" t="s">
        <v>249</v>
      </c>
      <c r="D11605" s="4" t="s">
        <v>325</v>
      </c>
      <c r="E11605" s="5">
        <v>10.59</v>
      </c>
    </row>
    <row r="11606" spans="1:10" ht="11.25" x14ac:dyDescent="0.15">
      <c r="A11606" s="6" t="s">
        <v>324</v>
      </c>
      <c r="B11606" s="4" t="s">
        <v>82</v>
      </c>
      <c r="C11606" s="4" t="s">
        <v>249</v>
      </c>
      <c r="D11606" s="4" t="s">
        <v>325</v>
      </c>
      <c r="E11606" s="5">
        <v>7.74</v>
      </c>
    </row>
    <row r="11607" spans="1:10" ht="11.25" x14ac:dyDescent="0.15">
      <c r="A11607" s="6" t="s">
        <v>324</v>
      </c>
      <c r="B11607" s="4" t="s">
        <v>189</v>
      </c>
      <c r="C11607" s="4" t="s">
        <v>249</v>
      </c>
      <c r="D11607" s="4" t="s">
        <v>254</v>
      </c>
      <c r="E11607" s="5">
        <v>13.77</v>
      </c>
    </row>
    <row r="11608" spans="1:10" ht="11.25" x14ac:dyDescent="0.15">
      <c r="A11608" s="6" t="s">
        <v>324</v>
      </c>
      <c r="B11608" s="4" t="s">
        <v>189</v>
      </c>
      <c r="C11608" s="4" t="s">
        <v>249</v>
      </c>
      <c r="D11608" s="4" t="s">
        <v>325</v>
      </c>
      <c r="E11608" s="5">
        <v>9.59</v>
      </c>
    </row>
    <row r="11609" spans="1:10" ht="11.25" x14ac:dyDescent="0.15">
      <c r="A11609" s="6" t="s">
        <v>324</v>
      </c>
      <c r="B11609" s="4" t="s">
        <v>189</v>
      </c>
      <c r="C11609" s="4" t="s">
        <v>249</v>
      </c>
      <c r="D11609" s="4" t="s">
        <v>325</v>
      </c>
      <c r="E11609" s="5">
        <v>9.57</v>
      </c>
    </row>
    <row r="11610" spans="1:10" ht="11.25" x14ac:dyDescent="0.15">
      <c r="A11610" s="6" t="s">
        <v>324</v>
      </c>
      <c r="B11610" s="4" t="s">
        <v>83</v>
      </c>
      <c r="C11610" s="4" t="s">
        <v>249</v>
      </c>
      <c r="D11610" s="4" t="s">
        <v>254</v>
      </c>
      <c r="E11610" s="5">
        <v>9.83</v>
      </c>
      <c r="F11610" t="s">
        <v>354</v>
      </c>
    </row>
    <row r="11611" spans="1:10" ht="11.25" x14ac:dyDescent="0.15">
      <c r="A11611" s="6" t="s">
        <v>324</v>
      </c>
      <c r="B11611" s="4" t="s">
        <v>83</v>
      </c>
      <c r="C11611" s="4" t="s">
        <v>249</v>
      </c>
      <c r="D11611" s="4" t="s">
        <v>325</v>
      </c>
      <c r="E11611" s="5">
        <v>10.66</v>
      </c>
    </row>
    <row r="11612" spans="1:10" ht="11.25" x14ac:dyDescent="0.15">
      <c r="A11612" s="6" t="s">
        <v>324</v>
      </c>
      <c r="B11612" s="4" t="s">
        <v>190</v>
      </c>
      <c r="C11612" s="4" t="s">
        <v>249</v>
      </c>
      <c r="D11612" s="4" t="s">
        <v>254</v>
      </c>
      <c r="E11612" s="5">
        <v>9.31</v>
      </c>
    </row>
    <row r="11613" spans="1:10" ht="11.25" x14ac:dyDescent="0.15">
      <c r="A11613" s="6" t="s">
        <v>324</v>
      </c>
      <c r="B11613" s="4" t="s">
        <v>190</v>
      </c>
      <c r="C11613" s="4" t="s">
        <v>249</v>
      </c>
      <c r="D11613" s="4" t="s">
        <v>325</v>
      </c>
      <c r="E11613" s="5">
        <v>12.53</v>
      </c>
    </row>
    <row r="11614" spans="1:10" ht="11.25" x14ac:dyDescent="0.15">
      <c r="A11614" s="6" t="s">
        <v>324</v>
      </c>
      <c r="B11614" s="4" t="s">
        <v>84</v>
      </c>
      <c r="C11614" s="4" t="s">
        <v>249</v>
      </c>
      <c r="D11614" s="4" t="s">
        <v>254</v>
      </c>
      <c r="E11614" s="5">
        <v>11.91</v>
      </c>
      <c r="F11614" t="s">
        <v>353</v>
      </c>
      <c r="G11614" s="17">
        <f>+E11614+E11615+E11616+E11617+E11618+E11619+E11620</f>
        <v>72.460000000000008</v>
      </c>
      <c r="H11614" s="17">
        <f>E11622+E11623+E11624+E11621</f>
        <v>42.1</v>
      </c>
      <c r="I11614" s="18">
        <f>+(G11614/4)/(H11614/3)</f>
        <v>1.2908551068883611</v>
      </c>
      <c r="J11614" s="21">
        <f>+(B11614-$K$1)/7</f>
        <v>39</v>
      </c>
    </row>
    <row r="11615" spans="1:10" ht="11.25" x14ac:dyDescent="0.15">
      <c r="A11615" s="6" t="s">
        <v>324</v>
      </c>
      <c r="B11615" s="4" t="s">
        <v>84</v>
      </c>
      <c r="C11615" s="4" t="s">
        <v>249</v>
      </c>
      <c r="D11615" s="4" t="s">
        <v>254</v>
      </c>
      <c r="E11615" s="5">
        <v>6.86</v>
      </c>
    </row>
    <row r="11616" spans="1:10" ht="11.25" x14ac:dyDescent="0.15">
      <c r="A11616" s="6" t="s">
        <v>324</v>
      </c>
      <c r="B11616" s="4" t="s">
        <v>84</v>
      </c>
      <c r="C11616" s="4" t="s">
        <v>249</v>
      </c>
      <c r="D11616" s="4" t="s">
        <v>325</v>
      </c>
      <c r="E11616" s="5">
        <v>9.27</v>
      </c>
    </row>
    <row r="11617" spans="1:10" ht="11.25" x14ac:dyDescent="0.15">
      <c r="A11617" s="6" t="s">
        <v>324</v>
      </c>
      <c r="B11617" s="4" t="s">
        <v>84</v>
      </c>
      <c r="C11617" s="4" t="s">
        <v>249</v>
      </c>
      <c r="D11617" s="4" t="s">
        <v>325</v>
      </c>
      <c r="E11617" s="5">
        <v>9.69</v>
      </c>
    </row>
    <row r="11618" spans="1:10" ht="11.25" x14ac:dyDescent="0.15">
      <c r="A11618" s="6" t="s">
        <v>324</v>
      </c>
      <c r="B11618" s="4" t="s">
        <v>191</v>
      </c>
      <c r="C11618" s="4" t="s">
        <v>249</v>
      </c>
      <c r="D11618" s="4" t="s">
        <v>254</v>
      </c>
      <c r="E11618" s="5">
        <v>13.63</v>
      </c>
    </row>
    <row r="11619" spans="1:10" ht="11.25" x14ac:dyDescent="0.15">
      <c r="A11619" s="6" t="s">
        <v>324</v>
      </c>
      <c r="B11619" s="4" t="s">
        <v>191</v>
      </c>
      <c r="C11619" s="4" t="s">
        <v>249</v>
      </c>
      <c r="D11619" s="4" t="s">
        <v>325</v>
      </c>
      <c r="E11619" s="5">
        <v>9.48</v>
      </c>
    </row>
    <row r="11620" spans="1:10" ht="11.25" x14ac:dyDescent="0.15">
      <c r="A11620" s="6" t="s">
        <v>324</v>
      </c>
      <c r="B11620" s="4" t="s">
        <v>191</v>
      </c>
      <c r="C11620" s="4" t="s">
        <v>249</v>
      </c>
      <c r="D11620" s="4" t="s">
        <v>325</v>
      </c>
      <c r="E11620" s="5">
        <v>11.62</v>
      </c>
    </row>
    <row r="11621" spans="1:10" ht="11.25" x14ac:dyDescent="0.15">
      <c r="A11621" s="6" t="s">
        <v>324</v>
      </c>
      <c r="B11621" s="4" t="s">
        <v>85</v>
      </c>
      <c r="C11621" s="4" t="s">
        <v>249</v>
      </c>
      <c r="D11621" s="4" t="s">
        <v>254</v>
      </c>
      <c r="E11621" s="5">
        <v>11.4</v>
      </c>
      <c r="F11621" t="s">
        <v>354</v>
      </c>
    </row>
    <row r="11622" spans="1:10" ht="11.25" x14ac:dyDescent="0.15">
      <c r="A11622" s="6" t="s">
        <v>324</v>
      </c>
      <c r="B11622" s="4" t="s">
        <v>85</v>
      </c>
      <c r="C11622" s="4" t="s">
        <v>249</v>
      </c>
      <c r="D11622" s="4" t="s">
        <v>325</v>
      </c>
      <c r="E11622" s="5">
        <v>10.220000000000001</v>
      </c>
    </row>
    <row r="11623" spans="1:10" ht="11.25" x14ac:dyDescent="0.15">
      <c r="A11623" s="6" t="s">
        <v>324</v>
      </c>
      <c r="B11623" s="4" t="s">
        <v>192</v>
      </c>
      <c r="C11623" s="4" t="s">
        <v>249</v>
      </c>
      <c r="D11623" s="4" t="s">
        <v>254</v>
      </c>
      <c r="E11623" s="5">
        <v>8.74</v>
      </c>
    </row>
    <row r="11624" spans="1:10" ht="11.25" x14ac:dyDescent="0.15">
      <c r="A11624" s="6" t="s">
        <v>324</v>
      </c>
      <c r="B11624" s="4" t="s">
        <v>192</v>
      </c>
      <c r="C11624" s="4" t="s">
        <v>249</v>
      </c>
      <c r="D11624" s="4" t="s">
        <v>325</v>
      </c>
      <c r="E11624" s="5">
        <v>11.74</v>
      </c>
    </row>
    <row r="11625" spans="1:10" ht="11.25" x14ac:dyDescent="0.15">
      <c r="A11625" s="6" t="s">
        <v>324</v>
      </c>
      <c r="B11625" s="4" t="s">
        <v>86</v>
      </c>
      <c r="C11625" s="4" t="s">
        <v>249</v>
      </c>
      <c r="D11625" s="4" t="s">
        <v>253</v>
      </c>
      <c r="E11625" s="5">
        <v>11.89</v>
      </c>
      <c r="F11625" t="s">
        <v>353</v>
      </c>
      <c r="G11625" s="17">
        <f>+E11625+E11626+E11627+E11628+E11629+E11630+E11631</f>
        <v>77.759999999999991</v>
      </c>
      <c r="H11625" s="17">
        <f>E11633+E11634+E11635+E11632</f>
        <v>42.300000000000004</v>
      </c>
      <c r="I11625" s="18">
        <f>+(G11625/4)/(H11625/3)</f>
        <v>1.3787234042553189</v>
      </c>
      <c r="J11625" s="21">
        <f>+(B11625-$K$1)/7</f>
        <v>40</v>
      </c>
    </row>
    <row r="11626" spans="1:10" ht="11.25" x14ac:dyDescent="0.15">
      <c r="A11626" s="6" t="s">
        <v>324</v>
      </c>
      <c r="B11626" s="4" t="s">
        <v>86</v>
      </c>
      <c r="C11626" s="4" t="s">
        <v>249</v>
      </c>
      <c r="D11626" s="4" t="s">
        <v>253</v>
      </c>
      <c r="E11626" s="5">
        <v>8.02</v>
      </c>
    </row>
    <row r="11627" spans="1:10" ht="11.25" x14ac:dyDescent="0.15">
      <c r="A11627" s="6" t="s">
        <v>324</v>
      </c>
      <c r="B11627" s="4" t="s">
        <v>86</v>
      </c>
      <c r="C11627" s="4" t="s">
        <v>249</v>
      </c>
      <c r="D11627" s="4" t="s">
        <v>325</v>
      </c>
      <c r="E11627" s="5">
        <v>11.02</v>
      </c>
    </row>
    <row r="11628" spans="1:10" ht="11.25" x14ac:dyDescent="0.15">
      <c r="A11628" s="6" t="s">
        <v>324</v>
      </c>
      <c r="B11628" s="4" t="s">
        <v>86</v>
      </c>
      <c r="C11628" s="4" t="s">
        <v>249</v>
      </c>
      <c r="D11628" s="4" t="s">
        <v>325</v>
      </c>
      <c r="E11628" s="5">
        <v>10.58</v>
      </c>
    </row>
    <row r="11629" spans="1:10" ht="11.25" x14ac:dyDescent="0.15">
      <c r="A11629" s="9" t="s">
        <v>324</v>
      </c>
      <c r="B11629" s="4" t="s">
        <v>193</v>
      </c>
      <c r="C11629" s="4" t="s">
        <v>249</v>
      </c>
      <c r="D11629" s="4" t="s">
        <v>254</v>
      </c>
      <c r="E11629" s="5">
        <v>14.18</v>
      </c>
    </row>
    <row r="11630" spans="1:10" ht="11.25" x14ac:dyDescent="0.15">
      <c r="A11630" s="6" t="s">
        <v>324</v>
      </c>
      <c r="B11630" s="4" t="s">
        <v>193</v>
      </c>
      <c r="C11630" s="4" t="s">
        <v>249</v>
      </c>
      <c r="D11630" s="4" t="s">
        <v>325</v>
      </c>
      <c r="E11630" s="5">
        <v>10.53</v>
      </c>
    </row>
    <row r="11631" spans="1:10" ht="11.25" x14ac:dyDescent="0.15">
      <c r="A11631" s="6" t="s">
        <v>324</v>
      </c>
      <c r="B11631" s="4" t="s">
        <v>193</v>
      </c>
      <c r="C11631" s="4" t="s">
        <v>249</v>
      </c>
      <c r="D11631" s="4" t="s">
        <v>325</v>
      </c>
      <c r="E11631" s="5">
        <v>11.54</v>
      </c>
    </row>
    <row r="11632" spans="1:10" ht="11.25" x14ac:dyDescent="0.15">
      <c r="A11632" s="6" t="s">
        <v>324</v>
      </c>
      <c r="B11632" s="4" t="s">
        <v>87</v>
      </c>
      <c r="C11632" s="4" t="s">
        <v>249</v>
      </c>
      <c r="D11632" s="4" t="s">
        <v>254</v>
      </c>
      <c r="E11632" s="5">
        <v>10.74</v>
      </c>
      <c r="F11632" t="s">
        <v>354</v>
      </c>
    </row>
    <row r="11633" spans="1:10" ht="11.25" x14ac:dyDescent="0.15">
      <c r="A11633" s="6" t="s">
        <v>324</v>
      </c>
      <c r="B11633" s="4" t="s">
        <v>87</v>
      </c>
      <c r="C11633" s="4" t="s">
        <v>249</v>
      </c>
      <c r="D11633" s="4" t="s">
        <v>325</v>
      </c>
      <c r="E11633" s="5">
        <v>10.74</v>
      </c>
    </row>
    <row r="11634" spans="1:10" ht="11.25" x14ac:dyDescent="0.15">
      <c r="A11634" s="6" t="s">
        <v>324</v>
      </c>
      <c r="B11634" s="4" t="s">
        <v>194</v>
      </c>
      <c r="C11634" s="4" t="s">
        <v>249</v>
      </c>
      <c r="D11634" s="4" t="s">
        <v>254</v>
      </c>
      <c r="E11634" s="5">
        <v>9.33</v>
      </c>
    </row>
    <row r="11635" spans="1:10" ht="11.25" x14ac:dyDescent="0.15">
      <c r="A11635" s="6" t="s">
        <v>324</v>
      </c>
      <c r="B11635" s="4" t="s">
        <v>194</v>
      </c>
      <c r="C11635" s="4" t="s">
        <v>249</v>
      </c>
      <c r="D11635" s="4" t="s">
        <v>325</v>
      </c>
      <c r="E11635" s="5">
        <v>11.49</v>
      </c>
    </row>
    <row r="11636" spans="1:10" ht="11.25" x14ac:dyDescent="0.15">
      <c r="A11636" s="6" t="s">
        <v>324</v>
      </c>
      <c r="B11636" s="4" t="s">
        <v>195</v>
      </c>
      <c r="C11636" s="4" t="s">
        <v>249</v>
      </c>
      <c r="D11636" s="4" t="s">
        <v>325</v>
      </c>
      <c r="E11636" s="5">
        <v>8.5</v>
      </c>
      <c r="F11636" s="13" t="s">
        <v>353</v>
      </c>
    </row>
    <row r="11637" spans="1:10" ht="11.25" x14ac:dyDescent="0.15">
      <c r="A11637" s="6" t="s">
        <v>324</v>
      </c>
      <c r="B11637" s="4" t="s">
        <v>195</v>
      </c>
      <c r="C11637" s="4" t="s">
        <v>249</v>
      </c>
      <c r="D11637" s="4" t="s">
        <v>325</v>
      </c>
      <c r="E11637" s="5">
        <v>11.28</v>
      </c>
      <c r="F11637" s="13"/>
    </row>
    <row r="11638" spans="1:10" ht="11.25" x14ac:dyDescent="0.15">
      <c r="A11638" s="6" t="s">
        <v>324</v>
      </c>
      <c r="B11638" s="4" t="s">
        <v>195</v>
      </c>
      <c r="C11638" s="4" t="s">
        <v>249</v>
      </c>
      <c r="D11638" s="4" t="s">
        <v>251</v>
      </c>
      <c r="E11638" s="5">
        <v>13.41</v>
      </c>
      <c r="F11638" s="13"/>
    </row>
    <row r="11639" spans="1:10" ht="11.25" x14ac:dyDescent="0.15">
      <c r="A11639" s="6" t="s">
        <v>324</v>
      </c>
      <c r="B11639" s="4" t="s">
        <v>89</v>
      </c>
      <c r="C11639" s="4" t="s">
        <v>249</v>
      </c>
      <c r="D11639" s="4" t="s">
        <v>325</v>
      </c>
      <c r="E11639" s="5">
        <v>13.07</v>
      </c>
      <c r="F11639" s="13" t="s">
        <v>354</v>
      </c>
    </row>
    <row r="11640" spans="1:10" ht="11.25" x14ac:dyDescent="0.15">
      <c r="A11640" s="6" t="s">
        <v>324</v>
      </c>
      <c r="B11640" s="4" t="s">
        <v>89</v>
      </c>
      <c r="C11640" s="4" t="s">
        <v>249</v>
      </c>
      <c r="D11640" s="4" t="s">
        <v>325</v>
      </c>
      <c r="E11640" s="5">
        <v>13.31</v>
      </c>
    </row>
    <row r="11641" spans="1:10" ht="11.25" x14ac:dyDescent="0.15">
      <c r="A11641" s="6" t="s">
        <v>324</v>
      </c>
      <c r="B11641" s="4" t="s">
        <v>89</v>
      </c>
      <c r="C11641" s="4" t="s">
        <v>249</v>
      </c>
      <c r="D11641" s="4" t="s">
        <v>251</v>
      </c>
      <c r="E11641" s="5">
        <v>15.95</v>
      </c>
    </row>
    <row r="11642" spans="1:10" ht="11.25" x14ac:dyDescent="0.15">
      <c r="A11642" s="6" t="s">
        <v>324</v>
      </c>
      <c r="B11642" s="4" t="s">
        <v>89</v>
      </c>
      <c r="C11642" s="4" t="s">
        <v>249</v>
      </c>
      <c r="D11642" s="4" t="s">
        <v>251</v>
      </c>
      <c r="E11642" s="5">
        <v>10.23</v>
      </c>
    </row>
    <row r="11643" spans="1:10" ht="11.25" x14ac:dyDescent="0.15">
      <c r="A11643" s="6" t="s">
        <v>324</v>
      </c>
      <c r="B11643" s="4" t="s">
        <v>196</v>
      </c>
      <c r="C11643" s="4" t="s">
        <v>249</v>
      </c>
      <c r="D11643" s="4" t="s">
        <v>253</v>
      </c>
      <c r="E11643" s="5">
        <v>10.9</v>
      </c>
    </row>
    <row r="11644" spans="1:10" ht="11.25" x14ac:dyDescent="0.15">
      <c r="A11644" s="6" t="s">
        <v>324</v>
      </c>
      <c r="B11644" s="4" t="s">
        <v>196</v>
      </c>
      <c r="C11644" s="4" t="s">
        <v>249</v>
      </c>
      <c r="D11644" s="4" t="s">
        <v>325</v>
      </c>
      <c r="E11644" s="5">
        <v>12.55</v>
      </c>
    </row>
    <row r="11645" spans="1:10" ht="11.25" x14ac:dyDescent="0.15">
      <c r="A11645" s="6" t="s">
        <v>324</v>
      </c>
      <c r="B11645" s="4" t="s">
        <v>90</v>
      </c>
      <c r="C11645" s="4" t="s">
        <v>249</v>
      </c>
      <c r="D11645" s="4" t="s">
        <v>325</v>
      </c>
      <c r="E11645" s="5">
        <v>11.56</v>
      </c>
      <c r="F11645" t="s">
        <v>353</v>
      </c>
      <c r="G11645" s="17">
        <f>+E11645+E11646+E11647+E11648+E11649+E11650+E11651</f>
        <v>76.260000000000005</v>
      </c>
      <c r="H11645" s="17">
        <f>E11653+E11654+E11655+E11652</f>
        <v>43.09</v>
      </c>
      <c r="I11645" s="18">
        <f>+(G11645/4)/(H11645/3)</f>
        <v>1.3273381294964028</v>
      </c>
      <c r="J11645" s="21">
        <f>+(B11645-$K$1)/7</f>
        <v>42</v>
      </c>
    </row>
    <row r="11646" spans="1:10" ht="11.25" x14ac:dyDescent="0.15">
      <c r="A11646" s="6" t="s">
        <v>324</v>
      </c>
      <c r="B11646" s="4" t="s">
        <v>90</v>
      </c>
      <c r="C11646" s="4" t="s">
        <v>249</v>
      </c>
      <c r="D11646" s="4" t="s">
        <v>325</v>
      </c>
      <c r="E11646" s="5">
        <v>11.11</v>
      </c>
    </row>
    <row r="11647" spans="1:10" ht="11.25" x14ac:dyDescent="0.15">
      <c r="A11647" s="6" t="s">
        <v>324</v>
      </c>
      <c r="B11647" s="4" t="s">
        <v>90</v>
      </c>
      <c r="C11647" s="4" t="s">
        <v>249</v>
      </c>
      <c r="D11647" s="4" t="s">
        <v>252</v>
      </c>
      <c r="E11647" s="5">
        <v>11.14</v>
      </c>
    </row>
    <row r="11648" spans="1:10" ht="11.25" x14ac:dyDescent="0.15">
      <c r="A11648" s="6" t="s">
        <v>324</v>
      </c>
      <c r="B11648" s="4" t="s">
        <v>90</v>
      </c>
      <c r="C11648" s="4" t="s">
        <v>249</v>
      </c>
      <c r="D11648" s="4" t="s">
        <v>252</v>
      </c>
      <c r="E11648" s="5">
        <v>6.45</v>
      </c>
    </row>
    <row r="11649" spans="1:10" ht="11.25" x14ac:dyDescent="0.15">
      <c r="A11649" s="6" t="s">
        <v>324</v>
      </c>
      <c r="B11649" s="4" t="s">
        <v>197</v>
      </c>
      <c r="C11649" s="4" t="s">
        <v>249</v>
      </c>
      <c r="D11649" s="4" t="s">
        <v>325</v>
      </c>
      <c r="E11649" s="5">
        <v>8.8800000000000008</v>
      </c>
    </row>
    <row r="11650" spans="1:10" ht="11.25" x14ac:dyDescent="0.15">
      <c r="A11650" s="6" t="s">
        <v>324</v>
      </c>
      <c r="B11650" s="4" t="s">
        <v>197</v>
      </c>
      <c r="C11650" s="4" t="s">
        <v>249</v>
      </c>
      <c r="D11650" s="4" t="s">
        <v>325</v>
      </c>
      <c r="E11650" s="5">
        <v>13.76</v>
      </c>
    </row>
    <row r="11651" spans="1:10" ht="11.25" x14ac:dyDescent="0.15">
      <c r="A11651" s="6" t="s">
        <v>324</v>
      </c>
      <c r="B11651" s="4" t="s">
        <v>197</v>
      </c>
      <c r="C11651" s="4" t="s">
        <v>249</v>
      </c>
      <c r="D11651" s="4" t="s">
        <v>250</v>
      </c>
      <c r="E11651" s="5">
        <v>13.36</v>
      </c>
    </row>
    <row r="11652" spans="1:10" ht="11.25" x14ac:dyDescent="0.15">
      <c r="A11652" s="6" t="s">
        <v>324</v>
      </c>
      <c r="B11652" s="4" t="s">
        <v>91</v>
      </c>
      <c r="C11652" s="4" t="s">
        <v>249</v>
      </c>
      <c r="D11652" s="4" t="s">
        <v>325</v>
      </c>
      <c r="E11652" s="5">
        <v>11.35</v>
      </c>
      <c r="F11652" t="s">
        <v>354</v>
      </c>
    </row>
    <row r="11653" spans="1:10" ht="11.25" x14ac:dyDescent="0.15">
      <c r="A11653" s="6" t="s">
        <v>324</v>
      </c>
      <c r="B11653" s="4" t="s">
        <v>91</v>
      </c>
      <c r="C11653" s="4" t="s">
        <v>249</v>
      </c>
      <c r="D11653" s="4" t="s">
        <v>250</v>
      </c>
      <c r="E11653" s="5">
        <v>10.57</v>
      </c>
    </row>
    <row r="11654" spans="1:10" ht="11.25" x14ac:dyDescent="0.15">
      <c r="A11654" s="6" t="s">
        <v>324</v>
      </c>
      <c r="B11654" s="4" t="s">
        <v>198</v>
      </c>
      <c r="C11654" s="4" t="s">
        <v>249</v>
      </c>
      <c r="D11654" s="4" t="s">
        <v>253</v>
      </c>
      <c r="E11654" s="5">
        <v>8.85</v>
      </c>
    </row>
    <row r="11655" spans="1:10" ht="11.25" x14ac:dyDescent="0.15">
      <c r="A11655" s="6" t="s">
        <v>324</v>
      </c>
      <c r="B11655" s="4" t="s">
        <v>198</v>
      </c>
      <c r="C11655" s="4" t="s">
        <v>249</v>
      </c>
      <c r="D11655" s="4" t="s">
        <v>325</v>
      </c>
      <c r="E11655" s="5">
        <v>12.32</v>
      </c>
    </row>
    <row r="11656" spans="1:10" ht="11.25" x14ac:dyDescent="0.15">
      <c r="A11656" s="6" t="s">
        <v>324</v>
      </c>
      <c r="B11656" s="4" t="s">
        <v>92</v>
      </c>
      <c r="C11656" s="4" t="s">
        <v>249</v>
      </c>
      <c r="D11656" s="4" t="s">
        <v>325</v>
      </c>
      <c r="E11656" s="5">
        <v>11.14</v>
      </c>
      <c r="F11656" t="s">
        <v>353</v>
      </c>
      <c r="G11656" s="17">
        <f>+E11656+E11657+E11658+E11659+E11660+E11661+E11662+E11663</f>
        <v>74.900000000000006</v>
      </c>
      <c r="H11656" s="17">
        <f>E11664+E11665+E11666+E11667</f>
        <v>41.95</v>
      </c>
      <c r="I11656" s="18">
        <f>+(G11656/4)/(H11656/3)</f>
        <v>1.3390941597139452</v>
      </c>
      <c r="J11656" s="21">
        <f>+(B11656-$K$1)/7</f>
        <v>43</v>
      </c>
    </row>
    <row r="11657" spans="1:10" ht="11.25" x14ac:dyDescent="0.15">
      <c r="A11657" s="6" t="s">
        <v>324</v>
      </c>
      <c r="B11657" s="4" t="s">
        <v>92</v>
      </c>
      <c r="C11657" s="4" t="s">
        <v>249</v>
      </c>
      <c r="D11657" s="4" t="s">
        <v>325</v>
      </c>
      <c r="E11657" s="5">
        <v>10.06</v>
      </c>
    </row>
    <row r="11658" spans="1:10" ht="11.25" x14ac:dyDescent="0.15">
      <c r="A11658" s="6" t="s">
        <v>324</v>
      </c>
      <c r="B11658" s="4" t="s">
        <v>92</v>
      </c>
      <c r="C11658" s="4" t="s">
        <v>249</v>
      </c>
      <c r="D11658" s="4" t="s">
        <v>252</v>
      </c>
      <c r="E11658" s="5">
        <v>10.82</v>
      </c>
    </row>
    <row r="11659" spans="1:10" ht="11.25" x14ac:dyDescent="0.15">
      <c r="A11659" s="6" t="s">
        <v>324</v>
      </c>
      <c r="B11659" s="4" t="s">
        <v>92</v>
      </c>
      <c r="C11659" s="4" t="s">
        <v>249</v>
      </c>
      <c r="D11659" s="4" t="s">
        <v>252</v>
      </c>
      <c r="E11659" s="5">
        <v>6.65</v>
      </c>
    </row>
    <row r="11660" spans="1:10" ht="11.25" x14ac:dyDescent="0.15">
      <c r="A11660" s="6" t="s">
        <v>324</v>
      </c>
      <c r="B11660" s="4" t="s">
        <v>199</v>
      </c>
      <c r="C11660" s="4" t="s">
        <v>249</v>
      </c>
      <c r="D11660" s="4" t="s">
        <v>254</v>
      </c>
      <c r="E11660" s="5">
        <v>9.86</v>
      </c>
    </row>
    <row r="11661" spans="1:10" ht="11.25" x14ac:dyDescent="0.15">
      <c r="A11661" s="6" t="s">
        <v>324</v>
      </c>
      <c r="B11661" s="4" t="s">
        <v>199</v>
      </c>
      <c r="C11661" s="4" t="s">
        <v>249</v>
      </c>
      <c r="D11661" s="4" t="s">
        <v>254</v>
      </c>
      <c r="E11661" s="5">
        <v>5.09</v>
      </c>
    </row>
    <row r="11662" spans="1:10" ht="11.25" x14ac:dyDescent="0.15">
      <c r="A11662" s="6" t="s">
        <v>324</v>
      </c>
      <c r="B11662" s="4" t="s">
        <v>199</v>
      </c>
      <c r="C11662" s="4" t="s">
        <v>249</v>
      </c>
      <c r="D11662" s="4" t="s">
        <v>325</v>
      </c>
      <c r="E11662" s="5">
        <v>9.74</v>
      </c>
    </row>
    <row r="11663" spans="1:10" ht="11.25" x14ac:dyDescent="0.15">
      <c r="A11663" s="6" t="s">
        <v>324</v>
      </c>
      <c r="B11663" s="4" t="s">
        <v>199</v>
      </c>
      <c r="C11663" s="4" t="s">
        <v>249</v>
      </c>
      <c r="D11663" s="4" t="s">
        <v>325</v>
      </c>
      <c r="E11663" s="5">
        <v>11.54</v>
      </c>
    </row>
    <row r="11664" spans="1:10" ht="11.25" x14ac:dyDescent="0.15">
      <c r="A11664" s="6" t="s">
        <v>324</v>
      </c>
      <c r="B11664" s="4" t="s">
        <v>93</v>
      </c>
      <c r="C11664" s="4" t="s">
        <v>249</v>
      </c>
      <c r="D11664" s="4" t="s">
        <v>254</v>
      </c>
      <c r="E11664" s="5">
        <v>10.89</v>
      </c>
      <c r="F11664" t="s">
        <v>354</v>
      </c>
    </row>
    <row r="11665" spans="1:10" ht="11.25" x14ac:dyDescent="0.15">
      <c r="A11665" s="6" t="s">
        <v>324</v>
      </c>
      <c r="B11665" s="4" t="s">
        <v>93</v>
      </c>
      <c r="C11665" s="4" t="s">
        <v>249</v>
      </c>
      <c r="D11665" s="4" t="s">
        <v>325</v>
      </c>
      <c r="E11665" s="5">
        <v>10.68</v>
      </c>
    </row>
    <row r="11666" spans="1:10" ht="11.25" x14ac:dyDescent="0.15">
      <c r="A11666" s="6" t="s">
        <v>324</v>
      </c>
      <c r="B11666" s="4" t="s">
        <v>201</v>
      </c>
      <c r="C11666" s="4" t="s">
        <v>249</v>
      </c>
      <c r="D11666" s="4" t="s">
        <v>254</v>
      </c>
      <c r="E11666" s="5">
        <v>9.24</v>
      </c>
    </row>
    <row r="11667" spans="1:10" ht="11.25" x14ac:dyDescent="0.15">
      <c r="A11667" s="6" t="s">
        <v>324</v>
      </c>
      <c r="B11667" s="4" t="s">
        <v>201</v>
      </c>
      <c r="C11667" s="4" t="s">
        <v>249</v>
      </c>
      <c r="D11667" s="4" t="s">
        <v>325</v>
      </c>
      <c r="E11667" s="5">
        <v>11.14</v>
      </c>
    </row>
    <row r="11668" spans="1:10" ht="11.25" x14ac:dyDescent="0.15">
      <c r="A11668" s="6" t="s">
        <v>324</v>
      </c>
      <c r="B11668" s="4" t="s">
        <v>94</v>
      </c>
      <c r="C11668" s="4" t="s">
        <v>249</v>
      </c>
      <c r="D11668" s="4" t="s">
        <v>253</v>
      </c>
      <c r="E11668" s="5">
        <v>6.49</v>
      </c>
      <c r="F11668" t="s">
        <v>353</v>
      </c>
      <c r="G11668" s="17">
        <f>+E11668+E11669+E11670+E11671+E11672+E11673+E11674</f>
        <v>70.87</v>
      </c>
      <c r="H11668" s="17">
        <f>E11676+E11677+E11678+E11675</f>
        <v>50.64</v>
      </c>
      <c r="I11668" s="18">
        <f>+(G11668/4)/(H11668/3)</f>
        <v>1.0496149289099528</v>
      </c>
      <c r="J11668" s="21">
        <f>+(B11668-$K$1)/7</f>
        <v>44</v>
      </c>
    </row>
    <row r="11669" spans="1:10" ht="11.25" x14ac:dyDescent="0.15">
      <c r="A11669" s="6" t="s">
        <v>324</v>
      </c>
      <c r="B11669" s="4" t="s">
        <v>94</v>
      </c>
      <c r="C11669" s="4" t="s">
        <v>249</v>
      </c>
      <c r="D11669" s="4" t="s">
        <v>254</v>
      </c>
      <c r="E11669" s="5">
        <v>10.57</v>
      </c>
    </row>
    <row r="11670" spans="1:10" ht="11.25" x14ac:dyDescent="0.15">
      <c r="A11670" s="6" t="s">
        <v>324</v>
      </c>
      <c r="B11670" s="4" t="s">
        <v>94</v>
      </c>
      <c r="C11670" s="4" t="s">
        <v>249</v>
      </c>
      <c r="D11670" s="4" t="s">
        <v>252</v>
      </c>
      <c r="E11670" s="5">
        <v>8.5</v>
      </c>
    </row>
    <row r="11671" spans="1:10" ht="11.25" x14ac:dyDescent="0.15">
      <c r="A11671" s="6" t="s">
        <v>324</v>
      </c>
      <c r="B11671" s="4" t="s">
        <v>94</v>
      </c>
      <c r="C11671" s="4" t="s">
        <v>249</v>
      </c>
      <c r="D11671" s="4" t="s">
        <v>252</v>
      </c>
      <c r="E11671" s="5">
        <v>7.95</v>
      </c>
    </row>
    <row r="11672" spans="1:10" ht="11.25" x14ac:dyDescent="0.15">
      <c r="A11672" s="6" t="s">
        <v>324</v>
      </c>
      <c r="B11672" s="4" t="s">
        <v>202</v>
      </c>
      <c r="C11672" s="4" t="s">
        <v>249</v>
      </c>
      <c r="D11672" s="4" t="s">
        <v>254</v>
      </c>
      <c r="E11672" s="5">
        <v>14.25</v>
      </c>
    </row>
    <row r="11673" spans="1:10" ht="11.25" x14ac:dyDescent="0.15">
      <c r="A11673" s="6" t="s">
        <v>324</v>
      </c>
      <c r="B11673" s="4" t="s">
        <v>202</v>
      </c>
      <c r="C11673" s="4" t="s">
        <v>249</v>
      </c>
      <c r="D11673" s="4" t="s">
        <v>325</v>
      </c>
      <c r="E11673" s="5">
        <v>10.24</v>
      </c>
    </row>
    <row r="11674" spans="1:10" ht="11.25" x14ac:dyDescent="0.15">
      <c r="A11674" s="6" t="s">
        <v>324</v>
      </c>
      <c r="B11674" s="4" t="s">
        <v>202</v>
      </c>
      <c r="C11674" s="4" t="s">
        <v>249</v>
      </c>
      <c r="D11674" s="4" t="s">
        <v>325</v>
      </c>
      <c r="E11674" s="5">
        <v>12.87</v>
      </c>
    </row>
    <row r="11675" spans="1:10" ht="11.25" x14ac:dyDescent="0.15">
      <c r="A11675" s="6" t="s">
        <v>324</v>
      </c>
      <c r="B11675" s="4" t="s">
        <v>95</v>
      </c>
      <c r="C11675" s="4" t="s">
        <v>249</v>
      </c>
      <c r="D11675" s="4" t="s">
        <v>325</v>
      </c>
      <c r="E11675" s="5">
        <v>14.73</v>
      </c>
      <c r="F11675" t="s">
        <v>354</v>
      </c>
    </row>
    <row r="11676" spans="1:10" ht="11.25" x14ac:dyDescent="0.15">
      <c r="A11676" s="9" t="s">
        <v>324</v>
      </c>
      <c r="B11676" s="4" t="s">
        <v>95</v>
      </c>
      <c r="C11676" s="4" t="s">
        <v>249</v>
      </c>
      <c r="D11676" s="4" t="s">
        <v>250</v>
      </c>
      <c r="E11676" s="5">
        <v>13.59</v>
      </c>
    </row>
    <row r="11677" spans="1:10" ht="11.25" x14ac:dyDescent="0.15">
      <c r="A11677" s="6" t="s">
        <v>324</v>
      </c>
      <c r="B11677" s="4" t="s">
        <v>203</v>
      </c>
      <c r="C11677" s="4" t="s">
        <v>249</v>
      </c>
      <c r="D11677" s="4" t="s">
        <v>254</v>
      </c>
      <c r="E11677" s="5">
        <v>9.91</v>
      </c>
    </row>
    <row r="11678" spans="1:10" ht="11.25" x14ac:dyDescent="0.15">
      <c r="A11678" s="6" t="s">
        <v>324</v>
      </c>
      <c r="B11678" s="4" t="s">
        <v>203</v>
      </c>
      <c r="C11678" s="4" t="s">
        <v>249</v>
      </c>
      <c r="D11678" s="4" t="s">
        <v>325</v>
      </c>
      <c r="E11678" s="5">
        <v>12.41</v>
      </c>
    </row>
    <row r="11679" spans="1:10" ht="11.25" x14ac:dyDescent="0.15">
      <c r="A11679" s="6" t="s">
        <v>324</v>
      </c>
      <c r="B11679" s="4" t="s">
        <v>96</v>
      </c>
      <c r="C11679" s="4" t="s">
        <v>249</v>
      </c>
      <c r="D11679" s="4" t="s">
        <v>254</v>
      </c>
      <c r="E11679" s="5">
        <v>11.07</v>
      </c>
      <c r="F11679" t="s">
        <v>353</v>
      </c>
      <c r="G11679" s="17">
        <f>+E11679+E11680+E11681+E11682+E11683+E11684+E11685</f>
        <v>71.3</v>
      </c>
      <c r="H11679" s="17">
        <f>E11687+E11688+E11689+E11686</f>
        <v>42.980000000000004</v>
      </c>
      <c r="I11679" s="18">
        <f>+(G11679/4)/(H11679/3)</f>
        <v>1.2441833410888783</v>
      </c>
      <c r="J11679" s="21">
        <f>+(B11679-$K$1)/7</f>
        <v>45</v>
      </c>
    </row>
    <row r="11680" spans="1:10" ht="11.25" x14ac:dyDescent="0.15">
      <c r="A11680" s="6" t="s">
        <v>324</v>
      </c>
      <c r="B11680" s="4" t="s">
        <v>96</v>
      </c>
      <c r="C11680" s="4" t="s">
        <v>249</v>
      </c>
      <c r="D11680" s="4" t="s">
        <v>254</v>
      </c>
      <c r="E11680" s="5">
        <v>6.95</v>
      </c>
    </row>
    <row r="11681" spans="1:10" ht="11.25" x14ac:dyDescent="0.15">
      <c r="A11681" s="6" t="s">
        <v>324</v>
      </c>
      <c r="B11681" s="4" t="s">
        <v>96</v>
      </c>
      <c r="C11681" s="4" t="s">
        <v>249</v>
      </c>
      <c r="D11681" s="4" t="s">
        <v>325</v>
      </c>
      <c r="E11681" s="5">
        <v>10.61</v>
      </c>
    </row>
    <row r="11682" spans="1:10" ht="11.25" x14ac:dyDescent="0.15">
      <c r="A11682" s="6" t="s">
        <v>324</v>
      </c>
      <c r="B11682" s="4" t="s">
        <v>96</v>
      </c>
      <c r="C11682" s="4" t="s">
        <v>249</v>
      </c>
      <c r="D11682" s="4" t="s">
        <v>325</v>
      </c>
      <c r="E11682" s="5">
        <v>10.34</v>
      </c>
    </row>
    <row r="11683" spans="1:10" ht="11.25" x14ac:dyDescent="0.15">
      <c r="A11683" s="6" t="s">
        <v>324</v>
      </c>
      <c r="B11683" s="4" t="s">
        <v>205</v>
      </c>
      <c r="C11683" s="4" t="s">
        <v>249</v>
      </c>
      <c r="D11683" s="4" t="s">
        <v>254</v>
      </c>
      <c r="E11683" s="5">
        <v>12.15</v>
      </c>
    </row>
    <row r="11684" spans="1:10" ht="11.25" x14ac:dyDescent="0.15">
      <c r="A11684" s="6" t="s">
        <v>324</v>
      </c>
      <c r="B11684" s="4" t="s">
        <v>205</v>
      </c>
      <c r="C11684" s="4" t="s">
        <v>249</v>
      </c>
      <c r="D11684" s="4" t="s">
        <v>250</v>
      </c>
      <c r="E11684" s="5">
        <v>9.5299999999999994</v>
      </c>
    </row>
    <row r="11685" spans="1:10" ht="11.25" x14ac:dyDescent="0.15">
      <c r="A11685" s="6" t="s">
        <v>324</v>
      </c>
      <c r="B11685" s="4" t="s">
        <v>205</v>
      </c>
      <c r="C11685" s="4" t="s">
        <v>249</v>
      </c>
      <c r="D11685" s="4" t="s">
        <v>250</v>
      </c>
      <c r="E11685" s="5">
        <v>10.65</v>
      </c>
    </row>
    <row r="11686" spans="1:10" ht="11.25" x14ac:dyDescent="0.15">
      <c r="A11686" s="6" t="s">
        <v>324</v>
      </c>
      <c r="B11686" s="4" t="s">
        <v>97</v>
      </c>
      <c r="C11686" s="4" t="s">
        <v>249</v>
      </c>
      <c r="D11686" s="4" t="s">
        <v>254</v>
      </c>
      <c r="E11686" s="5">
        <v>10.73</v>
      </c>
      <c r="F11686" t="s">
        <v>354</v>
      </c>
    </row>
    <row r="11687" spans="1:10" ht="11.25" x14ac:dyDescent="0.15">
      <c r="A11687" s="6" t="s">
        <v>324</v>
      </c>
      <c r="B11687" s="4" t="s">
        <v>97</v>
      </c>
      <c r="C11687" s="4" t="s">
        <v>249</v>
      </c>
      <c r="D11687" s="4" t="s">
        <v>325</v>
      </c>
      <c r="E11687" s="5">
        <v>11.21</v>
      </c>
    </row>
    <row r="11688" spans="1:10" ht="11.25" x14ac:dyDescent="0.15">
      <c r="A11688" s="6" t="s">
        <v>324</v>
      </c>
      <c r="B11688" s="4" t="s">
        <v>206</v>
      </c>
      <c r="C11688" s="4" t="s">
        <v>249</v>
      </c>
      <c r="D11688" s="4" t="s">
        <v>254</v>
      </c>
      <c r="E11688" s="5">
        <v>8.9700000000000006</v>
      </c>
    </row>
    <row r="11689" spans="1:10" ht="11.25" x14ac:dyDescent="0.15">
      <c r="A11689" s="6" t="s">
        <v>324</v>
      </c>
      <c r="B11689" s="4" t="s">
        <v>206</v>
      </c>
      <c r="C11689" s="4" t="s">
        <v>249</v>
      </c>
      <c r="D11689" s="4" t="s">
        <v>325</v>
      </c>
      <c r="E11689" s="5">
        <v>12.07</v>
      </c>
    </row>
    <row r="11690" spans="1:10" ht="11.25" x14ac:dyDescent="0.15">
      <c r="A11690" s="6" t="s">
        <v>324</v>
      </c>
      <c r="B11690" s="4" t="s">
        <v>98</v>
      </c>
      <c r="C11690" s="4" t="s">
        <v>249</v>
      </c>
      <c r="D11690" s="4" t="s">
        <v>254</v>
      </c>
      <c r="E11690" s="5">
        <v>11.94</v>
      </c>
      <c r="F11690" t="s">
        <v>353</v>
      </c>
      <c r="G11690" s="17">
        <f>+E11690+E11691+E11692+E11693+E11694+E11695+E11696+E11697</f>
        <v>79.330000000000013</v>
      </c>
      <c r="H11690" s="17">
        <f>E11698+E11699+E11700+E11701</f>
        <v>41.97</v>
      </c>
      <c r="I11690" s="18">
        <f>+(G11690/4)/(H11690/3)</f>
        <v>1.4176197283774126</v>
      </c>
      <c r="J11690" s="21">
        <f>+(B11690-$K$1)/7</f>
        <v>46</v>
      </c>
    </row>
    <row r="11691" spans="1:10" ht="11.25" x14ac:dyDescent="0.15">
      <c r="A11691" s="6" t="s">
        <v>324</v>
      </c>
      <c r="B11691" s="4" t="s">
        <v>98</v>
      </c>
      <c r="C11691" s="4" t="s">
        <v>249</v>
      </c>
      <c r="D11691" s="4" t="s">
        <v>254</v>
      </c>
      <c r="E11691" s="5">
        <v>7.57</v>
      </c>
    </row>
    <row r="11692" spans="1:10" ht="11.25" x14ac:dyDescent="0.15">
      <c r="A11692" s="6" t="s">
        <v>324</v>
      </c>
      <c r="B11692" s="4" t="s">
        <v>98</v>
      </c>
      <c r="C11692" s="4" t="s">
        <v>249</v>
      </c>
      <c r="D11692" s="4" t="s">
        <v>325</v>
      </c>
      <c r="E11692" s="5">
        <v>11.06</v>
      </c>
    </row>
    <row r="11693" spans="1:10" ht="11.25" x14ac:dyDescent="0.15">
      <c r="A11693" s="6" t="s">
        <v>324</v>
      </c>
      <c r="B11693" s="4" t="s">
        <v>98</v>
      </c>
      <c r="C11693" s="4" t="s">
        <v>249</v>
      </c>
      <c r="D11693" s="4" t="s">
        <v>325</v>
      </c>
      <c r="E11693" s="5">
        <v>9.92</v>
      </c>
    </row>
    <row r="11694" spans="1:10" ht="11.25" x14ac:dyDescent="0.15">
      <c r="A11694" s="6" t="s">
        <v>324</v>
      </c>
      <c r="B11694" s="4" t="s">
        <v>207</v>
      </c>
      <c r="C11694" s="4" t="s">
        <v>249</v>
      </c>
      <c r="D11694" s="4" t="s">
        <v>254</v>
      </c>
      <c r="E11694" s="5">
        <v>12.08</v>
      </c>
    </row>
    <row r="11695" spans="1:10" ht="11.25" x14ac:dyDescent="0.15">
      <c r="A11695" s="6" t="s">
        <v>324</v>
      </c>
      <c r="B11695" s="4" t="s">
        <v>207</v>
      </c>
      <c r="C11695" s="4" t="s">
        <v>249</v>
      </c>
      <c r="D11695" s="4" t="s">
        <v>254</v>
      </c>
      <c r="E11695" s="5">
        <v>2.71</v>
      </c>
    </row>
    <row r="11696" spans="1:10" ht="11.25" x14ac:dyDescent="0.15">
      <c r="A11696" s="6" t="s">
        <v>324</v>
      </c>
      <c r="B11696" s="4" t="s">
        <v>207</v>
      </c>
      <c r="C11696" s="4" t="s">
        <v>249</v>
      </c>
      <c r="D11696" s="4" t="s">
        <v>325</v>
      </c>
      <c r="E11696" s="5">
        <v>11.46</v>
      </c>
    </row>
    <row r="11697" spans="1:6" ht="11.25" x14ac:dyDescent="0.15">
      <c r="A11697" s="6" t="s">
        <v>324</v>
      </c>
      <c r="B11697" s="4" t="s">
        <v>207</v>
      </c>
      <c r="C11697" s="4" t="s">
        <v>249</v>
      </c>
      <c r="D11697" s="4" t="s">
        <v>325</v>
      </c>
      <c r="E11697" s="5">
        <v>12.59</v>
      </c>
    </row>
    <row r="11698" spans="1:6" ht="11.25" x14ac:dyDescent="0.15">
      <c r="A11698" s="6" t="s">
        <v>324</v>
      </c>
      <c r="B11698" s="4" t="s">
        <v>99</v>
      </c>
      <c r="C11698" s="4" t="s">
        <v>249</v>
      </c>
      <c r="D11698" s="4" t="s">
        <v>254</v>
      </c>
      <c r="E11698" s="5">
        <v>10.31</v>
      </c>
      <c r="F11698" t="s">
        <v>354</v>
      </c>
    </row>
    <row r="11699" spans="1:6" ht="11.25" x14ac:dyDescent="0.15">
      <c r="A11699" s="6" t="s">
        <v>324</v>
      </c>
      <c r="B11699" s="4" t="s">
        <v>99</v>
      </c>
      <c r="C11699" s="4" t="s">
        <v>249</v>
      </c>
      <c r="D11699" s="4" t="s">
        <v>325</v>
      </c>
      <c r="E11699" s="5">
        <v>10.8</v>
      </c>
    </row>
    <row r="11700" spans="1:6" ht="11.25" x14ac:dyDescent="0.15">
      <c r="A11700" s="6" t="s">
        <v>324</v>
      </c>
      <c r="B11700" s="4" t="s">
        <v>208</v>
      </c>
      <c r="C11700" s="4" t="s">
        <v>249</v>
      </c>
      <c r="D11700" s="4" t="s">
        <v>254</v>
      </c>
      <c r="E11700" s="5">
        <v>9.5299999999999994</v>
      </c>
    </row>
    <row r="11701" spans="1:6" ht="11.25" x14ac:dyDescent="0.15">
      <c r="A11701" s="6" t="s">
        <v>324</v>
      </c>
      <c r="B11701" s="4" t="s">
        <v>208</v>
      </c>
      <c r="C11701" s="4" t="s">
        <v>249</v>
      </c>
      <c r="D11701" s="4" t="s">
        <v>325</v>
      </c>
      <c r="E11701" s="5">
        <v>11.33</v>
      </c>
    </row>
    <row r="11702" spans="1:6" ht="11.25" x14ac:dyDescent="0.15">
      <c r="A11702" s="6" t="s">
        <v>324</v>
      </c>
      <c r="B11702" s="4" t="s">
        <v>100</v>
      </c>
      <c r="C11702" s="4" t="s">
        <v>249</v>
      </c>
      <c r="D11702" s="4" t="s">
        <v>254</v>
      </c>
      <c r="E11702" s="5">
        <v>10.130000000000001</v>
      </c>
      <c r="F11702" s="13" t="s">
        <v>353</v>
      </c>
    </row>
    <row r="11703" spans="1:6" ht="11.25" x14ac:dyDescent="0.15">
      <c r="A11703" s="6" t="s">
        <v>324</v>
      </c>
      <c r="B11703" s="4" t="s">
        <v>100</v>
      </c>
      <c r="C11703" s="4" t="s">
        <v>249</v>
      </c>
      <c r="D11703" s="4" t="s">
        <v>254</v>
      </c>
      <c r="E11703" s="5">
        <v>7.26</v>
      </c>
      <c r="F11703" s="13"/>
    </row>
    <row r="11704" spans="1:6" ht="11.25" x14ac:dyDescent="0.15">
      <c r="A11704" s="6" t="s">
        <v>324</v>
      </c>
      <c r="B11704" s="4" t="s">
        <v>100</v>
      </c>
      <c r="C11704" s="4" t="s">
        <v>249</v>
      </c>
      <c r="D11704" s="4" t="s">
        <v>325</v>
      </c>
      <c r="E11704" s="5">
        <v>10.45</v>
      </c>
      <c r="F11704" s="13"/>
    </row>
    <row r="11705" spans="1:6" ht="11.25" x14ac:dyDescent="0.15">
      <c r="A11705" s="6" t="s">
        <v>324</v>
      </c>
      <c r="B11705" s="4" t="s">
        <v>100</v>
      </c>
      <c r="C11705" s="4" t="s">
        <v>249</v>
      </c>
      <c r="D11705" s="4" t="s">
        <v>325</v>
      </c>
      <c r="E11705" s="5">
        <v>10.57</v>
      </c>
      <c r="F11705" s="13"/>
    </row>
    <row r="11706" spans="1:6" ht="11.25" x14ac:dyDescent="0.15">
      <c r="A11706" s="6" t="s">
        <v>324</v>
      </c>
      <c r="B11706" s="4" t="s">
        <v>209</v>
      </c>
      <c r="C11706" s="4" t="s">
        <v>249</v>
      </c>
      <c r="D11706" s="4" t="s">
        <v>254</v>
      </c>
      <c r="E11706" s="5">
        <v>9.6</v>
      </c>
      <c r="F11706" s="13"/>
    </row>
    <row r="11707" spans="1:6" ht="11.25" x14ac:dyDescent="0.15">
      <c r="A11707" s="6" t="s">
        <v>324</v>
      </c>
      <c r="B11707" s="4" t="s">
        <v>209</v>
      </c>
      <c r="C11707" s="4" t="s">
        <v>249</v>
      </c>
      <c r="D11707" s="4" t="s">
        <v>254</v>
      </c>
      <c r="E11707" s="5">
        <v>5.44</v>
      </c>
      <c r="F11707" s="13"/>
    </row>
    <row r="11708" spans="1:6" ht="11.25" x14ac:dyDescent="0.15">
      <c r="A11708" s="6" t="s">
        <v>324</v>
      </c>
      <c r="B11708" s="4" t="s">
        <v>209</v>
      </c>
      <c r="C11708" s="4" t="s">
        <v>249</v>
      </c>
      <c r="D11708" s="4" t="s">
        <v>325</v>
      </c>
      <c r="E11708" s="5">
        <v>9.43</v>
      </c>
      <c r="F11708" s="13"/>
    </row>
    <row r="11709" spans="1:6" ht="11.25" x14ac:dyDescent="0.15">
      <c r="A11709" s="6" t="s">
        <v>324</v>
      </c>
      <c r="B11709" s="4" t="s">
        <v>209</v>
      </c>
      <c r="C11709" s="4" t="s">
        <v>249</v>
      </c>
      <c r="D11709" s="4" t="s">
        <v>325</v>
      </c>
      <c r="E11709" s="5">
        <v>11.85</v>
      </c>
      <c r="F11709" s="13"/>
    </row>
    <row r="11710" spans="1:6" ht="11.25" x14ac:dyDescent="0.15">
      <c r="A11710" s="6" t="s">
        <v>324</v>
      </c>
      <c r="B11710" s="4" t="s">
        <v>210</v>
      </c>
      <c r="C11710" s="4" t="s">
        <v>249</v>
      </c>
      <c r="D11710" s="4" t="s">
        <v>254</v>
      </c>
      <c r="E11710" s="5">
        <v>6.28</v>
      </c>
      <c r="F11710" s="13" t="s">
        <v>354</v>
      </c>
    </row>
    <row r="11711" spans="1:6" ht="11.25" x14ac:dyDescent="0.15">
      <c r="A11711" s="6" t="s">
        <v>324</v>
      </c>
      <c r="B11711" s="4" t="s">
        <v>210</v>
      </c>
      <c r="C11711" s="4" t="s">
        <v>249</v>
      </c>
      <c r="D11711" s="4" t="s">
        <v>325</v>
      </c>
      <c r="E11711" s="5">
        <v>8.84</v>
      </c>
      <c r="F11711" s="13"/>
    </row>
    <row r="11712" spans="1:6" ht="11.25" x14ac:dyDescent="0.15">
      <c r="A11712" s="6" t="s">
        <v>324</v>
      </c>
      <c r="B11712" s="4" t="s">
        <v>101</v>
      </c>
      <c r="C11712" s="4" t="s">
        <v>249</v>
      </c>
      <c r="D11712" s="4" t="s">
        <v>254</v>
      </c>
      <c r="E11712" s="5">
        <v>14.8</v>
      </c>
      <c r="F11712" s="13" t="s">
        <v>353</v>
      </c>
    </row>
    <row r="11713" spans="1:10" ht="11.25" x14ac:dyDescent="0.15">
      <c r="A11713" s="6" t="s">
        <v>324</v>
      </c>
      <c r="B11713" s="4" t="s">
        <v>101</v>
      </c>
      <c r="C11713" s="4" t="s">
        <v>249</v>
      </c>
      <c r="D11713" s="4" t="s">
        <v>254</v>
      </c>
      <c r="E11713" s="5">
        <v>9.8000000000000007</v>
      </c>
      <c r="F11713" s="13"/>
    </row>
    <row r="11714" spans="1:10" ht="11.25" x14ac:dyDescent="0.15">
      <c r="A11714" s="6" t="s">
        <v>324</v>
      </c>
      <c r="B11714" s="4" t="s">
        <v>101</v>
      </c>
      <c r="C11714" s="4" t="s">
        <v>249</v>
      </c>
      <c r="D11714" s="4" t="s">
        <v>254</v>
      </c>
      <c r="E11714" s="5">
        <v>7.19</v>
      </c>
      <c r="F11714" s="13"/>
    </row>
    <row r="11715" spans="1:10" ht="11.25" x14ac:dyDescent="0.15">
      <c r="A11715" s="6" t="s">
        <v>324</v>
      </c>
      <c r="B11715" s="4" t="s">
        <v>101</v>
      </c>
      <c r="C11715" s="4" t="s">
        <v>249</v>
      </c>
      <c r="D11715" s="4" t="s">
        <v>325</v>
      </c>
      <c r="E11715" s="5">
        <v>15.56</v>
      </c>
      <c r="F11715" s="13"/>
    </row>
    <row r="11716" spans="1:10" ht="11.25" x14ac:dyDescent="0.15">
      <c r="A11716" s="6" t="s">
        <v>324</v>
      </c>
      <c r="B11716" s="4" t="s">
        <v>101</v>
      </c>
      <c r="C11716" s="4" t="s">
        <v>249</v>
      </c>
      <c r="D11716" s="4" t="s">
        <v>325</v>
      </c>
      <c r="E11716" s="5">
        <v>11.36</v>
      </c>
      <c r="F11716" s="13"/>
    </row>
    <row r="11717" spans="1:10" ht="11.25" x14ac:dyDescent="0.15">
      <c r="A11717" s="6" t="s">
        <v>324</v>
      </c>
      <c r="B11717" s="4" t="s">
        <v>101</v>
      </c>
      <c r="C11717" s="4" t="s">
        <v>249</v>
      </c>
      <c r="D11717" s="4" t="s">
        <v>325</v>
      </c>
      <c r="E11717" s="5">
        <v>8.8699999999999992</v>
      </c>
      <c r="F11717" s="13"/>
    </row>
    <row r="11718" spans="1:10" ht="11.25" x14ac:dyDescent="0.15">
      <c r="A11718" s="6" t="s">
        <v>324</v>
      </c>
      <c r="B11718" s="4" t="s">
        <v>211</v>
      </c>
      <c r="C11718" s="4" t="s">
        <v>249</v>
      </c>
      <c r="D11718" s="4" t="s">
        <v>254</v>
      </c>
      <c r="E11718" s="5">
        <v>11.77</v>
      </c>
      <c r="F11718" s="13"/>
    </row>
    <row r="11719" spans="1:10" ht="11.25" x14ac:dyDescent="0.15">
      <c r="A11719" s="6" t="s">
        <v>324</v>
      </c>
      <c r="B11719" s="4" t="s">
        <v>211</v>
      </c>
      <c r="C11719" s="4" t="s">
        <v>249</v>
      </c>
      <c r="D11719" s="4" t="s">
        <v>254</v>
      </c>
      <c r="E11719" s="5">
        <v>7.07</v>
      </c>
      <c r="F11719" s="13"/>
    </row>
    <row r="11720" spans="1:10" ht="11.25" x14ac:dyDescent="0.15">
      <c r="A11720" s="6" t="s">
        <v>324</v>
      </c>
      <c r="B11720" s="4" t="s">
        <v>211</v>
      </c>
      <c r="C11720" s="4" t="s">
        <v>249</v>
      </c>
      <c r="D11720" s="4" t="s">
        <v>325</v>
      </c>
      <c r="E11720" s="5">
        <v>14.12</v>
      </c>
      <c r="F11720" s="13"/>
    </row>
    <row r="11721" spans="1:10" ht="11.25" x14ac:dyDescent="0.15">
      <c r="A11721" s="6" t="s">
        <v>324</v>
      </c>
      <c r="B11721" s="4" t="s">
        <v>211</v>
      </c>
      <c r="C11721" s="4" t="s">
        <v>249</v>
      </c>
      <c r="D11721" s="4" t="s">
        <v>325</v>
      </c>
      <c r="E11721" s="5">
        <v>16.149999999999999</v>
      </c>
      <c r="F11721" s="13"/>
    </row>
    <row r="11722" spans="1:10" ht="11.25" x14ac:dyDescent="0.15">
      <c r="A11722" s="9" t="s">
        <v>324</v>
      </c>
      <c r="B11722" s="4" t="s">
        <v>102</v>
      </c>
      <c r="C11722" s="4" t="s">
        <v>249</v>
      </c>
      <c r="D11722" s="4" t="s">
        <v>254</v>
      </c>
      <c r="E11722" s="5">
        <v>10.4</v>
      </c>
      <c r="F11722" s="13" t="s">
        <v>354</v>
      </c>
    </row>
    <row r="11723" spans="1:10" ht="11.25" x14ac:dyDescent="0.15">
      <c r="A11723" s="6" t="s">
        <v>324</v>
      </c>
      <c r="B11723" s="4" t="s">
        <v>102</v>
      </c>
      <c r="C11723" s="4" t="s">
        <v>249</v>
      </c>
      <c r="D11723" s="4" t="s">
        <v>252</v>
      </c>
      <c r="E11723" s="5">
        <v>11.22</v>
      </c>
    </row>
    <row r="11724" spans="1:10" ht="11.25" x14ac:dyDescent="0.15">
      <c r="A11724" s="6" t="s">
        <v>324</v>
      </c>
      <c r="B11724" s="4" t="s">
        <v>212</v>
      </c>
      <c r="C11724" s="4" t="s">
        <v>249</v>
      </c>
      <c r="D11724" s="4" t="s">
        <v>254</v>
      </c>
      <c r="E11724" s="5">
        <v>9.83</v>
      </c>
    </row>
    <row r="11725" spans="1:10" ht="11.25" x14ac:dyDescent="0.15">
      <c r="A11725" s="6" t="s">
        <v>324</v>
      </c>
      <c r="B11725" s="4" t="s">
        <v>212</v>
      </c>
      <c r="C11725" s="4" t="s">
        <v>249</v>
      </c>
      <c r="D11725" s="4" t="s">
        <v>325</v>
      </c>
      <c r="E11725" s="5">
        <v>12.59</v>
      </c>
    </row>
    <row r="11726" spans="1:10" ht="11.25" x14ac:dyDescent="0.15">
      <c r="A11726" s="6" t="s">
        <v>324</v>
      </c>
      <c r="B11726" s="4" t="s">
        <v>103</v>
      </c>
      <c r="C11726" s="4" t="s">
        <v>249</v>
      </c>
      <c r="D11726" s="4" t="s">
        <v>325</v>
      </c>
      <c r="E11726" s="5">
        <v>10.27</v>
      </c>
      <c r="F11726" t="s">
        <v>353</v>
      </c>
      <c r="G11726" s="17">
        <f>+E11726+E11727+E11728+E11729+E11730+E11731+E11732+E11733</f>
        <v>74.449999999999989</v>
      </c>
      <c r="H11726" s="17">
        <f>E11734+E11735+E11736+E11737</f>
        <v>39.799999999999997</v>
      </c>
      <c r="I11726" s="18">
        <f>+(G11726/4)/(H11726/3)</f>
        <v>1.4029522613065326</v>
      </c>
      <c r="J11726" s="21">
        <f>+(B11726-$K$1)/7</f>
        <v>49</v>
      </c>
    </row>
    <row r="11727" spans="1:10" ht="11.25" x14ac:dyDescent="0.15">
      <c r="A11727" s="6" t="s">
        <v>324</v>
      </c>
      <c r="B11727" s="4" t="s">
        <v>103</v>
      </c>
      <c r="C11727" s="4" t="s">
        <v>249</v>
      </c>
      <c r="D11727" s="4" t="s">
        <v>325</v>
      </c>
      <c r="E11727" s="5">
        <v>10.34</v>
      </c>
    </row>
    <row r="11728" spans="1:10" ht="11.25" x14ac:dyDescent="0.15">
      <c r="A11728" s="6" t="s">
        <v>324</v>
      </c>
      <c r="B11728" s="4" t="s">
        <v>103</v>
      </c>
      <c r="C11728" s="4" t="s">
        <v>249</v>
      </c>
      <c r="D11728" s="4" t="s">
        <v>252</v>
      </c>
      <c r="E11728" s="5">
        <v>12.29</v>
      </c>
    </row>
    <row r="11729" spans="1:10" ht="11.25" x14ac:dyDescent="0.15">
      <c r="A11729" s="6" t="s">
        <v>324</v>
      </c>
      <c r="B11729" s="4" t="s">
        <v>103</v>
      </c>
      <c r="C11729" s="4" t="s">
        <v>249</v>
      </c>
      <c r="D11729" s="4" t="s">
        <v>252</v>
      </c>
      <c r="E11729" s="5">
        <v>6.59</v>
      </c>
    </row>
    <row r="11730" spans="1:10" ht="11.25" x14ac:dyDescent="0.15">
      <c r="A11730" s="6" t="s">
        <v>324</v>
      </c>
      <c r="B11730" s="4" t="s">
        <v>213</v>
      </c>
      <c r="C11730" s="4" t="s">
        <v>249</v>
      </c>
      <c r="D11730" s="4" t="s">
        <v>254</v>
      </c>
      <c r="E11730" s="5">
        <v>8.91</v>
      </c>
    </row>
    <row r="11731" spans="1:10" ht="11.25" x14ac:dyDescent="0.15">
      <c r="A11731" s="6" t="s">
        <v>324</v>
      </c>
      <c r="B11731" s="4" t="s">
        <v>213</v>
      </c>
      <c r="C11731" s="4" t="s">
        <v>249</v>
      </c>
      <c r="D11731" s="4" t="s">
        <v>254</v>
      </c>
      <c r="E11731" s="5">
        <v>5.28</v>
      </c>
    </row>
    <row r="11732" spans="1:10" ht="11.25" x14ac:dyDescent="0.15">
      <c r="A11732" s="6" t="s">
        <v>324</v>
      </c>
      <c r="B11732" s="4" t="s">
        <v>213</v>
      </c>
      <c r="C11732" s="4" t="s">
        <v>249</v>
      </c>
      <c r="D11732" s="4" t="s">
        <v>325</v>
      </c>
      <c r="E11732" s="5">
        <v>9.4700000000000006</v>
      </c>
    </row>
    <row r="11733" spans="1:10" ht="11.25" x14ac:dyDescent="0.15">
      <c r="A11733" s="6" t="s">
        <v>324</v>
      </c>
      <c r="B11733" s="4" t="s">
        <v>213</v>
      </c>
      <c r="C11733" s="4" t="s">
        <v>249</v>
      </c>
      <c r="D11733" s="4" t="s">
        <v>325</v>
      </c>
      <c r="E11733" s="5">
        <v>11.3</v>
      </c>
    </row>
    <row r="11734" spans="1:10" ht="11.25" x14ac:dyDescent="0.15">
      <c r="A11734" s="6" t="s">
        <v>324</v>
      </c>
      <c r="B11734" s="4" t="s">
        <v>104</v>
      </c>
      <c r="C11734" s="4" t="s">
        <v>249</v>
      </c>
      <c r="D11734" s="4" t="s">
        <v>254</v>
      </c>
      <c r="E11734" s="5">
        <v>10.25</v>
      </c>
      <c r="F11734" t="s">
        <v>354</v>
      </c>
    </row>
    <row r="11735" spans="1:10" ht="11.25" x14ac:dyDescent="0.15">
      <c r="A11735" s="6" t="s">
        <v>324</v>
      </c>
      <c r="B11735" s="4" t="s">
        <v>104</v>
      </c>
      <c r="C11735" s="4" t="s">
        <v>249</v>
      </c>
      <c r="D11735" s="4" t="s">
        <v>325</v>
      </c>
      <c r="E11735" s="5">
        <v>9.59</v>
      </c>
    </row>
    <row r="11736" spans="1:10" ht="11.25" x14ac:dyDescent="0.15">
      <c r="A11736" s="6" t="s">
        <v>324</v>
      </c>
      <c r="B11736" s="4" t="s">
        <v>214</v>
      </c>
      <c r="C11736" s="4" t="s">
        <v>249</v>
      </c>
      <c r="D11736" s="4" t="s">
        <v>254</v>
      </c>
      <c r="E11736" s="5">
        <v>9.02</v>
      </c>
    </row>
    <row r="11737" spans="1:10" ht="11.25" x14ac:dyDescent="0.15">
      <c r="A11737" s="6" t="s">
        <v>324</v>
      </c>
      <c r="B11737" s="4" t="s">
        <v>214</v>
      </c>
      <c r="C11737" s="4" t="s">
        <v>249</v>
      </c>
      <c r="D11737" s="4" t="s">
        <v>325</v>
      </c>
      <c r="E11737" s="5">
        <v>10.94</v>
      </c>
    </row>
    <row r="11738" spans="1:10" ht="11.25" x14ac:dyDescent="0.15">
      <c r="A11738" s="6" t="s">
        <v>324</v>
      </c>
      <c r="B11738" s="4" t="s">
        <v>105</v>
      </c>
      <c r="C11738" s="4" t="s">
        <v>249</v>
      </c>
      <c r="D11738" s="4" t="s">
        <v>254</v>
      </c>
      <c r="E11738" s="5">
        <v>10.130000000000001</v>
      </c>
      <c r="F11738" t="s">
        <v>353</v>
      </c>
      <c r="G11738" s="17">
        <f>+E11738+E11739+E11740+E11741+E11742+E11743+E11744</f>
        <v>63.45</v>
      </c>
      <c r="H11738" s="17">
        <f>E11746+E11747+E11748+E11745</f>
        <v>32.409999999999997</v>
      </c>
      <c r="I11738" s="18">
        <f>+(G11738/4)/(H11738/3)</f>
        <v>1.4682968219685284</v>
      </c>
      <c r="J11738" s="21">
        <f>+(B11738-$K$1)/7</f>
        <v>50</v>
      </c>
    </row>
    <row r="11739" spans="1:10" ht="11.25" x14ac:dyDescent="0.15">
      <c r="A11739" s="6" t="s">
        <v>324</v>
      </c>
      <c r="B11739" s="4" t="s">
        <v>105</v>
      </c>
      <c r="C11739" s="4" t="s">
        <v>249</v>
      </c>
      <c r="D11739" s="4" t="s">
        <v>254</v>
      </c>
      <c r="E11739" s="5">
        <v>6.19</v>
      </c>
    </row>
    <row r="11740" spans="1:10" ht="11.25" x14ac:dyDescent="0.15">
      <c r="A11740" s="6" t="s">
        <v>324</v>
      </c>
      <c r="B11740" s="4" t="s">
        <v>105</v>
      </c>
      <c r="C11740" s="4" t="s">
        <v>249</v>
      </c>
      <c r="D11740" s="4" t="s">
        <v>325</v>
      </c>
      <c r="E11740" s="5">
        <v>9.0299999999999994</v>
      </c>
    </row>
    <row r="11741" spans="1:10" ht="11.25" x14ac:dyDescent="0.15">
      <c r="A11741" s="6" t="s">
        <v>324</v>
      </c>
      <c r="B11741" s="4" t="s">
        <v>105</v>
      </c>
      <c r="C11741" s="4" t="s">
        <v>249</v>
      </c>
      <c r="D11741" s="4" t="s">
        <v>325</v>
      </c>
      <c r="E11741" s="5">
        <v>7.79</v>
      </c>
    </row>
    <row r="11742" spans="1:10" ht="11.25" x14ac:dyDescent="0.15">
      <c r="A11742" s="6" t="s">
        <v>324</v>
      </c>
      <c r="B11742" s="4" t="s">
        <v>215</v>
      </c>
      <c r="C11742" s="4" t="s">
        <v>249</v>
      </c>
      <c r="D11742" s="4" t="s">
        <v>254</v>
      </c>
      <c r="E11742" s="5">
        <v>12.65</v>
      </c>
    </row>
    <row r="11743" spans="1:10" ht="11.25" x14ac:dyDescent="0.15">
      <c r="A11743" s="6" t="s">
        <v>324</v>
      </c>
      <c r="B11743" s="4" t="s">
        <v>215</v>
      </c>
      <c r="C11743" s="4" t="s">
        <v>249</v>
      </c>
      <c r="D11743" s="4" t="s">
        <v>325</v>
      </c>
      <c r="E11743" s="5">
        <v>8.02</v>
      </c>
    </row>
    <row r="11744" spans="1:10" ht="11.25" x14ac:dyDescent="0.15">
      <c r="A11744" s="6" t="s">
        <v>324</v>
      </c>
      <c r="B11744" s="4" t="s">
        <v>215</v>
      </c>
      <c r="C11744" s="4" t="s">
        <v>249</v>
      </c>
      <c r="D11744" s="4" t="s">
        <v>325</v>
      </c>
      <c r="E11744" s="5">
        <v>9.64</v>
      </c>
    </row>
    <row r="11745" spans="1:10" ht="11.25" x14ac:dyDescent="0.15">
      <c r="A11745" s="6" t="s">
        <v>324</v>
      </c>
      <c r="B11745" s="4" t="s">
        <v>106</v>
      </c>
      <c r="C11745" s="4" t="s">
        <v>249</v>
      </c>
      <c r="D11745" s="4" t="s">
        <v>254</v>
      </c>
      <c r="E11745" s="5">
        <v>8.15</v>
      </c>
      <c r="F11745" t="s">
        <v>354</v>
      </c>
    </row>
    <row r="11746" spans="1:10" ht="11.25" x14ac:dyDescent="0.15">
      <c r="A11746" s="6" t="s">
        <v>324</v>
      </c>
      <c r="B11746" s="4" t="s">
        <v>106</v>
      </c>
      <c r="C11746" s="4" t="s">
        <v>249</v>
      </c>
      <c r="D11746" s="4" t="s">
        <v>325</v>
      </c>
      <c r="E11746" s="5">
        <v>8.26</v>
      </c>
    </row>
    <row r="11747" spans="1:10" ht="11.25" x14ac:dyDescent="0.15">
      <c r="A11747" s="6" t="s">
        <v>324</v>
      </c>
      <c r="B11747" s="4" t="s">
        <v>216</v>
      </c>
      <c r="C11747" s="4" t="s">
        <v>249</v>
      </c>
      <c r="D11747" s="4" t="s">
        <v>254</v>
      </c>
      <c r="E11747" s="5">
        <v>9.2799999999999994</v>
      </c>
    </row>
    <row r="11748" spans="1:10" ht="11.25" x14ac:dyDescent="0.15">
      <c r="A11748" s="6" t="s">
        <v>324</v>
      </c>
      <c r="B11748" s="4" t="s">
        <v>216</v>
      </c>
      <c r="C11748" s="4" t="s">
        <v>249</v>
      </c>
      <c r="D11748" s="4" t="s">
        <v>254</v>
      </c>
      <c r="E11748" s="5">
        <v>6.72</v>
      </c>
    </row>
    <row r="11749" spans="1:10" ht="11.25" x14ac:dyDescent="0.15">
      <c r="A11749" s="6" t="s">
        <v>324</v>
      </c>
      <c r="B11749" s="4" t="s">
        <v>107</v>
      </c>
      <c r="C11749" s="4" t="s">
        <v>249</v>
      </c>
      <c r="D11749" s="4" t="s">
        <v>254</v>
      </c>
      <c r="E11749" s="5">
        <v>9.65</v>
      </c>
      <c r="F11749" t="s">
        <v>353</v>
      </c>
      <c r="G11749" s="17">
        <f>+E11749+E11750+E11751+E11752+E11753+E11754+E11755</f>
        <v>63.100000000000009</v>
      </c>
      <c r="H11749" s="17">
        <f>E11757+E11758+E11759+E11756</f>
        <v>44.17</v>
      </c>
      <c r="I11749" s="18">
        <f>+(G11749/4)/(H11749/3)</f>
        <v>1.0714285714285714</v>
      </c>
      <c r="J11749" s="21">
        <f>+(B11749-$K$1)/7</f>
        <v>51</v>
      </c>
    </row>
    <row r="11750" spans="1:10" ht="11.25" x14ac:dyDescent="0.15">
      <c r="A11750" s="6" t="s">
        <v>324</v>
      </c>
      <c r="B11750" s="4" t="s">
        <v>107</v>
      </c>
      <c r="C11750" s="4" t="s">
        <v>249</v>
      </c>
      <c r="D11750" s="4" t="s">
        <v>254</v>
      </c>
      <c r="E11750" s="5">
        <v>5.86</v>
      </c>
    </row>
    <row r="11751" spans="1:10" ht="11.25" x14ac:dyDescent="0.15">
      <c r="A11751" s="6" t="s">
        <v>324</v>
      </c>
      <c r="B11751" s="4" t="s">
        <v>107</v>
      </c>
      <c r="C11751" s="4" t="s">
        <v>249</v>
      </c>
      <c r="D11751" s="4" t="s">
        <v>325</v>
      </c>
      <c r="E11751" s="5">
        <v>8.19</v>
      </c>
    </row>
    <row r="11752" spans="1:10" ht="11.25" x14ac:dyDescent="0.15">
      <c r="A11752" s="6" t="s">
        <v>324</v>
      </c>
      <c r="B11752" s="4" t="s">
        <v>107</v>
      </c>
      <c r="C11752" s="4" t="s">
        <v>249</v>
      </c>
      <c r="D11752" s="4" t="s">
        <v>325</v>
      </c>
      <c r="E11752" s="5">
        <v>7.87</v>
      </c>
    </row>
    <row r="11753" spans="1:10" ht="11.25" x14ac:dyDescent="0.15">
      <c r="A11753" s="6" t="s">
        <v>324</v>
      </c>
      <c r="B11753" s="4" t="s">
        <v>217</v>
      </c>
      <c r="C11753" s="4" t="s">
        <v>249</v>
      </c>
      <c r="D11753" s="4" t="s">
        <v>254</v>
      </c>
      <c r="E11753" s="5">
        <v>11.89</v>
      </c>
    </row>
    <row r="11754" spans="1:10" ht="11.25" x14ac:dyDescent="0.15">
      <c r="A11754" s="6" t="s">
        <v>324</v>
      </c>
      <c r="B11754" s="4" t="s">
        <v>217</v>
      </c>
      <c r="C11754" s="4" t="s">
        <v>249</v>
      </c>
      <c r="D11754" s="4" t="s">
        <v>325</v>
      </c>
      <c r="E11754" s="5">
        <v>9.01</v>
      </c>
    </row>
    <row r="11755" spans="1:10" ht="11.25" x14ac:dyDescent="0.15">
      <c r="A11755" s="6" t="s">
        <v>324</v>
      </c>
      <c r="B11755" s="4" t="s">
        <v>217</v>
      </c>
      <c r="C11755" s="4" t="s">
        <v>249</v>
      </c>
      <c r="D11755" s="4" t="s">
        <v>325</v>
      </c>
      <c r="E11755" s="5">
        <v>10.63</v>
      </c>
    </row>
    <row r="11756" spans="1:10" ht="11.25" x14ac:dyDescent="0.15">
      <c r="A11756" s="6" t="s">
        <v>324</v>
      </c>
      <c r="B11756" s="4" t="s">
        <v>108</v>
      </c>
      <c r="C11756" s="4" t="s">
        <v>249</v>
      </c>
      <c r="D11756" s="4" t="s">
        <v>325</v>
      </c>
      <c r="E11756" s="5">
        <v>10.69</v>
      </c>
      <c r="F11756" t="s">
        <v>354</v>
      </c>
    </row>
    <row r="11757" spans="1:10" ht="11.25" x14ac:dyDescent="0.15">
      <c r="A11757" s="6" t="s">
        <v>324</v>
      </c>
      <c r="B11757" s="4" t="s">
        <v>108</v>
      </c>
      <c r="C11757" s="4" t="s">
        <v>249</v>
      </c>
      <c r="D11757" s="4" t="s">
        <v>251</v>
      </c>
      <c r="E11757" s="5">
        <v>12.32</v>
      </c>
    </row>
    <row r="11758" spans="1:10" ht="11.25" x14ac:dyDescent="0.15">
      <c r="A11758" s="6" t="s">
        <v>324</v>
      </c>
      <c r="B11758" s="4" t="s">
        <v>218</v>
      </c>
      <c r="C11758" s="4" t="s">
        <v>249</v>
      </c>
      <c r="D11758" s="4" t="s">
        <v>254</v>
      </c>
      <c r="E11758" s="5">
        <v>8.77</v>
      </c>
    </row>
    <row r="11759" spans="1:10" ht="11.25" x14ac:dyDescent="0.15">
      <c r="A11759" s="6" t="s">
        <v>324</v>
      </c>
      <c r="B11759" s="4" t="s">
        <v>218</v>
      </c>
      <c r="C11759" s="4" t="s">
        <v>249</v>
      </c>
      <c r="D11759" s="4" t="s">
        <v>325</v>
      </c>
      <c r="E11759" s="5">
        <v>12.39</v>
      </c>
    </row>
    <row r="11760" spans="1:10" ht="11.25" x14ac:dyDescent="0.15">
      <c r="A11760" s="6" t="s">
        <v>324</v>
      </c>
      <c r="B11760" s="4" t="s">
        <v>219</v>
      </c>
      <c r="C11760" s="4" t="s">
        <v>249</v>
      </c>
      <c r="D11760" s="4" t="s">
        <v>254</v>
      </c>
      <c r="E11760" s="5">
        <v>11.06</v>
      </c>
      <c r="F11760" s="13" t="s">
        <v>353</v>
      </c>
    </row>
    <row r="11761" spans="1:14" ht="11.25" x14ac:dyDescent="0.15">
      <c r="A11761" s="6" t="s">
        <v>324</v>
      </c>
      <c r="B11761" s="4" t="s">
        <v>219</v>
      </c>
      <c r="C11761" s="4" t="s">
        <v>249</v>
      </c>
      <c r="D11761" s="4" t="s">
        <v>325</v>
      </c>
      <c r="E11761" s="5">
        <v>7.63</v>
      </c>
      <c r="F11761" s="13"/>
    </row>
    <row r="11762" spans="1:14" ht="11.25" x14ac:dyDescent="0.15">
      <c r="A11762" s="6" t="s">
        <v>324</v>
      </c>
      <c r="B11762" s="4" t="s">
        <v>219</v>
      </c>
      <c r="C11762" s="4" t="s">
        <v>249</v>
      </c>
      <c r="D11762" s="4" t="s">
        <v>325</v>
      </c>
      <c r="E11762" s="5">
        <v>10.01</v>
      </c>
      <c r="F11762" s="13"/>
    </row>
    <row r="11763" spans="1:14" ht="11.25" x14ac:dyDescent="0.15">
      <c r="A11763" s="6" t="s">
        <v>324</v>
      </c>
      <c r="B11763" s="4" t="s">
        <v>109</v>
      </c>
      <c r="C11763" s="4" t="s">
        <v>249</v>
      </c>
      <c r="D11763" s="4" t="s">
        <v>253</v>
      </c>
      <c r="E11763" s="5">
        <v>7.98</v>
      </c>
      <c r="F11763" s="13" t="s">
        <v>354</v>
      </c>
    </row>
    <row r="11764" spans="1:14" ht="11.25" x14ac:dyDescent="0.15">
      <c r="A11764" s="6" t="s">
        <v>324</v>
      </c>
      <c r="B11764" s="4" t="s">
        <v>109</v>
      </c>
      <c r="C11764" s="4" t="s">
        <v>249</v>
      </c>
      <c r="D11764" s="4" t="s">
        <v>254</v>
      </c>
      <c r="E11764" s="5">
        <v>12.63</v>
      </c>
    </row>
    <row r="11765" spans="1:14" ht="11.25" x14ac:dyDescent="0.15">
      <c r="A11765" s="6" t="s">
        <v>324</v>
      </c>
      <c r="B11765" s="4" t="s">
        <v>109</v>
      </c>
      <c r="C11765" s="4" t="s">
        <v>249</v>
      </c>
      <c r="D11765" s="4" t="s">
        <v>254</v>
      </c>
      <c r="E11765" s="5">
        <v>12.82</v>
      </c>
    </row>
    <row r="11766" spans="1:14" ht="11.25" x14ac:dyDescent="0.15">
      <c r="A11766" s="6" t="s">
        <v>324</v>
      </c>
      <c r="B11766" s="4" t="s">
        <v>109</v>
      </c>
      <c r="C11766" s="4" t="s">
        <v>249</v>
      </c>
      <c r="D11766" s="4" t="s">
        <v>325</v>
      </c>
      <c r="E11766" s="5">
        <v>11.82</v>
      </c>
    </row>
    <row r="11767" spans="1:14" ht="11.25" x14ac:dyDescent="0.15">
      <c r="A11767" s="6" t="s">
        <v>324</v>
      </c>
      <c r="B11767" s="4" t="s">
        <v>109</v>
      </c>
      <c r="C11767" s="4" t="s">
        <v>249</v>
      </c>
      <c r="D11767" s="4" t="s">
        <v>325</v>
      </c>
      <c r="E11767" s="5">
        <v>4.34</v>
      </c>
    </row>
    <row r="11768" spans="1:14" ht="11.25" x14ac:dyDescent="0.15">
      <c r="A11768" s="6" t="s">
        <v>324</v>
      </c>
      <c r="B11768" s="4" t="s">
        <v>220</v>
      </c>
      <c r="C11768" s="4" t="s">
        <v>249</v>
      </c>
      <c r="D11768" s="4" t="s">
        <v>254</v>
      </c>
      <c r="E11768" s="5">
        <v>11.46</v>
      </c>
    </row>
    <row r="11769" spans="1:14" ht="11.25" x14ac:dyDescent="0.15">
      <c r="A11769" s="9" t="s">
        <v>324</v>
      </c>
      <c r="B11769" s="4" t="s">
        <v>220</v>
      </c>
      <c r="C11769" s="4" t="s">
        <v>249</v>
      </c>
      <c r="D11769" s="4" t="s">
        <v>325</v>
      </c>
      <c r="E11769" s="5">
        <v>9.1</v>
      </c>
    </row>
    <row r="11770" spans="1:14" ht="11.25" x14ac:dyDescent="0.15">
      <c r="A11770" s="6" t="s">
        <v>324</v>
      </c>
      <c r="B11770" s="4" t="s">
        <v>220</v>
      </c>
      <c r="C11770" s="4" t="s">
        <v>249</v>
      </c>
      <c r="D11770" s="4" t="s">
        <v>325</v>
      </c>
      <c r="E11770" s="5">
        <v>5.8</v>
      </c>
    </row>
    <row r="11771" spans="1:14" ht="11.25" x14ac:dyDescent="0.15">
      <c r="A11771" s="6" t="s">
        <v>324</v>
      </c>
      <c r="E11771" s="15">
        <f>+SUM(E11196:E11770)</f>
        <v>5994.6699999999983</v>
      </c>
      <c r="I11771" s="14">
        <f>AVERAGE(I11195:I11770)</f>
        <v>1.2656045199444459</v>
      </c>
      <c r="J11771" s="14">
        <f>STDEV(I11195:I11770)</f>
        <v>0.32888291822850801</v>
      </c>
      <c r="K11771">
        <f>COUNT(I11195:I11770)</f>
        <v>44</v>
      </c>
      <c r="L11771" s="14">
        <f>+I11771-1</f>
        <v>0.26560451994444589</v>
      </c>
      <c r="M11771">
        <f>+SQRT(K11771)</f>
        <v>6.6332495807107996</v>
      </c>
      <c r="N11771">
        <f>+L11771/(J11771/M11771)</f>
        <v>5.3569856411097483</v>
      </c>
    </row>
    <row r="11772" spans="1:14" ht="11.25" x14ac:dyDescent="0.15">
      <c r="A11772" s="6" t="s">
        <v>328</v>
      </c>
      <c r="B11772" s="4" t="s">
        <v>6</v>
      </c>
      <c r="C11772" s="4" t="s">
        <v>271</v>
      </c>
      <c r="D11772" s="4" t="s">
        <v>323</v>
      </c>
      <c r="E11772" s="5">
        <v>13.38</v>
      </c>
      <c r="F11772" t="s">
        <v>353</v>
      </c>
      <c r="G11772" s="17">
        <f>+E11772+E11773+E11774+E11775+E11776+E11777+E11778+E11779+E11780</f>
        <v>96.75</v>
      </c>
      <c r="H11772" s="17">
        <f>E11784+E11785+E11786+E11787+E11781+E11782+E11783</f>
        <v>70.600000000000009</v>
      </c>
      <c r="I11772" s="18">
        <f>+(G11772/4)/(H11772/3)</f>
        <v>1.0277974504249292</v>
      </c>
      <c r="J11772" s="21">
        <f>+(B11772-$K$1)/7</f>
        <v>1</v>
      </c>
    </row>
    <row r="11773" spans="1:14" ht="11.25" x14ac:dyDescent="0.15">
      <c r="A11773" s="6" t="s">
        <v>328</v>
      </c>
      <c r="B11773" s="4" t="s">
        <v>6</v>
      </c>
      <c r="C11773" s="4" t="s">
        <v>271</v>
      </c>
      <c r="D11773" s="4" t="s">
        <v>277</v>
      </c>
      <c r="E11773" s="5">
        <v>4.8600000000000003</v>
      </c>
    </row>
    <row r="11774" spans="1:14" ht="11.25" x14ac:dyDescent="0.15">
      <c r="A11774" s="6" t="s">
        <v>328</v>
      </c>
      <c r="B11774" s="4" t="s">
        <v>6</v>
      </c>
      <c r="C11774" s="4" t="s">
        <v>271</v>
      </c>
      <c r="D11774" s="4" t="s">
        <v>274</v>
      </c>
      <c r="E11774" s="5">
        <v>14.19</v>
      </c>
    </row>
    <row r="11775" spans="1:14" ht="11.25" x14ac:dyDescent="0.15">
      <c r="A11775" s="6" t="s">
        <v>328</v>
      </c>
      <c r="B11775" s="4" t="s">
        <v>113</v>
      </c>
      <c r="C11775" s="4" t="s">
        <v>271</v>
      </c>
      <c r="D11775" s="4" t="s">
        <v>279</v>
      </c>
      <c r="E11775" s="5">
        <v>8.68</v>
      </c>
    </row>
    <row r="11776" spans="1:14" ht="11.25" x14ac:dyDescent="0.15">
      <c r="A11776" s="6" t="s">
        <v>328</v>
      </c>
      <c r="B11776" s="4" t="s">
        <v>113</v>
      </c>
      <c r="C11776" s="4" t="s">
        <v>271</v>
      </c>
      <c r="D11776" s="4" t="s">
        <v>323</v>
      </c>
      <c r="E11776" s="5">
        <v>15.21</v>
      </c>
    </row>
    <row r="11777" spans="1:10" ht="11.25" x14ac:dyDescent="0.15">
      <c r="A11777" s="6" t="s">
        <v>328</v>
      </c>
      <c r="B11777" s="4" t="s">
        <v>113</v>
      </c>
      <c r="C11777" s="4" t="s">
        <v>271</v>
      </c>
      <c r="D11777" s="4" t="s">
        <v>323</v>
      </c>
      <c r="E11777" s="5">
        <v>6.98</v>
      </c>
    </row>
    <row r="11778" spans="1:10" ht="11.25" x14ac:dyDescent="0.15">
      <c r="A11778" s="6" t="s">
        <v>328</v>
      </c>
      <c r="B11778" s="4" t="s">
        <v>113</v>
      </c>
      <c r="C11778" s="4" t="s">
        <v>271</v>
      </c>
      <c r="D11778" s="4" t="s">
        <v>277</v>
      </c>
      <c r="E11778" s="5">
        <v>10.94</v>
      </c>
    </row>
    <row r="11779" spans="1:10" ht="11.25" x14ac:dyDescent="0.15">
      <c r="A11779" s="6" t="s">
        <v>328</v>
      </c>
      <c r="B11779" s="4" t="s">
        <v>113</v>
      </c>
      <c r="C11779" s="4" t="s">
        <v>271</v>
      </c>
      <c r="D11779" s="4" t="s">
        <v>274</v>
      </c>
      <c r="E11779" s="5">
        <v>12.7</v>
      </c>
    </row>
    <row r="11780" spans="1:10" ht="11.25" x14ac:dyDescent="0.15">
      <c r="A11780" s="6" t="s">
        <v>328</v>
      </c>
      <c r="B11780" s="4" t="s">
        <v>113</v>
      </c>
      <c r="C11780" s="4" t="s">
        <v>271</v>
      </c>
      <c r="D11780" s="4" t="s">
        <v>274</v>
      </c>
      <c r="E11780" s="5">
        <v>9.81</v>
      </c>
    </row>
    <row r="11781" spans="1:10" ht="11.25" x14ac:dyDescent="0.15">
      <c r="A11781" s="6" t="s">
        <v>328</v>
      </c>
      <c r="B11781" s="4" t="s">
        <v>10</v>
      </c>
      <c r="C11781" s="4" t="s">
        <v>271</v>
      </c>
      <c r="D11781" s="4" t="s">
        <v>323</v>
      </c>
      <c r="E11781" s="5">
        <v>15.74</v>
      </c>
      <c r="F11781" t="s">
        <v>354</v>
      </c>
    </row>
    <row r="11782" spans="1:10" ht="11.25" x14ac:dyDescent="0.15">
      <c r="A11782" s="6" t="s">
        <v>328</v>
      </c>
      <c r="B11782" s="4" t="s">
        <v>10</v>
      </c>
      <c r="C11782" s="4" t="s">
        <v>271</v>
      </c>
      <c r="D11782" s="4" t="s">
        <v>277</v>
      </c>
      <c r="E11782" s="5">
        <v>5.95</v>
      </c>
    </row>
    <row r="11783" spans="1:10" ht="11.25" x14ac:dyDescent="0.15">
      <c r="A11783" s="6" t="s">
        <v>328</v>
      </c>
      <c r="B11783" s="4" t="s">
        <v>10</v>
      </c>
      <c r="C11783" s="4" t="s">
        <v>271</v>
      </c>
      <c r="D11783" s="4" t="s">
        <v>274</v>
      </c>
      <c r="E11783" s="5">
        <v>10.07</v>
      </c>
    </row>
    <row r="11784" spans="1:10" ht="11.25" x14ac:dyDescent="0.15">
      <c r="A11784" s="6" t="s">
        <v>328</v>
      </c>
      <c r="B11784" s="4" t="s">
        <v>10</v>
      </c>
      <c r="C11784" s="4" t="s">
        <v>271</v>
      </c>
      <c r="D11784" s="4" t="s">
        <v>274</v>
      </c>
      <c r="E11784" s="5">
        <v>7.97</v>
      </c>
    </row>
    <row r="11785" spans="1:10" ht="11.25" x14ac:dyDescent="0.15">
      <c r="A11785" s="6" t="s">
        <v>328</v>
      </c>
      <c r="B11785" s="4" t="s">
        <v>114</v>
      </c>
      <c r="C11785" s="4" t="s">
        <v>271</v>
      </c>
      <c r="D11785" s="4" t="s">
        <v>323</v>
      </c>
      <c r="E11785" s="5">
        <v>14.13</v>
      </c>
    </row>
    <row r="11786" spans="1:10" ht="11.25" x14ac:dyDescent="0.15">
      <c r="A11786" s="6" t="s">
        <v>328</v>
      </c>
      <c r="B11786" s="4" t="s">
        <v>114</v>
      </c>
      <c r="C11786" s="4" t="s">
        <v>271</v>
      </c>
      <c r="D11786" s="4" t="s">
        <v>277</v>
      </c>
      <c r="E11786" s="5">
        <v>5.37</v>
      </c>
    </row>
    <row r="11787" spans="1:10" ht="11.25" x14ac:dyDescent="0.15">
      <c r="A11787" s="6" t="s">
        <v>328</v>
      </c>
      <c r="B11787" s="4" t="s">
        <v>114</v>
      </c>
      <c r="C11787" s="4" t="s">
        <v>271</v>
      </c>
      <c r="D11787" s="4" t="s">
        <v>274</v>
      </c>
      <c r="E11787" s="5">
        <v>11.37</v>
      </c>
    </row>
    <row r="11788" spans="1:10" ht="11.25" x14ac:dyDescent="0.15">
      <c r="A11788" s="6" t="s">
        <v>328</v>
      </c>
      <c r="B11788" s="4" t="s">
        <v>11</v>
      </c>
      <c r="C11788" s="4" t="s">
        <v>271</v>
      </c>
      <c r="D11788" s="4" t="s">
        <v>323</v>
      </c>
      <c r="E11788" s="5">
        <v>13.25</v>
      </c>
      <c r="F11788" t="s">
        <v>353</v>
      </c>
      <c r="G11788" s="17">
        <f>+E11788+E11789+E11790+E11791+E11792+E11793+E11794</f>
        <v>72.12</v>
      </c>
      <c r="H11788" s="17">
        <f>E11800+E11795+E11796+E11797+E11798+E11799</f>
        <v>59.22</v>
      </c>
      <c r="I11788" s="18">
        <f>+(G11788/4)/(H11788/3)</f>
        <v>0.91337386018237099</v>
      </c>
      <c r="J11788" s="21">
        <f>+(B11788-$K$1)/7</f>
        <v>2</v>
      </c>
    </row>
    <row r="11789" spans="1:10" ht="11.25" x14ac:dyDescent="0.15">
      <c r="A11789" s="6" t="s">
        <v>328</v>
      </c>
      <c r="B11789" s="4" t="s">
        <v>11</v>
      </c>
      <c r="C11789" s="4" t="s">
        <v>271</v>
      </c>
      <c r="D11789" s="4" t="s">
        <v>277</v>
      </c>
      <c r="E11789" s="5">
        <v>4.5</v>
      </c>
    </row>
    <row r="11790" spans="1:10" ht="11.25" x14ac:dyDescent="0.15">
      <c r="A11790" s="6" t="s">
        <v>328</v>
      </c>
      <c r="B11790" s="4" t="s">
        <v>11</v>
      </c>
      <c r="C11790" s="4" t="s">
        <v>271</v>
      </c>
      <c r="D11790" s="4" t="s">
        <v>274</v>
      </c>
      <c r="E11790" s="5">
        <v>12.4</v>
      </c>
    </row>
    <row r="11791" spans="1:10" ht="11.25" x14ac:dyDescent="0.15">
      <c r="A11791" s="6" t="s">
        <v>328</v>
      </c>
      <c r="B11791" s="4" t="s">
        <v>115</v>
      </c>
      <c r="C11791" s="4" t="s">
        <v>271</v>
      </c>
      <c r="D11791" s="4" t="s">
        <v>279</v>
      </c>
      <c r="E11791" s="5">
        <v>7.04</v>
      </c>
    </row>
    <row r="11792" spans="1:10" ht="11.25" x14ac:dyDescent="0.15">
      <c r="A11792" s="6" t="s">
        <v>328</v>
      </c>
      <c r="B11792" s="4" t="s">
        <v>115</v>
      </c>
      <c r="C11792" s="4" t="s">
        <v>271</v>
      </c>
      <c r="D11792" s="4" t="s">
        <v>323</v>
      </c>
      <c r="E11792" s="5">
        <v>13.7</v>
      </c>
    </row>
    <row r="11793" spans="1:6" ht="11.25" x14ac:dyDescent="0.15">
      <c r="A11793" s="6" t="s">
        <v>328</v>
      </c>
      <c r="B11793" s="4" t="s">
        <v>115</v>
      </c>
      <c r="C11793" s="4" t="s">
        <v>271</v>
      </c>
      <c r="D11793" s="4" t="s">
        <v>277</v>
      </c>
      <c r="E11793" s="5">
        <v>8.14</v>
      </c>
    </row>
    <row r="11794" spans="1:6" ht="11.25" x14ac:dyDescent="0.15">
      <c r="A11794" s="6" t="s">
        <v>328</v>
      </c>
      <c r="B11794" s="4" t="s">
        <v>115</v>
      </c>
      <c r="C11794" s="4" t="s">
        <v>271</v>
      </c>
      <c r="D11794" s="4" t="s">
        <v>274</v>
      </c>
      <c r="E11794" s="5">
        <v>13.09</v>
      </c>
    </row>
    <row r="11795" spans="1:6" ht="11.25" x14ac:dyDescent="0.15">
      <c r="A11795" s="6" t="s">
        <v>328</v>
      </c>
      <c r="B11795" s="4" t="s">
        <v>12</v>
      </c>
      <c r="C11795" s="4" t="s">
        <v>271</v>
      </c>
      <c r="D11795" s="4" t="s">
        <v>323</v>
      </c>
      <c r="E11795" s="5">
        <v>13.93</v>
      </c>
      <c r="F11795" t="s">
        <v>354</v>
      </c>
    </row>
    <row r="11796" spans="1:6" ht="11.25" x14ac:dyDescent="0.15">
      <c r="A11796" s="6" t="s">
        <v>328</v>
      </c>
      <c r="B11796" s="4" t="s">
        <v>12</v>
      </c>
      <c r="C11796" s="4" t="s">
        <v>271</v>
      </c>
      <c r="D11796" s="4" t="s">
        <v>277</v>
      </c>
      <c r="E11796" s="5">
        <v>4.49</v>
      </c>
    </row>
    <row r="11797" spans="1:6" ht="11.25" x14ac:dyDescent="0.15">
      <c r="A11797" s="6" t="s">
        <v>328</v>
      </c>
      <c r="B11797" s="4" t="s">
        <v>116</v>
      </c>
      <c r="C11797" s="4" t="s">
        <v>271</v>
      </c>
      <c r="D11797" s="4" t="s">
        <v>279</v>
      </c>
      <c r="E11797" s="5">
        <v>9.3800000000000008</v>
      </c>
    </row>
    <row r="11798" spans="1:6" ht="11.25" x14ac:dyDescent="0.15">
      <c r="A11798" s="6" t="s">
        <v>328</v>
      </c>
      <c r="B11798" s="4" t="s">
        <v>116</v>
      </c>
      <c r="C11798" s="4" t="s">
        <v>271</v>
      </c>
      <c r="D11798" s="4" t="s">
        <v>323</v>
      </c>
      <c r="E11798" s="5">
        <v>14.02</v>
      </c>
    </row>
    <row r="11799" spans="1:6" ht="11.25" x14ac:dyDescent="0.15">
      <c r="A11799" s="6" t="s">
        <v>328</v>
      </c>
      <c r="B11799" s="4" t="s">
        <v>116</v>
      </c>
      <c r="C11799" s="4" t="s">
        <v>271</v>
      </c>
      <c r="D11799" s="4" t="s">
        <v>277</v>
      </c>
      <c r="E11799" s="5">
        <v>9.0299999999999994</v>
      </c>
    </row>
    <row r="11800" spans="1:6" ht="11.25" x14ac:dyDescent="0.15">
      <c r="A11800" s="6" t="s">
        <v>328</v>
      </c>
      <c r="B11800" s="4" t="s">
        <v>116</v>
      </c>
      <c r="C11800" s="4" t="s">
        <v>271</v>
      </c>
      <c r="D11800" s="4" t="s">
        <v>274</v>
      </c>
      <c r="E11800" s="5">
        <v>8.3699999999999992</v>
      </c>
    </row>
    <row r="11801" spans="1:6" ht="11.25" x14ac:dyDescent="0.15">
      <c r="A11801" s="6" t="s">
        <v>328</v>
      </c>
      <c r="B11801" s="4" t="s">
        <v>117</v>
      </c>
      <c r="C11801" s="4" t="s">
        <v>271</v>
      </c>
      <c r="D11801" s="4" t="s">
        <v>323</v>
      </c>
      <c r="E11801" s="5">
        <v>16.32</v>
      </c>
      <c r="F11801" s="13" t="s">
        <v>353</v>
      </c>
    </row>
    <row r="11802" spans="1:6" ht="11.25" x14ac:dyDescent="0.15">
      <c r="A11802" s="6" t="s">
        <v>328</v>
      </c>
      <c r="B11802" s="4" t="s">
        <v>117</v>
      </c>
      <c r="C11802" s="4" t="s">
        <v>271</v>
      </c>
      <c r="D11802" s="4" t="s">
        <v>277</v>
      </c>
      <c r="E11802" s="5">
        <v>9.5500000000000007</v>
      </c>
      <c r="F11802" s="13"/>
    </row>
    <row r="11803" spans="1:6" ht="11.25" x14ac:dyDescent="0.15">
      <c r="A11803" s="6" t="s">
        <v>328</v>
      </c>
      <c r="B11803" s="4" t="s">
        <v>117</v>
      </c>
      <c r="C11803" s="4" t="s">
        <v>271</v>
      </c>
      <c r="D11803" s="4" t="s">
        <v>275</v>
      </c>
      <c r="E11803" s="5">
        <v>9.67</v>
      </c>
      <c r="F11803" s="13"/>
    </row>
    <row r="11804" spans="1:6" ht="11.25" x14ac:dyDescent="0.15">
      <c r="A11804" s="6" t="s">
        <v>328</v>
      </c>
      <c r="B11804" s="4" t="s">
        <v>117</v>
      </c>
      <c r="C11804" s="4" t="s">
        <v>271</v>
      </c>
      <c r="D11804" s="4" t="s">
        <v>275</v>
      </c>
      <c r="E11804" s="5">
        <v>6.67</v>
      </c>
      <c r="F11804" s="13"/>
    </row>
    <row r="11805" spans="1:6" ht="11.25" x14ac:dyDescent="0.15">
      <c r="A11805" s="6" t="s">
        <v>328</v>
      </c>
      <c r="B11805" s="4" t="s">
        <v>117</v>
      </c>
      <c r="C11805" s="4" t="s">
        <v>271</v>
      </c>
      <c r="D11805" s="4" t="s">
        <v>274</v>
      </c>
      <c r="E11805" s="5">
        <v>8.24</v>
      </c>
      <c r="F11805" s="13"/>
    </row>
    <row r="11806" spans="1:6" ht="11.25" x14ac:dyDescent="0.15">
      <c r="A11806" s="6" t="s">
        <v>328</v>
      </c>
      <c r="B11806" s="4" t="s">
        <v>13</v>
      </c>
      <c r="C11806" s="4" t="s">
        <v>271</v>
      </c>
      <c r="D11806" s="4" t="s">
        <v>323</v>
      </c>
      <c r="E11806" s="5">
        <v>16.34</v>
      </c>
      <c r="F11806" s="13" t="s">
        <v>354</v>
      </c>
    </row>
    <row r="11807" spans="1:6" ht="11.25" x14ac:dyDescent="0.15">
      <c r="A11807" s="6" t="s">
        <v>328</v>
      </c>
      <c r="B11807" s="4" t="s">
        <v>13</v>
      </c>
      <c r="C11807" s="4" t="s">
        <v>271</v>
      </c>
      <c r="D11807" s="4" t="s">
        <v>323</v>
      </c>
      <c r="E11807" s="5">
        <v>10.73</v>
      </c>
    </row>
    <row r="11808" spans="1:6" ht="11.25" x14ac:dyDescent="0.15">
      <c r="A11808" s="6" t="s">
        <v>328</v>
      </c>
      <c r="B11808" s="4" t="s">
        <v>13</v>
      </c>
      <c r="C11808" s="4" t="s">
        <v>271</v>
      </c>
      <c r="D11808" s="4" t="s">
        <v>273</v>
      </c>
      <c r="E11808" s="5">
        <v>5.18</v>
      </c>
    </row>
    <row r="11809" spans="1:10" ht="11.25" x14ac:dyDescent="0.15">
      <c r="A11809" s="6" t="s">
        <v>328</v>
      </c>
      <c r="B11809" s="4" t="s">
        <v>13</v>
      </c>
      <c r="C11809" s="4" t="s">
        <v>271</v>
      </c>
      <c r="D11809" s="4" t="s">
        <v>277</v>
      </c>
      <c r="E11809" s="5">
        <v>8.19</v>
      </c>
    </row>
    <row r="11810" spans="1:10" ht="11.25" x14ac:dyDescent="0.15">
      <c r="A11810" s="6" t="s">
        <v>328</v>
      </c>
      <c r="B11810" s="4" t="s">
        <v>13</v>
      </c>
      <c r="C11810" s="4" t="s">
        <v>271</v>
      </c>
      <c r="D11810" s="4" t="s">
        <v>275</v>
      </c>
      <c r="E11810" s="5">
        <v>13.32</v>
      </c>
    </row>
    <row r="11811" spans="1:10" ht="11.25" x14ac:dyDescent="0.15">
      <c r="A11811" s="9" t="s">
        <v>328</v>
      </c>
      <c r="B11811" s="4" t="s">
        <v>119</v>
      </c>
      <c r="C11811" s="4" t="s">
        <v>271</v>
      </c>
      <c r="D11811" s="4" t="s">
        <v>279</v>
      </c>
      <c r="E11811" s="5">
        <v>5.25</v>
      </c>
    </row>
    <row r="11812" spans="1:10" ht="11.25" x14ac:dyDescent="0.15">
      <c r="A11812" s="6" t="s">
        <v>328</v>
      </c>
      <c r="B11812" s="4" t="s">
        <v>119</v>
      </c>
      <c r="C11812" s="4" t="s">
        <v>271</v>
      </c>
      <c r="D11812" s="4" t="s">
        <v>323</v>
      </c>
      <c r="E11812" s="5">
        <v>11.81</v>
      </c>
    </row>
    <row r="11813" spans="1:10" ht="11.25" x14ac:dyDescent="0.15">
      <c r="A11813" s="6" t="s">
        <v>328</v>
      </c>
      <c r="B11813" s="4" t="s">
        <v>119</v>
      </c>
      <c r="C11813" s="4" t="s">
        <v>271</v>
      </c>
      <c r="D11813" s="4" t="s">
        <v>277</v>
      </c>
      <c r="E11813" s="5">
        <v>6.03</v>
      </c>
    </row>
    <row r="11814" spans="1:10" ht="11.25" x14ac:dyDescent="0.15">
      <c r="A11814" s="6" t="s">
        <v>328</v>
      </c>
      <c r="B11814" s="4" t="s">
        <v>119</v>
      </c>
      <c r="C11814" s="4" t="s">
        <v>271</v>
      </c>
      <c r="D11814" s="4" t="s">
        <v>275</v>
      </c>
      <c r="E11814" s="5">
        <v>11.11</v>
      </c>
    </row>
    <row r="11815" spans="1:10" ht="11.25" x14ac:dyDescent="0.15">
      <c r="A11815" s="6" t="s">
        <v>328</v>
      </c>
      <c r="B11815" s="4" t="s">
        <v>15</v>
      </c>
      <c r="C11815" s="4" t="s">
        <v>271</v>
      </c>
      <c r="D11815" s="4" t="s">
        <v>323</v>
      </c>
      <c r="E11815" s="5">
        <v>14.8</v>
      </c>
      <c r="F11815" t="s">
        <v>353</v>
      </c>
      <c r="G11815" s="17">
        <f>+E11815+E11816+E11817+E11818+E11819+E11820</f>
        <v>65.53</v>
      </c>
      <c r="H11815" s="17">
        <f>E11827+E11821+E11822+E11823+E11824+E11825+E11826</f>
        <v>65.489999999999995</v>
      </c>
      <c r="I11815" s="18">
        <f>+(G11815/4)/(H11815/3)</f>
        <v>0.75045808520384794</v>
      </c>
      <c r="J11815" s="21">
        <f>+(B11815-$K$1)/7</f>
        <v>4</v>
      </c>
    </row>
    <row r="11816" spans="1:10" ht="11.25" x14ac:dyDescent="0.15">
      <c r="A11816" s="6" t="s">
        <v>328</v>
      </c>
      <c r="B11816" s="4" t="s">
        <v>15</v>
      </c>
      <c r="C11816" s="4" t="s">
        <v>271</v>
      </c>
      <c r="D11816" s="4" t="s">
        <v>277</v>
      </c>
      <c r="E11816" s="5">
        <v>5.65</v>
      </c>
    </row>
    <row r="11817" spans="1:10" ht="11.25" x14ac:dyDescent="0.15">
      <c r="A11817" s="6" t="s">
        <v>328</v>
      </c>
      <c r="B11817" s="4" t="s">
        <v>15</v>
      </c>
      <c r="C11817" s="4" t="s">
        <v>271</v>
      </c>
      <c r="D11817" s="4" t="s">
        <v>275</v>
      </c>
      <c r="E11817" s="5">
        <v>10.52</v>
      </c>
    </row>
    <row r="11818" spans="1:10" ht="11.25" x14ac:dyDescent="0.15">
      <c r="A11818" s="6" t="s">
        <v>328</v>
      </c>
      <c r="B11818" s="4" t="s">
        <v>120</v>
      </c>
      <c r="C11818" s="4" t="s">
        <v>271</v>
      </c>
      <c r="D11818" s="4" t="s">
        <v>323</v>
      </c>
      <c r="E11818" s="5">
        <v>12.32</v>
      </c>
    </row>
    <row r="11819" spans="1:10" ht="11.25" x14ac:dyDescent="0.15">
      <c r="A11819" s="6" t="s">
        <v>328</v>
      </c>
      <c r="B11819" s="4" t="s">
        <v>120</v>
      </c>
      <c r="C11819" s="4" t="s">
        <v>271</v>
      </c>
      <c r="D11819" s="4" t="s">
        <v>277</v>
      </c>
      <c r="E11819" s="5">
        <v>8.19</v>
      </c>
    </row>
    <row r="11820" spans="1:10" ht="11.25" x14ac:dyDescent="0.15">
      <c r="A11820" s="6" t="s">
        <v>328</v>
      </c>
      <c r="B11820" s="4" t="s">
        <v>120</v>
      </c>
      <c r="C11820" s="4" t="s">
        <v>271</v>
      </c>
      <c r="D11820" s="4" t="s">
        <v>274</v>
      </c>
      <c r="E11820" s="5">
        <v>14.05</v>
      </c>
    </row>
    <row r="11821" spans="1:10" ht="11.25" x14ac:dyDescent="0.15">
      <c r="A11821" s="6" t="s">
        <v>328</v>
      </c>
      <c r="B11821" s="4" t="s">
        <v>16</v>
      </c>
      <c r="C11821" s="4" t="s">
        <v>271</v>
      </c>
      <c r="D11821" s="4" t="s">
        <v>323</v>
      </c>
      <c r="E11821" s="5">
        <v>12.03</v>
      </c>
      <c r="F11821" t="s">
        <v>354</v>
      </c>
    </row>
    <row r="11822" spans="1:10" ht="11.25" x14ac:dyDescent="0.15">
      <c r="A11822" s="6" t="s">
        <v>328</v>
      </c>
      <c r="B11822" s="4" t="s">
        <v>16</v>
      </c>
      <c r="C11822" s="4" t="s">
        <v>271</v>
      </c>
      <c r="D11822" s="4" t="s">
        <v>277</v>
      </c>
      <c r="E11822" s="5">
        <v>4.4800000000000004</v>
      </c>
    </row>
    <row r="11823" spans="1:10" ht="11.25" x14ac:dyDescent="0.15">
      <c r="A11823" s="6" t="s">
        <v>328</v>
      </c>
      <c r="B11823" s="4" t="s">
        <v>16</v>
      </c>
      <c r="C11823" s="4" t="s">
        <v>271</v>
      </c>
      <c r="D11823" s="4" t="s">
        <v>274</v>
      </c>
      <c r="E11823" s="5">
        <v>10.09</v>
      </c>
    </row>
    <row r="11824" spans="1:10" ht="11.25" x14ac:dyDescent="0.15">
      <c r="A11824" s="6" t="s">
        <v>328</v>
      </c>
      <c r="B11824" s="4" t="s">
        <v>121</v>
      </c>
      <c r="C11824" s="4" t="s">
        <v>271</v>
      </c>
      <c r="D11824" s="4" t="s">
        <v>323</v>
      </c>
      <c r="E11824" s="5">
        <v>14.75</v>
      </c>
    </row>
    <row r="11825" spans="1:10" ht="11.25" x14ac:dyDescent="0.15">
      <c r="A11825" s="6" t="s">
        <v>328</v>
      </c>
      <c r="B11825" s="4" t="s">
        <v>121</v>
      </c>
      <c r="C11825" s="4" t="s">
        <v>271</v>
      </c>
      <c r="D11825" s="4" t="s">
        <v>277</v>
      </c>
      <c r="E11825" s="5">
        <v>7.71</v>
      </c>
    </row>
    <row r="11826" spans="1:10" ht="11.25" x14ac:dyDescent="0.15">
      <c r="A11826" s="6" t="s">
        <v>328</v>
      </c>
      <c r="B11826" s="4" t="s">
        <v>121</v>
      </c>
      <c r="C11826" s="4" t="s">
        <v>271</v>
      </c>
      <c r="D11826" s="4" t="s">
        <v>274</v>
      </c>
      <c r="E11826" s="5">
        <v>7.98</v>
      </c>
    </row>
    <row r="11827" spans="1:10" ht="11.25" x14ac:dyDescent="0.15">
      <c r="A11827" s="6" t="s">
        <v>328</v>
      </c>
      <c r="B11827" s="4" t="s">
        <v>121</v>
      </c>
      <c r="C11827" s="4" t="s">
        <v>271</v>
      </c>
      <c r="D11827" s="4" t="s">
        <v>274</v>
      </c>
      <c r="E11827" s="5">
        <v>8.4499999999999993</v>
      </c>
    </row>
    <row r="11828" spans="1:10" ht="11.25" x14ac:dyDescent="0.15">
      <c r="A11828" s="6" t="s">
        <v>328</v>
      </c>
      <c r="B11828" s="4" t="s">
        <v>17</v>
      </c>
      <c r="C11828" s="4" t="s">
        <v>271</v>
      </c>
      <c r="D11828" s="4" t="s">
        <v>323</v>
      </c>
      <c r="E11828" s="5">
        <v>16.45</v>
      </c>
      <c r="F11828" t="s">
        <v>353</v>
      </c>
      <c r="G11828" s="17">
        <f>+E11828+E11829+E11830+E11831+E11832+E11833+E11834+E11835+E11836</f>
        <v>87.059999999999988</v>
      </c>
      <c r="H11828" s="17">
        <f>E11840+E11841+E11842+E11843+E11837+E11838+E11839</f>
        <v>54.41</v>
      </c>
      <c r="I11828" s="18">
        <f>+(G11828/4)/(H11828/3)</f>
        <v>1.2000551369233594</v>
      </c>
      <c r="J11828" s="21">
        <f>+(B11828-$K$1)/7</f>
        <v>5</v>
      </c>
    </row>
    <row r="11829" spans="1:10" ht="11.25" x14ac:dyDescent="0.15">
      <c r="A11829" s="6" t="s">
        <v>328</v>
      </c>
      <c r="B11829" s="4" t="s">
        <v>17</v>
      </c>
      <c r="C11829" s="4" t="s">
        <v>271</v>
      </c>
      <c r="D11829" s="4" t="s">
        <v>277</v>
      </c>
      <c r="E11829" s="5">
        <v>6.42</v>
      </c>
    </row>
    <row r="11830" spans="1:10" ht="11.25" x14ac:dyDescent="0.15">
      <c r="A11830" s="6" t="s">
        <v>328</v>
      </c>
      <c r="B11830" s="4" t="s">
        <v>17</v>
      </c>
      <c r="C11830" s="4" t="s">
        <v>271</v>
      </c>
      <c r="D11830" s="4" t="s">
        <v>274</v>
      </c>
      <c r="E11830" s="5">
        <v>12.09</v>
      </c>
    </row>
    <row r="11831" spans="1:10" ht="11.25" x14ac:dyDescent="0.15">
      <c r="A11831" s="6" t="s">
        <v>328</v>
      </c>
      <c r="B11831" s="4" t="s">
        <v>17</v>
      </c>
      <c r="C11831" s="4" t="s">
        <v>271</v>
      </c>
      <c r="D11831" s="4" t="s">
        <v>274</v>
      </c>
      <c r="E11831" s="5">
        <v>7.9</v>
      </c>
    </row>
    <row r="11832" spans="1:10" ht="11.25" x14ac:dyDescent="0.15">
      <c r="A11832" s="6" t="s">
        <v>328</v>
      </c>
      <c r="B11832" s="4" t="s">
        <v>122</v>
      </c>
      <c r="C11832" s="4" t="s">
        <v>271</v>
      </c>
      <c r="D11832" s="4" t="s">
        <v>279</v>
      </c>
      <c r="E11832" s="5">
        <v>5.6</v>
      </c>
    </row>
    <row r="11833" spans="1:10" ht="11.25" x14ac:dyDescent="0.15">
      <c r="A11833" s="6" t="s">
        <v>328</v>
      </c>
      <c r="B11833" s="4" t="s">
        <v>122</v>
      </c>
      <c r="C11833" s="4" t="s">
        <v>271</v>
      </c>
      <c r="D11833" s="4" t="s">
        <v>323</v>
      </c>
      <c r="E11833" s="5">
        <v>14.91</v>
      </c>
    </row>
    <row r="11834" spans="1:10" ht="11.25" x14ac:dyDescent="0.15">
      <c r="A11834" s="6" t="s">
        <v>328</v>
      </c>
      <c r="B11834" s="4" t="s">
        <v>122</v>
      </c>
      <c r="C11834" s="4" t="s">
        <v>271</v>
      </c>
      <c r="D11834" s="4" t="s">
        <v>277</v>
      </c>
      <c r="E11834" s="5">
        <v>8.27</v>
      </c>
    </row>
    <row r="11835" spans="1:10" ht="11.25" x14ac:dyDescent="0.15">
      <c r="A11835" s="6" t="s">
        <v>328</v>
      </c>
      <c r="B11835" s="4" t="s">
        <v>122</v>
      </c>
      <c r="C11835" s="4" t="s">
        <v>271</v>
      </c>
      <c r="D11835" s="4" t="s">
        <v>274</v>
      </c>
      <c r="E11835" s="5">
        <v>7.16</v>
      </c>
    </row>
    <row r="11836" spans="1:10" ht="11.25" x14ac:dyDescent="0.15">
      <c r="A11836" s="6" t="s">
        <v>328</v>
      </c>
      <c r="B11836" s="4" t="s">
        <v>122</v>
      </c>
      <c r="C11836" s="4" t="s">
        <v>271</v>
      </c>
      <c r="D11836" s="4" t="s">
        <v>274</v>
      </c>
      <c r="E11836" s="5">
        <v>8.26</v>
      </c>
    </row>
    <row r="11837" spans="1:10" ht="11.25" x14ac:dyDescent="0.15">
      <c r="A11837" s="6" t="s">
        <v>328</v>
      </c>
      <c r="B11837" s="4" t="s">
        <v>18</v>
      </c>
      <c r="C11837" s="4" t="s">
        <v>271</v>
      </c>
      <c r="D11837" s="4" t="s">
        <v>323</v>
      </c>
      <c r="E11837" s="5">
        <v>11.43</v>
      </c>
      <c r="F11837" t="s">
        <v>354</v>
      </c>
    </row>
    <row r="11838" spans="1:10" ht="11.25" x14ac:dyDescent="0.15">
      <c r="A11838" s="6" t="s">
        <v>328</v>
      </c>
      <c r="B11838" s="4" t="s">
        <v>18</v>
      </c>
      <c r="C11838" s="4" t="s">
        <v>271</v>
      </c>
      <c r="D11838" s="4" t="s">
        <v>277</v>
      </c>
      <c r="E11838" s="5">
        <v>3.89</v>
      </c>
    </row>
    <row r="11839" spans="1:10" ht="11.25" x14ac:dyDescent="0.15">
      <c r="A11839" s="6" t="s">
        <v>328</v>
      </c>
      <c r="B11839" s="4" t="s">
        <v>18</v>
      </c>
      <c r="C11839" s="4" t="s">
        <v>271</v>
      </c>
      <c r="D11839" s="4" t="s">
        <v>274</v>
      </c>
      <c r="E11839" s="5">
        <v>8.0299999999999994</v>
      </c>
    </row>
    <row r="11840" spans="1:10" ht="11.25" x14ac:dyDescent="0.15">
      <c r="A11840" s="6" t="s">
        <v>328</v>
      </c>
      <c r="B11840" s="4" t="s">
        <v>123</v>
      </c>
      <c r="C11840" s="4" t="s">
        <v>271</v>
      </c>
      <c r="D11840" s="4" t="s">
        <v>279</v>
      </c>
      <c r="E11840" s="5">
        <v>5.01</v>
      </c>
    </row>
    <row r="11841" spans="1:10" ht="11.25" x14ac:dyDescent="0.15">
      <c r="A11841" s="6" t="s">
        <v>328</v>
      </c>
      <c r="B11841" s="4" t="s">
        <v>123</v>
      </c>
      <c r="C11841" s="4" t="s">
        <v>271</v>
      </c>
      <c r="D11841" s="4" t="s">
        <v>323</v>
      </c>
      <c r="E11841" s="5">
        <v>10.67</v>
      </c>
    </row>
    <row r="11842" spans="1:10" ht="11.25" x14ac:dyDescent="0.15">
      <c r="A11842" s="6" t="s">
        <v>328</v>
      </c>
      <c r="B11842" s="4" t="s">
        <v>123</v>
      </c>
      <c r="C11842" s="4" t="s">
        <v>271</v>
      </c>
      <c r="D11842" s="4" t="s">
        <v>277</v>
      </c>
      <c r="E11842" s="5">
        <v>5.26</v>
      </c>
    </row>
    <row r="11843" spans="1:10" ht="11.25" x14ac:dyDescent="0.15">
      <c r="A11843" s="6" t="s">
        <v>328</v>
      </c>
      <c r="B11843" s="4" t="s">
        <v>123</v>
      </c>
      <c r="C11843" s="4" t="s">
        <v>271</v>
      </c>
      <c r="D11843" s="4" t="s">
        <v>274</v>
      </c>
      <c r="E11843" s="5">
        <v>10.119999999999999</v>
      </c>
    </row>
    <row r="11844" spans="1:10" ht="11.25" x14ac:dyDescent="0.15">
      <c r="A11844" s="6" t="s">
        <v>328</v>
      </c>
      <c r="B11844" s="4" t="s">
        <v>19</v>
      </c>
      <c r="C11844" s="4" t="s">
        <v>271</v>
      </c>
      <c r="D11844" s="4" t="s">
        <v>323</v>
      </c>
      <c r="E11844" s="5">
        <v>14.69</v>
      </c>
      <c r="F11844" t="s">
        <v>353</v>
      </c>
      <c r="G11844" s="17">
        <f>+E11844+E11845+E11846+E11847+E11848+E11849+E11850+E11851+E11852</f>
        <v>84.89</v>
      </c>
      <c r="H11844" s="17">
        <f>E11856+E11857+E11858+E11853+E11854+E11855</f>
        <v>17.169999999999998</v>
      </c>
      <c r="I11844" s="18">
        <f>+(G11844/4)/(H11844/3)</f>
        <v>3.7080663948747818</v>
      </c>
      <c r="J11844" s="21">
        <f>+(B11844-$K$1)/7</f>
        <v>6</v>
      </c>
    </row>
    <row r="11845" spans="1:10" ht="11.25" x14ac:dyDescent="0.15">
      <c r="A11845" s="6" t="s">
        <v>328</v>
      </c>
      <c r="B11845" s="4" t="s">
        <v>19</v>
      </c>
      <c r="C11845" s="4" t="s">
        <v>271</v>
      </c>
      <c r="D11845" s="4" t="s">
        <v>277</v>
      </c>
      <c r="E11845" s="5">
        <v>6.01</v>
      </c>
    </row>
    <row r="11846" spans="1:10" ht="11.25" x14ac:dyDescent="0.15">
      <c r="A11846" s="6" t="s">
        <v>328</v>
      </c>
      <c r="B11846" s="4" t="s">
        <v>19</v>
      </c>
      <c r="C11846" s="4" t="s">
        <v>271</v>
      </c>
      <c r="D11846" s="4" t="s">
        <v>274</v>
      </c>
      <c r="E11846" s="5">
        <v>13.97</v>
      </c>
    </row>
    <row r="11847" spans="1:10" ht="11.25" x14ac:dyDescent="0.15">
      <c r="A11847" s="6" t="s">
        <v>328</v>
      </c>
      <c r="B11847" s="4" t="s">
        <v>19</v>
      </c>
      <c r="C11847" s="4" t="s">
        <v>271</v>
      </c>
      <c r="D11847" s="4" t="s">
        <v>274</v>
      </c>
      <c r="E11847" s="5">
        <v>2.0699999999999998</v>
      </c>
    </row>
    <row r="11848" spans="1:10" ht="11.25" x14ac:dyDescent="0.15">
      <c r="A11848" s="6" t="s">
        <v>328</v>
      </c>
      <c r="B11848" s="4" t="s">
        <v>124</v>
      </c>
      <c r="C11848" s="4" t="s">
        <v>271</v>
      </c>
      <c r="D11848" s="4" t="s">
        <v>279</v>
      </c>
      <c r="E11848" s="5">
        <v>7.57</v>
      </c>
    </row>
    <row r="11849" spans="1:10" ht="11.25" x14ac:dyDescent="0.15">
      <c r="A11849" s="6" t="s">
        <v>328</v>
      </c>
      <c r="B11849" s="4" t="s">
        <v>124</v>
      </c>
      <c r="C11849" s="4" t="s">
        <v>271</v>
      </c>
      <c r="D11849" s="4" t="s">
        <v>323</v>
      </c>
      <c r="E11849" s="5">
        <v>15.2</v>
      </c>
    </row>
    <row r="11850" spans="1:10" ht="11.25" x14ac:dyDescent="0.15">
      <c r="A11850" s="6" t="s">
        <v>328</v>
      </c>
      <c r="B11850" s="4" t="s">
        <v>124</v>
      </c>
      <c r="C11850" s="4" t="s">
        <v>271</v>
      </c>
      <c r="D11850" s="4" t="s">
        <v>277</v>
      </c>
      <c r="E11850" s="5">
        <v>8.94</v>
      </c>
    </row>
    <row r="11851" spans="1:10" ht="11.25" x14ac:dyDescent="0.15">
      <c r="A11851" s="6" t="s">
        <v>328</v>
      </c>
      <c r="B11851" s="4" t="s">
        <v>124</v>
      </c>
      <c r="C11851" s="4" t="s">
        <v>271</v>
      </c>
      <c r="D11851" s="4" t="s">
        <v>274</v>
      </c>
      <c r="E11851" s="5">
        <v>9.17</v>
      </c>
    </row>
    <row r="11852" spans="1:10" ht="11.25" x14ac:dyDescent="0.15">
      <c r="A11852" s="6" t="s">
        <v>328</v>
      </c>
      <c r="B11852" s="4" t="s">
        <v>124</v>
      </c>
      <c r="C11852" s="4" t="s">
        <v>271</v>
      </c>
      <c r="D11852" s="4" t="s">
        <v>274</v>
      </c>
      <c r="E11852" s="5">
        <v>7.27</v>
      </c>
    </row>
    <row r="11853" spans="1:10" ht="11.25" x14ac:dyDescent="0.15">
      <c r="A11853" s="6" t="s">
        <v>328</v>
      </c>
      <c r="B11853" s="4" t="s">
        <v>20</v>
      </c>
      <c r="C11853" s="4" t="s">
        <v>271</v>
      </c>
      <c r="D11853" s="4" t="s">
        <v>323</v>
      </c>
      <c r="E11853" s="5">
        <v>3.86</v>
      </c>
      <c r="F11853" t="s">
        <v>354</v>
      </c>
    </row>
    <row r="11854" spans="1:10" ht="11.25" x14ac:dyDescent="0.15">
      <c r="A11854" s="6" t="s">
        <v>328</v>
      </c>
      <c r="B11854" s="4" t="s">
        <v>20</v>
      </c>
      <c r="C11854" s="4" t="s">
        <v>271</v>
      </c>
      <c r="D11854" s="4" t="s">
        <v>277</v>
      </c>
      <c r="E11854" s="5">
        <v>0.71</v>
      </c>
    </row>
    <row r="11855" spans="1:10" ht="11.25" x14ac:dyDescent="0.15">
      <c r="A11855" s="6" t="s">
        <v>328</v>
      </c>
      <c r="B11855" s="4" t="s">
        <v>20</v>
      </c>
      <c r="C11855" s="4" t="s">
        <v>271</v>
      </c>
      <c r="D11855" s="4" t="s">
        <v>274</v>
      </c>
      <c r="E11855" s="5">
        <v>4.47</v>
      </c>
    </row>
    <row r="11856" spans="1:10" ht="11.25" x14ac:dyDescent="0.15">
      <c r="A11856" s="6" t="s">
        <v>328</v>
      </c>
      <c r="B11856" s="4" t="s">
        <v>125</v>
      </c>
      <c r="C11856" s="4" t="s">
        <v>271</v>
      </c>
      <c r="D11856" s="4" t="s">
        <v>323</v>
      </c>
      <c r="E11856" s="5">
        <v>2.4500000000000002</v>
      </c>
    </row>
    <row r="11857" spans="1:10" ht="11.25" x14ac:dyDescent="0.15">
      <c r="A11857" s="9" t="s">
        <v>328</v>
      </c>
      <c r="B11857" s="4" t="s">
        <v>125</v>
      </c>
      <c r="C11857" s="4" t="s">
        <v>271</v>
      </c>
      <c r="D11857" s="4" t="s">
        <v>277</v>
      </c>
      <c r="E11857" s="5">
        <v>2.5299999999999998</v>
      </c>
    </row>
    <row r="11858" spans="1:10" ht="11.25" x14ac:dyDescent="0.15">
      <c r="A11858" s="6" t="s">
        <v>328</v>
      </c>
      <c r="B11858" s="4" t="s">
        <v>125</v>
      </c>
      <c r="C11858" s="4" t="s">
        <v>271</v>
      </c>
      <c r="D11858" s="4" t="s">
        <v>274</v>
      </c>
      <c r="E11858" s="5">
        <v>3.15</v>
      </c>
    </row>
    <row r="11859" spans="1:10" ht="11.25" x14ac:dyDescent="0.15">
      <c r="A11859" s="6" t="s">
        <v>328</v>
      </c>
      <c r="B11859" s="4" t="s">
        <v>21</v>
      </c>
      <c r="C11859" s="4" t="s">
        <v>271</v>
      </c>
      <c r="D11859" s="4" t="s">
        <v>323</v>
      </c>
      <c r="E11859" s="5">
        <v>16.170000000000002</v>
      </c>
      <c r="F11859" t="s">
        <v>353</v>
      </c>
      <c r="G11859" s="17">
        <f>+E11859+E11860+E11861+E11862+E11863+E11864+E11865+E11866+E11867+E11868</f>
        <v>100.35000000000001</v>
      </c>
      <c r="H11859" s="17">
        <f>E11871+E11872+E11873+E11874+E11869+E11870</f>
        <v>54.330000000000005</v>
      </c>
      <c r="I11859" s="18">
        <f>+(G11859/4)/(H11859/3)</f>
        <v>1.385284373274434</v>
      </c>
      <c r="J11859" s="21">
        <f>+(B11859-$K$1)/7</f>
        <v>7</v>
      </c>
    </row>
    <row r="11860" spans="1:10" ht="11.25" x14ac:dyDescent="0.15">
      <c r="A11860" s="6" t="s">
        <v>328</v>
      </c>
      <c r="B11860" s="4" t="s">
        <v>21</v>
      </c>
      <c r="C11860" s="4" t="s">
        <v>271</v>
      </c>
      <c r="D11860" s="4" t="s">
        <v>277</v>
      </c>
      <c r="E11860" s="5">
        <v>7.27</v>
      </c>
    </row>
    <row r="11861" spans="1:10" ht="11.25" x14ac:dyDescent="0.15">
      <c r="A11861" s="6" t="s">
        <v>328</v>
      </c>
      <c r="B11861" s="4" t="s">
        <v>21</v>
      </c>
      <c r="C11861" s="4" t="s">
        <v>271</v>
      </c>
      <c r="D11861" s="4" t="s">
        <v>274</v>
      </c>
      <c r="E11861" s="5">
        <v>14.35</v>
      </c>
    </row>
    <row r="11862" spans="1:10" ht="11.25" x14ac:dyDescent="0.15">
      <c r="A11862" s="6" t="s">
        <v>328</v>
      </c>
      <c r="B11862" s="4" t="s">
        <v>21</v>
      </c>
      <c r="C11862" s="4" t="s">
        <v>271</v>
      </c>
      <c r="D11862" s="4" t="s">
        <v>274</v>
      </c>
      <c r="E11862" s="5">
        <v>4.78</v>
      </c>
    </row>
    <row r="11863" spans="1:10" ht="11.25" x14ac:dyDescent="0.15">
      <c r="A11863" s="6" t="s">
        <v>328</v>
      </c>
      <c r="B11863" s="4" t="s">
        <v>126</v>
      </c>
      <c r="C11863" s="4" t="s">
        <v>271</v>
      </c>
      <c r="D11863" s="4" t="s">
        <v>323</v>
      </c>
      <c r="E11863" s="5">
        <v>13.43</v>
      </c>
    </row>
    <row r="11864" spans="1:10" ht="11.25" x14ac:dyDescent="0.15">
      <c r="A11864" s="6" t="s">
        <v>328</v>
      </c>
      <c r="B11864" s="4" t="s">
        <v>126</v>
      </c>
      <c r="C11864" s="4" t="s">
        <v>271</v>
      </c>
      <c r="D11864" s="4" t="s">
        <v>323</v>
      </c>
      <c r="E11864" s="5">
        <v>6.63</v>
      </c>
    </row>
    <row r="11865" spans="1:10" ht="11.25" x14ac:dyDescent="0.15">
      <c r="A11865" s="6" t="s">
        <v>328</v>
      </c>
      <c r="B11865" s="4" t="s">
        <v>126</v>
      </c>
      <c r="C11865" s="4" t="s">
        <v>271</v>
      </c>
      <c r="D11865" s="4" t="s">
        <v>278</v>
      </c>
      <c r="E11865" s="5">
        <v>8.44</v>
      </c>
    </row>
    <row r="11866" spans="1:10" ht="11.25" x14ac:dyDescent="0.15">
      <c r="A11866" s="6" t="s">
        <v>328</v>
      </c>
      <c r="B11866" s="4" t="s">
        <v>126</v>
      </c>
      <c r="C11866" s="4" t="s">
        <v>271</v>
      </c>
      <c r="D11866" s="4" t="s">
        <v>277</v>
      </c>
      <c r="E11866" s="5">
        <v>10.5</v>
      </c>
    </row>
    <row r="11867" spans="1:10" ht="11.25" x14ac:dyDescent="0.15">
      <c r="A11867" s="6" t="s">
        <v>328</v>
      </c>
      <c r="B11867" s="4" t="s">
        <v>126</v>
      </c>
      <c r="C11867" s="4" t="s">
        <v>271</v>
      </c>
      <c r="D11867" s="4" t="s">
        <v>274</v>
      </c>
      <c r="E11867" s="5">
        <v>10.050000000000001</v>
      </c>
    </row>
    <row r="11868" spans="1:10" ht="11.25" x14ac:dyDescent="0.15">
      <c r="A11868" s="6" t="s">
        <v>328</v>
      </c>
      <c r="B11868" s="4" t="s">
        <v>126</v>
      </c>
      <c r="C11868" s="4" t="s">
        <v>271</v>
      </c>
      <c r="D11868" s="4" t="s">
        <v>274</v>
      </c>
      <c r="E11868" s="5">
        <v>8.73</v>
      </c>
    </row>
    <row r="11869" spans="1:10" ht="11.25" x14ac:dyDescent="0.15">
      <c r="A11869" s="6" t="s">
        <v>328</v>
      </c>
      <c r="B11869" s="4" t="s">
        <v>22</v>
      </c>
      <c r="C11869" s="4" t="s">
        <v>271</v>
      </c>
      <c r="D11869" s="4" t="s">
        <v>323</v>
      </c>
      <c r="E11869" s="5">
        <v>11.78</v>
      </c>
      <c r="F11869" t="s">
        <v>354</v>
      </c>
    </row>
    <row r="11870" spans="1:10" ht="11.25" x14ac:dyDescent="0.15">
      <c r="A11870" s="6" t="s">
        <v>328</v>
      </c>
      <c r="B11870" s="4" t="s">
        <v>22</v>
      </c>
      <c r="C11870" s="4" t="s">
        <v>271</v>
      </c>
      <c r="D11870" s="4" t="s">
        <v>277</v>
      </c>
      <c r="E11870" s="5">
        <v>4.32</v>
      </c>
    </row>
    <row r="11871" spans="1:10" ht="11.25" x14ac:dyDescent="0.15">
      <c r="A11871" s="6" t="s">
        <v>328</v>
      </c>
      <c r="B11871" s="4" t="s">
        <v>22</v>
      </c>
      <c r="C11871" s="4" t="s">
        <v>271</v>
      </c>
      <c r="D11871" s="4" t="s">
        <v>274</v>
      </c>
      <c r="E11871" s="5">
        <v>10.93</v>
      </c>
    </row>
    <row r="11872" spans="1:10" ht="11.25" x14ac:dyDescent="0.15">
      <c r="A11872" s="6" t="s">
        <v>328</v>
      </c>
      <c r="B11872" s="4" t="s">
        <v>127</v>
      </c>
      <c r="C11872" s="4" t="s">
        <v>271</v>
      </c>
      <c r="D11872" s="4" t="s">
        <v>323</v>
      </c>
      <c r="E11872" s="5">
        <v>10.54</v>
      </c>
    </row>
    <row r="11873" spans="1:6" ht="11.25" x14ac:dyDescent="0.15">
      <c r="A11873" s="6" t="s">
        <v>328</v>
      </c>
      <c r="B11873" s="4" t="s">
        <v>127</v>
      </c>
      <c r="C11873" s="4" t="s">
        <v>271</v>
      </c>
      <c r="D11873" s="4" t="s">
        <v>277</v>
      </c>
      <c r="E11873" s="5">
        <v>5.35</v>
      </c>
    </row>
    <row r="11874" spans="1:6" ht="11.25" x14ac:dyDescent="0.15">
      <c r="A11874" s="6" t="s">
        <v>328</v>
      </c>
      <c r="B11874" s="4" t="s">
        <v>127</v>
      </c>
      <c r="C11874" s="4" t="s">
        <v>271</v>
      </c>
      <c r="D11874" s="4" t="s">
        <v>274</v>
      </c>
      <c r="E11874" s="5">
        <v>11.41</v>
      </c>
    </row>
    <row r="11875" spans="1:6" ht="11.25" x14ac:dyDescent="0.15">
      <c r="A11875" s="6" t="s">
        <v>328</v>
      </c>
      <c r="B11875" s="4" t="s">
        <v>128</v>
      </c>
      <c r="C11875" s="4" t="s">
        <v>271</v>
      </c>
      <c r="D11875" s="4" t="s">
        <v>279</v>
      </c>
      <c r="E11875" s="5">
        <v>7.87</v>
      </c>
      <c r="F11875" s="13" t="s">
        <v>353</v>
      </c>
    </row>
    <row r="11876" spans="1:6" ht="11.25" x14ac:dyDescent="0.15">
      <c r="A11876" s="6" t="s">
        <v>328</v>
      </c>
      <c r="B11876" s="4" t="s">
        <v>128</v>
      </c>
      <c r="C11876" s="4" t="s">
        <v>271</v>
      </c>
      <c r="D11876" s="4" t="s">
        <v>323</v>
      </c>
      <c r="E11876" s="5">
        <v>12.9</v>
      </c>
      <c r="F11876" s="13"/>
    </row>
    <row r="11877" spans="1:6" ht="11.25" x14ac:dyDescent="0.15">
      <c r="A11877" s="6" t="s">
        <v>328</v>
      </c>
      <c r="B11877" s="4" t="s">
        <v>128</v>
      </c>
      <c r="C11877" s="4" t="s">
        <v>271</v>
      </c>
      <c r="D11877" s="4" t="s">
        <v>323</v>
      </c>
      <c r="E11877" s="5">
        <v>5.05</v>
      </c>
      <c r="F11877" s="13"/>
    </row>
    <row r="11878" spans="1:6" ht="11.25" x14ac:dyDescent="0.15">
      <c r="A11878" s="6" t="s">
        <v>328</v>
      </c>
      <c r="B11878" s="4" t="s">
        <v>128</v>
      </c>
      <c r="C11878" s="4" t="s">
        <v>271</v>
      </c>
      <c r="D11878" s="4" t="s">
        <v>277</v>
      </c>
      <c r="E11878" s="5">
        <v>8.64</v>
      </c>
      <c r="F11878" s="13"/>
    </row>
    <row r="11879" spans="1:6" ht="11.25" x14ac:dyDescent="0.15">
      <c r="A11879" s="6" t="s">
        <v>328</v>
      </c>
      <c r="B11879" s="4" t="s">
        <v>128</v>
      </c>
      <c r="C11879" s="4" t="s">
        <v>271</v>
      </c>
      <c r="D11879" s="4" t="s">
        <v>274</v>
      </c>
      <c r="E11879" s="5">
        <v>10.72</v>
      </c>
      <c r="F11879" s="13"/>
    </row>
    <row r="11880" spans="1:6" ht="11.25" x14ac:dyDescent="0.15">
      <c r="A11880" s="6" t="s">
        <v>328</v>
      </c>
      <c r="B11880" s="4" t="s">
        <v>128</v>
      </c>
      <c r="C11880" s="4" t="s">
        <v>271</v>
      </c>
      <c r="D11880" s="4" t="s">
        <v>274</v>
      </c>
      <c r="E11880" s="5">
        <v>7.02</v>
      </c>
      <c r="F11880" s="13"/>
    </row>
    <row r="11881" spans="1:6" ht="11.25" x14ac:dyDescent="0.15">
      <c r="A11881" s="6" t="s">
        <v>328</v>
      </c>
      <c r="B11881" s="4" t="s">
        <v>23</v>
      </c>
      <c r="C11881" s="4" t="s">
        <v>271</v>
      </c>
      <c r="D11881" s="4" t="s">
        <v>323</v>
      </c>
      <c r="E11881" s="5">
        <v>15.03</v>
      </c>
      <c r="F11881" s="13" t="s">
        <v>354</v>
      </c>
    </row>
    <row r="11882" spans="1:6" ht="11.25" x14ac:dyDescent="0.15">
      <c r="A11882" s="6" t="s">
        <v>328</v>
      </c>
      <c r="B11882" s="4" t="s">
        <v>23</v>
      </c>
      <c r="C11882" s="4" t="s">
        <v>271</v>
      </c>
      <c r="D11882" s="4" t="s">
        <v>323</v>
      </c>
      <c r="E11882" s="5">
        <v>14.31</v>
      </c>
    </row>
    <row r="11883" spans="1:6" ht="11.25" x14ac:dyDescent="0.15">
      <c r="A11883" s="6" t="s">
        <v>328</v>
      </c>
      <c r="B11883" s="4" t="s">
        <v>23</v>
      </c>
      <c r="C11883" s="4" t="s">
        <v>271</v>
      </c>
      <c r="D11883" s="4" t="s">
        <v>277</v>
      </c>
      <c r="E11883" s="5">
        <v>10.38</v>
      </c>
    </row>
    <row r="11884" spans="1:6" ht="11.25" x14ac:dyDescent="0.15">
      <c r="A11884" s="6" t="s">
        <v>328</v>
      </c>
      <c r="B11884" s="4" t="s">
        <v>23</v>
      </c>
      <c r="C11884" s="4" t="s">
        <v>271</v>
      </c>
      <c r="D11884" s="4" t="s">
        <v>274</v>
      </c>
      <c r="E11884" s="5">
        <v>12.76</v>
      </c>
    </row>
    <row r="11885" spans="1:6" ht="11.25" x14ac:dyDescent="0.15">
      <c r="A11885" s="6" t="s">
        <v>328</v>
      </c>
      <c r="B11885" s="4" t="s">
        <v>23</v>
      </c>
      <c r="C11885" s="4" t="s">
        <v>271</v>
      </c>
      <c r="D11885" s="4" t="s">
        <v>274</v>
      </c>
      <c r="E11885" s="5">
        <v>13.41</v>
      </c>
    </row>
    <row r="11886" spans="1:6" ht="11.25" x14ac:dyDescent="0.15">
      <c r="A11886" s="6" t="s">
        <v>328</v>
      </c>
      <c r="B11886" s="4" t="s">
        <v>129</v>
      </c>
      <c r="C11886" s="4" t="s">
        <v>271</v>
      </c>
      <c r="D11886" s="4" t="s">
        <v>323</v>
      </c>
      <c r="E11886" s="5">
        <v>12.62</v>
      </c>
    </row>
    <row r="11887" spans="1:6" ht="11.25" x14ac:dyDescent="0.15">
      <c r="A11887" s="6" t="s">
        <v>328</v>
      </c>
      <c r="B11887" s="4" t="s">
        <v>129</v>
      </c>
      <c r="C11887" s="4" t="s">
        <v>271</v>
      </c>
      <c r="D11887" s="4" t="s">
        <v>277</v>
      </c>
      <c r="E11887" s="5">
        <v>6.83</v>
      </c>
    </row>
    <row r="11888" spans="1:6" ht="11.25" x14ac:dyDescent="0.15">
      <c r="A11888" s="6" t="s">
        <v>328</v>
      </c>
      <c r="B11888" s="4" t="s">
        <v>129</v>
      </c>
      <c r="C11888" s="4" t="s">
        <v>271</v>
      </c>
      <c r="D11888" s="4" t="s">
        <v>274</v>
      </c>
      <c r="E11888" s="5">
        <v>12.43</v>
      </c>
    </row>
    <row r="11889" spans="1:10" ht="11.25" x14ac:dyDescent="0.15">
      <c r="A11889" s="6" t="s">
        <v>328</v>
      </c>
      <c r="B11889" s="4" t="s">
        <v>24</v>
      </c>
      <c r="C11889" s="4" t="s">
        <v>271</v>
      </c>
      <c r="D11889" s="4" t="s">
        <v>323</v>
      </c>
      <c r="E11889" s="5">
        <v>15.72</v>
      </c>
      <c r="F11889" t="s">
        <v>353</v>
      </c>
      <c r="G11889" s="17">
        <f>+E11889+E11890+E11891+E11892+E11893+E11894+E11895+E11896+E11897+E11898</f>
        <v>91.85</v>
      </c>
      <c r="H11889" s="17">
        <f>E11901+E11902+E11903+E11904+E11905+E11899+E11900</f>
        <v>62.27</v>
      </c>
      <c r="I11889" s="18">
        <f>+(G11889/4)/(H11889/3)</f>
        <v>1.1062710775654407</v>
      </c>
      <c r="J11889" s="21">
        <f>+(B11889-$K$1)/7</f>
        <v>9</v>
      </c>
    </row>
    <row r="11890" spans="1:10" ht="11.25" x14ac:dyDescent="0.15">
      <c r="A11890" s="6" t="s">
        <v>328</v>
      </c>
      <c r="B11890" s="4" t="s">
        <v>24</v>
      </c>
      <c r="C11890" s="4" t="s">
        <v>271</v>
      </c>
      <c r="D11890" s="4" t="s">
        <v>277</v>
      </c>
      <c r="E11890" s="5">
        <v>5.89</v>
      </c>
    </row>
    <row r="11891" spans="1:10" ht="11.25" x14ac:dyDescent="0.15">
      <c r="A11891" s="6" t="s">
        <v>328</v>
      </c>
      <c r="B11891" s="4" t="s">
        <v>24</v>
      </c>
      <c r="C11891" s="4" t="s">
        <v>271</v>
      </c>
      <c r="D11891" s="4" t="s">
        <v>274</v>
      </c>
      <c r="E11891" s="5">
        <v>10.42</v>
      </c>
    </row>
    <row r="11892" spans="1:10" ht="11.25" x14ac:dyDescent="0.15">
      <c r="A11892" s="6" t="s">
        <v>328</v>
      </c>
      <c r="B11892" s="4" t="s">
        <v>24</v>
      </c>
      <c r="C11892" s="4" t="s">
        <v>271</v>
      </c>
      <c r="D11892" s="4" t="s">
        <v>274</v>
      </c>
      <c r="E11892" s="5">
        <v>8.14</v>
      </c>
    </row>
    <row r="11893" spans="1:10" ht="11.25" x14ac:dyDescent="0.15">
      <c r="A11893" s="6" t="s">
        <v>328</v>
      </c>
      <c r="B11893" s="4" t="s">
        <v>130</v>
      </c>
      <c r="C11893" s="4" t="s">
        <v>271</v>
      </c>
      <c r="D11893" s="4" t="s">
        <v>279</v>
      </c>
      <c r="E11893" s="5">
        <v>6.36</v>
      </c>
    </row>
    <row r="11894" spans="1:10" ht="11.25" x14ac:dyDescent="0.15">
      <c r="A11894" s="6" t="s">
        <v>328</v>
      </c>
      <c r="B11894" s="4" t="s">
        <v>130</v>
      </c>
      <c r="C11894" s="4" t="s">
        <v>271</v>
      </c>
      <c r="D11894" s="4" t="s">
        <v>323</v>
      </c>
      <c r="E11894" s="5">
        <v>12.38</v>
      </c>
    </row>
    <row r="11895" spans="1:10" ht="11.25" x14ac:dyDescent="0.15">
      <c r="A11895" s="6" t="s">
        <v>328</v>
      </c>
      <c r="B11895" s="4" t="s">
        <v>130</v>
      </c>
      <c r="C11895" s="4" t="s">
        <v>271</v>
      </c>
      <c r="D11895" s="4" t="s">
        <v>323</v>
      </c>
      <c r="E11895" s="5">
        <v>4.78</v>
      </c>
    </row>
    <row r="11896" spans="1:10" ht="11.25" x14ac:dyDescent="0.15">
      <c r="A11896" s="6" t="s">
        <v>328</v>
      </c>
      <c r="B11896" s="4" t="s">
        <v>130</v>
      </c>
      <c r="C11896" s="4" t="s">
        <v>271</v>
      </c>
      <c r="D11896" s="4" t="s">
        <v>277</v>
      </c>
      <c r="E11896" s="5">
        <v>8.7799999999999994</v>
      </c>
    </row>
    <row r="11897" spans="1:10" ht="11.25" x14ac:dyDescent="0.15">
      <c r="A11897" s="6" t="s">
        <v>328</v>
      </c>
      <c r="B11897" s="4" t="s">
        <v>130</v>
      </c>
      <c r="C11897" s="4" t="s">
        <v>271</v>
      </c>
      <c r="D11897" s="4" t="s">
        <v>274</v>
      </c>
      <c r="E11897" s="5">
        <v>11.08</v>
      </c>
    </row>
    <row r="11898" spans="1:10" ht="11.25" x14ac:dyDescent="0.15">
      <c r="A11898" s="6" t="s">
        <v>328</v>
      </c>
      <c r="B11898" s="4" t="s">
        <v>130</v>
      </c>
      <c r="C11898" s="4" t="s">
        <v>271</v>
      </c>
      <c r="D11898" s="4" t="s">
        <v>274</v>
      </c>
      <c r="E11898" s="5">
        <v>8.3000000000000007</v>
      </c>
    </row>
    <row r="11899" spans="1:10" ht="11.25" x14ac:dyDescent="0.15">
      <c r="A11899" s="6" t="s">
        <v>328</v>
      </c>
      <c r="B11899" s="4" t="s">
        <v>25</v>
      </c>
      <c r="C11899" s="4" t="s">
        <v>271</v>
      </c>
      <c r="D11899" s="4" t="s">
        <v>323</v>
      </c>
      <c r="E11899" s="5">
        <v>11.5</v>
      </c>
      <c r="F11899" t="s">
        <v>354</v>
      </c>
    </row>
    <row r="11900" spans="1:10" ht="11.25" x14ac:dyDescent="0.15">
      <c r="A11900" s="6" t="s">
        <v>328</v>
      </c>
      <c r="B11900" s="4" t="s">
        <v>25</v>
      </c>
      <c r="C11900" s="4" t="s">
        <v>271</v>
      </c>
      <c r="D11900" s="4" t="s">
        <v>277</v>
      </c>
      <c r="E11900" s="5">
        <v>3.48</v>
      </c>
    </row>
    <row r="11901" spans="1:10" ht="11.25" x14ac:dyDescent="0.15">
      <c r="A11901" s="6" t="s">
        <v>328</v>
      </c>
      <c r="B11901" s="4" t="s">
        <v>25</v>
      </c>
      <c r="C11901" s="4" t="s">
        <v>271</v>
      </c>
      <c r="D11901" s="4" t="s">
        <v>274</v>
      </c>
      <c r="E11901" s="5">
        <v>9.5500000000000007</v>
      </c>
    </row>
    <row r="11902" spans="1:10" ht="11.25" x14ac:dyDescent="0.15">
      <c r="A11902" s="9" t="s">
        <v>328</v>
      </c>
      <c r="B11902" s="4" t="s">
        <v>131</v>
      </c>
      <c r="C11902" s="4" t="s">
        <v>271</v>
      </c>
      <c r="D11902" s="4" t="s">
        <v>323</v>
      </c>
      <c r="E11902" s="5">
        <v>12.79</v>
      </c>
    </row>
    <row r="11903" spans="1:10" ht="11.25" x14ac:dyDescent="0.15">
      <c r="A11903" s="6" t="s">
        <v>328</v>
      </c>
      <c r="B11903" s="4" t="s">
        <v>131</v>
      </c>
      <c r="C11903" s="4" t="s">
        <v>271</v>
      </c>
      <c r="D11903" s="4" t="s">
        <v>278</v>
      </c>
      <c r="E11903" s="5">
        <v>9.57</v>
      </c>
    </row>
    <row r="11904" spans="1:10" ht="11.25" x14ac:dyDescent="0.15">
      <c r="A11904" s="6" t="s">
        <v>328</v>
      </c>
      <c r="B11904" s="4" t="s">
        <v>131</v>
      </c>
      <c r="C11904" s="4" t="s">
        <v>271</v>
      </c>
      <c r="D11904" s="4" t="s">
        <v>277</v>
      </c>
      <c r="E11904" s="5">
        <v>5.15</v>
      </c>
    </row>
    <row r="11905" spans="1:10" ht="11.25" x14ac:dyDescent="0.15">
      <c r="A11905" s="6" t="s">
        <v>328</v>
      </c>
      <c r="B11905" s="4" t="s">
        <v>131</v>
      </c>
      <c r="C11905" s="4" t="s">
        <v>271</v>
      </c>
      <c r="D11905" s="4" t="s">
        <v>274</v>
      </c>
      <c r="E11905" s="5">
        <v>10.23</v>
      </c>
    </row>
    <row r="11906" spans="1:10" ht="11.25" x14ac:dyDescent="0.15">
      <c r="A11906" s="6" t="s">
        <v>328</v>
      </c>
      <c r="B11906" s="4" t="s">
        <v>26</v>
      </c>
      <c r="C11906" s="4" t="s">
        <v>271</v>
      </c>
      <c r="D11906" s="4" t="s">
        <v>323</v>
      </c>
      <c r="E11906" s="5">
        <v>10.67</v>
      </c>
      <c r="F11906" t="s">
        <v>353</v>
      </c>
      <c r="G11906" s="17">
        <f>+E11906+E11907+E11908+E11909+E11910+E11911+E11912+E11913+E11914+E11915+E11916</f>
        <v>85.500000000000014</v>
      </c>
      <c r="H11906" s="17">
        <f>E11918+E11919+E11920+E11921+E11922+E11917</f>
        <v>46.62</v>
      </c>
      <c r="I11906" s="18">
        <f>+(G11906/4)/(H11906/3)</f>
        <v>1.3754826254826258</v>
      </c>
      <c r="J11906" s="21">
        <f>+(B11906-$K$1)/7</f>
        <v>10</v>
      </c>
    </row>
    <row r="11907" spans="1:10" ht="11.25" x14ac:dyDescent="0.15">
      <c r="A11907" s="6" t="s">
        <v>328</v>
      </c>
      <c r="B11907" s="4" t="s">
        <v>26</v>
      </c>
      <c r="C11907" s="4" t="s">
        <v>271</v>
      </c>
      <c r="D11907" s="4" t="s">
        <v>323</v>
      </c>
      <c r="E11907" s="5">
        <v>6.73</v>
      </c>
    </row>
    <row r="11908" spans="1:10" ht="11.25" x14ac:dyDescent="0.15">
      <c r="A11908" s="6" t="s">
        <v>328</v>
      </c>
      <c r="B11908" s="4" t="s">
        <v>26</v>
      </c>
      <c r="C11908" s="4" t="s">
        <v>271</v>
      </c>
      <c r="D11908" s="4" t="s">
        <v>277</v>
      </c>
      <c r="E11908" s="5">
        <v>5.82</v>
      </c>
    </row>
    <row r="11909" spans="1:10" ht="11.25" x14ac:dyDescent="0.15">
      <c r="A11909" s="6" t="s">
        <v>328</v>
      </c>
      <c r="B11909" s="4" t="s">
        <v>26</v>
      </c>
      <c r="C11909" s="4" t="s">
        <v>271</v>
      </c>
      <c r="D11909" s="4" t="s">
        <v>274</v>
      </c>
      <c r="E11909" s="5">
        <v>9.1300000000000008</v>
      </c>
    </row>
    <row r="11910" spans="1:10" ht="11.25" x14ac:dyDescent="0.15">
      <c r="A11910" s="6" t="s">
        <v>328</v>
      </c>
      <c r="B11910" s="4" t="s">
        <v>26</v>
      </c>
      <c r="C11910" s="4" t="s">
        <v>271</v>
      </c>
      <c r="D11910" s="4" t="s">
        <v>274</v>
      </c>
      <c r="E11910" s="5">
        <v>6.77</v>
      </c>
    </row>
    <row r="11911" spans="1:10" ht="11.25" x14ac:dyDescent="0.15">
      <c r="A11911" s="6" t="s">
        <v>328</v>
      </c>
      <c r="B11911" s="4" t="s">
        <v>132</v>
      </c>
      <c r="C11911" s="4" t="s">
        <v>271</v>
      </c>
      <c r="D11911" s="4" t="s">
        <v>279</v>
      </c>
      <c r="E11911" s="5">
        <v>7.63</v>
      </c>
    </row>
    <row r="11912" spans="1:10" ht="11.25" x14ac:dyDescent="0.15">
      <c r="A11912" s="6" t="s">
        <v>328</v>
      </c>
      <c r="B11912" s="4" t="s">
        <v>132</v>
      </c>
      <c r="C11912" s="4" t="s">
        <v>271</v>
      </c>
      <c r="D11912" s="4" t="s">
        <v>323</v>
      </c>
      <c r="E11912" s="5">
        <v>9.8800000000000008</v>
      </c>
    </row>
    <row r="11913" spans="1:10" ht="11.25" x14ac:dyDescent="0.15">
      <c r="A11913" s="6" t="s">
        <v>328</v>
      </c>
      <c r="B11913" s="4" t="s">
        <v>132</v>
      </c>
      <c r="C11913" s="4" t="s">
        <v>271</v>
      </c>
      <c r="D11913" s="4" t="s">
        <v>323</v>
      </c>
      <c r="E11913" s="5">
        <v>5.36</v>
      </c>
    </row>
    <row r="11914" spans="1:10" ht="11.25" x14ac:dyDescent="0.15">
      <c r="A11914" s="6" t="s">
        <v>328</v>
      </c>
      <c r="B11914" s="4" t="s">
        <v>132</v>
      </c>
      <c r="C11914" s="4" t="s">
        <v>271</v>
      </c>
      <c r="D11914" s="4" t="s">
        <v>277</v>
      </c>
      <c r="E11914" s="5">
        <v>8.5299999999999994</v>
      </c>
    </row>
    <row r="11915" spans="1:10" ht="11.25" x14ac:dyDescent="0.15">
      <c r="A11915" s="6" t="s">
        <v>328</v>
      </c>
      <c r="B11915" s="4" t="s">
        <v>132</v>
      </c>
      <c r="C11915" s="4" t="s">
        <v>271</v>
      </c>
      <c r="D11915" s="4" t="s">
        <v>274</v>
      </c>
      <c r="E11915" s="5">
        <v>9.19</v>
      </c>
    </row>
    <row r="11916" spans="1:10" ht="11.25" x14ac:dyDescent="0.15">
      <c r="A11916" s="6" t="s">
        <v>328</v>
      </c>
      <c r="B11916" s="4" t="s">
        <v>132</v>
      </c>
      <c r="C11916" s="4" t="s">
        <v>271</v>
      </c>
      <c r="D11916" s="4" t="s">
        <v>274</v>
      </c>
      <c r="E11916" s="5">
        <v>5.79</v>
      </c>
    </row>
    <row r="11917" spans="1:10" ht="11.25" x14ac:dyDescent="0.15">
      <c r="A11917" s="6" t="s">
        <v>328</v>
      </c>
      <c r="B11917" s="4" t="s">
        <v>27</v>
      </c>
      <c r="C11917" s="4" t="s">
        <v>271</v>
      </c>
      <c r="D11917" s="4" t="s">
        <v>323</v>
      </c>
      <c r="E11917" s="5">
        <v>10.08</v>
      </c>
      <c r="F11917" t="s">
        <v>354</v>
      </c>
    </row>
    <row r="11918" spans="1:10" ht="11.25" x14ac:dyDescent="0.15">
      <c r="A11918" s="6" t="s">
        <v>328</v>
      </c>
      <c r="B11918" s="4" t="s">
        <v>27</v>
      </c>
      <c r="C11918" s="4" t="s">
        <v>271</v>
      </c>
      <c r="D11918" s="4" t="s">
        <v>277</v>
      </c>
      <c r="E11918" s="5">
        <v>3.43</v>
      </c>
    </row>
    <row r="11919" spans="1:10" ht="11.25" x14ac:dyDescent="0.15">
      <c r="A11919" s="6" t="s">
        <v>328</v>
      </c>
      <c r="B11919" s="4" t="s">
        <v>27</v>
      </c>
      <c r="C11919" s="4" t="s">
        <v>271</v>
      </c>
      <c r="D11919" s="4" t="s">
        <v>274</v>
      </c>
      <c r="E11919" s="5">
        <v>9.36</v>
      </c>
    </row>
    <row r="11920" spans="1:10" ht="11.25" x14ac:dyDescent="0.15">
      <c r="A11920" s="6" t="s">
        <v>328</v>
      </c>
      <c r="B11920" s="4" t="s">
        <v>133</v>
      </c>
      <c r="C11920" s="4" t="s">
        <v>271</v>
      </c>
      <c r="D11920" s="4" t="s">
        <v>323</v>
      </c>
      <c r="E11920" s="5">
        <v>9.39</v>
      </c>
    </row>
    <row r="11921" spans="1:10" ht="11.25" x14ac:dyDescent="0.15">
      <c r="A11921" s="6" t="s">
        <v>328</v>
      </c>
      <c r="B11921" s="4" t="s">
        <v>133</v>
      </c>
      <c r="C11921" s="4" t="s">
        <v>271</v>
      </c>
      <c r="D11921" s="4" t="s">
        <v>277</v>
      </c>
      <c r="E11921" s="5">
        <v>5.33</v>
      </c>
    </row>
    <row r="11922" spans="1:10" ht="11.25" x14ac:dyDescent="0.15">
      <c r="A11922" s="6" t="s">
        <v>328</v>
      </c>
      <c r="B11922" s="4" t="s">
        <v>133</v>
      </c>
      <c r="C11922" s="4" t="s">
        <v>271</v>
      </c>
      <c r="D11922" s="4" t="s">
        <v>274</v>
      </c>
      <c r="E11922" s="5">
        <v>9.0299999999999994</v>
      </c>
    </row>
    <row r="11923" spans="1:10" ht="11.25" x14ac:dyDescent="0.15">
      <c r="A11923" s="6" t="s">
        <v>328</v>
      </c>
      <c r="B11923" s="4" t="s">
        <v>28</v>
      </c>
      <c r="C11923" s="4" t="s">
        <v>271</v>
      </c>
      <c r="D11923" s="4" t="s">
        <v>323</v>
      </c>
      <c r="E11923" s="5">
        <v>10.06</v>
      </c>
      <c r="F11923" t="s">
        <v>353</v>
      </c>
      <c r="G11923" s="17">
        <f>+E11923+E11924+E11925+E11926+E11927</f>
        <v>36.35</v>
      </c>
      <c r="H11923" s="17">
        <f>E11935+E11929+E11930+E11931+E11932+E11933+E11934+E11928</f>
        <v>90.05</v>
      </c>
      <c r="I11923" s="18">
        <f>+(G11923/4)/(H11923/3)</f>
        <v>0.30274847307051639</v>
      </c>
      <c r="J11923" s="21">
        <f>+(B11923-$K$1)/7</f>
        <v>11</v>
      </c>
    </row>
    <row r="11924" spans="1:10" ht="11.25" x14ac:dyDescent="0.15">
      <c r="A11924" s="6" t="s">
        <v>328</v>
      </c>
      <c r="B11924" s="4" t="s">
        <v>28</v>
      </c>
      <c r="C11924" s="4" t="s">
        <v>271</v>
      </c>
      <c r="D11924" s="4" t="s">
        <v>323</v>
      </c>
      <c r="E11924" s="5">
        <v>6.83</v>
      </c>
    </row>
    <row r="11925" spans="1:10" ht="11.25" x14ac:dyDescent="0.15">
      <c r="A11925" s="6" t="s">
        <v>328</v>
      </c>
      <c r="B11925" s="4" t="s">
        <v>28</v>
      </c>
      <c r="C11925" s="4" t="s">
        <v>271</v>
      </c>
      <c r="D11925" s="4" t="s">
        <v>277</v>
      </c>
      <c r="E11925" s="5">
        <v>5.21</v>
      </c>
    </row>
    <row r="11926" spans="1:10" ht="11.25" x14ac:dyDescent="0.15">
      <c r="A11926" s="6" t="s">
        <v>328</v>
      </c>
      <c r="B11926" s="4" t="s">
        <v>28</v>
      </c>
      <c r="C11926" s="4" t="s">
        <v>271</v>
      </c>
      <c r="D11926" s="4" t="s">
        <v>274</v>
      </c>
      <c r="E11926" s="5">
        <v>8.2200000000000006</v>
      </c>
    </row>
    <row r="11927" spans="1:10" ht="11.25" x14ac:dyDescent="0.15">
      <c r="A11927" s="6" t="s">
        <v>328</v>
      </c>
      <c r="B11927" s="4" t="s">
        <v>28</v>
      </c>
      <c r="C11927" s="4" t="s">
        <v>271</v>
      </c>
      <c r="D11927" s="4" t="s">
        <v>274</v>
      </c>
      <c r="E11927" s="5">
        <v>6.03</v>
      </c>
    </row>
    <row r="11928" spans="1:10" ht="11.25" x14ac:dyDescent="0.15">
      <c r="A11928" s="6" t="s">
        <v>328</v>
      </c>
      <c r="B11928" s="4" t="s">
        <v>30</v>
      </c>
      <c r="C11928" s="4" t="s">
        <v>271</v>
      </c>
      <c r="D11928" s="4" t="s">
        <v>323</v>
      </c>
      <c r="E11928" s="5">
        <v>11.67</v>
      </c>
      <c r="F11928" t="s">
        <v>354</v>
      </c>
    </row>
    <row r="11929" spans="1:10" ht="11.25" x14ac:dyDescent="0.15">
      <c r="A11929" s="6" t="s">
        <v>328</v>
      </c>
      <c r="B11929" s="4" t="s">
        <v>30</v>
      </c>
      <c r="C11929" s="4" t="s">
        <v>271</v>
      </c>
      <c r="D11929" s="4" t="s">
        <v>277</v>
      </c>
      <c r="E11929" s="5">
        <v>3.3</v>
      </c>
    </row>
    <row r="11930" spans="1:10" ht="11.25" x14ac:dyDescent="0.15">
      <c r="A11930" s="6" t="s">
        <v>328</v>
      </c>
      <c r="B11930" s="4" t="s">
        <v>30</v>
      </c>
      <c r="C11930" s="4" t="s">
        <v>271</v>
      </c>
      <c r="D11930" s="4" t="s">
        <v>274</v>
      </c>
      <c r="E11930" s="5">
        <v>8.1300000000000008</v>
      </c>
    </row>
    <row r="11931" spans="1:10" ht="11.25" x14ac:dyDescent="0.15">
      <c r="A11931" s="6" t="s">
        <v>328</v>
      </c>
      <c r="B11931" s="4" t="s">
        <v>135</v>
      </c>
      <c r="C11931" s="4" t="s">
        <v>271</v>
      </c>
      <c r="D11931" s="4" t="s">
        <v>323</v>
      </c>
      <c r="E11931" s="5">
        <v>14.85</v>
      </c>
    </row>
    <row r="11932" spans="1:10" ht="11.25" x14ac:dyDescent="0.15">
      <c r="A11932" s="6" t="s">
        <v>328</v>
      </c>
      <c r="B11932" s="4" t="s">
        <v>135</v>
      </c>
      <c r="C11932" s="4" t="s">
        <v>271</v>
      </c>
      <c r="D11932" s="4" t="s">
        <v>323</v>
      </c>
      <c r="E11932" s="5">
        <v>15.76</v>
      </c>
    </row>
    <row r="11933" spans="1:10" ht="11.25" x14ac:dyDescent="0.15">
      <c r="A11933" s="6" t="s">
        <v>328</v>
      </c>
      <c r="B11933" s="4" t="s">
        <v>135</v>
      </c>
      <c r="C11933" s="4" t="s">
        <v>271</v>
      </c>
      <c r="D11933" s="4" t="s">
        <v>277</v>
      </c>
      <c r="E11933" s="5">
        <v>13.55</v>
      </c>
    </row>
    <row r="11934" spans="1:10" ht="11.25" x14ac:dyDescent="0.15">
      <c r="A11934" s="6" t="s">
        <v>328</v>
      </c>
      <c r="B11934" s="4" t="s">
        <v>135</v>
      </c>
      <c r="C11934" s="4" t="s">
        <v>271</v>
      </c>
      <c r="D11934" s="4" t="s">
        <v>274</v>
      </c>
      <c r="E11934" s="5">
        <v>13.3</v>
      </c>
    </row>
    <row r="11935" spans="1:10" ht="11.25" x14ac:dyDescent="0.15">
      <c r="A11935" s="6" t="s">
        <v>328</v>
      </c>
      <c r="B11935" s="4" t="s">
        <v>135</v>
      </c>
      <c r="C11935" s="4" t="s">
        <v>271</v>
      </c>
      <c r="D11935" s="4" t="s">
        <v>274</v>
      </c>
      <c r="E11935" s="5">
        <v>9.49</v>
      </c>
    </row>
    <row r="11936" spans="1:10" ht="11.25" x14ac:dyDescent="0.15">
      <c r="A11936" s="6" t="s">
        <v>328</v>
      </c>
      <c r="B11936" s="4" t="s">
        <v>31</v>
      </c>
      <c r="C11936" s="4" t="s">
        <v>271</v>
      </c>
      <c r="D11936" s="4" t="s">
        <v>323</v>
      </c>
      <c r="E11936" s="5">
        <v>9.81</v>
      </c>
      <c r="F11936" t="s">
        <v>353</v>
      </c>
      <c r="G11936" s="17">
        <f>+E11936+E11937+E11938+E11939+E11940+E11941+E11942+E11943+E11944+E11945+E11946+E11947</f>
        <v>104.92</v>
      </c>
      <c r="H11936" s="17">
        <f>E11948+E11949+E11950+E11951+E11952+E11953</f>
        <v>49.730000000000004</v>
      </c>
      <c r="I11936" s="18">
        <f>+(G11936/4)/(H11936/3)</f>
        <v>1.5823446611703196</v>
      </c>
      <c r="J11936" s="21">
        <f>+(B11936-$K$1)/7</f>
        <v>12</v>
      </c>
    </row>
    <row r="11937" spans="1:6" ht="11.25" x14ac:dyDescent="0.15">
      <c r="A11937" s="6" t="s">
        <v>328</v>
      </c>
      <c r="B11937" s="4" t="s">
        <v>31</v>
      </c>
      <c r="C11937" s="4" t="s">
        <v>271</v>
      </c>
      <c r="D11937" s="4" t="s">
        <v>323</v>
      </c>
      <c r="E11937" s="5">
        <v>8.18</v>
      </c>
    </row>
    <row r="11938" spans="1:6" ht="11.25" x14ac:dyDescent="0.15">
      <c r="A11938" s="6" t="s">
        <v>328</v>
      </c>
      <c r="B11938" s="4" t="s">
        <v>31</v>
      </c>
      <c r="C11938" s="4" t="s">
        <v>271</v>
      </c>
      <c r="D11938" s="4" t="s">
        <v>278</v>
      </c>
      <c r="E11938" s="5">
        <v>12.08</v>
      </c>
    </row>
    <row r="11939" spans="1:6" ht="11.25" x14ac:dyDescent="0.15">
      <c r="A11939" s="6" t="s">
        <v>328</v>
      </c>
      <c r="B11939" s="4" t="s">
        <v>31</v>
      </c>
      <c r="C11939" s="4" t="s">
        <v>271</v>
      </c>
      <c r="D11939" s="4" t="s">
        <v>277</v>
      </c>
      <c r="E11939" s="5">
        <v>5.97</v>
      </c>
    </row>
    <row r="11940" spans="1:6" ht="11.25" x14ac:dyDescent="0.15">
      <c r="A11940" s="6" t="s">
        <v>328</v>
      </c>
      <c r="B11940" s="4" t="s">
        <v>31</v>
      </c>
      <c r="C11940" s="4" t="s">
        <v>271</v>
      </c>
      <c r="D11940" s="4" t="s">
        <v>274</v>
      </c>
      <c r="E11940" s="5">
        <v>11.71</v>
      </c>
    </row>
    <row r="11941" spans="1:6" ht="11.25" x14ac:dyDescent="0.15">
      <c r="A11941" s="6" t="s">
        <v>328</v>
      </c>
      <c r="B11941" s="4" t="s">
        <v>31</v>
      </c>
      <c r="C11941" s="4" t="s">
        <v>271</v>
      </c>
      <c r="D11941" s="4" t="s">
        <v>274</v>
      </c>
      <c r="E11941" s="5">
        <v>7.72</v>
      </c>
    </row>
    <row r="11942" spans="1:6" ht="11.25" x14ac:dyDescent="0.15">
      <c r="A11942" s="6" t="s">
        <v>328</v>
      </c>
      <c r="B11942" s="4" t="s">
        <v>136</v>
      </c>
      <c r="C11942" s="4" t="s">
        <v>271</v>
      </c>
      <c r="D11942" s="4" t="s">
        <v>279</v>
      </c>
      <c r="E11942" s="5">
        <v>7.97</v>
      </c>
    </row>
    <row r="11943" spans="1:6" ht="11.25" x14ac:dyDescent="0.15">
      <c r="A11943" s="6" t="s">
        <v>328</v>
      </c>
      <c r="B11943" s="4" t="s">
        <v>136</v>
      </c>
      <c r="C11943" s="4" t="s">
        <v>271</v>
      </c>
      <c r="D11943" s="4" t="s">
        <v>323</v>
      </c>
      <c r="E11943" s="5">
        <v>8.1999999999999993</v>
      </c>
    </row>
    <row r="11944" spans="1:6" ht="11.25" x14ac:dyDescent="0.15">
      <c r="A11944" s="6" t="s">
        <v>328</v>
      </c>
      <c r="B11944" s="4" t="s">
        <v>136</v>
      </c>
      <c r="C11944" s="4" t="s">
        <v>271</v>
      </c>
      <c r="D11944" s="4" t="s">
        <v>323</v>
      </c>
      <c r="E11944" s="5">
        <v>8.1999999999999993</v>
      </c>
    </row>
    <row r="11945" spans="1:6" ht="11.25" x14ac:dyDescent="0.15">
      <c r="A11945" s="6" t="s">
        <v>328</v>
      </c>
      <c r="B11945" s="4" t="s">
        <v>136</v>
      </c>
      <c r="C11945" s="4" t="s">
        <v>271</v>
      </c>
      <c r="D11945" s="4" t="s">
        <v>277</v>
      </c>
      <c r="E11945" s="5">
        <v>8.4700000000000006</v>
      </c>
    </row>
    <row r="11946" spans="1:6" ht="11.25" x14ac:dyDescent="0.15">
      <c r="A11946" s="6" t="s">
        <v>328</v>
      </c>
      <c r="B11946" s="4" t="s">
        <v>136</v>
      </c>
      <c r="C11946" s="4" t="s">
        <v>271</v>
      </c>
      <c r="D11946" s="4" t="s">
        <v>274</v>
      </c>
      <c r="E11946" s="5">
        <v>10.37</v>
      </c>
    </row>
    <row r="11947" spans="1:6" ht="11.25" x14ac:dyDescent="0.15">
      <c r="A11947" s="6" t="s">
        <v>328</v>
      </c>
      <c r="B11947" s="4" t="s">
        <v>136</v>
      </c>
      <c r="C11947" s="4" t="s">
        <v>271</v>
      </c>
      <c r="D11947" s="4" t="s">
        <v>274</v>
      </c>
      <c r="E11947" s="5">
        <v>6.24</v>
      </c>
    </row>
    <row r="11948" spans="1:6" ht="11.25" x14ac:dyDescent="0.15">
      <c r="A11948" s="6" t="s">
        <v>328</v>
      </c>
      <c r="B11948" s="4" t="s">
        <v>33</v>
      </c>
      <c r="C11948" s="4" t="s">
        <v>271</v>
      </c>
      <c r="D11948" s="4" t="s">
        <v>323</v>
      </c>
      <c r="E11948" s="5">
        <v>9.4499999999999993</v>
      </c>
      <c r="F11948" t="s">
        <v>354</v>
      </c>
    </row>
    <row r="11949" spans="1:6" ht="11.25" x14ac:dyDescent="0.15">
      <c r="A11949" s="9" t="s">
        <v>328</v>
      </c>
      <c r="B11949" s="4" t="s">
        <v>33</v>
      </c>
      <c r="C11949" s="4" t="s">
        <v>271</v>
      </c>
      <c r="D11949" s="4" t="s">
        <v>277</v>
      </c>
      <c r="E11949" s="5">
        <v>3.61</v>
      </c>
    </row>
    <row r="11950" spans="1:6" ht="11.25" x14ac:dyDescent="0.15">
      <c r="A11950" s="6" t="s">
        <v>328</v>
      </c>
      <c r="B11950" s="4" t="s">
        <v>33</v>
      </c>
      <c r="C11950" s="4" t="s">
        <v>271</v>
      </c>
      <c r="D11950" s="4" t="s">
        <v>274</v>
      </c>
      <c r="E11950" s="5">
        <v>7.9</v>
      </c>
    </row>
    <row r="11951" spans="1:6" ht="11.25" x14ac:dyDescent="0.15">
      <c r="A11951" s="6" t="s">
        <v>328</v>
      </c>
      <c r="B11951" s="4" t="s">
        <v>137</v>
      </c>
      <c r="C11951" s="4" t="s">
        <v>271</v>
      </c>
      <c r="D11951" s="4" t="s">
        <v>323</v>
      </c>
      <c r="E11951" s="5">
        <v>10.43</v>
      </c>
    </row>
    <row r="11952" spans="1:6" ht="11.25" x14ac:dyDescent="0.15">
      <c r="A11952" s="6" t="s">
        <v>328</v>
      </c>
      <c r="B11952" s="4" t="s">
        <v>137</v>
      </c>
      <c r="C11952" s="4" t="s">
        <v>271</v>
      </c>
      <c r="D11952" s="4" t="s">
        <v>277</v>
      </c>
      <c r="E11952" s="5">
        <v>5.56</v>
      </c>
    </row>
    <row r="11953" spans="1:10" ht="11.25" x14ac:dyDescent="0.15">
      <c r="A11953" s="6" t="s">
        <v>328</v>
      </c>
      <c r="B11953" s="4" t="s">
        <v>137</v>
      </c>
      <c r="C11953" s="4" t="s">
        <v>271</v>
      </c>
      <c r="D11953" s="4" t="s">
        <v>274</v>
      </c>
      <c r="E11953" s="5">
        <v>12.78</v>
      </c>
    </row>
    <row r="11954" spans="1:10" ht="11.25" x14ac:dyDescent="0.15">
      <c r="A11954" s="6" t="s">
        <v>328</v>
      </c>
      <c r="B11954" s="4" t="s">
        <v>34</v>
      </c>
      <c r="C11954" s="4" t="s">
        <v>271</v>
      </c>
      <c r="D11954" s="4" t="s">
        <v>323</v>
      </c>
      <c r="E11954" s="5">
        <v>14.61</v>
      </c>
      <c r="F11954" t="s">
        <v>353</v>
      </c>
      <c r="G11954" s="17">
        <f>+E11954+E11955+E11956+E11957+E11958+E11959+E11960+E11961+E11962+E11963+E11964</f>
        <v>94.05</v>
      </c>
      <c r="H11954" s="17">
        <f>E11966+E11967+E11968+E11969+E11970+E11971+E11965</f>
        <v>62.97</v>
      </c>
      <c r="I11954" s="18">
        <f>+(G11954/4)/(H11954/3)</f>
        <v>1.1201762744163888</v>
      </c>
      <c r="J11954" s="21">
        <f>+(B11954-$K$1)/7</f>
        <v>13</v>
      </c>
    </row>
    <row r="11955" spans="1:10" ht="11.25" x14ac:dyDescent="0.15">
      <c r="A11955" s="6" t="s">
        <v>328</v>
      </c>
      <c r="B11955" s="4" t="s">
        <v>34</v>
      </c>
      <c r="C11955" s="4" t="s">
        <v>271</v>
      </c>
      <c r="D11955" s="4" t="s">
        <v>323</v>
      </c>
      <c r="E11955" s="5">
        <v>3.04</v>
      </c>
    </row>
    <row r="11956" spans="1:10" ht="11.25" x14ac:dyDescent="0.15">
      <c r="A11956" s="6" t="s">
        <v>328</v>
      </c>
      <c r="B11956" s="4" t="s">
        <v>34</v>
      </c>
      <c r="C11956" s="4" t="s">
        <v>271</v>
      </c>
      <c r="D11956" s="4" t="s">
        <v>277</v>
      </c>
      <c r="E11956" s="5">
        <v>6.19</v>
      </c>
    </row>
    <row r="11957" spans="1:10" ht="11.25" x14ac:dyDescent="0.15">
      <c r="A11957" s="6" t="s">
        <v>328</v>
      </c>
      <c r="B11957" s="4" t="s">
        <v>34</v>
      </c>
      <c r="C11957" s="4" t="s">
        <v>271</v>
      </c>
      <c r="D11957" s="4" t="s">
        <v>274</v>
      </c>
      <c r="E11957" s="5">
        <v>9.5299999999999994</v>
      </c>
    </row>
    <row r="11958" spans="1:10" ht="11.25" x14ac:dyDescent="0.15">
      <c r="A11958" s="6" t="s">
        <v>328</v>
      </c>
      <c r="B11958" s="4" t="s">
        <v>34</v>
      </c>
      <c r="C11958" s="4" t="s">
        <v>271</v>
      </c>
      <c r="D11958" s="4" t="s">
        <v>274</v>
      </c>
      <c r="E11958" s="5">
        <v>7.76</v>
      </c>
    </row>
    <row r="11959" spans="1:10" ht="11.25" x14ac:dyDescent="0.15">
      <c r="A11959" s="6" t="s">
        <v>328</v>
      </c>
      <c r="B11959" s="4" t="s">
        <v>138</v>
      </c>
      <c r="C11959" s="4" t="s">
        <v>271</v>
      </c>
      <c r="D11959" s="4" t="s">
        <v>279</v>
      </c>
      <c r="E11959" s="5">
        <v>9.09</v>
      </c>
    </row>
    <row r="11960" spans="1:10" ht="11.25" x14ac:dyDescent="0.15">
      <c r="A11960" s="6" t="s">
        <v>328</v>
      </c>
      <c r="B11960" s="4" t="s">
        <v>138</v>
      </c>
      <c r="C11960" s="4" t="s">
        <v>271</v>
      </c>
      <c r="D11960" s="4" t="s">
        <v>323</v>
      </c>
      <c r="E11960" s="5">
        <v>12.39</v>
      </c>
    </row>
    <row r="11961" spans="1:10" ht="11.25" x14ac:dyDescent="0.15">
      <c r="A11961" s="6" t="s">
        <v>328</v>
      </c>
      <c r="B11961" s="4" t="s">
        <v>138</v>
      </c>
      <c r="C11961" s="4" t="s">
        <v>271</v>
      </c>
      <c r="D11961" s="4" t="s">
        <v>323</v>
      </c>
      <c r="E11961" s="5">
        <v>4.78</v>
      </c>
    </row>
    <row r="11962" spans="1:10" ht="11.25" x14ac:dyDescent="0.15">
      <c r="A11962" s="6" t="s">
        <v>328</v>
      </c>
      <c r="B11962" s="4" t="s">
        <v>138</v>
      </c>
      <c r="C11962" s="4" t="s">
        <v>271</v>
      </c>
      <c r="D11962" s="4" t="s">
        <v>277</v>
      </c>
      <c r="E11962" s="5">
        <v>9.17</v>
      </c>
    </row>
    <row r="11963" spans="1:10" ht="11.25" x14ac:dyDescent="0.15">
      <c r="A11963" s="6" t="s">
        <v>328</v>
      </c>
      <c r="B11963" s="4" t="s">
        <v>138</v>
      </c>
      <c r="C11963" s="4" t="s">
        <v>271</v>
      </c>
      <c r="D11963" s="4" t="s">
        <v>274</v>
      </c>
      <c r="E11963" s="5">
        <v>12.11</v>
      </c>
    </row>
    <row r="11964" spans="1:10" ht="11.25" x14ac:dyDescent="0.15">
      <c r="A11964" s="6" t="s">
        <v>328</v>
      </c>
      <c r="B11964" s="4" t="s">
        <v>138</v>
      </c>
      <c r="C11964" s="4" t="s">
        <v>271</v>
      </c>
      <c r="D11964" s="4" t="s">
        <v>274</v>
      </c>
      <c r="E11964" s="5">
        <v>5.38</v>
      </c>
    </row>
    <row r="11965" spans="1:10" ht="11.25" x14ac:dyDescent="0.15">
      <c r="A11965" s="6" t="s">
        <v>328</v>
      </c>
      <c r="B11965" s="4" t="s">
        <v>35</v>
      </c>
      <c r="C11965" s="4" t="s">
        <v>271</v>
      </c>
      <c r="D11965" s="4" t="s">
        <v>323</v>
      </c>
      <c r="E11965" s="5">
        <v>12.1</v>
      </c>
      <c r="F11965" t="s">
        <v>354</v>
      </c>
    </row>
    <row r="11966" spans="1:10" ht="11.25" x14ac:dyDescent="0.15">
      <c r="A11966" s="6" t="s">
        <v>328</v>
      </c>
      <c r="B11966" s="4" t="s">
        <v>35</v>
      </c>
      <c r="C11966" s="4" t="s">
        <v>271</v>
      </c>
      <c r="D11966" s="4" t="s">
        <v>277</v>
      </c>
      <c r="E11966" s="5">
        <v>4.18</v>
      </c>
    </row>
    <row r="11967" spans="1:10" ht="11.25" x14ac:dyDescent="0.15">
      <c r="A11967" s="6" t="s">
        <v>328</v>
      </c>
      <c r="B11967" s="4" t="s">
        <v>35</v>
      </c>
      <c r="C11967" s="4" t="s">
        <v>271</v>
      </c>
      <c r="D11967" s="4" t="s">
        <v>274</v>
      </c>
      <c r="E11967" s="5">
        <v>11.29</v>
      </c>
    </row>
    <row r="11968" spans="1:10" ht="11.25" x14ac:dyDescent="0.15">
      <c r="A11968" s="6" t="s">
        <v>328</v>
      </c>
      <c r="B11968" s="4" t="s">
        <v>139</v>
      </c>
      <c r="C11968" s="4" t="s">
        <v>271</v>
      </c>
      <c r="D11968" s="4" t="s">
        <v>279</v>
      </c>
      <c r="E11968" s="5">
        <v>6.59</v>
      </c>
    </row>
    <row r="11969" spans="1:10" ht="11.25" x14ac:dyDescent="0.15">
      <c r="A11969" s="6" t="s">
        <v>328</v>
      </c>
      <c r="B11969" s="4" t="s">
        <v>139</v>
      </c>
      <c r="C11969" s="4" t="s">
        <v>271</v>
      </c>
      <c r="D11969" s="4" t="s">
        <v>323</v>
      </c>
      <c r="E11969" s="5">
        <v>10.89</v>
      </c>
    </row>
    <row r="11970" spans="1:10" ht="11.25" x14ac:dyDescent="0.15">
      <c r="A11970" s="6" t="s">
        <v>328</v>
      </c>
      <c r="B11970" s="4" t="s">
        <v>139</v>
      </c>
      <c r="C11970" s="4" t="s">
        <v>271</v>
      </c>
      <c r="D11970" s="4" t="s">
        <v>277</v>
      </c>
      <c r="E11970" s="5">
        <v>5.77</v>
      </c>
    </row>
    <row r="11971" spans="1:10" ht="11.25" x14ac:dyDescent="0.15">
      <c r="A11971" s="6" t="s">
        <v>328</v>
      </c>
      <c r="B11971" s="4" t="s">
        <v>139</v>
      </c>
      <c r="C11971" s="4" t="s">
        <v>271</v>
      </c>
      <c r="D11971" s="4" t="s">
        <v>274</v>
      </c>
      <c r="E11971" s="5">
        <v>12.15</v>
      </c>
    </row>
    <row r="11972" spans="1:10" ht="11.25" x14ac:dyDescent="0.15">
      <c r="A11972" s="6" t="s">
        <v>328</v>
      </c>
      <c r="B11972" s="4" t="s">
        <v>36</v>
      </c>
      <c r="C11972" s="4" t="s">
        <v>271</v>
      </c>
      <c r="D11972" s="4" t="s">
        <v>323</v>
      </c>
      <c r="E11972" s="5">
        <v>13.11</v>
      </c>
      <c r="F11972" t="s">
        <v>353</v>
      </c>
      <c r="G11972" s="17">
        <f>+E11972+E11973+E11974+E11975+E11976+E11977+E11978+E11979+E11980+E11981+E11982</f>
        <v>106.36999999999999</v>
      </c>
      <c r="H11972" s="17">
        <f>E11984+E11985+E11986+E11987+E11988+E11989+E11983</f>
        <v>70.86</v>
      </c>
      <c r="I11972" s="18">
        <f>+(G11972/4)/(H11972/3)</f>
        <v>1.1258467400508043</v>
      </c>
      <c r="J11972" s="21">
        <f>+(B11972-$K$1)/7</f>
        <v>14</v>
      </c>
    </row>
    <row r="11973" spans="1:10" ht="11.25" x14ac:dyDescent="0.15">
      <c r="A11973" s="6" t="s">
        <v>328</v>
      </c>
      <c r="B11973" s="4" t="s">
        <v>36</v>
      </c>
      <c r="C11973" s="4" t="s">
        <v>271</v>
      </c>
      <c r="D11973" s="4" t="s">
        <v>323</v>
      </c>
      <c r="E11973" s="5">
        <v>6.11</v>
      </c>
    </row>
    <row r="11974" spans="1:10" ht="11.25" x14ac:dyDescent="0.15">
      <c r="A11974" s="6" t="s">
        <v>328</v>
      </c>
      <c r="B11974" s="4" t="s">
        <v>36</v>
      </c>
      <c r="C11974" s="4" t="s">
        <v>271</v>
      </c>
      <c r="D11974" s="4" t="s">
        <v>277</v>
      </c>
      <c r="E11974" s="5">
        <v>6.65</v>
      </c>
    </row>
    <row r="11975" spans="1:10" ht="11.25" x14ac:dyDescent="0.15">
      <c r="A11975" s="6" t="s">
        <v>328</v>
      </c>
      <c r="B11975" s="4" t="s">
        <v>36</v>
      </c>
      <c r="C11975" s="4" t="s">
        <v>271</v>
      </c>
      <c r="D11975" s="4" t="s">
        <v>274</v>
      </c>
      <c r="E11975" s="5">
        <v>11.45</v>
      </c>
    </row>
    <row r="11976" spans="1:10" ht="11.25" x14ac:dyDescent="0.15">
      <c r="A11976" s="6" t="s">
        <v>328</v>
      </c>
      <c r="B11976" s="4" t="s">
        <v>36</v>
      </c>
      <c r="C11976" s="4" t="s">
        <v>271</v>
      </c>
      <c r="D11976" s="4" t="s">
        <v>274</v>
      </c>
      <c r="E11976" s="5">
        <v>8.67</v>
      </c>
    </row>
    <row r="11977" spans="1:10" ht="11.25" x14ac:dyDescent="0.15">
      <c r="A11977" s="6" t="s">
        <v>328</v>
      </c>
      <c r="B11977" s="4" t="s">
        <v>140</v>
      </c>
      <c r="C11977" s="4" t="s">
        <v>271</v>
      </c>
      <c r="D11977" s="4" t="s">
        <v>279</v>
      </c>
      <c r="E11977" s="5">
        <v>9.8800000000000008</v>
      </c>
    </row>
    <row r="11978" spans="1:10" ht="11.25" x14ac:dyDescent="0.15">
      <c r="A11978" s="6" t="s">
        <v>328</v>
      </c>
      <c r="B11978" s="4" t="s">
        <v>140</v>
      </c>
      <c r="C11978" s="4" t="s">
        <v>271</v>
      </c>
      <c r="D11978" s="4" t="s">
        <v>323</v>
      </c>
      <c r="E11978" s="5">
        <v>13.57</v>
      </c>
    </row>
    <row r="11979" spans="1:10" ht="11.25" x14ac:dyDescent="0.15">
      <c r="A11979" s="6" t="s">
        <v>328</v>
      </c>
      <c r="B11979" s="4" t="s">
        <v>140</v>
      </c>
      <c r="C11979" s="4" t="s">
        <v>271</v>
      </c>
      <c r="D11979" s="4" t="s">
        <v>323</v>
      </c>
      <c r="E11979" s="5">
        <v>5.5</v>
      </c>
    </row>
    <row r="11980" spans="1:10" ht="11.25" x14ac:dyDescent="0.15">
      <c r="A11980" s="6" t="s">
        <v>328</v>
      </c>
      <c r="B11980" s="4" t="s">
        <v>140</v>
      </c>
      <c r="C11980" s="4" t="s">
        <v>271</v>
      </c>
      <c r="D11980" s="4" t="s">
        <v>277</v>
      </c>
      <c r="E11980" s="5">
        <v>11.04</v>
      </c>
    </row>
    <row r="11981" spans="1:10" ht="11.25" x14ac:dyDescent="0.15">
      <c r="A11981" s="6" t="s">
        <v>328</v>
      </c>
      <c r="B11981" s="4" t="s">
        <v>140</v>
      </c>
      <c r="C11981" s="4" t="s">
        <v>271</v>
      </c>
      <c r="D11981" s="4" t="s">
        <v>274</v>
      </c>
      <c r="E11981" s="5">
        <v>8.67</v>
      </c>
    </row>
    <row r="11982" spans="1:10" ht="11.25" x14ac:dyDescent="0.15">
      <c r="A11982" s="6" t="s">
        <v>328</v>
      </c>
      <c r="B11982" s="4" t="s">
        <v>140</v>
      </c>
      <c r="C11982" s="4" t="s">
        <v>271</v>
      </c>
      <c r="D11982" s="4" t="s">
        <v>274</v>
      </c>
      <c r="E11982" s="5">
        <v>11.72</v>
      </c>
    </row>
    <row r="11983" spans="1:10" ht="11.25" x14ac:dyDescent="0.15">
      <c r="A11983" s="6" t="s">
        <v>328</v>
      </c>
      <c r="B11983" s="4" t="s">
        <v>37</v>
      </c>
      <c r="C11983" s="4" t="s">
        <v>271</v>
      </c>
      <c r="D11983" s="4" t="s">
        <v>323</v>
      </c>
      <c r="E11983" s="5">
        <v>11.87</v>
      </c>
      <c r="F11983" t="s">
        <v>354</v>
      </c>
    </row>
    <row r="11984" spans="1:10" ht="11.25" x14ac:dyDescent="0.15">
      <c r="A11984" s="6" t="s">
        <v>328</v>
      </c>
      <c r="B11984" s="4" t="s">
        <v>37</v>
      </c>
      <c r="C11984" s="4" t="s">
        <v>271</v>
      </c>
      <c r="D11984" s="4" t="s">
        <v>278</v>
      </c>
      <c r="E11984" s="5">
        <v>16.27</v>
      </c>
    </row>
    <row r="11985" spans="1:10" ht="11.25" x14ac:dyDescent="0.15">
      <c r="A11985" s="6" t="s">
        <v>328</v>
      </c>
      <c r="B11985" s="4" t="s">
        <v>37</v>
      </c>
      <c r="C11985" s="4" t="s">
        <v>271</v>
      </c>
      <c r="D11985" s="4" t="s">
        <v>277</v>
      </c>
      <c r="E11985" s="5">
        <v>4.66</v>
      </c>
    </row>
    <row r="11986" spans="1:10" ht="11.25" x14ac:dyDescent="0.15">
      <c r="A11986" s="6" t="s">
        <v>328</v>
      </c>
      <c r="B11986" s="4" t="s">
        <v>37</v>
      </c>
      <c r="C11986" s="4" t="s">
        <v>271</v>
      </c>
      <c r="D11986" s="4" t="s">
        <v>274</v>
      </c>
      <c r="E11986" s="5">
        <v>9.7799999999999994</v>
      </c>
    </row>
    <row r="11987" spans="1:10" ht="11.25" x14ac:dyDescent="0.15">
      <c r="A11987" s="6" t="s">
        <v>328</v>
      </c>
      <c r="B11987" s="4" t="s">
        <v>141</v>
      </c>
      <c r="C11987" s="4" t="s">
        <v>271</v>
      </c>
      <c r="D11987" s="4" t="s">
        <v>323</v>
      </c>
      <c r="E11987" s="5">
        <v>12.07</v>
      </c>
    </row>
    <row r="11988" spans="1:10" ht="11.25" x14ac:dyDescent="0.15">
      <c r="A11988" s="6" t="s">
        <v>328</v>
      </c>
      <c r="B11988" s="4" t="s">
        <v>141</v>
      </c>
      <c r="C11988" s="4" t="s">
        <v>271</v>
      </c>
      <c r="D11988" s="4" t="s">
        <v>277</v>
      </c>
      <c r="E11988" s="5">
        <v>5.94</v>
      </c>
    </row>
    <row r="11989" spans="1:10" ht="11.25" x14ac:dyDescent="0.15">
      <c r="A11989" s="6" t="s">
        <v>328</v>
      </c>
      <c r="B11989" s="4" t="s">
        <v>141</v>
      </c>
      <c r="C11989" s="4" t="s">
        <v>271</v>
      </c>
      <c r="D11989" s="4" t="s">
        <v>274</v>
      </c>
      <c r="E11989" s="5">
        <v>10.27</v>
      </c>
    </row>
    <row r="11990" spans="1:10" ht="11.25" x14ac:dyDescent="0.15">
      <c r="A11990" s="6" t="s">
        <v>328</v>
      </c>
      <c r="B11990" s="4" t="s">
        <v>38</v>
      </c>
      <c r="C11990" s="4" t="s">
        <v>271</v>
      </c>
      <c r="D11990" s="4" t="s">
        <v>323</v>
      </c>
      <c r="E11990" s="5">
        <v>13.48</v>
      </c>
      <c r="F11990" t="s">
        <v>353</v>
      </c>
      <c r="G11990" s="17">
        <f>+E11990+E11991+E11992+E11993+E11994+E11995+E11996+E11997+E11998+E11999+E12000</f>
        <v>112.03</v>
      </c>
      <c r="H11990" s="17">
        <f>E12002+E12003+E12004+E12005+E12006+E12001</f>
        <v>58.94</v>
      </c>
      <c r="I11990" s="18">
        <f>+(G11990/4)/(H11990/3)</f>
        <v>1.4255598914149985</v>
      </c>
      <c r="J11990" s="21">
        <f>+(B11990-$K$1)/7</f>
        <v>15</v>
      </c>
    </row>
    <row r="11991" spans="1:10" ht="11.25" x14ac:dyDescent="0.15">
      <c r="A11991" s="6" t="s">
        <v>328</v>
      </c>
      <c r="B11991" s="4" t="s">
        <v>38</v>
      </c>
      <c r="C11991" s="4" t="s">
        <v>271</v>
      </c>
      <c r="D11991" s="4" t="s">
        <v>323</v>
      </c>
      <c r="E11991" s="5">
        <v>6.25</v>
      </c>
    </row>
    <row r="11992" spans="1:10" ht="11.25" x14ac:dyDescent="0.15">
      <c r="A11992" s="6" t="s">
        <v>328</v>
      </c>
      <c r="B11992" s="4" t="s">
        <v>38</v>
      </c>
      <c r="C11992" s="4" t="s">
        <v>271</v>
      </c>
      <c r="D11992" s="4" t="s">
        <v>277</v>
      </c>
      <c r="E11992" s="5">
        <v>7.03</v>
      </c>
    </row>
    <row r="11993" spans="1:10" ht="11.25" x14ac:dyDescent="0.15">
      <c r="A11993" s="6" t="s">
        <v>328</v>
      </c>
      <c r="B11993" s="4" t="s">
        <v>38</v>
      </c>
      <c r="C11993" s="4" t="s">
        <v>271</v>
      </c>
      <c r="D11993" s="4" t="s">
        <v>274</v>
      </c>
      <c r="E11993" s="5">
        <v>12.23</v>
      </c>
    </row>
    <row r="11994" spans="1:10" ht="11.25" x14ac:dyDescent="0.15">
      <c r="A11994" s="6" t="s">
        <v>328</v>
      </c>
      <c r="B11994" s="4" t="s">
        <v>38</v>
      </c>
      <c r="C11994" s="4" t="s">
        <v>271</v>
      </c>
      <c r="D11994" s="4" t="s">
        <v>274</v>
      </c>
      <c r="E11994" s="5">
        <v>11.06</v>
      </c>
    </row>
    <row r="11995" spans="1:10" ht="11.25" x14ac:dyDescent="0.15">
      <c r="A11995" s="6" t="s">
        <v>328</v>
      </c>
      <c r="B11995" s="4" t="s">
        <v>142</v>
      </c>
      <c r="C11995" s="4" t="s">
        <v>271</v>
      </c>
      <c r="D11995" s="4" t="s">
        <v>279</v>
      </c>
      <c r="E11995" s="5">
        <v>11.64</v>
      </c>
    </row>
    <row r="11996" spans="1:10" ht="11.25" x14ac:dyDescent="0.15">
      <c r="A11996" s="9" t="s">
        <v>328</v>
      </c>
      <c r="B11996" s="4" t="s">
        <v>142</v>
      </c>
      <c r="C11996" s="4" t="s">
        <v>271</v>
      </c>
      <c r="D11996" s="4" t="s">
        <v>323</v>
      </c>
      <c r="E11996" s="5">
        <v>12.81</v>
      </c>
    </row>
    <row r="11997" spans="1:10" ht="11.25" x14ac:dyDescent="0.15">
      <c r="A11997" s="6" t="s">
        <v>328</v>
      </c>
      <c r="B11997" s="4" t="s">
        <v>142</v>
      </c>
      <c r="C11997" s="4" t="s">
        <v>271</v>
      </c>
      <c r="D11997" s="4" t="s">
        <v>323</v>
      </c>
      <c r="E11997" s="5">
        <v>5.17</v>
      </c>
    </row>
    <row r="11998" spans="1:10" ht="11.25" x14ac:dyDescent="0.15">
      <c r="A11998" s="6" t="s">
        <v>328</v>
      </c>
      <c r="B11998" s="4" t="s">
        <v>142</v>
      </c>
      <c r="C11998" s="4" t="s">
        <v>271</v>
      </c>
      <c r="D11998" s="4" t="s">
        <v>277</v>
      </c>
      <c r="E11998" s="5">
        <v>11.17</v>
      </c>
    </row>
    <row r="11999" spans="1:10" ht="11.25" x14ac:dyDescent="0.15">
      <c r="A11999" s="6" t="s">
        <v>328</v>
      </c>
      <c r="B11999" s="4" t="s">
        <v>142</v>
      </c>
      <c r="C11999" s="4" t="s">
        <v>271</v>
      </c>
      <c r="D11999" s="4" t="s">
        <v>274</v>
      </c>
      <c r="E11999" s="5">
        <v>10.33</v>
      </c>
    </row>
    <row r="12000" spans="1:10" ht="11.25" x14ac:dyDescent="0.15">
      <c r="A12000" s="6" t="s">
        <v>328</v>
      </c>
      <c r="B12000" s="4" t="s">
        <v>142</v>
      </c>
      <c r="C12000" s="4" t="s">
        <v>271</v>
      </c>
      <c r="D12000" s="4" t="s">
        <v>274</v>
      </c>
      <c r="E12000" s="5">
        <v>10.86</v>
      </c>
    </row>
    <row r="12001" spans="1:10" ht="11.25" x14ac:dyDescent="0.15">
      <c r="A12001" s="6" t="s">
        <v>328</v>
      </c>
      <c r="B12001" s="4" t="s">
        <v>39</v>
      </c>
      <c r="C12001" s="4" t="s">
        <v>271</v>
      </c>
      <c r="D12001" s="4" t="s">
        <v>323</v>
      </c>
      <c r="E12001" s="5">
        <v>13</v>
      </c>
      <c r="F12001" t="s">
        <v>354</v>
      </c>
    </row>
    <row r="12002" spans="1:10" ht="11.25" x14ac:dyDescent="0.15">
      <c r="A12002" s="6" t="s">
        <v>328</v>
      </c>
      <c r="B12002" s="4" t="s">
        <v>39</v>
      </c>
      <c r="C12002" s="4" t="s">
        <v>271</v>
      </c>
      <c r="D12002" s="4" t="s">
        <v>277</v>
      </c>
      <c r="E12002" s="5">
        <v>4.41</v>
      </c>
    </row>
    <row r="12003" spans="1:10" ht="11.25" x14ac:dyDescent="0.15">
      <c r="A12003" s="6" t="s">
        <v>328</v>
      </c>
      <c r="B12003" s="4" t="s">
        <v>39</v>
      </c>
      <c r="C12003" s="4" t="s">
        <v>271</v>
      </c>
      <c r="D12003" s="4" t="s">
        <v>275</v>
      </c>
      <c r="E12003" s="5">
        <v>11.8</v>
      </c>
    </row>
    <row r="12004" spans="1:10" ht="11.25" x14ac:dyDescent="0.15">
      <c r="A12004" s="6" t="s">
        <v>328</v>
      </c>
      <c r="B12004" s="4" t="s">
        <v>143</v>
      </c>
      <c r="C12004" s="4" t="s">
        <v>271</v>
      </c>
      <c r="D12004" s="4" t="s">
        <v>323</v>
      </c>
      <c r="E12004" s="5">
        <v>13.11</v>
      </c>
    </row>
    <row r="12005" spans="1:10" ht="11.25" x14ac:dyDescent="0.15">
      <c r="A12005" s="6" t="s">
        <v>328</v>
      </c>
      <c r="B12005" s="4" t="s">
        <v>143</v>
      </c>
      <c r="C12005" s="4" t="s">
        <v>271</v>
      </c>
      <c r="D12005" s="4" t="s">
        <v>277</v>
      </c>
      <c r="E12005" s="5">
        <v>5.69</v>
      </c>
    </row>
    <row r="12006" spans="1:10" ht="11.25" x14ac:dyDescent="0.15">
      <c r="A12006" s="6" t="s">
        <v>328</v>
      </c>
      <c r="B12006" s="4" t="s">
        <v>143</v>
      </c>
      <c r="C12006" s="4" t="s">
        <v>271</v>
      </c>
      <c r="D12006" s="4" t="s">
        <v>275</v>
      </c>
      <c r="E12006" s="5">
        <v>10.93</v>
      </c>
    </row>
    <row r="12007" spans="1:10" ht="11.25" x14ac:dyDescent="0.15">
      <c r="A12007" s="6" t="s">
        <v>328</v>
      </c>
      <c r="B12007" s="4" t="s">
        <v>40</v>
      </c>
      <c r="C12007" s="4" t="s">
        <v>271</v>
      </c>
      <c r="D12007" s="4" t="s">
        <v>323</v>
      </c>
      <c r="E12007" s="5">
        <v>12.21</v>
      </c>
      <c r="F12007" t="s">
        <v>353</v>
      </c>
      <c r="G12007" s="17">
        <f>+E12007+E12008+E12009+E12010+E12011+E12012+E12013+E12014+E12015+E12016+E12017</f>
        <v>109.66999999999999</v>
      </c>
      <c r="H12007" s="17">
        <f>E12019+E12020+E12021+E12022+E12023+E12018</f>
        <v>59.940000000000005</v>
      </c>
      <c r="I12007" s="18">
        <f>+(G12007/4)/(H12007/3)</f>
        <v>1.3722472472472471</v>
      </c>
      <c r="J12007" s="21">
        <f>+(B12007-$K$1)/7</f>
        <v>16</v>
      </c>
    </row>
    <row r="12008" spans="1:10" ht="11.25" x14ac:dyDescent="0.15">
      <c r="A12008" s="6" t="s">
        <v>328</v>
      </c>
      <c r="B12008" s="4" t="s">
        <v>40</v>
      </c>
      <c r="C12008" s="4" t="s">
        <v>271</v>
      </c>
      <c r="D12008" s="4" t="s">
        <v>323</v>
      </c>
      <c r="E12008" s="5">
        <v>9.07</v>
      </c>
    </row>
    <row r="12009" spans="1:10" ht="11.25" x14ac:dyDescent="0.15">
      <c r="A12009" s="6" t="s">
        <v>328</v>
      </c>
      <c r="B12009" s="4" t="s">
        <v>40</v>
      </c>
      <c r="C12009" s="4" t="s">
        <v>271</v>
      </c>
      <c r="D12009" s="4" t="s">
        <v>277</v>
      </c>
      <c r="E12009" s="5">
        <v>7.12</v>
      </c>
    </row>
    <row r="12010" spans="1:10" ht="11.25" x14ac:dyDescent="0.15">
      <c r="A12010" s="6" t="s">
        <v>328</v>
      </c>
      <c r="B12010" s="4" t="s">
        <v>40</v>
      </c>
      <c r="C12010" s="4" t="s">
        <v>271</v>
      </c>
      <c r="D12010" s="4" t="s">
        <v>274</v>
      </c>
      <c r="E12010" s="5">
        <v>11.71</v>
      </c>
    </row>
    <row r="12011" spans="1:10" ht="11.25" x14ac:dyDescent="0.15">
      <c r="A12011" s="6" t="s">
        <v>328</v>
      </c>
      <c r="B12011" s="4" t="s">
        <v>40</v>
      </c>
      <c r="C12011" s="4" t="s">
        <v>271</v>
      </c>
      <c r="D12011" s="4" t="s">
        <v>274</v>
      </c>
      <c r="E12011" s="5">
        <v>9.6199999999999992</v>
      </c>
    </row>
    <row r="12012" spans="1:10" ht="11.25" x14ac:dyDescent="0.15">
      <c r="A12012" s="6" t="s">
        <v>328</v>
      </c>
      <c r="B12012" s="4" t="s">
        <v>144</v>
      </c>
      <c r="C12012" s="4" t="s">
        <v>271</v>
      </c>
      <c r="D12012" s="4" t="s">
        <v>279</v>
      </c>
      <c r="E12012" s="5">
        <v>9.36</v>
      </c>
    </row>
    <row r="12013" spans="1:10" ht="11.25" x14ac:dyDescent="0.15">
      <c r="A12013" s="6" t="s">
        <v>328</v>
      </c>
      <c r="B12013" s="4" t="s">
        <v>144</v>
      </c>
      <c r="C12013" s="4" t="s">
        <v>271</v>
      </c>
      <c r="D12013" s="4" t="s">
        <v>323</v>
      </c>
      <c r="E12013" s="5">
        <v>13.2</v>
      </c>
    </row>
    <row r="12014" spans="1:10" ht="11.25" x14ac:dyDescent="0.15">
      <c r="A12014" s="6" t="s">
        <v>328</v>
      </c>
      <c r="B12014" s="4" t="s">
        <v>144</v>
      </c>
      <c r="C12014" s="4" t="s">
        <v>271</v>
      </c>
      <c r="D12014" s="4" t="s">
        <v>323</v>
      </c>
      <c r="E12014" s="5">
        <v>6.55</v>
      </c>
    </row>
    <row r="12015" spans="1:10" ht="11.25" x14ac:dyDescent="0.15">
      <c r="A12015" s="6" t="s">
        <v>328</v>
      </c>
      <c r="B12015" s="4" t="s">
        <v>144</v>
      </c>
      <c r="C12015" s="4" t="s">
        <v>271</v>
      </c>
      <c r="D12015" s="4" t="s">
        <v>277</v>
      </c>
      <c r="E12015" s="5">
        <v>10.62</v>
      </c>
    </row>
    <row r="12016" spans="1:10" ht="11.25" x14ac:dyDescent="0.15">
      <c r="A12016" s="6" t="s">
        <v>328</v>
      </c>
      <c r="B12016" s="4" t="s">
        <v>144</v>
      </c>
      <c r="C12016" s="4" t="s">
        <v>271</v>
      </c>
      <c r="D12016" s="4" t="s">
        <v>274</v>
      </c>
      <c r="E12016" s="5">
        <v>9.52</v>
      </c>
    </row>
    <row r="12017" spans="1:10" ht="11.25" x14ac:dyDescent="0.15">
      <c r="A12017" s="6" t="s">
        <v>328</v>
      </c>
      <c r="B12017" s="4" t="s">
        <v>144</v>
      </c>
      <c r="C12017" s="4" t="s">
        <v>271</v>
      </c>
      <c r="D12017" s="4" t="s">
        <v>274</v>
      </c>
      <c r="E12017" s="5">
        <v>10.69</v>
      </c>
    </row>
    <row r="12018" spans="1:10" ht="11.25" x14ac:dyDescent="0.15">
      <c r="A12018" s="6" t="s">
        <v>328</v>
      </c>
      <c r="B12018" s="4" t="s">
        <v>41</v>
      </c>
      <c r="C12018" s="4" t="s">
        <v>271</v>
      </c>
      <c r="D12018" s="4" t="s">
        <v>323</v>
      </c>
      <c r="E12018" s="5">
        <v>11.82</v>
      </c>
      <c r="F12018" t="s">
        <v>354</v>
      </c>
    </row>
    <row r="12019" spans="1:10" ht="11.25" x14ac:dyDescent="0.15">
      <c r="A12019" s="6" t="s">
        <v>328</v>
      </c>
      <c r="B12019" s="4" t="s">
        <v>41</v>
      </c>
      <c r="C12019" s="4" t="s">
        <v>271</v>
      </c>
      <c r="D12019" s="4" t="s">
        <v>277</v>
      </c>
      <c r="E12019" s="5">
        <v>4.4000000000000004</v>
      </c>
    </row>
    <row r="12020" spans="1:10" ht="11.25" x14ac:dyDescent="0.15">
      <c r="A12020" s="6" t="s">
        <v>328</v>
      </c>
      <c r="B12020" s="4" t="s">
        <v>41</v>
      </c>
      <c r="C12020" s="4" t="s">
        <v>271</v>
      </c>
      <c r="D12020" s="4" t="s">
        <v>275</v>
      </c>
      <c r="E12020" s="5">
        <v>11.98</v>
      </c>
    </row>
    <row r="12021" spans="1:10" ht="11.25" x14ac:dyDescent="0.15">
      <c r="A12021" s="6" t="s">
        <v>328</v>
      </c>
      <c r="B12021" s="4" t="s">
        <v>145</v>
      </c>
      <c r="C12021" s="4" t="s">
        <v>271</v>
      </c>
      <c r="D12021" s="4" t="s">
        <v>323</v>
      </c>
      <c r="E12021" s="5">
        <v>12.06</v>
      </c>
    </row>
    <row r="12022" spans="1:10" ht="11.25" x14ac:dyDescent="0.15">
      <c r="A12022" s="6" t="s">
        <v>328</v>
      </c>
      <c r="B12022" s="4" t="s">
        <v>145</v>
      </c>
      <c r="C12022" s="4" t="s">
        <v>271</v>
      </c>
      <c r="D12022" s="4" t="s">
        <v>277</v>
      </c>
      <c r="E12022" s="5">
        <v>7.07</v>
      </c>
    </row>
    <row r="12023" spans="1:10" ht="11.25" x14ac:dyDescent="0.15">
      <c r="A12023" s="6" t="s">
        <v>328</v>
      </c>
      <c r="B12023" s="4" t="s">
        <v>145</v>
      </c>
      <c r="C12023" s="4" t="s">
        <v>271</v>
      </c>
      <c r="D12023" s="4" t="s">
        <v>275</v>
      </c>
      <c r="E12023" s="5">
        <v>12.61</v>
      </c>
    </row>
    <row r="12024" spans="1:10" ht="11.25" x14ac:dyDescent="0.15">
      <c r="A12024" s="6" t="s">
        <v>328</v>
      </c>
      <c r="B12024" s="4" t="s">
        <v>42</v>
      </c>
      <c r="C12024" s="4" t="s">
        <v>271</v>
      </c>
      <c r="D12024" s="4" t="s">
        <v>323</v>
      </c>
      <c r="E12024" s="5">
        <v>13.07</v>
      </c>
      <c r="F12024" t="s">
        <v>353</v>
      </c>
      <c r="G12024" s="17">
        <f>+E12024+E12025+E12026+E12027+E12028+E12029+E12030+E12031+E12032+E12033+E12034</f>
        <v>107.44000000000001</v>
      </c>
      <c r="H12024" s="17">
        <f>E12036+E12037+E12038+E12039+E12040+E12035</f>
        <v>59.04</v>
      </c>
      <c r="I12024" s="18">
        <f>+(G12024/4)/(H12024/3)</f>
        <v>1.3648373983739839</v>
      </c>
      <c r="J12024" s="21">
        <f>+(B12024-$K$1)/7</f>
        <v>17</v>
      </c>
    </row>
    <row r="12025" spans="1:10" ht="11.25" x14ac:dyDescent="0.15">
      <c r="A12025" s="6" t="s">
        <v>328</v>
      </c>
      <c r="B12025" s="4" t="s">
        <v>42</v>
      </c>
      <c r="C12025" s="4" t="s">
        <v>271</v>
      </c>
      <c r="D12025" s="4" t="s">
        <v>323</v>
      </c>
      <c r="E12025" s="5">
        <v>7.43</v>
      </c>
    </row>
    <row r="12026" spans="1:10" ht="11.25" x14ac:dyDescent="0.15">
      <c r="A12026" s="6" t="s">
        <v>328</v>
      </c>
      <c r="B12026" s="4" t="s">
        <v>42</v>
      </c>
      <c r="C12026" s="4" t="s">
        <v>271</v>
      </c>
      <c r="D12026" s="4" t="s">
        <v>277</v>
      </c>
      <c r="E12026" s="5">
        <v>7.67</v>
      </c>
    </row>
    <row r="12027" spans="1:10" ht="11.25" x14ac:dyDescent="0.15">
      <c r="A12027" s="6" t="s">
        <v>328</v>
      </c>
      <c r="B12027" s="4" t="s">
        <v>42</v>
      </c>
      <c r="C12027" s="4" t="s">
        <v>271</v>
      </c>
      <c r="D12027" s="4" t="s">
        <v>275</v>
      </c>
      <c r="E12027" s="5">
        <v>9.9600000000000009</v>
      </c>
    </row>
    <row r="12028" spans="1:10" ht="11.25" x14ac:dyDescent="0.15">
      <c r="A12028" s="6" t="s">
        <v>328</v>
      </c>
      <c r="B12028" s="4" t="s">
        <v>42</v>
      </c>
      <c r="C12028" s="4" t="s">
        <v>271</v>
      </c>
      <c r="D12028" s="4" t="s">
        <v>275</v>
      </c>
      <c r="E12028" s="5">
        <v>10.9</v>
      </c>
    </row>
    <row r="12029" spans="1:10" ht="11.25" x14ac:dyDescent="0.15">
      <c r="A12029" s="6" t="s">
        <v>328</v>
      </c>
      <c r="B12029" s="4" t="s">
        <v>147</v>
      </c>
      <c r="C12029" s="4" t="s">
        <v>271</v>
      </c>
      <c r="D12029" s="4" t="s">
        <v>279</v>
      </c>
      <c r="E12029" s="5">
        <v>8.4600000000000009</v>
      </c>
    </row>
    <row r="12030" spans="1:10" ht="11.25" x14ac:dyDescent="0.15">
      <c r="A12030" s="6" t="s">
        <v>328</v>
      </c>
      <c r="B12030" s="4" t="s">
        <v>147</v>
      </c>
      <c r="C12030" s="4" t="s">
        <v>271</v>
      </c>
      <c r="D12030" s="4" t="s">
        <v>323</v>
      </c>
      <c r="E12030" s="5">
        <v>12.94</v>
      </c>
    </row>
    <row r="12031" spans="1:10" ht="11.25" x14ac:dyDescent="0.15">
      <c r="A12031" s="6" t="s">
        <v>328</v>
      </c>
      <c r="B12031" s="4" t="s">
        <v>147</v>
      </c>
      <c r="C12031" s="4" t="s">
        <v>271</v>
      </c>
      <c r="D12031" s="4" t="s">
        <v>323</v>
      </c>
      <c r="E12031" s="5">
        <v>7.15</v>
      </c>
    </row>
    <row r="12032" spans="1:10" ht="11.25" x14ac:dyDescent="0.15">
      <c r="A12032" s="6" t="s">
        <v>328</v>
      </c>
      <c r="B12032" s="4" t="s">
        <v>147</v>
      </c>
      <c r="C12032" s="4" t="s">
        <v>271</v>
      </c>
      <c r="D12032" s="4" t="s">
        <v>277</v>
      </c>
      <c r="E12032" s="5">
        <v>10.25</v>
      </c>
    </row>
    <row r="12033" spans="1:10" ht="11.25" x14ac:dyDescent="0.15">
      <c r="A12033" s="6" t="s">
        <v>328</v>
      </c>
      <c r="B12033" s="4" t="s">
        <v>147</v>
      </c>
      <c r="C12033" s="4" t="s">
        <v>271</v>
      </c>
      <c r="D12033" s="4" t="s">
        <v>275</v>
      </c>
      <c r="E12033" s="5">
        <v>11.19</v>
      </c>
    </row>
    <row r="12034" spans="1:10" ht="11.25" x14ac:dyDescent="0.15">
      <c r="A12034" s="6" t="s">
        <v>328</v>
      </c>
      <c r="B12034" s="4" t="s">
        <v>147</v>
      </c>
      <c r="C12034" s="4" t="s">
        <v>271</v>
      </c>
      <c r="D12034" s="4" t="s">
        <v>275</v>
      </c>
      <c r="E12034" s="5">
        <v>8.42</v>
      </c>
    </row>
    <row r="12035" spans="1:10" ht="11.25" x14ac:dyDescent="0.15">
      <c r="A12035" s="6" t="s">
        <v>328</v>
      </c>
      <c r="B12035" s="4" t="s">
        <v>43</v>
      </c>
      <c r="C12035" s="4" t="s">
        <v>271</v>
      </c>
      <c r="D12035" s="4" t="s">
        <v>323</v>
      </c>
      <c r="E12035" s="5">
        <v>12.51</v>
      </c>
      <c r="F12035" t="s">
        <v>354</v>
      </c>
    </row>
    <row r="12036" spans="1:10" ht="11.25" x14ac:dyDescent="0.15">
      <c r="A12036" s="6" t="s">
        <v>328</v>
      </c>
      <c r="B12036" s="4" t="s">
        <v>43</v>
      </c>
      <c r="C12036" s="4" t="s">
        <v>271</v>
      </c>
      <c r="D12036" s="4" t="s">
        <v>277</v>
      </c>
      <c r="E12036" s="5">
        <v>4.51</v>
      </c>
    </row>
    <row r="12037" spans="1:10" ht="11.25" x14ac:dyDescent="0.15">
      <c r="A12037" s="6" t="s">
        <v>328</v>
      </c>
      <c r="B12037" s="4" t="s">
        <v>43</v>
      </c>
      <c r="C12037" s="4" t="s">
        <v>271</v>
      </c>
      <c r="D12037" s="4" t="s">
        <v>275</v>
      </c>
      <c r="E12037" s="5">
        <v>10.97</v>
      </c>
    </row>
    <row r="12038" spans="1:10" ht="11.25" x14ac:dyDescent="0.15">
      <c r="A12038" s="6" t="s">
        <v>328</v>
      </c>
      <c r="B12038" s="4" t="s">
        <v>148</v>
      </c>
      <c r="C12038" s="4" t="s">
        <v>271</v>
      </c>
      <c r="D12038" s="4" t="s">
        <v>323</v>
      </c>
      <c r="E12038" s="5">
        <v>12.07</v>
      </c>
    </row>
    <row r="12039" spans="1:10" ht="11.25" x14ac:dyDescent="0.15">
      <c r="A12039" s="6" t="s">
        <v>328</v>
      </c>
      <c r="B12039" s="4" t="s">
        <v>148</v>
      </c>
      <c r="C12039" s="4" t="s">
        <v>271</v>
      </c>
      <c r="D12039" s="4" t="s">
        <v>277</v>
      </c>
      <c r="E12039" s="5">
        <v>7.18</v>
      </c>
    </row>
    <row r="12040" spans="1:10" ht="11.25" x14ac:dyDescent="0.15">
      <c r="A12040" s="6" t="s">
        <v>328</v>
      </c>
      <c r="B12040" s="4" t="s">
        <v>148</v>
      </c>
      <c r="C12040" s="4" t="s">
        <v>271</v>
      </c>
      <c r="D12040" s="4" t="s">
        <v>275</v>
      </c>
      <c r="E12040" s="5">
        <v>11.8</v>
      </c>
    </row>
    <row r="12041" spans="1:10" ht="11.25" x14ac:dyDescent="0.15">
      <c r="A12041" s="9" t="s">
        <v>328</v>
      </c>
      <c r="B12041" s="4" t="s">
        <v>44</v>
      </c>
      <c r="C12041" s="4" t="s">
        <v>271</v>
      </c>
      <c r="D12041" s="4" t="s">
        <v>323</v>
      </c>
      <c r="E12041" s="5">
        <v>14.18</v>
      </c>
      <c r="F12041" t="s">
        <v>353</v>
      </c>
      <c r="G12041" s="17">
        <f>+E12041+E12042+E12043+E12044+E12045+E12046+E12047+E12048+E12049+E12050</f>
        <v>108.51000000000002</v>
      </c>
      <c r="H12041" s="17">
        <f>E12053+E12054+E12055+E12056+E12057+E12058+E12052+E12051</f>
        <v>56.19</v>
      </c>
      <c r="I12041" s="18">
        <f>+(G12041/4)/(H12041/3)</f>
        <v>1.4483449012279768</v>
      </c>
      <c r="J12041" s="21">
        <f>+(B12041-$K$1)/7</f>
        <v>18</v>
      </c>
    </row>
    <row r="12042" spans="1:10" ht="11.25" x14ac:dyDescent="0.15">
      <c r="A12042" s="6" t="s">
        <v>328</v>
      </c>
      <c r="B12042" s="4" t="s">
        <v>44</v>
      </c>
      <c r="C12042" s="4" t="s">
        <v>271</v>
      </c>
      <c r="D12042" s="4" t="s">
        <v>323</v>
      </c>
      <c r="E12042" s="5">
        <v>6.17</v>
      </c>
    </row>
    <row r="12043" spans="1:10" ht="11.25" x14ac:dyDescent="0.15">
      <c r="A12043" s="6" t="s">
        <v>328</v>
      </c>
      <c r="B12043" s="4" t="s">
        <v>44</v>
      </c>
      <c r="C12043" s="4" t="s">
        <v>271</v>
      </c>
      <c r="D12043" s="4" t="s">
        <v>277</v>
      </c>
      <c r="E12043" s="5">
        <v>6.99</v>
      </c>
    </row>
    <row r="12044" spans="1:10" ht="11.25" x14ac:dyDescent="0.15">
      <c r="A12044" s="6" t="s">
        <v>328</v>
      </c>
      <c r="B12044" s="4" t="s">
        <v>44</v>
      </c>
      <c r="C12044" s="4" t="s">
        <v>271</v>
      </c>
      <c r="D12044" s="4" t="s">
        <v>275</v>
      </c>
      <c r="E12044" s="5">
        <v>12.23</v>
      </c>
    </row>
    <row r="12045" spans="1:10" ht="11.25" x14ac:dyDescent="0.15">
      <c r="A12045" s="6" t="s">
        <v>328</v>
      </c>
      <c r="B12045" s="4" t="s">
        <v>44</v>
      </c>
      <c r="C12045" s="4" t="s">
        <v>271</v>
      </c>
      <c r="D12045" s="4" t="s">
        <v>275</v>
      </c>
      <c r="E12045" s="5">
        <v>9.58</v>
      </c>
    </row>
    <row r="12046" spans="1:10" ht="11.25" x14ac:dyDescent="0.15">
      <c r="A12046" s="6" t="s">
        <v>328</v>
      </c>
      <c r="B12046" s="4" t="s">
        <v>149</v>
      </c>
      <c r="C12046" s="4" t="s">
        <v>271</v>
      </c>
      <c r="D12046" s="4" t="s">
        <v>279</v>
      </c>
      <c r="E12046" s="5">
        <v>10.51</v>
      </c>
    </row>
    <row r="12047" spans="1:10" ht="11.25" x14ac:dyDescent="0.15">
      <c r="A12047" s="6" t="s">
        <v>328</v>
      </c>
      <c r="B12047" s="4" t="s">
        <v>149</v>
      </c>
      <c r="C12047" s="4" t="s">
        <v>271</v>
      </c>
      <c r="D12047" s="4" t="s">
        <v>323</v>
      </c>
      <c r="E12047" s="5">
        <v>16.55</v>
      </c>
    </row>
    <row r="12048" spans="1:10" ht="11.25" x14ac:dyDescent="0.15">
      <c r="A12048" s="6" t="s">
        <v>328</v>
      </c>
      <c r="B12048" s="4" t="s">
        <v>149</v>
      </c>
      <c r="C12048" s="4" t="s">
        <v>271</v>
      </c>
      <c r="D12048" s="4" t="s">
        <v>277</v>
      </c>
      <c r="E12048" s="5">
        <v>11.67</v>
      </c>
    </row>
    <row r="12049" spans="1:10" ht="11.25" x14ac:dyDescent="0.15">
      <c r="A12049" s="6" t="s">
        <v>328</v>
      </c>
      <c r="B12049" s="4" t="s">
        <v>149</v>
      </c>
      <c r="C12049" s="4" t="s">
        <v>271</v>
      </c>
      <c r="D12049" s="4" t="s">
        <v>275</v>
      </c>
      <c r="E12049" s="5">
        <v>9.9499999999999993</v>
      </c>
    </row>
    <row r="12050" spans="1:10" ht="11.25" x14ac:dyDescent="0.15">
      <c r="A12050" s="6" t="s">
        <v>328</v>
      </c>
      <c r="B12050" s="4" t="s">
        <v>149</v>
      </c>
      <c r="C12050" s="4" t="s">
        <v>271</v>
      </c>
      <c r="D12050" s="4" t="s">
        <v>275</v>
      </c>
      <c r="E12050" s="5">
        <v>10.68</v>
      </c>
    </row>
    <row r="12051" spans="1:10" ht="11.25" x14ac:dyDescent="0.15">
      <c r="A12051" s="6" t="s">
        <v>328</v>
      </c>
      <c r="B12051" s="4" t="s">
        <v>45</v>
      </c>
      <c r="C12051" s="4" t="s">
        <v>271</v>
      </c>
      <c r="D12051" s="4" t="s">
        <v>323</v>
      </c>
      <c r="E12051" s="5">
        <v>6.72</v>
      </c>
      <c r="F12051" t="s">
        <v>354</v>
      </c>
    </row>
    <row r="12052" spans="1:10" ht="11.25" x14ac:dyDescent="0.15">
      <c r="A12052" s="6" t="s">
        <v>328</v>
      </c>
      <c r="B12052" s="4" t="s">
        <v>45</v>
      </c>
      <c r="C12052" s="4" t="s">
        <v>271</v>
      </c>
      <c r="D12052" s="4" t="s">
        <v>323</v>
      </c>
      <c r="E12052" s="5">
        <v>4.96</v>
      </c>
    </row>
    <row r="12053" spans="1:10" ht="11.25" x14ac:dyDescent="0.15">
      <c r="A12053" s="6" t="s">
        <v>328</v>
      </c>
      <c r="B12053" s="4" t="s">
        <v>45</v>
      </c>
      <c r="C12053" s="4" t="s">
        <v>271</v>
      </c>
      <c r="D12053" s="4" t="s">
        <v>278</v>
      </c>
      <c r="E12053" s="5">
        <v>8.07</v>
      </c>
    </row>
    <row r="12054" spans="1:10" ht="11.25" x14ac:dyDescent="0.15">
      <c r="A12054" s="6" t="s">
        <v>328</v>
      </c>
      <c r="B12054" s="4" t="s">
        <v>45</v>
      </c>
      <c r="C12054" s="4" t="s">
        <v>271</v>
      </c>
      <c r="D12054" s="4" t="s">
        <v>277</v>
      </c>
      <c r="E12054" s="5">
        <v>4.12</v>
      </c>
    </row>
    <row r="12055" spans="1:10" ht="11.25" x14ac:dyDescent="0.15">
      <c r="A12055" s="6" t="s">
        <v>328</v>
      </c>
      <c r="B12055" s="4" t="s">
        <v>150</v>
      </c>
      <c r="C12055" s="4" t="s">
        <v>271</v>
      </c>
      <c r="D12055" s="4" t="s">
        <v>276</v>
      </c>
      <c r="E12055" s="5">
        <v>4.55</v>
      </c>
    </row>
    <row r="12056" spans="1:10" ht="11.25" x14ac:dyDescent="0.15">
      <c r="A12056" s="6" t="s">
        <v>328</v>
      </c>
      <c r="B12056" s="4" t="s">
        <v>150</v>
      </c>
      <c r="C12056" s="4" t="s">
        <v>271</v>
      </c>
      <c r="D12056" s="4" t="s">
        <v>323</v>
      </c>
      <c r="E12056" s="5">
        <v>12.79</v>
      </c>
    </row>
    <row r="12057" spans="1:10" ht="11.25" x14ac:dyDescent="0.15">
      <c r="A12057" s="6" t="s">
        <v>328</v>
      </c>
      <c r="B12057" s="4" t="s">
        <v>150</v>
      </c>
      <c r="C12057" s="4" t="s">
        <v>271</v>
      </c>
      <c r="D12057" s="4" t="s">
        <v>277</v>
      </c>
      <c r="E12057" s="5">
        <v>7.08</v>
      </c>
    </row>
    <row r="12058" spans="1:10" ht="11.25" x14ac:dyDescent="0.15">
      <c r="A12058" s="6" t="s">
        <v>328</v>
      </c>
      <c r="B12058" s="4" t="s">
        <v>150</v>
      </c>
      <c r="C12058" s="4" t="s">
        <v>271</v>
      </c>
      <c r="D12058" s="4" t="s">
        <v>275</v>
      </c>
      <c r="E12058" s="5">
        <v>7.9</v>
      </c>
    </row>
    <row r="12059" spans="1:10" ht="11.25" x14ac:dyDescent="0.15">
      <c r="A12059" s="6" t="s">
        <v>328</v>
      </c>
      <c r="B12059" s="4" t="s">
        <v>46</v>
      </c>
      <c r="C12059" s="4" t="s">
        <v>271</v>
      </c>
      <c r="D12059" s="4" t="s">
        <v>323</v>
      </c>
      <c r="E12059" s="5">
        <v>12.95</v>
      </c>
      <c r="F12059" t="s">
        <v>353</v>
      </c>
      <c r="G12059" s="17">
        <f>+E12059+E12060+E12061+E12062+E12063+E12064+E12065+E12066+E12067+E12068+E12069</f>
        <v>107.41000000000001</v>
      </c>
      <c r="H12059" s="17">
        <f>E12071+E12072+E12073+E12074+E12075+E12070</f>
        <v>61.910000000000004</v>
      </c>
      <c r="I12059" s="18">
        <f>+(G12059/4)/(H12059/3)</f>
        <v>1.3012033597157164</v>
      </c>
      <c r="J12059" s="21">
        <f>+(B12059-$K$1)/7</f>
        <v>19</v>
      </c>
    </row>
    <row r="12060" spans="1:10" ht="11.25" x14ac:dyDescent="0.15">
      <c r="A12060" s="6" t="s">
        <v>328</v>
      </c>
      <c r="B12060" s="4" t="s">
        <v>46</v>
      </c>
      <c r="C12060" s="4" t="s">
        <v>271</v>
      </c>
      <c r="D12060" s="4" t="s">
        <v>323</v>
      </c>
      <c r="E12060" s="5">
        <v>6.3</v>
      </c>
    </row>
    <row r="12061" spans="1:10" ht="11.25" x14ac:dyDescent="0.15">
      <c r="A12061" s="6" t="s">
        <v>328</v>
      </c>
      <c r="B12061" s="4" t="s">
        <v>46</v>
      </c>
      <c r="C12061" s="4" t="s">
        <v>271</v>
      </c>
      <c r="D12061" s="4" t="s">
        <v>277</v>
      </c>
      <c r="E12061" s="5">
        <v>7.61</v>
      </c>
    </row>
    <row r="12062" spans="1:10" ht="11.25" x14ac:dyDescent="0.15">
      <c r="A12062" s="6" t="s">
        <v>328</v>
      </c>
      <c r="B12062" s="4" t="s">
        <v>46</v>
      </c>
      <c r="C12062" s="4" t="s">
        <v>271</v>
      </c>
      <c r="D12062" s="4" t="s">
        <v>275</v>
      </c>
      <c r="E12062" s="5">
        <v>11.26</v>
      </c>
    </row>
    <row r="12063" spans="1:10" ht="11.25" x14ac:dyDescent="0.15">
      <c r="A12063" s="6" t="s">
        <v>328</v>
      </c>
      <c r="B12063" s="4" t="s">
        <v>46</v>
      </c>
      <c r="C12063" s="4" t="s">
        <v>271</v>
      </c>
      <c r="D12063" s="4" t="s">
        <v>275</v>
      </c>
      <c r="E12063" s="5">
        <v>9.41</v>
      </c>
    </row>
    <row r="12064" spans="1:10" ht="11.25" x14ac:dyDescent="0.15">
      <c r="A12064" s="6" t="s">
        <v>328</v>
      </c>
      <c r="B12064" s="4" t="s">
        <v>151</v>
      </c>
      <c r="C12064" s="4" t="s">
        <v>271</v>
      </c>
      <c r="D12064" s="4" t="s">
        <v>279</v>
      </c>
      <c r="E12064" s="5">
        <v>9.4499999999999993</v>
      </c>
    </row>
    <row r="12065" spans="1:10" ht="11.25" x14ac:dyDescent="0.15">
      <c r="A12065" s="6" t="s">
        <v>328</v>
      </c>
      <c r="B12065" s="4" t="s">
        <v>151</v>
      </c>
      <c r="C12065" s="4" t="s">
        <v>271</v>
      </c>
      <c r="D12065" s="4" t="s">
        <v>323</v>
      </c>
      <c r="E12065" s="5">
        <v>13.6</v>
      </c>
    </row>
    <row r="12066" spans="1:10" ht="11.25" x14ac:dyDescent="0.15">
      <c r="A12066" s="6" t="s">
        <v>328</v>
      </c>
      <c r="B12066" s="4" t="s">
        <v>151</v>
      </c>
      <c r="C12066" s="4" t="s">
        <v>271</v>
      </c>
      <c r="D12066" s="4" t="s">
        <v>323</v>
      </c>
      <c r="E12066" s="5">
        <v>4.57</v>
      </c>
    </row>
    <row r="12067" spans="1:10" ht="11.25" x14ac:dyDescent="0.15">
      <c r="A12067" s="6" t="s">
        <v>328</v>
      </c>
      <c r="B12067" s="4" t="s">
        <v>151</v>
      </c>
      <c r="C12067" s="4" t="s">
        <v>271</v>
      </c>
      <c r="D12067" s="4" t="s">
        <v>277</v>
      </c>
      <c r="E12067" s="5">
        <v>10.62</v>
      </c>
    </row>
    <row r="12068" spans="1:10" ht="11.25" x14ac:dyDescent="0.15">
      <c r="A12068" s="6" t="s">
        <v>328</v>
      </c>
      <c r="B12068" s="4" t="s">
        <v>151</v>
      </c>
      <c r="C12068" s="4" t="s">
        <v>271</v>
      </c>
      <c r="D12068" s="4" t="s">
        <v>275</v>
      </c>
      <c r="E12068" s="5">
        <v>11.58</v>
      </c>
    </row>
    <row r="12069" spans="1:10" ht="11.25" x14ac:dyDescent="0.15">
      <c r="A12069" s="6" t="s">
        <v>328</v>
      </c>
      <c r="B12069" s="4" t="s">
        <v>151</v>
      </c>
      <c r="C12069" s="4" t="s">
        <v>271</v>
      </c>
      <c r="D12069" s="4" t="s">
        <v>275</v>
      </c>
      <c r="E12069" s="5">
        <v>10.06</v>
      </c>
    </row>
    <row r="12070" spans="1:10" ht="11.25" x14ac:dyDescent="0.15">
      <c r="A12070" s="6" t="s">
        <v>328</v>
      </c>
      <c r="B12070" s="4" t="s">
        <v>47</v>
      </c>
      <c r="C12070" s="4" t="s">
        <v>271</v>
      </c>
      <c r="D12070" s="4" t="s">
        <v>323</v>
      </c>
      <c r="E12070" s="5">
        <v>12.43</v>
      </c>
      <c r="F12070" t="s">
        <v>354</v>
      </c>
    </row>
    <row r="12071" spans="1:10" ht="11.25" x14ac:dyDescent="0.15">
      <c r="A12071" s="6" t="s">
        <v>328</v>
      </c>
      <c r="B12071" s="4" t="s">
        <v>47</v>
      </c>
      <c r="C12071" s="4" t="s">
        <v>271</v>
      </c>
      <c r="D12071" s="4" t="s">
        <v>277</v>
      </c>
      <c r="E12071" s="5">
        <v>4.51</v>
      </c>
    </row>
    <row r="12072" spans="1:10" ht="11.25" x14ac:dyDescent="0.15">
      <c r="A12072" s="6" t="s">
        <v>328</v>
      </c>
      <c r="B12072" s="4" t="s">
        <v>47</v>
      </c>
      <c r="C12072" s="4" t="s">
        <v>271</v>
      </c>
      <c r="D12072" s="4" t="s">
        <v>275</v>
      </c>
      <c r="E12072" s="5">
        <v>11.23</v>
      </c>
    </row>
    <row r="12073" spans="1:10" ht="11.25" x14ac:dyDescent="0.15">
      <c r="A12073" s="6" t="s">
        <v>328</v>
      </c>
      <c r="B12073" s="4" t="s">
        <v>152</v>
      </c>
      <c r="C12073" s="4" t="s">
        <v>271</v>
      </c>
      <c r="D12073" s="4" t="s">
        <v>323</v>
      </c>
      <c r="E12073" s="5">
        <v>13.32</v>
      </c>
    </row>
    <row r="12074" spans="1:10" ht="11.25" x14ac:dyDescent="0.15">
      <c r="A12074" s="6" t="s">
        <v>328</v>
      </c>
      <c r="B12074" s="4" t="s">
        <v>152</v>
      </c>
      <c r="C12074" s="4" t="s">
        <v>271</v>
      </c>
      <c r="D12074" s="4" t="s">
        <v>277</v>
      </c>
      <c r="E12074" s="5">
        <v>7.54</v>
      </c>
    </row>
    <row r="12075" spans="1:10" ht="11.25" x14ac:dyDescent="0.15">
      <c r="A12075" s="6" t="s">
        <v>328</v>
      </c>
      <c r="B12075" s="4" t="s">
        <v>152</v>
      </c>
      <c r="C12075" s="4" t="s">
        <v>271</v>
      </c>
      <c r="D12075" s="4" t="s">
        <v>275</v>
      </c>
      <c r="E12075" s="5">
        <v>12.88</v>
      </c>
    </row>
    <row r="12076" spans="1:10" ht="11.25" x14ac:dyDescent="0.15">
      <c r="A12076" s="6" t="s">
        <v>328</v>
      </c>
      <c r="B12076" s="4" t="s">
        <v>48</v>
      </c>
      <c r="C12076" s="4" t="s">
        <v>271</v>
      </c>
      <c r="D12076" s="4" t="s">
        <v>323</v>
      </c>
      <c r="E12076" s="5">
        <v>15.91</v>
      </c>
      <c r="F12076" t="s">
        <v>353</v>
      </c>
      <c r="G12076" s="17">
        <f>+E12076+E12077+E12078+E12079+E12080+E12081+E12082+E12083+E12084+E12085+E12086</f>
        <v>101.11000000000001</v>
      </c>
      <c r="H12076" s="17">
        <f>E12088+E12089+E12090+E12091+E12092+E12087</f>
        <v>63.72</v>
      </c>
      <c r="I12076" s="18">
        <f>+(G12076/4)/(H12076/3)</f>
        <v>1.1900894538606406</v>
      </c>
      <c r="J12076" s="21">
        <f>+(B12076-$K$1)/7</f>
        <v>20</v>
      </c>
    </row>
    <row r="12077" spans="1:10" ht="11.25" x14ac:dyDescent="0.15">
      <c r="A12077" s="6" t="s">
        <v>328</v>
      </c>
      <c r="B12077" s="4" t="s">
        <v>48</v>
      </c>
      <c r="C12077" s="4" t="s">
        <v>271</v>
      </c>
      <c r="D12077" s="4" t="s">
        <v>277</v>
      </c>
      <c r="E12077" s="5">
        <v>6.24</v>
      </c>
    </row>
    <row r="12078" spans="1:10" ht="11.25" x14ac:dyDescent="0.15">
      <c r="A12078" s="6" t="s">
        <v>328</v>
      </c>
      <c r="B12078" s="4" t="s">
        <v>48</v>
      </c>
      <c r="C12078" s="4" t="s">
        <v>271</v>
      </c>
      <c r="D12078" s="4" t="s">
        <v>275</v>
      </c>
      <c r="E12078" s="5">
        <v>11.06</v>
      </c>
    </row>
    <row r="12079" spans="1:10" ht="11.25" x14ac:dyDescent="0.15">
      <c r="A12079" s="6" t="s">
        <v>328</v>
      </c>
      <c r="B12079" s="4" t="s">
        <v>48</v>
      </c>
      <c r="C12079" s="4" t="s">
        <v>271</v>
      </c>
      <c r="D12079" s="4" t="s">
        <v>275</v>
      </c>
      <c r="E12079" s="5">
        <v>9.0299999999999994</v>
      </c>
    </row>
    <row r="12080" spans="1:10" ht="11.25" x14ac:dyDescent="0.15">
      <c r="A12080" s="6" t="s">
        <v>328</v>
      </c>
      <c r="B12080" s="4" t="s">
        <v>153</v>
      </c>
      <c r="C12080" s="4" t="s">
        <v>271</v>
      </c>
      <c r="D12080" s="4" t="s">
        <v>279</v>
      </c>
      <c r="E12080" s="5">
        <v>2.63</v>
      </c>
    </row>
    <row r="12081" spans="1:10" ht="11.25" x14ac:dyDescent="0.15">
      <c r="A12081" s="6" t="s">
        <v>328</v>
      </c>
      <c r="B12081" s="4" t="s">
        <v>153</v>
      </c>
      <c r="C12081" s="4" t="s">
        <v>271</v>
      </c>
      <c r="D12081" s="4" t="s">
        <v>279</v>
      </c>
      <c r="E12081" s="5">
        <v>10.1</v>
      </c>
    </row>
    <row r="12082" spans="1:10" ht="11.25" x14ac:dyDescent="0.15">
      <c r="A12082" s="6" t="s">
        <v>328</v>
      </c>
      <c r="B12082" s="4" t="s">
        <v>153</v>
      </c>
      <c r="C12082" s="4" t="s">
        <v>271</v>
      </c>
      <c r="D12082" s="4" t="s">
        <v>323</v>
      </c>
      <c r="E12082" s="5">
        <v>14.31</v>
      </c>
    </row>
    <row r="12083" spans="1:10" ht="11.25" x14ac:dyDescent="0.15">
      <c r="A12083" s="6" t="s">
        <v>328</v>
      </c>
      <c r="B12083" s="4" t="s">
        <v>153</v>
      </c>
      <c r="C12083" s="4" t="s">
        <v>271</v>
      </c>
      <c r="D12083" s="4" t="s">
        <v>323</v>
      </c>
      <c r="E12083" s="5">
        <v>6.29</v>
      </c>
    </row>
    <row r="12084" spans="1:10" ht="11.25" x14ac:dyDescent="0.15">
      <c r="A12084" s="6" t="s">
        <v>328</v>
      </c>
      <c r="B12084" s="4" t="s">
        <v>153</v>
      </c>
      <c r="C12084" s="4" t="s">
        <v>271</v>
      </c>
      <c r="D12084" s="4" t="s">
        <v>277</v>
      </c>
      <c r="E12084" s="5">
        <v>10.38</v>
      </c>
    </row>
    <row r="12085" spans="1:10" ht="11.25" x14ac:dyDescent="0.15">
      <c r="A12085" s="6" t="s">
        <v>328</v>
      </c>
      <c r="B12085" s="4" t="s">
        <v>153</v>
      </c>
      <c r="C12085" s="4" t="s">
        <v>271</v>
      </c>
      <c r="D12085" s="4" t="s">
        <v>275</v>
      </c>
      <c r="E12085" s="5">
        <v>9.65</v>
      </c>
    </row>
    <row r="12086" spans="1:10" ht="11.25" x14ac:dyDescent="0.15">
      <c r="A12086" s="6" t="s">
        <v>328</v>
      </c>
      <c r="B12086" s="4" t="s">
        <v>153</v>
      </c>
      <c r="C12086" s="4" t="s">
        <v>271</v>
      </c>
      <c r="D12086" s="4" t="s">
        <v>275</v>
      </c>
      <c r="E12086" s="5">
        <v>5.51</v>
      </c>
    </row>
    <row r="12087" spans="1:10" ht="11.25" x14ac:dyDescent="0.15">
      <c r="A12087" s="9" t="s">
        <v>328</v>
      </c>
      <c r="B12087" s="4" t="s">
        <v>49</v>
      </c>
      <c r="C12087" s="4" t="s">
        <v>271</v>
      </c>
      <c r="D12087" s="4" t="s">
        <v>323</v>
      </c>
      <c r="E12087" s="5">
        <v>12.75</v>
      </c>
      <c r="F12087" t="s">
        <v>354</v>
      </c>
    </row>
    <row r="12088" spans="1:10" ht="11.25" x14ac:dyDescent="0.15">
      <c r="A12088" s="6" t="s">
        <v>328</v>
      </c>
      <c r="B12088" s="4" t="s">
        <v>49</v>
      </c>
      <c r="C12088" s="4" t="s">
        <v>271</v>
      </c>
      <c r="D12088" s="4" t="s">
        <v>277</v>
      </c>
      <c r="E12088" s="5">
        <v>5.1100000000000003</v>
      </c>
    </row>
    <row r="12089" spans="1:10" ht="11.25" x14ac:dyDescent="0.15">
      <c r="A12089" s="6" t="s">
        <v>328</v>
      </c>
      <c r="B12089" s="4" t="s">
        <v>49</v>
      </c>
      <c r="C12089" s="4" t="s">
        <v>271</v>
      </c>
      <c r="D12089" s="4" t="s">
        <v>275</v>
      </c>
      <c r="E12089" s="5">
        <v>12.5</v>
      </c>
    </row>
    <row r="12090" spans="1:10" ht="11.25" x14ac:dyDescent="0.15">
      <c r="A12090" s="6" t="s">
        <v>328</v>
      </c>
      <c r="B12090" s="4" t="s">
        <v>154</v>
      </c>
      <c r="C12090" s="4" t="s">
        <v>271</v>
      </c>
      <c r="D12090" s="4" t="s">
        <v>323</v>
      </c>
      <c r="E12090" s="5">
        <v>12.97</v>
      </c>
    </row>
    <row r="12091" spans="1:10" ht="11.25" x14ac:dyDescent="0.15">
      <c r="A12091" s="6" t="s">
        <v>328</v>
      </c>
      <c r="B12091" s="4" t="s">
        <v>154</v>
      </c>
      <c r="C12091" s="4" t="s">
        <v>271</v>
      </c>
      <c r="D12091" s="4" t="s">
        <v>277</v>
      </c>
      <c r="E12091" s="5">
        <v>8.19</v>
      </c>
    </row>
    <row r="12092" spans="1:10" ht="11.25" x14ac:dyDescent="0.15">
      <c r="A12092" s="6" t="s">
        <v>328</v>
      </c>
      <c r="B12092" s="4" t="s">
        <v>154</v>
      </c>
      <c r="C12092" s="4" t="s">
        <v>271</v>
      </c>
      <c r="D12092" s="4" t="s">
        <v>275</v>
      </c>
      <c r="E12092" s="5">
        <v>12.2</v>
      </c>
    </row>
    <row r="12093" spans="1:10" ht="11.25" x14ac:dyDescent="0.15">
      <c r="A12093" s="6" t="s">
        <v>328</v>
      </c>
      <c r="B12093" s="4" t="s">
        <v>50</v>
      </c>
      <c r="C12093" s="4" t="s">
        <v>271</v>
      </c>
      <c r="D12093" s="4" t="s">
        <v>323</v>
      </c>
      <c r="E12093" s="5">
        <v>9.19</v>
      </c>
      <c r="F12093" t="s">
        <v>353</v>
      </c>
      <c r="G12093" s="17">
        <f>+E12093+E12094+E12095+E12096+E12097+E12098+E12099+E12100+E12101+E12102+E12103</f>
        <v>108.51000000000002</v>
      </c>
      <c r="H12093" s="17">
        <f>E12105+E12106+E12107+E12108+E12109+E12104</f>
        <v>60.27</v>
      </c>
      <c r="I12093" s="18">
        <f>+(G12093/4)/(H12093/3)</f>
        <v>1.3502986560477852</v>
      </c>
      <c r="J12093" s="21">
        <f>+(B12093-$K$1)/7</f>
        <v>21</v>
      </c>
    </row>
    <row r="12094" spans="1:10" ht="11.25" x14ac:dyDescent="0.15">
      <c r="A12094" s="6" t="s">
        <v>328</v>
      </c>
      <c r="B12094" s="4" t="s">
        <v>50</v>
      </c>
      <c r="C12094" s="4" t="s">
        <v>271</v>
      </c>
      <c r="D12094" s="4" t="s">
        <v>323</v>
      </c>
      <c r="E12094" s="5">
        <v>11.24</v>
      </c>
    </row>
    <row r="12095" spans="1:10" ht="11.25" x14ac:dyDescent="0.15">
      <c r="A12095" s="6" t="s">
        <v>328</v>
      </c>
      <c r="B12095" s="4" t="s">
        <v>50</v>
      </c>
      <c r="C12095" s="4" t="s">
        <v>271</v>
      </c>
      <c r="D12095" s="4" t="s">
        <v>277</v>
      </c>
      <c r="E12095" s="5">
        <v>7.59</v>
      </c>
    </row>
    <row r="12096" spans="1:10" ht="11.25" x14ac:dyDescent="0.15">
      <c r="A12096" s="6" t="s">
        <v>328</v>
      </c>
      <c r="B12096" s="4" t="s">
        <v>50</v>
      </c>
      <c r="C12096" s="4" t="s">
        <v>271</v>
      </c>
      <c r="D12096" s="4" t="s">
        <v>275</v>
      </c>
      <c r="E12096" s="5">
        <v>12.49</v>
      </c>
    </row>
    <row r="12097" spans="1:6" ht="11.25" x14ac:dyDescent="0.15">
      <c r="A12097" s="6" t="s">
        <v>328</v>
      </c>
      <c r="B12097" s="4" t="s">
        <v>50</v>
      </c>
      <c r="C12097" s="4" t="s">
        <v>271</v>
      </c>
      <c r="D12097" s="4" t="s">
        <v>275</v>
      </c>
      <c r="E12097" s="5">
        <v>9.6199999999999992</v>
      </c>
    </row>
    <row r="12098" spans="1:6" ht="11.25" x14ac:dyDescent="0.15">
      <c r="A12098" s="6" t="s">
        <v>328</v>
      </c>
      <c r="B12098" s="4" t="s">
        <v>155</v>
      </c>
      <c r="C12098" s="4" t="s">
        <v>271</v>
      </c>
      <c r="D12098" s="4" t="s">
        <v>279</v>
      </c>
      <c r="E12098" s="5">
        <v>11.04</v>
      </c>
    </row>
    <row r="12099" spans="1:6" ht="11.25" x14ac:dyDescent="0.15">
      <c r="A12099" s="6" t="s">
        <v>328</v>
      </c>
      <c r="B12099" s="4" t="s">
        <v>155</v>
      </c>
      <c r="C12099" s="4" t="s">
        <v>271</v>
      </c>
      <c r="D12099" s="4" t="s">
        <v>323</v>
      </c>
      <c r="E12099" s="5">
        <v>13.86</v>
      </c>
    </row>
    <row r="12100" spans="1:6" ht="11.25" x14ac:dyDescent="0.15">
      <c r="A12100" s="6" t="s">
        <v>328</v>
      </c>
      <c r="B12100" s="4" t="s">
        <v>155</v>
      </c>
      <c r="C12100" s="4" t="s">
        <v>271</v>
      </c>
      <c r="D12100" s="4" t="s">
        <v>323</v>
      </c>
      <c r="E12100" s="5">
        <v>4.37</v>
      </c>
    </row>
    <row r="12101" spans="1:6" ht="11.25" x14ac:dyDescent="0.15">
      <c r="A12101" s="6" t="s">
        <v>328</v>
      </c>
      <c r="B12101" s="4" t="s">
        <v>155</v>
      </c>
      <c r="C12101" s="4" t="s">
        <v>271</v>
      </c>
      <c r="D12101" s="4" t="s">
        <v>277</v>
      </c>
      <c r="E12101" s="5">
        <v>9.9600000000000009</v>
      </c>
    </row>
    <row r="12102" spans="1:6" ht="11.25" x14ac:dyDescent="0.15">
      <c r="A12102" s="6" t="s">
        <v>328</v>
      </c>
      <c r="B12102" s="4" t="s">
        <v>155</v>
      </c>
      <c r="C12102" s="4" t="s">
        <v>271</v>
      </c>
      <c r="D12102" s="4" t="s">
        <v>275</v>
      </c>
      <c r="E12102" s="5">
        <v>11.71</v>
      </c>
    </row>
    <row r="12103" spans="1:6" ht="11.25" x14ac:dyDescent="0.15">
      <c r="A12103" s="6" t="s">
        <v>328</v>
      </c>
      <c r="B12103" s="4" t="s">
        <v>155</v>
      </c>
      <c r="C12103" s="4" t="s">
        <v>271</v>
      </c>
      <c r="D12103" s="4" t="s">
        <v>275</v>
      </c>
      <c r="E12103" s="5">
        <v>7.44</v>
      </c>
    </row>
    <row r="12104" spans="1:6" ht="11.25" x14ac:dyDescent="0.15">
      <c r="A12104" s="6" t="s">
        <v>328</v>
      </c>
      <c r="B12104" s="4" t="s">
        <v>51</v>
      </c>
      <c r="C12104" s="4" t="s">
        <v>271</v>
      </c>
      <c r="D12104" s="4" t="s">
        <v>323</v>
      </c>
      <c r="E12104" s="5">
        <v>12.72</v>
      </c>
      <c r="F12104" t="s">
        <v>354</v>
      </c>
    </row>
    <row r="12105" spans="1:6" ht="11.25" x14ac:dyDescent="0.15">
      <c r="A12105" s="6" t="s">
        <v>328</v>
      </c>
      <c r="B12105" s="4" t="s">
        <v>51</v>
      </c>
      <c r="C12105" s="4" t="s">
        <v>271</v>
      </c>
      <c r="D12105" s="4" t="s">
        <v>277</v>
      </c>
      <c r="E12105" s="5">
        <v>4.7</v>
      </c>
    </row>
    <row r="12106" spans="1:6" ht="11.25" x14ac:dyDescent="0.15">
      <c r="A12106" s="6" t="s">
        <v>328</v>
      </c>
      <c r="B12106" s="4" t="s">
        <v>51</v>
      </c>
      <c r="C12106" s="4" t="s">
        <v>271</v>
      </c>
      <c r="D12106" s="4" t="s">
        <v>275</v>
      </c>
      <c r="E12106" s="5">
        <v>12.2</v>
      </c>
    </row>
    <row r="12107" spans="1:6" ht="11.25" x14ac:dyDescent="0.15">
      <c r="A12107" s="6" t="s">
        <v>328</v>
      </c>
      <c r="B12107" s="4" t="s">
        <v>156</v>
      </c>
      <c r="C12107" s="4" t="s">
        <v>271</v>
      </c>
      <c r="D12107" s="4" t="s">
        <v>323</v>
      </c>
      <c r="E12107" s="5">
        <v>12.81</v>
      </c>
    </row>
    <row r="12108" spans="1:6" ht="11.25" x14ac:dyDescent="0.15">
      <c r="A12108" s="6" t="s">
        <v>328</v>
      </c>
      <c r="B12108" s="4" t="s">
        <v>156</v>
      </c>
      <c r="C12108" s="4" t="s">
        <v>271</v>
      </c>
      <c r="D12108" s="4" t="s">
        <v>277</v>
      </c>
      <c r="E12108" s="5">
        <v>6.81</v>
      </c>
    </row>
    <row r="12109" spans="1:6" ht="11.25" x14ac:dyDescent="0.15">
      <c r="A12109" s="6" t="s">
        <v>328</v>
      </c>
      <c r="B12109" s="4" t="s">
        <v>156</v>
      </c>
      <c r="C12109" s="4" t="s">
        <v>271</v>
      </c>
      <c r="D12109" s="4" t="s">
        <v>275</v>
      </c>
      <c r="E12109" s="5">
        <v>11.03</v>
      </c>
    </row>
    <row r="12110" spans="1:6" ht="11.25" x14ac:dyDescent="0.15">
      <c r="A12110" s="6" t="s">
        <v>328</v>
      </c>
      <c r="B12110" s="4" t="s">
        <v>157</v>
      </c>
      <c r="C12110" s="4" t="s">
        <v>271</v>
      </c>
      <c r="D12110" s="4" t="s">
        <v>279</v>
      </c>
      <c r="E12110" s="5">
        <v>10.43</v>
      </c>
      <c r="F12110" s="13" t="s">
        <v>353</v>
      </c>
    </row>
    <row r="12111" spans="1:6" ht="11.25" x14ac:dyDescent="0.15">
      <c r="A12111" s="6" t="s">
        <v>328</v>
      </c>
      <c r="B12111" s="4" t="s">
        <v>157</v>
      </c>
      <c r="C12111" s="4" t="s">
        <v>271</v>
      </c>
      <c r="D12111" s="4" t="s">
        <v>323</v>
      </c>
      <c r="E12111" s="5">
        <v>13.38</v>
      </c>
      <c r="F12111" s="13"/>
    </row>
    <row r="12112" spans="1:6" ht="11.25" x14ac:dyDescent="0.15">
      <c r="A12112" s="6" t="s">
        <v>328</v>
      </c>
      <c r="B12112" s="4" t="s">
        <v>157</v>
      </c>
      <c r="C12112" s="4" t="s">
        <v>271</v>
      </c>
      <c r="D12112" s="4" t="s">
        <v>323</v>
      </c>
      <c r="E12112" s="5">
        <v>5.7</v>
      </c>
      <c r="F12112" s="13"/>
    </row>
    <row r="12113" spans="1:10" ht="11.25" x14ac:dyDescent="0.15">
      <c r="A12113" s="6" t="s">
        <v>328</v>
      </c>
      <c r="B12113" s="4" t="s">
        <v>157</v>
      </c>
      <c r="C12113" s="4" t="s">
        <v>271</v>
      </c>
      <c r="D12113" s="4" t="s">
        <v>277</v>
      </c>
      <c r="E12113" s="5">
        <v>10.45</v>
      </c>
      <c r="F12113" s="13"/>
    </row>
    <row r="12114" spans="1:10" ht="11.25" x14ac:dyDescent="0.15">
      <c r="A12114" s="6" t="s">
        <v>328</v>
      </c>
      <c r="B12114" s="4" t="s">
        <v>157</v>
      </c>
      <c r="C12114" s="4" t="s">
        <v>271</v>
      </c>
      <c r="D12114" s="4" t="s">
        <v>275</v>
      </c>
      <c r="E12114" s="5">
        <v>13.29</v>
      </c>
      <c r="F12114" s="13"/>
    </row>
    <row r="12115" spans="1:10" ht="11.25" x14ac:dyDescent="0.15">
      <c r="A12115" s="6" t="s">
        <v>328</v>
      </c>
      <c r="B12115" s="4" t="s">
        <v>157</v>
      </c>
      <c r="C12115" s="4" t="s">
        <v>271</v>
      </c>
      <c r="D12115" s="4" t="s">
        <v>275</v>
      </c>
      <c r="E12115" s="5">
        <v>8.0299999999999994</v>
      </c>
      <c r="F12115" s="13"/>
    </row>
    <row r="12116" spans="1:10" ht="11.25" x14ac:dyDescent="0.15">
      <c r="A12116" s="6" t="s">
        <v>328</v>
      </c>
      <c r="B12116" s="4" t="s">
        <v>52</v>
      </c>
      <c r="C12116" s="4" t="s">
        <v>271</v>
      </c>
      <c r="D12116" s="4" t="s">
        <v>323</v>
      </c>
      <c r="E12116" s="5">
        <v>15.71</v>
      </c>
      <c r="F12116" s="13" t="s">
        <v>354</v>
      </c>
    </row>
    <row r="12117" spans="1:10" ht="11.25" x14ac:dyDescent="0.15">
      <c r="A12117" s="6" t="s">
        <v>328</v>
      </c>
      <c r="B12117" s="4" t="s">
        <v>52</v>
      </c>
      <c r="C12117" s="4" t="s">
        <v>271</v>
      </c>
      <c r="D12117" s="4" t="s">
        <v>323</v>
      </c>
      <c r="E12117" s="5">
        <v>15.99</v>
      </c>
    </row>
    <row r="12118" spans="1:10" ht="11.25" x14ac:dyDescent="0.15">
      <c r="A12118" s="6" t="s">
        <v>328</v>
      </c>
      <c r="B12118" s="4" t="s">
        <v>52</v>
      </c>
      <c r="C12118" s="4" t="s">
        <v>271</v>
      </c>
      <c r="D12118" s="4" t="s">
        <v>277</v>
      </c>
      <c r="E12118" s="5">
        <v>10.97</v>
      </c>
    </row>
    <row r="12119" spans="1:10" ht="11.25" x14ac:dyDescent="0.15">
      <c r="A12119" s="6" t="s">
        <v>328</v>
      </c>
      <c r="B12119" s="4" t="s">
        <v>52</v>
      </c>
      <c r="C12119" s="4" t="s">
        <v>271</v>
      </c>
      <c r="D12119" s="4" t="s">
        <v>275</v>
      </c>
      <c r="E12119" s="5">
        <v>15.45</v>
      </c>
    </row>
    <row r="12120" spans="1:10" ht="11.25" x14ac:dyDescent="0.15">
      <c r="A12120" s="6" t="s">
        <v>328</v>
      </c>
      <c r="B12120" s="4" t="s">
        <v>52</v>
      </c>
      <c r="C12120" s="4" t="s">
        <v>271</v>
      </c>
      <c r="D12120" s="4" t="s">
        <v>275</v>
      </c>
      <c r="E12120" s="5">
        <v>14.96</v>
      </c>
    </row>
    <row r="12121" spans="1:10" ht="11.25" x14ac:dyDescent="0.15">
      <c r="A12121" s="6" t="s">
        <v>328</v>
      </c>
      <c r="B12121" s="4" t="s">
        <v>158</v>
      </c>
      <c r="C12121" s="4" t="s">
        <v>271</v>
      </c>
      <c r="D12121" s="4" t="s">
        <v>279</v>
      </c>
      <c r="E12121" s="5">
        <v>8.6</v>
      </c>
    </row>
    <row r="12122" spans="1:10" ht="11.25" x14ac:dyDescent="0.15">
      <c r="A12122" s="6" t="s">
        <v>328</v>
      </c>
      <c r="B12122" s="4" t="s">
        <v>158</v>
      </c>
      <c r="C12122" s="4" t="s">
        <v>271</v>
      </c>
      <c r="D12122" s="4" t="s">
        <v>323</v>
      </c>
      <c r="E12122" s="5">
        <v>14.14</v>
      </c>
    </row>
    <row r="12123" spans="1:10" ht="11.25" x14ac:dyDescent="0.15">
      <c r="A12123" s="6" t="s">
        <v>328</v>
      </c>
      <c r="B12123" s="4" t="s">
        <v>158</v>
      </c>
      <c r="C12123" s="4" t="s">
        <v>271</v>
      </c>
      <c r="D12123" s="4" t="s">
        <v>277</v>
      </c>
      <c r="E12123" s="5">
        <v>7.7</v>
      </c>
    </row>
    <row r="12124" spans="1:10" ht="11.25" x14ac:dyDescent="0.15">
      <c r="A12124" s="6" t="s">
        <v>328</v>
      </c>
      <c r="B12124" s="4" t="s">
        <v>158</v>
      </c>
      <c r="C12124" s="4" t="s">
        <v>271</v>
      </c>
      <c r="D12124" s="4" t="s">
        <v>275</v>
      </c>
      <c r="E12124" s="5">
        <v>13.77</v>
      </c>
    </row>
    <row r="12125" spans="1:10" ht="11.25" x14ac:dyDescent="0.15">
      <c r="A12125" s="6" t="s">
        <v>328</v>
      </c>
      <c r="B12125" s="4" t="s">
        <v>53</v>
      </c>
      <c r="C12125" s="4" t="s">
        <v>271</v>
      </c>
      <c r="D12125" s="4" t="s">
        <v>323</v>
      </c>
      <c r="E12125" s="5">
        <v>12.85</v>
      </c>
      <c r="F12125" t="s">
        <v>353</v>
      </c>
      <c r="G12125" s="17">
        <f>+E12125+E12126+E12127+E12128+E12129+E12130+E12131+E12132+E12133+E12134</f>
        <v>103.03999999999999</v>
      </c>
      <c r="H12125" s="17">
        <f>E12137+E12138+E12139+E12140+E12141+E12135+E12136</f>
        <v>69.14</v>
      </c>
      <c r="I12125" s="18">
        <f>+(G12125/4)/(H12125/3)</f>
        <v>1.11773213769164</v>
      </c>
      <c r="J12125" s="21">
        <f>+(B12125-$K$1)/7</f>
        <v>23</v>
      </c>
    </row>
    <row r="12126" spans="1:10" ht="11.25" x14ac:dyDescent="0.15">
      <c r="A12126" s="6" t="s">
        <v>328</v>
      </c>
      <c r="B12126" s="4" t="s">
        <v>53</v>
      </c>
      <c r="C12126" s="4" t="s">
        <v>271</v>
      </c>
      <c r="D12126" s="4" t="s">
        <v>323</v>
      </c>
      <c r="E12126" s="5">
        <v>5.96</v>
      </c>
    </row>
    <row r="12127" spans="1:10" ht="11.25" x14ac:dyDescent="0.15">
      <c r="A12127" s="6" t="s">
        <v>328</v>
      </c>
      <c r="B12127" s="4" t="s">
        <v>53</v>
      </c>
      <c r="C12127" s="4" t="s">
        <v>271</v>
      </c>
      <c r="D12127" s="4" t="s">
        <v>277</v>
      </c>
      <c r="E12127" s="5">
        <v>7.37</v>
      </c>
    </row>
    <row r="12128" spans="1:10" ht="11.25" x14ac:dyDescent="0.15">
      <c r="A12128" s="6" t="s">
        <v>328</v>
      </c>
      <c r="B12128" s="4" t="s">
        <v>53</v>
      </c>
      <c r="C12128" s="4" t="s">
        <v>271</v>
      </c>
      <c r="D12128" s="4" t="s">
        <v>275</v>
      </c>
      <c r="E12128" s="5">
        <v>13.16</v>
      </c>
    </row>
    <row r="12129" spans="1:10" ht="11.25" x14ac:dyDescent="0.15">
      <c r="A12129" s="6" t="s">
        <v>328</v>
      </c>
      <c r="B12129" s="4" t="s">
        <v>53</v>
      </c>
      <c r="C12129" s="4" t="s">
        <v>271</v>
      </c>
      <c r="D12129" s="4" t="s">
        <v>275</v>
      </c>
      <c r="E12129" s="5">
        <v>9.43</v>
      </c>
    </row>
    <row r="12130" spans="1:10" ht="11.25" x14ac:dyDescent="0.15">
      <c r="A12130" s="9" t="s">
        <v>328</v>
      </c>
      <c r="B12130" s="4" t="s">
        <v>159</v>
      </c>
      <c r="C12130" s="4" t="s">
        <v>271</v>
      </c>
      <c r="D12130" s="4" t="s">
        <v>279</v>
      </c>
      <c r="E12130" s="5">
        <v>9.3800000000000008</v>
      </c>
    </row>
    <row r="12131" spans="1:10" ht="11.25" x14ac:dyDescent="0.15">
      <c r="A12131" s="6" t="s">
        <v>328</v>
      </c>
      <c r="B12131" s="4" t="s">
        <v>159</v>
      </c>
      <c r="C12131" s="4" t="s">
        <v>271</v>
      </c>
      <c r="D12131" s="4" t="s">
        <v>323</v>
      </c>
      <c r="E12131" s="5">
        <v>16.190000000000001</v>
      </c>
    </row>
    <row r="12132" spans="1:10" ht="11.25" x14ac:dyDescent="0.15">
      <c r="A12132" s="6" t="s">
        <v>328</v>
      </c>
      <c r="B12132" s="4" t="s">
        <v>159</v>
      </c>
      <c r="C12132" s="4" t="s">
        <v>271</v>
      </c>
      <c r="D12132" s="4" t="s">
        <v>277</v>
      </c>
      <c r="E12132" s="5">
        <v>9.6300000000000008</v>
      </c>
    </row>
    <row r="12133" spans="1:10" ht="11.25" x14ac:dyDescent="0.15">
      <c r="A12133" s="6" t="s">
        <v>328</v>
      </c>
      <c r="B12133" s="4" t="s">
        <v>159</v>
      </c>
      <c r="C12133" s="4" t="s">
        <v>271</v>
      </c>
      <c r="D12133" s="4" t="s">
        <v>275</v>
      </c>
      <c r="E12133" s="5">
        <v>12.49</v>
      </c>
    </row>
    <row r="12134" spans="1:10" ht="11.25" x14ac:dyDescent="0.15">
      <c r="A12134" s="6" t="s">
        <v>328</v>
      </c>
      <c r="B12134" s="4" t="s">
        <v>159</v>
      </c>
      <c r="C12134" s="4" t="s">
        <v>271</v>
      </c>
      <c r="D12134" s="4" t="s">
        <v>275</v>
      </c>
      <c r="E12134" s="5">
        <v>6.58</v>
      </c>
    </row>
    <row r="12135" spans="1:10" ht="11.25" x14ac:dyDescent="0.15">
      <c r="A12135" s="6" t="s">
        <v>328</v>
      </c>
      <c r="B12135" s="4" t="s">
        <v>54</v>
      </c>
      <c r="C12135" s="4" t="s">
        <v>271</v>
      </c>
      <c r="D12135" s="4" t="s">
        <v>323</v>
      </c>
      <c r="E12135" s="5">
        <v>12.29</v>
      </c>
      <c r="F12135" t="s">
        <v>354</v>
      </c>
    </row>
    <row r="12136" spans="1:10" ht="11.25" x14ac:dyDescent="0.15">
      <c r="A12136" s="6" t="s">
        <v>328</v>
      </c>
      <c r="B12136" s="4" t="s">
        <v>54</v>
      </c>
      <c r="C12136" s="4" t="s">
        <v>271</v>
      </c>
      <c r="D12136" s="4" t="s">
        <v>277</v>
      </c>
      <c r="E12136" s="5">
        <v>4.24</v>
      </c>
    </row>
    <row r="12137" spans="1:10" ht="11.25" x14ac:dyDescent="0.15">
      <c r="A12137" s="6" t="s">
        <v>328</v>
      </c>
      <c r="B12137" s="4" t="s">
        <v>54</v>
      </c>
      <c r="C12137" s="4" t="s">
        <v>271</v>
      </c>
      <c r="D12137" s="4" t="s">
        <v>275</v>
      </c>
      <c r="E12137" s="5">
        <v>11.8</v>
      </c>
    </row>
    <row r="12138" spans="1:10" ht="11.25" x14ac:dyDescent="0.15">
      <c r="A12138" s="6" t="s">
        <v>328</v>
      </c>
      <c r="B12138" s="4" t="s">
        <v>160</v>
      </c>
      <c r="C12138" s="4" t="s">
        <v>271</v>
      </c>
      <c r="D12138" s="4" t="s">
        <v>279</v>
      </c>
      <c r="E12138" s="5">
        <v>7.42</v>
      </c>
    </row>
    <row r="12139" spans="1:10" ht="11.25" x14ac:dyDescent="0.15">
      <c r="A12139" s="6" t="s">
        <v>328</v>
      </c>
      <c r="B12139" s="4" t="s">
        <v>160</v>
      </c>
      <c r="C12139" s="4" t="s">
        <v>271</v>
      </c>
      <c r="D12139" s="4" t="s">
        <v>323</v>
      </c>
      <c r="E12139" s="5">
        <v>12.78</v>
      </c>
    </row>
    <row r="12140" spans="1:10" ht="11.25" x14ac:dyDescent="0.15">
      <c r="A12140" s="6" t="s">
        <v>328</v>
      </c>
      <c r="B12140" s="4" t="s">
        <v>160</v>
      </c>
      <c r="C12140" s="4" t="s">
        <v>271</v>
      </c>
      <c r="D12140" s="4" t="s">
        <v>277</v>
      </c>
      <c r="E12140" s="5">
        <v>7.89</v>
      </c>
    </row>
    <row r="12141" spans="1:10" ht="11.25" x14ac:dyDescent="0.15">
      <c r="A12141" s="6" t="s">
        <v>328</v>
      </c>
      <c r="B12141" s="4" t="s">
        <v>160</v>
      </c>
      <c r="C12141" s="4" t="s">
        <v>271</v>
      </c>
      <c r="D12141" s="4" t="s">
        <v>275</v>
      </c>
      <c r="E12141" s="5">
        <v>12.72</v>
      </c>
    </row>
    <row r="12142" spans="1:10" ht="11.25" x14ac:dyDescent="0.15">
      <c r="A12142" s="6" t="s">
        <v>328</v>
      </c>
      <c r="B12142" s="4" t="s">
        <v>55</v>
      </c>
      <c r="C12142" s="4" t="s">
        <v>271</v>
      </c>
      <c r="D12142" s="4" t="s">
        <v>323</v>
      </c>
      <c r="E12142" s="5">
        <v>11.27</v>
      </c>
      <c r="F12142" t="s">
        <v>353</v>
      </c>
      <c r="G12142" s="17">
        <f>+E12142+E12143+E12144+E12145+E12146+E12147+E12148+E12149+E12150+E12151+E12152</f>
        <v>108.71000000000001</v>
      </c>
      <c r="H12142" s="17">
        <f>E12154+E12155+E12156+E12157+E12158+E12153</f>
        <v>64.610000000000014</v>
      </c>
      <c r="I12142" s="18">
        <f>+(G12142/4)/(H12142/3)</f>
        <v>1.2619176598049835</v>
      </c>
      <c r="J12142" s="21">
        <f>+(B12142-$K$1)/7</f>
        <v>24</v>
      </c>
    </row>
    <row r="12143" spans="1:10" ht="11.25" x14ac:dyDescent="0.15">
      <c r="A12143" s="6" t="s">
        <v>328</v>
      </c>
      <c r="B12143" s="4" t="s">
        <v>55</v>
      </c>
      <c r="C12143" s="4" t="s">
        <v>271</v>
      </c>
      <c r="D12143" s="4" t="s">
        <v>323</v>
      </c>
      <c r="E12143" s="5">
        <v>7.92</v>
      </c>
    </row>
    <row r="12144" spans="1:10" ht="11.25" x14ac:dyDescent="0.15">
      <c r="A12144" s="6" t="s">
        <v>328</v>
      </c>
      <c r="B12144" s="4" t="s">
        <v>55</v>
      </c>
      <c r="C12144" s="4" t="s">
        <v>271</v>
      </c>
      <c r="D12144" s="4" t="s">
        <v>277</v>
      </c>
      <c r="E12144" s="5">
        <v>8.67</v>
      </c>
    </row>
    <row r="12145" spans="1:10" ht="11.25" x14ac:dyDescent="0.15">
      <c r="A12145" s="6" t="s">
        <v>328</v>
      </c>
      <c r="B12145" s="4" t="s">
        <v>55</v>
      </c>
      <c r="C12145" s="4" t="s">
        <v>271</v>
      </c>
      <c r="D12145" s="4" t="s">
        <v>275</v>
      </c>
      <c r="E12145" s="5">
        <v>11.72</v>
      </c>
    </row>
    <row r="12146" spans="1:10" ht="11.25" x14ac:dyDescent="0.15">
      <c r="A12146" s="6" t="s">
        <v>328</v>
      </c>
      <c r="B12146" s="4" t="s">
        <v>55</v>
      </c>
      <c r="C12146" s="4" t="s">
        <v>271</v>
      </c>
      <c r="D12146" s="4" t="s">
        <v>275</v>
      </c>
      <c r="E12146" s="5">
        <v>10.33</v>
      </c>
    </row>
    <row r="12147" spans="1:10" ht="11.25" x14ac:dyDescent="0.15">
      <c r="A12147" s="6" t="s">
        <v>328</v>
      </c>
      <c r="B12147" s="4" t="s">
        <v>161</v>
      </c>
      <c r="C12147" s="4" t="s">
        <v>271</v>
      </c>
      <c r="D12147" s="4" t="s">
        <v>279</v>
      </c>
      <c r="E12147" s="5">
        <v>9.82</v>
      </c>
    </row>
    <row r="12148" spans="1:10" ht="11.25" x14ac:dyDescent="0.15">
      <c r="A12148" s="6" t="s">
        <v>328</v>
      </c>
      <c r="B12148" s="4" t="s">
        <v>161</v>
      </c>
      <c r="C12148" s="4" t="s">
        <v>271</v>
      </c>
      <c r="D12148" s="4" t="s">
        <v>323</v>
      </c>
      <c r="E12148" s="5">
        <v>12.6</v>
      </c>
    </row>
    <row r="12149" spans="1:10" ht="11.25" x14ac:dyDescent="0.15">
      <c r="A12149" s="6" t="s">
        <v>328</v>
      </c>
      <c r="B12149" s="4" t="s">
        <v>161</v>
      </c>
      <c r="C12149" s="4" t="s">
        <v>271</v>
      </c>
      <c r="D12149" s="4" t="s">
        <v>323</v>
      </c>
      <c r="E12149" s="5">
        <v>5.28</v>
      </c>
    </row>
    <row r="12150" spans="1:10" ht="11.25" x14ac:dyDescent="0.15">
      <c r="A12150" s="6" t="s">
        <v>328</v>
      </c>
      <c r="B12150" s="4" t="s">
        <v>161</v>
      </c>
      <c r="C12150" s="4" t="s">
        <v>271</v>
      </c>
      <c r="D12150" s="4" t="s">
        <v>277</v>
      </c>
      <c r="E12150" s="5">
        <v>10.56</v>
      </c>
    </row>
    <row r="12151" spans="1:10" ht="11.25" x14ac:dyDescent="0.15">
      <c r="A12151" s="6" t="s">
        <v>328</v>
      </c>
      <c r="B12151" s="4" t="s">
        <v>161</v>
      </c>
      <c r="C12151" s="4" t="s">
        <v>271</v>
      </c>
      <c r="D12151" s="4" t="s">
        <v>275</v>
      </c>
      <c r="E12151" s="5">
        <v>12.32</v>
      </c>
    </row>
    <row r="12152" spans="1:10" ht="11.25" x14ac:dyDescent="0.15">
      <c r="A12152" s="6" t="s">
        <v>328</v>
      </c>
      <c r="B12152" s="4" t="s">
        <v>161</v>
      </c>
      <c r="C12152" s="4" t="s">
        <v>271</v>
      </c>
      <c r="D12152" s="4" t="s">
        <v>275</v>
      </c>
      <c r="E12152" s="5">
        <v>8.2200000000000006</v>
      </c>
    </row>
    <row r="12153" spans="1:10" ht="11.25" x14ac:dyDescent="0.15">
      <c r="A12153" s="6" t="s">
        <v>328</v>
      </c>
      <c r="B12153" s="4" t="s">
        <v>56</v>
      </c>
      <c r="C12153" s="4" t="s">
        <v>271</v>
      </c>
      <c r="D12153" s="4" t="s">
        <v>323</v>
      </c>
      <c r="E12153" s="5">
        <v>12.93</v>
      </c>
      <c r="F12153" t="s">
        <v>354</v>
      </c>
    </row>
    <row r="12154" spans="1:10" ht="11.25" x14ac:dyDescent="0.15">
      <c r="A12154" s="6" t="s">
        <v>328</v>
      </c>
      <c r="B12154" s="4" t="s">
        <v>56</v>
      </c>
      <c r="C12154" s="4" t="s">
        <v>271</v>
      </c>
      <c r="D12154" s="4" t="s">
        <v>277</v>
      </c>
      <c r="E12154" s="5">
        <v>4.62</v>
      </c>
    </row>
    <row r="12155" spans="1:10" ht="11.25" x14ac:dyDescent="0.15">
      <c r="A12155" s="6" t="s">
        <v>328</v>
      </c>
      <c r="B12155" s="4" t="s">
        <v>56</v>
      </c>
      <c r="C12155" s="4" t="s">
        <v>271</v>
      </c>
      <c r="D12155" s="4" t="s">
        <v>275</v>
      </c>
      <c r="E12155" s="5">
        <v>14.19</v>
      </c>
    </row>
    <row r="12156" spans="1:10" ht="11.25" x14ac:dyDescent="0.15">
      <c r="A12156" s="6" t="s">
        <v>328</v>
      </c>
      <c r="B12156" s="4" t="s">
        <v>162</v>
      </c>
      <c r="C12156" s="4" t="s">
        <v>271</v>
      </c>
      <c r="D12156" s="4" t="s">
        <v>323</v>
      </c>
      <c r="E12156" s="5">
        <v>12.72</v>
      </c>
    </row>
    <row r="12157" spans="1:10" ht="11.25" x14ac:dyDescent="0.15">
      <c r="A12157" s="6" t="s">
        <v>328</v>
      </c>
      <c r="B12157" s="4" t="s">
        <v>162</v>
      </c>
      <c r="C12157" s="4" t="s">
        <v>271</v>
      </c>
      <c r="D12157" s="4" t="s">
        <v>277</v>
      </c>
      <c r="E12157" s="5">
        <v>8.17</v>
      </c>
    </row>
    <row r="12158" spans="1:10" ht="11.25" x14ac:dyDescent="0.15">
      <c r="A12158" s="6" t="s">
        <v>328</v>
      </c>
      <c r="B12158" s="4" t="s">
        <v>162</v>
      </c>
      <c r="C12158" s="4" t="s">
        <v>271</v>
      </c>
      <c r="D12158" s="4" t="s">
        <v>275</v>
      </c>
      <c r="E12158" s="5">
        <v>11.98</v>
      </c>
    </row>
    <row r="12159" spans="1:10" ht="11.25" x14ac:dyDescent="0.15">
      <c r="A12159" s="6" t="s">
        <v>328</v>
      </c>
      <c r="B12159" s="4" t="s">
        <v>57</v>
      </c>
      <c r="C12159" s="4" t="s">
        <v>271</v>
      </c>
      <c r="D12159" s="4" t="s">
        <v>323</v>
      </c>
      <c r="E12159" s="5">
        <v>15.16</v>
      </c>
      <c r="F12159" t="s">
        <v>353</v>
      </c>
      <c r="G12159" s="17">
        <f>+E12159+E12160+E12161+E12162+E12163+E12164+E12165+E12166+E12167+E12168</f>
        <v>105.35</v>
      </c>
      <c r="H12159" s="17">
        <f>E12171+E12172+E12173+E12174+E12175+E12169+E12170</f>
        <v>64.789999999999992</v>
      </c>
      <c r="I12159" s="18">
        <f>+(G12159/4)/(H12159/3)</f>
        <v>1.2195169007562896</v>
      </c>
      <c r="J12159" s="21">
        <f>+(B12159-$K$1)/7</f>
        <v>25</v>
      </c>
    </row>
    <row r="12160" spans="1:10" ht="11.25" x14ac:dyDescent="0.15">
      <c r="A12160" s="6" t="s">
        <v>328</v>
      </c>
      <c r="B12160" s="4" t="s">
        <v>57</v>
      </c>
      <c r="C12160" s="4" t="s">
        <v>271</v>
      </c>
      <c r="D12160" s="4" t="s">
        <v>323</v>
      </c>
      <c r="E12160" s="5">
        <v>4.2699999999999996</v>
      </c>
    </row>
    <row r="12161" spans="1:10" ht="11.25" x14ac:dyDescent="0.15">
      <c r="A12161" s="6" t="s">
        <v>328</v>
      </c>
      <c r="B12161" s="4" t="s">
        <v>57</v>
      </c>
      <c r="C12161" s="4" t="s">
        <v>271</v>
      </c>
      <c r="D12161" s="4" t="s">
        <v>277</v>
      </c>
      <c r="E12161" s="5">
        <v>6.85</v>
      </c>
    </row>
    <row r="12162" spans="1:10" ht="11.25" x14ac:dyDescent="0.15">
      <c r="A12162" s="6" t="s">
        <v>328</v>
      </c>
      <c r="B12162" s="4" t="s">
        <v>57</v>
      </c>
      <c r="C12162" s="4" t="s">
        <v>271</v>
      </c>
      <c r="D12162" s="4" t="s">
        <v>275</v>
      </c>
      <c r="E12162" s="5">
        <v>11.42</v>
      </c>
    </row>
    <row r="12163" spans="1:10" ht="11.25" x14ac:dyDescent="0.15">
      <c r="A12163" s="6" t="s">
        <v>328</v>
      </c>
      <c r="B12163" s="4" t="s">
        <v>57</v>
      </c>
      <c r="C12163" s="4" t="s">
        <v>271</v>
      </c>
      <c r="D12163" s="4" t="s">
        <v>275</v>
      </c>
      <c r="E12163" s="5">
        <v>9.49</v>
      </c>
    </row>
    <row r="12164" spans="1:10" ht="11.25" x14ac:dyDescent="0.15">
      <c r="A12164" s="6" t="s">
        <v>328</v>
      </c>
      <c r="B12164" s="4" t="s">
        <v>163</v>
      </c>
      <c r="C12164" s="4" t="s">
        <v>271</v>
      </c>
      <c r="D12164" s="4" t="s">
        <v>279</v>
      </c>
      <c r="E12164" s="5">
        <v>10.99</v>
      </c>
    </row>
    <row r="12165" spans="1:10" ht="11.25" x14ac:dyDescent="0.15">
      <c r="A12165" s="6" t="s">
        <v>328</v>
      </c>
      <c r="B12165" s="4" t="s">
        <v>163</v>
      </c>
      <c r="C12165" s="4" t="s">
        <v>271</v>
      </c>
      <c r="D12165" s="4" t="s">
        <v>323</v>
      </c>
      <c r="E12165" s="5">
        <v>17.66</v>
      </c>
    </row>
    <row r="12166" spans="1:10" ht="11.25" x14ac:dyDescent="0.15">
      <c r="A12166" s="6" t="s">
        <v>328</v>
      </c>
      <c r="B12166" s="4" t="s">
        <v>163</v>
      </c>
      <c r="C12166" s="4" t="s">
        <v>271</v>
      </c>
      <c r="D12166" s="4" t="s">
        <v>277</v>
      </c>
      <c r="E12166" s="5">
        <v>10.49</v>
      </c>
    </row>
    <row r="12167" spans="1:10" ht="11.25" x14ac:dyDescent="0.15">
      <c r="A12167" s="6" t="s">
        <v>328</v>
      </c>
      <c r="B12167" s="4" t="s">
        <v>163</v>
      </c>
      <c r="C12167" s="4" t="s">
        <v>271</v>
      </c>
      <c r="D12167" s="4" t="s">
        <v>275</v>
      </c>
      <c r="E12167" s="5">
        <v>12.03</v>
      </c>
    </row>
    <row r="12168" spans="1:10" ht="11.25" x14ac:dyDescent="0.15">
      <c r="A12168" s="6" t="s">
        <v>328</v>
      </c>
      <c r="B12168" s="4" t="s">
        <v>163</v>
      </c>
      <c r="C12168" s="4" t="s">
        <v>271</v>
      </c>
      <c r="D12168" s="4" t="s">
        <v>275</v>
      </c>
      <c r="E12168" s="5">
        <v>6.99</v>
      </c>
    </row>
    <row r="12169" spans="1:10" ht="11.25" x14ac:dyDescent="0.15">
      <c r="A12169" s="6" t="s">
        <v>328</v>
      </c>
      <c r="B12169" s="4" t="s">
        <v>58</v>
      </c>
      <c r="C12169" s="4" t="s">
        <v>271</v>
      </c>
      <c r="D12169" s="4" t="s">
        <v>323</v>
      </c>
      <c r="E12169" s="5">
        <v>14.79</v>
      </c>
      <c r="F12169" t="s">
        <v>354</v>
      </c>
    </row>
    <row r="12170" spans="1:10" ht="11.25" x14ac:dyDescent="0.15">
      <c r="A12170" s="6" t="s">
        <v>328</v>
      </c>
      <c r="B12170" s="4" t="s">
        <v>58</v>
      </c>
      <c r="C12170" s="4" t="s">
        <v>271</v>
      </c>
      <c r="D12170" s="4" t="s">
        <v>277</v>
      </c>
      <c r="E12170" s="5">
        <v>4.45</v>
      </c>
    </row>
    <row r="12171" spans="1:10" ht="11.25" x14ac:dyDescent="0.15">
      <c r="A12171" s="6" t="s">
        <v>328</v>
      </c>
      <c r="B12171" s="4" t="s">
        <v>58</v>
      </c>
      <c r="C12171" s="4" t="s">
        <v>271</v>
      </c>
      <c r="D12171" s="4" t="s">
        <v>275</v>
      </c>
      <c r="E12171" s="5">
        <v>14.17</v>
      </c>
    </row>
    <row r="12172" spans="1:10" ht="11.25" x14ac:dyDescent="0.15">
      <c r="A12172" s="6" t="s">
        <v>328</v>
      </c>
      <c r="B12172" s="4" t="s">
        <v>164</v>
      </c>
      <c r="C12172" s="4" t="s">
        <v>271</v>
      </c>
      <c r="D12172" s="4" t="s">
        <v>279</v>
      </c>
      <c r="E12172" s="5">
        <v>7.81</v>
      </c>
    </row>
    <row r="12173" spans="1:10" ht="11.25" x14ac:dyDescent="0.15">
      <c r="A12173" s="6" t="s">
        <v>328</v>
      </c>
      <c r="B12173" s="4" t="s">
        <v>164</v>
      </c>
      <c r="C12173" s="4" t="s">
        <v>271</v>
      </c>
      <c r="D12173" s="4" t="s">
        <v>323</v>
      </c>
      <c r="E12173" s="5">
        <v>1.52</v>
      </c>
    </row>
    <row r="12174" spans="1:10" ht="11.25" x14ac:dyDescent="0.15">
      <c r="A12174" s="6" t="s">
        <v>328</v>
      </c>
      <c r="B12174" s="4" t="s">
        <v>164</v>
      </c>
      <c r="C12174" s="4" t="s">
        <v>271</v>
      </c>
      <c r="D12174" s="4" t="s">
        <v>323</v>
      </c>
      <c r="E12174" s="5">
        <v>13.58</v>
      </c>
    </row>
    <row r="12175" spans="1:10" ht="11.25" x14ac:dyDescent="0.15">
      <c r="A12175" s="6" t="s">
        <v>328</v>
      </c>
      <c r="B12175" s="4" t="s">
        <v>164</v>
      </c>
      <c r="C12175" s="4" t="s">
        <v>271</v>
      </c>
      <c r="D12175" s="4" t="s">
        <v>277</v>
      </c>
      <c r="E12175" s="5">
        <v>8.4700000000000006</v>
      </c>
    </row>
    <row r="12176" spans="1:10" ht="11.25" x14ac:dyDescent="0.15">
      <c r="A12176" s="6" t="s">
        <v>328</v>
      </c>
      <c r="B12176" s="4" t="s">
        <v>59</v>
      </c>
      <c r="C12176" s="4" t="s">
        <v>271</v>
      </c>
      <c r="D12176" s="4" t="s">
        <v>323</v>
      </c>
      <c r="E12176" s="5">
        <v>14.9</v>
      </c>
      <c r="F12176" t="s">
        <v>353</v>
      </c>
      <c r="G12176" s="17">
        <f>+E12176+E12177+E12178+E12179+E12180+E12181+E12182+E12183+E12184+E12185+E12186</f>
        <v>118.6</v>
      </c>
      <c r="H12176" s="17">
        <f>E12188+E12189+E12190+E12191+E12192+E12193+E12194+E12187</f>
        <v>77.44</v>
      </c>
      <c r="I12176" s="18">
        <f>+(G12176/4)/(H12176/3)</f>
        <v>1.1486311983471074</v>
      </c>
      <c r="J12176" s="21">
        <f>+(B12176-$K$1)/7</f>
        <v>26</v>
      </c>
    </row>
    <row r="12177" spans="1:6" ht="11.25" x14ac:dyDescent="0.15">
      <c r="A12177" s="9" t="s">
        <v>328</v>
      </c>
      <c r="B12177" s="4" t="s">
        <v>59</v>
      </c>
      <c r="C12177" s="4" t="s">
        <v>271</v>
      </c>
      <c r="D12177" s="4" t="s">
        <v>323</v>
      </c>
      <c r="E12177" s="5">
        <v>8.7200000000000006</v>
      </c>
    </row>
    <row r="12178" spans="1:6" ht="11.25" x14ac:dyDescent="0.15">
      <c r="A12178" s="6" t="s">
        <v>328</v>
      </c>
      <c r="B12178" s="4" t="s">
        <v>59</v>
      </c>
      <c r="C12178" s="4" t="s">
        <v>271</v>
      </c>
      <c r="D12178" s="4" t="s">
        <v>277</v>
      </c>
      <c r="E12178" s="5">
        <v>7.77</v>
      </c>
    </row>
    <row r="12179" spans="1:6" ht="11.25" x14ac:dyDescent="0.15">
      <c r="A12179" s="6" t="s">
        <v>328</v>
      </c>
      <c r="B12179" s="4" t="s">
        <v>59</v>
      </c>
      <c r="C12179" s="4" t="s">
        <v>271</v>
      </c>
      <c r="D12179" s="4" t="s">
        <v>275</v>
      </c>
      <c r="E12179" s="5">
        <v>13.33</v>
      </c>
    </row>
    <row r="12180" spans="1:6" ht="11.25" x14ac:dyDescent="0.15">
      <c r="A12180" s="6" t="s">
        <v>328</v>
      </c>
      <c r="B12180" s="4" t="s">
        <v>59</v>
      </c>
      <c r="C12180" s="4" t="s">
        <v>271</v>
      </c>
      <c r="D12180" s="4" t="s">
        <v>275</v>
      </c>
      <c r="E12180" s="5">
        <v>8.93</v>
      </c>
    </row>
    <row r="12181" spans="1:6" ht="11.25" x14ac:dyDescent="0.15">
      <c r="A12181" s="6" t="s">
        <v>328</v>
      </c>
      <c r="B12181" s="4" t="s">
        <v>166</v>
      </c>
      <c r="C12181" s="4" t="s">
        <v>271</v>
      </c>
      <c r="D12181" s="4" t="s">
        <v>279</v>
      </c>
      <c r="E12181" s="5">
        <v>10.7</v>
      </c>
    </row>
    <row r="12182" spans="1:6" ht="11.25" x14ac:dyDescent="0.15">
      <c r="A12182" s="6" t="s">
        <v>328</v>
      </c>
      <c r="B12182" s="4" t="s">
        <v>166</v>
      </c>
      <c r="C12182" s="4" t="s">
        <v>271</v>
      </c>
      <c r="D12182" s="4" t="s">
        <v>323</v>
      </c>
      <c r="E12182" s="5">
        <v>13.88</v>
      </c>
    </row>
    <row r="12183" spans="1:6" ht="11.25" x14ac:dyDescent="0.15">
      <c r="A12183" s="6" t="s">
        <v>328</v>
      </c>
      <c r="B12183" s="4" t="s">
        <v>166</v>
      </c>
      <c r="C12183" s="4" t="s">
        <v>271</v>
      </c>
      <c r="D12183" s="4" t="s">
        <v>323</v>
      </c>
      <c r="E12183" s="5">
        <v>6.2</v>
      </c>
    </row>
    <row r="12184" spans="1:6" ht="11.25" x14ac:dyDescent="0.15">
      <c r="A12184" s="6" t="s">
        <v>328</v>
      </c>
      <c r="B12184" s="4" t="s">
        <v>166</v>
      </c>
      <c r="C12184" s="4" t="s">
        <v>271</v>
      </c>
      <c r="D12184" s="4" t="s">
        <v>277</v>
      </c>
      <c r="E12184" s="5">
        <v>11.86</v>
      </c>
    </row>
    <row r="12185" spans="1:6" ht="11.25" x14ac:dyDescent="0.15">
      <c r="A12185" s="6" t="s">
        <v>328</v>
      </c>
      <c r="B12185" s="4" t="s">
        <v>166</v>
      </c>
      <c r="C12185" s="4" t="s">
        <v>271</v>
      </c>
      <c r="D12185" s="4" t="s">
        <v>275</v>
      </c>
      <c r="E12185" s="5">
        <v>13.11</v>
      </c>
    </row>
    <row r="12186" spans="1:6" ht="11.25" x14ac:dyDescent="0.15">
      <c r="A12186" s="6" t="s">
        <v>328</v>
      </c>
      <c r="B12186" s="4" t="s">
        <v>166</v>
      </c>
      <c r="C12186" s="4" t="s">
        <v>271</v>
      </c>
      <c r="D12186" s="4" t="s">
        <v>275</v>
      </c>
      <c r="E12186" s="5">
        <v>9.1999999999999993</v>
      </c>
    </row>
    <row r="12187" spans="1:6" ht="11.25" x14ac:dyDescent="0.15">
      <c r="A12187" s="6" t="s">
        <v>328</v>
      </c>
      <c r="B12187" s="4" t="s">
        <v>60</v>
      </c>
      <c r="C12187" s="4" t="s">
        <v>271</v>
      </c>
      <c r="D12187" s="4" t="s">
        <v>323</v>
      </c>
      <c r="E12187" s="5">
        <v>11.56</v>
      </c>
      <c r="F12187" t="s">
        <v>354</v>
      </c>
    </row>
    <row r="12188" spans="1:6" ht="11.25" x14ac:dyDescent="0.15">
      <c r="A12188" s="6" t="s">
        <v>328</v>
      </c>
      <c r="B12188" s="4" t="s">
        <v>60</v>
      </c>
      <c r="C12188" s="4" t="s">
        <v>271</v>
      </c>
      <c r="D12188" s="4" t="s">
        <v>323</v>
      </c>
      <c r="E12188" s="5">
        <v>3.86</v>
      </c>
    </row>
    <row r="12189" spans="1:6" ht="11.25" x14ac:dyDescent="0.15">
      <c r="A12189" s="6" t="s">
        <v>328</v>
      </c>
      <c r="B12189" s="4" t="s">
        <v>60</v>
      </c>
      <c r="C12189" s="4" t="s">
        <v>271</v>
      </c>
      <c r="D12189" s="4" t="s">
        <v>277</v>
      </c>
      <c r="E12189" s="5">
        <v>4.9800000000000004</v>
      </c>
    </row>
    <row r="12190" spans="1:6" ht="11.25" x14ac:dyDescent="0.15">
      <c r="A12190" s="6" t="s">
        <v>328</v>
      </c>
      <c r="B12190" s="4" t="s">
        <v>60</v>
      </c>
      <c r="C12190" s="4" t="s">
        <v>271</v>
      </c>
      <c r="D12190" s="4" t="s">
        <v>275</v>
      </c>
      <c r="E12190" s="5">
        <v>12.85</v>
      </c>
    </row>
    <row r="12191" spans="1:6" ht="11.25" x14ac:dyDescent="0.15">
      <c r="A12191" s="6" t="s">
        <v>328</v>
      </c>
      <c r="B12191" s="4" t="s">
        <v>167</v>
      </c>
      <c r="C12191" s="4" t="s">
        <v>271</v>
      </c>
      <c r="D12191" s="4" t="s">
        <v>279</v>
      </c>
      <c r="E12191" s="5">
        <v>8.9700000000000006</v>
      </c>
    </row>
    <row r="12192" spans="1:6" ht="11.25" x14ac:dyDescent="0.15">
      <c r="A12192" s="6" t="s">
        <v>328</v>
      </c>
      <c r="B12192" s="4" t="s">
        <v>167</v>
      </c>
      <c r="C12192" s="4" t="s">
        <v>271</v>
      </c>
      <c r="D12192" s="4" t="s">
        <v>323</v>
      </c>
      <c r="E12192" s="5">
        <v>13.81</v>
      </c>
    </row>
    <row r="12193" spans="1:6" ht="11.25" x14ac:dyDescent="0.15">
      <c r="A12193" s="6" t="s">
        <v>328</v>
      </c>
      <c r="B12193" s="4" t="s">
        <v>167</v>
      </c>
      <c r="C12193" s="4" t="s">
        <v>271</v>
      </c>
      <c r="D12193" s="4" t="s">
        <v>277</v>
      </c>
      <c r="E12193" s="5">
        <v>7.88</v>
      </c>
    </row>
    <row r="12194" spans="1:6" ht="11.25" x14ac:dyDescent="0.15">
      <c r="A12194" s="6" t="s">
        <v>328</v>
      </c>
      <c r="B12194" s="4" t="s">
        <v>167</v>
      </c>
      <c r="C12194" s="4" t="s">
        <v>271</v>
      </c>
      <c r="D12194" s="4" t="s">
        <v>275</v>
      </c>
      <c r="E12194" s="5">
        <v>13.53</v>
      </c>
    </row>
    <row r="12195" spans="1:6" ht="11.25" x14ac:dyDescent="0.15">
      <c r="A12195" s="6" t="s">
        <v>328</v>
      </c>
      <c r="B12195" s="4" t="s">
        <v>61</v>
      </c>
      <c r="C12195" s="4" t="s">
        <v>271</v>
      </c>
      <c r="D12195" s="4" t="s">
        <v>277</v>
      </c>
      <c r="E12195" s="5">
        <v>6.59</v>
      </c>
      <c r="F12195" s="13" t="s">
        <v>353</v>
      </c>
    </row>
    <row r="12196" spans="1:6" ht="11.25" x14ac:dyDescent="0.15">
      <c r="A12196" s="6" t="s">
        <v>328</v>
      </c>
      <c r="B12196" s="4" t="s">
        <v>61</v>
      </c>
      <c r="C12196" s="4" t="s">
        <v>271</v>
      </c>
      <c r="D12196" s="4" t="s">
        <v>277</v>
      </c>
      <c r="E12196" s="5">
        <v>10.84</v>
      </c>
      <c r="F12196" s="13"/>
    </row>
    <row r="12197" spans="1:6" ht="11.25" x14ac:dyDescent="0.15">
      <c r="A12197" s="6" t="s">
        <v>328</v>
      </c>
      <c r="B12197" s="4" t="s">
        <v>61</v>
      </c>
      <c r="C12197" s="4" t="s">
        <v>271</v>
      </c>
      <c r="D12197" s="4" t="s">
        <v>275</v>
      </c>
      <c r="E12197" s="5">
        <v>14.41</v>
      </c>
      <c r="F12197" s="13"/>
    </row>
    <row r="12198" spans="1:6" ht="11.25" x14ac:dyDescent="0.15">
      <c r="A12198" s="6" t="s">
        <v>328</v>
      </c>
      <c r="B12198" s="4" t="s">
        <v>61</v>
      </c>
      <c r="C12198" s="4" t="s">
        <v>271</v>
      </c>
      <c r="D12198" s="4" t="s">
        <v>275</v>
      </c>
      <c r="E12198" s="5">
        <v>12.56</v>
      </c>
      <c r="F12198" s="13"/>
    </row>
    <row r="12199" spans="1:6" ht="11.25" x14ac:dyDescent="0.15">
      <c r="A12199" s="6" t="s">
        <v>328</v>
      </c>
      <c r="B12199" s="4" t="s">
        <v>62</v>
      </c>
      <c r="C12199" s="4" t="s">
        <v>271</v>
      </c>
      <c r="D12199" s="4" t="s">
        <v>323</v>
      </c>
      <c r="E12199" s="5">
        <v>11.22</v>
      </c>
      <c r="F12199" s="13" t="s">
        <v>354</v>
      </c>
    </row>
    <row r="12200" spans="1:6" ht="11.25" x14ac:dyDescent="0.15">
      <c r="A12200" s="6" t="s">
        <v>328</v>
      </c>
      <c r="B12200" s="4" t="s">
        <v>62</v>
      </c>
      <c r="C12200" s="4" t="s">
        <v>271</v>
      </c>
      <c r="D12200" s="4" t="s">
        <v>323</v>
      </c>
      <c r="E12200" s="5">
        <v>5.15</v>
      </c>
    </row>
    <row r="12201" spans="1:6" ht="11.25" x14ac:dyDescent="0.15">
      <c r="A12201" s="6" t="s">
        <v>328</v>
      </c>
      <c r="B12201" s="4" t="s">
        <v>62</v>
      </c>
      <c r="C12201" s="4" t="s">
        <v>271</v>
      </c>
      <c r="D12201" s="4" t="s">
        <v>277</v>
      </c>
      <c r="E12201" s="5">
        <v>6.92</v>
      </c>
    </row>
    <row r="12202" spans="1:6" ht="11.25" x14ac:dyDescent="0.15">
      <c r="A12202" s="6" t="s">
        <v>328</v>
      </c>
      <c r="B12202" s="4" t="s">
        <v>62</v>
      </c>
      <c r="C12202" s="4" t="s">
        <v>271</v>
      </c>
      <c r="D12202" s="4" t="s">
        <v>275</v>
      </c>
      <c r="E12202" s="5">
        <v>12.08</v>
      </c>
    </row>
    <row r="12203" spans="1:6" ht="11.25" x14ac:dyDescent="0.15">
      <c r="A12203" s="6" t="s">
        <v>328</v>
      </c>
      <c r="B12203" s="4" t="s">
        <v>62</v>
      </c>
      <c r="C12203" s="4" t="s">
        <v>271</v>
      </c>
      <c r="D12203" s="4" t="s">
        <v>275</v>
      </c>
      <c r="E12203" s="5">
        <v>4.51</v>
      </c>
    </row>
    <row r="12204" spans="1:6" ht="11.25" x14ac:dyDescent="0.15">
      <c r="A12204" s="6" t="s">
        <v>328</v>
      </c>
      <c r="B12204" s="4" t="s">
        <v>168</v>
      </c>
      <c r="C12204" s="4" t="s">
        <v>271</v>
      </c>
      <c r="D12204" s="4" t="s">
        <v>279</v>
      </c>
      <c r="E12204" s="5">
        <v>17.079999999999998</v>
      </c>
    </row>
    <row r="12205" spans="1:6" ht="11.25" x14ac:dyDescent="0.15">
      <c r="A12205" s="6" t="s">
        <v>328</v>
      </c>
      <c r="B12205" s="4" t="s">
        <v>168</v>
      </c>
      <c r="C12205" s="4" t="s">
        <v>271</v>
      </c>
      <c r="D12205" s="4" t="s">
        <v>279</v>
      </c>
      <c r="E12205" s="5">
        <v>4.2699999999999996</v>
      </c>
    </row>
    <row r="12206" spans="1:6" ht="11.25" x14ac:dyDescent="0.15">
      <c r="A12206" s="6" t="s">
        <v>328</v>
      </c>
      <c r="B12206" s="4" t="s">
        <v>168</v>
      </c>
      <c r="C12206" s="4" t="s">
        <v>271</v>
      </c>
      <c r="D12206" s="4" t="s">
        <v>323</v>
      </c>
      <c r="E12206" s="5">
        <v>16.73</v>
      </c>
    </row>
    <row r="12207" spans="1:6" ht="11.25" x14ac:dyDescent="0.15">
      <c r="A12207" s="6" t="s">
        <v>328</v>
      </c>
      <c r="B12207" s="4" t="s">
        <v>168</v>
      </c>
      <c r="C12207" s="4" t="s">
        <v>271</v>
      </c>
      <c r="D12207" s="4" t="s">
        <v>323</v>
      </c>
      <c r="E12207" s="5">
        <v>13.46</v>
      </c>
    </row>
    <row r="12208" spans="1:6" ht="11.25" x14ac:dyDescent="0.15">
      <c r="A12208" s="6" t="s">
        <v>328</v>
      </c>
      <c r="B12208" s="4" t="s">
        <v>168</v>
      </c>
      <c r="C12208" s="4" t="s">
        <v>271</v>
      </c>
      <c r="D12208" s="4" t="s">
        <v>277</v>
      </c>
      <c r="E12208" s="5">
        <v>17.32</v>
      </c>
    </row>
    <row r="12209" spans="1:10" ht="11.25" x14ac:dyDescent="0.15">
      <c r="A12209" s="6" t="s">
        <v>328</v>
      </c>
      <c r="B12209" s="4" t="s">
        <v>168</v>
      </c>
      <c r="C12209" s="4" t="s">
        <v>271</v>
      </c>
      <c r="D12209" s="4" t="s">
        <v>275</v>
      </c>
      <c r="E12209" s="5">
        <v>15.06</v>
      </c>
    </row>
    <row r="12210" spans="1:10" ht="11.25" x14ac:dyDescent="0.15">
      <c r="A12210" s="6" t="s">
        <v>328</v>
      </c>
      <c r="B12210" s="4" t="s">
        <v>168</v>
      </c>
      <c r="C12210" s="4" t="s">
        <v>271</v>
      </c>
      <c r="D12210" s="4" t="s">
        <v>275</v>
      </c>
      <c r="E12210" s="5">
        <v>14.93</v>
      </c>
    </row>
    <row r="12211" spans="1:10" ht="11.25" x14ac:dyDescent="0.15">
      <c r="A12211" s="6" t="s">
        <v>328</v>
      </c>
      <c r="B12211" s="4" t="s">
        <v>63</v>
      </c>
      <c r="C12211" s="4" t="s">
        <v>271</v>
      </c>
      <c r="D12211" s="4" t="s">
        <v>323</v>
      </c>
      <c r="E12211" s="5">
        <v>15</v>
      </c>
      <c r="F12211" t="s">
        <v>353</v>
      </c>
      <c r="G12211" s="17">
        <f>+E12211+E12212+E12213+E12214+E12215+E12216+E12217+E12218+E12219+E12220+E12221</f>
        <v>104.32</v>
      </c>
      <c r="H12211" s="17">
        <f>E12223+E12224+E12225+E12226+E12227+E12228+E12222</f>
        <v>68.339999999999989</v>
      </c>
      <c r="I12211" s="18">
        <f>+(G12211/4)/(H12211/3)</f>
        <v>1.14486391571554</v>
      </c>
      <c r="J12211" s="21">
        <f>+(B12211-$K$1)/7</f>
        <v>28</v>
      </c>
    </row>
    <row r="12212" spans="1:10" ht="11.25" x14ac:dyDescent="0.15">
      <c r="A12212" s="6" t="s">
        <v>328</v>
      </c>
      <c r="B12212" s="4" t="s">
        <v>63</v>
      </c>
      <c r="C12212" s="4" t="s">
        <v>271</v>
      </c>
      <c r="D12212" s="4" t="s">
        <v>323</v>
      </c>
      <c r="E12212" s="5">
        <v>5.1100000000000003</v>
      </c>
    </row>
    <row r="12213" spans="1:10" ht="11.25" x14ac:dyDescent="0.15">
      <c r="A12213" s="6" t="s">
        <v>328</v>
      </c>
      <c r="B12213" s="4" t="s">
        <v>63</v>
      </c>
      <c r="C12213" s="4" t="s">
        <v>271</v>
      </c>
      <c r="D12213" s="4" t="s">
        <v>277</v>
      </c>
      <c r="E12213" s="5">
        <v>6.62</v>
      </c>
    </row>
    <row r="12214" spans="1:10" ht="11.25" x14ac:dyDescent="0.15">
      <c r="A12214" s="6" t="s">
        <v>328</v>
      </c>
      <c r="B12214" s="4" t="s">
        <v>63</v>
      </c>
      <c r="C12214" s="4" t="s">
        <v>271</v>
      </c>
      <c r="D12214" s="4" t="s">
        <v>275</v>
      </c>
      <c r="E12214" s="5">
        <v>13.96</v>
      </c>
    </row>
    <row r="12215" spans="1:10" ht="11.25" x14ac:dyDescent="0.15">
      <c r="A12215" s="6" t="s">
        <v>328</v>
      </c>
      <c r="B12215" s="4" t="s">
        <v>63</v>
      </c>
      <c r="C12215" s="4" t="s">
        <v>271</v>
      </c>
      <c r="D12215" s="4" t="s">
        <v>275</v>
      </c>
      <c r="E12215" s="5">
        <v>6.37</v>
      </c>
    </row>
    <row r="12216" spans="1:10" ht="11.25" x14ac:dyDescent="0.15">
      <c r="A12216" s="6" t="s">
        <v>328</v>
      </c>
      <c r="B12216" s="4" t="s">
        <v>169</v>
      </c>
      <c r="C12216" s="4" t="s">
        <v>271</v>
      </c>
      <c r="D12216" s="4" t="s">
        <v>279</v>
      </c>
      <c r="E12216" s="5">
        <v>12.87</v>
      </c>
    </row>
    <row r="12217" spans="1:10" ht="11.25" x14ac:dyDescent="0.15">
      <c r="A12217" s="6" t="s">
        <v>328</v>
      </c>
      <c r="B12217" s="4" t="s">
        <v>169</v>
      </c>
      <c r="C12217" s="4" t="s">
        <v>271</v>
      </c>
      <c r="D12217" s="4" t="s">
        <v>323</v>
      </c>
      <c r="E12217" s="5">
        <v>12.6</v>
      </c>
    </row>
    <row r="12218" spans="1:10" ht="11.25" x14ac:dyDescent="0.15">
      <c r="A12218" s="6" t="s">
        <v>328</v>
      </c>
      <c r="B12218" s="4" t="s">
        <v>169</v>
      </c>
      <c r="C12218" s="4" t="s">
        <v>271</v>
      </c>
      <c r="D12218" s="4" t="s">
        <v>323</v>
      </c>
      <c r="E12218" s="5">
        <v>4.07</v>
      </c>
    </row>
    <row r="12219" spans="1:10" ht="11.25" x14ac:dyDescent="0.15">
      <c r="A12219" s="6" t="s">
        <v>328</v>
      </c>
      <c r="B12219" s="4" t="s">
        <v>169</v>
      </c>
      <c r="C12219" s="4" t="s">
        <v>271</v>
      </c>
      <c r="D12219" s="4" t="s">
        <v>277</v>
      </c>
      <c r="E12219" s="5">
        <v>9.33</v>
      </c>
    </row>
    <row r="12220" spans="1:10" ht="11.25" x14ac:dyDescent="0.15">
      <c r="A12220" s="6" t="s">
        <v>328</v>
      </c>
      <c r="B12220" s="4" t="s">
        <v>169</v>
      </c>
      <c r="C12220" s="4" t="s">
        <v>271</v>
      </c>
      <c r="D12220" s="4" t="s">
        <v>275</v>
      </c>
      <c r="E12220" s="5">
        <v>11.95</v>
      </c>
    </row>
    <row r="12221" spans="1:10" ht="11.25" x14ac:dyDescent="0.15">
      <c r="A12221" s="6" t="s">
        <v>328</v>
      </c>
      <c r="B12221" s="4" t="s">
        <v>169</v>
      </c>
      <c r="C12221" s="4" t="s">
        <v>271</v>
      </c>
      <c r="D12221" s="4" t="s">
        <v>275</v>
      </c>
      <c r="E12221" s="5">
        <v>6.44</v>
      </c>
    </row>
    <row r="12222" spans="1:10" ht="11.25" x14ac:dyDescent="0.15">
      <c r="A12222" s="6" t="s">
        <v>328</v>
      </c>
      <c r="B12222" s="4" t="s">
        <v>64</v>
      </c>
      <c r="C12222" s="4" t="s">
        <v>271</v>
      </c>
      <c r="D12222" s="4" t="s">
        <v>323</v>
      </c>
      <c r="E12222" s="5">
        <v>13.53</v>
      </c>
      <c r="F12222" t="s">
        <v>354</v>
      </c>
    </row>
    <row r="12223" spans="1:10" ht="11.25" x14ac:dyDescent="0.15">
      <c r="A12223" s="6" t="s">
        <v>328</v>
      </c>
      <c r="B12223" s="4" t="s">
        <v>64</v>
      </c>
      <c r="C12223" s="4" t="s">
        <v>271</v>
      </c>
      <c r="D12223" s="4" t="s">
        <v>277</v>
      </c>
      <c r="E12223" s="5">
        <v>4.43</v>
      </c>
    </row>
    <row r="12224" spans="1:10" ht="11.25" x14ac:dyDescent="0.15">
      <c r="A12224" s="6" t="s">
        <v>328</v>
      </c>
      <c r="B12224" s="4" t="s">
        <v>64</v>
      </c>
      <c r="C12224" s="4" t="s">
        <v>271</v>
      </c>
      <c r="D12224" s="4" t="s">
        <v>275</v>
      </c>
      <c r="E12224" s="5">
        <v>12.19</v>
      </c>
    </row>
    <row r="12225" spans="1:10" ht="11.25" x14ac:dyDescent="0.15">
      <c r="A12225" s="6" t="s">
        <v>328</v>
      </c>
      <c r="B12225" s="4" t="s">
        <v>170</v>
      </c>
      <c r="C12225" s="4" t="s">
        <v>271</v>
      </c>
      <c r="D12225" s="4" t="s">
        <v>279</v>
      </c>
      <c r="E12225" s="5">
        <v>6.56</v>
      </c>
    </row>
    <row r="12226" spans="1:10" ht="11.25" x14ac:dyDescent="0.15">
      <c r="A12226" s="6" t="s">
        <v>328</v>
      </c>
      <c r="B12226" s="4" t="s">
        <v>170</v>
      </c>
      <c r="C12226" s="4" t="s">
        <v>271</v>
      </c>
      <c r="D12226" s="4" t="s">
        <v>323</v>
      </c>
      <c r="E12226" s="5">
        <v>13.47</v>
      </c>
    </row>
    <row r="12227" spans="1:10" ht="11.25" x14ac:dyDescent="0.15">
      <c r="A12227" s="9" t="s">
        <v>328</v>
      </c>
      <c r="B12227" s="4" t="s">
        <v>170</v>
      </c>
      <c r="C12227" s="4" t="s">
        <v>271</v>
      </c>
      <c r="D12227" s="4" t="s">
        <v>277</v>
      </c>
      <c r="E12227" s="5">
        <v>6.72</v>
      </c>
    </row>
    <row r="12228" spans="1:10" ht="11.25" x14ac:dyDescent="0.15">
      <c r="A12228" s="6" t="s">
        <v>328</v>
      </c>
      <c r="B12228" s="4" t="s">
        <v>170</v>
      </c>
      <c r="C12228" s="4" t="s">
        <v>271</v>
      </c>
      <c r="D12228" s="4" t="s">
        <v>275</v>
      </c>
      <c r="E12228" s="5">
        <v>11.44</v>
      </c>
    </row>
    <row r="12229" spans="1:10" ht="11.25" x14ac:dyDescent="0.15">
      <c r="A12229" s="6" t="s">
        <v>328</v>
      </c>
      <c r="B12229" s="4" t="s">
        <v>65</v>
      </c>
      <c r="C12229" s="4" t="s">
        <v>271</v>
      </c>
      <c r="D12229" s="4" t="s">
        <v>323</v>
      </c>
      <c r="E12229" s="5">
        <v>13.32</v>
      </c>
      <c r="F12229" t="s">
        <v>353</v>
      </c>
      <c r="G12229" s="17">
        <f>+E12229+E12230+E12231+E12232+E12233+E12234+E12235+E12236+E12237+E12238</f>
        <v>109.05999999999999</v>
      </c>
      <c r="H12229" s="17">
        <f>E12241+E12242+E12243+E12244+E12239+E12240</f>
        <v>60.940000000000005</v>
      </c>
      <c r="I12229" s="18">
        <f>+(G12229/4)/(H12229/3)</f>
        <v>1.3422218575648175</v>
      </c>
      <c r="J12229" s="21">
        <f>+(B12229-$K$1)/7</f>
        <v>29</v>
      </c>
    </row>
    <row r="12230" spans="1:10" ht="11.25" x14ac:dyDescent="0.15">
      <c r="A12230" s="6" t="s">
        <v>328</v>
      </c>
      <c r="B12230" s="4" t="s">
        <v>65</v>
      </c>
      <c r="C12230" s="4" t="s">
        <v>271</v>
      </c>
      <c r="D12230" s="4" t="s">
        <v>323</v>
      </c>
      <c r="E12230" s="5">
        <v>7.36</v>
      </c>
    </row>
    <row r="12231" spans="1:10" ht="11.25" x14ac:dyDescent="0.15">
      <c r="A12231" s="6" t="s">
        <v>328</v>
      </c>
      <c r="B12231" s="4" t="s">
        <v>65</v>
      </c>
      <c r="C12231" s="4" t="s">
        <v>271</v>
      </c>
      <c r="D12231" s="4" t="s">
        <v>277</v>
      </c>
      <c r="E12231" s="5">
        <v>6.93</v>
      </c>
    </row>
    <row r="12232" spans="1:10" ht="11.25" x14ac:dyDescent="0.15">
      <c r="A12232" s="6" t="s">
        <v>328</v>
      </c>
      <c r="B12232" s="4" t="s">
        <v>65</v>
      </c>
      <c r="C12232" s="4" t="s">
        <v>271</v>
      </c>
      <c r="D12232" s="4" t="s">
        <v>275</v>
      </c>
      <c r="E12232" s="5">
        <v>13.93</v>
      </c>
    </row>
    <row r="12233" spans="1:10" ht="11.25" x14ac:dyDescent="0.15">
      <c r="A12233" s="6" t="s">
        <v>328</v>
      </c>
      <c r="B12233" s="4" t="s">
        <v>65</v>
      </c>
      <c r="C12233" s="4" t="s">
        <v>271</v>
      </c>
      <c r="D12233" s="4" t="s">
        <v>275</v>
      </c>
      <c r="E12233" s="5">
        <v>6.73</v>
      </c>
    </row>
    <row r="12234" spans="1:10" ht="11.25" x14ac:dyDescent="0.15">
      <c r="A12234" s="6" t="s">
        <v>328</v>
      </c>
      <c r="B12234" s="4" t="s">
        <v>171</v>
      </c>
      <c r="C12234" s="4" t="s">
        <v>271</v>
      </c>
      <c r="D12234" s="4" t="s">
        <v>279</v>
      </c>
      <c r="E12234" s="5">
        <v>11.66</v>
      </c>
    </row>
    <row r="12235" spans="1:10" ht="11.25" x14ac:dyDescent="0.15">
      <c r="A12235" s="6" t="s">
        <v>328</v>
      </c>
      <c r="B12235" s="4" t="s">
        <v>171</v>
      </c>
      <c r="C12235" s="4" t="s">
        <v>271</v>
      </c>
      <c r="D12235" s="4" t="s">
        <v>323</v>
      </c>
      <c r="E12235" s="5">
        <v>17.61</v>
      </c>
    </row>
    <row r="12236" spans="1:10" ht="11.25" x14ac:dyDescent="0.15">
      <c r="A12236" s="6" t="s">
        <v>328</v>
      </c>
      <c r="B12236" s="4" t="s">
        <v>171</v>
      </c>
      <c r="C12236" s="4" t="s">
        <v>271</v>
      </c>
      <c r="D12236" s="4" t="s">
        <v>277</v>
      </c>
      <c r="E12236" s="5">
        <v>11.6</v>
      </c>
    </row>
    <row r="12237" spans="1:10" ht="11.25" x14ac:dyDescent="0.15">
      <c r="A12237" s="6" t="s">
        <v>328</v>
      </c>
      <c r="B12237" s="4" t="s">
        <v>171</v>
      </c>
      <c r="C12237" s="4" t="s">
        <v>271</v>
      </c>
      <c r="D12237" s="4" t="s">
        <v>275</v>
      </c>
      <c r="E12237" s="5">
        <v>10.36</v>
      </c>
    </row>
    <row r="12238" spans="1:10" ht="11.25" x14ac:dyDescent="0.15">
      <c r="A12238" s="6" t="s">
        <v>328</v>
      </c>
      <c r="B12238" s="4" t="s">
        <v>171</v>
      </c>
      <c r="C12238" s="4" t="s">
        <v>271</v>
      </c>
      <c r="D12238" s="4" t="s">
        <v>275</v>
      </c>
      <c r="E12238" s="5">
        <v>9.56</v>
      </c>
    </row>
    <row r="12239" spans="1:10" ht="11.25" x14ac:dyDescent="0.15">
      <c r="A12239" s="6" t="s">
        <v>328</v>
      </c>
      <c r="B12239" s="4" t="s">
        <v>66</v>
      </c>
      <c r="C12239" s="4" t="s">
        <v>271</v>
      </c>
      <c r="D12239" s="4" t="s">
        <v>323</v>
      </c>
      <c r="E12239" s="5">
        <v>13.98</v>
      </c>
      <c r="F12239" t="s">
        <v>354</v>
      </c>
    </row>
    <row r="12240" spans="1:10" ht="11.25" x14ac:dyDescent="0.15">
      <c r="A12240" s="6" t="s">
        <v>328</v>
      </c>
      <c r="B12240" s="4" t="s">
        <v>66</v>
      </c>
      <c r="C12240" s="4" t="s">
        <v>271</v>
      </c>
      <c r="D12240" s="4" t="s">
        <v>277</v>
      </c>
      <c r="E12240" s="5">
        <v>3.35</v>
      </c>
    </row>
    <row r="12241" spans="1:10" ht="11.25" x14ac:dyDescent="0.15">
      <c r="A12241" s="6" t="s">
        <v>328</v>
      </c>
      <c r="B12241" s="4" t="s">
        <v>66</v>
      </c>
      <c r="C12241" s="4" t="s">
        <v>271</v>
      </c>
      <c r="D12241" s="4" t="s">
        <v>275</v>
      </c>
      <c r="E12241" s="5">
        <v>12</v>
      </c>
    </row>
    <row r="12242" spans="1:10" ht="11.25" x14ac:dyDescent="0.15">
      <c r="A12242" s="6" t="s">
        <v>328</v>
      </c>
      <c r="B12242" s="4" t="s">
        <v>172</v>
      </c>
      <c r="C12242" s="4" t="s">
        <v>271</v>
      </c>
      <c r="D12242" s="4" t="s">
        <v>323</v>
      </c>
      <c r="E12242" s="5">
        <v>13.64</v>
      </c>
    </row>
    <row r="12243" spans="1:10" ht="11.25" x14ac:dyDescent="0.15">
      <c r="A12243" s="6" t="s">
        <v>328</v>
      </c>
      <c r="B12243" s="4" t="s">
        <v>172</v>
      </c>
      <c r="C12243" s="4" t="s">
        <v>271</v>
      </c>
      <c r="D12243" s="4" t="s">
        <v>277</v>
      </c>
      <c r="E12243" s="5">
        <v>6.74</v>
      </c>
    </row>
    <row r="12244" spans="1:10" ht="11.25" x14ac:dyDescent="0.15">
      <c r="A12244" s="6" t="s">
        <v>328</v>
      </c>
      <c r="B12244" s="4" t="s">
        <v>172</v>
      </c>
      <c r="C12244" s="4" t="s">
        <v>271</v>
      </c>
      <c r="D12244" s="4" t="s">
        <v>275</v>
      </c>
      <c r="E12244" s="5">
        <v>11.23</v>
      </c>
    </row>
    <row r="12245" spans="1:10" ht="11.25" x14ac:dyDescent="0.15">
      <c r="A12245" s="6" t="s">
        <v>328</v>
      </c>
      <c r="B12245" s="4" t="s">
        <v>67</v>
      </c>
      <c r="C12245" s="4" t="s">
        <v>271</v>
      </c>
      <c r="D12245" s="4" t="s">
        <v>323</v>
      </c>
      <c r="E12245" s="5">
        <v>18.21</v>
      </c>
      <c r="F12245" t="s">
        <v>353</v>
      </c>
      <c r="G12245" s="17">
        <f>+E12245+E12246+E12247+E12248+E12249+E12250+E12251+E12252+E12253+E12254</f>
        <v>103.18</v>
      </c>
      <c r="H12245" s="17">
        <f>E12257+E12258+E12259+E12260+E12255+E12256</f>
        <v>65.37</v>
      </c>
      <c r="I12245" s="18">
        <f>+(G12245/4)/(H12245/3)</f>
        <v>1.1837999082147774</v>
      </c>
      <c r="J12245" s="21">
        <f>+(B12245-$K$1)/7</f>
        <v>30</v>
      </c>
    </row>
    <row r="12246" spans="1:10" ht="11.25" x14ac:dyDescent="0.15">
      <c r="A12246" s="6" t="s">
        <v>328</v>
      </c>
      <c r="B12246" s="4" t="s">
        <v>67</v>
      </c>
      <c r="C12246" s="4" t="s">
        <v>271</v>
      </c>
      <c r="D12246" s="4" t="s">
        <v>277</v>
      </c>
      <c r="E12246" s="5">
        <v>6.98</v>
      </c>
    </row>
    <row r="12247" spans="1:10" ht="11.25" x14ac:dyDescent="0.15">
      <c r="A12247" s="6" t="s">
        <v>328</v>
      </c>
      <c r="B12247" s="4" t="s">
        <v>67</v>
      </c>
      <c r="C12247" s="4" t="s">
        <v>271</v>
      </c>
      <c r="D12247" s="4" t="s">
        <v>275</v>
      </c>
      <c r="E12247" s="5">
        <v>12.48</v>
      </c>
    </row>
    <row r="12248" spans="1:10" ht="11.25" x14ac:dyDescent="0.15">
      <c r="A12248" s="6" t="s">
        <v>328</v>
      </c>
      <c r="B12248" s="4" t="s">
        <v>67</v>
      </c>
      <c r="C12248" s="4" t="s">
        <v>271</v>
      </c>
      <c r="D12248" s="4" t="s">
        <v>275</v>
      </c>
      <c r="E12248" s="5">
        <v>9.3800000000000008</v>
      </c>
    </row>
    <row r="12249" spans="1:10" ht="11.25" x14ac:dyDescent="0.15">
      <c r="A12249" s="6" t="s">
        <v>328</v>
      </c>
      <c r="B12249" s="4" t="s">
        <v>173</v>
      </c>
      <c r="C12249" s="4" t="s">
        <v>271</v>
      </c>
      <c r="D12249" s="4" t="s">
        <v>279</v>
      </c>
      <c r="E12249" s="5">
        <v>5.38</v>
      </c>
    </row>
    <row r="12250" spans="1:10" ht="11.25" x14ac:dyDescent="0.15">
      <c r="A12250" s="6" t="s">
        <v>328</v>
      </c>
      <c r="B12250" s="4" t="s">
        <v>173</v>
      </c>
      <c r="C12250" s="4" t="s">
        <v>271</v>
      </c>
      <c r="D12250" s="4" t="s">
        <v>323</v>
      </c>
      <c r="E12250" s="5">
        <v>13.04</v>
      </c>
    </row>
    <row r="12251" spans="1:10" ht="11.25" x14ac:dyDescent="0.15">
      <c r="A12251" s="6" t="s">
        <v>328</v>
      </c>
      <c r="B12251" s="4" t="s">
        <v>173</v>
      </c>
      <c r="C12251" s="4" t="s">
        <v>271</v>
      </c>
      <c r="D12251" s="4" t="s">
        <v>323</v>
      </c>
      <c r="E12251" s="5">
        <v>5.34</v>
      </c>
    </row>
    <row r="12252" spans="1:10" ht="11.25" x14ac:dyDescent="0.15">
      <c r="A12252" s="6" t="s">
        <v>328</v>
      </c>
      <c r="B12252" s="4" t="s">
        <v>173</v>
      </c>
      <c r="C12252" s="4" t="s">
        <v>271</v>
      </c>
      <c r="D12252" s="4" t="s">
        <v>277</v>
      </c>
      <c r="E12252" s="5">
        <v>10.28</v>
      </c>
    </row>
    <row r="12253" spans="1:10" ht="11.25" x14ac:dyDescent="0.15">
      <c r="A12253" s="6" t="s">
        <v>328</v>
      </c>
      <c r="B12253" s="4" t="s">
        <v>173</v>
      </c>
      <c r="C12253" s="4" t="s">
        <v>271</v>
      </c>
      <c r="D12253" s="4" t="s">
        <v>275</v>
      </c>
      <c r="E12253" s="5">
        <v>13.09</v>
      </c>
    </row>
    <row r="12254" spans="1:10" ht="11.25" x14ac:dyDescent="0.15">
      <c r="A12254" s="6" t="s">
        <v>328</v>
      </c>
      <c r="B12254" s="4" t="s">
        <v>173</v>
      </c>
      <c r="C12254" s="4" t="s">
        <v>271</v>
      </c>
      <c r="D12254" s="4" t="s">
        <v>275</v>
      </c>
      <c r="E12254" s="5">
        <v>9</v>
      </c>
    </row>
    <row r="12255" spans="1:10" ht="11.25" x14ac:dyDescent="0.15">
      <c r="A12255" s="6" t="s">
        <v>328</v>
      </c>
      <c r="B12255" s="4" t="s">
        <v>68</v>
      </c>
      <c r="C12255" s="4" t="s">
        <v>271</v>
      </c>
      <c r="D12255" s="4" t="s">
        <v>323</v>
      </c>
      <c r="E12255" s="5">
        <v>13.41</v>
      </c>
      <c r="F12255" t="s">
        <v>354</v>
      </c>
    </row>
    <row r="12256" spans="1:10" ht="11.25" x14ac:dyDescent="0.15">
      <c r="A12256" s="6" t="s">
        <v>328</v>
      </c>
      <c r="B12256" s="4" t="s">
        <v>68</v>
      </c>
      <c r="C12256" s="4" t="s">
        <v>271</v>
      </c>
      <c r="D12256" s="4" t="s">
        <v>277</v>
      </c>
      <c r="E12256" s="5">
        <v>5.49</v>
      </c>
    </row>
    <row r="12257" spans="1:10" ht="11.25" x14ac:dyDescent="0.15">
      <c r="A12257" s="6" t="s">
        <v>328</v>
      </c>
      <c r="B12257" s="4" t="s">
        <v>68</v>
      </c>
      <c r="C12257" s="4" t="s">
        <v>271</v>
      </c>
      <c r="D12257" s="4" t="s">
        <v>275</v>
      </c>
      <c r="E12257" s="5">
        <v>13.88</v>
      </c>
    </row>
    <row r="12258" spans="1:10" ht="11.25" x14ac:dyDescent="0.15">
      <c r="A12258" s="6" t="s">
        <v>328</v>
      </c>
      <c r="B12258" s="4" t="s">
        <v>174</v>
      </c>
      <c r="C12258" s="4" t="s">
        <v>271</v>
      </c>
      <c r="D12258" s="4" t="s">
        <v>323</v>
      </c>
      <c r="E12258" s="5">
        <v>12.68</v>
      </c>
    </row>
    <row r="12259" spans="1:10" ht="11.25" x14ac:dyDescent="0.15">
      <c r="A12259" s="6" t="s">
        <v>328</v>
      </c>
      <c r="B12259" s="4" t="s">
        <v>174</v>
      </c>
      <c r="C12259" s="4" t="s">
        <v>271</v>
      </c>
      <c r="D12259" s="4" t="s">
        <v>277</v>
      </c>
      <c r="E12259" s="5">
        <v>7.48</v>
      </c>
    </row>
    <row r="12260" spans="1:10" ht="11.25" x14ac:dyDescent="0.15">
      <c r="A12260" s="6" t="s">
        <v>328</v>
      </c>
      <c r="B12260" s="4" t="s">
        <v>174</v>
      </c>
      <c r="C12260" s="4" t="s">
        <v>271</v>
      </c>
      <c r="D12260" s="4" t="s">
        <v>275</v>
      </c>
      <c r="E12260" s="5">
        <v>12.43</v>
      </c>
    </row>
    <row r="12261" spans="1:10" ht="11.25" x14ac:dyDescent="0.15">
      <c r="A12261" s="6" t="s">
        <v>328</v>
      </c>
      <c r="B12261" s="4" t="s">
        <v>69</v>
      </c>
      <c r="C12261" s="4" t="s">
        <v>271</v>
      </c>
      <c r="D12261" s="4" t="s">
        <v>323</v>
      </c>
      <c r="E12261" s="5">
        <v>13.69</v>
      </c>
      <c r="F12261" t="s">
        <v>353</v>
      </c>
      <c r="G12261" s="17">
        <f>+E12261+E12262+E12263+E12264+E12265+E12266+E12267+E12268+E12269+E12270</f>
        <v>95.49</v>
      </c>
      <c r="H12261" s="17">
        <f>E12273+E12274+E12275+E12276+E12271+E12272</f>
        <v>61.36</v>
      </c>
      <c r="I12261" s="18">
        <f>+(G12261/4)/(H12261/3)</f>
        <v>1.1671691655801826</v>
      </c>
      <c r="J12261" s="21">
        <f>+(B12261-$K$1)/7</f>
        <v>31</v>
      </c>
    </row>
    <row r="12262" spans="1:10" ht="11.25" x14ac:dyDescent="0.15">
      <c r="A12262" s="6" t="s">
        <v>328</v>
      </c>
      <c r="B12262" s="4" t="s">
        <v>69</v>
      </c>
      <c r="C12262" s="4" t="s">
        <v>271</v>
      </c>
      <c r="D12262" s="4" t="s">
        <v>323</v>
      </c>
      <c r="E12262" s="5">
        <v>7.05</v>
      </c>
    </row>
    <row r="12263" spans="1:10" ht="11.25" x14ac:dyDescent="0.15">
      <c r="A12263" s="6" t="s">
        <v>328</v>
      </c>
      <c r="B12263" s="4" t="s">
        <v>69</v>
      </c>
      <c r="C12263" s="4" t="s">
        <v>271</v>
      </c>
      <c r="D12263" s="4" t="s">
        <v>277</v>
      </c>
      <c r="E12263" s="5">
        <v>6.59</v>
      </c>
    </row>
    <row r="12264" spans="1:10" ht="11.25" x14ac:dyDescent="0.15">
      <c r="A12264" s="6" t="s">
        <v>328</v>
      </c>
      <c r="B12264" s="4" t="s">
        <v>69</v>
      </c>
      <c r="C12264" s="4" t="s">
        <v>271</v>
      </c>
      <c r="D12264" s="4" t="s">
        <v>275</v>
      </c>
      <c r="E12264" s="5">
        <v>11.15</v>
      </c>
    </row>
    <row r="12265" spans="1:10" ht="11.25" x14ac:dyDescent="0.15">
      <c r="A12265" s="6" t="s">
        <v>328</v>
      </c>
      <c r="B12265" s="4" t="s">
        <v>69</v>
      </c>
      <c r="C12265" s="4" t="s">
        <v>271</v>
      </c>
      <c r="D12265" s="4" t="s">
        <v>275</v>
      </c>
      <c r="E12265" s="5">
        <v>8.7899999999999991</v>
      </c>
    </row>
    <row r="12266" spans="1:10" ht="11.25" x14ac:dyDescent="0.15">
      <c r="A12266" s="6" t="s">
        <v>328</v>
      </c>
      <c r="B12266" s="4" t="s">
        <v>175</v>
      </c>
      <c r="C12266" s="4" t="s">
        <v>271</v>
      </c>
      <c r="D12266" s="4" t="s">
        <v>323</v>
      </c>
      <c r="E12266" s="5">
        <v>13.27</v>
      </c>
    </row>
    <row r="12267" spans="1:10" ht="11.25" x14ac:dyDescent="0.15">
      <c r="A12267" s="6" t="s">
        <v>328</v>
      </c>
      <c r="B12267" s="4" t="s">
        <v>175</v>
      </c>
      <c r="C12267" s="4" t="s">
        <v>271</v>
      </c>
      <c r="D12267" s="4" t="s">
        <v>323</v>
      </c>
      <c r="E12267" s="5">
        <v>4.84</v>
      </c>
    </row>
    <row r="12268" spans="1:10" ht="11.25" x14ac:dyDescent="0.15">
      <c r="A12268" s="6" t="s">
        <v>328</v>
      </c>
      <c r="B12268" s="4" t="s">
        <v>175</v>
      </c>
      <c r="C12268" s="4" t="s">
        <v>271</v>
      </c>
      <c r="D12268" s="4" t="s">
        <v>277</v>
      </c>
      <c r="E12268" s="5">
        <v>10.48</v>
      </c>
    </row>
    <row r="12269" spans="1:10" ht="11.25" x14ac:dyDescent="0.15">
      <c r="A12269" s="6" t="s">
        <v>328</v>
      </c>
      <c r="B12269" s="4" t="s">
        <v>175</v>
      </c>
      <c r="C12269" s="4" t="s">
        <v>271</v>
      </c>
      <c r="D12269" s="4" t="s">
        <v>275</v>
      </c>
      <c r="E12269" s="5">
        <v>11.49</v>
      </c>
    </row>
    <row r="12270" spans="1:10" ht="11.25" x14ac:dyDescent="0.15">
      <c r="A12270" s="6" t="s">
        <v>328</v>
      </c>
      <c r="B12270" s="4" t="s">
        <v>175</v>
      </c>
      <c r="C12270" s="4" t="s">
        <v>271</v>
      </c>
      <c r="D12270" s="4" t="s">
        <v>275</v>
      </c>
      <c r="E12270" s="5">
        <v>8.14</v>
      </c>
    </row>
    <row r="12271" spans="1:10" ht="11.25" x14ac:dyDescent="0.15">
      <c r="A12271" s="9" t="s">
        <v>328</v>
      </c>
      <c r="B12271" s="4" t="s">
        <v>70</v>
      </c>
      <c r="C12271" s="4" t="s">
        <v>271</v>
      </c>
      <c r="D12271" s="4" t="s">
        <v>323</v>
      </c>
      <c r="E12271" s="5">
        <v>13</v>
      </c>
      <c r="F12271" t="s">
        <v>354</v>
      </c>
    </row>
    <row r="12272" spans="1:10" ht="11.25" x14ac:dyDescent="0.15">
      <c r="A12272" s="6" t="s">
        <v>328</v>
      </c>
      <c r="B12272" s="4" t="s">
        <v>70</v>
      </c>
      <c r="C12272" s="4" t="s">
        <v>271</v>
      </c>
      <c r="D12272" s="4" t="s">
        <v>277</v>
      </c>
      <c r="E12272" s="5">
        <v>4.3</v>
      </c>
    </row>
    <row r="12273" spans="1:10" ht="11.25" x14ac:dyDescent="0.15">
      <c r="A12273" s="6" t="s">
        <v>328</v>
      </c>
      <c r="B12273" s="4" t="s">
        <v>70</v>
      </c>
      <c r="C12273" s="4" t="s">
        <v>271</v>
      </c>
      <c r="D12273" s="4" t="s">
        <v>275</v>
      </c>
      <c r="E12273" s="5">
        <v>11.41</v>
      </c>
    </row>
    <row r="12274" spans="1:10" ht="11.25" x14ac:dyDescent="0.15">
      <c r="A12274" s="6" t="s">
        <v>328</v>
      </c>
      <c r="B12274" s="4" t="s">
        <v>176</v>
      </c>
      <c r="C12274" s="4" t="s">
        <v>271</v>
      </c>
      <c r="D12274" s="4" t="s">
        <v>323</v>
      </c>
      <c r="E12274" s="5">
        <v>12.79</v>
      </c>
    </row>
    <row r="12275" spans="1:10" ht="11.25" x14ac:dyDescent="0.15">
      <c r="A12275" s="6" t="s">
        <v>328</v>
      </c>
      <c r="B12275" s="4" t="s">
        <v>176</v>
      </c>
      <c r="C12275" s="4" t="s">
        <v>271</v>
      </c>
      <c r="D12275" s="4" t="s">
        <v>277</v>
      </c>
      <c r="E12275" s="5">
        <v>7.68</v>
      </c>
    </row>
    <row r="12276" spans="1:10" ht="11.25" x14ac:dyDescent="0.15">
      <c r="A12276" s="6" t="s">
        <v>328</v>
      </c>
      <c r="B12276" s="4" t="s">
        <v>176</v>
      </c>
      <c r="C12276" s="4" t="s">
        <v>271</v>
      </c>
      <c r="D12276" s="4" t="s">
        <v>275</v>
      </c>
      <c r="E12276" s="5">
        <v>12.18</v>
      </c>
    </row>
    <row r="12277" spans="1:10" ht="11.25" x14ac:dyDescent="0.15">
      <c r="A12277" s="6" t="s">
        <v>328</v>
      </c>
      <c r="B12277" s="4" t="s">
        <v>71</v>
      </c>
      <c r="C12277" s="4" t="s">
        <v>271</v>
      </c>
      <c r="D12277" s="4" t="s">
        <v>323</v>
      </c>
      <c r="E12277" s="5">
        <v>15.38</v>
      </c>
      <c r="F12277" t="s">
        <v>353</v>
      </c>
      <c r="G12277" s="17">
        <f>+E12277+E12278+E12279+E12280+E12281+E12282+E12283+E12284+E12285+E12286</f>
        <v>100.67999999999999</v>
      </c>
      <c r="H12277" s="17">
        <f>E12289+E12290+E12291+E12292+E12287+E12288</f>
        <v>61.62</v>
      </c>
      <c r="I12277" s="18">
        <f>+(G12277/4)/(H12277/3)</f>
        <v>1.2254138266796495</v>
      </c>
      <c r="J12277" s="21">
        <f>+(B12277-$K$1)/7</f>
        <v>32</v>
      </c>
    </row>
    <row r="12278" spans="1:10" ht="11.25" x14ac:dyDescent="0.15">
      <c r="A12278" s="6" t="s">
        <v>328</v>
      </c>
      <c r="B12278" s="4" t="s">
        <v>71</v>
      </c>
      <c r="C12278" s="4" t="s">
        <v>271</v>
      </c>
      <c r="D12278" s="4" t="s">
        <v>277</v>
      </c>
      <c r="E12278" s="5">
        <v>6.84</v>
      </c>
    </row>
    <row r="12279" spans="1:10" ht="11.25" x14ac:dyDescent="0.15">
      <c r="A12279" s="6" t="s">
        <v>328</v>
      </c>
      <c r="B12279" s="4" t="s">
        <v>71</v>
      </c>
      <c r="C12279" s="4" t="s">
        <v>271</v>
      </c>
      <c r="D12279" s="4" t="s">
        <v>275</v>
      </c>
      <c r="E12279" s="5">
        <v>11.68</v>
      </c>
    </row>
    <row r="12280" spans="1:10" ht="11.25" x14ac:dyDescent="0.15">
      <c r="A12280" s="6" t="s">
        <v>328</v>
      </c>
      <c r="B12280" s="4" t="s">
        <v>71</v>
      </c>
      <c r="C12280" s="4" t="s">
        <v>271</v>
      </c>
      <c r="D12280" s="4" t="s">
        <v>275</v>
      </c>
      <c r="E12280" s="5">
        <v>8.69</v>
      </c>
    </row>
    <row r="12281" spans="1:10" ht="11.25" x14ac:dyDescent="0.15">
      <c r="A12281" s="6" t="s">
        <v>328</v>
      </c>
      <c r="B12281" s="4" t="s">
        <v>177</v>
      </c>
      <c r="C12281" s="4" t="s">
        <v>271</v>
      </c>
      <c r="D12281" s="4" t="s">
        <v>279</v>
      </c>
      <c r="E12281" s="5">
        <v>9.06</v>
      </c>
    </row>
    <row r="12282" spans="1:10" ht="11.25" x14ac:dyDescent="0.15">
      <c r="A12282" s="6" t="s">
        <v>328</v>
      </c>
      <c r="B12282" s="4" t="s">
        <v>177</v>
      </c>
      <c r="C12282" s="4" t="s">
        <v>271</v>
      </c>
      <c r="D12282" s="4" t="s">
        <v>323</v>
      </c>
      <c r="E12282" s="5">
        <v>15.27</v>
      </c>
    </row>
    <row r="12283" spans="1:10" ht="11.25" x14ac:dyDescent="0.15">
      <c r="A12283" s="6" t="s">
        <v>328</v>
      </c>
      <c r="B12283" s="4" t="s">
        <v>177</v>
      </c>
      <c r="C12283" s="4" t="s">
        <v>271</v>
      </c>
      <c r="D12283" s="4" t="s">
        <v>323</v>
      </c>
      <c r="E12283" s="5">
        <v>4.55</v>
      </c>
    </row>
    <row r="12284" spans="1:10" ht="11.25" x14ac:dyDescent="0.15">
      <c r="A12284" s="6" t="s">
        <v>328</v>
      </c>
      <c r="B12284" s="4" t="s">
        <v>177</v>
      </c>
      <c r="C12284" s="4" t="s">
        <v>271</v>
      </c>
      <c r="D12284" s="4" t="s">
        <v>277</v>
      </c>
      <c r="E12284" s="5">
        <v>10.38</v>
      </c>
    </row>
    <row r="12285" spans="1:10" ht="11.25" x14ac:dyDescent="0.15">
      <c r="A12285" s="6" t="s">
        <v>328</v>
      </c>
      <c r="B12285" s="4" t="s">
        <v>177</v>
      </c>
      <c r="C12285" s="4" t="s">
        <v>271</v>
      </c>
      <c r="D12285" s="4" t="s">
        <v>275</v>
      </c>
      <c r="E12285" s="5">
        <v>10.95</v>
      </c>
    </row>
    <row r="12286" spans="1:10" ht="11.25" x14ac:dyDescent="0.15">
      <c r="A12286" s="6" t="s">
        <v>328</v>
      </c>
      <c r="B12286" s="4" t="s">
        <v>177</v>
      </c>
      <c r="C12286" s="4" t="s">
        <v>271</v>
      </c>
      <c r="D12286" s="4" t="s">
        <v>275</v>
      </c>
      <c r="E12286" s="5">
        <v>7.88</v>
      </c>
    </row>
    <row r="12287" spans="1:10" ht="11.25" x14ac:dyDescent="0.15">
      <c r="A12287" s="6" t="s">
        <v>328</v>
      </c>
      <c r="B12287" s="4" t="s">
        <v>72</v>
      </c>
      <c r="C12287" s="4" t="s">
        <v>271</v>
      </c>
      <c r="D12287" s="4" t="s">
        <v>323</v>
      </c>
      <c r="E12287" s="5">
        <v>12.96</v>
      </c>
      <c r="F12287" t="s">
        <v>354</v>
      </c>
    </row>
    <row r="12288" spans="1:10" ht="11.25" x14ac:dyDescent="0.15">
      <c r="A12288" s="6" t="s">
        <v>328</v>
      </c>
      <c r="B12288" s="4" t="s">
        <v>72</v>
      </c>
      <c r="C12288" s="4" t="s">
        <v>271</v>
      </c>
      <c r="D12288" s="4" t="s">
        <v>277</v>
      </c>
      <c r="E12288" s="5">
        <v>4.25</v>
      </c>
    </row>
    <row r="12289" spans="1:10" ht="11.25" x14ac:dyDescent="0.15">
      <c r="A12289" s="6" t="s">
        <v>328</v>
      </c>
      <c r="B12289" s="4" t="s">
        <v>72</v>
      </c>
      <c r="C12289" s="4" t="s">
        <v>271</v>
      </c>
      <c r="D12289" s="4" t="s">
        <v>275</v>
      </c>
      <c r="E12289" s="5">
        <v>11.84</v>
      </c>
    </row>
    <row r="12290" spans="1:10" ht="11.25" x14ac:dyDescent="0.15">
      <c r="A12290" s="6" t="s">
        <v>328</v>
      </c>
      <c r="B12290" s="4" t="s">
        <v>178</v>
      </c>
      <c r="C12290" s="4" t="s">
        <v>271</v>
      </c>
      <c r="D12290" s="4" t="s">
        <v>323</v>
      </c>
      <c r="E12290" s="5">
        <v>13.17</v>
      </c>
    </row>
    <row r="12291" spans="1:10" ht="11.25" x14ac:dyDescent="0.15">
      <c r="A12291" s="6" t="s">
        <v>328</v>
      </c>
      <c r="B12291" s="4" t="s">
        <v>178</v>
      </c>
      <c r="C12291" s="4" t="s">
        <v>271</v>
      </c>
      <c r="D12291" s="4" t="s">
        <v>277</v>
      </c>
      <c r="E12291" s="5">
        <v>7.5</v>
      </c>
    </row>
    <row r="12292" spans="1:10" ht="11.25" x14ac:dyDescent="0.15">
      <c r="A12292" s="6" t="s">
        <v>328</v>
      </c>
      <c r="B12292" s="4" t="s">
        <v>178</v>
      </c>
      <c r="C12292" s="4" t="s">
        <v>271</v>
      </c>
      <c r="D12292" s="4" t="s">
        <v>275</v>
      </c>
      <c r="E12292" s="5">
        <v>11.9</v>
      </c>
    </row>
    <row r="12293" spans="1:10" ht="11.25" x14ac:dyDescent="0.15">
      <c r="A12293" s="6" t="s">
        <v>328</v>
      </c>
      <c r="B12293" s="4" t="s">
        <v>73</v>
      </c>
      <c r="C12293" s="4" t="s">
        <v>271</v>
      </c>
      <c r="D12293" s="4" t="s">
        <v>323</v>
      </c>
      <c r="E12293" s="5">
        <v>16.559999999999999</v>
      </c>
      <c r="F12293" t="s">
        <v>353</v>
      </c>
      <c r="G12293" s="17">
        <f>+E12293+E12294+E12295+E12296+E12297+E12298+E12299+E12300</f>
        <v>93.300000000000011</v>
      </c>
      <c r="H12293" s="17">
        <f>E12305+E12306+E12307+E12301+E12302+E12303+E12304</f>
        <v>65.77</v>
      </c>
      <c r="I12293" s="18">
        <f>+(G12293/4)/(H12293/3)</f>
        <v>1.0639349247377226</v>
      </c>
      <c r="J12293" s="21">
        <f>+(B12293-$K$1)/7</f>
        <v>33</v>
      </c>
    </row>
    <row r="12294" spans="1:10" ht="11.25" x14ac:dyDescent="0.15">
      <c r="A12294" s="6" t="s">
        <v>328</v>
      </c>
      <c r="B12294" s="4" t="s">
        <v>73</v>
      </c>
      <c r="C12294" s="4" t="s">
        <v>271</v>
      </c>
      <c r="D12294" s="4" t="s">
        <v>277</v>
      </c>
      <c r="E12294" s="5">
        <v>6.98</v>
      </c>
    </row>
    <row r="12295" spans="1:10" ht="11.25" x14ac:dyDescent="0.15">
      <c r="A12295" s="6" t="s">
        <v>328</v>
      </c>
      <c r="B12295" s="4" t="s">
        <v>73</v>
      </c>
      <c r="C12295" s="4" t="s">
        <v>271</v>
      </c>
      <c r="D12295" s="4" t="s">
        <v>275</v>
      </c>
      <c r="E12295" s="5">
        <v>12.96</v>
      </c>
    </row>
    <row r="12296" spans="1:10" ht="11.25" x14ac:dyDescent="0.15">
      <c r="A12296" s="6" t="s">
        <v>328</v>
      </c>
      <c r="B12296" s="4" t="s">
        <v>73</v>
      </c>
      <c r="C12296" s="4" t="s">
        <v>271</v>
      </c>
      <c r="D12296" s="4" t="s">
        <v>275</v>
      </c>
      <c r="E12296" s="5">
        <v>9.08</v>
      </c>
    </row>
    <row r="12297" spans="1:10" ht="11.25" x14ac:dyDescent="0.15">
      <c r="A12297" s="6" t="s">
        <v>328</v>
      </c>
      <c r="B12297" s="4" t="s">
        <v>179</v>
      </c>
      <c r="C12297" s="4" t="s">
        <v>271</v>
      </c>
      <c r="D12297" s="4" t="s">
        <v>323</v>
      </c>
      <c r="E12297" s="5">
        <v>17.13</v>
      </c>
    </row>
    <row r="12298" spans="1:10" ht="11.25" x14ac:dyDescent="0.15">
      <c r="A12298" s="6" t="s">
        <v>328</v>
      </c>
      <c r="B12298" s="4" t="s">
        <v>179</v>
      </c>
      <c r="C12298" s="4" t="s">
        <v>271</v>
      </c>
      <c r="D12298" s="4" t="s">
        <v>277</v>
      </c>
      <c r="E12298" s="5">
        <v>10.29</v>
      </c>
    </row>
    <row r="12299" spans="1:10" ht="11.25" x14ac:dyDescent="0.15">
      <c r="A12299" s="6" t="s">
        <v>328</v>
      </c>
      <c r="B12299" s="4" t="s">
        <v>179</v>
      </c>
      <c r="C12299" s="4" t="s">
        <v>271</v>
      </c>
      <c r="D12299" s="4" t="s">
        <v>275</v>
      </c>
      <c r="E12299" s="5">
        <v>9.4600000000000009</v>
      </c>
    </row>
    <row r="12300" spans="1:10" ht="11.25" x14ac:dyDescent="0.15">
      <c r="A12300" s="6" t="s">
        <v>328</v>
      </c>
      <c r="B12300" s="4" t="s">
        <v>179</v>
      </c>
      <c r="C12300" s="4" t="s">
        <v>271</v>
      </c>
      <c r="D12300" s="4" t="s">
        <v>275</v>
      </c>
      <c r="E12300" s="5">
        <v>10.84</v>
      </c>
    </row>
    <row r="12301" spans="1:10" ht="11.25" x14ac:dyDescent="0.15">
      <c r="A12301" s="6" t="s">
        <v>328</v>
      </c>
      <c r="B12301" s="4" t="s">
        <v>74</v>
      </c>
      <c r="C12301" s="4" t="s">
        <v>271</v>
      </c>
      <c r="D12301" s="4" t="s">
        <v>323</v>
      </c>
      <c r="E12301" s="5">
        <v>12.89</v>
      </c>
      <c r="F12301" t="s">
        <v>354</v>
      </c>
    </row>
    <row r="12302" spans="1:10" ht="11.25" x14ac:dyDescent="0.15">
      <c r="A12302" s="6" t="s">
        <v>328</v>
      </c>
      <c r="B12302" s="4" t="s">
        <v>74</v>
      </c>
      <c r="C12302" s="4" t="s">
        <v>271</v>
      </c>
      <c r="D12302" s="4" t="s">
        <v>277</v>
      </c>
      <c r="E12302" s="5">
        <v>4.12</v>
      </c>
    </row>
    <row r="12303" spans="1:10" ht="11.25" x14ac:dyDescent="0.15">
      <c r="A12303" s="6" t="s">
        <v>328</v>
      </c>
      <c r="B12303" s="4" t="s">
        <v>74</v>
      </c>
      <c r="C12303" s="4" t="s">
        <v>271</v>
      </c>
      <c r="D12303" s="4" t="s">
        <v>275</v>
      </c>
      <c r="E12303" s="5">
        <v>9.43</v>
      </c>
    </row>
    <row r="12304" spans="1:10" ht="11.25" x14ac:dyDescent="0.15">
      <c r="A12304" s="6" t="s">
        <v>328</v>
      </c>
      <c r="B12304" s="4" t="s">
        <v>74</v>
      </c>
      <c r="C12304" s="4" t="s">
        <v>271</v>
      </c>
      <c r="D12304" s="4" t="s">
        <v>275</v>
      </c>
      <c r="E12304" s="5">
        <v>5.36</v>
      </c>
    </row>
    <row r="12305" spans="1:10" ht="11.25" x14ac:dyDescent="0.15">
      <c r="A12305" s="6" t="s">
        <v>328</v>
      </c>
      <c r="B12305" s="4" t="s">
        <v>180</v>
      </c>
      <c r="C12305" s="4" t="s">
        <v>271</v>
      </c>
      <c r="D12305" s="4" t="s">
        <v>323</v>
      </c>
      <c r="E12305" s="5">
        <v>13.89</v>
      </c>
    </row>
    <row r="12306" spans="1:10" ht="11.25" x14ac:dyDescent="0.15">
      <c r="A12306" s="6" t="s">
        <v>328</v>
      </c>
      <c r="B12306" s="4" t="s">
        <v>180</v>
      </c>
      <c r="C12306" s="4" t="s">
        <v>271</v>
      </c>
      <c r="D12306" s="4" t="s">
        <v>277</v>
      </c>
      <c r="E12306" s="5">
        <v>8.1199999999999992</v>
      </c>
    </row>
    <row r="12307" spans="1:10" ht="11.25" x14ac:dyDescent="0.15">
      <c r="A12307" s="6" t="s">
        <v>328</v>
      </c>
      <c r="B12307" s="4" t="s">
        <v>180</v>
      </c>
      <c r="C12307" s="4" t="s">
        <v>271</v>
      </c>
      <c r="D12307" s="4" t="s">
        <v>275</v>
      </c>
      <c r="E12307" s="5">
        <v>11.96</v>
      </c>
    </row>
    <row r="12308" spans="1:10" ht="11.25" x14ac:dyDescent="0.15">
      <c r="A12308" s="6" t="s">
        <v>328</v>
      </c>
      <c r="B12308" s="4" t="s">
        <v>75</v>
      </c>
      <c r="C12308" s="4" t="s">
        <v>271</v>
      </c>
      <c r="D12308" s="4" t="s">
        <v>323</v>
      </c>
      <c r="E12308" s="5">
        <v>17.12</v>
      </c>
      <c r="F12308" t="s">
        <v>353</v>
      </c>
      <c r="G12308" s="17">
        <f>+E12308+E12309+E12310+E12311+E12312+E12313+E12314+E12315+E12316+E12317</f>
        <v>107.02000000000001</v>
      </c>
      <c r="H12308" s="17">
        <f>E12320+E12321+E12322+E12323+E12324+E12318+E12319</f>
        <v>58.569999999999993</v>
      </c>
      <c r="I12308" s="18">
        <f>+(G12308/4)/(H12308/3)</f>
        <v>1.3704114734505723</v>
      </c>
      <c r="J12308" s="21">
        <f>+(B12308-$K$1)/7</f>
        <v>34</v>
      </c>
    </row>
    <row r="12309" spans="1:10" ht="11.25" x14ac:dyDescent="0.15">
      <c r="A12309" s="6" t="s">
        <v>328</v>
      </c>
      <c r="B12309" s="4" t="s">
        <v>75</v>
      </c>
      <c r="C12309" s="4" t="s">
        <v>271</v>
      </c>
      <c r="D12309" s="4" t="s">
        <v>277</v>
      </c>
      <c r="E12309" s="5">
        <v>6.9</v>
      </c>
    </row>
    <row r="12310" spans="1:10" ht="11.25" x14ac:dyDescent="0.15">
      <c r="A12310" s="6" t="s">
        <v>328</v>
      </c>
      <c r="B12310" s="4" t="s">
        <v>75</v>
      </c>
      <c r="C12310" s="4" t="s">
        <v>271</v>
      </c>
      <c r="D12310" s="4" t="s">
        <v>275</v>
      </c>
      <c r="E12310" s="5">
        <v>10.78</v>
      </c>
    </row>
    <row r="12311" spans="1:10" ht="11.25" x14ac:dyDescent="0.15">
      <c r="A12311" s="6" t="s">
        <v>328</v>
      </c>
      <c r="B12311" s="4" t="s">
        <v>75</v>
      </c>
      <c r="C12311" s="4" t="s">
        <v>271</v>
      </c>
      <c r="D12311" s="4" t="s">
        <v>275</v>
      </c>
      <c r="E12311" s="5">
        <v>8.27</v>
      </c>
    </row>
    <row r="12312" spans="1:10" ht="11.25" x14ac:dyDescent="0.15">
      <c r="A12312" s="6" t="s">
        <v>328</v>
      </c>
      <c r="B12312" s="4" t="s">
        <v>181</v>
      </c>
      <c r="C12312" s="4" t="s">
        <v>271</v>
      </c>
      <c r="D12312" s="4" t="s">
        <v>279</v>
      </c>
      <c r="E12312" s="5">
        <v>15.04</v>
      </c>
    </row>
    <row r="12313" spans="1:10" ht="11.25" x14ac:dyDescent="0.15">
      <c r="A12313" s="6" t="s">
        <v>328</v>
      </c>
      <c r="B12313" s="4" t="s">
        <v>181</v>
      </c>
      <c r="C12313" s="4" t="s">
        <v>271</v>
      </c>
      <c r="D12313" s="4" t="s">
        <v>323</v>
      </c>
      <c r="E12313" s="5">
        <v>13.81</v>
      </c>
    </row>
    <row r="12314" spans="1:10" ht="11.25" x14ac:dyDescent="0.15">
      <c r="A12314" s="6" t="s">
        <v>328</v>
      </c>
      <c r="B12314" s="4" t="s">
        <v>181</v>
      </c>
      <c r="C12314" s="4" t="s">
        <v>271</v>
      </c>
      <c r="D12314" s="4" t="s">
        <v>323</v>
      </c>
      <c r="E12314" s="5">
        <v>5.14</v>
      </c>
    </row>
    <row r="12315" spans="1:10" ht="11.25" x14ac:dyDescent="0.15">
      <c r="A12315" s="6" t="s">
        <v>328</v>
      </c>
      <c r="B12315" s="4" t="s">
        <v>181</v>
      </c>
      <c r="C12315" s="4" t="s">
        <v>271</v>
      </c>
      <c r="D12315" s="4" t="s">
        <v>277</v>
      </c>
      <c r="E12315" s="5">
        <v>10.39</v>
      </c>
    </row>
    <row r="12316" spans="1:10" ht="11.25" x14ac:dyDescent="0.15">
      <c r="A12316" s="6" t="s">
        <v>328</v>
      </c>
      <c r="B12316" s="4" t="s">
        <v>181</v>
      </c>
      <c r="C12316" s="4" t="s">
        <v>271</v>
      </c>
      <c r="D12316" s="4" t="s">
        <v>275</v>
      </c>
      <c r="E12316" s="5">
        <v>10.82</v>
      </c>
    </row>
    <row r="12317" spans="1:10" ht="11.25" x14ac:dyDescent="0.15">
      <c r="A12317" s="6" t="s">
        <v>328</v>
      </c>
      <c r="B12317" s="4" t="s">
        <v>181</v>
      </c>
      <c r="C12317" s="4" t="s">
        <v>271</v>
      </c>
      <c r="D12317" s="4" t="s">
        <v>275</v>
      </c>
      <c r="E12317" s="5">
        <v>8.75</v>
      </c>
    </row>
    <row r="12318" spans="1:10" ht="11.25" x14ac:dyDescent="0.15">
      <c r="A12318" s="6" t="s">
        <v>328</v>
      </c>
      <c r="B12318" s="4" t="s">
        <v>76</v>
      </c>
      <c r="C12318" s="4" t="s">
        <v>271</v>
      </c>
      <c r="D12318" s="4" t="s">
        <v>323</v>
      </c>
      <c r="E12318" s="5">
        <v>12.62</v>
      </c>
      <c r="F12318" t="s">
        <v>354</v>
      </c>
    </row>
    <row r="12319" spans="1:10" ht="11.25" x14ac:dyDescent="0.15">
      <c r="A12319" s="6" t="s">
        <v>328</v>
      </c>
      <c r="B12319" s="4" t="s">
        <v>76</v>
      </c>
      <c r="C12319" s="4" t="s">
        <v>271</v>
      </c>
      <c r="D12319" s="4" t="s">
        <v>273</v>
      </c>
      <c r="E12319" s="5">
        <v>1.96</v>
      </c>
    </row>
    <row r="12320" spans="1:10" ht="11.25" x14ac:dyDescent="0.15">
      <c r="A12320" s="9" t="s">
        <v>328</v>
      </c>
      <c r="B12320" s="4" t="s">
        <v>76</v>
      </c>
      <c r="C12320" s="4" t="s">
        <v>271</v>
      </c>
      <c r="D12320" s="4" t="s">
        <v>275</v>
      </c>
      <c r="E12320" s="5">
        <v>12.34</v>
      </c>
    </row>
    <row r="12321" spans="1:10" ht="11.25" x14ac:dyDescent="0.15">
      <c r="A12321" s="6" t="s">
        <v>328</v>
      </c>
      <c r="B12321" s="4" t="s">
        <v>76</v>
      </c>
      <c r="C12321" s="4" t="s">
        <v>271</v>
      </c>
      <c r="D12321" s="4" t="s">
        <v>275</v>
      </c>
      <c r="E12321" s="5">
        <v>2.5099999999999998</v>
      </c>
    </row>
    <row r="12322" spans="1:10" ht="11.25" x14ac:dyDescent="0.15">
      <c r="A12322" s="6" t="s">
        <v>328</v>
      </c>
      <c r="B12322" s="4" t="s">
        <v>182</v>
      </c>
      <c r="C12322" s="4" t="s">
        <v>271</v>
      </c>
      <c r="D12322" s="4" t="s">
        <v>323</v>
      </c>
      <c r="E12322" s="5">
        <v>13.34</v>
      </c>
    </row>
    <row r="12323" spans="1:10" ht="11.25" x14ac:dyDescent="0.15">
      <c r="A12323" s="6" t="s">
        <v>328</v>
      </c>
      <c r="B12323" s="4" t="s">
        <v>182</v>
      </c>
      <c r="C12323" s="4" t="s">
        <v>271</v>
      </c>
      <c r="D12323" s="4" t="s">
        <v>277</v>
      </c>
      <c r="E12323" s="5">
        <v>3.66</v>
      </c>
    </row>
    <row r="12324" spans="1:10" ht="11.25" x14ac:dyDescent="0.15">
      <c r="A12324" s="6" t="s">
        <v>328</v>
      </c>
      <c r="B12324" s="4" t="s">
        <v>182</v>
      </c>
      <c r="C12324" s="4" t="s">
        <v>271</v>
      </c>
      <c r="D12324" s="4" t="s">
        <v>275</v>
      </c>
      <c r="E12324" s="5">
        <v>12.14</v>
      </c>
    </row>
    <row r="12325" spans="1:10" ht="11.25" x14ac:dyDescent="0.15">
      <c r="A12325" s="6" t="s">
        <v>328</v>
      </c>
      <c r="B12325" s="4" t="s">
        <v>77</v>
      </c>
      <c r="C12325" s="4" t="s">
        <v>271</v>
      </c>
      <c r="D12325" s="4" t="s">
        <v>323</v>
      </c>
      <c r="E12325" s="5">
        <v>13.45</v>
      </c>
      <c r="F12325" t="s">
        <v>353</v>
      </c>
      <c r="G12325" s="17">
        <f>+E12325+E12326+E12327+E12328+E12329+E12330+E12331+E12332+E12333+E12334</f>
        <v>99.09</v>
      </c>
      <c r="H12325" s="17">
        <f>E12337+E12338+E12339+E12340+E12335+E12336</f>
        <v>61.469999999999992</v>
      </c>
      <c r="I12325" s="18">
        <f>+(G12325/4)/(H12325/3)</f>
        <v>1.2090043923865301</v>
      </c>
      <c r="J12325" s="21">
        <f>+(B12325-$K$1)/7</f>
        <v>35</v>
      </c>
    </row>
    <row r="12326" spans="1:10" ht="11.25" x14ac:dyDescent="0.15">
      <c r="A12326" s="6" t="s">
        <v>328</v>
      </c>
      <c r="B12326" s="4" t="s">
        <v>77</v>
      </c>
      <c r="C12326" s="4" t="s">
        <v>271</v>
      </c>
      <c r="D12326" s="4" t="s">
        <v>323</v>
      </c>
      <c r="E12326" s="5">
        <v>6.13</v>
      </c>
    </row>
    <row r="12327" spans="1:10" ht="11.25" x14ac:dyDescent="0.15">
      <c r="A12327" s="6" t="s">
        <v>328</v>
      </c>
      <c r="B12327" s="4" t="s">
        <v>77</v>
      </c>
      <c r="C12327" s="4" t="s">
        <v>271</v>
      </c>
      <c r="D12327" s="4" t="s">
        <v>277</v>
      </c>
      <c r="E12327" s="5">
        <v>6.19</v>
      </c>
    </row>
    <row r="12328" spans="1:10" ht="11.25" x14ac:dyDescent="0.15">
      <c r="A12328" s="6" t="s">
        <v>328</v>
      </c>
      <c r="B12328" s="4" t="s">
        <v>77</v>
      </c>
      <c r="C12328" s="4" t="s">
        <v>271</v>
      </c>
      <c r="D12328" s="4" t="s">
        <v>275</v>
      </c>
      <c r="E12328" s="5">
        <v>10.57</v>
      </c>
    </row>
    <row r="12329" spans="1:10" ht="11.25" x14ac:dyDescent="0.15">
      <c r="A12329" s="6" t="s">
        <v>328</v>
      </c>
      <c r="B12329" s="4" t="s">
        <v>77</v>
      </c>
      <c r="C12329" s="4" t="s">
        <v>271</v>
      </c>
      <c r="D12329" s="4" t="s">
        <v>275</v>
      </c>
      <c r="E12329" s="5">
        <v>8.91</v>
      </c>
    </row>
    <row r="12330" spans="1:10" ht="11.25" x14ac:dyDescent="0.15">
      <c r="A12330" s="6" t="s">
        <v>328</v>
      </c>
      <c r="B12330" s="4" t="s">
        <v>183</v>
      </c>
      <c r="C12330" s="4" t="s">
        <v>271</v>
      </c>
      <c r="D12330" s="4" t="s">
        <v>279</v>
      </c>
      <c r="E12330" s="5">
        <v>12.62</v>
      </c>
    </row>
    <row r="12331" spans="1:10" ht="11.25" x14ac:dyDescent="0.15">
      <c r="A12331" s="6" t="s">
        <v>328</v>
      </c>
      <c r="B12331" s="4" t="s">
        <v>183</v>
      </c>
      <c r="C12331" s="4" t="s">
        <v>271</v>
      </c>
      <c r="D12331" s="4" t="s">
        <v>323</v>
      </c>
      <c r="E12331" s="5">
        <v>16.78</v>
      </c>
    </row>
    <row r="12332" spans="1:10" ht="11.25" x14ac:dyDescent="0.15">
      <c r="A12332" s="6" t="s">
        <v>328</v>
      </c>
      <c r="B12332" s="4" t="s">
        <v>183</v>
      </c>
      <c r="C12332" s="4" t="s">
        <v>271</v>
      </c>
      <c r="D12332" s="4" t="s">
        <v>277</v>
      </c>
      <c r="E12332" s="5">
        <v>4.6500000000000004</v>
      </c>
    </row>
    <row r="12333" spans="1:10" ht="11.25" x14ac:dyDescent="0.15">
      <c r="A12333" s="6" t="s">
        <v>328</v>
      </c>
      <c r="B12333" s="4" t="s">
        <v>183</v>
      </c>
      <c r="C12333" s="4" t="s">
        <v>271</v>
      </c>
      <c r="D12333" s="4" t="s">
        <v>275</v>
      </c>
      <c r="E12333" s="5">
        <v>10.86</v>
      </c>
    </row>
    <row r="12334" spans="1:10" ht="11.25" x14ac:dyDescent="0.15">
      <c r="A12334" s="6" t="s">
        <v>328</v>
      </c>
      <c r="B12334" s="4" t="s">
        <v>183</v>
      </c>
      <c r="C12334" s="4" t="s">
        <v>271</v>
      </c>
      <c r="D12334" s="4" t="s">
        <v>275</v>
      </c>
      <c r="E12334" s="5">
        <v>8.93</v>
      </c>
    </row>
    <row r="12335" spans="1:10" ht="11.25" x14ac:dyDescent="0.15">
      <c r="A12335" s="6" t="s">
        <v>328</v>
      </c>
      <c r="B12335" s="4" t="s">
        <v>78</v>
      </c>
      <c r="C12335" s="4" t="s">
        <v>271</v>
      </c>
      <c r="D12335" s="4" t="s">
        <v>323</v>
      </c>
      <c r="E12335" s="5">
        <v>13.12</v>
      </c>
      <c r="F12335" t="s">
        <v>354</v>
      </c>
    </row>
    <row r="12336" spans="1:10" ht="11.25" x14ac:dyDescent="0.15">
      <c r="A12336" s="6" t="s">
        <v>328</v>
      </c>
      <c r="B12336" s="4" t="s">
        <v>78</v>
      </c>
      <c r="C12336" s="4" t="s">
        <v>271</v>
      </c>
      <c r="D12336" s="4" t="s">
        <v>277</v>
      </c>
      <c r="E12336" s="5">
        <v>4.1399999999999997</v>
      </c>
    </row>
    <row r="12337" spans="1:6" ht="11.25" x14ac:dyDescent="0.15">
      <c r="A12337" s="6" t="s">
        <v>328</v>
      </c>
      <c r="B12337" s="4" t="s">
        <v>78</v>
      </c>
      <c r="C12337" s="4" t="s">
        <v>271</v>
      </c>
      <c r="D12337" s="4" t="s">
        <v>275</v>
      </c>
      <c r="E12337" s="5">
        <v>12.01</v>
      </c>
    </row>
    <row r="12338" spans="1:6" ht="11.25" x14ac:dyDescent="0.15">
      <c r="A12338" s="6" t="s">
        <v>328</v>
      </c>
      <c r="B12338" s="4" t="s">
        <v>184</v>
      </c>
      <c r="C12338" s="4" t="s">
        <v>271</v>
      </c>
      <c r="D12338" s="4" t="s">
        <v>323</v>
      </c>
      <c r="E12338" s="5">
        <v>12.87</v>
      </c>
    </row>
    <row r="12339" spans="1:6" ht="11.25" x14ac:dyDescent="0.15">
      <c r="A12339" s="6" t="s">
        <v>328</v>
      </c>
      <c r="B12339" s="4" t="s">
        <v>184</v>
      </c>
      <c r="C12339" s="4" t="s">
        <v>271</v>
      </c>
      <c r="D12339" s="4" t="s">
        <v>277</v>
      </c>
      <c r="E12339" s="5">
        <v>7.14</v>
      </c>
    </row>
    <row r="12340" spans="1:6" ht="11.25" x14ac:dyDescent="0.15">
      <c r="A12340" s="6" t="s">
        <v>328</v>
      </c>
      <c r="B12340" s="4" t="s">
        <v>184</v>
      </c>
      <c r="C12340" s="4" t="s">
        <v>271</v>
      </c>
      <c r="D12340" s="4" t="s">
        <v>275</v>
      </c>
      <c r="E12340" s="5">
        <v>12.19</v>
      </c>
    </row>
    <row r="12341" spans="1:6" ht="11.25" x14ac:dyDescent="0.15">
      <c r="A12341" s="6" t="s">
        <v>328</v>
      </c>
      <c r="B12341" s="4" t="s">
        <v>185</v>
      </c>
      <c r="C12341" s="4" t="s">
        <v>271</v>
      </c>
      <c r="D12341" s="4" t="s">
        <v>279</v>
      </c>
      <c r="E12341" s="5">
        <v>10.29</v>
      </c>
      <c r="F12341" s="13" t="s">
        <v>353</v>
      </c>
    </row>
    <row r="12342" spans="1:6" ht="11.25" x14ac:dyDescent="0.15">
      <c r="A12342" s="6" t="s">
        <v>328</v>
      </c>
      <c r="B12342" s="4" t="s">
        <v>185</v>
      </c>
      <c r="C12342" s="4" t="s">
        <v>271</v>
      </c>
      <c r="D12342" s="4" t="s">
        <v>323</v>
      </c>
      <c r="E12342" s="5">
        <v>16.61</v>
      </c>
      <c r="F12342" s="13"/>
    </row>
    <row r="12343" spans="1:6" ht="11.25" x14ac:dyDescent="0.15">
      <c r="A12343" s="6" t="s">
        <v>328</v>
      </c>
      <c r="B12343" s="4" t="s">
        <v>185</v>
      </c>
      <c r="C12343" s="4" t="s">
        <v>271</v>
      </c>
      <c r="D12343" s="4" t="s">
        <v>277</v>
      </c>
      <c r="E12343" s="5">
        <v>11.85</v>
      </c>
      <c r="F12343" s="13"/>
    </row>
    <row r="12344" spans="1:6" ht="11.25" x14ac:dyDescent="0.15">
      <c r="A12344" s="6" t="s">
        <v>328</v>
      </c>
      <c r="B12344" s="4" t="s">
        <v>185</v>
      </c>
      <c r="C12344" s="4" t="s">
        <v>271</v>
      </c>
      <c r="D12344" s="4" t="s">
        <v>275</v>
      </c>
      <c r="E12344" s="5">
        <v>11.03</v>
      </c>
      <c r="F12344" s="13"/>
    </row>
    <row r="12345" spans="1:6" ht="11.25" x14ac:dyDescent="0.15">
      <c r="A12345" s="6" t="s">
        <v>328</v>
      </c>
      <c r="B12345" s="4" t="s">
        <v>185</v>
      </c>
      <c r="C12345" s="4" t="s">
        <v>271</v>
      </c>
      <c r="D12345" s="4" t="s">
        <v>275</v>
      </c>
      <c r="E12345" s="5">
        <v>8.9499999999999993</v>
      </c>
      <c r="F12345" s="13"/>
    </row>
    <row r="12346" spans="1:6" ht="11.25" x14ac:dyDescent="0.15">
      <c r="A12346" s="6" t="s">
        <v>328</v>
      </c>
      <c r="B12346" s="4" t="s">
        <v>79</v>
      </c>
      <c r="C12346" s="4" t="s">
        <v>271</v>
      </c>
      <c r="D12346" s="4" t="s">
        <v>323</v>
      </c>
      <c r="E12346" s="5">
        <v>17.559999999999999</v>
      </c>
      <c r="F12346" s="13" t="s">
        <v>354</v>
      </c>
    </row>
    <row r="12347" spans="1:6" ht="11.25" x14ac:dyDescent="0.15">
      <c r="A12347" s="6" t="s">
        <v>328</v>
      </c>
      <c r="B12347" s="4" t="s">
        <v>79</v>
      </c>
      <c r="C12347" s="4" t="s">
        <v>271</v>
      </c>
      <c r="D12347" s="4" t="s">
        <v>323</v>
      </c>
      <c r="E12347" s="5">
        <v>14.96</v>
      </c>
    </row>
    <row r="12348" spans="1:6" ht="11.25" x14ac:dyDescent="0.15">
      <c r="A12348" s="6" t="s">
        <v>328</v>
      </c>
      <c r="B12348" s="4" t="s">
        <v>79</v>
      </c>
      <c r="C12348" s="4" t="s">
        <v>271</v>
      </c>
      <c r="D12348" s="4" t="s">
        <v>277</v>
      </c>
      <c r="E12348" s="5">
        <v>11.7</v>
      </c>
    </row>
    <row r="12349" spans="1:6" ht="11.25" x14ac:dyDescent="0.15">
      <c r="A12349" s="6" t="s">
        <v>328</v>
      </c>
      <c r="B12349" s="4" t="s">
        <v>79</v>
      </c>
      <c r="C12349" s="4" t="s">
        <v>271</v>
      </c>
      <c r="D12349" s="4" t="s">
        <v>275</v>
      </c>
      <c r="E12349" s="5">
        <v>15.36</v>
      </c>
    </row>
    <row r="12350" spans="1:6" ht="11.25" x14ac:dyDescent="0.15">
      <c r="A12350" s="6" t="s">
        <v>328</v>
      </c>
      <c r="B12350" s="4" t="s">
        <v>79</v>
      </c>
      <c r="C12350" s="4" t="s">
        <v>271</v>
      </c>
      <c r="D12350" s="4" t="s">
        <v>275</v>
      </c>
      <c r="E12350" s="5">
        <v>13.59</v>
      </c>
    </row>
    <row r="12351" spans="1:6" ht="11.25" x14ac:dyDescent="0.15">
      <c r="A12351" s="6" t="s">
        <v>328</v>
      </c>
      <c r="B12351" s="4" t="s">
        <v>186</v>
      </c>
      <c r="C12351" s="4" t="s">
        <v>271</v>
      </c>
      <c r="D12351" s="4" t="s">
        <v>279</v>
      </c>
      <c r="E12351" s="5">
        <v>6.51</v>
      </c>
    </row>
    <row r="12352" spans="1:6" ht="11.25" x14ac:dyDescent="0.15">
      <c r="A12352" s="6" t="s">
        <v>328</v>
      </c>
      <c r="B12352" s="4" t="s">
        <v>186</v>
      </c>
      <c r="C12352" s="4" t="s">
        <v>271</v>
      </c>
      <c r="D12352" s="4" t="s">
        <v>323</v>
      </c>
      <c r="E12352" s="5">
        <v>14.55</v>
      </c>
    </row>
    <row r="12353" spans="1:10" ht="11.25" x14ac:dyDescent="0.15">
      <c r="A12353" s="6" t="s">
        <v>328</v>
      </c>
      <c r="B12353" s="4" t="s">
        <v>186</v>
      </c>
      <c r="C12353" s="4" t="s">
        <v>271</v>
      </c>
      <c r="D12353" s="4" t="s">
        <v>277</v>
      </c>
      <c r="E12353" s="5">
        <v>8.43</v>
      </c>
    </row>
    <row r="12354" spans="1:10" ht="11.25" x14ac:dyDescent="0.15">
      <c r="A12354" s="6" t="s">
        <v>328</v>
      </c>
      <c r="B12354" s="4" t="s">
        <v>186</v>
      </c>
      <c r="C12354" s="4" t="s">
        <v>271</v>
      </c>
      <c r="D12354" s="4" t="s">
        <v>275</v>
      </c>
      <c r="E12354" s="5">
        <v>13.69</v>
      </c>
    </row>
    <row r="12355" spans="1:10" ht="11.25" x14ac:dyDescent="0.15">
      <c r="A12355" s="6" t="s">
        <v>328</v>
      </c>
      <c r="B12355" s="4" t="s">
        <v>80</v>
      </c>
      <c r="C12355" s="4" t="s">
        <v>271</v>
      </c>
      <c r="D12355" s="4" t="s">
        <v>323</v>
      </c>
      <c r="E12355" s="5">
        <v>15.53</v>
      </c>
      <c r="F12355" t="s">
        <v>353</v>
      </c>
      <c r="G12355" s="17">
        <f>+E12355+E12356+E12357+E12358+E12359+E12360+E12361+E12362+E12363+E12364</f>
        <v>100.81</v>
      </c>
      <c r="H12355" s="17">
        <f>E12367+E12368+E12369+E12370+E12365+E12366</f>
        <v>58.760000000000005</v>
      </c>
      <c r="I12355" s="18">
        <f>+(G12355/4)/(H12355/3)</f>
        <v>1.286717154526889</v>
      </c>
      <c r="J12355" s="21">
        <f>+(B12355-$K$1)/7</f>
        <v>37</v>
      </c>
    </row>
    <row r="12356" spans="1:10" ht="11.25" x14ac:dyDescent="0.15">
      <c r="A12356" s="6" t="s">
        <v>328</v>
      </c>
      <c r="B12356" s="4" t="s">
        <v>80</v>
      </c>
      <c r="C12356" s="4" t="s">
        <v>271</v>
      </c>
      <c r="D12356" s="4" t="s">
        <v>323</v>
      </c>
      <c r="E12356" s="5">
        <v>3.51</v>
      </c>
    </row>
    <row r="12357" spans="1:10" ht="11.25" x14ac:dyDescent="0.15">
      <c r="A12357" s="6" t="s">
        <v>328</v>
      </c>
      <c r="B12357" s="4" t="s">
        <v>80</v>
      </c>
      <c r="C12357" s="4" t="s">
        <v>271</v>
      </c>
      <c r="D12357" s="4" t="s">
        <v>277</v>
      </c>
      <c r="E12357" s="5">
        <v>6.73</v>
      </c>
    </row>
    <row r="12358" spans="1:10" ht="11.25" x14ac:dyDescent="0.15">
      <c r="A12358" s="6" t="s">
        <v>328</v>
      </c>
      <c r="B12358" s="4" t="s">
        <v>80</v>
      </c>
      <c r="C12358" s="4" t="s">
        <v>271</v>
      </c>
      <c r="D12358" s="4" t="s">
        <v>275</v>
      </c>
      <c r="E12358" s="5">
        <v>13.38</v>
      </c>
    </row>
    <row r="12359" spans="1:10" ht="11.25" x14ac:dyDescent="0.15">
      <c r="A12359" s="6" t="s">
        <v>328</v>
      </c>
      <c r="B12359" s="4" t="s">
        <v>80</v>
      </c>
      <c r="C12359" s="4" t="s">
        <v>271</v>
      </c>
      <c r="D12359" s="4" t="s">
        <v>275</v>
      </c>
      <c r="E12359" s="5">
        <v>9.65</v>
      </c>
    </row>
    <row r="12360" spans="1:10" ht="11.25" x14ac:dyDescent="0.15">
      <c r="A12360" s="9" t="s">
        <v>328</v>
      </c>
      <c r="B12360" s="4" t="s">
        <v>187</v>
      </c>
      <c r="C12360" s="4" t="s">
        <v>271</v>
      </c>
      <c r="D12360" s="4" t="s">
        <v>279</v>
      </c>
      <c r="E12360" s="5">
        <v>5.57</v>
      </c>
    </row>
    <row r="12361" spans="1:10" ht="11.25" x14ac:dyDescent="0.15">
      <c r="A12361" s="6" t="s">
        <v>328</v>
      </c>
      <c r="B12361" s="4" t="s">
        <v>187</v>
      </c>
      <c r="C12361" s="4" t="s">
        <v>271</v>
      </c>
      <c r="D12361" s="4" t="s">
        <v>323</v>
      </c>
      <c r="E12361" s="5">
        <v>16.3</v>
      </c>
    </row>
    <row r="12362" spans="1:10" ht="11.25" x14ac:dyDescent="0.15">
      <c r="A12362" s="6" t="s">
        <v>328</v>
      </c>
      <c r="B12362" s="4" t="s">
        <v>187</v>
      </c>
      <c r="C12362" s="4" t="s">
        <v>271</v>
      </c>
      <c r="D12362" s="4" t="s">
        <v>277</v>
      </c>
      <c r="E12362" s="5">
        <v>10.28</v>
      </c>
    </row>
    <row r="12363" spans="1:10" ht="11.25" x14ac:dyDescent="0.15">
      <c r="A12363" s="6" t="s">
        <v>328</v>
      </c>
      <c r="B12363" s="4" t="s">
        <v>187</v>
      </c>
      <c r="C12363" s="4" t="s">
        <v>271</v>
      </c>
      <c r="D12363" s="4" t="s">
        <v>275</v>
      </c>
      <c r="E12363" s="5">
        <v>12.33</v>
      </c>
    </row>
    <row r="12364" spans="1:10" ht="11.25" x14ac:dyDescent="0.15">
      <c r="A12364" s="6" t="s">
        <v>328</v>
      </c>
      <c r="B12364" s="4" t="s">
        <v>187</v>
      </c>
      <c r="C12364" s="4" t="s">
        <v>271</v>
      </c>
      <c r="D12364" s="4" t="s">
        <v>275</v>
      </c>
      <c r="E12364" s="5">
        <v>7.53</v>
      </c>
    </row>
    <row r="12365" spans="1:10" ht="11.25" x14ac:dyDescent="0.15">
      <c r="A12365" s="6" t="s">
        <v>328</v>
      </c>
      <c r="B12365" s="4" t="s">
        <v>81</v>
      </c>
      <c r="C12365" s="4" t="s">
        <v>271</v>
      </c>
      <c r="D12365" s="4" t="s">
        <v>323</v>
      </c>
      <c r="E12365" s="5">
        <v>12.19</v>
      </c>
      <c r="F12365" t="s">
        <v>354</v>
      </c>
    </row>
    <row r="12366" spans="1:10" ht="11.25" x14ac:dyDescent="0.15">
      <c r="A12366" s="6" t="s">
        <v>328</v>
      </c>
      <c r="B12366" s="4" t="s">
        <v>81</v>
      </c>
      <c r="C12366" s="4" t="s">
        <v>271</v>
      </c>
      <c r="D12366" s="4" t="s">
        <v>277</v>
      </c>
      <c r="E12366" s="5">
        <v>4.0199999999999996</v>
      </c>
    </row>
    <row r="12367" spans="1:10" ht="11.25" x14ac:dyDescent="0.15">
      <c r="A12367" s="6" t="s">
        <v>328</v>
      </c>
      <c r="B12367" s="4" t="s">
        <v>81</v>
      </c>
      <c r="C12367" s="4" t="s">
        <v>271</v>
      </c>
      <c r="D12367" s="4" t="s">
        <v>275</v>
      </c>
      <c r="E12367" s="5">
        <v>11.54</v>
      </c>
    </row>
    <row r="12368" spans="1:10" ht="11.25" x14ac:dyDescent="0.15">
      <c r="A12368" s="6" t="s">
        <v>328</v>
      </c>
      <c r="B12368" s="4" t="s">
        <v>188</v>
      </c>
      <c r="C12368" s="4" t="s">
        <v>271</v>
      </c>
      <c r="D12368" s="4" t="s">
        <v>323</v>
      </c>
      <c r="E12368" s="5">
        <v>12.03</v>
      </c>
    </row>
    <row r="12369" spans="1:10" ht="11.25" x14ac:dyDescent="0.15">
      <c r="A12369" s="6" t="s">
        <v>328</v>
      </c>
      <c r="B12369" s="4" t="s">
        <v>188</v>
      </c>
      <c r="C12369" s="4" t="s">
        <v>271</v>
      </c>
      <c r="D12369" s="4" t="s">
        <v>277</v>
      </c>
      <c r="E12369" s="5">
        <v>6.92</v>
      </c>
    </row>
    <row r="12370" spans="1:10" ht="11.25" x14ac:dyDescent="0.15">
      <c r="A12370" s="6" t="s">
        <v>328</v>
      </c>
      <c r="B12370" s="4" t="s">
        <v>188</v>
      </c>
      <c r="C12370" s="4" t="s">
        <v>271</v>
      </c>
      <c r="D12370" s="4" t="s">
        <v>275</v>
      </c>
      <c r="E12370" s="5">
        <v>12.06</v>
      </c>
    </row>
    <row r="12371" spans="1:10" ht="11.25" x14ac:dyDescent="0.15">
      <c r="A12371" s="6" t="s">
        <v>328</v>
      </c>
      <c r="B12371" s="4" t="s">
        <v>82</v>
      </c>
      <c r="C12371" s="4" t="s">
        <v>271</v>
      </c>
      <c r="D12371" s="4" t="s">
        <v>323</v>
      </c>
      <c r="E12371" s="5">
        <v>13.23</v>
      </c>
      <c r="F12371" t="s">
        <v>353</v>
      </c>
      <c r="G12371" s="17">
        <f>+E12371+E12372+E12373+E12374+E12375+E12376+E12377+E12378+E12379+E12380</f>
        <v>97.210000000000008</v>
      </c>
      <c r="H12371" s="17">
        <f>E12383+E12384+E12385+E12386+E12381+E12382</f>
        <v>55.69</v>
      </c>
      <c r="I12371" s="18">
        <f>+(G12371/4)/(H12371/3)</f>
        <v>1.3091668163045431</v>
      </c>
      <c r="J12371" s="21">
        <f>+(B12371-$K$1)/7</f>
        <v>38</v>
      </c>
    </row>
    <row r="12372" spans="1:10" ht="11.25" x14ac:dyDescent="0.15">
      <c r="A12372" s="6" t="s">
        <v>328</v>
      </c>
      <c r="B12372" s="4" t="s">
        <v>82</v>
      </c>
      <c r="C12372" s="4" t="s">
        <v>271</v>
      </c>
      <c r="D12372" s="4" t="s">
        <v>323</v>
      </c>
      <c r="E12372" s="5">
        <v>5.65</v>
      </c>
    </row>
    <row r="12373" spans="1:10" ht="11.25" x14ac:dyDescent="0.15">
      <c r="A12373" s="6" t="s">
        <v>328</v>
      </c>
      <c r="B12373" s="4" t="s">
        <v>82</v>
      </c>
      <c r="C12373" s="4" t="s">
        <v>271</v>
      </c>
      <c r="D12373" s="4" t="s">
        <v>277</v>
      </c>
      <c r="E12373" s="5">
        <v>6.67</v>
      </c>
    </row>
    <row r="12374" spans="1:10" ht="11.25" x14ac:dyDescent="0.15">
      <c r="A12374" s="6" t="s">
        <v>328</v>
      </c>
      <c r="B12374" s="4" t="s">
        <v>82</v>
      </c>
      <c r="C12374" s="4" t="s">
        <v>271</v>
      </c>
      <c r="D12374" s="4" t="s">
        <v>275</v>
      </c>
      <c r="E12374" s="5">
        <v>10.74</v>
      </c>
    </row>
    <row r="12375" spans="1:10" ht="11.25" x14ac:dyDescent="0.15">
      <c r="A12375" s="6" t="s">
        <v>328</v>
      </c>
      <c r="B12375" s="4" t="s">
        <v>82</v>
      </c>
      <c r="C12375" s="4" t="s">
        <v>271</v>
      </c>
      <c r="D12375" s="4" t="s">
        <v>275</v>
      </c>
      <c r="E12375" s="5">
        <v>8.4499999999999993</v>
      </c>
    </row>
    <row r="12376" spans="1:10" ht="11.25" x14ac:dyDescent="0.15">
      <c r="A12376" s="6" t="s">
        <v>328</v>
      </c>
      <c r="B12376" s="4" t="s">
        <v>189</v>
      </c>
      <c r="C12376" s="4" t="s">
        <v>271</v>
      </c>
      <c r="D12376" s="4" t="s">
        <v>279</v>
      </c>
      <c r="E12376" s="5">
        <v>8.92</v>
      </c>
    </row>
    <row r="12377" spans="1:10" ht="11.25" x14ac:dyDescent="0.15">
      <c r="A12377" s="6" t="s">
        <v>328</v>
      </c>
      <c r="B12377" s="4" t="s">
        <v>189</v>
      </c>
      <c r="C12377" s="4" t="s">
        <v>271</v>
      </c>
      <c r="D12377" s="4" t="s">
        <v>323</v>
      </c>
      <c r="E12377" s="5">
        <v>15.68</v>
      </c>
    </row>
    <row r="12378" spans="1:10" ht="11.25" x14ac:dyDescent="0.15">
      <c r="A12378" s="6" t="s">
        <v>328</v>
      </c>
      <c r="B12378" s="4" t="s">
        <v>189</v>
      </c>
      <c r="C12378" s="4" t="s">
        <v>271</v>
      </c>
      <c r="D12378" s="4" t="s">
        <v>277</v>
      </c>
      <c r="E12378" s="5">
        <v>9.7899999999999991</v>
      </c>
    </row>
    <row r="12379" spans="1:10" ht="11.25" x14ac:dyDescent="0.15">
      <c r="A12379" s="6" t="s">
        <v>328</v>
      </c>
      <c r="B12379" s="4" t="s">
        <v>189</v>
      </c>
      <c r="C12379" s="4" t="s">
        <v>271</v>
      </c>
      <c r="D12379" s="4" t="s">
        <v>275</v>
      </c>
      <c r="E12379" s="5">
        <v>9.65</v>
      </c>
    </row>
    <row r="12380" spans="1:10" ht="11.25" x14ac:dyDescent="0.15">
      <c r="A12380" s="6" t="s">
        <v>328</v>
      </c>
      <c r="B12380" s="4" t="s">
        <v>189</v>
      </c>
      <c r="C12380" s="4" t="s">
        <v>271</v>
      </c>
      <c r="D12380" s="4" t="s">
        <v>275</v>
      </c>
      <c r="E12380" s="5">
        <v>8.43</v>
      </c>
    </row>
    <row r="12381" spans="1:10" ht="11.25" x14ac:dyDescent="0.15">
      <c r="A12381" s="6" t="s">
        <v>328</v>
      </c>
      <c r="B12381" s="4" t="s">
        <v>83</v>
      </c>
      <c r="C12381" s="4" t="s">
        <v>271</v>
      </c>
      <c r="D12381" s="4" t="s">
        <v>323</v>
      </c>
      <c r="E12381" s="5">
        <v>10.92</v>
      </c>
      <c r="F12381" t="s">
        <v>354</v>
      </c>
    </row>
    <row r="12382" spans="1:10" ht="11.25" x14ac:dyDescent="0.15">
      <c r="A12382" s="6" t="s">
        <v>328</v>
      </c>
      <c r="B12382" s="4" t="s">
        <v>83</v>
      </c>
      <c r="C12382" s="4" t="s">
        <v>271</v>
      </c>
      <c r="D12382" s="4" t="s">
        <v>277</v>
      </c>
      <c r="E12382" s="5">
        <v>3.98</v>
      </c>
    </row>
    <row r="12383" spans="1:10" ht="11.25" x14ac:dyDescent="0.15">
      <c r="A12383" s="6" t="s">
        <v>328</v>
      </c>
      <c r="B12383" s="4" t="s">
        <v>83</v>
      </c>
      <c r="C12383" s="4" t="s">
        <v>271</v>
      </c>
      <c r="D12383" s="4" t="s">
        <v>275</v>
      </c>
      <c r="E12383" s="5">
        <v>10.050000000000001</v>
      </c>
    </row>
    <row r="12384" spans="1:10" ht="11.25" x14ac:dyDescent="0.15">
      <c r="A12384" s="6" t="s">
        <v>328</v>
      </c>
      <c r="B12384" s="4" t="s">
        <v>190</v>
      </c>
      <c r="C12384" s="4" t="s">
        <v>271</v>
      </c>
      <c r="D12384" s="4" t="s">
        <v>323</v>
      </c>
      <c r="E12384" s="5">
        <v>13.27</v>
      </c>
    </row>
    <row r="12385" spans="1:10" ht="11.25" x14ac:dyDescent="0.15">
      <c r="A12385" s="6" t="s">
        <v>328</v>
      </c>
      <c r="B12385" s="4" t="s">
        <v>190</v>
      </c>
      <c r="C12385" s="4" t="s">
        <v>271</v>
      </c>
      <c r="D12385" s="4" t="s">
        <v>277</v>
      </c>
      <c r="E12385" s="5">
        <v>6.48</v>
      </c>
    </row>
    <row r="12386" spans="1:10" ht="11.25" x14ac:dyDescent="0.15">
      <c r="A12386" s="6" t="s">
        <v>328</v>
      </c>
      <c r="B12386" s="4" t="s">
        <v>190</v>
      </c>
      <c r="C12386" s="4" t="s">
        <v>271</v>
      </c>
      <c r="D12386" s="4" t="s">
        <v>275</v>
      </c>
      <c r="E12386" s="5">
        <v>10.99</v>
      </c>
    </row>
    <row r="12387" spans="1:10" ht="11.25" x14ac:dyDescent="0.15">
      <c r="A12387" s="6" t="s">
        <v>328</v>
      </c>
      <c r="B12387" s="4" t="s">
        <v>84</v>
      </c>
      <c r="C12387" s="4" t="s">
        <v>271</v>
      </c>
      <c r="D12387" s="4" t="s">
        <v>323</v>
      </c>
      <c r="E12387" s="5">
        <v>9.66</v>
      </c>
      <c r="F12387" t="s">
        <v>353</v>
      </c>
      <c r="G12387" s="17">
        <f>+E12387+E12388+E12389+E12390+E12391+E12392+E12393+E12394+E12395+E12396+E12397</f>
        <v>104.57000000000001</v>
      </c>
      <c r="H12387" s="17">
        <f>E12399+E12400+E12401+E12402+E12403+E12398</f>
        <v>58.21</v>
      </c>
      <c r="I12387" s="18">
        <f>+(G12387/4)/(H12387/3)</f>
        <v>1.3473200481017009</v>
      </c>
      <c r="J12387" s="21">
        <f>+(B12387-$K$1)/7</f>
        <v>39</v>
      </c>
    </row>
    <row r="12388" spans="1:10" ht="11.25" x14ac:dyDescent="0.15">
      <c r="A12388" s="6" t="s">
        <v>328</v>
      </c>
      <c r="B12388" s="4" t="s">
        <v>84</v>
      </c>
      <c r="C12388" s="4" t="s">
        <v>271</v>
      </c>
      <c r="D12388" s="4" t="s">
        <v>323</v>
      </c>
      <c r="E12388" s="5">
        <v>10.38</v>
      </c>
    </row>
    <row r="12389" spans="1:10" ht="11.25" x14ac:dyDescent="0.15">
      <c r="A12389" s="6" t="s">
        <v>328</v>
      </c>
      <c r="B12389" s="4" t="s">
        <v>84</v>
      </c>
      <c r="C12389" s="4" t="s">
        <v>271</v>
      </c>
      <c r="D12389" s="4" t="s">
        <v>277</v>
      </c>
      <c r="E12389" s="5">
        <v>7.51</v>
      </c>
    </row>
    <row r="12390" spans="1:10" ht="11.25" x14ac:dyDescent="0.15">
      <c r="A12390" s="6" t="s">
        <v>328</v>
      </c>
      <c r="B12390" s="4" t="s">
        <v>84</v>
      </c>
      <c r="C12390" s="4" t="s">
        <v>271</v>
      </c>
      <c r="D12390" s="4" t="s">
        <v>275</v>
      </c>
      <c r="E12390" s="5">
        <v>12.15</v>
      </c>
    </row>
    <row r="12391" spans="1:10" ht="11.25" x14ac:dyDescent="0.15">
      <c r="A12391" s="6" t="s">
        <v>328</v>
      </c>
      <c r="B12391" s="4" t="s">
        <v>84</v>
      </c>
      <c r="C12391" s="4" t="s">
        <v>271</v>
      </c>
      <c r="D12391" s="4" t="s">
        <v>275</v>
      </c>
      <c r="E12391" s="5">
        <v>8.99</v>
      </c>
    </row>
    <row r="12392" spans="1:10" ht="11.25" x14ac:dyDescent="0.15">
      <c r="A12392" s="6" t="s">
        <v>328</v>
      </c>
      <c r="B12392" s="4" t="s">
        <v>191</v>
      </c>
      <c r="C12392" s="4" t="s">
        <v>271</v>
      </c>
      <c r="D12392" s="4" t="s">
        <v>279</v>
      </c>
      <c r="E12392" s="5">
        <v>9.65</v>
      </c>
    </row>
    <row r="12393" spans="1:10" ht="11.25" x14ac:dyDescent="0.15">
      <c r="A12393" s="6" t="s">
        <v>328</v>
      </c>
      <c r="B12393" s="4" t="s">
        <v>191</v>
      </c>
      <c r="C12393" s="4" t="s">
        <v>271</v>
      </c>
      <c r="D12393" s="4" t="s">
        <v>323</v>
      </c>
      <c r="E12393" s="5">
        <v>12.18</v>
      </c>
    </row>
    <row r="12394" spans="1:10" ht="11.25" x14ac:dyDescent="0.15">
      <c r="A12394" s="6" t="s">
        <v>328</v>
      </c>
      <c r="B12394" s="4" t="s">
        <v>191</v>
      </c>
      <c r="C12394" s="4" t="s">
        <v>271</v>
      </c>
      <c r="D12394" s="4" t="s">
        <v>323</v>
      </c>
      <c r="E12394" s="5">
        <v>5.67</v>
      </c>
    </row>
    <row r="12395" spans="1:10" ht="11.25" x14ac:dyDescent="0.15">
      <c r="A12395" s="6" t="s">
        <v>328</v>
      </c>
      <c r="B12395" s="4" t="s">
        <v>191</v>
      </c>
      <c r="C12395" s="4" t="s">
        <v>271</v>
      </c>
      <c r="D12395" s="4" t="s">
        <v>277</v>
      </c>
      <c r="E12395" s="5">
        <v>9.84</v>
      </c>
    </row>
    <row r="12396" spans="1:10" ht="11.25" x14ac:dyDescent="0.15">
      <c r="A12396" s="6" t="s">
        <v>328</v>
      </c>
      <c r="B12396" s="4" t="s">
        <v>191</v>
      </c>
      <c r="C12396" s="4" t="s">
        <v>271</v>
      </c>
      <c r="D12396" s="4" t="s">
        <v>275</v>
      </c>
      <c r="E12396" s="5">
        <v>12.7</v>
      </c>
    </row>
    <row r="12397" spans="1:10" ht="11.25" x14ac:dyDescent="0.15">
      <c r="A12397" s="6" t="s">
        <v>328</v>
      </c>
      <c r="B12397" s="4" t="s">
        <v>191</v>
      </c>
      <c r="C12397" s="4" t="s">
        <v>271</v>
      </c>
      <c r="D12397" s="4" t="s">
        <v>275</v>
      </c>
      <c r="E12397" s="5">
        <v>5.84</v>
      </c>
    </row>
    <row r="12398" spans="1:10" ht="11.25" x14ac:dyDescent="0.15">
      <c r="A12398" s="6" t="s">
        <v>328</v>
      </c>
      <c r="B12398" s="4" t="s">
        <v>85</v>
      </c>
      <c r="C12398" s="4" t="s">
        <v>271</v>
      </c>
      <c r="D12398" s="4" t="s">
        <v>323</v>
      </c>
      <c r="E12398" s="5">
        <v>11.49</v>
      </c>
      <c r="F12398" t="s">
        <v>354</v>
      </c>
    </row>
    <row r="12399" spans="1:10" ht="11.25" x14ac:dyDescent="0.15">
      <c r="A12399" s="6" t="s">
        <v>328</v>
      </c>
      <c r="B12399" s="4" t="s">
        <v>85</v>
      </c>
      <c r="C12399" s="4" t="s">
        <v>271</v>
      </c>
      <c r="D12399" s="4" t="s">
        <v>277</v>
      </c>
      <c r="E12399" s="5">
        <v>4.78</v>
      </c>
    </row>
    <row r="12400" spans="1:10" ht="11.25" x14ac:dyDescent="0.15">
      <c r="A12400" s="6" t="s">
        <v>328</v>
      </c>
      <c r="B12400" s="4" t="s">
        <v>85</v>
      </c>
      <c r="C12400" s="4" t="s">
        <v>271</v>
      </c>
      <c r="D12400" s="4" t="s">
        <v>275</v>
      </c>
      <c r="E12400" s="5">
        <v>10.61</v>
      </c>
    </row>
    <row r="12401" spans="1:10" ht="11.25" x14ac:dyDescent="0.15">
      <c r="A12401" s="6" t="s">
        <v>328</v>
      </c>
      <c r="B12401" s="4" t="s">
        <v>192</v>
      </c>
      <c r="C12401" s="4" t="s">
        <v>271</v>
      </c>
      <c r="D12401" s="4" t="s">
        <v>323</v>
      </c>
      <c r="E12401" s="5">
        <v>10.99</v>
      </c>
    </row>
    <row r="12402" spans="1:10" ht="11.25" x14ac:dyDescent="0.15">
      <c r="A12402" s="6" t="s">
        <v>328</v>
      </c>
      <c r="B12402" s="4" t="s">
        <v>192</v>
      </c>
      <c r="C12402" s="4" t="s">
        <v>271</v>
      </c>
      <c r="D12402" s="4" t="s">
        <v>277</v>
      </c>
      <c r="E12402" s="5">
        <v>7.47</v>
      </c>
    </row>
    <row r="12403" spans="1:10" ht="11.25" x14ac:dyDescent="0.15">
      <c r="A12403" s="6" t="s">
        <v>328</v>
      </c>
      <c r="B12403" s="4" t="s">
        <v>192</v>
      </c>
      <c r="C12403" s="4" t="s">
        <v>271</v>
      </c>
      <c r="D12403" s="4" t="s">
        <v>275</v>
      </c>
      <c r="E12403" s="5">
        <v>12.87</v>
      </c>
    </row>
    <row r="12404" spans="1:10" ht="11.25" x14ac:dyDescent="0.15">
      <c r="A12404" s="6" t="s">
        <v>328</v>
      </c>
      <c r="B12404" s="4" t="s">
        <v>86</v>
      </c>
      <c r="C12404" s="4" t="s">
        <v>271</v>
      </c>
      <c r="D12404" s="4" t="s">
        <v>323</v>
      </c>
      <c r="E12404" s="5">
        <v>15.05</v>
      </c>
      <c r="F12404" t="s">
        <v>353</v>
      </c>
      <c r="G12404" s="17">
        <f>+E12404+E12405+E12406+E12407+E12408+E12409+E12410+E12411+E12412+E12413</f>
        <v>101.36000000000001</v>
      </c>
      <c r="H12404" s="17">
        <f>E12416+E12417+E12418+E12419+E12414+E12415</f>
        <v>61.019999999999996</v>
      </c>
      <c r="I12404" s="18">
        <f>+(G12404/4)/(H12404/3)</f>
        <v>1.2458210422812195</v>
      </c>
      <c r="J12404" s="21">
        <f>+(B12404-$K$1)/7</f>
        <v>40</v>
      </c>
    </row>
    <row r="12405" spans="1:10" ht="11.25" x14ac:dyDescent="0.15">
      <c r="A12405" s="6" t="s">
        <v>328</v>
      </c>
      <c r="B12405" s="4" t="s">
        <v>86</v>
      </c>
      <c r="C12405" s="4" t="s">
        <v>271</v>
      </c>
      <c r="D12405" s="4" t="s">
        <v>323</v>
      </c>
      <c r="E12405" s="5">
        <v>4.07</v>
      </c>
    </row>
    <row r="12406" spans="1:10" ht="11.25" x14ac:dyDescent="0.15">
      <c r="A12406" s="6" t="s">
        <v>328</v>
      </c>
      <c r="B12406" s="4" t="s">
        <v>86</v>
      </c>
      <c r="C12406" s="4" t="s">
        <v>271</v>
      </c>
      <c r="D12406" s="4" t="s">
        <v>277</v>
      </c>
      <c r="E12406" s="5">
        <v>6.37</v>
      </c>
    </row>
    <row r="12407" spans="1:10" ht="11.25" x14ac:dyDescent="0.15">
      <c r="A12407" s="6" t="s">
        <v>328</v>
      </c>
      <c r="B12407" s="4" t="s">
        <v>86</v>
      </c>
      <c r="C12407" s="4" t="s">
        <v>271</v>
      </c>
      <c r="D12407" s="4" t="s">
        <v>275</v>
      </c>
      <c r="E12407" s="5">
        <v>12.32</v>
      </c>
    </row>
    <row r="12408" spans="1:10" ht="11.25" x14ac:dyDescent="0.15">
      <c r="A12408" s="6" t="s">
        <v>328</v>
      </c>
      <c r="B12408" s="4" t="s">
        <v>86</v>
      </c>
      <c r="C12408" s="4" t="s">
        <v>271</v>
      </c>
      <c r="D12408" s="4" t="s">
        <v>275</v>
      </c>
      <c r="E12408" s="5">
        <v>9.8699999999999992</v>
      </c>
    </row>
    <row r="12409" spans="1:10" ht="11.25" x14ac:dyDescent="0.15">
      <c r="A12409" s="6" t="s">
        <v>328</v>
      </c>
      <c r="B12409" s="4" t="s">
        <v>193</v>
      </c>
      <c r="C12409" s="4" t="s">
        <v>271</v>
      </c>
      <c r="D12409" s="4" t="s">
        <v>279</v>
      </c>
      <c r="E12409" s="5">
        <v>9.2200000000000006</v>
      </c>
    </row>
    <row r="12410" spans="1:10" ht="11.25" x14ac:dyDescent="0.15">
      <c r="A12410" s="9" t="s">
        <v>328</v>
      </c>
      <c r="B12410" s="4" t="s">
        <v>193</v>
      </c>
      <c r="C12410" s="4" t="s">
        <v>271</v>
      </c>
      <c r="D12410" s="4" t="s">
        <v>323</v>
      </c>
      <c r="E12410" s="5">
        <v>16.05</v>
      </c>
    </row>
    <row r="12411" spans="1:10" ht="11.25" x14ac:dyDescent="0.15">
      <c r="A12411" s="6" t="s">
        <v>328</v>
      </c>
      <c r="B12411" s="4" t="s">
        <v>193</v>
      </c>
      <c r="C12411" s="4" t="s">
        <v>271</v>
      </c>
      <c r="D12411" s="4" t="s">
        <v>277</v>
      </c>
      <c r="E12411" s="5">
        <v>9.65</v>
      </c>
    </row>
    <row r="12412" spans="1:10" ht="11.25" x14ac:dyDescent="0.15">
      <c r="A12412" s="6" t="s">
        <v>328</v>
      </c>
      <c r="B12412" s="4" t="s">
        <v>193</v>
      </c>
      <c r="C12412" s="4" t="s">
        <v>271</v>
      </c>
      <c r="D12412" s="4" t="s">
        <v>275</v>
      </c>
      <c r="E12412" s="5">
        <v>12</v>
      </c>
    </row>
    <row r="12413" spans="1:10" ht="11.25" x14ac:dyDescent="0.15">
      <c r="A12413" s="6" t="s">
        <v>328</v>
      </c>
      <c r="B12413" s="4" t="s">
        <v>193</v>
      </c>
      <c r="C12413" s="4" t="s">
        <v>271</v>
      </c>
      <c r="D12413" s="4" t="s">
        <v>275</v>
      </c>
      <c r="E12413" s="5">
        <v>6.76</v>
      </c>
    </row>
    <row r="12414" spans="1:10" ht="11.25" x14ac:dyDescent="0.15">
      <c r="A12414" s="6" t="s">
        <v>328</v>
      </c>
      <c r="B12414" s="4" t="s">
        <v>87</v>
      </c>
      <c r="C12414" s="4" t="s">
        <v>271</v>
      </c>
      <c r="D12414" s="4" t="s">
        <v>323</v>
      </c>
      <c r="E12414" s="5">
        <v>11.9</v>
      </c>
      <c r="F12414" t="s">
        <v>354</v>
      </c>
    </row>
    <row r="12415" spans="1:10" ht="11.25" x14ac:dyDescent="0.15">
      <c r="A12415" s="6" t="s">
        <v>328</v>
      </c>
      <c r="B12415" s="4" t="s">
        <v>87</v>
      </c>
      <c r="C12415" s="4" t="s">
        <v>271</v>
      </c>
      <c r="D12415" s="4" t="s">
        <v>277</v>
      </c>
      <c r="E12415" s="5">
        <v>3.97</v>
      </c>
    </row>
    <row r="12416" spans="1:10" ht="11.25" x14ac:dyDescent="0.15">
      <c r="A12416" s="6" t="s">
        <v>328</v>
      </c>
      <c r="B12416" s="4" t="s">
        <v>87</v>
      </c>
      <c r="C12416" s="4" t="s">
        <v>271</v>
      </c>
      <c r="D12416" s="4" t="s">
        <v>275</v>
      </c>
      <c r="E12416" s="5">
        <v>11.61</v>
      </c>
    </row>
    <row r="12417" spans="1:6" ht="11.25" x14ac:dyDescent="0.15">
      <c r="A12417" s="6" t="s">
        <v>328</v>
      </c>
      <c r="B12417" s="4" t="s">
        <v>194</v>
      </c>
      <c r="C12417" s="4" t="s">
        <v>271</v>
      </c>
      <c r="D12417" s="4" t="s">
        <v>323</v>
      </c>
      <c r="E12417" s="5">
        <v>13.61</v>
      </c>
    </row>
    <row r="12418" spans="1:6" ht="11.25" x14ac:dyDescent="0.15">
      <c r="A12418" s="6" t="s">
        <v>328</v>
      </c>
      <c r="B12418" s="4" t="s">
        <v>194</v>
      </c>
      <c r="C12418" s="4" t="s">
        <v>271</v>
      </c>
      <c r="D12418" s="4" t="s">
        <v>277</v>
      </c>
      <c r="E12418" s="5">
        <v>6.72</v>
      </c>
    </row>
    <row r="12419" spans="1:6" ht="11.25" x14ac:dyDescent="0.15">
      <c r="A12419" s="6" t="s">
        <v>328</v>
      </c>
      <c r="B12419" s="4" t="s">
        <v>194</v>
      </c>
      <c r="C12419" s="4" t="s">
        <v>271</v>
      </c>
      <c r="D12419" s="4" t="s">
        <v>275</v>
      </c>
      <c r="E12419" s="5">
        <v>13.21</v>
      </c>
    </row>
    <row r="12420" spans="1:6" ht="11.25" x14ac:dyDescent="0.15">
      <c r="A12420" s="6" t="s">
        <v>328</v>
      </c>
      <c r="B12420" s="4" t="s">
        <v>195</v>
      </c>
      <c r="C12420" s="4" t="s">
        <v>271</v>
      </c>
      <c r="D12420" s="4" t="s">
        <v>279</v>
      </c>
      <c r="E12420" s="5">
        <v>3.84</v>
      </c>
      <c r="F12420" s="13" t="s">
        <v>353</v>
      </c>
    </row>
    <row r="12421" spans="1:6" ht="11.25" x14ac:dyDescent="0.15">
      <c r="A12421" s="6" t="s">
        <v>328</v>
      </c>
      <c r="B12421" s="4" t="s">
        <v>195</v>
      </c>
      <c r="C12421" s="4" t="s">
        <v>271</v>
      </c>
      <c r="D12421" s="4" t="s">
        <v>323</v>
      </c>
      <c r="E12421" s="5">
        <v>15.65</v>
      </c>
      <c r="F12421" s="13"/>
    </row>
    <row r="12422" spans="1:6" ht="11.25" x14ac:dyDescent="0.15">
      <c r="A12422" s="6" t="s">
        <v>328</v>
      </c>
      <c r="B12422" s="4" t="s">
        <v>195</v>
      </c>
      <c r="C12422" s="4" t="s">
        <v>271</v>
      </c>
      <c r="D12422" s="4" t="s">
        <v>277</v>
      </c>
      <c r="E12422" s="5">
        <v>8.6</v>
      </c>
      <c r="F12422" s="13"/>
    </row>
    <row r="12423" spans="1:6" ht="11.25" x14ac:dyDescent="0.15">
      <c r="A12423" s="6" t="s">
        <v>328</v>
      </c>
      <c r="B12423" s="4" t="s">
        <v>195</v>
      </c>
      <c r="C12423" s="4" t="s">
        <v>271</v>
      </c>
      <c r="D12423" s="4" t="s">
        <v>275</v>
      </c>
      <c r="E12423" s="5">
        <v>9.3699999999999992</v>
      </c>
      <c r="F12423" s="13"/>
    </row>
    <row r="12424" spans="1:6" ht="11.25" x14ac:dyDescent="0.15">
      <c r="A12424" s="6" t="s">
        <v>328</v>
      </c>
      <c r="B12424" s="4" t="s">
        <v>195</v>
      </c>
      <c r="C12424" s="4" t="s">
        <v>271</v>
      </c>
      <c r="D12424" s="4" t="s">
        <v>275</v>
      </c>
      <c r="E12424" s="5">
        <v>8.42</v>
      </c>
      <c r="F12424" s="13"/>
    </row>
    <row r="12425" spans="1:6" ht="11.25" x14ac:dyDescent="0.15">
      <c r="A12425" s="6" t="s">
        <v>328</v>
      </c>
      <c r="B12425" s="4" t="s">
        <v>89</v>
      </c>
      <c r="C12425" s="4" t="s">
        <v>271</v>
      </c>
      <c r="D12425" s="4" t="s">
        <v>323</v>
      </c>
      <c r="E12425" s="5">
        <v>15.43</v>
      </c>
      <c r="F12425" s="13" t="s">
        <v>354</v>
      </c>
    </row>
    <row r="12426" spans="1:6" ht="11.25" x14ac:dyDescent="0.15">
      <c r="A12426" s="6" t="s">
        <v>328</v>
      </c>
      <c r="B12426" s="4" t="s">
        <v>89</v>
      </c>
      <c r="C12426" s="4" t="s">
        <v>271</v>
      </c>
      <c r="D12426" s="4" t="s">
        <v>323</v>
      </c>
      <c r="E12426" s="5">
        <v>8.69</v>
      </c>
    </row>
    <row r="12427" spans="1:6" ht="11.25" x14ac:dyDescent="0.15">
      <c r="A12427" s="6" t="s">
        <v>328</v>
      </c>
      <c r="B12427" s="4" t="s">
        <v>89</v>
      </c>
      <c r="C12427" s="4" t="s">
        <v>271</v>
      </c>
      <c r="D12427" s="4" t="s">
        <v>277</v>
      </c>
      <c r="E12427" s="5">
        <v>10.65</v>
      </c>
    </row>
    <row r="12428" spans="1:6" ht="11.25" x14ac:dyDescent="0.15">
      <c r="A12428" s="6" t="s">
        <v>328</v>
      </c>
      <c r="B12428" s="4" t="s">
        <v>89</v>
      </c>
      <c r="C12428" s="4" t="s">
        <v>271</v>
      </c>
      <c r="D12428" s="4" t="s">
        <v>275</v>
      </c>
      <c r="E12428" s="5">
        <v>14.46</v>
      </c>
    </row>
    <row r="12429" spans="1:6" ht="11.25" x14ac:dyDescent="0.15">
      <c r="A12429" s="6" t="s">
        <v>328</v>
      </c>
      <c r="B12429" s="4" t="s">
        <v>89</v>
      </c>
      <c r="C12429" s="4" t="s">
        <v>271</v>
      </c>
      <c r="D12429" s="4" t="s">
        <v>275</v>
      </c>
      <c r="E12429" s="5">
        <v>11.55</v>
      </c>
    </row>
    <row r="12430" spans="1:6" ht="11.25" x14ac:dyDescent="0.15">
      <c r="A12430" s="6" t="s">
        <v>328</v>
      </c>
      <c r="B12430" s="4" t="s">
        <v>89</v>
      </c>
      <c r="C12430" s="4" t="s">
        <v>271</v>
      </c>
      <c r="D12430" s="4" t="s">
        <v>274</v>
      </c>
      <c r="E12430" s="5">
        <v>4.0999999999999996</v>
      </c>
    </row>
    <row r="12431" spans="1:6" ht="11.25" x14ac:dyDescent="0.15">
      <c r="A12431" s="6" t="s">
        <v>328</v>
      </c>
      <c r="B12431" s="4" t="s">
        <v>196</v>
      </c>
      <c r="C12431" s="4" t="s">
        <v>271</v>
      </c>
      <c r="D12431" s="4" t="s">
        <v>323</v>
      </c>
      <c r="E12431" s="5">
        <v>12.46</v>
      </c>
    </row>
    <row r="12432" spans="1:6" ht="11.25" x14ac:dyDescent="0.15">
      <c r="A12432" s="6" t="s">
        <v>328</v>
      </c>
      <c r="B12432" s="4" t="s">
        <v>196</v>
      </c>
      <c r="C12432" s="4" t="s">
        <v>271</v>
      </c>
      <c r="D12432" s="4" t="s">
        <v>277</v>
      </c>
      <c r="E12432" s="5">
        <v>6.23</v>
      </c>
    </row>
    <row r="12433" spans="1:10" ht="11.25" x14ac:dyDescent="0.15">
      <c r="A12433" s="6" t="s">
        <v>328</v>
      </c>
      <c r="B12433" s="4" t="s">
        <v>196</v>
      </c>
      <c r="C12433" s="4" t="s">
        <v>271</v>
      </c>
      <c r="D12433" s="4" t="s">
        <v>275</v>
      </c>
      <c r="E12433" s="5">
        <v>11.23</v>
      </c>
    </row>
    <row r="12434" spans="1:10" ht="11.25" x14ac:dyDescent="0.15">
      <c r="A12434" s="6" t="s">
        <v>328</v>
      </c>
      <c r="B12434" s="4" t="s">
        <v>90</v>
      </c>
      <c r="C12434" s="4" t="s">
        <v>271</v>
      </c>
      <c r="D12434" s="4" t="s">
        <v>323</v>
      </c>
      <c r="E12434" s="5">
        <v>16.57</v>
      </c>
      <c r="F12434" t="s">
        <v>353</v>
      </c>
      <c r="G12434" s="17">
        <f>+E12434+E12435+E12436+E12437+E12438+E12439+E12440+E12441+E12442</f>
        <v>95.039999999999992</v>
      </c>
      <c r="H12434" s="17">
        <f>E12446+E12447+E12448+E12449+E12443+E12444+E12445</f>
        <v>64.56</v>
      </c>
      <c r="I12434" s="18">
        <f>+(G12434/4)/(H12434/3)</f>
        <v>1.1040892193308549</v>
      </c>
      <c r="J12434" s="21">
        <f>+(B12434-$K$1)/7</f>
        <v>42</v>
      </c>
    </row>
    <row r="12435" spans="1:10" ht="11.25" x14ac:dyDescent="0.15">
      <c r="A12435" s="6" t="s">
        <v>328</v>
      </c>
      <c r="B12435" s="4" t="s">
        <v>90</v>
      </c>
      <c r="C12435" s="4" t="s">
        <v>271</v>
      </c>
      <c r="D12435" s="4" t="s">
        <v>277</v>
      </c>
      <c r="E12435" s="5">
        <v>6.13</v>
      </c>
    </row>
    <row r="12436" spans="1:10" ht="11.25" x14ac:dyDescent="0.15">
      <c r="A12436" s="6" t="s">
        <v>328</v>
      </c>
      <c r="B12436" s="4" t="s">
        <v>90</v>
      </c>
      <c r="C12436" s="4" t="s">
        <v>271</v>
      </c>
      <c r="D12436" s="4" t="s">
        <v>275</v>
      </c>
      <c r="E12436" s="5">
        <v>13.6</v>
      </c>
    </row>
    <row r="12437" spans="1:10" ht="11.25" x14ac:dyDescent="0.15">
      <c r="A12437" s="6" t="s">
        <v>328</v>
      </c>
      <c r="B12437" s="4" t="s">
        <v>90</v>
      </c>
      <c r="C12437" s="4" t="s">
        <v>271</v>
      </c>
      <c r="D12437" s="4" t="s">
        <v>275</v>
      </c>
      <c r="E12437" s="5">
        <v>7.02</v>
      </c>
    </row>
    <row r="12438" spans="1:10" ht="11.25" x14ac:dyDescent="0.15">
      <c r="A12438" s="6" t="s">
        <v>328</v>
      </c>
      <c r="B12438" s="4" t="s">
        <v>197</v>
      </c>
      <c r="C12438" s="4" t="s">
        <v>271</v>
      </c>
      <c r="D12438" s="4" t="s">
        <v>279</v>
      </c>
      <c r="E12438" s="5">
        <v>8.82</v>
      </c>
    </row>
    <row r="12439" spans="1:10" ht="11.25" x14ac:dyDescent="0.15">
      <c r="A12439" s="6" t="s">
        <v>328</v>
      </c>
      <c r="B12439" s="4" t="s">
        <v>197</v>
      </c>
      <c r="C12439" s="4" t="s">
        <v>271</v>
      </c>
      <c r="D12439" s="4" t="s">
        <v>323</v>
      </c>
      <c r="E12439" s="5">
        <v>15.74</v>
      </c>
    </row>
    <row r="12440" spans="1:10" ht="11.25" x14ac:dyDescent="0.15">
      <c r="A12440" s="6" t="s">
        <v>328</v>
      </c>
      <c r="B12440" s="4" t="s">
        <v>197</v>
      </c>
      <c r="C12440" s="4" t="s">
        <v>271</v>
      </c>
      <c r="D12440" s="4" t="s">
        <v>277</v>
      </c>
      <c r="E12440" s="5">
        <v>9.1300000000000008</v>
      </c>
    </row>
    <row r="12441" spans="1:10" ht="11.25" x14ac:dyDescent="0.15">
      <c r="A12441" s="6" t="s">
        <v>328</v>
      </c>
      <c r="B12441" s="4" t="s">
        <v>197</v>
      </c>
      <c r="C12441" s="4" t="s">
        <v>271</v>
      </c>
      <c r="D12441" s="4" t="s">
        <v>275</v>
      </c>
      <c r="E12441" s="5">
        <v>6.91</v>
      </c>
    </row>
    <row r="12442" spans="1:10" ht="11.25" x14ac:dyDescent="0.15">
      <c r="A12442" s="6" t="s">
        <v>328</v>
      </c>
      <c r="B12442" s="4" t="s">
        <v>197</v>
      </c>
      <c r="C12442" s="4" t="s">
        <v>271</v>
      </c>
      <c r="D12442" s="4" t="s">
        <v>275</v>
      </c>
      <c r="E12442" s="5">
        <v>11.12</v>
      </c>
    </row>
    <row r="12443" spans="1:10" ht="11.25" x14ac:dyDescent="0.15">
      <c r="A12443" s="6" t="s">
        <v>328</v>
      </c>
      <c r="B12443" s="4" t="s">
        <v>91</v>
      </c>
      <c r="C12443" s="4" t="s">
        <v>271</v>
      </c>
      <c r="D12443" s="4" t="s">
        <v>323</v>
      </c>
      <c r="E12443" s="5">
        <v>12.24</v>
      </c>
      <c r="F12443" t="s">
        <v>354</v>
      </c>
    </row>
    <row r="12444" spans="1:10" ht="11.25" x14ac:dyDescent="0.15">
      <c r="A12444" s="6" t="s">
        <v>328</v>
      </c>
      <c r="B12444" s="4" t="s">
        <v>91</v>
      </c>
      <c r="C12444" s="4" t="s">
        <v>271</v>
      </c>
      <c r="D12444" s="4" t="s">
        <v>277</v>
      </c>
      <c r="E12444" s="5">
        <v>3.98</v>
      </c>
    </row>
    <row r="12445" spans="1:10" ht="11.25" x14ac:dyDescent="0.15">
      <c r="A12445" s="6" t="s">
        <v>328</v>
      </c>
      <c r="B12445" s="4" t="s">
        <v>91</v>
      </c>
      <c r="C12445" s="4" t="s">
        <v>271</v>
      </c>
      <c r="D12445" s="4" t="s">
        <v>275</v>
      </c>
      <c r="E12445" s="5">
        <v>12.79</v>
      </c>
    </row>
    <row r="12446" spans="1:10" ht="11.25" x14ac:dyDescent="0.15">
      <c r="A12446" s="6" t="s">
        <v>328</v>
      </c>
      <c r="B12446" s="4" t="s">
        <v>198</v>
      </c>
      <c r="C12446" s="4" t="s">
        <v>271</v>
      </c>
      <c r="D12446" s="4" t="s">
        <v>279</v>
      </c>
      <c r="E12446" s="5">
        <v>5.61</v>
      </c>
    </row>
    <row r="12447" spans="1:10" ht="11.25" x14ac:dyDescent="0.15">
      <c r="A12447" s="6" t="s">
        <v>328</v>
      </c>
      <c r="B12447" s="4" t="s">
        <v>198</v>
      </c>
      <c r="C12447" s="4" t="s">
        <v>271</v>
      </c>
      <c r="D12447" s="4" t="s">
        <v>323</v>
      </c>
      <c r="E12447" s="5">
        <v>12.46</v>
      </c>
    </row>
    <row r="12448" spans="1:10" ht="11.25" x14ac:dyDescent="0.15">
      <c r="A12448" s="6" t="s">
        <v>328</v>
      </c>
      <c r="B12448" s="4" t="s">
        <v>198</v>
      </c>
      <c r="C12448" s="4" t="s">
        <v>271</v>
      </c>
      <c r="D12448" s="4" t="s">
        <v>277</v>
      </c>
      <c r="E12448" s="5">
        <v>6.23</v>
      </c>
    </row>
    <row r="12449" spans="1:10" ht="11.25" x14ac:dyDescent="0.15">
      <c r="A12449" s="6" t="s">
        <v>328</v>
      </c>
      <c r="B12449" s="4" t="s">
        <v>198</v>
      </c>
      <c r="C12449" s="4" t="s">
        <v>271</v>
      </c>
      <c r="D12449" s="4" t="s">
        <v>275</v>
      </c>
      <c r="E12449" s="5">
        <v>11.25</v>
      </c>
    </row>
    <row r="12450" spans="1:10" ht="11.25" x14ac:dyDescent="0.15">
      <c r="A12450" s="6" t="s">
        <v>328</v>
      </c>
      <c r="B12450" s="4" t="s">
        <v>92</v>
      </c>
      <c r="C12450" s="4" t="s">
        <v>271</v>
      </c>
      <c r="D12450" s="4" t="s">
        <v>323</v>
      </c>
      <c r="E12450" s="5">
        <v>12.25</v>
      </c>
      <c r="F12450" t="s">
        <v>353</v>
      </c>
      <c r="G12450" s="17">
        <f>+E12450+E12451+E12452+E12453+E12454+E12455+E12456+E12457+E12458+E12459</f>
        <v>94.4</v>
      </c>
      <c r="H12450" s="17">
        <f>E12462+E12463+E12464+E12465+E12466+E12460+E12461</f>
        <v>74.02000000000001</v>
      </c>
      <c r="I12450" s="18">
        <f>+(G12450/4)/(H12450/3)</f>
        <v>0.95649824371791403</v>
      </c>
      <c r="J12450" s="21">
        <f>+(B12450-$K$1)/7</f>
        <v>43</v>
      </c>
    </row>
    <row r="12451" spans="1:10" ht="11.25" x14ac:dyDescent="0.15">
      <c r="A12451" s="6" t="s">
        <v>328</v>
      </c>
      <c r="B12451" s="4" t="s">
        <v>92</v>
      </c>
      <c r="C12451" s="4" t="s">
        <v>271</v>
      </c>
      <c r="D12451" s="4" t="s">
        <v>323</v>
      </c>
      <c r="E12451" s="5">
        <v>6</v>
      </c>
    </row>
    <row r="12452" spans="1:10" ht="11.25" x14ac:dyDescent="0.15">
      <c r="A12452" s="6" t="s">
        <v>328</v>
      </c>
      <c r="B12452" s="4" t="s">
        <v>92</v>
      </c>
      <c r="C12452" s="4" t="s">
        <v>271</v>
      </c>
      <c r="D12452" s="4" t="s">
        <v>277</v>
      </c>
      <c r="E12452" s="5">
        <v>6.54</v>
      </c>
    </row>
    <row r="12453" spans="1:10" ht="11.25" x14ac:dyDescent="0.15">
      <c r="A12453" s="6" t="s">
        <v>328</v>
      </c>
      <c r="B12453" s="4" t="s">
        <v>92</v>
      </c>
      <c r="C12453" s="4" t="s">
        <v>271</v>
      </c>
      <c r="D12453" s="4" t="s">
        <v>275</v>
      </c>
      <c r="E12453" s="5">
        <v>10.53</v>
      </c>
    </row>
    <row r="12454" spans="1:10" ht="11.25" x14ac:dyDescent="0.15">
      <c r="A12454" s="6" t="s">
        <v>328</v>
      </c>
      <c r="B12454" s="4" t="s">
        <v>92</v>
      </c>
      <c r="C12454" s="4" t="s">
        <v>271</v>
      </c>
      <c r="D12454" s="4" t="s">
        <v>275</v>
      </c>
      <c r="E12454" s="5">
        <v>8.66</v>
      </c>
    </row>
    <row r="12455" spans="1:10" ht="11.25" x14ac:dyDescent="0.15">
      <c r="A12455" s="6" t="s">
        <v>328</v>
      </c>
      <c r="B12455" s="4" t="s">
        <v>199</v>
      </c>
      <c r="C12455" s="4" t="s">
        <v>271</v>
      </c>
      <c r="D12455" s="4" t="s">
        <v>279</v>
      </c>
      <c r="E12455" s="5">
        <v>8.27</v>
      </c>
    </row>
    <row r="12456" spans="1:10" ht="11.25" x14ac:dyDescent="0.15">
      <c r="A12456" s="9" t="s">
        <v>328</v>
      </c>
      <c r="B12456" s="4" t="s">
        <v>199</v>
      </c>
      <c r="C12456" s="4" t="s">
        <v>271</v>
      </c>
      <c r="D12456" s="4" t="s">
        <v>323</v>
      </c>
      <c r="E12456" s="5">
        <v>14.98</v>
      </c>
    </row>
    <row r="12457" spans="1:10" ht="11.25" x14ac:dyDescent="0.15">
      <c r="A12457" s="6" t="s">
        <v>328</v>
      </c>
      <c r="B12457" s="4" t="s">
        <v>199</v>
      </c>
      <c r="C12457" s="4" t="s">
        <v>271</v>
      </c>
      <c r="D12457" s="4" t="s">
        <v>277</v>
      </c>
      <c r="E12457" s="5">
        <v>7.81</v>
      </c>
    </row>
    <row r="12458" spans="1:10" ht="11.25" x14ac:dyDescent="0.15">
      <c r="A12458" s="6" t="s">
        <v>328</v>
      </c>
      <c r="B12458" s="4" t="s">
        <v>199</v>
      </c>
      <c r="C12458" s="4" t="s">
        <v>271</v>
      </c>
      <c r="D12458" s="4" t="s">
        <v>275</v>
      </c>
      <c r="E12458" s="5">
        <v>7.84</v>
      </c>
    </row>
    <row r="12459" spans="1:10" ht="11.25" x14ac:dyDescent="0.15">
      <c r="A12459" s="6" t="s">
        <v>328</v>
      </c>
      <c r="B12459" s="4" t="s">
        <v>199</v>
      </c>
      <c r="C12459" s="4" t="s">
        <v>271</v>
      </c>
      <c r="D12459" s="4" t="s">
        <v>275</v>
      </c>
      <c r="E12459" s="5">
        <v>11.52</v>
      </c>
    </row>
    <row r="12460" spans="1:10" ht="11.25" x14ac:dyDescent="0.15">
      <c r="A12460" s="6" t="s">
        <v>328</v>
      </c>
      <c r="B12460" s="4" t="s">
        <v>93</v>
      </c>
      <c r="C12460" s="4" t="s">
        <v>271</v>
      </c>
      <c r="D12460" s="4" t="s">
        <v>323</v>
      </c>
      <c r="E12460" s="5">
        <v>11.87</v>
      </c>
      <c r="F12460" t="s">
        <v>354</v>
      </c>
    </row>
    <row r="12461" spans="1:10" ht="11.25" x14ac:dyDescent="0.15">
      <c r="A12461" s="6" t="s">
        <v>328</v>
      </c>
      <c r="B12461" s="4" t="s">
        <v>93</v>
      </c>
      <c r="C12461" s="4" t="s">
        <v>271</v>
      </c>
      <c r="D12461" s="4" t="s">
        <v>277</v>
      </c>
      <c r="E12461" s="5">
        <v>4.09</v>
      </c>
    </row>
    <row r="12462" spans="1:10" ht="11.25" x14ac:dyDescent="0.15">
      <c r="A12462" s="6" t="s">
        <v>328</v>
      </c>
      <c r="B12462" s="4" t="s">
        <v>93</v>
      </c>
      <c r="C12462" s="4" t="s">
        <v>271</v>
      </c>
      <c r="D12462" s="4" t="s">
        <v>275</v>
      </c>
      <c r="E12462" s="5">
        <v>11.21</v>
      </c>
    </row>
    <row r="12463" spans="1:10" ht="11.25" x14ac:dyDescent="0.15">
      <c r="A12463" s="6" t="s">
        <v>328</v>
      </c>
      <c r="B12463" s="4" t="s">
        <v>201</v>
      </c>
      <c r="C12463" s="4" t="s">
        <v>271</v>
      </c>
      <c r="D12463" s="4" t="s">
        <v>323</v>
      </c>
      <c r="E12463" s="5">
        <v>11.79</v>
      </c>
    </row>
    <row r="12464" spans="1:10" ht="11.25" x14ac:dyDescent="0.15">
      <c r="A12464" s="6" t="s">
        <v>328</v>
      </c>
      <c r="B12464" s="4" t="s">
        <v>201</v>
      </c>
      <c r="C12464" s="4" t="s">
        <v>271</v>
      </c>
      <c r="D12464" s="4" t="s">
        <v>277</v>
      </c>
      <c r="E12464" s="5">
        <v>6.18</v>
      </c>
    </row>
    <row r="12465" spans="1:10" ht="11.25" x14ac:dyDescent="0.15">
      <c r="A12465" s="6" t="s">
        <v>328</v>
      </c>
      <c r="B12465" s="4" t="s">
        <v>201</v>
      </c>
      <c r="C12465" s="4" t="s">
        <v>271</v>
      </c>
      <c r="D12465" s="4" t="s">
        <v>275</v>
      </c>
      <c r="E12465" s="5">
        <v>11.78</v>
      </c>
    </row>
    <row r="12466" spans="1:10" ht="11.25" x14ac:dyDescent="0.15">
      <c r="A12466" s="6" t="s">
        <v>328</v>
      </c>
      <c r="B12466" s="4" t="s">
        <v>94</v>
      </c>
      <c r="C12466" s="4" t="s">
        <v>271</v>
      </c>
      <c r="D12466" s="4" t="s">
        <v>323</v>
      </c>
      <c r="E12466" s="5">
        <v>17.100000000000001</v>
      </c>
    </row>
    <row r="12467" spans="1:10" ht="11.25" x14ac:dyDescent="0.15">
      <c r="A12467" s="6" t="s">
        <v>328</v>
      </c>
      <c r="B12467" s="4" t="s">
        <v>94</v>
      </c>
      <c r="C12467" s="4" t="s">
        <v>271</v>
      </c>
      <c r="D12467" s="4" t="s">
        <v>277</v>
      </c>
      <c r="E12467" s="5">
        <v>7.04</v>
      </c>
      <c r="F12467" t="s">
        <v>353</v>
      </c>
      <c r="G12467" s="17">
        <f>+E12467+E12468+E12469+E12470+E12471+E12472+E12473+E12474</f>
        <v>83.009999999999991</v>
      </c>
      <c r="H12467" s="17">
        <f>E12479+E12480+E12475+E12476+E12477+E12478</f>
        <v>67.680000000000007</v>
      </c>
      <c r="I12467" s="18">
        <f>+(G12467/4)/(H12467/3)</f>
        <v>0.91988031914893598</v>
      </c>
      <c r="J12467" s="21">
        <f>+(B12467-$K$1)/7</f>
        <v>44</v>
      </c>
    </row>
    <row r="12468" spans="1:10" ht="11.25" x14ac:dyDescent="0.15">
      <c r="A12468" s="6" t="s">
        <v>328</v>
      </c>
      <c r="B12468" s="4" t="s">
        <v>94</v>
      </c>
      <c r="C12468" s="4" t="s">
        <v>271</v>
      </c>
      <c r="D12468" s="4" t="s">
        <v>275</v>
      </c>
      <c r="E12468" s="5">
        <v>11.63</v>
      </c>
    </row>
    <row r="12469" spans="1:10" ht="11.25" x14ac:dyDescent="0.15">
      <c r="A12469" s="6" t="s">
        <v>328</v>
      </c>
      <c r="B12469" s="4" t="s">
        <v>94</v>
      </c>
      <c r="C12469" s="4" t="s">
        <v>271</v>
      </c>
      <c r="D12469" s="4" t="s">
        <v>275</v>
      </c>
      <c r="E12469" s="5">
        <v>9.0399999999999991</v>
      </c>
    </row>
    <row r="12470" spans="1:10" ht="11.25" x14ac:dyDescent="0.15">
      <c r="A12470" s="6" t="s">
        <v>328</v>
      </c>
      <c r="B12470" s="4" t="s">
        <v>202</v>
      </c>
      <c r="C12470" s="4" t="s">
        <v>271</v>
      </c>
      <c r="D12470" s="4" t="s">
        <v>279</v>
      </c>
      <c r="E12470" s="5">
        <v>8.06</v>
      </c>
    </row>
    <row r="12471" spans="1:10" ht="11.25" x14ac:dyDescent="0.15">
      <c r="A12471" s="6" t="s">
        <v>328</v>
      </c>
      <c r="B12471" s="4" t="s">
        <v>202</v>
      </c>
      <c r="C12471" s="4" t="s">
        <v>271</v>
      </c>
      <c r="D12471" s="4" t="s">
        <v>323</v>
      </c>
      <c r="E12471" s="5">
        <v>16.45</v>
      </c>
    </row>
    <row r="12472" spans="1:10" ht="11.25" x14ac:dyDescent="0.15">
      <c r="A12472" s="6" t="s">
        <v>328</v>
      </c>
      <c r="B12472" s="4" t="s">
        <v>202</v>
      </c>
      <c r="C12472" s="4" t="s">
        <v>271</v>
      </c>
      <c r="D12472" s="4" t="s">
        <v>277</v>
      </c>
      <c r="E12472" s="5">
        <v>10.06</v>
      </c>
    </row>
    <row r="12473" spans="1:10" ht="11.25" x14ac:dyDescent="0.15">
      <c r="A12473" s="6" t="s">
        <v>328</v>
      </c>
      <c r="B12473" s="4" t="s">
        <v>202</v>
      </c>
      <c r="C12473" s="4" t="s">
        <v>271</v>
      </c>
      <c r="D12473" s="4" t="s">
        <v>275</v>
      </c>
      <c r="E12473" s="5">
        <v>11.85</v>
      </c>
    </row>
    <row r="12474" spans="1:10" ht="11.25" x14ac:dyDescent="0.15">
      <c r="A12474" s="6" t="s">
        <v>328</v>
      </c>
      <c r="B12474" s="4" t="s">
        <v>202</v>
      </c>
      <c r="C12474" s="4" t="s">
        <v>271</v>
      </c>
      <c r="D12474" s="4" t="s">
        <v>275</v>
      </c>
      <c r="E12474" s="5">
        <v>8.8800000000000008</v>
      </c>
    </row>
    <row r="12475" spans="1:10" ht="11.25" x14ac:dyDescent="0.15">
      <c r="A12475" s="6" t="s">
        <v>328</v>
      </c>
      <c r="B12475" s="4" t="s">
        <v>95</v>
      </c>
      <c r="C12475" s="4" t="s">
        <v>271</v>
      </c>
      <c r="D12475" s="4" t="s">
        <v>323</v>
      </c>
      <c r="E12475" s="5">
        <v>14.66</v>
      </c>
      <c r="F12475" t="s">
        <v>354</v>
      </c>
    </row>
    <row r="12476" spans="1:10" ht="11.25" x14ac:dyDescent="0.15">
      <c r="A12476" s="6" t="s">
        <v>328</v>
      </c>
      <c r="B12476" s="4" t="s">
        <v>95</v>
      </c>
      <c r="C12476" s="4" t="s">
        <v>271</v>
      </c>
      <c r="D12476" s="4" t="s">
        <v>277</v>
      </c>
      <c r="E12476" s="5">
        <v>5.46</v>
      </c>
    </row>
    <row r="12477" spans="1:10" ht="11.25" x14ac:dyDescent="0.15">
      <c r="A12477" s="6" t="s">
        <v>328</v>
      </c>
      <c r="B12477" s="4" t="s">
        <v>95</v>
      </c>
      <c r="C12477" s="4" t="s">
        <v>271</v>
      </c>
      <c r="D12477" s="4" t="s">
        <v>275</v>
      </c>
      <c r="E12477" s="5">
        <v>14.7</v>
      </c>
    </row>
    <row r="12478" spans="1:10" ht="11.25" x14ac:dyDescent="0.15">
      <c r="A12478" s="6" t="s">
        <v>328</v>
      </c>
      <c r="B12478" s="4" t="s">
        <v>203</v>
      </c>
      <c r="C12478" s="4" t="s">
        <v>271</v>
      </c>
      <c r="D12478" s="4" t="s">
        <v>323</v>
      </c>
      <c r="E12478" s="5">
        <v>13.2</v>
      </c>
    </row>
    <row r="12479" spans="1:10" ht="11.25" x14ac:dyDescent="0.15">
      <c r="A12479" s="6" t="s">
        <v>328</v>
      </c>
      <c r="B12479" s="4" t="s">
        <v>203</v>
      </c>
      <c r="C12479" s="4" t="s">
        <v>271</v>
      </c>
      <c r="D12479" s="4" t="s">
        <v>277</v>
      </c>
      <c r="E12479" s="5">
        <v>7.01</v>
      </c>
    </row>
    <row r="12480" spans="1:10" ht="11.25" x14ac:dyDescent="0.15">
      <c r="A12480" s="6" t="s">
        <v>328</v>
      </c>
      <c r="B12480" s="4" t="s">
        <v>203</v>
      </c>
      <c r="C12480" s="4" t="s">
        <v>271</v>
      </c>
      <c r="D12480" s="4" t="s">
        <v>275</v>
      </c>
      <c r="E12480" s="5">
        <v>12.65</v>
      </c>
    </row>
    <row r="12481" spans="1:10" ht="11.25" x14ac:dyDescent="0.15">
      <c r="A12481" s="6" t="s">
        <v>328</v>
      </c>
      <c r="B12481" s="4" t="s">
        <v>96</v>
      </c>
      <c r="C12481" s="4" t="s">
        <v>271</v>
      </c>
      <c r="D12481" s="4" t="s">
        <v>323</v>
      </c>
      <c r="E12481" s="5">
        <v>16.98</v>
      </c>
      <c r="F12481" t="s">
        <v>353</v>
      </c>
      <c r="G12481" s="17">
        <f>+E12481+E12482+E12483+E12484+E12485+E12486+E12487+E12488</f>
        <v>88.030000000000015</v>
      </c>
      <c r="H12481" s="17">
        <f>E12493+E12494+E12495+E12489+E12490+E12491+E12492</f>
        <v>72.849999999999994</v>
      </c>
      <c r="I12481" s="18">
        <f>+(G12481/4)/(H12481/3)</f>
        <v>0.9062800274536722</v>
      </c>
      <c r="J12481" s="21">
        <f>+(B12481-$K$1)/7</f>
        <v>45</v>
      </c>
    </row>
    <row r="12482" spans="1:10" ht="11.25" x14ac:dyDescent="0.15">
      <c r="A12482" s="6" t="s">
        <v>328</v>
      </c>
      <c r="B12482" s="4" t="s">
        <v>96</v>
      </c>
      <c r="C12482" s="4" t="s">
        <v>271</v>
      </c>
      <c r="D12482" s="4" t="s">
        <v>277</v>
      </c>
      <c r="E12482" s="5">
        <v>6.47</v>
      </c>
    </row>
    <row r="12483" spans="1:10" ht="11.25" x14ac:dyDescent="0.15">
      <c r="A12483" s="6" t="s">
        <v>328</v>
      </c>
      <c r="B12483" s="4" t="s">
        <v>96</v>
      </c>
      <c r="C12483" s="4" t="s">
        <v>271</v>
      </c>
      <c r="D12483" s="4" t="s">
        <v>275</v>
      </c>
      <c r="E12483" s="5">
        <v>12.11</v>
      </c>
    </row>
    <row r="12484" spans="1:10" ht="11.25" x14ac:dyDescent="0.15">
      <c r="A12484" s="6" t="s">
        <v>328</v>
      </c>
      <c r="B12484" s="4" t="s">
        <v>205</v>
      </c>
      <c r="C12484" s="4" t="s">
        <v>271</v>
      </c>
      <c r="D12484" s="4" t="s">
        <v>279</v>
      </c>
      <c r="E12484" s="5">
        <v>8.2200000000000006</v>
      </c>
    </row>
    <row r="12485" spans="1:10" ht="11.25" x14ac:dyDescent="0.15">
      <c r="A12485" s="6" t="s">
        <v>328</v>
      </c>
      <c r="B12485" s="4" t="s">
        <v>205</v>
      </c>
      <c r="C12485" s="4" t="s">
        <v>271</v>
      </c>
      <c r="D12485" s="4" t="s">
        <v>323</v>
      </c>
      <c r="E12485" s="5">
        <v>16.64</v>
      </c>
    </row>
    <row r="12486" spans="1:10" ht="11.25" x14ac:dyDescent="0.15">
      <c r="A12486" s="6" t="s">
        <v>328</v>
      </c>
      <c r="B12486" s="4" t="s">
        <v>205</v>
      </c>
      <c r="C12486" s="4" t="s">
        <v>271</v>
      </c>
      <c r="D12486" s="4" t="s">
        <v>277</v>
      </c>
      <c r="E12486" s="5">
        <v>9.82</v>
      </c>
    </row>
    <row r="12487" spans="1:10" ht="11.25" x14ac:dyDescent="0.15">
      <c r="A12487" s="6" t="s">
        <v>328</v>
      </c>
      <c r="B12487" s="4" t="s">
        <v>205</v>
      </c>
      <c r="C12487" s="4" t="s">
        <v>271</v>
      </c>
      <c r="D12487" s="4" t="s">
        <v>275</v>
      </c>
      <c r="E12487" s="5">
        <v>8.93</v>
      </c>
    </row>
    <row r="12488" spans="1:10" ht="11.25" x14ac:dyDescent="0.15">
      <c r="A12488" s="6" t="s">
        <v>328</v>
      </c>
      <c r="B12488" s="4" t="s">
        <v>205</v>
      </c>
      <c r="C12488" s="4" t="s">
        <v>271</v>
      </c>
      <c r="D12488" s="4" t="s">
        <v>275</v>
      </c>
      <c r="E12488" s="5">
        <v>8.86</v>
      </c>
    </row>
    <row r="12489" spans="1:10" ht="11.25" x14ac:dyDescent="0.15">
      <c r="A12489" s="6" t="s">
        <v>328</v>
      </c>
      <c r="B12489" s="4" t="s">
        <v>97</v>
      </c>
      <c r="C12489" s="4" t="s">
        <v>271</v>
      </c>
      <c r="D12489" s="4" t="s">
        <v>323</v>
      </c>
      <c r="E12489" s="5">
        <v>12.87</v>
      </c>
      <c r="F12489" t="s">
        <v>354</v>
      </c>
    </row>
    <row r="12490" spans="1:10" ht="11.25" x14ac:dyDescent="0.15">
      <c r="A12490" s="6" t="s">
        <v>328</v>
      </c>
      <c r="B12490" s="4" t="s">
        <v>97</v>
      </c>
      <c r="C12490" s="4" t="s">
        <v>271</v>
      </c>
      <c r="D12490" s="4" t="s">
        <v>277</v>
      </c>
      <c r="E12490" s="5">
        <v>4.2</v>
      </c>
    </row>
    <row r="12491" spans="1:10" ht="11.25" x14ac:dyDescent="0.15">
      <c r="A12491" s="6" t="s">
        <v>328</v>
      </c>
      <c r="B12491" s="4" t="s">
        <v>97</v>
      </c>
      <c r="C12491" s="4" t="s">
        <v>271</v>
      </c>
      <c r="D12491" s="4" t="s">
        <v>275</v>
      </c>
      <c r="E12491" s="5">
        <v>13.05</v>
      </c>
    </row>
    <row r="12492" spans="1:10" ht="11.25" x14ac:dyDescent="0.15">
      <c r="A12492" s="6" t="s">
        <v>328</v>
      </c>
      <c r="B12492" s="4" t="s">
        <v>206</v>
      </c>
      <c r="C12492" s="4" t="s">
        <v>271</v>
      </c>
      <c r="D12492" s="4" t="s">
        <v>279</v>
      </c>
      <c r="E12492" s="5">
        <v>12.77</v>
      </c>
    </row>
    <row r="12493" spans="1:10" ht="11.25" x14ac:dyDescent="0.15">
      <c r="A12493" s="6" t="s">
        <v>328</v>
      </c>
      <c r="B12493" s="4" t="s">
        <v>206</v>
      </c>
      <c r="C12493" s="4" t="s">
        <v>271</v>
      </c>
      <c r="D12493" s="4" t="s">
        <v>323</v>
      </c>
      <c r="E12493" s="5">
        <v>12.12</v>
      </c>
    </row>
    <row r="12494" spans="1:10" ht="11.25" x14ac:dyDescent="0.15">
      <c r="A12494" s="6" t="s">
        <v>328</v>
      </c>
      <c r="B12494" s="4" t="s">
        <v>206</v>
      </c>
      <c r="C12494" s="4" t="s">
        <v>271</v>
      </c>
      <c r="D12494" s="4" t="s">
        <v>277</v>
      </c>
      <c r="E12494" s="5">
        <v>5.98</v>
      </c>
    </row>
    <row r="12495" spans="1:10" ht="11.25" x14ac:dyDescent="0.15">
      <c r="A12495" s="6" t="s">
        <v>328</v>
      </c>
      <c r="B12495" s="4" t="s">
        <v>206</v>
      </c>
      <c r="C12495" s="4" t="s">
        <v>271</v>
      </c>
      <c r="D12495" s="4" t="s">
        <v>275</v>
      </c>
      <c r="E12495" s="5">
        <v>11.86</v>
      </c>
    </row>
    <row r="12496" spans="1:10" ht="11.25" x14ac:dyDescent="0.15">
      <c r="A12496" s="6" t="s">
        <v>328</v>
      </c>
      <c r="B12496" s="4" t="s">
        <v>98</v>
      </c>
      <c r="C12496" s="4" t="s">
        <v>271</v>
      </c>
      <c r="D12496" s="4" t="s">
        <v>323</v>
      </c>
      <c r="E12496" s="5">
        <v>13.01</v>
      </c>
      <c r="F12496" t="s">
        <v>353</v>
      </c>
      <c r="G12496" s="17">
        <f>+E12496+E12497+E12498+E12499+E12500+E12501+E12502+E12503+E12504+E12505+E12506+E12507</f>
        <v>117.64</v>
      </c>
      <c r="H12496" s="17">
        <f>E12508+E12509+E12510+E12511+E12512+E12513</f>
        <v>54.18</v>
      </c>
      <c r="I12496" s="18">
        <f>+(G12496/4)/(H12496/3)</f>
        <v>1.6284606866002216</v>
      </c>
      <c r="J12496" s="21">
        <f>+(B12496-$K$1)/7</f>
        <v>46</v>
      </c>
    </row>
    <row r="12497" spans="1:10" ht="11.25" x14ac:dyDescent="0.15">
      <c r="A12497" s="6" t="s">
        <v>328</v>
      </c>
      <c r="B12497" s="4" t="s">
        <v>98</v>
      </c>
      <c r="C12497" s="4" t="s">
        <v>271</v>
      </c>
      <c r="D12497" s="4" t="s">
        <v>323</v>
      </c>
      <c r="E12497" s="5">
        <v>6.17</v>
      </c>
    </row>
    <row r="12498" spans="1:10" ht="11.25" x14ac:dyDescent="0.15">
      <c r="A12498" s="6" t="s">
        <v>328</v>
      </c>
      <c r="B12498" s="4" t="s">
        <v>98</v>
      </c>
      <c r="C12498" s="4" t="s">
        <v>271</v>
      </c>
      <c r="D12498" s="4" t="s">
        <v>278</v>
      </c>
      <c r="E12498" s="5">
        <v>11.78</v>
      </c>
    </row>
    <row r="12499" spans="1:10" ht="11.25" x14ac:dyDescent="0.15">
      <c r="A12499" s="6" t="s">
        <v>328</v>
      </c>
      <c r="B12499" s="4" t="s">
        <v>98</v>
      </c>
      <c r="C12499" s="4" t="s">
        <v>271</v>
      </c>
      <c r="D12499" s="4" t="s">
        <v>277</v>
      </c>
      <c r="E12499" s="5">
        <v>7.05</v>
      </c>
    </row>
    <row r="12500" spans="1:10" ht="11.25" x14ac:dyDescent="0.15">
      <c r="A12500" s="6" t="s">
        <v>328</v>
      </c>
      <c r="B12500" s="4" t="s">
        <v>98</v>
      </c>
      <c r="C12500" s="4" t="s">
        <v>271</v>
      </c>
      <c r="D12500" s="4" t="s">
        <v>275</v>
      </c>
      <c r="E12500" s="5">
        <v>9.39</v>
      </c>
    </row>
    <row r="12501" spans="1:10" ht="11.25" x14ac:dyDescent="0.15">
      <c r="A12501" s="6" t="s">
        <v>328</v>
      </c>
      <c r="B12501" s="4" t="s">
        <v>98</v>
      </c>
      <c r="C12501" s="4" t="s">
        <v>271</v>
      </c>
      <c r="D12501" s="4" t="s">
        <v>275</v>
      </c>
      <c r="E12501" s="5">
        <v>12.05</v>
      </c>
    </row>
    <row r="12502" spans="1:10" ht="11.25" x14ac:dyDescent="0.15">
      <c r="A12502" s="6" t="s">
        <v>328</v>
      </c>
      <c r="B12502" s="4" t="s">
        <v>207</v>
      </c>
      <c r="C12502" s="4" t="s">
        <v>271</v>
      </c>
      <c r="D12502" s="4" t="s">
        <v>279</v>
      </c>
      <c r="E12502" s="5">
        <v>9.32</v>
      </c>
    </row>
    <row r="12503" spans="1:10" ht="11.25" x14ac:dyDescent="0.15">
      <c r="A12503" s="6" t="s">
        <v>328</v>
      </c>
      <c r="B12503" s="4" t="s">
        <v>207</v>
      </c>
      <c r="C12503" s="4" t="s">
        <v>271</v>
      </c>
      <c r="D12503" s="4" t="s">
        <v>323</v>
      </c>
      <c r="E12503" s="5">
        <v>12.57</v>
      </c>
    </row>
    <row r="12504" spans="1:10" ht="11.25" x14ac:dyDescent="0.15">
      <c r="A12504" s="6" t="s">
        <v>328</v>
      </c>
      <c r="B12504" s="4" t="s">
        <v>207</v>
      </c>
      <c r="C12504" s="4" t="s">
        <v>271</v>
      </c>
      <c r="D12504" s="4" t="s">
        <v>323</v>
      </c>
      <c r="E12504" s="5">
        <v>5.32</v>
      </c>
    </row>
    <row r="12505" spans="1:10" ht="11.25" x14ac:dyDescent="0.15">
      <c r="A12505" s="6" t="s">
        <v>328</v>
      </c>
      <c r="B12505" s="4" t="s">
        <v>207</v>
      </c>
      <c r="C12505" s="4" t="s">
        <v>271</v>
      </c>
      <c r="D12505" s="4" t="s">
        <v>277</v>
      </c>
      <c r="E12505" s="5">
        <v>10.95</v>
      </c>
    </row>
    <row r="12506" spans="1:10" ht="11.25" x14ac:dyDescent="0.15">
      <c r="A12506" s="9" t="s">
        <v>328</v>
      </c>
      <c r="B12506" s="4" t="s">
        <v>207</v>
      </c>
      <c r="C12506" s="4" t="s">
        <v>271</v>
      </c>
      <c r="D12506" s="4" t="s">
        <v>275</v>
      </c>
      <c r="E12506" s="5">
        <v>10.64</v>
      </c>
    </row>
    <row r="12507" spans="1:10" ht="11.25" x14ac:dyDescent="0.15">
      <c r="A12507" s="6" t="s">
        <v>328</v>
      </c>
      <c r="B12507" s="4" t="s">
        <v>207</v>
      </c>
      <c r="C12507" s="4" t="s">
        <v>271</v>
      </c>
      <c r="D12507" s="4" t="s">
        <v>275</v>
      </c>
      <c r="E12507" s="5">
        <v>9.39</v>
      </c>
    </row>
    <row r="12508" spans="1:10" ht="11.25" x14ac:dyDescent="0.15">
      <c r="A12508" s="6" t="s">
        <v>328</v>
      </c>
      <c r="B12508" s="4" t="s">
        <v>99</v>
      </c>
      <c r="C12508" s="4" t="s">
        <v>271</v>
      </c>
      <c r="D12508" s="4" t="s">
        <v>323</v>
      </c>
      <c r="E12508" s="5">
        <v>10.95</v>
      </c>
      <c r="F12508" t="s">
        <v>354</v>
      </c>
      <c r="J12508" s="21"/>
    </row>
    <row r="12509" spans="1:10" ht="11.25" x14ac:dyDescent="0.15">
      <c r="A12509" s="6" t="s">
        <v>328</v>
      </c>
      <c r="B12509" s="4" t="s">
        <v>99</v>
      </c>
      <c r="C12509" s="4" t="s">
        <v>271</v>
      </c>
      <c r="D12509" s="4" t="s">
        <v>277</v>
      </c>
      <c r="E12509" s="5">
        <v>3.98</v>
      </c>
    </row>
    <row r="12510" spans="1:10" ht="11.25" x14ac:dyDescent="0.15">
      <c r="A12510" s="6" t="s">
        <v>328</v>
      </c>
      <c r="B12510" s="4" t="s">
        <v>99</v>
      </c>
      <c r="C12510" s="4" t="s">
        <v>271</v>
      </c>
      <c r="D12510" s="4" t="s">
        <v>275</v>
      </c>
      <c r="E12510" s="5">
        <v>10.55</v>
      </c>
    </row>
    <row r="12511" spans="1:10" ht="11.25" x14ac:dyDescent="0.15">
      <c r="A12511" s="6" t="s">
        <v>328</v>
      </c>
      <c r="B12511" s="4" t="s">
        <v>208</v>
      </c>
      <c r="C12511" s="4" t="s">
        <v>271</v>
      </c>
      <c r="D12511" s="4" t="s">
        <v>323</v>
      </c>
      <c r="E12511" s="5">
        <v>11.38</v>
      </c>
    </row>
    <row r="12512" spans="1:10" ht="11.25" x14ac:dyDescent="0.15">
      <c r="A12512" s="6" t="s">
        <v>328</v>
      </c>
      <c r="B12512" s="4" t="s">
        <v>208</v>
      </c>
      <c r="C12512" s="4" t="s">
        <v>271</v>
      </c>
      <c r="D12512" s="4" t="s">
        <v>277</v>
      </c>
      <c r="E12512" s="5">
        <v>6.33</v>
      </c>
    </row>
    <row r="12513" spans="1:6" ht="11.25" x14ac:dyDescent="0.15">
      <c r="A12513" s="6" t="s">
        <v>328</v>
      </c>
      <c r="B12513" s="4" t="s">
        <v>208</v>
      </c>
      <c r="C12513" s="4" t="s">
        <v>271</v>
      </c>
      <c r="D12513" s="4" t="s">
        <v>275</v>
      </c>
      <c r="E12513" s="5">
        <v>10.99</v>
      </c>
    </row>
    <row r="12514" spans="1:6" ht="11.25" x14ac:dyDescent="0.15">
      <c r="A12514" s="6" t="s">
        <v>328</v>
      </c>
      <c r="B12514" s="4" t="s">
        <v>100</v>
      </c>
      <c r="C12514" s="4" t="s">
        <v>271</v>
      </c>
      <c r="D12514" s="4" t="s">
        <v>323</v>
      </c>
      <c r="E12514" s="5">
        <v>14.03</v>
      </c>
      <c r="F12514" s="13" t="s">
        <v>353</v>
      </c>
    </row>
    <row r="12515" spans="1:6" ht="11.25" x14ac:dyDescent="0.15">
      <c r="A12515" s="6" t="s">
        <v>328</v>
      </c>
      <c r="B12515" s="4" t="s">
        <v>100</v>
      </c>
      <c r="C12515" s="4" t="s">
        <v>271</v>
      </c>
      <c r="D12515" s="4" t="s">
        <v>323</v>
      </c>
      <c r="E12515" s="5">
        <v>5.19</v>
      </c>
      <c r="F12515" s="13"/>
    </row>
    <row r="12516" spans="1:6" ht="11.25" x14ac:dyDescent="0.15">
      <c r="A12516" s="6" t="s">
        <v>328</v>
      </c>
      <c r="B12516" s="4" t="s">
        <v>100</v>
      </c>
      <c r="C12516" s="4" t="s">
        <v>271</v>
      </c>
      <c r="D12516" s="4" t="s">
        <v>277</v>
      </c>
      <c r="E12516" s="5">
        <v>6.8</v>
      </c>
      <c r="F12516" s="13"/>
    </row>
    <row r="12517" spans="1:6" ht="11.25" x14ac:dyDescent="0.15">
      <c r="A12517" s="6" t="s">
        <v>328</v>
      </c>
      <c r="B12517" s="4" t="s">
        <v>100</v>
      </c>
      <c r="C12517" s="4" t="s">
        <v>271</v>
      </c>
      <c r="D12517" s="4" t="s">
        <v>275</v>
      </c>
      <c r="E12517" s="5">
        <v>12.84</v>
      </c>
      <c r="F12517" s="13"/>
    </row>
    <row r="12518" spans="1:6" ht="11.25" x14ac:dyDescent="0.15">
      <c r="A12518" s="6" t="s">
        <v>328</v>
      </c>
      <c r="B12518" s="4" t="s">
        <v>100</v>
      </c>
      <c r="C12518" s="4" t="s">
        <v>271</v>
      </c>
      <c r="D12518" s="4" t="s">
        <v>275</v>
      </c>
      <c r="E12518" s="5">
        <v>7.27</v>
      </c>
      <c r="F12518" s="13"/>
    </row>
    <row r="12519" spans="1:6" ht="11.25" x14ac:dyDescent="0.15">
      <c r="A12519" s="6" t="s">
        <v>328</v>
      </c>
      <c r="B12519" s="4" t="s">
        <v>209</v>
      </c>
      <c r="C12519" s="4" t="s">
        <v>271</v>
      </c>
      <c r="D12519" s="4" t="s">
        <v>279</v>
      </c>
      <c r="E12519" s="5">
        <v>8.93</v>
      </c>
      <c r="F12519" s="13"/>
    </row>
    <row r="12520" spans="1:6" ht="11.25" x14ac:dyDescent="0.15">
      <c r="A12520" s="6" t="s">
        <v>328</v>
      </c>
      <c r="B12520" s="4" t="s">
        <v>209</v>
      </c>
      <c r="C12520" s="4" t="s">
        <v>271</v>
      </c>
      <c r="D12520" s="4" t="s">
        <v>323</v>
      </c>
      <c r="E12520" s="5">
        <v>12.09</v>
      </c>
      <c r="F12520" s="13"/>
    </row>
    <row r="12521" spans="1:6" ht="11.25" x14ac:dyDescent="0.15">
      <c r="A12521" s="6" t="s">
        <v>328</v>
      </c>
      <c r="B12521" s="4" t="s">
        <v>209</v>
      </c>
      <c r="C12521" s="4" t="s">
        <v>271</v>
      </c>
      <c r="D12521" s="4" t="s">
        <v>323</v>
      </c>
      <c r="E12521" s="5">
        <v>5.66</v>
      </c>
      <c r="F12521" s="13"/>
    </row>
    <row r="12522" spans="1:6" ht="11.25" x14ac:dyDescent="0.15">
      <c r="A12522" s="6" t="s">
        <v>328</v>
      </c>
      <c r="B12522" s="4" t="s">
        <v>209</v>
      </c>
      <c r="C12522" s="4" t="s">
        <v>271</v>
      </c>
      <c r="D12522" s="4" t="s">
        <v>277</v>
      </c>
      <c r="E12522" s="5">
        <v>10.54</v>
      </c>
      <c r="F12522" s="13"/>
    </row>
    <row r="12523" spans="1:6" ht="11.25" x14ac:dyDescent="0.15">
      <c r="A12523" s="6" t="s">
        <v>328</v>
      </c>
      <c r="B12523" s="4" t="s">
        <v>209</v>
      </c>
      <c r="C12523" s="4" t="s">
        <v>271</v>
      </c>
      <c r="D12523" s="4" t="s">
        <v>275</v>
      </c>
      <c r="E12523" s="5">
        <v>7.18</v>
      </c>
      <c r="F12523" s="13"/>
    </row>
    <row r="12524" spans="1:6" ht="11.25" x14ac:dyDescent="0.15">
      <c r="A12524" s="6" t="s">
        <v>328</v>
      </c>
      <c r="B12524" s="4" t="s">
        <v>209</v>
      </c>
      <c r="C12524" s="4" t="s">
        <v>271</v>
      </c>
      <c r="D12524" s="4" t="s">
        <v>275</v>
      </c>
      <c r="E12524" s="5">
        <v>12.06</v>
      </c>
      <c r="F12524" s="13"/>
    </row>
    <row r="12525" spans="1:6" ht="11.25" x14ac:dyDescent="0.15">
      <c r="A12525" s="6" t="s">
        <v>328</v>
      </c>
      <c r="B12525" s="4" t="s">
        <v>210</v>
      </c>
      <c r="C12525" s="4" t="s">
        <v>271</v>
      </c>
      <c r="D12525" s="4" t="s">
        <v>323</v>
      </c>
      <c r="E12525" s="5">
        <v>9.5</v>
      </c>
      <c r="F12525" s="13" t="s">
        <v>354</v>
      </c>
    </row>
    <row r="12526" spans="1:6" ht="11.25" x14ac:dyDescent="0.15">
      <c r="A12526" s="6" t="s">
        <v>328</v>
      </c>
      <c r="B12526" s="4" t="s">
        <v>210</v>
      </c>
      <c r="C12526" s="4" t="s">
        <v>271</v>
      </c>
      <c r="D12526" s="4" t="s">
        <v>277</v>
      </c>
      <c r="E12526" s="5">
        <v>7.09</v>
      </c>
      <c r="F12526" s="13"/>
    </row>
    <row r="12527" spans="1:6" ht="11.25" x14ac:dyDescent="0.15">
      <c r="A12527" s="6" t="s">
        <v>328</v>
      </c>
      <c r="B12527" s="4" t="s">
        <v>210</v>
      </c>
      <c r="C12527" s="4" t="s">
        <v>271</v>
      </c>
      <c r="D12527" s="4" t="s">
        <v>275</v>
      </c>
      <c r="E12527" s="5">
        <v>9.75</v>
      </c>
      <c r="F12527" s="13"/>
    </row>
    <row r="12528" spans="1:6" ht="11.25" x14ac:dyDescent="0.15">
      <c r="A12528" s="6" t="s">
        <v>328</v>
      </c>
      <c r="B12528" s="4" t="s">
        <v>101</v>
      </c>
      <c r="C12528" s="4" t="s">
        <v>271</v>
      </c>
      <c r="D12528" s="4" t="s">
        <v>276</v>
      </c>
      <c r="E12528" s="5">
        <v>4.21</v>
      </c>
      <c r="F12528" s="13" t="s">
        <v>353</v>
      </c>
    </row>
    <row r="12529" spans="1:6" ht="11.25" x14ac:dyDescent="0.15">
      <c r="A12529" s="6" t="s">
        <v>328</v>
      </c>
      <c r="B12529" s="4" t="s">
        <v>101</v>
      </c>
      <c r="C12529" s="4" t="s">
        <v>271</v>
      </c>
      <c r="D12529" s="4" t="s">
        <v>323</v>
      </c>
      <c r="E12529" s="5">
        <v>16.760000000000002</v>
      </c>
      <c r="F12529" s="13"/>
    </row>
    <row r="12530" spans="1:6" ht="11.25" x14ac:dyDescent="0.15">
      <c r="A12530" s="6" t="s">
        <v>328</v>
      </c>
      <c r="B12530" s="4" t="s">
        <v>101</v>
      </c>
      <c r="C12530" s="4" t="s">
        <v>271</v>
      </c>
      <c r="D12530" s="4" t="s">
        <v>323</v>
      </c>
      <c r="E12530" s="5">
        <v>12.54</v>
      </c>
      <c r="F12530" s="13"/>
    </row>
    <row r="12531" spans="1:6" ht="11.25" x14ac:dyDescent="0.15">
      <c r="A12531" s="6" t="s">
        <v>328</v>
      </c>
      <c r="B12531" s="4" t="s">
        <v>101</v>
      </c>
      <c r="C12531" s="4" t="s">
        <v>271</v>
      </c>
      <c r="D12531" s="4" t="s">
        <v>277</v>
      </c>
      <c r="E12531" s="5">
        <v>10.47</v>
      </c>
      <c r="F12531" s="13"/>
    </row>
    <row r="12532" spans="1:6" ht="11.25" x14ac:dyDescent="0.15">
      <c r="A12532" s="6" t="s">
        <v>328</v>
      </c>
      <c r="B12532" s="4" t="s">
        <v>101</v>
      </c>
      <c r="C12532" s="4" t="s">
        <v>271</v>
      </c>
      <c r="D12532" s="4" t="s">
        <v>275</v>
      </c>
      <c r="E12532" s="5">
        <v>15.78</v>
      </c>
      <c r="F12532" s="13"/>
    </row>
    <row r="12533" spans="1:6" ht="11.25" x14ac:dyDescent="0.15">
      <c r="A12533" s="6" t="s">
        <v>328</v>
      </c>
      <c r="B12533" s="4" t="s">
        <v>101</v>
      </c>
      <c r="C12533" s="4" t="s">
        <v>271</v>
      </c>
      <c r="D12533" s="4" t="s">
        <v>275</v>
      </c>
      <c r="E12533" s="5">
        <v>16.190000000000001</v>
      </c>
      <c r="F12533" s="13"/>
    </row>
    <row r="12534" spans="1:6" ht="11.25" x14ac:dyDescent="0.15">
      <c r="A12534" s="6" t="s">
        <v>328</v>
      </c>
      <c r="B12534" s="4" t="s">
        <v>211</v>
      </c>
      <c r="C12534" s="4" t="s">
        <v>271</v>
      </c>
      <c r="D12534" s="4" t="s">
        <v>279</v>
      </c>
      <c r="E12534" s="5">
        <v>11.92</v>
      </c>
      <c r="F12534" s="13"/>
    </row>
    <row r="12535" spans="1:6" ht="11.25" x14ac:dyDescent="0.15">
      <c r="A12535" s="6" t="s">
        <v>328</v>
      </c>
      <c r="B12535" s="4" t="s">
        <v>211</v>
      </c>
      <c r="C12535" s="4" t="s">
        <v>271</v>
      </c>
      <c r="D12535" s="4" t="s">
        <v>323</v>
      </c>
      <c r="E12535" s="5">
        <v>16.02</v>
      </c>
      <c r="F12535" s="13"/>
    </row>
    <row r="12536" spans="1:6" ht="11.25" x14ac:dyDescent="0.15">
      <c r="A12536" s="6" t="s">
        <v>328</v>
      </c>
      <c r="B12536" s="4" t="s">
        <v>211</v>
      </c>
      <c r="C12536" s="4" t="s">
        <v>271</v>
      </c>
      <c r="D12536" s="4" t="s">
        <v>323</v>
      </c>
      <c r="E12536" s="5">
        <v>9.19</v>
      </c>
      <c r="F12536" s="13"/>
    </row>
    <row r="12537" spans="1:6" ht="11.25" x14ac:dyDescent="0.15">
      <c r="A12537" s="6" t="s">
        <v>328</v>
      </c>
      <c r="B12537" s="4" t="s">
        <v>211</v>
      </c>
      <c r="C12537" s="4" t="s">
        <v>271</v>
      </c>
      <c r="D12537" s="4" t="s">
        <v>277</v>
      </c>
      <c r="E12537" s="5">
        <v>13.01</v>
      </c>
      <c r="F12537" s="13"/>
    </row>
    <row r="12538" spans="1:6" ht="11.25" x14ac:dyDescent="0.15">
      <c r="A12538" s="6" t="s">
        <v>328</v>
      </c>
      <c r="B12538" s="4" t="s">
        <v>211</v>
      </c>
      <c r="C12538" s="4" t="s">
        <v>271</v>
      </c>
      <c r="D12538" s="4" t="s">
        <v>275</v>
      </c>
      <c r="E12538" s="5">
        <v>14.7</v>
      </c>
      <c r="F12538" s="13"/>
    </row>
    <row r="12539" spans="1:6" ht="11.25" x14ac:dyDescent="0.15">
      <c r="A12539" s="6" t="s">
        <v>328</v>
      </c>
      <c r="B12539" s="4" t="s">
        <v>211</v>
      </c>
      <c r="C12539" s="4" t="s">
        <v>271</v>
      </c>
      <c r="D12539" s="4" t="s">
        <v>275</v>
      </c>
      <c r="E12539" s="5">
        <v>12.83</v>
      </c>
      <c r="F12539" s="13"/>
    </row>
    <row r="12540" spans="1:6" ht="11.25" x14ac:dyDescent="0.15">
      <c r="A12540" s="6" t="s">
        <v>328</v>
      </c>
      <c r="B12540" s="4" t="s">
        <v>102</v>
      </c>
      <c r="C12540" s="4" t="s">
        <v>271</v>
      </c>
      <c r="D12540" s="4" t="s">
        <v>323</v>
      </c>
      <c r="E12540" s="5">
        <v>12.93</v>
      </c>
      <c r="F12540" s="13" t="s">
        <v>354</v>
      </c>
    </row>
    <row r="12541" spans="1:6" ht="11.25" x14ac:dyDescent="0.15">
      <c r="A12541" s="6" t="s">
        <v>328</v>
      </c>
      <c r="B12541" s="4" t="s">
        <v>102</v>
      </c>
      <c r="C12541" s="4" t="s">
        <v>271</v>
      </c>
      <c r="D12541" s="4" t="s">
        <v>277</v>
      </c>
      <c r="E12541" s="5">
        <v>4.04</v>
      </c>
    </row>
    <row r="12542" spans="1:6" ht="11.25" x14ac:dyDescent="0.15">
      <c r="A12542" s="6" t="s">
        <v>328</v>
      </c>
      <c r="B12542" s="4" t="s">
        <v>102</v>
      </c>
      <c r="C12542" s="4" t="s">
        <v>271</v>
      </c>
      <c r="D12542" s="4" t="s">
        <v>275</v>
      </c>
      <c r="E12542" s="5">
        <v>10.74</v>
      </c>
    </row>
    <row r="12543" spans="1:6" ht="11.25" x14ac:dyDescent="0.15">
      <c r="A12543" s="6" t="s">
        <v>328</v>
      </c>
      <c r="B12543" s="4" t="s">
        <v>212</v>
      </c>
      <c r="C12543" s="4" t="s">
        <v>271</v>
      </c>
      <c r="D12543" s="4" t="s">
        <v>323</v>
      </c>
      <c r="E12543" s="5">
        <v>12.78</v>
      </c>
    </row>
    <row r="12544" spans="1:6" ht="11.25" x14ac:dyDescent="0.15">
      <c r="A12544" s="6" t="s">
        <v>328</v>
      </c>
      <c r="B12544" s="4" t="s">
        <v>212</v>
      </c>
      <c r="C12544" s="4" t="s">
        <v>271</v>
      </c>
      <c r="D12544" s="4" t="s">
        <v>277</v>
      </c>
      <c r="E12544" s="5">
        <v>6.3</v>
      </c>
    </row>
    <row r="12545" spans="1:10" ht="11.25" x14ac:dyDescent="0.15">
      <c r="A12545" s="6" t="s">
        <v>328</v>
      </c>
      <c r="B12545" s="4" t="s">
        <v>212</v>
      </c>
      <c r="C12545" s="4" t="s">
        <v>271</v>
      </c>
      <c r="D12545" s="4" t="s">
        <v>275</v>
      </c>
      <c r="E12545" s="5">
        <v>12.74</v>
      </c>
    </row>
    <row r="12546" spans="1:10" ht="11.25" x14ac:dyDescent="0.15">
      <c r="A12546" s="6" t="s">
        <v>328</v>
      </c>
      <c r="B12546" s="4" t="s">
        <v>103</v>
      </c>
      <c r="C12546" s="4" t="s">
        <v>271</v>
      </c>
      <c r="D12546" s="4" t="s">
        <v>323</v>
      </c>
      <c r="E12546" s="5">
        <v>12.93</v>
      </c>
      <c r="F12546" t="s">
        <v>353</v>
      </c>
      <c r="G12546" s="17">
        <f>+E12546+E12547+E12548+E12549+E12550+E12551+E12552+E12553+E12554+E12555+E12556</f>
        <v>102.38</v>
      </c>
      <c r="H12546" s="17">
        <f>E12558+E12559+E12560+E12561+E12562+E12557</f>
        <v>55.84</v>
      </c>
      <c r="I12546" s="18">
        <f>+(G12546/4)/(H12546/3)</f>
        <v>1.3750895415472779</v>
      </c>
      <c r="J12546" s="21">
        <f>+(B12546-$K$1)/7</f>
        <v>49</v>
      </c>
    </row>
    <row r="12547" spans="1:10" ht="11.25" x14ac:dyDescent="0.15">
      <c r="A12547" s="6" t="s">
        <v>328</v>
      </c>
      <c r="B12547" s="4" t="s">
        <v>103</v>
      </c>
      <c r="C12547" s="4" t="s">
        <v>271</v>
      </c>
      <c r="D12547" s="4" t="s">
        <v>323</v>
      </c>
      <c r="E12547" s="5">
        <v>5.15</v>
      </c>
    </row>
    <row r="12548" spans="1:10" ht="11.25" x14ac:dyDescent="0.15">
      <c r="A12548" s="9" t="s">
        <v>328</v>
      </c>
      <c r="B12548" s="4" t="s">
        <v>103</v>
      </c>
      <c r="C12548" s="4" t="s">
        <v>271</v>
      </c>
      <c r="D12548" s="4" t="s">
        <v>277</v>
      </c>
      <c r="E12548" s="5">
        <v>6.59</v>
      </c>
    </row>
    <row r="12549" spans="1:10" ht="11.25" x14ac:dyDescent="0.15">
      <c r="A12549" s="6" t="s">
        <v>328</v>
      </c>
      <c r="B12549" s="4" t="s">
        <v>103</v>
      </c>
      <c r="C12549" s="4" t="s">
        <v>271</v>
      </c>
      <c r="D12549" s="4" t="s">
        <v>275</v>
      </c>
      <c r="E12549" s="5">
        <v>12.08</v>
      </c>
    </row>
    <row r="12550" spans="1:10" ht="11.25" x14ac:dyDescent="0.15">
      <c r="A12550" s="6" t="s">
        <v>328</v>
      </c>
      <c r="B12550" s="4" t="s">
        <v>103</v>
      </c>
      <c r="C12550" s="4" t="s">
        <v>271</v>
      </c>
      <c r="D12550" s="4" t="s">
        <v>275</v>
      </c>
      <c r="E12550" s="5">
        <v>9.1999999999999993</v>
      </c>
    </row>
    <row r="12551" spans="1:10" ht="11.25" x14ac:dyDescent="0.15">
      <c r="A12551" s="6" t="s">
        <v>328</v>
      </c>
      <c r="B12551" s="4" t="s">
        <v>213</v>
      </c>
      <c r="C12551" s="4" t="s">
        <v>271</v>
      </c>
      <c r="D12551" s="4" t="s">
        <v>279</v>
      </c>
      <c r="E12551" s="5">
        <v>8.7200000000000006</v>
      </c>
    </row>
    <row r="12552" spans="1:10" ht="11.25" x14ac:dyDescent="0.15">
      <c r="A12552" s="6" t="s">
        <v>328</v>
      </c>
      <c r="B12552" s="4" t="s">
        <v>213</v>
      </c>
      <c r="C12552" s="4" t="s">
        <v>271</v>
      </c>
      <c r="D12552" s="4" t="s">
        <v>323</v>
      </c>
      <c r="E12552" s="5">
        <v>11.76</v>
      </c>
    </row>
    <row r="12553" spans="1:10" ht="11.25" x14ac:dyDescent="0.15">
      <c r="A12553" s="6" t="s">
        <v>328</v>
      </c>
      <c r="B12553" s="4" t="s">
        <v>213</v>
      </c>
      <c r="C12553" s="4" t="s">
        <v>271</v>
      </c>
      <c r="D12553" s="4" t="s">
        <v>323</v>
      </c>
      <c r="E12553" s="5">
        <v>6.13</v>
      </c>
    </row>
    <row r="12554" spans="1:10" ht="11.25" x14ac:dyDescent="0.15">
      <c r="A12554" s="6" t="s">
        <v>328</v>
      </c>
      <c r="B12554" s="4" t="s">
        <v>213</v>
      </c>
      <c r="C12554" s="4" t="s">
        <v>271</v>
      </c>
      <c r="D12554" s="4" t="s">
        <v>277</v>
      </c>
      <c r="E12554" s="5">
        <v>10.74</v>
      </c>
    </row>
    <row r="12555" spans="1:10" ht="11.25" x14ac:dyDescent="0.15">
      <c r="A12555" s="6" t="s">
        <v>328</v>
      </c>
      <c r="B12555" s="4" t="s">
        <v>213</v>
      </c>
      <c r="C12555" s="4" t="s">
        <v>271</v>
      </c>
      <c r="D12555" s="4" t="s">
        <v>275</v>
      </c>
      <c r="E12555" s="5">
        <v>10.46</v>
      </c>
    </row>
    <row r="12556" spans="1:10" ht="11.25" x14ac:dyDescent="0.15">
      <c r="A12556" s="6" t="s">
        <v>328</v>
      </c>
      <c r="B12556" s="4" t="s">
        <v>213</v>
      </c>
      <c r="C12556" s="4" t="s">
        <v>271</v>
      </c>
      <c r="D12556" s="4" t="s">
        <v>275</v>
      </c>
      <c r="E12556" s="5">
        <v>8.6199999999999992</v>
      </c>
    </row>
    <row r="12557" spans="1:10" ht="11.25" x14ac:dyDescent="0.15">
      <c r="A12557" s="6" t="s">
        <v>328</v>
      </c>
      <c r="B12557" s="4" t="s">
        <v>104</v>
      </c>
      <c r="C12557" s="4" t="s">
        <v>271</v>
      </c>
      <c r="D12557" s="4" t="s">
        <v>323</v>
      </c>
      <c r="E12557" s="5">
        <v>11.57</v>
      </c>
      <c r="F12557" t="s">
        <v>354</v>
      </c>
    </row>
    <row r="12558" spans="1:10" ht="11.25" x14ac:dyDescent="0.15">
      <c r="A12558" s="6" t="s">
        <v>328</v>
      </c>
      <c r="B12558" s="4" t="s">
        <v>104</v>
      </c>
      <c r="C12558" s="4" t="s">
        <v>271</v>
      </c>
      <c r="D12558" s="4" t="s">
        <v>277</v>
      </c>
      <c r="E12558" s="5">
        <v>3.68</v>
      </c>
    </row>
    <row r="12559" spans="1:10" ht="11.25" x14ac:dyDescent="0.15">
      <c r="A12559" s="6" t="s">
        <v>328</v>
      </c>
      <c r="B12559" s="4" t="s">
        <v>104</v>
      </c>
      <c r="C12559" s="4" t="s">
        <v>271</v>
      </c>
      <c r="D12559" s="4" t="s">
        <v>275</v>
      </c>
      <c r="E12559" s="5">
        <v>11.58</v>
      </c>
    </row>
    <row r="12560" spans="1:10" ht="11.25" x14ac:dyDescent="0.15">
      <c r="A12560" s="6" t="s">
        <v>328</v>
      </c>
      <c r="B12560" s="4" t="s">
        <v>214</v>
      </c>
      <c r="C12560" s="4" t="s">
        <v>271</v>
      </c>
      <c r="D12560" s="4" t="s">
        <v>323</v>
      </c>
      <c r="E12560" s="5">
        <v>10.99</v>
      </c>
    </row>
    <row r="12561" spans="1:10" ht="11.25" x14ac:dyDescent="0.15">
      <c r="A12561" s="6" t="s">
        <v>328</v>
      </c>
      <c r="B12561" s="4" t="s">
        <v>214</v>
      </c>
      <c r="C12561" s="4" t="s">
        <v>271</v>
      </c>
      <c r="D12561" s="4" t="s">
        <v>277</v>
      </c>
      <c r="E12561" s="5">
        <v>6.63</v>
      </c>
    </row>
    <row r="12562" spans="1:10" ht="11.25" x14ac:dyDescent="0.15">
      <c r="A12562" s="6" t="s">
        <v>328</v>
      </c>
      <c r="B12562" s="4" t="s">
        <v>214</v>
      </c>
      <c r="C12562" s="4" t="s">
        <v>271</v>
      </c>
      <c r="D12562" s="4" t="s">
        <v>275</v>
      </c>
      <c r="E12562" s="5">
        <v>11.39</v>
      </c>
    </row>
    <row r="12563" spans="1:10" ht="11.25" x14ac:dyDescent="0.15">
      <c r="A12563" s="6" t="s">
        <v>328</v>
      </c>
      <c r="B12563" s="4" t="s">
        <v>105</v>
      </c>
      <c r="C12563" s="4" t="s">
        <v>271</v>
      </c>
      <c r="D12563" s="4" t="s">
        <v>323</v>
      </c>
      <c r="E12563" s="5">
        <v>15.59</v>
      </c>
      <c r="F12563" t="s">
        <v>353</v>
      </c>
      <c r="G12563" s="17">
        <f>+E12563+E12564+E12565+E12566+E12567+E12568+E12569+E12570+E12571+E12572</f>
        <v>93.41</v>
      </c>
      <c r="H12563" s="17">
        <f>E12575+E12576+E12577+E12578+E12573+E12574</f>
        <v>42.47</v>
      </c>
      <c r="I12563" s="18">
        <f>+(G12563/4)/(H12563/3)</f>
        <v>1.6495761714151165</v>
      </c>
      <c r="J12563" s="21">
        <f>+(B12563-$K$1)/7</f>
        <v>50</v>
      </c>
    </row>
    <row r="12564" spans="1:10" ht="11.25" x14ac:dyDescent="0.15">
      <c r="A12564" s="6" t="s">
        <v>328</v>
      </c>
      <c r="B12564" s="4" t="s">
        <v>105</v>
      </c>
      <c r="C12564" s="4" t="s">
        <v>271</v>
      </c>
      <c r="D12564" s="4" t="s">
        <v>277</v>
      </c>
      <c r="E12564" s="5">
        <v>6.18</v>
      </c>
    </row>
    <row r="12565" spans="1:10" ht="11.25" x14ac:dyDescent="0.15">
      <c r="A12565" s="6" t="s">
        <v>328</v>
      </c>
      <c r="B12565" s="4" t="s">
        <v>105</v>
      </c>
      <c r="C12565" s="4" t="s">
        <v>271</v>
      </c>
      <c r="D12565" s="4" t="s">
        <v>275</v>
      </c>
      <c r="E12565" s="5">
        <v>11.1</v>
      </c>
    </row>
    <row r="12566" spans="1:10" ht="11.25" x14ac:dyDescent="0.15">
      <c r="A12566" s="6" t="s">
        <v>328</v>
      </c>
      <c r="B12566" s="4" t="s">
        <v>105</v>
      </c>
      <c r="C12566" s="4" t="s">
        <v>271</v>
      </c>
      <c r="D12566" s="4" t="s">
        <v>275</v>
      </c>
      <c r="E12566" s="5">
        <v>8.19</v>
      </c>
    </row>
    <row r="12567" spans="1:10" ht="11.25" x14ac:dyDescent="0.15">
      <c r="A12567" s="6" t="s">
        <v>328</v>
      </c>
      <c r="B12567" s="4" t="s">
        <v>215</v>
      </c>
      <c r="C12567" s="4" t="s">
        <v>271</v>
      </c>
      <c r="D12567" s="4" t="s">
        <v>279</v>
      </c>
      <c r="E12567" s="5">
        <v>7.64</v>
      </c>
    </row>
    <row r="12568" spans="1:10" ht="11.25" x14ac:dyDescent="0.15">
      <c r="A12568" s="6" t="s">
        <v>328</v>
      </c>
      <c r="B12568" s="4" t="s">
        <v>215</v>
      </c>
      <c r="C12568" s="4" t="s">
        <v>271</v>
      </c>
      <c r="D12568" s="4" t="s">
        <v>323</v>
      </c>
      <c r="E12568" s="5">
        <v>11.59</v>
      </c>
    </row>
    <row r="12569" spans="1:10" ht="11.25" x14ac:dyDescent="0.15">
      <c r="A12569" s="6" t="s">
        <v>328</v>
      </c>
      <c r="B12569" s="4" t="s">
        <v>215</v>
      </c>
      <c r="C12569" s="4" t="s">
        <v>271</v>
      </c>
      <c r="D12569" s="4" t="s">
        <v>323</v>
      </c>
      <c r="E12569" s="5">
        <v>4.47</v>
      </c>
    </row>
    <row r="12570" spans="1:10" ht="11.25" x14ac:dyDescent="0.15">
      <c r="A12570" s="6" t="s">
        <v>328</v>
      </c>
      <c r="B12570" s="4" t="s">
        <v>215</v>
      </c>
      <c r="C12570" s="4" t="s">
        <v>271</v>
      </c>
      <c r="D12570" s="4" t="s">
        <v>277</v>
      </c>
      <c r="E12570" s="5">
        <v>9.1199999999999992</v>
      </c>
    </row>
    <row r="12571" spans="1:10" ht="11.25" x14ac:dyDescent="0.15">
      <c r="A12571" s="6" t="s">
        <v>328</v>
      </c>
      <c r="B12571" s="4" t="s">
        <v>215</v>
      </c>
      <c r="C12571" s="4" t="s">
        <v>271</v>
      </c>
      <c r="D12571" s="4" t="s">
        <v>275</v>
      </c>
      <c r="E12571" s="5">
        <v>10.87</v>
      </c>
    </row>
    <row r="12572" spans="1:10" ht="11.25" x14ac:dyDescent="0.15">
      <c r="A12572" s="6" t="s">
        <v>328</v>
      </c>
      <c r="B12572" s="4" t="s">
        <v>215</v>
      </c>
      <c r="C12572" s="4" t="s">
        <v>271</v>
      </c>
      <c r="D12572" s="4" t="s">
        <v>275</v>
      </c>
      <c r="E12572" s="5">
        <v>8.66</v>
      </c>
    </row>
    <row r="12573" spans="1:10" ht="11.25" x14ac:dyDescent="0.15">
      <c r="A12573" s="6" t="s">
        <v>328</v>
      </c>
      <c r="B12573" s="4" t="s">
        <v>106</v>
      </c>
      <c r="C12573" s="4" t="s">
        <v>271</v>
      </c>
      <c r="D12573" s="4" t="s">
        <v>323</v>
      </c>
      <c r="E12573" s="5">
        <v>7.98</v>
      </c>
      <c r="F12573" t="s">
        <v>354</v>
      </c>
    </row>
    <row r="12574" spans="1:10" ht="11.25" x14ac:dyDescent="0.15">
      <c r="A12574" s="6" t="s">
        <v>328</v>
      </c>
      <c r="B12574" s="4" t="s">
        <v>106</v>
      </c>
      <c r="C12574" s="4" t="s">
        <v>271</v>
      </c>
      <c r="D12574" s="4" t="s">
        <v>277</v>
      </c>
      <c r="E12574" s="5">
        <v>2.7</v>
      </c>
    </row>
    <row r="12575" spans="1:10" ht="11.25" x14ac:dyDescent="0.15">
      <c r="A12575" s="6" t="s">
        <v>328</v>
      </c>
      <c r="B12575" s="4" t="s">
        <v>106</v>
      </c>
      <c r="C12575" s="4" t="s">
        <v>271</v>
      </c>
      <c r="D12575" s="4" t="s">
        <v>275</v>
      </c>
      <c r="E12575" s="5">
        <v>8.94</v>
      </c>
    </row>
    <row r="12576" spans="1:10" ht="11.25" x14ac:dyDescent="0.15">
      <c r="A12576" s="6" t="s">
        <v>328</v>
      </c>
      <c r="B12576" s="4" t="s">
        <v>216</v>
      </c>
      <c r="C12576" s="4" t="s">
        <v>271</v>
      </c>
      <c r="D12576" s="4" t="s">
        <v>323</v>
      </c>
      <c r="E12576" s="5">
        <v>8.99</v>
      </c>
    </row>
    <row r="12577" spans="1:10" ht="11.25" x14ac:dyDescent="0.15">
      <c r="A12577" s="6" t="s">
        <v>328</v>
      </c>
      <c r="B12577" s="4" t="s">
        <v>216</v>
      </c>
      <c r="C12577" s="4" t="s">
        <v>271</v>
      </c>
      <c r="D12577" s="4" t="s">
        <v>277</v>
      </c>
      <c r="E12577" s="5">
        <v>4.4800000000000004</v>
      </c>
    </row>
    <row r="12578" spans="1:10" ht="11.25" x14ac:dyDescent="0.15">
      <c r="A12578" s="6" t="s">
        <v>328</v>
      </c>
      <c r="B12578" s="4" t="s">
        <v>216</v>
      </c>
      <c r="C12578" s="4" t="s">
        <v>271</v>
      </c>
      <c r="D12578" s="4" t="s">
        <v>275</v>
      </c>
      <c r="E12578" s="5">
        <v>9.3800000000000008</v>
      </c>
    </row>
    <row r="12579" spans="1:10" ht="11.25" x14ac:dyDescent="0.15">
      <c r="A12579" s="6" t="s">
        <v>328</v>
      </c>
      <c r="B12579" s="4" t="s">
        <v>107</v>
      </c>
      <c r="C12579" s="4" t="s">
        <v>271</v>
      </c>
      <c r="D12579" s="4" t="s">
        <v>323</v>
      </c>
      <c r="E12579" s="5">
        <v>15.7</v>
      </c>
      <c r="F12579" t="s">
        <v>353</v>
      </c>
      <c r="G12579" s="17">
        <f>+E12579+E12580+E12581+E12582+E12583+E12584+E12585+E12586+E12587</f>
        <v>90.89</v>
      </c>
      <c r="H12579" s="17">
        <f>E12591+E12592+E12593+E12594+E12588+E12589+E12590</f>
        <v>67.33</v>
      </c>
      <c r="I12579" s="18">
        <f>+(G12579/4)/(H12579/3)</f>
        <v>1.0124387345908215</v>
      </c>
      <c r="J12579" s="21">
        <f>+(B12579-$K$1)/7</f>
        <v>51</v>
      </c>
    </row>
    <row r="12580" spans="1:10" ht="11.25" x14ac:dyDescent="0.15">
      <c r="A12580" s="6" t="s">
        <v>328</v>
      </c>
      <c r="B12580" s="4" t="s">
        <v>107</v>
      </c>
      <c r="C12580" s="4" t="s">
        <v>271</v>
      </c>
      <c r="D12580" s="4" t="s">
        <v>277</v>
      </c>
      <c r="E12580" s="5">
        <v>6.08</v>
      </c>
    </row>
    <row r="12581" spans="1:10" ht="11.25" x14ac:dyDescent="0.15">
      <c r="A12581" s="6" t="s">
        <v>328</v>
      </c>
      <c r="B12581" s="4" t="s">
        <v>107</v>
      </c>
      <c r="C12581" s="4" t="s">
        <v>271</v>
      </c>
      <c r="D12581" s="4" t="s">
        <v>275</v>
      </c>
      <c r="E12581" s="5">
        <v>9.6300000000000008</v>
      </c>
    </row>
    <row r="12582" spans="1:10" ht="11.25" x14ac:dyDescent="0.15">
      <c r="A12582" s="6" t="s">
        <v>328</v>
      </c>
      <c r="B12582" s="4" t="s">
        <v>107</v>
      </c>
      <c r="C12582" s="4" t="s">
        <v>271</v>
      </c>
      <c r="D12582" s="4" t="s">
        <v>275</v>
      </c>
      <c r="E12582" s="5">
        <v>7.59</v>
      </c>
    </row>
    <row r="12583" spans="1:10" ht="11.25" x14ac:dyDescent="0.15">
      <c r="A12583" s="6" t="s">
        <v>328</v>
      </c>
      <c r="B12583" s="4" t="s">
        <v>217</v>
      </c>
      <c r="C12583" s="4" t="s">
        <v>271</v>
      </c>
      <c r="D12583" s="4" t="s">
        <v>279</v>
      </c>
      <c r="E12583" s="5">
        <v>8.16</v>
      </c>
    </row>
    <row r="12584" spans="1:10" ht="11.25" x14ac:dyDescent="0.15">
      <c r="A12584" s="6" t="s">
        <v>328</v>
      </c>
      <c r="B12584" s="4" t="s">
        <v>217</v>
      </c>
      <c r="C12584" s="4" t="s">
        <v>271</v>
      </c>
      <c r="D12584" s="4" t="s">
        <v>323</v>
      </c>
      <c r="E12584" s="5">
        <v>16.510000000000002</v>
      </c>
    </row>
    <row r="12585" spans="1:10" ht="11.25" x14ac:dyDescent="0.15">
      <c r="A12585" s="6" t="s">
        <v>328</v>
      </c>
      <c r="B12585" s="4" t="s">
        <v>217</v>
      </c>
      <c r="C12585" s="4" t="s">
        <v>271</v>
      </c>
      <c r="D12585" s="4" t="s">
        <v>277</v>
      </c>
      <c r="E12585" s="5">
        <v>9.2899999999999991</v>
      </c>
    </row>
    <row r="12586" spans="1:10" ht="11.25" x14ac:dyDescent="0.15">
      <c r="A12586" s="6" t="s">
        <v>328</v>
      </c>
      <c r="B12586" s="4" t="s">
        <v>217</v>
      </c>
      <c r="C12586" s="4" t="s">
        <v>271</v>
      </c>
      <c r="D12586" s="4" t="s">
        <v>275</v>
      </c>
      <c r="E12586" s="5">
        <v>10.050000000000001</v>
      </c>
    </row>
    <row r="12587" spans="1:10" ht="11.25" x14ac:dyDescent="0.15">
      <c r="A12587" s="6" t="s">
        <v>328</v>
      </c>
      <c r="B12587" s="4" t="s">
        <v>217</v>
      </c>
      <c r="C12587" s="4" t="s">
        <v>271</v>
      </c>
      <c r="D12587" s="4" t="s">
        <v>275</v>
      </c>
      <c r="E12587" s="5">
        <v>7.88</v>
      </c>
    </row>
    <row r="12588" spans="1:10" ht="11.25" x14ac:dyDescent="0.15">
      <c r="A12588" s="6" t="s">
        <v>328</v>
      </c>
      <c r="B12588" s="4" t="s">
        <v>108</v>
      </c>
      <c r="C12588" s="4" t="s">
        <v>271</v>
      </c>
      <c r="D12588" s="4" t="s">
        <v>323</v>
      </c>
      <c r="E12588" s="5">
        <v>12.42</v>
      </c>
      <c r="F12588" t="s">
        <v>354</v>
      </c>
    </row>
    <row r="12589" spans="1:10" ht="11.25" x14ac:dyDescent="0.15">
      <c r="A12589" s="6" t="s">
        <v>328</v>
      </c>
      <c r="B12589" s="4" t="s">
        <v>108</v>
      </c>
      <c r="C12589" s="4" t="s">
        <v>271</v>
      </c>
      <c r="D12589" s="4" t="s">
        <v>277</v>
      </c>
      <c r="E12589" s="5">
        <v>4.2300000000000004</v>
      </c>
    </row>
    <row r="12590" spans="1:10" ht="11.25" x14ac:dyDescent="0.15">
      <c r="A12590" s="6" t="s">
        <v>328</v>
      </c>
      <c r="B12590" s="4" t="s">
        <v>108</v>
      </c>
      <c r="C12590" s="4" t="s">
        <v>271</v>
      </c>
      <c r="D12590" s="4" t="s">
        <v>275</v>
      </c>
      <c r="E12590" s="5">
        <v>11.25</v>
      </c>
    </row>
    <row r="12591" spans="1:10" ht="11.25" x14ac:dyDescent="0.15">
      <c r="A12591" s="6" t="s">
        <v>328</v>
      </c>
      <c r="B12591" s="4" t="s">
        <v>218</v>
      </c>
      <c r="C12591" s="4" t="s">
        <v>271</v>
      </c>
      <c r="D12591" s="4" t="s">
        <v>323</v>
      </c>
      <c r="E12591" s="5">
        <v>11.94</v>
      </c>
    </row>
    <row r="12592" spans="1:10" ht="11.25" x14ac:dyDescent="0.15">
      <c r="A12592" s="6" t="s">
        <v>328</v>
      </c>
      <c r="B12592" s="4" t="s">
        <v>218</v>
      </c>
      <c r="C12592" s="4" t="s">
        <v>271</v>
      </c>
      <c r="D12592" s="4" t="s">
        <v>277</v>
      </c>
      <c r="E12592" s="5">
        <v>6.3</v>
      </c>
    </row>
    <row r="12593" spans="1:6" ht="11.25" x14ac:dyDescent="0.15">
      <c r="A12593" s="6" t="s">
        <v>328</v>
      </c>
      <c r="B12593" s="4" t="s">
        <v>218</v>
      </c>
      <c r="C12593" s="4" t="s">
        <v>271</v>
      </c>
      <c r="D12593" s="4" t="s">
        <v>275</v>
      </c>
      <c r="E12593" s="5">
        <v>12.05</v>
      </c>
    </row>
    <row r="12594" spans="1:6" ht="11.25" x14ac:dyDescent="0.15">
      <c r="A12594" s="6" t="s">
        <v>328</v>
      </c>
      <c r="B12594" s="4" t="s">
        <v>219</v>
      </c>
      <c r="C12594" s="4" t="s">
        <v>271</v>
      </c>
      <c r="D12594" s="4" t="s">
        <v>279</v>
      </c>
      <c r="E12594" s="5">
        <v>9.14</v>
      </c>
    </row>
    <row r="12595" spans="1:6" ht="11.25" x14ac:dyDescent="0.15">
      <c r="A12595" s="6" t="s">
        <v>328</v>
      </c>
      <c r="B12595" s="4" t="s">
        <v>219</v>
      </c>
      <c r="C12595" s="4" t="s">
        <v>271</v>
      </c>
      <c r="D12595" s="4" t="s">
        <v>323</v>
      </c>
      <c r="E12595" s="5">
        <v>10.62</v>
      </c>
      <c r="F12595" s="13" t="s">
        <v>353</v>
      </c>
    </row>
    <row r="12596" spans="1:6" ht="11.25" x14ac:dyDescent="0.15">
      <c r="A12596" s="6" t="s">
        <v>328</v>
      </c>
      <c r="B12596" s="4" t="s">
        <v>219</v>
      </c>
      <c r="C12596" s="4" t="s">
        <v>271</v>
      </c>
      <c r="D12596" s="4" t="s">
        <v>323</v>
      </c>
      <c r="E12596" s="5">
        <v>5.79</v>
      </c>
      <c r="F12596" s="13"/>
    </row>
    <row r="12597" spans="1:6" ht="11.25" x14ac:dyDescent="0.15">
      <c r="A12597" s="6" t="s">
        <v>328</v>
      </c>
      <c r="B12597" s="4" t="s">
        <v>219</v>
      </c>
      <c r="C12597" s="4" t="s">
        <v>271</v>
      </c>
      <c r="D12597" s="4" t="s">
        <v>277</v>
      </c>
      <c r="E12597" s="5">
        <v>10.119999999999999</v>
      </c>
      <c r="F12597" s="13"/>
    </row>
    <row r="12598" spans="1:6" ht="11.25" x14ac:dyDescent="0.15">
      <c r="A12598" s="9" t="s">
        <v>328</v>
      </c>
      <c r="B12598" s="4" t="s">
        <v>219</v>
      </c>
      <c r="C12598" s="4" t="s">
        <v>271</v>
      </c>
      <c r="D12598" s="4" t="s">
        <v>275</v>
      </c>
      <c r="E12598" s="5">
        <v>10.74</v>
      </c>
      <c r="F12598" s="13"/>
    </row>
    <row r="12599" spans="1:6" ht="11.25" x14ac:dyDescent="0.15">
      <c r="A12599" s="6" t="s">
        <v>328</v>
      </c>
      <c r="B12599" s="4" t="s">
        <v>219</v>
      </c>
      <c r="C12599" s="4" t="s">
        <v>271</v>
      </c>
      <c r="D12599" s="4" t="s">
        <v>275</v>
      </c>
      <c r="E12599" s="5">
        <v>6.75</v>
      </c>
      <c r="F12599" s="13"/>
    </row>
    <row r="12600" spans="1:6" ht="11.25" x14ac:dyDescent="0.15">
      <c r="A12600" s="6" t="s">
        <v>328</v>
      </c>
      <c r="B12600" s="4" t="s">
        <v>109</v>
      </c>
      <c r="C12600" s="4" t="s">
        <v>271</v>
      </c>
      <c r="D12600" s="4" t="s">
        <v>323</v>
      </c>
      <c r="E12600" s="5">
        <v>13.27</v>
      </c>
      <c r="F12600" s="13" t="s">
        <v>354</v>
      </c>
    </row>
    <row r="12601" spans="1:6" ht="11.25" x14ac:dyDescent="0.15">
      <c r="A12601" s="6" t="s">
        <v>328</v>
      </c>
      <c r="B12601" s="4" t="s">
        <v>109</v>
      </c>
      <c r="C12601" s="4" t="s">
        <v>271</v>
      </c>
      <c r="D12601" s="4" t="s">
        <v>323</v>
      </c>
      <c r="E12601" s="5">
        <v>12.07</v>
      </c>
    </row>
    <row r="12602" spans="1:6" ht="11.25" x14ac:dyDescent="0.15">
      <c r="A12602" s="6" t="s">
        <v>328</v>
      </c>
      <c r="B12602" s="4" t="s">
        <v>109</v>
      </c>
      <c r="C12602" s="4" t="s">
        <v>271</v>
      </c>
      <c r="D12602" s="4" t="s">
        <v>277</v>
      </c>
      <c r="E12602" s="5">
        <v>10.130000000000001</v>
      </c>
    </row>
    <row r="12603" spans="1:6" ht="11.25" x14ac:dyDescent="0.15">
      <c r="A12603" s="6" t="s">
        <v>328</v>
      </c>
      <c r="B12603" s="4" t="s">
        <v>109</v>
      </c>
      <c r="C12603" s="4" t="s">
        <v>271</v>
      </c>
      <c r="D12603" s="4" t="s">
        <v>275</v>
      </c>
      <c r="E12603" s="5">
        <v>12.76</v>
      </c>
    </row>
    <row r="12604" spans="1:6" ht="11.25" x14ac:dyDescent="0.15">
      <c r="A12604" s="6" t="s">
        <v>328</v>
      </c>
      <c r="B12604" s="4" t="s">
        <v>109</v>
      </c>
      <c r="C12604" s="4" t="s">
        <v>271</v>
      </c>
      <c r="D12604" s="4" t="s">
        <v>275</v>
      </c>
      <c r="E12604" s="5">
        <v>2.61</v>
      </c>
    </row>
    <row r="12605" spans="1:6" ht="11.25" x14ac:dyDescent="0.15">
      <c r="A12605" s="6" t="s">
        <v>328</v>
      </c>
      <c r="B12605" s="4" t="s">
        <v>109</v>
      </c>
      <c r="C12605" s="4" t="s">
        <v>271</v>
      </c>
      <c r="D12605" s="4" t="s">
        <v>275</v>
      </c>
      <c r="E12605" s="5">
        <v>10.26</v>
      </c>
    </row>
    <row r="12606" spans="1:6" ht="11.25" x14ac:dyDescent="0.15">
      <c r="A12606" s="6" t="s">
        <v>328</v>
      </c>
      <c r="B12606" s="4" t="s">
        <v>220</v>
      </c>
      <c r="C12606" s="4" t="s">
        <v>271</v>
      </c>
      <c r="D12606" s="4" t="s">
        <v>279</v>
      </c>
      <c r="E12606" s="5">
        <v>6.41</v>
      </c>
    </row>
    <row r="12607" spans="1:6" ht="11.25" x14ac:dyDescent="0.15">
      <c r="A12607" s="6" t="s">
        <v>328</v>
      </c>
      <c r="B12607" s="4" t="s">
        <v>220</v>
      </c>
      <c r="C12607" s="4" t="s">
        <v>271</v>
      </c>
      <c r="D12607" s="4" t="s">
        <v>323</v>
      </c>
      <c r="E12607" s="5">
        <v>11.1</v>
      </c>
    </row>
    <row r="12608" spans="1:6" ht="11.25" x14ac:dyDescent="0.15">
      <c r="A12608" s="6" t="s">
        <v>328</v>
      </c>
      <c r="B12608" s="4" t="s">
        <v>220</v>
      </c>
      <c r="C12608" s="4" t="s">
        <v>271</v>
      </c>
      <c r="D12608" s="4" t="s">
        <v>323</v>
      </c>
      <c r="E12608" s="5">
        <v>3.92</v>
      </c>
    </row>
    <row r="12609" spans="1:14" ht="11.25" x14ac:dyDescent="0.15">
      <c r="A12609" s="6" t="s">
        <v>328</v>
      </c>
      <c r="B12609" s="4" t="s">
        <v>220</v>
      </c>
      <c r="C12609" s="4" t="s">
        <v>271</v>
      </c>
      <c r="D12609" s="4" t="s">
        <v>277</v>
      </c>
      <c r="E12609" s="5">
        <v>6.79</v>
      </c>
    </row>
    <row r="12610" spans="1:14" ht="11.25" x14ac:dyDescent="0.15">
      <c r="A12610" s="6" t="s">
        <v>328</v>
      </c>
      <c r="B12610" s="4" t="s">
        <v>220</v>
      </c>
      <c r="C12610" s="4" t="s">
        <v>271</v>
      </c>
      <c r="D12610" s="4" t="s">
        <v>275</v>
      </c>
      <c r="E12610" s="5">
        <v>11.62</v>
      </c>
    </row>
    <row r="12611" spans="1:14" ht="11.25" x14ac:dyDescent="0.15">
      <c r="A12611" s="6" t="s">
        <v>328</v>
      </c>
      <c r="B12611" s="4" t="s">
        <v>220</v>
      </c>
      <c r="C12611" s="4" t="s">
        <v>271</v>
      </c>
      <c r="D12611" s="4" t="s">
        <v>275</v>
      </c>
      <c r="E12611" s="5">
        <v>2.4</v>
      </c>
    </row>
    <row r="12612" spans="1:14" ht="11.25" x14ac:dyDescent="0.15">
      <c r="A12612" s="6" t="s">
        <v>328</v>
      </c>
      <c r="E12612" s="15">
        <f>+SUM(E11772:E12611)</f>
        <v>8288.049999999992</v>
      </c>
      <c r="I12612" s="14">
        <f>AVERAGE(I11772:I12611)</f>
        <v>1.261545149452957</v>
      </c>
      <c r="J12612" s="14">
        <f>STDEV(I11772:I12611)</f>
        <v>0.44974281719603243</v>
      </c>
      <c r="K12612">
        <f>COUNT(I11772:I12611)</f>
        <v>43</v>
      </c>
      <c r="L12612" s="14">
        <f>+I12612-1</f>
        <v>0.26154514945295704</v>
      </c>
      <c r="M12612">
        <f>+SQRT(K12612)</f>
        <v>6.5574385243020004</v>
      </c>
      <c r="N12612">
        <f>+L12612/(J12612/M12612)</f>
        <v>3.8134377544035063</v>
      </c>
    </row>
    <row r="12613" spans="1:14" ht="11.25" x14ac:dyDescent="0.15">
      <c r="A12613" s="6" t="s">
        <v>329</v>
      </c>
      <c r="B12613" s="4" t="s">
        <v>6</v>
      </c>
      <c r="C12613" s="4" t="s">
        <v>249</v>
      </c>
      <c r="D12613" s="4" t="s">
        <v>312</v>
      </c>
      <c r="E12613" s="5">
        <v>14.09</v>
      </c>
      <c r="F12613" t="s">
        <v>353</v>
      </c>
      <c r="G12613" s="17">
        <f>+E12613+E12614+E12615+E12616+E12617+E12618</f>
        <v>69.14</v>
      </c>
      <c r="H12613" s="17">
        <f>E12621+E12622+E12623+E12624+E12619+E12620</f>
        <v>61.140000000000008</v>
      </c>
      <c r="I12613" s="18">
        <f>+(G12613/4)/(H12613/3)</f>
        <v>0.84813542688910681</v>
      </c>
      <c r="J12613" s="21">
        <f>+(B12613-$K$1)/7</f>
        <v>1</v>
      </c>
    </row>
    <row r="12614" spans="1:14" ht="11.25" x14ac:dyDescent="0.15">
      <c r="A12614" s="6" t="s">
        <v>329</v>
      </c>
      <c r="B12614" s="4" t="s">
        <v>6</v>
      </c>
      <c r="C12614" s="4" t="s">
        <v>249</v>
      </c>
      <c r="D12614" s="4" t="s">
        <v>326</v>
      </c>
      <c r="E12614" s="5">
        <v>14.58</v>
      </c>
    </row>
    <row r="12615" spans="1:14" ht="11.25" x14ac:dyDescent="0.15">
      <c r="A12615" s="6" t="s">
        <v>329</v>
      </c>
      <c r="B12615" s="4" t="s">
        <v>113</v>
      </c>
      <c r="C12615" s="4" t="s">
        <v>249</v>
      </c>
      <c r="D12615" s="4" t="s">
        <v>312</v>
      </c>
      <c r="E12615" s="5">
        <v>16.25</v>
      </c>
    </row>
    <row r="12616" spans="1:14" ht="11.25" x14ac:dyDescent="0.15">
      <c r="A12616" s="6" t="s">
        <v>329</v>
      </c>
      <c r="B12616" s="4" t="s">
        <v>113</v>
      </c>
      <c r="C12616" s="4" t="s">
        <v>249</v>
      </c>
      <c r="D12616" s="4" t="s">
        <v>312</v>
      </c>
      <c r="E12616" s="5">
        <v>1.68</v>
      </c>
    </row>
    <row r="12617" spans="1:14" ht="11.25" x14ac:dyDescent="0.15">
      <c r="A12617" s="6" t="s">
        <v>329</v>
      </c>
      <c r="B12617" s="4" t="s">
        <v>113</v>
      </c>
      <c r="C12617" s="4" t="s">
        <v>249</v>
      </c>
      <c r="D12617" s="4" t="s">
        <v>326</v>
      </c>
      <c r="E12617" s="5">
        <v>15.01</v>
      </c>
    </row>
    <row r="12618" spans="1:14" ht="11.25" x14ac:dyDescent="0.15">
      <c r="A12618" s="6" t="s">
        <v>329</v>
      </c>
      <c r="B12618" s="4" t="s">
        <v>113</v>
      </c>
      <c r="C12618" s="4" t="s">
        <v>249</v>
      </c>
      <c r="D12618" s="4" t="s">
        <v>326</v>
      </c>
      <c r="E12618" s="5">
        <v>7.53</v>
      </c>
    </row>
    <row r="12619" spans="1:14" ht="11.25" x14ac:dyDescent="0.15">
      <c r="A12619" s="6" t="s">
        <v>329</v>
      </c>
      <c r="B12619" s="4" t="s">
        <v>10</v>
      </c>
      <c r="C12619" s="4" t="s">
        <v>249</v>
      </c>
      <c r="D12619" s="4" t="s">
        <v>312</v>
      </c>
      <c r="E12619" s="5">
        <v>12.91</v>
      </c>
      <c r="F12619" t="s">
        <v>354</v>
      </c>
    </row>
    <row r="12620" spans="1:14" ht="11.25" x14ac:dyDescent="0.15">
      <c r="A12620" s="6" t="s">
        <v>329</v>
      </c>
      <c r="B12620" s="4" t="s">
        <v>10</v>
      </c>
      <c r="C12620" s="4" t="s">
        <v>249</v>
      </c>
      <c r="D12620" s="4" t="s">
        <v>312</v>
      </c>
      <c r="E12620" s="5">
        <v>3.99</v>
      </c>
    </row>
    <row r="12621" spans="1:14" ht="11.25" x14ac:dyDescent="0.15">
      <c r="A12621" s="6" t="s">
        <v>329</v>
      </c>
      <c r="B12621" s="4" t="s">
        <v>10</v>
      </c>
      <c r="C12621" s="4" t="s">
        <v>249</v>
      </c>
      <c r="D12621" s="4" t="s">
        <v>326</v>
      </c>
      <c r="E12621" s="5">
        <v>14.05</v>
      </c>
    </row>
    <row r="12622" spans="1:14" ht="11.25" x14ac:dyDescent="0.15">
      <c r="A12622" s="6" t="s">
        <v>329</v>
      </c>
      <c r="B12622" s="4" t="s">
        <v>10</v>
      </c>
      <c r="C12622" s="4" t="s">
        <v>249</v>
      </c>
      <c r="D12622" s="4" t="s">
        <v>326</v>
      </c>
      <c r="E12622" s="5">
        <v>7.77</v>
      </c>
    </row>
    <row r="12623" spans="1:14" ht="11.25" x14ac:dyDescent="0.15">
      <c r="A12623" s="6" t="s">
        <v>329</v>
      </c>
      <c r="B12623" s="4" t="s">
        <v>114</v>
      </c>
      <c r="C12623" s="4" t="s">
        <v>249</v>
      </c>
      <c r="D12623" s="4" t="s">
        <v>325</v>
      </c>
      <c r="E12623" s="5">
        <v>12.02</v>
      </c>
    </row>
    <row r="12624" spans="1:14" ht="11.25" x14ac:dyDescent="0.15">
      <c r="A12624" s="6" t="s">
        <v>329</v>
      </c>
      <c r="B12624" s="4" t="s">
        <v>114</v>
      </c>
      <c r="C12624" s="4" t="s">
        <v>249</v>
      </c>
      <c r="D12624" s="4" t="s">
        <v>312</v>
      </c>
      <c r="E12624" s="5">
        <v>10.4</v>
      </c>
    </row>
    <row r="12625" spans="1:10" ht="11.25" x14ac:dyDescent="0.15">
      <c r="A12625" s="6" t="s">
        <v>329</v>
      </c>
      <c r="B12625" s="4" t="s">
        <v>11</v>
      </c>
      <c r="C12625" s="4" t="s">
        <v>249</v>
      </c>
      <c r="D12625" s="4" t="s">
        <v>253</v>
      </c>
      <c r="E12625" s="5">
        <v>10.53</v>
      </c>
      <c r="F12625" t="s">
        <v>353</v>
      </c>
      <c r="G12625" s="17">
        <f>+E12625+E12626+E12627+E12628+E12629</f>
        <v>52.870000000000005</v>
      </c>
      <c r="H12625" s="17">
        <f>E12633+E12630+E12631+E12632</f>
        <v>52.879999999999995</v>
      </c>
      <c r="I12625" s="18">
        <f>+(G12625/4)/(H12625/3)</f>
        <v>0.74985816944024219</v>
      </c>
      <c r="J12625" s="21">
        <f>+(B12625-$K$1)/7</f>
        <v>2</v>
      </c>
    </row>
    <row r="12626" spans="1:10" ht="11.25" x14ac:dyDescent="0.15">
      <c r="A12626" s="6" t="s">
        <v>329</v>
      </c>
      <c r="B12626" s="4" t="s">
        <v>11</v>
      </c>
      <c r="C12626" s="4" t="s">
        <v>249</v>
      </c>
      <c r="D12626" s="4" t="s">
        <v>253</v>
      </c>
      <c r="E12626" s="5">
        <v>3.23</v>
      </c>
    </row>
    <row r="12627" spans="1:10" ht="11.25" x14ac:dyDescent="0.15">
      <c r="A12627" s="6" t="s">
        <v>329</v>
      </c>
      <c r="B12627" s="4" t="s">
        <v>11</v>
      </c>
      <c r="C12627" s="4" t="s">
        <v>249</v>
      </c>
      <c r="D12627" s="4" t="s">
        <v>326</v>
      </c>
      <c r="E12627" s="5">
        <v>13.81</v>
      </c>
    </row>
    <row r="12628" spans="1:10" ht="11.25" x14ac:dyDescent="0.15">
      <c r="A12628" s="6" t="s">
        <v>329</v>
      </c>
      <c r="B12628" s="4" t="s">
        <v>115</v>
      </c>
      <c r="C12628" s="4" t="s">
        <v>249</v>
      </c>
      <c r="D12628" s="4" t="s">
        <v>253</v>
      </c>
      <c r="E12628" s="5">
        <v>11.38</v>
      </c>
    </row>
    <row r="12629" spans="1:10" ht="11.25" x14ac:dyDescent="0.15">
      <c r="A12629" s="6" t="s">
        <v>329</v>
      </c>
      <c r="B12629" s="4" t="s">
        <v>115</v>
      </c>
      <c r="C12629" s="4" t="s">
        <v>249</v>
      </c>
      <c r="D12629" s="4" t="s">
        <v>326</v>
      </c>
      <c r="E12629" s="5">
        <v>13.92</v>
      </c>
    </row>
    <row r="12630" spans="1:10" ht="11.25" x14ac:dyDescent="0.15">
      <c r="A12630" s="6" t="s">
        <v>329</v>
      </c>
      <c r="B12630" s="4" t="s">
        <v>12</v>
      </c>
      <c r="C12630" s="4" t="s">
        <v>249</v>
      </c>
      <c r="D12630" s="4" t="s">
        <v>326</v>
      </c>
      <c r="E12630" s="5">
        <v>14.29</v>
      </c>
      <c r="F12630" t="s">
        <v>354</v>
      </c>
    </row>
    <row r="12631" spans="1:10" ht="11.25" x14ac:dyDescent="0.15">
      <c r="A12631" s="6" t="s">
        <v>329</v>
      </c>
      <c r="B12631" s="4" t="s">
        <v>12</v>
      </c>
      <c r="C12631" s="4" t="s">
        <v>249</v>
      </c>
      <c r="D12631" s="4" t="s">
        <v>252</v>
      </c>
      <c r="E12631" s="5">
        <v>12.16</v>
      </c>
    </row>
    <row r="12632" spans="1:10" ht="11.25" x14ac:dyDescent="0.15">
      <c r="A12632" s="6" t="s">
        <v>329</v>
      </c>
      <c r="B12632" s="4" t="s">
        <v>116</v>
      </c>
      <c r="C12632" s="4" t="s">
        <v>249</v>
      </c>
      <c r="D12632" s="4" t="s">
        <v>326</v>
      </c>
      <c r="E12632" s="5">
        <v>13.22</v>
      </c>
    </row>
    <row r="12633" spans="1:10" ht="11.25" x14ac:dyDescent="0.15">
      <c r="A12633" s="6" t="s">
        <v>329</v>
      </c>
      <c r="B12633" s="4" t="s">
        <v>116</v>
      </c>
      <c r="C12633" s="4" t="s">
        <v>249</v>
      </c>
      <c r="D12633" s="4" t="s">
        <v>252</v>
      </c>
      <c r="E12633" s="5">
        <v>13.21</v>
      </c>
    </row>
    <row r="12634" spans="1:10" ht="11.25" x14ac:dyDescent="0.15">
      <c r="A12634" s="6" t="s">
        <v>329</v>
      </c>
      <c r="B12634" s="4" t="s">
        <v>117</v>
      </c>
      <c r="C12634" s="4" t="s">
        <v>249</v>
      </c>
      <c r="D12634" s="4" t="s">
        <v>326</v>
      </c>
      <c r="E12634" s="5">
        <v>2.85</v>
      </c>
      <c r="F12634" s="13" t="s">
        <v>353</v>
      </c>
    </row>
    <row r="12635" spans="1:10" ht="11.25" x14ac:dyDescent="0.15">
      <c r="A12635" s="6" t="s">
        <v>329</v>
      </c>
      <c r="B12635" s="4" t="s">
        <v>117</v>
      </c>
      <c r="C12635" s="4" t="s">
        <v>249</v>
      </c>
      <c r="D12635" s="4" t="s">
        <v>252</v>
      </c>
      <c r="E12635" s="5">
        <v>14.81</v>
      </c>
      <c r="F12635" s="13"/>
    </row>
    <row r="12636" spans="1:10" ht="11.25" x14ac:dyDescent="0.15">
      <c r="A12636" s="6" t="s">
        <v>329</v>
      </c>
      <c r="B12636" s="4" t="s">
        <v>117</v>
      </c>
      <c r="C12636" s="4" t="s">
        <v>249</v>
      </c>
      <c r="D12636" s="4" t="s">
        <v>250</v>
      </c>
      <c r="E12636" s="5">
        <v>13.6</v>
      </c>
      <c r="F12636" s="13"/>
    </row>
    <row r="12637" spans="1:10" ht="11.25" x14ac:dyDescent="0.15">
      <c r="A12637" s="9" t="s">
        <v>329</v>
      </c>
      <c r="B12637" s="4" t="s">
        <v>13</v>
      </c>
      <c r="C12637" s="4" t="s">
        <v>249</v>
      </c>
      <c r="D12637" s="4" t="s">
        <v>312</v>
      </c>
      <c r="E12637" s="5">
        <v>15.33</v>
      </c>
      <c r="F12637" s="13" t="s">
        <v>354</v>
      </c>
    </row>
    <row r="12638" spans="1:10" ht="11.25" x14ac:dyDescent="0.15">
      <c r="A12638" s="6" t="s">
        <v>329</v>
      </c>
      <c r="B12638" s="4" t="s">
        <v>13</v>
      </c>
      <c r="C12638" s="4" t="s">
        <v>249</v>
      </c>
      <c r="D12638" s="4" t="s">
        <v>312</v>
      </c>
      <c r="E12638" s="5">
        <v>13.06</v>
      </c>
    </row>
    <row r="12639" spans="1:10" ht="11.25" x14ac:dyDescent="0.15">
      <c r="A12639" s="6" t="s">
        <v>329</v>
      </c>
      <c r="B12639" s="4" t="s">
        <v>13</v>
      </c>
      <c r="C12639" s="4" t="s">
        <v>249</v>
      </c>
      <c r="D12639" s="4" t="s">
        <v>326</v>
      </c>
      <c r="E12639" s="5">
        <v>15.31</v>
      </c>
    </row>
    <row r="12640" spans="1:10" ht="11.25" x14ac:dyDescent="0.15">
      <c r="A12640" s="6" t="s">
        <v>329</v>
      </c>
      <c r="B12640" s="4" t="s">
        <v>13</v>
      </c>
      <c r="C12640" s="4" t="s">
        <v>249</v>
      </c>
      <c r="D12640" s="4" t="s">
        <v>326</v>
      </c>
      <c r="E12640" s="5">
        <v>14.65</v>
      </c>
    </row>
    <row r="12641" spans="1:10" ht="11.25" x14ac:dyDescent="0.15">
      <c r="A12641" s="6" t="s">
        <v>329</v>
      </c>
      <c r="B12641" s="4" t="s">
        <v>119</v>
      </c>
      <c r="C12641" s="4" t="s">
        <v>249</v>
      </c>
      <c r="D12641" s="4" t="s">
        <v>312</v>
      </c>
      <c r="E12641" s="5">
        <v>10</v>
      </c>
    </row>
    <row r="12642" spans="1:10" ht="11.25" x14ac:dyDescent="0.15">
      <c r="A12642" s="6" t="s">
        <v>329</v>
      </c>
      <c r="B12642" s="4" t="s">
        <v>119</v>
      </c>
      <c r="C12642" s="4" t="s">
        <v>249</v>
      </c>
      <c r="D12642" s="4" t="s">
        <v>326</v>
      </c>
      <c r="E12642" s="5">
        <v>12.01</v>
      </c>
    </row>
    <row r="12643" spans="1:10" ht="11.25" x14ac:dyDescent="0.15">
      <c r="A12643" s="6" t="s">
        <v>329</v>
      </c>
      <c r="B12643" s="4" t="s">
        <v>15</v>
      </c>
      <c r="C12643" s="4" t="s">
        <v>249</v>
      </c>
      <c r="D12643" s="4" t="s">
        <v>312</v>
      </c>
      <c r="E12643" s="5">
        <v>13.14</v>
      </c>
      <c r="F12643" t="s">
        <v>353</v>
      </c>
      <c r="G12643" s="17">
        <f>+E12643+E12644+E12645+E12646+E12647+E12648</f>
        <v>66.61</v>
      </c>
      <c r="H12643" s="17">
        <f>E12651+E12652+E12649+E12650</f>
        <v>50.64</v>
      </c>
      <c r="I12643" s="18">
        <f>+(G12643/4)/(H12643/3)</f>
        <v>0.98652251184834128</v>
      </c>
      <c r="J12643" s="21">
        <f>+(B12643-$K$1)/7</f>
        <v>4</v>
      </c>
    </row>
    <row r="12644" spans="1:10" ht="11.25" x14ac:dyDescent="0.15">
      <c r="A12644" s="6" t="s">
        <v>329</v>
      </c>
      <c r="B12644" s="4" t="s">
        <v>15</v>
      </c>
      <c r="C12644" s="4" t="s">
        <v>249</v>
      </c>
      <c r="D12644" s="4" t="s">
        <v>312</v>
      </c>
      <c r="E12644" s="5">
        <v>4.32</v>
      </c>
    </row>
    <row r="12645" spans="1:10" ht="11.25" x14ac:dyDescent="0.15">
      <c r="A12645" s="6" t="s">
        <v>329</v>
      </c>
      <c r="B12645" s="4" t="s">
        <v>15</v>
      </c>
      <c r="C12645" s="4" t="s">
        <v>249</v>
      </c>
      <c r="D12645" s="4" t="s">
        <v>326</v>
      </c>
      <c r="E12645" s="5">
        <v>12.61</v>
      </c>
    </row>
    <row r="12646" spans="1:10" ht="11.25" x14ac:dyDescent="0.15">
      <c r="A12646" s="6" t="s">
        <v>329</v>
      </c>
      <c r="B12646" s="4" t="s">
        <v>15</v>
      </c>
      <c r="C12646" s="4" t="s">
        <v>249</v>
      </c>
      <c r="D12646" s="4" t="s">
        <v>326</v>
      </c>
      <c r="E12646" s="5">
        <v>8.51</v>
      </c>
    </row>
    <row r="12647" spans="1:10" ht="11.25" x14ac:dyDescent="0.15">
      <c r="A12647" s="6" t="s">
        <v>329</v>
      </c>
      <c r="B12647" s="4" t="s">
        <v>120</v>
      </c>
      <c r="C12647" s="4" t="s">
        <v>249</v>
      </c>
      <c r="D12647" s="4" t="s">
        <v>251</v>
      </c>
      <c r="E12647" s="5">
        <v>16.059999999999999</v>
      </c>
    </row>
    <row r="12648" spans="1:10" ht="11.25" x14ac:dyDescent="0.15">
      <c r="A12648" s="6" t="s">
        <v>329</v>
      </c>
      <c r="B12648" s="4" t="s">
        <v>120</v>
      </c>
      <c r="C12648" s="4" t="s">
        <v>249</v>
      </c>
      <c r="D12648" s="4" t="s">
        <v>250</v>
      </c>
      <c r="E12648" s="5">
        <v>11.97</v>
      </c>
    </row>
    <row r="12649" spans="1:10" ht="11.25" x14ac:dyDescent="0.15">
      <c r="A12649" s="6" t="s">
        <v>329</v>
      </c>
      <c r="B12649" s="4" t="s">
        <v>16</v>
      </c>
      <c r="C12649" s="4" t="s">
        <v>249</v>
      </c>
      <c r="D12649" s="4" t="s">
        <v>312</v>
      </c>
      <c r="E12649" s="5">
        <v>11.7</v>
      </c>
      <c r="F12649" t="s">
        <v>354</v>
      </c>
    </row>
    <row r="12650" spans="1:10" ht="11.25" x14ac:dyDescent="0.15">
      <c r="A12650" s="6" t="s">
        <v>329</v>
      </c>
      <c r="B12650" s="4" t="s">
        <v>16</v>
      </c>
      <c r="C12650" s="4" t="s">
        <v>249</v>
      </c>
      <c r="D12650" s="4" t="s">
        <v>326</v>
      </c>
      <c r="E12650" s="5">
        <v>12.69</v>
      </c>
    </row>
    <row r="12651" spans="1:10" ht="11.25" x14ac:dyDescent="0.15">
      <c r="A12651" s="6" t="s">
        <v>329</v>
      </c>
      <c r="B12651" s="4" t="s">
        <v>121</v>
      </c>
      <c r="C12651" s="4" t="s">
        <v>249</v>
      </c>
      <c r="D12651" s="4" t="s">
        <v>312</v>
      </c>
      <c r="E12651" s="5">
        <v>12.53</v>
      </c>
    </row>
    <row r="12652" spans="1:10" ht="11.25" x14ac:dyDescent="0.15">
      <c r="A12652" s="6" t="s">
        <v>329</v>
      </c>
      <c r="B12652" s="4" t="s">
        <v>121</v>
      </c>
      <c r="C12652" s="4" t="s">
        <v>249</v>
      </c>
      <c r="D12652" s="4" t="s">
        <v>326</v>
      </c>
      <c r="E12652" s="5">
        <v>13.72</v>
      </c>
    </row>
    <row r="12653" spans="1:10" ht="11.25" x14ac:dyDescent="0.15">
      <c r="A12653" s="6" t="s">
        <v>329</v>
      </c>
      <c r="B12653" s="4" t="s">
        <v>17</v>
      </c>
      <c r="C12653" s="4" t="s">
        <v>249</v>
      </c>
      <c r="D12653" s="4" t="s">
        <v>253</v>
      </c>
      <c r="E12653" s="5">
        <v>11.77</v>
      </c>
      <c r="F12653" t="s">
        <v>353</v>
      </c>
      <c r="G12653" s="17">
        <f>+E12653+E12654+E12655+E12656+E12657+E12658+E12659</f>
        <v>65.58</v>
      </c>
      <c r="H12653" s="17">
        <f>E12661+E12662+E12663+E12660</f>
        <v>40.18</v>
      </c>
      <c r="I12653" s="18">
        <f>+(G12653/4)/(H12653/3)</f>
        <v>1.2241164758586363</v>
      </c>
      <c r="J12653" s="21">
        <f>+(B12653-$K$1)/7</f>
        <v>5</v>
      </c>
    </row>
    <row r="12654" spans="1:10" ht="11.25" x14ac:dyDescent="0.15">
      <c r="A12654" s="6" t="s">
        <v>329</v>
      </c>
      <c r="B12654" s="4" t="s">
        <v>17</v>
      </c>
      <c r="C12654" s="4" t="s">
        <v>249</v>
      </c>
      <c r="D12654" s="4" t="s">
        <v>253</v>
      </c>
      <c r="E12654" s="5">
        <v>5.13</v>
      </c>
    </row>
    <row r="12655" spans="1:10" ht="11.25" x14ac:dyDescent="0.15">
      <c r="A12655" s="6" t="s">
        <v>329</v>
      </c>
      <c r="B12655" s="4" t="s">
        <v>17</v>
      </c>
      <c r="C12655" s="4" t="s">
        <v>249</v>
      </c>
      <c r="D12655" s="4" t="s">
        <v>326</v>
      </c>
      <c r="E12655" s="5">
        <v>13.35</v>
      </c>
    </row>
    <row r="12656" spans="1:10" ht="11.25" x14ac:dyDescent="0.15">
      <c r="A12656" s="6" t="s">
        <v>329</v>
      </c>
      <c r="B12656" s="4" t="s">
        <v>17</v>
      </c>
      <c r="C12656" s="4" t="s">
        <v>249</v>
      </c>
      <c r="D12656" s="4" t="s">
        <v>326</v>
      </c>
      <c r="E12656" s="5">
        <v>6.01</v>
      </c>
    </row>
    <row r="12657" spans="1:10" ht="11.25" x14ac:dyDescent="0.15">
      <c r="A12657" s="6" t="s">
        <v>329</v>
      </c>
      <c r="B12657" s="4" t="s">
        <v>122</v>
      </c>
      <c r="C12657" s="4" t="s">
        <v>249</v>
      </c>
      <c r="D12657" s="4" t="s">
        <v>312</v>
      </c>
      <c r="E12657" s="5">
        <v>13.43</v>
      </c>
    </row>
    <row r="12658" spans="1:10" ht="11.25" x14ac:dyDescent="0.15">
      <c r="A12658" s="6" t="s">
        <v>329</v>
      </c>
      <c r="B12658" s="4" t="s">
        <v>122</v>
      </c>
      <c r="C12658" s="4" t="s">
        <v>249</v>
      </c>
      <c r="D12658" s="4" t="s">
        <v>326</v>
      </c>
      <c r="E12658" s="5">
        <v>13.1</v>
      </c>
    </row>
    <row r="12659" spans="1:10" ht="11.25" x14ac:dyDescent="0.15">
      <c r="A12659" s="6" t="s">
        <v>329</v>
      </c>
      <c r="B12659" s="4" t="s">
        <v>122</v>
      </c>
      <c r="C12659" s="4" t="s">
        <v>249</v>
      </c>
      <c r="D12659" s="4" t="s">
        <v>326</v>
      </c>
      <c r="E12659" s="5">
        <v>2.79</v>
      </c>
    </row>
    <row r="12660" spans="1:10" ht="11.25" x14ac:dyDescent="0.15">
      <c r="A12660" s="6" t="s">
        <v>329</v>
      </c>
      <c r="B12660" s="4" t="s">
        <v>18</v>
      </c>
      <c r="C12660" s="4" t="s">
        <v>249</v>
      </c>
      <c r="D12660" s="4" t="s">
        <v>312</v>
      </c>
      <c r="E12660" s="5">
        <v>9.4</v>
      </c>
      <c r="F12660" t="s">
        <v>354</v>
      </c>
    </row>
    <row r="12661" spans="1:10" ht="11.25" x14ac:dyDescent="0.15">
      <c r="A12661" s="6" t="s">
        <v>329</v>
      </c>
      <c r="B12661" s="4" t="s">
        <v>18</v>
      </c>
      <c r="C12661" s="4" t="s">
        <v>249</v>
      </c>
      <c r="D12661" s="4" t="s">
        <v>326</v>
      </c>
      <c r="E12661" s="5">
        <v>10.29</v>
      </c>
    </row>
    <row r="12662" spans="1:10" ht="11.25" x14ac:dyDescent="0.15">
      <c r="A12662" s="6" t="s">
        <v>329</v>
      </c>
      <c r="B12662" s="4" t="s">
        <v>123</v>
      </c>
      <c r="C12662" s="4" t="s">
        <v>249</v>
      </c>
      <c r="D12662" s="4" t="s">
        <v>312</v>
      </c>
      <c r="E12662" s="5">
        <v>9.33</v>
      </c>
    </row>
    <row r="12663" spans="1:10" ht="11.25" x14ac:dyDescent="0.15">
      <c r="A12663" s="6" t="s">
        <v>329</v>
      </c>
      <c r="B12663" s="4" t="s">
        <v>123</v>
      </c>
      <c r="C12663" s="4" t="s">
        <v>249</v>
      </c>
      <c r="D12663" s="4" t="s">
        <v>326</v>
      </c>
      <c r="E12663" s="5">
        <v>11.16</v>
      </c>
    </row>
    <row r="12664" spans="1:10" ht="11.25" x14ac:dyDescent="0.15">
      <c r="A12664" s="6" t="s">
        <v>329</v>
      </c>
      <c r="B12664" s="4" t="s">
        <v>19</v>
      </c>
      <c r="C12664" s="4" t="s">
        <v>249</v>
      </c>
      <c r="D12664" s="4" t="s">
        <v>312</v>
      </c>
      <c r="E12664" s="5">
        <v>12.01</v>
      </c>
      <c r="F12664" t="s">
        <v>353</v>
      </c>
      <c r="G12664" s="17">
        <f>+E12664+E12665+E12666+E12667+E12668+E12669+E12670</f>
        <v>63.94</v>
      </c>
      <c r="H12664" s="17">
        <f>E12672+E12673+E12674+E12671</f>
        <v>15.899999999999999</v>
      </c>
      <c r="I12664" s="18">
        <f>+(G12664/4)/(H12664/3)</f>
        <v>3.0160377358490567</v>
      </c>
      <c r="J12664" s="21">
        <f>+(B12664-$K$1)/7</f>
        <v>6</v>
      </c>
    </row>
    <row r="12665" spans="1:10" ht="11.25" x14ac:dyDescent="0.15">
      <c r="A12665" s="6" t="s">
        <v>329</v>
      </c>
      <c r="B12665" s="4" t="s">
        <v>19</v>
      </c>
      <c r="C12665" s="4" t="s">
        <v>249</v>
      </c>
      <c r="D12665" s="4" t="s">
        <v>312</v>
      </c>
      <c r="E12665" s="5">
        <v>4.9800000000000004</v>
      </c>
    </row>
    <row r="12666" spans="1:10" ht="11.25" x14ac:dyDescent="0.15">
      <c r="A12666" s="6" t="s">
        <v>329</v>
      </c>
      <c r="B12666" s="4" t="s">
        <v>19</v>
      </c>
      <c r="C12666" s="4" t="s">
        <v>249</v>
      </c>
      <c r="D12666" s="4" t="s">
        <v>326</v>
      </c>
      <c r="E12666" s="5">
        <v>10.75</v>
      </c>
    </row>
    <row r="12667" spans="1:10" ht="11.25" x14ac:dyDescent="0.15">
      <c r="A12667" s="6" t="s">
        <v>329</v>
      </c>
      <c r="B12667" s="4" t="s">
        <v>19</v>
      </c>
      <c r="C12667" s="4" t="s">
        <v>249</v>
      </c>
      <c r="D12667" s="4" t="s">
        <v>326</v>
      </c>
      <c r="E12667" s="5">
        <v>6.73</v>
      </c>
    </row>
    <row r="12668" spans="1:10" ht="11.25" x14ac:dyDescent="0.15">
      <c r="A12668" s="6" t="s">
        <v>329</v>
      </c>
      <c r="B12668" s="4" t="s">
        <v>124</v>
      </c>
      <c r="C12668" s="4" t="s">
        <v>249</v>
      </c>
      <c r="D12668" s="4" t="s">
        <v>326</v>
      </c>
      <c r="E12668" s="5">
        <v>13.11</v>
      </c>
    </row>
    <row r="12669" spans="1:10" ht="11.25" x14ac:dyDescent="0.15">
      <c r="A12669" s="6" t="s">
        <v>329</v>
      </c>
      <c r="B12669" s="4" t="s">
        <v>124</v>
      </c>
      <c r="C12669" s="4" t="s">
        <v>249</v>
      </c>
      <c r="D12669" s="4" t="s">
        <v>326</v>
      </c>
      <c r="E12669" s="5">
        <v>2.37</v>
      </c>
    </row>
    <row r="12670" spans="1:10" ht="11.25" x14ac:dyDescent="0.15">
      <c r="A12670" s="6" t="s">
        <v>329</v>
      </c>
      <c r="B12670" s="4" t="s">
        <v>124</v>
      </c>
      <c r="C12670" s="4" t="s">
        <v>249</v>
      </c>
      <c r="D12670" s="4" t="s">
        <v>250</v>
      </c>
      <c r="E12670" s="5">
        <v>13.99</v>
      </c>
    </row>
    <row r="12671" spans="1:10" ht="11.25" x14ac:dyDescent="0.15">
      <c r="A12671" s="6" t="s">
        <v>329</v>
      </c>
      <c r="B12671" s="4" t="s">
        <v>20</v>
      </c>
      <c r="C12671" s="4" t="s">
        <v>249</v>
      </c>
      <c r="D12671" s="4" t="s">
        <v>312</v>
      </c>
      <c r="E12671" s="5">
        <v>4.3099999999999996</v>
      </c>
      <c r="F12671" t="s">
        <v>354</v>
      </c>
    </row>
    <row r="12672" spans="1:10" ht="11.25" x14ac:dyDescent="0.15">
      <c r="A12672" s="6" t="s">
        <v>329</v>
      </c>
      <c r="B12672" s="4" t="s">
        <v>20</v>
      </c>
      <c r="C12672" s="4" t="s">
        <v>249</v>
      </c>
      <c r="D12672" s="4" t="s">
        <v>326</v>
      </c>
      <c r="E12672" s="5">
        <v>6.42</v>
      </c>
    </row>
    <row r="12673" spans="1:10" ht="11.25" x14ac:dyDescent="0.15">
      <c r="A12673" s="6" t="s">
        <v>329</v>
      </c>
      <c r="B12673" s="4" t="s">
        <v>125</v>
      </c>
      <c r="C12673" s="4" t="s">
        <v>249</v>
      </c>
      <c r="D12673" s="4" t="s">
        <v>312</v>
      </c>
      <c r="E12673" s="5">
        <v>2.64</v>
      </c>
    </row>
    <row r="12674" spans="1:10" ht="11.25" x14ac:dyDescent="0.15">
      <c r="A12674" s="6" t="s">
        <v>329</v>
      </c>
      <c r="B12674" s="4" t="s">
        <v>125</v>
      </c>
      <c r="C12674" s="4" t="s">
        <v>249</v>
      </c>
      <c r="D12674" s="4" t="s">
        <v>326</v>
      </c>
      <c r="E12674" s="5">
        <v>2.5299999999999998</v>
      </c>
    </row>
    <row r="12675" spans="1:10" ht="11.25" x14ac:dyDescent="0.15">
      <c r="A12675" s="6" t="s">
        <v>329</v>
      </c>
      <c r="B12675" s="4" t="s">
        <v>21</v>
      </c>
      <c r="C12675" s="4" t="s">
        <v>249</v>
      </c>
      <c r="D12675" s="4" t="s">
        <v>312</v>
      </c>
      <c r="E12675" s="5">
        <v>16.600000000000001</v>
      </c>
      <c r="F12675" t="s">
        <v>353</v>
      </c>
      <c r="G12675" s="17">
        <f>+E12675+E12676+E12677+E12678+E12679+E12680+E12681</f>
        <v>78.790000000000006</v>
      </c>
      <c r="H12675" s="17">
        <f>E12683+E12684+E12685+E12682</f>
        <v>42.290000000000006</v>
      </c>
      <c r="I12675" s="18">
        <f>+(G12675/4)/(H12675/3)</f>
        <v>1.397316150390163</v>
      </c>
      <c r="J12675" s="21">
        <f>+(B12675-$K$1)/7</f>
        <v>7</v>
      </c>
    </row>
    <row r="12676" spans="1:10" ht="11.25" x14ac:dyDescent="0.15">
      <c r="A12676" s="6" t="s">
        <v>329</v>
      </c>
      <c r="B12676" s="4" t="s">
        <v>21</v>
      </c>
      <c r="C12676" s="4" t="s">
        <v>249</v>
      </c>
      <c r="D12676" s="4" t="s">
        <v>326</v>
      </c>
      <c r="E12676" s="5">
        <v>12</v>
      </c>
    </row>
    <row r="12677" spans="1:10" ht="11.25" x14ac:dyDescent="0.15">
      <c r="A12677" s="6" t="s">
        <v>329</v>
      </c>
      <c r="B12677" s="4" t="s">
        <v>21</v>
      </c>
      <c r="C12677" s="4" t="s">
        <v>249</v>
      </c>
      <c r="D12677" s="4" t="s">
        <v>326</v>
      </c>
      <c r="E12677" s="5">
        <v>8.19</v>
      </c>
    </row>
    <row r="12678" spans="1:10" ht="11.25" x14ac:dyDescent="0.15">
      <c r="A12678" s="6" t="s">
        <v>329</v>
      </c>
      <c r="B12678" s="4" t="s">
        <v>126</v>
      </c>
      <c r="C12678" s="4" t="s">
        <v>249</v>
      </c>
      <c r="D12678" s="4" t="s">
        <v>312</v>
      </c>
      <c r="E12678" s="5">
        <v>15.84</v>
      </c>
    </row>
    <row r="12679" spans="1:10" ht="11.25" x14ac:dyDescent="0.15">
      <c r="A12679" s="6" t="s">
        <v>329</v>
      </c>
      <c r="B12679" s="4" t="s">
        <v>126</v>
      </c>
      <c r="C12679" s="4" t="s">
        <v>249</v>
      </c>
      <c r="D12679" s="4" t="s">
        <v>312</v>
      </c>
      <c r="E12679" s="5">
        <v>3.17</v>
      </c>
    </row>
    <row r="12680" spans="1:10" ht="11.25" x14ac:dyDescent="0.15">
      <c r="A12680" s="6" t="s">
        <v>329</v>
      </c>
      <c r="B12680" s="4" t="s">
        <v>126</v>
      </c>
      <c r="C12680" s="4" t="s">
        <v>249</v>
      </c>
      <c r="D12680" s="4" t="s">
        <v>326</v>
      </c>
      <c r="E12680" s="5">
        <v>15.45</v>
      </c>
    </row>
    <row r="12681" spans="1:10" ht="11.25" x14ac:dyDescent="0.15">
      <c r="A12681" s="6" t="s">
        <v>329</v>
      </c>
      <c r="B12681" s="4" t="s">
        <v>126</v>
      </c>
      <c r="C12681" s="4" t="s">
        <v>249</v>
      </c>
      <c r="D12681" s="4" t="s">
        <v>326</v>
      </c>
      <c r="E12681" s="5">
        <v>7.54</v>
      </c>
    </row>
    <row r="12682" spans="1:10" ht="11.25" x14ac:dyDescent="0.15">
      <c r="A12682" s="6" t="s">
        <v>329</v>
      </c>
      <c r="B12682" s="4" t="s">
        <v>22</v>
      </c>
      <c r="C12682" s="4" t="s">
        <v>249</v>
      </c>
      <c r="D12682" s="4" t="s">
        <v>312</v>
      </c>
      <c r="E12682" s="5">
        <v>9.99</v>
      </c>
      <c r="F12682" t="s">
        <v>354</v>
      </c>
    </row>
    <row r="12683" spans="1:10" ht="11.25" x14ac:dyDescent="0.15">
      <c r="A12683" s="6" t="s">
        <v>329</v>
      </c>
      <c r="B12683" s="4" t="s">
        <v>22</v>
      </c>
      <c r="C12683" s="4" t="s">
        <v>249</v>
      </c>
      <c r="D12683" s="4" t="s">
        <v>326</v>
      </c>
      <c r="E12683" s="5">
        <v>12.81</v>
      </c>
    </row>
    <row r="12684" spans="1:10" ht="11.25" x14ac:dyDescent="0.15">
      <c r="A12684" s="9" t="s">
        <v>329</v>
      </c>
      <c r="B12684" s="4" t="s">
        <v>127</v>
      </c>
      <c r="C12684" s="4" t="s">
        <v>249</v>
      </c>
      <c r="D12684" s="4" t="s">
        <v>312</v>
      </c>
      <c r="E12684" s="5">
        <v>8.93</v>
      </c>
    </row>
    <row r="12685" spans="1:10" ht="11.25" x14ac:dyDescent="0.15">
      <c r="A12685" s="6" t="s">
        <v>329</v>
      </c>
      <c r="B12685" s="4" t="s">
        <v>127</v>
      </c>
      <c r="C12685" s="4" t="s">
        <v>249</v>
      </c>
      <c r="D12685" s="4" t="s">
        <v>326</v>
      </c>
      <c r="E12685" s="5">
        <v>10.56</v>
      </c>
    </row>
    <row r="12686" spans="1:10" ht="11.25" x14ac:dyDescent="0.15">
      <c r="A12686" s="6" t="s">
        <v>329</v>
      </c>
      <c r="B12686" s="4" t="s">
        <v>128</v>
      </c>
      <c r="C12686" s="4" t="s">
        <v>249</v>
      </c>
      <c r="D12686" s="4" t="s">
        <v>312</v>
      </c>
      <c r="E12686" s="5">
        <v>12.62</v>
      </c>
      <c r="F12686" s="13" t="s">
        <v>353</v>
      </c>
    </row>
    <row r="12687" spans="1:10" ht="11.25" x14ac:dyDescent="0.15">
      <c r="A12687" s="6" t="s">
        <v>329</v>
      </c>
      <c r="B12687" s="4" t="s">
        <v>128</v>
      </c>
      <c r="C12687" s="4" t="s">
        <v>249</v>
      </c>
      <c r="D12687" s="4" t="s">
        <v>312</v>
      </c>
      <c r="E12687" s="5">
        <v>2.4900000000000002</v>
      </c>
      <c r="F12687" s="13"/>
    </row>
    <row r="12688" spans="1:10" ht="11.25" x14ac:dyDescent="0.15">
      <c r="A12688" s="6" t="s">
        <v>329</v>
      </c>
      <c r="B12688" s="4" t="s">
        <v>128</v>
      </c>
      <c r="C12688" s="4" t="s">
        <v>249</v>
      </c>
      <c r="D12688" s="4" t="s">
        <v>326</v>
      </c>
      <c r="E12688" s="5">
        <v>13.31</v>
      </c>
      <c r="F12688" s="13"/>
    </row>
    <row r="12689" spans="1:10" ht="11.25" x14ac:dyDescent="0.15">
      <c r="A12689" s="6" t="s">
        <v>329</v>
      </c>
      <c r="B12689" s="4" t="s">
        <v>128</v>
      </c>
      <c r="C12689" s="4" t="s">
        <v>249</v>
      </c>
      <c r="D12689" s="4" t="s">
        <v>326</v>
      </c>
      <c r="E12689" s="5">
        <v>5.28</v>
      </c>
      <c r="F12689" s="13"/>
    </row>
    <row r="12690" spans="1:10" ht="11.25" x14ac:dyDescent="0.15">
      <c r="A12690" s="6" t="s">
        <v>329</v>
      </c>
      <c r="B12690" s="4" t="s">
        <v>23</v>
      </c>
      <c r="C12690" s="4" t="s">
        <v>249</v>
      </c>
      <c r="D12690" s="4" t="s">
        <v>312</v>
      </c>
      <c r="E12690" s="5">
        <v>15.03</v>
      </c>
      <c r="F12690" s="13" t="s">
        <v>354</v>
      </c>
    </row>
    <row r="12691" spans="1:10" ht="11.25" x14ac:dyDescent="0.15">
      <c r="A12691" s="6" t="s">
        <v>329</v>
      </c>
      <c r="B12691" s="4" t="s">
        <v>23</v>
      </c>
      <c r="C12691" s="4" t="s">
        <v>249</v>
      </c>
      <c r="D12691" s="4" t="s">
        <v>312</v>
      </c>
      <c r="E12691" s="5">
        <v>10.46</v>
      </c>
    </row>
    <row r="12692" spans="1:10" ht="11.25" x14ac:dyDescent="0.15">
      <c r="A12692" s="6" t="s">
        <v>329</v>
      </c>
      <c r="B12692" s="4" t="s">
        <v>23</v>
      </c>
      <c r="C12692" s="4" t="s">
        <v>249</v>
      </c>
      <c r="D12692" s="4" t="s">
        <v>326</v>
      </c>
      <c r="E12692" s="5">
        <v>14.25</v>
      </c>
    </row>
    <row r="12693" spans="1:10" ht="11.25" x14ac:dyDescent="0.15">
      <c r="A12693" s="6" t="s">
        <v>329</v>
      </c>
      <c r="B12693" s="4" t="s">
        <v>23</v>
      </c>
      <c r="C12693" s="4" t="s">
        <v>249</v>
      </c>
      <c r="D12693" s="4" t="s">
        <v>326</v>
      </c>
      <c r="E12693" s="5">
        <v>13.96</v>
      </c>
    </row>
    <row r="12694" spans="1:10" ht="11.25" x14ac:dyDescent="0.15">
      <c r="A12694" s="6" t="s">
        <v>329</v>
      </c>
      <c r="B12694" s="4" t="s">
        <v>23</v>
      </c>
      <c r="C12694" s="4" t="s">
        <v>249</v>
      </c>
      <c r="D12694" s="4" t="s">
        <v>326</v>
      </c>
      <c r="E12694" s="5">
        <v>4.2</v>
      </c>
    </row>
    <row r="12695" spans="1:10" ht="11.25" x14ac:dyDescent="0.15">
      <c r="A12695" s="6" t="s">
        <v>329</v>
      </c>
      <c r="B12695" s="4" t="s">
        <v>129</v>
      </c>
      <c r="C12695" s="4" t="s">
        <v>249</v>
      </c>
      <c r="D12695" s="4" t="s">
        <v>326</v>
      </c>
      <c r="E12695" s="5">
        <v>13.4</v>
      </c>
    </row>
    <row r="12696" spans="1:10" ht="11.25" x14ac:dyDescent="0.15">
      <c r="A12696" s="6" t="s">
        <v>329</v>
      </c>
      <c r="B12696" s="4" t="s">
        <v>129</v>
      </c>
      <c r="C12696" s="4" t="s">
        <v>249</v>
      </c>
      <c r="D12696" s="4" t="s">
        <v>252</v>
      </c>
      <c r="E12696" s="5">
        <v>10.039999999999999</v>
      </c>
    </row>
    <row r="12697" spans="1:10" ht="11.25" x14ac:dyDescent="0.15">
      <c r="A12697" s="6" t="s">
        <v>329</v>
      </c>
      <c r="B12697" s="4" t="s">
        <v>24</v>
      </c>
      <c r="C12697" s="4" t="s">
        <v>249</v>
      </c>
      <c r="D12697" s="4" t="s">
        <v>326</v>
      </c>
      <c r="E12697" s="5">
        <v>12.36</v>
      </c>
      <c r="F12697" t="s">
        <v>353</v>
      </c>
      <c r="G12697" s="17">
        <f>+E12697+E12698+E12699+E12700+E12701+E12702+E12703+E12704</f>
        <v>71.13000000000001</v>
      </c>
      <c r="H12697" s="17">
        <f>E12705+E12706+E12707+E12708</f>
        <v>41.38</v>
      </c>
      <c r="I12697" s="18">
        <f>+(G12697/4)/(H12697/3)</f>
        <v>1.2892097631706139</v>
      </c>
      <c r="J12697" s="21">
        <f>+(B12697-$K$1)/7</f>
        <v>9</v>
      </c>
    </row>
    <row r="12698" spans="1:10" ht="11.25" x14ac:dyDescent="0.15">
      <c r="A12698" s="6" t="s">
        <v>329</v>
      </c>
      <c r="B12698" s="4" t="s">
        <v>24</v>
      </c>
      <c r="C12698" s="4" t="s">
        <v>249</v>
      </c>
      <c r="D12698" s="4" t="s">
        <v>326</v>
      </c>
      <c r="E12698" s="5">
        <v>5.01</v>
      </c>
    </row>
    <row r="12699" spans="1:10" ht="11.25" x14ac:dyDescent="0.15">
      <c r="A12699" s="6" t="s">
        <v>329</v>
      </c>
      <c r="B12699" s="4" t="s">
        <v>24</v>
      </c>
      <c r="C12699" s="4" t="s">
        <v>249</v>
      </c>
      <c r="D12699" s="4" t="s">
        <v>252</v>
      </c>
      <c r="E12699" s="5">
        <v>11.81</v>
      </c>
    </row>
    <row r="12700" spans="1:10" ht="11.25" x14ac:dyDescent="0.15">
      <c r="A12700" s="6" t="s">
        <v>329</v>
      </c>
      <c r="B12700" s="4" t="s">
        <v>24</v>
      </c>
      <c r="C12700" s="4" t="s">
        <v>249</v>
      </c>
      <c r="D12700" s="4" t="s">
        <v>252</v>
      </c>
      <c r="E12700" s="5">
        <v>6.91</v>
      </c>
    </row>
    <row r="12701" spans="1:10" ht="11.25" x14ac:dyDescent="0.15">
      <c r="A12701" s="6" t="s">
        <v>329</v>
      </c>
      <c r="B12701" s="4" t="s">
        <v>130</v>
      </c>
      <c r="C12701" s="4" t="s">
        <v>249</v>
      </c>
      <c r="D12701" s="4" t="s">
        <v>312</v>
      </c>
      <c r="E12701" s="5">
        <v>13.46</v>
      </c>
    </row>
    <row r="12702" spans="1:10" ht="11.25" x14ac:dyDescent="0.15">
      <c r="A12702" s="6" t="s">
        <v>329</v>
      </c>
      <c r="B12702" s="4" t="s">
        <v>130</v>
      </c>
      <c r="C12702" s="4" t="s">
        <v>249</v>
      </c>
      <c r="D12702" s="4" t="s">
        <v>312</v>
      </c>
      <c r="E12702" s="5">
        <v>2.65</v>
      </c>
    </row>
    <row r="12703" spans="1:10" ht="11.25" x14ac:dyDescent="0.15">
      <c r="A12703" s="6" t="s">
        <v>329</v>
      </c>
      <c r="B12703" s="4" t="s">
        <v>130</v>
      </c>
      <c r="C12703" s="4" t="s">
        <v>249</v>
      </c>
      <c r="D12703" s="4" t="s">
        <v>326</v>
      </c>
      <c r="E12703" s="5">
        <v>13.34</v>
      </c>
    </row>
    <row r="12704" spans="1:10" ht="11.25" x14ac:dyDescent="0.15">
      <c r="A12704" s="6" t="s">
        <v>329</v>
      </c>
      <c r="B12704" s="4" t="s">
        <v>130</v>
      </c>
      <c r="C12704" s="4" t="s">
        <v>249</v>
      </c>
      <c r="D12704" s="4" t="s">
        <v>326</v>
      </c>
      <c r="E12704" s="5">
        <v>5.59</v>
      </c>
    </row>
    <row r="12705" spans="1:10" ht="11.25" x14ac:dyDescent="0.15">
      <c r="A12705" s="6" t="s">
        <v>329</v>
      </c>
      <c r="B12705" s="4" t="s">
        <v>25</v>
      </c>
      <c r="C12705" s="4" t="s">
        <v>249</v>
      </c>
      <c r="D12705" s="4" t="s">
        <v>253</v>
      </c>
      <c r="E12705" s="5">
        <v>9.16</v>
      </c>
      <c r="F12705" t="s">
        <v>354</v>
      </c>
    </row>
    <row r="12706" spans="1:10" ht="11.25" x14ac:dyDescent="0.15">
      <c r="A12706" s="6" t="s">
        <v>329</v>
      </c>
      <c r="B12706" s="4" t="s">
        <v>25</v>
      </c>
      <c r="C12706" s="4" t="s">
        <v>249</v>
      </c>
      <c r="D12706" s="4" t="s">
        <v>326</v>
      </c>
      <c r="E12706" s="5">
        <v>11.31</v>
      </c>
    </row>
    <row r="12707" spans="1:10" ht="11.25" x14ac:dyDescent="0.15">
      <c r="A12707" s="6" t="s">
        <v>329</v>
      </c>
      <c r="B12707" s="4" t="s">
        <v>131</v>
      </c>
      <c r="C12707" s="4" t="s">
        <v>249</v>
      </c>
      <c r="D12707" s="4" t="s">
        <v>253</v>
      </c>
      <c r="E12707" s="5">
        <v>9.0299999999999994</v>
      </c>
    </row>
    <row r="12708" spans="1:10" ht="11.25" x14ac:dyDescent="0.15">
      <c r="A12708" s="6" t="s">
        <v>329</v>
      </c>
      <c r="B12708" s="4" t="s">
        <v>131</v>
      </c>
      <c r="C12708" s="4" t="s">
        <v>249</v>
      </c>
      <c r="D12708" s="4" t="s">
        <v>326</v>
      </c>
      <c r="E12708" s="5">
        <v>11.88</v>
      </c>
    </row>
    <row r="12709" spans="1:10" ht="11.25" x14ac:dyDescent="0.15">
      <c r="A12709" s="6" t="s">
        <v>329</v>
      </c>
      <c r="B12709" s="4" t="s">
        <v>26</v>
      </c>
      <c r="C12709" s="4" t="s">
        <v>249</v>
      </c>
      <c r="D12709" s="4" t="s">
        <v>253</v>
      </c>
      <c r="E12709" s="5">
        <v>10.97</v>
      </c>
      <c r="F12709" t="s">
        <v>353</v>
      </c>
      <c r="G12709" s="17">
        <f>+E12709+E12710+E12711+E12712+E12713+E12714+E12715</f>
        <v>64.87</v>
      </c>
      <c r="H12709" s="17">
        <f>E12717+E12718+E12719+E12716</f>
        <v>40.96</v>
      </c>
      <c r="I12709" s="18">
        <f>+(G12709/4)/(H12709/3)</f>
        <v>1.18780517578125</v>
      </c>
      <c r="J12709" s="21">
        <f>+(B12709-$K$1)/7</f>
        <v>10</v>
      </c>
    </row>
    <row r="12710" spans="1:10" ht="11.25" x14ac:dyDescent="0.15">
      <c r="A12710" s="6" t="s">
        <v>329</v>
      </c>
      <c r="B12710" s="4" t="s">
        <v>26</v>
      </c>
      <c r="C12710" s="4" t="s">
        <v>249</v>
      </c>
      <c r="D12710" s="4" t="s">
        <v>253</v>
      </c>
      <c r="E12710" s="5">
        <v>7.03</v>
      </c>
    </row>
    <row r="12711" spans="1:10" ht="11.25" x14ac:dyDescent="0.15">
      <c r="A12711" s="6" t="s">
        <v>329</v>
      </c>
      <c r="B12711" s="4" t="s">
        <v>26</v>
      </c>
      <c r="C12711" s="4" t="s">
        <v>249</v>
      </c>
      <c r="D12711" s="4" t="s">
        <v>312</v>
      </c>
      <c r="E12711" s="5">
        <v>11.43</v>
      </c>
    </row>
    <row r="12712" spans="1:10" ht="11.25" x14ac:dyDescent="0.15">
      <c r="A12712" s="6" t="s">
        <v>329</v>
      </c>
      <c r="B12712" s="4" t="s">
        <v>26</v>
      </c>
      <c r="C12712" s="4" t="s">
        <v>249</v>
      </c>
      <c r="D12712" s="4" t="s">
        <v>312</v>
      </c>
      <c r="E12712" s="5">
        <v>4.12</v>
      </c>
    </row>
    <row r="12713" spans="1:10" ht="11.25" x14ac:dyDescent="0.15">
      <c r="A12713" s="6" t="s">
        <v>329</v>
      </c>
      <c r="B12713" s="4" t="s">
        <v>132</v>
      </c>
      <c r="C12713" s="4" t="s">
        <v>249</v>
      </c>
      <c r="D12713" s="4" t="s">
        <v>312</v>
      </c>
      <c r="E12713" s="5">
        <v>13.7</v>
      </c>
    </row>
    <row r="12714" spans="1:10" ht="11.25" x14ac:dyDescent="0.15">
      <c r="A12714" s="6" t="s">
        <v>329</v>
      </c>
      <c r="B12714" s="4" t="s">
        <v>132</v>
      </c>
      <c r="C12714" s="4" t="s">
        <v>249</v>
      </c>
      <c r="D12714" s="4" t="s">
        <v>326</v>
      </c>
      <c r="E12714" s="5">
        <v>13.55</v>
      </c>
    </row>
    <row r="12715" spans="1:10" ht="11.25" x14ac:dyDescent="0.15">
      <c r="A12715" s="6" t="s">
        <v>329</v>
      </c>
      <c r="B12715" s="4" t="s">
        <v>132</v>
      </c>
      <c r="C12715" s="4" t="s">
        <v>249</v>
      </c>
      <c r="D12715" s="4" t="s">
        <v>326</v>
      </c>
      <c r="E12715" s="5">
        <v>4.07</v>
      </c>
    </row>
    <row r="12716" spans="1:10" ht="11.25" x14ac:dyDescent="0.15">
      <c r="A12716" s="6" t="s">
        <v>329</v>
      </c>
      <c r="B12716" s="4" t="s">
        <v>27</v>
      </c>
      <c r="C12716" s="4" t="s">
        <v>249</v>
      </c>
      <c r="D12716" s="4" t="s">
        <v>312</v>
      </c>
      <c r="E12716" s="5">
        <v>9.31</v>
      </c>
      <c r="F12716" t="s">
        <v>354</v>
      </c>
    </row>
    <row r="12717" spans="1:10" ht="11.25" x14ac:dyDescent="0.15">
      <c r="A12717" s="6" t="s">
        <v>329</v>
      </c>
      <c r="B12717" s="4" t="s">
        <v>27</v>
      </c>
      <c r="C12717" s="4" t="s">
        <v>249</v>
      </c>
      <c r="D12717" s="4" t="s">
        <v>326</v>
      </c>
      <c r="E12717" s="5">
        <v>10.96</v>
      </c>
    </row>
    <row r="12718" spans="1:10" ht="11.25" x14ac:dyDescent="0.15">
      <c r="A12718" s="6" t="s">
        <v>329</v>
      </c>
      <c r="B12718" s="4" t="s">
        <v>133</v>
      </c>
      <c r="C12718" s="4" t="s">
        <v>249</v>
      </c>
      <c r="D12718" s="4" t="s">
        <v>312</v>
      </c>
      <c r="E12718" s="5">
        <v>9.18</v>
      </c>
    </row>
    <row r="12719" spans="1:10" ht="11.25" x14ac:dyDescent="0.15">
      <c r="A12719" s="6" t="s">
        <v>329</v>
      </c>
      <c r="B12719" s="4" t="s">
        <v>133</v>
      </c>
      <c r="C12719" s="4" t="s">
        <v>249</v>
      </c>
      <c r="D12719" s="4" t="s">
        <v>326</v>
      </c>
      <c r="E12719" s="5">
        <v>11.51</v>
      </c>
    </row>
    <row r="12720" spans="1:10" ht="11.25" x14ac:dyDescent="0.15">
      <c r="A12720" s="6" t="s">
        <v>329</v>
      </c>
      <c r="B12720" s="4" t="s">
        <v>28</v>
      </c>
      <c r="C12720" s="4" t="s">
        <v>249</v>
      </c>
      <c r="D12720" s="4" t="s">
        <v>312</v>
      </c>
      <c r="E12720" s="5">
        <v>13.99</v>
      </c>
      <c r="F12720" t="s">
        <v>353</v>
      </c>
      <c r="G12720" s="17">
        <f>+E12720+E12721+E12722</f>
        <v>30.940000000000005</v>
      </c>
      <c r="H12720" s="17">
        <f>E12728+E12725+E12726+E12727+E12724+E12723</f>
        <v>75.400000000000006</v>
      </c>
      <c r="I12720" s="18">
        <f>+(G12720/4)/(H12720/3)</f>
        <v>0.3077586206896552</v>
      </c>
      <c r="J12720" s="21">
        <f>+(B12720-$K$1)/7</f>
        <v>11</v>
      </c>
    </row>
    <row r="12721" spans="1:10" ht="11.25" x14ac:dyDescent="0.15">
      <c r="A12721" s="6" t="s">
        <v>329</v>
      </c>
      <c r="B12721" s="4" t="s">
        <v>28</v>
      </c>
      <c r="C12721" s="4" t="s">
        <v>249</v>
      </c>
      <c r="D12721" s="4" t="s">
        <v>326</v>
      </c>
      <c r="E12721" s="5">
        <v>11.96</v>
      </c>
    </row>
    <row r="12722" spans="1:10" ht="11.25" x14ac:dyDescent="0.15">
      <c r="A12722" s="6" t="s">
        <v>329</v>
      </c>
      <c r="B12722" s="4" t="s">
        <v>28</v>
      </c>
      <c r="C12722" s="4" t="s">
        <v>249</v>
      </c>
      <c r="D12722" s="4" t="s">
        <v>326</v>
      </c>
      <c r="E12722" s="5">
        <v>4.99</v>
      </c>
    </row>
    <row r="12723" spans="1:10" ht="11.25" x14ac:dyDescent="0.15">
      <c r="A12723" s="6" t="s">
        <v>329</v>
      </c>
      <c r="B12723" s="4" t="s">
        <v>30</v>
      </c>
      <c r="C12723" s="4" t="s">
        <v>249</v>
      </c>
      <c r="D12723" s="4" t="s">
        <v>312</v>
      </c>
      <c r="E12723" s="5">
        <v>9.7799999999999994</v>
      </c>
      <c r="F12723" t="s">
        <v>354</v>
      </c>
    </row>
    <row r="12724" spans="1:10" ht="11.25" x14ac:dyDescent="0.15">
      <c r="A12724" s="6" t="s">
        <v>329</v>
      </c>
      <c r="B12724" s="4" t="s">
        <v>30</v>
      </c>
      <c r="C12724" s="4" t="s">
        <v>249</v>
      </c>
      <c r="D12724" s="4" t="s">
        <v>326</v>
      </c>
      <c r="E12724" s="5">
        <v>10.38</v>
      </c>
    </row>
    <row r="12725" spans="1:10" ht="11.25" x14ac:dyDescent="0.15">
      <c r="A12725" s="6" t="s">
        <v>329</v>
      </c>
      <c r="B12725" s="4" t="s">
        <v>135</v>
      </c>
      <c r="C12725" s="4" t="s">
        <v>249</v>
      </c>
      <c r="D12725" s="4" t="s">
        <v>312</v>
      </c>
      <c r="E12725" s="5">
        <v>14.96</v>
      </c>
    </row>
    <row r="12726" spans="1:10" ht="11.25" x14ac:dyDescent="0.15">
      <c r="A12726" s="6" t="s">
        <v>329</v>
      </c>
      <c r="B12726" s="4" t="s">
        <v>135</v>
      </c>
      <c r="C12726" s="4" t="s">
        <v>249</v>
      </c>
      <c r="D12726" s="4" t="s">
        <v>312</v>
      </c>
      <c r="E12726" s="5">
        <v>8.59</v>
      </c>
    </row>
    <row r="12727" spans="1:10" ht="11.25" x14ac:dyDescent="0.15">
      <c r="A12727" s="6" t="s">
        <v>329</v>
      </c>
      <c r="B12727" s="4" t="s">
        <v>135</v>
      </c>
      <c r="C12727" s="4" t="s">
        <v>249</v>
      </c>
      <c r="D12727" s="4" t="s">
        <v>326</v>
      </c>
      <c r="E12727" s="5">
        <v>15.67</v>
      </c>
    </row>
    <row r="12728" spans="1:10" ht="11.25" x14ac:dyDescent="0.15">
      <c r="A12728" s="6" t="s">
        <v>329</v>
      </c>
      <c r="B12728" s="4" t="s">
        <v>135</v>
      </c>
      <c r="C12728" s="4" t="s">
        <v>249</v>
      </c>
      <c r="D12728" s="4" t="s">
        <v>326</v>
      </c>
      <c r="E12728" s="5">
        <v>16.02</v>
      </c>
    </row>
    <row r="12729" spans="1:10" ht="11.25" x14ac:dyDescent="0.15">
      <c r="A12729" s="9" t="s">
        <v>329</v>
      </c>
      <c r="B12729" s="4" t="s">
        <v>31</v>
      </c>
      <c r="C12729" s="4" t="s">
        <v>249</v>
      </c>
      <c r="D12729" s="4" t="s">
        <v>312</v>
      </c>
      <c r="E12729" s="5">
        <v>13.34</v>
      </c>
      <c r="F12729" t="s">
        <v>353</v>
      </c>
      <c r="G12729" s="17">
        <f>+E12729+E12730+E12731+E12732+E12733+E12734+E12735</f>
        <v>71.260000000000005</v>
      </c>
      <c r="H12729" s="17">
        <f>E12737+E12738+E12739+E12736</f>
        <v>42.3</v>
      </c>
      <c r="I12729" s="18">
        <f>+(G12729/4)/(H12729/3)</f>
        <v>1.2634751773049646</v>
      </c>
      <c r="J12729" s="21">
        <f>+(B12729-$K$1)/7</f>
        <v>12</v>
      </c>
    </row>
    <row r="12730" spans="1:10" ht="11.25" x14ac:dyDescent="0.15">
      <c r="A12730" s="6" t="s">
        <v>329</v>
      </c>
      <c r="B12730" s="4" t="s">
        <v>31</v>
      </c>
      <c r="C12730" s="4" t="s">
        <v>249</v>
      </c>
      <c r="D12730" s="4" t="s">
        <v>312</v>
      </c>
      <c r="E12730" s="5">
        <v>5.41</v>
      </c>
    </row>
    <row r="12731" spans="1:10" ht="11.25" x14ac:dyDescent="0.15">
      <c r="A12731" s="6" t="s">
        <v>329</v>
      </c>
      <c r="B12731" s="4" t="s">
        <v>31</v>
      </c>
      <c r="C12731" s="4" t="s">
        <v>249</v>
      </c>
      <c r="D12731" s="4" t="s">
        <v>326</v>
      </c>
      <c r="E12731" s="5">
        <v>12.52</v>
      </c>
    </row>
    <row r="12732" spans="1:10" ht="11.25" x14ac:dyDescent="0.15">
      <c r="A12732" s="6" t="s">
        <v>329</v>
      </c>
      <c r="B12732" s="4" t="s">
        <v>31</v>
      </c>
      <c r="C12732" s="4" t="s">
        <v>249</v>
      </c>
      <c r="D12732" s="4" t="s">
        <v>326</v>
      </c>
      <c r="E12732" s="5">
        <v>8.61</v>
      </c>
    </row>
    <row r="12733" spans="1:10" ht="11.25" x14ac:dyDescent="0.15">
      <c r="A12733" s="6" t="s">
        <v>329</v>
      </c>
      <c r="B12733" s="4" t="s">
        <v>136</v>
      </c>
      <c r="C12733" s="4" t="s">
        <v>249</v>
      </c>
      <c r="D12733" s="4" t="s">
        <v>326</v>
      </c>
      <c r="E12733" s="5">
        <v>12.98</v>
      </c>
    </row>
    <row r="12734" spans="1:10" ht="11.25" x14ac:dyDescent="0.15">
      <c r="A12734" s="6" t="s">
        <v>329</v>
      </c>
      <c r="B12734" s="4" t="s">
        <v>136</v>
      </c>
      <c r="C12734" s="4" t="s">
        <v>249</v>
      </c>
      <c r="D12734" s="4" t="s">
        <v>326</v>
      </c>
      <c r="E12734" s="5">
        <v>2.5</v>
      </c>
    </row>
    <row r="12735" spans="1:10" ht="11.25" x14ac:dyDescent="0.15">
      <c r="A12735" s="6" t="s">
        <v>329</v>
      </c>
      <c r="B12735" s="4" t="s">
        <v>136</v>
      </c>
      <c r="C12735" s="4" t="s">
        <v>249</v>
      </c>
      <c r="D12735" s="4" t="s">
        <v>251</v>
      </c>
      <c r="E12735" s="5">
        <v>15.9</v>
      </c>
    </row>
    <row r="12736" spans="1:10" ht="11.25" x14ac:dyDescent="0.15">
      <c r="A12736" s="6" t="s">
        <v>329</v>
      </c>
      <c r="B12736" s="4" t="s">
        <v>33</v>
      </c>
      <c r="C12736" s="4" t="s">
        <v>249</v>
      </c>
      <c r="D12736" s="4" t="s">
        <v>312</v>
      </c>
      <c r="E12736" s="5">
        <v>10.050000000000001</v>
      </c>
      <c r="F12736" t="s">
        <v>354</v>
      </c>
    </row>
    <row r="12737" spans="1:10" ht="11.25" x14ac:dyDescent="0.15">
      <c r="A12737" s="6" t="s">
        <v>329</v>
      </c>
      <c r="B12737" s="4" t="s">
        <v>33</v>
      </c>
      <c r="C12737" s="4" t="s">
        <v>249</v>
      </c>
      <c r="D12737" s="4" t="s">
        <v>326</v>
      </c>
      <c r="E12737" s="5">
        <v>10.68</v>
      </c>
    </row>
    <row r="12738" spans="1:10" ht="11.25" x14ac:dyDescent="0.15">
      <c r="A12738" s="6" t="s">
        <v>329</v>
      </c>
      <c r="B12738" s="4" t="s">
        <v>137</v>
      </c>
      <c r="C12738" s="4" t="s">
        <v>249</v>
      </c>
      <c r="D12738" s="4" t="s">
        <v>312</v>
      </c>
      <c r="E12738" s="5">
        <v>10.11</v>
      </c>
    </row>
    <row r="12739" spans="1:10" ht="11.25" x14ac:dyDescent="0.15">
      <c r="A12739" s="6" t="s">
        <v>329</v>
      </c>
      <c r="B12739" s="4" t="s">
        <v>137</v>
      </c>
      <c r="C12739" s="4" t="s">
        <v>249</v>
      </c>
      <c r="D12739" s="4" t="s">
        <v>252</v>
      </c>
      <c r="E12739" s="5">
        <v>11.46</v>
      </c>
    </row>
    <row r="12740" spans="1:10" ht="11.25" x14ac:dyDescent="0.15">
      <c r="A12740" s="6" t="s">
        <v>329</v>
      </c>
      <c r="B12740" s="4" t="s">
        <v>34</v>
      </c>
      <c r="C12740" s="4" t="s">
        <v>249</v>
      </c>
      <c r="D12740" s="4" t="s">
        <v>326</v>
      </c>
      <c r="E12740" s="5">
        <v>11.54</v>
      </c>
      <c r="F12740" t="s">
        <v>353</v>
      </c>
      <c r="G12740" s="17">
        <f>+E12740+E12741+E12742+E12743+E12744+E12745+E12746</f>
        <v>69.75</v>
      </c>
      <c r="H12740" s="17">
        <f>E12748+E12749+E12750+E12747</f>
        <v>46.960000000000008</v>
      </c>
      <c r="I12740" s="18">
        <f>+(G12740/4)/(H12740/3)</f>
        <v>1.1139799829642247</v>
      </c>
      <c r="J12740" s="21">
        <f>+(B12740-$K$1)/7</f>
        <v>13</v>
      </c>
    </row>
    <row r="12741" spans="1:10" ht="11.25" x14ac:dyDescent="0.15">
      <c r="A12741" s="6" t="s">
        <v>329</v>
      </c>
      <c r="B12741" s="4" t="s">
        <v>34</v>
      </c>
      <c r="C12741" s="4" t="s">
        <v>249</v>
      </c>
      <c r="D12741" s="4" t="s">
        <v>326</v>
      </c>
      <c r="E12741" s="5">
        <v>9.4499999999999993</v>
      </c>
    </row>
    <row r="12742" spans="1:10" ht="11.25" x14ac:dyDescent="0.15">
      <c r="A12742" s="6" t="s">
        <v>329</v>
      </c>
      <c r="B12742" s="4" t="s">
        <v>34</v>
      </c>
      <c r="C12742" s="4" t="s">
        <v>249</v>
      </c>
      <c r="D12742" s="4" t="s">
        <v>252</v>
      </c>
      <c r="E12742" s="5">
        <v>11.59</v>
      </c>
    </row>
    <row r="12743" spans="1:10" ht="11.25" x14ac:dyDescent="0.15">
      <c r="A12743" s="6" t="s">
        <v>329</v>
      </c>
      <c r="B12743" s="4" t="s">
        <v>34</v>
      </c>
      <c r="C12743" s="4" t="s">
        <v>249</v>
      </c>
      <c r="D12743" s="4" t="s">
        <v>252</v>
      </c>
      <c r="E12743" s="5">
        <v>3.72</v>
      </c>
    </row>
    <row r="12744" spans="1:10" ht="11.25" x14ac:dyDescent="0.15">
      <c r="A12744" s="6" t="s">
        <v>329</v>
      </c>
      <c r="B12744" s="4" t="s">
        <v>138</v>
      </c>
      <c r="C12744" s="4" t="s">
        <v>249</v>
      </c>
      <c r="D12744" s="4" t="s">
        <v>312</v>
      </c>
      <c r="E12744" s="5">
        <v>5.77</v>
      </c>
    </row>
    <row r="12745" spans="1:10" ht="11.25" x14ac:dyDescent="0.15">
      <c r="A12745" s="6" t="s">
        <v>329</v>
      </c>
      <c r="B12745" s="4" t="s">
        <v>138</v>
      </c>
      <c r="C12745" s="4" t="s">
        <v>249</v>
      </c>
      <c r="D12745" s="4" t="s">
        <v>326</v>
      </c>
      <c r="E12745" s="5">
        <v>13.99</v>
      </c>
    </row>
    <row r="12746" spans="1:10" ht="11.25" x14ac:dyDescent="0.15">
      <c r="A12746" s="6" t="s">
        <v>329</v>
      </c>
      <c r="B12746" s="4" t="s">
        <v>138</v>
      </c>
      <c r="C12746" s="4" t="s">
        <v>249</v>
      </c>
      <c r="D12746" s="4" t="s">
        <v>326</v>
      </c>
      <c r="E12746" s="5">
        <v>13.69</v>
      </c>
    </row>
    <row r="12747" spans="1:10" ht="11.25" x14ac:dyDescent="0.15">
      <c r="A12747" s="6" t="s">
        <v>329</v>
      </c>
      <c r="B12747" s="4" t="s">
        <v>35</v>
      </c>
      <c r="C12747" s="4" t="s">
        <v>249</v>
      </c>
      <c r="D12747" s="4" t="s">
        <v>326</v>
      </c>
      <c r="E12747" s="5">
        <v>11.23</v>
      </c>
      <c r="F12747" t="s">
        <v>354</v>
      </c>
    </row>
    <row r="12748" spans="1:10" ht="11.25" x14ac:dyDescent="0.15">
      <c r="A12748" s="6" t="s">
        <v>329</v>
      </c>
      <c r="B12748" s="4" t="s">
        <v>35</v>
      </c>
      <c r="C12748" s="4" t="s">
        <v>249</v>
      </c>
      <c r="D12748" s="4" t="s">
        <v>251</v>
      </c>
      <c r="E12748" s="5">
        <v>10.49</v>
      </c>
    </row>
    <row r="12749" spans="1:10" ht="11.25" x14ac:dyDescent="0.15">
      <c r="A12749" s="6" t="s">
        <v>329</v>
      </c>
      <c r="B12749" s="4" t="s">
        <v>139</v>
      </c>
      <c r="C12749" s="4" t="s">
        <v>249</v>
      </c>
      <c r="D12749" s="4" t="s">
        <v>312</v>
      </c>
      <c r="E12749" s="5">
        <v>12.38</v>
      </c>
    </row>
    <row r="12750" spans="1:10" ht="11.25" x14ac:dyDescent="0.15">
      <c r="A12750" s="6" t="s">
        <v>329</v>
      </c>
      <c r="B12750" s="4" t="s">
        <v>139</v>
      </c>
      <c r="C12750" s="4" t="s">
        <v>249</v>
      </c>
      <c r="D12750" s="4" t="s">
        <v>326</v>
      </c>
      <c r="E12750" s="5">
        <v>12.86</v>
      </c>
    </row>
    <row r="12751" spans="1:10" ht="11.25" x14ac:dyDescent="0.15">
      <c r="A12751" s="6" t="s">
        <v>329</v>
      </c>
      <c r="B12751" s="4" t="s">
        <v>36</v>
      </c>
      <c r="C12751" s="4" t="s">
        <v>249</v>
      </c>
      <c r="D12751" s="4" t="s">
        <v>312</v>
      </c>
      <c r="E12751" s="5">
        <v>12.73</v>
      </c>
      <c r="F12751" t="s">
        <v>353</v>
      </c>
      <c r="G12751" s="17">
        <f>+E12751+E12752+E12753+E12754+E12755+E12756</f>
        <v>77.410000000000011</v>
      </c>
      <c r="H12751" s="17">
        <f>E12759+E12760+E12757+E12758</f>
        <v>46.31</v>
      </c>
      <c r="I12751" s="18">
        <f>+(G12751/4)/(H12751/3)</f>
        <v>1.2536709134096309</v>
      </c>
      <c r="J12751" s="21">
        <f>+(B12751-$K$1)/7</f>
        <v>14</v>
      </c>
    </row>
    <row r="12752" spans="1:10" ht="11.25" x14ac:dyDescent="0.15">
      <c r="A12752" s="6" t="s">
        <v>329</v>
      </c>
      <c r="B12752" s="4" t="s">
        <v>36</v>
      </c>
      <c r="C12752" s="4" t="s">
        <v>249</v>
      </c>
      <c r="D12752" s="4" t="s">
        <v>312</v>
      </c>
      <c r="E12752" s="5">
        <v>6.46</v>
      </c>
    </row>
    <row r="12753" spans="1:10" ht="11.25" x14ac:dyDescent="0.15">
      <c r="A12753" s="6" t="s">
        <v>329</v>
      </c>
      <c r="B12753" s="4" t="s">
        <v>36</v>
      </c>
      <c r="C12753" s="4" t="s">
        <v>249</v>
      </c>
      <c r="D12753" s="4" t="s">
        <v>252</v>
      </c>
      <c r="E12753" s="5">
        <v>14.46</v>
      </c>
    </row>
    <row r="12754" spans="1:10" ht="11.25" x14ac:dyDescent="0.15">
      <c r="A12754" s="6" t="s">
        <v>329</v>
      </c>
      <c r="B12754" s="4" t="s">
        <v>36</v>
      </c>
      <c r="C12754" s="4" t="s">
        <v>249</v>
      </c>
      <c r="D12754" s="4" t="s">
        <v>252</v>
      </c>
      <c r="E12754" s="5">
        <v>10.63</v>
      </c>
    </row>
    <row r="12755" spans="1:10" ht="11.25" x14ac:dyDescent="0.15">
      <c r="A12755" s="6" t="s">
        <v>329</v>
      </c>
      <c r="B12755" s="4" t="s">
        <v>140</v>
      </c>
      <c r="C12755" s="4" t="s">
        <v>249</v>
      </c>
      <c r="D12755" s="4" t="s">
        <v>252</v>
      </c>
      <c r="E12755" s="5">
        <v>16.53</v>
      </c>
    </row>
    <row r="12756" spans="1:10" ht="11.25" x14ac:dyDescent="0.15">
      <c r="A12756" s="6" t="s">
        <v>329</v>
      </c>
      <c r="B12756" s="4" t="s">
        <v>140</v>
      </c>
      <c r="C12756" s="4" t="s">
        <v>249</v>
      </c>
      <c r="D12756" s="4" t="s">
        <v>252</v>
      </c>
      <c r="E12756" s="5">
        <v>16.600000000000001</v>
      </c>
    </row>
    <row r="12757" spans="1:10" ht="11.25" x14ac:dyDescent="0.15">
      <c r="A12757" s="6" t="s">
        <v>329</v>
      </c>
      <c r="B12757" s="4" t="s">
        <v>37</v>
      </c>
      <c r="C12757" s="4" t="s">
        <v>249</v>
      </c>
      <c r="D12757" s="4" t="s">
        <v>312</v>
      </c>
      <c r="E12757" s="5">
        <v>10.26</v>
      </c>
      <c r="F12757" t="s">
        <v>354</v>
      </c>
    </row>
    <row r="12758" spans="1:10" ht="11.25" x14ac:dyDescent="0.15">
      <c r="A12758" s="6" t="s">
        <v>329</v>
      </c>
      <c r="B12758" s="4" t="s">
        <v>37</v>
      </c>
      <c r="C12758" s="4" t="s">
        <v>249</v>
      </c>
      <c r="D12758" s="4" t="s">
        <v>250</v>
      </c>
      <c r="E12758" s="5">
        <v>12.71</v>
      </c>
    </row>
    <row r="12759" spans="1:10" ht="11.25" x14ac:dyDescent="0.15">
      <c r="A12759" s="6" t="s">
        <v>329</v>
      </c>
      <c r="B12759" s="4" t="s">
        <v>141</v>
      </c>
      <c r="C12759" s="4" t="s">
        <v>249</v>
      </c>
      <c r="D12759" s="4" t="s">
        <v>312</v>
      </c>
      <c r="E12759" s="5">
        <v>11.35</v>
      </c>
    </row>
    <row r="12760" spans="1:10" ht="11.25" x14ac:dyDescent="0.15">
      <c r="A12760" s="6" t="s">
        <v>329</v>
      </c>
      <c r="B12760" s="4" t="s">
        <v>141</v>
      </c>
      <c r="C12760" s="4" t="s">
        <v>249</v>
      </c>
      <c r="D12760" s="4" t="s">
        <v>252</v>
      </c>
      <c r="E12760" s="5">
        <v>11.99</v>
      </c>
    </row>
    <row r="12761" spans="1:10" ht="11.25" x14ac:dyDescent="0.15">
      <c r="A12761" s="6" t="s">
        <v>329</v>
      </c>
      <c r="B12761" s="4" t="s">
        <v>38</v>
      </c>
      <c r="C12761" s="4" t="s">
        <v>249</v>
      </c>
      <c r="D12761" s="4" t="s">
        <v>312</v>
      </c>
      <c r="E12761" s="5">
        <v>12.31</v>
      </c>
      <c r="F12761" t="s">
        <v>353</v>
      </c>
      <c r="G12761" s="17">
        <f>+E12761+E12762+E12763+E12764+E12765+E12766+E12767+E12768</f>
        <v>89.94</v>
      </c>
      <c r="H12761" s="17">
        <f>E12769+E12770+E12771+E12772+E12773+E12774+E12775</f>
        <v>58.790000000000006</v>
      </c>
      <c r="I12761" s="18">
        <f>+(G12761/4)/(H12761/3)</f>
        <v>1.1473890117366898</v>
      </c>
      <c r="J12761" s="21">
        <f>+(B12761-$K$1)/7</f>
        <v>15</v>
      </c>
    </row>
    <row r="12762" spans="1:10" ht="11.25" x14ac:dyDescent="0.15">
      <c r="A12762" s="6" t="s">
        <v>329</v>
      </c>
      <c r="B12762" s="4" t="s">
        <v>38</v>
      </c>
      <c r="C12762" s="4" t="s">
        <v>249</v>
      </c>
      <c r="D12762" s="4" t="s">
        <v>312</v>
      </c>
      <c r="E12762" s="5">
        <v>9.48</v>
      </c>
    </row>
    <row r="12763" spans="1:10" ht="11.25" x14ac:dyDescent="0.15">
      <c r="A12763" s="6" t="s">
        <v>329</v>
      </c>
      <c r="B12763" s="4" t="s">
        <v>38</v>
      </c>
      <c r="C12763" s="4" t="s">
        <v>249</v>
      </c>
      <c r="D12763" s="4" t="s">
        <v>326</v>
      </c>
      <c r="E12763" s="5">
        <v>13.56</v>
      </c>
    </row>
    <row r="12764" spans="1:10" ht="11.25" x14ac:dyDescent="0.15">
      <c r="A12764" s="6" t="s">
        <v>329</v>
      </c>
      <c r="B12764" s="4" t="s">
        <v>38</v>
      </c>
      <c r="C12764" s="4" t="s">
        <v>249</v>
      </c>
      <c r="D12764" s="4" t="s">
        <v>326</v>
      </c>
      <c r="E12764" s="5">
        <v>13.38</v>
      </c>
    </row>
    <row r="12765" spans="1:10" ht="11.25" x14ac:dyDescent="0.15">
      <c r="A12765" s="6" t="s">
        <v>329</v>
      </c>
      <c r="B12765" s="4" t="s">
        <v>142</v>
      </c>
      <c r="C12765" s="4" t="s">
        <v>249</v>
      </c>
      <c r="D12765" s="4" t="s">
        <v>312</v>
      </c>
      <c r="E12765" s="5">
        <v>9.16</v>
      </c>
    </row>
    <row r="12766" spans="1:10" ht="11.25" x14ac:dyDescent="0.15">
      <c r="A12766" s="6" t="s">
        <v>329</v>
      </c>
      <c r="B12766" s="4" t="s">
        <v>142</v>
      </c>
      <c r="C12766" s="4" t="s">
        <v>249</v>
      </c>
      <c r="D12766" s="4" t="s">
        <v>326</v>
      </c>
      <c r="E12766" s="5">
        <v>13.74</v>
      </c>
    </row>
    <row r="12767" spans="1:10" ht="11.25" x14ac:dyDescent="0.15">
      <c r="A12767" s="6" t="s">
        <v>329</v>
      </c>
      <c r="B12767" s="4" t="s">
        <v>142</v>
      </c>
      <c r="C12767" s="4" t="s">
        <v>249</v>
      </c>
      <c r="D12767" s="4" t="s">
        <v>326</v>
      </c>
      <c r="E12767" s="5">
        <v>7.88</v>
      </c>
    </row>
    <row r="12768" spans="1:10" ht="11.25" x14ac:dyDescent="0.15">
      <c r="A12768" s="6" t="s">
        <v>329</v>
      </c>
      <c r="B12768" s="4" t="s">
        <v>142</v>
      </c>
      <c r="C12768" s="4" t="s">
        <v>249</v>
      </c>
      <c r="D12768" s="4" t="s">
        <v>251</v>
      </c>
      <c r="E12768" s="5">
        <v>10.43</v>
      </c>
    </row>
    <row r="12769" spans="1:10" ht="11.25" x14ac:dyDescent="0.15">
      <c r="A12769" s="6" t="s">
        <v>329</v>
      </c>
      <c r="B12769" s="4" t="s">
        <v>39</v>
      </c>
      <c r="C12769" s="4" t="s">
        <v>249</v>
      </c>
      <c r="D12769" s="4" t="s">
        <v>312</v>
      </c>
      <c r="E12769" s="5">
        <v>10.45</v>
      </c>
      <c r="F12769" t="s">
        <v>354</v>
      </c>
    </row>
    <row r="12770" spans="1:10" ht="11.25" x14ac:dyDescent="0.15">
      <c r="A12770" s="6" t="s">
        <v>329</v>
      </c>
      <c r="B12770" s="4" t="s">
        <v>39</v>
      </c>
      <c r="C12770" s="4" t="s">
        <v>249</v>
      </c>
      <c r="D12770" s="4" t="s">
        <v>312</v>
      </c>
      <c r="E12770" s="5">
        <v>4.1900000000000004</v>
      </c>
    </row>
    <row r="12771" spans="1:10" ht="11.25" x14ac:dyDescent="0.15">
      <c r="A12771" s="6" t="s">
        <v>329</v>
      </c>
      <c r="B12771" s="4" t="s">
        <v>39</v>
      </c>
      <c r="C12771" s="4" t="s">
        <v>249</v>
      </c>
      <c r="D12771" s="4" t="s">
        <v>326</v>
      </c>
      <c r="E12771" s="5">
        <v>11.13</v>
      </c>
    </row>
    <row r="12772" spans="1:10" ht="11.25" x14ac:dyDescent="0.15">
      <c r="A12772" s="6" t="s">
        <v>329</v>
      </c>
      <c r="B12772" s="4" t="s">
        <v>39</v>
      </c>
      <c r="C12772" s="4" t="s">
        <v>249</v>
      </c>
      <c r="D12772" s="4" t="s">
        <v>326</v>
      </c>
      <c r="E12772" s="5">
        <v>6.27</v>
      </c>
    </row>
    <row r="12773" spans="1:10" ht="11.25" x14ac:dyDescent="0.15">
      <c r="A12773" s="6" t="s">
        <v>329</v>
      </c>
      <c r="B12773" s="4" t="s">
        <v>143</v>
      </c>
      <c r="C12773" s="4" t="s">
        <v>249</v>
      </c>
      <c r="D12773" s="4" t="s">
        <v>312</v>
      </c>
      <c r="E12773" s="5">
        <v>11.66</v>
      </c>
    </row>
    <row r="12774" spans="1:10" ht="11.25" x14ac:dyDescent="0.15">
      <c r="A12774" s="6" t="s">
        <v>329</v>
      </c>
      <c r="B12774" s="4" t="s">
        <v>143</v>
      </c>
      <c r="C12774" s="4" t="s">
        <v>249</v>
      </c>
      <c r="D12774" s="4" t="s">
        <v>326</v>
      </c>
      <c r="E12774" s="5">
        <v>12.38</v>
      </c>
    </row>
    <row r="12775" spans="1:10" ht="11.25" x14ac:dyDescent="0.15">
      <c r="A12775" s="6" t="s">
        <v>329</v>
      </c>
      <c r="B12775" s="4" t="s">
        <v>143</v>
      </c>
      <c r="C12775" s="4" t="s">
        <v>249</v>
      </c>
      <c r="D12775" s="4" t="s">
        <v>326</v>
      </c>
      <c r="E12775" s="5">
        <v>2.71</v>
      </c>
    </row>
    <row r="12776" spans="1:10" ht="11.25" x14ac:dyDescent="0.15">
      <c r="A12776" s="6" t="s">
        <v>329</v>
      </c>
      <c r="B12776" s="4" t="s">
        <v>40</v>
      </c>
      <c r="C12776" s="4" t="s">
        <v>249</v>
      </c>
      <c r="D12776" s="4" t="s">
        <v>312</v>
      </c>
      <c r="E12776" s="5">
        <v>11.33</v>
      </c>
      <c r="F12776" t="s">
        <v>353</v>
      </c>
      <c r="G12776" s="17">
        <f>+E12776+E12777+E12778+E12779+E12780+E12781+E12782+E12783</f>
        <v>87.589999999999989</v>
      </c>
      <c r="H12776" s="17">
        <f>E12784+E12785+E12786+E12787</f>
        <v>50.040000000000006</v>
      </c>
      <c r="I12776" s="18">
        <f>+(G12776/4)/(H12776/3)</f>
        <v>1.3127997601918462</v>
      </c>
      <c r="J12776" s="21">
        <f>+(B12776-$K$1)/7</f>
        <v>16</v>
      </c>
    </row>
    <row r="12777" spans="1:10" ht="11.25" x14ac:dyDescent="0.15">
      <c r="A12777" s="6" t="s">
        <v>329</v>
      </c>
      <c r="B12777" s="4" t="s">
        <v>40</v>
      </c>
      <c r="C12777" s="4" t="s">
        <v>249</v>
      </c>
      <c r="D12777" s="4" t="s">
        <v>312</v>
      </c>
      <c r="E12777" s="5">
        <v>8.4600000000000009</v>
      </c>
    </row>
    <row r="12778" spans="1:10" ht="11.25" x14ac:dyDescent="0.15">
      <c r="A12778" s="9" t="s">
        <v>329</v>
      </c>
      <c r="B12778" s="4" t="s">
        <v>40</v>
      </c>
      <c r="C12778" s="4" t="s">
        <v>249</v>
      </c>
      <c r="D12778" s="4" t="s">
        <v>326</v>
      </c>
      <c r="E12778" s="5">
        <v>12.86</v>
      </c>
    </row>
    <row r="12779" spans="1:10" ht="11.25" x14ac:dyDescent="0.15">
      <c r="A12779" s="6" t="s">
        <v>329</v>
      </c>
      <c r="B12779" s="4" t="s">
        <v>40</v>
      </c>
      <c r="C12779" s="4" t="s">
        <v>249</v>
      </c>
      <c r="D12779" s="4" t="s">
        <v>326</v>
      </c>
      <c r="E12779" s="5">
        <v>14.04</v>
      </c>
    </row>
    <row r="12780" spans="1:10" ht="11.25" x14ac:dyDescent="0.15">
      <c r="A12780" s="6" t="s">
        <v>329</v>
      </c>
      <c r="B12780" s="4" t="s">
        <v>144</v>
      </c>
      <c r="C12780" s="4" t="s">
        <v>249</v>
      </c>
      <c r="D12780" s="4" t="s">
        <v>312</v>
      </c>
      <c r="E12780" s="5">
        <v>11.77</v>
      </c>
    </row>
    <row r="12781" spans="1:10" ht="11.25" x14ac:dyDescent="0.15">
      <c r="A12781" s="6" t="s">
        <v>329</v>
      </c>
      <c r="B12781" s="4" t="s">
        <v>144</v>
      </c>
      <c r="C12781" s="4" t="s">
        <v>249</v>
      </c>
      <c r="D12781" s="4" t="s">
        <v>312</v>
      </c>
      <c r="E12781" s="5">
        <v>6.13</v>
      </c>
    </row>
    <row r="12782" spans="1:10" ht="11.25" x14ac:dyDescent="0.15">
      <c r="A12782" s="6" t="s">
        <v>329</v>
      </c>
      <c r="B12782" s="4" t="s">
        <v>144</v>
      </c>
      <c r="C12782" s="4" t="s">
        <v>249</v>
      </c>
      <c r="D12782" s="4" t="s">
        <v>326</v>
      </c>
      <c r="E12782" s="5">
        <v>13.65</v>
      </c>
    </row>
    <row r="12783" spans="1:10" ht="11.25" x14ac:dyDescent="0.15">
      <c r="A12783" s="6" t="s">
        <v>329</v>
      </c>
      <c r="B12783" s="4" t="s">
        <v>144</v>
      </c>
      <c r="C12783" s="4" t="s">
        <v>249</v>
      </c>
      <c r="D12783" s="4" t="s">
        <v>326</v>
      </c>
      <c r="E12783" s="5">
        <v>9.35</v>
      </c>
    </row>
    <row r="12784" spans="1:10" ht="11.25" x14ac:dyDescent="0.15">
      <c r="A12784" s="6" t="s">
        <v>329</v>
      </c>
      <c r="B12784" s="4" t="s">
        <v>41</v>
      </c>
      <c r="C12784" s="4" t="s">
        <v>249</v>
      </c>
      <c r="D12784" s="4" t="s">
        <v>312</v>
      </c>
      <c r="E12784" s="5">
        <v>12.2</v>
      </c>
      <c r="F12784" t="s">
        <v>354</v>
      </c>
    </row>
    <row r="12785" spans="1:10" ht="11.25" x14ac:dyDescent="0.15">
      <c r="A12785" s="6" t="s">
        <v>329</v>
      </c>
      <c r="B12785" s="4" t="s">
        <v>41</v>
      </c>
      <c r="C12785" s="4" t="s">
        <v>249</v>
      </c>
      <c r="D12785" s="4" t="s">
        <v>326</v>
      </c>
      <c r="E12785" s="5">
        <v>13.22</v>
      </c>
    </row>
    <row r="12786" spans="1:10" ht="11.25" x14ac:dyDescent="0.15">
      <c r="A12786" s="6" t="s">
        <v>329</v>
      </c>
      <c r="B12786" s="4" t="s">
        <v>145</v>
      </c>
      <c r="C12786" s="4" t="s">
        <v>249</v>
      </c>
      <c r="D12786" s="4" t="s">
        <v>312</v>
      </c>
      <c r="E12786" s="5">
        <v>11.34</v>
      </c>
    </row>
    <row r="12787" spans="1:10" ht="11.25" x14ac:dyDescent="0.15">
      <c r="A12787" s="6" t="s">
        <v>329</v>
      </c>
      <c r="B12787" s="4" t="s">
        <v>145</v>
      </c>
      <c r="C12787" s="4" t="s">
        <v>249</v>
      </c>
      <c r="D12787" s="4" t="s">
        <v>326</v>
      </c>
      <c r="E12787" s="5">
        <v>13.28</v>
      </c>
    </row>
    <row r="12788" spans="1:10" ht="11.25" x14ac:dyDescent="0.15">
      <c r="A12788" s="6" t="s">
        <v>329</v>
      </c>
      <c r="B12788" s="4" t="s">
        <v>42</v>
      </c>
      <c r="C12788" s="4" t="s">
        <v>249</v>
      </c>
      <c r="D12788" s="4" t="s">
        <v>312</v>
      </c>
      <c r="E12788" s="5">
        <v>13.99</v>
      </c>
      <c r="F12788" t="s">
        <v>353</v>
      </c>
      <c r="G12788" s="17">
        <f>+E12788+E12789+E12790+E12791+E12792+E12793+E12794</f>
        <v>87.21</v>
      </c>
      <c r="H12788" s="17">
        <f>E12796+E12797+E12798+E12795</f>
        <v>48.41</v>
      </c>
      <c r="I12788" s="18">
        <f>+(G12788/4)/(H12788/3)</f>
        <v>1.3511154720099152</v>
      </c>
      <c r="J12788" s="21">
        <f>+(B12788-$K$1)/7</f>
        <v>17</v>
      </c>
    </row>
    <row r="12789" spans="1:10" ht="11.25" x14ac:dyDescent="0.15">
      <c r="A12789" s="6" t="s">
        <v>329</v>
      </c>
      <c r="B12789" s="4" t="s">
        <v>42</v>
      </c>
      <c r="C12789" s="4" t="s">
        <v>249</v>
      </c>
      <c r="D12789" s="4" t="s">
        <v>312</v>
      </c>
      <c r="E12789" s="5">
        <v>7.68</v>
      </c>
    </row>
    <row r="12790" spans="1:10" ht="11.25" x14ac:dyDescent="0.15">
      <c r="A12790" s="6" t="s">
        <v>329</v>
      </c>
      <c r="B12790" s="4" t="s">
        <v>42</v>
      </c>
      <c r="C12790" s="4" t="s">
        <v>249</v>
      </c>
      <c r="D12790" s="4" t="s">
        <v>326</v>
      </c>
      <c r="E12790" s="5">
        <v>14.01</v>
      </c>
    </row>
    <row r="12791" spans="1:10" ht="11.25" x14ac:dyDescent="0.15">
      <c r="A12791" s="6" t="s">
        <v>329</v>
      </c>
      <c r="B12791" s="4" t="s">
        <v>42</v>
      </c>
      <c r="C12791" s="4" t="s">
        <v>249</v>
      </c>
      <c r="D12791" s="4" t="s">
        <v>326</v>
      </c>
      <c r="E12791" s="5">
        <v>13.27</v>
      </c>
    </row>
    <row r="12792" spans="1:10" ht="11.25" x14ac:dyDescent="0.15">
      <c r="A12792" s="6" t="s">
        <v>329</v>
      </c>
      <c r="B12792" s="4" t="s">
        <v>147</v>
      </c>
      <c r="C12792" s="4" t="s">
        <v>249</v>
      </c>
      <c r="D12792" s="4" t="s">
        <v>312</v>
      </c>
      <c r="E12792" s="5">
        <v>15.88</v>
      </c>
    </row>
    <row r="12793" spans="1:10" ht="11.25" x14ac:dyDescent="0.15">
      <c r="A12793" s="6" t="s">
        <v>329</v>
      </c>
      <c r="B12793" s="4" t="s">
        <v>147</v>
      </c>
      <c r="C12793" s="4" t="s">
        <v>249</v>
      </c>
      <c r="D12793" s="4" t="s">
        <v>326</v>
      </c>
      <c r="E12793" s="5">
        <v>15</v>
      </c>
    </row>
    <row r="12794" spans="1:10" ht="11.25" x14ac:dyDescent="0.15">
      <c r="A12794" s="6" t="s">
        <v>329</v>
      </c>
      <c r="B12794" s="4" t="s">
        <v>147</v>
      </c>
      <c r="C12794" s="4" t="s">
        <v>249</v>
      </c>
      <c r="D12794" s="4" t="s">
        <v>326</v>
      </c>
      <c r="E12794" s="5">
        <v>7.38</v>
      </c>
    </row>
    <row r="12795" spans="1:10" ht="11.25" x14ac:dyDescent="0.15">
      <c r="A12795" s="6" t="s">
        <v>329</v>
      </c>
      <c r="B12795" s="4" t="s">
        <v>43</v>
      </c>
      <c r="C12795" s="4" t="s">
        <v>249</v>
      </c>
      <c r="D12795" s="4" t="s">
        <v>312</v>
      </c>
      <c r="E12795" s="5">
        <v>11.57</v>
      </c>
      <c r="F12795" t="s">
        <v>354</v>
      </c>
    </row>
    <row r="12796" spans="1:10" ht="11.25" x14ac:dyDescent="0.15">
      <c r="A12796" s="6" t="s">
        <v>329</v>
      </c>
      <c r="B12796" s="4" t="s">
        <v>43</v>
      </c>
      <c r="C12796" s="4" t="s">
        <v>249</v>
      </c>
      <c r="D12796" s="4" t="s">
        <v>326</v>
      </c>
      <c r="E12796" s="5">
        <v>11.42</v>
      </c>
    </row>
    <row r="12797" spans="1:10" ht="11.25" x14ac:dyDescent="0.15">
      <c r="A12797" s="6" t="s">
        <v>329</v>
      </c>
      <c r="B12797" s="4" t="s">
        <v>148</v>
      </c>
      <c r="C12797" s="4" t="s">
        <v>249</v>
      </c>
      <c r="D12797" s="4" t="s">
        <v>312</v>
      </c>
      <c r="E12797" s="5">
        <v>12.05</v>
      </c>
    </row>
    <row r="12798" spans="1:10" ht="11.25" x14ac:dyDescent="0.15">
      <c r="A12798" s="6" t="s">
        <v>329</v>
      </c>
      <c r="B12798" s="4" t="s">
        <v>148</v>
      </c>
      <c r="C12798" s="4" t="s">
        <v>249</v>
      </c>
      <c r="D12798" s="4" t="s">
        <v>326</v>
      </c>
      <c r="E12798" s="5">
        <v>13.37</v>
      </c>
    </row>
    <row r="12799" spans="1:10" ht="11.25" x14ac:dyDescent="0.15">
      <c r="A12799" s="6" t="s">
        <v>329</v>
      </c>
      <c r="B12799" s="4" t="s">
        <v>44</v>
      </c>
      <c r="C12799" s="4" t="s">
        <v>249</v>
      </c>
      <c r="D12799" s="4" t="s">
        <v>312</v>
      </c>
      <c r="E12799" s="5">
        <v>13.77</v>
      </c>
      <c r="F12799" t="s">
        <v>353</v>
      </c>
      <c r="G12799" s="17">
        <f>+E12799+E12800+E12801+E12802+E12803+E12804+E12805+E12806</f>
        <v>90.38</v>
      </c>
      <c r="H12799" s="17">
        <f>E12807+E12808+E12809+E12810+E12811</f>
        <v>55.1</v>
      </c>
      <c r="I12799" s="18">
        <f>+(G12799/4)/(H12799/3)</f>
        <v>1.2302177858439201</v>
      </c>
      <c r="J12799" s="21">
        <f>+(B12799-$K$1)/7</f>
        <v>18</v>
      </c>
    </row>
    <row r="12800" spans="1:10" ht="11.25" x14ac:dyDescent="0.15">
      <c r="A12800" s="6" t="s">
        <v>329</v>
      </c>
      <c r="B12800" s="4" t="s">
        <v>44</v>
      </c>
      <c r="C12800" s="4" t="s">
        <v>249</v>
      </c>
      <c r="D12800" s="4" t="s">
        <v>312</v>
      </c>
      <c r="E12800" s="5">
        <v>7.29</v>
      </c>
    </row>
    <row r="12801" spans="1:10" ht="11.25" x14ac:dyDescent="0.15">
      <c r="A12801" s="6" t="s">
        <v>329</v>
      </c>
      <c r="B12801" s="4" t="s">
        <v>44</v>
      </c>
      <c r="C12801" s="4" t="s">
        <v>249</v>
      </c>
      <c r="D12801" s="4" t="s">
        <v>326</v>
      </c>
      <c r="E12801" s="5">
        <v>13.63</v>
      </c>
    </row>
    <row r="12802" spans="1:10" ht="11.25" x14ac:dyDescent="0.15">
      <c r="A12802" s="6" t="s">
        <v>329</v>
      </c>
      <c r="B12802" s="4" t="s">
        <v>44</v>
      </c>
      <c r="C12802" s="4" t="s">
        <v>249</v>
      </c>
      <c r="D12802" s="4" t="s">
        <v>326</v>
      </c>
      <c r="E12802" s="5">
        <v>13.13</v>
      </c>
    </row>
    <row r="12803" spans="1:10" ht="11.25" x14ac:dyDescent="0.15">
      <c r="A12803" s="6" t="s">
        <v>329</v>
      </c>
      <c r="B12803" s="4" t="s">
        <v>149</v>
      </c>
      <c r="C12803" s="4" t="s">
        <v>249</v>
      </c>
      <c r="D12803" s="4" t="s">
        <v>312</v>
      </c>
      <c r="E12803" s="5">
        <v>14.63</v>
      </c>
    </row>
    <row r="12804" spans="1:10" ht="11.25" x14ac:dyDescent="0.15">
      <c r="A12804" s="6" t="s">
        <v>329</v>
      </c>
      <c r="B12804" s="4" t="s">
        <v>149</v>
      </c>
      <c r="C12804" s="4" t="s">
        <v>249</v>
      </c>
      <c r="D12804" s="4" t="s">
        <v>312</v>
      </c>
      <c r="E12804" s="5">
        <v>3.86</v>
      </c>
    </row>
    <row r="12805" spans="1:10" ht="11.25" x14ac:dyDescent="0.15">
      <c r="A12805" s="6" t="s">
        <v>329</v>
      </c>
      <c r="B12805" s="4" t="s">
        <v>149</v>
      </c>
      <c r="C12805" s="4" t="s">
        <v>249</v>
      </c>
      <c r="D12805" s="4" t="s">
        <v>326</v>
      </c>
      <c r="E12805" s="5">
        <v>14.3</v>
      </c>
    </row>
    <row r="12806" spans="1:10" ht="11.25" x14ac:dyDescent="0.15">
      <c r="A12806" s="6" t="s">
        <v>329</v>
      </c>
      <c r="B12806" s="4" t="s">
        <v>149</v>
      </c>
      <c r="C12806" s="4" t="s">
        <v>249</v>
      </c>
      <c r="D12806" s="4" t="s">
        <v>326</v>
      </c>
      <c r="E12806" s="5">
        <v>9.77</v>
      </c>
    </row>
    <row r="12807" spans="1:10" ht="11.25" x14ac:dyDescent="0.15">
      <c r="A12807" s="6" t="s">
        <v>329</v>
      </c>
      <c r="B12807" s="4" t="s">
        <v>45</v>
      </c>
      <c r="C12807" s="4" t="s">
        <v>249</v>
      </c>
      <c r="D12807" s="4" t="s">
        <v>312</v>
      </c>
      <c r="E12807" s="5">
        <v>12.56</v>
      </c>
      <c r="F12807" t="s">
        <v>354</v>
      </c>
    </row>
    <row r="12808" spans="1:10" ht="11.25" x14ac:dyDescent="0.15">
      <c r="A12808" s="6" t="s">
        <v>329</v>
      </c>
      <c r="B12808" s="4" t="s">
        <v>45</v>
      </c>
      <c r="C12808" s="4" t="s">
        <v>249</v>
      </c>
      <c r="D12808" s="4" t="s">
        <v>326</v>
      </c>
      <c r="E12808" s="5">
        <v>12.32</v>
      </c>
    </row>
    <row r="12809" spans="1:10" ht="11.25" x14ac:dyDescent="0.15">
      <c r="A12809" s="6" t="s">
        <v>329</v>
      </c>
      <c r="B12809" s="4" t="s">
        <v>45</v>
      </c>
      <c r="C12809" s="4" t="s">
        <v>249</v>
      </c>
      <c r="D12809" s="4" t="s">
        <v>326</v>
      </c>
      <c r="E12809" s="5">
        <v>4.41</v>
      </c>
    </row>
    <row r="12810" spans="1:10" ht="11.25" x14ac:dyDescent="0.15">
      <c r="A12810" s="6" t="s">
        <v>329</v>
      </c>
      <c r="B12810" s="4" t="s">
        <v>150</v>
      </c>
      <c r="C12810" s="4" t="s">
        <v>249</v>
      </c>
      <c r="D12810" s="4" t="s">
        <v>312</v>
      </c>
      <c r="E12810" s="5">
        <v>12.18</v>
      </c>
    </row>
    <row r="12811" spans="1:10" ht="11.25" x14ac:dyDescent="0.15">
      <c r="A12811" s="6" t="s">
        <v>329</v>
      </c>
      <c r="B12811" s="4" t="s">
        <v>150</v>
      </c>
      <c r="C12811" s="4" t="s">
        <v>249</v>
      </c>
      <c r="D12811" s="4" t="s">
        <v>326</v>
      </c>
      <c r="E12811" s="5">
        <v>13.63</v>
      </c>
    </row>
    <row r="12812" spans="1:10" ht="11.25" x14ac:dyDescent="0.15">
      <c r="A12812" s="6" t="s">
        <v>329</v>
      </c>
      <c r="B12812" s="4" t="s">
        <v>46</v>
      </c>
      <c r="C12812" s="4" t="s">
        <v>249</v>
      </c>
      <c r="D12812" s="4" t="s">
        <v>312</v>
      </c>
      <c r="E12812" s="5">
        <v>13.03</v>
      </c>
      <c r="F12812" t="s">
        <v>353</v>
      </c>
      <c r="G12812" s="17">
        <f>+E12812+E12813+E12814+E12815+E12816+E12817+E12818+E12819</f>
        <v>90.42</v>
      </c>
      <c r="H12812" s="17">
        <f>E12820+E12821+E12822+E12823</f>
        <v>52.550000000000004</v>
      </c>
      <c r="I12812" s="18">
        <f>+(G12812/4)/(H12812/3)</f>
        <v>1.2904852521408181</v>
      </c>
      <c r="J12812" s="21">
        <f>+(B12812-$K$1)/7</f>
        <v>19</v>
      </c>
    </row>
    <row r="12813" spans="1:10" ht="11.25" x14ac:dyDescent="0.15">
      <c r="A12813" s="6" t="s">
        <v>329</v>
      </c>
      <c r="B12813" s="4" t="s">
        <v>46</v>
      </c>
      <c r="C12813" s="4" t="s">
        <v>249</v>
      </c>
      <c r="D12813" s="4" t="s">
        <v>312</v>
      </c>
      <c r="E12813" s="5">
        <v>9.0299999999999994</v>
      </c>
    </row>
    <row r="12814" spans="1:10" ht="11.25" x14ac:dyDescent="0.15">
      <c r="A12814" s="6" t="s">
        <v>329</v>
      </c>
      <c r="B12814" s="4" t="s">
        <v>46</v>
      </c>
      <c r="C12814" s="4" t="s">
        <v>249</v>
      </c>
      <c r="D12814" s="4" t="s">
        <v>326</v>
      </c>
      <c r="E12814" s="5">
        <v>13.36</v>
      </c>
    </row>
    <row r="12815" spans="1:10" ht="11.25" x14ac:dyDescent="0.15">
      <c r="A12815" s="6" t="s">
        <v>329</v>
      </c>
      <c r="B12815" s="4" t="s">
        <v>46</v>
      </c>
      <c r="C12815" s="4" t="s">
        <v>249</v>
      </c>
      <c r="D12815" s="4" t="s">
        <v>326</v>
      </c>
      <c r="E12815" s="5">
        <v>13.18</v>
      </c>
    </row>
    <row r="12816" spans="1:10" ht="11.25" x14ac:dyDescent="0.15">
      <c r="A12816" s="6" t="s">
        <v>329</v>
      </c>
      <c r="B12816" s="4" t="s">
        <v>151</v>
      </c>
      <c r="C12816" s="4" t="s">
        <v>249</v>
      </c>
      <c r="D12816" s="4" t="s">
        <v>312</v>
      </c>
      <c r="E12816" s="5">
        <v>12.85</v>
      </c>
    </row>
    <row r="12817" spans="1:10" ht="11.25" x14ac:dyDescent="0.15">
      <c r="A12817" s="6" t="s">
        <v>329</v>
      </c>
      <c r="B12817" s="4" t="s">
        <v>151</v>
      </c>
      <c r="C12817" s="4" t="s">
        <v>249</v>
      </c>
      <c r="D12817" s="4" t="s">
        <v>312</v>
      </c>
      <c r="E12817" s="5">
        <v>7.88</v>
      </c>
    </row>
    <row r="12818" spans="1:10" ht="11.25" x14ac:dyDescent="0.15">
      <c r="A12818" s="6" t="s">
        <v>329</v>
      </c>
      <c r="B12818" s="4" t="s">
        <v>151</v>
      </c>
      <c r="C12818" s="4" t="s">
        <v>249</v>
      </c>
      <c r="D12818" s="4" t="s">
        <v>326</v>
      </c>
      <c r="E12818" s="5">
        <v>13.73</v>
      </c>
    </row>
    <row r="12819" spans="1:10" ht="11.25" x14ac:dyDescent="0.15">
      <c r="A12819" s="6" t="s">
        <v>329</v>
      </c>
      <c r="B12819" s="4" t="s">
        <v>151</v>
      </c>
      <c r="C12819" s="4" t="s">
        <v>249</v>
      </c>
      <c r="D12819" s="4" t="s">
        <v>326</v>
      </c>
      <c r="E12819" s="5">
        <v>7.36</v>
      </c>
    </row>
    <row r="12820" spans="1:10" ht="11.25" x14ac:dyDescent="0.15">
      <c r="A12820" s="6" t="s">
        <v>329</v>
      </c>
      <c r="B12820" s="4" t="s">
        <v>47</v>
      </c>
      <c r="C12820" s="4" t="s">
        <v>249</v>
      </c>
      <c r="D12820" s="4" t="s">
        <v>312</v>
      </c>
      <c r="E12820" s="5">
        <v>12.61</v>
      </c>
      <c r="F12820" t="s">
        <v>354</v>
      </c>
    </row>
    <row r="12821" spans="1:10" ht="11.25" x14ac:dyDescent="0.15">
      <c r="A12821" s="6" t="s">
        <v>329</v>
      </c>
      <c r="B12821" s="4" t="s">
        <v>47</v>
      </c>
      <c r="C12821" s="4" t="s">
        <v>249</v>
      </c>
      <c r="D12821" s="4" t="s">
        <v>326</v>
      </c>
      <c r="E12821" s="5">
        <v>13.47</v>
      </c>
    </row>
    <row r="12822" spans="1:10" ht="11.25" x14ac:dyDescent="0.15">
      <c r="A12822" s="9" t="s">
        <v>329</v>
      </c>
      <c r="B12822" s="4" t="s">
        <v>152</v>
      </c>
      <c r="C12822" s="4" t="s">
        <v>249</v>
      </c>
      <c r="D12822" s="4" t="s">
        <v>312</v>
      </c>
      <c r="E12822" s="5">
        <v>14.73</v>
      </c>
    </row>
    <row r="12823" spans="1:10" ht="11.25" x14ac:dyDescent="0.15">
      <c r="A12823" s="6" t="s">
        <v>329</v>
      </c>
      <c r="B12823" s="4" t="s">
        <v>152</v>
      </c>
      <c r="C12823" s="4" t="s">
        <v>249</v>
      </c>
      <c r="D12823" s="4" t="s">
        <v>326</v>
      </c>
      <c r="E12823" s="5">
        <v>11.74</v>
      </c>
    </row>
    <row r="12824" spans="1:10" ht="11.25" x14ac:dyDescent="0.15">
      <c r="A12824" s="6" t="s">
        <v>329</v>
      </c>
      <c r="B12824" s="4" t="s">
        <v>48</v>
      </c>
      <c r="C12824" s="4" t="s">
        <v>249</v>
      </c>
      <c r="D12824" s="4" t="s">
        <v>253</v>
      </c>
      <c r="E12824" s="5">
        <v>12.63</v>
      </c>
      <c r="F12824" t="s">
        <v>353</v>
      </c>
      <c r="G12824" s="17">
        <f>+E12824+E12825+E12826+E12827+E12828+E12829+E12830</f>
        <v>78.260000000000005</v>
      </c>
      <c r="H12824" s="17">
        <f>E12832+E12833+E12834+E12835+E12831+E12836</f>
        <v>58.199999999999996</v>
      </c>
      <c r="I12824" s="18">
        <f>+(G12824/4)/(H12824/3)</f>
        <v>1.0085051546391754</v>
      </c>
      <c r="J12824" s="21">
        <f>+(B12824-$K$1)/7</f>
        <v>20</v>
      </c>
    </row>
    <row r="12825" spans="1:10" ht="11.25" x14ac:dyDescent="0.15">
      <c r="A12825" s="6" t="s">
        <v>329</v>
      </c>
      <c r="B12825" s="4" t="s">
        <v>48</v>
      </c>
      <c r="C12825" s="4" t="s">
        <v>249</v>
      </c>
      <c r="D12825" s="4" t="s">
        <v>253</v>
      </c>
      <c r="E12825" s="5">
        <v>5.31</v>
      </c>
    </row>
    <row r="12826" spans="1:10" ht="11.25" x14ac:dyDescent="0.15">
      <c r="A12826" s="6" t="s">
        <v>329</v>
      </c>
      <c r="B12826" s="4" t="s">
        <v>48</v>
      </c>
      <c r="C12826" s="4" t="s">
        <v>249</v>
      </c>
      <c r="D12826" s="4" t="s">
        <v>252</v>
      </c>
      <c r="E12826" s="5">
        <v>15.44</v>
      </c>
    </row>
    <row r="12827" spans="1:10" ht="11.25" x14ac:dyDescent="0.15">
      <c r="A12827" s="6" t="s">
        <v>329</v>
      </c>
      <c r="B12827" s="4" t="s">
        <v>48</v>
      </c>
      <c r="C12827" s="4" t="s">
        <v>249</v>
      </c>
      <c r="D12827" s="4" t="s">
        <v>252</v>
      </c>
      <c r="E12827" s="5">
        <v>7.7</v>
      </c>
    </row>
    <row r="12828" spans="1:10" ht="11.25" x14ac:dyDescent="0.15">
      <c r="A12828" s="6" t="s">
        <v>329</v>
      </c>
      <c r="B12828" s="4" t="s">
        <v>153</v>
      </c>
      <c r="C12828" s="4" t="s">
        <v>249</v>
      </c>
      <c r="D12828" s="4" t="s">
        <v>253</v>
      </c>
      <c r="E12828" s="5">
        <v>14.99</v>
      </c>
    </row>
    <row r="12829" spans="1:10" ht="11.25" x14ac:dyDescent="0.15">
      <c r="A12829" s="6" t="s">
        <v>329</v>
      </c>
      <c r="B12829" s="4" t="s">
        <v>153</v>
      </c>
      <c r="C12829" s="4" t="s">
        <v>249</v>
      </c>
      <c r="D12829" s="4" t="s">
        <v>252</v>
      </c>
      <c r="E12829" s="5">
        <v>15.2</v>
      </c>
    </row>
    <row r="12830" spans="1:10" ht="11.25" x14ac:dyDescent="0.15">
      <c r="A12830" s="6" t="s">
        <v>329</v>
      </c>
      <c r="B12830" s="4" t="s">
        <v>153</v>
      </c>
      <c r="C12830" s="4" t="s">
        <v>249</v>
      </c>
      <c r="D12830" s="4" t="s">
        <v>252</v>
      </c>
      <c r="E12830" s="5">
        <v>6.99</v>
      </c>
    </row>
    <row r="12831" spans="1:10" ht="11.25" x14ac:dyDescent="0.15">
      <c r="A12831" s="6" t="s">
        <v>329</v>
      </c>
      <c r="B12831" s="4" t="s">
        <v>49</v>
      </c>
      <c r="C12831" s="4" t="s">
        <v>249</v>
      </c>
      <c r="D12831" s="4" t="s">
        <v>312</v>
      </c>
      <c r="E12831" s="5">
        <v>13.41</v>
      </c>
      <c r="F12831" t="s">
        <v>354</v>
      </c>
    </row>
    <row r="12832" spans="1:10" ht="11.25" x14ac:dyDescent="0.15">
      <c r="A12832" s="6" t="s">
        <v>329</v>
      </c>
      <c r="B12832" s="4" t="s">
        <v>49</v>
      </c>
      <c r="C12832" s="4" t="s">
        <v>249</v>
      </c>
      <c r="D12832" s="4" t="s">
        <v>312</v>
      </c>
      <c r="E12832" s="5">
        <v>1.83</v>
      </c>
    </row>
    <row r="12833" spans="1:10" ht="11.25" x14ac:dyDescent="0.15">
      <c r="A12833" s="6" t="s">
        <v>329</v>
      </c>
      <c r="B12833" s="4" t="s">
        <v>49</v>
      </c>
      <c r="C12833" s="4" t="s">
        <v>249</v>
      </c>
      <c r="D12833" s="4" t="s">
        <v>326</v>
      </c>
      <c r="E12833" s="5">
        <v>13.69</v>
      </c>
    </row>
    <row r="12834" spans="1:10" ht="11.25" x14ac:dyDescent="0.15">
      <c r="A12834" s="6" t="s">
        <v>329</v>
      </c>
      <c r="B12834" s="4" t="s">
        <v>49</v>
      </c>
      <c r="C12834" s="4" t="s">
        <v>249</v>
      </c>
      <c r="D12834" s="4" t="s">
        <v>326</v>
      </c>
      <c r="E12834" s="5">
        <v>2.0299999999999998</v>
      </c>
    </row>
    <row r="12835" spans="1:10" ht="11.25" x14ac:dyDescent="0.15">
      <c r="A12835" s="6" t="s">
        <v>329</v>
      </c>
      <c r="B12835" s="4" t="s">
        <v>154</v>
      </c>
      <c r="C12835" s="4" t="s">
        <v>249</v>
      </c>
      <c r="D12835" s="4" t="s">
        <v>251</v>
      </c>
      <c r="E12835" s="5">
        <v>17.34</v>
      </c>
    </row>
    <row r="12836" spans="1:10" ht="11.25" x14ac:dyDescent="0.15">
      <c r="A12836" s="6" t="s">
        <v>329</v>
      </c>
      <c r="B12836" s="4" t="s">
        <v>154</v>
      </c>
      <c r="C12836" s="4" t="s">
        <v>249</v>
      </c>
      <c r="D12836" s="4" t="s">
        <v>251</v>
      </c>
      <c r="E12836" s="5">
        <v>9.9</v>
      </c>
    </row>
    <row r="12837" spans="1:10" ht="11.25" x14ac:dyDescent="0.15">
      <c r="A12837" s="6" t="s">
        <v>329</v>
      </c>
      <c r="B12837" s="4" t="s">
        <v>50</v>
      </c>
      <c r="C12837" s="4" t="s">
        <v>249</v>
      </c>
      <c r="D12837" s="4" t="s">
        <v>312</v>
      </c>
      <c r="E12837" s="5">
        <v>12.94</v>
      </c>
      <c r="F12837" t="s">
        <v>353</v>
      </c>
      <c r="G12837" s="17">
        <f>+E12837+E12838+E12839+E12840+E12841+E12842+E12843+E12844</f>
        <v>87.429999999999993</v>
      </c>
      <c r="H12837" s="17">
        <f>E12845+E12846+E12847+E12848</f>
        <v>53.33</v>
      </c>
      <c r="I12837" s="18">
        <f>+(G12837/4)/(H12837/3)</f>
        <v>1.229561222576411</v>
      </c>
      <c r="J12837" s="21">
        <f>+(B12837-$K$1)/7</f>
        <v>21</v>
      </c>
    </row>
    <row r="12838" spans="1:10" ht="11.25" x14ac:dyDescent="0.15">
      <c r="A12838" s="6" t="s">
        <v>329</v>
      </c>
      <c r="B12838" s="4" t="s">
        <v>50</v>
      </c>
      <c r="C12838" s="4" t="s">
        <v>249</v>
      </c>
      <c r="D12838" s="4" t="s">
        <v>312</v>
      </c>
      <c r="E12838" s="5">
        <v>8.6</v>
      </c>
    </row>
    <row r="12839" spans="1:10" ht="11.25" x14ac:dyDescent="0.15">
      <c r="A12839" s="6" t="s">
        <v>329</v>
      </c>
      <c r="B12839" s="4" t="s">
        <v>50</v>
      </c>
      <c r="C12839" s="4" t="s">
        <v>249</v>
      </c>
      <c r="D12839" s="4" t="s">
        <v>326</v>
      </c>
      <c r="E12839" s="5">
        <v>13.04</v>
      </c>
    </row>
    <row r="12840" spans="1:10" ht="11.25" x14ac:dyDescent="0.15">
      <c r="A12840" s="6" t="s">
        <v>329</v>
      </c>
      <c r="B12840" s="4" t="s">
        <v>50</v>
      </c>
      <c r="C12840" s="4" t="s">
        <v>249</v>
      </c>
      <c r="D12840" s="4" t="s">
        <v>326</v>
      </c>
      <c r="E12840" s="5">
        <v>13.25</v>
      </c>
    </row>
    <row r="12841" spans="1:10" ht="11.25" x14ac:dyDescent="0.15">
      <c r="A12841" s="6" t="s">
        <v>329</v>
      </c>
      <c r="B12841" s="4" t="s">
        <v>155</v>
      </c>
      <c r="C12841" s="4" t="s">
        <v>249</v>
      </c>
      <c r="D12841" s="4" t="s">
        <v>312</v>
      </c>
      <c r="E12841" s="5">
        <v>13.8</v>
      </c>
    </row>
    <row r="12842" spans="1:10" ht="11.25" x14ac:dyDescent="0.15">
      <c r="A12842" s="6" t="s">
        <v>329</v>
      </c>
      <c r="B12842" s="4" t="s">
        <v>155</v>
      </c>
      <c r="C12842" s="4" t="s">
        <v>249</v>
      </c>
      <c r="D12842" s="4" t="s">
        <v>312</v>
      </c>
      <c r="E12842" s="5">
        <v>5.2</v>
      </c>
    </row>
    <row r="12843" spans="1:10" ht="11.25" x14ac:dyDescent="0.15">
      <c r="A12843" s="6" t="s">
        <v>329</v>
      </c>
      <c r="B12843" s="4" t="s">
        <v>155</v>
      </c>
      <c r="C12843" s="4" t="s">
        <v>249</v>
      </c>
      <c r="D12843" s="4" t="s">
        <v>326</v>
      </c>
      <c r="E12843" s="5">
        <v>15.77</v>
      </c>
    </row>
    <row r="12844" spans="1:10" ht="11.25" x14ac:dyDescent="0.15">
      <c r="A12844" s="6" t="s">
        <v>329</v>
      </c>
      <c r="B12844" s="4" t="s">
        <v>155</v>
      </c>
      <c r="C12844" s="4" t="s">
        <v>249</v>
      </c>
      <c r="D12844" s="4" t="s">
        <v>326</v>
      </c>
      <c r="E12844" s="5">
        <v>4.83</v>
      </c>
    </row>
    <row r="12845" spans="1:10" ht="11.25" x14ac:dyDescent="0.15">
      <c r="A12845" s="6" t="s">
        <v>329</v>
      </c>
      <c r="B12845" s="4" t="s">
        <v>51</v>
      </c>
      <c r="C12845" s="4" t="s">
        <v>249</v>
      </c>
      <c r="D12845" s="4" t="s">
        <v>312</v>
      </c>
      <c r="E12845" s="5">
        <v>12.83</v>
      </c>
      <c r="F12845" t="s">
        <v>354</v>
      </c>
    </row>
    <row r="12846" spans="1:10" ht="11.25" x14ac:dyDescent="0.15">
      <c r="A12846" s="6" t="s">
        <v>329</v>
      </c>
      <c r="B12846" s="4" t="s">
        <v>51</v>
      </c>
      <c r="C12846" s="4" t="s">
        <v>249</v>
      </c>
      <c r="D12846" s="4" t="s">
        <v>326</v>
      </c>
      <c r="E12846" s="5">
        <v>13.9</v>
      </c>
    </row>
    <row r="12847" spans="1:10" ht="11.25" x14ac:dyDescent="0.15">
      <c r="A12847" s="6" t="s">
        <v>329</v>
      </c>
      <c r="B12847" s="4" t="s">
        <v>156</v>
      </c>
      <c r="C12847" s="4" t="s">
        <v>249</v>
      </c>
      <c r="D12847" s="4" t="s">
        <v>312</v>
      </c>
      <c r="E12847" s="5">
        <v>12.08</v>
      </c>
    </row>
    <row r="12848" spans="1:10" ht="11.25" x14ac:dyDescent="0.15">
      <c r="A12848" s="6" t="s">
        <v>329</v>
      </c>
      <c r="B12848" s="4" t="s">
        <v>156</v>
      </c>
      <c r="C12848" s="4" t="s">
        <v>249</v>
      </c>
      <c r="D12848" s="4" t="s">
        <v>326</v>
      </c>
      <c r="E12848" s="5">
        <v>14.52</v>
      </c>
    </row>
    <row r="12849" spans="1:10" ht="11.25" x14ac:dyDescent="0.15">
      <c r="A12849" s="6" t="s">
        <v>329</v>
      </c>
      <c r="B12849" s="4" t="s">
        <v>157</v>
      </c>
      <c r="C12849" s="4" t="s">
        <v>249</v>
      </c>
      <c r="D12849" s="4" t="s">
        <v>312</v>
      </c>
      <c r="E12849" s="5">
        <v>14.86</v>
      </c>
      <c r="F12849" s="13" t="s">
        <v>353</v>
      </c>
    </row>
    <row r="12850" spans="1:10" ht="11.25" x14ac:dyDescent="0.15">
      <c r="A12850" s="6" t="s">
        <v>329</v>
      </c>
      <c r="B12850" s="4" t="s">
        <v>157</v>
      </c>
      <c r="C12850" s="4" t="s">
        <v>249</v>
      </c>
      <c r="D12850" s="4" t="s">
        <v>312</v>
      </c>
      <c r="E12850" s="5">
        <v>2.0299999999999998</v>
      </c>
      <c r="F12850" s="13"/>
    </row>
    <row r="12851" spans="1:10" ht="11.25" x14ac:dyDescent="0.15">
      <c r="A12851" s="6" t="s">
        <v>329</v>
      </c>
      <c r="B12851" s="4" t="s">
        <v>157</v>
      </c>
      <c r="C12851" s="4" t="s">
        <v>249</v>
      </c>
      <c r="D12851" s="4" t="s">
        <v>326</v>
      </c>
      <c r="E12851" s="5">
        <v>14.49</v>
      </c>
      <c r="F12851" s="13"/>
    </row>
    <row r="12852" spans="1:10" ht="11.25" x14ac:dyDescent="0.15">
      <c r="A12852" s="6" t="s">
        <v>329</v>
      </c>
      <c r="B12852" s="4" t="s">
        <v>157</v>
      </c>
      <c r="C12852" s="4" t="s">
        <v>249</v>
      </c>
      <c r="D12852" s="4" t="s">
        <v>326</v>
      </c>
      <c r="E12852" s="5">
        <v>7.94</v>
      </c>
      <c r="F12852" s="13"/>
    </row>
    <row r="12853" spans="1:10" ht="11.25" x14ac:dyDescent="0.15">
      <c r="A12853" s="6" t="s">
        <v>329</v>
      </c>
      <c r="B12853" s="4" t="s">
        <v>52</v>
      </c>
      <c r="C12853" s="4" t="s">
        <v>249</v>
      </c>
      <c r="D12853" s="4" t="s">
        <v>312</v>
      </c>
      <c r="E12853" s="5">
        <v>14.18</v>
      </c>
      <c r="F12853" s="13" t="s">
        <v>354</v>
      </c>
    </row>
    <row r="12854" spans="1:10" ht="11.25" x14ac:dyDescent="0.15">
      <c r="A12854" s="6" t="s">
        <v>329</v>
      </c>
      <c r="B12854" s="4" t="s">
        <v>52</v>
      </c>
      <c r="C12854" s="4" t="s">
        <v>249</v>
      </c>
      <c r="D12854" s="4" t="s">
        <v>312</v>
      </c>
      <c r="E12854" s="5">
        <v>11.4</v>
      </c>
    </row>
    <row r="12855" spans="1:10" ht="11.25" x14ac:dyDescent="0.15">
      <c r="A12855" s="6" t="s">
        <v>329</v>
      </c>
      <c r="B12855" s="4" t="s">
        <v>52</v>
      </c>
      <c r="C12855" s="4" t="s">
        <v>249</v>
      </c>
      <c r="D12855" s="4" t="s">
        <v>312</v>
      </c>
      <c r="E12855" s="5">
        <v>9.6</v>
      </c>
    </row>
    <row r="12856" spans="1:10" ht="11.25" x14ac:dyDescent="0.15">
      <c r="A12856" s="6" t="s">
        <v>329</v>
      </c>
      <c r="B12856" s="4" t="s">
        <v>52</v>
      </c>
      <c r="C12856" s="4" t="s">
        <v>249</v>
      </c>
      <c r="D12856" s="4" t="s">
        <v>326</v>
      </c>
      <c r="E12856" s="5">
        <v>14.83</v>
      </c>
    </row>
    <row r="12857" spans="1:10" ht="11.25" x14ac:dyDescent="0.15">
      <c r="A12857" s="6" t="s">
        <v>329</v>
      </c>
      <c r="B12857" s="4" t="s">
        <v>52</v>
      </c>
      <c r="C12857" s="4" t="s">
        <v>249</v>
      </c>
      <c r="D12857" s="4" t="s">
        <v>326</v>
      </c>
      <c r="E12857" s="5">
        <v>15.07</v>
      </c>
    </row>
    <row r="12858" spans="1:10" ht="11.25" x14ac:dyDescent="0.15">
      <c r="A12858" s="6" t="s">
        <v>329</v>
      </c>
      <c r="B12858" s="4" t="s">
        <v>52</v>
      </c>
      <c r="C12858" s="4" t="s">
        <v>249</v>
      </c>
      <c r="D12858" s="4" t="s">
        <v>326</v>
      </c>
      <c r="E12858" s="5">
        <v>9.93</v>
      </c>
    </row>
    <row r="12859" spans="1:10" ht="11.25" x14ac:dyDescent="0.15">
      <c r="A12859" s="6" t="s">
        <v>329</v>
      </c>
      <c r="B12859" s="4" t="s">
        <v>158</v>
      </c>
      <c r="C12859" s="4" t="s">
        <v>249</v>
      </c>
      <c r="D12859" s="4" t="s">
        <v>312</v>
      </c>
      <c r="E12859" s="5">
        <v>13.12</v>
      </c>
    </row>
    <row r="12860" spans="1:10" ht="11.25" x14ac:dyDescent="0.15">
      <c r="A12860" s="6" t="s">
        <v>329</v>
      </c>
      <c r="B12860" s="4" t="s">
        <v>158</v>
      </c>
      <c r="C12860" s="4" t="s">
        <v>249</v>
      </c>
      <c r="D12860" s="4" t="s">
        <v>312</v>
      </c>
      <c r="E12860" s="5">
        <v>2</v>
      </c>
    </row>
    <row r="12861" spans="1:10" ht="11.25" x14ac:dyDescent="0.15">
      <c r="A12861" s="6" t="s">
        <v>329</v>
      </c>
      <c r="B12861" s="4" t="s">
        <v>158</v>
      </c>
      <c r="C12861" s="4" t="s">
        <v>249</v>
      </c>
      <c r="D12861" s="4" t="s">
        <v>326</v>
      </c>
      <c r="E12861" s="5">
        <v>14.23</v>
      </c>
    </row>
    <row r="12862" spans="1:10" ht="11.25" x14ac:dyDescent="0.15">
      <c r="A12862" s="6" t="s">
        <v>329</v>
      </c>
      <c r="B12862" s="4" t="s">
        <v>53</v>
      </c>
      <c r="C12862" s="4" t="s">
        <v>249</v>
      </c>
      <c r="D12862" s="4" t="s">
        <v>312</v>
      </c>
      <c r="E12862" s="5">
        <v>13.09</v>
      </c>
      <c r="F12862" t="s">
        <v>353</v>
      </c>
      <c r="G12862" s="17">
        <f>+E12862+E12863+E12864+E12865+E12866+E12867+E12868+E12869</f>
        <v>86.75</v>
      </c>
      <c r="H12862" s="17">
        <f>E12870+E12871+E12872+E12873</f>
        <v>53.11</v>
      </c>
      <c r="I12862" s="18">
        <f>+(G12862/4)/(H12862/3)</f>
        <v>1.2250517793259272</v>
      </c>
      <c r="J12862" s="21">
        <f>+(B12862-$K$1)/7</f>
        <v>23</v>
      </c>
    </row>
    <row r="12863" spans="1:10" ht="11.25" x14ac:dyDescent="0.15">
      <c r="A12863" s="6" t="s">
        <v>329</v>
      </c>
      <c r="B12863" s="4" t="s">
        <v>53</v>
      </c>
      <c r="C12863" s="4" t="s">
        <v>249</v>
      </c>
      <c r="D12863" s="4" t="s">
        <v>312</v>
      </c>
      <c r="E12863" s="5">
        <v>7.45</v>
      </c>
    </row>
    <row r="12864" spans="1:10" ht="11.25" x14ac:dyDescent="0.15">
      <c r="A12864" s="6" t="s">
        <v>329</v>
      </c>
      <c r="B12864" s="4" t="s">
        <v>53</v>
      </c>
      <c r="C12864" s="4" t="s">
        <v>249</v>
      </c>
      <c r="D12864" s="4" t="s">
        <v>326</v>
      </c>
      <c r="E12864" s="5">
        <v>14.34</v>
      </c>
    </row>
    <row r="12865" spans="1:10" ht="11.25" x14ac:dyDescent="0.15">
      <c r="A12865" s="6" t="s">
        <v>329</v>
      </c>
      <c r="B12865" s="4" t="s">
        <v>53</v>
      </c>
      <c r="C12865" s="4" t="s">
        <v>249</v>
      </c>
      <c r="D12865" s="4" t="s">
        <v>326</v>
      </c>
      <c r="E12865" s="5">
        <v>11.2</v>
      </c>
    </row>
    <row r="12866" spans="1:10" ht="11.25" x14ac:dyDescent="0.15">
      <c r="A12866" s="6" t="s">
        <v>329</v>
      </c>
      <c r="B12866" s="4" t="s">
        <v>159</v>
      </c>
      <c r="C12866" s="4" t="s">
        <v>249</v>
      </c>
      <c r="D12866" s="4" t="s">
        <v>312</v>
      </c>
      <c r="E12866" s="5">
        <v>13.29</v>
      </c>
    </row>
    <row r="12867" spans="1:10" ht="11.25" x14ac:dyDescent="0.15">
      <c r="A12867" s="9" t="s">
        <v>329</v>
      </c>
      <c r="B12867" s="4" t="s">
        <v>159</v>
      </c>
      <c r="C12867" s="4" t="s">
        <v>249</v>
      </c>
      <c r="D12867" s="4" t="s">
        <v>312</v>
      </c>
      <c r="E12867" s="5">
        <v>4.9800000000000004</v>
      </c>
    </row>
    <row r="12868" spans="1:10" ht="11.25" x14ac:dyDescent="0.15">
      <c r="A12868" s="6" t="s">
        <v>329</v>
      </c>
      <c r="B12868" s="4" t="s">
        <v>159</v>
      </c>
      <c r="C12868" s="4" t="s">
        <v>249</v>
      </c>
      <c r="D12868" s="4" t="s">
        <v>326</v>
      </c>
      <c r="E12868" s="5">
        <v>14.19</v>
      </c>
    </row>
    <row r="12869" spans="1:10" ht="11.25" x14ac:dyDescent="0.15">
      <c r="A12869" s="6" t="s">
        <v>329</v>
      </c>
      <c r="B12869" s="4" t="s">
        <v>159</v>
      </c>
      <c r="C12869" s="4" t="s">
        <v>249</v>
      </c>
      <c r="D12869" s="4" t="s">
        <v>326</v>
      </c>
      <c r="E12869" s="5">
        <v>8.2100000000000009</v>
      </c>
    </row>
    <row r="12870" spans="1:10" ht="11.25" x14ac:dyDescent="0.15">
      <c r="A12870" s="6" t="s">
        <v>329</v>
      </c>
      <c r="B12870" s="4" t="s">
        <v>54</v>
      </c>
      <c r="C12870" s="4" t="s">
        <v>249</v>
      </c>
      <c r="D12870" s="4" t="s">
        <v>312</v>
      </c>
      <c r="E12870" s="5">
        <v>13.38</v>
      </c>
      <c r="F12870" t="s">
        <v>354</v>
      </c>
    </row>
    <row r="12871" spans="1:10" ht="11.25" x14ac:dyDescent="0.15">
      <c r="A12871" s="6" t="s">
        <v>329</v>
      </c>
      <c r="B12871" s="4" t="s">
        <v>54</v>
      </c>
      <c r="C12871" s="4" t="s">
        <v>249</v>
      </c>
      <c r="D12871" s="4" t="s">
        <v>326</v>
      </c>
      <c r="E12871" s="5">
        <v>14.3</v>
      </c>
    </row>
    <row r="12872" spans="1:10" ht="11.25" x14ac:dyDescent="0.15">
      <c r="A12872" s="6" t="s">
        <v>329</v>
      </c>
      <c r="B12872" s="4" t="s">
        <v>160</v>
      </c>
      <c r="C12872" s="4" t="s">
        <v>249</v>
      </c>
      <c r="D12872" s="4" t="s">
        <v>312</v>
      </c>
      <c r="E12872" s="5">
        <v>11.5</v>
      </c>
    </row>
    <row r="12873" spans="1:10" ht="11.25" x14ac:dyDescent="0.15">
      <c r="A12873" s="6" t="s">
        <v>329</v>
      </c>
      <c r="B12873" s="4" t="s">
        <v>160</v>
      </c>
      <c r="C12873" s="4" t="s">
        <v>249</v>
      </c>
      <c r="D12873" s="4" t="s">
        <v>326</v>
      </c>
      <c r="E12873" s="5">
        <v>13.93</v>
      </c>
    </row>
    <row r="12874" spans="1:10" ht="11.25" x14ac:dyDescent="0.15">
      <c r="A12874" s="6" t="s">
        <v>329</v>
      </c>
      <c r="B12874" s="4" t="s">
        <v>55</v>
      </c>
      <c r="C12874" s="4" t="s">
        <v>249</v>
      </c>
      <c r="D12874" s="4" t="s">
        <v>312</v>
      </c>
      <c r="E12874" s="5">
        <v>12.81</v>
      </c>
      <c r="F12874" t="s">
        <v>353</v>
      </c>
      <c r="G12874" s="17">
        <f>+E12874+E12875+E12876+E12877+E12878+E12879+E12880+E12881</f>
        <v>82.699999999999989</v>
      </c>
      <c r="H12874" s="17">
        <f>E12882+E12883+E12884+E12885+E12886</f>
        <v>56.19</v>
      </c>
      <c r="I12874" s="18">
        <f>+(G12874/4)/(H12874/3)</f>
        <v>1.1038441003737318</v>
      </c>
      <c r="J12874" s="21">
        <f>+(B12874-$K$1)/7</f>
        <v>24</v>
      </c>
    </row>
    <row r="12875" spans="1:10" ht="11.25" x14ac:dyDescent="0.15">
      <c r="A12875" s="6" t="s">
        <v>329</v>
      </c>
      <c r="B12875" s="4" t="s">
        <v>55</v>
      </c>
      <c r="C12875" s="4" t="s">
        <v>249</v>
      </c>
      <c r="D12875" s="4" t="s">
        <v>312</v>
      </c>
      <c r="E12875" s="5">
        <v>8.41</v>
      </c>
    </row>
    <row r="12876" spans="1:10" ht="11.25" x14ac:dyDescent="0.15">
      <c r="A12876" s="6" t="s">
        <v>329</v>
      </c>
      <c r="B12876" s="4" t="s">
        <v>55</v>
      </c>
      <c r="C12876" s="4" t="s">
        <v>249</v>
      </c>
      <c r="D12876" s="4" t="s">
        <v>326</v>
      </c>
      <c r="E12876" s="5">
        <v>13.19</v>
      </c>
    </row>
    <row r="12877" spans="1:10" ht="11.25" x14ac:dyDescent="0.15">
      <c r="A12877" s="6" t="s">
        <v>329</v>
      </c>
      <c r="B12877" s="4" t="s">
        <v>55</v>
      </c>
      <c r="C12877" s="4" t="s">
        <v>249</v>
      </c>
      <c r="D12877" s="4" t="s">
        <v>326</v>
      </c>
      <c r="E12877" s="5">
        <v>9.77</v>
      </c>
    </row>
    <row r="12878" spans="1:10" ht="11.25" x14ac:dyDescent="0.15">
      <c r="A12878" s="6" t="s">
        <v>329</v>
      </c>
      <c r="B12878" s="4" t="s">
        <v>161</v>
      </c>
      <c r="C12878" s="4" t="s">
        <v>249</v>
      </c>
      <c r="D12878" s="4" t="s">
        <v>312</v>
      </c>
      <c r="E12878" s="5">
        <v>11.54</v>
      </c>
    </row>
    <row r="12879" spans="1:10" ht="11.25" x14ac:dyDescent="0.15">
      <c r="A12879" s="6" t="s">
        <v>329</v>
      </c>
      <c r="B12879" s="4" t="s">
        <v>161</v>
      </c>
      <c r="C12879" s="4" t="s">
        <v>249</v>
      </c>
      <c r="D12879" s="4" t="s">
        <v>326</v>
      </c>
      <c r="E12879" s="5">
        <v>13.79</v>
      </c>
    </row>
    <row r="12880" spans="1:10" ht="11.25" x14ac:dyDescent="0.15">
      <c r="A12880" s="6" t="s">
        <v>329</v>
      </c>
      <c r="B12880" s="4" t="s">
        <v>161</v>
      </c>
      <c r="C12880" s="4" t="s">
        <v>249</v>
      </c>
      <c r="D12880" s="4" t="s">
        <v>326</v>
      </c>
      <c r="E12880" s="5">
        <v>8.5</v>
      </c>
    </row>
    <row r="12881" spans="1:10" ht="11.25" x14ac:dyDescent="0.15">
      <c r="A12881" s="6" t="s">
        <v>329</v>
      </c>
      <c r="B12881" s="4" t="s">
        <v>161</v>
      </c>
      <c r="C12881" s="4" t="s">
        <v>249</v>
      </c>
      <c r="D12881" s="4" t="s">
        <v>251</v>
      </c>
      <c r="E12881" s="5">
        <v>4.6900000000000004</v>
      </c>
    </row>
    <row r="12882" spans="1:10" ht="11.25" x14ac:dyDescent="0.15">
      <c r="A12882" s="6" t="s">
        <v>329</v>
      </c>
      <c r="B12882" s="4" t="s">
        <v>56</v>
      </c>
      <c r="C12882" s="4" t="s">
        <v>249</v>
      </c>
      <c r="D12882" s="4" t="s">
        <v>326</v>
      </c>
      <c r="E12882" s="5">
        <v>12.96</v>
      </c>
      <c r="F12882" t="s">
        <v>354</v>
      </c>
    </row>
    <row r="12883" spans="1:10" ht="11.25" x14ac:dyDescent="0.15">
      <c r="A12883" s="6" t="s">
        <v>329</v>
      </c>
      <c r="B12883" s="4" t="s">
        <v>56</v>
      </c>
      <c r="C12883" s="4" t="s">
        <v>249</v>
      </c>
      <c r="D12883" s="4" t="s">
        <v>326</v>
      </c>
      <c r="E12883" s="5">
        <v>2.81</v>
      </c>
    </row>
    <row r="12884" spans="1:10" ht="11.25" x14ac:dyDescent="0.15">
      <c r="A12884" s="6" t="s">
        <v>329</v>
      </c>
      <c r="B12884" s="4" t="s">
        <v>56</v>
      </c>
      <c r="C12884" s="4" t="s">
        <v>249</v>
      </c>
      <c r="D12884" s="4" t="s">
        <v>250</v>
      </c>
      <c r="E12884" s="5">
        <v>13.59</v>
      </c>
    </row>
    <row r="12885" spans="1:10" ht="11.25" x14ac:dyDescent="0.15">
      <c r="A12885" s="6" t="s">
        <v>329</v>
      </c>
      <c r="B12885" s="4" t="s">
        <v>162</v>
      </c>
      <c r="C12885" s="4" t="s">
        <v>249</v>
      </c>
      <c r="D12885" s="4" t="s">
        <v>312</v>
      </c>
      <c r="E12885" s="5">
        <v>12.78</v>
      </c>
    </row>
    <row r="12886" spans="1:10" ht="11.25" x14ac:dyDescent="0.15">
      <c r="A12886" s="6" t="s">
        <v>329</v>
      </c>
      <c r="B12886" s="4" t="s">
        <v>162</v>
      </c>
      <c r="C12886" s="4" t="s">
        <v>249</v>
      </c>
      <c r="D12886" s="4" t="s">
        <v>252</v>
      </c>
      <c r="E12886" s="5">
        <v>14.05</v>
      </c>
    </row>
    <row r="12887" spans="1:10" ht="11.25" x14ac:dyDescent="0.15">
      <c r="A12887" s="6" t="s">
        <v>329</v>
      </c>
      <c r="B12887" s="4" t="s">
        <v>57</v>
      </c>
      <c r="C12887" s="4" t="s">
        <v>249</v>
      </c>
      <c r="D12887" s="4" t="s">
        <v>312</v>
      </c>
      <c r="E12887" s="5">
        <v>10.16</v>
      </c>
      <c r="F12887" t="s">
        <v>353</v>
      </c>
      <c r="G12887" s="17">
        <f>+E12887+E12888+E12889+E12890+E12891+E12892</f>
        <v>74.550000000000011</v>
      </c>
      <c r="H12887" s="17">
        <f>E12895+E12896+E12893+E12894</f>
        <v>57.33</v>
      </c>
      <c r="I12887" s="18">
        <f>+(G12887/4)/(H12887/3)</f>
        <v>0.97527472527472547</v>
      </c>
      <c r="J12887" s="21">
        <f>+(B12887-$K$1)/7</f>
        <v>25</v>
      </c>
    </row>
    <row r="12888" spans="1:10" ht="11.25" x14ac:dyDescent="0.15">
      <c r="A12888" s="6" t="s">
        <v>329</v>
      </c>
      <c r="B12888" s="4" t="s">
        <v>57</v>
      </c>
      <c r="C12888" s="4" t="s">
        <v>249</v>
      </c>
      <c r="D12888" s="4" t="s">
        <v>326</v>
      </c>
      <c r="E12888" s="5">
        <v>13.7</v>
      </c>
    </row>
    <row r="12889" spans="1:10" ht="11.25" x14ac:dyDescent="0.15">
      <c r="A12889" s="6" t="s">
        <v>329</v>
      </c>
      <c r="B12889" s="4" t="s">
        <v>57</v>
      </c>
      <c r="C12889" s="4" t="s">
        <v>249</v>
      </c>
      <c r="D12889" s="4" t="s">
        <v>326</v>
      </c>
      <c r="E12889" s="5">
        <v>10.61</v>
      </c>
    </row>
    <row r="12890" spans="1:10" ht="11.25" x14ac:dyDescent="0.15">
      <c r="A12890" s="6" t="s">
        <v>329</v>
      </c>
      <c r="B12890" s="4" t="s">
        <v>163</v>
      </c>
      <c r="C12890" s="4" t="s">
        <v>249</v>
      </c>
      <c r="D12890" s="4" t="s">
        <v>326</v>
      </c>
      <c r="E12890" s="5">
        <v>15.99</v>
      </c>
    </row>
    <row r="12891" spans="1:10" ht="11.25" x14ac:dyDescent="0.15">
      <c r="A12891" s="6" t="s">
        <v>329</v>
      </c>
      <c r="B12891" s="4" t="s">
        <v>163</v>
      </c>
      <c r="C12891" s="4" t="s">
        <v>249</v>
      </c>
      <c r="D12891" s="4" t="s">
        <v>326</v>
      </c>
      <c r="E12891" s="5">
        <v>7.66</v>
      </c>
    </row>
    <row r="12892" spans="1:10" ht="11.25" x14ac:dyDescent="0.15">
      <c r="A12892" s="6" t="s">
        <v>329</v>
      </c>
      <c r="B12892" s="4" t="s">
        <v>163</v>
      </c>
      <c r="C12892" s="4" t="s">
        <v>249</v>
      </c>
      <c r="D12892" s="4" t="s">
        <v>252</v>
      </c>
      <c r="E12892" s="5">
        <v>16.43</v>
      </c>
    </row>
    <row r="12893" spans="1:10" ht="11.25" x14ac:dyDescent="0.15">
      <c r="A12893" s="6" t="s">
        <v>329</v>
      </c>
      <c r="B12893" s="4" t="s">
        <v>58</v>
      </c>
      <c r="C12893" s="4" t="s">
        <v>249</v>
      </c>
      <c r="D12893" s="4" t="s">
        <v>326</v>
      </c>
      <c r="E12893" s="5">
        <v>15.61</v>
      </c>
      <c r="F12893" t="s">
        <v>354</v>
      </c>
    </row>
    <row r="12894" spans="1:10" ht="11.25" x14ac:dyDescent="0.15">
      <c r="A12894" s="6" t="s">
        <v>329</v>
      </c>
      <c r="B12894" s="4" t="s">
        <v>58</v>
      </c>
      <c r="C12894" s="4" t="s">
        <v>249</v>
      </c>
      <c r="D12894" s="4" t="s">
        <v>252</v>
      </c>
      <c r="E12894" s="5">
        <v>13.57</v>
      </c>
    </row>
    <row r="12895" spans="1:10" ht="11.25" x14ac:dyDescent="0.15">
      <c r="A12895" s="6" t="s">
        <v>329</v>
      </c>
      <c r="B12895" s="4" t="s">
        <v>164</v>
      </c>
      <c r="C12895" s="4" t="s">
        <v>249</v>
      </c>
      <c r="D12895" s="4" t="s">
        <v>326</v>
      </c>
      <c r="E12895" s="5">
        <v>15.39</v>
      </c>
    </row>
    <row r="12896" spans="1:10" ht="11.25" x14ac:dyDescent="0.15">
      <c r="A12896" s="6" t="s">
        <v>329</v>
      </c>
      <c r="B12896" s="4" t="s">
        <v>164</v>
      </c>
      <c r="C12896" s="4" t="s">
        <v>249</v>
      </c>
      <c r="D12896" s="4" t="s">
        <v>252</v>
      </c>
      <c r="E12896" s="5">
        <v>12.76</v>
      </c>
    </row>
    <row r="12897" spans="1:10" ht="11.25" x14ac:dyDescent="0.15">
      <c r="A12897" s="6" t="s">
        <v>329</v>
      </c>
      <c r="B12897" s="4" t="s">
        <v>59</v>
      </c>
      <c r="C12897" s="4" t="s">
        <v>249</v>
      </c>
      <c r="D12897" s="4" t="s">
        <v>326</v>
      </c>
      <c r="E12897" s="5">
        <v>15.11</v>
      </c>
      <c r="F12897" t="s">
        <v>353</v>
      </c>
      <c r="G12897" s="17">
        <f>+E12897+E12898+E12899+E12900+E12901+E12902+E12903+E12904</f>
        <v>93.06</v>
      </c>
      <c r="H12897" s="17">
        <f>E12905+E12906+E12907+E12908+E12909</f>
        <v>58.149999999999991</v>
      </c>
      <c r="I12897" s="18">
        <f>+(G12897/4)/(H12897/3)</f>
        <v>1.200257953568358</v>
      </c>
      <c r="J12897" s="21">
        <f>+(B12897-$K$1)/7</f>
        <v>26</v>
      </c>
    </row>
    <row r="12898" spans="1:10" ht="11.25" x14ac:dyDescent="0.15">
      <c r="A12898" s="6" t="s">
        <v>329</v>
      </c>
      <c r="B12898" s="4" t="s">
        <v>59</v>
      </c>
      <c r="C12898" s="4" t="s">
        <v>249</v>
      </c>
      <c r="D12898" s="4" t="s">
        <v>326</v>
      </c>
      <c r="E12898" s="5">
        <v>12.94</v>
      </c>
    </row>
    <row r="12899" spans="1:10" ht="11.25" x14ac:dyDescent="0.15">
      <c r="A12899" s="6" t="s">
        <v>329</v>
      </c>
      <c r="B12899" s="4" t="s">
        <v>59</v>
      </c>
      <c r="C12899" s="4" t="s">
        <v>249</v>
      </c>
      <c r="D12899" s="4" t="s">
        <v>252</v>
      </c>
      <c r="E12899" s="5">
        <v>15.2</v>
      </c>
    </row>
    <row r="12900" spans="1:10" ht="11.25" x14ac:dyDescent="0.15">
      <c r="A12900" s="6" t="s">
        <v>329</v>
      </c>
      <c r="B12900" s="4" t="s">
        <v>59</v>
      </c>
      <c r="C12900" s="4" t="s">
        <v>249</v>
      </c>
      <c r="D12900" s="4" t="s">
        <v>252</v>
      </c>
      <c r="E12900" s="5">
        <v>7.28</v>
      </c>
    </row>
    <row r="12901" spans="1:10" ht="11.25" x14ac:dyDescent="0.15">
      <c r="A12901" s="6" t="s">
        <v>329</v>
      </c>
      <c r="B12901" s="4" t="s">
        <v>166</v>
      </c>
      <c r="C12901" s="4" t="s">
        <v>249</v>
      </c>
      <c r="D12901" s="4" t="s">
        <v>312</v>
      </c>
      <c r="E12901" s="5">
        <v>10.45</v>
      </c>
    </row>
    <row r="12902" spans="1:10" ht="11.25" x14ac:dyDescent="0.15">
      <c r="A12902" s="6" t="s">
        <v>329</v>
      </c>
      <c r="B12902" s="4" t="s">
        <v>166</v>
      </c>
      <c r="C12902" s="4" t="s">
        <v>249</v>
      </c>
      <c r="D12902" s="4" t="s">
        <v>312</v>
      </c>
      <c r="E12902" s="5">
        <v>8.66</v>
      </c>
    </row>
    <row r="12903" spans="1:10" ht="11.25" x14ac:dyDescent="0.15">
      <c r="A12903" s="6" t="s">
        <v>329</v>
      </c>
      <c r="B12903" s="4" t="s">
        <v>166</v>
      </c>
      <c r="C12903" s="4" t="s">
        <v>249</v>
      </c>
      <c r="D12903" s="4" t="s">
        <v>326</v>
      </c>
      <c r="E12903" s="5">
        <v>14.67</v>
      </c>
    </row>
    <row r="12904" spans="1:10" ht="11.25" x14ac:dyDescent="0.15">
      <c r="A12904" s="6" t="s">
        <v>329</v>
      </c>
      <c r="B12904" s="4" t="s">
        <v>166</v>
      </c>
      <c r="C12904" s="4" t="s">
        <v>249</v>
      </c>
      <c r="D12904" s="4" t="s">
        <v>326</v>
      </c>
      <c r="E12904" s="5">
        <v>8.75</v>
      </c>
    </row>
    <row r="12905" spans="1:10" ht="11.25" x14ac:dyDescent="0.15">
      <c r="A12905" s="6" t="s">
        <v>329</v>
      </c>
      <c r="B12905" s="4" t="s">
        <v>60</v>
      </c>
      <c r="C12905" s="4" t="s">
        <v>249</v>
      </c>
      <c r="D12905" s="4" t="s">
        <v>312</v>
      </c>
      <c r="E12905" s="5">
        <v>10.28</v>
      </c>
      <c r="F12905" t="s">
        <v>354</v>
      </c>
    </row>
    <row r="12906" spans="1:10" ht="11.25" x14ac:dyDescent="0.15">
      <c r="A12906" s="6" t="s">
        <v>329</v>
      </c>
      <c r="B12906" s="4" t="s">
        <v>60</v>
      </c>
      <c r="C12906" s="4" t="s">
        <v>249</v>
      </c>
      <c r="D12906" s="4" t="s">
        <v>312</v>
      </c>
      <c r="E12906" s="5">
        <v>6.74</v>
      </c>
    </row>
    <row r="12907" spans="1:10" ht="11.25" x14ac:dyDescent="0.15">
      <c r="A12907" s="6" t="s">
        <v>329</v>
      </c>
      <c r="B12907" s="4" t="s">
        <v>60</v>
      </c>
      <c r="C12907" s="4" t="s">
        <v>249</v>
      </c>
      <c r="D12907" s="4" t="s">
        <v>326</v>
      </c>
      <c r="E12907" s="5">
        <v>14.52</v>
      </c>
    </row>
    <row r="12908" spans="1:10" ht="11.25" x14ac:dyDescent="0.15">
      <c r="A12908" s="6" t="s">
        <v>329</v>
      </c>
      <c r="B12908" s="4" t="s">
        <v>167</v>
      </c>
      <c r="C12908" s="4" t="s">
        <v>249</v>
      </c>
      <c r="D12908" s="4" t="s">
        <v>312</v>
      </c>
      <c r="E12908" s="5">
        <v>12.84</v>
      </c>
    </row>
    <row r="12909" spans="1:10" ht="11.25" x14ac:dyDescent="0.15">
      <c r="A12909" s="6" t="s">
        <v>329</v>
      </c>
      <c r="B12909" s="4" t="s">
        <v>167</v>
      </c>
      <c r="C12909" s="4" t="s">
        <v>249</v>
      </c>
      <c r="D12909" s="4" t="s">
        <v>326</v>
      </c>
      <c r="E12909" s="5">
        <v>13.77</v>
      </c>
    </row>
    <row r="12910" spans="1:10" ht="11.25" x14ac:dyDescent="0.15">
      <c r="A12910" s="6" t="s">
        <v>329</v>
      </c>
      <c r="B12910" s="4" t="s">
        <v>61</v>
      </c>
      <c r="C12910" s="4" t="s">
        <v>249</v>
      </c>
      <c r="D12910" s="4" t="s">
        <v>312</v>
      </c>
      <c r="E12910" s="5">
        <v>12.29</v>
      </c>
      <c r="F12910" s="13" t="s">
        <v>353</v>
      </c>
    </row>
    <row r="12911" spans="1:10" ht="11.25" x14ac:dyDescent="0.15">
      <c r="A12911" s="6" t="s">
        <v>329</v>
      </c>
      <c r="B12911" s="4" t="s">
        <v>61</v>
      </c>
      <c r="C12911" s="4" t="s">
        <v>249</v>
      </c>
      <c r="D12911" s="4" t="s">
        <v>312</v>
      </c>
      <c r="E12911" s="5">
        <v>7.92</v>
      </c>
      <c r="F12911" s="13"/>
    </row>
    <row r="12912" spans="1:10" ht="11.25" x14ac:dyDescent="0.15">
      <c r="A12912" s="6" t="s">
        <v>329</v>
      </c>
      <c r="B12912" s="4" t="s">
        <v>61</v>
      </c>
      <c r="C12912" s="4" t="s">
        <v>249</v>
      </c>
      <c r="D12912" s="4" t="s">
        <v>326</v>
      </c>
      <c r="E12912" s="5">
        <v>13.59</v>
      </c>
      <c r="F12912" s="13"/>
    </row>
    <row r="12913" spans="1:10" ht="11.25" x14ac:dyDescent="0.15">
      <c r="A12913" s="6" t="s">
        <v>329</v>
      </c>
      <c r="B12913" s="4" t="s">
        <v>61</v>
      </c>
      <c r="C12913" s="4" t="s">
        <v>249</v>
      </c>
      <c r="D12913" s="4" t="s">
        <v>326</v>
      </c>
      <c r="E12913" s="5">
        <v>9.25</v>
      </c>
      <c r="F12913" s="13"/>
    </row>
    <row r="12914" spans="1:10" ht="11.25" x14ac:dyDescent="0.15">
      <c r="A12914" s="6" t="s">
        <v>329</v>
      </c>
      <c r="B12914" s="4" t="s">
        <v>62</v>
      </c>
      <c r="C12914" s="4" t="s">
        <v>249</v>
      </c>
      <c r="D12914" s="4" t="s">
        <v>312</v>
      </c>
      <c r="E12914" s="5">
        <v>12.73</v>
      </c>
      <c r="F12914" s="13" t="s">
        <v>354</v>
      </c>
    </row>
    <row r="12915" spans="1:10" ht="11.25" x14ac:dyDescent="0.15">
      <c r="A12915" s="6" t="s">
        <v>329</v>
      </c>
      <c r="B12915" s="4" t="s">
        <v>62</v>
      </c>
      <c r="C12915" s="4" t="s">
        <v>249</v>
      </c>
      <c r="D12915" s="4" t="s">
        <v>312</v>
      </c>
      <c r="E12915" s="5">
        <v>4.99</v>
      </c>
    </row>
    <row r="12916" spans="1:10" ht="11.25" x14ac:dyDescent="0.15">
      <c r="A12916" s="9" t="s">
        <v>329</v>
      </c>
      <c r="B12916" s="4" t="s">
        <v>62</v>
      </c>
      <c r="C12916" s="4" t="s">
        <v>249</v>
      </c>
      <c r="D12916" s="4" t="s">
        <v>326</v>
      </c>
      <c r="E12916" s="5">
        <v>13.78</v>
      </c>
    </row>
    <row r="12917" spans="1:10" ht="11.25" x14ac:dyDescent="0.15">
      <c r="A12917" s="6" t="s">
        <v>329</v>
      </c>
      <c r="B12917" s="4" t="s">
        <v>62</v>
      </c>
      <c r="C12917" s="4" t="s">
        <v>249</v>
      </c>
      <c r="D12917" s="4" t="s">
        <v>326</v>
      </c>
      <c r="E12917" s="5">
        <v>8.81</v>
      </c>
    </row>
    <row r="12918" spans="1:10" ht="11.25" x14ac:dyDescent="0.15">
      <c r="A12918" s="6" t="s">
        <v>329</v>
      </c>
      <c r="B12918" s="4" t="s">
        <v>168</v>
      </c>
      <c r="C12918" s="4" t="s">
        <v>249</v>
      </c>
      <c r="D12918" s="4" t="s">
        <v>312</v>
      </c>
      <c r="E12918" s="5">
        <v>17.010000000000002</v>
      </c>
    </row>
    <row r="12919" spans="1:10" ht="11.25" x14ac:dyDescent="0.15">
      <c r="A12919" s="6" t="s">
        <v>329</v>
      </c>
      <c r="B12919" s="4" t="s">
        <v>168</v>
      </c>
      <c r="C12919" s="4" t="s">
        <v>249</v>
      </c>
      <c r="D12919" s="4" t="s">
        <v>312</v>
      </c>
      <c r="E12919" s="5">
        <v>16.34</v>
      </c>
    </row>
    <row r="12920" spans="1:10" ht="11.25" x14ac:dyDescent="0.15">
      <c r="A12920" s="6" t="s">
        <v>329</v>
      </c>
      <c r="B12920" s="4" t="s">
        <v>168</v>
      </c>
      <c r="C12920" s="4" t="s">
        <v>249</v>
      </c>
      <c r="D12920" s="4" t="s">
        <v>326</v>
      </c>
      <c r="E12920" s="5">
        <v>17.41</v>
      </c>
    </row>
    <row r="12921" spans="1:10" ht="11.25" x14ac:dyDescent="0.15">
      <c r="A12921" s="6" t="s">
        <v>329</v>
      </c>
      <c r="B12921" s="4" t="s">
        <v>168</v>
      </c>
      <c r="C12921" s="4" t="s">
        <v>249</v>
      </c>
      <c r="D12921" s="4" t="s">
        <v>326</v>
      </c>
      <c r="E12921" s="5">
        <v>18.47</v>
      </c>
    </row>
    <row r="12922" spans="1:10" ht="11.25" x14ac:dyDescent="0.15">
      <c r="A12922" s="6" t="s">
        <v>329</v>
      </c>
      <c r="B12922" s="4" t="s">
        <v>168</v>
      </c>
      <c r="C12922" s="4" t="s">
        <v>249</v>
      </c>
      <c r="D12922" s="4" t="s">
        <v>326</v>
      </c>
      <c r="E12922" s="5">
        <v>2.19</v>
      </c>
    </row>
    <row r="12923" spans="1:10" ht="11.25" x14ac:dyDescent="0.15">
      <c r="A12923" s="6" t="s">
        <v>329</v>
      </c>
      <c r="B12923" s="4" t="s">
        <v>63</v>
      </c>
      <c r="C12923" s="4" t="s">
        <v>249</v>
      </c>
      <c r="D12923" s="4" t="s">
        <v>312</v>
      </c>
      <c r="E12923" s="5">
        <v>14.08</v>
      </c>
    </row>
    <row r="12924" spans="1:10" ht="11.25" x14ac:dyDescent="0.15">
      <c r="A12924" s="6" t="s">
        <v>329</v>
      </c>
      <c r="B12924" s="4" t="s">
        <v>63</v>
      </c>
      <c r="C12924" s="4" t="s">
        <v>249</v>
      </c>
      <c r="D12924" s="4" t="s">
        <v>312</v>
      </c>
      <c r="E12924" s="5">
        <v>7.42</v>
      </c>
      <c r="F12924" t="s">
        <v>353</v>
      </c>
      <c r="G12924" s="17">
        <f>+E12924+E12925+E12926+E12927+E12928+E12929+E12930</f>
        <v>68.78</v>
      </c>
      <c r="H12924" s="17">
        <f>E12932+E12933+E12934+E12935+E12931</f>
        <v>55.78</v>
      </c>
      <c r="I12924" s="18">
        <f>+(G12924/4)/(H12924/3)</f>
        <v>0.92479383291502326</v>
      </c>
      <c r="J12924" s="21">
        <f>+(B12924-$K$1)/7</f>
        <v>28</v>
      </c>
    </row>
    <row r="12925" spans="1:10" ht="11.25" x14ac:dyDescent="0.15">
      <c r="A12925" s="6" t="s">
        <v>329</v>
      </c>
      <c r="B12925" s="4" t="s">
        <v>63</v>
      </c>
      <c r="C12925" s="4" t="s">
        <v>249</v>
      </c>
      <c r="D12925" s="4" t="s">
        <v>326</v>
      </c>
      <c r="E12925" s="5">
        <v>13.41</v>
      </c>
    </row>
    <row r="12926" spans="1:10" ht="11.25" x14ac:dyDescent="0.15">
      <c r="A12926" s="6" t="s">
        <v>329</v>
      </c>
      <c r="B12926" s="4" t="s">
        <v>63</v>
      </c>
      <c r="C12926" s="4" t="s">
        <v>249</v>
      </c>
      <c r="D12926" s="4" t="s">
        <v>326</v>
      </c>
      <c r="E12926" s="5">
        <v>12.57</v>
      </c>
    </row>
    <row r="12927" spans="1:10" ht="11.25" x14ac:dyDescent="0.15">
      <c r="A12927" s="6" t="s">
        <v>329</v>
      </c>
      <c r="B12927" s="4" t="s">
        <v>169</v>
      </c>
      <c r="C12927" s="4" t="s">
        <v>249</v>
      </c>
      <c r="D12927" s="4" t="s">
        <v>312</v>
      </c>
      <c r="E12927" s="5">
        <v>11.35</v>
      </c>
    </row>
    <row r="12928" spans="1:10" ht="11.25" x14ac:dyDescent="0.15">
      <c r="A12928" s="6" t="s">
        <v>329</v>
      </c>
      <c r="B12928" s="4" t="s">
        <v>169</v>
      </c>
      <c r="C12928" s="4" t="s">
        <v>249</v>
      </c>
      <c r="D12928" s="4" t="s">
        <v>312</v>
      </c>
      <c r="E12928" s="5">
        <v>5.47</v>
      </c>
    </row>
    <row r="12929" spans="1:10" ht="11.25" x14ac:dyDescent="0.15">
      <c r="A12929" s="6" t="s">
        <v>329</v>
      </c>
      <c r="B12929" s="4" t="s">
        <v>169</v>
      </c>
      <c r="C12929" s="4" t="s">
        <v>249</v>
      </c>
      <c r="D12929" s="4" t="s">
        <v>326</v>
      </c>
      <c r="E12929" s="5">
        <v>13.17</v>
      </c>
    </row>
    <row r="12930" spans="1:10" ht="11.25" x14ac:dyDescent="0.15">
      <c r="A12930" s="6" t="s">
        <v>329</v>
      </c>
      <c r="B12930" s="4" t="s">
        <v>169</v>
      </c>
      <c r="C12930" s="4" t="s">
        <v>249</v>
      </c>
      <c r="D12930" s="4" t="s">
        <v>326</v>
      </c>
      <c r="E12930" s="5">
        <v>5.39</v>
      </c>
    </row>
    <row r="12931" spans="1:10" ht="11.25" x14ac:dyDescent="0.15">
      <c r="A12931" s="6" t="s">
        <v>329</v>
      </c>
      <c r="B12931" s="4" t="s">
        <v>64</v>
      </c>
      <c r="C12931" s="4" t="s">
        <v>249</v>
      </c>
      <c r="D12931" s="4" t="s">
        <v>312</v>
      </c>
      <c r="E12931" s="5">
        <v>9.76</v>
      </c>
      <c r="F12931" t="s">
        <v>354</v>
      </c>
    </row>
    <row r="12932" spans="1:10" ht="11.25" x14ac:dyDescent="0.15">
      <c r="A12932" s="6" t="s">
        <v>329</v>
      </c>
      <c r="B12932" s="4" t="s">
        <v>64</v>
      </c>
      <c r="C12932" s="4" t="s">
        <v>249</v>
      </c>
      <c r="D12932" s="4" t="s">
        <v>312</v>
      </c>
      <c r="E12932" s="5">
        <v>4.1500000000000004</v>
      </c>
    </row>
    <row r="12933" spans="1:10" ht="11.25" x14ac:dyDescent="0.15">
      <c r="A12933" s="6" t="s">
        <v>329</v>
      </c>
      <c r="B12933" s="4" t="s">
        <v>64</v>
      </c>
      <c r="C12933" s="4" t="s">
        <v>249</v>
      </c>
      <c r="D12933" s="4" t="s">
        <v>326</v>
      </c>
      <c r="E12933" s="5">
        <v>14.92</v>
      </c>
    </row>
    <row r="12934" spans="1:10" ht="11.25" x14ac:dyDescent="0.15">
      <c r="A12934" s="6" t="s">
        <v>329</v>
      </c>
      <c r="B12934" s="4" t="s">
        <v>170</v>
      </c>
      <c r="C12934" s="4" t="s">
        <v>249</v>
      </c>
      <c r="D12934" s="4" t="s">
        <v>312</v>
      </c>
      <c r="E12934" s="5">
        <v>12.06</v>
      </c>
    </row>
    <row r="12935" spans="1:10" ht="11.25" x14ac:dyDescent="0.15">
      <c r="A12935" s="6" t="s">
        <v>329</v>
      </c>
      <c r="B12935" s="4" t="s">
        <v>170</v>
      </c>
      <c r="C12935" s="4" t="s">
        <v>249</v>
      </c>
      <c r="D12935" s="4" t="s">
        <v>326</v>
      </c>
      <c r="E12935" s="5">
        <v>14.89</v>
      </c>
    </row>
    <row r="12936" spans="1:10" ht="11.25" x14ac:dyDescent="0.15">
      <c r="A12936" s="6" t="s">
        <v>329</v>
      </c>
      <c r="B12936" s="4" t="s">
        <v>65</v>
      </c>
      <c r="C12936" s="4" t="s">
        <v>249</v>
      </c>
      <c r="D12936" s="4" t="s">
        <v>312</v>
      </c>
      <c r="E12936" s="5">
        <v>13.85</v>
      </c>
      <c r="F12936" t="s">
        <v>353</v>
      </c>
      <c r="G12936" s="17">
        <f>+E12936+E12937+E12938+E12939+E12940+E12941+E12942</f>
        <v>81.88</v>
      </c>
      <c r="H12936" s="17">
        <f>E12944+E12945+E12946+E12943</f>
        <v>52.05</v>
      </c>
      <c r="I12936" s="18">
        <f>+(G12936/4)/(H12936/3)</f>
        <v>1.1798270893371758</v>
      </c>
      <c r="J12936" s="21">
        <f>+(B12936-$K$1)/7</f>
        <v>29</v>
      </c>
    </row>
    <row r="12937" spans="1:10" ht="11.25" x14ac:dyDescent="0.15">
      <c r="A12937" s="6" t="s">
        <v>329</v>
      </c>
      <c r="B12937" s="4" t="s">
        <v>65</v>
      </c>
      <c r="C12937" s="4" t="s">
        <v>249</v>
      </c>
      <c r="D12937" s="4" t="s">
        <v>312</v>
      </c>
      <c r="E12937" s="5">
        <v>6.54</v>
      </c>
    </row>
    <row r="12938" spans="1:10" ht="11.25" x14ac:dyDescent="0.15">
      <c r="A12938" s="6" t="s">
        <v>329</v>
      </c>
      <c r="B12938" s="4" t="s">
        <v>65</v>
      </c>
      <c r="C12938" s="4" t="s">
        <v>249</v>
      </c>
      <c r="D12938" s="4" t="s">
        <v>252</v>
      </c>
      <c r="E12938" s="5">
        <v>14.27</v>
      </c>
    </row>
    <row r="12939" spans="1:10" ht="11.25" x14ac:dyDescent="0.15">
      <c r="A12939" s="6" t="s">
        <v>329</v>
      </c>
      <c r="B12939" s="4" t="s">
        <v>65</v>
      </c>
      <c r="C12939" s="4" t="s">
        <v>249</v>
      </c>
      <c r="D12939" s="4" t="s">
        <v>252</v>
      </c>
      <c r="E12939" s="5">
        <v>9.66</v>
      </c>
    </row>
    <row r="12940" spans="1:10" ht="11.25" x14ac:dyDescent="0.15">
      <c r="A12940" s="6" t="s">
        <v>329</v>
      </c>
      <c r="B12940" s="4" t="s">
        <v>171</v>
      </c>
      <c r="C12940" s="4" t="s">
        <v>249</v>
      </c>
      <c r="D12940" s="4" t="s">
        <v>312</v>
      </c>
      <c r="E12940" s="5">
        <v>15.96</v>
      </c>
    </row>
    <row r="12941" spans="1:10" ht="11.25" x14ac:dyDescent="0.15">
      <c r="A12941" s="6" t="s">
        <v>329</v>
      </c>
      <c r="B12941" s="4" t="s">
        <v>171</v>
      </c>
      <c r="C12941" s="4" t="s">
        <v>249</v>
      </c>
      <c r="D12941" s="4" t="s">
        <v>250</v>
      </c>
      <c r="E12941" s="5">
        <v>18.559999999999999</v>
      </c>
    </row>
    <row r="12942" spans="1:10" ht="11.25" x14ac:dyDescent="0.15">
      <c r="A12942" s="6" t="s">
        <v>329</v>
      </c>
      <c r="B12942" s="4" t="s">
        <v>171</v>
      </c>
      <c r="C12942" s="4" t="s">
        <v>249</v>
      </c>
      <c r="D12942" s="4" t="s">
        <v>250</v>
      </c>
      <c r="E12942" s="5">
        <v>3.04</v>
      </c>
    </row>
    <row r="12943" spans="1:10" ht="11.25" x14ac:dyDescent="0.15">
      <c r="A12943" s="6" t="s">
        <v>329</v>
      </c>
      <c r="B12943" s="4" t="s">
        <v>66</v>
      </c>
      <c r="C12943" s="4" t="s">
        <v>249</v>
      </c>
      <c r="D12943" s="4" t="s">
        <v>312</v>
      </c>
      <c r="E12943" s="5">
        <v>12.44</v>
      </c>
      <c r="F12943" t="s">
        <v>354</v>
      </c>
    </row>
    <row r="12944" spans="1:10" ht="11.25" x14ac:dyDescent="0.15">
      <c r="A12944" s="6" t="s">
        <v>329</v>
      </c>
      <c r="B12944" s="4" t="s">
        <v>66</v>
      </c>
      <c r="C12944" s="4" t="s">
        <v>249</v>
      </c>
      <c r="D12944" s="4" t="s">
        <v>250</v>
      </c>
      <c r="E12944" s="5">
        <v>14.7</v>
      </c>
    </row>
    <row r="12945" spans="1:10" ht="11.25" x14ac:dyDescent="0.15">
      <c r="A12945" s="6" t="s">
        <v>329</v>
      </c>
      <c r="B12945" s="4" t="s">
        <v>172</v>
      </c>
      <c r="C12945" s="4" t="s">
        <v>249</v>
      </c>
      <c r="D12945" s="4" t="s">
        <v>312</v>
      </c>
      <c r="E12945" s="5">
        <v>11.66</v>
      </c>
    </row>
    <row r="12946" spans="1:10" ht="11.25" x14ac:dyDescent="0.15">
      <c r="A12946" s="6" t="s">
        <v>329</v>
      </c>
      <c r="B12946" s="4" t="s">
        <v>172</v>
      </c>
      <c r="C12946" s="4" t="s">
        <v>249</v>
      </c>
      <c r="D12946" s="4" t="s">
        <v>252</v>
      </c>
      <c r="E12946" s="5">
        <v>13.25</v>
      </c>
    </row>
    <row r="12947" spans="1:10" ht="11.25" x14ac:dyDescent="0.15">
      <c r="A12947" s="6" t="s">
        <v>329</v>
      </c>
      <c r="B12947" s="4" t="s">
        <v>67</v>
      </c>
      <c r="C12947" s="4" t="s">
        <v>249</v>
      </c>
      <c r="D12947" s="4" t="s">
        <v>312</v>
      </c>
      <c r="E12947" s="5">
        <v>14.58</v>
      </c>
      <c r="F12947" t="s">
        <v>353</v>
      </c>
      <c r="G12947" s="17">
        <f>+E12947+E12948+E12949+E12950+E12951+E12952</f>
        <v>80.710000000000008</v>
      </c>
      <c r="H12947" s="17">
        <f>E12955+E12956+E12953+E12954</f>
        <v>54.97</v>
      </c>
      <c r="I12947" s="18">
        <f>+(G12947/4)/(H12947/3)</f>
        <v>1.1011915590321995</v>
      </c>
      <c r="J12947" s="21">
        <f>+(B12947-$K$1)/7</f>
        <v>30</v>
      </c>
    </row>
    <row r="12948" spans="1:10" ht="11.25" x14ac:dyDescent="0.15">
      <c r="A12948" s="6" t="s">
        <v>329</v>
      </c>
      <c r="B12948" s="4" t="s">
        <v>67</v>
      </c>
      <c r="C12948" s="4" t="s">
        <v>249</v>
      </c>
      <c r="D12948" s="4" t="s">
        <v>312</v>
      </c>
      <c r="E12948" s="5">
        <v>6.05</v>
      </c>
    </row>
    <row r="12949" spans="1:10" ht="11.25" x14ac:dyDescent="0.15">
      <c r="A12949" s="6" t="s">
        <v>329</v>
      </c>
      <c r="B12949" s="4" t="s">
        <v>67</v>
      </c>
      <c r="C12949" s="4" t="s">
        <v>249</v>
      </c>
      <c r="D12949" s="4" t="s">
        <v>252</v>
      </c>
      <c r="E12949" s="5">
        <v>13.97</v>
      </c>
    </row>
    <row r="12950" spans="1:10" ht="11.25" x14ac:dyDescent="0.15">
      <c r="A12950" s="6" t="s">
        <v>329</v>
      </c>
      <c r="B12950" s="4" t="s">
        <v>67</v>
      </c>
      <c r="C12950" s="4" t="s">
        <v>249</v>
      </c>
      <c r="D12950" s="4" t="s">
        <v>252</v>
      </c>
      <c r="E12950" s="5">
        <v>10.61</v>
      </c>
    </row>
    <row r="12951" spans="1:10" ht="11.25" x14ac:dyDescent="0.15">
      <c r="A12951" s="6" t="s">
        <v>329</v>
      </c>
      <c r="B12951" s="4" t="s">
        <v>173</v>
      </c>
      <c r="C12951" s="4" t="s">
        <v>249</v>
      </c>
      <c r="D12951" s="4" t="s">
        <v>312</v>
      </c>
      <c r="E12951" s="5">
        <v>15.83</v>
      </c>
    </row>
    <row r="12952" spans="1:10" ht="11.25" x14ac:dyDescent="0.15">
      <c r="A12952" s="6" t="s">
        <v>329</v>
      </c>
      <c r="B12952" s="4" t="s">
        <v>173</v>
      </c>
      <c r="C12952" s="4" t="s">
        <v>249</v>
      </c>
      <c r="D12952" s="4" t="s">
        <v>251</v>
      </c>
      <c r="E12952" s="5">
        <v>19.670000000000002</v>
      </c>
    </row>
    <row r="12953" spans="1:10" ht="11.25" x14ac:dyDescent="0.15">
      <c r="A12953" s="6" t="s">
        <v>329</v>
      </c>
      <c r="B12953" s="4" t="s">
        <v>68</v>
      </c>
      <c r="C12953" s="4" t="s">
        <v>249</v>
      </c>
      <c r="D12953" s="4" t="s">
        <v>251</v>
      </c>
      <c r="E12953" s="5">
        <v>15.44</v>
      </c>
      <c r="F12953" t="s">
        <v>354</v>
      </c>
    </row>
    <row r="12954" spans="1:10" ht="11.25" x14ac:dyDescent="0.15">
      <c r="A12954" s="6" t="s">
        <v>329</v>
      </c>
      <c r="B12954" s="4" t="s">
        <v>68</v>
      </c>
      <c r="C12954" s="4" t="s">
        <v>249</v>
      </c>
      <c r="D12954" s="4" t="s">
        <v>250</v>
      </c>
      <c r="E12954" s="5">
        <v>14.32</v>
      </c>
    </row>
    <row r="12955" spans="1:10" ht="11.25" x14ac:dyDescent="0.15">
      <c r="A12955" s="6" t="s">
        <v>329</v>
      </c>
      <c r="B12955" s="4" t="s">
        <v>174</v>
      </c>
      <c r="C12955" s="4" t="s">
        <v>249</v>
      </c>
      <c r="D12955" s="4" t="s">
        <v>253</v>
      </c>
      <c r="E12955" s="5">
        <v>14.15</v>
      </c>
    </row>
    <row r="12956" spans="1:10" ht="11.25" x14ac:dyDescent="0.15">
      <c r="A12956" s="6" t="s">
        <v>329</v>
      </c>
      <c r="B12956" s="4" t="s">
        <v>174</v>
      </c>
      <c r="C12956" s="4" t="s">
        <v>249</v>
      </c>
      <c r="D12956" s="4" t="s">
        <v>252</v>
      </c>
      <c r="E12956" s="5">
        <v>11.06</v>
      </c>
    </row>
    <row r="12957" spans="1:10" ht="11.25" x14ac:dyDescent="0.15">
      <c r="A12957" s="6" t="s">
        <v>329</v>
      </c>
      <c r="B12957" s="4" t="s">
        <v>69</v>
      </c>
      <c r="C12957" s="4" t="s">
        <v>249</v>
      </c>
      <c r="D12957" s="4" t="s">
        <v>252</v>
      </c>
      <c r="E12957" s="5">
        <v>13.73</v>
      </c>
      <c r="F12957" t="s">
        <v>353</v>
      </c>
      <c r="G12957" s="17">
        <f>+E12957+E12958+E12959+E12960+E12961+E12962+E12963</f>
        <v>82.03</v>
      </c>
      <c r="H12957" s="17">
        <f>E12965+E12966+E12967+E12964</f>
        <v>53.86</v>
      </c>
      <c r="I12957" s="18">
        <f>+(G12957/4)/(H12957/3)</f>
        <v>1.1422669884886745</v>
      </c>
      <c r="J12957" s="21">
        <f>+(B12957-$K$1)/7</f>
        <v>31</v>
      </c>
    </row>
    <row r="12958" spans="1:10" ht="11.25" x14ac:dyDescent="0.15">
      <c r="A12958" s="6" t="s">
        <v>329</v>
      </c>
      <c r="B12958" s="4" t="s">
        <v>69</v>
      </c>
      <c r="C12958" s="4" t="s">
        <v>249</v>
      </c>
      <c r="D12958" s="4" t="s">
        <v>252</v>
      </c>
      <c r="E12958" s="5">
        <v>5.99</v>
      </c>
    </row>
    <row r="12959" spans="1:10" ht="11.25" x14ac:dyDescent="0.15">
      <c r="A12959" s="6" t="s">
        <v>329</v>
      </c>
      <c r="B12959" s="4" t="s">
        <v>69</v>
      </c>
      <c r="C12959" s="4" t="s">
        <v>249</v>
      </c>
      <c r="D12959" s="4" t="s">
        <v>330</v>
      </c>
      <c r="E12959" s="5">
        <v>13.17</v>
      </c>
    </row>
    <row r="12960" spans="1:10" ht="11.25" x14ac:dyDescent="0.15">
      <c r="A12960" s="9" t="s">
        <v>329</v>
      </c>
      <c r="B12960" s="4" t="s">
        <v>69</v>
      </c>
      <c r="C12960" s="4" t="s">
        <v>249</v>
      </c>
      <c r="D12960" s="4" t="s">
        <v>330</v>
      </c>
      <c r="E12960" s="5">
        <v>11.99</v>
      </c>
    </row>
    <row r="12961" spans="1:10" ht="11.25" x14ac:dyDescent="0.15">
      <c r="A12961" s="6" t="s">
        <v>329</v>
      </c>
      <c r="B12961" s="4" t="s">
        <v>175</v>
      </c>
      <c r="C12961" s="4" t="s">
        <v>249</v>
      </c>
      <c r="D12961" s="4" t="s">
        <v>251</v>
      </c>
      <c r="E12961" s="5">
        <v>16.059999999999999</v>
      </c>
    </row>
    <row r="12962" spans="1:10" ht="11.25" x14ac:dyDescent="0.15">
      <c r="A12962" s="6" t="s">
        <v>329</v>
      </c>
      <c r="B12962" s="4" t="s">
        <v>175</v>
      </c>
      <c r="C12962" s="4" t="s">
        <v>249</v>
      </c>
      <c r="D12962" s="4" t="s">
        <v>251</v>
      </c>
      <c r="E12962" s="5">
        <v>4.91</v>
      </c>
    </row>
    <row r="12963" spans="1:10" ht="11.25" x14ac:dyDescent="0.15">
      <c r="A12963" s="6" t="s">
        <v>329</v>
      </c>
      <c r="B12963" s="4" t="s">
        <v>175</v>
      </c>
      <c r="C12963" s="4" t="s">
        <v>249</v>
      </c>
      <c r="D12963" s="4" t="s">
        <v>250</v>
      </c>
      <c r="E12963" s="5">
        <v>16.18</v>
      </c>
    </row>
    <row r="12964" spans="1:10" ht="11.25" x14ac:dyDescent="0.15">
      <c r="A12964" s="6" t="s">
        <v>329</v>
      </c>
      <c r="B12964" s="4" t="s">
        <v>70</v>
      </c>
      <c r="C12964" s="4" t="s">
        <v>249</v>
      </c>
      <c r="D12964" s="4" t="s">
        <v>326</v>
      </c>
      <c r="E12964" s="5">
        <v>14.39</v>
      </c>
      <c r="F12964" t="s">
        <v>354</v>
      </c>
    </row>
    <row r="12965" spans="1:10" ht="11.25" x14ac:dyDescent="0.15">
      <c r="A12965" s="6" t="s">
        <v>329</v>
      </c>
      <c r="B12965" s="4" t="s">
        <v>70</v>
      </c>
      <c r="C12965" s="4" t="s">
        <v>249</v>
      </c>
      <c r="D12965" s="4" t="s">
        <v>250</v>
      </c>
      <c r="E12965" s="5">
        <v>13.3</v>
      </c>
    </row>
    <row r="12966" spans="1:10" ht="11.25" x14ac:dyDescent="0.15">
      <c r="A12966" s="6" t="s">
        <v>329</v>
      </c>
      <c r="B12966" s="4" t="s">
        <v>176</v>
      </c>
      <c r="C12966" s="4" t="s">
        <v>249</v>
      </c>
      <c r="D12966" s="4" t="s">
        <v>312</v>
      </c>
      <c r="E12966" s="5">
        <v>11.92</v>
      </c>
    </row>
    <row r="12967" spans="1:10" ht="11.25" x14ac:dyDescent="0.15">
      <c r="A12967" s="6" t="s">
        <v>329</v>
      </c>
      <c r="B12967" s="4" t="s">
        <v>176</v>
      </c>
      <c r="C12967" s="4" t="s">
        <v>249</v>
      </c>
      <c r="D12967" s="4" t="s">
        <v>252</v>
      </c>
      <c r="E12967" s="5">
        <v>14.25</v>
      </c>
    </row>
    <row r="12968" spans="1:10" ht="11.25" x14ac:dyDescent="0.15">
      <c r="A12968" s="6" t="s">
        <v>329</v>
      </c>
      <c r="B12968" s="4" t="s">
        <v>71</v>
      </c>
      <c r="C12968" s="4" t="s">
        <v>249</v>
      </c>
      <c r="D12968" s="4" t="s">
        <v>253</v>
      </c>
      <c r="E12968" s="5">
        <v>13.55</v>
      </c>
      <c r="F12968" t="s">
        <v>353</v>
      </c>
      <c r="G12968" s="17">
        <f>+E12968+E12969+E12970+E12971+E12972+E12973+E12974</f>
        <v>79.960000000000008</v>
      </c>
      <c r="H12968" s="17">
        <f>E12976+E12977+E12978+E12975</f>
        <v>51.36</v>
      </c>
      <c r="I12968" s="18">
        <f>+(G12968/4)/(H12968/3)</f>
        <v>1.1676401869158879</v>
      </c>
      <c r="J12968" s="21">
        <f>+(B12968-$K$1)/7</f>
        <v>32</v>
      </c>
    </row>
    <row r="12969" spans="1:10" ht="11.25" x14ac:dyDescent="0.15">
      <c r="A12969" s="6" t="s">
        <v>329</v>
      </c>
      <c r="B12969" s="4" t="s">
        <v>71</v>
      </c>
      <c r="C12969" s="4" t="s">
        <v>249</v>
      </c>
      <c r="D12969" s="4" t="s">
        <v>253</v>
      </c>
      <c r="E12969" s="5">
        <v>5.28</v>
      </c>
    </row>
    <row r="12970" spans="1:10" ht="11.25" x14ac:dyDescent="0.15">
      <c r="A12970" s="6" t="s">
        <v>329</v>
      </c>
      <c r="B12970" s="4" t="s">
        <v>71</v>
      </c>
      <c r="C12970" s="4" t="s">
        <v>249</v>
      </c>
      <c r="D12970" s="4" t="s">
        <v>326</v>
      </c>
      <c r="E12970" s="5">
        <v>13.16</v>
      </c>
    </row>
    <row r="12971" spans="1:10" ht="11.25" x14ac:dyDescent="0.15">
      <c r="A12971" s="6" t="s">
        <v>329</v>
      </c>
      <c r="B12971" s="4" t="s">
        <v>71</v>
      </c>
      <c r="C12971" s="4" t="s">
        <v>249</v>
      </c>
      <c r="D12971" s="4" t="s">
        <v>326</v>
      </c>
      <c r="E12971" s="5">
        <v>10.73</v>
      </c>
    </row>
    <row r="12972" spans="1:10" ht="11.25" x14ac:dyDescent="0.15">
      <c r="A12972" s="6" t="s">
        <v>329</v>
      </c>
      <c r="B12972" s="4" t="s">
        <v>177</v>
      </c>
      <c r="C12972" s="4" t="s">
        <v>249</v>
      </c>
      <c r="D12972" s="4" t="s">
        <v>326</v>
      </c>
      <c r="E12972" s="5">
        <v>15.09</v>
      </c>
    </row>
    <row r="12973" spans="1:10" ht="11.25" x14ac:dyDescent="0.15">
      <c r="A12973" s="6" t="s">
        <v>329</v>
      </c>
      <c r="B12973" s="4" t="s">
        <v>177</v>
      </c>
      <c r="C12973" s="4" t="s">
        <v>249</v>
      </c>
      <c r="D12973" s="4" t="s">
        <v>326</v>
      </c>
      <c r="E12973" s="5">
        <v>6.76</v>
      </c>
    </row>
    <row r="12974" spans="1:10" ht="11.25" x14ac:dyDescent="0.15">
      <c r="A12974" s="6" t="s">
        <v>329</v>
      </c>
      <c r="B12974" s="4" t="s">
        <v>177</v>
      </c>
      <c r="C12974" s="4" t="s">
        <v>249</v>
      </c>
      <c r="D12974" s="4" t="s">
        <v>250</v>
      </c>
      <c r="E12974" s="5">
        <v>15.39</v>
      </c>
    </row>
    <row r="12975" spans="1:10" ht="11.25" x14ac:dyDescent="0.15">
      <c r="A12975" s="6" t="s">
        <v>329</v>
      </c>
      <c r="B12975" s="4" t="s">
        <v>72</v>
      </c>
      <c r="C12975" s="4" t="s">
        <v>249</v>
      </c>
      <c r="D12975" s="4" t="s">
        <v>326</v>
      </c>
      <c r="E12975" s="5">
        <v>13.14</v>
      </c>
      <c r="F12975" t="s">
        <v>354</v>
      </c>
    </row>
    <row r="12976" spans="1:10" ht="11.25" x14ac:dyDescent="0.15">
      <c r="A12976" s="6" t="s">
        <v>329</v>
      </c>
      <c r="B12976" s="4" t="s">
        <v>72</v>
      </c>
      <c r="C12976" s="4" t="s">
        <v>249</v>
      </c>
      <c r="D12976" s="4" t="s">
        <v>250</v>
      </c>
      <c r="E12976" s="5">
        <v>13.34</v>
      </c>
    </row>
    <row r="12977" spans="1:10" ht="11.25" x14ac:dyDescent="0.15">
      <c r="A12977" s="6" t="s">
        <v>329</v>
      </c>
      <c r="B12977" s="4" t="s">
        <v>178</v>
      </c>
      <c r="C12977" s="4" t="s">
        <v>249</v>
      </c>
      <c r="D12977" s="4" t="s">
        <v>326</v>
      </c>
      <c r="E12977" s="5">
        <v>13.88</v>
      </c>
    </row>
    <row r="12978" spans="1:10" ht="11.25" x14ac:dyDescent="0.15">
      <c r="A12978" s="6" t="s">
        <v>329</v>
      </c>
      <c r="B12978" s="4" t="s">
        <v>178</v>
      </c>
      <c r="C12978" s="4" t="s">
        <v>249</v>
      </c>
      <c r="D12978" s="4" t="s">
        <v>252</v>
      </c>
      <c r="E12978" s="5">
        <v>11</v>
      </c>
    </row>
    <row r="12979" spans="1:10" ht="11.25" x14ac:dyDescent="0.15">
      <c r="A12979" s="6" t="s">
        <v>329</v>
      </c>
      <c r="B12979" s="4" t="s">
        <v>73</v>
      </c>
      <c r="C12979" s="4" t="s">
        <v>249</v>
      </c>
      <c r="D12979" s="4" t="s">
        <v>312</v>
      </c>
      <c r="E12979" s="5">
        <v>12.73</v>
      </c>
      <c r="F12979" t="s">
        <v>353</v>
      </c>
      <c r="G12979" s="17">
        <f>+E12979+E12980+E12981+E12982+E12983+E12984+E12985</f>
        <v>85.389999999999986</v>
      </c>
      <c r="H12979" s="17">
        <f>E12987+E12988+E12989+E12986</f>
        <v>52.17</v>
      </c>
      <c r="I12979" s="18">
        <f>+(G12979/4)/(H12979/3)</f>
        <v>1.2275733179988497</v>
      </c>
      <c r="J12979" s="21">
        <f>+(B12979-$K$1)/7</f>
        <v>33</v>
      </c>
    </row>
    <row r="12980" spans="1:10" ht="11.25" x14ac:dyDescent="0.15">
      <c r="A12980" s="6" t="s">
        <v>329</v>
      </c>
      <c r="B12980" s="4" t="s">
        <v>73</v>
      </c>
      <c r="C12980" s="4" t="s">
        <v>249</v>
      </c>
      <c r="D12980" s="4" t="s">
        <v>312</v>
      </c>
      <c r="E12980" s="5">
        <v>6.92</v>
      </c>
    </row>
    <row r="12981" spans="1:10" ht="11.25" x14ac:dyDescent="0.15">
      <c r="A12981" s="6" t="s">
        <v>329</v>
      </c>
      <c r="B12981" s="4" t="s">
        <v>73</v>
      </c>
      <c r="C12981" s="4" t="s">
        <v>249</v>
      </c>
      <c r="D12981" s="4" t="s">
        <v>326</v>
      </c>
      <c r="E12981" s="5">
        <v>14.15</v>
      </c>
    </row>
    <row r="12982" spans="1:10" ht="11.25" x14ac:dyDescent="0.15">
      <c r="A12982" s="6" t="s">
        <v>329</v>
      </c>
      <c r="B12982" s="4" t="s">
        <v>73</v>
      </c>
      <c r="C12982" s="4" t="s">
        <v>249</v>
      </c>
      <c r="D12982" s="4" t="s">
        <v>326</v>
      </c>
      <c r="E12982" s="5">
        <v>11.3</v>
      </c>
    </row>
    <row r="12983" spans="1:10" ht="11.25" x14ac:dyDescent="0.15">
      <c r="A12983" s="6" t="s">
        <v>329</v>
      </c>
      <c r="B12983" s="4" t="s">
        <v>179</v>
      </c>
      <c r="C12983" s="4" t="s">
        <v>249</v>
      </c>
      <c r="D12983" s="4" t="s">
        <v>326</v>
      </c>
      <c r="E12983" s="5">
        <v>15.23</v>
      </c>
    </row>
    <row r="12984" spans="1:10" ht="11.25" x14ac:dyDescent="0.15">
      <c r="A12984" s="6" t="s">
        <v>329</v>
      </c>
      <c r="B12984" s="4" t="s">
        <v>179</v>
      </c>
      <c r="C12984" s="4" t="s">
        <v>249</v>
      </c>
      <c r="D12984" s="4" t="s">
        <v>326</v>
      </c>
      <c r="E12984" s="5">
        <v>5.0999999999999996</v>
      </c>
    </row>
    <row r="12985" spans="1:10" ht="11.25" x14ac:dyDescent="0.15">
      <c r="A12985" s="6" t="s">
        <v>329</v>
      </c>
      <c r="B12985" s="4" t="s">
        <v>179</v>
      </c>
      <c r="C12985" s="4" t="s">
        <v>249</v>
      </c>
      <c r="D12985" s="4" t="s">
        <v>250</v>
      </c>
      <c r="E12985" s="5">
        <v>19.96</v>
      </c>
    </row>
    <row r="12986" spans="1:10" ht="11.25" x14ac:dyDescent="0.15">
      <c r="A12986" s="6" t="s">
        <v>329</v>
      </c>
      <c r="B12986" s="4" t="s">
        <v>74</v>
      </c>
      <c r="C12986" s="4" t="s">
        <v>249</v>
      </c>
      <c r="D12986" s="4" t="s">
        <v>312</v>
      </c>
      <c r="E12986" s="5">
        <v>12.16</v>
      </c>
      <c r="F12986" t="s">
        <v>354</v>
      </c>
    </row>
    <row r="12987" spans="1:10" ht="11.25" x14ac:dyDescent="0.15">
      <c r="A12987" s="6" t="s">
        <v>329</v>
      </c>
      <c r="B12987" s="4" t="s">
        <v>74</v>
      </c>
      <c r="C12987" s="4" t="s">
        <v>249</v>
      </c>
      <c r="D12987" s="4" t="s">
        <v>326</v>
      </c>
      <c r="E12987" s="5">
        <v>12.06</v>
      </c>
    </row>
    <row r="12988" spans="1:10" ht="11.25" x14ac:dyDescent="0.15">
      <c r="A12988" s="6" t="s">
        <v>329</v>
      </c>
      <c r="B12988" s="4" t="s">
        <v>180</v>
      </c>
      <c r="C12988" s="4" t="s">
        <v>249</v>
      </c>
      <c r="D12988" s="4" t="s">
        <v>312</v>
      </c>
      <c r="E12988" s="5">
        <v>13.58</v>
      </c>
    </row>
    <row r="12989" spans="1:10" ht="11.25" x14ac:dyDescent="0.15">
      <c r="A12989" s="6" t="s">
        <v>329</v>
      </c>
      <c r="B12989" s="4" t="s">
        <v>180</v>
      </c>
      <c r="C12989" s="4" t="s">
        <v>249</v>
      </c>
      <c r="D12989" s="4" t="s">
        <v>326</v>
      </c>
      <c r="E12989" s="5">
        <v>14.37</v>
      </c>
    </row>
    <row r="12990" spans="1:10" ht="11.25" x14ac:dyDescent="0.15">
      <c r="A12990" s="6" t="s">
        <v>329</v>
      </c>
      <c r="B12990" s="4" t="s">
        <v>75</v>
      </c>
      <c r="C12990" s="4" t="s">
        <v>249</v>
      </c>
      <c r="D12990" s="4" t="s">
        <v>326</v>
      </c>
      <c r="E12990" s="5">
        <v>14.17</v>
      </c>
      <c r="F12990" t="s">
        <v>353</v>
      </c>
      <c r="G12990" s="17">
        <f>+E12990+E12991+E12992+E12993+E12994+E12995+E12996+E12997</f>
        <v>83.320000000000007</v>
      </c>
      <c r="H12990" s="17">
        <f>E12998+E12999+E13000+E13001</f>
        <v>52.72</v>
      </c>
      <c r="I12990" s="18">
        <f>+(G12990/4)/(H12990/3)</f>
        <v>1.1853186646433991</v>
      </c>
      <c r="J12990" s="21">
        <f>+(B12990-$K$1)/7</f>
        <v>34</v>
      </c>
    </row>
    <row r="12991" spans="1:10" ht="11.25" x14ac:dyDescent="0.15">
      <c r="A12991" s="6" t="s">
        <v>329</v>
      </c>
      <c r="B12991" s="4" t="s">
        <v>75</v>
      </c>
      <c r="C12991" s="4" t="s">
        <v>249</v>
      </c>
      <c r="D12991" s="4" t="s">
        <v>326</v>
      </c>
      <c r="E12991" s="5">
        <v>10.42</v>
      </c>
    </row>
    <row r="12992" spans="1:10" ht="11.25" x14ac:dyDescent="0.15">
      <c r="A12992" s="6" t="s">
        <v>329</v>
      </c>
      <c r="B12992" s="4" t="s">
        <v>75</v>
      </c>
      <c r="C12992" s="4" t="s">
        <v>249</v>
      </c>
      <c r="D12992" s="4" t="s">
        <v>252</v>
      </c>
      <c r="E12992" s="5">
        <v>13.5</v>
      </c>
    </row>
    <row r="12993" spans="1:10" ht="11.25" x14ac:dyDescent="0.15">
      <c r="A12993" s="6" t="s">
        <v>329</v>
      </c>
      <c r="B12993" s="4" t="s">
        <v>75</v>
      </c>
      <c r="C12993" s="4" t="s">
        <v>249</v>
      </c>
      <c r="D12993" s="4" t="s">
        <v>252</v>
      </c>
      <c r="E12993" s="5">
        <v>5.98</v>
      </c>
    </row>
    <row r="12994" spans="1:10" ht="11.25" x14ac:dyDescent="0.15">
      <c r="A12994" s="6" t="s">
        <v>329</v>
      </c>
      <c r="B12994" s="4" t="s">
        <v>181</v>
      </c>
      <c r="C12994" s="4" t="s">
        <v>249</v>
      </c>
      <c r="D12994" s="4" t="s">
        <v>312</v>
      </c>
      <c r="E12994" s="5">
        <v>12.92</v>
      </c>
    </row>
    <row r="12995" spans="1:10" ht="11.25" x14ac:dyDescent="0.15">
      <c r="A12995" s="6" t="s">
        <v>329</v>
      </c>
      <c r="B12995" s="4" t="s">
        <v>181</v>
      </c>
      <c r="C12995" s="4" t="s">
        <v>249</v>
      </c>
      <c r="D12995" s="4" t="s">
        <v>312</v>
      </c>
      <c r="E12995" s="5">
        <v>4.93</v>
      </c>
    </row>
    <row r="12996" spans="1:10" ht="11.25" x14ac:dyDescent="0.15">
      <c r="A12996" s="6" t="s">
        <v>329</v>
      </c>
      <c r="B12996" s="4" t="s">
        <v>181</v>
      </c>
      <c r="C12996" s="4" t="s">
        <v>249</v>
      </c>
      <c r="D12996" s="4" t="s">
        <v>326</v>
      </c>
      <c r="E12996" s="5">
        <v>15.17</v>
      </c>
    </row>
    <row r="12997" spans="1:10" ht="11.25" x14ac:dyDescent="0.15">
      <c r="A12997" s="6" t="s">
        <v>329</v>
      </c>
      <c r="B12997" s="4" t="s">
        <v>181</v>
      </c>
      <c r="C12997" s="4" t="s">
        <v>249</v>
      </c>
      <c r="D12997" s="4" t="s">
        <v>326</v>
      </c>
      <c r="E12997" s="5">
        <v>6.23</v>
      </c>
    </row>
    <row r="12998" spans="1:10" ht="11.25" x14ac:dyDescent="0.15">
      <c r="A12998" s="6" t="s">
        <v>329</v>
      </c>
      <c r="B12998" s="4" t="s">
        <v>76</v>
      </c>
      <c r="C12998" s="4" t="s">
        <v>249</v>
      </c>
      <c r="D12998" s="4" t="s">
        <v>312</v>
      </c>
      <c r="E12998" s="5">
        <v>12.63</v>
      </c>
      <c r="F12998" t="s">
        <v>354</v>
      </c>
    </row>
    <row r="12999" spans="1:10" ht="11.25" x14ac:dyDescent="0.15">
      <c r="A12999" s="6" t="s">
        <v>329</v>
      </c>
      <c r="B12999" s="4" t="s">
        <v>76</v>
      </c>
      <c r="C12999" s="4" t="s">
        <v>249</v>
      </c>
      <c r="D12999" s="4" t="s">
        <v>326</v>
      </c>
      <c r="E12999" s="5">
        <v>13.87</v>
      </c>
    </row>
    <row r="13000" spans="1:10" ht="11.25" x14ac:dyDescent="0.15">
      <c r="A13000" s="6" t="s">
        <v>329</v>
      </c>
      <c r="B13000" s="4" t="s">
        <v>182</v>
      </c>
      <c r="C13000" s="4" t="s">
        <v>249</v>
      </c>
      <c r="D13000" s="4" t="s">
        <v>253</v>
      </c>
      <c r="E13000" s="5">
        <v>14.3</v>
      </c>
    </row>
    <row r="13001" spans="1:10" ht="11.25" x14ac:dyDescent="0.15">
      <c r="A13001" s="6" t="s">
        <v>329</v>
      </c>
      <c r="B13001" s="4" t="s">
        <v>182</v>
      </c>
      <c r="C13001" s="4" t="s">
        <v>249</v>
      </c>
      <c r="D13001" s="4" t="s">
        <v>312</v>
      </c>
      <c r="E13001" s="5">
        <v>11.92</v>
      </c>
    </row>
    <row r="13002" spans="1:10" ht="11.25" x14ac:dyDescent="0.15">
      <c r="A13002" s="6" t="s">
        <v>329</v>
      </c>
      <c r="B13002" s="4" t="s">
        <v>77</v>
      </c>
      <c r="C13002" s="4" t="s">
        <v>249</v>
      </c>
      <c r="D13002" s="4" t="s">
        <v>312</v>
      </c>
      <c r="E13002" s="5">
        <v>13.24</v>
      </c>
      <c r="F13002" t="s">
        <v>353</v>
      </c>
      <c r="G13002" s="17">
        <f>+E13002+E13003+E13004+E13005+E13006+E13007+E13008+E13009</f>
        <v>82.03</v>
      </c>
      <c r="H13002" s="17">
        <f>E13010+E13011+E13012+E13013</f>
        <v>51.300000000000004</v>
      </c>
      <c r="I13002" s="18">
        <f>+(G13002/4)/(H13002/3)</f>
        <v>1.1992690058479532</v>
      </c>
      <c r="J13002" s="21">
        <f>+(B13002-$K$1)/7</f>
        <v>35</v>
      </c>
    </row>
    <row r="13003" spans="1:10" ht="11.25" x14ac:dyDescent="0.15">
      <c r="A13003" s="6" t="s">
        <v>329</v>
      </c>
      <c r="B13003" s="4" t="s">
        <v>77</v>
      </c>
      <c r="C13003" s="4" t="s">
        <v>249</v>
      </c>
      <c r="D13003" s="4" t="s">
        <v>312</v>
      </c>
      <c r="E13003" s="5">
        <v>6.56</v>
      </c>
    </row>
    <row r="13004" spans="1:10" ht="11.25" x14ac:dyDescent="0.15">
      <c r="A13004" s="6" t="s">
        <v>329</v>
      </c>
      <c r="B13004" s="4" t="s">
        <v>77</v>
      </c>
      <c r="C13004" s="4" t="s">
        <v>249</v>
      </c>
      <c r="D13004" s="4" t="s">
        <v>326</v>
      </c>
      <c r="E13004" s="5">
        <v>12.86</v>
      </c>
    </row>
    <row r="13005" spans="1:10" ht="11.25" x14ac:dyDescent="0.15">
      <c r="A13005" s="6" t="s">
        <v>329</v>
      </c>
      <c r="B13005" s="4" t="s">
        <v>77</v>
      </c>
      <c r="C13005" s="4" t="s">
        <v>249</v>
      </c>
      <c r="D13005" s="4" t="s">
        <v>326</v>
      </c>
      <c r="E13005" s="5">
        <v>10.94</v>
      </c>
    </row>
    <row r="13006" spans="1:10" ht="11.25" x14ac:dyDescent="0.15">
      <c r="A13006" s="6" t="s">
        <v>329</v>
      </c>
      <c r="B13006" s="4" t="s">
        <v>183</v>
      </c>
      <c r="C13006" s="4" t="s">
        <v>249</v>
      </c>
      <c r="D13006" s="4" t="s">
        <v>312</v>
      </c>
      <c r="E13006" s="5">
        <v>12.26</v>
      </c>
    </row>
    <row r="13007" spans="1:10" ht="11.25" x14ac:dyDescent="0.15">
      <c r="A13007" s="6" t="s">
        <v>329</v>
      </c>
      <c r="B13007" s="4" t="s">
        <v>183</v>
      </c>
      <c r="C13007" s="4" t="s">
        <v>249</v>
      </c>
      <c r="D13007" s="4" t="s">
        <v>312</v>
      </c>
      <c r="E13007" s="5">
        <v>5.1100000000000003</v>
      </c>
    </row>
    <row r="13008" spans="1:10" ht="11.25" x14ac:dyDescent="0.15">
      <c r="A13008" s="9" t="s">
        <v>329</v>
      </c>
      <c r="B13008" s="4" t="s">
        <v>183</v>
      </c>
      <c r="C13008" s="4" t="s">
        <v>249</v>
      </c>
      <c r="D13008" s="4" t="s">
        <v>326</v>
      </c>
      <c r="E13008" s="5">
        <v>14.52</v>
      </c>
    </row>
    <row r="13009" spans="1:6" ht="11.25" x14ac:dyDescent="0.15">
      <c r="A13009" s="6" t="s">
        <v>329</v>
      </c>
      <c r="B13009" s="4" t="s">
        <v>183</v>
      </c>
      <c r="C13009" s="4" t="s">
        <v>249</v>
      </c>
      <c r="D13009" s="4" t="s">
        <v>326</v>
      </c>
      <c r="E13009" s="5">
        <v>6.54</v>
      </c>
    </row>
    <row r="13010" spans="1:6" ht="11.25" x14ac:dyDescent="0.15">
      <c r="A13010" s="6" t="s">
        <v>329</v>
      </c>
      <c r="B13010" s="4" t="s">
        <v>78</v>
      </c>
      <c r="C13010" s="4" t="s">
        <v>249</v>
      </c>
      <c r="D13010" s="4" t="s">
        <v>312</v>
      </c>
      <c r="E13010" s="5">
        <v>12.55</v>
      </c>
      <c r="F13010" t="s">
        <v>354</v>
      </c>
    </row>
    <row r="13011" spans="1:6" ht="11.25" x14ac:dyDescent="0.15">
      <c r="A13011" s="6" t="s">
        <v>329</v>
      </c>
      <c r="B13011" s="4" t="s">
        <v>78</v>
      </c>
      <c r="C13011" s="4" t="s">
        <v>249</v>
      </c>
      <c r="D13011" s="4" t="s">
        <v>326</v>
      </c>
      <c r="E13011" s="5">
        <v>13.96</v>
      </c>
    </row>
    <row r="13012" spans="1:6" ht="11.25" x14ac:dyDescent="0.15">
      <c r="A13012" s="6" t="s">
        <v>329</v>
      </c>
      <c r="B13012" s="4" t="s">
        <v>184</v>
      </c>
      <c r="C13012" s="4" t="s">
        <v>249</v>
      </c>
      <c r="D13012" s="4" t="s">
        <v>312</v>
      </c>
      <c r="E13012" s="5">
        <v>10.41</v>
      </c>
    </row>
    <row r="13013" spans="1:6" ht="11.25" x14ac:dyDescent="0.15">
      <c r="A13013" s="6" t="s">
        <v>329</v>
      </c>
      <c r="B13013" s="4" t="s">
        <v>184</v>
      </c>
      <c r="C13013" s="4" t="s">
        <v>249</v>
      </c>
      <c r="D13013" s="4" t="s">
        <v>326</v>
      </c>
      <c r="E13013" s="5">
        <v>14.38</v>
      </c>
    </row>
    <row r="13014" spans="1:6" ht="11.25" x14ac:dyDescent="0.15">
      <c r="A13014" s="6" t="s">
        <v>329</v>
      </c>
      <c r="B13014" s="4" t="s">
        <v>185</v>
      </c>
      <c r="C13014" s="4" t="s">
        <v>249</v>
      </c>
      <c r="D13014" s="4" t="s">
        <v>312</v>
      </c>
      <c r="E13014" s="5">
        <v>14.17</v>
      </c>
      <c r="F13014" s="13" t="s">
        <v>353</v>
      </c>
    </row>
    <row r="13015" spans="1:6" ht="11.25" x14ac:dyDescent="0.15">
      <c r="A13015" s="6" t="s">
        <v>329</v>
      </c>
      <c r="B13015" s="4" t="s">
        <v>185</v>
      </c>
      <c r="C13015" s="4" t="s">
        <v>249</v>
      </c>
      <c r="D13015" s="4" t="s">
        <v>312</v>
      </c>
      <c r="E13015" s="5">
        <v>4.3099999999999996</v>
      </c>
      <c r="F13015" s="13"/>
    </row>
    <row r="13016" spans="1:6" ht="11.25" x14ac:dyDescent="0.15">
      <c r="A13016" s="6" t="s">
        <v>329</v>
      </c>
      <c r="B13016" s="4" t="s">
        <v>185</v>
      </c>
      <c r="C13016" s="4" t="s">
        <v>249</v>
      </c>
      <c r="D13016" s="4" t="s">
        <v>326</v>
      </c>
      <c r="E13016" s="5">
        <v>14.91</v>
      </c>
      <c r="F13016" s="13"/>
    </row>
    <row r="13017" spans="1:6" ht="11.25" x14ac:dyDescent="0.15">
      <c r="A13017" s="6" t="s">
        <v>329</v>
      </c>
      <c r="B13017" s="4" t="s">
        <v>185</v>
      </c>
      <c r="C13017" s="4" t="s">
        <v>249</v>
      </c>
      <c r="D13017" s="4" t="s">
        <v>326</v>
      </c>
      <c r="E13017" s="5">
        <v>9.81</v>
      </c>
      <c r="F13017" s="13"/>
    </row>
    <row r="13018" spans="1:6" ht="11.25" x14ac:dyDescent="0.15">
      <c r="A13018" s="6" t="s">
        <v>329</v>
      </c>
      <c r="B13018" s="4" t="s">
        <v>79</v>
      </c>
      <c r="C13018" s="4" t="s">
        <v>249</v>
      </c>
      <c r="D13018" s="4" t="s">
        <v>312</v>
      </c>
      <c r="E13018" s="5">
        <v>16.670000000000002</v>
      </c>
      <c r="F13018" s="13" t="s">
        <v>354</v>
      </c>
    </row>
    <row r="13019" spans="1:6" ht="11.25" x14ac:dyDescent="0.15">
      <c r="A13019" s="6" t="s">
        <v>329</v>
      </c>
      <c r="B13019" s="4" t="s">
        <v>79</v>
      </c>
      <c r="C13019" s="4" t="s">
        <v>249</v>
      </c>
      <c r="D13019" s="4" t="s">
        <v>312</v>
      </c>
      <c r="E13019" s="5">
        <v>14.61</v>
      </c>
    </row>
    <row r="13020" spans="1:6" ht="11.25" x14ac:dyDescent="0.15">
      <c r="A13020" s="6" t="s">
        <v>329</v>
      </c>
      <c r="B13020" s="4" t="s">
        <v>79</v>
      </c>
      <c r="C13020" s="4" t="s">
        <v>249</v>
      </c>
      <c r="D13020" s="4" t="s">
        <v>312</v>
      </c>
      <c r="E13020" s="5">
        <v>2.91</v>
      </c>
    </row>
    <row r="13021" spans="1:6" ht="11.25" x14ac:dyDescent="0.15">
      <c r="A13021" s="6" t="s">
        <v>329</v>
      </c>
      <c r="B13021" s="4" t="s">
        <v>79</v>
      </c>
      <c r="C13021" s="4" t="s">
        <v>249</v>
      </c>
      <c r="D13021" s="4" t="s">
        <v>326</v>
      </c>
      <c r="E13021" s="5">
        <v>16.399999999999999</v>
      </c>
    </row>
    <row r="13022" spans="1:6" ht="11.25" x14ac:dyDescent="0.15">
      <c r="A13022" s="6" t="s">
        <v>329</v>
      </c>
      <c r="B13022" s="4" t="s">
        <v>79</v>
      </c>
      <c r="C13022" s="4" t="s">
        <v>249</v>
      </c>
      <c r="D13022" s="4" t="s">
        <v>326</v>
      </c>
      <c r="E13022" s="5">
        <v>15.04</v>
      </c>
    </row>
    <row r="13023" spans="1:6" ht="11.25" x14ac:dyDescent="0.15">
      <c r="A13023" s="6" t="s">
        <v>329</v>
      </c>
      <c r="B13023" s="4" t="s">
        <v>79</v>
      </c>
      <c r="C13023" s="4" t="s">
        <v>249</v>
      </c>
      <c r="D13023" s="4" t="s">
        <v>326</v>
      </c>
      <c r="E13023" s="5">
        <v>8</v>
      </c>
    </row>
    <row r="13024" spans="1:6" ht="11.25" x14ac:dyDescent="0.15">
      <c r="A13024" s="6" t="s">
        <v>329</v>
      </c>
      <c r="B13024" s="4" t="s">
        <v>186</v>
      </c>
      <c r="C13024" s="4" t="s">
        <v>249</v>
      </c>
      <c r="D13024" s="4" t="s">
        <v>312</v>
      </c>
      <c r="E13024" s="5">
        <v>9.77</v>
      </c>
    </row>
    <row r="13025" spans="1:10" ht="11.25" x14ac:dyDescent="0.15">
      <c r="A13025" s="6" t="s">
        <v>329</v>
      </c>
      <c r="B13025" s="4" t="s">
        <v>186</v>
      </c>
      <c r="C13025" s="4" t="s">
        <v>249</v>
      </c>
      <c r="D13025" s="4" t="s">
        <v>312</v>
      </c>
      <c r="E13025" s="5">
        <v>16.14</v>
      </c>
    </row>
    <row r="13026" spans="1:10" ht="11.25" x14ac:dyDescent="0.15">
      <c r="A13026" s="6" t="s">
        <v>329</v>
      </c>
      <c r="B13026" s="4" t="s">
        <v>186</v>
      </c>
      <c r="C13026" s="4" t="s">
        <v>249</v>
      </c>
      <c r="D13026" s="4" t="s">
        <v>312</v>
      </c>
      <c r="E13026" s="5">
        <v>5.1100000000000003</v>
      </c>
    </row>
    <row r="13027" spans="1:10" ht="11.25" x14ac:dyDescent="0.15">
      <c r="A13027" s="6" t="s">
        <v>329</v>
      </c>
      <c r="B13027" s="4" t="s">
        <v>80</v>
      </c>
      <c r="C13027" s="4" t="s">
        <v>249</v>
      </c>
      <c r="D13027" s="4" t="s">
        <v>253</v>
      </c>
      <c r="E13027" s="5">
        <v>13.95</v>
      </c>
      <c r="F13027" t="s">
        <v>353</v>
      </c>
      <c r="G13027" s="17">
        <f>+E13027+E13028+E13029+E13030+E13031+E13032+E13033+E13034</f>
        <v>83.24</v>
      </c>
      <c r="H13027" s="17">
        <f>E13035+E13036+E13037+E13038+E13039</f>
        <v>56.31</v>
      </c>
      <c r="I13027" s="18">
        <f>+(G13027/4)/(H13027/3)</f>
        <v>1.1086840703249867</v>
      </c>
      <c r="J13027" s="21">
        <f>+(B13027-$K$1)/7</f>
        <v>37</v>
      </c>
    </row>
    <row r="13028" spans="1:10" ht="11.25" x14ac:dyDescent="0.15">
      <c r="A13028" s="6" t="s">
        <v>329</v>
      </c>
      <c r="B13028" s="4" t="s">
        <v>80</v>
      </c>
      <c r="C13028" s="4" t="s">
        <v>249</v>
      </c>
      <c r="D13028" s="4" t="s">
        <v>253</v>
      </c>
      <c r="E13028" s="5">
        <v>6.43</v>
      </c>
    </row>
    <row r="13029" spans="1:10" ht="11.25" x14ac:dyDescent="0.15">
      <c r="A13029" s="6" t="s">
        <v>329</v>
      </c>
      <c r="B13029" s="4" t="s">
        <v>80</v>
      </c>
      <c r="C13029" s="4" t="s">
        <v>249</v>
      </c>
      <c r="D13029" s="4" t="s">
        <v>312</v>
      </c>
      <c r="E13029" s="5">
        <v>13.24</v>
      </c>
    </row>
    <row r="13030" spans="1:10" ht="11.25" x14ac:dyDescent="0.15">
      <c r="A13030" s="6" t="s">
        <v>329</v>
      </c>
      <c r="B13030" s="4" t="s">
        <v>80</v>
      </c>
      <c r="C13030" s="4" t="s">
        <v>249</v>
      </c>
      <c r="D13030" s="4" t="s">
        <v>326</v>
      </c>
      <c r="E13030" s="5">
        <v>11.41</v>
      </c>
    </row>
    <row r="13031" spans="1:10" ht="11.25" x14ac:dyDescent="0.15">
      <c r="A13031" s="6" t="s">
        <v>329</v>
      </c>
      <c r="B13031" s="4" t="s">
        <v>187</v>
      </c>
      <c r="C13031" s="4" t="s">
        <v>249</v>
      </c>
      <c r="D13031" s="4" t="s">
        <v>312</v>
      </c>
      <c r="E13031" s="5">
        <v>11.94</v>
      </c>
    </row>
    <row r="13032" spans="1:10" ht="11.25" x14ac:dyDescent="0.15">
      <c r="A13032" s="6" t="s">
        <v>329</v>
      </c>
      <c r="B13032" s="4" t="s">
        <v>187</v>
      </c>
      <c r="C13032" s="4" t="s">
        <v>249</v>
      </c>
      <c r="D13032" s="4" t="s">
        <v>312</v>
      </c>
      <c r="E13032" s="5">
        <v>5.72</v>
      </c>
    </row>
    <row r="13033" spans="1:10" ht="11.25" x14ac:dyDescent="0.15">
      <c r="A13033" s="6" t="s">
        <v>329</v>
      </c>
      <c r="B13033" s="4" t="s">
        <v>187</v>
      </c>
      <c r="C13033" s="4" t="s">
        <v>249</v>
      </c>
      <c r="D13033" s="4" t="s">
        <v>326</v>
      </c>
      <c r="E13033" s="5">
        <v>14.56</v>
      </c>
    </row>
    <row r="13034" spans="1:10" ht="11.25" x14ac:dyDescent="0.15">
      <c r="A13034" s="6" t="s">
        <v>329</v>
      </c>
      <c r="B13034" s="4" t="s">
        <v>187</v>
      </c>
      <c r="C13034" s="4" t="s">
        <v>249</v>
      </c>
      <c r="D13034" s="4" t="s">
        <v>326</v>
      </c>
      <c r="E13034" s="5">
        <v>5.99</v>
      </c>
    </row>
    <row r="13035" spans="1:10" ht="11.25" x14ac:dyDescent="0.15">
      <c r="A13035" s="6" t="s">
        <v>329</v>
      </c>
      <c r="B13035" s="4" t="s">
        <v>81</v>
      </c>
      <c r="C13035" s="4" t="s">
        <v>249</v>
      </c>
      <c r="D13035" s="4" t="s">
        <v>312</v>
      </c>
      <c r="E13035" s="5">
        <v>11.68</v>
      </c>
      <c r="F13035" t="s">
        <v>354</v>
      </c>
    </row>
    <row r="13036" spans="1:10" ht="11.25" x14ac:dyDescent="0.15">
      <c r="A13036" s="6" t="s">
        <v>329</v>
      </c>
      <c r="B13036" s="4" t="s">
        <v>81</v>
      </c>
      <c r="C13036" s="4" t="s">
        <v>249</v>
      </c>
      <c r="D13036" s="4" t="s">
        <v>312</v>
      </c>
      <c r="E13036" s="5">
        <v>6.55</v>
      </c>
    </row>
    <row r="13037" spans="1:10" ht="11.25" x14ac:dyDescent="0.15">
      <c r="A13037" s="6" t="s">
        <v>329</v>
      </c>
      <c r="B13037" s="4" t="s">
        <v>81</v>
      </c>
      <c r="C13037" s="4" t="s">
        <v>249</v>
      </c>
      <c r="D13037" s="4" t="s">
        <v>326</v>
      </c>
      <c r="E13037" s="5">
        <v>13.38</v>
      </c>
    </row>
    <row r="13038" spans="1:10" ht="11.25" x14ac:dyDescent="0.15">
      <c r="A13038" s="6" t="s">
        <v>329</v>
      </c>
      <c r="B13038" s="4" t="s">
        <v>188</v>
      </c>
      <c r="C13038" s="4" t="s">
        <v>249</v>
      </c>
      <c r="D13038" s="4" t="s">
        <v>312</v>
      </c>
      <c r="E13038" s="5">
        <v>10.73</v>
      </c>
    </row>
    <row r="13039" spans="1:10" ht="11.25" x14ac:dyDescent="0.15">
      <c r="A13039" s="6" t="s">
        <v>329</v>
      </c>
      <c r="B13039" s="4" t="s">
        <v>188</v>
      </c>
      <c r="C13039" s="4" t="s">
        <v>249</v>
      </c>
      <c r="D13039" s="4" t="s">
        <v>326</v>
      </c>
      <c r="E13039" s="5">
        <v>13.97</v>
      </c>
    </row>
    <row r="13040" spans="1:10" ht="11.25" x14ac:dyDescent="0.15">
      <c r="A13040" s="6" t="s">
        <v>329</v>
      </c>
      <c r="B13040" s="4" t="s">
        <v>82</v>
      </c>
      <c r="C13040" s="4" t="s">
        <v>249</v>
      </c>
      <c r="D13040" s="4" t="s">
        <v>312</v>
      </c>
      <c r="E13040" s="5">
        <v>13.33</v>
      </c>
      <c r="F13040" t="s">
        <v>353</v>
      </c>
      <c r="G13040" s="17">
        <f>+E13040+E13041+E13042+E13043+E13044+E13045+E13046+E13047</f>
        <v>81.47</v>
      </c>
      <c r="H13040" s="17">
        <f>E13048+E13049+E13050+E13051</f>
        <v>49.46</v>
      </c>
      <c r="I13040" s="18">
        <f>+(G13040/4)/(H13040/3)</f>
        <v>1.2353922361504244</v>
      </c>
      <c r="J13040" s="21">
        <f>+(B13040-$K$1)/7</f>
        <v>38</v>
      </c>
    </row>
    <row r="13041" spans="1:10" ht="11.25" x14ac:dyDescent="0.15">
      <c r="A13041" s="6" t="s">
        <v>329</v>
      </c>
      <c r="B13041" s="4" t="s">
        <v>82</v>
      </c>
      <c r="C13041" s="4" t="s">
        <v>249</v>
      </c>
      <c r="D13041" s="4" t="s">
        <v>312</v>
      </c>
      <c r="E13041" s="5">
        <v>6.42</v>
      </c>
    </row>
    <row r="13042" spans="1:10" ht="11.25" x14ac:dyDescent="0.15">
      <c r="A13042" s="6" t="s">
        <v>329</v>
      </c>
      <c r="B13042" s="4" t="s">
        <v>82</v>
      </c>
      <c r="C13042" s="4" t="s">
        <v>249</v>
      </c>
      <c r="D13042" s="4" t="s">
        <v>326</v>
      </c>
      <c r="E13042" s="5">
        <v>13.6</v>
      </c>
    </row>
    <row r="13043" spans="1:10" ht="11.25" x14ac:dyDescent="0.15">
      <c r="A13043" s="6" t="s">
        <v>329</v>
      </c>
      <c r="B13043" s="4" t="s">
        <v>82</v>
      </c>
      <c r="C13043" s="4" t="s">
        <v>249</v>
      </c>
      <c r="D13043" s="4" t="s">
        <v>326</v>
      </c>
      <c r="E13043" s="5">
        <v>10.35</v>
      </c>
    </row>
    <row r="13044" spans="1:10" ht="11.25" x14ac:dyDescent="0.15">
      <c r="A13044" s="6" t="s">
        <v>329</v>
      </c>
      <c r="B13044" s="4" t="s">
        <v>189</v>
      </c>
      <c r="C13044" s="4" t="s">
        <v>249</v>
      </c>
      <c r="D13044" s="4" t="s">
        <v>312</v>
      </c>
      <c r="E13044" s="5">
        <v>13.75</v>
      </c>
    </row>
    <row r="13045" spans="1:10" ht="11.25" x14ac:dyDescent="0.15">
      <c r="A13045" s="6" t="s">
        <v>329</v>
      </c>
      <c r="B13045" s="4" t="s">
        <v>189</v>
      </c>
      <c r="C13045" s="4" t="s">
        <v>249</v>
      </c>
      <c r="D13045" s="4" t="s">
        <v>312</v>
      </c>
      <c r="E13045" s="5">
        <v>2.69</v>
      </c>
    </row>
    <row r="13046" spans="1:10" ht="11.25" x14ac:dyDescent="0.15">
      <c r="A13046" s="6" t="s">
        <v>329</v>
      </c>
      <c r="B13046" s="4" t="s">
        <v>189</v>
      </c>
      <c r="C13046" s="4" t="s">
        <v>249</v>
      </c>
      <c r="D13046" s="4" t="s">
        <v>326</v>
      </c>
      <c r="E13046" s="5">
        <v>14.44</v>
      </c>
    </row>
    <row r="13047" spans="1:10" ht="11.25" x14ac:dyDescent="0.15">
      <c r="A13047" s="6" t="s">
        <v>329</v>
      </c>
      <c r="B13047" s="4" t="s">
        <v>189</v>
      </c>
      <c r="C13047" s="4" t="s">
        <v>249</v>
      </c>
      <c r="D13047" s="4" t="s">
        <v>326</v>
      </c>
      <c r="E13047" s="5">
        <v>6.89</v>
      </c>
    </row>
    <row r="13048" spans="1:10" ht="11.25" x14ac:dyDescent="0.15">
      <c r="A13048" s="6" t="s">
        <v>329</v>
      </c>
      <c r="B13048" s="4" t="s">
        <v>83</v>
      </c>
      <c r="C13048" s="4" t="s">
        <v>249</v>
      </c>
      <c r="D13048" s="4" t="s">
        <v>312</v>
      </c>
      <c r="E13048" s="5">
        <v>11.7</v>
      </c>
      <c r="F13048" t="s">
        <v>354</v>
      </c>
    </row>
    <row r="13049" spans="1:10" ht="11.25" x14ac:dyDescent="0.15">
      <c r="A13049" s="6" t="s">
        <v>329</v>
      </c>
      <c r="B13049" s="4" t="s">
        <v>83</v>
      </c>
      <c r="C13049" s="4" t="s">
        <v>249</v>
      </c>
      <c r="D13049" s="4" t="s">
        <v>326</v>
      </c>
      <c r="E13049" s="5">
        <v>13.59</v>
      </c>
    </row>
    <row r="13050" spans="1:10" ht="11.25" x14ac:dyDescent="0.15">
      <c r="A13050" s="6" t="s">
        <v>329</v>
      </c>
      <c r="B13050" s="4" t="s">
        <v>190</v>
      </c>
      <c r="C13050" s="4" t="s">
        <v>249</v>
      </c>
      <c r="D13050" s="4" t="s">
        <v>312</v>
      </c>
      <c r="E13050" s="5">
        <v>11.56</v>
      </c>
    </row>
    <row r="13051" spans="1:10" ht="11.25" x14ac:dyDescent="0.15">
      <c r="A13051" s="6" t="s">
        <v>329</v>
      </c>
      <c r="B13051" s="4" t="s">
        <v>190</v>
      </c>
      <c r="C13051" s="4" t="s">
        <v>249</v>
      </c>
      <c r="D13051" s="4" t="s">
        <v>326</v>
      </c>
      <c r="E13051" s="5">
        <v>12.61</v>
      </c>
    </row>
    <row r="13052" spans="1:10" ht="11.25" x14ac:dyDescent="0.15">
      <c r="A13052" s="9" t="s">
        <v>329</v>
      </c>
      <c r="B13052" s="4" t="s">
        <v>84</v>
      </c>
      <c r="C13052" s="4" t="s">
        <v>249</v>
      </c>
      <c r="D13052" s="4" t="s">
        <v>312</v>
      </c>
      <c r="E13052" s="5">
        <v>13.23</v>
      </c>
      <c r="F13052" t="s">
        <v>353</v>
      </c>
      <c r="G13052" s="17">
        <f>+E13052+E13053+E13054+E13055+E13056+E13057+E13058</f>
        <v>81.66</v>
      </c>
      <c r="H13052" s="17">
        <f>E13060+E13061+E13062+E13059</f>
        <v>49.89</v>
      </c>
      <c r="I13052" s="18">
        <f>+(G13052/4)/(H13052/3)</f>
        <v>1.2276007215874924</v>
      </c>
      <c r="J13052" s="21">
        <f>+(B13052-$K$1)/7</f>
        <v>39</v>
      </c>
    </row>
    <row r="13053" spans="1:10" ht="11.25" x14ac:dyDescent="0.15">
      <c r="A13053" s="6" t="s">
        <v>329</v>
      </c>
      <c r="B13053" s="4" t="s">
        <v>84</v>
      </c>
      <c r="C13053" s="4" t="s">
        <v>249</v>
      </c>
      <c r="D13053" s="4" t="s">
        <v>312</v>
      </c>
      <c r="E13053" s="5">
        <v>8.0399999999999991</v>
      </c>
    </row>
    <row r="13054" spans="1:10" ht="11.25" x14ac:dyDescent="0.15">
      <c r="A13054" s="6" t="s">
        <v>329</v>
      </c>
      <c r="B13054" s="4" t="s">
        <v>84</v>
      </c>
      <c r="C13054" s="4" t="s">
        <v>249</v>
      </c>
      <c r="D13054" s="4" t="s">
        <v>326</v>
      </c>
      <c r="E13054" s="5">
        <v>14.39</v>
      </c>
    </row>
    <row r="13055" spans="1:10" ht="11.25" x14ac:dyDescent="0.15">
      <c r="A13055" s="6" t="s">
        <v>329</v>
      </c>
      <c r="B13055" s="4" t="s">
        <v>84</v>
      </c>
      <c r="C13055" s="4" t="s">
        <v>249</v>
      </c>
      <c r="D13055" s="4" t="s">
        <v>326</v>
      </c>
      <c r="E13055" s="5">
        <v>10.06</v>
      </c>
    </row>
    <row r="13056" spans="1:10" ht="11.25" x14ac:dyDescent="0.15">
      <c r="A13056" s="6" t="s">
        <v>329</v>
      </c>
      <c r="B13056" s="4" t="s">
        <v>191</v>
      </c>
      <c r="C13056" s="4" t="s">
        <v>249</v>
      </c>
      <c r="D13056" s="4" t="s">
        <v>326</v>
      </c>
      <c r="E13056" s="5">
        <v>14.24</v>
      </c>
    </row>
    <row r="13057" spans="1:10" ht="11.25" x14ac:dyDescent="0.15">
      <c r="A13057" s="6" t="s">
        <v>329</v>
      </c>
      <c r="B13057" s="4" t="s">
        <v>191</v>
      </c>
      <c r="C13057" s="4" t="s">
        <v>249</v>
      </c>
      <c r="D13057" s="4" t="s">
        <v>326</v>
      </c>
      <c r="E13057" s="5">
        <v>6.49</v>
      </c>
    </row>
    <row r="13058" spans="1:10" ht="11.25" x14ac:dyDescent="0.15">
      <c r="A13058" s="6" t="s">
        <v>329</v>
      </c>
      <c r="B13058" s="4" t="s">
        <v>191</v>
      </c>
      <c r="C13058" s="4" t="s">
        <v>249</v>
      </c>
      <c r="D13058" s="4" t="s">
        <v>251</v>
      </c>
      <c r="E13058" s="5">
        <v>15.21</v>
      </c>
    </row>
    <row r="13059" spans="1:10" ht="11.25" x14ac:dyDescent="0.15">
      <c r="A13059" s="6" t="s">
        <v>329</v>
      </c>
      <c r="B13059" s="4" t="s">
        <v>85</v>
      </c>
      <c r="C13059" s="4" t="s">
        <v>249</v>
      </c>
      <c r="D13059" s="4" t="s">
        <v>312</v>
      </c>
      <c r="E13059" s="5">
        <v>12.41</v>
      </c>
      <c r="F13059" t="s">
        <v>354</v>
      </c>
    </row>
    <row r="13060" spans="1:10" ht="11.25" x14ac:dyDescent="0.15">
      <c r="A13060" s="6" t="s">
        <v>329</v>
      </c>
      <c r="B13060" s="4" t="s">
        <v>85</v>
      </c>
      <c r="C13060" s="4" t="s">
        <v>249</v>
      </c>
      <c r="D13060" s="4" t="s">
        <v>326</v>
      </c>
      <c r="E13060" s="5">
        <v>13.22</v>
      </c>
    </row>
    <row r="13061" spans="1:10" ht="11.25" x14ac:dyDescent="0.15">
      <c r="A13061" s="6" t="s">
        <v>329</v>
      </c>
      <c r="B13061" s="4" t="s">
        <v>192</v>
      </c>
      <c r="C13061" s="4" t="s">
        <v>249</v>
      </c>
      <c r="D13061" s="4" t="s">
        <v>312</v>
      </c>
      <c r="E13061" s="5">
        <v>11.01</v>
      </c>
    </row>
    <row r="13062" spans="1:10" ht="11.25" x14ac:dyDescent="0.15">
      <c r="A13062" s="6" t="s">
        <v>329</v>
      </c>
      <c r="B13062" s="4" t="s">
        <v>192</v>
      </c>
      <c r="C13062" s="4" t="s">
        <v>249</v>
      </c>
      <c r="D13062" s="4" t="s">
        <v>326</v>
      </c>
      <c r="E13062" s="5">
        <v>13.25</v>
      </c>
    </row>
    <row r="13063" spans="1:10" ht="11.25" x14ac:dyDescent="0.15">
      <c r="A13063" s="6" t="s">
        <v>329</v>
      </c>
      <c r="B13063" s="4" t="s">
        <v>86</v>
      </c>
      <c r="C13063" s="4" t="s">
        <v>249</v>
      </c>
      <c r="D13063" s="4" t="s">
        <v>312</v>
      </c>
      <c r="E13063" s="5">
        <v>13.92</v>
      </c>
      <c r="F13063" t="s">
        <v>353</v>
      </c>
      <c r="G13063" s="17">
        <f>+E13063+E13064+E13065+E13066+E13067+E13068+E13069+E13070</f>
        <v>81</v>
      </c>
      <c r="H13063" s="17">
        <f>E13071+E13072+E13073+E13074</f>
        <v>52.03</v>
      </c>
      <c r="I13063" s="18">
        <f>+(G13063/4)/(H13063/3)</f>
        <v>1.1675956179127427</v>
      </c>
      <c r="J13063" s="21">
        <f>+(B13063-$K$1)/7</f>
        <v>40</v>
      </c>
    </row>
    <row r="13064" spans="1:10" ht="11.25" x14ac:dyDescent="0.15">
      <c r="A13064" s="6" t="s">
        <v>329</v>
      </c>
      <c r="B13064" s="4" t="s">
        <v>86</v>
      </c>
      <c r="C13064" s="4" t="s">
        <v>249</v>
      </c>
      <c r="D13064" s="4" t="s">
        <v>312</v>
      </c>
      <c r="E13064" s="5">
        <v>6.68</v>
      </c>
    </row>
    <row r="13065" spans="1:10" ht="11.25" x14ac:dyDescent="0.15">
      <c r="A13065" s="6" t="s">
        <v>329</v>
      </c>
      <c r="B13065" s="4" t="s">
        <v>86</v>
      </c>
      <c r="C13065" s="4" t="s">
        <v>249</v>
      </c>
      <c r="D13065" s="4" t="s">
        <v>326</v>
      </c>
      <c r="E13065" s="5">
        <v>13.58</v>
      </c>
    </row>
    <row r="13066" spans="1:10" ht="11.25" x14ac:dyDescent="0.15">
      <c r="A13066" s="6" t="s">
        <v>329</v>
      </c>
      <c r="B13066" s="4" t="s">
        <v>86</v>
      </c>
      <c r="C13066" s="4" t="s">
        <v>249</v>
      </c>
      <c r="D13066" s="4" t="s">
        <v>326</v>
      </c>
      <c r="E13066" s="5">
        <v>9.18</v>
      </c>
    </row>
    <row r="13067" spans="1:10" ht="11.25" x14ac:dyDescent="0.15">
      <c r="A13067" s="6" t="s">
        <v>329</v>
      </c>
      <c r="B13067" s="4" t="s">
        <v>193</v>
      </c>
      <c r="C13067" s="4" t="s">
        <v>249</v>
      </c>
      <c r="D13067" s="4" t="s">
        <v>312</v>
      </c>
      <c r="E13067" s="5">
        <v>12.08</v>
      </c>
    </row>
    <row r="13068" spans="1:10" ht="11.25" x14ac:dyDescent="0.15">
      <c r="A13068" s="6" t="s">
        <v>329</v>
      </c>
      <c r="B13068" s="4" t="s">
        <v>193</v>
      </c>
      <c r="C13068" s="4" t="s">
        <v>249</v>
      </c>
      <c r="D13068" s="4" t="s">
        <v>312</v>
      </c>
      <c r="E13068" s="5">
        <v>4.05</v>
      </c>
    </row>
    <row r="13069" spans="1:10" ht="11.25" x14ac:dyDescent="0.15">
      <c r="A13069" s="6" t="s">
        <v>329</v>
      </c>
      <c r="B13069" s="4" t="s">
        <v>193</v>
      </c>
      <c r="C13069" s="4" t="s">
        <v>249</v>
      </c>
      <c r="D13069" s="4" t="s">
        <v>326</v>
      </c>
      <c r="E13069" s="5">
        <v>13.67</v>
      </c>
    </row>
    <row r="13070" spans="1:10" ht="11.25" x14ac:dyDescent="0.15">
      <c r="A13070" s="6" t="s">
        <v>329</v>
      </c>
      <c r="B13070" s="4" t="s">
        <v>193</v>
      </c>
      <c r="C13070" s="4" t="s">
        <v>249</v>
      </c>
      <c r="D13070" s="4" t="s">
        <v>326</v>
      </c>
      <c r="E13070" s="5">
        <v>7.84</v>
      </c>
    </row>
    <row r="13071" spans="1:10" ht="11.25" x14ac:dyDescent="0.15">
      <c r="A13071" s="6" t="s">
        <v>329</v>
      </c>
      <c r="B13071" s="4" t="s">
        <v>87</v>
      </c>
      <c r="C13071" s="4" t="s">
        <v>249</v>
      </c>
      <c r="D13071" s="4" t="s">
        <v>312</v>
      </c>
      <c r="E13071" s="5">
        <v>13.09</v>
      </c>
      <c r="F13071" t="s">
        <v>354</v>
      </c>
    </row>
    <row r="13072" spans="1:10" ht="11.25" x14ac:dyDescent="0.15">
      <c r="A13072" s="6" t="s">
        <v>329</v>
      </c>
      <c r="B13072" s="4" t="s">
        <v>87</v>
      </c>
      <c r="C13072" s="4" t="s">
        <v>249</v>
      </c>
      <c r="D13072" s="4" t="s">
        <v>326</v>
      </c>
      <c r="E13072" s="5">
        <v>13.21</v>
      </c>
    </row>
    <row r="13073" spans="1:10" ht="11.25" x14ac:dyDescent="0.15">
      <c r="A13073" s="6" t="s">
        <v>329</v>
      </c>
      <c r="B13073" s="4" t="s">
        <v>194</v>
      </c>
      <c r="C13073" s="4" t="s">
        <v>249</v>
      </c>
      <c r="D13073" s="4" t="s">
        <v>253</v>
      </c>
      <c r="E13073" s="5">
        <v>14.55</v>
      </c>
    </row>
    <row r="13074" spans="1:10" ht="11.25" x14ac:dyDescent="0.15">
      <c r="A13074" s="6" t="s">
        <v>329</v>
      </c>
      <c r="B13074" s="4" t="s">
        <v>194</v>
      </c>
      <c r="C13074" s="4" t="s">
        <v>249</v>
      </c>
      <c r="D13074" s="4" t="s">
        <v>312</v>
      </c>
      <c r="E13074" s="5">
        <v>11.18</v>
      </c>
    </row>
    <row r="13075" spans="1:10" ht="11.25" x14ac:dyDescent="0.15">
      <c r="A13075" s="6" t="s">
        <v>329</v>
      </c>
      <c r="B13075" s="4" t="s">
        <v>195</v>
      </c>
      <c r="C13075" s="4" t="s">
        <v>249</v>
      </c>
      <c r="D13075" s="4" t="s">
        <v>312</v>
      </c>
      <c r="E13075" s="5">
        <v>15.03</v>
      </c>
      <c r="F13075" s="13" t="s">
        <v>353</v>
      </c>
    </row>
    <row r="13076" spans="1:10" ht="11.25" x14ac:dyDescent="0.15">
      <c r="A13076" s="6" t="s">
        <v>329</v>
      </c>
      <c r="B13076" s="4" t="s">
        <v>195</v>
      </c>
      <c r="C13076" s="4" t="s">
        <v>249</v>
      </c>
      <c r="D13076" s="4" t="s">
        <v>326</v>
      </c>
      <c r="E13076" s="5">
        <v>15.05</v>
      </c>
      <c r="F13076" s="13"/>
    </row>
    <row r="13077" spans="1:10" ht="11.25" x14ac:dyDescent="0.15">
      <c r="A13077" s="6" t="s">
        <v>329</v>
      </c>
      <c r="B13077" s="4" t="s">
        <v>195</v>
      </c>
      <c r="C13077" s="4" t="s">
        <v>249</v>
      </c>
      <c r="D13077" s="4" t="s">
        <v>326</v>
      </c>
      <c r="E13077" s="5">
        <v>5.89</v>
      </c>
      <c r="F13077" s="13"/>
    </row>
    <row r="13078" spans="1:10" ht="11.25" x14ac:dyDescent="0.15">
      <c r="A13078" s="6" t="s">
        <v>329</v>
      </c>
      <c r="B13078" s="4" t="s">
        <v>89</v>
      </c>
      <c r="C13078" s="4" t="s">
        <v>249</v>
      </c>
      <c r="D13078" s="4" t="s">
        <v>312</v>
      </c>
      <c r="E13078" s="5">
        <v>13.84</v>
      </c>
      <c r="F13078" s="13" t="s">
        <v>354</v>
      </c>
    </row>
    <row r="13079" spans="1:10" ht="11.25" x14ac:dyDescent="0.15">
      <c r="A13079" s="6" t="s">
        <v>329</v>
      </c>
      <c r="B13079" s="4" t="s">
        <v>89</v>
      </c>
      <c r="C13079" s="4" t="s">
        <v>249</v>
      </c>
      <c r="D13079" s="4" t="s">
        <v>312</v>
      </c>
      <c r="E13079" s="5">
        <v>10.44</v>
      </c>
    </row>
    <row r="13080" spans="1:10" ht="11.25" x14ac:dyDescent="0.15">
      <c r="A13080" s="6" t="s">
        <v>329</v>
      </c>
      <c r="B13080" s="4" t="s">
        <v>89</v>
      </c>
      <c r="C13080" s="4" t="s">
        <v>249</v>
      </c>
      <c r="D13080" s="4" t="s">
        <v>312</v>
      </c>
      <c r="E13080" s="5">
        <v>6.72</v>
      </c>
    </row>
    <row r="13081" spans="1:10" ht="11.25" x14ac:dyDescent="0.15">
      <c r="A13081" s="6" t="s">
        <v>329</v>
      </c>
      <c r="B13081" s="4" t="s">
        <v>89</v>
      </c>
      <c r="C13081" s="4" t="s">
        <v>249</v>
      </c>
      <c r="D13081" s="4" t="s">
        <v>326</v>
      </c>
      <c r="E13081" s="5">
        <v>14.53</v>
      </c>
    </row>
    <row r="13082" spans="1:10" ht="11.25" x14ac:dyDescent="0.15">
      <c r="A13082" s="6" t="s">
        <v>329</v>
      </c>
      <c r="B13082" s="4" t="s">
        <v>89</v>
      </c>
      <c r="C13082" s="4" t="s">
        <v>249</v>
      </c>
      <c r="D13082" s="4" t="s">
        <v>250</v>
      </c>
      <c r="E13082" s="5">
        <v>15.99</v>
      </c>
    </row>
    <row r="13083" spans="1:10" ht="11.25" x14ac:dyDescent="0.15">
      <c r="A13083" s="6" t="s">
        <v>329</v>
      </c>
      <c r="B13083" s="4" t="s">
        <v>196</v>
      </c>
      <c r="C13083" s="4" t="s">
        <v>249</v>
      </c>
      <c r="D13083" s="4" t="s">
        <v>326</v>
      </c>
      <c r="E13083" s="5">
        <v>13.98</v>
      </c>
    </row>
    <row r="13084" spans="1:10" ht="11.25" x14ac:dyDescent="0.15">
      <c r="A13084" s="6" t="s">
        <v>329</v>
      </c>
      <c r="B13084" s="4" t="s">
        <v>196</v>
      </c>
      <c r="C13084" s="4" t="s">
        <v>249</v>
      </c>
      <c r="D13084" s="4" t="s">
        <v>252</v>
      </c>
      <c r="E13084" s="5">
        <v>10.89</v>
      </c>
    </row>
    <row r="13085" spans="1:10" ht="11.25" x14ac:dyDescent="0.15">
      <c r="A13085" s="6" t="s">
        <v>329</v>
      </c>
      <c r="B13085" s="4" t="s">
        <v>90</v>
      </c>
      <c r="C13085" s="4" t="s">
        <v>249</v>
      </c>
      <c r="D13085" s="4" t="s">
        <v>312</v>
      </c>
      <c r="E13085" s="5">
        <v>13.49</v>
      </c>
      <c r="F13085" t="s">
        <v>353</v>
      </c>
      <c r="G13085" s="17">
        <f>+E13085+E13086+E13087+E13088+E13089+E13090+E13091+E13092</f>
        <v>75.959999999999994</v>
      </c>
      <c r="H13085" s="17">
        <f>E13093+E13094+E13095+E13096</f>
        <v>48.019999999999996</v>
      </c>
      <c r="I13085" s="18">
        <f>+(G13085/4)/(H13085/3)</f>
        <v>1.1863806747188672</v>
      </c>
      <c r="J13085" s="21">
        <f>+(B13085-$K$1)/7</f>
        <v>42</v>
      </c>
    </row>
    <row r="13086" spans="1:10" ht="11.25" x14ac:dyDescent="0.15">
      <c r="A13086" s="6" t="s">
        <v>329</v>
      </c>
      <c r="B13086" s="4" t="s">
        <v>90</v>
      </c>
      <c r="C13086" s="4" t="s">
        <v>249</v>
      </c>
      <c r="D13086" s="4" t="s">
        <v>312</v>
      </c>
      <c r="E13086" s="5">
        <v>6.7</v>
      </c>
    </row>
    <row r="13087" spans="1:10" ht="11.25" x14ac:dyDescent="0.15">
      <c r="A13087" s="6" t="s">
        <v>329</v>
      </c>
      <c r="B13087" s="4" t="s">
        <v>90</v>
      </c>
      <c r="C13087" s="4" t="s">
        <v>249</v>
      </c>
      <c r="D13087" s="4" t="s">
        <v>326</v>
      </c>
      <c r="E13087" s="5">
        <v>12.95</v>
      </c>
    </row>
    <row r="13088" spans="1:10" ht="11.25" x14ac:dyDescent="0.15">
      <c r="A13088" s="6" t="s">
        <v>329</v>
      </c>
      <c r="B13088" s="4" t="s">
        <v>90</v>
      </c>
      <c r="C13088" s="4" t="s">
        <v>249</v>
      </c>
      <c r="D13088" s="4" t="s">
        <v>326</v>
      </c>
      <c r="E13088" s="5">
        <v>9.57</v>
      </c>
    </row>
    <row r="13089" spans="1:10" ht="11.25" x14ac:dyDescent="0.15">
      <c r="A13089" s="6" t="s">
        <v>329</v>
      </c>
      <c r="B13089" s="4" t="s">
        <v>197</v>
      </c>
      <c r="C13089" s="4" t="s">
        <v>249</v>
      </c>
      <c r="D13089" s="4" t="s">
        <v>312</v>
      </c>
      <c r="E13089" s="5">
        <v>12.47</v>
      </c>
    </row>
    <row r="13090" spans="1:10" ht="11.25" x14ac:dyDescent="0.15">
      <c r="A13090" s="6" t="s">
        <v>329</v>
      </c>
      <c r="B13090" s="4" t="s">
        <v>197</v>
      </c>
      <c r="C13090" s="4" t="s">
        <v>249</v>
      </c>
      <c r="D13090" s="4" t="s">
        <v>312</v>
      </c>
      <c r="E13090" s="5">
        <v>3.05</v>
      </c>
    </row>
    <row r="13091" spans="1:10" ht="11.25" x14ac:dyDescent="0.15">
      <c r="A13091" s="6" t="s">
        <v>329</v>
      </c>
      <c r="B13091" s="4" t="s">
        <v>197</v>
      </c>
      <c r="C13091" s="4" t="s">
        <v>249</v>
      </c>
      <c r="D13091" s="4" t="s">
        <v>326</v>
      </c>
      <c r="E13091" s="5">
        <v>13.99</v>
      </c>
    </row>
    <row r="13092" spans="1:10" ht="11.25" x14ac:dyDescent="0.15">
      <c r="A13092" s="6" t="s">
        <v>329</v>
      </c>
      <c r="B13092" s="4" t="s">
        <v>197</v>
      </c>
      <c r="C13092" s="4" t="s">
        <v>249</v>
      </c>
      <c r="D13092" s="4" t="s">
        <v>326</v>
      </c>
      <c r="E13092" s="5">
        <v>3.74</v>
      </c>
    </row>
    <row r="13093" spans="1:10" ht="11.25" x14ac:dyDescent="0.15">
      <c r="A13093" s="6" t="s">
        <v>329</v>
      </c>
      <c r="B13093" s="4" t="s">
        <v>91</v>
      </c>
      <c r="C13093" s="4" t="s">
        <v>249</v>
      </c>
      <c r="D13093" s="4" t="s">
        <v>312</v>
      </c>
      <c r="E13093" s="5">
        <v>10.74</v>
      </c>
      <c r="F13093" t="s">
        <v>354</v>
      </c>
    </row>
    <row r="13094" spans="1:10" ht="11.25" x14ac:dyDescent="0.15">
      <c r="A13094" s="6" t="s">
        <v>329</v>
      </c>
      <c r="B13094" s="4" t="s">
        <v>91</v>
      </c>
      <c r="C13094" s="4" t="s">
        <v>249</v>
      </c>
      <c r="D13094" s="4" t="s">
        <v>326</v>
      </c>
      <c r="E13094" s="5">
        <v>12.27</v>
      </c>
    </row>
    <row r="13095" spans="1:10" ht="11.25" x14ac:dyDescent="0.15">
      <c r="A13095" s="6" t="s">
        <v>329</v>
      </c>
      <c r="B13095" s="4" t="s">
        <v>198</v>
      </c>
      <c r="C13095" s="4" t="s">
        <v>249</v>
      </c>
      <c r="D13095" s="4" t="s">
        <v>312</v>
      </c>
      <c r="E13095" s="5">
        <v>11.14</v>
      </c>
    </row>
    <row r="13096" spans="1:10" ht="11.25" x14ac:dyDescent="0.15">
      <c r="A13096" s="6" t="s">
        <v>329</v>
      </c>
      <c r="B13096" s="4" t="s">
        <v>198</v>
      </c>
      <c r="C13096" s="4" t="s">
        <v>249</v>
      </c>
      <c r="D13096" s="4" t="s">
        <v>326</v>
      </c>
      <c r="E13096" s="5">
        <v>13.87</v>
      </c>
    </row>
    <row r="13097" spans="1:10" ht="11.25" x14ac:dyDescent="0.15">
      <c r="A13097" s="9" t="s">
        <v>329</v>
      </c>
      <c r="B13097" s="4" t="s">
        <v>92</v>
      </c>
      <c r="C13097" s="4" t="s">
        <v>249</v>
      </c>
      <c r="D13097" s="4" t="s">
        <v>312</v>
      </c>
      <c r="E13097" s="5">
        <v>13.7</v>
      </c>
      <c r="F13097" t="s">
        <v>353</v>
      </c>
      <c r="G13097" s="17">
        <f>+E13097+E13098+E13099+E13100+E13101+E13102+E13103</f>
        <v>77.67</v>
      </c>
      <c r="H13097" s="17">
        <f>E13105+E13106+E13107+E13104</f>
        <v>44.86</v>
      </c>
      <c r="I13097" s="18">
        <f>+(G13097/4)/(H13097/3)</f>
        <v>1.2985399019170754</v>
      </c>
      <c r="J13097" s="21">
        <f>+(B13097-$K$1)/7</f>
        <v>43</v>
      </c>
    </row>
    <row r="13098" spans="1:10" ht="11.25" x14ac:dyDescent="0.15">
      <c r="A13098" s="6" t="s">
        <v>329</v>
      </c>
      <c r="B13098" s="4" t="s">
        <v>92</v>
      </c>
      <c r="C13098" s="4" t="s">
        <v>249</v>
      </c>
      <c r="D13098" s="4" t="s">
        <v>312</v>
      </c>
      <c r="E13098" s="5">
        <v>6.33</v>
      </c>
    </row>
    <row r="13099" spans="1:10" ht="11.25" x14ac:dyDescent="0.15">
      <c r="A13099" s="6" t="s">
        <v>329</v>
      </c>
      <c r="B13099" s="4" t="s">
        <v>92</v>
      </c>
      <c r="C13099" s="4" t="s">
        <v>249</v>
      </c>
      <c r="D13099" s="4" t="s">
        <v>326</v>
      </c>
      <c r="E13099" s="5">
        <v>13.13</v>
      </c>
    </row>
    <row r="13100" spans="1:10" ht="11.25" x14ac:dyDescent="0.15">
      <c r="A13100" s="6" t="s">
        <v>329</v>
      </c>
      <c r="B13100" s="4" t="s">
        <v>92</v>
      </c>
      <c r="C13100" s="4" t="s">
        <v>249</v>
      </c>
      <c r="D13100" s="4" t="s">
        <v>326</v>
      </c>
      <c r="E13100" s="5">
        <v>10.45</v>
      </c>
    </row>
    <row r="13101" spans="1:10" ht="11.25" x14ac:dyDescent="0.15">
      <c r="A13101" s="6" t="s">
        <v>329</v>
      </c>
      <c r="B13101" s="4" t="s">
        <v>199</v>
      </c>
      <c r="C13101" s="4" t="s">
        <v>249</v>
      </c>
      <c r="D13101" s="4" t="s">
        <v>326</v>
      </c>
      <c r="E13101" s="5">
        <v>13.58</v>
      </c>
    </row>
    <row r="13102" spans="1:10" ht="11.25" x14ac:dyDescent="0.15">
      <c r="A13102" s="6" t="s">
        <v>329</v>
      </c>
      <c r="B13102" s="4" t="s">
        <v>199</v>
      </c>
      <c r="C13102" s="4" t="s">
        <v>249</v>
      </c>
      <c r="D13102" s="4" t="s">
        <v>326</v>
      </c>
      <c r="E13102" s="5">
        <v>4.72</v>
      </c>
    </row>
    <row r="13103" spans="1:10" ht="11.25" x14ac:dyDescent="0.15">
      <c r="A13103" s="6" t="s">
        <v>329</v>
      </c>
      <c r="B13103" s="4" t="s">
        <v>199</v>
      </c>
      <c r="C13103" s="4" t="s">
        <v>249</v>
      </c>
      <c r="D13103" s="4" t="s">
        <v>250</v>
      </c>
      <c r="E13103" s="5">
        <v>15.76</v>
      </c>
    </row>
    <row r="13104" spans="1:10" ht="11.25" x14ac:dyDescent="0.15">
      <c r="A13104" s="6" t="s">
        <v>329</v>
      </c>
      <c r="B13104" s="4" t="s">
        <v>93</v>
      </c>
      <c r="C13104" s="4" t="s">
        <v>249</v>
      </c>
      <c r="D13104" s="4" t="s">
        <v>312</v>
      </c>
      <c r="E13104" s="5">
        <v>11.57</v>
      </c>
      <c r="F13104" t="s">
        <v>354</v>
      </c>
    </row>
    <row r="13105" spans="1:10" ht="11.25" x14ac:dyDescent="0.15">
      <c r="A13105" s="6" t="s">
        <v>329</v>
      </c>
      <c r="B13105" s="4" t="s">
        <v>93</v>
      </c>
      <c r="C13105" s="4" t="s">
        <v>249</v>
      </c>
      <c r="D13105" s="4" t="s">
        <v>326</v>
      </c>
      <c r="E13105" s="5">
        <v>11.18</v>
      </c>
    </row>
    <row r="13106" spans="1:10" ht="11.25" x14ac:dyDescent="0.15">
      <c r="A13106" s="6" t="s">
        <v>329</v>
      </c>
      <c r="B13106" s="4" t="s">
        <v>201</v>
      </c>
      <c r="C13106" s="4" t="s">
        <v>249</v>
      </c>
      <c r="D13106" s="4" t="s">
        <v>312</v>
      </c>
      <c r="E13106" s="5">
        <v>10.19</v>
      </c>
    </row>
    <row r="13107" spans="1:10" ht="11.25" x14ac:dyDescent="0.15">
      <c r="A13107" s="6" t="s">
        <v>329</v>
      </c>
      <c r="B13107" s="4" t="s">
        <v>201</v>
      </c>
      <c r="C13107" s="4" t="s">
        <v>249</v>
      </c>
      <c r="D13107" s="4" t="s">
        <v>326</v>
      </c>
      <c r="E13107" s="5">
        <v>11.92</v>
      </c>
    </row>
    <row r="13108" spans="1:10" ht="11.25" x14ac:dyDescent="0.15">
      <c r="A13108" s="6" t="s">
        <v>329</v>
      </c>
      <c r="B13108" s="4" t="s">
        <v>94</v>
      </c>
      <c r="C13108" s="4" t="s">
        <v>249</v>
      </c>
      <c r="D13108" s="4" t="s">
        <v>312</v>
      </c>
      <c r="E13108" s="5">
        <v>13.53</v>
      </c>
      <c r="F13108" t="s">
        <v>353</v>
      </c>
      <c r="G13108" s="17">
        <f>+E13108+E13109+E13110+E13111+E13112+E13113</f>
        <v>80.98</v>
      </c>
      <c r="H13108" s="17">
        <f>E13116+E13117+E13118+E13115+E13114</f>
        <v>58.52</v>
      </c>
      <c r="I13108" s="18">
        <f>+(G13108/4)/(H13108/3)</f>
        <v>1.0378503075871497</v>
      </c>
      <c r="J13108" s="21">
        <f>+(B13108-$K$1)/7</f>
        <v>44</v>
      </c>
    </row>
    <row r="13109" spans="1:10" ht="11.25" x14ac:dyDescent="0.15">
      <c r="A13109" s="6" t="s">
        <v>329</v>
      </c>
      <c r="B13109" s="4" t="s">
        <v>94</v>
      </c>
      <c r="C13109" s="4" t="s">
        <v>249</v>
      </c>
      <c r="D13109" s="4" t="s">
        <v>312</v>
      </c>
      <c r="E13109" s="5">
        <v>4.3</v>
      </c>
    </row>
    <row r="13110" spans="1:10" ht="11.25" x14ac:dyDescent="0.15">
      <c r="A13110" s="6" t="s">
        <v>329</v>
      </c>
      <c r="B13110" s="4" t="s">
        <v>94</v>
      </c>
      <c r="C13110" s="4" t="s">
        <v>249</v>
      </c>
      <c r="D13110" s="4" t="s">
        <v>326</v>
      </c>
      <c r="E13110" s="5">
        <v>16.71</v>
      </c>
    </row>
    <row r="13111" spans="1:10" ht="11.25" x14ac:dyDescent="0.15">
      <c r="A13111" s="6" t="s">
        <v>329</v>
      </c>
      <c r="B13111" s="4" t="s">
        <v>94</v>
      </c>
      <c r="C13111" s="4" t="s">
        <v>249</v>
      </c>
      <c r="D13111" s="4" t="s">
        <v>326</v>
      </c>
      <c r="E13111" s="5">
        <v>5.8</v>
      </c>
    </row>
    <row r="13112" spans="1:10" ht="11.25" x14ac:dyDescent="0.15">
      <c r="A13112" s="6" t="s">
        <v>329</v>
      </c>
      <c r="B13112" s="4" t="s">
        <v>202</v>
      </c>
      <c r="C13112" s="4" t="s">
        <v>249</v>
      </c>
      <c r="D13112" s="4" t="s">
        <v>251</v>
      </c>
      <c r="E13112" s="5">
        <v>21.8</v>
      </c>
    </row>
    <row r="13113" spans="1:10" ht="11.25" x14ac:dyDescent="0.15">
      <c r="A13113" s="6" t="s">
        <v>329</v>
      </c>
      <c r="B13113" s="4" t="s">
        <v>202</v>
      </c>
      <c r="C13113" s="4" t="s">
        <v>249</v>
      </c>
      <c r="D13113" s="4" t="s">
        <v>250</v>
      </c>
      <c r="E13113" s="5">
        <v>18.84</v>
      </c>
    </row>
    <row r="13114" spans="1:10" ht="11.25" x14ac:dyDescent="0.15">
      <c r="A13114" s="6" t="s">
        <v>329</v>
      </c>
      <c r="B13114" s="4" t="s">
        <v>95</v>
      </c>
      <c r="C13114" s="4" t="s">
        <v>249</v>
      </c>
      <c r="D13114" s="4" t="s">
        <v>312</v>
      </c>
      <c r="E13114" s="5">
        <v>12.81</v>
      </c>
      <c r="F13114" t="s">
        <v>354</v>
      </c>
    </row>
    <row r="13115" spans="1:10" ht="11.25" x14ac:dyDescent="0.15">
      <c r="A13115" s="6" t="s">
        <v>329</v>
      </c>
      <c r="B13115" s="4" t="s">
        <v>95</v>
      </c>
      <c r="C13115" s="4" t="s">
        <v>249</v>
      </c>
      <c r="D13115" s="4" t="s">
        <v>312</v>
      </c>
      <c r="E13115" s="5">
        <v>4.95</v>
      </c>
    </row>
    <row r="13116" spans="1:10" ht="11.25" x14ac:dyDescent="0.15">
      <c r="A13116" s="6" t="s">
        <v>329</v>
      </c>
      <c r="B13116" s="4" t="s">
        <v>95</v>
      </c>
      <c r="C13116" s="4" t="s">
        <v>249</v>
      </c>
      <c r="D13116" s="4" t="s">
        <v>326</v>
      </c>
      <c r="E13116" s="5">
        <v>15.43</v>
      </c>
    </row>
    <row r="13117" spans="1:10" ht="11.25" x14ac:dyDescent="0.15">
      <c r="A13117" s="6" t="s">
        <v>329</v>
      </c>
      <c r="B13117" s="4" t="s">
        <v>203</v>
      </c>
      <c r="C13117" s="4" t="s">
        <v>249</v>
      </c>
      <c r="D13117" s="4" t="s">
        <v>312</v>
      </c>
      <c r="E13117" s="5">
        <v>11.09</v>
      </c>
    </row>
    <row r="13118" spans="1:10" ht="11.25" x14ac:dyDescent="0.15">
      <c r="A13118" s="6" t="s">
        <v>329</v>
      </c>
      <c r="B13118" s="4" t="s">
        <v>203</v>
      </c>
      <c r="C13118" s="4" t="s">
        <v>249</v>
      </c>
      <c r="D13118" s="4" t="s">
        <v>326</v>
      </c>
      <c r="E13118" s="5">
        <v>14.24</v>
      </c>
    </row>
    <row r="13119" spans="1:10" ht="11.25" x14ac:dyDescent="0.15">
      <c r="A13119" s="6" t="s">
        <v>329</v>
      </c>
      <c r="B13119" s="4" t="s">
        <v>96</v>
      </c>
      <c r="C13119" s="4" t="s">
        <v>249</v>
      </c>
      <c r="D13119" s="4" t="s">
        <v>312</v>
      </c>
      <c r="E13119" s="5">
        <v>13.67</v>
      </c>
      <c r="F13119" t="s">
        <v>353</v>
      </c>
      <c r="G13119" s="17">
        <f>+E13119+E13120+E13121+E13122+E13123+E13124+E13125</f>
        <v>75.930000000000007</v>
      </c>
      <c r="H13119" s="17">
        <f>E13127+E13128+E13129+E13126</f>
        <v>49.97</v>
      </c>
      <c r="I13119" s="18">
        <f>+(G13119/4)/(H13119/3)</f>
        <v>1.1396337802681611</v>
      </c>
      <c r="J13119" s="21">
        <f>+(B13119-$K$1)/7</f>
        <v>45</v>
      </c>
    </row>
    <row r="13120" spans="1:10" ht="11.25" x14ac:dyDescent="0.15">
      <c r="A13120" s="6" t="s">
        <v>329</v>
      </c>
      <c r="B13120" s="4" t="s">
        <v>96</v>
      </c>
      <c r="C13120" s="4" t="s">
        <v>249</v>
      </c>
      <c r="D13120" s="4" t="s">
        <v>312</v>
      </c>
      <c r="E13120" s="5">
        <v>5.72</v>
      </c>
    </row>
    <row r="13121" spans="1:10" ht="11.25" x14ac:dyDescent="0.15">
      <c r="A13121" s="6" t="s">
        <v>329</v>
      </c>
      <c r="B13121" s="4" t="s">
        <v>96</v>
      </c>
      <c r="C13121" s="4" t="s">
        <v>249</v>
      </c>
      <c r="D13121" s="4" t="s">
        <v>326</v>
      </c>
      <c r="E13121" s="5">
        <v>13.43</v>
      </c>
    </row>
    <row r="13122" spans="1:10" ht="11.25" x14ac:dyDescent="0.15">
      <c r="A13122" s="6" t="s">
        <v>329</v>
      </c>
      <c r="B13122" s="4" t="s">
        <v>96</v>
      </c>
      <c r="C13122" s="4" t="s">
        <v>249</v>
      </c>
      <c r="D13122" s="4" t="s">
        <v>326</v>
      </c>
      <c r="E13122" s="5">
        <v>10.52</v>
      </c>
    </row>
    <row r="13123" spans="1:10" ht="11.25" x14ac:dyDescent="0.15">
      <c r="A13123" s="6" t="s">
        <v>329</v>
      </c>
      <c r="B13123" s="4" t="s">
        <v>205</v>
      </c>
      <c r="C13123" s="4" t="s">
        <v>249</v>
      </c>
      <c r="D13123" s="4" t="s">
        <v>312</v>
      </c>
      <c r="E13123" s="5">
        <v>14.6</v>
      </c>
    </row>
    <row r="13124" spans="1:10" ht="11.25" x14ac:dyDescent="0.15">
      <c r="A13124" s="6" t="s">
        <v>329</v>
      </c>
      <c r="B13124" s="4" t="s">
        <v>205</v>
      </c>
      <c r="C13124" s="4" t="s">
        <v>249</v>
      </c>
      <c r="D13124" s="4" t="s">
        <v>326</v>
      </c>
      <c r="E13124" s="5">
        <v>13.48</v>
      </c>
    </row>
    <row r="13125" spans="1:10" ht="11.25" x14ac:dyDescent="0.15">
      <c r="A13125" s="6" t="s">
        <v>329</v>
      </c>
      <c r="B13125" s="4" t="s">
        <v>205</v>
      </c>
      <c r="C13125" s="4" t="s">
        <v>249</v>
      </c>
      <c r="D13125" s="4" t="s">
        <v>326</v>
      </c>
      <c r="E13125" s="5">
        <v>4.51</v>
      </c>
    </row>
    <row r="13126" spans="1:10" ht="11.25" x14ac:dyDescent="0.15">
      <c r="A13126" s="6" t="s">
        <v>329</v>
      </c>
      <c r="B13126" s="4" t="s">
        <v>97</v>
      </c>
      <c r="C13126" s="4" t="s">
        <v>249</v>
      </c>
      <c r="D13126" s="4" t="s">
        <v>312</v>
      </c>
      <c r="E13126" s="5">
        <v>11.68</v>
      </c>
      <c r="F13126" t="s">
        <v>354</v>
      </c>
    </row>
    <row r="13127" spans="1:10" ht="11.25" x14ac:dyDescent="0.15">
      <c r="A13127" s="6" t="s">
        <v>329</v>
      </c>
      <c r="B13127" s="4" t="s">
        <v>97</v>
      </c>
      <c r="C13127" s="4" t="s">
        <v>249</v>
      </c>
      <c r="D13127" s="4" t="s">
        <v>326</v>
      </c>
      <c r="E13127" s="5">
        <v>13.75</v>
      </c>
    </row>
    <row r="13128" spans="1:10" ht="11.25" x14ac:dyDescent="0.15">
      <c r="A13128" s="6" t="s">
        <v>329</v>
      </c>
      <c r="B13128" s="4" t="s">
        <v>206</v>
      </c>
      <c r="C13128" s="4" t="s">
        <v>249</v>
      </c>
      <c r="D13128" s="4" t="s">
        <v>312</v>
      </c>
      <c r="E13128" s="5">
        <v>11.2</v>
      </c>
    </row>
    <row r="13129" spans="1:10" ht="11.25" x14ac:dyDescent="0.15">
      <c r="A13129" s="6" t="s">
        <v>329</v>
      </c>
      <c r="B13129" s="4" t="s">
        <v>206</v>
      </c>
      <c r="C13129" s="4" t="s">
        <v>249</v>
      </c>
      <c r="D13129" s="4" t="s">
        <v>326</v>
      </c>
      <c r="E13129" s="5">
        <v>13.34</v>
      </c>
    </row>
    <row r="13130" spans="1:10" ht="11.25" x14ac:dyDescent="0.15">
      <c r="A13130" s="6" t="s">
        <v>329</v>
      </c>
      <c r="B13130" s="4" t="s">
        <v>98</v>
      </c>
      <c r="C13130" s="4" t="s">
        <v>249</v>
      </c>
      <c r="D13130" s="4" t="s">
        <v>312</v>
      </c>
      <c r="E13130" s="5">
        <v>13.05</v>
      </c>
      <c r="F13130" t="s">
        <v>353</v>
      </c>
      <c r="G13130" s="17">
        <f>+E13130+E13131+E13132+E13133+E13134+E13135+E13136+E13137</f>
        <v>83.91</v>
      </c>
      <c r="H13130" s="17">
        <f>E13138+E13139+E13140+E13141</f>
        <v>49.02</v>
      </c>
      <c r="I13130" s="18">
        <f>+(G13130/4)/(H13130/3)</f>
        <v>1.2838127294981641</v>
      </c>
      <c r="J13130" s="21">
        <f>+(B13130-$K$1)/7</f>
        <v>46</v>
      </c>
    </row>
    <row r="13131" spans="1:10" ht="11.25" x14ac:dyDescent="0.15">
      <c r="A13131" s="6" t="s">
        <v>329</v>
      </c>
      <c r="B13131" s="4" t="s">
        <v>98</v>
      </c>
      <c r="C13131" s="4" t="s">
        <v>249</v>
      </c>
      <c r="D13131" s="4" t="s">
        <v>312</v>
      </c>
      <c r="E13131" s="5">
        <v>9.24</v>
      </c>
    </row>
    <row r="13132" spans="1:10" ht="11.25" x14ac:dyDescent="0.15">
      <c r="A13132" s="6" t="s">
        <v>329</v>
      </c>
      <c r="B13132" s="4" t="s">
        <v>98</v>
      </c>
      <c r="C13132" s="4" t="s">
        <v>249</v>
      </c>
      <c r="D13132" s="4" t="s">
        <v>326</v>
      </c>
      <c r="E13132" s="5">
        <v>12.99</v>
      </c>
    </row>
    <row r="13133" spans="1:10" ht="11.25" x14ac:dyDescent="0.15">
      <c r="A13133" s="6" t="s">
        <v>329</v>
      </c>
      <c r="B13133" s="4" t="s">
        <v>98</v>
      </c>
      <c r="C13133" s="4" t="s">
        <v>249</v>
      </c>
      <c r="D13133" s="4" t="s">
        <v>326</v>
      </c>
      <c r="E13133" s="5">
        <v>11.64</v>
      </c>
    </row>
    <row r="13134" spans="1:10" ht="11.25" x14ac:dyDescent="0.15">
      <c r="A13134" s="6" t="s">
        <v>329</v>
      </c>
      <c r="B13134" s="4" t="s">
        <v>207</v>
      </c>
      <c r="C13134" s="4" t="s">
        <v>249</v>
      </c>
      <c r="D13134" s="4" t="s">
        <v>312</v>
      </c>
      <c r="E13134" s="5">
        <v>12.75</v>
      </c>
    </row>
    <row r="13135" spans="1:10" ht="11.25" x14ac:dyDescent="0.15">
      <c r="A13135" s="6" t="s">
        <v>329</v>
      </c>
      <c r="B13135" s="4" t="s">
        <v>207</v>
      </c>
      <c r="C13135" s="4" t="s">
        <v>249</v>
      </c>
      <c r="D13135" s="4" t="s">
        <v>312</v>
      </c>
      <c r="E13135" s="5">
        <v>3.91</v>
      </c>
    </row>
    <row r="13136" spans="1:10" ht="11.25" x14ac:dyDescent="0.15">
      <c r="A13136" s="6" t="s">
        <v>329</v>
      </c>
      <c r="B13136" s="4" t="s">
        <v>207</v>
      </c>
      <c r="C13136" s="4" t="s">
        <v>249</v>
      </c>
      <c r="D13136" s="4" t="s">
        <v>326</v>
      </c>
      <c r="E13136" s="5">
        <v>13.19</v>
      </c>
    </row>
    <row r="13137" spans="1:6" ht="11.25" x14ac:dyDescent="0.15">
      <c r="A13137" s="6" t="s">
        <v>329</v>
      </c>
      <c r="B13137" s="4" t="s">
        <v>207</v>
      </c>
      <c r="C13137" s="4" t="s">
        <v>249</v>
      </c>
      <c r="D13137" s="4" t="s">
        <v>326</v>
      </c>
      <c r="E13137" s="5">
        <v>7.14</v>
      </c>
    </row>
    <row r="13138" spans="1:6" ht="11.25" x14ac:dyDescent="0.15">
      <c r="A13138" s="6" t="s">
        <v>329</v>
      </c>
      <c r="B13138" s="4" t="s">
        <v>99</v>
      </c>
      <c r="C13138" s="4" t="s">
        <v>249</v>
      </c>
      <c r="D13138" s="4" t="s">
        <v>312</v>
      </c>
      <c r="E13138" s="5">
        <v>12.46</v>
      </c>
      <c r="F13138" t="s">
        <v>354</v>
      </c>
    </row>
    <row r="13139" spans="1:6" ht="11.25" x14ac:dyDescent="0.15">
      <c r="A13139" s="6" t="s">
        <v>329</v>
      </c>
      <c r="B13139" s="4" t="s">
        <v>99</v>
      </c>
      <c r="C13139" s="4" t="s">
        <v>249</v>
      </c>
      <c r="D13139" s="4" t="s">
        <v>326</v>
      </c>
      <c r="E13139" s="5">
        <v>13.72</v>
      </c>
    </row>
    <row r="13140" spans="1:6" ht="11.25" x14ac:dyDescent="0.15">
      <c r="A13140" s="6" t="s">
        <v>329</v>
      </c>
      <c r="B13140" s="4" t="s">
        <v>208</v>
      </c>
      <c r="C13140" s="4" t="s">
        <v>249</v>
      </c>
      <c r="D13140" s="4" t="s">
        <v>312</v>
      </c>
      <c r="E13140" s="5">
        <v>10.8</v>
      </c>
    </row>
    <row r="13141" spans="1:6" ht="11.25" x14ac:dyDescent="0.15">
      <c r="A13141" s="6" t="s">
        <v>329</v>
      </c>
      <c r="B13141" s="4" t="s">
        <v>208</v>
      </c>
      <c r="C13141" s="4" t="s">
        <v>249</v>
      </c>
      <c r="D13141" s="4" t="s">
        <v>326</v>
      </c>
      <c r="E13141" s="5">
        <v>12.04</v>
      </c>
    </row>
    <row r="13142" spans="1:6" ht="11.25" x14ac:dyDescent="0.15">
      <c r="A13142" s="6" t="s">
        <v>329</v>
      </c>
      <c r="B13142" s="4" t="s">
        <v>100</v>
      </c>
      <c r="C13142" s="4" t="s">
        <v>249</v>
      </c>
      <c r="D13142" s="4" t="s">
        <v>312</v>
      </c>
      <c r="E13142" s="5">
        <v>14.09</v>
      </c>
      <c r="F13142" s="13" t="s">
        <v>353</v>
      </c>
    </row>
    <row r="13143" spans="1:6" ht="11.25" x14ac:dyDescent="0.15">
      <c r="A13143" s="6" t="s">
        <v>329</v>
      </c>
      <c r="B13143" s="4" t="s">
        <v>100</v>
      </c>
      <c r="C13143" s="4" t="s">
        <v>249</v>
      </c>
      <c r="D13143" s="4" t="s">
        <v>312</v>
      </c>
      <c r="E13143" s="5">
        <v>7.31</v>
      </c>
      <c r="F13143" s="13"/>
    </row>
    <row r="13144" spans="1:6" ht="11.25" x14ac:dyDescent="0.15">
      <c r="A13144" s="6" t="s">
        <v>329</v>
      </c>
      <c r="B13144" s="4" t="s">
        <v>100</v>
      </c>
      <c r="C13144" s="4" t="s">
        <v>249</v>
      </c>
      <c r="D13144" s="4" t="s">
        <v>326</v>
      </c>
      <c r="E13144" s="5">
        <v>14.24</v>
      </c>
      <c r="F13144" s="13"/>
    </row>
    <row r="13145" spans="1:6" ht="11.25" x14ac:dyDescent="0.15">
      <c r="A13145" s="9" t="s">
        <v>329</v>
      </c>
      <c r="B13145" s="4" t="s">
        <v>100</v>
      </c>
      <c r="C13145" s="4" t="s">
        <v>249</v>
      </c>
      <c r="D13145" s="4" t="s">
        <v>326</v>
      </c>
      <c r="E13145" s="5">
        <v>10.73</v>
      </c>
      <c r="F13145" s="13"/>
    </row>
    <row r="13146" spans="1:6" ht="11.25" x14ac:dyDescent="0.15">
      <c r="A13146" s="6" t="s">
        <v>329</v>
      </c>
      <c r="B13146" s="4" t="s">
        <v>209</v>
      </c>
      <c r="C13146" s="4" t="s">
        <v>249</v>
      </c>
      <c r="D13146" s="4" t="s">
        <v>312</v>
      </c>
      <c r="E13146" s="5">
        <v>11.71</v>
      </c>
      <c r="F13146" s="13"/>
    </row>
    <row r="13147" spans="1:6" ht="11.25" x14ac:dyDescent="0.15">
      <c r="A13147" s="6" t="s">
        <v>329</v>
      </c>
      <c r="B13147" s="4" t="s">
        <v>209</v>
      </c>
      <c r="C13147" s="4" t="s">
        <v>249</v>
      </c>
      <c r="D13147" s="4" t="s">
        <v>312</v>
      </c>
      <c r="E13147" s="5">
        <v>4.7</v>
      </c>
      <c r="F13147" s="13"/>
    </row>
    <row r="13148" spans="1:6" ht="11.25" x14ac:dyDescent="0.15">
      <c r="A13148" s="6" t="s">
        <v>329</v>
      </c>
      <c r="B13148" s="4" t="s">
        <v>209</v>
      </c>
      <c r="C13148" s="4" t="s">
        <v>249</v>
      </c>
      <c r="D13148" s="4" t="s">
        <v>326</v>
      </c>
      <c r="E13148" s="5">
        <v>13.91</v>
      </c>
      <c r="F13148" s="13"/>
    </row>
    <row r="13149" spans="1:6" ht="11.25" x14ac:dyDescent="0.15">
      <c r="A13149" s="6" t="s">
        <v>329</v>
      </c>
      <c r="B13149" s="4" t="s">
        <v>209</v>
      </c>
      <c r="C13149" s="4" t="s">
        <v>249</v>
      </c>
      <c r="D13149" s="4" t="s">
        <v>326</v>
      </c>
      <c r="E13149" s="5">
        <v>3.7</v>
      </c>
      <c r="F13149" s="13"/>
    </row>
    <row r="13150" spans="1:6" ht="11.25" x14ac:dyDescent="0.15">
      <c r="A13150" s="6" t="s">
        <v>329</v>
      </c>
      <c r="B13150" s="4" t="s">
        <v>210</v>
      </c>
      <c r="C13150" s="4" t="s">
        <v>249</v>
      </c>
      <c r="D13150" s="4" t="s">
        <v>312</v>
      </c>
      <c r="E13150" s="5">
        <v>7.35</v>
      </c>
      <c r="F13150" s="13" t="s">
        <v>354</v>
      </c>
    </row>
    <row r="13151" spans="1:6" ht="11.25" x14ac:dyDescent="0.15">
      <c r="A13151" s="6" t="s">
        <v>329</v>
      </c>
      <c r="B13151" s="4" t="s">
        <v>210</v>
      </c>
      <c r="C13151" s="4" t="s">
        <v>249</v>
      </c>
      <c r="D13151" s="4" t="s">
        <v>326</v>
      </c>
      <c r="E13151" s="5">
        <v>8.14</v>
      </c>
      <c r="F13151" s="13"/>
    </row>
    <row r="13152" spans="1:6" ht="11.25" x14ac:dyDescent="0.15">
      <c r="A13152" s="6" t="s">
        <v>329</v>
      </c>
      <c r="B13152" s="4" t="s">
        <v>101</v>
      </c>
      <c r="C13152" s="4" t="s">
        <v>249</v>
      </c>
      <c r="D13152" s="4" t="s">
        <v>312</v>
      </c>
      <c r="E13152" s="5">
        <v>13.67</v>
      </c>
      <c r="F13152" s="13" t="s">
        <v>353</v>
      </c>
    </row>
    <row r="13153" spans="1:10" ht="11.25" x14ac:dyDescent="0.15">
      <c r="A13153" s="6" t="s">
        <v>329</v>
      </c>
      <c r="B13153" s="4" t="s">
        <v>101</v>
      </c>
      <c r="C13153" s="4" t="s">
        <v>249</v>
      </c>
      <c r="D13153" s="4" t="s">
        <v>312</v>
      </c>
      <c r="E13153" s="5">
        <v>12.24</v>
      </c>
      <c r="F13153" s="13"/>
    </row>
    <row r="13154" spans="1:10" ht="11.25" x14ac:dyDescent="0.15">
      <c r="A13154" s="6" t="s">
        <v>329</v>
      </c>
      <c r="B13154" s="4" t="s">
        <v>101</v>
      </c>
      <c r="C13154" s="4" t="s">
        <v>249</v>
      </c>
      <c r="D13154" s="4" t="s">
        <v>312</v>
      </c>
      <c r="E13154" s="5">
        <v>7.9</v>
      </c>
      <c r="F13154" s="13"/>
    </row>
    <row r="13155" spans="1:10" ht="11.25" x14ac:dyDescent="0.15">
      <c r="A13155" s="6" t="s">
        <v>329</v>
      </c>
      <c r="B13155" s="4" t="s">
        <v>101</v>
      </c>
      <c r="C13155" s="4" t="s">
        <v>249</v>
      </c>
      <c r="D13155" s="4" t="s">
        <v>326</v>
      </c>
      <c r="E13155" s="5">
        <v>14.76</v>
      </c>
      <c r="F13155" s="13"/>
    </row>
    <row r="13156" spans="1:10" ht="11.25" x14ac:dyDescent="0.15">
      <c r="A13156" s="6" t="s">
        <v>329</v>
      </c>
      <c r="B13156" s="4" t="s">
        <v>101</v>
      </c>
      <c r="C13156" s="4" t="s">
        <v>249</v>
      </c>
      <c r="D13156" s="4" t="s">
        <v>326</v>
      </c>
      <c r="E13156" s="5">
        <v>14.97</v>
      </c>
      <c r="F13156" s="13"/>
    </row>
    <row r="13157" spans="1:10" ht="11.25" x14ac:dyDescent="0.15">
      <c r="A13157" s="6" t="s">
        <v>329</v>
      </c>
      <c r="B13157" s="4" t="s">
        <v>101</v>
      </c>
      <c r="C13157" s="4" t="s">
        <v>249</v>
      </c>
      <c r="D13157" s="4" t="s">
        <v>326</v>
      </c>
      <c r="E13157" s="5">
        <v>12.22</v>
      </c>
      <c r="F13157" s="13"/>
    </row>
    <row r="13158" spans="1:10" ht="11.25" x14ac:dyDescent="0.15">
      <c r="A13158" s="6" t="s">
        <v>329</v>
      </c>
      <c r="B13158" s="4" t="s">
        <v>101</v>
      </c>
      <c r="C13158" s="4" t="s">
        <v>249</v>
      </c>
      <c r="D13158" s="4" t="s">
        <v>252</v>
      </c>
      <c r="E13158" s="5">
        <v>2.4500000000000002</v>
      </c>
      <c r="F13158" s="13"/>
    </row>
    <row r="13159" spans="1:10" ht="11.25" x14ac:dyDescent="0.15">
      <c r="A13159" s="6" t="s">
        <v>329</v>
      </c>
      <c r="B13159" s="4" t="s">
        <v>211</v>
      </c>
      <c r="C13159" s="4" t="s">
        <v>249</v>
      </c>
      <c r="D13159" s="4" t="s">
        <v>312</v>
      </c>
      <c r="E13159" s="5">
        <v>13.91</v>
      </c>
      <c r="F13159" s="13"/>
    </row>
    <row r="13160" spans="1:10" ht="11.25" x14ac:dyDescent="0.15">
      <c r="A13160" s="6" t="s">
        <v>329</v>
      </c>
      <c r="B13160" s="4" t="s">
        <v>211</v>
      </c>
      <c r="C13160" s="4" t="s">
        <v>249</v>
      </c>
      <c r="D13160" s="4" t="s">
        <v>312</v>
      </c>
      <c r="E13160" s="5">
        <v>9.7899999999999991</v>
      </c>
      <c r="F13160" s="13"/>
    </row>
    <row r="13161" spans="1:10" ht="11.25" x14ac:dyDescent="0.15">
      <c r="A13161" s="6" t="s">
        <v>329</v>
      </c>
      <c r="B13161" s="4" t="s">
        <v>211</v>
      </c>
      <c r="C13161" s="4" t="s">
        <v>249</v>
      </c>
      <c r="D13161" s="4" t="s">
        <v>326</v>
      </c>
      <c r="E13161" s="5">
        <v>14.45</v>
      </c>
      <c r="F13161" s="13"/>
    </row>
    <row r="13162" spans="1:10" ht="11.25" x14ac:dyDescent="0.15">
      <c r="A13162" s="6" t="s">
        <v>329</v>
      </c>
      <c r="B13162" s="4" t="s">
        <v>211</v>
      </c>
      <c r="C13162" s="4" t="s">
        <v>249</v>
      </c>
      <c r="D13162" s="4" t="s">
        <v>326</v>
      </c>
      <c r="E13162" s="5">
        <v>15.24</v>
      </c>
      <c r="F13162" s="13"/>
    </row>
    <row r="13163" spans="1:10" ht="11.25" x14ac:dyDescent="0.15">
      <c r="A13163" s="6" t="s">
        <v>329</v>
      </c>
      <c r="B13163" s="4" t="s">
        <v>102</v>
      </c>
      <c r="C13163" s="4" t="s">
        <v>249</v>
      </c>
      <c r="D13163" s="4" t="s">
        <v>312</v>
      </c>
      <c r="E13163" s="5">
        <v>11.39</v>
      </c>
      <c r="F13163" s="13" t="s">
        <v>354</v>
      </c>
    </row>
    <row r="13164" spans="1:10" ht="11.25" x14ac:dyDescent="0.15">
      <c r="A13164" s="6" t="s">
        <v>329</v>
      </c>
      <c r="B13164" s="4" t="s">
        <v>102</v>
      </c>
      <c r="C13164" s="4" t="s">
        <v>249</v>
      </c>
      <c r="D13164" s="4" t="s">
        <v>326</v>
      </c>
      <c r="E13164" s="5">
        <v>12.48</v>
      </c>
    </row>
    <row r="13165" spans="1:10" ht="11.25" x14ac:dyDescent="0.15">
      <c r="A13165" s="6" t="s">
        <v>329</v>
      </c>
      <c r="B13165" s="4" t="s">
        <v>212</v>
      </c>
      <c r="C13165" s="4" t="s">
        <v>249</v>
      </c>
      <c r="D13165" s="4" t="s">
        <v>312</v>
      </c>
      <c r="E13165" s="5">
        <v>9.99</v>
      </c>
    </row>
    <row r="13166" spans="1:10" ht="11.25" x14ac:dyDescent="0.15">
      <c r="A13166" s="6" t="s">
        <v>329</v>
      </c>
      <c r="B13166" s="4" t="s">
        <v>212</v>
      </c>
      <c r="C13166" s="4" t="s">
        <v>249</v>
      </c>
      <c r="D13166" s="4" t="s">
        <v>326</v>
      </c>
      <c r="E13166" s="5">
        <v>12.53</v>
      </c>
    </row>
    <row r="13167" spans="1:10" ht="11.25" x14ac:dyDescent="0.15">
      <c r="A13167" s="6" t="s">
        <v>329</v>
      </c>
      <c r="B13167" s="4" t="s">
        <v>103</v>
      </c>
      <c r="C13167" s="4" t="s">
        <v>249</v>
      </c>
      <c r="D13167" s="4" t="s">
        <v>312</v>
      </c>
      <c r="E13167" s="5">
        <v>12.81</v>
      </c>
      <c r="F13167" t="s">
        <v>353</v>
      </c>
      <c r="G13167" s="17">
        <f>+E13167+E13168+E13169+E13170+E13171+E13172+E13173</f>
        <v>80.25</v>
      </c>
      <c r="H13167" s="17">
        <f>E13175+E13176+E13177+E13174</f>
        <v>45.83</v>
      </c>
      <c r="I13167" s="18">
        <f>+(G13167/4)/(H13167/3)</f>
        <v>1.3132773292603099</v>
      </c>
      <c r="J13167" s="21">
        <f>+(B13167-$K$1)/7</f>
        <v>49</v>
      </c>
    </row>
    <row r="13168" spans="1:10" ht="11.25" x14ac:dyDescent="0.15">
      <c r="A13168" s="6" t="s">
        <v>329</v>
      </c>
      <c r="B13168" s="4" t="s">
        <v>103</v>
      </c>
      <c r="C13168" s="4" t="s">
        <v>249</v>
      </c>
      <c r="D13168" s="4" t="s">
        <v>312</v>
      </c>
      <c r="E13168" s="5">
        <v>7.42</v>
      </c>
    </row>
    <row r="13169" spans="1:10" ht="11.25" x14ac:dyDescent="0.15">
      <c r="A13169" s="6" t="s">
        <v>329</v>
      </c>
      <c r="B13169" s="4" t="s">
        <v>103</v>
      </c>
      <c r="C13169" s="4" t="s">
        <v>249</v>
      </c>
      <c r="D13169" s="4" t="s">
        <v>326</v>
      </c>
      <c r="E13169" s="5">
        <v>12.81</v>
      </c>
    </row>
    <row r="13170" spans="1:10" ht="11.25" x14ac:dyDescent="0.15">
      <c r="A13170" s="6" t="s">
        <v>329</v>
      </c>
      <c r="B13170" s="4" t="s">
        <v>103</v>
      </c>
      <c r="C13170" s="4" t="s">
        <v>249</v>
      </c>
      <c r="D13170" s="4" t="s">
        <v>326</v>
      </c>
      <c r="E13170" s="5">
        <v>10.31</v>
      </c>
    </row>
    <row r="13171" spans="1:10" ht="11.25" x14ac:dyDescent="0.15">
      <c r="A13171" s="6" t="s">
        <v>329</v>
      </c>
      <c r="B13171" s="4" t="s">
        <v>213</v>
      </c>
      <c r="C13171" s="4" t="s">
        <v>249</v>
      </c>
      <c r="D13171" s="4" t="s">
        <v>251</v>
      </c>
      <c r="E13171" s="5">
        <v>16.28</v>
      </c>
    </row>
    <row r="13172" spans="1:10" ht="11.25" x14ac:dyDescent="0.15">
      <c r="A13172" s="6" t="s">
        <v>329</v>
      </c>
      <c r="B13172" s="4" t="s">
        <v>213</v>
      </c>
      <c r="C13172" s="4" t="s">
        <v>249</v>
      </c>
      <c r="D13172" s="4" t="s">
        <v>251</v>
      </c>
      <c r="E13172" s="5">
        <v>4.45</v>
      </c>
    </row>
    <row r="13173" spans="1:10" ht="11.25" x14ac:dyDescent="0.15">
      <c r="A13173" s="6" t="s">
        <v>329</v>
      </c>
      <c r="B13173" s="4" t="s">
        <v>213</v>
      </c>
      <c r="C13173" s="4" t="s">
        <v>249</v>
      </c>
      <c r="D13173" s="4" t="s">
        <v>250</v>
      </c>
      <c r="E13173" s="5">
        <v>16.170000000000002</v>
      </c>
    </row>
    <row r="13174" spans="1:10" ht="11.25" x14ac:dyDescent="0.15">
      <c r="A13174" s="6" t="s">
        <v>329</v>
      </c>
      <c r="B13174" s="4" t="s">
        <v>104</v>
      </c>
      <c r="C13174" s="4" t="s">
        <v>249</v>
      </c>
      <c r="D13174" s="4" t="s">
        <v>312</v>
      </c>
      <c r="E13174" s="5">
        <v>11.46</v>
      </c>
      <c r="F13174" t="s">
        <v>354</v>
      </c>
    </row>
    <row r="13175" spans="1:10" ht="11.25" x14ac:dyDescent="0.15">
      <c r="A13175" s="6" t="s">
        <v>329</v>
      </c>
      <c r="B13175" s="4" t="s">
        <v>104</v>
      </c>
      <c r="C13175" s="4" t="s">
        <v>249</v>
      </c>
      <c r="D13175" s="4" t="s">
        <v>326</v>
      </c>
      <c r="E13175" s="5">
        <v>12.74</v>
      </c>
    </row>
    <row r="13176" spans="1:10" ht="11.25" x14ac:dyDescent="0.15">
      <c r="A13176" s="6" t="s">
        <v>329</v>
      </c>
      <c r="B13176" s="4" t="s">
        <v>214</v>
      </c>
      <c r="C13176" s="4" t="s">
        <v>249</v>
      </c>
      <c r="D13176" s="4" t="s">
        <v>312</v>
      </c>
      <c r="E13176" s="5">
        <v>10.19</v>
      </c>
    </row>
    <row r="13177" spans="1:10" ht="11.25" x14ac:dyDescent="0.15">
      <c r="A13177" s="6" t="s">
        <v>329</v>
      </c>
      <c r="B13177" s="4" t="s">
        <v>214</v>
      </c>
      <c r="C13177" s="4" t="s">
        <v>249</v>
      </c>
      <c r="D13177" s="4" t="s">
        <v>326</v>
      </c>
      <c r="E13177" s="5">
        <v>11.44</v>
      </c>
    </row>
    <row r="13178" spans="1:10" ht="11.25" x14ac:dyDescent="0.15">
      <c r="A13178" s="6" t="s">
        <v>329</v>
      </c>
      <c r="B13178" s="4" t="s">
        <v>105</v>
      </c>
      <c r="C13178" s="4" t="s">
        <v>249</v>
      </c>
      <c r="D13178" s="4" t="s">
        <v>312</v>
      </c>
      <c r="E13178" s="5">
        <v>13</v>
      </c>
      <c r="F13178" t="s">
        <v>353</v>
      </c>
      <c r="G13178" s="17">
        <f>+E13178+E13179+E13180+E13181+E13182+E13183+E13184</f>
        <v>69.95</v>
      </c>
      <c r="H13178" s="17">
        <f>E13186+E13187+E13188+E13185</f>
        <v>34.78</v>
      </c>
      <c r="I13178" s="18">
        <f>+(G13178/4)/(H13178/3)</f>
        <v>1.5084100057504313</v>
      </c>
      <c r="J13178" s="21">
        <f>+(B13178-$K$1)/7</f>
        <v>50</v>
      </c>
    </row>
    <row r="13179" spans="1:10" ht="11.25" x14ac:dyDescent="0.15">
      <c r="A13179" s="6" t="s">
        <v>329</v>
      </c>
      <c r="B13179" s="4" t="s">
        <v>105</v>
      </c>
      <c r="C13179" s="4" t="s">
        <v>249</v>
      </c>
      <c r="D13179" s="4" t="s">
        <v>312</v>
      </c>
      <c r="E13179" s="5">
        <v>5.4</v>
      </c>
    </row>
    <row r="13180" spans="1:10" ht="11.25" x14ac:dyDescent="0.15">
      <c r="A13180" s="6" t="s">
        <v>329</v>
      </c>
      <c r="B13180" s="4" t="s">
        <v>105</v>
      </c>
      <c r="C13180" s="4" t="s">
        <v>249</v>
      </c>
      <c r="D13180" s="4" t="s">
        <v>326</v>
      </c>
      <c r="E13180" s="5">
        <v>12.83</v>
      </c>
    </row>
    <row r="13181" spans="1:10" ht="11.25" x14ac:dyDescent="0.15">
      <c r="A13181" s="6" t="s">
        <v>329</v>
      </c>
      <c r="B13181" s="4" t="s">
        <v>105</v>
      </c>
      <c r="C13181" s="4" t="s">
        <v>249</v>
      </c>
      <c r="D13181" s="4" t="s">
        <v>326</v>
      </c>
      <c r="E13181" s="5">
        <v>6.36</v>
      </c>
    </row>
    <row r="13182" spans="1:10" ht="11.25" x14ac:dyDescent="0.15">
      <c r="A13182" s="6" t="s">
        <v>329</v>
      </c>
      <c r="B13182" s="4" t="s">
        <v>215</v>
      </c>
      <c r="C13182" s="4" t="s">
        <v>249</v>
      </c>
      <c r="D13182" s="4" t="s">
        <v>312</v>
      </c>
      <c r="E13182" s="5">
        <v>14.08</v>
      </c>
    </row>
    <row r="13183" spans="1:10" ht="11.25" x14ac:dyDescent="0.15">
      <c r="A13183" s="6" t="s">
        <v>329</v>
      </c>
      <c r="B13183" s="4" t="s">
        <v>215</v>
      </c>
      <c r="C13183" s="4" t="s">
        <v>249</v>
      </c>
      <c r="D13183" s="4" t="s">
        <v>326</v>
      </c>
      <c r="E13183" s="5">
        <v>13.99</v>
      </c>
    </row>
    <row r="13184" spans="1:10" ht="11.25" x14ac:dyDescent="0.15">
      <c r="A13184" s="6" t="s">
        <v>329</v>
      </c>
      <c r="B13184" s="4" t="s">
        <v>215</v>
      </c>
      <c r="C13184" s="4" t="s">
        <v>249</v>
      </c>
      <c r="D13184" s="4" t="s">
        <v>326</v>
      </c>
      <c r="E13184" s="5">
        <v>4.29</v>
      </c>
    </row>
    <row r="13185" spans="1:10" ht="11.25" x14ac:dyDescent="0.15">
      <c r="A13185" s="6" t="s">
        <v>329</v>
      </c>
      <c r="B13185" s="4" t="s">
        <v>106</v>
      </c>
      <c r="C13185" s="4" t="s">
        <v>249</v>
      </c>
      <c r="D13185" s="4" t="s">
        <v>312</v>
      </c>
      <c r="E13185" s="5">
        <v>7.61</v>
      </c>
      <c r="F13185" t="s">
        <v>354</v>
      </c>
    </row>
    <row r="13186" spans="1:10" ht="11.25" x14ac:dyDescent="0.15">
      <c r="A13186" s="6" t="s">
        <v>329</v>
      </c>
      <c r="B13186" s="4" t="s">
        <v>106</v>
      </c>
      <c r="C13186" s="4" t="s">
        <v>249</v>
      </c>
      <c r="D13186" s="4" t="s">
        <v>326</v>
      </c>
      <c r="E13186" s="5">
        <v>9.3800000000000008</v>
      </c>
    </row>
    <row r="13187" spans="1:10" ht="11.25" x14ac:dyDescent="0.15">
      <c r="A13187" s="6" t="s">
        <v>329</v>
      </c>
      <c r="B13187" s="4" t="s">
        <v>216</v>
      </c>
      <c r="C13187" s="4" t="s">
        <v>249</v>
      </c>
      <c r="D13187" s="4" t="s">
        <v>312</v>
      </c>
      <c r="E13187" s="5">
        <v>8.06</v>
      </c>
    </row>
    <row r="13188" spans="1:10" ht="11.25" x14ac:dyDescent="0.15">
      <c r="A13188" s="6" t="s">
        <v>329</v>
      </c>
      <c r="B13188" s="4" t="s">
        <v>216</v>
      </c>
      <c r="C13188" s="4" t="s">
        <v>249</v>
      </c>
      <c r="D13188" s="4" t="s">
        <v>326</v>
      </c>
      <c r="E13188" s="5">
        <v>9.73</v>
      </c>
    </row>
    <row r="13189" spans="1:10" ht="11.25" x14ac:dyDescent="0.15">
      <c r="A13189" s="9" t="s">
        <v>329</v>
      </c>
      <c r="B13189" s="4" t="s">
        <v>107</v>
      </c>
      <c r="C13189" s="4" t="s">
        <v>249</v>
      </c>
      <c r="D13189" s="4" t="s">
        <v>312</v>
      </c>
      <c r="E13189" s="5">
        <v>12.83</v>
      </c>
      <c r="F13189" t="s">
        <v>353</v>
      </c>
      <c r="G13189" s="17">
        <f>+E13189+E13190+E13191+E13192+E13193+E13194+E13195+E13196</f>
        <v>70.040000000000006</v>
      </c>
      <c r="H13189" s="17">
        <f>E13197+E13198+E13199+E13200</f>
        <v>46.94</v>
      </c>
      <c r="I13189" s="18">
        <f>+(G13189/4)/(H13189/3)</f>
        <v>1.1190881976991907</v>
      </c>
      <c r="J13189" s="21">
        <f>+(B13189-$K$1)/7</f>
        <v>51</v>
      </c>
    </row>
    <row r="13190" spans="1:10" ht="11.25" x14ac:dyDescent="0.15">
      <c r="A13190" s="6" t="s">
        <v>329</v>
      </c>
      <c r="B13190" s="4" t="s">
        <v>107</v>
      </c>
      <c r="C13190" s="4" t="s">
        <v>249</v>
      </c>
      <c r="D13190" s="4" t="s">
        <v>312</v>
      </c>
      <c r="E13190" s="5">
        <v>5.29</v>
      </c>
    </row>
    <row r="13191" spans="1:10" ht="11.25" x14ac:dyDescent="0.15">
      <c r="A13191" s="6" t="s">
        <v>329</v>
      </c>
      <c r="B13191" s="4" t="s">
        <v>107</v>
      </c>
      <c r="C13191" s="4" t="s">
        <v>249</v>
      </c>
      <c r="D13191" s="4" t="s">
        <v>326</v>
      </c>
      <c r="E13191" s="5">
        <v>13.39</v>
      </c>
    </row>
    <row r="13192" spans="1:10" ht="11.25" x14ac:dyDescent="0.15">
      <c r="A13192" s="6" t="s">
        <v>329</v>
      </c>
      <c r="B13192" s="4" t="s">
        <v>107</v>
      </c>
      <c r="C13192" s="4" t="s">
        <v>249</v>
      </c>
      <c r="D13192" s="4" t="s">
        <v>326</v>
      </c>
      <c r="E13192" s="5">
        <v>7.48</v>
      </c>
    </row>
    <row r="13193" spans="1:10" ht="11.25" x14ac:dyDescent="0.15">
      <c r="A13193" s="6" t="s">
        <v>329</v>
      </c>
      <c r="B13193" s="4" t="s">
        <v>217</v>
      </c>
      <c r="C13193" s="4" t="s">
        <v>249</v>
      </c>
      <c r="D13193" s="4" t="s">
        <v>312</v>
      </c>
      <c r="E13193" s="5">
        <v>12.11</v>
      </c>
    </row>
    <row r="13194" spans="1:10" ht="11.25" x14ac:dyDescent="0.15">
      <c r="A13194" s="6" t="s">
        <v>329</v>
      </c>
      <c r="B13194" s="4" t="s">
        <v>217</v>
      </c>
      <c r="C13194" s="4" t="s">
        <v>249</v>
      </c>
      <c r="D13194" s="4" t="s">
        <v>312</v>
      </c>
      <c r="E13194" s="5">
        <v>3.23</v>
      </c>
    </row>
    <row r="13195" spans="1:10" ht="11.25" x14ac:dyDescent="0.15">
      <c r="A13195" s="6" t="s">
        <v>329</v>
      </c>
      <c r="B13195" s="4" t="s">
        <v>217</v>
      </c>
      <c r="C13195" s="4" t="s">
        <v>249</v>
      </c>
      <c r="D13195" s="4" t="s">
        <v>326</v>
      </c>
      <c r="E13195" s="5">
        <v>12.26</v>
      </c>
    </row>
    <row r="13196" spans="1:10" ht="11.25" x14ac:dyDescent="0.15">
      <c r="A13196" s="6" t="s">
        <v>329</v>
      </c>
      <c r="B13196" s="4" t="s">
        <v>217</v>
      </c>
      <c r="C13196" s="4" t="s">
        <v>249</v>
      </c>
      <c r="D13196" s="4" t="s">
        <v>326</v>
      </c>
      <c r="E13196" s="5">
        <v>3.45</v>
      </c>
    </row>
    <row r="13197" spans="1:10" ht="11.25" x14ac:dyDescent="0.15">
      <c r="A13197" s="6" t="s">
        <v>329</v>
      </c>
      <c r="B13197" s="4" t="s">
        <v>108</v>
      </c>
      <c r="C13197" s="4" t="s">
        <v>249</v>
      </c>
      <c r="D13197" s="4" t="s">
        <v>326</v>
      </c>
      <c r="E13197" s="5">
        <v>13.65</v>
      </c>
      <c r="F13197" t="s">
        <v>354</v>
      </c>
    </row>
    <row r="13198" spans="1:10" ht="11.25" x14ac:dyDescent="0.15">
      <c r="A13198" s="6" t="s">
        <v>329</v>
      </c>
      <c r="B13198" s="4" t="s">
        <v>108</v>
      </c>
      <c r="C13198" s="4" t="s">
        <v>249</v>
      </c>
      <c r="D13198" s="4" t="s">
        <v>250</v>
      </c>
      <c r="E13198" s="5">
        <v>12.49</v>
      </c>
    </row>
    <row r="13199" spans="1:10" ht="11.25" x14ac:dyDescent="0.15">
      <c r="A13199" s="6" t="s">
        <v>329</v>
      </c>
      <c r="B13199" s="4" t="s">
        <v>218</v>
      </c>
      <c r="C13199" s="4" t="s">
        <v>249</v>
      </c>
      <c r="D13199" s="4" t="s">
        <v>253</v>
      </c>
      <c r="E13199" s="5">
        <v>11.29</v>
      </c>
    </row>
    <row r="13200" spans="1:10" ht="11.25" x14ac:dyDescent="0.15">
      <c r="A13200" s="6" t="s">
        <v>329</v>
      </c>
      <c r="B13200" s="4" t="s">
        <v>218</v>
      </c>
      <c r="C13200" s="4" t="s">
        <v>249</v>
      </c>
      <c r="D13200" s="4" t="s">
        <v>312</v>
      </c>
      <c r="E13200" s="5">
        <v>9.51</v>
      </c>
    </row>
    <row r="13201" spans="1:14" ht="11.25" x14ac:dyDescent="0.15">
      <c r="A13201" s="6" t="s">
        <v>329</v>
      </c>
      <c r="B13201" s="4" t="s">
        <v>219</v>
      </c>
      <c r="C13201" s="4" t="s">
        <v>249</v>
      </c>
      <c r="D13201" s="4" t="s">
        <v>312</v>
      </c>
      <c r="E13201" s="5">
        <v>14.65</v>
      </c>
      <c r="F13201" s="13" t="s">
        <v>353</v>
      </c>
    </row>
    <row r="13202" spans="1:14" ht="11.25" x14ac:dyDescent="0.15">
      <c r="A13202" s="6" t="s">
        <v>329</v>
      </c>
      <c r="B13202" s="4" t="s">
        <v>219</v>
      </c>
      <c r="C13202" s="4" t="s">
        <v>249</v>
      </c>
      <c r="D13202" s="4" t="s">
        <v>326</v>
      </c>
      <c r="E13202" s="5">
        <v>12.26</v>
      </c>
      <c r="F13202" s="13"/>
    </row>
    <row r="13203" spans="1:14" ht="11.25" x14ac:dyDescent="0.15">
      <c r="A13203" s="6" t="s">
        <v>329</v>
      </c>
      <c r="B13203" s="4" t="s">
        <v>219</v>
      </c>
      <c r="C13203" s="4" t="s">
        <v>249</v>
      </c>
      <c r="D13203" s="4" t="s">
        <v>326</v>
      </c>
      <c r="E13203" s="5">
        <v>3.49</v>
      </c>
      <c r="F13203" s="13"/>
    </row>
    <row r="13204" spans="1:14" ht="11.25" x14ac:dyDescent="0.15">
      <c r="A13204" s="6" t="s">
        <v>329</v>
      </c>
      <c r="B13204" s="4" t="s">
        <v>109</v>
      </c>
      <c r="C13204" s="4" t="s">
        <v>249</v>
      </c>
      <c r="D13204" s="4" t="s">
        <v>253</v>
      </c>
      <c r="E13204" s="5">
        <v>11.84</v>
      </c>
      <c r="F13204" s="13" t="s">
        <v>354</v>
      </c>
    </row>
    <row r="13205" spans="1:14" ht="11.25" x14ac:dyDescent="0.15">
      <c r="A13205" s="6" t="s">
        <v>329</v>
      </c>
      <c r="B13205" s="4" t="s">
        <v>109</v>
      </c>
      <c r="C13205" s="4" t="s">
        <v>249</v>
      </c>
      <c r="D13205" s="4" t="s">
        <v>312</v>
      </c>
      <c r="E13205" s="5">
        <v>11.9</v>
      </c>
    </row>
    <row r="13206" spans="1:14" ht="11.25" x14ac:dyDescent="0.15">
      <c r="A13206" s="6" t="s">
        <v>329</v>
      </c>
      <c r="B13206" s="4" t="s">
        <v>109</v>
      </c>
      <c r="C13206" s="4" t="s">
        <v>249</v>
      </c>
      <c r="D13206" s="4" t="s">
        <v>312</v>
      </c>
      <c r="E13206" s="5">
        <v>11.54</v>
      </c>
    </row>
    <row r="13207" spans="1:14" ht="11.25" x14ac:dyDescent="0.15">
      <c r="A13207" s="6" t="s">
        <v>329</v>
      </c>
      <c r="B13207" s="4" t="s">
        <v>109</v>
      </c>
      <c r="C13207" s="4" t="s">
        <v>249</v>
      </c>
      <c r="D13207" s="4" t="s">
        <v>326</v>
      </c>
      <c r="E13207" s="5">
        <v>12.56</v>
      </c>
    </row>
    <row r="13208" spans="1:14" ht="11.25" x14ac:dyDescent="0.15">
      <c r="A13208" s="6" t="s">
        <v>329</v>
      </c>
      <c r="B13208" s="4" t="s">
        <v>109</v>
      </c>
      <c r="C13208" s="4" t="s">
        <v>249</v>
      </c>
      <c r="D13208" s="4" t="s">
        <v>326</v>
      </c>
      <c r="E13208" s="5">
        <v>12.45</v>
      </c>
    </row>
    <row r="13209" spans="1:14" ht="11.25" x14ac:dyDescent="0.15">
      <c r="A13209" s="6" t="s">
        <v>329</v>
      </c>
      <c r="B13209" s="4" t="s">
        <v>220</v>
      </c>
      <c r="C13209" s="4" t="s">
        <v>249</v>
      </c>
      <c r="D13209" s="4" t="s">
        <v>312</v>
      </c>
      <c r="E13209" s="5">
        <v>11.26</v>
      </c>
    </row>
    <row r="13210" spans="1:14" ht="11.25" x14ac:dyDescent="0.15">
      <c r="A13210" s="6" t="s">
        <v>329</v>
      </c>
      <c r="B13210" s="4" t="s">
        <v>220</v>
      </c>
      <c r="C13210" s="4" t="s">
        <v>249</v>
      </c>
      <c r="D13210" s="4" t="s">
        <v>312</v>
      </c>
      <c r="E13210" s="5">
        <v>2.4</v>
      </c>
    </row>
    <row r="13211" spans="1:14" ht="11.25" x14ac:dyDescent="0.15">
      <c r="A13211" s="6" t="s">
        <v>329</v>
      </c>
      <c r="B13211" s="4" t="s">
        <v>220</v>
      </c>
      <c r="C13211" s="4" t="s">
        <v>249</v>
      </c>
      <c r="D13211" s="4" t="s">
        <v>326</v>
      </c>
      <c r="E13211" s="5">
        <v>11.01</v>
      </c>
    </row>
    <row r="13212" spans="1:14" ht="11.25" x14ac:dyDescent="0.15">
      <c r="A13212" s="6" t="s">
        <v>329</v>
      </c>
      <c r="B13212" s="4" t="s">
        <v>220</v>
      </c>
      <c r="C13212" s="4" t="s">
        <v>249</v>
      </c>
      <c r="D13212" s="4" t="s">
        <v>326</v>
      </c>
      <c r="E13212" s="5">
        <v>3.8</v>
      </c>
    </row>
    <row r="13213" spans="1:14" ht="11.25" x14ac:dyDescent="0.15">
      <c r="A13213" s="6" t="s">
        <v>329</v>
      </c>
      <c r="E13213" s="15">
        <f>+SUM(E12613:E13212)</f>
        <v>6686.5599999999995</v>
      </c>
      <c r="I13213" s="14">
        <f>AVERAGE(I12613:I13212)</f>
        <v>1.196896152072827</v>
      </c>
      <c r="J13213" s="14">
        <f>STDEV(I12613:I13212)</f>
        <v>0.34285154251237354</v>
      </c>
      <c r="K13213">
        <f>COUNT(I12613:I13212)</f>
        <v>43</v>
      </c>
      <c r="L13213" s="14">
        <f>+I13213-1</f>
        <v>0.19689615207282696</v>
      </c>
      <c r="M13213">
        <f>+SQRT(K13213)</f>
        <v>6.5574385243020004</v>
      </c>
      <c r="N13213">
        <f>+L13213/(J13213/M13213)</f>
        <v>3.7658702172605323</v>
      </c>
    </row>
    <row r="13214" spans="1:14" ht="11.25" x14ac:dyDescent="0.15">
      <c r="A13214" s="6" t="s">
        <v>331</v>
      </c>
      <c r="B13214" s="4" t="s">
        <v>113</v>
      </c>
      <c r="C13214" s="4" t="s">
        <v>7</v>
      </c>
      <c r="D13214" s="4" t="s">
        <v>8</v>
      </c>
      <c r="E13214" s="5">
        <v>12.81</v>
      </c>
      <c r="F13214" t="s">
        <v>353</v>
      </c>
      <c r="G13214" s="17">
        <f>+E13214+E13215+E13216</f>
        <v>28.15</v>
      </c>
      <c r="H13214" s="17">
        <f>E13217+E13218</f>
        <v>14.829999999999998</v>
      </c>
      <c r="I13214" s="18">
        <f>+(G13214/4)/(H13214/3)</f>
        <v>1.4236345246122726</v>
      </c>
      <c r="J13214" s="21">
        <f>+(B13214-$L$1)/7</f>
        <v>1</v>
      </c>
    </row>
    <row r="13215" spans="1:14" ht="11.25" x14ac:dyDescent="0.15">
      <c r="A13215" s="6" t="s">
        <v>331</v>
      </c>
      <c r="B13215" s="4" t="s">
        <v>113</v>
      </c>
      <c r="C13215" s="4" t="s">
        <v>7</v>
      </c>
      <c r="D13215" s="4" t="s">
        <v>8</v>
      </c>
      <c r="E13215" s="5">
        <v>7.33</v>
      </c>
    </row>
    <row r="13216" spans="1:14" ht="11.25" x14ac:dyDescent="0.15">
      <c r="A13216" s="6" t="s">
        <v>331</v>
      </c>
      <c r="B13216" s="4" t="s">
        <v>113</v>
      </c>
      <c r="C13216" s="4" t="s">
        <v>7</v>
      </c>
      <c r="D13216" s="4" t="s">
        <v>32</v>
      </c>
      <c r="E13216" s="5">
        <v>8.01</v>
      </c>
    </row>
    <row r="13217" spans="1:10" ht="11.25" x14ac:dyDescent="0.15">
      <c r="A13217" s="6" t="s">
        <v>331</v>
      </c>
      <c r="B13217" s="4" t="s">
        <v>114</v>
      </c>
      <c r="C13217" s="4" t="s">
        <v>7</v>
      </c>
      <c r="D13217" s="4" t="s">
        <v>8</v>
      </c>
      <c r="E13217" s="5">
        <v>9.0299999999999994</v>
      </c>
      <c r="F13217" t="s">
        <v>354</v>
      </c>
    </row>
    <row r="13218" spans="1:10" ht="11.25" x14ac:dyDescent="0.15">
      <c r="A13218" s="6" t="s">
        <v>331</v>
      </c>
      <c r="B13218" s="4" t="s">
        <v>114</v>
      </c>
      <c r="C13218" s="4" t="s">
        <v>7</v>
      </c>
      <c r="D13218" s="4" t="s">
        <v>32</v>
      </c>
      <c r="E13218" s="5">
        <v>5.8</v>
      </c>
    </row>
    <row r="13219" spans="1:10" ht="11.25" x14ac:dyDescent="0.15">
      <c r="A13219" s="6" t="s">
        <v>331</v>
      </c>
      <c r="B13219" s="4" t="s">
        <v>115</v>
      </c>
      <c r="C13219" s="4" t="s">
        <v>7</v>
      </c>
      <c r="D13219" s="4" t="s">
        <v>8</v>
      </c>
      <c r="E13219" s="5">
        <v>13.18</v>
      </c>
      <c r="F13219" t="s">
        <v>353</v>
      </c>
      <c r="G13219" s="17">
        <f>+E13219+E13220</f>
        <v>18.39</v>
      </c>
      <c r="H13219" s="17">
        <f>E13222+E13221</f>
        <v>18.88</v>
      </c>
      <c r="I13219" s="18">
        <f>+(G13219/4)/(H13219/3)</f>
        <v>0.73053495762711873</v>
      </c>
      <c r="J13219" s="21">
        <f>+(B13219-$L$1)/7</f>
        <v>2</v>
      </c>
    </row>
    <row r="13220" spans="1:10" ht="11.25" x14ac:dyDescent="0.15">
      <c r="A13220" s="6" t="s">
        <v>331</v>
      </c>
      <c r="B13220" s="4" t="s">
        <v>115</v>
      </c>
      <c r="C13220" s="4" t="s">
        <v>7</v>
      </c>
      <c r="D13220" s="4" t="s">
        <v>32</v>
      </c>
      <c r="E13220" s="5">
        <v>5.21</v>
      </c>
    </row>
    <row r="13221" spans="1:10" ht="11.25" x14ac:dyDescent="0.15">
      <c r="A13221" s="6" t="s">
        <v>331</v>
      </c>
      <c r="B13221" s="4" t="s">
        <v>116</v>
      </c>
      <c r="C13221" s="4" t="s">
        <v>7</v>
      </c>
      <c r="D13221" s="4" t="s">
        <v>32</v>
      </c>
      <c r="E13221" s="5">
        <v>6.87</v>
      </c>
      <c r="F13221" t="s">
        <v>354</v>
      </c>
    </row>
    <row r="13222" spans="1:10" ht="11.25" x14ac:dyDescent="0.15">
      <c r="A13222" s="6" t="s">
        <v>331</v>
      </c>
      <c r="B13222" s="4" t="s">
        <v>116</v>
      </c>
      <c r="C13222" s="4" t="s">
        <v>7</v>
      </c>
      <c r="D13222" s="4" t="s">
        <v>14</v>
      </c>
      <c r="E13222" s="5">
        <v>12.01</v>
      </c>
    </row>
    <row r="13223" spans="1:10" ht="11.25" x14ac:dyDescent="0.15">
      <c r="A13223" s="6" t="s">
        <v>331</v>
      </c>
      <c r="B13223" s="4" t="s">
        <v>117</v>
      </c>
      <c r="C13223" s="4" t="s">
        <v>7</v>
      </c>
      <c r="D13223" s="4" t="s">
        <v>8</v>
      </c>
      <c r="E13223" s="5">
        <v>10.07</v>
      </c>
      <c r="F13223" s="13" t="s">
        <v>353</v>
      </c>
      <c r="G13223" s="17">
        <f>+E13223+E13224+E13225</f>
        <v>22.4</v>
      </c>
      <c r="H13223" s="17">
        <f>E13226+E13227</f>
        <v>14.14</v>
      </c>
      <c r="I13223" s="18">
        <f>+(G13223/4)/(H13223/3)</f>
        <v>1.1881188118811878</v>
      </c>
      <c r="J13223" s="21">
        <f>+(B13223-$L$1)/7</f>
        <v>3</v>
      </c>
    </row>
    <row r="13224" spans="1:10" ht="11.25" x14ac:dyDescent="0.15">
      <c r="A13224" s="6" t="s">
        <v>331</v>
      </c>
      <c r="B13224" s="4" t="s">
        <v>117</v>
      </c>
      <c r="C13224" s="4" t="s">
        <v>7</v>
      </c>
      <c r="D13224" s="4" t="s">
        <v>8</v>
      </c>
      <c r="E13224" s="5">
        <v>5.97</v>
      </c>
      <c r="F13224" s="13"/>
    </row>
    <row r="13225" spans="1:10" ht="11.25" x14ac:dyDescent="0.15">
      <c r="A13225" s="6" t="s">
        <v>331</v>
      </c>
      <c r="B13225" s="4" t="s">
        <v>117</v>
      </c>
      <c r="C13225" s="4" t="s">
        <v>7</v>
      </c>
      <c r="D13225" s="4" t="s">
        <v>32</v>
      </c>
      <c r="E13225" s="5">
        <v>6.36</v>
      </c>
      <c r="F13225" s="13"/>
    </row>
    <row r="13226" spans="1:10" ht="11.25" x14ac:dyDescent="0.15">
      <c r="A13226" s="6" t="s">
        <v>331</v>
      </c>
      <c r="B13226" s="4" t="s">
        <v>119</v>
      </c>
      <c r="C13226" s="4" t="s">
        <v>7</v>
      </c>
      <c r="D13226" s="4" t="s">
        <v>8</v>
      </c>
      <c r="E13226" s="5">
        <v>8.7100000000000009</v>
      </c>
      <c r="F13226" s="13" t="s">
        <v>354</v>
      </c>
    </row>
    <row r="13227" spans="1:10" ht="11.25" x14ac:dyDescent="0.15">
      <c r="A13227" s="6" t="s">
        <v>331</v>
      </c>
      <c r="B13227" s="4" t="s">
        <v>119</v>
      </c>
      <c r="C13227" s="4" t="s">
        <v>7</v>
      </c>
      <c r="D13227" s="4" t="s">
        <v>32</v>
      </c>
      <c r="E13227" s="5">
        <v>5.43</v>
      </c>
    </row>
    <row r="13228" spans="1:10" ht="11.25" x14ac:dyDescent="0.15">
      <c r="A13228" s="6" t="s">
        <v>331</v>
      </c>
      <c r="B13228" s="4" t="s">
        <v>120</v>
      </c>
      <c r="C13228" s="4" t="s">
        <v>7</v>
      </c>
      <c r="D13228" s="4" t="s">
        <v>8</v>
      </c>
      <c r="E13228" s="5">
        <v>12.88</v>
      </c>
      <c r="F13228" t="s">
        <v>353</v>
      </c>
      <c r="G13228" s="17">
        <f>+E13228+E13229</f>
        <v>17.990000000000002</v>
      </c>
      <c r="H13228" s="17">
        <f>E13231+E13230</f>
        <v>18.82</v>
      </c>
      <c r="I13228" s="18">
        <f>+(G13228/4)/(H13228/3)</f>
        <v>0.71692348565356012</v>
      </c>
      <c r="J13228" s="21">
        <f>+(B13228-$L$1)/7</f>
        <v>4</v>
      </c>
    </row>
    <row r="13229" spans="1:10" ht="11.25" x14ac:dyDescent="0.15">
      <c r="A13229" s="6" t="s">
        <v>331</v>
      </c>
      <c r="B13229" s="4" t="s">
        <v>120</v>
      </c>
      <c r="C13229" s="4" t="s">
        <v>7</v>
      </c>
      <c r="D13229" s="4" t="s">
        <v>32</v>
      </c>
      <c r="E13229" s="5">
        <v>5.1100000000000003</v>
      </c>
    </row>
    <row r="13230" spans="1:10" ht="11.25" x14ac:dyDescent="0.15">
      <c r="A13230" s="6" t="s">
        <v>331</v>
      </c>
      <c r="B13230" s="4" t="s">
        <v>121</v>
      </c>
      <c r="C13230" s="4" t="s">
        <v>7</v>
      </c>
      <c r="D13230" s="4" t="s">
        <v>8</v>
      </c>
      <c r="E13230" s="5">
        <v>11.29</v>
      </c>
      <c r="F13230" t="s">
        <v>354</v>
      </c>
    </row>
    <row r="13231" spans="1:10" ht="11.25" x14ac:dyDescent="0.15">
      <c r="A13231" s="6" t="s">
        <v>331</v>
      </c>
      <c r="B13231" s="4" t="s">
        <v>121</v>
      </c>
      <c r="C13231" s="4" t="s">
        <v>7</v>
      </c>
      <c r="D13231" s="4" t="s">
        <v>32</v>
      </c>
      <c r="E13231" s="5">
        <v>7.53</v>
      </c>
    </row>
    <row r="13232" spans="1:10" ht="11.25" x14ac:dyDescent="0.15">
      <c r="A13232" s="6" t="s">
        <v>331</v>
      </c>
      <c r="B13232" s="4" t="s">
        <v>122</v>
      </c>
      <c r="C13232" s="4" t="s">
        <v>7</v>
      </c>
      <c r="D13232" s="4" t="s">
        <v>8</v>
      </c>
      <c r="E13232" s="5">
        <v>5.5</v>
      </c>
      <c r="F13232" t="s">
        <v>353</v>
      </c>
      <c r="G13232" s="17">
        <f>+E13232+E13233+E13234</f>
        <v>21.94</v>
      </c>
      <c r="H13232" s="17">
        <f>E13235+E13236</f>
        <v>12.29</v>
      </c>
      <c r="I13232" s="18">
        <f>+(G13232/4)/(H13232/3)</f>
        <v>1.338893409275834</v>
      </c>
      <c r="J13232" s="21">
        <f>+(B13232-$L$1)/7</f>
        <v>5</v>
      </c>
    </row>
    <row r="13233" spans="1:10" ht="11.25" x14ac:dyDescent="0.15">
      <c r="A13233" s="9" t="s">
        <v>331</v>
      </c>
      <c r="B13233" s="4" t="s">
        <v>122</v>
      </c>
      <c r="C13233" s="4" t="s">
        <v>7</v>
      </c>
      <c r="D13233" s="4" t="s">
        <v>8</v>
      </c>
      <c r="E13233" s="5">
        <v>10.91</v>
      </c>
    </row>
    <row r="13234" spans="1:10" ht="11.25" x14ac:dyDescent="0.15">
      <c r="A13234" s="6" t="s">
        <v>331</v>
      </c>
      <c r="B13234" s="4" t="s">
        <v>122</v>
      </c>
      <c r="C13234" s="4" t="s">
        <v>7</v>
      </c>
      <c r="D13234" s="4" t="s">
        <v>14</v>
      </c>
      <c r="E13234" s="5">
        <v>5.53</v>
      </c>
    </row>
    <row r="13235" spans="1:10" ht="11.25" x14ac:dyDescent="0.15">
      <c r="A13235" s="6" t="s">
        <v>331</v>
      </c>
      <c r="B13235" s="4" t="s">
        <v>123</v>
      </c>
      <c r="C13235" s="4" t="s">
        <v>7</v>
      </c>
      <c r="D13235" s="4" t="s">
        <v>32</v>
      </c>
      <c r="E13235" s="5">
        <v>4.6500000000000004</v>
      </c>
      <c r="F13235" t="s">
        <v>354</v>
      </c>
    </row>
    <row r="13236" spans="1:10" ht="11.25" x14ac:dyDescent="0.15">
      <c r="A13236" s="6" t="s">
        <v>331</v>
      </c>
      <c r="B13236" s="4" t="s">
        <v>123</v>
      </c>
      <c r="C13236" s="4" t="s">
        <v>7</v>
      </c>
      <c r="D13236" s="4" t="s">
        <v>14</v>
      </c>
      <c r="E13236" s="5">
        <v>7.64</v>
      </c>
    </row>
    <row r="13237" spans="1:10" ht="11.25" x14ac:dyDescent="0.15">
      <c r="A13237" s="6" t="s">
        <v>331</v>
      </c>
      <c r="B13237" s="4" t="s">
        <v>124</v>
      </c>
      <c r="C13237" s="4" t="s">
        <v>7</v>
      </c>
      <c r="D13237" s="4" t="s">
        <v>32</v>
      </c>
      <c r="E13237" s="5">
        <v>5.9</v>
      </c>
      <c r="F13237" t="s">
        <v>353</v>
      </c>
      <c r="G13237" s="17">
        <f>+E13237+E13238</f>
        <v>19.86</v>
      </c>
      <c r="H13237" s="17">
        <f>E13239</f>
        <v>1.74</v>
      </c>
      <c r="I13237" s="18">
        <f>+(G13237/4)/(H13237/3)</f>
        <v>8.5603448275862064</v>
      </c>
      <c r="J13237" s="21">
        <f>+(B13237-$L$1)/7</f>
        <v>6</v>
      </c>
    </row>
    <row r="13238" spans="1:10" ht="11.25" x14ac:dyDescent="0.15">
      <c r="A13238" s="6" t="s">
        <v>331</v>
      </c>
      <c r="B13238" s="4" t="s">
        <v>124</v>
      </c>
      <c r="C13238" s="4" t="s">
        <v>7</v>
      </c>
      <c r="D13238" s="4" t="s">
        <v>14</v>
      </c>
      <c r="E13238" s="5">
        <v>13.96</v>
      </c>
    </row>
    <row r="13239" spans="1:10" ht="11.25" x14ac:dyDescent="0.15">
      <c r="A13239" s="6" t="s">
        <v>331</v>
      </c>
      <c r="B13239" s="4" t="s">
        <v>125</v>
      </c>
      <c r="C13239" s="4" t="s">
        <v>7</v>
      </c>
      <c r="D13239" s="4" t="s">
        <v>8</v>
      </c>
      <c r="E13239" s="5">
        <v>1.74</v>
      </c>
      <c r="F13239" t="s">
        <v>354</v>
      </c>
    </row>
    <row r="13240" spans="1:10" ht="11.25" x14ac:dyDescent="0.15">
      <c r="A13240" s="6" t="s">
        <v>331</v>
      </c>
      <c r="B13240" s="4" t="s">
        <v>126</v>
      </c>
      <c r="C13240" s="4" t="s">
        <v>7</v>
      </c>
      <c r="D13240" s="4" t="s">
        <v>8</v>
      </c>
      <c r="E13240" s="5">
        <v>2.2799999999999998</v>
      </c>
      <c r="F13240" t="s">
        <v>353</v>
      </c>
      <c r="G13240" s="17">
        <f>+E13240+E13241+E13242</f>
        <v>23.76</v>
      </c>
      <c r="H13240" s="17">
        <f>E13243+E13244</f>
        <v>14.96</v>
      </c>
      <c r="I13240" s="18">
        <f>+(G13240/4)/(H13240/3)</f>
        <v>1.1911764705882353</v>
      </c>
      <c r="J13240" s="21">
        <f>+(B13240-$L$1)/7</f>
        <v>7</v>
      </c>
    </row>
    <row r="13241" spans="1:10" ht="11.25" x14ac:dyDescent="0.15">
      <c r="A13241" s="6" t="s">
        <v>331</v>
      </c>
      <c r="B13241" s="4" t="s">
        <v>126</v>
      </c>
      <c r="C13241" s="4" t="s">
        <v>7</v>
      </c>
      <c r="D13241" s="4" t="s">
        <v>8</v>
      </c>
      <c r="E13241" s="5">
        <v>14.64</v>
      </c>
    </row>
    <row r="13242" spans="1:10" ht="11.25" x14ac:dyDescent="0.15">
      <c r="A13242" s="6" t="s">
        <v>331</v>
      </c>
      <c r="B13242" s="4" t="s">
        <v>126</v>
      </c>
      <c r="C13242" s="4" t="s">
        <v>7</v>
      </c>
      <c r="D13242" s="4" t="s">
        <v>32</v>
      </c>
      <c r="E13242" s="5">
        <v>6.84</v>
      </c>
    </row>
    <row r="13243" spans="1:10" ht="11.25" x14ac:dyDescent="0.15">
      <c r="A13243" s="6" t="s">
        <v>331</v>
      </c>
      <c r="B13243" s="4" t="s">
        <v>127</v>
      </c>
      <c r="C13243" s="4" t="s">
        <v>7</v>
      </c>
      <c r="D13243" s="4" t="s">
        <v>8</v>
      </c>
      <c r="E13243" s="5">
        <v>9.16</v>
      </c>
      <c r="F13243" t="s">
        <v>354</v>
      </c>
    </row>
    <row r="13244" spans="1:10" ht="11.25" x14ac:dyDescent="0.15">
      <c r="A13244" s="6" t="s">
        <v>331</v>
      </c>
      <c r="B13244" s="4" t="s">
        <v>127</v>
      </c>
      <c r="C13244" s="4" t="s">
        <v>7</v>
      </c>
      <c r="D13244" s="4" t="s">
        <v>32</v>
      </c>
      <c r="E13244" s="5">
        <v>5.8</v>
      </c>
    </row>
    <row r="13245" spans="1:10" ht="11.25" x14ac:dyDescent="0.15">
      <c r="A13245" s="6" t="s">
        <v>331</v>
      </c>
      <c r="B13245" s="4" t="s">
        <v>128</v>
      </c>
      <c r="C13245" s="4" t="s">
        <v>7</v>
      </c>
      <c r="D13245" s="4" t="s">
        <v>8</v>
      </c>
      <c r="E13245" s="5">
        <v>15.2</v>
      </c>
      <c r="F13245" s="13" t="s">
        <v>353</v>
      </c>
      <c r="G13245" s="17">
        <f>+E13245+E13246</f>
        <v>21.49</v>
      </c>
      <c r="H13245" s="17">
        <f>E13248+E13247</f>
        <v>14.34</v>
      </c>
      <c r="I13245" s="18">
        <f>+(G13245/4)/(H13245/3)</f>
        <v>1.1239539748953973</v>
      </c>
      <c r="J13245" s="21">
        <f>+(B13245-$L$1)/7</f>
        <v>8</v>
      </c>
    </row>
    <row r="13246" spans="1:10" ht="11.25" x14ac:dyDescent="0.15">
      <c r="A13246" s="6" t="s">
        <v>331</v>
      </c>
      <c r="B13246" s="4" t="s">
        <v>128</v>
      </c>
      <c r="C13246" s="4" t="s">
        <v>7</v>
      </c>
      <c r="D13246" s="4" t="s">
        <v>32</v>
      </c>
      <c r="E13246" s="5">
        <v>6.29</v>
      </c>
      <c r="F13246" s="13"/>
    </row>
    <row r="13247" spans="1:10" ht="11.25" x14ac:dyDescent="0.15">
      <c r="A13247" s="6" t="s">
        <v>331</v>
      </c>
      <c r="B13247" s="4" t="s">
        <v>129</v>
      </c>
      <c r="C13247" s="4" t="s">
        <v>7</v>
      </c>
      <c r="D13247" s="4" t="s">
        <v>8</v>
      </c>
      <c r="E13247" s="5">
        <v>9.0500000000000007</v>
      </c>
      <c r="F13247" s="13" t="s">
        <v>354</v>
      </c>
    </row>
    <row r="13248" spans="1:10" ht="11.25" x14ac:dyDescent="0.15">
      <c r="A13248" s="6" t="s">
        <v>331</v>
      </c>
      <c r="B13248" s="4" t="s">
        <v>129</v>
      </c>
      <c r="C13248" s="4" t="s">
        <v>7</v>
      </c>
      <c r="D13248" s="4" t="s">
        <v>32</v>
      </c>
      <c r="E13248" s="5">
        <v>5.29</v>
      </c>
    </row>
    <row r="13249" spans="1:10" ht="11.25" x14ac:dyDescent="0.15">
      <c r="A13249" s="6" t="s">
        <v>331</v>
      </c>
      <c r="B13249" s="4" t="s">
        <v>130</v>
      </c>
      <c r="C13249" s="4" t="s">
        <v>7</v>
      </c>
      <c r="D13249" s="4" t="s">
        <v>8</v>
      </c>
      <c r="E13249" s="5">
        <v>13.65</v>
      </c>
      <c r="F13249" t="s">
        <v>353</v>
      </c>
      <c r="G13249" s="17">
        <f>+E13249+E13250</f>
        <v>20.54</v>
      </c>
      <c r="H13249" s="17">
        <f>E13252+E13251</f>
        <v>12.96</v>
      </c>
      <c r="I13249" s="18">
        <f>+(G13249/4)/(H13249/3)</f>
        <v>1.1886574074074072</v>
      </c>
      <c r="J13249" s="21">
        <f>+(B13249-$L$1)/7</f>
        <v>9</v>
      </c>
    </row>
    <row r="13250" spans="1:10" ht="11.25" x14ac:dyDescent="0.15">
      <c r="A13250" s="6" t="s">
        <v>331</v>
      </c>
      <c r="B13250" s="4" t="s">
        <v>130</v>
      </c>
      <c r="C13250" s="4" t="s">
        <v>7</v>
      </c>
      <c r="D13250" s="4" t="s">
        <v>32</v>
      </c>
      <c r="E13250" s="5">
        <v>6.89</v>
      </c>
    </row>
    <row r="13251" spans="1:10" ht="11.25" x14ac:dyDescent="0.15">
      <c r="A13251" s="6" t="s">
        <v>331</v>
      </c>
      <c r="B13251" s="4" t="s">
        <v>131</v>
      </c>
      <c r="C13251" s="4" t="s">
        <v>7</v>
      </c>
      <c r="D13251" s="4" t="s">
        <v>8</v>
      </c>
      <c r="E13251" s="5">
        <v>8.1300000000000008</v>
      </c>
      <c r="F13251" t="s">
        <v>354</v>
      </c>
    </row>
    <row r="13252" spans="1:10" ht="11.25" x14ac:dyDescent="0.15">
      <c r="A13252" s="6" t="s">
        <v>331</v>
      </c>
      <c r="B13252" s="4" t="s">
        <v>131</v>
      </c>
      <c r="C13252" s="4" t="s">
        <v>7</v>
      </c>
      <c r="D13252" s="4" t="s">
        <v>32</v>
      </c>
      <c r="E13252" s="5">
        <v>4.83</v>
      </c>
    </row>
    <row r="13253" spans="1:10" ht="11.25" x14ac:dyDescent="0.15">
      <c r="A13253" s="6" t="s">
        <v>331</v>
      </c>
      <c r="B13253" s="4" t="s">
        <v>132</v>
      </c>
      <c r="C13253" s="4" t="s">
        <v>7</v>
      </c>
      <c r="D13253" s="4" t="s">
        <v>8</v>
      </c>
      <c r="E13253" s="5">
        <v>8.7799999999999994</v>
      </c>
      <c r="F13253" t="s">
        <v>353</v>
      </c>
      <c r="G13253" s="17">
        <f>+E13253+E13254+E13255</f>
        <v>19.53</v>
      </c>
      <c r="H13253" s="17">
        <f>E13256</f>
        <v>5.7</v>
      </c>
      <c r="I13253" s="18">
        <f>+(G13253/4)/(H13253/3)</f>
        <v>2.5697368421052631</v>
      </c>
      <c r="J13253" s="21">
        <f>+(B13253-$L$1)/7</f>
        <v>10</v>
      </c>
    </row>
    <row r="13254" spans="1:10" ht="11.25" x14ac:dyDescent="0.15">
      <c r="A13254" s="6" t="s">
        <v>331</v>
      </c>
      <c r="B13254" s="4" t="s">
        <v>132</v>
      </c>
      <c r="C13254" s="4" t="s">
        <v>7</v>
      </c>
      <c r="D13254" s="4" t="s">
        <v>8</v>
      </c>
      <c r="E13254" s="5">
        <v>5.32</v>
      </c>
    </row>
    <row r="13255" spans="1:10" ht="11.25" x14ac:dyDescent="0.15">
      <c r="A13255" s="6" t="s">
        <v>331</v>
      </c>
      <c r="B13255" s="4" t="s">
        <v>132</v>
      </c>
      <c r="C13255" s="4" t="s">
        <v>7</v>
      </c>
      <c r="D13255" s="4" t="s">
        <v>32</v>
      </c>
      <c r="E13255" s="5">
        <v>5.43</v>
      </c>
    </row>
    <row r="13256" spans="1:10" ht="11.25" x14ac:dyDescent="0.15">
      <c r="A13256" s="6" t="s">
        <v>331</v>
      </c>
      <c r="B13256" s="4" t="s">
        <v>133</v>
      </c>
      <c r="C13256" s="4" t="s">
        <v>7</v>
      </c>
      <c r="D13256" s="4" t="s">
        <v>8</v>
      </c>
      <c r="E13256" s="5">
        <v>5.7</v>
      </c>
      <c r="F13256" t="s">
        <v>354</v>
      </c>
    </row>
    <row r="13257" spans="1:10" ht="11.25" x14ac:dyDescent="0.15">
      <c r="A13257" s="6" t="s">
        <v>331</v>
      </c>
      <c r="B13257" s="4" t="s">
        <v>135</v>
      </c>
      <c r="C13257" s="4" t="s">
        <v>7</v>
      </c>
      <c r="D13257" s="4" t="s">
        <v>8</v>
      </c>
      <c r="E13257" s="5">
        <v>12.45</v>
      </c>
      <c r="F13257" t="s">
        <v>354</v>
      </c>
      <c r="G13257" s="17">
        <v>0</v>
      </c>
      <c r="H13257" s="17">
        <f>E13257+E13258</f>
        <v>26.53</v>
      </c>
      <c r="I13257" s="18">
        <f>+(G13257/4)/(H13257/3)</f>
        <v>0</v>
      </c>
      <c r="J13257" s="21">
        <f>+(B13257-$L$1-3)/7</f>
        <v>11</v>
      </c>
    </row>
    <row r="13258" spans="1:10" ht="11.25" x14ac:dyDescent="0.15">
      <c r="A13258" s="6" t="s">
        <v>331</v>
      </c>
      <c r="B13258" s="4" t="s">
        <v>135</v>
      </c>
      <c r="C13258" s="4" t="s">
        <v>7</v>
      </c>
      <c r="D13258" s="4" t="s">
        <v>8</v>
      </c>
      <c r="E13258" s="5">
        <v>14.08</v>
      </c>
    </row>
    <row r="13259" spans="1:10" ht="11.25" x14ac:dyDescent="0.15">
      <c r="A13259" s="6" t="s">
        <v>331</v>
      </c>
      <c r="B13259" s="4" t="s">
        <v>136</v>
      </c>
      <c r="C13259" s="4" t="s">
        <v>7</v>
      </c>
      <c r="D13259" s="4" t="s">
        <v>8</v>
      </c>
      <c r="E13259" s="5">
        <v>9.92</v>
      </c>
      <c r="F13259" t="s">
        <v>353</v>
      </c>
      <c r="G13259" s="17">
        <f>+E13259+E13260+E13261</f>
        <v>22.12</v>
      </c>
      <c r="H13259" s="17">
        <f>E13262+E13263</f>
        <v>14.39</v>
      </c>
      <c r="I13259" s="18">
        <f>+(G13259/4)/(H13259/3)</f>
        <v>1.1528839471855454</v>
      </c>
      <c r="J13259" s="21">
        <f>+(B13259-$L$1)/7</f>
        <v>12</v>
      </c>
    </row>
    <row r="13260" spans="1:10" ht="11.25" x14ac:dyDescent="0.15">
      <c r="A13260" s="6" t="s">
        <v>331</v>
      </c>
      <c r="B13260" s="4" t="s">
        <v>136</v>
      </c>
      <c r="C13260" s="4" t="s">
        <v>7</v>
      </c>
      <c r="D13260" s="4" t="s">
        <v>8</v>
      </c>
      <c r="E13260" s="5">
        <v>5.82</v>
      </c>
    </row>
    <row r="13261" spans="1:10" ht="11.25" x14ac:dyDescent="0.15">
      <c r="A13261" s="6" t="s">
        <v>331</v>
      </c>
      <c r="B13261" s="4" t="s">
        <v>136</v>
      </c>
      <c r="C13261" s="4" t="s">
        <v>7</v>
      </c>
      <c r="D13261" s="4" t="s">
        <v>32</v>
      </c>
      <c r="E13261" s="5">
        <v>6.38</v>
      </c>
    </row>
    <row r="13262" spans="1:10" ht="11.25" x14ac:dyDescent="0.15">
      <c r="A13262" s="6" t="s">
        <v>331</v>
      </c>
      <c r="B13262" s="4" t="s">
        <v>137</v>
      </c>
      <c r="C13262" s="4" t="s">
        <v>7</v>
      </c>
      <c r="D13262" s="4" t="s">
        <v>8</v>
      </c>
      <c r="E13262" s="5">
        <v>8.6300000000000008</v>
      </c>
      <c r="F13262" t="s">
        <v>354</v>
      </c>
    </row>
    <row r="13263" spans="1:10" ht="11.25" x14ac:dyDescent="0.15">
      <c r="A13263" s="6" t="s">
        <v>331</v>
      </c>
      <c r="B13263" s="4" t="s">
        <v>137</v>
      </c>
      <c r="C13263" s="4" t="s">
        <v>7</v>
      </c>
      <c r="D13263" s="4" t="s">
        <v>32</v>
      </c>
      <c r="E13263" s="5">
        <v>5.76</v>
      </c>
    </row>
    <row r="13264" spans="1:10" ht="11.25" x14ac:dyDescent="0.15">
      <c r="A13264" s="6" t="s">
        <v>331</v>
      </c>
      <c r="B13264" s="4" t="s">
        <v>138</v>
      </c>
      <c r="C13264" s="4" t="s">
        <v>7</v>
      </c>
      <c r="D13264" s="4" t="s">
        <v>8</v>
      </c>
      <c r="E13264" s="5">
        <v>10.29</v>
      </c>
      <c r="F13264" t="s">
        <v>353</v>
      </c>
      <c r="G13264" s="17">
        <f>+E13264+E13265+E13266</f>
        <v>20.09</v>
      </c>
      <c r="H13264" s="17">
        <f>E13267+E13268</f>
        <v>14.44</v>
      </c>
      <c r="I13264" s="18">
        <f>+(G13264/4)/(H13264/3)</f>
        <v>1.0434556786703602</v>
      </c>
      <c r="J13264" s="21">
        <f>+(B13264-$L$1)/7</f>
        <v>13</v>
      </c>
    </row>
    <row r="13265" spans="1:10" ht="11.25" x14ac:dyDescent="0.15">
      <c r="A13265" s="6" t="s">
        <v>331</v>
      </c>
      <c r="B13265" s="4" t="s">
        <v>138</v>
      </c>
      <c r="C13265" s="4" t="s">
        <v>7</v>
      </c>
      <c r="D13265" s="4" t="s">
        <v>8</v>
      </c>
      <c r="E13265" s="5">
        <v>3.56</v>
      </c>
    </row>
    <row r="13266" spans="1:10" ht="11.25" x14ac:dyDescent="0.15">
      <c r="A13266" s="6" t="s">
        <v>331</v>
      </c>
      <c r="B13266" s="4" t="s">
        <v>138</v>
      </c>
      <c r="C13266" s="4" t="s">
        <v>7</v>
      </c>
      <c r="D13266" s="4" t="s">
        <v>32</v>
      </c>
      <c r="E13266" s="5">
        <v>6.24</v>
      </c>
    </row>
    <row r="13267" spans="1:10" ht="11.25" x14ac:dyDescent="0.15">
      <c r="A13267" s="6" t="s">
        <v>331</v>
      </c>
      <c r="B13267" s="4" t="s">
        <v>139</v>
      </c>
      <c r="C13267" s="4" t="s">
        <v>7</v>
      </c>
      <c r="D13267" s="4" t="s">
        <v>8</v>
      </c>
      <c r="E13267" s="5">
        <v>8.01</v>
      </c>
      <c r="F13267" t="s">
        <v>354</v>
      </c>
    </row>
    <row r="13268" spans="1:10" ht="11.25" x14ac:dyDescent="0.15">
      <c r="A13268" s="6" t="s">
        <v>331</v>
      </c>
      <c r="B13268" s="4" t="s">
        <v>139</v>
      </c>
      <c r="C13268" s="4" t="s">
        <v>7</v>
      </c>
      <c r="D13268" s="4" t="s">
        <v>32</v>
      </c>
      <c r="E13268" s="5">
        <v>6.43</v>
      </c>
    </row>
    <row r="13269" spans="1:10" ht="11.25" x14ac:dyDescent="0.15">
      <c r="A13269" s="6" t="s">
        <v>331</v>
      </c>
      <c r="B13269" s="4" t="s">
        <v>140</v>
      </c>
      <c r="C13269" s="4" t="s">
        <v>7</v>
      </c>
      <c r="D13269" s="4" t="s">
        <v>8</v>
      </c>
      <c r="E13269" s="5">
        <v>12.18</v>
      </c>
      <c r="F13269" t="s">
        <v>353</v>
      </c>
      <c r="G13269" s="17">
        <f>+E13269+E13270+E13271</f>
        <v>28.089999999999996</v>
      </c>
      <c r="H13269" s="17">
        <f>E13272+E13273</f>
        <v>14.92</v>
      </c>
      <c r="I13269" s="18">
        <f>+(G13269/4)/(H13269/3)</f>
        <v>1.4120308310991954</v>
      </c>
      <c r="J13269" s="21">
        <f>+(B13269-$L$1)/7</f>
        <v>14</v>
      </c>
    </row>
    <row r="13270" spans="1:10" ht="11.25" x14ac:dyDescent="0.15">
      <c r="A13270" s="6" t="s">
        <v>331</v>
      </c>
      <c r="B13270" s="4" t="s">
        <v>140</v>
      </c>
      <c r="C13270" s="4" t="s">
        <v>7</v>
      </c>
      <c r="D13270" s="4" t="s">
        <v>8</v>
      </c>
      <c r="E13270" s="5">
        <v>6.4</v>
      </c>
    </row>
    <row r="13271" spans="1:10" ht="11.25" x14ac:dyDescent="0.15">
      <c r="A13271" s="6" t="s">
        <v>331</v>
      </c>
      <c r="B13271" s="4" t="s">
        <v>140</v>
      </c>
      <c r="C13271" s="4" t="s">
        <v>7</v>
      </c>
      <c r="D13271" s="4" t="s">
        <v>14</v>
      </c>
      <c r="E13271" s="5">
        <v>9.51</v>
      </c>
    </row>
    <row r="13272" spans="1:10" ht="11.25" x14ac:dyDescent="0.15">
      <c r="A13272" s="6" t="s">
        <v>331</v>
      </c>
      <c r="B13272" s="4" t="s">
        <v>141</v>
      </c>
      <c r="C13272" s="4" t="s">
        <v>7</v>
      </c>
      <c r="D13272" s="4" t="s">
        <v>8</v>
      </c>
      <c r="E13272" s="5">
        <v>8.99</v>
      </c>
      <c r="F13272" t="s">
        <v>354</v>
      </c>
    </row>
    <row r="13273" spans="1:10" ht="11.25" x14ac:dyDescent="0.15">
      <c r="A13273" s="6" t="s">
        <v>331</v>
      </c>
      <c r="B13273" s="4" t="s">
        <v>141</v>
      </c>
      <c r="C13273" s="4" t="s">
        <v>7</v>
      </c>
      <c r="D13273" s="4" t="s">
        <v>32</v>
      </c>
      <c r="E13273" s="5">
        <v>5.93</v>
      </c>
    </row>
    <row r="13274" spans="1:10" ht="11.25" x14ac:dyDescent="0.15">
      <c r="A13274" s="6" t="s">
        <v>331</v>
      </c>
      <c r="B13274" s="4" t="s">
        <v>142</v>
      </c>
      <c r="C13274" s="4" t="s">
        <v>7</v>
      </c>
      <c r="D13274" s="4" t="s">
        <v>32</v>
      </c>
      <c r="E13274" s="5">
        <v>7.48</v>
      </c>
      <c r="F13274" t="s">
        <v>353</v>
      </c>
      <c r="G13274" s="17">
        <f>+E13274+E13275+E13276</f>
        <v>27.89</v>
      </c>
      <c r="H13274" s="17">
        <f>E13277+E13278</f>
        <v>18.07</v>
      </c>
      <c r="I13274" s="18">
        <f>+(G13274/4)/(H13274/3)</f>
        <v>1.1575816270060875</v>
      </c>
      <c r="J13274" s="21">
        <f>+(B13274-$L$1)/7</f>
        <v>15</v>
      </c>
    </row>
    <row r="13275" spans="1:10" ht="11.25" x14ac:dyDescent="0.15">
      <c r="A13275" s="6" t="s">
        <v>331</v>
      </c>
      <c r="B13275" s="4" t="s">
        <v>142</v>
      </c>
      <c r="C13275" s="4" t="s">
        <v>7</v>
      </c>
      <c r="D13275" s="4" t="s">
        <v>14</v>
      </c>
      <c r="E13275" s="5">
        <v>10.029999999999999</v>
      </c>
    </row>
    <row r="13276" spans="1:10" ht="11.25" x14ac:dyDescent="0.15">
      <c r="A13276" s="6" t="s">
        <v>331</v>
      </c>
      <c r="B13276" s="4" t="s">
        <v>142</v>
      </c>
      <c r="C13276" s="4" t="s">
        <v>7</v>
      </c>
      <c r="D13276" s="4" t="s">
        <v>14</v>
      </c>
      <c r="E13276" s="5">
        <v>10.38</v>
      </c>
    </row>
    <row r="13277" spans="1:10" ht="11.25" x14ac:dyDescent="0.15">
      <c r="A13277" s="6" t="s">
        <v>331</v>
      </c>
      <c r="B13277" s="4" t="s">
        <v>143</v>
      </c>
      <c r="C13277" s="4" t="s">
        <v>7</v>
      </c>
      <c r="D13277" s="4" t="s">
        <v>8</v>
      </c>
      <c r="E13277" s="5">
        <v>12.01</v>
      </c>
      <c r="F13277" t="s">
        <v>354</v>
      </c>
    </row>
    <row r="13278" spans="1:10" ht="11.25" x14ac:dyDescent="0.15">
      <c r="A13278" s="6" t="s">
        <v>331</v>
      </c>
      <c r="B13278" s="4" t="s">
        <v>143</v>
      </c>
      <c r="C13278" s="4" t="s">
        <v>7</v>
      </c>
      <c r="D13278" s="4" t="s">
        <v>32</v>
      </c>
      <c r="E13278" s="5">
        <v>6.06</v>
      </c>
    </row>
    <row r="13279" spans="1:10" ht="11.25" x14ac:dyDescent="0.15">
      <c r="A13279" s="9" t="s">
        <v>331</v>
      </c>
      <c r="B13279" s="4" t="s">
        <v>144</v>
      </c>
      <c r="C13279" s="4" t="s">
        <v>7</v>
      </c>
      <c r="D13279" s="4" t="s">
        <v>8</v>
      </c>
      <c r="E13279" s="5">
        <v>11.98</v>
      </c>
      <c r="F13279" t="s">
        <v>353</v>
      </c>
      <c r="G13279" s="17">
        <f>+E13279+E13280+E13281</f>
        <v>28.82</v>
      </c>
      <c r="H13279" s="17">
        <f>E13282+E13283</f>
        <v>15.98</v>
      </c>
      <c r="I13279" s="18">
        <f>+(G13279/4)/(H13279/3)</f>
        <v>1.3526282853566958</v>
      </c>
      <c r="J13279" s="21">
        <f>+(B13279-$L$1)/7</f>
        <v>16</v>
      </c>
    </row>
    <row r="13280" spans="1:10" ht="11.25" x14ac:dyDescent="0.15">
      <c r="A13280" s="6" t="s">
        <v>331</v>
      </c>
      <c r="B13280" s="4" t="s">
        <v>144</v>
      </c>
      <c r="C13280" s="4" t="s">
        <v>7</v>
      </c>
      <c r="D13280" s="4" t="s">
        <v>8</v>
      </c>
      <c r="E13280" s="5">
        <v>8.7899999999999991</v>
      </c>
    </row>
    <row r="13281" spans="1:10" ht="11.25" x14ac:dyDescent="0.15">
      <c r="A13281" s="6" t="s">
        <v>331</v>
      </c>
      <c r="B13281" s="4" t="s">
        <v>144</v>
      </c>
      <c r="C13281" s="4" t="s">
        <v>7</v>
      </c>
      <c r="D13281" s="4" t="s">
        <v>32</v>
      </c>
      <c r="E13281" s="5">
        <v>8.0500000000000007</v>
      </c>
    </row>
    <row r="13282" spans="1:10" ht="11.25" x14ac:dyDescent="0.15">
      <c r="A13282" s="6" t="s">
        <v>331</v>
      </c>
      <c r="B13282" s="4" t="s">
        <v>145</v>
      </c>
      <c r="C13282" s="4" t="s">
        <v>7</v>
      </c>
      <c r="D13282" s="4" t="s">
        <v>8</v>
      </c>
      <c r="E13282" s="5">
        <v>9.7200000000000006</v>
      </c>
      <c r="F13282" t="s">
        <v>354</v>
      </c>
    </row>
    <row r="13283" spans="1:10" ht="11.25" x14ac:dyDescent="0.15">
      <c r="A13283" s="6" t="s">
        <v>331</v>
      </c>
      <c r="B13283" s="4" t="s">
        <v>145</v>
      </c>
      <c r="C13283" s="4" t="s">
        <v>7</v>
      </c>
      <c r="D13283" s="4" t="s">
        <v>32</v>
      </c>
      <c r="E13283" s="5">
        <v>6.26</v>
      </c>
    </row>
    <row r="13284" spans="1:10" ht="11.25" x14ac:dyDescent="0.15">
      <c r="A13284" s="6" t="s">
        <v>331</v>
      </c>
      <c r="B13284" s="4" t="s">
        <v>147</v>
      </c>
      <c r="C13284" s="4" t="s">
        <v>7</v>
      </c>
      <c r="D13284" s="4" t="s">
        <v>8</v>
      </c>
      <c r="E13284" s="5">
        <v>12.39</v>
      </c>
      <c r="F13284" t="s">
        <v>353</v>
      </c>
      <c r="G13284" s="17">
        <f>+E13284+E13285+E13286</f>
        <v>31.06</v>
      </c>
      <c r="H13284" s="17">
        <f>E13287+E13288</f>
        <v>15.86</v>
      </c>
      <c r="I13284" s="18">
        <f>+(G13284/4)/(H13284/3)</f>
        <v>1.4687894073139975</v>
      </c>
      <c r="J13284" s="21">
        <f>+(B13284-$L$1)/7</f>
        <v>17</v>
      </c>
    </row>
    <row r="13285" spans="1:10" ht="11.25" x14ac:dyDescent="0.15">
      <c r="A13285" s="6" t="s">
        <v>331</v>
      </c>
      <c r="B13285" s="4" t="s">
        <v>147</v>
      </c>
      <c r="C13285" s="4" t="s">
        <v>7</v>
      </c>
      <c r="D13285" s="4" t="s">
        <v>8</v>
      </c>
      <c r="E13285" s="5">
        <v>10.44</v>
      </c>
    </row>
    <row r="13286" spans="1:10" ht="11.25" x14ac:dyDescent="0.15">
      <c r="A13286" s="6" t="s">
        <v>331</v>
      </c>
      <c r="B13286" s="4" t="s">
        <v>147</v>
      </c>
      <c r="C13286" s="4" t="s">
        <v>7</v>
      </c>
      <c r="D13286" s="4" t="s">
        <v>32</v>
      </c>
      <c r="E13286" s="5">
        <v>8.23</v>
      </c>
    </row>
    <row r="13287" spans="1:10" ht="11.25" x14ac:dyDescent="0.15">
      <c r="A13287" s="6" t="s">
        <v>331</v>
      </c>
      <c r="B13287" s="4" t="s">
        <v>148</v>
      </c>
      <c r="C13287" s="4" t="s">
        <v>7</v>
      </c>
      <c r="D13287" s="4" t="s">
        <v>8</v>
      </c>
      <c r="E13287" s="5">
        <v>9.91</v>
      </c>
      <c r="F13287" t="s">
        <v>354</v>
      </c>
    </row>
    <row r="13288" spans="1:10" ht="11.25" x14ac:dyDescent="0.15">
      <c r="A13288" s="6" t="s">
        <v>331</v>
      </c>
      <c r="B13288" s="4" t="s">
        <v>148</v>
      </c>
      <c r="C13288" s="4" t="s">
        <v>7</v>
      </c>
      <c r="D13288" s="4" t="s">
        <v>32</v>
      </c>
      <c r="E13288" s="5">
        <v>5.95</v>
      </c>
    </row>
    <row r="13289" spans="1:10" ht="11.25" x14ac:dyDescent="0.15">
      <c r="A13289" s="6" t="s">
        <v>331</v>
      </c>
      <c r="B13289" s="4" t="s">
        <v>149</v>
      </c>
      <c r="C13289" s="4" t="s">
        <v>7</v>
      </c>
      <c r="D13289" s="4" t="s">
        <v>8</v>
      </c>
      <c r="E13289" s="5">
        <v>12.01</v>
      </c>
      <c r="F13289" t="s">
        <v>353</v>
      </c>
      <c r="G13289" s="17">
        <f>+E13289+E13290+E13291</f>
        <v>30.61</v>
      </c>
      <c r="H13289" s="17">
        <f>E13292+E13293</f>
        <v>16.09</v>
      </c>
      <c r="I13289" s="18">
        <f>+(G13289/4)/(H13289/3)</f>
        <v>1.4268178993163456</v>
      </c>
      <c r="J13289" s="21">
        <f>+(B13289-$L$1)/7</f>
        <v>18</v>
      </c>
    </row>
    <row r="13290" spans="1:10" ht="11.25" x14ac:dyDescent="0.15">
      <c r="A13290" s="6" t="s">
        <v>331</v>
      </c>
      <c r="B13290" s="4" t="s">
        <v>149</v>
      </c>
      <c r="C13290" s="4" t="s">
        <v>7</v>
      </c>
      <c r="D13290" s="4" t="s">
        <v>8</v>
      </c>
      <c r="E13290" s="5">
        <v>10.32</v>
      </c>
    </row>
    <row r="13291" spans="1:10" ht="11.25" x14ac:dyDescent="0.15">
      <c r="A13291" s="6" t="s">
        <v>331</v>
      </c>
      <c r="B13291" s="4" t="s">
        <v>149</v>
      </c>
      <c r="C13291" s="4" t="s">
        <v>7</v>
      </c>
      <c r="D13291" s="4" t="s">
        <v>32</v>
      </c>
      <c r="E13291" s="5">
        <v>8.2799999999999994</v>
      </c>
    </row>
    <row r="13292" spans="1:10" ht="11.25" x14ac:dyDescent="0.15">
      <c r="A13292" s="6" t="s">
        <v>331</v>
      </c>
      <c r="B13292" s="4" t="s">
        <v>150</v>
      </c>
      <c r="C13292" s="4" t="s">
        <v>7</v>
      </c>
      <c r="D13292" s="4" t="s">
        <v>8</v>
      </c>
      <c r="E13292" s="5">
        <v>9.41</v>
      </c>
      <c r="F13292" t="s">
        <v>354</v>
      </c>
    </row>
    <row r="13293" spans="1:10" ht="11.25" x14ac:dyDescent="0.15">
      <c r="A13293" s="6" t="s">
        <v>331</v>
      </c>
      <c r="B13293" s="4" t="s">
        <v>150</v>
      </c>
      <c r="C13293" s="4" t="s">
        <v>7</v>
      </c>
      <c r="D13293" s="4" t="s">
        <v>32</v>
      </c>
      <c r="E13293" s="5">
        <v>6.68</v>
      </c>
    </row>
    <row r="13294" spans="1:10" ht="11.25" x14ac:dyDescent="0.15">
      <c r="A13294" s="6" t="s">
        <v>331</v>
      </c>
      <c r="B13294" s="4" t="s">
        <v>151</v>
      </c>
      <c r="C13294" s="4" t="s">
        <v>7</v>
      </c>
      <c r="D13294" s="4" t="s">
        <v>32</v>
      </c>
      <c r="E13294" s="5">
        <v>6.63</v>
      </c>
      <c r="F13294" t="s">
        <v>353</v>
      </c>
      <c r="G13294" s="17">
        <f>+E13294+E13295+E13296</f>
        <v>30.57</v>
      </c>
      <c r="H13294" s="17">
        <f>E13297+E13298+E13299+E13300</f>
        <v>22.14</v>
      </c>
      <c r="I13294" s="18">
        <f>+(G13294/4)/(H13294/3)</f>
        <v>1.035569105691057</v>
      </c>
      <c r="J13294" s="21">
        <f>+(B13294-$L$1)/7</f>
        <v>19</v>
      </c>
    </row>
    <row r="13295" spans="1:10" ht="11.25" x14ac:dyDescent="0.15">
      <c r="A13295" s="6" t="s">
        <v>331</v>
      </c>
      <c r="B13295" s="4" t="s">
        <v>151</v>
      </c>
      <c r="C13295" s="4" t="s">
        <v>7</v>
      </c>
      <c r="D13295" s="4" t="s">
        <v>14</v>
      </c>
      <c r="E13295" s="5">
        <v>10.56</v>
      </c>
    </row>
    <row r="13296" spans="1:10" ht="11.25" x14ac:dyDescent="0.15">
      <c r="A13296" s="6" t="s">
        <v>331</v>
      </c>
      <c r="B13296" s="4" t="s">
        <v>151</v>
      </c>
      <c r="C13296" s="4" t="s">
        <v>7</v>
      </c>
      <c r="D13296" s="4" t="s">
        <v>14</v>
      </c>
      <c r="E13296" s="5">
        <v>13.38</v>
      </c>
    </row>
    <row r="13297" spans="1:10" ht="11.25" x14ac:dyDescent="0.15">
      <c r="A13297" s="6" t="s">
        <v>331</v>
      </c>
      <c r="B13297" s="4" t="s">
        <v>152</v>
      </c>
      <c r="C13297" s="4" t="s">
        <v>7</v>
      </c>
      <c r="D13297" s="4" t="s">
        <v>8</v>
      </c>
      <c r="E13297" s="5">
        <v>6.42</v>
      </c>
      <c r="F13297" t="s">
        <v>354</v>
      </c>
    </row>
    <row r="13298" spans="1:10" ht="11.25" x14ac:dyDescent="0.15">
      <c r="A13298" s="6" t="s">
        <v>331</v>
      </c>
      <c r="B13298" s="4" t="s">
        <v>152</v>
      </c>
      <c r="C13298" s="4" t="s">
        <v>7</v>
      </c>
      <c r="D13298" s="4" t="s">
        <v>8</v>
      </c>
      <c r="E13298" s="5">
        <v>7.63</v>
      </c>
    </row>
    <row r="13299" spans="1:10" ht="11.25" x14ac:dyDescent="0.15">
      <c r="A13299" s="6" t="s">
        <v>331</v>
      </c>
      <c r="B13299" s="4" t="s">
        <v>152</v>
      </c>
      <c r="C13299" s="4" t="s">
        <v>7</v>
      </c>
      <c r="D13299" s="4" t="s">
        <v>32</v>
      </c>
      <c r="E13299" s="5">
        <v>6.27</v>
      </c>
    </row>
    <row r="13300" spans="1:10" ht="11.25" x14ac:dyDescent="0.15">
      <c r="A13300" s="6" t="s">
        <v>331</v>
      </c>
      <c r="B13300" s="4" t="s">
        <v>152</v>
      </c>
      <c r="C13300" s="4" t="s">
        <v>7</v>
      </c>
      <c r="D13300" s="4" t="s">
        <v>9</v>
      </c>
      <c r="E13300" s="5">
        <v>1.82</v>
      </c>
    </row>
    <row r="13301" spans="1:10" ht="11.25" x14ac:dyDescent="0.15">
      <c r="A13301" s="6" t="s">
        <v>331</v>
      </c>
      <c r="B13301" s="4" t="s">
        <v>153</v>
      </c>
      <c r="C13301" s="4" t="s">
        <v>7</v>
      </c>
      <c r="D13301" s="4" t="s">
        <v>8</v>
      </c>
      <c r="E13301" s="5">
        <v>11.9</v>
      </c>
      <c r="F13301" t="s">
        <v>353</v>
      </c>
      <c r="G13301" s="17">
        <f>+E13301+E13302+E13303</f>
        <v>26.990000000000002</v>
      </c>
      <c r="H13301" s="17">
        <f>E13304+E13305</f>
        <v>18.100000000000001</v>
      </c>
      <c r="I13301" s="18">
        <f>+(G13301/4)/(H13301/3)</f>
        <v>1.1183701657458562</v>
      </c>
      <c r="J13301" s="21">
        <f>+(B13301-$L$1)/7</f>
        <v>20</v>
      </c>
    </row>
    <row r="13302" spans="1:10" ht="11.25" x14ac:dyDescent="0.15">
      <c r="A13302" s="6" t="s">
        <v>331</v>
      </c>
      <c r="B13302" s="4" t="s">
        <v>153</v>
      </c>
      <c r="C13302" s="4" t="s">
        <v>7</v>
      </c>
      <c r="D13302" s="4" t="s">
        <v>8</v>
      </c>
      <c r="E13302" s="5">
        <v>7.22</v>
      </c>
    </row>
    <row r="13303" spans="1:10" ht="11.25" x14ac:dyDescent="0.15">
      <c r="A13303" s="6" t="s">
        <v>331</v>
      </c>
      <c r="B13303" s="4" t="s">
        <v>153</v>
      </c>
      <c r="C13303" s="4" t="s">
        <v>7</v>
      </c>
      <c r="D13303" s="4" t="s">
        <v>32</v>
      </c>
      <c r="E13303" s="5">
        <v>7.87</v>
      </c>
    </row>
    <row r="13304" spans="1:10" ht="11.25" x14ac:dyDescent="0.15">
      <c r="A13304" s="6" t="s">
        <v>331</v>
      </c>
      <c r="B13304" s="4" t="s">
        <v>154</v>
      </c>
      <c r="C13304" s="4" t="s">
        <v>7</v>
      </c>
      <c r="D13304" s="4" t="s">
        <v>8</v>
      </c>
      <c r="E13304" s="5">
        <v>11.58</v>
      </c>
      <c r="F13304" t="s">
        <v>354</v>
      </c>
    </row>
    <row r="13305" spans="1:10" ht="11.25" x14ac:dyDescent="0.15">
      <c r="A13305" s="6" t="s">
        <v>331</v>
      </c>
      <c r="B13305" s="4" t="s">
        <v>154</v>
      </c>
      <c r="C13305" s="4" t="s">
        <v>7</v>
      </c>
      <c r="D13305" s="4" t="s">
        <v>32</v>
      </c>
      <c r="E13305" s="5">
        <v>6.52</v>
      </c>
    </row>
    <row r="13306" spans="1:10" ht="11.25" x14ac:dyDescent="0.15">
      <c r="A13306" s="6" t="s">
        <v>331</v>
      </c>
      <c r="B13306" s="4" t="s">
        <v>155</v>
      </c>
      <c r="C13306" s="4" t="s">
        <v>7</v>
      </c>
      <c r="D13306" s="4" t="s">
        <v>32</v>
      </c>
      <c r="E13306" s="5">
        <v>10.67</v>
      </c>
      <c r="F13306" t="s">
        <v>353</v>
      </c>
      <c r="G13306" s="17">
        <f>+E13306+E13307+E13308</f>
        <v>30.560000000000002</v>
      </c>
      <c r="H13306" s="17">
        <f>E13309+E13310</f>
        <v>18.18</v>
      </c>
      <c r="I13306" s="18">
        <f>+(G13306/4)/(H13306/3)</f>
        <v>1.2607260726072609</v>
      </c>
      <c r="J13306" s="21">
        <f>+(B13306-$L$1)/7</f>
        <v>21</v>
      </c>
    </row>
    <row r="13307" spans="1:10" ht="11.25" x14ac:dyDescent="0.15">
      <c r="A13307" s="6" t="s">
        <v>331</v>
      </c>
      <c r="B13307" s="4" t="s">
        <v>155</v>
      </c>
      <c r="C13307" s="4" t="s">
        <v>7</v>
      </c>
      <c r="D13307" s="4" t="s">
        <v>29</v>
      </c>
      <c r="E13307" s="5">
        <v>11.43</v>
      </c>
    </row>
    <row r="13308" spans="1:10" ht="11.25" x14ac:dyDescent="0.15">
      <c r="A13308" s="6" t="s">
        <v>331</v>
      </c>
      <c r="B13308" s="4" t="s">
        <v>155</v>
      </c>
      <c r="C13308" s="4" t="s">
        <v>7</v>
      </c>
      <c r="D13308" s="4" t="s">
        <v>29</v>
      </c>
      <c r="E13308" s="5">
        <v>8.4600000000000009</v>
      </c>
    </row>
    <row r="13309" spans="1:10" ht="11.25" x14ac:dyDescent="0.15">
      <c r="A13309" s="6" t="s">
        <v>331</v>
      </c>
      <c r="B13309" s="4" t="s">
        <v>156</v>
      </c>
      <c r="C13309" s="4" t="s">
        <v>7</v>
      </c>
      <c r="D13309" s="4" t="s">
        <v>8</v>
      </c>
      <c r="E13309" s="5">
        <v>11.73</v>
      </c>
      <c r="F13309" t="s">
        <v>354</v>
      </c>
    </row>
    <row r="13310" spans="1:10" ht="11.25" x14ac:dyDescent="0.15">
      <c r="A13310" s="6" t="s">
        <v>331</v>
      </c>
      <c r="B13310" s="4" t="s">
        <v>156</v>
      </c>
      <c r="C13310" s="4" t="s">
        <v>7</v>
      </c>
      <c r="D13310" s="4" t="s">
        <v>32</v>
      </c>
      <c r="E13310" s="5">
        <v>6.45</v>
      </c>
    </row>
    <row r="13311" spans="1:10" ht="11.25" x14ac:dyDescent="0.15">
      <c r="A13311" s="6" t="s">
        <v>331</v>
      </c>
      <c r="B13311" s="4" t="s">
        <v>157</v>
      </c>
      <c r="C13311" s="4" t="s">
        <v>7</v>
      </c>
      <c r="D13311" s="4" t="s">
        <v>8</v>
      </c>
      <c r="E13311" s="5">
        <v>13.33</v>
      </c>
      <c r="F13311" s="13" t="s">
        <v>353</v>
      </c>
      <c r="G13311" s="17">
        <f>+E13311+E13312+E13313</f>
        <v>29.5</v>
      </c>
      <c r="H13311" s="17">
        <f>E13314+E13315</f>
        <v>19.809999999999999</v>
      </c>
      <c r="I13311" s="18">
        <f>+(G13311/4)/(H13311/3)</f>
        <v>1.1168601716304898</v>
      </c>
      <c r="J13311" s="21">
        <f>+(B13311-$L$1)/7</f>
        <v>22</v>
      </c>
    </row>
    <row r="13312" spans="1:10" ht="11.25" x14ac:dyDescent="0.15">
      <c r="A13312" s="6" t="s">
        <v>331</v>
      </c>
      <c r="B13312" s="4" t="s">
        <v>157</v>
      </c>
      <c r="C13312" s="4" t="s">
        <v>7</v>
      </c>
      <c r="D13312" s="4" t="s">
        <v>8</v>
      </c>
      <c r="E13312" s="5">
        <v>8.19</v>
      </c>
      <c r="F13312" s="13"/>
    </row>
    <row r="13313" spans="1:10" ht="11.25" x14ac:dyDescent="0.15">
      <c r="A13313" s="6" t="s">
        <v>331</v>
      </c>
      <c r="B13313" s="4" t="s">
        <v>157</v>
      </c>
      <c r="C13313" s="4" t="s">
        <v>7</v>
      </c>
      <c r="D13313" s="4" t="s">
        <v>29</v>
      </c>
      <c r="E13313" s="5">
        <v>7.98</v>
      </c>
      <c r="F13313" s="13"/>
    </row>
    <row r="13314" spans="1:10" ht="11.25" x14ac:dyDescent="0.15">
      <c r="A13314" s="6" t="s">
        <v>331</v>
      </c>
      <c r="B13314" s="4" t="s">
        <v>158</v>
      </c>
      <c r="C13314" s="4" t="s">
        <v>7</v>
      </c>
      <c r="D13314" s="4" t="s">
        <v>8</v>
      </c>
      <c r="E13314" s="5">
        <v>12.68</v>
      </c>
      <c r="F13314" s="13" t="s">
        <v>354</v>
      </c>
    </row>
    <row r="13315" spans="1:10" ht="11.25" x14ac:dyDescent="0.15">
      <c r="A13315" s="6" t="s">
        <v>331</v>
      </c>
      <c r="B13315" s="4" t="s">
        <v>158</v>
      </c>
      <c r="C13315" s="4" t="s">
        <v>7</v>
      </c>
      <c r="D13315" s="4" t="s">
        <v>32</v>
      </c>
      <c r="E13315" s="5">
        <v>7.13</v>
      </c>
    </row>
    <row r="13316" spans="1:10" ht="11.25" x14ac:dyDescent="0.15">
      <c r="A13316" s="6" t="s">
        <v>331</v>
      </c>
      <c r="B13316" s="4" t="s">
        <v>159</v>
      </c>
      <c r="C13316" s="4" t="s">
        <v>7</v>
      </c>
      <c r="D13316" s="4" t="s">
        <v>8</v>
      </c>
      <c r="E13316" s="5">
        <v>13.37</v>
      </c>
      <c r="F13316" t="s">
        <v>353</v>
      </c>
      <c r="G13316" s="17">
        <f>+E13316+E13317+E13318</f>
        <v>27.549999999999997</v>
      </c>
      <c r="H13316" s="17">
        <f>E13319+E13320</f>
        <v>17.37</v>
      </c>
      <c r="I13316" s="18">
        <f>+(G13316/4)/(H13316/3)</f>
        <v>1.1895509499136441</v>
      </c>
      <c r="J13316" s="21">
        <f>+(B13316-$L$1)/7</f>
        <v>23</v>
      </c>
    </row>
    <row r="13317" spans="1:10" ht="11.25" x14ac:dyDescent="0.15">
      <c r="A13317" s="6" t="s">
        <v>331</v>
      </c>
      <c r="B13317" s="4" t="s">
        <v>159</v>
      </c>
      <c r="C13317" s="4" t="s">
        <v>7</v>
      </c>
      <c r="D13317" s="4" t="s">
        <v>8</v>
      </c>
      <c r="E13317" s="5">
        <v>3.82</v>
      </c>
    </row>
    <row r="13318" spans="1:10" ht="11.25" x14ac:dyDescent="0.15">
      <c r="A13318" s="6" t="s">
        <v>331</v>
      </c>
      <c r="B13318" s="4" t="s">
        <v>159</v>
      </c>
      <c r="C13318" s="4" t="s">
        <v>7</v>
      </c>
      <c r="D13318" s="4" t="s">
        <v>332</v>
      </c>
      <c r="E13318" s="5">
        <v>10.36</v>
      </c>
    </row>
    <row r="13319" spans="1:10" ht="11.25" x14ac:dyDescent="0.15">
      <c r="A13319" s="6" t="s">
        <v>331</v>
      </c>
      <c r="B13319" s="4" t="s">
        <v>160</v>
      </c>
      <c r="C13319" s="4" t="s">
        <v>7</v>
      </c>
      <c r="D13319" s="4" t="s">
        <v>8</v>
      </c>
      <c r="E13319" s="5">
        <v>11.43</v>
      </c>
      <c r="F13319" t="s">
        <v>354</v>
      </c>
    </row>
    <row r="13320" spans="1:10" ht="11.25" x14ac:dyDescent="0.15">
      <c r="A13320" s="6" t="s">
        <v>331</v>
      </c>
      <c r="B13320" s="4" t="s">
        <v>160</v>
      </c>
      <c r="C13320" s="4" t="s">
        <v>7</v>
      </c>
      <c r="D13320" s="4" t="s">
        <v>32</v>
      </c>
      <c r="E13320" s="5">
        <v>5.94</v>
      </c>
    </row>
    <row r="13321" spans="1:10" ht="11.25" x14ac:dyDescent="0.15">
      <c r="A13321" s="6" t="s">
        <v>331</v>
      </c>
      <c r="B13321" s="4" t="s">
        <v>161</v>
      </c>
      <c r="C13321" s="4" t="s">
        <v>7</v>
      </c>
      <c r="D13321" s="4" t="s">
        <v>8</v>
      </c>
      <c r="E13321" s="5">
        <v>13.83</v>
      </c>
      <c r="F13321" t="s">
        <v>353</v>
      </c>
      <c r="G13321" s="17">
        <f>+E13321+E13322+E13323</f>
        <v>30.25</v>
      </c>
      <c r="H13321" s="17">
        <f>E13324+E13325</f>
        <v>18.16</v>
      </c>
      <c r="I13321" s="18">
        <f>+(G13321/4)/(H13321/3)</f>
        <v>1.2493116740088106</v>
      </c>
      <c r="J13321" s="21">
        <f>+(B13321-$L$1)/7</f>
        <v>24</v>
      </c>
    </row>
    <row r="13322" spans="1:10" ht="11.25" x14ac:dyDescent="0.15">
      <c r="A13322" s="6" t="s">
        <v>331</v>
      </c>
      <c r="B13322" s="4" t="s">
        <v>161</v>
      </c>
      <c r="C13322" s="4" t="s">
        <v>7</v>
      </c>
      <c r="D13322" s="4" t="s">
        <v>8</v>
      </c>
      <c r="E13322" s="5">
        <v>8.6300000000000008</v>
      </c>
    </row>
    <row r="13323" spans="1:10" ht="11.25" x14ac:dyDescent="0.15">
      <c r="A13323" s="6" t="s">
        <v>331</v>
      </c>
      <c r="B13323" s="4" t="s">
        <v>161</v>
      </c>
      <c r="C13323" s="4" t="s">
        <v>7</v>
      </c>
      <c r="D13323" s="4" t="s">
        <v>32</v>
      </c>
      <c r="E13323" s="5">
        <v>7.79</v>
      </c>
    </row>
    <row r="13324" spans="1:10" ht="11.25" x14ac:dyDescent="0.15">
      <c r="A13324" s="6" t="s">
        <v>331</v>
      </c>
      <c r="B13324" s="4" t="s">
        <v>162</v>
      </c>
      <c r="C13324" s="4" t="s">
        <v>7</v>
      </c>
      <c r="D13324" s="4" t="s">
        <v>8</v>
      </c>
      <c r="E13324" s="5">
        <v>10.44</v>
      </c>
      <c r="F13324" t="s">
        <v>354</v>
      </c>
    </row>
    <row r="13325" spans="1:10" ht="11.25" x14ac:dyDescent="0.15">
      <c r="A13325" s="6" t="s">
        <v>331</v>
      </c>
      <c r="B13325" s="4" t="s">
        <v>162</v>
      </c>
      <c r="C13325" s="4" t="s">
        <v>7</v>
      </c>
      <c r="D13325" s="4" t="s">
        <v>32</v>
      </c>
      <c r="E13325" s="5">
        <v>7.72</v>
      </c>
    </row>
    <row r="13326" spans="1:10" ht="11.25" x14ac:dyDescent="0.15">
      <c r="A13326" s="6" t="s">
        <v>331</v>
      </c>
      <c r="B13326" s="4" t="s">
        <v>163</v>
      </c>
      <c r="C13326" s="4" t="s">
        <v>7</v>
      </c>
      <c r="D13326" s="4" t="s">
        <v>8</v>
      </c>
      <c r="E13326" s="5">
        <v>13.49</v>
      </c>
      <c r="F13326" t="s">
        <v>353</v>
      </c>
      <c r="G13326" s="17">
        <f>+E13326+E13327+E13328</f>
        <v>30.310000000000002</v>
      </c>
      <c r="H13326" s="17">
        <f>E13329+E13330</f>
        <v>20.64</v>
      </c>
      <c r="I13326" s="18">
        <f>+(G13326/4)/(H13326/3)</f>
        <v>1.1013808139534884</v>
      </c>
      <c r="J13326" s="21">
        <f>+(B13326-$L$1)/7</f>
        <v>25</v>
      </c>
    </row>
    <row r="13327" spans="1:10" ht="11.25" x14ac:dyDescent="0.15">
      <c r="A13327" s="6" t="s">
        <v>331</v>
      </c>
      <c r="B13327" s="4" t="s">
        <v>163</v>
      </c>
      <c r="C13327" s="4" t="s">
        <v>7</v>
      </c>
      <c r="D13327" s="4" t="s">
        <v>8</v>
      </c>
      <c r="E13327" s="5">
        <v>8.19</v>
      </c>
    </row>
    <row r="13328" spans="1:10" ht="11.25" x14ac:dyDescent="0.15">
      <c r="A13328" s="9" t="s">
        <v>331</v>
      </c>
      <c r="B13328" s="4" t="s">
        <v>163</v>
      </c>
      <c r="C13328" s="4" t="s">
        <v>7</v>
      </c>
      <c r="D13328" s="4" t="s">
        <v>32</v>
      </c>
      <c r="E13328" s="5">
        <v>8.6300000000000008</v>
      </c>
    </row>
    <row r="13329" spans="1:10" ht="11.25" x14ac:dyDescent="0.15">
      <c r="A13329" s="6" t="s">
        <v>331</v>
      </c>
      <c r="B13329" s="4" t="s">
        <v>164</v>
      </c>
      <c r="C13329" s="4" t="s">
        <v>7</v>
      </c>
      <c r="D13329" s="4" t="s">
        <v>8</v>
      </c>
      <c r="E13329" s="5">
        <v>12.56</v>
      </c>
      <c r="F13329" t="s">
        <v>354</v>
      </c>
    </row>
    <row r="13330" spans="1:10" ht="11.25" x14ac:dyDescent="0.15">
      <c r="A13330" s="6" t="s">
        <v>331</v>
      </c>
      <c r="B13330" s="4" t="s">
        <v>164</v>
      </c>
      <c r="C13330" s="4" t="s">
        <v>7</v>
      </c>
      <c r="D13330" s="4" t="s">
        <v>32</v>
      </c>
      <c r="E13330" s="5">
        <v>8.08</v>
      </c>
    </row>
    <row r="13331" spans="1:10" ht="11.25" x14ac:dyDescent="0.15">
      <c r="A13331" s="6" t="s">
        <v>331</v>
      </c>
      <c r="B13331" s="4" t="s">
        <v>166</v>
      </c>
      <c r="C13331" s="4" t="s">
        <v>7</v>
      </c>
      <c r="D13331" s="4" t="s">
        <v>8</v>
      </c>
      <c r="E13331" s="5">
        <v>14.15</v>
      </c>
      <c r="F13331" t="s">
        <v>353</v>
      </c>
      <c r="G13331" s="17">
        <f>+E13331+E13332+E13333</f>
        <v>32.010000000000005</v>
      </c>
      <c r="H13331" s="17">
        <f>E13334+E13335</f>
        <v>21.009999999999998</v>
      </c>
      <c r="I13331" s="18">
        <f>+(G13331/4)/(H13331/3)</f>
        <v>1.1426701570680631</v>
      </c>
      <c r="J13331" s="21">
        <f>+(B13331-$L$1)/7</f>
        <v>26</v>
      </c>
    </row>
    <row r="13332" spans="1:10" ht="11.25" x14ac:dyDescent="0.15">
      <c r="A13332" s="6" t="s">
        <v>331</v>
      </c>
      <c r="B13332" s="4" t="s">
        <v>166</v>
      </c>
      <c r="C13332" s="4" t="s">
        <v>7</v>
      </c>
      <c r="D13332" s="4" t="s">
        <v>8</v>
      </c>
      <c r="E13332" s="5">
        <v>8.34</v>
      </c>
    </row>
    <row r="13333" spans="1:10" ht="11.25" x14ac:dyDescent="0.15">
      <c r="A13333" s="6" t="s">
        <v>331</v>
      </c>
      <c r="B13333" s="4" t="s">
        <v>166</v>
      </c>
      <c r="C13333" s="4" t="s">
        <v>7</v>
      </c>
      <c r="D13333" s="4" t="s">
        <v>32</v>
      </c>
      <c r="E13333" s="5">
        <v>9.52</v>
      </c>
    </row>
    <row r="13334" spans="1:10" ht="11.25" x14ac:dyDescent="0.15">
      <c r="A13334" s="6" t="s">
        <v>331</v>
      </c>
      <c r="B13334" s="4" t="s">
        <v>167</v>
      </c>
      <c r="C13334" s="4" t="s">
        <v>7</v>
      </c>
      <c r="D13334" s="4" t="s">
        <v>8</v>
      </c>
      <c r="E13334" s="5">
        <v>13.5</v>
      </c>
      <c r="F13334" t="s">
        <v>354</v>
      </c>
    </row>
    <row r="13335" spans="1:10" ht="11.25" x14ac:dyDescent="0.15">
      <c r="A13335" s="6" t="s">
        <v>331</v>
      </c>
      <c r="B13335" s="4" t="s">
        <v>167</v>
      </c>
      <c r="C13335" s="4" t="s">
        <v>7</v>
      </c>
      <c r="D13335" s="4" t="s">
        <v>32</v>
      </c>
      <c r="E13335" s="5">
        <v>7.51</v>
      </c>
    </row>
    <row r="13336" spans="1:10" ht="11.25" x14ac:dyDescent="0.15">
      <c r="A13336" s="6" t="s">
        <v>331</v>
      </c>
      <c r="B13336" s="4" t="s">
        <v>168</v>
      </c>
      <c r="C13336" s="4" t="s">
        <v>7</v>
      </c>
      <c r="D13336" s="4" t="s">
        <v>8</v>
      </c>
      <c r="E13336" s="5">
        <v>14.13</v>
      </c>
      <c r="F13336" s="13" t="s">
        <v>354</v>
      </c>
    </row>
    <row r="13337" spans="1:10" ht="11.25" x14ac:dyDescent="0.15">
      <c r="A13337" s="6" t="s">
        <v>331</v>
      </c>
      <c r="B13337" s="4" t="s">
        <v>168</v>
      </c>
      <c r="C13337" s="4" t="s">
        <v>7</v>
      </c>
      <c r="D13337" s="4" t="s">
        <v>8</v>
      </c>
      <c r="E13337" s="5">
        <v>14.64</v>
      </c>
    </row>
    <row r="13338" spans="1:10" ht="11.25" x14ac:dyDescent="0.15">
      <c r="A13338" s="6" t="s">
        <v>331</v>
      </c>
      <c r="B13338" s="4" t="s">
        <v>168</v>
      </c>
      <c r="C13338" s="4" t="s">
        <v>7</v>
      </c>
      <c r="D13338" s="4" t="s">
        <v>32</v>
      </c>
      <c r="E13338" s="5">
        <v>16.190000000000001</v>
      </c>
    </row>
    <row r="13339" spans="1:10" ht="11.25" x14ac:dyDescent="0.15">
      <c r="A13339" s="6" t="s">
        <v>331</v>
      </c>
      <c r="B13339" s="4" t="s">
        <v>169</v>
      </c>
      <c r="C13339" s="4" t="s">
        <v>7</v>
      </c>
      <c r="D13339" s="4" t="s">
        <v>8</v>
      </c>
      <c r="E13339" s="5">
        <v>11.38</v>
      </c>
      <c r="F13339" t="s">
        <v>353</v>
      </c>
      <c r="G13339" s="17">
        <f>+E13339+E13340+E13341</f>
        <v>26.54</v>
      </c>
      <c r="H13339" s="17">
        <f>E13342+E13343</f>
        <v>17.37</v>
      </c>
      <c r="I13339" s="18">
        <f>+(G13339/4)/(H13339/3)</f>
        <v>1.1459412780656304</v>
      </c>
      <c r="J13339" s="21">
        <f>+(B13339-$L$1)/7</f>
        <v>28</v>
      </c>
    </row>
    <row r="13340" spans="1:10" ht="11.25" x14ac:dyDescent="0.15">
      <c r="A13340" s="6" t="s">
        <v>331</v>
      </c>
      <c r="B13340" s="4" t="s">
        <v>169</v>
      </c>
      <c r="C13340" s="4" t="s">
        <v>7</v>
      </c>
      <c r="D13340" s="4" t="s">
        <v>8</v>
      </c>
      <c r="E13340" s="5">
        <v>7.84</v>
      </c>
    </row>
    <row r="13341" spans="1:10" ht="11.25" x14ac:dyDescent="0.15">
      <c r="A13341" s="6" t="s">
        <v>331</v>
      </c>
      <c r="B13341" s="4" t="s">
        <v>169</v>
      </c>
      <c r="C13341" s="4" t="s">
        <v>7</v>
      </c>
      <c r="D13341" s="4" t="s">
        <v>32</v>
      </c>
      <c r="E13341" s="5">
        <v>7.32</v>
      </c>
    </row>
    <row r="13342" spans="1:10" ht="11.25" x14ac:dyDescent="0.15">
      <c r="A13342" s="6" t="s">
        <v>331</v>
      </c>
      <c r="B13342" s="4" t="s">
        <v>170</v>
      </c>
      <c r="C13342" s="4" t="s">
        <v>7</v>
      </c>
      <c r="D13342" s="4" t="s">
        <v>32</v>
      </c>
      <c r="E13342" s="5">
        <v>6.87</v>
      </c>
      <c r="F13342" t="s">
        <v>354</v>
      </c>
    </row>
    <row r="13343" spans="1:10" ht="11.25" x14ac:dyDescent="0.15">
      <c r="A13343" s="6" t="s">
        <v>331</v>
      </c>
      <c r="B13343" s="4" t="s">
        <v>170</v>
      </c>
      <c r="C13343" s="4" t="s">
        <v>7</v>
      </c>
      <c r="D13343" s="4" t="s">
        <v>14</v>
      </c>
      <c r="E13343" s="5">
        <v>10.5</v>
      </c>
    </row>
    <row r="13344" spans="1:10" ht="11.25" x14ac:dyDescent="0.15">
      <c r="A13344" s="6" t="s">
        <v>331</v>
      </c>
      <c r="B13344" s="4" t="s">
        <v>171</v>
      </c>
      <c r="C13344" s="4" t="s">
        <v>7</v>
      </c>
      <c r="D13344" s="4" t="s">
        <v>8</v>
      </c>
      <c r="E13344" s="5">
        <v>13.04</v>
      </c>
      <c r="F13344" t="s">
        <v>353</v>
      </c>
      <c r="G13344" s="17">
        <f>+E13344+E13345+E13346</f>
        <v>27.59</v>
      </c>
      <c r="H13344" s="17">
        <f>E13347+E13348</f>
        <v>15.82</v>
      </c>
      <c r="I13344" s="18">
        <f>+(G13344/4)/(H13344/3)</f>
        <v>1.3079962073324904</v>
      </c>
      <c r="J13344" s="21">
        <f>+(B13344-$L$1)/7</f>
        <v>29</v>
      </c>
    </row>
    <row r="13345" spans="1:10" ht="11.25" x14ac:dyDescent="0.15">
      <c r="A13345" s="6" t="s">
        <v>331</v>
      </c>
      <c r="B13345" s="4" t="s">
        <v>171</v>
      </c>
      <c r="C13345" s="4" t="s">
        <v>7</v>
      </c>
      <c r="D13345" s="4" t="s">
        <v>8</v>
      </c>
      <c r="E13345" s="5">
        <v>7.14</v>
      </c>
    </row>
    <row r="13346" spans="1:10" ht="11.25" x14ac:dyDescent="0.15">
      <c r="A13346" s="6" t="s">
        <v>331</v>
      </c>
      <c r="B13346" s="4" t="s">
        <v>171</v>
      </c>
      <c r="C13346" s="4" t="s">
        <v>7</v>
      </c>
      <c r="D13346" s="4" t="s">
        <v>32</v>
      </c>
      <c r="E13346" s="5">
        <v>7.41</v>
      </c>
    </row>
    <row r="13347" spans="1:10" ht="11.25" x14ac:dyDescent="0.15">
      <c r="A13347" s="6" t="s">
        <v>331</v>
      </c>
      <c r="B13347" s="4" t="s">
        <v>172</v>
      </c>
      <c r="C13347" s="4" t="s">
        <v>7</v>
      </c>
      <c r="D13347" s="4" t="s">
        <v>8</v>
      </c>
      <c r="E13347" s="5">
        <v>10.56</v>
      </c>
      <c r="F13347" t="s">
        <v>354</v>
      </c>
    </row>
    <row r="13348" spans="1:10" ht="11.25" x14ac:dyDescent="0.15">
      <c r="A13348" s="6" t="s">
        <v>331</v>
      </c>
      <c r="B13348" s="4" t="s">
        <v>172</v>
      </c>
      <c r="C13348" s="4" t="s">
        <v>7</v>
      </c>
      <c r="D13348" s="4" t="s">
        <v>32</v>
      </c>
      <c r="E13348" s="5">
        <v>5.26</v>
      </c>
    </row>
    <row r="13349" spans="1:10" ht="11.25" x14ac:dyDescent="0.15">
      <c r="A13349" s="6" t="s">
        <v>331</v>
      </c>
      <c r="B13349" s="4" t="s">
        <v>173</v>
      </c>
      <c r="C13349" s="4" t="s">
        <v>7</v>
      </c>
      <c r="D13349" s="4" t="s">
        <v>8</v>
      </c>
      <c r="E13349" s="5">
        <v>12.34</v>
      </c>
      <c r="F13349" t="s">
        <v>353</v>
      </c>
      <c r="G13349" s="17">
        <f>+E13349+E13350+E13351</f>
        <v>28.14</v>
      </c>
      <c r="H13349" s="17">
        <f>E13352+E13353</f>
        <v>18.64</v>
      </c>
      <c r="I13349" s="18">
        <f>+(G13349/4)/(H13349/3)</f>
        <v>1.1322424892703862</v>
      </c>
      <c r="J13349" s="21">
        <f>+(B13349-$L$1)/7</f>
        <v>30</v>
      </c>
    </row>
    <row r="13350" spans="1:10" ht="11.25" x14ac:dyDescent="0.15">
      <c r="A13350" s="6" t="s">
        <v>331</v>
      </c>
      <c r="B13350" s="4" t="s">
        <v>173</v>
      </c>
      <c r="C13350" s="4" t="s">
        <v>7</v>
      </c>
      <c r="D13350" s="4" t="s">
        <v>8</v>
      </c>
      <c r="E13350" s="5">
        <v>8.1300000000000008</v>
      </c>
    </row>
    <row r="13351" spans="1:10" ht="11.25" x14ac:dyDescent="0.15">
      <c r="A13351" s="6" t="s">
        <v>331</v>
      </c>
      <c r="B13351" s="4" t="s">
        <v>173</v>
      </c>
      <c r="C13351" s="4" t="s">
        <v>7</v>
      </c>
      <c r="D13351" s="4" t="s">
        <v>32</v>
      </c>
      <c r="E13351" s="5">
        <v>7.67</v>
      </c>
    </row>
    <row r="13352" spans="1:10" ht="11.25" x14ac:dyDescent="0.15">
      <c r="A13352" s="6" t="s">
        <v>331</v>
      </c>
      <c r="B13352" s="4" t="s">
        <v>174</v>
      </c>
      <c r="C13352" s="4" t="s">
        <v>7</v>
      </c>
      <c r="D13352" s="4" t="s">
        <v>8</v>
      </c>
      <c r="E13352" s="5">
        <v>12.79</v>
      </c>
      <c r="F13352" t="s">
        <v>354</v>
      </c>
    </row>
    <row r="13353" spans="1:10" ht="11.25" x14ac:dyDescent="0.15">
      <c r="A13353" s="6" t="s">
        <v>331</v>
      </c>
      <c r="B13353" s="4" t="s">
        <v>174</v>
      </c>
      <c r="C13353" s="4" t="s">
        <v>7</v>
      </c>
      <c r="D13353" s="4" t="s">
        <v>32</v>
      </c>
      <c r="E13353" s="5">
        <v>5.85</v>
      </c>
    </row>
    <row r="13354" spans="1:10" ht="11.25" x14ac:dyDescent="0.15">
      <c r="A13354" s="6" t="s">
        <v>331</v>
      </c>
      <c r="B13354" s="4" t="s">
        <v>175</v>
      </c>
      <c r="C13354" s="4" t="s">
        <v>7</v>
      </c>
      <c r="D13354" s="4" t="s">
        <v>8</v>
      </c>
      <c r="E13354" s="5">
        <v>6.64</v>
      </c>
      <c r="F13354" t="s">
        <v>353</v>
      </c>
      <c r="G13354" s="17">
        <f>+E13354+E13355+E13356</f>
        <v>27.909999999999997</v>
      </c>
      <c r="H13354" s="17">
        <f>E13357+E13358</f>
        <v>17.71</v>
      </c>
      <c r="I13354" s="18">
        <f>+(G13354/4)/(H13354/3)</f>
        <v>1.1819593450028232</v>
      </c>
      <c r="J13354" s="21">
        <f>+(B13354-$L$1)/7</f>
        <v>31</v>
      </c>
    </row>
    <row r="13355" spans="1:10" ht="11.25" x14ac:dyDescent="0.15">
      <c r="A13355" s="6" t="s">
        <v>331</v>
      </c>
      <c r="B13355" s="4" t="s">
        <v>175</v>
      </c>
      <c r="C13355" s="4" t="s">
        <v>7</v>
      </c>
      <c r="D13355" s="4" t="s">
        <v>8</v>
      </c>
      <c r="E13355" s="5">
        <v>12.76</v>
      </c>
    </row>
    <row r="13356" spans="1:10" ht="11.25" x14ac:dyDescent="0.15">
      <c r="A13356" s="6" t="s">
        <v>331</v>
      </c>
      <c r="B13356" s="4" t="s">
        <v>175</v>
      </c>
      <c r="C13356" s="4" t="s">
        <v>7</v>
      </c>
      <c r="D13356" s="4" t="s">
        <v>32</v>
      </c>
      <c r="E13356" s="5">
        <v>8.51</v>
      </c>
    </row>
    <row r="13357" spans="1:10" ht="11.25" x14ac:dyDescent="0.15">
      <c r="A13357" s="6" t="s">
        <v>331</v>
      </c>
      <c r="B13357" s="4" t="s">
        <v>176</v>
      </c>
      <c r="C13357" s="4" t="s">
        <v>7</v>
      </c>
      <c r="D13357" s="4" t="s">
        <v>32</v>
      </c>
      <c r="E13357" s="5">
        <v>6.7</v>
      </c>
      <c r="F13357" t="s">
        <v>354</v>
      </c>
    </row>
    <row r="13358" spans="1:10" ht="11.25" x14ac:dyDescent="0.15">
      <c r="A13358" s="6" t="s">
        <v>331</v>
      </c>
      <c r="B13358" s="4" t="s">
        <v>176</v>
      </c>
      <c r="C13358" s="4" t="s">
        <v>7</v>
      </c>
      <c r="D13358" s="4" t="s">
        <v>9</v>
      </c>
      <c r="E13358" s="5">
        <v>11.01</v>
      </c>
    </row>
    <row r="13359" spans="1:10" ht="11.25" x14ac:dyDescent="0.15">
      <c r="A13359" s="6" t="s">
        <v>331</v>
      </c>
      <c r="B13359" s="4" t="s">
        <v>177</v>
      </c>
      <c r="C13359" s="4" t="s">
        <v>7</v>
      </c>
      <c r="D13359" s="4" t="s">
        <v>32</v>
      </c>
      <c r="E13359" s="5">
        <v>7.13</v>
      </c>
      <c r="F13359" t="s">
        <v>353</v>
      </c>
      <c r="G13359" s="17">
        <f>+E13359+E13360+E13361</f>
        <v>23.76</v>
      </c>
      <c r="H13359" s="17">
        <f>E13362+E13363</f>
        <v>19.75</v>
      </c>
      <c r="I13359" s="18">
        <f>+(G13359/4)/(H13359/3)</f>
        <v>0.90227848101265828</v>
      </c>
      <c r="J13359" s="21">
        <f>+(B13359-$L$1)/7</f>
        <v>32</v>
      </c>
    </row>
    <row r="13360" spans="1:10" ht="11.25" x14ac:dyDescent="0.15">
      <c r="A13360" s="6" t="s">
        <v>331</v>
      </c>
      <c r="B13360" s="4" t="s">
        <v>177</v>
      </c>
      <c r="C13360" s="4" t="s">
        <v>7</v>
      </c>
      <c r="D13360" s="4" t="s">
        <v>29</v>
      </c>
      <c r="E13360" s="5">
        <v>8.65</v>
      </c>
    </row>
    <row r="13361" spans="1:10" ht="11.25" x14ac:dyDescent="0.15">
      <c r="A13361" s="6" t="s">
        <v>331</v>
      </c>
      <c r="B13361" s="4" t="s">
        <v>177</v>
      </c>
      <c r="C13361" s="4" t="s">
        <v>7</v>
      </c>
      <c r="D13361" s="4" t="s">
        <v>29</v>
      </c>
      <c r="E13361" s="5">
        <v>7.98</v>
      </c>
    </row>
    <row r="13362" spans="1:10" ht="11.25" x14ac:dyDescent="0.15">
      <c r="A13362" s="6" t="s">
        <v>331</v>
      </c>
      <c r="B13362" s="4" t="s">
        <v>178</v>
      </c>
      <c r="C13362" s="4" t="s">
        <v>7</v>
      </c>
      <c r="D13362" s="4" t="s">
        <v>32</v>
      </c>
      <c r="E13362" s="5">
        <v>7.43</v>
      </c>
      <c r="F13362" t="s">
        <v>354</v>
      </c>
    </row>
    <row r="13363" spans="1:10" ht="11.25" x14ac:dyDescent="0.15">
      <c r="A13363" s="6" t="s">
        <v>331</v>
      </c>
      <c r="B13363" s="4" t="s">
        <v>178</v>
      </c>
      <c r="C13363" s="4" t="s">
        <v>7</v>
      </c>
      <c r="D13363" s="4" t="s">
        <v>14</v>
      </c>
      <c r="E13363" s="5">
        <v>12.32</v>
      </c>
    </row>
    <row r="13364" spans="1:10" ht="11.25" x14ac:dyDescent="0.15">
      <c r="A13364" s="6" t="s">
        <v>331</v>
      </c>
      <c r="B13364" s="4" t="s">
        <v>179</v>
      </c>
      <c r="C13364" s="4" t="s">
        <v>7</v>
      </c>
      <c r="D13364" s="4" t="s">
        <v>8</v>
      </c>
      <c r="E13364" s="5">
        <v>10.61</v>
      </c>
      <c r="F13364" t="s">
        <v>353</v>
      </c>
      <c r="G13364" s="17">
        <f>+E13364+E13365+E13366</f>
        <v>29.009999999999998</v>
      </c>
      <c r="H13364" s="17">
        <f>E13367+E13368</f>
        <v>18.059999999999999</v>
      </c>
      <c r="I13364" s="18">
        <f>+(G13364/4)/(H13364/3)</f>
        <v>1.2047342192691031</v>
      </c>
      <c r="J13364" s="21">
        <f>+(B13364-$L$1)/7</f>
        <v>33</v>
      </c>
    </row>
    <row r="13365" spans="1:10" ht="11.25" x14ac:dyDescent="0.15">
      <c r="A13365" s="6" t="s">
        <v>331</v>
      </c>
      <c r="B13365" s="4" t="s">
        <v>179</v>
      </c>
      <c r="C13365" s="4" t="s">
        <v>7</v>
      </c>
      <c r="D13365" s="4" t="s">
        <v>32</v>
      </c>
      <c r="E13365" s="5">
        <v>8.25</v>
      </c>
    </row>
    <row r="13366" spans="1:10" ht="11.25" x14ac:dyDescent="0.15">
      <c r="A13366" s="6" t="s">
        <v>331</v>
      </c>
      <c r="B13366" s="4" t="s">
        <v>179</v>
      </c>
      <c r="C13366" s="4" t="s">
        <v>7</v>
      </c>
      <c r="D13366" s="4" t="s">
        <v>14</v>
      </c>
      <c r="E13366" s="5">
        <v>10.15</v>
      </c>
    </row>
    <row r="13367" spans="1:10" ht="11.25" x14ac:dyDescent="0.15">
      <c r="A13367" s="6" t="s">
        <v>331</v>
      </c>
      <c r="B13367" s="4" t="s">
        <v>180</v>
      </c>
      <c r="C13367" s="4" t="s">
        <v>7</v>
      </c>
      <c r="D13367" s="4" t="s">
        <v>8</v>
      </c>
      <c r="E13367" s="5">
        <v>12.01</v>
      </c>
      <c r="F13367" t="s">
        <v>354</v>
      </c>
    </row>
    <row r="13368" spans="1:10" ht="11.25" x14ac:dyDescent="0.15">
      <c r="A13368" s="6" t="s">
        <v>331</v>
      </c>
      <c r="B13368" s="4" t="s">
        <v>180</v>
      </c>
      <c r="C13368" s="4" t="s">
        <v>7</v>
      </c>
      <c r="D13368" s="4" t="s">
        <v>32</v>
      </c>
      <c r="E13368" s="5">
        <v>6.05</v>
      </c>
    </row>
    <row r="13369" spans="1:10" ht="11.25" x14ac:dyDescent="0.15">
      <c r="A13369" s="6" t="s">
        <v>331</v>
      </c>
      <c r="B13369" s="4" t="s">
        <v>181</v>
      </c>
      <c r="C13369" s="4" t="s">
        <v>7</v>
      </c>
      <c r="D13369" s="4" t="s">
        <v>8</v>
      </c>
      <c r="E13369" s="5">
        <v>11.38</v>
      </c>
      <c r="F13369" t="s">
        <v>353</v>
      </c>
      <c r="G13369" s="17">
        <f>+E13369+E13370+E13371+E13372</f>
        <v>34.980000000000004</v>
      </c>
      <c r="H13369" s="17">
        <f>E13374+E13373</f>
        <v>17.53</v>
      </c>
      <c r="I13369" s="18">
        <f>+(G13369/4)/(H13369/3)</f>
        <v>1.4965772960638906</v>
      </c>
      <c r="J13369" s="21">
        <f>+(B13369-$L$1)/7</f>
        <v>34</v>
      </c>
    </row>
    <row r="13370" spans="1:10" ht="11.25" x14ac:dyDescent="0.15">
      <c r="A13370" s="9" t="s">
        <v>331</v>
      </c>
      <c r="B13370" s="4" t="s">
        <v>181</v>
      </c>
      <c r="C13370" s="4" t="s">
        <v>7</v>
      </c>
      <c r="D13370" s="4" t="s">
        <v>32</v>
      </c>
      <c r="E13370" s="5">
        <v>6.35</v>
      </c>
    </row>
    <row r="13371" spans="1:10" ht="11.25" x14ac:dyDescent="0.15">
      <c r="A13371" s="6" t="s">
        <v>331</v>
      </c>
      <c r="B13371" s="4" t="s">
        <v>181</v>
      </c>
      <c r="C13371" s="4" t="s">
        <v>7</v>
      </c>
      <c r="D13371" s="4" t="s">
        <v>14</v>
      </c>
      <c r="E13371" s="5">
        <v>7.03</v>
      </c>
    </row>
    <row r="13372" spans="1:10" ht="11.25" x14ac:dyDescent="0.15">
      <c r="A13372" s="6" t="s">
        <v>331</v>
      </c>
      <c r="B13372" s="4" t="s">
        <v>181</v>
      </c>
      <c r="C13372" s="4" t="s">
        <v>7</v>
      </c>
      <c r="D13372" s="4" t="s">
        <v>9</v>
      </c>
      <c r="E13372" s="5">
        <v>10.220000000000001</v>
      </c>
    </row>
    <row r="13373" spans="1:10" ht="11.25" x14ac:dyDescent="0.15">
      <c r="A13373" s="6" t="s">
        <v>331</v>
      </c>
      <c r="B13373" s="4" t="s">
        <v>182</v>
      </c>
      <c r="C13373" s="4" t="s">
        <v>7</v>
      </c>
      <c r="D13373" s="4" t="s">
        <v>8</v>
      </c>
      <c r="E13373" s="5">
        <v>12.69</v>
      </c>
      <c r="F13373" t="s">
        <v>354</v>
      </c>
    </row>
    <row r="13374" spans="1:10" ht="11.25" x14ac:dyDescent="0.15">
      <c r="A13374" s="6" t="s">
        <v>331</v>
      </c>
      <c r="B13374" s="4" t="s">
        <v>182</v>
      </c>
      <c r="C13374" s="4" t="s">
        <v>7</v>
      </c>
      <c r="D13374" s="4" t="s">
        <v>32</v>
      </c>
      <c r="E13374" s="5">
        <v>4.84</v>
      </c>
    </row>
    <row r="13375" spans="1:10" ht="11.25" x14ac:dyDescent="0.15">
      <c r="A13375" s="6" t="s">
        <v>331</v>
      </c>
      <c r="B13375" s="4" t="s">
        <v>183</v>
      </c>
      <c r="C13375" s="4" t="s">
        <v>7</v>
      </c>
      <c r="D13375" s="4" t="s">
        <v>8</v>
      </c>
      <c r="E13375" s="5">
        <v>11.73</v>
      </c>
      <c r="F13375" t="s">
        <v>353</v>
      </c>
      <c r="G13375" s="17">
        <f>+E13375+E13376+E13377</f>
        <v>27.52</v>
      </c>
      <c r="H13375" s="17">
        <f>E13378+E13379</f>
        <v>17.82</v>
      </c>
      <c r="I13375" s="18">
        <f>+(G13375/4)/(H13375/3)</f>
        <v>1.1582491582491581</v>
      </c>
      <c r="J13375" s="21">
        <f>+(B13375-$L$1)/7</f>
        <v>35</v>
      </c>
    </row>
    <row r="13376" spans="1:10" ht="11.25" x14ac:dyDescent="0.15">
      <c r="A13376" s="6" t="s">
        <v>331</v>
      </c>
      <c r="B13376" s="4" t="s">
        <v>183</v>
      </c>
      <c r="C13376" s="4" t="s">
        <v>7</v>
      </c>
      <c r="D13376" s="4" t="s">
        <v>8</v>
      </c>
      <c r="E13376" s="5">
        <v>9.17</v>
      </c>
    </row>
    <row r="13377" spans="1:10" ht="11.25" x14ac:dyDescent="0.15">
      <c r="A13377" s="6" t="s">
        <v>331</v>
      </c>
      <c r="B13377" s="4" t="s">
        <v>183</v>
      </c>
      <c r="C13377" s="4" t="s">
        <v>7</v>
      </c>
      <c r="D13377" s="4" t="s">
        <v>32</v>
      </c>
      <c r="E13377" s="5">
        <v>6.62</v>
      </c>
    </row>
    <row r="13378" spans="1:10" ht="11.25" x14ac:dyDescent="0.15">
      <c r="A13378" s="6" t="s">
        <v>331</v>
      </c>
      <c r="B13378" s="4" t="s">
        <v>184</v>
      </c>
      <c r="C13378" s="4" t="s">
        <v>7</v>
      </c>
      <c r="D13378" s="4" t="s">
        <v>14</v>
      </c>
      <c r="E13378" s="5">
        <v>5.97</v>
      </c>
      <c r="F13378" t="s">
        <v>354</v>
      </c>
    </row>
    <row r="13379" spans="1:10" ht="11.25" x14ac:dyDescent="0.15">
      <c r="A13379" s="6" t="s">
        <v>331</v>
      </c>
      <c r="B13379" s="4" t="s">
        <v>184</v>
      </c>
      <c r="C13379" s="4" t="s">
        <v>7</v>
      </c>
      <c r="D13379" s="4" t="s">
        <v>29</v>
      </c>
      <c r="E13379" s="5">
        <v>11.85</v>
      </c>
    </row>
    <row r="13380" spans="1:10" ht="11.25" x14ac:dyDescent="0.15">
      <c r="A13380" s="6" t="s">
        <v>331</v>
      </c>
      <c r="B13380" s="4" t="s">
        <v>185</v>
      </c>
      <c r="C13380" s="4" t="s">
        <v>7</v>
      </c>
      <c r="D13380" s="4" t="s">
        <v>14</v>
      </c>
      <c r="E13380" s="5">
        <v>13.18</v>
      </c>
      <c r="F13380" s="13" t="s">
        <v>353</v>
      </c>
      <c r="G13380" s="17">
        <f>+E13380+E13381</f>
        <v>22.33</v>
      </c>
      <c r="H13380" s="17">
        <f>E13383+E13382</f>
        <v>17.399999999999999</v>
      </c>
      <c r="I13380" s="18">
        <f>+(G13380/4)/(H13380/3)</f>
        <v>0.96249999999999991</v>
      </c>
      <c r="J13380" s="21">
        <f>+(B13380-$L$1)/7</f>
        <v>36</v>
      </c>
    </row>
    <row r="13381" spans="1:10" ht="11.25" x14ac:dyDescent="0.15">
      <c r="A13381" s="6" t="s">
        <v>331</v>
      </c>
      <c r="B13381" s="4" t="s">
        <v>185</v>
      </c>
      <c r="C13381" s="4" t="s">
        <v>7</v>
      </c>
      <c r="D13381" s="4" t="s">
        <v>14</v>
      </c>
      <c r="E13381" s="5">
        <v>9.15</v>
      </c>
      <c r="F13381" s="13"/>
    </row>
    <row r="13382" spans="1:10" ht="11.25" x14ac:dyDescent="0.15">
      <c r="A13382" s="6" t="s">
        <v>331</v>
      </c>
      <c r="B13382" s="4" t="s">
        <v>186</v>
      </c>
      <c r="C13382" s="4" t="s">
        <v>7</v>
      </c>
      <c r="D13382" s="4" t="s">
        <v>8</v>
      </c>
      <c r="E13382" s="5">
        <v>11.24</v>
      </c>
      <c r="F13382" s="13" t="s">
        <v>354</v>
      </c>
    </row>
    <row r="13383" spans="1:10" ht="11.25" x14ac:dyDescent="0.15">
      <c r="A13383" s="6" t="s">
        <v>331</v>
      </c>
      <c r="B13383" s="4" t="s">
        <v>186</v>
      </c>
      <c r="C13383" s="4" t="s">
        <v>7</v>
      </c>
      <c r="D13383" s="4" t="s">
        <v>14</v>
      </c>
      <c r="E13383" s="5">
        <v>6.16</v>
      </c>
    </row>
    <row r="13384" spans="1:10" ht="11.25" x14ac:dyDescent="0.15">
      <c r="A13384" s="6" t="s">
        <v>331</v>
      </c>
      <c r="B13384" s="4" t="s">
        <v>80</v>
      </c>
      <c r="C13384" s="4" t="s">
        <v>7</v>
      </c>
      <c r="D13384" s="4" t="s">
        <v>9</v>
      </c>
      <c r="E13384" s="5">
        <v>3.2</v>
      </c>
      <c r="F13384" t="s">
        <v>353</v>
      </c>
      <c r="G13384" s="17">
        <f>+E13384+E13385+E13386+E13387</f>
        <v>33.28</v>
      </c>
      <c r="H13384" s="17">
        <f>E13389+E13388</f>
        <v>16.07</v>
      </c>
      <c r="I13384" s="18">
        <f>+(G13384/4)/(H13384/3)</f>
        <v>1.5532047293092721</v>
      </c>
      <c r="J13384" s="21">
        <f>+(B13384-$L$1)/7</f>
        <v>36.857142857142854</v>
      </c>
    </row>
    <row r="13385" spans="1:10" ht="11.25" x14ac:dyDescent="0.15">
      <c r="A13385" s="6" t="s">
        <v>331</v>
      </c>
      <c r="B13385" s="4" t="s">
        <v>187</v>
      </c>
      <c r="C13385" s="4" t="s">
        <v>7</v>
      </c>
      <c r="D13385" s="4" t="s">
        <v>9</v>
      </c>
      <c r="E13385" s="5">
        <v>13.21</v>
      </c>
    </row>
    <row r="13386" spans="1:10" ht="11.25" x14ac:dyDescent="0.15">
      <c r="A13386" s="6" t="s">
        <v>331</v>
      </c>
      <c r="B13386" s="4" t="s">
        <v>187</v>
      </c>
      <c r="C13386" s="4" t="s">
        <v>7</v>
      </c>
      <c r="D13386" s="4" t="s">
        <v>9</v>
      </c>
      <c r="E13386" s="5">
        <v>9.8699999999999992</v>
      </c>
    </row>
    <row r="13387" spans="1:10" ht="11.25" x14ac:dyDescent="0.15">
      <c r="A13387" s="6" t="s">
        <v>331</v>
      </c>
      <c r="B13387" s="4" t="s">
        <v>187</v>
      </c>
      <c r="C13387" s="4" t="s">
        <v>7</v>
      </c>
      <c r="D13387" s="4" t="s">
        <v>29</v>
      </c>
      <c r="E13387" s="5">
        <v>7</v>
      </c>
    </row>
    <row r="13388" spans="1:10" ht="11.25" x14ac:dyDescent="0.15">
      <c r="A13388" s="6" t="s">
        <v>331</v>
      </c>
      <c r="B13388" s="4" t="s">
        <v>188</v>
      </c>
      <c r="C13388" s="4" t="s">
        <v>7</v>
      </c>
      <c r="D13388" s="4" t="s">
        <v>8</v>
      </c>
      <c r="E13388" s="5">
        <v>10.24</v>
      </c>
      <c r="F13388" t="s">
        <v>354</v>
      </c>
    </row>
    <row r="13389" spans="1:10" ht="11.25" x14ac:dyDescent="0.15">
      <c r="A13389" s="6" t="s">
        <v>331</v>
      </c>
      <c r="B13389" s="4" t="s">
        <v>188</v>
      </c>
      <c r="C13389" s="4" t="s">
        <v>7</v>
      </c>
      <c r="D13389" s="4" t="s">
        <v>14</v>
      </c>
      <c r="E13389" s="5">
        <v>5.83</v>
      </c>
    </row>
    <row r="13390" spans="1:10" ht="11.25" x14ac:dyDescent="0.15">
      <c r="A13390" s="6" t="s">
        <v>331</v>
      </c>
      <c r="B13390" s="4" t="s">
        <v>189</v>
      </c>
      <c r="C13390" s="4" t="s">
        <v>7</v>
      </c>
      <c r="D13390" s="4" t="s">
        <v>8</v>
      </c>
      <c r="E13390" s="5">
        <v>6.05</v>
      </c>
      <c r="F13390" t="s">
        <v>353</v>
      </c>
      <c r="G13390" s="17">
        <f>+E13390+E13391+E13392</f>
        <v>24.2</v>
      </c>
      <c r="H13390" s="17">
        <f>E13393+E13394</f>
        <v>15.969999999999999</v>
      </c>
      <c r="I13390" s="18">
        <f>+(G13390/4)/(H13390/3)</f>
        <v>1.1365059486537257</v>
      </c>
      <c r="J13390" s="21">
        <f>+(B13390-$L$1)/7</f>
        <v>38</v>
      </c>
    </row>
    <row r="13391" spans="1:10" ht="11.25" x14ac:dyDescent="0.15">
      <c r="A13391" s="6" t="s">
        <v>331</v>
      </c>
      <c r="B13391" s="4" t="s">
        <v>189</v>
      </c>
      <c r="C13391" s="4" t="s">
        <v>7</v>
      </c>
      <c r="D13391" s="4" t="s">
        <v>8</v>
      </c>
      <c r="E13391" s="5">
        <v>11.65</v>
      </c>
    </row>
    <row r="13392" spans="1:10" ht="11.25" x14ac:dyDescent="0.15">
      <c r="A13392" s="6" t="s">
        <v>331</v>
      </c>
      <c r="B13392" s="4" t="s">
        <v>189</v>
      </c>
      <c r="C13392" s="4" t="s">
        <v>7</v>
      </c>
      <c r="D13392" s="4" t="s">
        <v>14</v>
      </c>
      <c r="E13392" s="5">
        <v>6.5</v>
      </c>
    </row>
    <row r="13393" spans="1:10" ht="11.25" x14ac:dyDescent="0.15">
      <c r="A13393" s="6" t="s">
        <v>331</v>
      </c>
      <c r="B13393" s="4" t="s">
        <v>190</v>
      </c>
      <c r="C13393" s="4" t="s">
        <v>7</v>
      </c>
      <c r="D13393" s="4" t="s">
        <v>8</v>
      </c>
      <c r="E13393" s="5">
        <v>8.85</v>
      </c>
      <c r="F13393" t="s">
        <v>354</v>
      </c>
    </row>
    <row r="13394" spans="1:10" ht="11.25" x14ac:dyDescent="0.15">
      <c r="A13394" s="6" t="s">
        <v>331</v>
      </c>
      <c r="B13394" s="4" t="s">
        <v>190</v>
      </c>
      <c r="C13394" s="4" t="s">
        <v>7</v>
      </c>
      <c r="D13394" s="4" t="s">
        <v>32</v>
      </c>
      <c r="E13394" s="5">
        <v>7.12</v>
      </c>
    </row>
    <row r="13395" spans="1:10" ht="11.25" x14ac:dyDescent="0.15">
      <c r="A13395" s="6" t="s">
        <v>331</v>
      </c>
      <c r="B13395" s="4" t="s">
        <v>191</v>
      </c>
      <c r="C13395" s="4" t="s">
        <v>7</v>
      </c>
      <c r="D13395" s="4" t="s">
        <v>8</v>
      </c>
      <c r="E13395" s="5">
        <v>7.68</v>
      </c>
      <c r="F13395" t="s">
        <v>353</v>
      </c>
      <c r="G13395" s="17">
        <f>+E13395+E13396+E13397</f>
        <v>25.41</v>
      </c>
      <c r="H13395" s="17">
        <f>E13398+E13399</f>
        <v>15.82</v>
      </c>
      <c r="I13395" s="18">
        <f>+(G13395/4)/(H13395/3)</f>
        <v>1.2046460176991149</v>
      </c>
      <c r="J13395" s="21">
        <f>+(B13395-$L$1)/7</f>
        <v>39</v>
      </c>
    </row>
    <row r="13396" spans="1:10" ht="11.25" x14ac:dyDescent="0.15">
      <c r="A13396" s="6" t="s">
        <v>331</v>
      </c>
      <c r="B13396" s="4" t="s">
        <v>191</v>
      </c>
      <c r="C13396" s="4" t="s">
        <v>7</v>
      </c>
      <c r="D13396" s="4" t="s">
        <v>8</v>
      </c>
      <c r="E13396" s="5">
        <v>10.82</v>
      </c>
    </row>
    <row r="13397" spans="1:10" ht="11.25" x14ac:dyDescent="0.15">
      <c r="A13397" s="6" t="s">
        <v>331</v>
      </c>
      <c r="B13397" s="4" t="s">
        <v>191</v>
      </c>
      <c r="C13397" s="4" t="s">
        <v>7</v>
      </c>
      <c r="D13397" s="4" t="s">
        <v>14</v>
      </c>
      <c r="E13397" s="5">
        <v>6.91</v>
      </c>
    </row>
    <row r="13398" spans="1:10" ht="11.25" x14ac:dyDescent="0.15">
      <c r="A13398" s="6" t="s">
        <v>331</v>
      </c>
      <c r="B13398" s="4" t="s">
        <v>192</v>
      </c>
      <c r="C13398" s="4" t="s">
        <v>7</v>
      </c>
      <c r="D13398" s="4" t="s">
        <v>8</v>
      </c>
      <c r="E13398" s="5">
        <v>10.56</v>
      </c>
      <c r="F13398" t="s">
        <v>354</v>
      </c>
    </row>
    <row r="13399" spans="1:10" ht="11.25" x14ac:dyDescent="0.15">
      <c r="A13399" s="6" t="s">
        <v>331</v>
      </c>
      <c r="B13399" s="4" t="s">
        <v>192</v>
      </c>
      <c r="C13399" s="4" t="s">
        <v>7</v>
      </c>
      <c r="D13399" s="4" t="s">
        <v>14</v>
      </c>
      <c r="E13399" s="5">
        <v>5.26</v>
      </c>
    </row>
    <row r="13400" spans="1:10" ht="11.25" x14ac:dyDescent="0.15">
      <c r="A13400" s="6" t="s">
        <v>331</v>
      </c>
      <c r="B13400" s="4" t="s">
        <v>193</v>
      </c>
      <c r="C13400" s="4" t="s">
        <v>7</v>
      </c>
      <c r="D13400" s="4" t="s">
        <v>8</v>
      </c>
      <c r="E13400" s="5">
        <v>9.9499999999999993</v>
      </c>
      <c r="F13400" t="s">
        <v>353</v>
      </c>
      <c r="G13400" s="17">
        <f>+E13400+E13401+E13402</f>
        <v>23.759999999999998</v>
      </c>
      <c r="H13400" s="17">
        <f>E13403+E13404</f>
        <v>15.280000000000001</v>
      </c>
      <c r="I13400" s="18">
        <f>+(G13400/4)/(H13400/3)</f>
        <v>1.1662303664921465</v>
      </c>
      <c r="J13400" s="21">
        <f>+(B13400-$L$1)/7</f>
        <v>40</v>
      </c>
    </row>
    <row r="13401" spans="1:10" ht="11.25" x14ac:dyDescent="0.15">
      <c r="A13401" s="6" t="s">
        <v>331</v>
      </c>
      <c r="B13401" s="4" t="s">
        <v>193</v>
      </c>
      <c r="C13401" s="4" t="s">
        <v>7</v>
      </c>
      <c r="D13401" s="4" t="s">
        <v>8</v>
      </c>
      <c r="E13401" s="5">
        <v>5.62</v>
      </c>
    </row>
    <row r="13402" spans="1:10" ht="11.25" x14ac:dyDescent="0.15">
      <c r="A13402" s="6" t="s">
        <v>331</v>
      </c>
      <c r="B13402" s="4" t="s">
        <v>193</v>
      </c>
      <c r="C13402" s="4" t="s">
        <v>7</v>
      </c>
      <c r="D13402" s="4" t="s">
        <v>32</v>
      </c>
      <c r="E13402" s="5">
        <v>8.19</v>
      </c>
    </row>
    <row r="13403" spans="1:10" ht="11.25" x14ac:dyDescent="0.15">
      <c r="A13403" s="6" t="s">
        <v>331</v>
      </c>
      <c r="B13403" s="4" t="s">
        <v>194</v>
      </c>
      <c r="C13403" s="4" t="s">
        <v>7</v>
      </c>
      <c r="D13403" s="4" t="s">
        <v>32</v>
      </c>
      <c r="E13403" s="5">
        <v>5.32</v>
      </c>
      <c r="F13403" t="s">
        <v>354</v>
      </c>
    </row>
    <row r="13404" spans="1:10" ht="11.25" x14ac:dyDescent="0.15">
      <c r="A13404" s="6" t="s">
        <v>331</v>
      </c>
      <c r="B13404" s="4" t="s">
        <v>194</v>
      </c>
      <c r="C13404" s="4" t="s">
        <v>7</v>
      </c>
      <c r="D13404" s="4" t="s">
        <v>14</v>
      </c>
      <c r="E13404" s="5">
        <v>9.9600000000000009</v>
      </c>
    </row>
    <row r="13405" spans="1:10" ht="11.25" x14ac:dyDescent="0.15">
      <c r="A13405" s="6" t="s">
        <v>331</v>
      </c>
      <c r="B13405" s="4" t="s">
        <v>195</v>
      </c>
      <c r="C13405" s="4" t="s">
        <v>7</v>
      </c>
      <c r="D13405" s="4" t="s">
        <v>32</v>
      </c>
      <c r="E13405" s="5">
        <v>6.95</v>
      </c>
      <c r="F13405" s="13" t="s">
        <v>353</v>
      </c>
      <c r="G13405" s="17">
        <f>+E13405+E13406+E13407</f>
        <v>22.97</v>
      </c>
      <c r="H13405" s="17">
        <f>E13408+E13409</f>
        <v>16.759999999999998</v>
      </c>
      <c r="I13405" s="18">
        <f>+(G13405/4)/(H13405/3)</f>
        <v>1.0278937947494033</v>
      </c>
      <c r="J13405" s="21">
        <f>+(B13405-$L$1)/7</f>
        <v>41</v>
      </c>
    </row>
    <row r="13406" spans="1:10" ht="11.25" x14ac:dyDescent="0.15">
      <c r="A13406" s="6" t="s">
        <v>331</v>
      </c>
      <c r="B13406" s="4" t="s">
        <v>195</v>
      </c>
      <c r="C13406" s="4" t="s">
        <v>7</v>
      </c>
      <c r="D13406" s="4" t="s">
        <v>14</v>
      </c>
      <c r="E13406" s="5">
        <v>5.34</v>
      </c>
      <c r="F13406" s="13"/>
    </row>
    <row r="13407" spans="1:10" ht="11.25" x14ac:dyDescent="0.15">
      <c r="A13407" s="6" t="s">
        <v>331</v>
      </c>
      <c r="B13407" s="4" t="s">
        <v>195</v>
      </c>
      <c r="C13407" s="4" t="s">
        <v>7</v>
      </c>
      <c r="D13407" s="4" t="s">
        <v>14</v>
      </c>
      <c r="E13407" s="5">
        <v>10.68</v>
      </c>
      <c r="F13407" s="13"/>
    </row>
    <row r="13408" spans="1:10" ht="11.25" x14ac:dyDescent="0.15">
      <c r="A13408" s="6" t="s">
        <v>331</v>
      </c>
      <c r="B13408" s="4" t="s">
        <v>196</v>
      </c>
      <c r="C13408" s="4" t="s">
        <v>7</v>
      </c>
      <c r="D13408" s="4" t="s">
        <v>8</v>
      </c>
      <c r="E13408" s="5">
        <v>10.54</v>
      </c>
      <c r="F13408" s="13" t="s">
        <v>354</v>
      </c>
    </row>
    <row r="13409" spans="1:10" ht="11.25" x14ac:dyDescent="0.15">
      <c r="A13409" s="6" t="s">
        <v>331</v>
      </c>
      <c r="B13409" s="4" t="s">
        <v>196</v>
      </c>
      <c r="C13409" s="4" t="s">
        <v>7</v>
      </c>
      <c r="D13409" s="4" t="s">
        <v>32</v>
      </c>
      <c r="E13409" s="5">
        <v>6.22</v>
      </c>
    </row>
    <row r="13410" spans="1:10" ht="11.25" x14ac:dyDescent="0.15">
      <c r="A13410" s="6" t="s">
        <v>331</v>
      </c>
      <c r="B13410" s="4" t="s">
        <v>90</v>
      </c>
      <c r="C13410" s="4" t="s">
        <v>7</v>
      </c>
      <c r="D13410" s="4" t="s">
        <v>32</v>
      </c>
      <c r="E13410" s="5">
        <v>8.89</v>
      </c>
      <c r="F13410" t="s">
        <v>353</v>
      </c>
      <c r="G13410" s="17">
        <f>+E13410+E13411+E13412+E13413</f>
        <v>31.21</v>
      </c>
      <c r="H13410" s="17">
        <f>E13415+E13414</f>
        <v>17.59</v>
      </c>
      <c r="I13410" s="18">
        <f>+(G13410/4)/(H13410/3)</f>
        <v>1.3307276861853325</v>
      </c>
      <c r="J13410" s="21">
        <f>+(B13410-$L$1+1)/7</f>
        <v>42</v>
      </c>
    </row>
    <row r="13411" spans="1:10" ht="11.25" x14ac:dyDescent="0.15">
      <c r="A13411" s="6" t="s">
        <v>331</v>
      </c>
      <c r="B13411" s="4" t="s">
        <v>197</v>
      </c>
      <c r="C13411" s="4" t="s">
        <v>7</v>
      </c>
      <c r="D13411" s="4" t="s">
        <v>32</v>
      </c>
      <c r="E13411" s="5">
        <v>7.5</v>
      </c>
    </row>
    <row r="13412" spans="1:10" ht="11.25" x14ac:dyDescent="0.15">
      <c r="A13412" s="6" t="s">
        <v>331</v>
      </c>
      <c r="B13412" s="4" t="s">
        <v>197</v>
      </c>
      <c r="C13412" s="4" t="s">
        <v>7</v>
      </c>
      <c r="D13412" s="4" t="s">
        <v>14</v>
      </c>
      <c r="E13412" s="5">
        <v>6.23</v>
      </c>
    </row>
    <row r="13413" spans="1:10" ht="11.25" x14ac:dyDescent="0.15">
      <c r="A13413" s="6" t="s">
        <v>331</v>
      </c>
      <c r="B13413" s="4" t="s">
        <v>197</v>
      </c>
      <c r="C13413" s="4" t="s">
        <v>7</v>
      </c>
      <c r="D13413" s="4" t="s">
        <v>14</v>
      </c>
      <c r="E13413" s="5">
        <v>8.59</v>
      </c>
    </row>
    <row r="13414" spans="1:10" ht="11.25" x14ac:dyDescent="0.15">
      <c r="A13414" s="6" t="s">
        <v>331</v>
      </c>
      <c r="B13414" s="4" t="s">
        <v>198</v>
      </c>
      <c r="C13414" s="4" t="s">
        <v>7</v>
      </c>
      <c r="D13414" s="4" t="s">
        <v>8</v>
      </c>
      <c r="E13414" s="5">
        <v>11.69</v>
      </c>
      <c r="F13414" t="s">
        <v>354</v>
      </c>
    </row>
    <row r="13415" spans="1:10" ht="11.25" x14ac:dyDescent="0.15">
      <c r="A13415" s="6" t="s">
        <v>331</v>
      </c>
      <c r="B13415" s="4" t="s">
        <v>198</v>
      </c>
      <c r="C13415" s="4" t="s">
        <v>7</v>
      </c>
      <c r="D13415" s="4" t="s">
        <v>32</v>
      </c>
      <c r="E13415" s="5">
        <v>5.9</v>
      </c>
    </row>
    <row r="13416" spans="1:10" ht="11.25" x14ac:dyDescent="0.15">
      <c r="A13416" s="6" t="s">
        <v>331</v>
      </c>
      <c r="B13416" s="4" t="s">
        <v>199</v>
      </c>
      <c r="C13416" s="4" t="s">
        <v>7</v>
      </c>
      <c r="D13416" s="4" t="s">
        <v>14</v>
      </c>
      <c r="E13416" s="5">
        <v>10.15</v>
      </c>
      <c r="F13416" t="s">
        <v>353</v>
      </c>
      <c r="G13416" s="17">
        <f>+E13416+E13417+E13418</f>
        <v>23.9</v>
      </c>
      <c r="H13416" s="17">
        <f>E13419</f>
        <v>9.34</v>
      </c>
      <c r="I13416" s="18">
        <f>+(G13416/4)/(H13416/3)</f>
        <v>1.9191648822269807</v>
      </c>
      <c r="J13416" s="21">
        <f>+(B13416-$L$1)/7</f>
        <v>43</v>
      </c>
    </row>
    <row r="13417" spans="1:10" ht="11.25" x14ac:dyDescent="0.15">
      <c r="A13417" s="9" t="s">
        <v>331</v>
      </c>
      <c r="B13417" s="4" t="s">
        <v>199</v>
      </c>
      <c r="C13417" s="4" t="s">
        <v>7</v>
      </c>
      <c r="D13417" s="4" t="s">
        <v>14</v>
      </c>
      <c r="E13417" s="5">
        <v>7.14</v>
      </c>
    </row>
    <row r="13418" spans="1:10" ht="11.25" x14ac:dyDescent="0.15">
      <c r="A13418" s="6" t="s">
        <v>331</v>
      </c>
      <c r="B13418" s="4" t="s">
        <v>199</v>
      </c>
      <c r="C13418" s="4" t="s">
        <v>7</v>
      </c>
      <c r="D13418" s="4" t="s">
        <v>29</v>
      </c>
      <c r="E13418" s="5">
        <v>6.61</v>
      </c>
    </row>
    <row r="13419" spans="1:10" ht="11.25" x14ac:dyDescent="0.15">
      <c r="A13419" s="6" t="s">
        <v>331</v>
      </c>
      <c r="B13419" s="4" t="s">
        <v>201</v>
      </c>
      <c r="C13419" s="4" t="s">
        <v>7</v>
      </c>
      <c r="D13419" s="4" t="s">
        <v>29</v>
      </c>
      <c r="E13419" s="5">
        <v>9.34</v>
      </c>
      <c r="F13419" t="s">
        <v>354</v>
      </c>
    </row>
    <row r="13420" spans="1:10" ht="11.25" x14ac:dyDescent="0.15">
      <c r="A13420" s="6" t="s">
        <v>331</v>
      </c>
      <c r="B13420" s="4" t="s">
        <v>202</v>
      </c>
      <c r="C13420" s="4" t="s">
        <v>7</v>
      </c>
      <c r="D13420" s="4" t="s">
        <v>8</v>
      </c>
      <c r="E13420" s="5">
        <v>7.37</v>
      </c>
      <c r="F13420" t="s">
        <v>353</v>
      </c>
      <c r="G13420" s="17">
        <f>+E13420+E13421+E13422+E13423</f>
        <v>31.53</v>
      </c>
      <c r="H13420" s="17">
        <f>E13425+E13424+E13426</f>
        <v>29.04</v>
      </c>
      <c r="I13420" s="18">
        <f>+(G13420/4)/(H13420/3)</f>
        <v>0.81430785123966942</v>
      </c>
      <c r="J13420" s="21">
        <f>+(B13420-$L$1)/7</f>
        <v>44</v>
      </c>
    </row>
    <row r="13421" spans="1:10" ht="11.25" x14ac:dyDescent="0.15">
      <c r="A13421" s="6" t="s">
        <v>331</v>
      </c>
      <c r="B13421" s="4" t="s">
        <v>202</v>
      </c>
      <c r="C13421" s="4" t="s">
        <v>7</v>
      </c>
      <c r="D13421" s="4" t="s">
        <v>8</v>
      </c>
      <c r="E13421" s="5">
        <v>14.61</v>
      </c>
    </row>
    <row r="13422" spans="1:10" ht="11.25" x14ac:dyDescent="0.15">
      <c r="A13422" s="6" t="s">
        <v>331</v>
      </c>
      <c r="B13422" s="4" t="s">
        <v>202</v>
      </c>
      <c r="C13422" s="4" t="s">
        <v>7</v>
      </c>
      <c r="D13422" s="4" t="s">
        <v>32</v>
      </c>
      <c r="E13422" s="5">
        <v>8.23</v>
      </c>
    </row>
    <row r="13423" spans="1:10" ht="11.25" x14ac:dyDescent="0.15">
      <c r="A13423" s="6" t="s">
        <v>331</v>
      </c>
      <c r="B13423" s="4" t="s">
        <v>202</v>
      </c>
      <c r="C13423" s="4" t="s">
        <v>7</v>
      </c>
      <c r="D13423" s="4" t="s">
        <v>29</v>
      </c>
      <c r="E13423" s="5">
        <v>1.32</v>
      </c>
    </row>
    <row r="13424" spans="1:10" ht="11.25" x14ac:dyDescent="0.15">
      <c r="A13424" s="6" t="s">
        <v>331</v>
      </c>
      <c r="B13424" s="4" t="s">
        <v>95</v>
      </c>
      <c r="C13424" s="4" t="s">
        <v>7</v>
      </c>
      <c r="D13424" s="4" t="s">
        <v>8</v>
      </c>
      <c r="E13424" s="5">
        <v>12.45</v>
      </c>
      <c r="F13424" t="s">
        <v>354</v>
      </c>
    </row>
    <row r="13425" spans="1:10" ht="11.25" x14ac:dyDescent="0.15">
      <c r="A13425" s="6" t="s">
        <v>331</v>
      </c>
      <c r="B13425" s="4" t="s">
        <v>203</v>
      </c>
      <c r="C13425" s="4" t="s">
        <v>7</v>
      </c>
      <c r="D13425" s="4" t="s">
        <v>8</v>
      </c>
      <c r="E13425" s="5">
        <v>6.18</v>
      </c>
    </row>
    <row r="13426" spans="1:10" ht="11.25" x14ac:dyDescent="0.15">
      <c r="A13426" s="6" t="s">
        <v>331</v>
      </c>
      <c r="B13426" s="4" t="s">
        <v>203</v>
      </c>
      <c r="C13426" s="4" t="s">
        <v>7</v>
      </c>
      <c r="D13426" s="4" t="s">
        <v>8</v>
      </c>
      <c r="E13426" s="5">
        <v>10.41</v>
      </c>
    </row>
    <row r="13427" spans="1:10" ht="11.25" x14ac:dyDescent="0.15">
      <c r="A13427" s="6" t="s">
        <v>331</v>
      </c>
      <c r="B13427" s="4" t="s">
        <v>205</v>
      </c>
      <c r="C13427" s="4" t="s">
        <v>7</v>
      </c>
      <c r="D13427" s="4" t="s">
        <v>8</v>
      </c>
      <c r="E13427" s="5">
        <v>6.47</v>
      </c>
      <c r="F13427" t="s">
        <v>353</v>
      </c>
      <c r="G13427" s="17">
        <f>+E13427+E13428</f>
        <v>18.22</v>
      </c>
      <c r="H13427" s="17">
        <f>E13430+E13429</f>
        <v>14.64</v>
      </c>
      <c r="I13427" s="18">
        <f>+(G13427/4)/(H13427/3)</f>
        <v>0.93340163934426224</v>
      </c>
      <c r="J13427" s="21">
        <f>+(B13427-$L$1)/7</f>
        <v>45</v>
      </c>
    </row>
    <row r="13428" spans="1:10" ht="11.25" x14ac:dyDescent="0.15">
      <c r="A13428" s="6" t="s">
        <v>331</v>
      </c>
      <c r="B13428" s="4" t="s">
        <v>205</v>
      </c>
      <c r="C13428" s="4" t="s">
        <v>7</v>
      </c>
      <c r="D13428" s="4" t="s">
        <v>332</v>
      </c>
      <c r="E13428" s="5">
        <v>11.75</v>
      </c>
    </row>
    <row r="13429" spans="1:10" ht="11.25" x14ac:dyDescent="0.15">
      <c r="A13429" s="6" t="s">
        <v>331</v>
      </c>
      <c r="B13429" s="4" t="s">
        <v>206</v>
      </c>
      <c r="C13429" s="4" t="s">
        <v>7</v>
      </c>
      <c r="D13429" s="4" t="s">
        <v>8</v>
      </c>
      <c r="E13429" s="5">
        <v>9.2200000000000006</v>
      </c>
      <c r="F13429" t="s">
        <v>354</v>
      </c>
    </row>
    <row r="13430" spans="1:10" ht="11.25" x14ac:dyDescent="0.15">
      <c r="A13430" s="6" t="s">
        <v>331</v>
      </c>
      <c r="B13430" s="4" t="s">
        <v>206</v>
      </c>
      <c r="C13430" s="4" t="s">
        <v>7</v>
      </c>
      <c r="D13430" s="4" t="s">
        <v>32</v>
      </c>
      <c r="E13430" s="5">
        <v>5.42</v>
      </c>
    </row>
    <row r="13431" spans="1:10" ht="11.25" x14ac:dyDescent="0.15">
      <c r="A13431" s="6" t="s">
        <v>331</v>
      </c>
      <c r="B13431" s="4" t="s">
        <v>207</v>
      </c>
      <c r="C13431" s="4" t="s">
        <v>7</v>
      </c>
      <c r="D13431" s="4" t="s">
        <v>32</v>
      </c>
      <c r="E13431" s="5">
        <v>12.14</v>
      </c>
      <c r="F13431" t="s">
        <v>353</v>
      </c>
      <c r="G13431" s="17">
        <f>+E13431+E13432+E13433</f>
        <v>26.82</v>
      </c>
      <c r="H13431" s="17">
        <f>E13434+E13435</f>
        <v>14.719999999999999</v>
      </c>
      <c r="I13431" s="18">
        <f>+(G13431/4)/(H13431/3)</f>
        <v>1.3665081521739131</v>
      </c>
      <c r="J13431" s="21">
        <f>+(B13431-$L$1)/7</f>
        <v>46</v>
      </c>
    </row>
    <row r="13432" spans="1:10" ht="11.25" x14ac:dyDescent="0.15">
      <c r="A13432" s="6" t="s">
        <v>331</v>
      </c>
      <c r="B13432" s="4" t="s">
        <v>207</v>
      </c>
      <c r="C13432" s="4" t="s">
        <v>7</v>
      </c>
      <c r="D13432" s="4" t="s">
        <v>32</v>
      </c>
      <c r="E13432" s="5">
        <v>6.89</v>
      </c>
    </row>
    <row r="13433" spans="1:10" ht="11.25" x14ac:dyDescent="0.15">
      <c r="A13433" s="6" t="s">
        <v>331</v>
      </c>
      <c r="B13433" s="4" t="s">
        <v>207</v>
      </c>
      <c r="C13433" s="4" t="s">
        <v>7</v>
      </c>
      <c r="D13433" s="4" t="s">
        <v>14</v>
      </c>
      <c r="E13433" s="5">
        <v>7.79</v>
      </c>
    </row>
    <row r="13434" spans="1:10" ht="11.25" x14ac:dyDescent="0.15">
      <c r="A13434" s="6" t="s">
        <v>331</v>
      </c>
      <c r="B13434" s="4" t="s">
        <v>208</v>
      </c>
      <c r="C13434" s="4" t="s">
        <v>7</v>
      </c>
      <c r="D13434" s="4" t="s">
        <v>8</v>
      </c>
      <c r="E13434" s="5">
        <v>9.26</v>
      </c>
      <c r="F13434" t="s">
        <v>354</v>
      </c>
    </row>
    <row r="13435" spans="1:10" ht="11.25" x14ac:dyDescent="0.15">
      <c r="A13435" s="6" t="s">
        <v>331</v>
      </c>
      <c r="B13435" s="4" t="s">
        <v>208</v>
      </c>
      <c r="C13435" s="4" t="s">
        <v>7</v>
      </c>
      <c r="D13435" s="4" t="s">
        <v>32</v>
      </c>
      <c r="E13435" s="5">
        <v>5.46</v>
      </c>
    </row>
    <row r="13436" spans="1:10" ht="11.25" x14ac:dyDescent="0.15">
      <c r="A13436" s="6" t="s">
        <v>331</v>
      </c>
      <c r="B13436" s="4" t="s">
        <v>209</v>
      </c>
      <c r="C13436" s="4" t="s">
        <v>7</v>
      </c>
      <c r="D13436" s="4" t="s">
        <v>32</v>
      </c>
      <c r="E13436" s="5">
        <v>8.3800000000000008</v>
      </c>
      <c r="F13436" s="13" t="s">
        <v>353</v>
      </c>
      <c r="G13436" s="17">
        <f>+E13436+E13437+E13438</f>
        <v>27.3</v>
      </c>
      <c r="H13436" s="17">
        <f>E13439</f>
        <v>6.03</v>
      </c>
      <c r="I13436" s="18">
        <f>+(G13436/4)/(H13436/3)</f>
        <v>3.395522388059701</v>
      </c>
      <c r="J13436" s="21">
        <f>+(B13436-$L$1)/7</f>
        <v>47</v>
      </c>
    </row>
    <row r="13437" spans="1:10" ht="11.25" x14ac:dyDescent="0.15">
      <c r="A13437" s="6" t="s">
        <v>331</v>
      </c>
      <c r="B13437" s="4" t="s">
        <v>209</v>
      </c>
      <c r="C13437" s="4" t="s">
        <v>7</v>
      </c>
      <c r="D13437" s="4" t="s">
        <v>14</v>
      </c>
      <c r="E13437" s="5">
        <v>10.9</v>
      </c>
      <c r="F13437" s="13"/>
    </row>
    <row r="13438" spans="1:10" ht="11.25" x14ac:dyDescent="0.15">
      <c r="A13438" s="6" t="s">
        <v>331</v>
      </c>
      <c r="B13438" s="4" t="s">
        <v>209</v>
      </c>
      <c r="C13438" s="4" t="s">
        <v>7</v>
      </c>
      <c r="D13438" s="4" t="s">
        <v>14</v>
      </c>
      <c r="E13438" s="5">
        <v>8.02</v>
      </c>
      <c r="F13438" s="13"/>
    </row>
    <row r="13439" spans="1:10" ht="11.25" x14ac:dyDescent="0.15">
      <c r="A13439" s="6" t="s">
        <v>331</v>
      </c>
      <c r="B13439" s="4" t="s">
        <v>210</v>
      </c>
      <c r="C13439" s="4" t="s">
        <v>7</v>
      </c>
      <c r="D13439" s="4" t="s">
        <v>8</v>
      </c>
      <c r="E13439" s="5">
        <v>6.03</v>
      </c>
      <c r="F13439" s="13" t="s">
        <v>354</v>
      </c>
    </row>
    <row r="13440" spans="1:10" ht="11.25" x14ac:dyDescent="0.15">
      <c r="A13440" s="6" t="s">
        <v>331</v>
      </c>
      <c r="B13440" s="4" t="s">
        <v>211</v>
      </c>
      <c r="C13440" s="4" t="s">
        <v>7</v>
      </c>
      <c r="D13440" s="4" t="s">
        <v>8</v>
      </c>
      <c r="E13440" s="5">
        <v>13.74</v>
      </c>
      <c r="F13440" s="13" t="s">
        <v>353</v>
      </c>
      <c r="G13440" s="17">
        <f>+E13440+E13441+E13442+E13443+E13444</f>
        <v>40.33</v>
      </c>
      <c r="H13440" s="17">
        <f>E13445+E13446</f>
        <v>15.510000000000002</v>
      </c>
      <c r="I13440" s="18">
        <f>+(G13440/4)/(H13440/3)</f>
        <v>1.9501934235976786</v>
      </c>
      <c r="J13440" s="21">
        <f>+(B13440-$L$1)/7</f>
        <v>48</v>
      </c>
    </row>
    <row r="13441" spans="1:10" ht="11.25" x14ac:dyDescent="0.15">
      <c r="A13441" s="6" t="s">
        <v>331</v>
      </c>
      <c r="B13441" s="4" t="s">
        <v>211</v>
      </c>
      <c r="C13441" s="4" t="s">
        <v>7</v>
      </c>
      <c r="D13441" s="4" t="s">
        <v>8</v>
      </c>
      <c r="E13441" s="5">
        <v>3.4</v>
      </c>
      <c r="F13441" s="13"/>
    </row>
    <row r="13442" spans="1:10" ht="11.25" x14ac:dyDescent="0.15">
      <c r="A13442" s="6" t="s">
        <v>331</v>
      </c>
      <c r="B13442" s="4" t="s">
        <v>211</v>
      </c>
      <c r="C13442" s="4" t="s">
        <v>7</v>
      </c>
      <c r="D13442" s="4" t="s">
        <v>32</v>
      </c>
      <c r="E13442" s="5">
        <v>6.61</v>
      </c>
      <c r="F13442" s="13"/>
    </row>
    <row r="13443" spans="1:10" ht="11.25" x14ac:dyDescent="0.15">
      <c r="A13443" s="6" t="s">
        <v>331</v>
      </c>
      <c r="B13443" s="4" t="s">
        <v>211</v>
      </c>
      <c r="C13443" s="4" t="s">
        <v>7</v>
      </c>
      <c r="D13443" s="4" t="s">
        <v>32</v>
      </c>
      <c r="E13443" s="5">
        <v>9.02</v>
      </c>
      <c r="F13443" s="13"/>
    </row>
    <row r="13444" spans="1:10" ht="11.25" x14ac:dyDescent="0.15">
      <c r="A13444" s="6" t="s">
        <v>331</v>
      </c>
      <c r="B13444" s="4" t="s">
        <v>211</v>
      </c>
      <c r="C13444" s="4" t="s">
        <v>7</v>
      </c>
      <c r="D13444" s="4" t="s">
        <v>9</v>
      </c>
      <c r="E13444" s="5">
        <v>7.56</v>
      </c>
      <c r="F13444" s="13"/>
    </row>
    <row r="13445" spans="1:10" ht="11.25" x14ac:dyDescent="0.15">
      <c r="A13445" s="6" t="s">
        <v>331</v>
      </c>
      <c r="B13445" s="4" t="s">
        <v>212</v>
      </c>
      <c r="C13445" s="4" t="s">
        <v>7</v>
      </c>
      <c r="D13445" s="4" t="s">
        <v>32</v>
      </c>
      <c r="E13445" s="5">
        <v>5.45</v>
      </c>
      <c r="F13445" s="13" t="s">
        <v>354</v>
      </c>
    </row>
    <row r="13446" spans="1:10" ht="11.25" x14ac:dyDescent="0.15">
      <c r="A13446" s="6" t="s">
        <v>331</v>
      </c>
      <c r="B13446" s="4" t="s">
        <v>212</v>
      </c>
      <c r="C13446" s="4" t="s">
        <v>7</v>
      </c>
      <c r="D13446" s="4" t="s">
        <v>14</v>
      </c>
      <c r="E13446" s="5">
        <v>10.06</v>
      </c>
    </row>
    <row r="13447" spans="1:10" ht="11.25" x14ac:dyDescent="0.15">
      <c r="A13447" s="6" t="s">
        <v>331</v>
      </c>
      <c r="B13447" s="4" t="s">
        <v>213</v>
      </c>
      <c r="C13447" s="4" t="s">
        <v>7</v>
      </c>
      <c r="D13447" s="4" t="s">
        <v>32</v>
      </c>
      <c r="E13447" s="5">
        <v>7.1</v>
      </c>
      <c r="F13447" t="s">
        <v>353</v>
      </c>
      <c r="G13447" s="17">
        <f>+E13447+E13448+E13449</f>
        <v>26.060000000000002</v>
      </c>
      <c r="H13447" s="17">
        <f>E13450</f>
        <v>12.08</v>
      </c>
      <c r="I13447" s="18">
        <f>+(G13447/4)/(H13447/3)</f>
        <v>1.6179635761589406</v>
      </c>
      <c r="J13447" s="21">
        <f>+(B13447-$L$1)/7</f>
        <v>49</v>
      </c>
    </row>
    <row r="13448" spans="1:10" ht="11.25" x14ac:dyDescent="0.15">
      <c r="A13448" s="6" t="s">
        <v>331</v>
      </c>
      <c r="B13448" s="4" t="s">
        <v>213</v>
      </c>
      <c r="C13448" s="4" t="s">
        <v>7</v>
      </c>
      <c r="D13448" s="4" t="s">
        <v>14</v>
      </c>
      <c r="E13448" s="5">
        <v>10.56</v>
      </c>
    </row>
    <row r="13449" spans="1:10" ht="11.25" x14ac:dyDescent="0.15">
      <c r="A13449" s="6" t="s">
        <v>331</v>
      </c>
      <c r="B13449" s="4" t="s">
        <v>213</v>
      </c>
      <c r="C13449" s="4" t="s">
        <v>7</v>
      </c>
      <c r="D13449" s="4" t="s">
        <v>14</v>
      </c>
      <c r="E13449" s="5">
        <v>8.4</v>
      </c>
    </row>
    <row r="13450" spans="1:10" ht="11.25" x14ac:dyDescent="0.15">
      <c r="A13450" s="6" t="s">
        <v>331</v>
      </c>
      <c r="B13450" s="4" t="s">
        <v>214</v>
      </c>
      <c r="C13450" s="4" t="s">
        <v>7</v>
      </c>
      <c r="D13450" s="4" t="s">
        <v>8</v>
      </c>
      <c r="E13450" s="5">
        <v>12.08</v>
      </c>
      <c r="F13450" t="s">
        <v>354</v>
      </c>
    </row>
    <row r="13451" spans="1:10" ht="11.25" x14ac:dyDescent="0.15">
      <c r="A13451" s="6" t="s">
        <v>331</v>
      </c>
      <c r="B13451" s="4" t="s">
        <v>215</v>
      </c>
      <c r="C13451" s="4" t="s">
        <v>7</v>
      </c>
      <c r="D13451" s="4" t="s">
        <v>8</v>
      </c>
      <c r="E13451" s="5">
        <v>0.42</v>
      </c>
      <c r="F13451" t="s">
        <v>353</v>
      </c>
      <c r="G13451" s="17">
        <f>+E13451+E13452+E13453</f>
        <v>20.919999999999998</v>
      </c>
      <c r="H13451" s="17">
        <f>E13454+E13455</f>
        <v>11.85</v>
      </c>
      <c r="I13451" s="18">
        <f>+(G13451/4)/(H13451/3)</f>
        <v>1.3240506329113924</v>
      </c>
      <c r="J13451" s="21">
        <f>+(B13451-$L$1)/7</f>
        <v>50</v>
      </c>
    </row>
    <row r="13452" spans="1:10" ht="11.25" x14ac:dyDescent="0.15">
      <c r="A13452" s="6" t="s">
        <v>331</v>
      </c>
      <c r="B13452" s="4" t="s">
        <v>215</v>
      </c>
      <c r="C13452" s="4" t="s">
        <v>7</v>
      </c>
      <c r="D13452" s="4" t="s">
        <v>32</v>
      </c>
      <c r="E13452" s="5">
        <v>6.3</v>
      </c>
    </row>
    <row r="13453" spans="1:10" ht="11.25" x14ac:dyDescent="0.15">
      <c r="A13453" s="6" t="s">
        <v>331</v>
      </c>
      <c r="B13453" s="4" t="s">
        <v>215</v>
      </c>
      <c r="C13453" s="4" t="s">
        <v>7</v>
      </c>
      <c r="D13453" s="4" t="s">
        <v>14</v>
      </c>
      <c r="E13453" s="5">
        <v>14.2</v>
      </c>
    </row>
    <row r="13454" spans="1:10" ht="11.25" x14ac:dyDescent="0.15">
      <c r="A13454" s="6" t="s">
        <v>331</v>
      </c>
      <c r="B13454" s="4" t="s">
        <v>216</v>
      </c>
      <c r="C13454" s="4" t="s">
        <v>7</v>
      </c>
      <c r="D13454" s="4" t="s">
        <v>8</v>
      </c>
      <c r="E13454" s="5">
        <v>7.8</v>
      </c>
      <c r="F13454" t="s">
        <v>354</v>
      </c>
    </row>
    <row r="13455" spans="1:10" ht="11.25" x14ac:dyDescent="0.15">
      <c r="A13455" s="6" t="s">
        <v>331</v>
      </c>
      <c r="B13455" s="4" t="s">
        <v>216</v>
      </c>
      <c r="C13455" s="4" t="s">
        <v>7</v>
      </c>
      <c r="D13455" s="4" t="s">
        <v>32</v>
      </c>
      <c r="E13455" s="5">
        <v>4.05</v>
      </c>
    </row>
    <row r="13456" spans="1:10" ht="11.25" x14ac:dyDescent="0.15">
      <c r="A13456" s="6" t="s">
        <v>331</v>
      </c>
      <c r="B13456" s="4" t="s">
        <v>217</v>
      </c>
      <c r="C13456" s="4" t="s">
        <v>7</v>
      </c>
      <c r="D13456" s="4" t="s">
        <v>8</v>
      </c>
      <c r="E13456" s="5">
        <v>15.28</v>
      </c>
      <c r="F13456" t="s">
        <v>353</v>
      </c>
      <c r="G13456" s="17">
        <f>+E13456+E13457+E13458</f>
        <v>22.439999999999998</v>
      </c>
      <c r="H13456" s="17">
        <f>E13459+E13460</f>
        <v>15.11</v>
      </c>
      <c r="I13456" s="18">
        <f>+(G13456/4)/(H13456/3)</f>
        <v>1.1138318994043679</v>
      </c>
      <c r="J13456" s="21">
        <f>+(B13456-$L$1)/7</f>
        <v>51</v>
      </c>
    </row>
    <row r="13457" spans="1:14" ht="11.25" x14ac:dyDescent="0.15">
      <c r="A13457" s="6" t="s">
        <v>331</v>
      </c>
      <c r="B13457" s="4" t="s">
        <v>217</v>
      </c>
      <c r="C13457" s="4" t="s">
        <v>7</v>
      </c>
      <c r="D13457" s="4" t="s">
        <v>8</v>
      </c>
      <c r="E13457" s="5">
        <v>0.89</v>
      </c>
    </row>
    <row r="13458" spans="1:14" ht="11.25" x14ac:dyDescent="0.15">
      <c r="A13458" s="6" t="s">
        <v>331</v>
      </c>
      <c r="B13458" s="4" t="s">
        <v>217</v>
      </c>
      <c r="C13458" s="4" t="s">
        <v>7</v>
      </c>
      <c r="D13458" s="4" t="s">
        <v>32</v>
      </c>
      <c r="E13458" s="5">
        <v>6.27</v>
      </c>
    </row>
    <row r="13459" spans="1:14" ht="11.25" x14ac:dyDescent="0.15">
      <c r="A13459" s="6" t="s">
        <v>331</v>
      </c>
      <c r="B13459" s="4" t="s">
        <v>218</v>
      </c>
      <c r="C13459" s="4" t="s">
        <v>7</v>
      </c>
      <c r="D13459" s="4" t="s">
        <v>8</v>
      </c>
      <c r="E13459" s="5">
        <v>8.8000000000000007</v>
      </c>
      <c r="F13459" t="s">
        <v>354</v>
      </c>
    </row>
    <row r="13460" spans="1:14" ht="11.25" x14ac:dyDescent="0.15">
      <c r="A13460" s="6" t="s">
        <v>331</v>
      </c>
      <c r="B13460" s="4" t="s">
        <v>218</v>
      </c>
      <c r="C13460" s="4" t="s">
        <v>7</v>
      </c>
      <c r="D13460" s="4" t="s">
        <v>32</v>
      </c>
      <c r="E13460" s="5">
        <v>6.31</v>
      </c>
    </row>
    <row r="13461" spans="1:14" ht="11.25" x14ac:dyDescent="0.15">
      <c r="A13461" s="6" t="s">
        <v>331</v>
      </c>
      <c r="B13461" s="4" t="s">
        <v>219</v>
      </c>
      <c r="C13461" s="4" t="s">
        <v>7</v>
      </c>
      <c r="D13461" s="4" t="s">
        <v>8</v>
      </c>
      <c r="E13461" s="5">
        <v>12.68</v>
      </c>
      <c r="F13461" s="13" t="s">
        <v>353</v>
      </c>
      <c r="G13461" s="17">
        <f>+E13461+E13462</f>
        <v>17.79</v>
      </c>
      <c r="H13461" s="17">
        <f>E13464+E13463</f>
        <v>19.880000000000003</v>
      </c>
      <c r="I13461" s="18">
        <f>+(G13461/4)/(H13461/3)</f>
        <v>0.6711519114688127</v>
      </c>
      <c r="J13461" s="21">
        <f>+(B13461-$L$1)/7</f>
        <v>52</v>
      </c>
    </row>
    <row r="13462" spans="1:14" ht="11.25" x14ac:dyDescent="0.15">
      <c r="A13462" s="6" t="s">
        <v>331</v>
      </c>
      <c r="B13462" s="4" t="s">
        <v>219</v>
      </c>
      <c r="C13462" s="4" t="s">
        <v>7</v>
      </c>
      <c r="D13462" s="4" t="s">
        <v>32</v>
      </c>
      <c r="E13462" s="5">
        <v>5.1100000000000003</v>
      </c>
      <c r="F13462" s="13"/>
    </row>
    <row r="13463" spans="1:14" ht="11.25" x14ac:dyDescent="0.15">
      <c r="A13463" s="9" t="s">
        <v>331</v>
      </c>
      <c r="B13463" s="4" t="s">
        <v>220</v>
      </c>
      <c r="C13463" s="4" t="s">
        <v>7</v>
      </c>
      <c r="D13463" s="4" t="s">
        <v>8</v>
      </c>
      <c r="E13463" s="5">
        <v>11.9</v>
      </c>
      <c r="F13463" s="13" t="s">
        <v>354</v>
      </c>
    </row>
    <row r="13464" spans="1:14" ht="11.25" x14ac:dyDescent="0.15">
      <c r="A13464" s="6" t="s">
        <v>331</v>
      </c>
      <c r="B13464" s="4" t="s">
        <v>220</v>
      </c>
      <c r="C13464" s="4" t="s">
        <v>7</v>
      </c>
      <c r="D13464" s="4" t="s">
        <v>32</v>
      </c>
      <c r="E13464" s="5">
        <v>7.98</v>
      </c>
    </row>
    <row r="13465" spans="1:14" ht="11.25" x14ac:dyDescent="0.15">
      <c r="A13465" s="6" t="s">
        <v>331</v>
      </c>
      <c r="E13465" s="15">
        <f>+SUM(E13214:E13464)</f>
        <v>2175.4900000000011</v>
      </c>
      <c r="I13465" s="14">
        <f>AVERAGE(I13214:I13464)</f>
        <v>1.3976153896498089</v>
      </c>
      <c r="J13465" s="14">
        <f>STDEV(I13214:I13464)</f>
        <v>1.1257416361615491</v>
      </c>
      <c r="K13465">
        <f>COUNT(I13214:I13464)</f>
        <v>51</v>
      </c>
      <c r="L13465" s="14">
        <f>+I13465-1</f>
        <v>0.39761538964980891</v>
      </c>
      <c r="M13465">
        <f>+SQRT(K13465)</f>
        <v>7.1414284285428504</v>
      </c>
      <c r="N13465">
        <f>+L13465/(J13465/M13465)</f>
        <v>2.5223743673133545</v>
      </c>
    </row>
    <row r="13466" spans="1:14" ht="11.25" x14ac:dyDescent="0.15">
      <c r="A13466" s="6" t="s">
        <v>333</v>
      </c>
      <c r="B13466" s="4" t="s">
        <v>6</v>
      </c>
      <c r="C13466" s="4" t="s">
        <v>228</v>
      </c>
      <c r="D13466" s="4" t="s">
        <v>334</v>
      </c>
      <c r="E13466" s="5">
        <v>9.19</v>
      </c>
      <c r="F13466" t="s">
        <v>353</v>
      </c>
      <c r="G13466" s="17">
        <f>+E13466+E13467+E13468+E13469+E13470+E13471+E13472+E13473</f>
        <v>79.319999999999993</v>
      </c>
      <c r="H13466" s="17">
        <f>E13474+E13475+E13476+E13477+E13478+E13479</f>
        <v>57.63</v>
      </c>
      <c r="I13466" s="18">
        <f>+(G13466/4)/(H13466/3)</f>
        <v>1.032274856845393</v>
      </c>
      <c r="J13466" s="21">
        <f>+(B13466-$K$1)/7</f>
        <v>1</v>
      </c>
    </row>
    <row r="13467" spans="1:14" ht="11.25" x14ac:dyDescent="0.15">
      <c r="A13467" s="6" t="s">
        <v>333</v>
      </c>
      <c r="B13467" s="4" t="s">
        <v>6</v>
      </c>
      <c r="C13467" s="4" t="s">
        <v>228</v>
      </c>
      <c r="D13467" s="4" t="s">
        <v>334</v>
      </c>
      <c r="E13467" s="5">
        <v>7.01</v>
      </c>
    </row>
    <row r="13468" spans="1:14" ht="11.25" x14ac:dyDescent="0.15">
      <c r="A13468" s="6" t="s">
        <v>333</v>
      </c>
      <c r="B13468" s="4" t="s">
        <v>6</v>
      </c>
      <c r="C13468" s="4" t="s">
        <v>228</v>
      </c>
      <c r="D13468" s="4" t="s">
        <v>234</v>
      </c>
      <c r="E13468" s="5">
        <v>9.8800000000000008</v>
      </c>
    </row>
    <row r="13469" spans="1:14" ht="11.25" x14ac:dyDescent="0.15">
      <c r="A13469" s="6" t="s">
        <v>333</v>
      </c>
      <c r="B13469" s="4" t="s">
        <v>6</v>
      </c>
      <c r="C13469" s="4" t="s">
        <v>228</v>
      </c>
      <c r="D13469" s="4" t="s">
        <v>234</v>
      </c>
      <c r="E13469" s="5">
        <v>7.15</v>
      </c>
    </row>
    <row r="13470" spans="1:14" ht="11.25" x14ac:dyDescent="0.15">
      <c r="A13470" s="6" t="s">
        <v>333</v>
      </c>
      <c r="B13470" s="4" t="s">
        <v>113</v>
      </c>
      <c r="C13470" s="4" t="s">
        <v>228</v>
      </c>
      <c r="D13470" s="4" t="s">
        <v>334</v>
      </c>
      <c r="E13470" s="5">
        <v>12.48</v>
      </c>
    </row>
    <row r="13471" spans="1:14" ht="11.25" x14ac:dyDescent="0.15">
      <c r="A13471" s="6" t="s">
        <v>333</v>
      </c>
      <c r="B13471" s="4" t="s">
        <v>113</v>
      </c>
      <c r="C13471" s="4" t="s">
        <v>228</v>
      </c>
      <c r="D13471" s="4" t="s">
        <v>334</v>
      </c>
      <c r="E13471" s="5">
        <v>11.18</v>
      </c>
    </row>
    <row r="13472" spans="1:14" ht="11.25" x14ac:dyDescent="0.15">
      <c r="A13472" s="6" t="s">
        <v>333</v>
      </c>
      <c r="B13472" s="4" t="s">
        <v>113</v>
      </c>
      <c r="C13472" s="4" t="s">
        <v>228</v>
      </c>
      <c r="D13472" s="4" t="s">
        <v>234</v>
      </c>
      <c r="E13472" s="5">
        <v>14.19</v>
      </c>
    </row>
    <row r="13473" spans="1:10" ht="11.25" x14ac:dyDescent="0.15">
      <c r="A13473" s="6" t="s">
        <v>333</v>
      </c>
      <c r="B13473" s="4" t="s">
        <v>113</v>
      </c>
      <c r="C13473" s="4" t="s">
        <v>228</v>
      </c>
      <c r="D13473" s="4" t="s">
        <v>234</v>
      </c>
      <c r="E13473" s="5">
        <v>8.24</v>
      </c>
    </row>
    <row r="13474" spans="1:10" ht="11.25" x14ac:dyDescent="0.15">
      <c r="A13474" s="6" t="s">
        <v>333</v>
      </c>
      <c r="B13474" s="4" t="s">
        <v>10</v>
      </c>
      <c r="C13474" s="4" t="s">
        <v>228</v>
      </c>
      <c r="D13474" s="4" t="s">
        <v>334</v>
      </c>
      <c r="E13474" s="5">
        <v>11.64</v>
      </c>
      <c r="F13474" t="s">
        <v>354</v>
      </c>
    </row>
    <row r="13475" spans="1:10" ht="11.25" x14ac:dyDescent="0.15">
      <c r="A13475" s="6" t="s">
        <v>333</v>
      </c>
      <c r="B13475" s="4" t="s">
        <v>10</v>
      </c>
      <c r="C13475" s="4" t="s">
        <v>228</v>
      </c>
      <c r="D13475" s="4" t="s">
        <v>334</v>
      </c>
      <c r="E13475" s="5">
        <v>5.15</v>
      </c>
    </row>
    <row r="13476" spans="1:10" ht="11.25" x14ac:dyDescent="0.15">
      <c r="A13476" s="6" t="s">
        <v>333</v>
      </c>
      <c r="B13476" s="4" t="s">
        <v>10</v>
      </c>
      <c r="C13476" s="4" t="s">
        <v>228</v>
      </c>
      <c r="D13476" s="4" t="s">
        <v>234</v>
      </c>
      <c r="E13476" s="5">
        <v>13.89</v>
      </c>
    </row>
    <row r="13477" spans="1:10" ht="11.25" x14ac:dyDescent="0.15">
      <c r="A13477" s="6" t="s">
        <v>333</v>
      </c>
      <c r="B13477" s="4" t="s">
        <v>10</v>
      </c>
      <c r="C13477" s="4" t="s">
        <v>228</v>
      </c>
      <c r="D13477" s="4" t="s">
        <v>234</v>
      </c>
      <c r="E13477" s="5">
        <v>2.68</v>
      </c>
    </row>
    <row r="13478" spans="1:10" ht="11.25" x14ac:dyDescent="0.15">
      <c r="A13478" s="6" t="s">
        <v>333</v>
      </c>
      <c r="B13478" s="4" t="s">
        <v>114</v>
      </c>
      <c r="C13478" s="4" t="s">
        <v>228</v>
      </c>
      <c r="D13478" s="4" t="s">
        <v>334</v>
      </c>
      <c r="E13478" s="5">
        <v>12.53</v>
      </c>
    </row>
    <row r="13479" spans="1:10" ht="11.25" x14ac:dyDescent="0.15">
      <c r="A13479" s="6" t="s">
        <v>333</v>
      </c>
      <c r="B13479" s="4" t="s">
        <v>114</v>
      </c>
      <c r="C13479" s="4" t="s">
        <v>228</v>
      </c>
      <c r="D13479" s="4" t="s">
        <v>234</v>
      </c>
      <c r="E13479" s="5">
        <v>11.74</v>
      </c>
    </row>
    <row r="13480" spans="1:10" ht="11.25" x14ac:dyDescent="0.15">
      <c r="A13480" s="6" t="s">
        <v>333</v>
      </c>
      <c r="B13480" s="4" t="s">
        <v>11</v>
      </c>
      <c r="C13480" s="4" t="s">
        <v>228</v>
      </c>
      <c r="D13480" s="4" t="s">
        <v>334</v>
      </c>
      <c r="E13480" s="5">
        <v>7.62</v>
      </c>
      <c r="F13480" t="s">
        <v>353</v>
      </c>
      <c r="G13480" s="17">
        <f>+E13480+E13481+E13482+E13483+E13484+E13485+E13486+E13487</f>
        <v>55.609999999999992</v>
      </c>
      <c r="H13480" s="17">
        <f>E13488+E13489+E13490+E13491+E13492</f>
        <v>59.38</v>
      </c>
      <c r="I13480" s="18">
        <f>+(G13480/4)/(H13480/3)</f>
        <v>0.70238295722465471</v>
      </c>
      <c r="J13480" s="21">
        <f>+(B13480-$K$1)/7</f>
        <v>2</v>
      </c>
    </row>
    <row r="13481" spans="1:10" ht="11.25" x14ac:dyDescent="0.15">
      <c r="A13481" s="6" t="s">
        <v>333</v>
      </c>
      <c r="B13481" s="4" t="s">
        <v>11</v>
      </c>
      <c r="C13481" s="4" t="s">
        <v>228</v>
      </c>
      <c r="D13481" s="4" t="s">
        <v>334</v>
      </c>
      <c r="E13481" s="5">
        <v>5.24</v>
      </c>
    </row>
    <row r="13482" spans="1:10" ht="11.25" x14ac:dyDescent="0.15">
      <c r="A13482" s="6" t="s">
        <v>333</v>
      </c>
      <c r="B13482" s="4" t="s">
        <v>11</v>
      </c>
      <c r="C13482" s="4" t="s">
        <v>228</v>
      </c>
      <c r="D13482" s="4" t="s">
        <v>234</v>
      </c>
      <c r="E13482" s="5">
        <v>7.72</v>
      </c>
    </row>
    <row r="13483" spans="1:10" ht="11.25" x14ac:dyDescent="0.15">
      <c r="A13483" s="6" t="s">
        <v>333</v>
      </c>
      <c r="B13483" s="4" t="s">
        <v>11</v>
      </c>
      <c r="C13483" s="4" t="s">
        <v>228</v>
      </c>
      <c r="D13483" s="4" t="s">
        <v>234</v>
      </c>
      <c r="E13483" s="5">
        <v>6.43</v>
      </c>
    </row>
    <row r="13484" spans="1:10" ht="11.25" x14ac:dyDescent="0.15">
      <c r="A13484" s="6" t="s">
        <v>333</v>
      </c>
      <c r="B13484" s="4" t="s">
        <v>115</v>
      </c>
      <c r="C13484" s="4" t="s">
        <v>228</v>
      </c>
      <c r="D13484" s="4" t="s">
        <v>334</v>
      </c>
      <c r="E13484" s="5">
        <v>6.98</v>
      </c>
    </row>
    <row r="13485" spans="1:10" ht="11.25" x14ac:dyDescent="0.15">
      <c r="A13485" s="6" t="s">
        <v>333</v>
      </c>
      <c r="B13485" s="4" t="s">
        <v>115</v>
      </c>
      <c r="C13485" s="4" t="s">
        <v>228</v>
      </c>
      <c r="D13485" s="4" t="s">
        <v>334</v>
      </c>
      <c r="E13485" s="5">
        <v>7.43</v>
      </c>
    </row>
    <row r="13486" spans="1:10" ht="11.25" x14ac:dyDescent="0.15">
      <c r="A13486" s="6" t="s">
        <v>333</v>
      </c>
      <c r="B13486" s="4" t="s">
        <v>115</v>
      </c>
      <c r="C13486" s="4" t="s">
        <v>228</v>
      </c>
      <c r="D13486" s="4" t="s">
        <v>234</v>
      </c>
      <c r="E13486" s="5">
        <v>9.01</v>
      </c>
    </row>
    <row r="13487" spans="1:10" ht="11.25" x14ac:dyDescent="0.15">
      <c r="A13487" s="6" t="s">
        <v>333</v>
      </c>
      <c r="B13487" s="4" t="s">
        <v>115</v>
      </c>
      <c r="C13487" s="4" t="s">
        <v>228</v>
      </c>
      <c r="D13487" s="4" t="s">
        <v>234</v>
      </c>
      <c r="E13487" s="5">
        <v>5.18</v>
      </c>
    </row>
    <row r="13488" spans="1:10" ht="11.25" x14ac:dyDescent="0.15">
      <c r="A13488" s="6" t="s">
        <v>333</v>
      </c>
      <c r="B13488" s="4" t="s">
        <v>12</v>
      </c>
      <c r="C13488" s="4" t="s">
        <v>228</v>
      </c>
      <c r="D13488" s="4" t="s">
        <v>334</v>
      </c>
      <c r="E13488" s="5">
        <v>14.21</v>
      </c>
      <c r="F13488" t="s">
        <v>354</v>
      </c>
    </row>
    <row r="13489" spans="1:10" ht="11.25" x14ac:dyDescent="0.15">
      <c r="A13489" s="6" t="s">
        <v>333</v>
      </c>
      <c r="B13489" s="4" t="s">
        <v>12</v>
      </c>
      <c r="C13489" s="4" t="s">
        <v>228</v>
      </c>
      <c r="D13489" s="4" t="s">
        <v>231</v>
      </c>
      <c r="E13489" s="5">
        <v>14.8</v>
      </c>
    </row>
    <row r="13490" spans="1:10" ht="11.25" x14ac:dyDescent="0.15">
      <c r="A13490" s="6" t="s">
        <v>333</v>
      </c>
      <c r="B13490" s="4" t="s">
        <v>116</v>
      </c>
      <c r="C13490" s="4" t="s">
        <v>228</v>
      </c>
      <c r="D13490" s="4" t="s">
        <v>334</v>
      </c>
      <c r="E13490" s="5">
        <v>9.06</v>
      </c>
    </row>
    <row r="13491" spans="1:10" ht="11.25" x14ac:dyDescent="0.15">
      <c r="A13491" s="6" t="s">
        <v>333</v>
      </c>
      <c r="B13491" s="4" t="s">
        <v>116</v>
      </c>
      <c r="C13491" s="4" t="s">
        <v>228</v>
      </c>
      <c r="D13491" s="4" t="s">
        <v>334</v>
      </c>
      <c r="E13491" s="5">
        <v>7.38</v>
      </c>
    </row>
    <row r="13492" spans="1:10" ht="11.25" x14ac:dyDescent="0.15">
      <c r="A13492" s="6" t="s">
        <v>333</v>
      </c>
      <c r="B13492" s="4" t="s">
        <v>116</v>
      </c>
      <c r="C13492" s="4" t="s">
        <v>228</v>
      </c>
      <c r="D13492" s="4" t="s">
        <v>234</v>
      </c>
      <c r="E13492" s="5">
        <v>13.93</v>
      </c>
    </row>
    <row r="13493" spans="1:10" ht="11.25" x14ac:dyDescent="0.15">
      <c r="A13493" s="6" t="s">
        <v>333</v>
      </c>
      <c r="B13493" s="4" t="s">
        <v>117</v>
      </c>
      <c r="C13493" s="4" t="s">
        <v>228</v>
      </c>
      <c r="D13493" s="4" t="s">
        <v>334</v>
      </c>
      <c r="E13493" s="5">
        <v>9.0299999999999994</v>
      </c>
      <c r="F13493" s="13" t="s">
        <v>353</v>
      </c>
    </row>
    <row r="13494" spans="1:10" ht="11.25" x14ac:dyDescent="0.15">
      <c r="A13494" s="6" t="s">
        <v>333</v>
      </c>
      <c r="B13494" s="4" t="s">
        <v>117</v>
      </c>
      <c r="C13494" s="4" t="s">
        <v>228</v>
      </c>
      <c r="D13494" s="4" t="s">
        <v>334</v>
      </c>
      <c r="E13494" s="5">
        <v>9.65</v>
      </c>
      <c r="F13494" s="13"/>
    </row>
    <row r="13495" spans="1:10" ht="11.25" x14ac:dyDescent="0.15">
      <c r="A13495" s="6" t="s">
        <v>333</v>
      </c>
      <c r="B13495" s="4" t="s">
        <v>117</v>
      </c>
      <c r="C13495" s="4" t="s">
        <v>228</v>
      </c>
      <c r="D13495" s="4" t="s">
        <v>234</v>
      </c>
      <c r="E13495" s="5">
        <v>11.26</v>
      </c>
      <c r="F13495" s="13"/>
    </row>
    <row r="13496" spans="1:10" ht="11.25" x14ac:dyDescent="0.15">
      <c r="A13496" s="6" t="s">
        <v>333</v>
      </c>
      <c r="B13496" s="4" t="s">
        <v>117</v>
      </c>
      <c r="C13496" s="4" t="s">
        <v>228</v>
      </c>
      <c r="D13496" s="4" t="s">
        <v>234</v>
      </c>
      <c r="E13496" s="5">
        <v>11.7</v>
      </c>
      <c r="F13496" s="13"/>
    </row>
    <row r="13497" spans="1:10" ht="11.25" x14ac:dyDescent="0.15">
      <c r="A13497" s="6" t="s">
        <v>333</v>
      </c>
      <c r="B13497" s="4" t="s">
        <v>13</v>
      </c>
      <c r="C13497" s="4" t="s">
        <v>228</v>
      </c>
      <c r="D13497" s="4" t="s">
        <v>334</v>
      </c>
      <c r="E13497" s="5">
        <v>13.08</v>
      </c>
      <c r="F13497" s="13" t="s">
        <v>354</v>
      </c>
    </row>
    <row r="13498" spans="1:10" ht="11.25" x14ac:dyDescent="0.15">
      <c r="A13498" s="6" t="s">
        <v>333</v>
      </c>
      <c r="B13498" s="4" t="s">
        <v>13</v>
      </c>
      <c r="C13498" s="4" t="s">
        <v>228</v>
      </c>
      <c r="D13498" s="4" t="s">
        <v>234</v>
      </c>
      <c r="E13498" s="5">
        <v>12.63</v>
      </c>
    </row>
    <row r="13499" spans="1:10" ht="11.25" x14ac:dyDescent="0.15">
      <c r="A13499" s="6" t="s">
        <v>333</v>
      </c>
      <c r="B13499" s="4" t="s">
        <v>13</v>
      </c>
      <c r="C13499" s="4" t="s">
        <v>228</v>
      </c>
      <c r="D13499" s="4" t="s">
        <v>234</v>
      </c>
      <c r="E13499" s="5">
        <v>11.1</v>
      </c>
    </row>
    <row r="13500" spans="1:10" ht="11.25" x14ac:dyDescent="0.15">
      <c r="A13500" s="6" t="s">
        <v>333</v>
      </c>
      <c r="B13500" s="4" t="s">
        <v>13</v>
      </c>
      <c r="C13500" s="4" t="s">
        <v>228</v>
      </c>
      <c r="D13500" s="4" t="s">
        <v>231</v>
      </c>
      <c r="E13500" s="5">
        <v>14.39</v>
      </c>
    </row>
    <row r="13501" spans="1:10" ht="11.25" x14ac:dyDescent="0.15">
      <c r="A13501" s="6" t="s">
        <v>333</v>
      </c>
      <c r="B13501" s="4" t="s">
        <v>119</v>
      </c>
      <c r="C13501" s="4" t="s">
        <v>228</v>
      </c>
      <c r="D13501" s="4" t="s">
        <v>334</v>
      </c>
      <c r="E13501" s="5">
        <v>12.24</v>
      </c>
    </row>
    <row r="13502" spans="1:10" ht="11.25" x14ac:dyDescent="0.15">
      <c r="A13502" s="6" t="s">
        <v>333</v>
      </c>
      <c r="B13502" s="4" t="s">
        <v>119</v>
      </c>
      <c r="C13502" s="4" t="s">
        <v>228</v>
      </c>
      <c r="D13502" s="4" t="s">
        <v>234</v>
      </c>
      <c r="E13502" s="5">
        <v>10.92</v>
      </c>
    </row>
    <row r="13503" spans="1:10" ht="11.25" x14ac:dyDescent="0.15">
      <c r="A13503" s="6" t="s">
        <v>333</v>
      </c>
      <c r="B13503" s="4" t="s">
        <v>15</v>
      </c>
      <c r="C13503" s="4" t="s">
        <v>228</v>
      </c>
      <c r="D13503" s="4" t="s">
        <v>334</v>
      </c>
      <c r="E13503" s="5">
        <v>9.36</v>
      </c>
      <c r="F13503" t="s">
        <v>353</v>
      </c>
      <c r="G13503" s="17">
        <f>+E13503+E13504+E13505+E13506+E13507+E13508+E13509</f>
        <v>67.2</v>
      </c>
      <c r="H13503" s="17">
        <f>E13511+E13512+E13513+E13510</f>
        <v>50.580000000000005</v>
      </c>
      <c r="I13503" s="18">
        <f>+(G13503/4)/(H13503/3)</f>
        <v>0.99644128113878994</v>
      </c>
      <c r="J13503" s="21">
        <f>+(B13503-$K$1)/7</f>
        <v>4</v>
      </c>
    </row>
    <row r="13504" spans="1:10" ht="11.25" x14ac:dyDescent="0.15">
      <c r="A13504" s="6" t="s">
        <v>333</v>
      </c>
      <c r="B13504" s="4" t="s">
        <v>15</v>
      </c>
      <c r="C13504" s="4" t="s">
        <v>228</v>
      </c>
      <c r="D13504" s="4" t="s">
        <v>334</v>
      </c>
      <c r="E13504" s="5">
        <v>9.5</v>
      </c>
    </row>
    <row r="13505" spans="1:10" ht="11.25" x14ac:dyDescent="0.15">
      <c r="A13505" s="6" t="s">
        <v>333</v>
      </c>
      <c r="B13505" s="4" t="s">
        <v>15</v>
      </c>
      <c r="C13505" s="4" t="s">
        <v>228</v>
      </c>
      <c r="D13505" s="4" t="s">
        <v>234</v>
      </c>
      <c r="E13505" s="5">
        <v>11.22</v>
      </c>
    </row>
    <row r="13506" spans="1:10" ht="11.25" x14ac:dyDescent="0.15">
      <c r="A13506" s="6" t="s">
        <v>333</v>
      </c>
      <c r="B13506" s="4" t="s">
        <v>15</v>
      </c>
      <c r="C13506" s="4" t="s">
        <v>228</v>
      </c>
      <c r="D13506" s="4" t="s">
        <v>234</v>
      </c>
      <c r="E13506" s="5">
        <v>7.13</v>
      </c>
    </row>
    <row r="13507" spans="1:10" ht="11.25" x14ac:dyDescent="0.15">
      <c r="A13507" s="6" t="s">
        <v>333</v>
      </c>
      <c r="B13507" s="4" t="s">
        <v>120</v>
      </c>
      <c r="C13507" s="4" t="s">
        <v>228</v>
      </c>
      <c r="D13507" s="4" t="s">
        <v>334</v>
      </c>
      <c r="E13507" s="5">
        <v>8.16</v>
      </c>
    </row>
    <row r="13508" spans="1:10" ht="11.25" x14ac:dyDescent="0.15">
      <c r="A13508" s="6" t="s">
        <v>333</v>
      </c>
      <c r="B13508" s="4" t="s">
        <v>120</v>
      </c>
      <c r="C13508" s="4" t="s">
        <v>228</v>
      </c>
      <c r="D13508" s="4" t="s">
        <v>334</v>
      </c>
      <c r="E13508" s="5">
        <v>8.34</v>
      </c>
    </row>
    <row r="13509" spans="1:10" ht="11.25" x14ac:dyDescent="0.15">
      <c r="A13509" s="9" t="s">
        <v>333</v>
      </c>
      <c r="B13509" s="4" t="s">
        <v>120</v>
      </c>
      <c r="C13509" s="4" t="s">
        <v>228</v>
      </c>
      <c r="D13509" s="4" t="s">
        <v>234</v>
      </c>
      <c r="E13509" s="5">
        <v>13.49</v>
      </c>
    </row>
    <row r="13510" spans="1:10" ht="11.25" x14ac:dyDescent="0.15">
      <c r="A13510" s="6" t="s">
        <v>333</v>
      </c>
      <c r="B13510" s="4" t="s">
        <v>16</v>
      </c>
      <c r="C13510" s="4" t="s">
        <v>228</v>
      </c>
      <c r="D13510" s="4" t="s">
        <v>334</v>
      </c>
      <c r="E13510" s="5">
        <v>10.38</v>
      </c>
      <c r="F13510" t="s">
        <v>354</v>
      </c>
    </row>
    <row r="13511" spans="1:10" ht="11.25" x14ac:dyDescent="0.15">
      <c r="A13511" s="6" t="s">
        <v>333</v>
      </c>
      <c r="B13511" s="4" t="s">
        <v>16</v>
      </c>
      <c r="C13511" s="4" t="s">
        <v>228</v>
      </c>
      <c r="D13511" s="4" t="s">
        <v>234</v>
      </c>
      <c r="E13511" s="5">
        <v>10.9</v>
      </c>
    </row>
    <row r="13512" spans="1:10" ht="11.25" x14ac:dyDescent="0.15">
      <c r="A13512" s="6" t="s">
        <v>333</v>
      </c>
      <c r="B13512" s="4" t="s">
        <v>121</v>
      </c>
      <c r="C13512" s="4" t="s">
        <v>228</v>
      </c>
      <c r="D13512" s="4" t="s">
        <v>334</v>
      </c>
      <c r="E13512" s="5">
        <v>14.09</v>
      </c>
    </row>
    <row r="13513" spans="1:10" ht="11.25" x14ac:dyDescent="0.15">
      <c r="A13513" s="6" t="s">
        <v>333</v>
      </c>
      <c r="B13513" s="4" t="s">
        <v>121</v>
      </c>
      <c r="C13513" s="4" t="s">
        <v>228</v>
      </c>
      <c r="D13513" s="4" t="s">
        <v>234</v>
      </c>
      <c r="E13513" s="5">
        <v>15.21</v>
      </c>
    </row>
    <row r="13514" spans="1:10" ht="11.25" x14ac:dyDescent="0.15">
      <c r="A13514" s="6" t="s">
        <v>333</v>
      </c>
      <c r="B13514" s="4" t="s">
        <v>17</v>
      </c>
      <c r="C13514" s="4" t="s">
        <v>228</v>
      </c>
      <c r="D13514" s="4" t="s">
        <v>334</v>
      </c>
      <c r="E13514" s="5">
        <v>10.050000000000001</v>
      </c>
      <c r="F13514" t="s">
        <v>353</v>
      </c>
      <c r="G13514" s="17">
        <f>+E13514+E13515+E13516+E13517+E13518+E13519+E13520+E13521</f>
        <v>74.97</v>
      </c>
      <c r="H13514" s="17">
        <f>E13522+E13523+E13524+E13525</f>
        <v>38.53</v>
      </c>
      <c r="I13514" s="18">
        <f>+(G13514/4)/(H13514/3)</f>
        <v>1.4593174150012975</v>
      </c>
      <c r="J13514" s="21">
        <f>+(B13514-$K$1)/7</f>
        <v>5</v>
      </c>
    </row>
    <row r="13515" spans="1:10" ht="11.25" x14ac:dyDescent="0.15">
      <c r="A13515" s="6" t="s">
        <v>333</v>
      </c>
      <c r="B13515" s="4" t="s">
        <v>17</v>
      </c>
      <c r="C13515" s="4" t="s">
        <v>228</v>
      </c>
      <c r="D13515" s="4" t="s">
        <v>334</v>
      </c>
      <c r="E13515" s="5">
        <v>10.78</v>
      </c>
    </row>
    <row r="13516" spans="1:10" ht="11.25" x14ac:dyDescent="0.15">
      <c r="A13516" s="6" t="s">
        <v>333</v>
      </c>
      <c r="B13516" s="4" t="s">
        <v>17</v>
      </c>
      <c r="C13516" s="4" t="s">
        <v>228</v>
      </c>
      <c r="D13516" s="4" t="s">
        <v>234</v>
      </c>
      <c r="E13516" s="5">
        <v>11.82</v>
      </c>
    </row>
    <row r="13517" spans="1:10" ht="11.25" x14ac:dyDescent="0.15">
      <c r="A13517" s="6" t="s">
        <v>333</v>
      </c>
      <c r="B13517" s="4" t="s">
        <v>17</v>
      </c>
      <c r="C13517" s="4" t="s">
        <v>228</v>
      </c>
      <c r="D13517" s="4" t="s">
        <v>234</v>
      </c>
      <c r="E13517" s="5">
        <v>7.97</v>
      </c>
    </row>
    <row r="13518" spans="1:10" ht="11.25" x14ac:dyDescent="0.15">
      <c r="A13518" s="6" t="s">
        <v>333</v>
      </c>
      <c r="B13518" s="4" t="s">
        <v>122</v>
      </c>
      <c r="C13518" s="4" t="s">
        <v>228</v>
      </c>
      <c r="D13518" s="4" t="s">
        <v>334</v>
      </c>
      <c r="E13518" s="5">
        <v>8.9700000000000006</v>
      </c>
    </row>
    <row r="13519" spans="1:10" ht="11.25" x14ac:dyDescent="0.15">
      <c r="A13519" s="6" t="s">
        <v>333</v>
      </c>
      <c r="B13519" s="4" t="s">
        <v>122</v>
      </c>
      <c r="C13519" s="4" t="s">
        <v>228</v>
      </c>
      <c r="D13519" s="4" t="s">
        <v>334</v>
      </c>
      <c r="E13519" s="5">
        <v>9.2200000000000006</v>
      </c>
    </row>
    <row r="13520" spans="1:10" ht="11.25" x14ac:dyDescent="0.15">
      <c r="A13520" s="6" t="s">
        <v>333</v>
      </c>
      <c r="B13520" s="4" t="s">
        <v>122</v>
      </c>
      <c r="C13520" s="4" t="s">
        <v>228</v>
      </c>
      <c r="D13520" s="4" t="s">
        <v>234</v>
      </c>
      <c r="E13520" s="5">
        <v>9.83</v>
      </c>
    </row>
    <row r="13521" spans="1:10" ht="11.25" x14ac:dyDescent="0.15">
      <c r="A13521" s="6" t="s">
        <v>333</v>
      </c>
      <c r="B13521" s="4" t="s">
        <v>122</v>
      </c>
      <c r="C13521" s="4" t="s">
        <v>228</v>
      </c>
      <c r="D13521" s="4" t="s">
        <v>234</v>
      </c>
      <c r="E13521" s="5">
        <v>6.33</v>
      </c>
    </row>
    <row r="13522" spans="1:10" ht="11.25" x14ac:dyDescent="0.15">
      <c r="A13522" s="6" t="s">
        <v>333</v>
      </c>
      <c r="B13522" s="4" t="s">
        <v>18</v>
      </c>
      <c r="C13522" s="4" t="s">
        <v>228</v>
      </c>
      <c r="D13522" s="4" t="s">
        <v>334</v>
      </c>
      <c r="E13522" s="5">
        <v>9.2799999999999994</v>
      </c>
      <c r="F13522" t="s">
        <v>354</v>
      </c>
    </row>
    <row r="13523" spans="1:10" ht="11.25" x14ac:dyDescent="0.15">
      <c r="A13523" s="6" t="s">
        <v>333</v>
      </c>
      <c r="B13523" s="4" t="s">
        <v>18</v>
      </c>
      <c r="C13523" s="4" t="s">
        <v>228</v>
      </c>
      <c r="D13523" s="4" t="s">
        <v>234</v>
      </c>
      <c r="E13523" s="5">
        <v>9.1999999999999993</v>
      </c>
    </row>
    <row r="13524" spans="1:10" ht="11.25" x14ac:dyDescent="0.15">
      <c r="A13524" s="6" t="s">
        <v>333</v>
      </c>
      <c r="B13524" s="4" t="s">
        <v>123</v>
      </c>
      <c r="C13524" s="4" t="s">
        <v>228</v>
      </c>
      <c r="D13524" s="4" t="s">
        <v>334</v>
      </c>
      <c r="E13524" s="5">
        <v>10.07</v>
      </c>
    </row>
    <row r="13525" spans="1:10" ht="11.25" x14ac:dyDescent="0.15">
      <c r="A13525" s="6" t="s">
        <v>333</v>
      </c>
      <c r="B13525" s="4" t="s">
        <v>123</v>
      </c>
      <c r="C13525" s="4" t="s">
        <v>228</v>
      </c>
      <c r="D13525" s="4" t="s">
        <v>234</v>
      </c>
      <c r="E13525" s="5">
        <v>9.98</v>
      </c>
    </row>
    <row r="13526" spans="1:10" ht="11.25" x14ac:dyDescent="0.15">
      <c r="A13526" s="6" t="s">
        <v>333</v>
      </c>
      <c r="B13526" s="4" t="s">
        <v>19</v>
      </c>
      <c r="C13526" s="4" t="s">
        <v>228</v>
      </c>
      <c r="D13526" s="4" t="s">
        <v>334</v>
      </c>
      <c r="E13526" s="5">
        <v>8.81</v>
      </c>
      <c r="F13526" t="s">
        <v>353</v>
      </c>
      <c r="G13526" s="17">
        <f>+E13526+E13527+E13528+E13529+E13530+E13531+E13532+E13533</f>
        <v>65.94</v>
      </c>
      <c r="H13526" s="17">
        <f>E13534+E13535+E13536+E13537</f>
        <v>19.39</v>
      </c>
      <c r="I13526" s="18">
        <f>+(G13526/4)/(H13526/3)</f>
        <v>2.5505415162454872</v>
      </c>
      <c r="J13526" s="21">
        <f>+(B13526-$K$1)/7</f>
        <v>6</v>
      </c>
    </row>
    <row r="13527" spans="1:10" ht="11.25" x14ac:dyDescent="0.15">
      <c r="A13527" s="6" t="s">
        <v>333</v>
      </c>
      <c r="B13527" s="4" t="s">
        <v>19</v>
      </c>
      <c r="C13527" s="4" t="s">
        <v>228</v>
      </c>
      <c r="D13527" s="4" t="s">
        <v>334</v>
      </c>
      <c r="E13527" s="5">
        <v>7.99</v>
      </c>
    </row>
    <row r="13528" spans="1:10" ht="11.25" x14ac:dyDescent="0.15">
      <c r="A13528" s="6" t="s">
        <v>333</v>
      </c>
      <c r="B13528" s="4" t="s">
        <v>19</v>
      </c>
      <c r="C13528" s="4" t="s">
        <v>228</v>
      </c>
      <c r="D13528" s="4" t="s">
        <v>234</v>
      </c>
      <c r="E13528" s="5">
        <v>10.71</v>
      </c>
    </row>
    <row r="13529" spans="1:10" ht="11.25" x14ac:dyDescent="0.15">
      <c r="A13529" s="6" t="s">
        <v>333</v>
      </c>
      <c r="B13529" s="4" t="s">
        <v>19</v>
      </c>
      <c r="C13529" s="4" t="s">
        <v>228</v>
      </c>
      <c r="D13529" s="4" t="s">
        <v>234</v>
      </c>
      <c r="E13529" s="5">
        <v>7.03</v>
      </c>
    </row>
    <row r="13530" spans="1:10" ht="11.25" x14ac:dyDescent="0.15">
      <c r="A13530" s="6" t="s">
        <v>333</v>
      </c>
      <c r="B13530" s="4" t="s">
        <v>124</v>
      </c>
      <c r="C13530" s="4" t="s">
        <v>228</v>
      </c>
      <c r="D13530" s="4" t="s">
        <v>334</v>
      </c>
      <c r="E13530" s="5">
        <v>7.95</v>
      </c>
    </row>
    <row r="13531" spans="1:10" ht="11.25" x14ac:dyDescent="0.15">
      <c r="A13531" s="6" t="s">
        <v>333</v>
      </c>
      <c r="B13531" s="4" t="s">
        <v>124</v>
      </c>
      <c r="C13531" s="4" t="s">
        <v>228</v>
      </c>
      <c r="D13531" s="4" t="s">
        <v>334</v>
      </c>
      <c r="E13531" s="5">
        <v>8.1999999999999993</v>
      </c>
    </row>
    <row r="13532" spans="1:10" ht="11.25" x14ac:dyDescent="0.15">
      <c r="A13532" s="6" t="s">
        <v>333</v>
      </c>
      <c r="B13532" s="4" t="s">
        <v>124</v>
      </c>
      <c r="C13532" s="4" t="s">
        <v>228</v>
      </c>
      <c r="D13532" s="4" t="s">
        <v>234</v>
      </c>
      <c r="E13532" s="5">
        <v>9.08</v>
      </c>
    </row>
    <row r="13533" spans="1:10" ht="11.25" x14ac:dyDescent="0.15">
      <c r="A13533" s="6" t="s">
        <v>333</v>
      </c>
      <c r="B13533" s="4" t="s">
        <v>124</v>
      </c>
      <c r="C13533" s="4" t="s">
        <v>228</v>
      </c>
      <c r="D13533" s="4" t="s">
        <v>234</v>
      </c>
      <c r="E13533" s="5">
        <v>6.17</v>
      </c>
    </row>
    <row r="13534" spans="1:10" ht="11.25" x14ac:dyDescent="0.15">
      <c r="A13534" s="6" t="s">
        <v>333</v>
      </c>
      <c r="B13534" s="4" t="s">
        <v>20</v>
      </c>
      <c r="C13534" s="4" t="s">
        <v>228</v>
      </c>
      <c r="D13534" s="4" t="s">
        <v>334</v>
      </c>
      <c r="E13534" s="5">
        <v>6.09</v>
      </c>
      <c r="F13534" t="s">
        <v>354</v>
      </c>
    </row>
    <row r="13535" spans="1:10" ht="11.25" x14ac:dyDescent="0.15">
      <c r="A13535" s="6" t="s">
        <v>333</v>
      </c>
      <c r="B13535" s="4" t="s">
        <v>20</v>
      </c>
      <c r="C13535" s="4" t="s">
        <v>228</v>
      </c>
      <c r="D13535" s="4" t="s">
        <v>234</v>
      </c>
      <c r="E13535" s="5">
        <v>6.16</v>
      </c>
    </row>
    <row r="13536" spans="1:10" ht="11.25" x14ac:dyDescent="0.15">
      <c r="A13536" s="6" t="s">
        <v>333</v>
      </c>
      <c r="B13536" s="4" t="s">
        <v>125</v>
      </c>
      <c r="C13536" s="4" t="s">
        <v>228</v>
      </c>
      <c r="D13536" s="4" t="s">
        <v>334</v>
      </c>
      <c r="E13536" s="5">
        <v>3.37</v>
      </c>
    </row>
    <row r="13537" spans="1:10" ht="11.25" x14ac:dyDescent="0.15">
      <c r="A13537" s="6" t="s">
        <v>333</v>
      </c>
      <c r="B13537" s="4" t="s">
        <v>125</v>
      </c>
      <c r="C13537" s="4" t="s">
        <v>228</v>
      </c>
      <c r="D13537" s="4" t="s">
        <v>234</v>
      </c>
      <c r="E13537" s="5">
        <v>3.77</v>
      </c>
    </row>
    <row r="13538" spans="1:10" ht="11.25" x14ac:dyDescent="0.15">
      <c r="A13538" s="6" t="s">
        <v>333</v>
      </c>
      <c r="B13538" s="4" t="s">
        <v>21</v>
      </c>
      <c r="C13538" s="4" t="s">
        <v>228</v>
      </c>
      <c r="D13538" s="4" t="s">
        <v>334</v>
      </c>
      <c r="E13538" s="5">
        <v>8.89</v>
      </c>
      <c r="F13538" t="s">
        <v>353</v>
      </c>
      <c r="G13538" s="17">
        <f>+E13538+E13539+E13540+E13541+E13542+E13543+E13544+E13545</f>
        <v>75.739999999999995</v>
      </c>
      <c r="H13538" s="17">
        <f>E13546+E13547+E13548</f>
        <v>31.03</v>
      </c>
      <c r="I13538" s="18">
        <f>+(G13538/4)/(H13538/3)</f>
        <v>1.8306477602320332</v>
      </c>
      <c r="J13538" s="21">
        <f>+(B13538-$K$1)/7</f>
        <v>7</v>
      </c>
    </row>
    <row r="13539" spans="1:10" ht="11.25" x14ac:dyDescent="0.15">
      <c r="A13539" s="6" t="s">
        <v>333</v>
      </c>
      <c r="B13539" s="4" t="s">
        <v>21</v>
      </c>
      <c r="C13539" s="4" t="s">
        <v>228</v>
      </c>
      <c r="D13539" s="4" t="s">
        <v>334</v>
      </c>
      <c r="E13539" s="5">
        <v>9.61</v>
      </c>
    </row>
    <row r="13540" spans="1:10" ht="11.25" x14ac:dyDescent="0.15">
      <c r="A13540" s="6" t="s">
        <v>333</v>
      </c>
      <c r="B13540" s="4" t="s">
        <v>21</v>
      </c>
      <c r="C13540" s="4" t="s">
        <v>228</v>
      </c>
      <c r="D13540" s="4" t="s">
        <v>234</v>
      </c>
      <c r="E13540" s="5">
        <v>9.43</v>
      </c>
    </row>
    <row r="13541" spans="1:10" ht="11.25" x14ac:dyDescent="0.15">
      <c r="A13541" s="6" t="s">
        <v>333</v>
      </c>
      <c r="B13541" s="4" t="s">
        <v>21</v>
      </c>
      <c r="C13541" s="4" t="s">
        <v>228</v>
      </c>
      <c r="D13541" s="4" t="s">
        <v>234</v>
      </c>
      <c r="E13541" s="5">
        <v>7.59</v>
      </c>
    </row>
    <row r="13542" spans="1:10" ht="11.25" x14ac:dyDescent="0.15">
      <c r="A13542" s="6" t="s">
        <v>333</v>
      </c>
      <c r="B13542" s="4" t="s">
        <v>126</v>
      </c>
      <c r="C13542" s="4" t="s">
        <v>228</v>
      </c>
      <c r="D13542" s="4" t="s">
        <v>334</v>
      </c>
      <c r="E13542" s="5">
        <v>10.35</v>
      </c>
    </row>
    <row r="13543" spans="1:10" ht="11.25" x14ac:dyDescent="0.15">
      <c r="A13543" s="6" t="s">
        <v>333</v>
      </c>
      <c r="B13543" s="4" t="s">
        <v>126</v>
      </c>
      <c r="C13543" s="4" t="s">
        <v>228</v>
      </c>
      <c r="D13543" s="4" t="s">
        <v>334</v>
      </c>
      <c r="E13543" s="5">
        <v>9.73</v>
      </c>
    </row>
    <row r="13544" spans="1:10" ht="11.25" x14ac:dyDescent="0.15">
      <c r="A13544" s="6" t="s">
        <v>333</v>
      </c>
      <c r="B13544" s="4" t="s">
        <v>126</v>
      </c>
      <c r="C13544" s="4" t="s">
        <v>228</v>
      </c>
      <c r="D13544" s="4" t="s">
        <v>234</v>
      </c>
      <c r="E13544" s="5">
        <v>12.73</v>
      </c>
    </row>
    <row r="13545" spans="1:10" ht="11.25" x14ac:dyDescent="0.15">
      <c r="A13545" s="6" t="s">
        <v>333</v>
      </c>
      <c r="B13545" s="4" t="s">
        <v>126</v>
      </c>
      <c r="C13545" s="4" t="s">
        <v>228</v>
      </c>
      <c r="D13545" s="4" t="s">
        <v>234</v>
      </c>
      <c r="E13545" s="5">
        <v>7.41</v>
      </c>
    </row>
    <row r="13546" spans="1:10" ht="11.25" x14ac:dyDescent="0.15">
      <c r="A13546" s="6" t="s">
        <v>333</v>
      </c>
      <c r="B13546" s="4" t="s">
        <v>22</v>
      </c>
      <c r="C13546" s="4" t="s">
        <v>228</v>
      </c>
      <c r="D13546" s="4" t="s">
        <v>334</v>
      </c>
      <c r="E13546" s="5">
        <v>10</v>
      </c>
      <c r="F13546" t="s">
        <v>354</v>
      </c>
    </row>
    <row r="13547" spans="1:10" ht="11.25" x14ac:dyDescent="0.15">
      <c r="A13547" s="6" t="s">
        <v>333</v>
      </c>
      <c r="B13547" s="4" t="s">
        <v>22</v>
      </c>
      <c r="C13547" s="4" t="s">
        <v>228</v>
      </c>
      <c r="D13547" s="4" t="s">
        <v>234</v>
      </c>
      <c r="E13547" s="5">
        <v>11.42</v>
      </c>
    </row>
    <row r="13548" spans="1:10" ht="11.25" x14ac:dyDescent="0.15">
      <c r="A13548" s="6" t="s">
        <v>333</v>
      </c>
      <c r="B13548" s="4" t="s">
        <v>127</v>
      </c>
      <c r="C13548" s="4" t="s">
        <v>228</v>
      </c>
      <c r="D13548" s="4" t="s">
        <v>334</v>
      </c>
      <c r="E13548" s="5">
        <v>9.61</v>
      </c>
    </row>
    <row r="13549" spans="1:10" ht="11.25" x14ac:dyDescent="0.15">
      <c r="A13549" s="6" t="s">
        <v>333</v>
      </c>
      <c r="B13549" s="4" t="s">
        <v>128</v>
      </c>
      <c r="C13549" s="4" t="s">
        <v>228</v>
      </c>
      <c r="D13549" s="4" t="s">
        <v>334</v>
      </c>
      <c r="E13549" s="5">
        <v>10.1</v>
      </c>
      <c r="F13549" s="13" t="s">
        <v>353</v>
      </c>
    </row>
    <row r="13550" spans="1:10" ht="11.25" x14ac:dyDescent="0.15">
      <c r="A13550" s="6" t="s">
        <v>333</v>
      </c>
      <c r="B13550" s="4" t="s">
        <v>128</v>
      </c>
      <c r="C13550" s="4" t="s">
        <v>228</v>
      </c>
      <c r="D13550" s="4" t="s">
        <v>334</v>
      </c>
      <c r="E13550" s="5">
        <v>10.76</v>
      </c>
      <c r="F13550" s="13"/>
    </row>
    <row r="13551" spans="1:10" ht="11.25" x14ac:dyDescent="0.15">
      <c r="A13551" s="6" t="s">
        <v>333</v>
      </c>
      <c r="B13551" s="4" t="s">
        <v>128</v>
      </c>
      <c r="C13551" s="4" t="s">
        <v>228</v>
      </c>
      <c r="D13551" s="4" t="s">
        <v>234</v>
      </c>
      <c r="E13551" s="5">
        <v>12.51</v>
      </c>
      <c r="F13551" s="13"/>
    </row>
    <row r="13552" spans="1:10" ht="11.25" x14ac:dyDescent="0.15">
      <c r="A13552" s="6" t="s">
        <v>333</v>
      </c>
      <c r="B13552" s="4" t="s">
        <v>128</v>
      </c>
      <c r="C13552" s="4" t="s">
        <v>228</v>
      </c>
      <c r="D13552" s="4" t="s">
        <v>234</v>
      </c>
      <c r="E13552" s="5">
        <v>9.4700000000000006</v>
      </c>
      <c r="F13552" s="13"/>
    </row>
    <row r="13553" spans="1:10" ht="11.25" x14ac:dyDescent="0.15">
      <c r="A13553" s="6" t="s">
        <v>333</v>
      </c>
      <c r="B13553" s="4" t="s">
        <v>23</v>
      </c>
      <c r="C13553" s="4" t="s">
        <v>228</v>
      </c>
      <c r="D13553" s="4" t="s">
        <v>334</v>
      </c>
      <c r="E13553" s="5">
        <v>13.58</v>
      </c>
      <c r="F13553" s="13" t="s">
        <v>354</v>
      </c>
    </row>
    <row r="13554" spans="1:10" ht="11.25" x14ac:dyDescent="0.15">
      <c r="A13554" s="6" t="s">
        <v>333</v>
      </c>
      <c r="B13554" s="4" t="s">
        <v>23</v>
      </c>
      <c r="C13554" s="4" t="s">
        <v>228</v>
      </c>
      <c r="D13554" s="4" t="s">
        <v>334</v>
      </c>
      <c r="E13554" s="5">
        <v>14.94</v>
      </c>
    </row>
    <row r="13555" spans="1:10" ht="11.25" x14ac:dyDescent="0.15">
      <c r="A13555" s="9" t="s">
        <v>333</v>
      </c>
      <c r="B13555" s="4" t="s">
        <v>23</v>
      </c>
      <c r="C13555" s="4" t="s">
        <v>228</v>
      </c>
      <c r="D13555" s="4" t="s">
        <v>231</v>
      </c>
      <c r="E13555" s="5">
        <v>13.51</v>
      </c>
    </row>
    <row r="13556" spans="1:10" ht="11.25" x14ac:dyDescent="0.15">
      <c r="A13556" s="6" t="s">
        <v>333</v>
      </c>
      <c r="B13556" s="4" t="s">
        <v>23</v>
      </c>
      <c r="C13556" s="4" t="s">
        <v>228</v>
      </c>
      <c r="D13556" s="4" t="s">
        <v>231</v>
      </c>
      <c r="E13556" s="5">
        <v>10.73</v>
      </c>
    </row>
    <row r="13557" spans="1:10" ht="11.25" x14ac:dyDescent="0.15">
      <c r="A13557" s="6" t="s">
        <v>333</v>
      </c>
      <c r="B13557" s="4" t="s">
        <v>129</v>
      </c>
      <c r="C13557" s="4" t="s">
        <v>228</v>
      </c>
      <c r="D13557" s="4" t="s">
        <v>334</v>
      </c>
      <c r="E13557" s="5">
        <v>13.64</v>
      </c>
    </row>
    <row r="13558" spans="1:10" ht="11.25" x14ac:dyDescent="0.15">
      <c r="A13558" s="6" t="s">
        <v>333</v>
      </c>
      <c r="B13558" s="4" t="s">
        <v>129</v>
      </c>
      <c r="C13558" s="4" t="s">
        <v>228</v>
      </c>
      <c r="D13558" s="4" t="s">
        <v>234</v>
      </c>
      <c r="E13558" s="5">
        <v>12.18</v>
      </c>
    </row>
    <row r="13559" spans="1:10" ht="11.25" x14ac:dyDescent="0.15">
      <c r="A13559" s="6" t="s">
        <v>333</v>
      </c>
      <c r="B13559" s="4" t="s">
        <v>24</v>
      </c>
      <c r="C13559" s="4" t="s">
        <v>228</v>
      </c>
      <c r="D13559" s="4" t="s">
        <v>334</v>
      </c>
      <c r="E13559" s="5">
        <v>11.39</v>
      </c>
      <c r="F13559" t="s">
        <v>353</v>
      </c>
      <c r="G13559" s="17">
        <f>+E13559+E13560+E13561+E13562+E13563+E13564+E13565</f>
        <v>72.06</v>
      </c>
      <c r="H13559" s="17">
        <f>E13567+E13568+E13566</f>
        <v>30.57</v>
      </c>
      <c r="I13559" s="18">
        <f>+(G13559/4)/(H13559/3)</f>
        <v>1.7679097154072623</v>
      </c>
      <c r="J13559" s="21">
        <f>+(B13559-$K$1)/7</f>
        <v>9</v>
      </c>
    </row>
    <row r="13560" spans="1:10" ht="11.25" x14ac:dyDescent="0.15">
      <c r="A13560" s="6" t="s">
        <v>333</v>
      </c>
      <c r="B13560" s="4" t="s">
        <v>24</v>
      </c>
      <c r="C13560" s="4" t="s">
        <v>228</v>
      </c>
      <c r="D13560" s="4" t="s">
        <v>334</v>
      </c>
      <c r="E13560" s="5">
        <v>10.43</v>
      </c>
    </row>
    <row r="13561" spans="1:10" ht="11.25" x14ac:dyDescent="0.15">
      <c r="A13561" s="6" t="s">
        <v>333</v>
      </c>
      <c r="B13561" s="4" t="s">
        <v>24</v>
      </c>
      <c r="C13561" s="4" t="s">
        <v>228</v>
      </c>
      <c r="D13561" s="4" t="s">
        <v>234</v>
      </c>
      <c r="E13561" s="5">
        <v>12.36</v>
      </c>
    </row>
    <row r="13562" spans="1:10" ht="11.25" x14ac:dyDescent="0.15">
      <c r="A13562" s="6" t="s">
        <v>333</v>
      </c>
      <c r="B13562" s="4" t="s">
        <v>130</v>
      </c>
      <c r="C13562" s="4" t="s">
        <v>228</v>
      </c>
      <c r="D13562" s="4" t="s">
        <v>334</v>
      </c>
      <c r="E13562" s="5">
        <v>9.66</v>
      </c>
    </row>
    <row r="13563" spans="1:10" ht="11.25" x14ac:dyDescent="0.15">
      <c r="A13563" s="6" t="s">
        <v>333</v>
      </c>
      <c r="B13563" s="4" t="s">
        <v>130</v>
      </c>
      <c r="C13563" s="4" t="s">
        <v>228</v>
      </c>
      <c r="D13563" s="4" t="s">
        <v>334</v>
      </c>
      <c r="E13563" s="5">
        <v>10.18</v>
      </c>
    </row>
    <row r="13564" spans="1:10" ht="11.25" x14ac:dyDescent="0.15">
      <c r="A13564" s="6" t="s">
        <v>333</v>
      </c>
      <c r="B13564" s="4" t="s">
        <v>130</v>
      </c>
      <c r="C13564" s="4" t="s">
        <v>228</v>
      </c>
      <c r="D13564" s="4" t="s">
        <v>234</v>
      </c>
      <c r="E13564" s="5">
        <v>11.15</v>
      </c>
    </row>
    <row r="13565" spans="1:10" ht="11.25" x14ac:dyDescent="0.15">
      <c r="A13565" s="6" t="s">
        <v>333</v>
      </c>
      <c r="B13565" s="4" t="s">
        <v>130</v>
      </c>
      <c r="C13565" s="4" t="s">
        <v>228</v>
      </c>
      <c r="D13565" s="4" t="s">
        <v>234</v>
      </c>
      <c r="E13565" s="5">
        <v>6.89</v>
      </c>
    </row>
    <row r="13566" spans="1:10" ht="11.25" x14ac:dyDescent="0.15">
      <c r="A13566" s="6" t="s">
        <v>333</v>
      </c>
      <c r="B13566" s="4" t="s">
        <v>25</v>
      </c>
      <c r="C13566" s="4" t="s">
        <v>228</v>
      </c>
      <c r="D13566" s="4" t="s">
        <v>334</v>
      </c>
      <c r="E13566" s="5">
        <v>9.48</v>
      </c>
      <c r="F13566" t="s">
        <v>354</v>
      </c>
    </row>
    <row r="13567" spans="1:10" ht="11.25" x14ac:dyDescent="0.15">
      <c r="A13567" s="6" t="s">
        <v>333</v>
      </c>
      <c r="B13567" s="4" t="s">
        <v>131</v>
      </c>
      <c r="C13567" s="4" t="s">
        <v>228</v>
      </c>
      <c r="D13567" s="4" t="s">
        <v>334</v>
      </c>
      <c r="E13567" s="5">
        <v>10.26</v>
      </c>
    </row>
    <row r="13568" spans="1:10" ht="11.25" x14ac:dyDescent="0.15">
      <c r="A13568" s="6" t="s">
        <v>333</v>
      </c>
      <c r="B13568" s="4" t="s">
        <v>131</v>
      </c>
      <c r="C13568" s="4" t="s">
        <v>228</v>
      </c>
      <c r="D13568" s="4" t="s">
        <v>234</v>
      </c>
      <c r="E13568" s="5">
        <v>10.83</v>
      </c>
    </row>
    <row r="13569" spans="1:10" ht="11.25" x14ac:dyDescent="0.15">
      <c r="A13569" s="6" t="s">
        <v>333</v>
      </c>
      <c r="B13569" s="4" t="s">
        <v>26</v>
      </c>
      <c r="C13569" s="4" t="s">
        <v>228</v>
      </c>
      <c r="D13569" s="4" t="s">
        <v>334</v>
      </c>
      <c r="E13569" s="5">
        <v>8.5399999999999991</v>
      </c>
      <c r="F13569" t="s">
        <v>353</v>
      </c>
      <c r="G13569" s="17">
        <f>+E13569+E13570+E13571+E13572+E13573+E13574+E13575+E13576</f>
        <v>70.710000000000008</v>
      </c>
      <c r="H13569" s="17">
        <f>E13577+E13578+E13579+E13580+E13581</f>
        <v>42.91</v>
      </c>
      <c r="I13569" s="18">
        <f>+(G13569/4)/(H13569/3)</f>
        <v>1.2359007224423213</v>
      </c>
      <c r="J13569" s="21">
        <f>+(B13569-$K$1)/7</f>
        <v>10</v>
      </c>
    </row>
    <row r="13570" spans="1:10" ht="11.25" x14ac:dyDescent="0.15">
      <c r="A13570" s="6" t="s">
        <v>333</v>
      </c>
      <c r="B13570" s="4" t="s">
        <v>26</v>
      </c>
      <c r="C13570" s="4" t="s">
        <v>228</v>
      </c>
      <c r="D13570" s="4" t="s">
        <v>334</v>
      </c>
      <c r="E13570" s="5">
        <v>10.1</v>
      </c>
    </row>
    <row r="13571" spans="1:10" ht="11.25" x14ac:dyDescent="0.15">
      <c r="A13571" s="6" t="s">
        <v>333</v>
      </c>
      <c r="B13571" s="4" t="s">
        <v>26</v>
      </c>
      <c r="C13571" s="4" t="s">
        <v>228</v>
      </c>
      <c r="D13571" s="4" t="s">
        <v>231</v>
      </c>
      <c r="E13571" s="5">
        <v>10.93</v>
      </c>
    </row>
    <row r="13572" spans="1:10" ht="11.25" x14ac:dyDescent="0.15">
      <c r="A13572" s="6" t="s">
        <v>333</v>
      </c>
      <c r="B13572" s="4" t="s">
        <v>26</v>
      </c>
      <c r="C13572" s="4" t="s">
        <v>228</v>
      </c>
      <c r="D13572" s="4" t="s">
        <v>231</v>
      </c>
      <c r="E13572" s="5">
        <v>7.55</v>
      </c>
    </row>
    <row r="13573" spans="1:10" ht="11.25" x14ac:dyDescent="0.15">
      <c r="A13573" s="6" t="s">
        <v>333</v>
      </c>
      <c r="B13573" s="4" t="s">
        <v>132</v>
      </c>
      <c r="C13573" s="4" t="s">
        <v>228</v>
      </c>
      <c r="D13573" s="4" t="s">
        <v>334</v>
      </c>
      <c r="E13573" s="5">
        <v>8.8000000000000007</v>
      </c>
    </row>
    <row r="13574" spans="1:10" ht="11.25" x14ac:dyDescent="0.15">
      <c r="A13574" s="6" t="s">
        <v>333</v>
      </c>
      <c r="B13574" s="4" t="s">
        <v>132</v>
      </c>
      <c r="C13574" s="4" t="s">
        <v>228</v>
      </c>
      <c r="D13574" s="4" t="s">
        <v>334</v>
      </c>
      <c r="E13574" s="5">
        <v>8.6300000000000008</v>
      </c>
    </row>
    <row r="13575" spans="1:10" ht="11.25" x14ac:dyDescent="0.15">
      <c r="A13575" s="6" t="s">
        <v>333</v>
      </c>
      <c r="B13575" s="4" t="s">
        <v>132</v>
      </c>
      <c r="C13575" s="4" t="s">
        <v>228</v>
      </c>
      <c r="D13575" s="4" t="s">
        <v>234</v>
      </c>
      <c r="E13575" s="5">
        <v>10.33</v>
      </c>
    </row>
    <row r="13576" spans="1:10" ht="11.25" x14ac:dyDescent="0.15">
      <c r="A13576" s="6" t="s">
        <v>333</v>
      </c>
      <c r="B13576" s="4" t="s">
        <v>132</v>
      </c>
      <c r="C13576" s="4" t="s">
        <v>228</v>
      </c>
      <c r="D13576" s="4" t="s">
        <v>234</v>
      </c>
      <c r="E13576" s="5">
        <v>5.83</v>
      </c>
    </row>
    <row r="13577" spans="1:10" ht="11.25" x14ac:dyDescent="0.15">
      <c r="A13577" s="6" t="s">
        <v>333</v>
      </c>
      <c r="B13577" s="4" t="s">
        <v>27</v>
      </c>
      <c r="C13577" s="4" t="s">
        <v>228</v>
      </c>
      <c r="D13577" s="4" t="s">
        <v>334</v>
      </c>
      <c r="E13577" s="5">
        <v>10.87</v>
      </c>
      <c r="F13577" t="s">
        <v>354</v>
      </c>
    </row>
    <row r="13578" spans="1:10" ht="11.25" x14ac:dyDescent="0.15">
      <c r="A13578" s="6" t="s">
        <v>333</v>
      </c>
      <c r="B13578" s="4" t="s">
        <v>27</v>
      </c>
      <c r="C13578" s="4" t="s">
        <v>228</v>
      </c>
      <c r="D13578" s="4" t="s">
        <v>234</v>
      </c>
      <c r="E13578" s="5">
        <v>8</v>
      </c>
    </row>
    <row r="13579" spans="1:10" ht="11.25" x14ac:dyDescent="0.15">
      <c r="A13579" s="6" t="s">
        <v>333</v>
      </c>
      <c r="B13579" s="4" t="s">
        <v>27</v>
      </c>
      <c r="C13579" s="4" t="s">
        <v>228</v>
      </c>
      <c r="D13579" s="4" t="s">
        <v>335</v>
      </c>
      <c r="E13579" s="5">
        <v>3.07</v>
      </c>
    </row>
    <row r="13580" spans="1:10" ht="11.25" x14ac:dyDescent="0.15">
      <c r="A13580" s="6" t="s">
        <v>333</v>
      </c>
      <c r="B13580" s="4" t="s">
        <v>133</v>
      </c>
      <c r="C13580" s="4" t="s">
        <v>228</v>
      </c>
      <c r="D13580" s="4" t="s">
        <v>334</v>
      </c>
      <c r="E13580" s="5">
        <v>11.22</v>
      </c>
    </row>
    <row r="13581" spans="1:10" ht="11.25" x14ac:dyDescent="0.15">
      <c r="A13581" s="6" t="s">
        <v>333</v>
      </c>
      <c r="B13581" s="4" t="s">
        <v>133</v>
      </c>
      <c r="C13581" s="4" t="s">
        <v>228</v>
      </c>
      <c r="D13581" s="4" t="s">
        <v>234</v>
      </c>
      <c r="E13581" s="5">
        <v>9.75</v>
      </c>
    </row>
    <row r="13582" spans="1:10" ht="11.25" x14ac:dyDescent="0.15">
      <c r="A13582" s="6" t="s">
        <v>333</v>
      </c>
      <c r="B13582" s="4" t="s">
        <v>28</v>
      </c>
      <c r="C13582" s="4" t="s">
        <v>228</v>
      </c>
      <c r="D13582" s="4" t="s">
        <v>334</v>
      </c>
      <c r="E13582" s="5">
        <v>8.3800000000000008</v>
      </c>
      <c r="F13582" t="s">
        <v>353</v>
      </c>
      <c r="G13582" s="17">
        <f>+E13582+E13583+E13584+E13585</f>
        <v>32.19</v>
      </c>
      <c r="H13582" s="17">
        <f>E13590+E13591+E13586+E13587+E13588+E13589</f>
        <v>72.67</v>
      </c>
      <c r="I13582" s="18">
        <f>+(G13582/4)/(H13582/3)</f>
        <v>0.3322209990367414</v>
      </c>
      <c r="J13582" s="21">
        <f>+(B13582-$K$1)/7</f>
        <v>11</v>
      </c>
    </row>
    <row r="13583" spans="1:10" ht="11.25" x14ac:dyDescent="0.15">
      <c r="A13583" s="6" t="s">
        <v>333</v>
      </c>
      <c r="B13583" s="4" t="s">
        <v>28</v>
      </c>
      <c r="C13583" s="4" t="s">
        <v>228</v>
      </c>
      <c r="D13583" s="4" t="s">
        <v>334</v>
      </c>
      <c r="E13583" s="5">
        <v>7.29</v>
      </c>
    </row>
    <row r="13584" spans="1:10" ht="11.25" x14ac:dyDescent="0.15">
      <c r="A13584" s="6" t="s">
        <v>333</v>
      </c>
      <c r="B13584" s="4" t="s">
        <v>28</v>
      </c>
      <c r="C13584" s="4" t="s">
        <v>228</v>
      </c>
      <c r="D13584" s="4" t="s">
        <v>234</v>
      </c>
      <c r="E13584" s="5">
        <v>9.61</v>
      </c>
    </row>
    <row r="13585" spans="1:10" ht="11.25" x14ac:dyDescent="0.15">
      <c r="A13585" s="6" t="s">
        <v>333</v>
      </c>
      <c r="B13585" s="4" t="s">
        <v>28</v>
      </c>
      <c r="C13585" s="4" t="s">
        <v>228</v>
      </c>
      <c r="D13585" s="4" t="s">
        <v>234</v>
      </c>
      <c r="E13585" s="5">
        <v>6.91</v>
      </c>
    </row>
    <row r="13586" spans="1:10" ht="11.25" x14ac:dyDescent="0.15">
      <c r="A13586" s="6" t="s">
        <v>333</v>
      </c>
      <c r="B13586" s="4" t="s">
        <v>30</v>
      </c>
      <c r="C13586" s="4" t="s">
        <v>228</v>
      </c>
      <c r="D13586" s="4" t="s">
        <v>334</v>
      </c>
      <c r="E13586" s="5">
        <v>9.43</v>
      </c>
      <c r="F13586" t="s">
        <v>354</v>
      </c>
    </row>
    <row r="13587" spans="1:10" ht="11.25" x14ac:dyDescent="0.15">
      <c r="A13587" s="6" t="s">
        <v>333</v>
      </c>
      <c r="B13587" s="4" t="s">
        <v>30</v>
      </c>
      <c r="C13587" s="4" t="s">
        <v>228</v>
      </c>
      <c r="D13587" s="4" t="s">
        <v>234</v>
      </c>
      <c r="E13587" s="5">
        <v>9.3699999999999992</v>
      </c>
    </row>
    <row r="13588" spans="1:10" ht="11.25" x14ac:dyDescent="0.15">
      <c r="A13588" s="6" t="s">
        <v>333</v>
      </c>
      <c r="B13588" s="4" t="s">
        <v>135</v>
      </c>
      <c r="C13588" s="4" t="s">
        <v>228</v>
      </c>
      <c r="D13588" s="4" t="s">
        <v>334</v>
      </c>
      <c r="E13588" s="5">
        <v>14.06</v>
      </c>
    </row>
    <row r="13589" spans="1:10" ht="11.25" x14ac:dyDescent="0.15">
      <c r="A13589" s="6" t="s">
        <v>333</v>
      </c>
      <c r="B13589" s="4" t="s">
        <v>135</v>
      </c>
      <c r="C13589" s="4" t="s">
        <v>228</v>
      </c>
      <c r="D13589" s="4" t="s">
        <v>334</v>
      </c>
      <c r="E13589" s="5">
        <v>14.92</v>
      </c>
    </row>
    <row r="13590" spans="1:10" ht="11.25" x14ac:dyDescent="0.15">
      <c r="A13590" s="6" t="s">
        <v>333</v>
      </c>
      <c r="B13590" s="4" t="s">
        <v>135</v>
      </c>
      <c r="C13590" s="4" t="s">
        <v>228</v>
      </c>
      <c r="D13590" s="4" t="s">
        <v>234</v>
      </c>
      <c r="E13590" s="5">
        <v>13.84</v>
      </c>
    </row>
    <row r="13591" spans="1:10" ht="11.25" x14ac:dyDescent="0.15">
      <c r="A13591" s="6" t="s">
        <v>333</v>
      </c>
      <c r="B13591" s="4" t="s">
        <v>135</v>
      </c>
      <c r="C13591" s="4" t="s">
        <v>228</v>
      </c>
      <c r="D13591" s="4" t="s">
        <v>234</v>
      </c>
      <c r="E13591" s="5">
        <v>11.05</v>
      </c>
    </row>
    <row r="13592" spans="1:10" ht="11.25" x14ac:dyDescent="0.15">
      <c r="A13592" s="6" t="s">
        <v>333</v>
      </c>
      <c r="B13592" s="4" t="s">
        <v>31</v>
      </c>
      <c r="C13592" s="4" t="s">
        <v>228</v>
      </c>
      <c r="D13592" s="4" t="s">
        <v>334</v>
      </c>
      <c r="E13592" s="5">
        <v>10.49</v>
      </c>
      <c r="F13592" t="s">
        <v>353</v>
      </c>
      <c r="G13592" s="17">
        <f>+E13592+E13593+E13594+E13595+E13596+E13597+E13598+E13599</f>
        <v>77.689999999999984</v>
      </c>
      <c r="H13592" s="17">
        <f>E13600+E13601+E13602+E13603</f>
        <v>41.75</v>
      </c>
      <c r="I13592" s="18">
        <f>+(G13592/4)/(H13592/3)</f>
        <v>1.3956287425149698</v>
      </c>
      <c r="J13592" s="21">
        <f>+(B13592-$K$1)/7</f>
        <v>12</v>
      </c>
    </row>
    <row r="13593" spans="1:10" ht="11.25" x14ac:dyDescent="0.15">
      <c r="A13593" s="6" t="s">
        <v>333</v>
      </c>
      <c r="B13593" s="4" t="s">
        <v>31</v>
      </c>
      <c r="C13593" s="4" t="s">
        <v>228</v>
      </c>
      <c r="D13593" s="4" t="s">
        <v>334</v>
      </c>
      <c r="E13593" s="5">
        <v>9.8000000000000007</v>
      </c>
    </row>
    <row r="13594" spans="1:10" ht="11.25" x14ac:dyDescent="0.15">
      <c r="A13594" s="6" t="s">
        <v>333</v>
      </c>
      <c r="B13594" s="4" t="s">
        <v>31</v>
      </c>
      <c r="C13594" s="4" t="s">
        <v>228</v>
      </c>
      <c r="D13594" s="4" t="s">
        <v>234</v>
      </c>
      <c r="E13594" s="5">
        <v>11.43</v>
      </c>
    </row>
    <row r="13595" spans="1:10" ht="11.25" x14ac:dyDescent="0.15">
      <c r="A13595" s="6" t="s">
        <v>333</v>
      </c>
      <c r="B13595" s="4" t="s">
        <v>31</v>
      </c>
      <c r="C13595" s="4" t="s">
        <v>228</v>
      </c>
      <c r="D13595" s="4" t="s">
        <v>234</v>
      </c>
      <c r="E13595" s="5">
        <v>9.52</v>
      </c>
    </row>
    <row r="13596" spans="1:10" ht="11.25" x14ac:dyDescent="0.15">
      <c r="A13596" s="6" t="s">
        <v>333</v>
      </c>
      <c r="B13596" s="4" t="s">
        <v>136</v>
      </c>
      <c r="C13596" s="4" t="s">
        <v>228</v>
      </c>
      <c r="D13596" s="4" t="s">
        <v>334</v>
      </c>
      <c r="E13596" s="5">
        <v>9.85</v>
      </c>
    </row>
    <row r="13597" spans="1:10" ht="11.25" x14ac:dyDescent="0.15">
      <c r="A13597" s="6" t="s">
        <v>333</v>
      </c>
      <c r="B13597" s="4" t="s">
        <v>136</v>
      </c>
      <c r="C13597" s="4" t="s">
        <v>228</v>
      </c>
      <c r="D13597" s="4" t="s">
        <v>334</v>
      </c>
      <c r="E13597" s="5">
        <v>10.01</v>
      </c>
    </row>
    <row r="13598" spans="1:10" ht="11.25" x14ac:dyDescent="0.15">
      <c r="A13598" s="6" t="s">
        <v>333</v>
      </c>
      <c r="B13598" s="4" t="s">
        <v>136</v>
      </c>
      <c r="C13598" s="4" t="s">
        <v>228</v>
      </c>
      <c r="D13598" s="4" t="s">
        <v>234</v>
      </c>
      <c r="E13598" s="5">
        <v>10.1</v>
      </c>
    </row>
    <row r="13599" spans="1:10" ht="11.25" x14ac:dyDescent="0.15">
      <c r="A13599" s="6" t="s">
        <v>333</v>
      </c>
      <c r="B13599" s="4" t="s">
        <v>136</v>
      </c>
      <c r="C13599" s="4" t="s">
        <v>228</v>
      </c>
      <c r="D13599" s="4" t="s">
        <v>234</v>
      </c>
      <c r="E13599" s="5">
        <v>6.49</v>
      </c>
    </row>
    <row r="13600" spans="1:10" ht="11.25" x14ac:dyDescent="0.15">
      <c r="A13600" s="6" t="s">
        <v>333</v>
      </c>
      <c r="B13600" s="4" t="s">
        <v>33</v>
      </c>
      <c r="C13600" s="4" t="s">
        <v>228</v>
      </c>
      <c r="D13600" s="4" t="s">
        <v>334</v>
      </c>
      <c r="E13600" s="5">
        <v>10.06</v>
      </c>
      <c r="F13600" t="s">
        <v>354</v>
      </c>
    </row>
    <row r="13601" spans="1:10" ht="11.25" x14ac:dyDescent="0.15">
      <c r="A13601" s="9" t="s">
        <v>333</v>
      </c>
      <c r="B13601" s="4" t="s">
        <v>33</v>
      </c>
      <c r="C13601" s="4" t="s">
        <v>228</v>
      </c>
      <c r="D13601" s="4" t="s">
        <v>234</v>
      </c>
      <c r="E13601" s="5">
        <v>9.7200000000000006</v>
      </c>
    </row>
    <row r="13602" spans="1:10" ht="11.25" x14ac:dyDescent="0.15">
      <c r="A13602" s="6" t="s">
        <v>333</v>
      </c>
      <c r="B13602" s="4" t="s">
        <v>137</v>
      </c>
      <c r="C13602" s="4" t="s">
        <v>228</v>
      </c>
      <c r="D13602" s="4" t="s">
        <v>334</v>
      </c>
      <c r="E13602" s="5">
        <v>11.37</v>
      </c>
    </row>
    <row r="13603" spans="1:10" ht="11.25" x14ac:dyDescent="0.15">
      <c r="A13603" s="6" t="s">
        <v>333</v>
      </c>
      <c r="B13603" s="4" t="s">
        <v>137</v>
      </c>
      <c r="C13603" s="4" t="s">
        <v>228</v>
      </c>
      <c r="D13603" s="4" t="s">
        <v>234</v>
      </c>
      <c r="E13603" s="5">
        <v>10.6</v>
      </c>
    </row>
    <row r="13604" spans="1:10" ht="11.25" x14ac:dyDescent="0.15">
      <c r="A13604" s="6" t="s">
        <v>333</v>
      </c>
      <c r="B13604" s="4" t="s">
        <v>34</v>
      </c>
      <c r="C13604" s="4" t="s">
        <v>228</v>
      </c>
      <c r="D13604" s="4" t="s">
        <v>334</v>
      </c>
      <c r="E13604" s="5">
        <v>9.25</v>
      </c>
      <c r="F13604" t="s">
        <v>353</v>
      </c>
      <c r="G13604" s="17">
        <f>+E13604+E13605+E13606+E13607+E13608+E13609+E13610</f>
        <v>70.33</v>
      </c>
      <c r="H13604" s="17">
        <f>E13612+E13613+E13614+E13611</f>
        <v>47.510000000000005</v>
      </c>
      <c r="I13604" s="18">
        <f>+(G13604/4)/(H13604/3)</f>
        <v>1.1102399494843189</v>
      </c>
      <c r="J13604" s="21">
        <f>+(B13604-$K$1)/7</f>
        <v>13</v>
      </c>
    </row>
    <row r="13605" spans="1:10" ht="11.25" x14ac:dyDescent="0.15">
      <c r="A13605" s="6" t="s">
        <v>333</v>
      </c>
      <c r="B13605" s="4" t="s">
        <v>34</v>
      </c>
      <c r="C13605" s="4" t="s">
        <v>228</v>
      </c>
      <c r="D13605" s="4" t="s">
        <v>334</v>
      </c>
      <c r="E13605" s="5">
        <v>8.36</v>
      </c>
    </row>
    <row r="13606" spans="1:10" ht="11.25" x14ac:dyDescent="0.15">
      <c r="A13606" s="6" t="s">
        <v>333</v>
      </c>
      <c r="B13606" s="4" t="s">
        <v>34</v>
      </c>
      <c r="C13606" s="4" t="s">
        <v>228</v>
      </c>
      <c r="D13606" s="4" t="s">
        <v>234</v>
      </c>
      <c r="E13606" s="5">
        <v>10.66</v>
      </c>
    </row>
    <row r="13607" spans="1:10" ht="11.25" x14ac:dyDescent="0.15">
      <c r="A13607" s="6" t="s">
        <v>333</v>
      </c>
      <c r="B13607" s="4" t="s">
        <v>34</v>
      </c>
      <c r="C13607" s="4" t="s">
        <v>228</v>
      </c>
      <c r="D13607" s="4" t="s">
        <v>234</v>
      </c>
      <c r="E13607" s="5">
        <v>7.74</v>
      </c>
    </row>
    <row r="13608" spans="1:10" ht="11.25" x14ac:dyDescent="0.15">
      <c r="A13608" s="6" t="s">
        <v>333</v>
      </c>
      <c r="B13608" s="4" t="s">
        <v>138</v>
      </c>
      <c r="C13608" s="4" t="s">
        <v>228</v>
      </c>
      <c r="D13608" s="4" t="s">
        <v>334</v>
      </c>
      <c r="E13608" s="5">
        <v>9.35</v>
      </c>
    </row>
    <row r="13609" spans="1:10" ht="11.25" x14ac:dyDescent="0.15">
      <c r="A13609" s="6" t="s">
        <v>333</v>
      </c>
      <c r="B13609" s="4" t="s">
        <v>138</v>
      </c>
      <c r="C13609" s="4" t="s">
        <v>228</v>
      </c>
      <c r="D13609" s="4" t="s">
        <v>334</v>
      </c>
      <c r="E13609" s="5">
        <v>9.94</v>
      </c>
    </row>
    <row r="13610" spans="1:10" ht="11.25" x14ac:dyDescent="0.15">
      <c r="A13610" s="6" t="s">
        <v>333</v>
      </c>
      <c r="B13610" s="4" t="s">
        <v>138</v>
      </c>
      <c r="C13610" s="4" t="s">
        <v>228</v>
      </c>
      <c r="D13610" s="4" t="s">
        <v>234</v>
      </c>
      <c r="E13610" s="5">
        <v>15.03</v>
      </c>
    </row>
    <row r="13611" spans="1:10" ht="11.25" x14ac:dyDescent="0.15">
      <c r="A13611" s="6" t="s">
        <v>333</v>
      </c>
      <c r="B13611" s="4" t="s">
        <v>35</v>
      </c>
      <c r="C13611" s="4" t="s">
        <v>228</v>
      </c>
      <c r="D13611" s="4" t="s">
        <v>334</v>
      </c>
      <c r="E13611" s="5">
        <v>12.45</v>
      </c>
      <c r="F13611" t="s">
        <v>354</v>
      </c>
    </row>
    <row r="13612" spans="1:10" ht="11.25" x14ac:dyDescent="0.15">
      <c r="A13612" s="6" t="s">
        <v>333</v>
      </c>
      <c r="B13612" s="4" t="s">
        <v>35</v>
      </c>
      <c r="C13612" s="4" t="s">
        <v>228</v>
      </c>
      <c r="D13612" s="4" t="s">
        <v>234</v>
      </c>
      <c r="E13612" s="5">
        <v>10.46</v>
      </c>
    </row>
    <row r="13613" spans="1:10" ht="11.25" x14ac:dyDescent="0.15">
      <c r="A13613" s="6" t="s">
        <v>333</v>
      </c>
      <c r="B13613" s="4" t="s">
        <v>139</v>
      </c>
      <c r="C13613" s="4" t="s">
        <v>228</v>
      </c>
      <c r="D13613" s="4" t="s">
        <v>334</v>
      </c>
      <c r="E13613" s="5">
        <v>12.01</v>
      </c>
    </row>
    <row r="13614" spans="1:10" ht="11.25" x14ac:dyDescent="0.15">
      <c r="A13614" s="6" t="s">
        <v>333</v>
      </c>
      <c r="B13614" s="4" t="s">
        <v>139</v>
      </c>
      <c r="C13614" s="4" t="s">
        <v>228</v>
      </c>
      <c r="D13614" s="4" t="s">
        <v>234</v>
      </c>
      <c r="E13614" s="5">
        <v>12.59</v>
      </c>
    </row>
    <row r="13615" spans="1:10" ht="11.25" x14ac:dyDescent="0.15">
      <c r="A13615" s="6" t="s">
        <v>333</v>
      </c>
      <c r="B13615" s="4" t="s">
        <v>36</v>
      </c>
      <c r="C13615" s="4" t="s">
        <v>228</v>
      </c>
      <c r="D13615" s="4" t="s">
        <v>334</v>
      </c>
      <c r="E13615" s="5">
        <v>12.85</v>
      </c>
      <c r="F13615" t="s">
        <v>353</v>
      </c>
      <c r="G13615" s="17">
        <f>+E13615+E13616+E13617+E13618+E13619+E13620+E13621+E13622</f>
        <v>93.649999999999991</v>
      </c>
      <c r="H13615" s="17">
        <f>E13623+E13624+E13625+E13626</f>
        <v>49.3</v>
      </c>
      <c r="I13615" s="18">
        <f>+(G13615/4)/(H13615/3)</f>
        <v>1.4246957403651115</v>
      </c>
      <c r="J13615" s="21">
        <f>+(B13615-$K$1)/7</f>
        <v>14</v>
      </c>
    </row>
    <row r="13616" spans="1:10" ht="11.25" x14ac:dyDescent="0.15">
      <c r="A13616" s="6" t="s">
        <v>333</v>
      </c>
      <c r="B13616" s="4" t="s">
        <v>36</v>
      </c>
      <c r="C13616" s="4" t="s">
        <v>228</v>
      </c>
      <c r="D13616" s="4" t="s">
        <v>334</v>
      </c>
      <c r="E13616" s="5">
        <v>11.28</v>
      </c>
    </row>
    <row r="13617" spans="1:10" ht="11.25" x14ac:dyDescent="0.15">
      <c r="A13617" s="6" t="s">
        <v>333</v>
      </c>
      <c r="B13617" s="4" t="s">
        <v>36</v>
      </c>
      <c r="C13617" s="4" t="s">
        <v>228</v>
      </c>
      <c r="D13617" s="4" t="s">
        <v>234</v>
      </c>
      <c r="E13617" s="5">
        <v>13.2</v>
      </c>
    </row>
    <row r="13618" spans="1:10" ht="11.25" x14ac:dyDescent="0.15">
      <c r="A13618" s="6" t="s">
        <v>333</v>
      </c>
      <c r="B13618" s="4" t="s">
        <v>36</v>
      </c>
      <c r="C13618" s="4" t="s">
        <v>228</v>
      </c>
      <c r="D13618" s="4" t="s">
        <v>234</v>
      </c>
      <c r="E13618" s="5">
        <v>9.01</v>
      </c>
    </row>
    <row r="13619" spans="1:10" ht="11.25" x14ac:dyDescent="0.15">
      <c r="A13619" s="6" t="s">
        <v>333</v>
      </c>
      <c r="B13619" s="4" t="s">
        <v>140</v>
      </c>
      <c r="C13619" s="4" t="s">
        <v>228</v>
      </c>
      <c r="D13619" s="4" t="s">
        <v>334</v>
      </c>
      <c r="E13619" s="5">
        <v>12.96</v>
      </c>
    </row>
    <row r="13620" spans="1:10" ht="11.25" x14ac:dyDescent="0.15">
      <c r="A13620" s="6" t="s">
        <v>333</v>
      </c>
      <c r="B13620" s="4" t="s">
        <v>140</v>
      </c>
      <c r="C13620" s="4" t="s">
        <v>228</v>
      </c>
      <c r="D13620" s="4" t="s">
        <v>334</v>
      </c>
      <c r="E13620" s="5">
        <v>12.94</v>
      </c>
    </row>
    <row r="13621" spans="1:10" ht="11.25" x14ac:dyDescent="0.15">
      <c r="A13621" s="6" t="s">
        <v>333</v>
      </c>
      <c r="B13621" s="4" t="s">
        <v>140</v>
      </c>
      <c r="C13621" s="4" t="s">
        <v>228</v>
      </c>
      <c r="D13621" s="4" t="s">
        <v>234</v>
      </c>
      <c r="E13621" s="5">
        <v>13.11</v>
      </c>
    </row>
    <row r="13622" spans="1:10" ht="11.25" x14ac:dyDescent="0.15">
      <c r="A13622" s="6" t="s">
        <v>333</v>
      </c>
      <c r="B13622" s="4" t="s">
        <v>140</v>
      </c>
      <c r="C13622" s="4" t="s">
        <v>228</v>
      </c>
      <c r="D13622" s="4" t="s">
        <v>234</v>
      </c>
      <c r="E13622" s="5">
        <v>8.3000000000000007</v>
      </c>
    </row>
    <row r="13623" spans="1:10" ht="11.25" x14ac:dyDescent="0.15">
      <c r="A13623" s="6" t="s">
        <v>333</v>
      </c>
      <c r="B13623" s="4" t="s">
        <v>37</v>
      </c>
      <c r="C13623" s="4" t="s">
        <v>228</v>
      </c>
      <c r="D13623" s="4" t="s">
        <v>234</v>
      </c>
      <c r="E13623" s="5">
        <v>11.73</v>
      </c>
      <c r="F13623" t="s">
        <v>354</v>
      </c>
    </row>
    <row r="13624" spans="1:10" ht="11.25" x14ac:dyDescent="0.15">
      <c r="A13624" s="6" t="s">
        <v>333</v>
      </c>
      <c r="B13624" s="4" t="s">
        <v>37</v>
      </c>
      <c r="C13624" s="4" t="s">
        <v>228</v>
      </c>
      <c r="D13624" s="4" t="s">
        <v>231</v>
      </c>
      <c r="E13624" s="5">
        <v>12.29</v>
      </c>
    </row>
    <row r="13625" spans="1:10" ht="11.25" x14ac:dyDescent="0.15">
      <c r="A13625" s="6" t="s">
        <v>333</v>
      </c>
      <c r="B13625" s="4" t="s">
        <v>141</v>
      </c>
      <c r="C13625" s="4" t="s">
        <v>228</v>
      </c>
      <c r="D13625" s="4" t="s">
        <v>234</v>
      </c>
      <c r="E13625" s="5">
        <v>11.74</v>
      </c>
    </row>
    <row r="13626" spans="1:10" ht="11.25" x14ac:dyDescent="0.15">
      <c r="A13626" s="6" t="s">
        <v>333</v>
      </c>
      <c r="B13626" s="4" t="s">
        <v>141</v>
      </c>
      <c r="C13626" s="4" t="s">
        <v>228</v>
      </c>
      <c r="D13626" s="4" t="s">
        <v>231</v>
      </c>
      <c r="E13626" s="5">
        <v>13.54</v>
      </c>
    </row>
    <row r="13627" spans="1:10" ht="11.25" x14ac:dyDescent="0.15">
      <c r="A13627" s="6" t="s">
        <v>333</v>
      </c>
      <c r="B13627" s="4" t="s">
        <v>38</v>
      </c>
      <c r="C13627" s="4" t="s">
        <v>228</v>
      </c>
      <c r="D13627" s="4" t="s">
        <v>334</v>
      </c>
      <c r="E13627" s="5">
        <v>11.7</v>
      </c>
      <c r="F13627" t="s">
        <v>353</v>
      </c>
      <c r="G13627" s="17">
        <f>+E13627+E13628+E13629+E13630+E13631+E13632+E13633+E13634</f>
        <v>91.44</v>
      </c>
      <c r="H13627" s="17">
        <f>E13635+E13636+E13637+E13638+E13639+E13640</f>
        <v>54.289999999999992</v>
      </c>
      <c r="I13627" s="18">
        <f>+(G13627/4)/(H13627/3)</f>
        <v>1.2632160618898509</v>
      </c>
      <c r="J13627" s="21">
        <f>+(B13627-$K$1)/7</f>
        <v>15</v>
      </c>
    </row>
    <row r="13628" spans="1:10" ht="11.25" x14ac:dyDescent="0.15">
      <c r="A13628" s="6" t="s">
        <v>333</v>
      </c>
      <c r="B13628" s="4" t="s">
        <v>38</v>
      </c>
      <c r="C13628" s="4" t="s">
        <v>228</v>
      </c>
      <c r="D13628" s="4" t="s">
        <v>334</v>
      </c>
      <c r="E13628" s="5">
        <v>12.92</v>
      </c>
    </row>
    <row r="13629" spans="1:10" ht="11.25" x14ac:dyDescent="0.15">
      <c r="A13629" s="6" t="s">
        <v>333</v>
      </c>
      <c r="B13629" s="4" t="s">
        <v>38</v>
      </c>
      <c r="C13629" s="4" t="s">
        <v>228</v>
      </c>
      <c r="D13629" s="4" t="s">
        <v>234</v>
      </c>
      <c r="E13629" s="5">
        <v>12.74</v>
      </c>
    </row>
    <row r="13630" spans="1:10" ht="11.25" x14ac:dyDescent="0.15">
      <c r="A13630" s="6" t="s">
        <v>333</v>
      </c>
      <c r="B13630" s="4" t="s">
        <v>38</v>
      </c>
      <c r="C13630" s="4" t="s">
        <v>228</v>
      </c>
      <c r="D13630" s="4" t="s">
        <v>234</v>
      </c>
      <c r="E13630" s="5">
        <v>8.92</v>
      </c>
    </row>
    <row r="13631" spans="1:10" ht="11.25" x14ac:dyDescent="0.15">
      <c r="A13631" s="6" t="s">
        <v>333</v>
      </c>
      <c r="B13631" s="4" t="s">
        <v>142</v>
      </c>
      <c r="C13631" s="4" t="s">
        <v>228</v>
      </c>
      <c r="D13631" s="4" t="s">
        <v>334</v>
      </c>
      <c r="E13631" s="5">
        <v>11.61</v>
      </c>
    </row>
    <row r="13632" spans="1:10" ht="11.25" x14ac:dyDescent="0.15">
      <c r="A13632" s="6" t="s">
        <v>333</v>
      </c>
      <c r="B13632" s="4" t="s">
        <v>142</v>
      </c>
      <c r="C13632" s="4" t="s">
        <v>228</v>
      </c>
      <c r="D13632" s="4" t="s">
        <v>334</v>
      </c>
      <c r="E13632" s="5">
        <v>12.52</v>
      </c>
    </row>
    <row r="13633" spans="1:10" ht="11.25" x14ac:dyDescent="0.15">
      <c r="A13633" s="6" t="s">
        <v>333</v>
      </c>
      <c r="B13633" s="4" t="s">
        <v>142</v>
      </c>
      <c r="C13633" s="4" t="s">
        <v>228</v>
      </c>
      <c r="D13633" s="4" t="s">
        <v>234</v>
      </c>
      <c r="E13633" s="5">
        <v>12.67</v>
      </c>
    </row>
    <row r="13634" spans="1:10" ht="11.25" x14ac:dyDescent="0.15">
      <c r="A13634" s="6" t="s">
        <v>333</v>
      </c>
      <c r="B13634" s="4" t="s">
        <v>142</v>
      </c>
      <c r="C13634" s="4" t="s">
        <v>228</v>
      </c>
      <c r="D13634" s="4" t="s">
        <v>234</v>
      </c>
      <c r="E13634" s="5">
        <v>8.36</v>
      </c>
    </row>
    <row r="13635" spans="1:10" ht="11.25" x14ac:dyDescent="0.15">
      <c r="A13635" s="6" t="s">
        <v>333</v>
      </c>
      <c r="B13635" s="4" t="s">
        <v>39</v>
      </c>
      <c r="C13635" s="4" t="s">
        <v>228</v>
      </c>
      <c r="D13635" s="4" t="s">
        <v>334</v>
      </c>
      <c r="E13635" s="5">
        <v>12.23</v>
      </c>
      <c r="F13635" t="s">
        <v>354</v>
      </c>
    </row>
    <row r="13636" spans="1:10" ht="11.25" x14ac:dyDescent="0.15">
      <c r="A13636" s="6" t="s">
        <v>333</v>
      </c>
      <c r="B13636" s="4" t="s">
        <v>39</v>
      </c>
      <c r="C13636" s="4" t="s">
        <v>228</v>
      </c>
      <c r="D13636" s="4" t="s">
        <v>234</v>
      </c>
      <c r="E13636" s="5">
        <v>12.45</v>
      </c>
    </row>
    <row r="13637" spans="1:10" ht="11.25" x14ac:dyDescent="0.15">
      <c r="A13637" s="6" t="s">
        <v>333</v>
      </c>
      <c r="B13637" s="4" t="s">
        <v>143</v>
      </c>
      <c r="C13637" s="4" t="s">
        <v>228</v>
      </c>
      <c r="D13637" s="4" t="s">
        <v>334</v>
      </c>
      <c r="E13637" s="5">
        <v>8.44</v>
      </c>
    </row>
    <row r="13638" spans="1:10" ht="11.25" x14ac:dyDescent="0.15">
      <c r="A13638" s="6" t="s">
        <v>333</v>
      </c>
      <c r="B13638" s="4" t="s">
        <v>143</v>
      </c>
      <c r="C13638" s="4" t="s">
        <v>228</v>
      </c>
      <c r="D13638" s="4" t="s">
        <v>334</v>
      </c>
      <c r="E13638" s="5">
        <v>7.47</v>
      </c>
    </row>
    <row r="13639" spans="1:10" ht="11.25" x14ac:dyDescent="0.15">
      <c r="A13639" s="6" t="s">
        <v>333</v>
      </c>
      <c r="B13639" s="4" t="s">
        <v>143</v>
      </c>
      <c r="C13639" s="4" t="s">
        <v>228</v>
      </c>
      <c r="D13639" s="4" t="s">
        <v>234</v>
      </c>
      <c r="E13639" s="5">
        <v>11.7</v>
      </c>
    </row>
    <row r="13640" spans="1:10" ht="11.25" x14ac:dyDescent="0.15">
      <c r="A13640" s="6" t="s">
        <v>333</v>
      </c>
      <c r="B13640" s="4" t="s">
        <v>143</v>
      </c>
      <c r="C13640" s="4" t="s">
        <v>228</v>
      </c>
      <c r="D13640" s="4" t="s">
        <v>234</v>
      </c>
      <c r="E13640" s="5">
        <v>2</v>
      </c>
    </row>
    <row r="13641" spans="1:10" ht="11.25" x14ac:dyDescent="0.15">
      <c r="A13641" s="6" t="s">
        <v>333</v>
      </c>
      <c r="B13641" s="4" t="s">
        <v>40</v>
      </c>
      <c r="C13641" s="4" t="s">
        <v>228</v>
      </c>
      <c r="D13641" s="4" t="s">
        <v>334</v>
      </c>
      <c r="E13641" s="5">
        <v>12.03</v>
      </c>
      <c r="F13641" t="s">
        <v>353</v>
      </c>
      <c r="G13641" s="17">
        <f>+E13641+E13642+E13643+E13644+E13645+E13646+E13647+E13648</f>
        <v>89.86</v>
      </c>
      <c r="H13641" s="17">
        <f>E13649+E13650+E13651+E13652</f>
        <v>47.11</v>
      </c>
      <c r="I13641" s="18">
        <f>+(G13641/4)/(H13641/3)</f>
        <v>1.4305879855656973</v>
      </c>
      <c r="J13641" s="21">
        <f>+(B13641-$K$1)/7</f>
        <v>16</v>
      </c>
    </row>
    <row r="13642" spans="1:10" ht="11.25" x14ac:dyDescent="0.15">
      <c r="A13642" s="6" t="s">
        <v>333</v>
      </c>
      <c r="B13642" s="4" t="s">
        <v>40</v>
      </c>
      <c r="C13642" s="4" t="s">
        <v>228</v>
      </c>
      <c r="D13642" s="4" t="s">
        <v>334</v>
      </c>
      <c r="E13642" s="5">
        <v>12.41</v>
      </c>
    </row>
    <row r="13643" spans="1:10" ht="11.25" x14ac:dyDescent="0.15">
      <c r="A13643" s="6" t="s">
        <v>333</v>
      </c>
      <c r="B13643" s="4" t="s">
        <v>40</v>
      </c>
      <c r="C13643" s="4" t="s">
        <v>228</v>
      </c>
      <c r="D13643" s="4" t="s">
        <v>234</v>
      </c>
      <c r="E13643" s="5">
        <v>12.09</v>
      </c>
    </row>
    <row r="13644" spans="1:10" ht="11.25" x14ac:dyDescent="0.15">
      <c r="A13644" s="6" t="s">
        <v>333</v>
      </c>
      <c r="B13644" s="4" t="s">
        <v>40</v>
      </c>
      <c r="C13644" s="4" t="s">
        <v>228</v>
      </c>
      <c r="D13644" s="4" t="s">
        <v>234</v>
      </c>
      <c r="E13644" s="5">
        <v>9.6999999999999993</v>
      </c>
    </row>
    <row r="13645" spans="1:10" ht="11.25" x14ac:dyDescent="0.15">
      <c r="A13645" s="6" t="s">
        <v>333</v>
      </c>
      <c r="B13645" s="4" t="s">
        <v>144</v>
      </c>
      <c r="C13645" s="4" t="s">
        <v>228</v>
      </c>
      <c r="D13645" s="4" t="s">
        <v>334</v>
      </c>
      <c r="E13645" s="5">
        <v>11.41</v>
      </c>
    </row>
    <row r="13646" spans="1:10" ht="11.25" x14ac:dyDescent="0.15">
      <c r="A13646" s="6" t="s">
        <v>333</v>
      </c>
      <c r="B13646" s="4" t="s">
        <v>144</v>
      </c>
      <c r="C13646" s="4" t="s">
        <v>228</v>
      </c>
      <c r="D13646" s="4" t="s">
        <v>334</v>
      </c>
      <c r="E13646" s="5">
        <v>11.7</v>
      </c>
    </row>
    <row r="13647" spans="1:10" ht="11.25" x14ac:dyDescent="0.15">
      <c r="A13647" s="9" t="s">
        <v>333</v>
      </c>
      <c r="B13647" s="4" t="s">
        <v>144</v>
      </c>
      <c r="C13647" s="4" t="s">
        <v>228</v>
      </c>
      <c r="D13647" s="4" t="s">
        <v>234</v>
      </c>
      <c r="E13647" s="5">
        <v>12.24</v>
      </c>
    </row>
    <row r="13648" spans="1:10" ht="11.25" x14ac:dyDescent="0.15">
      <c r="A13648" s="6" t="s">
        <v>333</v>
      </c>
      <c r="B13648" s="4" t="s">
        <v>144</v>
      </c>
      <c r="C13648" s="4" t="s">
        <v>228</v>
      </c>
      <c r="D13648" s="4" t="s">
        <v>234</v>
      </c>
      <c r="E13648" s="5">
        <v>8.2799999999999994</v>
      </c>
    </row>
    <row r="13649" spans="1:10" ht="11.25" x14ac:dyDescent="0.15">
      <c r="A13649" s="6" t="s">
        <v>333</v>
      </c>
      <c r="B13649" s="4" t="s">
        <v>41</v>
      </c>
      <c r="C13649" s="4" t="s">
        <v>228</v>
      </c>
      <c r="D13649" s="4" t="s">
        <v>334</v>
      </c>
      <c r="E13649" s="5">
        <v>11.65</v>
      </c>
      <c r="F13649" t="s">
        <v>354</v>
      </c>
    </row>
    <row r="13650" spans="1:10" ht="11.25" x14ac:dyDescent="0.15">
      <c r="A13650" s="6" t="s">
        <v>333</v>
      </c>
      <c r="B13650" s="4" t="s">
        <v>41</v>
      </c>
      <c r="C13650" s="4" t="s">
        <v>228</v>
      </c>
      <c r="D13650" s="4" t="s">
        <v>234</v>
      </c>
      <c r="E13650" s="5">
        <v>10.8</v>
      </c>
    </row>
    <row r="13651" spans="1:10" ht="11.25" x14ac:dyDescent="0.15">
      <c r="A13651" s="6" t="s">
        <v>333</v>
      </c>
      <c r="B13651" s="4" t="s">
        <v>145</v>
      </c>
      <c r="C13651" s="4" t="s">
        <v>228</v>
      </c>
      <c r="D13651" s="4" t="s">
        <v>234</v>
      </c>
      <c r="E13651" s="5">
        <v>11.8</v>
      </c>
    </row>
    <row r="13652" spans="1:10" ht="11.25" x14ac:dyDescent="0.15">
      <c r="A13652" s="6" t="s">
        <v>333</v>
      </c>
      <c r="B13652" s="4" t="s">
        <v>145</v>
      </c>
      <c r="C13652" s="4" t="s">
        <v>228</v>
      </c>
      <c r="D13652" s="4" t="s">
        <v>336</v>
      </c>
      <c r="E13652" s="5">
        <v>12.86</v>
      </c>
    </row>
    <row r="13653" spans="1:10" ht="11.25" x14ac:dyDescent="0.15">
      <c r="A13653" s="6" t="s">
        <v>333</v>
      </c>
      <c r="B13653" s="4" t="s">
        <v>42</v>
      </c>
      <c r="C13653" s="4" t="s">
        <v>228</v>
      </c>
      <c r="D13653" s="4" t="s">
        <v>334</v>
      </c>
      <c r="E13653" s="5">
        <v>12.39</v>
      </c>
      <c r="F13653" t="s">
        <v>353</v>
      </c>
      <c r="G13653" s="17">
        <f>+E13653+E13654+E13655+E13656+E13657+E13658+E13659+E13660</f>
        <v>85.65</v>
      </c>
      <c r="H13653" s="17">
        <f>E13661+E13662+E13663+E13664</f>
        <v>50.120000000000005</v>
      </c>
      <c r="I13653" s="18">
        <f>+(G13653/4)/(H13653/3)</f>
        <v>1.281673982442139</v>
      </c>
      <c r="J13653" s="21">
        <f>+(B13653-$K$1)/7</f>
        <v>17</v>
      </c>
    </row>
    <row r="13654" spans="1:10" ht="11.25" x14ac:dyDescent="0.15">
      <c r="A13654" s="6" t="s">
        <v>333</v>
      </c>
      <c r="B13654" s="4" t="s">
        <v>42</v>
      </c>
      <c r="C13654" s="4" t="s">
        <v>228</v>
      </c>
      <c r="D13654" s="4" t="s">
        <v>334</v>
      </c>
      <c r="E13654" s="5">
        <v>11.31</v>
      </c>
    </row>
    <row r="13655" spans="1:10" ht="11.25" x14ac:dyDescent="0.15">
      <c r="A13655" s="6" t="s">
        <v>333</v>
      </c>
      <c r="B13655" s="4" t="s">
        <v>42</v>
      </c>
      <c r="C13655" s="4" t="s">
        <v>228</v>
      </c>
      <c r="D13655" s="4" t="s">
        <v>234</v>
      </c>
      <c r="E13655" s="5">
        <v>12.56</v>
      </c>
    </row>
    <row r="13656" spans="1:10" ht="11.25" x14ac:dyDescent="0.15">
      <c r="A13656" s="6" t="s">
        <v>333</v>
      </c>
      <c r="B13656" s="4" t="s">
        <v>42</v>
      </c>
      <c r="C13656" s="4" t="s">
        <v>228</v>
      </c>
      <c r="D13656" s="4" t="s">
        <v>234</v>
      </c>
      <c r="E13656" s="5">
        <v>8.86</v>
      </c>
    </row>
    <row r="13657" spans="1:10" ht="11.25" x14ac:dyDescent="0.15">
      <c r="A13657" s="6" t="s">
        <v>333</v>
      </c>
      <c r="B13657" s="4" t="s">
        <v>147</v>
      </c>
      <c r="C13657" s="4" t="s">
        <v>228</v>
      </c>
      <c r="D13657" s="4" t="s">
        <v>334</v>
      </c>
      <c r="E13657" s="5">
        <v>9.16</v>
      </c>
    </row>
    <row r="13658" spans="1:10" ht="11.25" x14ac:dyDescent="0.15">
      <c r="A13658" s="6" t="s">
        <v>333</v>
      </c>
      <c r="B13658" s="4" t="s">
        <v>147</v>
      </c>
      <c r="C13658" s="4" t="s">
        <v>228</v>
      </c>
      <c r="D13658" s="4" t="s">
        <v>334</v>
      </c>
      <c r="E13658" s="5">
        <v>12.42</v>
      </c>
    </row>
    <row r="13659" spans="1:10" ht="11.25" x14ac:dyDescent="0.15">
      <c r="A13659" s="6" t="s">
        <v>333</v>
      </c>
      <c r="B13659" s="4" t="s">
        <v>147</v>
      </c>
      <c r="C13659" s="4" t="s">
        <v>228</v>
      </c>
      <c r="D13659" s="4" t="s">
        <v>234</v>
      </c>
      <c r="E13659" s="5">
        <v>12.03</v>
      </c>
    </row>
    <row r="13660" spans="1:10" ht="11.25" x14ac:dyDescent="0.15">
      <c r="A13660" s="6" t="s">
        <v>333</v>
      </c>
      <c r="B13660" s="4" t="s">
        <v>147</v>
      </c>
      <c r="C13660" s="4" t="s">
        <v>228</v>
      </c>
      <c r="D13660" s="4" t="s">
        <v>234</v>
      </c>
      <c r="E13660" s="5">
        <v>6.92</v>
      </c>
    </row>
    <row r="13661" spans="1:10" ht="11.25" x14ac:dyDescent="0.15">
      <c r="A13661" s="6" t="s">
        <v>333</v>
      </c>
      <c r="B13661" s="4" t="s">
        <v>43</v>
      </c>
      <c r="C13661" s="4" t="s">
        <v>228</v>
      </c>
      <c r="D13661" s="4" t="s">
        <v>334</v>
      </c>
      <c r="E13661" s="5">
        <v>12.06</v>
      </c>
      <c r="F13661" t="s">
        <v>354</v>
      </c>
    </row>
    <row r="13662" spans="1:10" ht="11.25" x14ac:dyDescent="0.15">
      <c r="A13662" s="6" t="s">
        <v>333</v>
      </c>
      <c r="B13662" s="4" t="s">
        <v>43</v>
      </c>
      <c r="C13662" s="4" t="s">
        <v>228</v>
      </c>
      <c r="D13662" s="4" t="s">
        <v>231</v>
      </c>
      <c r="E13662" s="5">
        <v>11.21</v>
      </c>
    </row>
    <row r="13663" spans="1:10" ht="11.25" x14ac:dyDescent="0.15">
      <c r="A13663" s="6" t="s">
        <v>333</v>
      </c>
      <c r="B13663" s="4" t="s">
        <v>148</v>
      </c>
      <c r="C13663" s="4" t="s">
        <v>228</v>
      </c>
      <c r="D13663" s="4" t="s">
        <v>334</v>
      </c>
      <c r="E13663" s="5">
        <v>13.61</v>
      </c>
    </row>
    <row r="13664" spans="1:10" ht="11.25" x14ac:dyDescent="0.15">
      <c r="A13664" s="6" t="s">
        <v>333</v>
      </c>
      <c r="B13664" s="4" t="s">
        <v>148</v>
      </c>
      <c r="C13664" s="4" t="s">
        <v>228</v>
      </c>
      <c r="D13664" s="4" t="s">
        <v>234</v>
      </c>
      <c r="E13664" s="5">
        <v>13.24</v>
      </c>
    </row>
    <row r="13665" spans="1:10" ht="11.25" x14ac:dyDescent="0.15">
      <c r="A13665" s="6" t="s">
        <v>333</v>
      </c>
      <c r="B13665" s="4" t="s">
        <v>44</v>
      </c>
      <c r="C13665" s="4" t="s">
        <v>228</v>
      </c>
      <c r="D13665" s="4" t="s">
        <v>334</v>
      </c>
      <c r="E13665" s="5">
        <v>12.67</v>
      </c>
      <c r="F13665" t="s">
        <v>353</v>
      </c>
      <c r="G13665" s="17">
        <f>+E13665+E13666+E13667+E13668+E13669+E13670+E13671+E13672</f>
        <v>94.509999999999991</v>
      </c>
      <c r="H13665" s="17">
        <f>E13673+E13674+E13675+E13676</f>
        <v>48.39</v>
      </c>
      <c r="I13665" s="18">
        <f>+(G13665/4)/(H13665/3)</f>
        <v>1.4648171109733414</v>
      </c>
      <c r="J13665" s="21">
        <f>+(B13665-$K$1)/7</f>
        <v>18</v>
      </c>
    </row>
    <row r="13666" spans="1:10" ht="11.25" x14ac:dyDescent="0.15">
      <c r="A13666" s="6" t="s">
        <v>333</v>
      </c>
      <c r="B13666" s="4" t="s">
        <v>44</v>
      </c>
      <c r="C13666" s="4" t="s">
        <v>228</v>
      </c>
      <c r="D13666" s="4" t="s">
        <v>334</v>
      </c>
      <c r="E13666" s="5">
        <v>12.27</v>
      </c>
    </row>
    <row r="13667" spans="1:10" ht="11.25" x14ac:dyDescent="0.15">
      <c r="A13667" s="6" t="s">
        <v>333</v>
      </c>
      <c r="B13667" s="4" t="s">
        <v>44</v>
      </c>
      <c r="C13667" s="4" t="s">
        <v>228</v>
      </c>
      <c r="D13667" s="4" t="s">
        <v>234</v>
      </c>
      <c r="E13667" s="5">
        <v>11.94</v>
      </c>
    </row>
    <row r="13668" spans="1:10" ht="11.25" x14ac:dyDescent="0.15">
      <c r="A13668" s="6" t="s">
        <v>333</v>
      </c>
      <c r="B13668" s="4" t="s">
        <v>44</v>
      </c>
      <c r="C13668" s="4" t="s">
        <v>228</v>
      </c>
      <c r="D13668" s="4" t="s">
        <v>234</v>
      </c>
      <c r="E13668" s="5">
        <v>11.35</v>
      </c>
    </row>
    <row r="13669" spans="1:10" ht="11.25" x14ac:dyDescent="0.15">
      <c r="A13669" s="6" t="s">
        <v>333</v>
      </c>
      <c r="B13669" s="4" t="s">
        <v>149</v>
      </c>
      <c r="C13669" s="4" t="s">
        <v>228</v>
      </c>
      <c r="D13669" s="4" t="s">
        <v>334</v>
      </c>
      <c r="E13669" s="5">
        <v>11.86</v>
      </c>
    </row>
    <row r="13670" spans="1:10" ht="11.25" x14ac:dyDescent="0.15">
      <c r="A13670" s="6" t="s">
        <v>333</v>
      </c>
      <c r="B13670" s="4" t="s">
        <v>149</v>
      </c>
      <c r="C13670" s="4" t="s">
        <v>228</v>
      </c>
      <c r="D13670" s="4" t="s">
        <v>334</v>
      </c>
      <c r="E13670" s="5">
        <v>12.89</v>
      </c>
    </row>
    <row r="13671" spans="1:10" ht="11.25" x14ac:dyDescent="0.15">
      <c r="A13671" s="6" t="s">
        <v>333</v>
      </c>
      <c r="B13671" s="4" t="s">
        <v>149</v>
      </c>
      <c r="C13671" s="4" t="s">
        <v>228</v>
      </c>
      <c r="D13671" s="4" t="s">
        <v>234</v>
      </c>
      <c r="E13671" s="5">
        <v>13.35</v>
      </c>
    </row>
    <row r="13672" spans="1:10" ht="11.25" x14ac:dyDescent="0.15">
      <c r="A13672" s="6" t="s">
        <v>333</v>
      </c>
      <c r="B13672" s="4" t="s">
        <v>149</v>
      </c>
      <c r="C13672" s="4" t="s">
        <v>228</v>
      </c>
      <c r="D13672" s="4" t="s">
        <v>234</v>
      </c>
      <c r="E13672" s="5">
        <v>8.18</v>
      </c>
    </row>
    <row r="13673" spans="1:10" ht="11.25" x14ac:dyDescent="0.15">
      <c r="A13673" s="6" t="s">
        <v>333</v>
      </c>
      <c r="B13673" s="4" t="s">
        <v>45</v>
      </c>
      <c r="C13673" s="4" t="s">
        <v>228</v>
      </c>
      <c r="D13673" s="4" t="s">
        <v>334</v>
      </c>
      <c r="E13673" s="5">
        <v>12.51</v>
      </c>
      <c r="F13673" t="s">
        <v>354</v>
      </c>
    </row>
    <row r="13674" spans="1:10" ht="11.25" x14ac:dyDescent="0.15">
      <c r="A13674" s="6" t="s">
        <v>333</v>
      </c>
      <c r="B13674" s="4" t="s">
        <v>45</v>
      </c>
      <c r="C13674" s="4" t="s">
        <v>228</v>
      </c>
      <c r="D13674" s="4" t="s">
        <v>234</v>
      </c>
      <c r="E13674" s="5">
        <v>12.03</v>
      </c>
    </row>
    <row r="13675" spans="1:10" ht="11.25" x14ac:dyDescent="0.15">
      <c r="A13675" s="6" t="s">
        <v>333</v>
      </c>
      <c r="B13675" s="4" t="s">
        <v>150</v>
      </c>
      <c r="C13675" s="4" t="s">
        <v>228</v>
      </c>
      <c r="D13675" s="4" t="s">
        <v>334</v>
      </c>
      <c r="E13675" s="5">
        <v>12.3</v>
      </c>
    </row>
    <row r="13676" spans="1:10" ht="11.25" x14ac:dyDescent="0.15">
      <c r="A13676" s="6" t="s">
        <v>333</v>
      </c>
      <c r="B13676" s="4" t="s">
        <v>150</v>
      </c>
      <c r="C13676" s="4" t="s">
        <v>228</v>
      </c>
      <c r="D13676" s="4" t="s">
        <v>234</v>
      </c>
      <c r="E13676" s="5">
        <v>11.55</v>
      </c>
    </row>
    <row r="13677" spans="1:10" ht="11.25" x14ac:dyDescent="0.15">
      <c r="A13677" s="6" t="s">
        <v>333</v>
      </c>
      <c r="B13677" s="4" t="s">
        <v>46</v>
      </c>
      <c r="C13677" s="4" t="s">
        <v>228</v>
      </c>
      <c r="D13677" s="4" t="s">
        <v>334</v>
      </c>
      <c r="E13677" s="5">
        <v>11.88</v>
      </c>
      <c r="F13677" t="s">
        <v>353</v>
      </c>
      <c r="G13677" s="17">
        <f>+E13677+E13678+E13679+E13680+E13681+E13682+E13683+E13684</f>
        <v>86.78</v>
      </c>
      <c r="H13677" s="17">
        <f>E13685+E13686+E13687+E13688+E13689</f>
        <v>51.45</v>
      </c>
      <c r="I13677" s="18">
        <f>+(G13677/4)/(H13677/3)</f>
        <v>1.265014577259475</v>
      </c>
      <c r="J13677" s="21">
        <f>+(B13677-$K$1)/7</f>
        <v>19</v>
      </c>
    </row>
    <row r="13678" spans="1:10" ht="11.25" x14ac:dyDescent="0.15">
      <c r="A13678" s="6" t="s">
        <v>333</v>
      </c>
      <c r="B13678" s="4" t="s">
        <v>46</v>
      </c>
      <c r="C13678" s="4" t="s">
        <v>228</v>
      </c>
      <c r="D13678" s="4" t="s">
        <v>334</v>
      </c>
      <c r="E13678" s="5">
        <v>11.15</v>
      </c>
    </row>
    <row r="13679" spans="1:10" ht="11.25" x14ac:dyDescent="0.15">
      <c r="A13679" s="6" t="s">
        <v>333</v>
      </c>
      <c r="B13679" s="4" t="s">
        <v>46</v>
      </c>
      <c r="C13679" s="4" t="s">
        <v>228</v>
      </c>
      <c r="D13679" s="4" t="s">
        <v>234</v>
      </c>
      <c r="E13679" s="5">
        <v>11.85</v>
      </c>
    </row>
    <row r="13680" spans="1:10" ht="11.25" x14ac:dyDescent="0.15">
      <c r="A13680" s="6" t="s">
        <v>333</v>
      </c>
      <c r="B13680" s="4" t="s">
        <v>46</v>
      </c>
      <c r="C13680" s="4" t="s">
        <v>228</v>
      </c>
      <c r="D13680" s="4" t="s">
        <v>234</v>
      </c>
      <c r="E13680" s="5">
        <v>9.26</v>
      </c>
    </row>
    <row r="13681" spans="1:10" ht="11.25" x14ac:dyDescent="0.15">
      <c r="A13681" s="6" t="s">
        <v>333</v>
      </c>
      <c r="B13681" s="4" t="s">
        <v>151</v>
      </c>
      <c r="C13681" s="4" t="s">
        <v>228</v>
      </c>
      <c r="D13681" s="4" t="s">
        <v>334</v>
      </c>
      <c r="E13681" s="5">
        <v>11.39</v>
      </c>
    </row>
    <row r="13682" spans="1:10" ht="11.25" x14ac:dyDescent="0.15">
      <c r="A13682" s="6" t="s">
        <v>333</v>
      </c>
      <c r="B13682" s="4" t="s">
        <v>151</v>
      </c>
      <c r="C13682" s="4" t="s">
        <v>228</v>
      </c>
      <c r="D13682" s="4" t="s">
        <v>334</v>
      </c>
      <c r="E13682" s="5">
        <v>12.08</v>
      </c>
    </row>
    <row r="13683" spans="1:10" ht="11.25" x14ac:dyDescent="0.15">
      <c r="A13683" s="6" t="s">
        <v>333</v>
      </c>
      <c r="B13683" s="4" t="s">
        <v>151</v>
      </c>
      <c r="C13683" s="4" t="s">
        <v>228</v>
      </c>
      <c r="D13683" s="4" t="s">
        <v>234</v>
      </c>
      <c r="E13683" s="5">
        <v>12.74</v>
      </c>
    </row>
    <row r="13684" spans="1:10" ht="11.25" x14ac:dyDescent="0.15">
      <c r="A13684" s="6" t="s">
        <v>333</v>
      </c>
      <c r="B13684" s="4" t="s">
        <v>151</v>
      </c>
      <c r="C13684" s="4" t="s">
        <v>228</v>
      </c>
      <c r="D13684" s="4" t="s">
        <v>234</v>
      </c>
      <c r="E13684" s="5">
        <v>6.43</v>
      </c>
    </row>
    <row r="13685" spans="1:10" ht="11.25" x14ac:dyDescent="0.15">
      <c r="A13685" s="6" t="s">
        <v>333</v>
      </c>
      <c r="B13685" s="4" t="s">
        <v>47</v>
      </c>
      <c r="C13685" s="4" t="s">
        <v>228</v>
      </c>
      <c r="D13685" s="4" t="s">
        <v>334</v>
      </c>
      <c r="E13685" s="5">
        <v>12.32</v>
      </c>
      <c r="F13685" t="s">
        <v>354</v>
      </c>
    </row>
    <row r="13686" spans="1:10" ht="11.25" x14ac:dyDescent="0.15">
      <c r="A13686" s="6" t="s">
        <v>333</v>
      </c>
      <c r="B13686" s="4" t="s">
        <v>47</v>
      </c>
      <c r="C13686" s="4" t="s">
        <v>228</v>
      </c>
      <c r="D13686" s="4" t="s">
        <v>234</v>
      </c>
      <c r="E13686" s="5">
        <v>11.74</v>
      </c>
    </row>
    <row r="13687" spans="1:10" ht="11.25" x14ac:dyDescent="0.15">
      <c r="A13687" s="6" t="s">
        <v>333</v>
      </c>
      <c r="B13687" s="4" t="s">
        <v>152</v>
      </c>
      <c r="C13687" s="4" t="s">
        <v>228</v>
      </c>
      <c r="D13687" s="4" t="s">
        <v>334</v>
      </c>
      <c r="E13687" s="5">
        <v>13.33</v>
      </c>
    </row>
    <row r="13688" spans="1:10" ht="11.25" x14ac:dyDescent="0.15">
      <c r="A13688" s="6" t="s">
        <v>333</v>
      </c>
      <c r="B13688" s="4" t="s">
        <v>152</v>
      </c>
      <c r="C13688" s="4" t="s">
        <v>228</v>
      </c>
      <c r="D13688" s="4" t="s">
        <v>233</v>
      </c>
      <c r="E13688" s="5">
        <v>10.34</v>
      </c>
    </row>
    <row r="13689" spans="1:10" ht="11.25" x14ac:dyDescent="0.15">
      <c r="A13689" s="6" t="s">
        <v>333</v>
      </c>
      <c r="B13689" s="4" t="s">
        <v>152</v>
      </c>
      <c r="C13689" s="4" t="s">
        <v>228</v>
      </c>
      <c r="D13689" s="4" t="s">
        <v>233</v>
      </c>
      <c r="E13689" s="5">
        <v>3.72</v>
      </c>
    </row>
    <row r="13690" spans="1:10" ht="11.25" x14ac:dyDescent="0.15">
      <c r="A13690" s="6" t="s">
        <v>333</v>
      </c>
      <c r="B13690" s="4" t="s">
        <v>48</v>
      </c>
      <c r="C13690" s="4" t="s">
        <v>228</v>
      </c>
      <c r="D13690" s="4" t="s">
        <v>334</v>
      </c>
      <c r="E13690" s="5">
        <v>11.2</v>
      </c>
      <c r="F13690" t="s">
        <v>353</v>
      </c>
      <c r="G13690" s="17">
        <f>+E13690+E13691+E13692+E13693+E13694+E13695+E13696+E13697</f>
        <v>87.050000000000011</v>
      </c>
      <c r="H13690" s="17">
        <f>E13698+E13699+E13700+E13701+E13702+E13703</f>
        <v>66.63000000000001</v>
      </c>
      <c r="I13690" s="18">
        <f>+(G13690/4)/(H13690/3)</f>
        <v>0.97985141828005395</v>
      </c>
      <c r="J13690" s="21">
        <f>+(B13690-$K$1)/7</f>
        <v>20</v>
      </c>
    </row>
    <row r="13691" spans="1:10" ht="11.25" x14ac:dyDescent="0.15">
      <c r="A13691" s="9" t="s">
        <v>333</v>
      </c>
      <c r="B13691" s="4" t="s">
        <v>48</v>
      </c>
      <c r="C13691" s="4" t="s">
        <v>228</v>
      </c>
      <c r="D13691" s="4" t="s">
        <v>334</v>
      </c>
      <c r="E13691" s="5">
        <v>10.61</v>
      </c>
    </row>
    <row r="13692" spans="1:10" ht="11.25" x14ac:dyDescent="0.15">
      <c r="A13692" s="6" t="s">
        <v>333</v>
      </c>
      <c r="B13692" s="4" t="s">
        <v>48</v>
      </c>
      <c r="C13692" s="4" t="s">
        <v>228</v>
      </c>
      <c r="D13692" s="4" t="s">
        <v>231</v>
      </c>
      <c r="E13692" s="5">
        <v>12.5</v>
      </c>
    </row>
    <row r="13693" spans="1:10" ht="11.25" x14ac:dyDescent="0.15">
      <c r="A13693" s="6" t="s">
        <v>333</v>
      </c>
      <c r="B13693" s="4" t="s">
        <v>48</v>
      </c>
      <c r="C13693" s="4" t="s">
        <v>228</v>
      </c>
      <c r="D13693" s="4" t="s">
        <v>231</v>
      </c>
      <c r="E13693" s="5">
        <v>9.7100000000000009</v>
      </c>
    </row>
    <row r="13694" spans="1:10" ht="11.25" x14ac:dyDescent="0.15">
      <c r="A13694" s="6" t="s">
        <v>333</v>
      </c>
      <c r="B13694" s="4" t="s">
        <v>153</v>
      </c>
      <c r="C13694" s="4" t="s">
        <v>228</v>
      </c>
      <c r="D13694" s="4" t="s">
        <v>231</v>
      </c>
      <c r="E13694" s="5">
        <v>11.84</v>
      </c>
    </row>
    <row r="13695" spans="1:10" ht="11.25" x14ac:dyDescent="0.15">
      <c r="A13695" s="6" t="s">
        <v>333</v>
      </c>
      <c r="B13695" s="4" t="s">
        <v>153</v>
      </c>
      <c r="C13695" s="4" t="s">
        <v>228</v>
      </c>
      <c r="D13695" s="4" t="s">
        <v>231</v>
      </c>
      <c r="E13695" s="5">
        <v>7.74</v>
      </c>
    </row>
    <row r="13696" spans="1:10" ht="11.25" x14ac:dyDescent="0.15">
      <c r="A13696" s="6" t="s">
        <v>333</v>
      </c>
      <c r="B13696" s="4" t="s">
        <v>153</v>
      </c>
      <c r="C13696" s="4" t="s">
        <v>228</v>
      </c>
      <c r="D13696" s="4" t="s">
        <v>233</v>
      </c>
      <c r="E13696" s="5">
        <v>11.88</v>
      </c>
    </row>
    <row r="13697" spans="1:10" ht="11.25" x14ac:dyDescent="0.15">
      <c r="A13697" s="6" t="s">
        <v>333</v>
      </c>
      <c r="B13697" s="4" t="s">
        <v>153</v>
      </c>
      <c r="C13697" s="4" t="s">
        <v>228</v>
      </c>
      <c r="D13697" s="4" t="s">
        <v>233</v>
      </c>
      <c r="E13697" s="5">
        <v>11.57</v>
      </c>
    </row>
    <row r="13698" spans="1:10" ht="11.25" x14ac:dyDescent="0.15">
      <c r="A13698" s="6" t="s">
        <v>333</v>
      </c>
      <c r="B13698" s="4" t="s">
        <v>49</v>
      </c>
      <c r="C13698" s="4" t="s">
        <v>256</v>
      </c>
      <c r="D13698" s="4" t="s">
        <v>257</v>
      </c>
      <c r="E13698" s="5">
        <v>12.5</v>
      </c>
      <c r="F13698" t="s">
        <v>354</v>
      </c>
    </row>
    <row r="13699" spans="1:10" ht="11.25" x14ac:dyDescent="0.15">
      <c r="A13699" s="6" t="s">
        <v>333</v>
      </c>
      <c r="B13699" s="4" t="s">
        <v>49</v>
      </c>
      <c r="C13699" s="4" t="s">
        <v>228</v>
      </c>
      <c r="D13699" s="4" t="s">
        <v>334</v>
      </c>
      <c r="E13699" s="5">
        <v>13.49</v>
      </c>
    </row>
    <row r="13700" spans="1:10" ht="11.25" x14ac:dyDescent="0.15">
      <c r="A13700" s="6" t="s">
        <v>333</v>
      </c>
      <c r="B13700" s="4" t="s">
        <v>49</v>
      </c>
      <c r="C13700" s="4" t="s">
        <v>228</v>
      </c>
      <c r="D13700" s="4" t="s">
        <v>234</v>
      </c>
      <c r="E13700" s="5">
        <v>13.02</v>
      </c>
    </row>
    <row r="13701" spans="1:10" ht="11.25" x14ac:dyDescent="0.15">
      <c r="A13701" s="6" t="s">
        <v>333</v>
      </c>
      <c r="B13701" s="4" t="s">
        <v>154</v>
      </c>
      <c r="C13701" s="4" t="s">
        <v>228</v>
      </c>
      <c r="D13701" s="4" t="s">
        <v>334</v>
      </c>
      <c r="E13701" s="5">
        <v>9.11</v>
      </c>
    </row>
    <row r="13702" spans="1:10" ht="11.25" x14ac:dyDescent="0.15">
      <c r="A13702" s="6" t="s">
        <v>333</v>
      </c>
      <c r="B13702" s="4" t="s">
        <v>154</v>
      </c>
      <c r="C13702" s="4" t="s">
        <v>228</v>
      </c>
      <c r="D13702" s="4" t="s">
        <v>334</v>
      </c>
      <c r="E13702" s="5">
        <v>5.71</v>
      </c>
    </row>
    <row r="13703" spans="1:10" ht="11.25" x14ac:dyDescent="0.15">
      <c r="A13703" s="6" t="s">
        <v>333</v>
      </c>
      <c r="B13703" s="4" t="s">
        <v>154</v>
      </c>
      <c r="C13703" s="4" t="s">
        <v>228</v>
      </c>
      <c r="D13703" s="4" t="s">
        <v>234</v>
      </c>
      <c r="E13703" s="5">
        <v>12.8</v>
      </c>
    </row>
    <row r="13704" spans="1:10" ht="11.25" x14ac:dyDescent="0.15">
      <c r="A13704" s="6" t="s">
        <v>333</v>
      </c>
      <c r="B13704" s="4" t="s">
        <v>50</v>
      </c>
      <c r="C13704" s="4" t="s">
        <v>228</v>
      </c>
      <c r="D13704" s="4" t="s">
        <v>334</v>
      </c>
      <c r="E13704" s="5">
        <v>12.01</v>
      </c>
      <c r="F13704" t="s">
        <v>353</v>
      </c>
      <c r="G13704" s="17">
        <f>+E13704+E13705+E13706+E13707+E13708+E13709+E13710+E13711</f>
        <v>84.25</v>
      </c>
      <c r="H13704" s="17">
        <f>E13712+E13713+E13714+E13715+E13716+E13717</f>
        <v>54.999999999999993</v>
      </c>
      <c r="I13704" s="18">
        <f>+(G13704/4)/(H13704/3)</f>
        <v>1.1488636363636364</v>
      </c>
      <c r="J13704" s="21">
        <f>+(B13704-$K$1)/7</f>
        <v>21</v>
      </c>
    </row>
    <row r="13705" spans="1:10" ht="11.25" x14ac:dyDescent="0.15">
      <c r="A13705" s="6" t="s">
        <v>333</v>
      </c>
      <c r="B13705" s="4" t="s">
        <v>50</v>
      </c>
      <c r="C13705" s="4" t="s">
        <v>228</v>
      </c>
      <c r="D13705" s="4" t="s">
        <v>334</v>
      </c>
      <c r="E13705" s="5">
        <v>12.17</v>
      </c>
    </row>
    <row r="13706" spans="1:10" ht="11.25" x14ac:dyDescent="0.15">
      <c r="A13706" s="6" t="s">
        <v>333</v>
      </c>
      <c r="B13706" s="4" t="s">
        <v>50</v>
      </c>
      <c r="C13706" s="4" t="s">
        <v>228</v>
      </c>
      <c r="D13706" s="4" t="s">
        <v>234</v>
      </c>
      <c r="E13706" s="5">
        <v>12.83</v>
      </c>
    </row>
    <row r="13707" spans="1:10" ht="11.25" x14ac:dyDescent="0.15">
      <c r="A13707" s="6" t="s">
        <v>333</v>
      </c>
      <c r="B13707" s="4" t="s">
        <v>50</v>
      </c>
      <c r="C13707" s="4" t="s">
        <v>228</v>
      </c>
      <c r="D13707" s="4" t="s">
        <v>234</v>
      </c>
      <c r="E13707" s="5">
        <v>8.65</v>
      </c>
    </row>
    <row r="13708" spans="1:10" ht="11.25" x14ac:dyDescent="0.15">
      <c r="A13708" s="6" t="s">
        <v>333</v>
      </c>
      <c r="B13708" s="4" t="s">
        <v>155</v>
      </c>
      <c r="C13708" s="4" t="s">
        <v>228</v>
      </c>
      <c r="D13708" s="4" t="s">
        <v>334</v>
      </c>
      <c r="E13708" s="5">
        <v>9.57</v>
      </c>
    </row>
    <row r="13709" spans="1:10" ht="11.25" x14ac:dyDescent="0.15">
      <c r="A13709" s="6" t="s">
        <v>333</v>
      </c>
      <c r="B13709" s="4" t="s">
        <v>155</v>
      </c>
      <c r="C13709" s="4" t="s">
        <v>228</v>
      </c>
      <c r="D13709" s="4" t="s">
        <v>334</v>
      </c>
      <c r="E13709" s="5">
        <v>10.33</v>
      </c>
    </row>
    <row r="13710" spans="1:10" ht="11.25" x14ac:dyDescent="0.15">
      <c r="A13710" s="6" t="s">
        <v>333</v>
      </c>
      <c r="B13710" s="4" t="s">
        <v>155</v>
      </c>
      <c r="C13710" s="4" t="s">
        <v>228</v>
      </c>
      <c r="D13710" s="4" t="s">
        <v>234</v>
      </c>
      <c r="E13710" s="5">
        <v>11.56</v>
      </c>
    </row>
    <row r="13711" spans="1:10" ht="11.25" x14ac:dyDescent="0.15">
      <c r="A13711" s="6" t="s">
        <v>333</v>
      </c>
      <c r="B13711" s="4" t="s">
        <v>155</v>
      </c>
      <c r="C13711" s="4" t="s">
        <v>228</v>
      </c>
      <c r="D13711" s="4" t="s">
        <v>234</v>
      </c>
      <c r="E13711" s="5">
        <v>7.13</v>
      </c>
    </row>
    <row r="13712" spans="1:10" ht="11.25" x14ac:dyDescent="0.15">
      <c r="A13712" s="6" t="s">
        <v>333</v>
      </c>
      <c r="B13712" s="4" t="s">
        <v>51</v>
      </c>
      <c r="C13712" s="4" t="s">
        <v>228</v>
      </c>
      <c r="D13712" s="4" t="s">
        <v>334</v>
      </c>
      <c r="E13712" s="5">
        <v>12.49</v>
      </c>
      <c r="F13712" t="s">
        <v>354</v>
      </c>
    </row>
    <row r="13713" spans="1:6" ht="11.25" x14ac:dyDescent="0.15">
      <c r="A13713" s="6" t="s">
        <v>333</v>
      </c>
      <c r="B13713" s="4" t="s">
        <v>51</v>
      </c>
      <c r="C13713" s="4" t="s">
        <v>228</v>
      </c>
      <c r="D13713" s="4" t="s">
        <v>233</v>
      </c>
      <c r="E13713" s="5">
        <v>12.75</v>
      </c>
    </row>
    <row r="13714" spans="1:6" ht="11.25" x14ac:dyDescent="0.15">
      <c r="A13714" s="6" t="s">
        <v>333</v>
      </c>
      <c r="B13714" s="4" t="s">
        <v>156</v>
      </c>
      <c r="C13714" s="4" t="s">
        <v>228</v>
      </c>
      <c r="D13714" s="4" t="s">
        <v>334</v>
      </c>
      <c r="E13714" s="5">
        <v>13.37</v>
      </c>
    </row>
    <row r="13715" spans="1:6" ht="11.25" x14ac:dyDescent="0.15">
      <c r="A13715" s="6" t="s">
        <v>333</v>
      </c>
      <c r="B13715" s="4" t="s">
        <v>156</v>
      </c>
      <c r="C13715" s="4" t="s">
        <v>228</v>
      </c>
      <c r="D13715" s="4" t="s">
        <v>335</v>
      </c>
      <c r="E13715" s="5">
        <v>3.41</v>
      </c>
    </row>
    <row r="13716" spans="1:6" ht="11.25" x14ac:dyDescent="0.15">
      <c r="A13716" s="6" t="s">
        <v>333</v>
      </c>
      <c r="B13716" s="4" t="s">
        <v>156</v>
      </c>
      <c r="C13716" s="4" t="s">
        <v>228</v>
      </c>
      <c r="D13716" s="4" t="s">
        <v>233</v>
      </c>
      <c r="E13716" s="5">
        <v>11.02</v>
      </c>
    </row>
    <row r="13717" spans="1:6" ht="11.25" x14ac:dyDescent="0.15">
      <c r="A13717" s="6" t="s">
        <v>333</v>
      </c>
      <c r="B13717" s="4" t="s">
        <v>156</v>
      </c>
      <c r="C13717" s="4" t="s">
        <v>228</v>
      </c>
      <c r="D13717" s="4" t="s">
        <v>233</v>
      </c>
      <c r="E13717" s="5">
        <v>1.96</v>
      </c>
    </row>
    <row r="13718" spans="1:6" ht="11.25" x14ac:dyDescent="0.15">
      <c r="A13718" s="6" t="s">
        <v>333</v>
      </c>
      <c r="B13718" s="4" t="s">
        <v>157</v>
      </c>
      <c r="C13718" s="4" t="s">
        <v>228</v>
      </c>
      <c r="D13718" s="4" t="s">
        <v>334</v>
      </c>
      <c r="E13718" s="5">
        <v>11.5</v>
      </c>
      <c r="F13718" s="13" t="s">
        <v>353</v>
      </c>
    </row>
    <row r="13719" spans="1:6" ht="11.25" x14ac:dyDescent="0.15">
      <c r="A13719" s="6" t="s">
        <v>333</v>
      </c>
      <c r="B13719" s="4" t="s">
        <v>157</v>
      </c>
      <c r="C13719" s="4" t="s">
        <v>228</v>
      </c>
      <c r="D13719" s="4" t="s">
        <v>334</v>
      </c>
      <c r="E13719" s="5">
        <v>12.03</v>
      </c>
      <c r="F13719" s="13"/>
    </row>
    <row r="13720" spans="1:6" ht="11.25" x14ac:dyDescent="0.15">
      <c r="A13720" s="6" t="s">
        <v>333</v>
      </c>
      <c r="B13720" s="4" t="s">
        <v>157</v>
      </c>
      <c r="C13720" s="4" t="s">
        <v>228</v>
      </c>
      <c r="D13720" s="4" t="s">
        <v>234</v>
      </c>
      <c r="E13720" s="5">
        <v>12.94</v>
      </c>
      <c r="F13720" s="13"/>
    </row>
    <row r="13721" spans="1:6" ht="11.25" x14ac:dyDescent="0.15">
      <c r="A13721" s="6" t="s">
        <v>333</v>
      </c>
      <c r="B13721" s="4" t="s">
        <v>157</v>
      </c>
      <c r="C13721" s="4" t="s">
        <v>228</v>
      </c>
      <c r="D13721" s="4" t="s">
        <v>234</v>
      </c>
      <c r="E13721" s="5">
        <v>11.02</v>
      </c>
      <c r="F13721" s="13"/>
    </row>
    <row r="13722" spans="1:6" ht="11.25" x14ac:dyDescent="0.15">
      <c r="A13722" s="6" t="s">
        <v>333</v>
      </c>
      <c r="B13722" s="4" t="s">
        <v>52</v>
      </c>
      <c r="C13722" s="4" t="s">
        <v>228</v>
      </c>
      <c r="D13722" s="4" t="s">
        <v>334</v>
      </c>
      <c r="E13722" s="5">
        <v>14.65</v>
      </c>
      <c r="F13722" s="13" t="s">
        <v>354</v>
      </c>
    </row>
    <row r="13723" spans="1:6" ht="11.25" x14ac:dyDescent="0.15">
      <c r="A13723" s="6" t="s">
        <v>333</v>
      </c>
      <c r="B13723" s="4" t="s">
        <v>52</v>
      </c>
      <c r="C13723" s="4" t="s">
        <v>228</v>
      </c>
      <c r="D13723" s="4" t="s">
        <v>334</v>
      </c>
      <c r="E13723" s="5">
        <v>16.48</v>
      </c>
    </row>
    <row r="13724" spans="1:6" ht="11.25" x14ac:dyDescent="0.15">
      <c r="A13724" s="6" t="s">
        <v>333</v>
      </c>
      <c r="B13724" s="4" t="s">
        <v>52</v>
      </c>
      <c r="C13724" s="4" t="s">
        <v>228</v>
      </c>
      <c r="D13724" s="4" t="s">
        <v>234</v>
      </c>
      <c r="E13724" s="5">
        <v>15.07</v>
      </c>
    </row>
    <row r="13725" spans="1:6" ht="11.25" x14ac:dyDescent="0.15">
      <c r="A13725" s="6" t="s">
        <v>333</v>
      </c>
      <c r="B13725" s="4" t="s">
        <v>52</v>
      </c>
      <c r="C13725" s="4" t="s">
        <v>228</v>
      </c>
      <c r="D13725" s="4" t="s">
        <v>234</v>
      </c>
      <c r="E13725" s="5">
        <v>15.12</v>
      </c>
    </row>
    <row r="13726" spans="1:6" ht="11.25" x14ac:dyDescent="0.15">
      <c r="A13726" s="6" t="s">
        <v>333</v>
      </c>
      <c r="B13726" s="4" t="s">
        <v>158</v>
      </c>
      <c r="C13726" s="4" t="s">
        <v>228</v>
      </c>
      <c r="D13726" s="4" t="s">
        <v>334</v>
      </c>
      <c r="E13726" s="5">
        <v>10.32</v>
      </c>
    </row>
    <row r="13727" spans="1:6" ht="11.25" x14ac:dyDescent="0.15">
      <c r="A13727" s="6" t="s">
        <v>333</v>
      </c>
      <c r="B13727" s="4" t="s">
        <v>158</v>
      </c>
      <c r="C13727" s="4" t="s">
        <v>228</v>
      </c>
      <c r="D13727" s="4" t="s">
        <v>334</v>
      </c>
      <c r="E13727" s="5">
        <v>7.43</v>
      </c>
    </row>
    <row r="13728" spans="1:6" ht="11.25" x14ac:dyDescent="0.15">
      <c r="A13728" s="6" t="s">
        <v>333</v>
      </c>
      <c r="B13728" s="4" t="s">
        <v>158</v>
      </c>
      <c r="C13728" s="4" t="s">
        <v>228</v>
      </c>
      <c r="D13728" s="4" t="s">
        <v>234</v>
      </c>
      <c r="E13728" s="5">
        <v>10.9</v>
      </c>
    </row>
    <row r="13729" spans="1:10" ht="11.25" x14ac:dyDescent="0.15">
      <c r="A13729" s="6" t="s">
        <v>333</v>
      </c>
      <c r="B13729" s="4" t="s">
        <v>158</v>
      </c>
      <c r="C13729" s="4" t="s">
        <v>228</v>
      </c>
      <c r="D13729" s="4" t="s">
        <v>234</v>
      </c>
      <c r="E13729" s="5">
        <v>5.46</v>
      </c>
    </row>
    <row r="13730" spans="1:10" ht="11.25" x14ac:dyDescent="0.15">
      <c r="A13730" s="6" t="s">
        <v>333</v>
      </c>
      <c r="B13730" s="4" t="s">
        <v>53</v>
      </c>
      <c r="C13730" s="4" t="s">
        <v>228</v>
      </c>
      <c r="D13730" s="4" t="s">
        <v>334</v>
      </c>
      <c r="E13730" s="5">
        <v>12.44</v>
      </c>
      <c r="F13730" t="s">
        <v>353</v>
      </c>
      <c r="G13730" s="17">
        <f>+E13730+E13731+E13732+E13733+E13734+E13735+E13736+E13737</f>
        <v>85.100000000000009</v>
      </c>
      <c r="H13730" s="17">
        <f>E13738+E13739+E13740+E13741+E13742+E13743+E13744</f>
        <v>55.330000000000013</v>
      </c>
      <c r="I13730" s="18">
        <f>+(G13730/4)/(H13730/3)</f>
        <v>1.1535333453822518</v>
      </c>
      <c r="J13730" s="21">
        <f>+(B13730-$K$1)/7</f>
        <v>23</v>
      </c>
    </row>
    <row r="13731" spans="1:10" ht="11.25" x14ac:dyDescent="0.15">
      <c r="A13731" s="6" t="s">
        <v>333</v>
      </c>
      <c r="B13731" s="4" t="s">
        <v>53</v>
      </c>
      <c r="C13731" s="4" t="s">
        <v>228</v>
      </c>
      <c r="D13731" s="4" t="s">
        <v>334</v>
      </c>
      <c r="E13731" s="5">
        <v>10.59</v>
      </c>
    </row>
    <row r="13732" spans="1:10" ht="11.25" x14ac:dyDescent="0.15">
      <c r="A13732" s="6" t="s">
        <v>333</v>
      </c>
      <c r="B13732" s="4" t="s">
        <v>53</v>
      </c>
      <c r="C13732" s="4" t="s">
        <v>228</v>
      </c>
      <c r="D13732" s="4" t="s">
        <v>234</v>
      </c>
      <c r="E13732" s="5">
        <v>12.45</v>
      </c>
    </row>
    <row r="13733" spans="1:10" ht="11.25" x14ac:dyDescent="0.15">
      <c r="A13733" s="6" t="s">
        <v>333</v>
      </c>
      <c r="B13733" s="4" t="s">
        <v>53</v>
      </c>
      <c r="C13733" s="4" t="s">
        <v>228</v>
      </c>
      <c r="D13733" s="4" t="s">
        <v>234</v>
      </c>
      <c r="E13733" s="5">
        <v>8.4600000000000009</v>
      </c>
    </row>
    <row r="13734" spans="1:10" ht="11.25" x14ac:dyDescent="0.15">
      <c r="A13734" s="6" t="s">
        <v>333</v>
      </c>
      <c r="B13734" s="4" t="s">
        <v>159</v>
      </c>
      <c r="C13734" s="4" t="s">
        <v>228</v>
      </c>
      <c r="D13734" s="4" t="s">
        <v>334</v>
      </c>
      <c r="E13734" s="5">
        <v>9.8000000000000007</v>
      </c>
    </row>
    <row r="13735" spans="1:10" ht="11.25" x14ac:dyDescent="0.15">
      <c r="A13735" s="6" t="s">
        <v>333</v>
      </c>
      <c r="B13735" s="4" t="s">
        <v>159</v>
      </c>
      <c r="C13735" s="4" t="s">
        <v>228</v>
      </c>
      <c r="D13735" s="4" t="s">
        <v>334</v>
      </c>
      <c r="E13735" s="5">
        <v>11.8</v>
      </c>
    </row>
    <row r="13736" spans="1:10" ht="11.25" x14ac:dyDescent="0.15">
      <c r="A13736" s="6" t="s">
        <v>333</v>
      </c>
      <c r="B13736" s="4" t="s">
        <v>159</v>
      </c>
      <c r="C13736" s="4" t="s">
        <v>228</v>
      </c>
      <c r="D13736" s="4" t="s">
        <v>234</v>
      </c>
      <c r="E13736" s="5">
        <v>11.83</v>
      </c>
    </row>
    <row r="13737" spans="1:10" ht="11.25" x14ac:dyDescent="0.15">
      <c r="A13737" s="6" t="s">
        <v>333</v>
      </c>
      <c r="B13737" s="4" t="s">
        <v>159</v>
      </c>
      <c r="C13737" s="4" t="s">
        <v>228</v>
      </c>
      <c r="D13737" s="4" t="s">
        <v>234</v>
      </c>
      <c r="E13737" s="5">
        <v>7.73</v>
      </c>
    </row>
    <row r="13738" spans="1:10" ht="11.25" x14ac:dyDescent="0.15">
      <c r="A13738" s="6" t="s">
        <v>333</v>
      </c>
      <c r="B13738" s="4" t="s">
        <v>54</v>
      </c>
      <c r="C13738" s="4" t="s">
        <v>228</v>
      </c>
      <c r="D13738" s="4" t="s">
        <v>334</v>
      </c>
      <c r="E13738" s="5">
        <v>10.43</v>
      </c>
      <c r="F13738" t="s">
        <v>354</v>
      </c>
    </row>
    <row r="13739" spans="1:10" ht="11.25" x14ac:dyDescent="0.15">
      <c r="A13739" s="6" t="s">
        <v>333</v>
      </c>
      <c r="B13739" s="4" t="s">
        <v>54</v>
      </c>
      <c r="C13739" s="4" t="s">
        <v>228</v>
      </c>
      <c r="D13739" s="4" t="s">
        <v>334</v>
      </c>
      <c r="E13739" s="5">
        <v>2.86</v>
      </c>
    </row>
    <row r="13740" spans="1:10" ht="11.25" x14ac:dyDescent="0.15">
      <c r="A13740" s="9" t="s">
        <v>333</v>
      </c>
      <c r="B13740" s="4" t="s">
        <v>54</v>
      </c>
      <c r="C13740" s="4" t="s">
        <v>228</v>
      </c>
      <c r="D13740" s="4" t="s">
        <v>234</v>
      </c>
      <c r="E13740" s="5">
        <v>8.31</v>
      </c>
    </row>
    <row r="13741" spans="1:10" ht="11.25" x14ac:dyDescent="0.15">
      <c r="A13741" s="6" t="s">
        <v>333</v>
      </c>
      <c r="B13741" s="4" t="s">
        <v>54</v>
      </c>
      <c r="C13741" s="4" t="s">
        <v>228</v>
      </c>
      <c r="D13741" s="4" t="s">
        <v>234</v>
      </c>
      <c r="E13741" s="5">
        <v>5.12</v>
      </c>
    </row>
    <row r="13742" spans="1:10" ht="11.25" x14ac:dyDescent="0.15">
      <c r="A13742" s="6" t="s">
        <v>333</v>
      </c>
      <c r="B13742" s="4" t="s">
        <v>160</v>
      </c>
      <c r="C13742" s="4" t="s">
        <v>228</v>
      </c>
      <c r="D13742" s="4" t="s">
        <v>334</v>
      </c>
      <c r="E13742" s="5">
        <v>8.32</v>
      </c>
    </row>
    <row r="13743" spans="1:10" ht="11.25" x14ac:dyDescent="0.15">
      <c r="A13743" s="6" t="s">
        <v>333</v>
      </c>
      <c r="B13743" s="4" t="s">
        <v>160</v>
      </c>
      <c r="C13743" s="4" t="s">
        <v>228</v>
      </c>
      <c r="D13743" s="4" t="s">
        <v>334</v>
      </c>
      <c r="E13743" s="5">
        <v>7.2</v>
      </c>
    </row>
    <row r="13744" spans="1:10" ht="11.25" x14ac:dyDescent="0.15">
      <c r="A13744" s="6" t="s">
        <v>333</v>
      </c>
      <c r="B13744" s="4" t="s">
        <v>160</v>
      </c>
      <c r="C13744" s="4" t="s">
        <v>228</v>
      </c>
      <c r="D13744" s="4" t="s">
        <v>234</v>
      </c>
      <c r="E13744" s="5">
        <v>13.09</v>
      </c>
    </row>
    <row r="13745" spans="1:10" ht="11.25" x14ac:dyDescent="0.15">
      <c r="A13745" s="6" t="s">
        <v>333</v>
      </c>
      <c r="B13745" s="4" t="s">
        <v>55</v>
      </c>
      <c r="C13745" s="4" t="s">
        <v>228</v>
      </c>
      <c r="D13745" s="4" t="s">
        <v>334</v>
      </c>
      <c r="E13745" s="5">
        <v>11.07</v>
      </c>
      <c r="F13745" t="s">
        <v>353</v>
      </c>
      <c r="G13745" s="17">
        <f>+E13745+E13746+E13747+E13748+E13749+E13750+E13751+E13752</f>
        <v>81.790000000000006</v>
      </c>
      <c r="H13745" s="17">
        <f>E13753+E13754+E13755+E13756+E13757</f>
        <v>56.49</v>
      </c>
      <c r="I13745" s="18">
        <f>+(G13745/4)/(H13745/3)</f>
        <v>1.0859001593202335</v>
      </c>
      <c r="J13745" s="21">
        <f>+(B13745-$K$1)/7</f>
        <v>24</v>
      </c>
    </row>
    <row r="13746" spans="1:10" ht="11.25" x14ac:dyDescent="0.15">
      <c r="A13746" s="6" t="s">
        <v>333</v>
      </c>
      <c r="B13746" s="4" t="s">
        <v>55</v>
      </c>
      <c r="C13746" s="4" t="s">
        <v>228</v>
      </c>
      <c r="D13746" s="4" t="s">
        <v>334</v>
      </c>
      <c r="E13746" s="5">
        <v>9.3699999999999992</v>
      </c>
    </row>
    <row r="13747" spans="1:10" ht="11.25" x14ac:dyDescent="0.15">
      <c r="A13747" s="6" t="s">
        <v>333</v>
      </c>
      <c r="B13747" s="4" t="s">
        <v>55</v>
      </c>
      <c r="C13747" s="4" t="s">
        <v>228</v>
      </c>
      <c r="D13747" s="4" t="s">
        <v>234</v>
      </c>
      <c r="E13747" s="5">
        <v>12.36</v>
      </c>
    </row>
    <row r="13748" spans="1:10" ht="11.25" x14ac:dyDescent="0.15">
      <c r="A13748" s="6" t="s">
        <v>333</v>
      </c>
      <c r="B13748" s="4" t="s">
        <v>55</v>
      </c>
      <c r="C13748" s="4" t="s">
        <v>228</v>
      </c>
      <c r="D13748" s="4" t="s">
        <v>234</v>
      </c>
      <c r="E13748" s="5">
        <v>8.5500000000000007</v>
      </c>
    </row>
    <row r="13749" spans="1:10" ht="11.25" x14ac:dyDescent="0.15">
      <c r="A13749" s="6" t="s">
        <v>333</v>
      </c>
      <c r="B13749" s="4" t="s">
        <v>161</v>
      </c>
      <c r="C13749" s="4" t="s">
        <v>228</v>
      </c>
      <c r="D13749" s="4" t="s">
        <v>334</v>
      </c>
      <c r="E13749" s="5">
        <v>9.56</v>
      </c>
    </row>
    <row r="13750" spans="1:10" ht="11.25" x14ac:dyDescent="0.15">
      <c r="A13750" s="6" t="s">
        <v>333</v>
      </c>
      <c r="B13750" s="4" t="s">
        <v>161</v>
      </c>
      <c r="C13750" s="4" t="s">
        <v>228</v>
      </c>
      <c r="D13750" s="4" t="s">
        <v>334</v>
      </c>
      <c r="E13750" s="5">
        <v>11.17</v>
      </c>
    </row>
    <row r="13751" spans="1:10" ht="11.25" x14ac:dyDescent="0.15">
      <c r="A13751" s="6" t="s">
        <v>333</v>
      </c>
      <c r="B13751" s="4" t="s">
        <v>161</v>
      </c>
      <c r="C13751" s="4" t="s">
        <v>228</v>
      </c>
      <c r="D13751" s="4" t="s">
        <v>234</v>
      </c>
      <c r="E13751" s="5">
        <v>12.56</v>
      </c>
    </row>
    <row r="13752" spans="1:10" ht="11.25" x14ac:dyDescent="0.15">
      <c r="A13752" s="6" t="s">
        <v>333</v>
      </c>
      <c r="B13752" s="4" t="s">
        <v>161</v>
      </c>
      <c r="C13752" s="4" t="s">
        <v>228</v>
      </c>
      <c r="D13752" s="4" t="s">
        <v>234</v>
      </c>
      <c r="E13752" s="5">
        <v>7.15</v>
      </c>
    </row>
    <row r="13753" spans="1:10" ht="11.25" x14ac:dyDescent="0.15">
      <c r="A13753" s="6" t="s">
        <v>333</v>
      </c>
      <c r="B13753" s="4" t="s">
        <v>56</v>
      </c>
      <c r="C13753" s="4" t="s">
        <v>228</v>
      </c>
      <c r="D13753" s="4" t="s">
        <v>334</v>
      </c>
      <c r="E13753" s="5">
        <v>11.09</v>
      </c>
      <c r="F13753" t="s">
        <v>354</v>
      </c>
    </row>
    <row r="13754" spans="1:10" ht="11.25" x14ac:dyDescent="0.15">
      <c r="A13754" s="6" t="s">
        <v>333</v>
      </c>
      <c r="B13754" s="4" t="s">
        <v>56</v>
      </c>
      <c r="C13754" s="4" t="s">
        <v>228</v>
      </c>
      <c r="D13754" s="4" t="s">
        <v>234</v>
      </c>
      <c r="E13754" s="5">
        <v>13.14</v>
      </c>
    </row>
    <row r="13755" spans="1:10" ht="11.25" x14ac:dyDescent="0.15">
      <c r="A13755" s="6" t="s">
        <v>333</v>
      </c>
      <c r="B13755" s="4" t="s">
        <v>162</v>
      </c>
      <c r="C13755" s="4" t="s">
        <v>228</v>
      </c>
      <c r="D13755" s="4" t="s">
        <v>334</v>
      </c>
      <c r="E13755" s="5">
        <v>8.5</v>
      </c>
    </row>
    <row r="13756" spans="1:10" ht="11.25" x14ac:dyDescent="0.15">
      <c r="A13756" s="6" t="s">
        <v>333</v>
      </c>
      <c r="B13756" s="4" t="s">
        <v>162</v>
      </c>
      <c r="C13756" s="4" t="s">
        <v>228</v>
      </c>
      <c r="D13756" s="4" t="s">
        <v>334</v>
      </c>
      <c r="E13756" s="5">
        <v>8.52</v>
      </c>
    </row>
    <row r="13757" spans="1:10" ht="11.25" x14ac:dyDescent="0.15">
      <c r="A13757" s="6" t="s">
        <v>333</v>
      </c>
      <c r="B13757" s="4" t="s">
        <v>162</v>
      </c>
      <c r="C13757" s="4" t="s">
        <v>228</v>
      </c>
      <c r="D13757" s="4" t="s">
        <v>234</v>
      </c>
      <c r="E13757" s="5">
        <v>15.24</v>
      </c>
    </row>
    <row r="13758" spans="1:10" ht="11.25" x14ac:dyDescent="0.15">
      <c r="A13758" s="6" t="s">
        <v>333</v>
      </c>
      <c r="B13758" s="4" t="s">
        <v>57</v>
      </c>
      <c r="C13758" s="4" t="s">
        <v>228</v>
      </c>
      <c r="D13758" s="4" t="s">
        <v>334</v>
      </c>
      <c r="E13758" s="5">
        <v>10.36</v>
      </c>
      <c r="F13758" t="s">
        <v>353</v>
      </c>
      <c r="G13758" s="17">
        <f>+E13758+E13759+E13760+E13761+E13762+E13763+E13764+E13765</f>
        <v>84.86</v>
      </c>
      <c r="H13758" s="17">
        <f>E13766+E13767+E13768+E13769+E13770</f>
        <v>58.430000000000007</v>
      </c>
      <c r="I13758" s="18">
        <f>+(G13758/4)/(H13758/3)</f>
        <v>1.0892520965257571</v>
      </c>
      <c r="J13758" s="21">
        <f>+(B13758-$K$1)/7</f>
        <v>25</v>
      </c>
    </row>
    <row r="13759" spans="1:10" ht="11.25" x14ac:dyDescent="0.15">
      <c r="A13759" s="6" t="s">
        <v>333</v>
      </c>
      <c r="B13759" s="4" t="s">
        <v>57</v>
      </c>
      <c r="C13759" s="4" t="s">
        <v>228</v>
      </c>
      <c r="D13759" s="4" t="s">
        <v>334</v>
      </c>
      <c r="E13759" s="5">
        <v>10.64</v>
      </c>
    </row>
    <row r="13760" spans="1:10" ht="11.25" x14ac:dyDescent="0.15">
      <c r="A13760" s="6" t="s">
        <v>333</v>
      </c>
      <c r="B13760" s="4" t="s">
        <v>57</v>
      </c>
      <c r="C13760" s="4" t="s">
        <v>228</v>
      </c>
      <c r="D13760" s="4" t="s">
        <v>234</v>
      </c>
      <c r="E13760" s="5">
        <v>12.22</v>
      </c>
    </row>
    <row r="13761" spans="1:10" ht="11.25" x14ac:dyDescent="0.15">
      <c r="A13761" s="6" t="s">
        <v>333</v>
      </c>
      <c r="B13761" s="4" t="s">
        <v>57</v>
      </c>
      <c r="C13761" s="4" t="s">
        <v>228</v>
      </c>
      <c r="D13761" s="4" t="s">
        <v>234</v>
      </c>
      <c r="E13761" s="5">
        <v>9.64</v>
      </c>
    </row>
    <row r="13762" spans="1:10" ht="11.25" x14ac:dyDescent="0.15">
      <c r="A13762" s="6" t="s">
        <v>333</v>
      </c>
      <c r="B13762" s="4" t="s">
        <v>163</v>
      </c>
      <c r="C13762" s="4" t="s">
        <v>228</v>
      </c>
      <c r="D13762" s="4" t="s">
        <v>334</v>
      </c>
      <c r="E13762" s="5">
        <v>10.47</v>
      </c>
    </row>
    <row r="13763" spans="1:10" ht="11.25" x14ac:dyDescent="0.15">
      <c r="A13763" s="6" t="s">
        <v>333</v>
      </c>
      <c r="B13763" s="4" t="s">
        <v>163</v>
      </c>
      <c r="C13763" s="4" t="s">
        <v>228</v>
      </c>
      <c r="D13763" s="4" t="s">
        <v>334</v>
      </c>
      <c r="E13763" s="5">
        <v>11.64</v>
      </c>
    </row>
    <row r="13764" spans="1:10" ht="11.25" x14ac:dyDescent="0.15">
      <c r="A13764" s="6" t="s">
        <v>333</v>
      </c>
      <c r="B13764" s="4" t="s">
        <v>163</v>
      </c>
      <c r="C13764" s="4" t="s">
        <v>228</v>
      </c>
      <c r="D13764" s="4" t="s">
        <v>234</v>
      </c>
      <c r="E13764" s="5">
        <v>12.31</v>
      </c>
    </row>
    <row r="13765" spans="1:10" ht="11.25" x14ac:dyDescent="0.15">
      <c r="A13765" s="6" t="s">
        <v>333</v>
      </c>
      <c r="B13765" s="4" t="s">
        <v>163</v>
      </c>
      <c r="C13765" s="4" t="s">
        <v>228</v>
      </c>
      <c r="D13765" s="4" t="s">
        <v>234</v>
      </c>
      <c r="E13765" s="5">
        <v>7.58</v>
      </c>
    </row>
    <row r="13766" spans="1:10" ht="11.25" x14ac:dyDescent="0.15">
      <c r="A13766" s="6" t="s">
        <v>333</v>
      </c>
      <c r="B13766" s="4" t="s">
        <v>58</v>
      </c>
      <c r="C13766" s="4" t="s">
        <v>228</v>
      </c>
      <c r="D13766" s="4" t="s">
        <v>334</v>
      </c>
      <c r="E13766" s="5">
        <v>13.35</v>
      </c>
      <c r="F13766" t="s">
        <v>354</v>
      </c>
    </row>
    <row r="13767" spans="1:10" ht="11.25" x14ac:dyDescent="0.15">
      <c r="A13767" s="6" t="s">
        <v>333</v>
      </c>
      <c r="B13767" s="4" t="s">
        <v>58</v>
      </c>
      <c r="C13767" s="4" t="s">
        <v>228</v>
      </c>
      <c r="D13767" s="4" t="s">
        <v>234</v>
      </c>
      <c r="E13767" s="5">
        <v>14.58</v>
      </c>
    </row>
    <row r="13768" spans="1:10" ht="11.25" x14ac:dyDescent="0.15">
      <c r="A13768" s="6" t="s">
        <v>333</v>
      </c>
      <c r="B13768" s="4" t="s">
        <v>164</v>
      </c>
      <c r="C13768" s="4" t="s">
        <v>228</v>
      </c>
      <c r="D13768" s="4" t="s">
        <v>334</v>
      </c>
      <c r="E13768" s="5">
        <v>8.41</v>
      </c>
    </row>
    <row r="13769" spans="1:10" ht="11.25" x14ac:dyDescent="0.15">
      <c r="A13769" s="6" t="s">
        <v>333</v>
      </c>
      <c r="B13769" s="4" t="s">
        <v>164</v>
      </c>
      <c r="C13769" s="4" t="s">
        <v>228</v>
      </c>
      <c r="D13769" s="4" t="s">
        <v>334</v>
      </c>
      <c r="E13769" s="5">
        <v>7.79</v>
      </c>
    </row>
    <row r="13770" spans="1:10" ht="11.25" x14ac:dyDescent="0.15">
      <c r="A13770" s="6" t="s">
        <v>333</v>
      </c>
      <c r="B13770" s="4" t="s">
        <v>164</v>
      </c>
      <c r="C13770" s="4" t="s">
        <v>228</v>
      </c>
      <c r="D13770" s="4" t="s">
        <v>234</v>
      </c>
      <c r="E13770" s="5">
        <v>14.3</v>
      </c>
    </row>
    <row r="13771" spans="1:10" ht="11.25" x14ac:dyDescent="0.15">
      <c r="A13771" s="6" t="s">
        <v>333</v>
      </c>
      <c r="B13771" s="4" t="s">
        <v>59</v>
      </c>
      <c r="C13771" s="4" t="s">
        <v>228</v>
      </c>
      <c r="D13771" s="4" t="s">
        <v>334</v>
      </c>
      <c r="E13771" s="5">
        <v>11.5</v>
      </c>
      <c r="F13771" t="s">
        <v>353</v>
      </c>
      <c r="G13771" s="17">
        <f>+E13771+E13772+E13773+E13774+E13775+E13776+E13777+E13778</f>
        <v>94.029999999999987</v>
      </c>
      <c r="H13771" s="17">
        <f>E13779+E13780+E13781+E13782+E13783+E13784+E13785+E13786</f>
        <v>60.52</v>
      </c>
      <c r="I13771" s="18">
        <f>+(G13771/4)/(H13771/3)</f>
        <v>1.1652759418374088</v>
      </c>
      <c r="J13771" s="21">
        <f>+(B13771-$K$1)/7</f>
        <v>26</v>
      </c>
    </row>
    <row r="13772" spans="1:10" ht="11.25" x14ac:dyDescent="0.15">
      <c r="A13772" s="6" t="s">
        <v>333</v>
      </c>
      <c r="B13772" s="4" t="s">
        <v>59</v>
      </c>
      <c r="C13772" s="4" t="s">
        <v>228</v>
      </c>
      <c r="D13772" s="4" t="s">
        <v>334</v>
      </c>
      <c r="E13772" s="5">
        <v>12.62</v>
      </c>
    </row>
    <row r="13773" spans="1:10" ht="11.25" x14ac:dyDescent="0.15">
      <c r="A13773" s="6" t="s">
        <v>333</v>
      </c>
      <c r="B13773" s="4" t="s">
        <v>59</v>
      </c>
      <c r="C13773" s="4" t="s">
        <v>228</v>
      </c>
      <c r="D13773" s="4" t="s">
        <v>234</v>
      </c>
      <c r="E13773" s="5">
        <v>13.68</v>
      </c>
    </row>
    <row r="13774" spans="1:10" ht="11.25" x14ac:dyDescent="0.15">
      <c r="A13774" s="6" t="s">
        <v>333</v>
      </c>
      <c r="B13774" s="4" t="s">
        <v>59</v>
      </c>
      <c r="C13774" s="4" t="s">
        <v>228</v>
      </c>
      <c r="D13774" s="4" t="s">
        <v>234</v>
      </c>
      <c r="E13774" s="5">
        <v>9.76</v>
      </c>
    </row>
    <row r="13775" spans="1:10" ht="11.25" x14ac:dyDescent="0.15">
      <c r="A13775" s="6" t="s">
        <v>333</v>
      </c>
      <c r="B13775" s="4" t="s">
        <v>166</v>
      </c>
      <c r="C13775" s="4" t="s">
        <v>228</v>
      </c>
      <c r="D13775" s="4" t="s">
        <v>334</v>
      </c>
      <c r="E13775" s="5">
        <v>12.1</v>
      </c>
    </row>
    <row r="13776" spans="1:10" ht="11.25" x14ac:dyDescent="0.15">
      <c r="A13776" s="6" t="s">
        <v>333</v>
      </c>
      <c r="B13776" s="4" t="s">
        <v>166</v>
      </c>
      <c r="C13776" s="4" t="s">
        <v>228</v>
      </c>
      <c r="D13776" s="4" t="s">
        <v>334</v>
      </c>
      <c r="E13776" s="5">
        <v>12.04</v>
      </c>
    </row>
    <row r="13777" spans="1:6" ht="11.25" x14ac:dyDescent="0.15">
      <c r="A13777" s="6" t="s">
        <v>333</v>
      </c>
      <c r="B13777" s="4" t="s">
        <v>166</v>
      </c>
      <c r="C13777" s="4" t="s">
        <v>228</v>
      </c>
      <c r="D13777" s="4" t="s">
        <v>234</v>
      </c>
      <c r="E13777" s="5">
        <v>13.98</v>
      </c>
    </row>
    <row r="13778" spans="1:6" ht="11.25" x14ac:dyDescent="0.15">
      <c r="A13778" s="6" t="s">
        <v>333</v>
      </c>
      <c r="B13778" s="4" t="s">
        <v>166</v>
      </c>
      <c r="C13778" s="4" t="s">
        <v>228</v>
      </c>
      <c r="D13778" s="4" t="s">
        <v>234</v>
      </c>
      <c r="E13778" s="5">
        <v>8.35</v>
      </c>
    </row>
    <row r="13779" spans="1:6" ht="11.25" x14ac:dyDescent="0.15">
      <c r="A13779" s="6" t="s">
        <v>333</v>
      </c>
      <c r="B13779" s="4" t="s">
        <v>60</v>
      </c>
      <c r="C13779" s="4" t="s">
        <v>228</v>
      </c>
      <c r="D13779" s="4" t="s">
        <v>334</v>
      </c>
      <c r="E13779" s="5">
        <v>11.45</v>
      </c>
      <c r="F13779" t="s">
        <v>354</v>
      </c>
    </row>
    <row r="13780" spans="1:6" ht="11.25" x14ac:dyDescent="0.15">
      <c r="A13780" s="6" t="s">
        <v>333</v>
      </c>
      <c r="B13780" s="4" t="s">
        <v>60</v>
      </c>
      <c r="C13780" s="4" t="s">
        <v>228</v>
      </c>
      <c r="D13780" s="4" t="s">
        <v>334</v>
      </c>
      <c r="E13780" s="5">
        <v>1.85</v>
      </c>
    </row>
    <row r="13781" spans="1:6" ht="11.25" x14ac:dyDescent="0.15">
      <c r="A13781" s="6" t="s">
        <v>333</v>
      </c>
      <c r="B13781" s="4" t="s">
        <v>60</v>
      </c>
      <c r="C13781" s="4" t="s">
        <v>228</v>
      </c>
      <c r="D13781" s="4" t="s">
        <v>234</v>
      </c>
      <c r="E13781" s="5">
        <v>8.89</v>
      </c>
    </row>
    <row r="13782" spans="1:6" ht="11.25" x14ac:dyDescent="0.15">
      <c r="A13782" s="6" t="s">
        <v>333</v>
      </c>
      <c r="B13782" s="4" t="s">
        <v>60</v>
      </c>
      <c r="C13782" s="4" t="s">
        <v>228</v>
      </c>
      <c r="D13782" s="4" t="s">
        <v>234</v>
      </c>
      <c r="E13782" s="5">
        <v>6.1</v>
      </c>
    </row>
    <row r="13783" spans="1:6" ht="11.25" x14ac:dyDescent="0.15">
      <c r="A13783" s="9" t="s">
        <v>333</v>
      </c>
      <c r="B13783" s="4" t="s">
        <v>167</v>
      </c>
      <c r="C13783" s="4" t="s">
        <v>228</v>
      </c>
      <c r="D13783" s="4" t="s">
        <v>334</v>
      </c>
      <c r="E13783" s="5">
        <v>8.0299999999999994</v>
      </c>
    </row>
    <row r="13784" spans="1:6" ht="11.25" x14ac:dyDescent="0.15">
      <c r="A13784" s="6" t="s">
        <v>333</v>
      </c>
      <c r="B13784" s="4" t="s">
        <v>167</v>
      </c>
      <c r="C13784" s="4" t="s">
        <v>228</v>
      </c>
      <c r="D13784" s="4" t="s">
        <v>334</v>
      </c>
      <c r="E13784" s="5">
        <v>7.56</v>
      </c>
    </row>
    <row r="13785" spans="1:6" ht="11.25" x14ac:dyDescent="0.15">
      <c r="A13785" s="6" t="s">
        <v>333</v>
      </c>
      <c r="B13785" s="4" t="s">
        <v>167</v>
      </c>
      <c r="C13785" s="4" t="s">
        <v>228</v>
      </c>
      <c r="D13785" s="4" t="s">
        <v>234</v>
      </c>
      <c r="E13785" s="5">
        <v>8.08</v>
      </c>
    </row>
    <row r="13786" spans="1:6" ht="11.25" x14ac:dyDescent="0.15">
      <c r="A13786" s="6" t="s">
        <v>333</v>
      </c>
      <c r="B13786" s="4" t="s">
        <v>167</v>
      </c>
      <c r="C13786" s="4" t="s">
        <v>228</v>
      </c>
      <c r="D13786" s="4" t="s">
        <v>234</v>
      </c>
      <c r="E13786" s="5">
        <v>8.56</v>
      </c>
    </row>
    <row r="13787" spans="1:6" ht="11.25" x14ac:dyDescent="0.15">
      <c r="A13787" s="6" t="s">
        <v>333</v>
      </c>
      <c r="B13787" s="4" t="s">
        <v>61</v>
      </c>
      <c r="C13787" s="4" t="s">
        <v>228</v>
      </c>
      <c r="D13787" s="4" t="s">
        <v>334</v>
      </c>
      <c r="E13787" s="5">
        <v>10.61</v>
      </c>
      <c r="F13787" s="13" t="s">
        <v>353</v>
      </c>
    </row>
    <row r="13788" spans="1:6" ht="11.25" x14ac:dyDescent="0.15">
      <c r="A13788" s="6" t="s">
        <v>333</v>
      </c>
      <c r="B13788" s="4" t="s">
        <v>61</v>
      </c>
      <c r="C13788" s="4" t="s">
        <v>228</v>
      </c>
      <c r="D13788" s="4" t="s">
        <v>334</v>
      </c>
      <c r="E13788" s="5">
        <v>10.29</v>
      </c>
      <c r="F13788" s="13"/>
    </row>
    <row r="13789" spans="1:6" ht="11.25" x14ac:dyDescent="0.15">
      <c r="A13789" s="6" t="s">
        <v>333</v>
      </c>
      <c r="B13789" s="4" t="s">
        <v>61</v>
      </c>
      <c r="C13789" s="4" t="s">
        <v>228</v>
      </c>
      <c r="D13789" s="4" t="s">
        <v>234</v>
      </c>
      <c r="E13789" s="5">
        <v>11.86</v>
      </c>
      <c r="F13789" s="13"/>
    </row>
    <row r="13790" spans="1:6" ht="11.25" x14ac:dyDescent="0.15">
      <c r="A13790" s="6" t="s">
        <v>333</v>
      </c>
      <c r="B13790" s="4" t="s">
        <v>61</v>
      </c>
      <c r="C13790" s="4" t="s">
        <v>228</v>
      </c>
      <c r="D13790" s="4" t="s">
        <v>234</v>
      </c>
      <c r="E13790" s="5">
        <v>9.64</v>
      </c>
      <c r="F13790" s="13"/>
    </row>
    <row r="13791" spans="1:6" ht="11.25" x14ac:dyDescent="0.15">
      <c r="A13791" s="6" t="s">
        <v>333</v>
      </c>
      <c r="B13791" s="4" t="s">
        <v>62</v>
      </c>
      <c r="C13791" s="4" t="s">
        <v>228</v>
      </c>
      <c r="D13791" s="4" t="s">
        <v>334</v>
      </c>
      <c r="E13791" s="5">
        <v>9.4</v>
      </c>
      <c r="F13791" s="13" t="s">
        <v>354</v>
      </c>
    </row>
    <row r="13792" spans="1:6" ht="11.25" x14ac:dyDescent="0.15">
      <c r="A13792" s="6" t="s">
        <v>333</v>
      </c>
      <c r="B13792" s="4" t="s">
        <v>62</v>
      </c>
      <c r="C13792" s="4" t="s">
        <v>228</v>
      </c>
      <c r="D13792" s="4" t="s">
        <v>334</v>
      </c>
      <c r="E13792" s="5">
        <v>7.94</v>
      </c>
    </row>
    <row r="13793" spans="1:10" ht="11.25" x14ac:dyDescent="0.15">
      <c r="A13793" s="6" t="s">
        <v>333</v>
      </c>
      <c r="B13793" s="4" t="s">
        <v>62</v>
      </c>
      <c r="C13793" s="4" t="s">
        <v>228</v>
      </c>
      <c r="D13793" s="4" t="s">
        <v>234</v>
      </c>
      <c r="E13793" s="5">
        <v>10.27</v>
      </c>
    </row>
    <row r="13794" spans="1:10" ht="11.25" x14ac:dyDescent="0.15">
      <c r="A13794" s="6" t="s">
        <v>333</v>
      </c>
      <c r="B13794" s="4" t="s">
        <v>62</v>
      </c>
      <c r="C13794" s="4" t="s">
        <v>228</v>
      </c>
      <c r="D13794" s="4" t="s">
        <v>234</v>
      </c>
      <c r="E13794" s="5">
        <v>6.91</v>
      </c>
    </row>
    <row r="13795" spans="1:10" ht="11.25" x14ac:dyDescent="0.15">
      <c r="A13795" s="6" t="s">
        <v>333</v>
      </c>
      <c r="B13795" s="4" t="s">
        <v>168</v>
      </c>
      <c r="C13795" s="4" t="s">
        <v>228</v>
      </c>
      <c r="D13795" s="4" t="s">
        <v>334</v>
      </c>
      <c r="E13795" s="5">
        <v>14.21</v>
      </c>
    </row>
    <row r="13796" spans="1:10" ht="11.25" x14ac:dyDescent="0.15">
      <c r="A13796" s="6" t="s">
        <v>333</v>
      </c>
      <c r="B13796" s="4" t="s">
        <v>168</v>
      </c>
      <c r="C13796" s="4" t="s">
        <v>228</v>
      </c>
      <c r="D13796" s="4" t="s">
        <v>334</v>
      </c>
      <c r="E13796" s="5">
        <v>12.77</v>
      </c>
    </row>
    <row r="13797" spans="1:10" ht="11.25" x14ac:dyDescent="0.15">
      <c r="A13797" s="6" t="s">
        <v>333</v>
      </c>
      <c r="B13797" s="4" t="s">
        <v>168</v>
      </c>
      <c r="C13797" s="4" t="s">
        <v>228</v>
      </c>
      <c r="D13797" s="4" t="s">
        <v>334</v>
      </c>
      <c r="E13797" s="5">
        <v>6.63</v>
      </c>
    </row>
    <row r="13798" spans="1:10" ht="11.25" x14ac:dyDescent="0.15">
      <c r="A13798" s="6" t="s">
        <v>333</v>
      </c>
      <c r="B13798" s="4" t="s">
        <v>168</v>
      </c>
      <c r="C13798" s="4" t="s">
        <v>228</v>
      </c>
      <c r="D13798" s="4" t="s">
        <v>234</v>
      </c>
      <c r="E13798" s="5">
        <v>15.73</v>
      </c>
    </row>
    <row r="13799" spans="1:10" ht="11.25" x14ac:dyDescent="0.15">
      <c r="A13799" s="6" t="s">
        <v>333</v>
      </c>
      <c r="B13799" s="4" t="s">
        <v>168</v>
      </c>
      <c r="C13799" s="4" t="s">
        <v>228</v>
      </c>
      <c r="D13799" s="4" t="s">
        <v>234</v>
      </c>
      <c r="E13799" s="5">
        <v>17.75</v>
      </c>
    </row>
    <row r="13800" spans="1:10" ht="11.25" x14ac:dyDescent="0.15">
      <c r="A13800" s="6" t="s">
        <v>333</v>
      </c>
      <c r="B13800" s="4" t="s">
        <v>63</v>
      </c>
      <c r="C13800" s="4" t="s">
        <v>228</v>
      </c>
      <c r="D13800" s="4" t="s">
        <v>234</v>
      </c>
      <c r="E13800" s="5">
        <v>13.1</v>
      </c>
      <c r="F13800" t="s">
        <v>353</v>
      </c>
      <c r="G13800" s="17">
        <f>+E13800+E13801+E13802+E13803+E13804+E13805+E13806+E13807</f>
        <v>80.61999999999999</v>
      </c>
      <c r="H13800" s="17">
        <f>E13808+E13809+E13810+E13811+E13812</f>
        <v>52.79</v>
      </c>
      <c r="I13800" s="18">
        <f>+(G13800/4)/(H13800/3)</f>
        <v>1.1453873839742374</v>
      </c>
      <c r="J13800" s="21">
        <f>+(B13800-$K$1)/7</f>
        <v>28</v>
      </c>
    </row>
    <row r="13801" spans="1:10" ht="11.25" x14ac:dyDescent="0.15">
      <c r="A13801" s="6" t="s">
        <v>333</v>
      </c>
      <c r="B13801" s="4" t="s">
        <v>63</v>
      </c>
      <c r="C13801" s="4" t="s">
        <v>228</v>
      </c>
      <c r="D13801" s="4" t="s">
        <v>234</v>
      </c>
      <c r="E13801" s="5">
        <v>9.16</v>
      </c>
    </row>
    <row r="13802" spans="1:10" ht="11.25" x14ac:dyDescent="0.15">
      <c r="A13802" s="6" t="s">
        <v>333</v>
      </c>
      <c r="B13802" s="4" t="s">
        <v>63</v>
      </c>
      <c r="C13802" s="4" t="s">
        <v>228</v>
      </c>
      <c r="D13802" s="4" t="s">
        <v>287</v>
      </c>
      <c r="E13802" s="5">
        <v>10.19</v>
      </c>
    </row>
    <row r="13803" spans="1:10" ht="11.25" x14ac:dyDescent="0.15">
      <c r="A13803" s="6" t="s">
        <v>333</v>
      </c>
      <c r="B13803" s="4" t="s">
        <v>63</v>
      </c>
      <c r="C13803" s="4" t="s">
        <v>228</v>
      </c>
      <c r="D13803" s="4" t="s">
        <v>287</v>
      </c>
      <c r="E13803" s="5">
        <v>10</v>
      </c>
    </row>
    <row r="13804" spans="1:10" ht="11.25" x14ac:dyDescent="0.15">
      <c r="A13804" s="6" t="s">
        <v>333</v>
      </c>
      <c r="B13804" s="4" t="s">
        <v>169</v>
      </c>
      <c r="C13804" s="4" t="s">
        <v>228</v>
      </c>
      <c r="D13804" s="4" t="s">
        <v>234</v>
      </c>
      <c r="E13804" s="5">
        <v>9.75</v>
      </c>
    </row>
    <row r="13805" spans="1:10" ht="11.25" x14ac:dyDescent="0.15">
      <c r="A13805" s="6" t="s">
        <v>333</v>
      </c>
      <c r="B13805" s="4" t="s">
        <v>169</v>
      </c>
      <c r="C13805" s="4" t="s">
        <v>228</v>
      </c>
      <c r="D13805" s="4" t="s">
        <v>234</v>
      </c>
      <c r="E13805" s="5">
        <v>7.83</v>
      </c>
    </row>
    <row r="13806" spans="1:10" ht="11.25" x14ac:dyDescent="0.15">
      <c r="A13806" s="6" t="s">
        <v>333</v>
      </c>
      <c r="B13806" s="4" t="s">
        <v>169</v>
      </c>
      <c r="C13806" s="4" t="s">
        <v>228</v>
      </c>
      <c r="D13806" s="4" t="s">
        <v>230</v>
      </c>
      <c r="E13806" s="5">
        <v>10.6</v>
      </c>
    </row>
    <row r="13807" spans="1:10" ht="11.25" x14ac:dyDescent="0.15">
      <c r="A13807" s="6" t="s">
        <v>333</v>
      </c>
      <c r="B13807" s="4" t="s">
        <v>169</v>
      </c>
      <c r="C13807" s="4" t="s">
        <v>228</v>
      </c>
      <c r="D13807" s="4" t="s">
        <v>230</v>
      </c>
      <c r="E13807" s="5">
        <v>9.99</v>
      </c>
    </row>
    <row r="13808" spans="1:10" ht="11.25" x14ac:dyDescent="0.15">
      <c r="A13808" s="6" t="s">
        <v>333</v>
      </c>
      <c r="B13808" s="4" t="s">
        <v>64</v>
      </c>
      <c r="C13808" s="4" t="s">
        <v>228</v>
      </c>
      <c r="D13808" s="4" t="s">
        <v>334</v>
      </c>
      <c r="E13808" s="5">
        <v>11.57</v>
      </c>
      <c r="F13808" t="s">
        <v>354</v>
      </c>
    </row>
    <row r="13809" spans="1:10" ht="11.25" x14ac:dyDescent="0.15">
      <c r="A13809" s="6" t="s">
        <v>333</v>
      </c>
      <c r="B13809" s="4" t="s">
        <v>64</v>
      </c>
      <c r="C13809" s="4" t="s">
        <v>228</v>
      </c>
      <c r="D13809" s="4" t="s">
        <v>234</v>
      </c>
      <c r="E13809" s="5">
        <v>12.72</v>
      </c>
    </row>
    <row r="13810" spans="1:10" ht="11.25" x14ac:dyDescent="0.15">
      <c r="A13810" s="6" t="s">
        <v>333</v>
      </c>
      <c r="B13810" s="4" t="s">
        <v>170</v>
      </c>
      <c r="C13810" s="4" t="s">
        <v>228</v>
      </c>
      <c r="D13810" s="4" t="s">
        <v>334</v>
      </c>
      <c r="E13810" s="5">
        <v>7.66</v>
      </c>
    </row>
    <row r="13811" spans="1:10" ht="11.25" x14ac:dyDescent="0.15">
      <c r="A13811" s="6" t="s">
        <v>333</v>
      </c>
      <c r="B13811" s="4" t="s">
        <v>170</v>
      </c>
      <c r="C13811" s="4" t="s">
        <v>228</v>
      </c>
      <c r="D13811" s="4" t="s">
        <v>334</v>
      </c>
      <c r="E13811" s="5">
        <v>7.63</v>
      </c>
    </row>
    <row r="13812" spans="1:10" ht="11.25" x14ac:dyDescent="0.15">
      <c r="A13812" s="6" t="s">
        <v>333</v>
      </c>
      <c r="B13812" s="4" t="s">
        <v>170</v>
      </c>
      <c r="C13812" s="4" t="s">
        <v>228</v>
      </c>
      <c r="D13812" s="4" t="s">
        <v>234</v>
      </c>
      <c r="E13812" s="5">
        <v>13.21</v>
      </c>
    </row>
    <row r="13813" spans="1:10" ht="11.25" x14ac:dyDescent="0.15">
      <c r="A13813" s="6" t="s">
        <v>333</v>
      </c>
      <c r="B13813" s="4" t="s">
        <v>65</v>
      </c>
      <c r="C13813" s="4" t="s">
        <v>228</v>
      </c>
      <c r="D13813" s="4" t="s">
        <v>334</v>
      </c>
      <c r="E13813" s="5">
        <v>11.28</v>
      </c>
      <c r="F13813" t="s">
        <v>353</v>
      </c>
      <c r="G13813" s="17">
        <f>+E13813+E13814+E13815+E13816+E13817+E13818+E13819+E13820</f>
        <v>86.82</v>
      </c>
      <c r="H13813" s="17">
        <f>E13821+E13822+E13823+E13824+E13825+E13826</f>
        <v>52.34</v>
      </c>
      <c r="I13813" s="18">
        <f>+(G13813/4)/(H13813/3)</f>
        <v>1.2440771876194112</v>
      </c>
      <c r="J13813" s="21">
        <f>+(B13813-$K$1)/7</f>
        <v>29</v>
      </c>
    </row>
    <row r="13814" spans="1:10" ht="11.25" x14ac:dyDescent="0.15">
      <c r="A13814" s="6" t="s">
        <v>333</v>
      </c>
      <c r="B13814" s="4" t="s">
        <v>65</v>
      </c>
      <c r="C13814" s="4" t="s">
        <v>228</v>
      </c>
      <c r="D13814" s="4" t="s">
        <v>334</v>
      </c>
      <c r="E13814" s="5">
        <v>10.16</v>
      </c>
    </row>
    <row r="13815" spans="1:10" ht="11.25" x14ac:dyDescent="0.15">
      <c r="A13815" s="6" t="s">
        <v>333</v>
      </c>
      <c r="B13815" s="4" t="s">
        <v>65</v>
      </c>
      <c r="C13815" s="4" t="s">
        <v>228</v>
      </c>
      <c r="D13815" s="4" t="s">
        <v>234</v>
      </c>
      <c r="E13815" s="5">
        <v>11.47</v>
      </c>
    </row>
    <row r="13816" spans="1:10" ht="11.25" x14ac:dyDescent="0.15">
      <c r="A13816" s="6" t="s">
        <v>333</v>
      </c>
      <c r="B13816" s="4" t="s">
        <v>65</v>
      </c>
      <c r="C13816" s="4" t="s">
        <v>228</v>
      </c>
      <c r="D13816" s="4" t="s">
        <v>234</v>
      </c>
      <c r="E13816" s="5">
        <v>9.39</v>
      </c>
    </row>
    <row r="13817" spans="1:10" ht="11.25" x14ac:dyDescent="0.15">
      <c r="A13817" s="6" t="s">
        <v>333</v>
      </c>
      <c r="B13817" s="4" t="s">
        <v>171</v>
      </c>
      <c r="C13817" s="4" t="s">
        <v>228</v>
      </c>
      <c r="D13817" s="4" t="s">
        <v>334</v>
      </c>
      <c r="E13817" s="5">
        <v>10.79</v>
      </c>
    </row>
    <row r="13818" spans="1:10" ht="11.25" x14ac:dyDescent="0.15">
      <c r="A13818" s="6" t="s">
        <v>333</v>
      </c>
      <c r="B13818" s="4" t="s">
        <v>171</v>
      </c>
      <c r="C13818" s="4" t="s">
        <v>228</v>
      </c>
      <c r="D13818" s="4" t="s">
        <v>334</v>
      </c>
      <c r="E13818" s="5">
        <v>11.56</v>
      </c>
    </row>
    <row r="13819" spans="1:10" ht="11.25" x14ac:dyDescent="0.15">
      <c r="A13819" s="6" t="s">
        <v>333</v>
      </c>
      <c r="B13819" s="4" t="s">
        <v>171</v>
      </c>
      <c r="C13819" s="4" t="s">
        <v>228</v>
      </c>
      <c r="D13819" s="4" t="s">
        <v>234</v>
      </c>
      <c r="E13819" s="5">
        <v>12.9</v>
      </c>
    </row>
    <row r="13820" spans="1:10" ht="11.25" x14ac:dyDescent="0.15">
      <c r="A13820" s="6" t="s">
        <v>333</v>
      </c>
      <c r="B13820" s="4" t="s">
        <v>171</v>
      </c>
      <c r="C13820" s="4" t="s">
        <v>228</v>
      </c>
      <c r="D13820" s="4" t="s">
        <v>234</v>
      </c>
      <c r="E13820" s="5">
        <v>9.27</v>
      </c>
    </row>
    <row r="13821" spans="1:10" ht="11.25" x14ac:dyDescent="0.15">
      <c r="A13821" s="6" t="s">
        <v>333</v>
      </c>
      <c r="B13821" s="4" t="s">
        <v>66</v>
      </c>
      <c r="C13821" s="4" t="s">
        <v>228</v>
      </c>
      <c r="D13821" s="4" t="s">
        <v>334</v>
      </c>
      <c r="E13821" s="5">
        <v>11.77</v>
      </c>
      <c r="F13821" t="s">
        <v>354</v>
      </c>
    </row>
    <row r="13822" spans="1:10" ht="11.25" x14ac:dyDescent="0.15">
      <c r="A13822" s="6" t="s">
        <v>333</v>
      </c>
      <c r="B13822" s="4" t="s">
        <v>66</v>
      </c>
      <c r="C13822" s="4" t="s">
        <v>228</v>
      </c>
      <c r="D13822" s="4" t="s">
        <v>234</v>
      </c>
      <c r="E13822" s="5">
        <v>12.19</v>
      </c>
    </row>
    <row r="13823" spans="1:10" ht="11.25" x14ac:dyDescent="0.15">
      <c r="A13823" s="6" t="s">
        <v>333</v>
      </c>
      <c r="B13823" s="4" t="s">
        <v>172</v>
      </c>
      <c r="C13823" s="4" t="s">
        <v>228</v>
      </c>
      <c r="D13823" s="4" t="s">
        <v>334</v>
      </c>
      <c r="E13823" s="5">
        <v>6.94</v>
      </c>
    </row>
    <row r="13824" spans="1:10" ht="11.25" x14ac:dyDescent="0.15">
      <c r="A13824" s="6" t="s">
        <v>333</v>
      </c>
      <c r="B13824" s="4" t="s">
        <v>172</v>
      </c>
      <c r="C13824" s="4" t="s">
        <v>228</v>
      </c>
      <c r="D13824" s="4" t="s">
        <v>334</v>
      </c>
      <c r="E13824" s="5">
        <v>6.56</v>
      </c>
    </row>
    <row r="13825" spans="1:10" ht="11.25" x14ac:dyDescent="0.15">
      <c r="A13825" s="6" t="s">
        <v>333</v>
      </c>
      <c r="B13825" s="4" t="s">
        <v>172</v>
      </c>
      <c r="C13825" s="4" t="s">
        <v>228</v>
      </c>
      <c r="D13825" s="4" t="s">
        <v>234</v>
      </c>
      <c r="E13825" s="5">
        <v>9.89</v>
      </c>
    </row>
    <row r="13826" spans="1:10" ht="11.25" x14ac:dyDescent="0.15">
      <c r="A13826" s="6" t="s">
        <v>333</v>
      </c>
      <c r="B13826" s="4" t="s">
        <v>172</v>
      </c>
      <c r="C13826" s="4" t="s">
        <v>228</v>
      </c>
      <c r="D13826" s="4" t="s">
        <v>234</v>
      </c>
      <c r="E13826" s="5">
        <v>4.99</v>
      </c>
    </row>
    <row r="13827" spans="1:10" ht="11.25" x14ac:dyDescent="0.15">
      <c r="A13827" s="6" t="s">
        <v>333</v>
      </c>
      <c r="B13827" s="4" t="s">
        <v>67</v>
      </c>
      <c r="C13827" s="4" t="s">
        <v>228</v>
      </c>
      <c r="D13827" s="4" t="s">
        <v>334</v>
      </c>
      <c r="E13827" s="5">
        <v>11.03</v>
      </c>
      <c r="F13827" t="s">
        <v>353</v>
      </c>
      <c r="G13827" s="17">
        <f>+E13827+E13828+E13829+E13830+E13831+E13832+E13833+E13834</f>
        <v>82.679999999999993</v>
      </c>
      <c r="H13827" s="17">
        <f>E13835+E13836+E13837+E13838+E13839+E13840+E13841</f>
        <v>55.29</v>
      </c>
      <c r="I13827" s="18">
        <f>+(G13827/4)/(H13827/3)</f>
        <v>1.1215409658166033</v>
      </c>
      <c r="J13827" s="21">
        <f>+(B13827-$K$1)/7</f>
        <v>30</v>
      </c>
    </row>
    <row r="13828" spans="1:10" ht="11.25" x14ac:dyDescent="0.15">
      <c r="A13828" s="9" t="s">
        <v>333</v>
      </c>
      <c r="B13828" s="4" t="s">
        <v>67</v>
      </c>
      <c r="C13828" s="4" t="s">
        <v>228</v>
      </c>
      <c r="D13828" s="4" t="s">
        <v>334</v>
      </c>
      <c r="E13828" s="5">
        <v>10</v>
      </c>
    </row>
    <row r="13829" spans="1:10" ht="11.25" x14ac:dyDescent="0.15">
      <c r="A13829" s="6" t="s">
        <v>333</v>
      </c>
      <c r="B13829" s="4" t="s">
        <v>67</v>
      </c>
      <c r="C13829" s="4" t="s">
        <v>228</v>
      </c>
      <c r="D13829" s="4" t="s">
        <v>234</v>
      </c>
      <c r="E13829" s="5">
        <v>12.74</v>
      </c>
    </row>
    <row r="13830" spans="1:10" ht="11.25" x14ac:dyDescent="0.15">
      <c r="A13830" s="6" t="s">
        <v>333</v>
      </c>
      <c r="B13830" s="4" t="s">
        <v>67</v>
      </c>
      <c r="C13830" s="4" t="s">
        <v>228</v>
      </c>
      <c r="D13830" s="4" t="s">
        <v>234</v>
      </c>
      <c r="E13830" s="5">
        <v>9.51</v>
      </c>
    </row>
    <row r="13831" spans="1:10" ht="11.25" x14ac:dyDescent="0.15">
      <c r="A13831" s="6" t="s">
        <v>333</v>
      </c>
      <c r="B13831" s="4" t="s">
        <v>173</v>
      </c>
      <c r="C13831" s="4" t="s">
        <v>228</v>
      </c>
      <c r="D13831" s="4" t="s">
        <v>334</v>
      </c>
      <c r="E13831" s="5">
        <v>10.43</v>
      </c>
    </row>
    <row r="13832" spans="1:10" ht="11.25" x14ac:dyDescent="0.15">
      <c r="A13832" s="6" t="s">
        <v>333</v>
      </c>
      <c r="B13832" s="4" t="s">
        <v>173</v>
      </c>
      <c r="C13832" s="4" t="s">
        <v>228</v>
      </c>
      <c r="D13832" s="4" t="s">
        <v>334</v>
      </c>
      <c r="E13832" s="5">
        <v>10.65</v>
      </c>
    </row>
    <row r="13833" spans="1:10" ht="11.25" x14ac:dyDescent="0.15">
      <c r="A13833" s="6" t="s">
        <v>333</v>
      </c>
      <c r="B13833" s="4" t="s">
        <v>173</v>
      </c>
      <c r="C13833" s="4" t="s">
        <v>228</v>
      </c>
      <c r="D13833" s="4" t="s">
        <v>234</v>
      </c>
      <c r="E13833" s="5">
        <v>11.55</v>
      </c>
    </row>
    <row r="13834" spans="1:10" ht="11.25" x14ac:dyDescent="0.15">
      <c r="A13834" s="6" t="s">
        <v>333</v>
      </c>
      <c r="B13834" s="4" t="s">
        <v>173</v>
      </c>
      <c r="C13834" s="4" t="s">
        <v>228</v>
      </c>
      <c r="D13834" s="4" t="s">
        <v>234</v>
      </c>
      <c r="E13834" s="5">
        <v>6.77</v>
      </c>
    </row>
    <row r="13835" spans="1:10" ht="11.25" x14ac:dyDescent="0.15">
      <c r="A13835" s="6" t="s">
        <v>333</v>
      </c>
      <c r="B13835" s="4" t="s">
        <v>68</v>
      </c>
      <c r="C13835" s="4" t="s">
        <v>228</v>
      </c>
      <c r="D13835" s="4" t="s">
        <v>334</v>
      </c>
      <c r="E13835" s="5">
        <v>12.05</v>
      </c>
      <c r="F13835" t="s">
        <v>354</v>
      </c>
    </row>
    <row r="13836" spans="1:10" ht="11.25" x14ac:dyDescent="0.15">
      <c r="A13836" s="6" t="s">
        <v>333</v>
      </c>
      <c r="B13836" s="4" t="s">
        <v>68</v>
      </c>
      <c r="C13836" s="4" t="s">
        <v>228</v>
      </c>
      <c r="D13836" s="4" t="s">
        <v>334</v>
      </c>
      <c r="E13836" s="5">
        <v>1.35</v>
      </c>
    </row>
    <row r="13837" spans="1:10" ht="11.25" x14ac:dyDescent="0.15">
      <c r="A13837" s="6" t="s">
        <v>333</v>
      </c>
      <c r="B13837" s="4" t="s">
        <v>68</v>
      </c>
      <c r="C13837" s="4" t="s">
        <v>228</v>
      </c>
      <c r="D13837" s="4" t="s">
        <v>234</v>
      </c>
      <c r="E13837" s="5">
        <v>10.87</v>
      </c>
    </row>
    <row r="13838" spans="1:10" ht="11.25" x14ac:dyDescent="0.15">
      <c r="A13838" s="6" t="s">
        <v>333</v>
      </c>
      <c r="B13838" s="4" t="s">
        <v>68</v>
      </c>
      <c r="C13838" s="4" t="s">
        <v>228</v>
      </c>
      <c r="D13838" s="4" t="s">
        <v>234</v>
      </c>
      <c r="E13838" s="5">
        <v>3.99</v>
      </c>
    </row>
    <row r="13839" spans="1:10" ht="11.25" x14ac:dyDescent="0.15">
      <c r="A13839" s="6" t="s">
        <v>333</v>
      </c>
      <c r="B13839" s="4" t="s">
        <v>174</v>
      </c>
      <c r="C13839" s="4" t="s">
        <v>228</v>
      </c>
      <c r="D13839" s="4" t="s">
        <v>334</v>
      </c>
      <c r="E13839" s="5">
        <v>6.97</v>
      </c>
    </row>
    <row r="13840" spans="1:10" ht="11.25" x14ac:dyDescent="0.15">
      <c r="A13840" s="6" t="s">
        <v>333</v>
      </c>
      <c r="B13840" s="4" t="s">
        <v>174</v>
      </c>
      <c r="C13840" s="4" t="s">
        <v>228</v>
      </c>
      <c r="D13840" s="4" t="s">
        <v>334</v>
      </c>
      <c r="E13840" s="5">
        <v>6.66</v>
      </c>
    </row>
    <row r="13841" spans="1:10" ht="11.25" x14ac:dyDescent="0.15">
      <c r="A13841" s="6" t="s">
        <v>333</v>
      </c>
      <c r="B13841" s="4" t="s">
        <v>174</v>
      </c>
      <c r="C13841" s="4" t="s">
        <v>228</v>
      </c>
      <c r="D13841" s="4" t="s">
        <v>234</v>
      </c>
      <c r="E13841" s="5">
        <v>13.4</v>
      </c>
    </row>
    <row r="13842" spans="1:10" ht="11.25" x14ac:dyDescent="0.15">
      <c r="A13842" s="6" t="s">
        <v>333</v>
      </c>
      <c r="B13842" s="4" t="s">
        <v>69</v>
      </c>
      <c r="C13842" s="4" t="s">
        <v>228</v>
      </c>
      <c r="D13842" s="4" t="s">
        <v>334</v>
      </c>
      <c r="E13842" s="5">
        <v>10.87</v>
      </c>
      <c r="F13842" t="s">
        <v>353</v>
      </c>
      <c r="G13842" s="17">
        <f>+E13842+E13843+E13844+E13845+E13846+E13847+E13848+E13849</f>
        <v>79.859999999999985</v>
      </c>
      <c r="H13842" s="17">
        <f>E13850+E13851+E13852+E13853+E13854+E13855</f>
        <v>50.750000000000007</v>
      </c>
      <c r="I13842" s="18">
        <f>+(G13842/4)/(H13842/3)</f>
        <v>1.180197044334975</v>
      </c>
      <c r="J13842" s="21">
        <f>+(B13842-$K$1)/7</f>
        <v>31</v>
      </c>
    </row>
    <row r="13843" spans="1:10" ht="11.25" x14ac:dyDescent="0.15">
      <c r="A13843" s="6" t="s">
        <v>333</v>
      </c>
      <c r="B13843" s="4" t="s">
        <v>69</v>
      </c>
      <c r="C13843" s="4" t="s">
        <v>228</v>
      </c>
      <c r="D13843" s="4" t="s">
        <v>334</v>
      </c>
      <c r="E13843" s="5">
        <v>9.65</v>
      </c>
    </row>
    <row r="13844" spans="1:10" ht="11.25" x14ac:dyDescent="0.15">
      <c r="A13844" s="6" t="s">
        <v>333</v>
      </c>
      <c r="B13844" s="4" t="s">
        <v>69</v>
      </c>
      <c r="C13844" s="4" t="s">
        <v>228</v>
      </c>
      <c r="D13844" s="4" t="s">
        <v>234</v>
      </c>
      <c r="E13844" s="5">
        <v>12.29</v>
      </c>
    </row>
    <row r="13845" spans="1:10" ht="11.25" x14ac:dyDescent="0.15">
      <c r="A13845" s="6" t="s">
        <v>333</v>
      </c>
      <c r="B13845" s="4" t="s">
        <v>69</v>
      </c>
      <c r="C13845" s="4" t="s">
        <v>228</v>
      </c>
      <c r="D13845" s="4" t="s">
        <v>234</v>
      </c>
      <c r="E13845" s="5">
        <v>8.41</v>
      </c>
    </row>
    <row r="13846" spans="1:10" ht="11.25" x14ac:dyDescent="0.15">
      <c r="A13846" s="6" t="s">
        <v>333</v>
      </c>
      <c r="B13846" s="4" t="s">
        <v>175</v>
      </c>
      <c r="C13846" s="4" t="s">
        <v>228</v>
      </c>
      <c r="D13846" s="4" t="s">
        <v>334</v>
      </c>
      <c r="E13846" s="5">
        <v>9.2799999999999994</v>
      </c>
    </row>
    <row r="13847" spans="1:10" ht="11.25" x14ac:dyDescent="0.15">
      <c r="A13847" s="6" t="s">
        <v>333</v>
      </c>
      <c r="B13847" s="4" t="s">
        <v>175</v>
      </c>
      <c r="C13847" s="4" t="s">
        <v>228</v>
      </c>
      <c r="D13847" s="4" t="s">
        <v>334</v>
      </c>
      <c r="E13847" s="5">
        <v>10.86</v>
      </c>
    </row>
    <row r="13848" spans="1:10" ht="11.25" x14ac:dyDescent="0.15">
      <c r="A13848" s="6" t="s">
        <v>333</v>
      </c>
      <c r="B13848" s="4" t="s">
        <v>175</v>
      </c>
      <c r="C13848" s="4" t="s">
        <v>228</v>
      </c>
      <c r="D13848" s="4" t="s">
        <v>234</v>
      </c>
      <c r="E13848" s="5">
        <v>11.93</v>
      </c>
    </row>
    <row r="13849" spans="1:10" ht="11.25" x14ac:dyDescent="0.15">
      <c r="A13849" s="6" t="s">
        <v>333</v>
      </c>
      <c r="B13849" s="4" t="s">
        <v>175</v>
      </c>
      <c r="C13849" s="4" t="s">
        <v>228</v>
      </c>
      <c r="D13849" s="4" t="s">
        <v>234</v>
      </c>
      <c r="E13849" s="5">
        <v>6.57</v>
      </c>
    </row>
    <row r="13850" spans="1:10" ht="11.25" x14ac:dyDescent="0.15">
      <c r="A13850" s="6" t="s">
        <v>333</v>
      </c>
      <c r="B13850" s="4" t="s">
        <v>70</v>
      </c>
      <c r="C13850" s="4" t="s">
        <v>228</v>
      </c>
      <c r="D13850" s="4" t="s">
        <v>334</v>
      </c>
      <c r="E13850" s="5">
        <v>11.49</v>
      </c>
      <c r="F13850" t="s">
        <v>354</v>
      </c>
    </row>
    <row r="13851" spans="1:10" ht="11.25" x14ac:dyDescent="0.15">
      <c r="A13851" s="6" t="s">
        <v>333</v>
      </c>
      <c r="B13851" s="4" t="s">
        <v>70</v>
      </c>
      <c r="C13851" s="4" t="s">
        <v>228</v>
      </c>
      <c r="D13851" s="4" t="s">
        <v>234</v>
      </c>
      <c r="E13851" s="5">
        <v>11.74</v>
      </c>
    </row>
    <row r="13852" spans="1:10" ht="11.25" x14ac:dyDescent="0.15">
      <c r="A13852" s="6" t="s">
        <v>333</v>
      </c>
      <c r="B13852" s="4" t="s">
        <v>176</v>
      </c>
      <c r="C13852" s="4" t="s">
        <v>228</v>
      </c>
      <c r="D13852" s="4" t="s">
        <v>334</v>
      </c>
      <c r="E13852" s="5">
        <v>7.01</v>
      </c>
    </row>
    <row r="13853" spans="1:10" ht="11.25" x14ac:dyDescent="0.15">
      <c r="A13853" s="6" t="s">
        <v>333</v>
      </c>
      <c r="B13853" s="4" t="s">
        <v>176</v>
      </c>
      <c r="C13853" s="4" t="s">
        <v>228</v>
      </c>
      <c r="D13853" s="4" t="s">
        <v>334</v>
      </c>
      <c r="E13853" s="5">
        <v>7.16</v>
      </c>
    </row>
    <row r="13854" spans="1:10" ht="11.25" x14ac:dyDescent="0.15">
      <c r="A13854" s="6" t="s">
        <v>333</v>
      </c>
      <c r="B13854" s="4" t="s">
        <v>176</v>
      </c>
      <c r="C13854" s="4" t="s">
        <v>228</v>
      </c>
      <c r="D13854" s="4" t="s">
        <v>234</v>
      </c>
      <c r="E13854" s="5">
        <v>8.8800000000000008</v>
      </c>
    </row>
    <row r="13855" spans="1:10" ht="11.25" x14ac:dyDescent="0.15">
      <c r="A13855" s="6" t="s">
        <v>333</v>
      </c>
      <c r="B13855" s="4" t="s">
        <v>176</v>
      </c>
      <c r="C13855" s="4" t="s">
        <v>228</v>
      </c>
      <c r="D13855" s="4" t="s">
        <v>234</v>
      </c>
      <c r="E13855" s="5">
        <v>4.47</v>
      </c>
    </row>
    <row r="13856" spans="1:10" ht="11.25" x14ac:dyDescent="0.15">
      <c r="A13856" s="6" t="s">
        <v>333</v>
      </c>
      <c r="B13856" s="4" t="s">
        <v>71</v>
      </c>
      <c r="C13856" s="4" t="s">
        <v>228</v>
      </c>
      <c r="D13856" s="4" t="s">
        <v>334</v>
      </c>
      <c r="E13856" s="5">
        <v>10.06</v>
      </c>
      <c r="F13856" t="s">
        <v>353</v>
      </c>
      <c r="G13856" s="17">
        <f>+E13856+E13857+E13858+E13859+E13860+E13861+E13862+E13863</f>
        <v>79.789999999999992</v>
      </c>
      <c r="H13856" s="17">
        <f>E13864+E13865+E13866+E13867+E13868</f>
        <v>51.48</v>
      </c>
      <c r="I13856" s="18">
        <f>+(G13856/4)/(H13856/3)</f>
        <v>1.1624417249417247</v>
      </c>
      <c r="J13856" s="21">
        <f>+(B13856-$K$1)/7</f>
        <v>32</v>
      </c>
    </row>
    <row r="13857" spans="1:10" ht="11.25" x14ac:dyDescent="0.15">
      <c r="A13857" s="6" t="s">
        <v>333</v>
      </c>
      <c r="B13857" s="4" t="s">
        <v>71</v>
      </c>
      <c r="C13857" s="4" t="s">
        <v>228</v>
      </c>
      <c r="D13857" s="4" t="s">
        <v>334</v>
      </c>
      <c r="E13857" s="5">
        <v>10.84</v>
      </c>
    </row>
    <row r="13858" spans="1:10" ht="11.25" x14ac:dyDescent="0.15">
      <c r="A13858" s="6" t="s">
        <v>333</v>
      </c>
      <c r="B13858" s="4" t="s">
        <v>71</v>
      </c>
      <c r="C13858" s="4" t="s">
        <v>228</v>
      </c>
      <c r="D13858" s="4" t="s">
        <v>234</v>
      </c>
      <c r="E13858" s="5">
        <v>12.95</v>
      </c>
    </row>
    <row r="13859" spans="1:10" ht="11.25" x14ac:dyDescent="0.15">
      <c r="A13859" s="6" t="s">
        <v>333</v>
      </c>
      <c r="B13859" s="4" t="s">
        <v>71</v>
      </c>
      <c r="C13859" s="4" t="s">
        <v>228</v>
      </c>
      <c r="D13859" s="4" t="s">
        <v>234</v>
      </c>
      <c r="E13859" s="5">
        <v>8.35</v>
      </c>
    </row>
    <row r="13860" spans="1:10" ht="11.25" x14ac:dyDescent="0.15">
      <c r="A13860" s="6" t="s">
        <v>333</v>
      </c>
      <c r="B13860" s="4" t="s">
        <v>177</v>
      </c>
      <c r="C13860" s="4" t="s">
        <v>228</v>
      </c>
      <c r="D13860" s="4" t="s">
        <v>334</v>
      </c>
      <c r="E13860" s="5">
        <v>9.98</v>
      </c>
    </row>
    <row r="13861" spans="1:10" ht="11.25" x14ac:dyDescent="0.15">
      <c r="A13861" s="6" t="s">
        <v>333</v>
      </c>
      <c r="B13861" s="4" t="s">
        <v>177</v>
      </c>
      <c r="C13861" s="4" t="s">
        <v>228</v>
      </c>
      <c r="D13861" s="4" t="s">
        <v>334</v>
      </c>
      <c r="E13861" s="5">
        <v>10.25</v>
      </c>
    </row>
    <row r="13862" spans="1:10" ht="11.25" x14ac:dyDescent="0.15">
      <c r="A13862" s="6" t="s">
        <v>333</v>
      </c>
      <c r="B13862" s="4" t="s">
        <v>177</v>
      </c>
      <c r="C13862" s="4" t="s">
        <v>228</v>
      </c>
      <c r="D13862" s="4" t="s">
        <v>234</v>
      </c>
      <c r="E13862" s="5">
        <v>10.99</v>
      </c>
    </row>
    <row r="13863" spans="1:10" ht="11.25" x14ac:dyDescent="0.15">
      <c r="A13863" s="6" t="s">
        <v>333</v>
      </c>
      <c r="B13863" s="4" t="s">
        <v>177</v>
      </c>
      <c r="C13863" s="4" t="s">
        <v>228</v>
      </c>
      <c r="D13863" s="4" t="s">
        <v>234</v>
      </c>
      <c r="E13863" s="5">
        <v>6.37</v>
      </c>
    </row>
    <row r="13864" spans="1:10" ht="11.25" x14ac:dyDescent="0.15">
      <c r="A13864" s="6" t="s">
        <v>333</v>
      </c>
      <c r="B13864" s="4" t="s">
        <v>72</v>
      </c>
      <c r="C13864" s="4" t="s">
        <v>228</v>
      </c>
      <c r="D13864" s="4" t="s">
        <v>334</v>
      </c>
      <c r="E13864" s="5">
        <v>10.95</v>
      </c>
      <c r="F13864" t="s">
        <v>354</v>
      </c>
    </row>
    <row r="13865" spans="1:10" ht="11.25" x14ac:dyDescent="0.15">
      <c r="A13865" s="6" t="s">
        <v>333</v>
      </c>
      <c r="B13865" s="4" t="s">
        <v>72</v>
      </c>
      <c r="C13865" s="4" t="s">
        <v>228</v>
      </c>
      <c r="D13865" s="4" t="s">
        <v>234</v>
      </c>
      <c r="E13865" s="5">
        <v>12.35</v>
      </c>
    </row>
    <row r="13866" spans="1:10" ht="11.25" x14ac:dyDescent="0.15">
      <c r="A13866" s="6" t="s">
        <v>333</v>
      </c>
      <c r="B13866" s="4" t="s">
        <v>178</v>
      </c>
      <c r="C13866" s="4" t="s">
        <v>228</v>
      </c>
      <c r="D13866" s="4" t="s">
        <v>334</v>
      </c>
      <c r="E13866" s="5">
        <v>7.03</v>
      </c>
    </row>
    <row r="13867" spans="1:10" ht="11.25" x14ac:dyDescent="0.15">
      <c r="A13867" s="6" t="s">
        <v>333</v>
      </c>
      <c r="B13867" s="4" t="s">
        <v>178</v>
      </c>
      <c r="C13867" s="4" t="s">
        <v>228</v>
      </c>
      <c r="D13867" s="4" t="s">
        <v>334</v>
      </c>
      <c r="E13867" s="5">
        <v>7.01</v>
      </c>
    </row>
    <row r="13868" spans="1:10" ht="11.25" x14ac:dyDescent="0.15">
      <c r="A13868" s="6" t="s">
        <v>333</v>
      </c>
      <c r="B13868" s="4" t="s">
        <v>178</v>
      </c>
      <c r="C13868" s="4" t="s">
        <v>228</v>
      </c>
      <c r="D13868" s="4" t="s">
        <v>234</v>
      </c>
      <c r="E13868" s="5">
        <v>14.14</v>
      </c>
    </row>
    <row r="13869" spans="1:10" ht="11.25" x14ac:dyDescent="0.15">
      <c r="A13869" s="6" t="s">
        <v>333</v>
      </c>
      <c r="B13869" s="4" t="s">
        <v>73</v>
      </c>
      <c r="C13869" s="4" t="s">
        <v>228</v>
      </c>
      <c r="D13869" s="4" t="s">
        <v>334</v>
      </c>
      <c r="E13869" s="5">
        <v>10.61</v>
      </c>
      <c r="F13869" t="s">
        <v>353</v>
      </c>
      <c r="G13869" s="17">
        <f>+E13869+E13870+E13871+E13872+E13873+E13874+E13875+E13876</f>
        <v>82.61</v>
      </c>
      <c r="H13869" s="17">
        <f>E13877+E13878+E13879+E13880</f>
        <v>50.53</v>
      </c>
      <c r="I13869" s="18">
        <f>+(G13869/4)/(H13869/3)</f>
        <v>1.2261527805264198</v>
      </c>
      <c r="J13869" s="21">
        <f>+(B13869-$K$1)/7</f>
        <v>33</v>
      </c>
    </row>
    <row r="13870" spans="1:10" ht="11.25" x14ac:dyDescent="0.15">
      <c r="A13870" s="6" t="s">
        <v>333</v>
      </c>
      <c r="B13870" s="4" t="s">
        <v>73</v>
      </c>
      <c r="C13870" s="4" t="s">
        <v>228</v>
      </c>
      <c r="D13870" s="4" t="s">
        <v>334</v>
      </c>
      <c r="E13870" s="5">
        <v>10.95</v>
      </c>
    </row>
    <row r="13871" spans="1:10" ht="11.25" x14ac:dyDescent="0.15">
      <c r="A13871" s="6" t="s">
        <v>333</v>
      </c>
      <c r="B13871" s="4" t="s">
        <v>73</v>
      </c>
      <c r="C13871" s="4" t="s">
        <v>228</v>
      </c>
      <c r="D13871" s="4" t="s">
        <v>234</v>
      </c>
      <c r="E13871" s="5">
        <v>12.56</v>
      </c>
    </row>
    <row r="13872" spans="1:10" ht="11.25" x14ac:dyDescent="0.15">
      <c r="A13872" s="6" t="s">
        <v>333</v>
      </c>
      <c r="B13872" s="4" t="s">
        <v>73</v>
      </c>
      <c r="C13872" s="4" t="s">
        <v>228</v>
      </c>
      <c r="D13872" s="4" t="s">
        <v>234</v>
      </c>
      <c r="E13872" s="5">
        <v>7.9</v>
      </c>
    </row>
    <row r="13873" spans="1:10" ht="11.25" x14ac:dyDescent="0.15">
      <c r="A13873" s="6" t="s">
        <v>333</v>
      </c>
      <c r="B13873" s="4" t="s">
        <v>179</v>
      </c>
      <c r="C13873" s="4" t="s">
        <v>228</v>
      </c>
      <c r="D13873" s="4" t="s">
        <v>334</v>
      </c>
      <c r="E13873" s="5">
        <v>11.63</v>
      </c>
    </row>
    <row r="13874" spans="1:10" ht="11.25" x14ac:dyDescent="0.15">
      <c r="A13874" s="9" t="s">
        <v>333</v>
      </c>
      <c r="B13874" s="4" t="s">
        <v>179</v>
      </c>
      <c r="C13874" s="4" t="s">
        <v>228</v>
      </c>
      <c r="D13874" s="4" t="s">
        <v>334</v>
      </c>
      <c r="E13874" s="5">
        <v>10.24</v>
      </c>
    </row>
    <row r="13875" spans="1:10" ht="11.25" x14ac:dyDescent="0.15">
      <c r="A13875" s="6" t="s">
        <v>333</v>
      </c>
      <c r="B13875" s="4" t="s">
        <v>179</v>
      </c>
      <c r="C13875" s="4" t="s">
        <v>228</v>
      </c>
      <c r="D13875" s="4" t="s">
        <v>234</v>
      </c>
      <c r="E13875" s="5">
        <v>11.47</v>
      </c>
    </row>
    <row r="13876" spans="1:10" ht="11.25" x14ac:dyDescent="0.15">
      <c r="A13876" s="6" t="s">
        <v>333</v>
      </c>
      <c r="B13876" s="4" t="s">
        <v>179</v>
      </c>
      <c r="C13876" s="4" t="s">
        <v>228</v>
      </c>
      <c r="D13876" s="4" t="s">
        <v>234</v>
      </c>
      <c r="E13876" s="5">
        <v>7.25</v>
      </c>
    </row>
    <row r="13877" spans="1:10" ht="11.25" x14ac:dyDescent="0.15">
      <c r="A13877" s="6" t="s">
        <v>333</v>
      </c>
      <c r="B13877" s="4" t="s">
        <v>74</v>
      </c>
      <c r="C13877" s="4" t="s">
        <v>228</v>
      </c>
      <c r="D13877" s="4" t="s">
        <v>334</v>
      </c>
      <c r="E13877" s="5">
        <v>11.59</v>
      </c>
      <c r="F13877" t="s">
        <v>354</v>
      </c>
    </row>
    <row r="13878" spans="1:10" ht="11.25" x14ac:dyDescent="0.15">
      <c r="A13878" s="6" t="s">
        <v>333</v>
      </c>
      <c r="B13878" s="4" t="s">
        <v>74</v>
      </c>
      <c r="C13878" s="4" t="s">
        <v>228</v>
      </c>
      <c r="D13878" s="4" t="s">
        <v>234</v>
      </c>
      <c r="E13878" s="5">
        <v>12.48</v>
      </c>
    </row>
    <row r="13879" spans="1:10" ht="11.25" x14ac:dyDescent="0.15">
      <c r="A13879" s="6" t="s">
        <v>333</v>
      </c>
      <c r="B13879" s="4" t="s">
        <v>180</v>
      </c>
      <c r="C13879" s="4" t="s">
        <v>228</v>
      </c>
      <c r="D13879" s="4" t="s">
        <v>334</v>
      </c>
      <c r="E13879" s="5">
        <v>13.13</v>
      </c>
    </row>
    <row r="13880" spans="1:10" ht="11.25" x14ac:dyDescent="0.15">
      <c r="A13880" s="6" t="s">
        <v>333</v>
      </c>
      <c r="B13880" s="4" t="s">
        <v>180</v>
      </c>
      <c r="C13880" s="4" t="s">
        <v>228</v>
      </c>
      <c r="D13880" s="4" t="s">
        <v>234</v>
      </c>
      <c r="E13880" s="5">
        <v>13.33</v>
      </c>
    </row>
    <row r="13881" spans="1:10" ht="11.25" x14ac:dyDescent="0.15">
      <c r="A13881" s="6" t="s">
        <v>333</v>
      </c>
      <c r="B13881" s="4" t="s">
        <v>75</v>
      </c>
      <c r="C13881" s="4" t="s">
        <v>228</v>
      </c>
      <c r="D13881" s="4" t="s">
        <v>334</v>
      </c>
      <c r="E13881" s="5">
        <v>11.97</v>
      </c>
      <c r="F13881" t="s">
        <v>353</v>
      </c>
      <c r="G13881" s="17">
        <f>+E13881+E13882+E13883+E13884+E13885+E13886+E13887+E13888</f>
        <v>82.550000000000011</v>
      </c>
      <c r="H13881" s="17">
        <f>E13889+E13890+E13891+E13892+E13893+E13894</f>
        <v>50.76</v>
      </c>
      <c r="I13881" s="18">
        <f>+(G13881/4)/(H13881/3)</f>
        <v>1.2197104018912532</v>
      </c>
      <c r="J13881" s="21">
        <f>+(B13881-$K$1)/7</f>
        <v>34</v>
      </c>
    </row>
    <row r="13882" spans="1:10" ht="11.25" x14ac:dyDescent="0.15">
      <c r="A13882" s="6" t="s">
        <v>333</v>
      </c>
      <c r="B13882" s="4" t="s">
        <v>75</v>
      </c>
      <c r="C13882" s="4" t="s">
        <v>228</v>
      </c>
      <c r="D13882" s="4" t="s">
        <v>334</v>
      </c>
      <c r="E13882" s="5">
        <v>9.83</v>
      </c>
    </row>
    <row r="13883" spans="1:10" ht="11.25" x14ac:dyDescent="0.15">
      <c r="A13883" s="6" t="s">
        <v>333</v>
      </c>
      <c r="B13883" s="4" t="s">
        <v>75</v>
      </c>
      <c r="C13883" s="4" t="s">
        <v>228</v>
      </c>
      <c r="D13883" s="4" t="s">
        <v>234</v>
      </c>
      <c r="E13883" s="5">
        <v>12.18</v>
      </c>
    </row>
    <row r="13884" spans="1:10" ht="11.25" x14ac:dyDescent="0.15">
      <c r="A13884" s="6" t="s">
        <v>333</v>
      </c>
      <c r="B13884" s="4" t="s">
        <v>75</v>
      </c>
      <c r="C13884" s="4" t="s">
        <v>228</v>
      </c>
      <c r="D13884" s="4" t="s">
        <v>234</v>
      </c>
      <c r="E13884" s="5">
        <v>7.96</v>
      </c>
    </row>
    <row r="13885" spans="1:10" ht="11.25" x14ac:dyDescent="0.15">
      <c r="A13885" s="6" t="s">
        <v>333</v>
      </c>
      <c r="B13885" s="4" t="s">
        <v>181</v>
      </c>
      <c r="C13885" s="4" t="s">
        <v>228</v>
      </c>
      <c r="D13885" s="4" t="s">
        <v>334</v>
      </c>
      <c r="E13885" s="5">
        <v>9.56</v>
      </c>
    </row>
    <row r="13886" spans="1:10" ht="11.25" x14ac:dyDescent="0.15">
      <c r="A13886" s="6" t="s">
        <v>333</v>
      </c>
      <c r="B13886" s="4" t="s">
        <v>181</v>
      </c>
      <c r="C13886" s="4" t="s">
        <v>228</v>
      </c>
      <c r="D13886" s="4" t="s">
        <v>334</v>
      </c>
      <c r="E13886" s="5">
        <v>11.77</v>
      </c>
    </row>
    <row r="13887" spans="1:10" ht="11.25" x14ac:dyDescent="0.15">
      <c r="A13887" s="6" t="s">
        <v>333</v>
      </c>
      <c r="B13887" s="4" t="s">
        <v>181</v>
      </c>
      <c r="C13887" s="4" t="s">
        <v>228</v>
      </c>
      <c r="D13887" s="4" t="s">
        <v>234</v>
      </c>
      <c r="E13887" s="5">
        <v>12.15</v>
      </c>
    </row>
    <row r="13888" spans="1:10" ht="11.25" x14ac:dyDescent="0.15">
      <c r="A13888" s="6" t="s">
        <v>333</v>
      </c>
      <c r="B13888" s="4" t="s">
        <v>181</v>
      </c>
      <c r="C13888" s="4" t="s">
        <v>228</v>
      </c>
      <c r="D13888" s="4" t="s">
        <v>234</v>
      </c>
      <c r="E13888" s="5">
        <v>7.13</v>
      </c>
    </row>
    <row r="13889" spans="1:10" ht="11.25" x14ac:dyDescent="0.15">
      <c r="A13889" s="6" t="s">
        <v>333</v>
      </c>
      <c r="B13889" s="4" t="s">
        <v>76</v>
      </c>
      <c r="C13889" s="4" t="s">
        <v>228</v>
      </c>
      <c r="D13889" s="4" t="s">
        <v>334</v>
      </c>
      <c r="E13889" s="5">
        <v>11.26</v>
      </c>
      <c r="F13889" t="s">
        <v>354</v>
      </c>
    </row>
    <row r="13890" spans="1:10" ht="11.25" x14ac:dyDescent="0.15">
      <c r="A13890" s="6" t="s">
        <v>333</v>
      </c>
      <c r="B13890" s="4" t="s">
        <v>76</v>
      </c>
      <c r="C13890" s="4" t="s">
        <v>228</v>
      </c>
      <c r="D13890" s="4" t="s">
        <v>234</v>
      </c>
      <c r="E13890" s="5">
        <v>8.17</v>
      </c>
    </row>
    <row r="13891" spans="1:10" ht="11.25" x14ac:dyDescent="0.15">
      <c r="A13891" s="6" t="s">
        <v>333</v>
      </c>
      <c r="B13891" s="4" t="s">
        <v>76</v>
      </c>
      <c r="C13891" s="4" t="s">
        <v>228</v>
      </c>
      <c r="D13891" s="4" t="s">
        <v>235</v>
      </c>
      <c r="E13891" s="5">
        <v>4.8099999999999996</v>
      </c>
    </row>
    <row r="13892" spans="1:10" ht="11.25" x14ac:dyDescent="0.15">
      <c r="A13892" s="6" t="s">
        <v>333</v>
      </c>
      <c r="B13892" s="4" t="s">
        <v>182</v>
      </c>
      <c r="C13892" s="4" t="s">
        <v>228</v>
      </c>
      <c r="D13892" s="4" t="s">
        <v>334</v>
      </c>
      <c r="E13892" s="5">
        <v>8.27</v>
      </c>
    </row>
    <row r="13893" spans="1:10" ht="11.25" x14ac:dyDescent="0.15">
      <c r="A13893" s="6" t="s">
        <v>333</v>
      </c>
      <c r="B13893" s="4" t="s">
        <v>182</v>
      </c>
      <c r="C13893" s="4" t="s">
        <v>228</v>
      </c>
      <c r="D13893" s="4" t="s">
        <v>334</v>
      </c>
      <c r="E13893" s="5">
        <v>5.94</v>
      </c>
    </row>
    <row r="13894" spans="1:10" ht="11.25" x14ac:dyDescent="0.15">
      <c r="A13894" s="6" t="s">
        <v>333</v>
      </c>
      <c r="B13894" s="4" t="s">
        <v>182</v>
      </c>
      <c r="C13894" s="4" t="s">
        <v>228</v>
      </c>
      <c r="D13894" s="4" t="s">
        <v>234</v>
      </c>
      <c r="E13894" s="5">
        <v>12.31</v>
      </c>
    </row>
    <row r="13895" spans="1:10" ht="11.25" x14ac:dyDescent="0.15">
      <c r="A13895" s="6" t="s">
        <v>333</v>
      </c>
      <c r="B13895" s="4" t="s">
        <v>77</v>
      </c>
      <c r="C13895" s="4" t="s">
        <v>228</v>
      </c>
      <c r="D13895" s="4" t="s">
        <v>334</v>
      </c>
      <c r="E13895" s="5">
        <v>11.4</v>
      </c>
      <c r="F13895" t="s">
        <v>353</v>
      </c>
      <c r="G13895" s="17">
        <f>+E13895+E13896+E13897+E13898+E13899+E13900+E13901+E13902</f>
        <v>80.989999999999995</v>
      </c>
      <c r="H13895" s="17">
        <f>E13903+E13904+E13905+E13906+E13907</f>
        <v>52.769999999999996</v>
      </c>
      <c r="I13895" s="18">
        <f>+(G13895/4)/(H13895/3)</f>
        <v>1.1510801591813529</v>
      </c>
      <c r="J13895" s="21">
        <f>+(B13895-$K$1)/7</f>
        <v>35</v>
      </c>
    </row>
    <row r="13896" spans="1:10" ht="11.25" x14ac:dyDescent="0.15">
      <c r="A13896" s="6" t="s">
        <v>333</v>
      </c>
      <c r="B13896" s="4" t="s">
        <v>77</v>
      </c>
      <c r="C13896" s="4" t="s">
        <v>228</v>
      </c>
      <c r="D13896" s="4" t="s">
        <v>334</v>
      </c>
      <c r="E13896" s="5">
        <v>10.72</v>
      </c>
    </row>
    <row r="13897" spans="1:10" ht="11.25" x14ac:dyDescent="0.15">
      <c r="A13897" s="6" t="s">
        <v>333</v>
      </c>
      <c r="B13897" s="4" t="s">
        <v>77</v>
      </c>
      <c r="C13897" s="4" t="s">
        <v>228</v>
      </c>
      <c r="D13897" s="4" t="s">
        <v>234</v>
      </c>
      <c r="E13897" s="5">
        <v>8.4499999999999993</v>
      </c>
    </row>
    <row r="13898" spans="1:10" ht="11.25" x14ac:dyDescent="0.15">
      <c r="A13898" s="6" t="s">
        <v>333</v>
      </c>
      <c r="B13898" s="4" t="s">
        <v>77</v>
      </c>
      <c r="C13898" s="4" t="s">
        <v>228</v>
      </c>
      <c r="D13898" s="4" t="s">
        <v>234</v>
      </c>
      <c r="E13898" s="5">
        <v>11.95</v>
      </c>
    </row>
    <row r="13899" spans="1:10" ht="11.25" x14ac:dyDescent="0.15">
      <c r="A13899" s="6" t="s">
        <v>333</v>
      </c>
      <c r="B13899" s="4" t="s">
        <v>183</v>
      </c>
      <c r="C13899" s="4" t="s">
        <v>228</v>
      </c>
      <c r="D13899" s="4" t="s">
        <v>334</v>
      </c>
      <c r="E13899" s="5">
        <v>9.2200000000000006</v>
      </c>
    </row>
    <row r="13900" spans="1:10" ht="11.25" x14ac:dyDescent="0.15">
      <c r="A13900" s="6" t="s">
        <v>333</v>
      </c>
      <c r="B13900" s="4" t="s">
        <v>183</v>
      </c>
      <c r="C13900" s="4" t="s">
        <v>228</v>
      </c>
      <c r="D13900" s="4" t="s">
        <v>334</v>
      </c>
      <c r="E13900" s="5">
        <v>10.71</v>
      </c>
    </row>
    <row r="13901" spans="1:10" ht="11.25" x14ac:dyDescent="0.15">
      <c r="A13901" s="6" t="s">
        <v>333</v>
      </c>
      <c r="B13901" s="4" t="s">
        <v>183</v>
      </c>
      <c r="C13901" s="4" t="s">
        <v>228</v>
      </c>
      <c r="D13901" s="4" t="s">
        <v>234</v>
      </c>
      <c r="E13901" s="5">
        <v>12.45</v>
      </c>
    </row>
    <row r="13902" spans="1:10" ht="11.25" x14ac:dyDescent="0.15">
      <c r="A13902" s="6" t="s">
        <v>333</v>
      </c>
      <c r="B13902" s="4" t="s">
        <v>183</v>
      </c>
      <c r="C13902" s="4" t="s">
        <v>228</v>
      </c>
      <c r="D13902" s="4" t="s">
        <v>234</v>
      </c>
      <c r="E13902" s="5">
        <v>6.09</v>
      </c>
    </row>
    <row r="13903" spans="1:10" ht="11.25" x14ac:dyDescent="0.15">
      <c r="A13903" s="6" t="s">
        <v>333</v>
      </c>
      <c r="B13903" s="4" t="s">
        <v>78</v>
      </c>
      <c r="C13903" s="4" t="s">
        <v>228</v>
      </c>
      <c r="D13903" s="4" t="s">
        <v>334</v>
      </c>
      <c r="E13903" s="5">
        <v>12.27</v>
      </c>
      <c r="F13903" t="s">
        <v>354</v>
      </c>
      <c r="G13903" s="17"/>
      <c r="H13903" s="17"/>
      <c r="I13903" s="18"/>
    </row>
    <row r="13904" spans="1:10" ht="11.25" x14ac:dyDescent="0.15">
      <c r="A13904" s="6" t="s">
        <v>333</v>
      </c>
      <c r="B13904" s="4" t="s">
        <v>78</v>
      </c>
      <c r="C13904" s="4" t="s">
        <v>228</v>
      </c>
      <c r="D13904" s="4" t="s">
        <v>234</v>
      </c>
      <c r="E13904" s="5">
        <v>11.98</v>
      </c>
    </row>
    <row r="13905" spans="1:10" ht="11.25" x14ac:dyDescent="0.15">
      <c r="A13905" s="6" t="s">
        <v>333</v>
      </c>
      <c r="B13905" s="4" t="s">
        <v>184</v>
      </c>
      <c r="C13905" s="4" t="s">
        <v>228</v>
      </c>
      <c r="D13905" s="4" t="s">
        <v>334</v>
      </c>
      <c r="E13905" s="5">
        <v>8.0399999999999991</v>
      </c>
    </row>
    <row r="13906" spans="1:10" ht="11.25" x14ac:dyDescent="0.15">
      <c r="A13906" s="6" t="s">
        <v>333</v>
      </c>
      <c r="B13906" s="4" t="s">
        <v>184</v>
      </c>
      <c r="C13906" s="4" t="s">
        <v>228</v>
      </c>
      <c r="D13906" s="4" t="s">
        <v>334</v>
      </c>
      <c r="E13906" s="5">
        <v>6.01</v>
      </c>
    </row>
    <row r="13907" spans="1:10" ht="11.25" x14ac:dyDescent="0.15">
      <c r="A13907" s="6" t="s">
        <v>333</v>
      </c>
      <c r="B13907" s="4" t="s">
        <v>184</v>
      </c>
      <c r="C13907" s="4" t="s">
        <v>228</v>
      </c>
      <c r="D13907" s="4" t="s">
        <v>234</v>
      </c>
      <c r="E13907" s="5">
        <v>14.47</v>
      </c>
    </row>
    <row r="13908" spans="1:10" ht="11.25" x14ac:dyDescent="0.15">
      <c r="A13908" s="6" t="s">
        <v>333</v>
      </c>
      <c r="B13908" s="4" t="s">
        <v>185</v>
      </c>
      <c r="C13908" s="4" t="s">
        <v>228</v>
      </c>
      <c r="D13908" s="4" t="s">
        <v>334</v>
      </c>
      <c r="E13908" s="5">
        <v>10.29</v>
      </c>
      <c r="F13908" s="13" t="s">
        <v>353</v>
      </c>
    </row>
    <row r="13909" spans="1:10" ht="11.25" x14ac:dyDescent="0.15">
      <c r="A13909" s="6" t="s">
        <v>333</v>
      </c>
      <c r="B13909" s="4" t="s">
        <v>185</v>
      </c>
      <c r="C13909" s="4" t="s">
        <v>228</v>
      </c>
      <c r="D13909" s="4" t="s">
        <v>334</v>
      </c>
      <c r="E13909" s="5">
        <v>10.44</v>
      </c>
      <c r="F13909" s="13"/>
    </row>
    <row r="13910" spans="1:10" ht="11.25" x14ac:dyDescent="0.15">
      <c r="A13910" s="6" t="s">
        <v>333</v>
      </c>
      <c r="B13910" s="4" t="s">
        <v>185</v>
      </c>
      <c r="C13910" s="4" t="s">
        <v>228</v>
      </c>
      <c r="D13910" s="4" t="s">
        <v>234</v>
      </c>
      <c r="E13910" s="5">
        <v>12.11</v>
      </c>
      <c r="F13910" s="13"/>
    </row>
    <row r="13911" spans="1:10" ht="11.25" x14ac:dyDescent="0.15">
      <c r="A13911" s="6" t="s">
        <v>333</v>
      </c>
      <c r="B13911" s="4" t="s">
        <v>185</v>
      </c>
      <c r="C13911" s="4" t="s">
        <v>228</v>
      </c>
      <c r="D13911" s="4" t="s">
        <v>234</v>
      </c>
      <c r="E13911" s="5">
        <v>13.51</v>
      </c>
      <c r="F13911" s="13"/>
    </row>
    <row r="13912" spans="1:10" ht="11.25" x14ac:dyDescent="0.15">
      <c r="A13912" s="6" t="s">
        <v>333</v>
      </c>
      <c r="B13912" s="4" t="s">
        <v>79</v>
      </c>
      <c r="C13912" s="4" t="s">
        <v>228</v>
      </c>
      <c r="D13912" s="4" t="s">
        <v>334</v>
      </c>
      <c r="E13912" s="5">
        <v>17.010000000000002</v>
      </c>
      <c r="F13912" s="13" t="s">
        <v>354</v>
      </c>
    </row>
    <row r="13913" spans="1:10" ht="11.25" x14ac:dyDescent="0.15">
      <c r="A13913" s="6" t="s">
        <v>333</v>
      </c>
      <c r="B13913" s="4" t="s">
        <v>79</v>
      </c>
      <c r="C13913" s="4" t="s">
        <v>228</v>
      </c>
      <c r="D13913" s="4" t="s">
        <v>334</v>
      </c>
      <c r="E13913" s="5">
        <v>17.03</v>
      </c>
    </row>
    <row r="13914" spans="1:10" ht="11.25" x14ac:dyDescent="0.15">
      <c r="A13914" s="6" t="s">
        <v>333</v>
      </c>
      <c r="B13914" s="4" t="s">
        <v>79</v>
      </c>
      <c r="C13914" s="4" t="s">
        <v>228</v>
      </c>
      <c r="D13914" s="4" t="s">
        <v>234</v>
      </c>
      <c r="E13914" s="5">
        <v>14.11</v>
      </c>
    </row>
    <row r="13915" spans="1:10" ht="11.25" x14ac:dyDescent="0.15">
      <c r="A13915" s="6" t="s">
        <v>333</v>
      </c>
      <c r="B13915" s="4" t="s">
        <v>79</v>
      </c>
      <c r="C13915" s="4" t="s">
        <v>228</v>
      </c>
      <c r="D13915" s="4" t="s">
        <v>234</v>
      </c>
      <c r="E13915" s="5">
        <v>11.84</v>
      </c>
    </row>
    <row r="13916" spans="1:10" ht="11.25" x14ac:dyDescent="0.15">
      <c r="A13916" s="6" t="s">
        <v>333</v>
      </c>
      <c r="B13916" s="4" t="s">
        <v>79</v>
      </c>
      <c r="C13916" s="4" t="s">
        <v>228</v>
      </c>
      <c r="D13916" s="4" t="s">
        <v>234</v>
      </c>
      <c r="E13916" s="5">
        <v>9.9499999999999993</v>
      </c>
    </row>
    <row r="13917" spans="1:10" ht="11.25" x14ac:dyDescent="0.15">
      <c r="A13917" s="6" t="s">
        <v>333</v>
      </c>
      <c r="B13917" s="4" t="s">
        <v>186</v>
      </c>
      <c r="C13917" s="4" t="s">
        <v>228</v>
      </c>
      <c r="D13917" s="4" t="s">
        <v>334</v>
      </c>
      <c r="E13917" s="5">
        <v>8.94</v>
      </c>
    </row>
    <row r="13918" spans="1:10" ht="11.25" x14ac:dyDescent="0.15">
      <c r="A13918" s="6" t="s">
        <v>333</v>
      </c>
      <c r="B13918" s="4" t="s">
        <v>186</v>
      </c>
      <c r="C13918" s="4" t="s">
        <v>228</v>
      </c>
      <c r="D13918" s="4" t="s">
        <v>334</v>
      </c>
      <c r="E13918" s="5">
        <v>6.53</v>
      </c>
    </row>
    <row r="13919" spans="1:10" ht="11.25" x14ac:dyDescent="0.15">
      <c r="A13919" s="6" t="s">
        <v>333</v>
      </c>
      <c r="B13919" s="4" t="s">
        <v>186</v>
      </c>
      <c r="C13919" s="4" t="s">
        <v>228</v>
      </c>
      <c r="D13919" s="4" t="s">
        <v>234</v>
      </c>
      <c r="E13919" s="5">
        <v>14.83</v>
      </c>
    </row>
    <row r="13920" spans="1:10" ht="11.25" x14ac:dyDescent="0.15">
      <c r="A13920" s="6" t="s">
        <v>333</v>
      </c>
      <c r="B13920" s="4" t="s">
        <v>80</v>
      </c>
      <c r="C13920" s="4" t="s">
        <v>228</v>
      </c>
      <c r="D13920" s="4" t="s">
        <v>334</v>
      </c>
      <c r="E13920" s="5">
        <v>12.13</v>
      </c>
      <c r="F13920" t="s">
        <v>353</v>
      </c>
      <c r="G13920" s="17">
        <f>+E13920+E13921+E13922+E13923+E13924+E13925+E13926+E13927</f>
        <v>84.23</v>
      </c>
      <c r="H13920" s="17">
        <f>E13928+E13929+E13930+E13931+E13932+E13933</f>
        <v>49.95</v>
      </c>
      <c r="I13920" s="18">
        <f>+(G13920/4)/(H13920/3)</f>
        <v>1.2647147147147146</v>
      </c>
      <c r="J13920" s="21">
        <f>+(B13920-$K$1)/7</f>
        <v>37</v>
      </c>
    </row>
    <row r="13921" spans="1:10" ht="11.25" x14ac:dyDescent="0.15">
      <c r="A13921" s="6" t="s">
        <v>333</v>
      </c>
      <c r="B13921" s="4" t="s">
        <v>80</v>
      </c>
      <c r="C13921" s="4" t="s">
        <v>228</v>
      </c>
      <c r="D13921" s="4" t="s">
        <v>334</v>
      </c>
      <c r="E13921" s="5">
        <v>10.74</v>
      </c>
    </row>
    <row r="13922" spans="1:10" ht="11.25" x14ac:dyDescent="0.15">
      <c r="A13922" s="6" t="s">
        <v>333</v>
      </c>
      <c r="B13922" s="4" t="s">
        <v>80</v>
      </c>
      <c r="C13922" s="4" t="s">
        <v>228</v>
      </c>
      <c r="D13922" s="4" t="s">
        <v>234</v>
      </c>
      <c r="E13922" s="5">
        <v>11.91</v>
      </c>
    </row>
    <row r="13923" spans="1:10" ht="11.25" x14ac:dyDescent="0.15">
      <c r="A13923" s="9" t="s">
        <v>333</v>
      </c>
      <c r="B13923" s="4" t="s">
        <v>80</v>
      </c>
      <c r="C13923" s="4" t="s">
        <v>228</v>
      </c>
      <c r="D13923" s="4" t="s">
        <v>234</v>
      </c>
      <c r="E13923" s="5">
        <v>7.67</v>
      </c>
    </row>
    <row r="13924" spans="1:10" ht="11.25" x14ac:dyDescent="0.15">
      <c r="A13924" s="6" t="s">
        <v>333</v>
      </c>
      <c r="B13924" s="4" t="s">
        <v>187</v>
      </c>
      <c r="C13924" s="4" t="s">
        <v>228</v>
      </c>
      <c r="D13924" s="4" t="s">
        <v>334</v>
      </c>
      <c r="E13924" s="5">
        <v>11.04</v>
      </c>
    </row>
    <row r="13925" spans="1:10" ht="11.25" x14ac:dyDescent="0.15">
      <c r="A13925" s="6" t="s">
        <v>333</v>
      </c>
      <c r="B13925" s="4" t="s">
        <v>187</v>
      </c>
      <c r="C13925" s="4" t="s">
        <v>228</v>
      </c>
      <c r="D13925" s="4" t="s">
        <v>334</v>
      </c>
      <c r="E13925" s="5">
        <v>10.97</v>
      </c>
    </row>
    <row r="13926" spans="1:10" ht="11.25" x14ac:dyDescent="0.15">
      <c r="A13926" s="6" t="s">
        <v>333</v>
      </c>
      <c r="B13926" s="4" t="s">
        <v>187</v>
      </c>
      <c r="C13926" s="4" t="s">
        <v>228</v>
      </c>
      <c r="D13926" s="4" t="s">
        <v>234</v>
      </c>
      <c r="E13926" s="5">
        <v>11.11</v>
      </c>
    </row>
    <row r="13927" spans="1:10" ht="11.25" x14ac:dyDescent="0.15">
      <c r="A13927" s="6" t="s">
        <v>333</v>
      </c>
      <c r="B13927" s="4" t="s">
        <v>187</v>
      </c>
      <c r="C13927" s="4" t="s">
        <v>228</v>
      </c>
      <c r="D13927" s="4" t="s">
        <v>234</v>
      </c>
      <c r="E13927" s="5">
        <v>8.66</v>
      </c>
    </row>
    <row r="13928" spans="1:10" ht="11.25" x14ac:dyDescent="0.15">
      <c r="A13928" s="6" t="s">
        <v>333</v>
      </c>
      <c r="B13928" s="4" t="s">
        <v>81</v>
      </c>
      <c r="C13928" s="4" t="s">
        <v>228</v>
      </c>
      <c r="D13928" s="4" t="s">
        <v>334</v>
      </c>
      <c r="E13928" s="5">
        <v>10.220000000000001</v>
      </c>
      <c r="F13928" t="s">
        <v>354</v>
      </c>
    </row>
    <row r="13929" spans="1:10" ht="11.25" x14ac:dyDescent="0.15">
      <c r="A13929" s="6" t="s">
        <v>333</v>
      </c>
      <c r="B13929" s="4" t="s">
        <v>81</v>
      </c>
      <c r="C13929" s="4" t="s">
        <v>228</v>
      </c>
      <c r="D13929" s="4" t="s">
        <v>234</v>
      </c>
      <c r="E13929" s="5">
        <v>10.52</v>
      </c>
    </row>
    <row r="13930" spans="1:10" ht="11.25" x14ac:dyDescent="0.15">
      <c r="A13930" s="6" t="s">
        <v>333</v>
      </c>
      <c r="B13930" s="4" t="s">
        <v>81</v>
      </c>
      <c r="C13930" s="4" t="s">
        <v>228</v>
      </c>
      <c r="D13930" s="4" t="s">
        <v>235</v>
      </c>
      <c r="E13930" s="5">
        <v>3.11</v>
      </c>
    </row>
    <row r="13931" spans="1:10" ht="11.25" x14ac:dyDescent="0.15">
      <c r="A13931" s="6" t="s">
        <v>333</v>
      </c>
      <c r="B13931" s="4" t="s">
        <v>188</v>
      </c>
      <c r="C13931" s="4" t="s">
        <v>228</v>
      </c>
      <c r="D13931" s="4" t="s">
        <v>334</v>
      </c>
      <c r="E13931" s="5">
        <v>12.82</v>
      </c>
    </row>
    <row r="13932" spans="1:10" ht="11.25" x14ac:dyDescent="0.15">
      <c r="A13932" s="6" t="s">
        <v>333</v>
      </c>
      <c r="B13932" s="4" t="s">
        <v>188</v>
      </c>
      <c r="C13932" s="4" t="s">
        <v>228</v>
      </c>
      <c r="D13932" s="4" t="s">
        <v>234</v>
      </c>
      <c r="E13932" s="5">
        <v>8.64</v>
      </c>
    </row>
    <row r="13933" spans="1:10" ht="11.25" x14ac:dyDescent="0.15">
      <c r="A13933" s="6" t="s">
        <v>333</v>
      </c>
      <c r="B13933" s="4" t="s">
        <v>188</v>
      </c>
      <c r="C13933" s="4" t="s">
        <v>228</v>
      </c>
      <c r="D13933" s="4" t="s">
        <v>234</v>
      </c>
      <c r="E13933" s="5">
        <v>4.6399999999999997</v>
      </c>
    </row>
    <row r="13934" spans="1:10" ht="11.25" x14ac:dyDescent="0.15">
      <c r="A13934" s="6" t="s">
        <v>333</v>
      </c>
      <c r="B13934" s="4" t="s">
        <v>82</v>
      </c>
      <c r="C13934" s="4" t="s">
        <v>228</v>
      </c>
      <c r="D13934" s="4" t="s">
        <v>334</v>
      </c>
      <c r="E13934" s="5">
        <v>10.23</v>
      </c>
      <c r="F13934" t="s">
        <v>353</v>
      </c>
      <c r="G13934" s="17">
        <f>+E13934+E13935+E13936+E13937+E13938+E13939+E13940+E13941</f>
        <v>79.25</v>
      </c>
      <c r="H13934" s="17">
        <f>E13942+E13943+E13944+E13945+E13946+E13947</f>
        <v>47.4</v>
      </c>
      <c r="I13934" s="18">
        <f>+(G13934/4)/(H13934/3)</f>
        <v>1.2539556962025318</v>
      </c>
      <c r="J13934" s="21">
        <f>+(B13934-$K$1)/7</f>
        <v>38</v>
      </c>
    </row>
    <row r="13935" spans="1:10" ht="11.25" x14ac:dyDescent="0.15">
      <c r="A13935" s="6" t="s">
        <v>333</v>
      </c>
      <c r="B13935" s="4" t="s">
        <v>82</v>
      </c>
      <c r="C13935" s="4" t="s">
        <v>228</v>
      </c>
      <c r="D13935" s="4" t="s">
        <v>334</v>
      </c>
      <c r="E13935" s="5">
        <v>10.28</v>
      </c>
    </row>
    <row r="13936" spans="1:10" ht="11.25" x14ac:dyDescent="0.15">
      <c r="A13936" s="6" t="s">
        <v>333</v>
      </c>
      <c r="B13936" s="4" t="s">
        <v>82</v>
      </c>
      <c r="C13936" s="4" t="s">
        <v>228</v>
      </c>
      <c r="D13936" s="4" t="s">
        <v>234</v>
      </c>
      <c r="E13936" s="5">
        <v>11.57</v>
      </c>
    </row>
    <row r="13937" spans="1:10" ht="11.25" x14ac:dyDescent="0.15">
      <c r="A13937" s="6" t="s">
        <v>333</v>
      </c>
      <c r="B13937" s="4" t="s">
        <v>82</v>
      </c>
      <c r="C13937" s="4" t="s">
        <v>228</v>
      </c>
      <c r="D13937" s="4" t="s">
        <v>234</v>
      </c>
      <c r="E13937" s="5">
        <v>8.84</v>
      </c>
    </row>
    <row r="13938" spans="1:10" ht="11.25" x14ac:dyDescent="0.15">
      <c r="A13938" s="6" t="s">
        <v>333</v>
      </c>
      <c r="B13938" s="4" t="s">
        <v>189</v>
      </c>
      <c r="C13938" s="4" t="s">
        <v>228</v>
      </c>
      <c r="D13938" s="4" t="s">
        <v>334</v>
      </c>
      <c r="E13938" s="5">
        <v>9.61</v>
      </c>
    </row>
    <row r="13939" spans="1:10" ht="11.25" x14ac:dyDescent="0.15">
      <c r="A13939" s="6" t="s">
        <v>333</v>
      </c>
      <c r="B13939" s="4" t="s">
        <v>189</v>
      </c>
      <c r="C13939" s="4" t="s">
        <v>228</v>
      </c>
      <c r="D13939" s="4" t="s">
        <v>334</v>
      </c>
      <c r="E13939" s="5">
        <v>9.8000000000000007</v>
      </c>
    </row>
    <row r="13940" spans="1:10" ht="11.25" x14ac:dyDescent="0.15">
      <c r="A13940" s="6" t="s">
        <v>333</v>
      </c>
      <c r="B13940" s="4" t="s">
        <v>189</v>
      </c>
      <c r="C13940" s="4" t="s">
        <v>228</v>
      </c>
      <c r="D13940" s="4" t="s">
        <v>234</v>
      </c>
      <c r="E13940" s="5">
        <v>11.37</v>
      </c>
    </row>
    <row r="13941" spans="1:10" ht="11.25" x14ac:dyDescent="0.15">
      <c r="A13941" s="6" t="s">
        <v>333</v>
      </c>
      <c r="B13941" s="4" t="s">
        <v>189</v>
      </c>
      <c r="C13941" s="4" t="s">
        <v>228</v>
      </c>
      <c r="D13941" s="4" t="s">
        <v>234</v>
      </c>
      <c r="E13941" s="5">
        <v>7.55</v>
      </c>
    </row>
    <row r="13942" spans="1:10" ht="11.25" x14ac:dyDescent="0.15">
      <c r="A13942" s="6" t="s">
        <v>333</v>
      </c>
      <c r="B13942" s="4" t="s">
        <v>83</v>
      </c>
      <c r="C13942" s="4" t="s">
        <v>228</v>
      </c>
      <c r="D13942" s="4" t="s">
        <v>334</v>
      </c>
      <c r="E13942" s="5">
        <v>8.4499999999999993</v>
      </c>
      <c r="F13942" t="s">
        <v>354</v>
      </c>
    </row>
    <row r="13943" spans="1:10" ht="11.25" x14ac:dyDescent="0.15">
      <c r="A13943" s="6" t="s">
        <v>333</v>
      </c>
      <c r="B13943" s="4" t="s">
        <v>83</v>
      </c>
      <c r="C13943" s="4" t="s">
        <v>228</v>
      </c>
      <c r="D13943" s="4" t="s">
        <v>234</v>
      </c>
      <c r="E13943" s="5">
        <v>10</v>
      </c>
    </row>
    <row r="13944" spans="1:10" ht="11.25" x14ac:dyDescent="0.15">
      <c r="A13944" s="6" t="s">
        <v>333</v>
      </c>
      <c r="B13944" s="4" t="s">
        <v>83</v>
      </c>
      <c r="C13944" s="4" t="s">
        <v>228</v>
      </c>
      <c r="D13944" s="4" t="s">
        <v>233</v>
      </c>
      <c r="E13944" s="5">
        <v>3.03</v>
      </c>
    </row>
    <row r="13945" spans="1:10" ht="11.25" x14ac:dyDescent="0.15">
      <c r="A13945" s="6" t="s">
        <v>333</v>
      </c>
      <c r="B13945" s="4" t="s">
        <v>190</v>
      </c>
      <c r="C13945" s="4" t="s">
        <v>228</v>
      </c>
      <c r="D13945" s="4" t="s">
        <v>334</v>
      </c>
      <c r="E13945" s="5">
        <v>8.73</v>
      </c>
    </row>
    <row r="13946" spans="1:10" ht="11.25" x14ac:dyDescent="0.15">
      <c r="A13946" s="6" t="s">
        <v>333</v>
      </c>
      <c r="B13946" s="4" t="s">
        <v>190</v>
      </c>
      <c r="C13946" s="4" t="s">
        <v>228</v>
      </c>
      <c r="D13946" s="4" t="s">
        <v>234</v>
      </c>
      <c r="E13946" s="5">
        <v>9.86</v>
      </c>
    </row>
    <row r="13947" spans="1:10" ht="11.25" x14ac:dyDescent="0.15">
      <c r="A13947" s="6" t="s">
        <v>333</v>
      </c>
      <c r="B13947" s="4" t="s">
        <v>190</v>
      </c>
      <c r="C13947" s="4" t="s">
        <v>228</v>
      </c>
      <c r="D13947" s="4" t="s">
        <v>233</v>
      </c>
      <c r="E13947" s="5">
        <v>7.33</v>
      </c>
    </row>
    <row r="13948" spans="1:10" ht="11.25" x14ac:dyDescent="0.15">
      <c r="A13948" s="6" t="s">
        <v>333</v>
      </c>
      <c r="B13948" s="4" t="s">
        <v>84</v>
      </c>
      <c r="C13948" s="4" t="s">
        <v>228</v>
      </c>
      <c r="D13948" s="4" t="s">
        <v>334</v>
      </c>
      <c r="E13948" s="5">
        <v>11.48</v>
      </c>
      <c r="F13948" t="s">
        <v>353</v>
      </c>
      <c r="G13948" s="17">
        <f>+E13948+E13949+E13950+E13951+E13952+E13953+E13954+E13955+E13956</f>
        <v>83.759999999999991</v>
      </c>
      <c r="H13948" s="17">
        <f>E13962+E13957+E13958+E13959+E13960+E13961</f>
        <v>51.13</v>
      </c>
      <c r="I13948" s="18">
        <f>+(G13948/4)/(H13948/3)</f>
        <v>1.2286328965382358</v>
      </c>
      <c r="J13948" s="21">
        <f>+(B13948-$K$1)/7</f>
        <v>39</v>
      </c>
    </row>
    <row r="13949" spans="1:10" ht="11.25" x14ac:dyDescent="0.15">
      <c r="A13949" s="6" t="s">
        <v>333</v>
      </c>
      <c r="B13949" s="4" t="s">
        <v>84</v>
      </c>
      <c r="C13949" s="4" t="s">
        <v>228</v>
      </c>
      <c r="D13949" s="4" t="s">
        <v>334</v>
      </c>
      <c r="E13949" s="5">
        <v>10.36</v>
      </c>
    </row>
    <row r="13950" spans="1:10" ht="11.25" x14ac:dyDescent="0.15">
      <c r="A13950" s="6" t="s">
        <v>333</v>
      </c>
      <c r="B13950" s="4" t="s">
        <v>84</v>
      </c>
      <c r="C13950" s="4" t="s">
        <v>228</v>
      </c>
      <c r="D13950" s="4" t="s">
        <v>234</v>
      </c>
      <c r="E13950" s="5">
        <v>12.85</v>
      </c>
    </row>
    <row r="13951" spans="1:10" ht="11.25" x14ac:dyDescent="0.15">
      <c r="A13951" s="6" t="s">
        <v>333</v>
      </c>
      <c r="B13951" s="4" t="s">
        <v>84</v>
      </c>
      <c r="C13951" s="4" t="s">
        <v>228</v>
      </c>
      <c r="D13951" s="4" t="s">
        <v>234</v>
      </c>
      <c r="E13951" s="5">
        <v>8.3000000000000007</v>
      </c>
    </row>
    <row r="13952" spans="1:10" ht="11.25" x14ac:dyDescent="0.15">
      <c r="A13952" s="6" t="s">
        <v>333</v>
      </c>
      <c r="B13952" s="4" t="s">
        <v>191</v>
      </c>
      <c r="C13952" s="4" t="s">
        <v>228</v>
      </c>
      <c r="D13952" s="4" t="s">
        <v>334</v>
      </c>
      <c r="E13952" s="5">
        <v>9.8800000000000008</v>
      </c>
    </row>
    <row r="13953" spans="1:10" ht="11.25" x14ac:dyDescent="0.15">
      <c r="A13953" s="6" t="s">
        <v>333</v>
      </c>
      <c r="B13953" s="4" t="s">
        <v>191</v>
      </c>
      <c r="C13953" s="4" t="s">
        <v>228</v>
      </c>
      <c r="D13953" s="4" t="s">
        <v>334</v>
      </c>
      <c r="E13953" s="5">
        <v>5.09</v>
      </c>
    </row>
    <row r="13954" spans="1:10" ht="11.25" x14ac:dyDescent="0.15">
      <c r="A13954" s="6" t="s">
        <v>333</v>
      </c>
      <c r="B13954" s="4" t="s">
        <v>191</v>
      </c>
      <c r="C13954" s="4" t="s">
        <v>228</v>
      </c>
      <c r="D13954" s="4" t="s">
        <v>234</v>
      </c>
      <c r="E13954" s="5">
        <v>13.47</v>
      </c>
    </row>
    <row r="13955" spans="1:10" ht="11.25" x14ac:dyDescent="0.15">
      <c r="A13955" s="6" t="s">
        <v>333</v>
      </c>
      <c r="B13955" s="4" t="s">
        <v>191</v>
      </c>
      <c r="C13955" s="4" t="s">
        <v>228</v>
      </c>
      <c r="D13955" s="4" t="s">
        <v>234</v>
      </c>
      <c r="E13955" s="5">
        <v>1.82</v>
      </c>
    </row>
    <row r="13956" spans="1:10" ht="11.25" x14ac:dyDescent="0.15">
      <c r="A13956" s="6" t="s">
        <v>333</v>
      </c>
      <c r="B13956" s="4" t="s">
        <v>191</v>
      </c>
      <c r="C13956" s="4" t="s">
        <v>228</v>
      </c>
      <c r="D13956" s="4" t="s">
        <v>233</v>
      </c>
      <c r="E13956" s="5">
        <v>10.51</v>
      </c>
    </row>
    <row r="13957" spans="1:10" ht="11.25" x14ac:dyDescent="0.15">
      <c r="A13957" s="6" t="s">
        <v>333</v>
      </c>
      <c r="B13957" s="4" t="s">
        <v>85</v>
      </c>
      <c r="C13957" s="4" t="s">
        <v>228</v>
      </c>
      <c r="D13957" s="4" t="s">
        <v>334</v>
      </c>
      <c r="E13957" s="5">
        <v>9.2200000000000006</v>
      </c>
      <c r="F13957" t="s">
        <v>354</v>
      </c>
    </row>
    <row r="13958" spans="1:10" ht="11.25" x14ac:dyDescent="0.15">
      <c r="A13958" s="6" t="s">
        <v>333</v>
      </c>
      <c r="B13958" s="4" t="s">
        <v>85</v>
      </c>
      <c r="C13958" s="4" t="s">
        <v>228</v>
      </c>
      <c r="D13958" s="4" t="s">
        <v>234</v>
      </c>
      <c r="E13958" s="5">
        <v>10</v>
      </c>
    </row>
    <row r="13959" spans="1:10" ht="11.25" x14ac:dyDescent="0.15">
      <c r="A13959" s="6" t="s">
        <v>333</v>
      </c>
      <c r="B13959" s="4" t="s">
        <v>85</v>
      </c>
      <c r="C13959" s="4" t="s">
        <v>228</v>
      </c>
      <c r="D13959" s="4" t="s">
        <v>233</v>
      </c>
      <c r="E13959" s="5">
        <v>4.12</v>
      </c>
    </row>
    <row r="13960" spans="1:10" ht="11.25" x14ac:dyDescent="0.15">
      <c r="A13960" s="6" t="s">
        <v>333</v>
      </c>
      <c r="B13960" s="4" t="s">
        <v>192</v>
      </c>
      <c r="C13960" s="4" t="s">
        <v>228</v>
      </c>
      <c r="D13960" s="4" t="s">
        <v>334</v>
      </c>
      <c r="E13960" s="5">
        <v>10.36</v>
      </c>
    </row>
    <row r="13961" spans="1:10" ht="11.25" x14ac:dyDescent="0.15">
      <c r="A13961" s="6" t="s">
        <v>333</v>
      </c>
      <c r="B13961" s="4" t="s">
        <v>192</v>
      </c>
      <c r="C13961" s="4" t="s">
        <v>228</v>
      </c>
      <c r="D13961" s="4" t="s">
        <v>234</v>
      </c>
      <c r="E13961" s="5">
        <v>9.1300000000000008</v>
      </c>
    </row>
    <row r="13962" spans="1:10" ht="11.25" x14ac:dyDescent="0.15">
      <c r="A13962" s="6" t="s">
        <v>333</v>
      </c>
      <c r="B13962" s="4" t="s">
        <v>192</v>
      </c>
      <c r="C13962" s="4" t="s">
        <v>228</v>
      </c>
      <c r="D13962" s="4" t="s">
        <v>233</v>
      </c>
      <c r="E13962" s="5">
        <v>8.3000000000000007</v>
      </c>
    </row>
    <row r="13963" spans="1:10" ht="11.25" x14ac:dyDescent="0.15">
      <c r="A13963" s="6" t="s">
        <v>333</v>
      </c>
      <c r="B13963" s="4" t="s">
        <v>86</v>
      </c>
      <c r="C13963" s="4" t="s">
        <v>228</v>
      </c>
      <c r="D13963" s="4" t="s">
        <v>334</v>
      </c>
      <c r="E13963" s="5">
        <v>10.92</v>
      </c>
      <c r="F13963" t="s">
        <v>353</v>
      </c>
      <c r="G13963" s="17">
        <f>+E13963+E13964+E13965+E13966+E13967+E13968+E13969+E13970+E13971+E13972</f>
        <v>81.009999999999991</v>
      </c>
      <c r="H13963" s="17">
        <f>E13977+E13978+E13973+E13974+E13975+E13976</f>
        <v>49.86</v>
      </c>
      <c r="I13963" s="18">
        <f>+(G13963/4)/(H13963/3)</f>
        <v>1.2185619735258721</v>
      </c>
      <c r="J13963" s="21">
        <f>+(B13963-$K$1)/7</f>
        <v>40</v>
      </c>
    </row>
    <row r="13964" spans="1:10" ht="11.25" x14ac:dyDescent="0.15">
      <c r="A13964" s="6" t="s">
        <v>333</v>
      </c>
      <c r="B13964" s="4" t="s">
        <v>86</v>
      </c>
      <c r="C13964" s="4" t="s">
        <v>228</v>
      </c>
      <c r="D13964" s="4" t="s">
        <v>334</v>
      </c>
      <c r="E13964" s="5">
        <v>6.12</v>
      </c>
    </row>
    <row r="13965" spans="1:10" ht="11.25" x14ac:dyDescent="0.15">
      <c r="A13965" s="6" t="s">
        <v>333</v>
      </c>
      <c r="B13965" s="4" t="s">
        <v>86</v>
      </c>
      <c r="C13965" s="4" t="s">
        <v>228</v>
      </c>
      <c r="D13965" s="4" t="s">
        <v>234</v>
      </c>
      <c r="E13965" s="5">
        <v>11.72</v>
      </c>
    </row>
    <row r="13966" spans="1:10" ht="11.25" x14ac:dyDescent="0.15">
      <c r="A13966" s="6" t="s">
        <v>333</v>
      </c>
      <c r="B13966" s="4" t="s">
        <v>86</v>
      </c>
      <c r="C13966" s="4" t="s">
        <v>228</v>
      </c>
      <c r="D13966" s="4" t="s">
        <v>234</v>
      </c>
      <c r="E13966" s="5">
        <v>5.29</v>
      </c>
    </row>
    <row r="13967" spans="1:10" ht="11.25" x14ac:dyDescent="0.15">
      <c r="A13967" s="6" t="s">
        <v>333</v>
      </c>
      <c r="B13967" s="4" t="s">
        <v>86</v>
      </c>
      <c r="C13967" s="4" t="s">
        <v>228</v>
      </c>
      <c r="D13967" s="4" t="s">
        <v>235</v>
      </c>
      <c r="E13967" s="5">
        <v>7.22</v>
      </c>
    </row>
    <row r="13968" spans="1:10" ht="11.25" x14ac:dyDescent="0.15">
      <c r="A13968" s="9" t="s">
        <v>333</v>
      </c>
      <c r="B13968" s="4" t="s">
        <v>193</v>
      </c>
      <c r="C13968" s="4" t="s">
        <v>228</v>
      </c>
      <c r="D13968" s="4" t="s">
        <v>334</v>
      </c>
      <c r="E13968" s="5">
        <v>9.36</v>
      </c>
    </row>
    <row r="13969" spans="1:6" ht="11.25" x14ac:dyDescent="0.15">
      <c r="A13969" s="6" t="s">
        <v>333</v>
      </c>
      <c r="B13969" s="4" t="s">
        <v>193</v>
      </c>
      <c r="C13969" s="4" t="s">
        <v>228</v>
      </c>
      <c r="D13969" s="4" t="s">
        <v>334</v>
      </c>
      <c r="E13969" s="5">
        <v>7.38</v>
      </c>
    </row>
    <row r="13970" spans="1:6" ht="11.25" x14ac:dyDescent="0.15">
      <c r="A13970" s="6" t="s">
        <v>333</v>
      </c>
      <c r="B13970" s="4" t="s">
        <v>193</v>
      </c>
      <c r="C13970" s="4" t="s">
        <v>228</v>
      </c>
      <c r="D13970" s="4" t="s">
        <v>234</v>
      </c>
      <c r="E13970" s="5">
        <v>10.06</v>
      </c>
    </row>
    <row r="13971" spans="1:6" ht="11.25" x14ac:dyDescent="0.15">
      <c r="A13971" s="6" t="s">
        <v>333</v>
      </c>
      <c r="B13971" s="4" t="s">
        <v>193</v>
      </c>
      <c r="C13971" s="4" t="s">
        <v>228</v>
      </c>
      <c r="D13971" s="4" t="s">
        <v>234</v>
      </c>
      <c r="E13971" s="5">
        <v>6.3</v>
      </c>
    </row>
    <row r="13972" spans="1:6" ht="11.25" x14ac:dyDescent="0.15">
      <c r="A13972" s="6" t="s">
        <v>333</v>
      </c>
      <c r="B13972" s="4" t="s">
        <v>193</v>
      </c>
      <c r="C13972" s="4" t="s">
        <v>228</v>
      </c>
      <c r="D13972" s="4" t="s">
        <v>235</v>
      </c>
      <c r="E13972" s="5">
        <v>6.64</v>
      </c>
    </row>
    <row r="13973" spans="1:6" ht="11.25" x14ac:dyDescent="0.15">
      <c r="A13973" s="6" t="s">
        <v>333</v>
      </c>
      <c r="B13973" s="4" t="s">
        <v>87</v>
      </c>
      <c r="C13973" s="4" t="s">
        <v>228</v>
      </c>
      <c r="D13973" s="4" t="s">
        <v>334</v>
      </c>
      <c r="E13973" s="5">
        <v>10.199999999999999</v>
      </c>
      <c r="F13973" t="s">
        <v>354</v>
      </c>
    </row>
    <row r="13974" spans="1:6" ht="11.25" x14ac:dyDescent="0.15">
      <c r="A13974" s="6" t="s">
        <v>333</v>
      </c>
      <c r="B13974" s="4" t="s">
        <v>87</v>
      </c>
      <c r="C13974" s="4" t="s">
        <v>228</v>
      </c>
      <c r="D13974" s="4" t="s">
        <v>234</v>
      </c>
      <c r="E13974" s="5">
        <v>11.33</v>
      </c>
    </row>
    <row r="13975" spans="1:6" ht="11.25" x14ac:dyDescent="0.15">
      <c r="A13975" s="6" t="s">
        <v>333</v>
      </c>
      <c r="B13975" s="4" t="s">
        <v>87</v>
      </c>
      <c r="C13975" s="4" t="s">
        <v>228</v>
      </c>
      <c r="D13975" s="4" t="s">
        <v>235</v>
      </c>
      <c r="E13975" s="5">
        <v>2.74</v>
      </c>
    </row>
    <row r="13976" spans="1:6" ht="11.25" x14ac:dyDescent="0.15">
      <c r="A13976" s="6" t="s">
        <v>333</v>
      </c>
      <c r="B13976" s="4" t="s">
        <v>194</v>
      </c>
      <c r="C13976" s="4" t="s">
        <v>228</v>
      </c>
      <c r="D13976" s="4" t="s">
        <v>334</v>
      </c>
      <c r="E13976" s="5">
        <v>8.65</v>
      </c>
    </row>
    <row r="13977" spans="1:6" ht="11.25" x14ac:dyDescent="0.15">
      <c r="A13977" s="6" t="s">
        <v>333</v>
      </c>
      <c r="B13977" s="4" t="s">
        <v>194</v>
      </c>
      <c r="C13977" s="4" t="s">
        <v>228</v>
      </c>
      <c r="D13977" s="4" t="s">
        <v>234</v>
      </c>
      <c r="E13977" s="5">
        <v>10.14</v>
      </c>
    </row>
    <row r="13978" spans="1:6" ht="11.25" x14ac:dyDescent="0.15">
      <c r="A13978" s="6" t="s">
        <v>333</v>
      </c>
      <c r="B13978" s="4" t="s">
        <v>194</v>
      </c>
      <c r="C13978" s="4" t="s">
        <v>228</v>
      </c>
      <c r="D13978" s="4" t="s">
        <v>233</v>
      </c>
      <c r="E13978" s="5">
        <v>6.8</v>
      </c>
    </row>
    <row r="13979" spans="1:6" ht="11.25" x14ac:dyDescent="0.15">
      <c r="A13979" s="6" t="s">
        <v>333</v>
      </c>
      <c r="B13979" s="4" t="s">
        <v>195</v>
      </c>
      <c r="C13979" s="4" t="s">
        <v>228</v>
      </c>
      <c r="D13979" s="4" t="s">
        <v>334</v>
      </c>
      <c r="E13979" s="5">
        <v>9.35</v>
      </c>
      <c r="F13979" s="13" t="s">
        <v>353</v>
      </c>
    </row>
    <row r="13980" spans="1:6" ht="11.25" x14ac:dyDescent="0.15">
      <c r="A13980" s="6" t="s">
        <v>333</v>
      </c>
      <c r="B13980" s="4" t="s">
        <v>195</v>
      </c>
      <c r="C13980" s="4" t="s">
        <v>228</v>
      </c>
      <c r="D13980" s="4" t="s">
        <v>334</v>
      </c>
      <c r="E13980" s="5">
        <v>9.48</v>
      </c>
      <c r="F13980" s="13"/>
    </row>
    <row r="13981" spans="1:6" ht="11.25" x14ac:dyDescent="0.15">
      <c r="A13981" s="6" t="s">
        <v>333</v>
      </c>
      <c r="B13981" s="4" t="s">
        <v>195</v>
      </c>
      <c r="C13981" s="4" t="s">
        <v>228</v>
      </c>
      <c r="D13981" s="4" t="s">
        <v>231</v>
      </c>
      <c r="E13981" s="5">
        <v>12.2</v>
      </c>
      <c r="F13981" s="13"/>
    </row>
    <row r="13982" spans="1:6" ht="11.25" x14ac:dyDescent="0.15">
      <c r="A13982" s="6" t="s">
        <v>333</v>
      </c>
      <c r="B13982" s="4" t="s">
        <v>195</v>
      </c>
      <c r="C13982" s="4" t="s">
        <v>228</v>
      </c>
      <c r="D13982" s="4" t="s">
        <v>231</v>
      </c>
      <c r="E13982" s="5">
        <v>9.73</v>
      </c>
      <c r="F13982" s="13"/>
    </row>
    <row r="13983" spans="1:6" ht="11.25" x14ac:dyDescent="0.15">
      <c r="A13983" s="6" t="s">
        <v>333</v>
      </c>
      <c r="B13983" s="4" t="s">
        <v>89</v>
      </c>
      <c r="C13983" s="4" t="s">
        <v>228</v>
      </c>
      <c r="D13983" s="4" t="s">
        <v>334</v>
      </c>
      <c r="E13983" s="5">
        <v>13.49</v>
      </c>
      <c r="F13983" s="13" t="s">
        <v>354</v>
      </c>
    </row>
    <row r="13984" spans="1:6" ht="11.25" x14ac:dyDescent="0.15">
      <c r="A13984" s="6" t="s">
        <v>333</v>
      </c>
      <c r="B13984" s="4" t="s">
        <v>89</v>
      </c>
      <c r="C13984" s="4" t="s">
        <v>228</v>
      </c>
      <c r="D13984" s="4" t="s">
        <v>334</v>
      </c>
      <c r="E13984" s="5">
        <v>8.36</v>
      </c>
    </row>
    <row r="13985" spans="1:10" ht="11.25" x14ac:dyDescent="0.15">
      <c r="A13985" s="6" t="s">
        <v>333</v>
      </c>
      <c r="B13985" s="4" t="s">
        <v>89</v>
      </c>
      <c r="C13985" s="4" t="s">
        <v>228</v>
      </c>
      <c r="D13985" s="4" t="s">
        <v>234</v>
      </c>
      <c r="E13985" s="5">
        <v>13.61</v>
      </c>
    </row>
    <row r="13986" spans="1:10" ht="11.25" x14ac:dyDescent="0.15">
      <c r="A13986" s="6" t="s">
        <v>333</v>
      </c>
      <c r="B13986" s="4" t="s">
        <v>89</v>
      </c>
      <c r="C13986" s="4" t="s">
        <v>228</v>
      </c>
      <c r="D13986" s="4" t="s">
        <v>234</v>
      </c>
      <c r="E13986" s="5">
        <v>8.4499999999999993</v>
      </c>
    </row>
    <row r="13987" spans="1:10" ht="11.25" x14ac:dyDescent="0.15">
      <c r="A13987" s="6" t="s">
        <v>333</v>
      </c>
      <c r="B13987" s="4" t="s">
        <v>89</v>
      </c>
      <c r="C13987" s="4" t="s">
        <v>228</v>
      </c>
      <c r="D13987" s="4" t="s">
        <v>231</v>
      </c>
      <c r="E13987" s="5">
        <v>9</v>
      </c>
    </row>
    <row r="13988" spans="1:10" ht="11.25" x14ac:dyDescent="0.15">
      <c r="A13988" s="6" t="s">
        <v>333</v>
      </c>
      <c r="B13988" s="4" t="s">
        <v>196</v>
      </c>
      <c r="C13988" s="4" t="s">
        <v>228</v>
      </c>
      <c r="D13988" s="4" t="s">
        <v>334</v>
      </c>
      <c r="E13988" s="5">
        <v>13.47</v>
      </c>
    </row>
    <row r="13989" spans="1:10" ht="11.25" x14ac:dyDescent="0.15">
      <c r="A13989" s="6" t="s">
        <v>333</v>
      </c>
      <c r="B13989" s="4" t="s">
        <v>196</v>
      </c>
      <c r="C13989" s="4" t="s">
        <v>228</v>
      </c>
      <c r="D13989" s="4" t="s">
        <v>234</v>
      </c>
      <c r="E13989" s="5">
        <v>13.06</v>
      </c>
    </row>
    <row r="13990" spans="1:10" ht="11.25" x14ac:dyDescent="0.15">
      <c r="A13990" s="6" t="s">
        <v>333</v>
      </c>
      <c r="B13990" s="4" t="s">
        <v>90</v>
      </c>
      <c r="C13990" s="4" t="s">
        <v>228</v>
      </c>
      <c r="D13990" s="4" t="s">
        <v>334</v>
      </c>
      <c r="E13990" s="5">
        <v>10.51</v>
      </c>
      <c r="F13990" t="s">
        <v>353</v>
      </c>
      <c r="G13990" s="17">
        <f>+E13990+E13991+E13992+E13993+E13994+E13995+E13996+E13997</f>
        <v>77.170000000000016</v>
      </c>
      <c r="H13990" s="17">
        <f>E13998+E13999+E14000+E14001+E14002</f>
        <v>48.42</v>
      </c>
      <c r="I13990" s="18">
        <f>+(G13990/4)/(H13990/3)</f>
        <v>1.1953221809169767</v>
      </c>
      <c r="J13990" s="21">
        <f>+(B13990-$K$1)/7</f>
        <v>42</v>
      </c>
    </row>
    <row r="13991" spans="1:10" ht="11.25" x14ac:dyDescent="0.15">
      <c r="A13991" s="6" t="s">
        <v>333</v>
      </c>
      <c r="B13991" s="4" t="s">
        <v>90</v>
      </c>
      <c r="C13991" s="4" t="s">
        <v>228</v>
      </c>
      <c r="D13991" s="4" t="s">
        <v>334</v>
      </c>
      <c r="E13991" s="5">
        <v>10.4</v>
      </c>
    </row>
    <row r="13992" spans="1:10" ht="11.25" x14ac:dyDescent="0.15">
      <c r="A13992" s="6" t="s">
        <v>333</v>
      </c>
      <c r="B13992" s="4" t="s">
        <v>90</v>
      </c>
      <c r="C13992" s="4" t="s">
        <v>228</v>
      </c>
      <c r="D13992" s="4" t="s">
        <v>234</v>
      </c>
      <c r="E13992" s="5">
        <v>12.58</v>
      </c>
    </row>
    <row r="13993" spans="1:10" ht="11.25" x14ac:dyDescent="0.15">
      <c r="A13993" s="6" t="s">
        <v>333</v>
      </c>
      <c r="B13993" s="4" t="s">
        <v>90</v>
      </c>
      <c r="C13993" s="4" t="s">
        <v>228</v>
      </c>
      <c r="D13993" s="4" t="s">
        <v>234</v>
      </c>
      <c r="E13993" s="5">
        <v>8.24</v>
      </c>
    </row>
    <row r="13994" spans="1:10" ht="11.25" x14ac:dyDescent="0.15">
      <c r="A13994" s="6" t="s">
        <v>333</v>
      </c>
      <c r="B13994" s="4" t="s">
        <v>197</v>
      </c>
      <c r="C13994" s="4" t="s">
        <v>228</v>
      </c>
      <c r="D13994" s="4" t="s">
        <v>334</v>
      </c>
      <c r="E13994" s="5">
        <v>8.49</v>
      </c>
    </row>
    <row r="13995" spans="1:10" ht="11.25" x14ac:dyDescent="0.15">
      <c r="A13995" s="6" t="s">
        <v>333</v>
      </c>
      <c r="B13995" s="4" t="s">
        <v>197</v>
      </c>
      <c r="C13995" s="4" t="s">
        <v>228</v>
      </c>
      <c r="D13995" s="4" t="s">
        <v>334</v>
      </c>
      <c r="E13995" s="5">
        <v>9.17</v>
      </c>
    </row>
    <row r="13996" spans="1:10" ht="11.25" x14ac:dyDescent="0.15">
      <c r="A13996" s="6" t="s">
        <v>333</v>
      </c>
      <c r="B13996" s="4" t="s">
        <v>197</v>
      </c>
      <c r="C13996" s="4" t="s">
        <v>228</v>
      </c>
      <c r="D13996" s="4" t="s">
        <v>234</v>
      </c>
      <c r="E13996" s="5">
        <v>10.63</v>
      </c>
    </row>
    <row r="13997" spans="1:10" ht="11.25" x14ac:dyDescent="0.15">
      <c r="A13997" s="6" t="s">
        <v>333</v>
      </c>
      <c r="B13997" s="4" t="s">
        <v>197</v>
      </c>
      <c r="C13997" s="4" t="s">
        <v>228</v>
      </c>
      <c r="D13997" s="4" t="s">
        <v>234</v>
      </c>
      <c r="E13997" s="5">
        <v>7.15</v>
      </c>
    </row>
    <row r="13998" spans="1:10" ht="11.25" x14ac:dyDescent="0.15">
      <c r="A13998" s="6" t="s">
        <v>333</v>
      </c>
      <c r="B13998" s="4" t="s">
        <v>91</v>
      </c>
      <c r="C13998" s="4" t="s">
        <v>228</v>
      </c>
      <c r="D13998" s="4" t="s">
        <v>334</v>
      </c>
      <c r="E13998" s="5">
        <v>12.31</v>
      </c>
      <c r="F13998" t="s">
        <v>354</v>
      </c>
    </row>
    <row r="13999" spans="1:10" ht="11.25" x14ac:dyDescent="0.15">
      <c r="A13999" s="6" t="s">
        <v>333</v>
      </c>
      <c r="B13999" s="4" t="s">
        <v>91</v>
      </c>
      <c r="C13999" s="4" t="s">
        <v>228</v>
      </c>
      <c r="D13999" s="4" t="s">
        <v>234</v>
      </c>
      <c r="E13999" s="5">
        <v>10.77</v>
      </c>
    </row>
    <row r="14000" spans="1:10" ht="11.25" x14ac:dyDescent="0.15">
      <c r="A14000" s="6" t="s">
        <v>333</v>
      </c>
      <c r="B14000" s="4" t="s">
        <v>198</v>
      </c>
      <c r="C14000" s="4" t="s">
        <v>228</v>
      </c>
      <c r="D14000" s="4" t="s">
        <v>334</v>
      </c>
      <c r="E14000" s="5">
        <v>10.32</v>
      </c>
    </row>
    <row r="14001" spans="1:10" ht="11.25" x14ac:dyDescent="0.15">
      <c r="A14001" s="6" t="s">
        <v>333</v>
      </c>
      <c r="B14001" s="4" t="s">
        <v>198</v>
      </c>
      <c r="C14001" s="4" t="s">
        <v>228</v>
      </c>
      <c r="D14001" s="4" t="s">
        <v>234</v>
      </c>
      <c r="E14001" s="5">
        <v>8.7899999999999991</v>
      </c>
    </row>
    <row r="14002" spans="1:10" ht="11.25" x14ac:dyDescent="0.15">
      <c r="A14002" s="6" t="s">
        <v>333</v>
      </c>
      <c r="B14002" s="4" t="s">
        <v>198</v>
      </c>
      <c r="C14002" s="4" t="s">
        <v>228</v>
      </c>
      <c r="D14002" s="4" t="s">
        <v>233</v>
      </c>
      <c r="E14002" s="5">
        <v>6.23</v>
      </c>
    </row>
    <row r="14003" spans="1:10" ht="11.25" x14ac:dyDescent="0.15">
      <c r="A14003" s="6" t="s">
        <v>333</v>
      </c>
      <c r="B14003" s="4" t="s">
        <v>92</v>
      </c>
      <c r="C14003" s="4" t="s">
        <v>228</v>
      </c>
      <c r="D14003" s="4" t="s">
        <v>334</v>
      </c>
      <c r="E14003" s="5">
        <v>9.6199999999999992</v>
      </c>
      <c r="F14003" t="s">
        <v>353</v>
      </c>
      <c r="G14003" s="17">
        <f>+E14003+E14004+E14005+E14006+E14007+E14008+E14009+E14010</f>
        <v>80.059999999999988</v>
      </c>
      <c r="H14003" s="17">
        <f>E14011+E14012+E14013+E14014+E14015</f>
        <v>44.059999999999995</v>
      </c>
      <c r="I14003" s="18">
        <f>+(G14003/4)/(H14003/3)</f>
        <v>1.3628007262823421</v>
      </c>
      <c r="J14003" s="21">
        <f>+(B14003-$K$1)/7</f>
        <v>43</v>
      </c>
    </row>
    <row r="14004" spans="1:10" ht="11.25" x14ac:dyDescent="0.15">
      <c r="A14004" s="6" t="s">
        <v>333</v>
      </c>
      <c r="B14004" s="4" t="s">
        <v>92</v>
      </c>
      <c r="C14004" s="4" t="s">
        <v>228</v>
      </c>
      <c r="D14004" s="4" t="s">
        <v>334</v>
      </c>
      <c r="E14004" s="5">
        <v>10.23</v>
      </c>
    </row>
    <row r="14005" spans="1:10" ht="11.25" x14ac:dyDescent="0.15">
      <c r="A14005" s="6" t="s">
        <v>333</v>
      </c>
      <c r="B14005" s="4" t="s">
        <v>92</v>
      </c>
      <c r="C14005" s="4" t="s">
        <v>228</v>
      </c>
      <c r="D14005" s="4" t="s">
        <v>234</v>
      </c>
      <c r="E14005" s="5">
        <v>11.87</v>
      </c>
    </row>
    <row r="14006" spans="1:10" ht="11.25" x14ac:dyDescent="0.15">
      <c r="A14006" s="6" t="s">
        <v>333</v>
      </c>
      <c r="B14006" s="4" t="s">
        <v>92</v>
      </c>
      <c r="C14006" s="4" t="s">
        <v>228</v>
      </c>
      <c r="D14006" s="4" t="s">
        <v>234</v>
      </c>
      <c r="E14006" s="5">
        <v>8.2899999999999991</v>
      </c>
    </row>
    <row r="14007" spans="1:10" ht="11.25" x14ac:dyDescent="0.15">
      <c r="A14007" s="6" t="s">
        <v>333</v>
      </c>
      <c r="B14007" s="4" t="s">
        <v>199</v>
      </c>
      <c r="C14007" s="4" t="s">
        <v>228</v>
      </c>
      <c r="D14007" s="4" t="s">
        <v>334</v>
      </c>
      <c r="E14007" s="5">
        <v>9.7100000000000009</v>
      </c>
    </row>
    <row r="14008" spans="1:10" ht="11.25" x14ac:dyDescent="0.15">
      <c r="A14008" s="6" t="s">
        <v>333</v>
      </c>
      <c r="B14008" s="4" t="s">
        <v>199</v>
      </c>
      <c r="C14008" s="4" t="s">
        <v>228</v>
      </c>
      <c r="D14008" s="4" t="s">
        <v>334</v>
      </c>
      <c r="E14008" s="5">
        <v>10.31</v>
      </c>
    </row>
    <row r="14009" spans="1:10" ht="11.25" x14ac:dyDescent="0.15">
      <c r="A14009" s="6" t="s">
        <v>333</v>
      </c>
      <c r="B14009" s="4" t="s">
        <v>199</v>
      </c>
      <c r="C14009" s="4" t="s">
        <v>228</v>
      </c>
      <c r="D14009" s="4" t="s">
        <v>234</v>
      </c>
      <c r="E14009" s="5">
        <v>11.79</v>
      </c>
    </row>
    <row r="14010" spans="1:10" ht="11.25" x14ac:dyDescent="0.15">
      <c r="A14010" s="6" t="s">
        <v>333</v>
      </c>
      <c r="B14010" s="4" t="s">
        <v>199</v>
      </c>
      <c r="C14010" s="4" t="s">
        <v>228</v>
      </c>
      <c r="D14010" s="4" t="s">
        <v>234</v>
      </c>
      <c r="E14010" s="5">
        <v>8.24</v>
      </c>
    </row>
    <row r="14011" spans="1:10" ht="11.25" x14ac:dyDescent="0.15">
      <c r="A14011" s="6" t="s">
        <v>333</v>
      </c>
      <c r="B14011" s="4" t="s">
        <v>93</v>
      </c>
      <c r="C14011" s="4" t="s">
        <v>228</v>
      </c>
      <c r="D14011" s="4" t="s">
        <v>334</v>
      </c>
      <c r="E14011" s="5">
        <v>9.73</v>
      </c>
      <c r="F14011" t="s">
        <v>354</v>
      </c>
    </row>
    <row r="14012" spans="1:10" ht="11.25" x14ac:dyDescent="0.15">
      <c r="A14012" s="6" t="s">
        <v>333</v>
      </c>
      <c r="B14012" s="4" t="s">
        <v>93</v>
      </c>
      <c r="C14012" s="4" t="s">
        <v>228</v>
      </c>
      <c r="D14012" s="4" t="s">
        <v>234</v>
      </c>
      <c r="E14012" s="5">
        <v>11.96</v>
      </c>
    </row>
    <row r="14013" spans="1:10" ht="11.25" x14ac:dyDescent="0.15">
      <c r="A14013" s="9" t="s">
        <v>333</v>
      </c>
      <c r="B14013" s="4" t="s">
        <v>201</v>
      </c>
      <c r="C14013" s="4" t="s">
        <v>228</v>
      </c>
      <c r="D14013" s="4" t="s">
        <v>234</v>
      </c>
      <c r="E14013" s="5">
        <v>7.92</v>
      </c>
    </row>
    <row r="14014" spans="1:10" ht="11.25" x14ac:dyDescent="0.15">
      <c r="A14014" s="6" t="s">
        <v>333</v>
      </c>
      <c r="B14014" s="4" t="s">
        <v>201</v>
      </c>
      <c r="C14014" s="4" t="s">
        <v>228</v>
      </c>
      <c r="D14014" s="4" t="s">
        <v>231</v>
      </c>
      <c r="E14014" s="5">
        <v>9.27</v>
      </c>
    </row>
    <row r="14015" spans="1:10" ht="11.25" x14ac:dyDescent="0.15">
      <c r="A14015" s="6" t="s">
        <v>333</v>
      </c>
      <c r="B14015" s="4" t="s">
        <v>201</v>
      </c>
      <c r="C14015" s="4" t="s">
        <v>228</v>
      </c>
      <c r="D14015" s="4" t="s">
        <v>235</v>
      </c>
      <c r="E14015" s="5">
        <v>5.18</v>
      </c>
    </row>
    <row r="14016" spans="1:10" ht="11.25" x14ac:dyDescent="0.15">
      <c r="A14016" s="6" t="s">
        <v>333</v>
      </c>
      <c r="B14016" s="4" t="s">
        <v>94</v>
      </c>
      <c r="C14016" s="4" t="s">
        <v>228</v>
      </c>
      <c r="D14016" s="4" t="s">
        <v>334</v>
      </c>
      <c r="E14016" s="5">
        <v>10.08</v>
      </c>
      <c r="F14016" t="s">
        <v>353</v>
      </c>
      <c r="G14016" s="17">
        <f>+E14016+E14017+E14018+E14019+E14020+E14021+E14022</f>
        <v>76.61</v>
      </c>
      <c r="H14016" s="17">
        <f>E14024+E14025+E14026+E14027+E14023</f>
        <v>55.82</v>
      </c>
      <c r="I14016" s="18">
        <f>+(G14016/4)/(H14016/3)</f>
        <v>1.029335363668936</v>
      </c>
      <c r="J14016" s="21">
        <f>+(B14016-$K$1)/7</f>
        <v>44</v>
      </c>
    </row>
    <row r="14017" spans="1:10" ht="11.25" x14ac:dyDescent="0.15">
      <c r="A14017" s="6" t="s">
        <v>333</v>
      </c>
      <c r="B14017" s="4" t="s">
        <v>94</v>
      </c>
      <c r="C14017" s="4" t="s">
        <v>228</v>
      </c>
      <c r="D14017" s="4" t="s">
        <v>334</v>
      </c>
      <c r="E14017" s="5">
        <v>6.52</v>
      </c>
    </row>
    <row r="14018" spans="1:10" ht="11.25" x14ac:dyDescent="0.15">
      <c r="A14018" s="6" t="s">
        <v>333</v>
      </c>
      <c r="B14018" s="4" t="s">
        <v>94</v>
      </c>
      <c r="C14018" s="4" t="s">
        <v>228</v>
      </c>
      <c r="D14018" s="4" t="s">
        <v>234</v>
      </c>
      <c r="E14018" s="5">
        <v>16.899999999999999</v>
      </c>
    </row>
    <row r="14019" spans="1:10" ht="11.25" x14ac:dyDescent="0.15">
      <c r="A14019" s="6" t="s">
        <v>333</v>
      </c>
      <c r="B14019" s="4" t="s">
        <v>94</v>
      </c>
      <c r="C14019" s="4" t="s">
        <v>228</v>
      </c>
      <c r="D14019" s="4" t="s">
        <v>235</v>
      </c>
      <c r="E14019" s="5">
        <v>5.22</v>
      </c>
    </row>
    <row r="14020" spans="1:10" ht="11.25" x14ac:dyDescent="0.15">
      <c r="A14020" s="6" t="s">
        <v>333</v>
      </c>
      <c r="B14020" s="4" t="s">
        <v>202</v>
      </c>
      <c r="C14020" s="4" t="s">
        <v>228</v>
      </c>
      <c r="D14020" s="4" t="s">
        <v>334</v>
      </c>
      <c r="E14020" s="5">
        <v>11.3</v>
      </c>
    </row>
    <row r="14021" spans="1:10" ht="11.25" x14ac:dyDescent="0.15">
      <c r="A14021" s="6" t="s">
        <v>333</v>
      </c>
      <c r="B14021" s="4" t="s">
        <v>202</v>
      </c>
      <c r="C14021" s="4" t="s">
        <v>228</v>
      </c>
      <c r="D14021" s="4" t="s">
        <v>334</v>
      </c>
      <c r="E14021" s="5">
        <v>11.44</v>
      </c>
    </row>
    <row r="14022" spans="1:10" ht="11.25" x14ac:dyDescent="0.15">
      <c r="A14022" s="6" t="s">
        <v>333</v>
      </c>
      <c r="B14022" s="4" t="s">
        <v>202</v>
      </c>
      <c r="C14022" s="4" t="s">
        <v>228</v>
      </c>
      <c r="D14022" s="4" t="s">
        <v>231</v>
      </c>
      <c r="E14022" s="5">
        <v>15.15</v>
      </c>
    </row>
    <row r="14023" spans="1:10" ht="11.25" x14ac:dyDescent="0.15">
      <c r="A14023" s="6" t="s">
        <v>333</v>
      </c>
      <c r="B14023" s="4" t="s">
        <v>95</v>
      </c>
      <c r="C14023" s="4" t="s">
        <v>228</v>
      </c>
      <c r="D14023" s="4" t="s">
        <v>334</v>
      </c>
      <c r="E14023" s="5">
        <v>11.25</v>
      </c>
      <c r="F14023" t="s">
        <v>354</v>
      </c>
    </row>
    <row r="14024" spans="1:10" ht="11.25" x14ac:dyDescent="0.15">
      <c r="A14024" s="6" t="s">
        <v>333</v>
      </c>
      <c r="B14024" s="4" t="s">
        <v>95</v>
      </c>
      <c r="C14024" s="4" t="s">
        <v>228</v>
      </c>
      <c r="D14024" s="4" t="s">
        <v>231</v>
      </c>
      <c r="E14024" s="5">
        <v>13.66</v>
      </c>
    </row>
    <row r="14025" spans="1:10" ht="11.25" x14ac:dyDescent="0.15">
      <c r="A14025" s="6" t="s">
        <v>333</v>
      </c>
      <c r="B14025" s="4" t="s">
        <v>95</v>
      </c>
      <c r="C14025" s="4" t="s">
        <v>228</v>
      </c>
      <c r="D14025" s="4" t="s">
        <v>235</v>
      </c>
      <c r="E14025" s="5">
        <v>4.01</v>
      </c>
    </row>
    <row r="14026" spans="1:10" ht="11.25" x14ac:dyDescent="0.15">
      <c r="A14026" s="6" t="s">
        <v>333</v>
      </c>
      <c r="B14026" s="4" t="s">
        <v>203</v>
      </c>
      <c r="C14026" s="4" t="s">
        <v>228</v>
      </c>
      <c r="D14026" s="4" t="s">
        <v>334</v>
      </c>
      <c r="E14026" s="5">
        <v>13.28</v>
      </c>
    </row>
    <row r="14027" spans="1:10" ht="11.25" x14ac:dyDescent="0.15">
      <c r="A14027" s="6" t="s">
        <v>333</v>
      </c>
      <c r="B14027" s="4" t="s">
        <v>203</v>
      </c>
      <c r="C14027" s="4" t="s">
        <v>228</v>
      </c>
      <c r="D14027" s="4" t="s">
        <v>234</v>
      </c>
      <c r="E14027" s="5">
        <v>13.62</v>
      </c>
    </row>
    <row r="14028" spans="1:10" ht="11.25" x14ac:dyDescent="0.15">
      <c r="A14028" s="6" t="s">
        <v>333</v>
      </c>
      <c r="B14028" s="4" t="s">
        <v>96</v>
      </c>
      <c r="C14028" s="4" t="s">
        <v>228</v>
      </c>
      <c r="D14028" s="4" t="s">
        <v>334</v>
      </c>
      <c r="E14028" s="5">
        <v>11.75</v>
      </c>
      <c r="F14028" t="s">
        <v>353</v>
      </c>
      <c r="G14028" s="17">
        <f>+E14028+E14029+E14030+E14031+E14032+E14033+E14034+E14035</f>
        <v>83.720000000000013</v>
      </c>
      <c r="H14028" s="17">
        <f>E14036+E14037+E14038+E14039+E14040+E14041</f>
        <v>59.95</v>
      </c>
      <c r="I14028" s="18">
        <f>+(G14028/4)/(H14028/3)</f>
        <v>1.0473728106755631</v>
      </c>
      <c r="J14028" s="21">
        <f>+(B14028-$K$1)/7</f>
        <v>45</v>
      </c>
    </row>
    <row r="14029" spans="1:10" ht="11.25" x14ac:dyDescent="0.15">
      <c r="A14029" s="6" t="s">
        <v>333</v>
      </c>
      <c r="B14029" s="4" t="s">
        <v>96</v>
      </c>
      <c r="C14029" s="4" t="s">
        <v>228</v>
      </c>
      <c r="D14029" s="4" t="s">
        <v>334</v>
      </c>
      <c r="E14029" s="5">
        <v>10.45</v>
      </c>
    </row>
    <row r="14030" spans="1:10" ht="11.25" x14ac:dyDescent="0.15">
      <c r="A14030" s="6" t="s">
        <v>333</v>
      </c>
      <c r="B14030" s="4" t="s">
        <v>96</v>
      </c>
      <c r="C14030" s="4" t="s">
        <v>228</v>
      </c>
      <c r="D14030" s="4" t="s">
        <v>234</v>
      </c>
      <c r="E14030" s="5">
        <v>7.94</v>
      </c>
    </row>
    <row r="14031" spans="1:10" ht="11.25" x14ac:dyDescent="0.15">
      <c r="A14031" s="6" t="s">
        <v>333</v>
      </c>
      <c r="B14031" s="4" t="s">
        <v>96</v>
      </c>
      <c r="C14031" s="4" t="s">
        <v>228</v>
      </c>
      <c r="D14031" s="4" t="s">
        <v>231</v>
      </c>
      <c r="E14031" s="5">
        <v>12.31</v>
      </c>
    </row>
    <row r="14032" spans="1:10" ht="11.25" x14ac:dyDescent="0.15">
      <c r="A14032" s="6" t="s">
        <v>333</v>
      </c>
      <c r="B14032" s="4" t="s">
        <v>205</v>
      </c>
      <c r="C14032" s="4" t="s">
        <v>228</v>
      </c>
      <c r="D14032" s="4" t="s">
        <v>334</v>
      </c>
      <c r="E14032" s="5">
        <v>9.99</v>
      </c>
    </row>
    <row r="14033" spans="1:10" ht="11.25" x14ac:dyDescent="0.15">
      <c r="A14033" s="6" t="s">
        <v>333</v>
      </c>
      <c r="B14033" s="4" t="s">
        <v>205</v>
      </c>
      <c r="C14033" s="4" t="s">
        <v>228</v>
      </c>
      <c r="D14033" s="4" t="s">
        <v>334</v>
      </c>
      <c r="E14033" s="5">
        <v>10.34</v>
      </c>
    </row>
    <row r="14034" spans="1:10" ht="11.25" x14ac:dyDescent="0.15">
      <c r="A14034" s="6" t="s">
        <v>333</v>
      </c>
      <c r="B14034" s="4" t="s">
        <v>205</v>
      </c>
      <c r="C14034" s="4" t="s">
        <v>228</v>
      </c>
      <c r="D14034" s="4" t="s">
        <v>231</v>
      </c>
      <c r="E14034" s="5">
        <v>12.96</v>
      </c>
    </row>
    <row r="14035" spans="1:10" ht="11.25" x14ac:dyDescent="0.15">
      <c r="A14035" s="6" t="s">
        <v>333</v>
      </c>
      <c r="B14035" s="4" t="s">
        <v>205</v>
      </c>
      <c r="C14035" s="4" t="s">
        <v>228</v>
      </c>
      <c r="D14035" s="4" t="s">
        <v>231</v>
      </c>
      <c r="E14035" s="5">
        <v>7.98</v>
      </c>
    </row>
    <row r="14036" spans="1:10" ht="11.25" x14ac:dyDescent="0.15">
      <c r="A14036" s="6" t="s">
        <v>333</v>
      </c>
      <c r="B14036" s="4" t="s">
        <v>97</v>
      </c>
      <c r="C14036" s="4" t="s">
        <v>228</v>
      </c>
      <c r="D14036" s="4" t="s">
        <v>334</v>
      </c>
      <c r="E14036" s="5">
        <v>7.79</v>
      </c>
      <c r="F14036" t="s">
        <v>354</v>
      </c>
    </row>
    <row r="14037" spans="1:10" ht="11.25" x14ac:dyDescent="0.15">
      <c r="A14037" s="6" t="s">
        <v>333</v>
      </c>
      <c r="B14037" s="4" t="s">
        <v>97</v>
      </c>
      <c r="C14037" s="4" t="s">
        <v>228</v>
      </c>
      <c r="D14037" s="4" t="s">
        <v>334</v>
      </c>
      <c r="E14037" s="5">
        <v>4.32</v>
      </c>
    </row>
    <row r="14038" spans="1:10" ht="11.25" x14ac:dyDescent="0.15">
      <c r="A14038" s="6" t="s">
        <v>333</v>
      </c>
      <c r="B14038" s="4" t="s">
        <v>97</v>
      </c>
      <c r="C14038" s="4" t="s">
        <v>228</v>
      </c>
      <c r="D14038" s="4" t="s">
        <v>231</v>
      </c>
      <c r="E14038" s="5">
        <v>11.79</v>
      </c>
    </row>
    <row r="14039" spans="1:10" ht="11.25" x14ac:dyDescent="0.15">
      <c r="A14039" s="6" t="s">
        <v>333</v>
      </c>
      <c r="B14039" s="4" t="s">
        <v>206</v>
      </c>
      <c r="C14039" s="4" t="s">
        <v>228</v>
      </c>
      <c r="D14039" s="4" t="s">
        <v>334</v>
      </c>
      <c r="E14039" s="5">
        <v>13.52</v>
      </c>
    </row>
    <row r="14040" spans="1:10" ht="11.25" x14ac:dyDescent="0.15">
      <c r="A14040" s="6" t="s">
        <v>333</v>
      </c>
      <c r="B14040" s="4" t="s">
        <v>206</v>
      </c>
      <c r="C14040" s="4" t="s">
        <v>228</v>
      </c>
      <c r="D14040" s="4" t="s">
        <v>234</v>
      </c>
      <c r="E14040" s="5">
        <v>9.9600000000000009</v>
      </c>
    </row>
    <row r="14041" spans="1:10" ht="11.25" x14ac:dyDescent="0.15">
      <c r="A14041" s="6" t="s">
        <v>333</v>
      </c>
      <c r="B14041" s="4" t="s">
        <v>206</v>
      </c>
      <c r="C14041" s="4" t="s">
        <v>228</v>
      </c>
      <c r="D14041" s="4" t="s">
        <v>231</v>
      </c>
      <c r="E14041" s="5">
        <v>12.57</v>
      </c>
    </row>
    <row r="14042" spans="1:10" ht="11.25" x14ac:dyDescent="0.15">
      <c r="A14042" s="6" t="s">
        <v>333</v>
      </c>
      <c r="B14042" s="4" t="s">
        <v>98</v>
      </c>
      <c r="C14042" s="4" t="s">
        <v>228</v>
      </c>
      <c r="D14042" s="4" t="s">
        <v>334</v>
      </c>
      <c r="E14042" s="5">
        <v>11.2</v>
      </c>
      <c r="F14042" t="s">
        <v>353</v>
      </c>
      <c r="G14042" s="17">
        <f>+E14042+E14043+E14044+E14045+E14046+E14047+E14048+E14049</f>
        <v>85.75</v>
      </c>
      <c r="H14042" s="17">
        <f>E14050+E14051+E14052+E14053+E14054</f>
        <v>45.05</v>
      </c>
      <c r="I14042" s="18">
        <f>+(G14042/4)/(H14042/3)</f>
        <v>1.4275804661487237</v>
      </c>
      <c r="J14042" s="21">
        <f>+(B14042-$K$1)/7</f>
        <v>46</v>
      </c>
    </row>
    <row r="14043" spans="1:10" ht="11.25" x14ac:dyDescent="0.15">
      <c r="A14043" s="6" t="s">
        <v>333</v>
      </c>
      <c r="B14043" s="4" t="s">
        <v>98</v>
      </c>
      <c r="C14043" s="4" t="s">
        <v>228</v>
      </c>
      <c r="D14043" s="4" t="s">
        <v>334</v>
      </c>
      <c r="E14043" s="5">
        <v>9.91</v>
      </c>
    </row>
    <row r="14044" spans="1:10" ht="11.25" x14ac:dyDescent="0.15">
      <c r="A14044" s="6" t="s">
        <v>333</v>
      </c>
      <c r="B14044" s="4" t="s">
        <v>98</v>
      </c>
      <c r="C14044" s="4" t="s">
        <v>228</v>
      </c>
      <c r="D14044" s="4" t="s">
        <v>234</v>
      </c>
      <c r="E14044" s="5">
        <v>12.67</v>
      </c>
    </row>
    <row r="14045" spans="1:10" ht="11.25" x14ac:dyDescent="0.15">
      <c r="A14045" s="6" t="s">
        <v>333</v>
      </c>
      <c r="B14045" s="4" t="s">
        <v>98</v>
      </c>
      <c r="C14045" s="4" t="s">
        <v>228</v>
      </c>
      <c r="D14045" s="4" t="s">
        <v>234</v>
      </c>
      <c r="E14045" s="5">
        <v>8.8000000000000007</v>
      </c>
    </row>
    <row r="14046" spans="1:10" ht="11.25" x14ac:dyDescent="0.15">
      <c r="A14046" s="6" t="s">
        <v>333</v>
      </c>
      <c r="B14046" s="4" t="s">
        <v>207</v>
      </c>
      <c r="C14046" s="4" t="s">
        <v>228</v>
      </c>
      <c r="D14046" s="4" t="s">
        <v>334</v>
      </c>
      <c r="E14046" s="5">
        <v>10.47</v>
      </c>
    </row>
    <row r="14047" spans="1:10" ht="11.25" x14ac:dyDescent="0.15">
      <c r="A14047" s="6" t="s">
        <v>333</v>
      </c>
      <c r="B14047" s="4" t="s">
        <v>207</v>
      </c>
      <c r="C14047" s="4" t="s">
        <v>228</v>
      </c>
      <c r="D14047" s="4" t="s">
        <v>334</v>
      </c>
      <c r="E14047" s="5">
        <v>11.36</v>
      </c>
    </row>
    <row r="14048" spans="1:10" ht="11.25" x14ac:dyDescent="0.15">
      <c r="A14048" s="6" t="s">
        <v>333</v>
      </c>
      <c r="B14048" s="4" t="s">
        <v>207</v>
      </c>
      <c r="C14048" s="4" t="s">
        <v>228</v>
      </c>
      <c r="D14048" s="4" t="s">
        <v>234</v>
      </c>
      <c r="E14048" s="5">
        <v>11.34</v>
      </c>
    </row>
    <row r="14049" spans="1:6" ht="11.25" x14ac:dyDescent="0.15">
      <c r="A14049" s="6" t="s">
        <v>333</v>
      </c>
      <c r="B14049" s="4" t="s">
        <v>207</v>
      </c>
      <c r="C14049" s="4" t="s">
        <v>228</v>
      </c>
      <c r="D14049" s="4" t="s">
        <v>234</v>
      </c>
      <c r="E14049" s="5">
        <v>10</v>
      </c>
    </row>
    <row r="14050" spans="1:6" ht="11.25" x14ac:dyDescent="0.15">
      <c r="A14050" s="6" t="s">
        <v>333</v>
      </c>
      <c r="B14050" s="4" t="s">
        <v>99</v>
      </c>
      <c r="C14050" s="4" t="s">
        <v>228</v>
      </c>
      <c r="D14050" s="4" t="s">
        <v>334</v>
      </c>
      <c r="E14050" s="5">
        <v>9.9499999999999993</v>
      </c>
      <c r="F14050" t="s">
        <v>354</v>
      </c>
    </row>
    <row r="14051" spans="1:6" ht="11.25" x14ac:dyDescent="0.15">
      <c r="A14051" s="6" t="s">
        <v>333</v>
      </c>
      <c r="B14051" s="4" t="s">
        <v>99</v>
      </c>
      <c r="C14051" s="4" t="s">
        <v>228</v>
      </c>
      <c r="D14051" s="4" t="s">
        <v>234</v>
      </c>
      <c r="E14051" s="5">
        <v>10.38</v>
      </c>
    </row>
    <row r="14052" spans="1:6" ht="11.25" x14ac:dyDescent="0.15">
      <c r="A14052" s="6" t="s">
        <v>333</v>
      </c>
      <c r="B14052" s="4" t="s">
        <v>208</v>
      </c>
      <c r="C14052" s="4" t="s">
        <v>228</v>
      </c>
      <c r="D14052" s="4" t="s">
        <v>334</v>
      </c>
      <c r="E14052" s="5">
        <v>9.9499999999999993</v>
      </c>
    </row>
    <row r="14053" spans="1:6" ht="11.25" x14ac:dyDescent="0.15">
      <c r="A14053" s="6" t="s">
        <v>333</v>
      </c>
      <c r="B14053" s="4" t="s">
        <v>208</v>
      </c>
      <c r="C14053" s="4" t="s">
        <v>228</v>
      </c>
      <c r="D14053" s="4" t="s">
        <v>234</v>
      </c>
      <c r="E14053" s="5">
        <v>9.0399999999999991</v>
      </c>
    </row>
    <row r="14054" spans="1:6" ht="11.25" x14ac:dyDescent="0.15">
      <c r="A14054" s="6" t="s">
        <v>333</v>
      </c>
      <c r="B14054" s="4" t="s">
        <v>208</v>
      </c>
      <c r="C14054" s="4" t="s">
        <v>228</v>
      </c>
      <c r="D14054" s="4" t="s">
        <v>233</v>
      </c>
      <c r="E14054" s="5">
        <v>5.73</v>
      </c>
    </row>
    <row r="14055" spans="1:6" ht="11.25" x14ac:dyDescent="0.15">
      <c r="A14055" s="6" t="s">
        <v>333</v>
      </c>
      <c r="B14055" s="4" t="s">
        <v>100</v>
      </c>
      <c r="C14055" s="4" t="s">
        <v>228</v>
      </c>
      <c r="D14055" s="4" t="s">
        <v>334</v>
      </c>
      <c r="E14055" s="5">
        <v>11.2</v>
      </c>
      <c r="F14055" s="13" t="s">
        <v>353</v>
      </c>
    </row>
    <row r="14056" spans="1:6" ht="11.25" x14ac:dyDescent="0.15">
      <c r="A14056" s="6" t="s">
        <v>333</v>
      </c>
      <c r="B14056" s="4" t="s">
        <v>100</v>
      </c>
      <c r="C14056" s="4" t="s">
        <v>228</v>
      </c>
      <c r="D14056" s="4" t="s">
        <v>334</v>
      </c>
      <c r="E14056" s="5">
        <v>10.69</v>
      </c>
      <c r="F14056" s="13"/>
    </row>
    <row r="14057" spans="1:6" ht="11.25" x14ac:dyDescent="0.15">
      <c r="A14057" s="6" t="s">
        <v>333</v>
      </c>
      <c r="B14057" s="4" t="s">
        <v>100</v>
      </c>
      <c r="C14057" s="4" t="s">
        <v>228</v>
      </c>
      <c r="D14057" s="4" t="s">
        <v>234</v>
      </c>
      <c r="E14057" s="5">
        <v>12.12</v>
      </c>
      <c r="F14057" s="13"/>
    </row>
    <row r="14058" spans="1:6" ht="11.25" x14ac:dyDescent="0.15">
      <c r="A14058" s="6" t="s">
        <v>333</v>
      </c>
      <c r="B14058" s="4" t="s">
        <v>100</v>
      </c>
      <c r="C14058" s="4" t="s">
        <v>228</v>
      </c>
      <c r="D14058" s="4" t="s">
        <v>234</v>
      </c>
      <c r="E14058" s="5">
        <v>7.69</v>
      </c>
      <c r="F14058" s="13"/>
    </row>
    <row r="14059" spans="1:6" ht="11.25" x14ac:dyDescent="0.15">
      <c r="A14059" s="6" t="s">
        <v>333</v>
      </c>
      <c r="B14059" s="4" t="s">
        <v>209</v>
      </c>
      <c r="C14059" s="4" t="s">
        <v>228</v>
      </c>
      <c r="D14059" s="4" t="s">
        <v>334</v>
      </c>
      <c r="E14059" s="5">
        <v>9.5</v>
      </c>
      <c r="F14059" s="13"/>
    </row>
    <row r="14060" spans="1:6" ht="11.25" x14ac:dyDescent="0.15">
      <c r="A14060" s="6" t="s">
        <v>333</v>
      </c>
      <c r="B14060" s="4" t="s">
        <v>209</v>
      </c>
      <c r="C14060" s="4" t="s">
        <v>228</v>
      </c>
      <c r="D14060" s="4" t="s">
        <v>334</v>
      </c>
      <c r="E14060" s="5">
        <v>10</v>
      </c>
      <c r="F14060" s="13"/>
    </row>
    <row r="14061" spans="1:6" ht="11.25" x14ac:dyDescent="0.15">
      <c r="A14061" s="9" t="s">
        <v>333</v>
      </c>
      <c r="B14061" s="4" t="s">
        <v>209</v>
      </c>
      <c r="C14061" s="4" t="s">
        <v>228</v>
      </c>
      <c r="D14061" s="4" t="s">
        <v>234</v>
      </c>
      <c r="E14061" s="5">
        <v>11.43</v>
      </c>
      <c r="F14061" s="13"/>
    </row>
    <row r="14062" spans="1:6" ht="11.25" x14ac:dyDescent="0.15">
      <c r="A14062" s="6" t="s">
        <v>333</v>
      </c>
      <c r="B14062" s="4" t="s">
        <v>209</v>
      </c>
      <c r="C14062" s="4" t="s">
        <v>228</v>
      </c>
      <c r="D14062" s="4" t="s">
        <v>234</v>
      </c>
      <c r="E14062" s="5">
        <v>9.57</v>
      </c>
      <c r="F14062" s="13"/>
    </row>
    <row r="14063" spans="1:6" ht="11.25" x14ac:dyDescent="0.15">
      <c r="A14063" s="6" t="s">
        <v>333</v>
      </c>
      <c r="B14063" s="4" t="s">
        <v>210</v>
      </c>
      <c r="C14063" s="4" t="s">
        <v>228</v>
      </c>
      <c r="D14063" s="4" t="s">
        <v>334</v>
      </c>
      <c r="E14063" s="5">
        <v>10.14</v>
      </c>
      <c r="F14063" s="13" t="s">
        <v>354</v>
      </c>
    </row>
    <row r="14064" spans="1:6" ht="11.25" x14ac:dyDescent="0.15">
      <c r="A14064" s="6" t="s">
        <v>333</v>
      </c>
      <c r="B14064" s="4" t="s">
        <v>210</v>
      </c>
      <c r="C14064" s="4" t="s">
        <v>228</v>
      </c>
      <c r="D14064" s="4" t="s">
        <v>234</v>
      </c>
      <c r="E14064" s="5">
        <v>10.61</v>
      </c>
      <c r="F14064" s="13"/>
    </row>
    <row r="14065" spans="1:6" ht="11.25" x14ac:dyDescent="0.15">
      <c r="A14065" s="6" t="s">
        <v>333</v>
      </c>
      <c r="B14065" s="4" t="s">
        <v>101</v>
      </c>
      <c r="C14065" s="4" t="s">
        <v>228</v>
      </c>
      <c r="D14065" s="4" t="s">
        <v>334</v>
      </c>
      <c r="E14065" s="5">
        <v>12.98</v>
      </c>
      <c r="F14065" s="13" t="s">
        <v>353</v>
      </c>
    </row>
    <row r="14066" spans="1:6" ht="11.25" x14ac:dyDescent="0.15">
      <c r="A14066" s="6" t="s">
        <v>333</v>
      </c>
      <c r="B14066" s="4" t="s">
        <v>101</v>
      </c>
      <c r="C14066" s="4" t="s">
        <v>228</v>
      </c>
      <c r="D14066" s="4" t="s">
        <v>334</v>
      </c>
      <c r="E14066" s="5">
        <v>12.45</v>
      </c>
      <c r="F14066" s="13"/>
    </row>
    <row r="14067" spans="1:6" ht="11.25" x14ac:dyDescent="0.15">
      <c r="A14067" s="6" t="s">
        <v>333</v>
      </c>
      <c r="B14067" s="4" t="s">
        <v>101</v>
      </c>
      <c r="C14067" s="4" t="s">
        <v>228</v>
      </c>
      <c r="D14067" s="4" t="s">
        <v>334</v>
      </c>
      <c r="E14067" s="5">
        <v>1.7</v>
      </c>
      <c r="F14067" s="13"/>
    </row>
    <row r="14068" spans="1:6" ht="11.25" x14ac:dyDescent="0.15">
      <c r="A14068" s="6" t="s">
        <v>333</v>
      </c>
      <c r="B14068" s="4" t="s">
        <v>101</v>
      </c>
      <c r="C14068" s="4" t="s">
        <v>228</v>
      </c>
      <c r="D14068" s="4" t="s">
        <v>234</v>
      </c>
      <c r="E14068" s="5">
        <v>14.24</v>
      </c>
      <c r="F14068" s="13"/>
    </row>
    <row r="14069" spans="1:6" ht="11.25" x14ac:dyDescent="0.15">
      <c r="A14069" s="6" t="s">
        <v>333</v>
      </c>
      <c r="B14069" s="4" t="s">
        <v>101</v>
      </c>
      <c r="C14069" s="4" t="s">
        <v>228</v>
      </c>
      <c r="D14069" s="4" t="s">
        <v>234</v>
      </c>
      <c r="E14069" s="5">
        <v>12.5</v>
      </c>
      <c r="F14069" s="13"/>
    </row>
    <row r="14070" spans="1:6" ht="11.25" x14ac:dyDescent="0.15">
      <c r="A14070" s="6" t="s">
        <v>333</v>
      </c>
      <c r="B14070" s="4" t="s">
        <v>101</v>
      </c>
      <c r="C14070" s="4" t="s">
        <v>228</v>
      </c>
      <c r="D14070" s="4" t="s">
        <v>234</v>
      </c>
      <c r="E14070" s="5">
        <v>3.63</v>
      </c>
      <c r="F14070" s="13"/>
    </row>
    <row r="14071" spans="1:6" ht="11.25" x14ac:dyDescent="0.15">
      <c r="A14071" s="6" t="s">
        <v>333</v>
      </c>
      <c r="B14071" s="4" t="s">
        <v>101</v>
      </c>
      <c r="C14071" s="4" t="s">
        <v>228</v>
      </c>
      <c r="D14071" s="4" t="s">
        <v>233</v>
      </c>
      <c r="E14071" s="5">
        <v>12.73</v>
      </c>
      <c r="F14071" s="13"/>
    </row>
    <row r="14072" spans="1:6" ht="11.25" x14ac:dyDescent="0.15">
      <c r="A14072" s="6" t="s">
        <v>333</v>
      </c>
      <c r="B14072" s="4" t="s">
        <v>211</v>
      </c>
      <c r="C14072" s="4" t="s">
        <v>228</v>
      </c>
      <c r="D14072" s="4" t="s">
        <v>334</v>
      </c>
      <c r="E14072" s="5">
        <v>13.4</v>
      </c>
      <c r="F14072" s="13"/>
    </row>
    <row r="14073" spans="1:6" ht="11.25" x14ac:dyDescent="0.15">
      <c r="A14073" s="6" t="s">
        <v>333</v>
      </c>
      <c r="B14073" s="4" t="s">
        <v>211</v>
      </c>
      <c r="C14073" s="4" t="s">
        <v>228</v>
      </c>
      <c r="D14073" s="4" t="s">
        <v>334</v>
      </c>
      <c r="E14073" s="5">
        <v>12.59</v>
      </c>
      <c r="F14073" s="13"/>
    </row>
    <row r="14074" spans="1:6" ht="11.25" x14ac:dyDescent="0.15">
      <c r="A14074" s="6" t="s">
        <v>333</v>
      </c>
      <c r="B14074" s="4" t="s">
        <v>211</v>
      </c>
      <c r="C14074" s="4" t="s">
        <v>228</v>
      </c>
      <c r="D14074" s="4" t="s">
        <v>334</v>
      </c>
      <c r="E14074" s="5">
        <v>4.55</v>
      </c>
      <c r="F14074" s="13"/>
    </row>
    <row r="14075" spans="1:6" ht="11.25" x14ac:dyDescent="0.15">
      <c r="A14075" s="6" t="s">
        <v>333</v>
      </c>
      <c r="B14075" s="4" t="s">
        <v>211</v>
      </c>
      <c r="C14075" s="4" t="s">
        <v>228</v>
      </c>
      <c r="D14075" s="4" t="s">
        <v>234</v>
      </c>
      <c r="E14075" s="5">
        <v>13.98</v>
      </c>
      <c r="F14075" s="13"/>
    </row>
    <row r="14076" spans="1:6" ht="11.25" x14ac:dyDescent="0.15">
      <c r="A14076" s="6" t="s">
        <v>333</v>
      </c>
      <c r="B14076" s="4" t="s">
        <v>211</v>
      </c>
      <c r="C14076" s="4" t="s">
        <v>228</v>
      </c>
      <c r="D14076" s="4" t="s">
        <v>234</v>
      </c>
      <c r="E14076" s="5">
        <v>14.07</v>
      </c>
      <c r="F14076" s="13"/>
    </row>
    <row r="14077" spans="1:6" ht="11.25" x14ac:dyDescent="0.15">
      <c r="A14077" s="6" t="s">
        <v>333</v>
      </c>
      <c r="B14077" s="4" t="s">
        <v>102</v>
      </c>
      <c r="C14077" s="4" t="s">
        <v>228</v>
      </c>
      <c r="D14077" s="4" t="s">
        <v>334</v>
      </c>
      <c r="E14077" s="5">
        <v>10.51</v>
      </c>
      <c r="F14077" s="13" t="s">
        <v>354</v>
      </c>
    </row>
    <row r="14078" spans="1:6" ht="11.25" x14ac:dyDescent="0.15">
      <c r="A14078" s="6" t="s">
        <v>333</v>
      </c>
      <c r="B14078" s="4" t="s">
        <v>102</v>
      </c>
      <c r="C14078" s="4" t="s">
        <v>228</v>
      </c>
      <c r="D14078" s="4" t="s">
        <v>234</v>
      </c>
      <c r="E14078" s="5">
        <v>11.24</v>
      </c>
    </row>
    <row r="14079" spans="1:6" ht="11.25" x14ac:dyDescent="0.15">
      <c r="A14079" s="6" t="s">
        <v>333</v>
      </c>
      <c r="B14079" s="4" t="s">
        <v>212</v>
      </c>
      <c r="C14079" s="4" t="s">
        <v>228</v>
      </c>
      <c r="D14079" s="4" t="s">
        <v>334</v>
      </c>
      <c r="E14079" s="5">
        <v>13.11</v>
      </c>
    </row>
    <row r="14080" spans="1:6" ht="11.25" x14ac:dyDescent="0.15">
      <c r="A14080" s="6" t="s">
        <v>333</v>
      </c>
      <c r="B14080" s="4" t="s">
        <v>212</v>
      </c>
      <c r="C14080" s="4" t="s">
        <v>228</v>
      </c>
      <c r="D14080" s="4" t="s">
        <v>234</v>
      </c>
      <c r="E14080" s="5">
        <v>10.48</v>
      </c>
    </row>
    <row r="14081" spans="1:10" ht="11.25" x14ac:dyDescent="0.15">
      <c r="A14081" s="6" t="s">
        <v>333</v>
      </c>
      <c r="B14081" s="4" t="s">
        <v>212</v>
      </c>
      <c r="C14081" s="4" t="s">
        <v>228</v>
      </c>
      <c r="D14081" s="4" t="s">
        <v>234</v>
      </c>
      <c r="E14081" s="5">
        <v>3.79</v>
      </c>
    </row>
    <row r="14082" spans="1:10" ht="11.25" x14ac:dyDescent="0.15">
      <c r="A14082" s="6" t="s">
        <v>333</v>
      </c>
      <c r="B14082" s="4" t="s">
        <v>103</v>
      </c>
      <c r="C14082" s="4" t="s">
        <v>228</v>
      </c>
      <c r="D14082" s="4" t="s">
        <v>334</v>
      </c>
      <c r="E14082" s="5">
        <v>11.98</v>
      </c>
      <c r="F14082" t="s">
        <v>353</v>
      </c>
      <c r="G14082" s="17">
        <f>+E14082+E14083+E14084+E14085+E14086+E14087+E14088+E14089+E14090</f>
        <v>83.87</v>
      </c>
      <c r="H14082" s="17">
        <f>E14091+E14092+E14093+E14094</f>
        <v>46.07</v>
      </c>
      <c r="I14082" s="18">
        <f>+(G14082/4)/(H14082/3)</f>
        <v>1.3653679183850662</v>
      </c>
      <c r="J14082" s="21">
        <f>+(B14082-$K$1)/7</f>
        <v>49</v>
      </c>
    </row>
    <row r="14083" spans="1:10" ht="11.25" x14ac:dyDescent="0.15">
      <c r="A14083" s="6" t="s">
        <v>333</v>
      </c>
      <c r="B14083" s="4" t="s">
        <v>103</v>
      </c>
      <c r="C14083" s="4" t="s">
        <v>228</v>
      </c>
      <c r="D14083" s="4" t="s">
        <v>334</v>
      </c>
      <c r="E14083" s="5">
        <v>11.22</v>
      </c>
    </row>
    <row r="14084" spans="1:10" ht="11.25" x14ac:dyDescent="0.15">
      <c r="A14084" s="6" t="s">
        <v>333</v>
      </c>
      <c r="B14084" s="4" t="s">
        <v>103</v>
      </c>
      <c r="C14084" s="4" t="s">
        <v>228</v>
      </c>
      <c r="D14084" s="4" t="s">
        <v>234</v>
      </c>
      <c r="E14084" s="5">
        <v>11.84</v>
      </c>
    </row>
    <row r="14085" spans="1:10" ht="11.25" x14ac:dyDescent="0.15">
      <c r="A14085" s="6" t="s">
        <v>333</v>
      </c>
      <c r="B14085" s="4" t="s">
        <v>103</v>
      </c>
      <c r="C14085" s="4" t="s">
        <v>228</v>
      </c>
      <c r="D14085" s="4" t="s">
        <v>234</v>
      </c>
      <c r="E14085" s="5">
        <v>8.32</v>
      </c>
    </row>
    <row r="14086" spans="1:10" ht="11.25" x14ac:dyDescent="0.15">
      <c r="A14086" s="6" t="s">
        <v>333</v>
      </c>
      <c r="B14086" s="4" t="s">
        <v>213</v>
      </c>
      <c r="C14086" s="4" t="s">
        <v>228</v>
      </c>
      <c r="D14086" s="4" t="s">
        <v>334</v>
      </c>
      <c r="E14086" s="5">
        <v>9.86</v>
      </c>
    </row>
    <row r="14087" spans="1:10" ht="11.25" x14ac:dyDescent="0.15">
      <c r="A14087" s="6" t="s">
        <v>333</v>
      </c>
      <c r="B14087" s="4" t="s">
        <v>213</v>
      </c>
      <c r="C14087" s="4" t="s">
        <v>228</v>
      </c>
      <c r="D14087" s="4" t="s">
        <v>334</v>
      </c>
      <c r="E14087" s="5">
        <v>6.38</v>
      </c>
    </row>
    <row r="14088" spans="1:10" ht="11.25" x14ac:dyDescent="0.15">
      <c r="A14088" s="6" t="s">
        <v>333</v>
      </c>
      <c r="B14088" s="4" t="s">
        <v>213</v>
      </c>
      <c r="C14088" s="4" t="s">
        <v>228</v>
      </c>
      <c r="D14088" s="4" t="s">
        <v>234</v>
      </c>
      <c r="E14088" s="5">
        <v>10.5</v>
      </c>
    </row>
    <row r="14089" spans="1:10" ht="11.25" x14ac:dyDescent="0.15">
      <c r="A14089" s="6" t="s">
        <v>333</v>
      </c>
      <c r="B14089" s="4" t="s">
        <v>213</v>
      </c>
      <c r="C14089" s="4" t="s">
        <v>228</v>
      </c>
      <c r="D14089" s="4" t="s">
        <v>234</v>
      </c>
      <c r="E14089" s="5">
        <v>5.39</v>
      </c>
    </row>
    <row r="14090" spans="1:10" ht="11.25" x14ac:dyDescent="0.15">
      <c r="A14090" s="6" t="s">
        <v>333</v>
      </c>
      <c r="B14090" s="4" t="s">
        <v>213</v>
      </c>
      <c r="C14090" s="4" t="s">
        <v>228</v>
      </c>
      <c r="D14090" s="4" t="s">
        <v>235</v>
      </c>
      <c r="E14090" s="5">
        <v>8.3800000000000008</v>
      </c>
    </row>
    <row r="14091" spans="1:10" ht="11.25" x14ac:dyDescent="0.15">
      <c r="A14091" s="6" t="s">
        <v>333</v>
      </c>
      <c r="B14091" s="4" t="s">
        <v>104</v>
      </c>
      <c r="C14091" s="4" t="s">
        <v>228</v>
      </c>
      <c r="D14091" s="4" t="s">
        <v>334</v>
      </c>
      <c r="E14091" s="5">
        <v>11.2</v>
      </c>
      <c r="F14091" t="s">
        <v>354</v>
      </c>
    </row>
    <row r="14092" spans="1:10" ht="11.25" x14ac:dyDescent="0.15">
      <c r="A14092" s="6" t="s">
        <v>333</v>
      </c>
      <c r="B14092" s="4" t="s">
        <v>104</v>
      </c>
      <c r="C14092" s="4" t="s">
        <v>228</v>
      </c>
      <c r="D14092" s="4" t="s">
        <v>234</v>
      </c>
      <c r="E14092" s="5">
        <v>10.46</v>
      </c>
    </row>
    <row r="14093" spans="1:10" ht="11.25" x14ac:dyDescent="0.15">
      <c r="A14093" s="6" t="s">
        <v>333</v>
      </c>
      <c r="B14093" s="4" t="s">
        <v>214</v>
      </c>
      <c r="C14093" s="4" t="s">
        <v>228</v>
      </c>
      <c r="D14093" s="4" t="s">
        <v>334</v>
      </c>
      <c r="E14093" s="5">
        <v>12.94</v>
      </c>
    </row>
    <row r="14094" spans="1:10" ht="11.25" x14ac:dyDescent="0.15">
      <c r="A14094" s="6" t="s">
        <v>333</v>
      </c>
      <c r="B14094" s="4" t="s">
        <v>214</v>
      </c>
      <c r="C14094" s="4" t="s">
        <v>228</v>
      </c>
      <c r="D14094" s="4" t="s">
        <v>234</v>
      </c>
      <c r="E14094" s="5">
        <v>11.47</v>
      </c>
    </row>
    <row r="14095" spans="1:10" ht="11.25" x14ac:dyDescent="0.15">
      <c r="A14095" s="6" t="s">
        <v>333</v>
      </c>
      <c r="B14095" s="4" t="s">
        <v>105</v>
      </c>
      <c r="C14095" s="4" t="s">
        <v>228</v>
      </c>
      <c r="D14095" s="4" t="s">
        <v>334</v>
      </c>
      <c r="E14095" s="5">
        <v>10.38</v>
      </c>
      <c r="F14095" t="s">
        <v>353</v>
      </c>
      <c r="G14095" s="17">
        <f>+E14095+E14096+E14097+E14098+E14099+E14100+E14101+E14102</f>
        <v>68.099999999999994</v>
      </c>
      <c r="H14095" s="17">
        <f>E14103+E14104+E14105+E14106</f>
        <v>35.6</v>
      </c>
      <c r="I14095" s="18">
        <f>+(G14095/4)/(H14095/3)</f>
        <v>1.4346910112359548</v>
      </c>
      <c r="J14095" s="21">
        <f>+(B14095-$K$1)/7</f>
        <v>50</v>
      </c>
    </row>
    <row r="14096" spans="1:10" ht="11.25" x14ac:dyDescent="0.15">
      <c r="A14096" s="6" t="s">
        <v>333</v>
      </c>
      <c r="B14096" s="4" t="s">
        <v>105</v>
      </c>
      <c r="C14096" s="4" t="s">
        <v>228</v>
      </c>
      <c r="D14096" s="4" t="s">
        <v>334</v>
      </c>
      <c r="E14096" s="5">
        <v>4.97</v>
      </c>
    </row>
    <row r="14097" spans="1:10" ht="11.25" x14ac:dyDescent="0.15">
      <c r="A14097" s="6" t="s">
        <v>333</v>
      </c>
      <c r="B14097" s="4" t="s">
        <v>105</v>
      </c>
      <c r="C14097" s="4" t="s">
        <v>228</v>
      </c>
      <c r="D14097" s="4" t="s">
        <v>234</v>
      </c>
      <c r="E14097" s="5">
        <v>14.77</v>
      </c>
    </row>
    <row r="14098" spans="1:10" ht="11.25" x14ac:dyDescent="0.15">
      <c r="A14098" s="6" t="s">
        <v>333</v>
      </c>
      <c r="B14098" s="4" t="s">
        <v>105</v>
      </c>
      <c r="C14098" s="4" t="s">
        <v>228</v>
      </c>
      <c r="D14098" s="4" t="s">
        <v>231</v>
      </c>
      <c r="E14098" s="5">
        <v>5.61</v>
      </c>
    </row>
    <row r="14099" spans="1:10" ht="11.25" x14ac:dyDescent="0.15">
      <c r="A14099" s="6" t="s">
        <v>333</v>
      </c>
      <c r="B14099" s="4" t="s">
        <v>215</v>
      </c>
      <c r="C14099" s="4" t="s">
        <v>228</v>
      </c>
      <c r="D14099" s="4" t="s">
        <v>334</v>
      </c>
      <c r="E14099" s="5">
        <v>7.99</v>
      </c>
    </row>
    <row r="14100" spans="1:10" ht="11.25" x14ac:dyDescent="0.15">
      <c r="A14100" s="6" t="s">
        <v>333</v>
      </c>
      <c r="B14100" s="4" t="s">
        <v>215</v>
      </c>
      <c r="C14100" s="4" t="s">
        <v>228</v>
      </c>
      <c r="D14100" s="4" t="s">
        <v>334</v>
      </c>
      <c r="E14100" s="5">
        <v>4.9400000000000004</v>
      </c>
    </row>
    <row r="14101" spans="1:10" ht="11.25" x14ac:dyDescent="0.15">
      <c r="A14101" s="6" t="s">
        <v>333</v>
      </c>
      <c r="B14101" s="4" t="s">
        <v>215</v>
      </c>
      <c r="C14101" s="4" t="s">
        <v>228</v>
      </c>
      <c r="D14101" s="4" t="s">
        <v>234</v>
      </c>
      <c r="E14101" s="5">
        <v>13.62</v>
      </c>
    </row>
    <row r="14102" spans="1:10" ht="11.25" x14ac:dyDescent="0.15">
      <c r="A14102" s="6" t="s">
        <v>333</v>
      </c>
      <c r="B14102" s="4" t="s">
        <v>215</v>
      </c>
      <c r="C14102" s="4" t="s">
        <v>228</v>
      </c>
      <c r="D14102" s="4" t="s">
        <v>231</v>
      </c>
      <c r="E14102" s="5">
        <v>5.82</v>
      </c>
    </row>
    <row r="14103" spans="1:10" ht="11.25" x14ac:dyDescent="0.15">
      <c r="A14103" s="6" t="s">
        <v>333</v>
      </c>
      <c r="B14103" s="4" t="s">
        <v>106</v>
      </c>
      <c r="C14103" s="4" t="s">
        <v>228</v>
      </c>
      <c r="D14103" s="4" t="s">
        <v>334</v>
      </c>
      <c r="E14103" s="5">
        <v>8.6</v>
      </c>
      <c r="F14103" t="s">
        <v>354</v>
      </c>
    </row>
    <row r="14104" spans="1:10" ht="11.25" x14ac:dyDescent="0.15">
      <c r="A14104" s="6" t="s">
        <v>333</v>
      </c>
      <c r="B14104" s="4" t="s">
        <v>106</v>
      </c>
      <c r="C14104" s="4" t="s">
        <v>228</v>
      </c>
      <c r="D14104" s="4" t="s">
        <v>234</v>
      </c>
      <c r="E14104" s="5">
        <v>8.74</v>
      </c>
    </row>
    <row r="14105" spans="1:10" ht="11.25" x14ac:dyDescent="0.15">
      <c r="A14105" s="9" t="s">
        <v>333</v>
      </c>
      <c r="B14105" s="4" t="s">
        <v>216</v>
      </c>
      <c r="C14105" s="4" t="s">
        <v>228</v>
      </c>
      <c r="D14105" s="4" t="s">
        <v>334</v>
      </c>
      <c r="E14105" s="5">
        <v>9.01</v>
      </c>
    </row>
    <row r="14106" spans="1:10" ht="11.25" x14ac:dyDescent="0.15">
      <c r="A14106" s="6" t="s">
        <v>333</v>
      </c>
      <c r="B14106" s="4" t="s">
        <v>216</v>
      </c>
      <c r="C14106" s="4" t="s">
        <v>228</v>
      </c>
      <c r="D14106" s="4" t="s">
        <v>234</v>
      </c>
      <c r="E14106" s="5">
        <v>9.25</v>
      </c>
    </row>
    <row r="14107" spans="1:10" ht="11.25" x14ac:dyDescent="0.15">
      <c r="A14107" s="6" t="s">
        <v>333</v>
      </c>
      <c r="B14107" s="4" t="s">
        <v>107</v>
      </c>
      <c r="C14107" s="4" t="s">
        <v>228</v>
      </c>
      <c r="D14107" s="4" t="s">
        <v>334</v>
      </c>
      <c r="E14107" s="5">
        <v>9.1199999999999992</v>
      </c>
      <c r="F14107" t="s">
        <v>353</v>
      </c>
      <c r="G14107" s="17">
        <f>+E14107+E14108+E14109+E14110+E14111+E14112+E14113+E14114</f>
        <v>69.009999999999991</v>
      </c>
      <c r="H14107" s="17">
        <f>E14115+E14116+E14117+E14118</f>
        <v>47.16</v>
      </c>
      <c r="I14107" s="18">
        <f>+(G14107/4)/(H14107/3)</f>
        <v>1.0974872773536894</v>
      </c>
      <c r="J14107" s="21">
        <f>+(B14107-$K$1)/7</f>
        <v>51</v>
      </c>
    </row>
    <row r="14108" spans="1:10" ht="11.25" x14ac:dyDescent="0.15">
      <c r="A14108" s="6" t="s">
        <v>333</v>
      </c>
      <c r="B14108" s="4" t="s">
        <v>107</v>
      </c>
      <c r="C14108" s="4" t="s">
        <v>228</v>
      </c>
      <c r="D14108" s="4" t="s">
        <v>334</v>
      </c>
      <c r="E14108" s="5">
        <v>8.2899999999999991</v>
      </c>
    </row>
    <row r="14109" spans="1:10" ht="11.25" x14ac:dyDescent="0.15">
      <c r="A14109" s="6" t="s">
        <v>333</v>
      </c>
      <c r="B14109" s="4" t="s">
        <v>107</v>
      </c>
      <c r="C14109" s="4" t="s">
        <v>228</v>
      </c>
      <c r="D14109" s="4" t="s">
        <v>234</v>
      </c>
      <c r="E14109" s="5">
        <v>10.23</v>
      </c>
    </row>
    <row r="14110" spans="1:10" ht="11.25" x14ac:dyDescent="0.15">
      <c r="A14110" s="6" t="s">
        <v>333</v>
      </c>
      <c r="B14110" s="4" t="s">
        <v>107</v>
      </c>
      <c r="C14110" s="4" t="s">
        <v>228</v>
      </c>
      <c r="D14110" s="4" t="s">
        <v>234</v>
      </c>
      <c r="E14110" s="5">
        <v>7.21</v>
      </c>
    </row>
    <row r="14111" spans="1:10" ht="11.25" x14ac:dyDescent="0.15">
      <c r="A14111" s="6" t="s">
        <v>333</v>
      </c>
      <c r="B14111" s="4" t="s">
        <v>217</v>
      </c>
      <c r="C14111" s="4" t="s">
        <v>228</v>
      </c>
      <c r="D14111" s="4" t="s">
        <v>334</v>
      </c>
      <c r="E14111" s="5">
        <v>8.0299999999999994</v>
      </c>
    </row>
    <row r="14112" spans="1:10" ht="11.25" x14ac:dyDescent="0.15">
      <c r="A14112" s="6" t="s">
        <v>333</v>
      </c>
      <c r="B14112" s="4" t="s">
        <v>217</v>
      </c>
      <c r="C14112" s="4" t="s">
        <v>228</v>
      </c>
      <c r="D14112" s="4" t="s">
        <v>334</v>
      </c>
      <c r="E14112" s="5">
        <v>9.08</v>
      </c>
    </row>
    <row r="14113" spans="1:6" ht="11.25" x14ac:dyDescent="0.15">
      <c r="A14113" s="6" t="s">
        <v>333</v>
      </c>
      <c r="B14113" s="4" t="s">
        <v>217</v>
      </c>
      <c r="C14113" s="4" t="s">
        <v>228</v>
      </c>
      <c r="D14113" s="4" t="s">
        <v>234</v>
      </c>
      <c r="E14113" s="5">
        <v>11.06</v>
      </c>
    </row>
    <row r="14114" spans="1:6" ht="11.25" x14ac:dyDescent="0.15">
      <c r="A14114" s="6" t="s">
        <v>333</v>
      </c>
      <c r="B14114" s="4" t="s">
        <v>217</v>
      </c>
      <c r="C14114" s="4" t="s">
        <v>228</v>
      </c>
      <c r="D14114" s="4" t="s">
        <v>234</v>
      </c>
      <c r="E14114" s="5">
        <v>5.99</v>
      </c>
    </row>
    <row r="14115" spans="1:6" ht="11.25" x14ac:dyDescent="0.15">
      <c r="A14115" s="6" t="s">
        <v>333</v>
      </c>
      <c r="B14115" s="4" t="s">
        <v>108</v>
      </c>
      <c r="C14115" s="4" t="s">
        <v>228</v>
      </c>
      <c r="D14115" s="4" t="s">
        <v>334</v>
      </c>
      <c r="E14115" s="5">
        <v>11.99</v>
      </c>
      <c r="F14115" t="s">
        <v>354</v>
      </c>
    </row>
    <row r="14116" spans="1:6" ht="11.25" x14ac:dyDescent="0.15">
      <c r="A14116" s="6" t="s">
        <v>333</v>
      </c>
      <c r="B14116" s="4" t="s">
        <v>108</v>
      </c>
      <c r="C14116" s="4" t="s">
        <v>228</v>
      </c>
      <c r="D14116" s="4" t="s">
        <v>234</v>
      </c>
      <c r="E14116" s="5">
        <v>10.73</v>
      </c>
    </row>
    <row r="14117" spans="1:6" ht="11.25" x14ac:dyDescent="0.15">
      <c r="A14117" s="6" t="s">
        <v>333</v>
      </c>
      <c r="B14117" s="4" t="s">
        <v>218</v>
      </c>
      <c r="C14117" s="4" t="s">
        <v>228</v>
      </c>
      <c r="D14117" s="4" t="s">
        <v>334</v>
      </c>
      <c r="E14117" s="5">
        <v>12.24</v>
      </c>
    </row>
    <row r="14118" spans="1:6" ht="11.25" x14ac:dyDescent="0.15">
      <c r="A14118" s="6" t="s">
        <v>333</v>
      </c>
      <c r="B14118" s="4" t="s">
        <v>218</v>
      </c>
      <c r="C14118" s="4" t="s">
        <v>228</v>
      </c>
      <c r="D14118" s="4" t="s">
        <v>234</v>
      </c>
      <c r="E14118" s="5">
        <v>12.2</v>
      </c>
    </row>
    <row r="14119" spans="1:6" ht="11.25" x14ac:dyDescent="0.15">
      <c r="A14119" s="6" t="s">
        <v>333</v>
      </c>
      <c r="B14119" s="4" t="s">
        <v>219</v>
      </c>
      <c r="C14119" s="4" t="s">
        <v>228</v>
      </c>
      <c r="D14119" s="4" t="s">
        <v>334</v>
      </c>
      <c r="E14119" s="5">
        <v>9.67</v>
      </c>
      <c r="F14119" s="13" t="s">
        <v>353</v>
      </c>
    </row>
    <row r="14120" spans="1:6" ht="11.25" x14ac:dyDescent="0.15">
      <c r="A14120" s="6" t="s">
        <v>333</v>
      </c>
      <c r="B14120" s="4" t="s">
        <v>219</v>
      </c>
      <c r="C14120" s="4" t="s">
        <v>228</v>
      </c>
      <c r="D14120" s="4" t="s">
        <v>334</v>
      </c>
      <c r="E14120" s="5">
        <v>4.34</v>
      </c>
      <c r="F14120" s="13"/>
    </row>
    <row r="14121" spans="1:6" ht="11.25" x14ac:dyDescent="0.15">
      <c r="A14121" s="6" t="s">
        <v>333</v>
      </c>
      <c r="B14121" s="4" t="s">
        <v>219</v>
      </c>
      <c r="C14121" s="4" t="s">
        <v>228</v>
      </c>
      <c r="D14121" s="4" t="s">
        <v>234</v>
      </c>
      <c r="E14121" s="5">
        <v>14.08</v>
      </c>
      <c r="F14121" s="13"/>
    </row>
    <row r="14122" spans="1:6" ht="11.25" x14ac:dyDescent="0.15">
      <c r="A14122" s="6" t="s">
        <v>333</v>
      </c>
      <c r="B14122" s="4" t="s">
        <v>219</v>
      </c>
      <c r="C14122" s="4" t="s">
        <v>228</v>
      </c>
      <c r="D14122" s="4" t="s">
        <v>231</v>
      </c>
      <c r="E14122" s="5">
        <v>6.53</v>
      </c>
      <c r="F14122" s="13"/>
    </row>
    <row r="14123" spans="1:6" ht="11.25" x14ac:dyDescent="0.15">
      <c r="A14123" s="6" t="s">
        <v>333</v>
      </c>
      <c r="B14123" s="4" t="s">
        <v>109</v>
      </c>
      <c r="C14123" s="4" t="s">
        <v>228</v>
      </c>
      <c r="D14123" s="4" t="s">
        <v>334</v>
      </c>
      <c r="E14123" s="5">
        <v>9.06</v>
      </c>
      <c r="F14123" s="13" t="s">
        <v>354</v>
      </c>
    </row>
    <row r="14124" spans="1:6" ht="11.25" x14ac:dyDescent="0.15">
      <c r="A14124" s="6" t="s">
        <v>333</v>
      </c>
      <c r="B14124" s="4" t="s">
        <v>109</v>
      </c>
      <c r="C14124" s="4" t="s">
        <v>228</v>
      </c>
      <c r="D14124" s="4" t="s">
        <v>334</v>
      </c>
      <c r="E14124" s="5">
        <v>10.32</v>
      </c>
    </row>
    <row r="14125" spans="1:6" ht="11.25" x14ac:dyDescent="0.15">
      <c r="A14125" s="6" t="s">
        <v>333</v>
      </c>
      <c r="B14125" s="4" t="s">
        <v>109</v>
      </c>
      <c r="C14125" s="4" t="s">
        <v>228</v>
      </c>
      <c r="D14125" s="4" t="s">
        <v>234</v>
      </c>
      <c r="E14125" s="5">
        <v>10.34</v>
      </c>
    </row>
    <row r="14126" spans="1:6" ht="11.25" x14ac:dyDescent="0.15">
      <c r="A14126" s="6" t="s">
        <v>333</v>
      </c>
      <c r="B14126" s="4" t="s">
        <v>109</v>
      </c>
      <c r="C14126" s="4" t="s">
        <v>228</v>
      </c>
      <c r="D14126" s="4" t="s">
        <v>234</v>
      </c>
      <c r="E14126" s="5">
        <v>11.44</v>
      </c>
    </row>
    <row r="14127" spans="1:6" ht="11.25" x14ac:dyDescent="0.15">
      <c r="A14127" s="6" t="s">
        <v>333</v>
      </c>
      <c r="B14127" s="4" t="s">
        <v>109</v>
      </c>
      <c r="C14127" s="4" t="s">
        <v>228</v>
      </c>
      <c r="D14127" s="4" t="s">
        <v>233</v>
      </c>
      <c r="E14127" s="5">
        <v>10.34</v>
      </c>
    </row>
    <row r="14128" spans="1:6" ht="11.25" x14ac:dyDescent="0.15">
      <c r="A14128" s="6" t="s">
        <v>333</v>
      </c>
      <c r="B14128" s="4" t="s">
        <v>109</v>
      </c>
      <c r="C14128" s="4" t="s">
        <v>228</v>
      </c>
      <c r="D14128" s="4" t="s">
        <v>233</v>
      </c>
      <c r="E14128" s="5">
        <v>5.61</v>
      </c>
    </row>
    <row r="14129" spans="1:14" ht="11.25" x14ac:dyDescent="0.15">
      <c r="A14129" s="6" t="s">
        <v>333</v>
      </c>
      <c r="B14129" s="4" t="s">
        <v>220</v>
      </c>
      <c r="C14129" s="4" t="s">
        <v>228</v>
      </c>
      <c r="D14129" s="4" t="s">
        <v>334</v>
      </c>
      <c r="E14129" s="5">
        <v>8.25</v>
      </c>
    </row>
    <row r="14130" spans="1:14" ht="11.25" x14ac:dyDescent="0.15">
      <c r="A14130" s="6" t="s">
        <v>333</v>
      </c>
      <c r="B14130" s="4" t="s">
        <v>220</v>
      </c>
      <c r="C14130" s="4" t="s">
        <v>228</v>
      </c>
      <c r="D14130" s="4" t="s">
        <v>334</v>
      </c>
      <c r="E14130" s="5">
        <v>8.31</v>
      </c>
    </row>
    <row r="14131" spans="1:14" ht="11.25" x14ac:dyDescent="0.15">
      <c r="A14131" s="6" t="s">
        <v>333</v>
      </c>
      <c r="B14131" s="4" t="s">
        <v>220</v>
      </c>
      <c r="C14131" s="4" t="s">
        <v>228</v>
      </c>
      <c r="D14131" s="4" t="s">
        <v>234</v>
      </c>
      <c r="E14131" s="5">
        <v>10.31</v>
      </c>
    </row>
    <row r="14132" spans="1:14" ht="11.25" x14ac:dyDescent="0.15">
      <c r="A14132" s="6" t="s">
        <v>333</v>
      </c>
      <c r="B14132" s="4" t="s">
        <v>220</v>
      </c>
      <c r="C14132" s="4" t="s">
        <v>228</v>
      </c>
      <c r="D14132" s="4" t="s">
        <v>234</v>
      </c>
      <c r="E14132" s="5">
        <v>5.94</v>
      </c>
    </row>
    <row r="14133" spans="1:14" ht="11.25" x14ac:dyDescent="0.15">
      <c r="A14133" s="6" t="s">
        <v>333</v>
      </c>
      <c r="E14133" s="15">
        <f>+SUM(E13466:E14132)</f>
        <v>6747.9599999999873</v>
      </c>
      <c r="I14133" s="14">
        <f>AVERAGE(I13466:I14132)</f>
        <v>1.2451767129235536</v>
      </c>
      <c r="J14133" s="14">
        <f>STDEV(I13466:I14132)</f>
        <v>0.31465142478188313</v>
      </c>
      <c r="K14133">
        <f>COUNT(I13466:I14132)</f>
        <v>43</v>
      </c>
      <c r="L14133" s="14">
        <f>+I14133-1</f>
        <v>0.24517671292355359</v>
      </c>
      <c r="M14133">
        <f>+SQRT(K14133)</f>
        <v>6.5574385243020004</v>
      </c>
      <c r="N14133">
        <f>+L14133/(J14133/M14133)</f>
        <v>5.1095628240079458</v>
      </c>
    </row>
    <row r="14134" spans="1:14" ht="11.25" x14ac:dyDescent="0.15">
      <c r="A14134" s="6" t="s">
        <v>337</v>
      </c>
      <c r="B14134" s="4" t="s">
        <v>6</v>
      </c>
      <c r="C14134" s="4" t="s">
        <v>338</v>
      </c>
      <c r="D14134" s="4" t="s">
        <v>340</v>
      </c>
      <c r="E14134" s="5">
        <v>12.45</v>
      </c>
      <c r="F14134" t="s">
        <v>353</v>
      </c>
      <c r="G14134" s="17">
        <f>+E14134+E14135+E14136+E14137+E14138+E14139+E14140+E14141+E14142+E14143+E14144+E14145</f>
        <v>132.72</v>
      </c>
      <c r="H14134" s="17">
        <f>E14146+E14147+E14148+E14149+E14150+E14151+E14152+E14153</f>
        <v>100.77999999999999</v>
      </c>
      <c r="I14134" s="18">
        <f>+(G14134/4)/(H14134/3)</f>
        <v>0.98769597142290155</v>
      </c>
      <c r="J14134" s="21">
        <f>+(B14134-$K$1)/7</f>
        <v>1</v>
      </c>
    </row>
    <row r="14135" spans="1:14" ht="11.25" x14ac:dyDescent="0.15">
      <c r="A14135" s="6" t="s">
        <v>337</v>
      </c>
      <c r="B14135" s="4" t="s">
        <v>6</v>
      </c>
      <c r="C14135" s="4" t="s">
        <v>338</v>
      </c>
      <c r="D14135" s="4" t="s">
        <v>340</v>
      </c>
      <c r="E14135" s="5">
        <v>11.54</v>
      </c>
    </row>
    <row r="14136" spans="1:14" ht="11.25" x14ac:dyDescent="0.15">
      <c r="A14136" s="6" t="s">
        <v>337</v>
      </c>
      <c r="B14136" s="4" t="s">
        <v>6</v>
      </c>
      <c r="C14136" s="4" t="s">
        <v>338</v>
      </c>
      <c r="D14136" s="4" t="s">
        <v>342</v>
      </c>
      <c r="E14136" s="5">
        <v>14.01</v>
      </c>
    </row>
    <row r="14137" spans="1:14" ht="11.25" x14ac:dyDescent="0.15">
      <c r="A14137" s="6" t="s">
        <v>337</v>
      </c>
      <c r="B14137" s="4" t="s">
        <v>6</v>
      </c>
      <c r="C14137" s="4" t="s">
        <v>338</v>
      </c>
      <c r="D14137" s="4" t="s">
        <v>339</v>
      </c>
      <c r="E14137" s="5">
        <v>11.82</v>
      </c>
    </row>
    <row r="14138" spans="1:14" ht="11.25" x14ac:dyDescent="0.15">
      <c r="A14138" s="6" t="s">
        <v>337</v>
      </c>
      <c r="B14138" s="4" t="s">
        <v>6</v>
      </c>
      <c r="C14138" s="4" t="s">
        <v>338</v>
      </c>
      <c r="D14138" s="4" t="s">
        <v>339</v>
      </c>
      <c r="E14138" s="5">
        <v>10.99</v>
      </c>
    </row>
    <row r="14139" spans="1:14" ht="11.25" x14ac:dyDescent="0.15">
      <c r="A14139" s="6" t="s">
        <v>337</v>
      </c>
      <c r="B14139" s="4" t="s">
        <v>6</v>
      </c>
      <c r="C14139" s="4" t="s">
        <v>338</v>
      </c>
      <c r="D14139" s="4" t="s">
        <v>341</v>
      </c>
      <c r="E14139" s="5">
        <v>11.94</v>
      </c>
    </row>
    <row r="14140" spans="1:14" ht="11.25" x14ac:dyDescent="0.15">
      <c r="A14140" s="6" t="s">
        <v>337</v>
      </c>
      <c r="B14140" s="4" t="s">
        <v>6</v>
      </c>
      <c r="C14140" s="4" t="s">
        <v>338</v>
      </c>
      <c r="D14140" s="4" t="s">
        <v>341</v>
      </c>
      <c r="E14140" s="5">
        <v>4.18</v>
      </c>
    </row>
    <row r="14141" spans="1:14" ht="11.25" x14ac:dyDescent="0.15">
      <c r="A14141" s="6" t="s">
        <v>337</v>
      </c>
      <c r="B14141" s="4" t="s">
        <v>113</v>
      </c>
      <c r="C14141" s="4" t="s">
        <v>338</v>
      </c>
      <c r="D14141" s="4" t="s">
        <v>340</v>
      </c>
      <c r="E14141" s="5">
        <v>14.17</v>
      </c>
    </row>
    <row r="14142" spans="1:14" ht="11.25" x14ac:dyDescent="0.15">
      <c r="A14142" s="6" t="s">
        <v>337</v>
      </c>
      <c r="B14142" s="4" t="s">
        <v>113</v>
      </c>
      <c r="C14142" s="4" t="s">
        <v>338</v>
      </c>
      <c r="D14142" s="4" t="s">
        <v>340</v>
      </c>
      <c r="E14142" s="5">
        <v>12.21</v>
      </c>
    </row>
    <row r="14143" spans="1:14" ht="11.25" x14ac:dyDescent="0.15">
      <c r="A14143" s="6" t="s">
        <v>337</v>
      </c>
      <c r="B14143" s="4" t="s">
        <v>113</v>
      </c>
      <c r="C14143" s="4" t="s">
        <v>338</v>
      </c>
      <c r="D14143" s="4" t="s">
        <v>342</v>
      </c>
      <c r="E14143" s="5">
        <v>8.8000000000000007</v>
      </c>
    </row>
    <row r="14144" spans="1:14" ht="11.25" x14ac:dyDescent="0.15">
      <c r="A14144" s="6" t="s">
        <v>337</v>
      </c>
      <c r="B14144" s="4" t="s">
        <v>113</v>
      </c>
      <c r="C14144" s="4" t="s">
        <v>338</v>
      </c>
      <c r="D14144" s="4" t="s">
        <v>341</v>
      </c>
      <c r="E14144" s="5">
        <v>14.75</v>
      </c>
    </row>
    <row r="14145" spans="1:10" ht="11.25" x14ac:dyDescent="0.15">
      <c r="A14145" s="6" t="s">
        <v>337</v>
      </c>
      <c r="B14145" s="4" t="s">
        <v>113</v>
      </c>
      <c r="C14145" s="4" t="s">
        <v>338</v>
      </c>
      <c r="D14145" s="4" t="s">
        <v>341</v>
      </c>
      <c r="E14145" s="5">
        <v>5.86</v>
      </c>
    </row>
    <row r="14146" spans="1:10" ht="11.25" x14ac:dyDescent="0.15">
      <c r="A14146" s="6" t="s">
        <v>337</v>
      </c>
      <c r="B14146" s="4" t="s">
        <v>10</v>
      </c>
      <c r="C14146" s="4" t="s">
        <v>338</v>
      </c>
      <c r="D14146" s="4" t="s">
        <v>340</v>
      </c>
      <c r="E14146" s="5">
        <v>12.74</v>
      </c>
      <c r="F14146" t="s">
        <v>354</v>
      </c>
    </row>
    <row r="14147" spans="1:10" ht="11.25" x14ac:dyDescent="0.15">
      <c r="A14147" s="6" t="s">
        <v>337</v>
      </c>
      <c r="B14147" s="4" t="s">
        <v>10</v>
      </c>
      <c r="C14147" s="4" t="s">
        <v>338</v>
      </c>
      <c r="D14147" s="4" t="s">
        <v>340</v>
      </c>
      <c r="E14147" s="5">
        <v>13.19</v>
      </c>
    </row>
    <row r="14148" spans="1:10" ht="11.25" x14ac:dyDescent="0.15">
      <c r="A14148" s="6" t="s">
        <v>337</v>
      </c>
      <c r="B14148" s="4" t="s">
        <v>10</v>
      </c>
      <c r="C14148" s="4" t="s">
        <v>338</v>
      </c>
      <c r="D14148" s="4" t="s">
        <v>342</v>
      </c>
      <c r="E14148" s="5">
        <v>13.36</v>
      </c>
    </row>
    <row r="14149" spans="1:10" ht="11.25" x14ac:dyDescent="0.15">
      <c r="A14149" s="6" t="s">
        <v>337</v>
      </c>
      <c r="B14149" s="4" t="s">
        <v>10</v>
      </c>
      <c r="C14149" s="4" t="s">
        <v>338</v>
      </c>
      <c r="D14149" s="4" t="s">
        <v>339</v>
      </c>
      <c r="E14149" s="5">
        <v>16.350000000000001</v>
      </c>
    </row>
    <row r="14150" spans="1:10" ht="11.25" x14ac:dyDescent="0.15">
      <c r="A14150" s="6" t="s">
        <v>337</v>
      </c>
      <c r="B14150" s="4" t="s">
        <v>10</v>
      </c>
      <c r="C14150" s="4" t="s">
        <v>338</v>
      </c>
      <c r="D14150" s="4" t="s">
        <v>341</v>
      </c>
      <c r="E14150" s="5">
        <v>15.33</v>
      </c>
    </row>
    <row r="14151" spans="1:10" ht="11.25" x14ac:dyDescent="0.15">
      <c r="A14151" s="9" t="s">
        <v>337</v>
      </c>
      <c r="B14151" s="4" t="s">
        <v>10</v>
      </c>
      <c r="C14151" s="4" t="s">
        <v>338</v>
      </c>
      <c r="D14151" s="4" t="s">
        <v>341</v>
      </c>
      <c r="E14151" s="5">
        <v>3.19</v>
      </c>
    </row>
    <row r="14152" spans="1:10" ht="11.25" x14ac:dyDescent="0.15">
      <c r="A14152" s="6" t="s">
        <v>337</v>
      </c>
      <c r="B14152" s="4" t="s">
        <v>114</v>
      </c>
      <c r="C14152" s="4" t="s">
        <v>338</v>
      </c>
      <c r="D14152" s="4" t="s">
        <v>340</v>
      </c>
      <c r="E14152" s="5">
        <v>14.82</v>
      </c>
    </row>
    <row r="14153" spans="1:10" ht="11.25" x14ac:dyDescent="0.15">
      <c r="A14153" s="6" t="s">
        <v>337</v>
      </c>
      <c r="B14153" s="4" t="s">
        <v>114</v>
      </c>
      <c r="C14153" s="4" t="s">
        <v>338</v>
      </c>
      <c r="D14153" s="4" t="s">
        <v>341</v>
      </c>
      <c r="E14153" s="5">
        <v>11.8</v>
      </c>
    </row>
    <row r="14154" spans="1:10" ht="11.25" x14ac:dyDescent="0.15">
      <c r="A14154" s="6" t="s">
        <v>337</v>
      </c>
      <c r="B14154" s="4" t="s">
        <v>11</v>
      </c>
      <c r="C14154" s="4" t="s">
        <v>338</v>
      </c>
      <c r="D14154" s="4" t="s">
        <v>340</v>
      </c>
      <c r="E14154" s="5">
        <v>9.1199999999999992</v>
      </c>
      <c r="F14154" t="s">
        <v>353</v>
      </c>
      <c r="G14154" s="17">
        <f>+E14154+E14155+E14156+E14157+E14158+E14159+E14160+E14161+E14162+E14163</f>
        <v>93.6</v>
      </c>
      <c r="H14154" s="17">
        <f>E14166+E14167+E14168+E14169+E14170+E14164+E14165</f>
        <v>96.399999999999991</v>
      </c>
      <c r="I14154" s="18">
        <f>+(G14154/4)/(H14154/3)</f>
        <v>0.72821576763485474</v>
      </c>
      <c r="J14154" s="21">
        <f>+(B14154-$K$1)/7</f>
        <v>2</v>
      </c>
    </row>
    <row r="14155" spans="1:10" ht="11.25" x14ac:dyDescent="0.15">
      <c r="A14155" s="6" t="s">
        <v>337</v>
      </c>
      <c r="B14155" s="4" t="s">
        <v>11</v>
      </c>
      <c r="C14155" s="4" t="s">
        <v>338</v>
      </c>
      <c r="D14155" s="4" t="s">
        <v>340</v>
      </c>
      <c r="E14155" s="5">
        <v>6.9</v>
      </c>
    </row>
    <row r="14156" spans="1:10" ht="11.25" x14ac:dyDescent="0.15">
      <c r="A14156" s="6" t="s">
        <v>337</v>
      </c>
      <c r="B14156" s="4" t="s">
        <v>11</v>
      </c>
      <c r="C14156" s="4" t="s">
        <v>338</v>
      </c>
      <c r="D14156" s="4" t="s">
        <v>342</v>
      </c>
      <c r="E14156" s="5">
        <v>12.52</v>
      </c>
    </row>
    <row r="14157" spans="1:10" ht="11.25" x14ac:dyDescent="0.15">
      <c r="A14157" s="6" t="s">
        <v>337</v>
      </c>
      <c r="B14157" s="4" t="s">
        <v>11</v>
      </c>
      <c r="C14157" s="4" t="s">
        <v>338</v>
      </c>
      <c r="D14157" s="4" t="s">
        <v>339</v>
      </c>
      <c r="E14157" s="5">
        <v>9.58</v>
      </c>
    </row>
    <row r="14158" spans="1:10" ht="11.25" x14ac:dyDescent="0.15">
      <c r="A14158" s="6" t="s">
        <v>337</v>
      </c>
      <c r="B14158" s="4" t="s">
        <v>11</v>
      </c>
      <c r="C14158" s="4" t="s">
        <v>338</v>
      </c>
      <c r="D14158" s="4" t="s">
        <v>339</v>
      </c>
      <c r="E14158" s="5">
        <v>8.64</v>
      </c>
    </row>
    <row r="14159" spans="1:10" ht="11.25" x14ac:dyDescent="0.15">
      <c r="A14159" s="6" t="s">
        <v>337</v>
      </c>
      <c r="B14159" s="4" t="s">
        <v>11</v>
      </c>
      <c r="C14159" s="4" t="s">
        <v>338</v>
      </c>
      <c r="D14159" s="4" t="s">
        <v>341</v>
      </c>
      <c r="E14159" s="5">
        <v>13.2</v>
      </c>
    </row>
    <row r="14160" spans="1:10" ht="11.25" x14ac:dyDescent="0.15">
      <c r="A14160" s="6" t="s">
        <v>337</v>
      </c>
      <c r="B14160" s="4" t="s">
        <v>115</v>
      </c>
      <c r="C14160" s="4" t="s">
        <v>338</v>
      </c>
      <c r="D14160" s="4" t="s">
        <v>340</v>
      </c>
      <c r="E14160" s="5">
        <v>11.9</v>
      </c>
    </row>
    <row r="14161" spans="1:6" ht="11.25" x14ac:dyDescent="0.15">
      <c r="A14161" s="6" t="s">
        <v>337</v>
      </c>
      <c r="B14161" s="4" t="s">
        <v>115</v>
      </c>
      <c r="C14161" s="4" t="s">
        <v>338</v>
      </c>
      <c r="D14161" s="4" t="s">
        <v>340</v>
      </c>
      <c r="E14161" s="5">
        <v>4.92</v>
      </c>
    </row>
    <row r="14162" spans="1:6" ht="11.25" x14ac:dyDescent="0.15">
      <c r="A14162" s="6" t="s">
        <v>337</v>
      </c>
      <c r="B14162" s="4" t="s">
        <v>115</v>
      </c>
      <c r="C14162" s="4" t="s">
        <v>338</v>
      </c>
      <c r="D14162" s="4" t="s">
        <v>342</v>
      </c>
      <c r="E14162" s="5">
        <v>3.91</v>
      </c>
    </row>
    <row r="14163" spans="1:6" ht="11.25" x14ac:dyDescent="0.15">
      <c r="A14163" s="6" t="s">
        <v>337</v>
      </c>
      <c r="B14163" s="4" t="s">
        <v>115</v>
      </c>
      <c r="C14163" s="4" t="s">
        <v>338</v>
      </c>
      <c r="D14163" s="4" t="s">
        <v>341</v>
      </c>
      <c r="E14163" s="5">
        <v>12.91</v>
      </c>
    </row>
    <row r="14164" spans="1:6" ht="11.25" x14ac:dyDescent="0.15">
      <c r="A14164" s="6" t="s">
        <v>337</v>
      </c>
      <c r="B14164" s="4" t="s">
        <v>12</v>
      </c>
      <c r="C14164" s="4" t="s">
        <v>338</v>
      </c>
      <c r="D14164" s="4" t="s">
        <v>340</v>
      </c>
      <c r="E14164" s="5">
        <v>16</v>
      </c>
      <c r="F14164" t="s">
        <v>354</v>
      </c>
    </row>
    <row r="14165" spans="1:6" ht="11.25" x14ac:dyDescent="0.15">
      <c r="A14165" s="6" t="s">
        <v>337</v>
      </c>
      <c r="B14165" s="4" t="s">
        <v>12</v>
      </c>
      <c r="C14165" s="4" t="s">
        <v>338</v>
      </c>
      <c r="D14165" s="4" t="s">
        <v>342</v>
      </c>
      <c r="E14165" s="5">
        <v>15.66</v>
      </c>
    </row>
    <row r="14166" spans="1:6" ht="11.25" x14ac:dyDescent="0.15">
      <c r="A14166" s="6" t="s">
        <v>337</v>
      </c>
      <c r="B14166" s="4" t="s">
        <v>12</v>
      </c>
      <c r="C14166" s="4" t="s">
        <v>338</v>
      </c>
      <c r="D14166" s="4" t="s">
        <v>339</v>
      </c>
      <c r="E14166" s="5">
        <v>15.58</v>
      </c>
    </row>
    <row r="14167" spans="1:6" ht="11.25" x14ac:dyDescent="0.15">
      <c r="A14167" s="6" t="s">
        <v>337</v>
      </c>
      <c r="B14167" s="4" t="s">
        <v>12</v>
      </c>
      <c r="C14167" s="4" t="s">
        <v>338</v>
      </c>
      <c r="D14167" s="4" t="s">
        <v>341</v>
      </c>
      <c r="E14167" s="5">
        <v>13.54</v>
      </c>
    </row>
    <row r="14168" spans="1:6" ht="11.25" x14ac:dyDescent="0.15">
      <c r="A14168" s="6" t="s">
        <v>337</v>
      </c>
      <c r="B14168" s="4" t="s">
        <v>116</v>
      </c>
      <c r="C14168" s="4" t="s">
        <v>338</v>
      </c>
      <c r="D14168" s="4" t="s">
        <v>340</v>
      </c>
      <c r="E14168" s="5">
        <v>16.18</v>
      </c>
    </row>
    <row r="14169" spans="1:6" ht="11.25" x14ac:dyDescent="0.15">
      <c r="A14169" s="6" t="s">
        <v>337</v>
      </c>
      <c r="B14169" s="4" t="s">
        <v>116</v>
      </c>
      <c r="C14169" s="4" t="s">
        <v>338</v>
      </c>
      <c r="D14169" s="4" t="s">
        <v>342</v>
      </c>
      <c r="E14169" s="5">
        <v>3.95</v>
      </c>
    </row>
    <row r="14170" spans="1:6" ht="11.25" x14ac:dyDescent="0.15">
      <c r="A14170" s="6" t="s">
        <v>337</v>
      </c>
      <c r="B14170" s="4" t="s">
        <v>116</v>
      </c>
      <c r="C14170" s="4" t="s">
        <v>338</v>
      </c>
      <c r="D14170" s="4" t="s">
        <v>341</v>
      </c>
      <c r="E14170" s="5">
        <v>15.49</v>
      </c>
    </row>
    <row r="14171" spans="1:6" ht="11.25" x14ac:dyDescent="0.15">
      <c r="A14171" s="6" t="s">
        <v>337</v>
      </c>
      <c r="B14171" s="4" t="s">
        <v>117</v>
      </c>
      <c r="C14171" s="4" t="s">
        <v>338</v>
      </c>
      <c r="D14171" s="4" t="s">
        <v>342</v>
      </c>
      <c r="E14171" s="5">
        <v>4.7</v>
      </c>
      <c r="F14171" s="13" t="s">
        <v>353</v>
      </c>
    </row>
    <row r="14172" spans="1:6" ht="11.25" x14ac:dyDescent="0.15">
      <c r="A14172" s="6" t="s">
        <v>337</v>
      </c>
      <c r="B14172" s="4" t="s">
        <v>117</v>
      </c>
      <c r="C14172" s="4" t="s">
        <v>338</v>
      </c>
      <c r="D14172" s="4" t="s">
        <v>341</v>
      </c>
      <c r="E14172" s="5">
        <v>14.65</v>
      </c>
      <c r="F14172" s="13"/>
    </row>
    <row r="14173" spans="1:6" ht="11.25" x14ac:dyDescent="0.15">
      <c r="A14173" s="6" t="s">
        <v>337</v>
      </c>
      <c r="B14173" s="4" t="s">
        <v>117</v>
      </c>
      <c r="C14173" s="4" t="s">
        <v>338</v>
      </c>
      <c r="D14173" s="4" t="s">
        <v>341</v>
      </c>
      <c r="E14173" s="5">
        <v>2.4700000000000002</v>
      </c>
      <c r="F14173" s="13"/>
    </row>
    <row r="14174" spans="1:6" ht="11.25" x14ac:dyDescent="0.15">
      <c r="A14174" s="6" t="s">
        <v>337</v>
      </c>
      <c r="B14174" s="4" t="s">
        <v>117</v>
      </c>
      <c r="C14174" s="4" t="s">
        <v>338</v>
      </c>
      <c r="D14174" s="4" t="s">
        <v>343</v>
      </c>
      <c r="E14174" s="5">
        <v>14.7</v>
      </c>
      <c r="F14174" s="13"/>
    </row>
    <row r="14175" spans="1:6" ht="11.25" x14ac:dyDescent="0.15">
      <c r="A14175" s="6" t="s">
        <v>337</v>
      </c>
      <c r="B14175" s="4" t="s">
        <v>117</v>
      </c>
      <c r="C14175" s="4" t="s">
        <v>338</v>
      </c>
      <c r="D14175" s="4" t="s">
        <v>343</v>
      </c>
      <c r="E14175" s="5">
        <v>5.46</v>
      </c>
      <c r="F14175" s="13"/>
    </row>
    <row r="14176" spans="1:6" ht="11.25" x14ac:dyDescent="0.15">
      <c r="A14176" s="6" t="s">
        <v>337</v>
      </c>
      <c r="B14176" s="4" t="s">
        <v>13</v>
      </c>
      <c r="C14176" s="4" t="s">
        <v>338</v>
      </c>
      <c r="D14176" s="4" t="s">
        <v>342</v>
      </c>
      <c r="E14176" s="5">
        <v>16.420000000000002</v>
      </c>
      <c r="F14176" s="13" t="s">
        <v>354</v>
      </c>
    </row>
    <row r="14177" spans="1:10" ht="11.25" x14ac:dyDescent="0.15">
      <c r="A14177" s="6" t="s">
        <v>337</v>
      </c>
      <c r="B14177" s="4" t="s">
        <v>13</v>
      </c>
      <c r="C14177" s="4" t="s">
        <v>338</v>
      </c>
      <c r="D14177" s="4" t="s">
        <v>342</v>
      </c>
      <c r="E14177" s="5">
        <v>12.54</v>
      </c>
    </row>
    <row r="14178" spans="1:10" ht="11.25" x14ac:dyDescent="0.15">
      <c r="A14178" s="6" t="s">
        <v>337</v>
      </c>
      <c r="B14178" s="4" t="s">
        <v>13</v>
      </c>
      <c r="C14178" s="4" t="s">
        <v>338</v>
      </c>
      <c r="D14178" s="4" t="s">
        <v>339</v>
      </c>
      <c r="E14178" s="5">
        <v>15.56</v>
      </c>
    </row>
    <row r="14179" spans="1:10" ht="11.25" x14ac:dyDescent="0.15">
      <c r="A14179" s="6" t="s">
        <v>337</v>
      </c>
      <c r="B14179" s="4" t="s">
        <v>13</v>
      </c>
      <c r="C14179" s="4" t="s">
        <v>338</v>
      </c>
      <c r="D14179" s="4" t="s">
        <v>339</v>
      </c>
      <c r="E14179" s="5">
        <v>14.23</v>
      </c>
    </row>
    <row r="14180" spans="1:10" ht="11.25" x14ac:dyDescent="0.15">
      <c r="A14180" s="6" t="s">
        <v>337</v>
      </c>
      <c r="B14180" s="4" t="s">
        <v>13</v>
      </c>
      <c r="C14180" s="4" t="s">
        <v>338</v>
      </c>
      <c r="D14180" s="4" t="s">
        <v>339</v>
      </c>
      <c r="E14180" s="5">
        <v>3.73</v>
      </c>
    </row>
    <row r="14181" spans="1:10" ht="11.25" x14ac:dyDescent="0.15">
      <c r="A14181" s="6" t="s">
        <v>337</v>
      </c>
      <c r="B14181" s="4" t="s">
        <v>13</v>
      </c>
      <c r="C14181" s="4" t="s">
        <v>338</v>
      </c>
      <c r="D14181" s="4" t="s">
        <v>344</v>
      </c>
      <c r="E14181" s="5">
        <v>16.25</v>
      </c>
    </row>
    <row r="14182" spans="1:10" ht="11.25" x14ac:dyDescent="0.15">
      <c r="A14182" s="6" t="s">
        <v>337</v>
      </c>
      <c r="B14182" s="4" t="s">
        <v>13</v>
      </c>
      <c r="C14182" s="4" t="s">
        <v>338</v>
      </c>
      <c r="D14182" s="4" t="s">
        <v>344</v>
      </c>
      <c r="E14182" s="5">
        <v>13.65</v>
      </c>
    </row>
    <row r="14183" spans="1:10" ht="11.25" x14ac:dyDescent="0.15">
      <c r="A14183" s="6" t="s">
        <v>337</v>
      </c>
      <c r="B14183" s="4" t="s">
        <v>13</v>
      </c>
      <c r="C14183" s="4" t="s">
        <v>338</v>
      </c>
      <c r="D14183" s="4" t="s">
        <v>341</v>
      </c>
      <c r="E14183" s="5">
        <v>15.43</v>
      </c>
    </row>
    <row r="14184" spans="1:10" ht="11.25" x14ac:dyDescent="0.15">
      <c r="A14184" s="6" t="s">
        <v>337</v>
      </c>
      <c r="B14184" s="4" t="s">
        <v>13</v>
      </c>
      <c r="C14184" s="4" t="s">
        <v>338</v>
      </c>
      <c r="D14184" s="4" t="s">
        <v>341</v>
      </c>
      <c r="E14184" s="5">
        <v>10.88</v>
      </c>
    </row>
    <row r="14185" spans="1:10" ht="11.25" x14ac:dyDescent="0.15">
      <c r="A14185" s="6" t="s">
        <v>337</v>
      </c>
      <c r="B14185" s="4" t="s">
        <v>119</v>
      </c>
      <c r="C14185" s="4" t="s">
        <v>338</v>
      </c>
      <c r="D14185" s="4" t="s">
        <v>340</v>
      </c>
      <c r="E14185" s="5">
        <v>14.71</v>
      </c>
    </row>
    <row r="14186" spans="1:10" ht="11.25" x14ac:dyDescent="0.15">
      <c r="A14186" s="6" t="s">
        <v>337</v>
      </c>
      <c r="B14186" s="4" t="s">
        <v>119</v>
      </c>
      <c r="C14186" s="4" t="s">
        <v>338</v>
      </c>
      <c r="D14186" s="4" t="s">
        <v>342</v>
      </c>
      <c r="E14186" s="5">
        <v>3.37</v>
      </c>
    </row>
    <row r="14187" spans="1:10" ht="11.25" x14ac:dyDescent="0.15">
      <c r="A14187" s="6" t="s">
        <v>337</v>
      </c>
      <c r="B14187" s="4" t="s">
        <v>119</v>
      </c>
      <c r="C14187" s="4" t="s">
        <v>338</v>
      </c>
      <c r="D14187" s="4" t="s">
        <v>341</v>
      </c>
      <c r="E14187" s="5">
        <v>12</v>
      </c>
    </row>
    <row r="14188" spans="1:10" ht="11.25" x14ac:dyDescent="0.15">
      <c r="A14188" s="6" t="s">
        <v>337</v>
      </c>
      <c r="B14188" s="4" t="s">
        <v>15</v>
      </c>
      <c r="C14188" s="4" t="s">
        <v>338</v>
      </c>
      <c r="D14188" s="4" t="s">
        <v>340</v>
      </c>
      <c r="E14188" s="5">
        <v>13.37</v>
      </c>
      <c r="F14188" t="s">
        <v>353</v>
      </c>
      <c r="G14188" s="17">
        <f>+E14188+E14189+E14190+E14191+E14192+E14193+E14194+E14195+E14196+E14197+E14198</f>
        <v>116.38999999999999</v>
      </c>
      <c r="H14188" s="17">
        <f>E14200+E14201+E14202+E14203+E14204+E14205+E14199</f>
        <v>80.08</v>
      </c>
      <c r="I14188" s="18">
        <f>+(G14188/4)/(H14188/3)</f>
        <v>1.0900661838161838</v>
      </c>
      <c r="J14188" s="21">
        <f>+(B14188-$K$1)/7</f>
        <v>4</v>
      </c>
    </row>
    <row r="14189" spans="1:10" ht="11.25" x14ac:dyDescent="0.15">
      <c r="A14189" s="6" t="s">
        <v>337</v>
      </c>
      <c r="B14189" s="4" t="s">
        <v>15</v>
      </c>
      <c r="C14189" s="4" t="s">
        <v>338</v>
      </c>
      <c r="D14189" s="4" t="s">
        <v>340</v>
      </c>
      <c r="E14189" s="5">
        <v>6.78</v>
      </c>
    </row>
    <row r="14190" spans="1:10" ht="11.25" x14ac:dyDescent="0.15">
      <c r="A14190" s="6" t="s">
        <v>337</v>
      </c>
      <c r="B14190" s="4" t="s">
        <v>15</v>
      </c>
      <c r="C14190" s="4" t="s">
        <v>338</v>
      </c>
      <c r="D14190" s="4" t="s">
        <v>342</v>
      </c>
      <c r="E14190" s="5">
        <v>15.82</v>
      </c>
    </row>
    <row r="14191" spans="1:10" ht="11.25" x14ac:dyDescent="0.15">
      <c r="A14191" s="6" t="s">
        <v>337</v>
      </c>
      <c r="B14191" s="4" t="s">
        <v>15</v>
      </c>
      <c r="C14191" s="4" t="s">
        <v>338</v>
      </c>
      <c r="D14191" s="4" t="s">
        <v>339</v>
      </c>
      <c r="E14191" s="5">
        <v>11.96</v>
      </c>
    </row>
    <row r="14192" spans="1:10" ht="11.25" x14ac:dyDescent="0.15">
      <c r="A14192" s="6" t="s">
        <v>337</v>
      </c>
      <c r="B14192" s="4" t="s">
        <v>15</v>
      </c>
      <c r="C14192" s="4" t="s">
        <v>338</v>
      </c>
      <c r="D14192" s="4" t="s">
        <v>339</v>
      </c>
      <c r="E14192" s="5">
        <v>13.07</v>
      </c>
    </row>
    <row r="14193" spans="1:10" ht="11.25" x14ac:dyDescent="0.15">
      <c r="A14193" s="6" t="s">
        <v>337</v>
      </c>
      <c r="B14193" s="4" t="s">
        <v>15</v>
      </c>
      <c r="C14193" s="4" t="s">
        <v>338</v>
      </c>
      <c r="D14193" s="4" t="s">
        <v>341</v>
      </c>
      <c r="E14193" s="5">
        <v>13.33</v>
      </c>
    </row>
    <row r="14194" spans="1:10" ht="11.25" x14ac:dyDescent="0.15">
      <c r="A14194" s="6" t="s">
        <v>337</v>
      </c>
      <c r="B14194" s="4" t="s">
        <v>15</v>
      </c>
      <c r="C14194" s="4" t="s">
        <v>338</v>
      </c>
      <c r="D14194" s="4" t="s">
        <v>341</v>
      </c>
      <c r="E14194" s="5">
        <v>5.63</v>
      </c>
    </row>
    <row r="14195" spans="1:10" ht="11.25" x14ac:dyDescent="0.15">
      <c r="A14195" s="6" t="s">
        <v>337</v>
      </c>
      <c r="B14195" s="4" t="s">
        <v>120</v>
      </c>
      <c r="C14195" s="4" t="s">
        <v>338</v>
      </c>
      <c r="D14195" s="4" t="s">
        <v>340</v>
      </c>
      <c r="E14195" s="5">
        <v>9.69</v>
      </c>
    </row>
    <row r="14196" spans="1:10" ht="11.25" x14ac:dyDescent="0.15">
      <c r="A14196" s="9" t="s">
        <v>337</v>
      </c>
      <c r="B14196" s="4" t="s">
        <v>120</v>
      </c>
      <c r="C14196" s="4" t="s">
        <v>338</v>
      </c>
      <c r="D14196" s="4" t="s">
        <v>340</v>
      </c>
      <c r="E14196" s="5">
        <v>8.09</v>
      </c>
    </row>
    <row r="14197" spans="1:10" ht="11.25" x14ac:dyDescent="0.15">
      <c r="A14197" s="6" t="s">
        <v>337</v>
      </c>
      <c r="B14197" s="4" t="s">
        <v>120</v>
      </c>
      <c r="C14197" s="4" t="s">
        <v>338</v>
      </c>
      <c r="D14197" s="4" t="s">
        <v>342</v>
      </c>
      <c r="E14197" s="5">
        <v>4.24</v>
      </c>
    </row>
    <row r="14198" spans="1:10" ht="11.25" x14ac:dyDescent="0.15">
      <c r="A14198" s="6" t="s">
        <v>337</v>
      </c>
      <c r="B14198" s="4" t="s">
        <v>120</v>
      </c>
      <c r="C14198" s="4" t="s">
        <v>338</v>
      </c>
      <c r="D14198" s="4" t="s">
        <v>341</v>
      </c>
      <c r="E14198" s="5">
        <v>14.41</v>
      </c>
    </row>
    <row r="14199" spans="1:10" ht="11.25" x14ac:dyDescent="0.15">
      <c r="A14199" s="6" t="s">
        <v>337</v>
      </c>
      <c r="B14199" s="4" t="s">
        <v>16</v>
      </c>
      <c r="C14199" s="4" t="s">
        <v>338</v>
      </c>
      <c r="D14199" s="4" t="s">
        <v>340</v>
      </c>
      <c r="E14199" s="5">
        <v>12.08</v>
      </c>
      <c r="F14199" t="s">
        <v>354</v>
      </c>
    </row>
    <row r="14200" spans="1:10" ht="11.25" x14ac:dyDescent="0.15">
      <c r="A14200" s="6" t="s">
        <v>337</v>
      </c>
      <c r="B14200" s="4" t="s">
        <v>16</v>
      </c>
      <c r="C14200" s="4" t="s">
        <v>338</v>
      </c>
      <c r="D14200" s="4" t="s">
        <v>342</v>
      </c>
      <c r="E14200" s="5">
        <v>11.73</v>
      </c>
    </row>
    <row r="14201" spans="1:10" ht="11.25" x14ac:dyDescent="0.15">
      <c r="A14201" s="6" t="s">
        <v>337</v>
      </c>
      <c r="B14201" s="4" t="s">
        <v>16</v>
      </c>
      <c r="C14201" s="4" t="s">
        <v>338</v>
      </c>
      <c r="D14201" s="4" t="s">
        <v>339</v>
      </c>
      <c r="E14201" s="5">
        <v>11.78</v>
      </c>
    </row>
    <row r="14202" spans="1:10" ht="11.25" x14ac:dyDescent="0.15">
      <c r="A14202" s="6" t="s">
        <v>337</v>
      </c>
      <c r="B14202" s="4" t="s">
        <v>16</v>
      </c>
      <c r="C14202" s="4" t="s">
        <v>338</v>
      </c>
      <c r="D14202" s="4" t="s">
        <v>341</v>
      </c>
      <c r="E14202" s="5">
        <v>10.45</v>
      </c>
    </row>
    <row r="14203" spans="1:10" ht="11.25" x14ac:dyDescent="0.15">
      <c r="A14203" s="6" t="s">
        <v>337</v>
      </c>
      <c r="B14203" s="4" t="s">
        <v>121</v>
      </c>
      <c r="C14203" s="4" t="s">
        <v>338</v>
      </c>
      <c r="D14203" s="4" t="s">
        <v>340</v>
      </c>
      <c r="E14203" s="5">
        <v>15.92</v>
      </c>
    </row>
    <row r="14204" spans="1:10" ht="11.25" x14ac:dyDescent="0.15">
      <c r="A14204" s="6" t="s">
        <v>337</v>
      </c>
      <c r="B14204" s="4" t="s">
        <v>121</v>
      </c>
      <c r="C14204" s="4" t="s">
        <v>338</v>
      </c>
      <c r="D14204" s="4" t="s">
        <v>342</v>
      </c>
      <c r="E14204" s="5">
        <v>4.49</v>
      </c>
    </row>
    <row r="14205" spans="1:10" ht="11.25" x14ac:dyDescent="0.15">
      <c r="A14205" s="6" t="s">
        <v>337</v>
      </c>
      <c r="B14205" s="4" t="s">
        <v>121</v>
      </c>
      <c r="C14205" s="4" t="s">
        <v>338</v>
      </c>
      <c r="D14205" s="4" t="s">
        <v>341</v>
      </c>
      <c r="E14205" s="5">
        <v>13.63</v>
      </c>
    </row>
    <row r="14206" spans="1:10" ht="11.25" x14ac:dyDescent="0.15">
      <c r="A14206" s="6" t="s">
        <v>337</v>
      </c>
      <c r="B14206" s="4" t="s">
        <v>17</v>
      </c>
      <c r="C14206" s="4" t="s">
        <v>338</v>
      </c>
      <c r="D14206" s="4" t="s">
        <v>340</v>
      </c>
      <c r="E14206" s="5">
        <v>13.68</v>
      </c>
      <c r="F14206" t="s">
        <v>353</v>
      </c>
      <c r="G14206" s="17">
        <f>+E14206+E14207+E14208+E14209+E14210+E14211+E14212+E14213+E14214+E14215+E14216+E14217+E14218</f>
        <v>131.14000000000001</v>
      </c>
      <c r="H14206" s="17">
        <f>E14226+E14219+E14220+E14221+E14222+E14223+E14224+E14225</f>
        <v>69.36</v>
      </c>
      <c r="I14206" s="18">
        <f>+(G14206/4)/(H14206/3)</f>
        <v>1.418036332179931</v>
      </c>
      <c r="J14206" s="21">
        <f>+(B14206-$K$1)/7</f>
        <v>5</v>
      </c>
    </row>
    <row r="14207" spans="1:10" ht="11.25" x14ac:dyDescent="0.15">
      <c r="A14207" s="6" t="s">
        <v>337</v>
      </c>
      <c r="B14207" s="4" t="s">
        <v>17</v>
      </c>
      <c r="C14207" s="4" t="s">
        <v>338</v>
      </c>
      <c r="D14207" s="4" t="s">
        <v>340</v>
      </c>
      <c r="E14207" s="5">
        <v>10.76</v>
      </c>
    </row>
    <row r="14208" spans="1:10" ht="11.25" x14ac:dyDescent="0.15">
      <c r="A14208" s="6" t="s">
        <v>337</v>
      </c>
      <c r="B14208" s="4" t="s">
        <v>17</v>
      </c>
      <c r="C14208" s="4" t="s">
        <v>338</v>
      </c>
      <c r="D14208" s="4" t="s">
        <v>342</v>
      </c>
      <c r="E14208" s="5">
        <v>13.33</v>
      </c>
    </row>
    <row r="14209" spans="1:6" ht="11.25" x14ac:dyDescent="0.15">
      <c r="A14209" s="6" t="s">
        <v>337</v>
      </c>
      <c r="B14209" s="4" t="s">
        <v>17</v>
      </c>
      <c r="C14209" s="4" t="s">
        <v>338</v>
      </c>
      <c r="D14209" s="4" t="s">
        <v>342</v>
      </c>
      <c r="E14209" s="5">
        <v>7.4</v>
      </c>
    </row>
    <row r="14210" spans="1:6" ht="11.25" x14ac:dyDescent="0.15">
      <c r="A14210" s="6" t="s">
        <v>337</v>
      </c>
      <c r="B14210" s="4" t="s">
        <v>17</v>
      </c>
      <c r="C14210" s="4" t="s">
        <v>338</v>
      </c>
      <c r="D14210" s="4" t="s">
        <v>339</v>
      </c>
      <c r="E14210" s="5">
        <v>12.54</v>
      </c>
    </row>
    <row r="14211" spans="1:6" ht="11.25" x14ac:dyDescent="0.15">
      <c r="A14211" s="6" t="s">
        <v>337</v>
      </c>
      <c r="B14211" s="4" t="s">
        <v>17</v>
      </c>
      <c r="C14211" s="4" t="s">
        <v>338</v>
      </c>
      <c r="D14211" s="4" t="s">
        <v>339</v>
      </c>
      <c r="E14211" s="5">
        <v>11.73</v>
      </c>
    </row>
    <row r="14212" spans="1:6" ht="11.25" x14ac:dyDescent="0.15">
      <c r="A14212" s="6" t="s">
        <v>337</v>
      </c>
      <c r="B14212" s="4" t="s">
        <v>17</v>
      </c>
      <c r="C14212" s="4" t="s">
        <v>338</v>
      </c>
      <c r="D14212" s="4" t="s">
        <v>341</v>
      </c>
      <c r="E14212" s="5">
        <v>14.15</v>
      </c>
    </row>
    <row r="14213" spans="1:6" ht="11.25" x14ac:dyDescent="0.15">
      <c r="A14213" s="6" t="s">
        <v>337</v>
      </c>
      <c r="B14213" s="4" t="s">
        <v>17</v>
      </c>
      <c r="C14213" s="4" t="s">
        <v>338</v>
      </c>
      <c r="D14213" s="4" t="s">
        <v>341</v>
      </c>
      <c r="E14213" s="5">
        <v>4.3600000000000003</v>
      </c>
    </row>
    <row r="14214" spans="1:6" ht="11.25" x14ac:dyDescent="0.15">
      <c r="A14214" s="6" t="s">
        <v>337</v>
      </c>
      <c r="B14214" s="4" t="s">
        <v>122</v>
      </c>
      <c r="C14214" s="4" t="s">
        <v>338</v>
      </c>
      <c r="D14214" s="4" t="s">
        <v>340</v>
      </c>
      <c r="E14214" s="5">
        <v>13.56</v>
      </c>
    </row>
    <row r="14215" spans="1:6" ht="11.25" x14ac:dyDescent="0.15">
      <c r="A14215" s="6" t="s">
        <v>337</v>
      </c>
      <c r="B14215" s="4" t="s">
        <v>122</v>
      </c>
      <c r="C14215" s="4" t="s">
        <v>338</v>
      </c>
      <c r="D14215" s="4" t="s">
        <v>340</v>
      </c>
      <c r="E14215" s="5">
        <v>5.27</v>
      </c>
    </row>
    <row r="14216" spans="1:6" ht="11.25" x14ac:dyDescent="0.15">
      <c r="A14216" s="6" t="s">
        <v>337</v>
      </c>
      <c r="B14216" s="4" t="s">
        <v>122</v>
      </c>
      <c r="C14216" s="4" t="s">
        <v>338</v>
      </c>
      <c r="D14216" s="4" t="s">
        <v>342</v>
      </c>
      <c r="E14216" s="5">
        <v>7.05</v>
      </c>
    </row>
    <row r="14217" spans="1:6" ht="11.25" x14ac:dyDescent="0.15">
      <c r="A14217" s="6" t="s">
        <v>337</v>
      </c>
      <c r="B14217" s="4" t="s">
        <v>122</v>
      </c>
      <c r="C14217" s="4" t="s">
        <v>338</v>
      </c>
      <c r="D14217" s="4" t="s">
        <v>341</v>
      </c>
      <c r="E14217" s="5">
        <v>12.45</v>
      </c>
    </row>
    <row r="14218" spans="1:6" ht="11.25" x14ac:dyDescent="0.15">
      <c r="A14218" s="6" t="s">
        <v>337</v>
      </c>
      <c r="B14218" s="4" t="s">
        <v>122</v>
      </c>
      <c r="C14218" s="4" t="s">
        <v>338</v>
      </c>
      <c r="D14218" s="4" t="s">
        <v>341</v>
      </c>
      <c r="E14218" s="5">
        <v>4.8600000000000003</v>
      </c>
    </row>
    <row r="14219" spans="1:6" ht="11.25" x14ac:dyDescent="0.15">
      <c r="A14219" s="6" t="s">
        <v>337</v>
      </c>
      <c r="B14219" s="4" t="s">
        <v>18</v>
      </c>
      <c r="C14219" s="4" t="s">
        <v>338</v>
      </c>
      <c r="D14219" s="4" t="s">
        <v>340</v>
      </c>
      <c r="E14219" s="5">
        <v>8.2899999999999991</v>
      </c>
      <c r="F14219" t="s">
        <v>354</v>
      </c>
    </row>
    <row r="14220" spans="1:6" ht="11.25" x14ac:dyDescent="0.15">
      <c r="A14220" s="6" t="s">
        <v>337</v>
      </c>
      <c r="B14220" s="4" t="s">
        <v>18</v>
      </c>
      <c r="C14220" s="4" t="s">
        <v>338</v>
      </c>
      <c r="D14220" s="4" t="s">
        <v>340</v>
      </c>
      <c r="E14220" s="5">
        <v>3.08</v>
      </c>
    </row>
    <row r="14221" spans="1:6" ht="11.25" x14ac:dyDescent="0.15">
      <c r="A14221" s="6" t="s">
        <v>337</v>
      </c>
      <c r="B14221" s="4" t="s">
        <v>18</v>
      </c>
      <c r="C14221" s="4" t="s">
        <v>338</v>
      </c>
      <c r="D14221" s="4" t="s">
        <v>342</v>
      </c>
      <c r="E14221" s="5">
        <v>9.9700000000000006</v>
      </c>
    </row>
    <row r="14222" spans="1:6" ht="11.25" x14ac:dyDescent="0.15">
      <c r="A14222" s="6" t="s">
        <v>337</v>
      </c>
      <c r="B14222" s="4" t="s">
        <v>18</v>
      </c>
      <c r="C14222" s="4" t="s">
        <v>338</v>
      </c>
      <c r="D14222" s="4" t="s">
        <v>339</v>
      </c>
      <c r="E14222" s="5">
        <v>11.66</v>
      </c>
    </row>
    <row r="14223" spans="1:6" ht="11.25" x14ac:dyDescent="0.15">
      <c r="A14223" s="6" t="s">
        <v>337</v>
      </c>
      <c r="B14223" s="4" t="s">
        <v>18</v>
      </c>
      <c r="C14223" s="4" t="s">
        <v>338</v>
      </c>
      <c r="D14223" s="4" t="s">
        <v>341</v>
      </c>
      <c r="E14223" s="5">
        <v>10.1</v>
      </c>
    </row>
    <row r="14224" spans="1:6" ht="11.25" x14ac:dyDescent="0.15">
      <c r="A14224" s="6" t="s">
        <v>337</v>
      </c>
      <c r="B14224" s="4" t="s">
        <v>123</v>
      </c>
      <c r="C14224" s="4" t="s">
        <v>338</v>
      </c>
      <c r="D14224" s="4" t="s">
        <v>340</v>
      </c>
      <c r="E14224" s="5">
        <v>12.52</v>
      </c>
    </row>
    <row r="14225" spans="1:10" ht="11.25" x14ac:dyDescent="0.15">
      <c r="A14225" s="6" t="s">
        <v>337</v>
      </c>
      <c r="B14225" s="4" t="s">
        <v>123</v>
      </c>
      <c r="C14225" s="4" t="s">
        <v>338</v>
      </c>
      <c r="D14225" s="4" t="s">
        <v>342</v>
      </c>
      <c r="E14225" s="5">
        <v>2.83</v>
      </c>
    </row>
    <row r="14226" spans="1:10" ht="11.25" x14ac:dyDescent="0.15">
      <c r="A14226" s="6" t="s">
        <v>337</v>
      </c>
      <c r="B14226" s="4" t="s">
        <v>123</v>
      </c>
      <c r="C14226" s="4" t="s">
        <v>338</v>
      </c>
      <c r="D14226" s="4" t="s">
        <v>341</v>
      </c>
      <c r="E14226" s="5">
        <v>10.91</v>
      </c>
    </row>
    <row r="14227" spans="1:10" ht="11.25" x14ac:dyDescent="0.15">
      <c r="A14227" s="6" t="s">
        <v>337</v>
      </c>
      <c r="B14227" s="4" t="s">
        <v>19</v>
      </c>
      <c r="C14227" s="4" t="s">
        <v>338</v>
      </c>
      <c r="D14227" s="4" t="s">
        <v>340</v>
      </c>
      <c r="E14227" s="5">
        <v>12.1</v>
      </c>
      <c r="F14227" t="s">
        <v>353</v>
      </c>
      <c r="G14227" s="17">
        <f>+E14227+E14228+E14229+E14230+E14231+E14232+E14233+E14234+E14235+E14236+E14237+E14238+E14239+E14240</f>
        <v>130.35</v>
      </c>
      <c r="H14227" s="17">
        <f>E14241+E14242+E14243+E14244+E14245</f>
        <v>28.169999999999998</v>
      </c>
      <c r="I14227" s="18">
        <f>+(G14227/4)/(H14227/3)</f>
        <v>3.470447284345048</v>
      </c>
      <c r="J14227" s="21">
        <f>+(B14227-$K$1)/7</f>
        <v>6</v>
      </c>
    </row>
    <row r="14228" spans="1:10" ht="11.25" x14ac:dyDescent="0.15">
      <c r="A14228" s="6" t="s">
        <v>337</v>
      </c>
      <c r="B14228" s="4" t="s">
        <v>19</v>
      </c>
      <c r="C14228" s="4" t="s">
        <v>338</v>
      </c>
      <c r="D14228" s="4" t="s">
        <v>340</v>
      </c>
      <c r="E14228" s="5">
        <v>13.67</v>
      </c>
    </row>
    <row r="14229" spans="1:10" ht="11.25" x14ac:dyDescent="0.15">
      <c r="A14229" s="6" t="s">
        <v>337</v>
      </c>
      <c r="B14229" s="4" t="s">
        <v>19</v>
      </c>
      <c r="C14229" s="4" t="s">
        <v>338</v>
      </c>
      <c r="D14229" s="4" t="s">
        <v>342</v>
      </c>
      <c r="E14229" s="5">
        <v>12.19</v>
      </c>
    </row>
    <row r="14230" spans="1:10" ht="11.25" x14ac:dyDescent="0.15">
      <c r="A14230" s="6" t="s">
        <v>337</v>
      </c>
      <c r="B14230" s="4" t="s">
        <v>19</v>
      </c>
      <c r="C14230" s="4" t="s">
        <v>338</v>
      </c>
      <c r="D14230" s="4" t="s">
        <v>342</v>
      </c>
      <c r="E14230" s="5">
        <v>5.17</v>
      </c>
    </row>
    <row r="14231" spans="1:10" ht="11.25" x14ac:dyDescent="0.15">
      <c r="A14231" s="6" t="s">
        <v>337</v>
      </c>
      <c r="B14231" s="4" t="s">
        <v>19</v>
      </c>
      <c r="C14231" s="4" t="s">
        <v>338</v>
      </c>
      <c r="D14231" s="4" t="s">
        <v>339</v>
      </c>
      <c r="E14231" s="5">
        <v>11.67</v>
      </c>
    </row>
    <row r="14232" spans="1:10" ht="11.25" x14ac:dyDescent="0.15">
      <c r="A14232" s="6" t="s">
        <v>337</v>
      </c>
      <c r="B14232" s="4" t="s">
        <v>19</v>
      </c>
      <c r="C14232" s="4" t="s">
        <v>338</v>
      </c>
      <c r="D14232" s="4" t="s">
        <v>339</v>
      </c>
      <c r="E14232" s="5">
        <v>9.2200000000000006</v>
      </c>
    </row>
    <row r="14233" spans="1:10" ht="11.25" x14ac:dyDescent="0.15">
      <c r="A14233" s="6" t="s">
        <v>337</v>
      </c>
      <c r="B14233" s="4" t="s">
        <v>19</v>
      </c>
      <c r="C14233" s="4" t="s">
        <v>338</v>
      </c>
      <c r="D14233" s="4" t="s">
        <v>341</v>
      </c>
      <c r="E14233" s="5">
        <v>12.39</v>
      </c>
    </row>
    <row r="14234" spans="1:10" ht="11.25" x14ac:dyDescent="0.15">
      <c r="A14234" s="6" t="s">
        <v>337</v>
      </c>
      <c r="B14234" s="4" t="s">
        <v>19</v>
      </c>
      <c r="C14234" s="4" t="s">
        <v>338</v>
      </c>
      <c r="D14234" s="4" t="s">
        <v>341</v>
      </c>
      <c r="E14234" s="5">
        <v>3.5</v>
      </c>
    </row>
    <row r="14235" spans="1:10" ht="11.25" x14ac:dyDescent="0.15">
      <c r="A14235" s="6" t="s">
        <v>337</v>
      </c>
      <c r="B14235" s="4" t="s">
        <v>124</v>
      </c>
      <c r="C14235" s="4" t="s">
        <v>338</v>
      </c>
      <c r="D14235" s="4" t="s">
        <v>340</v>
      </c>
      <c r="E14235" s="5">
        <v>14.5</v>
      </c>
    </row>
    <row r="14236" spans="1:10" ht="11.25" x14ac:dyDescent="0.15">
      <c r="A14236" s="6" t="s">
        <v>337</v>
      </c>
      <c r="B14236" s="4" t="s">
        <v>124</v>
      </c>
      <c r="C14236" s="4" t="s">
        <v>338</v>
      </c>
      <c r="D14236" s="4" t="s">
        <v>340</v>
      </c>
      <c r="E14236" s="5">
        <v>6.95</v>
      </c>
    </row>
    <row r="14237" spans="1:10" ht="11.25" x14ac:dyDescent="0.15">
      <c r="A14237" s="6" t="s">
        <v>337</v>
      </c>
      <c r="B14237" s="4" t="s">
        <v>124</v>
      </c>
      <c r="C14237" s="4" t="s">
        <v>338</v>
      </c>
      <c r="D14237" s="4" t="s">
        <v>342</v>
      </c>
      <c r="E14237" s="5">
        <v>6.1</v>
      </c>
    </row>
    <row r="14238" spans="1:10" ht="11.25" x14ac:dyDescent="0.15">
      <c r="A14238" s="6" t="s">
        <v>337</v>
      </c>
      <c r="B14238" s="4" t="s">
        <v>124</v>
      </c>
      <c r="C14238" s="4" t="s">
        <v>338</v>
      </c>
      <c r="D14238" s="4" t="s">
        <v>341</v>
      </c>
      <c r="E14238" s="5">
        <v>11.77</v>
      </c>
    </row>
    <row r="14239" spans="1:10" ht="11.25" x14ac:dyDescent="0.15">
      <c r="A14239" s="6" t="s">
        <v>337</v>
      </c>
      <c r="B14239" s="4" t="s">
        <v>124</v>
      </c>
      <c r="C14239" s="4" t="s">
        <v>338</v>
      </c>
      <c r="D14239" s="4" t="s">
        <v>341</v>
      </c>
      <c r="E14239" s="5">
        <v>4.1900000000000004</v>
      </c>
    </row>
    <row r="14240" spans="1:10" ht="11.25" x14ac:dyDescent="0.15">
      <c r="A14240" s="6" t="s">
        <v>337</v>
      </c>
      <c r="B14240" s="4" t="s">
        <v>20</v>
      </c>
      <c r="C14240" s="4" t="s">
        <v>338</v>
      </c>
      <c r="D14240" s="4" t="s">
        <v>340</v>
      </c>
      <c r="E14240" s="5">
        <v>6.93</v>
      </c>
    </row>
    <row r="14241" spans="1:10" ht="11.25" x14ac:dyDescent="0.15">
      <c r="A14241" s="6" t="s">
        <v>337</v>
      </c>
      <c r="B14241" s="4" t="s">
        <v>20</v>
      </c>
      <c r="C14241" s="4" t="s">
        <v>338</v>
      </c>
      <c r="D14241" s="4" t="s">
        <v>342</v>
      </c>
      <c r="E14241" s="5">
        <v>7.5</v>
      </c>
      <c r="F14241" t="s">
        <v>354</v>
      </c>
    </row>
    <row r="14242" spans="1:10" ht="11.25" x14ac:dyDescent="0.15">
      <c r="A14242" s="9" t="s">
        <v>337</v>
      </c>
      <c r="B14242" s="4" t="s">
        <v>20</v>
      </c>
      <c r="C14242" s="4" t="s">
        <v>338</v>
      </c>
      <c r="D14242" s="4" t="s">
        <v>339</v>
      </c>
      <c r="E14242" s="5">
        <v>8.06</v>
      </c>
    </row>
    <row r="14243" spans="1:10" ht="11.25" x14ac:dyDescent="0.15">
      <c r="A14243" s="6" t="s">
        <v>337</v>
      </c>
      <c r="B14243" s="4" t="s">
        <v>20</v>
      </c>
      <c r="C14243" s="4" t="s">
        <v>338</v>
      </c>
      <c r="D14243" s="4" t="s">
        <v>341</v>
      </c>
      <c r="E14243" s="5">
        <v>7.01</v>
      </c>
    </row>
    <row r="14244" spans="1:10" ht="11.25" x14ac:dyDescent="0.15">
      <c r="A14244" s="6" t="s">
        <v>337</v>
      </c>
      <c r="B14244" s="4" t="s">
        <v>125</v>
      </c>
      <c r="C14244" s="4" t="s">
        <v>338</v>
      </c>
      <c r="D14244" s="4" t="s">
        <v>344</v>
      </c>
      <c r="E14244" s="5">
        <v>2.5099999999999998</v>
      </c>
    </row>
    <row r="14245" spans="1:10" ht="11.25" x14ac:dyDescent="0.15">
      <c r="A14245" s="6" t="s">
        <v>337</v>
      </c>
      <c r="B14245" s="4" t="s">
        <v>125</v>
      </c>
      <c r="C14245" s="4" t="s">
        <v>338</v>
      </c>
      <c r="D14245" s="4" t="s">
        <v>341</v>
      </c>
      <c r="E14245" s="5">
        <v>3.09</v>
      </c>
    </row>
    <row r="14246" spans="1:10" ht="11.25" x14ac:dyDescent="0.15">
      <c r="A14246" s="6" t="s">
        <v>337</v>
      </c>
      <c r="B14246" s="4" t="s">
        <v>21</v>
      </c>
      <c r="C14246" s="4" t="s">
        <v>338</v>
      </c>
      <c r="D14246" s="4" t="s">
        <v>340</v>
      </c>
      <c r="E14246" s="5">
        <v>11.32</v>
      </c>
      <c r="F14246" t="s">
        <v>353</v>
      </c>
      <c r="G14246" s="17">
        <f>+E14246+E14247+E14248+E14249+E14250+E14251+E14252+E14253+E14254+E14255+E14256+E14257+E14258</f>
        <v>137.86000000000001</v>
      </c>
      <c r="H14246" s="17">
        <f>E14259+E14260+E14261+E14262+E14263+E14264+E14265</f>
        <v>71.84</v>
      </c>
      <c r="I14246" s="18">
        <f>+(G14246/4)/(H14246/3)</f>
        <v>1.4392399777282852</v>
      </c>
      <c r="J14246" s="21">
        <f>+(B14246-$K$1)/7</f>
        <v>7</v>
      </c>
    </row>
    <row r="14247" spans="1:10" ht="11.25" x14ac:dyDescent="0.15">
      <c r="A14247" s="6" t="s">
        <v>337</v>
      </c>
      <c r="B14247" s="4" t="s">
        <v>21</v>
      </c>
      <c r="C14247" s="4" t="s">
        <v>338</v>
      </c>
      <c r="D14247" s="4" t="s">
        <v>340</v>
      </c>
      <c r="E14247" s="5">
        <v>11.05</v>
      </c>
    </row>
    <row r="14248" spans="1:10" ht="11.25" x14ac:dyDescent="0.15">
      <c r="A14248" s="6" t="s">
        <v>337</v>
      </c>
      <c r="B14248" s="4" t="s">
        <v>21</v>
      </c>
      <c r="C14248" s="4" t="s">
        <v>338</v>
      </c>
      <c r="D14248" s="4" t="s">
        <v>342</v>
      </c>
      <c r="E14248" s="5">
        <v>13.67</v>
      </c>
    </row>
    <row r="14249" spans="1:10" ht="11.25" x14ac:dyDescent="0.15">
      <c r="A14249" s="6" t="s">
        <v>337</v>
      </c>
      <c r="B14249" s="4" t="s">
        <v>21</v>
      </c>
      <c r="C14249" s="4" t="s">
        <v>338</v>
      </c>
      <c r="D14249" s="4" t="s">
        <v>342</v>
      </c>
      <c r="E14249" s="5">
        <v>6.86</v>
      </c>
    </row>
    <row r="14250" spans="1:10" ht="11.25" x14ac:dyDescent="0.15">
      <c r="A14250" s="6" t="s">
        <v>337</v>
      </c>
      <c r="B14250" s="4" t="s">
        <v>21</v>
      </c>
      <c r="C14250" s="4" t="s">
        <v>338</v>
      </c>
      <c r="D14250" s="4" t="s">
        <v>339</v>
      </c>
      <c r="E14250" s="5">
        <v>11.62</v>
      </c>
    </row>
    <row r="14251" spans="1:10" ht="11.25" x14ac:dyDescent="0.15">
      <c r="A14251" s="6" t="s">
        <v>337</v>
      </c>
      <c r="B14251" s="4" t="s">
        <v>21</v>
      </c>
      <c r="C14251" s="4" t="s">
        <v>338</v>
      </c>
      <c r="D14251" s="4" t="s">
        <v>339</v>
      </c>
      <c r="E14251" s="5">
        <v>9.61</v>
      </c>
    </row>
    <row r="14252" spans="1:10" ht="11.25" x14ac:dyDescent="0.15">
      <c r="A14252" s="6" t="s">
        <v>337</v>
      </c>
      <c r="B14252" s="4" t="s">
        <v>21</v>
      </c>
      <c r="C14252" s="4" t="s">
        <v>338</v>
      </c>
      <c r="D14252" s="4" t="s">
        <v>341</v>
      </c>
      <c r="E14252" s="5">
        <v>13.47</v>
      </c>
    </row>
    <row r="14253" spans="1:10" ht="11.25" x14ac:dyDescent="0.15">
      <c r="A14253" s="6" t="s">
        <v>337</v>
      </c>
      <c r="B14253" s="4" t="s">
        <v>21</v>
      </c>
      <c r="C14253" s="4" t="s">
        <v>338</v>
      </c>
      <c r="D14253" s="4" t="s">
        <v>341</v>
      </c>
      <c r="E14253" s="5">
        <v>4.6399999999999997</v>
      </c>
    </row>
    <row r="14254" spans="1:10" ht="11.25" x14ac:dyDescent="0.15">
      <c r="A14254" s="6" t="s">
        <v>337</v>
      </c>
      <c r="B14254" s="4" t="s">
        <v>126</v>
      </c>
      <c r="C14254" s="4" t="s">
        <v>338</v>
      </c>
      <c r="D14254" s="4" t="s">
        <v>340</v>
      </c>
      <c r="E14254" s="5">
        <v>13.1</v>
      </c>
    </row>
    <row r="14255" spans="1:10" ht="11.25" x14ac:dyDescent="0.15">
      <c r="A14255" s="6" t="s">
        <v>337</v>
      </c>
      <c r="B14255" s="4" t="s">
        <v>126</v>
      </c>
      <c r="C14255" s="4" t="s">
        <v>338</v>
      </c>
      <c r="D14255" s="4" t="s">
        <v>340</v>
      </c>
      <c r="E14255" s="5">
        <v>13.31</v>
      </c>
    </row>
    <row r="14256" spans="1:10" ht="11.25" x14ac:dyDescent="0.15">
      <c r="A14256" s="6" t="s">
        <v>337</v>
      </c>
      <c r="B14256" s="4" t="s">
        <v>126</v>
      </c>
      <c r="C14256" s="4" t="s">
        <v>338</v>
      </c>
      <c r="D14256" s="4" t="s">
        <v>342</v>
      </c>
      <c r="E14256" s="5">
        <v>9.14</v>
      </c>
    </row>
    <row r="14257" spans="1:6" ht="11.25" x14ac:dyDescent="0.15">
      <c r="A14257" s="6" t="s">
        <v>337</v>
      </c>
      <c r="B14257" s="4" t="s">
        <v>126</v>
      </c>
      <c r="C14257" s="4" t="s">
        <v>338</v>
      </c>
      <c r="D14257" s="4" t="s">
        <v>341</v>
      </c>
      <c r="E14257" s="5">
        <v>15.08</v>
      </c>
    </row>
    <row r="14258" spans="1:6" ht="11.25" x14ac:dyDescent="0.15">
      <c r="A14258" s="6" t="s">
        <v>337</v>
      </c>
      <c r="B14258" s="4" t="s">
        <v>126</v>
      </c>
      <c r="C14258" s="4" t="s">
        <v>338</v>
      </c>
      <c r="D14258" s="4" t="s">
        <v>341</v>
      </c>
      <c r="E14258" s="5">
        <v>4.99</v>
      </c>
    </row>
    <row r="14259" spans="1:6" ht="11.25" x14ac:dyDescent="0.15">
      <c r="A14259" s="6" t="s">
        <v>337</v>
      </c>
      <c r="B14259" s="4" t="s">
        <v>22</v>
      </c>
      <c r="C14259" s="4" t="s">
        <v>338</v>
      </c>
      <c r="D14259" s="4" t="s">
        <v>340</v>
      </c>
      <c r="E14259" s="5">
        <v>11.59</v>
      </c>
      <c r="F14259" t="s">
        <v>354</v>
      </c>
    </row>
    <row r="14260" spans="1:6" ht="11.25" x14ac:dyDescent="0.15">
      <c r="A14260" s="6" t="s">
        <v>337</v>
      </c>
      <c r="B14260" s="4" t="s">
        <v>22</v>
      </c>
      <c r="C14260" s="4" t="s">
        <v>338</v>
      </c>
      <c r="D14260" s="4" t="s">
        <v>342</v>
      </c>
      <c r="E14260" s="5">
        <v>11.7</v>
      </c>
    </row>
    <row r="14261" spans="1:6" ht="11.25" x14ac:dyDescent="0.15">
      <c r="A14261" s="6" t="s">
        <v>337</v>
      </c>
      <c r="B14261" s="4" t="s">
        <v>22</v>
      </c>
      <c r="C14261" s="4" t="s">
        <v>338</v>
      </c>
      <c r="D14261" s="4" t="s">
        <v>339</v>
      </c>
      <c r="E14261" s="5">
        <v>12.13</v>
      </c>
    </row>
    <row r="14262" spans="1:6" ht="11.25" x14ac:dyDescent="0.15">
      <c r="A14262" s="6" t="s">
        <v>337</v>
      </c>
      <c r="B14262" s="4" t="s">
        <v>22</v>
      </c>
      <c r="C14262" s="4" t="s">
        <v>338</v>
      </c>
      <c r="D14262" s="4" t="s">
        <v>341</v>
      </c>
      <c r="E14262" s="5">
        <v>10.95</v>
      </c>
    </row>
    <row r="14263" spans="1:6" ht="11.25" x14ac:dyDescent="0.15">
      <c r="A14263" s="6" t="s">
        <v>337</v>
      </c>
      <c r="B14263" s="4" t="s">
        <v>127</v>
      </c>
      <c r="C14263" s="4" t="s">
        <v>338</v>
      </c>
      <c r="D14263" s="4" t="s">
        <v>340</v>
      </c>
      <c r="E14263" s="5">
        <v>11.98</v>
      </c>
    </row>
    <row r="14264" spans="1:6" ht="11.25" x14ac:dyDescent="0.15">
      <c r="A14264" s="6" t="s">
        <v>337</v>
      </c>
      <c r="B14264" s="4" t="s">
        <v>127</v>
      </c>
      <c r="C14264" s="4" t="s">
        <v>338</v>
      </c>
      <c r="D14264" s="4" t="s">
        <v>342</v>
      </c>
      <c r="E14264" s="5">
        <v>3.57</v>
      </c>
    </row>
    <row r="14265" spans="1:6" ht="11.25" x14ac:dyDescent="0.15">
      <c r="A14265" s="6" t="s">
        <v>337</v>
      </c>
      <c r="B14265" s="4" t="s">
        <v>127</v>
      </c>
      <c r="C14265" s="4" t="s">
        <v>338</v>
      </c>
      <c r="D14265" s="4" t="s">
        <v>341</v>
      </c>
      <c r="E14265" s="5">
        <v>9.92</v>
      </c>
    </row>
    <row r="14266" spans="1:6" ht="11.25" x14ac:dyDescent="0.15">
      <c r="A14266" s="6" t="s">
        <v>337</v>
      </c>
      <c r="B14266" s="4" t="s">
        <v>128</v>
      </c>
      <c r="C14266" s="4" t="s">
        <v>338</v>
      </c>
      <c r="D14266" s="4" t="s">
        <v>340</v>
      </c>
      <c r="E14266" s="5">
        <v>12.22</v>
      </c>
      <c r="F14266" s="13" t="s">
        <v>353</v>
      </c>
    </row>
    <row r="14267" spans="1:6" ht="11.25" x14ac:dyDescent="0.15">
      <c r="A14267" s="6" t="s">
        <v>337</v>
      </c>
      <c r="B14267" s="4" t="s">
        <v>128</v>
      </c>
      <c r="C14267" s="4" t="s">
        <v>338</v>
      </c>
      <c r="D14267" s="4" t="s">
        <v>340</v>
      </c>
      <c r="E14267" s="5">
        <v>10.41</v>
      </c>
      <c r="F14267" s="13"/>
    </row>
    <row r="14268" spans="1:6" ht="11.25" x14ac:dyDescent="0.15">
      <c r="A14268" s="6" t="s">
        <v>337</v>
      </c>
      <c r="B14268" s="4" t="s">
        <v>128</v>
      </c>
      <c r="C14268" s="4" t="s">
        <v>338</v>
      </c>
      <c r="D14268" s="4" t="s">
        <v>342</v>
      </c>
      <c r="E14268" s="5">
        <v>7.06</v>
      </c>
      <c r="F14268" s="13"/>
    </row>
    <row r="14269" spans="1:6" ht="11.25" x14ac:dyDescent="0.15">
      <c r="A14269" s="6" t="s">
        <v>337</v>
      </c>
      <c r="B14269" s="4" t="s">
        <v>128</v>
      </c>
      <c r="C14269" s="4" t="s">
        <v>338</v>
      </c>
      <c r="D14269" s="4" t="s">
        <v>341</v>
      </c>
      <c r="E14269" s="5">
        <v>13.53</v>
      </c>
      <c r="F14269" s="13"/>
    </row>
    <row r="14270" spans="1:6" ht="11.25" x14ac:dyDescent="0.15">
      <c r="A14270" s="6" t="s">
        <v>337</v>
      </c>
      <c r="B14270" s="4" t="s">
        <v>128</v>
      </c>
      <c r="C14270" s="4" t="s">
        <v>338</v>
      </c>
      <c r="D14270" s="4" t="s">
        <v>341</v>
      </c>
      <c r="E14270" s="5">
        <v>5.23</v>
      </c>
      <c r="F14270" s="13"/>
    </row>
    <row r="14271" spans="1:6" ht="11.25" x14ac:dyDescent="0.15">
      <c r="A14271" s="6" t="s">
        <v>337</v>
      </c>
      <c r="B14271" s="4" t="s">
        <v>23</v>
      </c>
      <c r="C14271" s="4" t="s">
        <v>338</v>
      </c>
      <c r="D14271" s="4" t="s">
        <v>340</v>
      </c>
      <c r="E14271" s="5">
        <v>14.51</v>
      </c>
      <c r="F14271" s="13" t="s">
        <v>354</v>
      </c>
    </row>
    <row r="14272" spans="1:6" ht="11.25" x14ac:dyDescent="0.15">
      <c r="A14272" s="6" t="s">
        <v>337</v>
      </c>
      <c r="B14272" s="4" t="s">
        <v>23</v>
      </c>
      <c r="C14272" s="4" t="s">
        <v>338</v>
      </c>
      <c r="D14272" s="4" t="s">
        <v>340</v>
      </c>
      <c r="E14272" s="5">
        <v>5.35</v>
      </c>
    </row>
    <row r="14273" spans="1:10" ht="11.25" x14ac:dyDescent="0.15">
      <c r="A14273" s="6" t="s">
        <v>337</v>
      </c>
      <c r="B14273" s="4" t="s">
        <v>23</v>
      </c>
      <c r="C14273" s="4" t="s">
        <v>338</v>
      </c>
      <c r="D14273" s="4" t="s">
        <v>340</v>
      </c>
      <c r="E14273" s="5">
        <v>14.28</v>
      </c>
    </row>
    <row r="14274" spans="1:10" ht="11.25" x14ac:dyDescent="0.15">
      <c r="A14274" s="6" t="s">
        <v>337</v>
      </c>
      <c r="B14274" s="4" t="s">
        <v>23</v>
      </c>
      <c r="C14274" s="4" t="s">
        <v>338</v>
      </c>
      <c r="D14274" s="4" t="s">
        <v>342</v>
      </c>
      <c r="E14274" s="5">
        <v>14.92</v>
      </c>
    </row>
    <row r="14275" spans="1:10" ht="11.25" x14ac:dyDescent="0.15">
      <c r="A14275" s="6" t="s">
        <v>337</v>
      </c>
      <c r="B14275" s="4" t="s">
        <v>23</v>
      </c>
      <c r="C14275" s="4" t="s">
        <v>338</v>
      </c>
      <c r="D14275" s="4" t="s">
        <v>342</v>
      </c>
      <c r="E14275" s="5">
        <v>15.23</v>
      </c>
    </row>
    <row r="14276" spans="1:10" ht="11.25" x14ac:dyDescent="0.15">
      <c r="A14276" s="6" t="s">
        <v>337</v>
      </c>
      <c r="B14276" s="4" t="s">
        <v>23</v>
      </c>
      <c r="C14276" s="4" t="s">
        <v>338</v>
      </c>
      <c r="D14276" s="4" t="s">
        <v>339</v>
      </c>
      <c r="E14276" s="5">
        <v>13.8</v>
      </c>
    </row>
    <row r="14277" spans="1:10" ht="11.25" x14ac:dyDescent="0.15">
      <c r="A14277" s="6" t="s">
        <v>337</v>
      </c>
      <c r="B14277" s="4" t="s">
        <v>23</v>
      </c>
      <c r="C14277" s="4" t="s">
        <v>338</v>
      </c>
      <c r="D14277" s="4" t="s">
        <v>339</v>
      </c>
      <c r="E14277" s="5">
        <v>14.63</v>
      </c>
    </row>
    <row r="14278" spans="1:10" ht="11.25" x14ac:dyDescent="0.15">
      <c r="A14278" s="6" t="s">
        <v>337</v>
      </c>
      <c r="B14278" s="4" t="s">
        <v>23</v>
      </c>
      <c r="C14278" s="4" t="s">
        <v>338</v>
      </c>
      <c r="D14278" s="4" t="s">
        <v>339</v>
      </c>
      <c r="E14278" s="5">
        <v>4.2300000000000004</v>
      </c>
    </row>
    <row r="14279" spans="1:10" ht="11.25" x14ac:dyDescent="0.15">
      <c r="A14279" s="6" t="s">
        <v>337</v>
      </c>
      <c r="B14279" s="4" t="s">
        <v>23</v>
      </c>
      <c r="C14279" s="4" t="s">
        <v>338</v>
      </c>
      <c r="D14279" s="4" t="s">
        <v>341</v>
      </c>
      <c r="E14279" s="5">
        <v>13.51</v>
      </c>
    </row>
    <row r="14280" spans="1:10" ht="11.25" x14ac:dyDescent="0.15">
      <c r="A14280" s="6" t="s">
        <v>337</v>
      </c>
      <c r="B14280" s="4" t="s">
        <v>23</v>
      </c>
      <c r="C14280" s="4" t="s">
        <v>338</v>
      </c>
      <c r="D14280" s="4" t="s">
        <v>341</v>
      </c>
      <c r="E14280" s="5">
        <v>13.83</v>
      </c>
    </row>
    <row r="14281" spans="1:10" ht="11.25" x14ac:dyDescent="0.15">
      <c r="A14281" s="6" t="s">
        <v>337</v>
      </c>
      <c r="B14281" s="4" t="s">
        <v>129</v>
      </c>
      <c r="C14281" s="4" t="s">
        <v>338</v>
      </c>
      <c r="D14281" s="4" t="s">
        <v>340</v>
      </c>
      <c r="E14281" s="5">
        <v>12.22</v>
      </c>
    </row>
    <row r="14282" spans="1:10" ht="11.25" x14ac:dyDescent="0.15">
      <c r="A14282" s="6" t="s">
        <v>337</v>
      </c>
      <c r="B14282" s="4" t="s">
        <v>129</v>
      </c>
      <c r="C14282" s="4" t="s">
        <v>338</v>
      </c>
      <c r="D14282" s="4" t="s">
        <v>342</v>
      </c>
      <c r="E14282" s="5">
        <v>2.13</v>
      </c>
    </row>
    <row r="14283" spans="1:10" ht="11.25" x14ac:dyDescent="0.15">
      <c r="A14283" s="6" t="s">
        <v>337</v>
      </c>
      <c r="B14283" s="4" t="s">
        <v>129</v>
      </c>
      <c r="C14283" s="4" t="s">
        <v>338</v>
      </c>
      <c r="D14283" s="4" t="s">
        <v>341</v>
      </c>
      <c r="E14283" s="5">
        <v>11.96</v>
      </c>
    </row>
    <row r="14284" spans="1:10" ht="11.25" x14ac:dyDescent="0.15">
      <c r="A14284" s="6" t="s">
        <v>337</v>
      </c>
      <c r="B14284" s="4" t="s">
        <v>24</v>
      </c>
      <c r="C14284" s="4" t="s">
        <v>338</v>
      </c>
      <c r="D14284" s="4" t="s">
        <v>340</v>
      </c>
      <c r="E14284" s="5">
        <v>14.88</v>
      </c>
    </row>
    <row r="14285" spans="1:10" ht="11.25" x14ac:dyDescent="0.15">
      <c r="A14285" s="6" t="s">
        <v>337</v>
      </c>
      <c r="B14285" s="4" t="s">
        <v>24</v>
      </c>
      <c r="C14285" s="4" t="s">
        <v>338</v>
      </c>
      <c r="D14285" s="4" t="s">
        <v>340</v>
      </c>
      <c r="E14285" s="5">
        <v>12.83</v>
      </c>
      <c r="F14285" t="s">
        <v>353</v>
      </c>
      <c r="G14285" s="17">
        <f>+E14285+E14286+E14287+E14288+E14289+E14290+E14291+E14292+E14293+E14294+E14295+E14296</f>
        <v>130.44</v>
      </c>
      <c r="H14285" s="17">
        <f>E14297+E14298+E14299+E14300+E14301+E14302+E14303</f>
        <v>75</v>
      </c>
      <c r="I14285" s="18">
        <f>+(G14285/4)/(H14285/3)</f>
        <v>1.3044</v>
      </c>
      <c r="J14285" s="21">
        <f>+(B14285-$K$1)/7</f>
        <v>9</v>
      </c>
    </row>
    <row r="14286" spans="1:10" ht="11.25" x14ac:dyDescent="0.15">
      <c r="A14286" s="6" t="s">
        <v>337</v>
      </c>
      <c r="B14286" s="4" t="s">
        <v>24</v>
      </c>
      <c r="C14286" s="4" t="s">
        <v>338</v>
      </c>
      <c r="D14286" s="4" t="s">
        <v>342</v>
      </c>
      <c r="E14286" s="5">
        <v>13.92</v>
      </c>
    </row>
    <row r="14287" spans="1:10" ht="11.25" x14ac:dyDescent="0.15">
      <c r="A14287" s="6" t="s">
        <v>337</v>
      </c>
      <c r="B14287" s="4" t="s">
        <v>24</v>
      </c>
      <c r="C14287" s="4" t="s">
        <v>338</v>
      </c>
      <c r="D14287" s="4" t="s">
        <v>342</v>
      </c>
      <c r="E14287" s="5">
        <v>10.5</v>
      </c>
    </row>
    <row r="14288" spans="1:10" ht="11.25" x14ac:dyDescent="0.15">
      <c r="A14288" s="6" t="s">
        <v>337</v>
      </c>
      <c r="B14288" s="4" t="s">
        <v>24</v>
      </c>
      <c r="C14288" s="4" t="s">
        <v>338</v>
      </c>
      <c r="D14288" s="4" t="s">
        <v>341</v>
      </c>
      <c r="E14288" s="5">
        <v>13.27</v>
      </c>
    </row>
    <row r="14289" spans="1:10" ht="11.25" x14ac:dyDescent="0.15">
      <c r="A14289" s="6" t="s">
        <v>337</v>
      </c>
      <c r="B14289" s="4" t="s">
        <v>24</v>
      </c>
      <c r="C14289" s="4" t="s">
        <v>338</v>
      </c>
      <c r="D14289" s="4" t="s">
        <v>341</v>
      </c>
      <c r="E14289" s="5">
        <v>5.74</v>
      </c>
    </row>
    <row r="14290" spans="1:10" ht="11.25" x14ac:dyDescent="0.15">
      <c r="A14290" s="6" t="s">
        <v>337</v>
      </c>
      <c r="B14290" s="4" t="s">
        <v>24</v>
      </c>
      <c r="C14290" s="4" t="s">
        <v>338</v>
      </c>
      <c r="D14290" s="4" t="s">
        <v>343</v>
      </c>
      <c r="E14290" s="5">
        <v>12.37</v>
      </c>
    </row>
    <row r="14291" spans="1:10" ht="11.25" x14ac:dyDescent="0.15">
      <c r="A14291" s="9" t="s">
        <v>337</v>
      </c>
      <c r="B14291" s="4" t="s">
        <v>24</v>
      </c>
      <c r="C14291" s="4" t="s">
        <v>338</v>
      </c>
      <c r="D14291" s="4" t="s">
        <v>343</v>
      </c>
      <c r="E14291" s="5">
        <v>10.34</v>
      </c>
    </row>
    <row r="14292" spans="1:10" ht="11.25" x14ac:dyDescent="0.15">
      <c r="A14292" s="6" t="s">
        <v>337</v>
      </c>
      <c r="B14292" s="4" t="s">
        <v>130</v>
      </c>
      <c r="C14292" s="4" t="s">
        <v>338</v>
      </c>
      <c r="D14292" s="4" t="s">
        <v>340</v>
      </c>
      <c r="E14292" s="5">
        <v>12.68</v>
      </c>
    </row>
    <row r="14293" spans="1:10" ht="11.25" x14ac:dyDescent="0.15">
      <c r="A14293" s="6" t="s">
        <v>337</v>
      </c>
      <c r="B14293" s="4" t="s">
        <v>130</v>
      </c>
      <c r="C14293" s="4" t="s">
        <v>338</v>
      </c>
      <c r="D14293" s="4" t="s">
        <v>340</v>
      </c>
      <c r="E14293" s="5">
        <v>11.35</v>
      </c>
    </row>
    <row r="14294" spans="1:10" ht="11.25" x14ac:dyDescent="0.15">
      <c r="A14294" s="6" t="s">
        <v>337</v>
      </c>
      <c r="B14294" s="4" t="s">
        <v>130</v>
      </c>
      <c r="C14294" s="4" t="s">
        <v>338</v>
      </c>
      <c r="D14294" s="4" t="s">
        <v>342</v>
      </c>
      <c r="E14294" s="5">
        <v>8.51</v>
      </c>
    </row>
    <row r="14295" spans="1:10" ht="11.25" x14ac:dyDescent="0.15">
      <c r="A14295" s="6" t="s">
        <v>337</v>
      </c>
      <c r="B14295" s="4" t="s">
        <v>130</v>
      </c>
      <c r="C14295" s="4" t="s">
        <v>338</v>
      </c>
      <c r="D14295" s="4" t="s">
        <v>341</v>
      </c>
      <c r="E14295" s="5">
        <v>13.38</v>
      </c>
    </row>
    <row r="14296" spans="1:10" ht="11.25" x14ac:dyDescent="0.15">
      <c r="A14296" s="6" t="s">
        <v>337</v>
      </c>
      <c r="B14296" s="4" t="s">
        <v>130</v>
      </c>
      <c r="C14296" s="4" t="s">
        <v>338</v>
      </c>
      <c r="D14296" s="4" t="s">
        <v>341</v>
      </c>
      <c r="E14296" s="5">
        <v>5.55</v>
      </c>
    </row>
    <row r="14297" spans="1:10" ht="11.25" x14ac:dyDescent="0.15">
      <c r="A14297" s="6" t="s">
        <v>337</v>
      </c>
      <c r="B14297" s="4" t="s">
        <v>25</v>
      </c>
      <c r="C14297" s="4" t="s">
        <v>338</v>
      </c>
      <c r="D14297" s="4" t="s">
        <v>340</v>
      </c>
      <c r="E14297" s="5">
        <v>13.5</v>
      </c>
      <c r="F14297" t="s">
        <v>354</v>
      </c>
    </row>
    <row r="14298" spans="1:10" ht="11.25" x14ac:dyDescent="0.15">
      <c r="A14298" s="6" t="s">
        <v>337</v>
      </c>
      <c r="B14298" s="4" t="s">
        <v>25</v>
      </c>
      <c r="C14298" s="4" t="s">
        <v>338</v>
      </c>
      <c r="D14298" s="4" t="s">
        <v>342</v>
      </c>
      <c r="E14298" s="5">
        <v>13.26</v>
      </c>
    </row>
    <row r="14299" spans="1:10" ht="11.25" x14ac:dyDescent="0.15">
      <c r="A14299" s="6" t="s">
        <v>337</v>
      </c>
      <c r="B14299" s="4" t="s">
        <v>25</v>
      </c>
      <c r="C14299" s="4" t="s">
        <v>338</v>
      </c>
      <c r="D14299" s="4" t="s">
        <v>339</v>
      </c>
      <c r="E14299" s="5">
        <v>13.04</v>
      </c>
    </row>
    <row r="14300" spans="1:10" ht="11.25" x14ac:dyDescent="0.15">
      <c r="A14300" s="6" t="s">
        <v>337</v>
      </c>
      <c r="B14300" s="4" t="s">
        <v>25</v>
      </c>
      <c r="C14300" s="4" t="s">
        <v>338</v>
      </c>
      <c r="D14300" s="4" t="s">
        <v>341</v>
      </c>
      <c r="E14300" s="5">
        <v>9.68</v>
      </c>
    </row>
    <row r="14301" spans="1:10" ht="11.25" x14ac:dyDescent="0.15">
      <c r="A14301" s="6" t="s">
        <v>337</v>
      </c>
      <c r="B14301" s="4" t="s">
        <v>131</v>
      </c>
      <c r="C14301" s="4" t="s">
        <v>338</v>
      </c>
      <c r="D14301" s="4" t="s">
        <v>340</v>
      </c>
      <c r="E14301" s="5">
        <v>11.37</v>
      </c>
    </row>
    <row r="14302" spans="1:10" ht="11.25" x14ac:dyDescent="0.15">
      <c r="A14302" s="6" t="s">
        <v>337</v>
      </c>
      <c r="B14302" s="4" t="s">
        <v>131</v>
      </c>
      <c r="C14302" s="4" t="s">
        <v>338</v>
      </c>
      <c r="D14302" s="4" t="s">
        <v>342</v>
      </c>
      <c r="E14302" s="5">
        <v>2.31</v>
      </c>
    </row>
    <row r="14303" spans="1:10" ht="11.25" x14ac:dyDescent="0.15">
      <c r="A14303" s="6" t="s">
        <v>337</v>
      </c>
      <c r="B14303" s="4" t="s">
        <v>131</v>
      </c>
      <c r="C14303" s="4" t="s">
        <v>338</v>
      </c>
      <c r="D14303" s="4" t="s">
        <v>341</v>
      </c>
      <c r="E14303" s="5">
        <v>11.84</v>
      </c>
    </row>
    <row r="14304" spans="1:10" ht="11.25" x14ac:dyDescent="0.15">
      <c r="A14304" s="6" t="s">
        <v>337</v>
      </c>
      <c r="B14304" s="4" t="s">
        <v>26</v>
      </c>
      <c r="C14304" s="4" t="s">
        <v>338</v>
      </c>
      <c r="D14304" s="4" t="s">
        <v>340</v>
      </c>
      <c r="E14304" s="5">
        <v>12.68</v>
      </c>
      <c r="F14304" t="s">
        <v>353</v>
      </c>
      <c r="G14304" s="17">
        <f>+E14304+E14305+E14306+E14307+E14308+E14309+E14310+E14311+E14312+E14313+E14314+E14315+E14316</f>
        <v>119.06</v>
      </c>
      <c r="H14304" s="17">
        <f>+E14317+E14318+E14319+E14320+E14321+E14322+E14323</f>
        <v>71.89</v>
      </c>
      <c r="I14304" s="18">
        <f>+(G14304/4)/(H14304/3)</f>
        <v>1.2421059952705522</v>
      </c>
      <c r="J14304" s="21">
        <f>+(B14304-$K$1)/7</f>
        <v>10</v>
      </c>
    </row>
    <row r="14305" spans="1:6" ht="11.25" x14ac:dyDescent="0.15">
      <c r="A14305" s="6" t="s">
        <v>337</v>
      </c>
      <c r="B14305" s="4" t="s">
        <v>26</v>
      </c>
      <c r="C14305" s="4" t="s">
        <v>338</v>
      </c>
      <c r="D14305" s="4" t="s">
        <v>340</v>
      </c>
      <c r="E14305" s="5">
        <v>8.34</v>
      </c>
    </row>
    <row r="14306" spans="1:6" ht="11.25" x14ac:dyDescent="0.15">
      <c r="A14306" s="6" t="s">
        <v>337</v>
      </c>
      <c r="B14306" s="4" t="s">
        <v>26</v>
      </c>
      <c r="C14306" s="4" t="s">
        <v>338</v>
      </c>
      <c r="D14306" s="4" t="s">
        <v>342</v>
      </c>
      <c r="E14306" s="5">
        <v>11.95</v>
      </c>
    </row>
    <row r="14307" spans="1:6" ht="11.25" x14ac:dyDescent="0.15">
      <c r="A14307" s="6" t="s">
        <v>337</v>
      </c>
      <c r="B14307" s="4" t="s">
        <v>26</v>
      </c>
      <c r="C14307" s="4" t="s">
        <v>338</v>
      </c>
      <c r="D14307" s="4" t="s">
        <v>342</v>
      </c>
      <c r="E14307" s="5">
        <v>4.84</v>
      </c>
    </row>
    <row r="14308" spans="1:6" ht="11.25" x14ac:dyDescent="0.15">
      <c r="A14308" s="6" t="s">
        <v>337</v>
      </c>
      <c r="B14308" s="4" t="s">
        <v>26</v>
      </c>
      <c r="C14308" s="4" t="s">
        <v>338</v>
      </c>
      <c r="D14308" s="4" t="s">
        <v>339</v>
      </c>
      <c r="E14308" s="5">
        <v>11.17</v>
      </c>
    </row>
    <row r="14309" spans="1:6" ht="11.25" x14ac:dyDescent="0.15">
      <c r="A14309" s="6" t="s">
        <v>337</v>
      </c>
      <c r="B14309" s="4" t="s">
        <v>26</v>
      </c>
      <c r="C14309" s="4" t="s">
        <v>338</v>
      </c>
      <c r="D14309" s="4" t="s">
        <v>339</v>
      </c>
      <c r="E14309" s="5">
        <v>8.68</v>
      </c>
    </row>
    <row r="14310" spans="1:6" ht="11.25" x14ac:dyDescent="0.15">
      <c r="A14310" s="6" t="s">
        <v>337</v>
      </c>
      <c r="B14310" s="4" t="s">
        <v>26</v>
      </c>
      <c r="C14310" s="4" t="s">
        <v>338</v>
      </c>
      <c r="D14310" s="4" t="s">
        <v>341</v>
      </c>
      <c r="E14310" s="5">
        <v>12.5</v>
      </c>
    </row>
    <row r="14311" spans="1:6" ht="11.25" x14ac:dyDescent="0.15">
      <c r="A14311" s="6" t="s">
        <v>337</v>
      </c>
      <c r="B14311" s="4" t="s">
        <v>26</v>
      </c>
      <c r="C14311" s="4" t="s">
        <v>338</v>
      </c>
      <c r="D14311" s="4" t="s">
        <v>341</v>
      </c>
      <c r="E14311" s="5">
        <v>5.59</v>
      </c>
    </row>
    <row r="14312" spans="1:6" ht="11.25" x14ac:dyDescent="0.15">
      <c r="A14312" s="6" t="s">
        <v>337</v>
      </c>
      <c r="B14312" s="4" t="s">
        <v>132</v>
      </c>
      <c r="C14312" s="4" t="s">
        <v>338</v>
      </c>
      <c r="D14312" s="4" t="s">
        <v>340</v>
      </c>
      <c r="E14312" s="5">
        <v>11.84</v>
      </c>
    </row>
    <row r="14313" spans="1:6" ht="11.25" x14ac:dyDescent="0.15">
      <c r="A14313" s="6" t="s">
        <v>337</v>
      </c>
      <c r="B14313" s="4" t="s">
        <v>132</v>
      </c>
      <c r="C14313" s="4" t="s">
        <v>338</v>
      </c>
      <c r="D14313" s="4" t="s">
        <v>340</v>
      </c>
      <c r="E14313" s="5">
        <v>9.16</v>
      </c>
    </row>
    <row r="14314" spans="1:6" ht="11.25" x14ac:dyDescent="0.15">
      <c r="A14314" s="6" t="s">
        <v>337</v>
      </c>
      <c r="B14314" s="4" t="s">
        <v>132</v>
      </c>
      <c r="C14314" s="4" t="s">
        <v>338</v>
      </c>
      <c r="D14314" s="4" t="s">
        <v>342</v>
      </c>
      <c r="E14314" s="5">
        <v>4.91</v>
      </c>
    </row>
    <row r="14315" spans="1:6" ht="11.25" x14ac:dyDescent="0.15">
      <c r="A14315" s="6" t="s">
        <v>337</v>
      </c>
      <c r="B14315" s="4" t="s">
        <v>132</v>
      </c>
      <c r="C14315" s="4" t="s">
        <v>338</v>
      </c>
      <c r="D14315" s="4" t="s">
        <v>341</v>
      </c>
      <c r="E14315" s="5">
        <v>12.71</v>
      </c>
    </row>
    <row r="14316" spans="1:6" ht="11.25" x14ac:dyDescent="0.15">
      <c r="A14316" s="6" t="s">
        <v>337</v>
      </c>
      <c r="B14316" s="4" t="s">
        <v>132</v>
      </c>
      <c r="C14316" s="4" t="s">
        <v>338</v>
      </c>
      <c r="D14316" s="4" t="s">
        <v>341</v>
      </c>
      <c r="E14316" s="5">
        <v>4.6900000000000004</v>
      </c>
    </row>
    <row r="14317" spans="1:6" ht="11.25" x14ac:dyDescent="0.15">
      <c r="A14317" s="6" t="s">
        <v>337</v>
      </c>
      <c r="B14317" s="4" t="s">
        <v>27</v>
      </c>
      <c r="C14317" s="4" t="s">
        <v>338</v>
      </c>
      <c r="D14317" s="4" t="s">
        <v>340</v>
      </c>
      <c r="E14317" s="5">
        <v>13.07</v>
      </c>
      <c r="F14317" t="s">
        <v>354</v>
      </c>
    </row>
    <row r="14318" spans="1:6" ht="11.25" x14ac:dyDescent="0.15">
      <c r="A14318" s="6" t="s">
        <v>337</v>
      </c>
      <c r="B14318" s="4" t="s">
        <v>27</v>
      </c>
      <c r="C14318" s="4" t="s">
        <v>338</v>
      </c>
      <c r="D14318" s="4" t="s">
        <v>342</v>
      </c>
      <c r="E14318" s="5">
        <v>11.56</v>
      </c>
    </row>
    <row r="14319" spans="1:6" ht="11.25" x14ac:dyDescent="0.15">
      <c r="A14319" s="6" t="s">
        <v>337</v>
      </c>
      <c r="B14319" s="4" t="s">
        <v>27</v>
      </c>
      <c r="C14319" s="4" t="s">
        <v>338</v>
      </c>
      <c r="D14319" s="4" t="s">
        <v>339</v>
      </c>
      <c r="E14319" s="5">
        <v>11.6</v>
      </c>
    </row>
    <row r="14320" spans="1:6" ht="11.25" x14ac:dyDescent="0.15">
      <c r="A14320" s="6" t="s">
        <v>337</v>
      </c>
      <c r="B14320" s="4" t="s">
        <v>27</v>
      </c>
      <c r="C14320" s="4" t="s">
        <v>338</v>
      </c>
      <c r="D14320" s="4" t="s">
        <v>341</v>
      </c>
      <c r="E14320" s="5">
        <v>10.93</v>
      </c>
    </row>
    <row r="14321" spans="1:10" ht="11.25" x14ac:dyDescent="0.15">
      <c r="A14321" s="6" t="s">
        <v>337</v>
      </c>
      <c r="B14321" s="4" t="s">
        <v>133</v>
      </c>
      <c r="C14321" s="4" t="s">
        <v>338</v>
      </c>
      <c r="D14321" s="4" t="s">
        <v>340</v>
      </c>
      <c r="E14321" s="5">
        <v>12.37</v>
      </c>
    </row>
    <row r="14322" spans="1:10" ht="11.25" x14ac:dyDescent="0.15">
      <c r="A14322" s="6" t="s">
        <v>337</v>
      </c>
      <c r="B14322" s="4" t="s">
        <v>133</v>
      </c>
      <c r="C14322" s="4" t="s">
        <v>338</v>
      </c>
      <c r="D14322" s="4" t="s">
        <v>342</v>
      </c>
      <c r="E14322" s="5">
        <v>2.13</v>
      </c>
    </row>
    <row r="14323" spans="1:10" ht="11.25" x14ac:dyDescent="0.15">
      <c r="A14323" s="6" t="s">
        <v>337</v>
      </c>
      <c r="B14323" s="4" t="s">
        <v>133</v>
      </c>
      <c r="C14323" s="4" t="s">
        <v>338</v>
      </c>
      <c r="D14323" s="4" t="s">
        <v>341</v>
      </c>
      <c r="E14323" s="5">
        <v>10.23</v>
      </c>
    </row>
    <row r="14324" spans="1:10" ht="11.25" x14ac:dyDescent="0.15">
      <c r="A14324" s="6" t="s">
        <v>337</v>
      </c>
      <c r="B14324" s="4" t="s">
        <v>28</v>
      </c>
      <c r="C14324" s="4" t="s">
        <v>338</v>
      </c>
      <c r="D14324" s="4" t="s">
        <v>340</v>
      </c>
      <c r="E14324" s="5">
        <v>11.38</v>
      </c>
      <c r="F14324" t="s">
        <v>353</v>
      </c>
      <c r="G14324" s="17">
        <f>+E14324+E14325+E14326+E14327+E14328+E14329+E14330+E14331</f>
        <v>68.699999999999989</v>
      </c>
      <c r="H14324" s="17">
        <f>E14336+E14337+E14338+E14339+E14340+E14333+E14334+E14335+E14332</f>
        <v>117.48</v>
      </c>
      <c r="I14324" s="18">
        <f>+(G14324/4)/(H14324/3)</f>
        <v>0.4385852911133809</v>
      </c>
      <c r="J14324" s="21">
        <f>+(B14324-$K$1)/7</f>
        <v>11</v>
      </c>
    </row>
    <row r="14325" spans="1:10" ht="11.25" x14ac:dyDescent="0.15">
      <c r="A14325" s="6" t="s">
        <v>337</v>
      </c>
      <c r="B14325" s="4" t="s">
        <v>28</v>
      </c>
      <c r="C14325" s="4" t="s">
        <v>338</v>
      </c>
      <c r="D14325" s="4" t="s">
        <v>340</v>
      </c>
      <c r="E14325" s="5">
        <v>9.02</v>
      </c>
    </row>
    <row r="14326" spans="1:10" ht="11.25" x14ac:dyDescent="0.15">
      <c r="A14326" s="6" t="s">
        <v>337</v>
      </c>
      <c r="B14326" s="4" t="s">
        <v>28</v>
      </c>
      <c r="C14326" s="4" t="s">
        <v>338</v>
      </c>
      <c r="D14326" s="4" t="s">
        <v>342</v>
      </c>
      <c r="E14326" s="5">
        <v>11.25</v>
      </c>
    </row>
    <row r="14327" spans="1:10" ht="11.25" x14ac:dyDescent="0.15">
      <c r="A14327" s="6" t="s">
        <v>337</v>
      </c>
      <c r="B14327" s="4" t="s">
        <v>28</v>
      </c>
      <c r="C14327" s="4" t="s">
        <v>338</v>
      </c>
      <c r="D14327" s="4" t="s">
        <v>342</v>
      </c>
      <c r="E14327" s="5">
        <v>5.32</v>
      </c>
    </row>
    <row r="14328" spans="1:10" ht="11.25" x14ac:dyDescent="0.15">
      <c r="A14328" s="6" t="s">
        <v>337</v>
      </c>
      <c r="B14328" s="4" t="s">
        <v>28</v>
      </c>
      <c r="C14328" s="4" t="s">
        <v>338</v>
      </c>
      <c r="D14328" s="4" t="s">
        <v>344</v>
      </c>
      <c r="E14328" s="5">
        <v>10.52</v>
      </c>
    </row>
    <row r="14329" spans="1:10" ht="11.25" x14ac:dyDescent="0.15">
      <c r="A14329" s="6" t="s">
        <v>337</v>
      </c>
      <c r="B14329" s="4" t="s">
        <v>28</v>
      </c>
      <c r="C14329" s="4" t="s">
        <v>338</v>
      </c>
      <c r="D14329" s="4" t="s">
        <v>344</v>
      </c>
      <c r="E14329" s="5">
        <v>5.51</v>
      </c>
    </row>
    <row r="14330" spans="1:10" ht="11.25" x14ac:dyDescent="0.15">
      <c r="A14330" s="6" t="s">
        <v>337</v>
      </c>
      <c r="B14330" s="4" t="s">
        <v>28</v>
      </c>
      <c r="C14330" s="4" t="s">
        <v>338</v>
      </c>
      <c r="D14330" s="4" t="s">
        <v>341</v>
      </c>
      <c r="E14330" s="5">
        <v>11.6</v>
      </c>
    </row>
    <row r="14331" spans="1:10" ht="11.25" x14ac:dyDescent="0.15">
      <c r="A14331" s="6" t="s">
        <v>337</v>
      </c>
      <c r="B14331" s="4" t="s">
        <v>28</v>
      </c>
      <c r="C14331" s="4" t="s">
        <v>338</v>
      </c>
      <c r="D14331" s="4" t="s">
        <v>341</v>
      </c>
      <c r="E14331" s="5">
        <v>4.0999999999999996</v>
      </c>
    </row>
    <row r="14332" spans="1:10" ht="11.25" x14ac:dyDescent="0.15">
      <c r="A14332" s="6" t="s">
        <v>337</v>
      </c>
      <c r="B14332" s="4" t="s">
        <v>30</v>
      </c>
      <c r="C14332" s="4" t="s">
        <v>338</v>
      </c>
      <c r="D14332" s="4" t="s">
        <v>340</v>
      </c>
      <c r="E14332" s="5">
        <v>11.5</v>
      </c>
      <c r="F14332" t="s">
        <v>354</v>
      </c>
    </row>
    <row r="14333" spans="1:10" ht="11.25" x14ac:dyDescent="0.15">
      <c r="A14333" s="6" t="s">
        <v>337</v>
      </c>
      <c r="B14333" s="4" t="s">
        <v>30</v>
      </c>
      <c r="C14333" s="4" t="s">
        <v>338</v>
      </c>
      <c r="D14333" s="4" t="s">
        <v>342</v>
      </c>
      <c r="E14333" s="5">
        <v>11.18</v>
      </c>
    </row>
    <row r="14334" spans="1:10" ht="11.25" x14ac:dyDescent="0.15">
      <c r="A14334" s="6" t="s">
        <v>337</v>
      </c>
      <c r="B14334" s="4" t="s">
        <v>30</v>
      </c>
      <c r="C14334" s="4" t="s">
        <v>338</v>
      </c>
      <c r="D14334" s="4" t="s">
        <v>339</v>
      </c>
      <c r="E14334" s="5">
        <v>11.43</v>
      </c>
    </row>
    <row r="14335" spans="1:10" ht="11.25" x14ac:dyDescent="0.15">
      <c r="A14335" s="9" t="s">
        <v>337</v>
      </c>
      <c r="B14335" s="4" t="s">
        <v>30</v>
      </c>
      <c r="C14335" s="4" t="s">
        <v>338</v>
      </c>
      <c r="D14335" s="4" t="s">
        <v>341</v>
      </c>
      <c r="E14335" s="5">
        <v>10.3</v>
      </c>
    </row>
    <row r="14336" spans="1:10" ht="11.25" x14ac:dyDescent="0.15">
      <c r="A14336" s="6" t="s">
        <v>337</v>
      </c>
      <c r="B14336" s="4" t="s">
        <v>135</v>
      </c>
      <c r="C14336" s="4" t="s">
        <v>338</v>
      </c>
      <c r="D14336" s="4" t="s">
        <v>340</v>
      </c>
      <c r="E14336" s="5">
        <v>16.68</v>
      </c>
    </row>
    <row r="14337" spans="1:10" ht="11.25" x14ac:dyDescent="0.15">
      <c r="A14337" s="6" t="s">
        <v>337</v>
      </c>
      <c r="B14337" s="4" t="s">
        <v>135</v>
      </c>
      <c r="C14337" s="4" t="s">
        <v>338</v>
      </c>
      <c r="D14337" s="4" t="s">
        <v>340</v>
      </c>
      <c r="E14337" s="5">
        <v>14.64</v>
      </c>
    </row>
    <row r="14338" spans="1:10" ht="11.25" x14ac:dyDescent="0.15">
      <c r="A14338" s="6" t="s">
        <v>337</v>
      </c>
      <c r="B14338" s="4" t="s">
        <v>135</v>
      </c>
      <c r="C14338" s="4" t="s">
        <v>338</v>
      </c>
      <c r="D14338" s="4" t="s">
        <v>342</v>
      </c>
      <c r="E14338" s="5">
        <v>14.41</v>
      </c>
    </row>
    <row r="14339" spans="1:10" ht="11.25" x14ac:dyDescent="0.15">
      <c r="A14339" s="6" t="s">
        <v>337</v>
      </c>
      <c r="B14339" s="4" t="s">
        <v>135</v>
      </c>
      <c r="C14339" s="4" t="s">
        <v>338</v>
      </c>
      <c r="D14339" s="4" t="s">
        <v>341</v>
      </c>
      <c r="E14339" s="5">
        <v>15.12</v>
      </c>
    </row>
    <row r="14340" spans="1:10" ht="11.25" x14ac:dyDescent="0.15">
      <c r="A14340" s="6" t="s">
        <v>337</v>
      </c>
      <c r="B14340" s="4" t="s">
        <v>135</v>
      </c>
      <c r="C14340" s="4" t="s">
        <v>338</v>
      </c>
      <c r="D14340" s="4" t="s">
        <v>341</v>
      </c>
      <c r="E14340" s="5">
        <v>12.22</v>
      </c>
    </row>
    <row r="14341" spans="1:10" ht="11.25" x14ac:dyDescent="0.15">
      <c r="A14341" s="6" t="s">
        <v>337</v>
      </c>
      <c r="B14341" s="4" t="s">
        <v>31</v>
      </c>
      <c r="C14341" s="4" t="s">
        <v>338</v>
      </c>
      <c r="D14341" s="4" t="s">
        <v>340</v>
      </c>
      <c r="E14341" s="5">
        <v>12.23</v>
      </c>
      <c r="F14341" t="s">
        <v>353</v>
      </c>
      <c r="G14341" s="17">
        <f>+E14341+E14342+E14343+E14344+E14345+E14346+E14347+E14348+E14349+E14350+E14351+E14352+E14353</f>
        <v>125.43</v>
      </c>
      <c r="H14341" s="17">
        <f>E14354+E14355+E14356+E14357+E14358+E14359</f>
        <v>60.41</v>
      </c>
      <c r="I14341" s="18">
        <f>+(G14341/4)/(H14341/3)</f>
        <v>1.5572339016719088</v>
      </c>
      <c r="J14341" s="21">
        <f>+(B14341-$K$1)/7</f>
        <v>12</v>
      </c>
    </row>
    <row r="14342" spans="1:10" ht="11.25" x14ac:dyDescent="0.15">
      <c r="A14342" s="6" t="s">
        <v>337</v>
      </c>
      <c r="B14342" s="4" t="s">
        <v>31</v>
      </c>
      <c r="C14342" s="4" t="s">
        <v>338</v>
      </c>
      <c r="D14342" s="4" t="s">
        <v>340</v>
      </c>
      <c r="E14342" s="5">
        <v>9.86</v>
      </c>
    </row>
    <row r="14343" spans="1:10" ht="11.25" x14ac:dyDescent="0.15">
      <c r="A14343" s="6" t="s">
        <v>337</v>
      </c>
      <c r="B14343" s="4" t="s">
        <v>31</v>
      </c>
      <c r="C14343" s="4" t="s">
        <v>338</v>
      </c>
      <c r="D14343" s="4" t="s">
        <v>342</v>
      </c>
      <c r="E14343" s="5">
        <v>14.54</v>
      </c>
    </row>
    <row r="14344" spans="1:10" ht="11.25" x14ac:dyDescent="0.15">
      <c r="A14344" s="6" t="s">
        <v>337</v>
      </c>
      <c r="B14344" s="4" t="s">
        <v>31</v>
      </c>
      <c r="C14344" s="4" t="s">
        <v>338</v>
      </c>
      <c r="D14344" s="4" t="s">
        <v>342</v>
      </c>
      <c r="E14344" s="5">
        <v>6.35</v>
      </c>
    </row>
    <row r="14345" spans="1:10" ht="11.25" x14ac:dyDescent="0.15">
      <c r="A14345" s="6" t="s">
        <v>337</v>
      </c>
      <c r="B14345" s="4" t="s">
        <v>31</v>
      </c>
      <c r="C14345" s="4" t="s">
        <v>338</v>
      </c>
      <c r="D14345" s="4" t="s">
        <v>339</v>
      </c>
      <c r="E14345" s="5">
        <v>11.8</v>
      </c>
    </row>
    <row r="14346" spans="1:10" ht="11.25" x14ac:dyDescent="0.15">
      <c r="A14346" s="6" t="s">
        <v>337</v>
      </c>
      <c r="B14346" s="4" t="s">
        <v>31</v>
      </c>
      <c r="C14346" s="4" t="s">
        <v>338</v>
      </c>
      <c r="D14346" s="4" t="s">
        <v>339</v>
      </c>
      <c r="E14346" s="5">
        <v>9.15</v>
      </c>
    </row>
    <row r="14347" spans="1:10" ht="11.25" x14ac:dyDescent="0.15">
      <c r="A14347" s="6" t="s">
        <v>337</v>
      </c>
      <c r="B14347" s="4" t="s">
        <v>31</v>
      </c>
      <c r="C14347" s="4" t="s">
        <v>338</v>
      </c>
      <c r="D14347" s="4" t="s">
        <v>341</v>
      </c>
      <c r="E14347" s="5">
        <v>14.46</v>
      </c>
    </row>
    <row r="14348" spans="1:10" ht="11.25" x14ac:dyDescent="0.15">
      <c r="A14348" s="6" t="s">
        <v>337</v>
      </c>
      <c r="B14348" s="4" t="s">
        <v>31</v>
      </c>
      <c r="C14348" s="4" t="s">
        <v>338</v>
      </c>
      <c r="D14348" s="4" t="s">
        <v>341</v>
      </c>
      <c r="E14348" s="5">
        <v>4.3499999999999996</v>
      </c>
    </row>
    <row r="14349" spans="1:10" ht="11.25" x14ac:dyDescent="0.15">
      <c r="A14349" s="6" t="s">
        <v>337</v>
      </c>
      <c r="B14349" s="4" t="s">
        <v>136</v>
      </c>
      <c r="C14349" s="4" t="s">
        <v>338</v>
      </c>
      <c r="D14349" s="4" t="s">
        <v>340</v>
      </c>
      <c r="E14349" s="5">
        <v>11.72</v>
      </c>
    </row>
    <row r="14350" spans="1:10" ht="11.25" x14ac:dyDescent="0.15">
      <c r="A14350" s="6" t="s">
        <v>337</v>
      </c>
      <c r="B14350" s="4" t="s">
        <v>136</v>
      </c>
      <c r="C14350" s="4" t="s">
        <v>338</v>
      </c>
      <c r="D14350" s="4" t="s">
        <v>340</v>
      </c>
      <c r="E14350" s="5">
        <v>8.7899999999999991</v>
      </c>
    </row>
    <row r="14351" spans="1:10" ht="11.25" x14ac:dyDescent="0.15">
      <c r="A14351" s="6" t="s">
        <v>337</v>
      </c>
      <c r="B14351" s="4" t="s">
        <v>136</v>
      </c>
      <c r="C14351" s="4" t="s">
        <v>338</v>
      </c>
      <c r="D14351" s="4" t="s">
        <v>342</v>
      </c>
      <c r="E14351" s="5">
        <v>5.43</v>
      </c>
    </row>
    <row r="14352" spans="1:10" ht="11.25" x14ac:dyDescent="0.15">
      <c r="A14352" s="6" t="s">
        <v>337</v>
      </c>
      <c r="B14352" s="4" t="s">
        <v>136</v>
      </c>
      <c r="C14352" s="4" t="s">
        <v>338</v>
      </c>
      <c r="D14352" s="4" t="s">
        <v>341</v>
      </c>
      <c r="E14352" s="5">
        <v>11.84</v>
      </c>
    </row>
    <row r="14353" spans="1:10" ht="11.25" x14ac:dyDescent="0.15">
      <c r="A14353" s="6" t="s">
        <v>337</v>
      </c>
      <c r="B14353" s="4" t="s">
        <v>136</v>
      </c>
      <c r="C14353" s="4" t="s">
        <v>338</v>
      </c>
      <c r="D14353" s="4" t="s">
        <v>341</v>
      </c>
      <c r="E14353" s="5">
        <v>4.91</v>
      </c>
    </row>
    <row r="14354" spans="1:10" ht="11.25" x14ac:dyDescent="0.15">
      <c r="A14354" s="6" t="s">
        <v>337</v>
      </c>
      <c r="B14354" s="4" t="s">
        <v>33</v>
      </c>
      <c r="C14354" s="4" t="s">
        <v>338</v>
      </c>
      <c r="D14354" s="4" t="s">
        <v>340</v>
      </c>
      <c r="E14354" s="5">
        <v>12.59</v>
      </c>
      <c r="F14354" t="s">
        <v>354</v>
      </c>
    </row>
    <row r="14355" spans="1:10" ht="11.25" x14ac:dyDescent="0.15">
      <c r="A14355" s="6" t="s">
        <v>337</v>
      </c>
      <c r="B14355" s="4" t="s">
        <v>33</v>
      </c>
      <c r="C14355" s="4" t="s">
        <v>338</v>
      </c>
      <c r="D14355" s="4" t="s">
        <v>342</v>
      </c>
      <c r="E14355" s="5">
        <v>9.86</v>
      </c>
    </row>
    <row r="14356" spans="1:10" ht="11.25" x14ac:dyDescent="0.15">
      <c r="A14356" s="6" t="s">
        <v>337</v>
      </c>
      <c r="B14356" s="4" t="s">
        <v>33</v>
      </c>
      <c r="C14356" s="4" t="s">
        <v>338</v>
      </c>
      <c r="D14356" s="4" t="s">
        <v>339</v>
      </c>
      <c r="E14356" s="5">
        <v>12.66</v>
      </c>
    </row>
    <row r="14357" spans="1:10" ht="11.25" x14ac:dyDescent="0.15">
      <c r="A14357" s="6" t="s">
        <v>337</v>
      </c>
      <c r="B14357" s="4" t="s">
        <v>33</v>
      </c>
      <c r="C14357" s="4" t="s">
        <v>338</v>
      </c>
      <c r="D14357" s="4" t="s">
        <v>343</v>
      </c>
      <c r="E14357" s="5">
        <v>10.050000000000001</v>
      </c>
    </row>
    <row r="14358" spans="1:10" ht="11.25" x14ac:dyDescent="0.15">
      <c r="A14358" s="6" t="s">
        <v>337</v>
      </c>
      <c r="B14358" s="4" t="s">
        <v>137</v>
      </c>
      <c r="C14358" s="4" t="s">
        <v>338</v>
      </c>
      <c r="D14358" s="4" t="s">
        <v>340</v>
      </c>
      <c r="E14358" s="5">
        <v>12.29</v>
      </c>
    </row>
    <row r="14359" spans="1:10" ht="11.25" x14ac:dyDescent="0.15">
      <c r="A14359" s="6" t="s">
        <v>337</v>
      </c>
      <c r="B14359" s="4" t="s">
        <v>137</v>
      </c>
      <c r="C14359" s="4" t="s">
        <v>338</v>
      </c>
      <c r="D14359" s="4" t="s">
        <v>342</v>
      </c>
      <c r="E14359" s="5">
        <v>2.96</v>
      </c>
    </row>
    <row r="14360" spans="1:10" ht="11.25" x14ac:dyDescent="0.15">
      <c r="A14360" s="6" t="s">
        <v>337</v>
      </c>
      <c r="B14360" s="4" t="s">
        <v>34</v>
      </c>
      <c r="C14360" s="4" t="s">
        <v>338</v>
      </c>
      <c r="D14360" s="4" t="s">
        <v>340</v>
      </c>
      <c r="E14360" s="5">
        <v>12.95</v>
      </c>
      <c r="F14360" t="s">
        <v>353</v>
      </c>
      <c r="G14360" s="17">
        <f>+E14360+E14361+E14362+E14363+E14364+E14365+E14366+E14367+E14368+E14369+E14370+E14371</f>
        <v>133.11000000000001</v>
      </c>
      <c r="H14360" s="17">
        <f>E14372+E14373+E14374+E14375+E14376+E14377+E14378</f>
        <v>85.53</v>
      </c>
      <c r="I14360" s="18">
        <f>+(G14360/4)/(H14360/3)</f>
        <v>1.1672220273588214</v>
      </c>
      <c r="J14360" s="21">
        <f>+(B14360-$K$1)/7</f>
        <v>13</v>
      </c>
    </row>
    <row r="14361" spans="1:10" ht="11.25" x14ac:dyDescent="0.15">
      <c r="A14361" s="6" t="s">
        <v>337</v>
      </c>
      <c r="B14361" s="4" t="s">
        <v>34</v>
      </c>
      <c r="C14361" s="4" t="s">
        <v>338</v>
      </c>
      <c r="D14361" s="4" t="s">
        <v>340</v>
      </c>
      <c r="E14361" s="5">
        <v>12.29</v>
      </c>
    </row>
    <row r="14362" spans="1:10" ht="11.25" x14ac:dyDescent="0.15">
      <c r="A14362" s="6" t="s">
        <v>337</v>
      </c>
      <c r="B14362" s="4" t="s">
        <v>34</v>
      </c>
      <c r="C14362" s="4" t="s">
        <v>338</v>
      </c>
      <c r="D14362" s="4" t="s">
        <v>342</v>
      </c>
      <c r="E14362" s="5">
        <v>13.42</v>
      </c>
    </row>
    <row r="14363" spans="1:10" ht="11.25" x14ac:dyDescent="0.15">
      <c r="A14363" s="6" t="s">
        <v>337</v>
      </c>
      <c r="B14363" s="4" t="s">
        <v>34</v>
      </c>
      <c r="C14363" s="4" t="s">
        <v>338</v>
      </c>
      <c r="D14363" s="4" t="s">
        <v>342</v>
      </c>
      <c r="E14363" s="5">
        <v>7.85</v>
      </c>
    </row>
    <row r="14364" spans="1:10" ht="11.25" x14ac:dyDescent="0.15">
      <c r="A14364" s="6" t="s">
        <v>337</v>
      </c>
      <c r="B14364" s="4" t="s">
        <v>34</v>
      </c>
      <c r="C14364" s="4" t="s">
        <v>338</v>
      </c>
      <c r="D14364" s="4" t="s">
        <v>339</v>
      </c>
      <c r="E14364" s="5">
        <v>13.74</v>
      </c>
    </row>
    <row r="14365" spans="1:10" ht="11.25" x14ac:dyDescent="0.15">
      <c r="A14365" s="6" t="s">
        <v>337</v>
      </c>
      <c r="B14365" s="4" t="s">
        <v>34</v>
      </c>
      <c r="C14365" s="4" t="s">
        <v>338</v>
      </c>
      <c r="D14365" s="4" t="s">
        <v>339</v>
      </c>
      <c r="E14365" s="5">
        <v>11.14</v>
      </c>
    </row>
    <row r="14366" spans="1:10" ht="11.25" x14ac:dyDescent="0.15">
      <c r="A14366" s="6" t="s">
        <v>337</v>
      </c>
      <c r="B14366" s="4" t="s">
        <v>34</v>
      </c>
      <c r="C14366" s="4" t="s">
        <v>338</v>
      </c>
      <c r="D14366" s="4" t="s">
        <v>343</v>
      </c>
      <c r="E14366" s="5">
        <v>16.86</v>
      </c>
    </row>
    <row r="14367" spans="1:10" ht="11.25" x14ac:dyDescent="0.15">
      <c r="A14367" s="6" t="s">
        <v>337</v>
      </c>
      <c r="B14367" s="4" t="s">
        <v>138</v>
      </c>
      <c r="C14367" s="4" t="s">
        <v>338</v>
      </c>
      <c r="D14367" s="4" t="s">
        <v>340</v>
      </c>
      <c r="E14367" s="5">
        <v>12.09</v>
      </c>
    </row>
    <row r="14368" spans="1:10" ht="11.25" x14ac:dyDescent="0.15">
      <c r="A14368" s="6" t="s">
        <v>337</v>
      </c>
      <c r="B14368" s="4" t="s">
        <v>138</v>
      </c>
      <c r="C14368" s="4" t="s">
        <v>338</v>
      </c>
      <c r="D14368" s="4" t="s">
        <v>340</v>
      </c>
      <c r="E14368" s="5">
        <v>10.65</v>
      </c>
    </row>
    <row r="14369" spans="1:10" ht="11.25" x14ac:dyDescent="0.15">
      <c r="A14369" s="6" t="s">
        <v>337</v>
      </c>
      <c r="B14369" s="4" t="s">
        <v>138</v>
      </c>
      <c r="C14369" s="4" t="s">
        <v>338</v>
      </c>
      <c r="D14369" s="4" t="s">
        <v>342</v>
      </c>
      <c r="E14369" s="5">
        <v>5.03</v>
      </c>
    </row>
    <row r="14370" spans="1:10" ht="11.25" x14ac:dyDescent="0.15">
      <c r="A14370" s="6" t="s">
        <v>337</v>
      </c>
      <c r="B14370" s="4" t="s">
        <v>138</v>
      </c>
      <c r="C14370" s="4" t="s">
        <v>338</v>
      </c>
      <c r="D14370" s="4" t="s">
        <v>343</v>
      </c>
      <c r="E14370" s="5">
        <v>13.03</v>
      </c>
    </row>
    <row r="14371" spans="1:10" ht="11.25" x14ac:dyDescent="0.15">
      <c r="A14371" s="6" t="s">
        <v>337</v>
      </c>
      <c r="B14371" s="4" t="s">
        <v>138</v>
      </c>
      <c r="C14371" s="4" t="s">
        <v>338</v>
      </c>
      <c r="D14371" s="4" t="s">
        <v>343</v>
      </c>
      <c r="E14371" s="5">
        <v>4.0599999999999996</v>
      </c>
    </row>
    <row r="14372" spans="1:10" ht="11.25" x14ac:dyDescent="0.15">
      <c r="A14372" s="6" t="s">
        <v>337</v>
      </c>
      <c r="B14372" s="4" t="s">
        <v>35</v>
      </c>
      <c r="C14372" s="4" t="s">
        <v>338</v>
      </c>
      <c r="D14372" s="4" t="s">
        <v>340</v>
      </c>
      <c r="E14372" s="5">
        <v>14.9</v>
      </c>
      <c r="F14372" t="s">
        <v>354</v>
      </c>
    </row>
    <row r="14373" spans="1:10" ht="11.25" x14ac:dyDescent="0.15">
      <c r="A14373" s="6" t="s">
        <v>337</v>
      </c>
      <c r="B14373" s="4" t="s">
        <v>35</v>
      </c>
      <c r="C14373" s="4" t="s">
        <v>338</v>
      </c>
      <c r="D14373" s="4" t="s">
        <v>342</v>
      </c>
      <c r="E14373" s="5">
        <v>12.09</v>
      </c>
    </row>
    <row r="14374" spans="1:10" ht="11.25" x14ac:dyDescent="0.15">
      <c r="A14374" s="6" t="s">
        <v>337</v>
      </c>
      <c r="B14374" s="4" t="s">
        <v>35</v>
      </c>
      <c r="C14374" s="4" t="s">
        <v>338</v>
      </c>
      <c r="D14374" s="4" t="s">
        <v>339</v>
      </c>
      <c r="E14374" s="5">
        <v>14.06</v>
      </c>
    </row>
    <row r="14375" spans="1:10" ht="11.25" x14ac:dyDescent="0.15">
      <c r="A14375" s="6" t="s">
        <v>337</v>
      </c>
      <c r="B14375" s="4" t="s">
        <v>35</v>
      </c>
      <c r="C14375" s="4" t="s">
        <v>338</v>
      </c>
      <c r="D14375" s="4" t="s">
        <v>343</v>
      </c>
      <c r="E14375" s="5">
        <v>11.31</v>
      </c>
    </row>
    <row r="14376" spans="1:10" ht="11.25" x14ac:dyDescent="0.15">
      <c r="A14376" s="6" t="s">
        <v>337</v>
      </c>
      <c r="B14376" s="4" t="s">
        <v>139</v>
      </c>
      <c r="C14376" s="4" t="s">
        <v>338</v>
      </c>
      <c r="D14376" s="4" t="s">
        <v>340</v>
      </c>
      <c r="E14376" s="5">
        <v>15.86</v>
      </c>
    </row>
    <row r="14377" spans="1:10" ht="11.25" x14ac:dyDescent="0.15">
      <c r="A14377" s="6" t="s">
        <v>337</v>
      </c>
      <c r="B14377" s="4" t="s">
        <v>139</v>
      </c>
      <c r="C14377" s="4" t="s">
        <v>338</v>
      </c>
      <c r="D14377" s="4" t="s">
        <v>342</v>
      </c>
      <c r="E14377" s="5">
        <v>3.56</v>
      </c>
    </row>
    <row r="14378" spans="1:10" ht="11.25" x14ac:dyDescent="0.15">
      <c r="A14378" s="6" t="s">
        <v>337</v>
      </c>
      <c r="B14378" s="4" t="s">
        <v>139</v>
      </c>
      <c r="C14378" s="4" t="s">
        <v>338</v>
      </c>
      <c r="D14378" s="4" t="s">
        <v>343</v>
      </c>
      <c r="E14378" s="5">
        <v>13.75</v>
      </c>
    </row>
    <row r="14379" spans="1:10" ht="11.25" x14ac:dyDescent="0.15">
      <c r="A14379" s="9" t="s">
        <v>337</v>
      </c>
      <c r="B14379" s="4" t="s">
        <v>36</v>
      </c>
      <c r="C14379" s="4" t="s">
        <v>338</v>
      </c>
      <c r="D14379" s="4" t="s">
        <v>340</v>
      </c>
      <c r="E14379" s="5">
        <v>15.28</v>
      </c>
      <c r="F14379" t="s">
        <v>353</v>
      </c>
      <c r="G14379" s="17">
        <f>+E14379+E14380+E14381+E14382+E14383+E14384+E14385+E14386+E14387+E14388+E14389+E14390+E14391+E14392</f>
        <v>174.94000000000003</v>
      </c>
      <c r="H14379" s="17">
        <f>E14399+E14400+E14393+E14394+E14395+E14396+E14397+E14398</f>
        <v>89.71</v>
      </c>
      <c r="I14379" s="18">
        <f>+(G14379/4)/(H14379/3)</f>
        <v>1.4625459814959316</v>
      </c>
      <c r="J14379" s="21">
        <f>+(B14379-$K$1)/7</f>
        <v>14</v>
      </c>
    </row>
    <row r="14380" spans="1:10" ht="11.25" x14ac:dyDescent="0.15">
      <c r="A14380" s="6" t="s">
        <v>337</v>
      </c>
      <c r="B14380" s="4" t="s">
        <v>36</v>
      </c>
      <c r="C14380" s="4" t="s">
        <v>338</v>
      </c>
      <c r="D14380" s="4" t="s">
        <v>340</v>
      </c>
      <c r="E14380" s="5">
        <v>15.16</v>
      </c>
    </row>
    <row r="14381" spans="1:10" ht="11.25" x14ac:dyDescent="0.15">
      <c r="A14381" s="6" t="s">
        <v>337</v>
      </c>
      <c r="B14381" s="4" t="s">
        <v>36</v>
      </c>
      <c r="C14381" s="4" t="s">
        <v>338</v>
      </c>
      <c r="D14381" s="4" t="s">
        <v>340</v>
      </c>
      <c r="E14381" s="5">
        <v>14.34</v>
      </c>
    </row>
    <row r="14382" spans="1:10" ht="11.25" x14ac:dyDescent="0.15">
      <c r="A14382" s="6" t="s">
        <v>337</v>
      </c>
      <c r="B14382" s="4" t="s">
        <v>36</v>
      </c>
      <c r="C14382" s="4" t="s">
        <v>338</v>
      </c>
      <c r="D14382" s="4" t="s">
        <v>342</v>
      </c>
      <c r="E14382" s="5">
        <v>15.97</v>
      </c>
    </row>
    <row r="14383" spans="1:10" ht="11.25" x14ac:dyDescent="0.15">
      <c r="A14383" s="6" t="s">
        <v>337</v>
      </c>
      <c r="B14383" s="4" t="s">
        <v>36</v>
      </c>
      <c r="C14383" s="4" t="s">
        <v>338</v>
      </c>
      <c r="D14383" s="4" t="s">
        <v>342</v>
      </c>
      <c r="E14383" s="5">
        <v>11.12</v>
      </c>
    </row>
    <row r="14384" spans="1:10" ht="11.25" x14ac:dyDescent="0.15">
      <c r="A14384" s="6" t="s">
        <v>337</v>
      </c>
      <c r="B14384" s="4" t="s">
        <v>36</v>
      </c>
      <c r="C14384" s="4" t="s">
        <v>338</v>
      </c>
      <c r="D14384" s="4" t="s">
        <v>339</v>
      </c>
      <c r="E14384" s="5">
        <v>13.85</v>
      </c>
    </row>
    <row r="14385" spans="1:6" ht="11.25" x14ac:dyDescent="0.15">
      <c r="A14385" s="6" t="s">
        <v>337</v>
      </c>
      <c r="B14385" s="4" t="s">
        <v>36</v>
      </c>
      <c r="C14385" s="4" t="s">
        <v>338</v>
      </c>
      <c r="D14385" s="4" t="s">
        <v>341</v>
      </c>
      <c r="E14385" s="5">
        <v>9.86</v>
      </c>
    </row>
    <row r="14386" spans="1:6" ht="11.25" x14ac:dyDescent="0.15">
      <c r="A14386" s="6" t="s">
        <v>337</v>
      </c>
      <c r="B14386" s="4" t="s">
        <v>36</v>
      </c>
      <c r="C14386" s="4" t="s">
        <v>338</v>
      </c>
      <c r="D14386" s="4" t="s">
        <v>341</v>
      </c>
      <c r="E14386" s="5">
        <v>15.02</v>
      </c>
    </row>
    <row r="14387" spans="1:6" ht="11.25" x14ac:dyDescent="0.15">
      <c r="A14387" s="6" t="s">
        <v>337</v>
      </c>
      <c r="B14387" s="4" t="s">
        <v>36</v>
      </c>
      <c r="C14387" s="4" t="s">
        <v>338</v>
      </c>
      <c r="D14387" s="4" t="s">
        <v>341</v>
      </c>
      <c r="E14387" s="5">
        <v>6.04</v>
      </c>
    </row>
    <row r="14388" spans="1:6" ht="11.25" x14ac:dyDescent="0.15">
      <c r="A14388" s="6" t="s">
        <v>337</v>
      </c>
      <c r="B14388" s="4" t="s">
        <v>140</v>
      </c>
      <c r="C14388" s="4" t="s">
        <v>338</v>
      </c>
      <c r="D14388" s="4" t="s">
        <v>340</v>
      </c>
      <c r="E14388" s="5">
        <v>17.29</v>
      </c>
    </row>
    <row r="14389" spans="1:6" ht="11.25" x14ac:dyDescent="0.15">
      <c r="A14389" s="6" t="s">
        <v>337</v>
      </c>
      <c r="B14389" s="4" t="s">
        <v>140</v>
      </c>
      <c r="C14389" s="4" t="s">
        <v>338</v>
      </c>
      <c r="D14389" s="4" t="s">
        <v>340</v>
      </c>
      <c r="E14389" s="5">
        <v>12.97</v>
      </c>
    </row>
    <row r="14390" spans="1:6" ht="11.25" x14ac:dyDescent="0.15">
      <c r="A14390" s="6" t="s">
        <v>337</v>
      </c>
      <c r="B14390" s="4" t="s">
        <v>140</v>
      </c>
      <c r="C14390" s="4" t="s">
        <v>338</v>
      </c>
      <c r="D14390" s="4" t="s">
        <v>342</v>
      </c>
      <c r="E14390" s="5">
        <v>6.33</v>
      </c>
    </row>
    <row r="14391" spans="1:6" ht="11.25" x14ac:dyDescent="0.15">
      <c r="A14391" s="6" t="s">
        <v>337</v>
      </c>
      <c r="B14391" s="4" t="s">
        <v>140</v>
      </c>
      <c r="C14391" s="4" t="s">
        <v>338</v>
      </c>
      <c r="D14391" s="4" t="s">
        <v>341</v>
      </c>
      <c r="E14391" s="5">
        <v>15.88</v>
      </c>
    </row>
    <row r="14392" spans="1:6" ht="11.25" x14ac:dyDescent="0.15">
      <c r="A14392" s="6" t="s">
        <v>337</v>
      </c>
      <c r="B14392" s="4" t="s">
        <v>140</v>
      </c>
      <c r="C14392" s="4" t="s">
        <v>338</v>
      </c>
      <c r="D14392" s="4" t="s">
        <v>341</v>
      </c>
      <c r="E14392" s="5">
        <v>5.83</v>
      </c>
    </row>
    <row r="14393" spans="1:6" ht="11.25" x14ac:dyDescent="0.15">
      <c r="A14393" s="6" t="s">
        <v>337</v>
      </c>
      <c r="B14393" s="4" t="s">
        <v>37</v>
      </c>
      <c r="C14393" s="4" t="s">
        <v>338</v>
      </c>
      <c r="D14393" s="4" t="s">
        <v>340</v>
      </c>
      <c r="E14393" s="5">
        <v>10.11</v>
      </c>
      <c r="F14393" t="s">
        <v>354</v>
      </c>
    </row>
    <row r="14394" spans="1:6" ht="11.25" x14ac:dyDescent="0.15">
      <c r="A14394" s="6" t="s">
        <v>337</v>
      </c>
      <c r="B14394" s="4" t="s">
        <v>37</v>
      </c>
      <c r="C14394" s="4" t="s">
        <v>338</v>
      </c>
      <c r="D14394" s="4" t="s">
        <v>340</v>
      </c>
      <c r="E14394" s="5">
        <v>10.94</v>
      </c>
    </row>
    <row r="14395" spans="1:6" ht="11.25" x14ac:dyDescent="0.15">
      <c r="A14395" s="6" t="s">
        <v>337</v>
      </c>
      <c r="B14395" s="4" t="s">
        <v>37</v>
      </c>
      <c r="C14395" s="4" t="s">
        <v>338</v>
      </c>
      <c r="D14395" s="4" t="s">
        <v>342</v>
      </c>
      <c r="E14395" s="5">
        <v>11.33</v>
      </c>
    </row>
    <row r="14396" spans="1:6" ht="11.25" x14ac:dyDescent="0.15">
      <c r="A14396" s="6" t="s">
        <v>337</v>
      </c>
      <c r="B14396" s="4" t="s">
        <v>37</v>
      </c>
      <c r="C14396" s="4" t="s">
        <v>338</v>
      </c>
      <c r="D14396" s="4" t="s">
        <v>339</v>
      </c>
      <c r="E14396" s="5">
        <v>15.13</v>
      </c>
    </row>
    <row r="14397" spans="1:6" ht="11.25" x14ac:dyDescent="0.15">
      <c r="A14397" s="6" t="s">
        <v>337</v>
      </c>
      <c r="B14397" s="4" t="s">
        <v>37</v>
      </c>
      <c r="C14397" s="4" t="s">
        <v>338</v>
      </c>
      <c r="D14397" s="4" t="s">
        <v>341</v>
      </c>
      <c r="E14397" s="5">
        <v>11.71</v>
      </c>
    </row>
    <row r="14398" spans="1:6" ht="11.25" x14ac:dyDescent="0.15">
      <c r="A14398" s="6" t="s">
        <v>337</v>
      </c>
      <c r="B14398" s="4" t="s">
        <v>141</v>
      </c>
      <c r="C14398" s="4" t="s">
        <v>338</v>
      </c>
      <c r="D14398" s="4" t="s">
        <v>340</v>
      </c>
      <c r="E14398" s="5">
        <v>14.3</v>
      </c>
    </row>
    <row r="14399" spans="1:6" ht="11.25" x14ac:dyDescent="0.15">
      <c r="A14399" s="6" t="s">
        <v>337</v>
      </c>
      <c r="B14399" s="4" t="s">
        <v>141</v>
      </c>
      <c r="C14399" s="4" t="s">
        <v>338</v>
      </c>
      <c r="D14399" s="4" t="s">
        <v>342</v>
      </c>
      <c r="E14399" s="5">
        <v>3.2</v>
      </c>
    </row>
    <row r="14400" spans="1:6" ht="11.25" x14ac:dyDescent="0.15">
      <c r="A14400" s="6" t="s">
        <v>337</v>
      </c>
      <c r="B14400" s="4" t="s">
        <v>141</v>
      </c>
      <c r="C14400" s="4" t="s">
        <v>338</v>
      </c>
      <c r="D14400" s="4" t="s">
        <v>341</v>
      </c>
      <c r="E14400" s="5">
        <v>12.99</v>
      </c>
    </row>
    <row r="14401" spans="1:10" ht="11.25" x14ac:dyDescent="0.15">
      <c r="A14401" s="6" t="s">
        <v>337</v>
      </c>
      <c r="B14401" s="4" t="s">
        <v>38</v>
      </c>
      <c r="C14401" s="4" t="s">
        <v>338</v>
      </c>
      <c r="D14401" s="4" t="s">
        <v>340</v>
      </c>
      <c r="E14401" s="5">
        <v>15.29</v>
      </c>
      <c r="F14401" t="s">
        <v>353</v>
      </c>
      <c r="G14401" s="17">
        <f>+E14401+E14402+E14403+E14404+E14405+E14406+E14407+E14408+E14409+E14410+E14411+E14412+E14413</f>
        <v>162.97999999999999</v>
      </c>
      <c r="H14401" s="17">
        <f>E14421+E14414+E14415+E14416+E14417+E14418+E14419+E14420+E14422</f>
        <v>93.17</v>
      </c>
      <c r="I14401" s="18">
        <f>+(G14401/4)/(H14401/3)</f>
        <v>1.3119566384029193</v>
      </c>
      <c r="J14401" s="21">
        <f>+(B14401-$K$1)/7</f>
        <v>15</v>
      </c>
    </row>
    <row r="14402" spans="1:10" ht="11.25" x14ac:dyDescent="0.15">
      <c r="A14402" s="6" t="s">
        <v>337</v>
      </c>
      <c r="B14402" s="4" t="s">
        <v>38</v>
      </c>
      <c r="C14402" s="4" t="s">
        <v>338</v>
      </c>
      <c r="D14402" s="4" t="s">
        <v>340</v>
      </c>
      <c r="E14402" s="5">
        <v>12.36</v>
      </c>
    </row>
    <row r="14403" spans="1:10" ht="11.25" x14ac:dyDescent="0.15">
      <c r="A14403" s="6" t="s">
        <v>337</v>
      </c>
      <c r="B14403" s="4" t="s">
        <v>38</v>
      </c>
      <c r="C14403" s="4" t="s">
        <v>338</v>
      </c>
      <c r="D14403" s="4" t="s">
        <v>342</v>
      </c>
      <c r="E14403" s="5">
        <v>15.33</v>
      </c>
    </row>
    <row r="14404" spans="1:10" ht="11.25" x14ac:dyDescent="0.15">
      <c r="A14404" s="6" t="s">
        <v>337</v>
      </c>
      <c r="B14404" s="4" t="s">
        <v>38</v>
      </c>
      <c r="C14404" s="4" t="s">
        <v>338</v>
      </c>
      <c r="D14404" s="4" t="s">
        <v>342</v>
      </c>
      <c r="E14404" s="5">
        <v>11.32</v>
      </c>
    </row>
    <row r="14405" spans="1:10" ht="11.25" x14ac:dyDescent="0.15">
      <c r="A14405" s="6" t="s">
        <v>337</v>
      </c>
      <c r="B14405" s="4" t="s">
        <v>38</v>
      </c>
      <c r="C14405" s="4" t="s">
        <v>338</v>
      </c>
      <c r="D14405" s="4" t="s">
        <v>339</v>
      </c>
      <c r="E14405" s="5">
        <v>14.76</v>
      </c>
    </row>
    <row r="14406" spans="1:10" ht="11.25" x14ac:dyDescent="0.15">
      <c r="A14406" s="6" t="s">
        <v>337</v>
      </c>
      <c r="B14406" s="4" t="s">
        <v>38</v>
      </c>
      <c r="C14406" s="4" t="s">
        <v>338</v>
      </c>
      <c r="D14406" s="4" t="s">
        <v>339</v>
      </c>
      <c r="E14406" s="5">
        <v>13</v>
      </c>
    </row>
    <row r="14407" spans="1:10" ht="11.25" x14ac:dyDescent="0.15">
      <c r="A14407" s="6" t="s">
        <v>337</v>
      </c>
      <c r="B14407" s="4" t="s">
        <v>38</v>
      </c>
      <c r="C14407" s="4" t="s">
        <v>338</v>
      </c>
      <c r="D14407" s="4" t="s">
        <v>341</v>
      </c>
      <c r="E14407" s="5">
        <v>14.35</v>
      </c>
    </row>
    <row r="14408" spans="1:10" ht="11.25" x14ac:dyDescent="0.15">
      <c r="A14408" s="6" t="s">
        <v>337</v>
      </c>
      <c r="B14408" s="4" t="s">
        <v>38</v>
      </c>
      <c r="C14408" s="4" t="s">
        <v>338</v>
      </c>
      <c r="D14408" s="4" t="s">
        <v>341</v>
      </c>
      <c r="E14408" s="5">
        <v>8.15</v>
      </c>
    </row>
    <row r="14409" spans="1:10" ht="11.25" x14ac:dyDescent="0.15">
      <c r="A14409" s="6" t="s">
        <v>337</v>
      </c>
      <c r="B14409" s="4" t="s">
        <v>142</v>
      </c>
      <c r="C14409" s="4" t="s">
        <v>338</v>
      </c>
      <c r="D14409" s="4" t="s">
        <v>340</v>
      </c>
      <c r="E14409" s="5">
        <v>14.04</v>
      </c>
    </row>
    <row r="14410" spans="1:10" ht="11.25" x14ac:dyDescent="0.15">
      <c r="A14410" s="6" t="s">
        <v>337</v>
      </c>
      <c r="B14410" s="4" t="s">
        <v>142</v>
      </c>
      <c r="C14410" s="4" t="s">
        <v>338</v>
      </c>
      <c r="D14410" s="4" t="s">
        <v>340</v>
      </c>
      <c r="E14410" s="5">
        <v>11.82</v>
      </c>
    </row>
    <row r="14411" spans="1:10" ht="11.25" x14ac:dyDescent="0.15">
      <c r="A14411" s="6" t="s">
        <v>337</v>
      </c>
      <c r="B14411" s="4" t="s">
        <v>142</v>
      </c>
      <c r="C14411" s="4" t="s">
        <v>338</v>
      </c>
      <c r="D14411" s="4" t="s">
        <v>342</v>
      </c>
      <c r="E14411" s="5">
        <v>12.06</v>
      </c>
    </row>
    <row r="14412" spans="1:10" ht="11.25" x14ac:dyDescent="0.15">
      <c r="A14412" s="6" t="s">
        <v>337</v>
      </c>
      <c r="B14412" s="4" t="s">
        <v>142</v>
      </c>
      <c r="C14412" s="4" t="s">
        <v>338</v>
      </c>
      <c r="D14412" s="4" t="s">
        <v>341</v>
      </c>
      <c r="E14412" s="5">
        <v>13.62</v>
      </c>
    </row>
    <row r="14413" spans="1:10" ht="11.25" x14ac:dyDescent="0.15">
      <c r="A14413" s="6" t="s">
        <v>337</v>
      </c>
      <c r="B14413" s="4" t="s">
        <v>142</v>
      </c>
      <c r="C14413" s="4" t="s">
        <v>338</v>
      </c>
      <c r="D14413" s="4" t="s">
        <v>341</v>
      </c>
      <c r="E14413" s="5">
        <v>6.88</v>
      </c>
    </row>
    <row r="14414" spans="1:10" ht="11.25" x14ac:dyDescent="0.15">
      <c r="A14414" s="6" t="s">
        <v>337</v>
      </c>
      <c r="B14414" s="4" t="s">
        <v>39</v>
      </c>
      <c r="C14414" s="4" t="s">
        <v>338</v>
      </c>
      <c r="D14414" s="4" t="s">
        <v>340</v>
      </c>
      <c r="E14414" s="5">
        <v>9.32</v>
      </c>
      <c r="F14414" t="s">
        <v>354</v>
      </c>
    </row>
    <row r="14415" spans="1:10" ht="11.25" x14ac:dyDescent="0.15">
      <c r="A14415" s="6" t="s">
        <v>337</v>
      </c>
      <c r="B14415" s="4" t="s">
        <v>39</v>
      </c>
      <c r="C14415" s="4" t="s">
        <v>338</v>
      </c>
      <c r="D14415" s="4" t="s">
        <v>340</v>
      </c>
      <c r="E14415" s="5">
        <v>10.56</v>
      </c>
    </row>
    <row r="14416" spans="1:10" ht="11.25" x14ac:dyDescent="0.15">
      <c r="A14416" s="6" t="s">
        <v>337</v>
      </c>
      <c r="B14416" s="4" t="s">
        <v>39</v>
      </c>
      <c r="C14416" s="4" t="s">
        <v>338</v>
      </c>
      <c r="D14416" s="4" t="s">
        <v>342</v>
      </c>
      <c r="E14416" s="5">
        <v>13.76</v>
      </c>
    </row>
    <row r="14417" spans="1:10" ht="11.25" x14ac:dyDescent="0.15">
      <c r="A14417" s="6" t="s">
        <v>337</v>
      </c>
      <c r="B14417" s="4" t="s">
        <v>39</v>
      </c>
      <c r="C14417" s="4" t="s">
        <v>338</v>
      </c>
      <c r="D14417" s="4" t="s">
        <v>339</v>
      </c>
      <c r="E14417" s="5">
        <v>11.53</v>
      </c>
    </row>
    <row r="14418" spans="1:10" ht="11.25" x14ac:dyDescent="0.15">
      <c r="A14418" s="6" t="s">
        <v>337</v>
      </c>
      <c r="B14418" s="4" t="s">
        <v>39</v>
      </c>
      <c r="C14418" s="4" t="s">
        <v>338</v>
      </c>
      <c r="D14418" s="4" t="s">
        <v>339</v>
      </c>
      <c r="E14418" s="5">
        <v>4.7</v>
      </c>
    </row>
    <row r="14419" spans="1:10" ht="11.25" x14ac:dyDescent="0.15">
      <c r="A14419" s="6" t="s">
        <v>337</v>
      </c>
      <c r="B14419" s="4" t="s">
        <v>39</v>
      </c>
      <c r="C14419" s="4" t="s">
        <v>338</v>
      </c>
      <c r="D14419" s="4" t="s">
        <v>341</v>
      </c>
      <c r="E14419" s="5">
        <v>11.09</v>
      </c>
    </row>
    <row r="14420" spans="1:10" ht="11.25" x14ac:dyDescent="0.15">
      <c r="A14420" s="6" t="s">
        <v>337</v>
      </c>
      <c r="B14420" s="4" t="s">
        <v>143</v>
      </c>
      <c r="C14420" s="4" t="s">
        <v>338</v>
      </c>
      <c r="D14420" s="4" t="s">
        <v>340</v>
      </c>
      <c r="E14420" s="5">
        <v>13.38</v>
      </c>
    </row>
    <row r="14421" spans="1:10" ht="11.25" x14ac:dyDescent="0.15">
      <c r="A14421" s="6" t="s">
        <v>337</v>
      </c>
      <c r="B14421" s="4" t="s">
        <v>143</v>
      </c>
      <c r="C14421" s="4" t="s">
        <v>338</v>
      </c>
      <c r="D14421" s="4" t="s">
        <v>342</v>
      </c>
      <c r="E14421" s="5">
        <v>6.88</v>
      </c>
    </row>
    <row r="14422" spans="1:10" ht="11.25" x14ac:dyDescent="0.15">
      <c r="A14422" s="6" t="s">
        <v>337</v>
      </c>
      <c r="B14422" s="4" t="s">
        <v>143</v>
      </c>
      <c r="C14422" s="4" t="s">
        <v>338</v>
      </c>
      <c r="D14422" s="4" t="s">
        <v>343</v>
      </c>
      <c r="E14422" s="5">
        <v>11.95</v>
      </c>
    </row>
    <row r="14423" spans="1:10" ht="11.25" x14ac:dyDescent="0.15">
      <c r="A14423" s="6" t="s">
        <v>337</v>
      </c>
      <c r="B14423" s="4" t="s">
        <v>40</v>
      </c>
      <c r="C14423" s="4" t="s">
        <v>338</v>
      </c>
      <c r="D14423" s="4" t="s">
        <v>340</v>
      </c>
      <c r="E14423" s="5">
        <v>14.32</v>
      </c>
      <c r="F14423" t="s">
        <v>353</v>
      </c>
      <c r="G14423" s="17">
        <f>+E14423+E14424+E14425+E14426+E14427+E14428+E14429+E14430+E14431+E14432+E14433+E14434+E14435</f>
        <v>158.46999999999997</v>
      </c>
      <c r="H14423" s="17">
        <f>E14436+E14437+E14438+E14439+E14440+E14441+E14442</f>
        <v>89.97999999999999</v>
      </c>
      <c r="I14423" s="18">
        <f>+(G14423/4)/(H14423/3)</f>
        <v>1.3208768615247832</v>
      </c>
      <c r="J14423" s="21">
        <f>+(B14423-$K$1)/7</f>
        <v>16</v>
      </c>
    </row>
    <row r="14424" spans="1:10" ht="11.25" x14ac:dyDescent="0.15">
      <c r="A14424" s="6" t="s">
        <v>337</v>
      </c>
      <c r="B14424" s="4" t="s">
        <v>40</v>
      </c>
      <c r="C14424" s="4" t="s">
        <v>338</v>
      </c>
      <c r="D14424" s="4" t="s">
        <v>340</v>
      </c>
      <c r="E14424" s="5">
        <v>13.1</v>
      </c>
    </row>
    <row r="14425" spans="1:10" ht="11.25" x14ac:dyDescent="0.15">
      <c r="A14425" s="6" t="s">
        <v>337</v>
      </c>
      <c r="B14425" s="4" t="s">
        <v>40</v>
      </c>
      <c r="C14425" s="4" t="s">
        <v>338</v>
      </c>
      <c r="D14425" s="4" t="s">
        <v>342</v>
      </c>
      <c r="E14425" s="5">
        <v>14.26</v>
      </c>
    </row>
    <row r="14426" spans="1:10" ht="11.25" x14ac:dyDescent="0.15">
      <c r="A14426" s="6" t="s">
        <v>337</v>
      </c>
      <c r="B14426" s="4" t="s">
        <v>40</v>
      </c>
      <c r="C14426" s="4" t="s">
        <v>338</v>
      </c>
      <c r="D14426" s="4" t="s">
        <v>342</v>
      </c>
      <c r="E14426" s="5">
        <v>8.33</v>
      </c>
    </row>
    <row r="14427" spans="1:10" ht="11.25" x14ac:dyDescent="0.15">
      <c r="A14427" s="6" t="s">
        <v>337</v>
      </c>
      <c r="B14427" s="4" t="s">
        <v>40</v>
      </c>
      <c r="C14427" s="4" t="s">
        <v>338</v>
      </c>
      <c r="D14427" s="4" t="s">
        <v>344</v>
      </c>
      <c r="E14427" s="5">
        <v>13.87</v>
      </c>
    </row>
    <row r="14428" spans="1:10" ht="11.25" x14ac:dyDescent="0.15">
      <c r="A14428" s="6" t="s">
        <v>337</v>
      </c>
      <c r="B14428" s="4" t="s">
        <v>40</v>
      </c>
      <c r="C14428" s="4" t="s">
        <v>338</v>
      </c>
      <c r="D14428" s="4" t="s">
        <v>344</v>
      </c>
      <c r="E14428" s="5">
        <v>11.14</v>
      </c>
    </row>
    <row r="14429" spans="1:10" ht="11.25" x14ac:dyDescent="0.15">
      <c r="A14429" s="9" t="s">
        <v>337</v>
      </c>
      <c r="B14429" s="4" t="s">
        <v>40</v>
      </c>
      <c r="C14429" s="4" t="s">
        <v>338</v>
      </c>
      <c r="D14429" s="4" t="s">
        <v>343</v>
      </c>
      <c r="E14429" s="5">
        <v>15.19</v>
      </c>
    </row>
    <row r="14430" spans="1:10" ht="11.25" x14ac:dyDescent="0.15">
      <c r="A14430" s="6" t="s">
        <v>337</v>
      </c>
      <c r="B14430" s="4" t="s">
        <v>40</v>
      </c>
      <c r="C14430" s="4" t="s">
        <v>338</v>
      </c>
      <c r="D14430" s="4" t="s">
        <v>343</v>
      </c>
      <c r="E14430" s="5">
        <v>6.73</v>
      </c>
    </row>
    <row r="14431" spans="1:10" ht="11.25" x14ac:dyDescent="0.15">
      <c r="A14431" s="6" t="s">
        <v>337</v>
      </c>
      <c r="B14431" s="4" t="s">
        <v>144</v>
      </c>
      <c r="C14431" s="4" t="s">
        <v>338</v>
      </c>
      <c r="D14431" s="4" t="s">
        <v>340</v>
      </c>
      <c r="E14431" s="5">
        <v>13.85</v>
      </c>
    </row>
    <row r="14432" spans="1:10" ht="11.25" x14ac:dyDescent="0.15">
      <c r="A14432" s="6" t="s">
        <v>337</v>
      </c>
      <c r="B14432" s="4" t="s">
        <v>144</v>
      </c>
      <c r="C14432" s="4" t="s">
        <v>338</v>
      </c>
      <c r="D14432" s="4" t="s">
        <v>340</v>
      </c>
      <c r="E14432" s="5">
        <v>13.57</v>
      </c>
    </row>
    <row r="14433" spans="1:10" ht="11.25" x14ac:dyDescent="0.15">
      <c r="A14433" s="6" t="s">
        <v>337</v>
      </c>
      <c r="B14433" s="4" t="s">
        <v>144</v>
      </c>
      <c r="C14433" s="4" t="s">
        <v>338</v>
      </c>
      <c r="D14433" s="4" t="s">
        <v>342</v>
      </c>
      <c r="E14433" s="5">
        <v>12.57</v>
      </c>
    </row>
    <row r="14434" spans="1:10" ht="11.25" x14ac:dyDescent="0.15">
      <c r="A14434" s="6" t="s">
        <v>337</v>
      </c>
      <c r="B14434" s="4" t="s">
        <v>144</v>
      </c>
      <c r="C14434" s="4" t="s">
        <v>338</v>
      </c>
      <c r="D14434" s="4" t="s">
        <v>343</v>
      </c>
      <c r="E14434" s="5">
        <v>15.86</v>
      </c>
    </row>
    <row r="14435" spans="1:10" ht="11.25" x14ac:dyDescent="0.15">
      <c r="A14435" s="6" t="s">
        <v>337</v>
      </c>
      <c r="B14435" s="4" t="s">
        <v>144</v>
      </c>
      <c r="C14435" s="4" t="s">
        <v>338</v>
      </c>
      <c r="D14435" s="4" t="s">
        <v>343</v>
      </c>
      <c r="E14435" s="5">
        <v>5.68</v>
      </c>
    </row>
    <row r="14436" spans="1:10" ht="11.25" x14ac:dyDescent="0.15">
      <c r="A14436" s="6" t="s">
        <v>337</v>
      </c>
      <c r="B14436" s="4" t="s">
        <v>41</v>
      </c>
      <c r="C14436" s="4" t="s">
        <v>338</v>
      </c>
      <c r="D14436" s="4" t="s">
        <v>340</v>
      </c>
      <c r="E14436" s="5">
        <v>12.46</v>
      </c>
      <c r="F14436" t="s">
        <v>354</v>
      </c>
    </row>
    <row r="14437" spans="1:10" ht="11.25" x14ac:dyDescent="0.15">
      <c r="A14437" s="6" t="s">
        <v>337</v>
      </c>
      <c r="B14437" s="4" t="s">
        <v>41</v>
      </c>
      <c r="C14437" s="4" t="s">
        <v>338</v>
      </c>
      <c r="D14437" s="4" t="s">
        <v>340</v>
      </c>
      <c r="E14437" s="5">
        <v>8.99</v>
      </c>
    </row>
    <row r="14438" spans="1:10" ht="11.25" x14ac:dyDescent="0.15">
      <c r="A14438" s="6" t="s">
        <v>337</v>
      </c>
      <c r="B14438" s="4" t="s">
        <v>41</v>
      </c>
      <c r="C14438" s="4" t="s">
        <v>338</v>
      </c>
      <c r="D14438" s="4" t="s">
        <v>342</v>
      </c>
      <c r="E14438" s="5">
        <v>12.55</v>
      </c>
    </row>
    <row r="14439" spans="1:10" ht="11.25" x14ac:dyDescent="0.15">
      <c r="A14439" s="6" t="s">
        <v>337</v>
      </c>
      <c r="B14439" s="4" t="s">
        <v>41</v>
      </c>
      <c r="C14439" s="4" t="s">
        <v>338</v>
      </c>
      <c r="D14439" s="4" t="s">
        <v>341</v>
      </c>
      <c r="E14439" s="5">
        <v>12.58</v>
      </c>
    </row>
    <row r="14440" spans="1:10" ht="11.25" x14ac:dyDescent="0.15">
      <c r="A14440" s="6" t="s">
        <v>337</v>
      </c>
      <c r="B14440" s="4" t="s">
        <v>41</v>
      </c>
      <c r="C14440" s="4" t="s">
        <v>338</v>
      </c>
      <c r="D14440" s="4" t="s">
        <v>343</v>
      </c>
      <c r="E14440" s="5">
        <v>13.25</v>
      </c>
    </row>
    <row r="14441" spans="1:10" ht="11.25" x14ac:dyDescent="0.15">
      <c r="A14441" s="6" t="s">
        <v>337</v>
      </c>
      <c r="B14441" s="4" t="s">
        <v>145</v>
      </c>
      <c r="C14441" s="4" t="s">
        <v>338</v>
      </c>
      <c r="D14441" s="4" t="s">
        <v>340</v>
      </c>
      <c r="E14441" s="5">
        <v>17.41</v>
      </c>
    </row>
    <row r="14442" spans="1:10" ht="11.25" x14ac:dyDescent="0.15">
      <c r="A14442" s="6" t="s">
        <v>337</v>
      </c>
      <c r="B14442" s="4" t="s">
        <v>145</v>
      </c>
      <c r="C14442" s="4" t="s">
        <v>338</v>
      </c>
      <c r="D14442" s="4" t="s">
        <v>344</v>
      </c>
      <c r="E14442" s="5">
        <v>12.74</v>
      </c>
    </row>
    <row r="14443" spans="1:10" ht="11.25" x14ac:dyDescent="0.15">
      <c r="A14443" s="6" t="s">
        <v>337</v>
      </c>
      <c r="B14443" s="4" t="s">
        <v>42</v>
      </c>
      <c r="C14443" s="4" t="s">
        <v>338</v>
      </c>
      <c r="D14443" s="4" t="s">
        <v>340</v>
      </c>
      <c r="E14443" s="5">
        <v>15.07</v>
      </c>
      <c r="F14443" t="s">
        <v>353</v>
      </c>
      <c r="G14443" s="17">
        <f>+E14443+E14444+E14445+E14446+E14447+E14448+E14449+E14450+E14451+E14452+E14453+E14454+E14455</f>
        <v>155.66</v>
      </c>
      <c r="H14443" s="17">
        <f>E14456+E14457+E14458+E14459+E14460+E14461</f>
        <v>83.94</v>
      </c>
      <c r="I14443" s="18">
        <f>+(G14443/4)/(H14443/3)</f>
        <v>1.3908148677626875</v>
      </c>
      <c r="J14443" s="21">
        <f>+(B14443-$K$1)/7</f>
        <v>17</v>
      </c>
    </row>
    <row r="14444" spans="1:10" ht="11.25" x14ac:dyDescent="0.15">
      <c r="A14444" s="6" t="s">
        <v>337</v>
      </c>
      <c r="B14444" s="4" t="s">
        <v>42</v>
      </c>
      <c r="C14444" s="4" t="s">
        <v>338</v>
      </c>
      <c r="D14444" s="4" t="s">
        <v>340</v>
      </c>
      <c r="E14444" s="5">
        <v>12.31</v>
      </c>
    </row>
    <row r="14445" spans="1:10" ht="11.25" x14ac:dyDescent="0.15">
      <c r="A14445" s="6" t="s">
        <v>337</v>
      </c>
      <c r="B14445" s="4" t="s">
        <v>42</v>
      </c>
      <c r="C14445" s="4" t="s">
        <v>338</v>
      </c>
      <c r="D14445" s="4" t="s">
        <v>342</v>
      </c>
      <c r="E14445" s="5">
        <v>14.44</v>
      </c>
    </row>
    <row r="14446" spans="1:10" ht="11.25" x14ac:dyDescent="0.15">
      <c r="A14446" s="6" t="s">
        <v>337</v>
      </c>
      <c r="B14446" s="4" t="s">
        <v>42</v>
      </c>
      <c r="C14446" s="4" t="s">
        <v>338</v>
      </c>
      <c r="D14446" s="4" t="s">
        <v>342</v>
      </c>
      <c r="E14446" s="5">
        <v>10.11</v>
      </c>
    </row>
    <row r="14447" spans="1:10" ht="11.25" x14ac:dyDescent="0.15">
      <c r="A14447" s="6" t="s">
        <v>337</v>
      </c>
      <c r="B14447" s="4" t="s">
        <v>42</v>
      </c>
      <c r="C14447" s="4" t="s">
        <v>338</v>
      </c>
      <c r="D14447" s="4" t="s">
        <v>344</v>
      </c>
      <c r="E14447" s="5">
        <v>14.38</v>
      </c>
    </row>
    <row r="14448" spans="1:10" ht="11.25" x14ac:dyDescent="0.15">
      <c r="A14448" s="6" t="s">
        <v>337</v>
      </c>
      <c r="B14448" s="4" t="s">
        <v>42</v>
      </c>
      <c r="C14448" s="4" t="s">
        <v>338</v>
      </c>
      <c r="D14448" s="4" t="s">
        <v>344</v>
      </c>
      <c r="E14448" s="5">
        <v>4.72</v>
      </c>
    </row>
    <row r="14449" spans="1:10" ht="11.25" x14ac:dyDescent="0.15">
      <c r="A14449" s="6" t="s">
        <v>337</v>
      </c>
      <c r="B14449" s="4" t="s">
        <v>42</v>
      </c>
      <c r="C14449" s="4" t="s">
        <v>338</v>
      </c>
      <c r="D14449" s="4" t="s">
        <v>343</v>
      </c>
      <c r="E14449" s="5">
        <v>14.28</v>
      </c>
    </row>
    <row r="14450" spans="1:10" ht="11.25" x14ac:dyDescent="0.15">
      <c r="A14450" s="6" t="s">
        <v>337</v>
      </c>
      <c r="B14450" s="4" t="s">
        <v>42</v>
      </c>
      <c r="C14450" s="4" t="s">
        <v>338</v>
      </c>
      <c r="D14450" s="4" t="s">
        <v>343</v>
      </c>
      <c r="E14450" s="5">
        <v>10.68</v>
      </c>
    </row>
    <row r="14451" spans="1:10" ht="11.25" x14ac:dyDescent="0.15">
      <c r="A14451" s="6" t="s">
        <v>337</v>
      </c>
      <c r="B14451" s="4" t="s">
        <v>147</v>
      </c>
      <c r="C14451" s="4" t="s">
        <v>338</v>
      </c>
      <c r="D14451" s="4" t="s">
        <v>340</v>
      </c>
      <c r="E14451" s="5">
        <v>14.74</v>
      </c>
    </row>
    <row r="14452" spans="1:10" ht="11.25" x14ac:dyDescent="0.15">
      <c r="A14452" s="6" t="s">
        <v>337</v>
      </c>
      <c r="B14452" s="4" t="s">
        <v>147</v>
      </c>
      <c r="C14452" s="4" t="s">
        <v>338</v>
      </c>
      <c r="D14452" s="4" t="s">
        <v>340</v>
      </c>
      <c r="E14452" s="5">
        <v>14.05</v>
      </c>
    </row>
    <row r="14453" spans="1:10" ht="11.25" x14ac:dyDescent="0.15">
      <c r="A14453" s="6" t="s">
        <v>337</v>
      </c>
      <c r="B14453" s="4" t="s">
        <v>147</v>
      </c>
      <c r="C14453" s="4" t="s">
        <v>338</v>
      </c>
      <c r="D14453" s="4" t="s">
        <v>342</v>
      </c>
      <c r="E14453" s="5">
        <v>9.58</v>
      </c>
    </row>
    <row r="14454" spans="1:10" ht="11.25" x14ac:dyDescent="0.15">
      <c r="A14454" s="6" t="s">
        <v>337</v>
      </c>
      <c r="B14454" s="4" t="s">
        <v>147</v>
      </c>
      <c r="C14454" s="4" t="s">
        <v>338</v>
      </c>
      <c r="D14454" s="4" t="s">
        <v>343</v>
      </c>
      <c r="E14454" s="5">
        <v>14.95</v>
      </c>
    </row>
    <row r="14455" spans="1:10" ht="11.25" x14ac:dyDescent="0.15">
      <c r="A14455" s="6" t="s">
        <v>337</v>
      </c>
      <c r="B14455" s="4" t="s">
        <v>147</v>
      </c>
      <c r="C14455" s="4" t="s">
        <v>338</v>
      </c>
      <c r="D14455" s="4" t="s">
        <v>343</v>
      </c>
      <c r="E14455" s="5">
        <v>6.35</v>
      </c>
    </row>
    <row r="14456" spans="1:10" ht="11.25" x14ac:dyDescent="0.15">
      <c r="A14456" s="6" t="s">
        <v>337</v>
      </c>
      <c r="B14456" s="4" t="s">
        <v>43</v>
      </c>
      <c r="C14456" s="4" t="s">
        <v>338</v>
      </c>
      <c r="D14456" s="4" t="s">
        <v>340</v>
      </c>
      <c r="E14456" s="5">
        <v>15.13</v>
      </c>
      <c r="F14456" t="s">
        <v>354</v>
      </c>
    </row>
    <row r="14457" spans="1:10" ht="11.25" x14ac:dyDescent="0.15">
      <c r="A14457" s="6" t="s">
        <v>337</v>
      </c>
      <c r="B14457" s="4" t="s">
        <v>43</v>
      </c>
      <c r="C14457" s="4" t="s">
        <v>338</v>
      </c>
      <c r="D14457" s="4" t="s">
        <v>342</v>
      </c>
      <c r="E14457" s="5">
        <v>12.34</v>
      </c>
    </row>
    <row r="14458" spans="1:10" ht="11.25" x14ac:dyDescent="0.15">
      <c r="A14458" s="6" t="s">
        <v>337</v>
      </c>
      <c r="B14458" s="4" t="s">
        <v>43</v>
      </c>
      <c r="C14458" s="4" t="s">
        <v>338</v>
      </c>
      <c r="D14458" s="4" t="s">
        <v>339</v>
      </c>
      <c r="E14458" s="5">
        <v>14.8</v>
      </c>
    </row>
    <row r="14459" spans="1:10" ht="11.25" x14ac:dyDescent="0.15">
      <c r="A14459" s="6" t="s">
        <v>337</v>
      </c>
      <c r="B14459" s="4" t="s">
        <v>43</v>
      </c>
      <c r="C14459" s="4" t="s">
        <v>338</v>
      </c>
      <c r="D14459" s="4" t="s">
        <v>341</v>
      </c>
      <c r="E14459" s="5">
        <v>10.85</v>
      </c>
    </row>
    <row r="14460" spans="1:10" ht="11.25" x14ac:dyDescent="0.15">
      <c r="A14460" s="6" t="s">
        <v>337</v>
      </c>
      <c r="B14460" s="4" t="s">
        <v>148</v>
      </c>
      <c r="C14460" s="4" t="s">
        <v>338</v>
      </c>
      <c r="D14460" s="4" t="s">
        <v>340</v>
      </c>
      <c r="E14460" s="5">
        <v>15.9</v>
      </c>
    </row>
    <row r="14461" spans="1:10" ht="11.25" x14ac:dyDescent="0.15">
      <c r="A14461" s="6" t="s">
        <v>337</v>
      </c>
      <c r="B14461" s="4" t="s">
        <v>148</v>
      </c>
      <c r="C14461" s="4" t="s">
        <v>338</v>
      </c>
      <c r="D14461" s="4" t="s">
        <v>341</v>
      </c>
      <c r="E14461" s="5">
        <v>14.92</v>
      </c>
    </row>
    <row r="14462" spans="1:10" ht="11.25" x14ac:dyDescent="0.15">
      <c r="A14462" s="6" t="s">
        <v>337</v>
      </c>
      <c r="B14462" s="4" t="s">
        <v>44</v>
      </c>
      <c r="C14462" s="4" t="s">
        <v>338</v>
      </c>
      <c r="D14462" s="4" t="s">
        <v>340</v>
      </c>
      <c r="E14462" s="5">
        <v>14.72</v>
      </c>
      <c r="F14462" t="s">
        <v>353</v>
      </c>
      <c r="G14462" s="17">
        <f>+E14462+E14463+E14464+E14465+E14466+E14467+E14468+E14469+E14470+E14471+E14472+E14473+E14474+E14475</f>
        <v>175.09</v>
      </c>
      <c r="H14462" s="17">
        <f>E14482+E14483+E14476+E14477+E14478+E14479+E14480+E14481+E14484</f>
        <v>89.730000000000018</v>
      </c>
      <c r="I14462" s="18">
        <f>+(G14462/4)/(H14462/3)</f>
        <v>1.4634737545971244</v>
      </c>
      <c r="J14462" s="21">
        <f>+(B14462-$K$1)/7</f>
        <v>18</v>
      </c>
    </row>
    <row r="14463" spans="1:10" ht="11.25" x14ac:dyDescent="0.15">
      <c r="A14463" s="6" t="s">
        <v>337</v>
      </c>
      <c r="B14463" s="4" t="s">
        <v>44</v>
      </c>
      <c r="C14463" s="4" t="s">
        <v>338</v>
      </c>
      <c r="D14463" s="4" t="s">
        <v>340</v>
      </c>
      <c r="E14463" s="5">
        <v>14.41</v>
      </c>
    </row>
    <row r="14464" spans="1:10" ht="11.25" x14ac:dyDescent="0.15">
      <c r="A14464" s="6" t="s">
        <v>337</v>
      </c>
      <c r="B14464" s="4" t="s">
        <v>44</v>
      </c>
      <c r="C14464" s="4" t="s">
        <v>338</v>
      </c>
      <c r="D14464" s="4" t="s">
        <v>339</v>
      </c>
      <c r="E14464" s="5">
        <v>14.09</v>
      </c>
    </row>
    <row r="14465" spans="1:6" ht="11.25" x14ac:dyDescent="0.15">
      <c r="A14465" s="6" t="s">
        <v>337</v>
      </c>
      <c r="B14465" s="4" t="s">
        <v>44</v>
      </c>
      <c r="C14465" s="4" t="s">
        <v>338</v>
      </c>
      <c r="D14465" s="4" t="s">
        <v>339</v>
      </c>
      <c r="E14465" s="5">
        <v>13.34</v>
      </c>
    </row>
    <row r="14466" spans="1:6" ht="11.25" x14ac:dyDescent="0.15">
      <c r="A14466" s="6" t="s">
        <v>337</v>
      </c>
      <c r="B14466" s="4" t="s">
        <v>44</v>
      </c>
      <c r="C14466" s="4" t="s">
        <v>338</v>
      </c>
      <c r="D14466" s="4" t="s">
        <v>339</v>
      </c>
      <c r="E14466" s="5">
        <v>4.22</v>
      </c>
    </row>
    <row r="14467" spans="1:6" ht="11.25" x14ac:dyDescent="0.15">
      <c r="A14467" s="6" t="s">
        <v>337</v>
      </c>
      <c r="B14467" s="4" t="s">
        <v>44</v>
      </c>
      <c r="C14467" s="4" t="s">
        <v>338</v>
      </c>
      <c r="D14467" s="4" t="s">
        <v>341</v>
      </c>
      <c r="E14467" s="5">
        <v>15.09</v>
      </c>
    </row>
    <row r="14468" spans="1:6" ht="11.25" x14ac:dyDescent="0.15">
      <c r="A14468" s="6" t="s">
        <v>337</v>
      </c>
      <c r="B14468" s="4" t="s">
        <v>44</v>
      </c>
      <c r="C14468" s="4" t="s">
        <v>338</v>
      </c>
      <c r="D14468" s="4" t="s">
        <v>341</v>
      </c>
      <c r="E14468" s="5">
        <v>9.24</v>
      </c>
    </row>
    <row r="14469" spans="1:6" ht="11.25" x14ac:dyDescent="0.15">
      <c r="A14469" s="6" t="s">
        <v>337</v>
      </c>
      <c r="B14469" s="4" t="s">
        <v>44</v>
      </c>
      <c r="C14469" s="4" t="s">
        <v>338</v>
      </c>
      <c r="D14469" s="4" t="s">
        <v>343</v>
      </c>
      <c r="E14469" s="5">
        <v>15.94</v>
      </c>
    </row>
    <row r="14470" spans="1:6" ht="11.25" x14ac:dyDescent="0.15">
      <c r="A14470" s="6" t="s">
        <v>337</v>
      </c>
      <c r="B14470" s="4" t="s">
        <v>44</v>
      </c>
      <c r="C14470" s="4" t="s">
        <v>338</v>
      </c>
      <c r="D14470" s="4" t="s">
        <v>343</v>
      </c>
      <c r="E14470" s="5">
        <v>7.04</v>
      </c>
    </row>
    <row r="14471" spans="1:6" ht="11.25" x14ac:dyDescent="0.15">
      <c r="A14471" s="6" t="s">
        <v>337</v>
      </c>
      <c r="B14471" s="4" t="s">
        <v>149</v>
      </c>
      <c r="C14471" s="4" t="s">
        <v>338</v>
      </c>
      <c r="D14471" s="4" t="s">
        <v>340</v>
      </c>
      <c r="E14471" s="5">
        <v>15.81</v>
      </c>
    </row>
    <row r="14472" spans="1:6" ht="11.25" x14ac:dyDescent="0.15">
      <c r="A14472" s="6" t="s">
        <v>337</v>
      </c>
      <c r="B14472" s="4" t="s">
        <v>149</v>
      </c>
      <c r="C14472" s="4" t="s">
        <v>338</v>
      </c>
      <c r="D14472" s="4" t="s">
        <v>340</v>
      </c>
      <c r="E14472" s="5">
        <v>16.440000000000001</v>
      </c>
    </row>
    <row r="14473" spans="1:6" ht="11.25" x14ac:dyDescent="0.15">
      <c r="A14473" s="6" t="s">
        <v>337</v>
      </c>
      <c r="B14473" s="4" t="s">
        <v>149</v>
      </c>
      <c r="C14473" s="4" t="s">
        <v>338</v>
      </c>
      <c r="D14473" s="4" t="s">
        <v>342</v>
      </c>
      <c r="E14473" s="5">
        <v>11.92</v>
      </c>
    </row>
    <row r="14474" spans="1:6" ht="11.25" x14ac:dyDescent="0.15">
      <c r="A14474" s="9" t="s">
        <v>337</v>
      </c>
      <c r="B14474" s="4" t="s">
        <v>149</v>
      </c>
      <c r="C14474" s="4" t="s">
        <v>338</v>
      </c>
      <c r="D14474" s="4" t="s">
        <v>341</v>
      </c>
      <c r="E14474" s="5">
        <v>15.52</v>
      </c>
    </row>
    <row r="14475" spans="1:6" ht="11.25" x14ac:dyDescent="0.15">
      <c r="A14475" s="6" t="s">
        <v>337</v>
      </c>
      <c r="B14475" s="4" t="s">
        <v>149</v>
      </c>
      <c r="C14475" s="4" t="s">
        <v>338</v>
      </c>
      <c r="D14475" s="4" t="s">
        <v>341</v>
      </c>
      <c r="E14475" s="5">
        <v>7.31</v>
      </c>
    </row>
    <row r="14476" spans="1:6" ht="11.25" x14ac:dyDescent="0.15">
      <c r="A14476" s="6" t="s">
        <v>337</v>
      </c>
      <c r="B14476" s="4" t="s">
        <v>45</v>
      </c>
      <c r="C14476" s="4" t="s">
        <v>338</v>
      </c>
      <c r="D14476" s="4" t="s">
        <v>340</v>
      </c>
      <c r="E14476" s="5">
        <v>12.24</v>
      </c>
      <c r="F14476" t="s">
        <v>354</v>
      </c>
    </row>
    <row r="14477" spans="1:6" ht="11.25" x14ac:dyDescent="0.15">
      <c r="A14477" s="6" t="s">
        <v>337</v>
      </c>
      <c r="B14477" s="4" t="s">
        <v>45</v>
      </c>
      <c r="C14477" s="4" t="s">
        <v>338</v>
      </c>
      <c r="D14477" s="4" t="s">
        <v>340</v>
      </c>
      <c r="E14477" s="5">
        <v>9.9700000000000006</v>
      </c>
    </row>
    <row r="14478" spans="1:6" ht="11.25" x14ac:dyDescent="0.15">
      <c r="A14478" s="6" t="s">
        <v>337</v>
      </c>
      <c r="B14478" s="4" t="s">
        <v>45</v>
      </c>
      <c r="C14478" s="4" t="s">
        <v>338</v>
      </c>
      <c r="D14478" s="4" t="s">
        <v>342</v>
      </c>
      <c r="E14478" s="5">
        <v>11.66</v>
      </c>
    </row>
    <row r="14479" spans="1:6" ht="11.25" x14ac:dyDescent="0.15">
      <c r="A14479" s="6" t="s">
        <v>337</v>
      </c>
      <c r="B14479" s="4" t="s">
        <v>45</v>
      </c>
      <c r="C14479" s="4" t="s">
        <v>338</v>
      </c>
      <c r="D14479" s="4" t="s">
        <v>339</v>
      </c>
      <c r="E14479" s="5">
        <v>9.34</v>
      </c>
    </row>
    <row r="14480" spans="1:6" ht="11.25" x14ac:dyDescent="0.15">
      <c r="A14480" s="6" t="s">
        <v>337</v>
      </c>
      <c r="B14480" s="4" t="s">
        <v>45</v>
      </c>
      <c r="C14480" s="4" t="s">
        <v>338</v>
      </c>
      <c r="D14480" s="4" t="s">
        <v>339</v>
      </c>
      <c r="E14480" s="5">
        <v>8.58</v>
      </c>
    </row>
    <row r="14481" spans="1:10" ht="11.25" x14ac:dyDescent="0.15">
      <c r="A14481" s="6" t="s">
        <v>337</v>
      </c>
      <c r="B14481" s="4" t="s">
        <v>45</v>
      </c>
      <c r="C14481" s="4" t="s">
        <v>338</v>
      </c>
      <c r="D14481" s="4" t="s">
        <v>341</v>
      </c>
      <c r="E14481" s="5">
        <v>13.29</v>
      </c>
    </row>
    <row r="14482" spans="1:10" ht="11.25" x14ac:dyDescent="0.15">
      <c r="A14482" s="6" t="s">
        <v>337</v>
      </c>
      <c r="B14482" s="4" t="s">
        <v>150</v>
      </c>
      <c r="C14482" s="4" t="s">
        <v>338</v>
      </c>
      <c r="D14482" s="4" t="s">
        <v>340</v>
      </c>
      <c r="E14482" s="5">
        <v>12.83</v>
      </c>
    </row>
    <row r="14483" spans="1:10" ht="11.25" x14ac:dyDescent="0.15">
      <c r="A14483" s="6" t="s">
        <v>337</v>
      </c>
      <c r="B14483" s="4" t="s">
        <v>150</v>
      </c>
      <c r="C14483" s="4" t="s">
        <v>338</v>
      </c>
      <c r="D14483" s="4" t="s">
        <v>344</v>
      </c>
      <c r="E14483" s="5">
        <v>0.17</v>
      </c>
    </row>
    <row r="14484" spans="1:10" ht="11.25" x14ac:dyDescent="0.15">
      <c r="A14484" s="6" t="s">
        <v>337</v>
      </c>
      <c r="B14484" s="4" t="s">
        <v>150</v>
      </c>
      <c r="C14484" s="4" t="s">
        <v>338</v>
      </c>
      <c r="D14484" s="4" t="s">
        <v>341</v>
      </c>
      <c r="E14484" s="5">
        <v>11.65</v>
      </c>
    </row>
    <row r="14485" spans="1:10" ht="11.25" x14ac:dyDescent="0.15">
      <c r="A14485" s="6" t="s">
        <v>337</v>
      </c>
      <c r="B14485" s="4" t="s">
        <v>46</v>
      </c>
      <c r="C14485" s="4" t="s">
        <v>338</v>
      </c>
      <c r="D14485" s="4" t="s">
        <v>340</v>
      </c>
      <c r="E14485" s="5">
        <v>14.79</v>
      </c>
      <c r="F14485" t="s">
        <v>353</v>
      </c>
      <c r="G14485" s="17">
        <f>+E14485+E14486+E14487+E14488+E14489+E14490+E14491+E14492+E14493+E14494+E14495+E14496</f>
        <v>149.26</v>
      </c>
      <c r="H14485" s="17">
        <f>E14497+E14498+E14499+E14500+E14501+E14502+E14503+E14504</f>
        <v>85.970000000000013</v>
      </c>
      <c r="I14485" s="18">
        <f>+(G14485/4)/(H14485/3)</f>
        <v>1.3021402814935441</v>
      </c>
      <c r="J14485" s="21">
        <f>+(B14485-$K$1)/7</f>
        <v>19</v>
      </c>
    </row>
    <row r="14486" spans="1:10" ht="11.25" x14ac:dyDescent="0.15">
      <c r="A14486" s="6" t="s">
        <v>337</v>
      </c>
      <c r="B14486" s="4" t="s">
        <v>46</v>
      </c>
      <c r="C14486" s="4" t="s">
        <v>338</v>
      </c>
      <c r="D14486" s="4" t="s">
        <v>340</v>
      </c>
      <c r="E14486" s="5">
        <v>12.41</v>
      </c>
    </row>
    <row r="14487" spans="1:10" ht="11.25" x14ac:dyDescent="0.15">
      <c r="A14487" s="6" t="s">
        <v>337</v>
      </c>
      <c r="B14487" s="4" t="s">
        <v>46</v>
      </c>
      <c r="C14487" s="4" t="s">
        <v>338</v>
      </c>
      <c r="D14487" s="4" t="s">
        <v>342</v>
      </c>
      <c r="E14487" s="5">
        <v>14.82</v>
      </c>
    </row>
    <row r="14488" spans="1:10" ht="11.25" x14ac:dyDescent="0.15">
      <c r="A14488" s="6" t="s">
        <v>337</v>
      </c>
      <c r="B14488" s="4" t="s">
        <v>46</v>
      </c>
      <c r="C14488" s="4" t="s">
        <v>338</v>
      </c>
      <c r="D14488" s="4" t="s">
        <v>342</v>
      </c>
      <c r="E14488" s="5">
        <v>8.83</v>
      </c>
    </row>
    <row r="14489" spans="1:10" ht="11.25" x14ac:dyDescent="0.15">
      <c r="A14489" s="6" t="s">
        <v>337</v>
      </c>
      <c r="B14489" s="4" t="s">
        <v>46</v>
      </c>
      <c r="C14489" s="4" t="s">
        <v>338</v>
      </c>
      <c r="D14489" s="4" t="s">
        <v>339</v>
      </c>
      <c r="E14489" s="5">
        <v>15.83</v>
      </c>
    </row>
    <row r="14490" spans="1:10" ht="11.25" x14ac:dyDescent="0.15">
      <c r="A14490" s="6" t="s">
        <v>337</v>
      </c>
      <c r="B14490" s="4" t="s">
        <v>46</v>
      </c>
      <c r="C14490" s="4" t="s">
        <v>338</v>
      </c>
      <c r="D14490" s="4" t="s">
        <v>339</v>
      </c>
      <c r="E14490" s="5">
        <v>14.21</v>
      </c>
    </row>
    <row r="14491" spans="1:10" ht="11.25" x14ac:dyDescent="0.15">
      <c r="A14491" s="6" t="s">
        <v>337</v>
      </c>
      <c r="B14491" s="4" t="s">
        <v>46</v>
      </c>
      <c r="C14491" s="4" t="s">
        <v>338</v>
      </c>
      <c r="D14491" s="4" t="s">
        <v>341</v>
      </c>
      <c r="E14491" s="5">
        <v>13.73</v>
      </c>
    </row>
    <row r="14492" spans="1:10" ht="11.25" x14ac:dyDescent="0.15">
      <c r="A14492" s="6" t="s">
        <v>337</v>
      </c>
      <c r="B14492" s="4" t="s">
        <v>46</v>
      </c>
      <c r="C14492" s="4" t="s">
        <v>338</v>
      </c>
      <c r="D14492" s="4" t="s">
        <v>341</v>
      </c>
      <c r="E14492" s="5">
        <v>7.46</v>
      </c>
    </row>
    <row r="14493" spans="1:10" ht="11.25" x14ac:dyDescent="0.15">
      <c r="A14493" s="6" t="s">
        <v>337</v>
      </c>
      <c r="B14493" s="4" t="s">
        <v>151</v>
      </c>
      <c r="C14493" s="4" t="s">
        <v>338</v>
      </c>
      <c r="D14493" s="4" t="s">
        <v>340</v>
      </c>
      <c r="E14493" s="5">
        <v>12.03</v>
      </c>
    </row>
    <row r="14494" spans="1:10" ht="11.25" x14ac:dyDescent="0.15">
      <c r="A14494" s="6" t="s">
        <v>337</v>
      </c>
      <c r="B14494" s="4" t="s">
        <v>151</v>
      </c>
      <c r="C14494" s="4" t="s">
        <v>338</v>
      </c>
      <c r="D14494" s="4" t="s">
        <v>340</v>
      </c>
      <c r="E14494" s="5">
        <v>13.26</v>
      </c>
    </row>
    <row r="14495" spans="1:10" ht="11.25" x14ac:dyDescent="0.15">
      <c r="A14495" s="6" t="s">
        <v>337</v>
      </c>
      <c r="B14495" s="4" t="s">
        <v>151</v>
      </c>
      <c r="C14495" s="4" t="s">
        <v>338</v>
      </c>
      <c r="D14495" s="4" t="s">
        <v>341</v>
      </c>
      <c r="E14495" s="5">
        <v>14.6</v>
      </c>
    </row>
    <row r="14496" spans="1:10" ht="11.25" x14ac:dyDescent="0.15">
      <c r="A14496" s="6" t="s">
        <v>337</v>
      </c>
      <c r="B14496" s="4" t="s">
        <v>151</v>
      </c>
      <c r="C14496" s="4" t="s">
        <v>338</v>
      </c>
      <c r="D14496" s="4" t="s">
        <v>341</v>
      </c>
      <c r="E14496" s="5">
        <v>7.29</v>
      </c>
    </row>
    <row r="14497" spans="1:10" ht="11.25" x14ac:dyDescent="0.15">
      <c r="A14497" s="6" t="s">
        <v>337</v>
      </c>
      <c r="B14497" s="4" t="s">
        <v>47</v>
      </c>
      <c r="C14497" s="4" t="s">
        <v>338</v>
      </c>
      <c r="D14497" s="4" t="s">
        <v>340</v>
      </c>
      <c r="E14497" s="5">
        <v>10.32</v>
      </c>
      <c r="F14497" t="s">
        <v>354</v>
      </c>
    </row>
    <row r="14498" spans="1:10" ht="11.25" x14ac:dyDescent="0.15">
      <c r="A14498" s="6" t="s">
        <v>337</v>
      </c>
      <c r="B14498" s="4" t="s">
        <v>47</v>
      </c>
      <c r="C14498" s="4" t="s">
        <v>338</v>
      </c>
      <c r="D14498" s="4" t="s">
        <v>340</v>
      </c>
      <c r="E14498" s="5">
        <v>7.7</v>
      </c>
    </row>
    <row r="14499" spans="1:10" ht="11.25" x14ac:dyDescent="0.15">
      <c r="A14499" s="6" t="s">
        <v>337</v>
      </c>
      <c r="B14499" s="4" t="s">
        <v>47</v>
      </c>
      <c r="C14499" s="4" t="s">
        <v>338</v>
      </c>
      <c r="D14499" s="4" t="s">
        <v>342</v>
      </c>
      <c r="E14499" s="5">
        <v>12.96</v>
      </c>
    </row>
    <row r="14500" spans="1:10" ht="11.25" x14ac:dyDescent="0.15">
      <c r="A14500" s="6" t="s">
        <v>337</v>
      </c>
      <c r="B14500" s="4" t="s">
        <v>47</v>
      </c>
      <c r="C14500" s="4" t="s">
        <v>338</v>
      </c>
      <c r="D14500" s="4" t="s">
        <v>339</v>
      </c>
      <c r="E14500" s="5">
        <v>13.27</v>
      </c>
    </row>
    <row r="14501" spans="1:10" ht="11.25" x14ac:dyDescent="0.15">
      <c r="A14501" s="6" t="s">
        <v>337</v>
      </c>
      <c r="B14501" s="4" t="s">
        <v>47</v>
      </c>
      <c r="C14501" s="4" t="s">
        <v>338</v>
      </c>
      <c r="D14501" s="4" t="s">
        <v>341</v>
      </c>
      <c r="E14501" s="5">
        <v>12.38</v>
      </c>
    </row>
    <row r="14502" spans="1:10" ht="11.25" x14ac:dyDescent="0.15">
      <c r="A14502" s="6" t="s">
        <v>337</v>
      </c>
      <c r="B14502" s="4" t="s">
        <v>152</v>
      </c>
      <c r="C14502" s="4" t="s">
        <v>338</v>
      </c>
      <c r="D14502" s="4" t="s">
        <v>340</v>
      </c>
      <c r="E14502" s="5">
        <v>13.19</v>
      </c>
    </row>
    <row r="14503" spans="1:10" ht="11.25" x14ac:dyDescent="0.15">
      <c r="A14503" s="6" t="s">
        <v>337</v>
      </c>
      <c r="B14503" s="4" t="s">
        <v>152</v>
      </c>
      <c r="C14503" s="4" t="s">
        <v>338</v>
      </c>
      <c r="D14503" s="4" t="s">
        <v>342</v>
      </c>
      <c r="E14503" s="5">
        <v>3.34</v>
      </c>
    </row>
    <row r="14504" spans="1:10" ht="11.25" x14ac:dyDescent="0.15">
      <c r="A14504" s="6" t="s">
        <v>337</v>
      </c>
      <c r="B14504" s="4" t="s">
        <v>152</v>
      </c>
      <c r="C14504" s="4" t="s">
        <v>338</v>
      </c>
      <c r="D14504" s="4" t="s">
        <v>341</v>
      </c>
      <c r="E14504" s="5">
        <v>12.81</v>
      </c>
    </row>
    <row r="14505" spans="1:10" ht="11.25" x14ac:dyDescent="0.15">
      <c r="A14505" s="6" t="s">
        <v>337</v>
      </c>
      <c r="B14505" s="4" t="s">
        <v>48</v>
      </c>
      <c r="C14505" s="4" t="s">
        <v>338</v>
      </c>
      <c r="D14505" s="4" t="s">
        <v>340</v>
      </c>
      <c r="E14505" s="5">
        <v>14.29</v>
      </c>
      <c r="F14505" t="s">
        <v>353</v>
      </c>
      <c r="G14505" s="17">
        <f>+E14505+E14506+E14507+E14508+E14509+E14510+E14511+E14512+E14513+E14514+E14515+E14516+E14517</f>
        <v>152.00000000000003</v>
      </c>
      <c r="H14505" s="17">
        <f>E14518+E14519+E14520+E14521+E14522+E14523+E14524</f>
        <v>86.640000000000015</v>
      </c>
      <c r="I14505" s="18">
        <f>+(G14505/4)/(H14505/3)</f>
        <v>1.3157894736842104</v>
      </c>
      <c r="J14505" s="21">
        <f>+(B14505-$K$1)/7</f>
        <v>20</v>
      </c>
    </row>
    <row r="14506" spans="1:10" ht="11.25" x14ac:dyDescent="0.15">
      <c r="A14506" s="6" t="s">
        <v>337</v>
      </c>
      <c r="B14506" s="4" t="s">
        <v>48</v>
      </c>
      <c r="C14506" s="4" t="s">
        <v>338</v>
      </c>
      <c r="D14506" s="4" t="s">
        <v>340</v>
      </c>
      <c r="E14506" s="5">
        <v>12.22</v>
      </c>
    </row>
    <row r="14507" spans="1:10" ht="11.25" x14ac:dyDescent="0.15">
      <c r="A14507" s="6" t="s">
        <v>337</v>
      </c>
      <c r="B14507" s="4" t="s">
        <v>48</v>
      </c>
      <c r="C14507" s="4" t="s">
        <v>338</v>
      </c>
      <c r="D14507" s="4" t="s">
        <v>342</v>
      </c>
      <c r="E14507" s="5">
        <v>15.78</v>
      </c>
    </row>
    <row r="14508" spans="1:10" ht="11.25" x14ac:dyDescent="0.15">
      <c r="A14508" s="6" t="s">
        <v>337</v>
      </c>
      <c r="B14508" s="4" t="s">
        <v>48</v>
      </c>
      <c r="C14508" s="4" t="s">
        <v>338</v>
      </c>
      <c r="D14508" s="4" t="s">
        <v>342</v>
      </c>
      <c r="E14508" s="5">
        <v>6.1</v>
      </c>
    </row>
    <row r="14509" spans="1:10" ht="11.25" x14ac:dyDescent="0.15">
      <c r="A14509" s="6" t="s">
        <v>337</v>
      </c>
      <c r="B14509" s="4" t="s">
        <v>48</v>
      </c>
      <c r="C14509" s="4" t="s">
        <v>338</v>
      </c>
      <c r="D14509" s="4" t="s">
        <v>339</v>
      </c>
      <c r="E14509" s="5">
        <v>14.45</v>
      </c>
    </row>
    <row r="14510" spans="1:10" ht="11.25" x14ac:dyDescent="0.15">
      <c r="A14510" s="6" t="s">
        <v>337</v>
      </c>
      <c r="B14510" s="4" t="s">
        <v>48</v>
      </c>
      <c r="C14510" s="4" t="s">
        <v>338</v>
      </c>
      <c r="D14510" s="4" t="s">
        <v>339</v>
      </c>
      <c r="E14510" s="5">
        <v>13.77</v>
      </c>
    </row>
    <row r="14511" spans="1:10" ht="11.25" x14ac:dyDescent="0.15">
      <c r="A14511" s="6" t="s">
        <v>337</v>
      </c>
      <c r="B14511" s="4" t="s">
        <v>48</v>
      </c>
      <c r="C14511" s="4" t="s">
        <v>338</v>
      </c>
      <c r="D14511" s="4" t="s">
        <v>341</v>
      </c>
      <c r="E14511" s="5">
        <v>14.42</v>
      </c>
    </row>
    <row r="14512" spans="1:10" ht="11.25" x14ac:dyDescent="0.15">
      <c r="A14512" s="6" t="s">
        <v>337</v>
      </c>
      <c r="B14512" s="4" t="s">
        <v>48</v>
      </c>
      <c r="C14512" s="4" t="s">
        <v>338</v>
      </c>
      <c r="D14512" s="4" t="s">
        <v>341</v>
      </c>
      <c r="E14512" s="5">
        <v>5.53</v>
      </c>
    </row>
    <row r="14513" spans="1:10" ht="11.25" x14ac:dyDescent="0.15">
      <c r="A14513" s="6" t="s">
        <v>337</v>
      </c>
      <c r="B14513" s="4" t="s">
        <v>153</v>
      </c>
      <c r="C14513" s="4" t="s">
        <v>338</v>
      </c>
      <c r="D14513" s="4" t="s">
        <v>340</v>
      </c>
      <c r="E14513" s="5">
        <v>13.97</v>
      </c>
    </row>
    <row r="14514" spans="1:10" ht="11.25" x14ac:dyDescent="0.15">
      <c r="A14514" s="6" t="s">
        <v>337</v>
      </c>
      <c r="B14514" s="4" t="s">
        <v>153</v>
      </c>
      <c r="C14514" s="4" t="s">
        <v>338</v>
      </c>
      <c r="D14514" s="4" t="s">
        <v>340</v>
      </c>
      <c r="E14514" s="5">
        <v>12.9</v>
      </c>
    </row>
    <row r="14515" spans="1:10" ht="11.25" x14ac:dyDescent="0.15">
      <c r="A14515" s="6" t="s">
        <v>337</v>
      </c>
      <c r="B14515" s="4" t="s">
        <v>153</v>
      </c>
      <c r="C14515" s="4" t="s">
        <v>338</v>
      </c>
      <c r="D14515" s="4" t="s">
        <v>342</v>
      </c>
      <c r="E14515" s="5">
        <v>8.3000000000000007</v>
      </c>
    </row>
    <row r="14516" spans="1:10" ht="11.25" x14ac:dyDescent="0.15">
      <c r="A14516" s="6" t="s">
        <v>337</v>
      </c>
      <c r="B14516" s="4" t="s">
        <v>153</v>
      </c>
      <c r="C14516" s="4" t="s">
        <v>338</v>
      </c>
      <c r="D14516" s="4" t="s">
        <v>341</v>
      </c>
      <c r="E14516" s="5">
        <v>15.05</v>
      </c>
    </row>
    <row r="14517" spans="1:10" ht="11.25" x14ac:dyDescent="0.15">
      <c r="A14517" s="6" t="s">
        <v>337</v>
      </c>
      <c r="B14517" s="4" t="s">
        <v>153</v>
      </c>
      <c r="C14517" s="4" t="s">
        <v>338</v>
      </c>
      <c r="D14517" s="4" t="s">
        <v>341</v>
      </c>
      <c r="E14517" s="5">
        <v>5.22</v>
      </c>
    </row>
    <row r="14518" spans="1:10" ht="11.25" x14ac:dyDescent="0.15">
      <c r="A14518" s="6" t="s">
        <v>337</v>
      </c>
      <c r="B14518" s="4" t="s">
        <v>49</v>
      </c>
      <c r="C14518" s="4" t="s">
        <v>338</v>
      </c>
      <c r="D14518" s="4" t="s">
        <v>340</v>
      </c>
      <c r="E14518" s="5">
        <v>14.07</v>
      </c>
      <c r="F14518" t="s">
        <v>354</v>
      </c>
    </row>
    <row r="14519" spans="1:10" ht="11.25" x14ac:dyDescent="0.15">
      <c r="A14519" s="6" t="s">
        <v>337</v>
      </c>
      <c r="B14519" s="4" t="s">
        <v>49</v>
      </c>
      <c r="C14519" s="4" t="s">
        <v>338</v>
      </c>
      <c r="D14519" s="4" t="s">
        <v>342</v>
      </c>
      <c r="E14519" s="5">
        <v>12.56</v>
      </c>
    </row>
    <row r="14520" spans="1:10" ht="11.25" x14ac:dyDescent="0.15">
      <c r="A14520" s="9" t="s">
        <v>337</v>
      </c>
      <c r="B14520" s="4" t="s">
        <v>49</v>
      </c>
      <c r="C14520" s="4" t="s">
        <v>338</v>
      </c>
      <c r="D14520" s="4" t="s">
        <v>339</v>
      </c>
      <c r="E14520" s="5">
        <v>14.86</v>
      </c>
    </row>
    <row r="14521" spans="1:10" ht="11.25" x14ac:dyDescent="0.15">
      <c r="A14521" s="6" t="s">
        <v>337</v>
      </c>
      <c r="B14521" s="4" t="s">
        <v>49</v>
      </c>
      <c r="C14521" s="4" t="s">
        <v>338</v>
      </c>
      <c r="D14521" s="4" t="s">
        <v>341</v>
      </c>
      <c r="E14521" s="5">
        <v>14.29</v>
      </c>
    </row>
    <row r="14522" spans="1:10" ht="11.25" x14ac:dyDescent="0.15">
      <c r="A14522" s="6" t="s">
        <v>337</v>
      </c>
      <c r="B14522" s="4" t="s">
        <v>154</v>
      </c>
      <c r="C14522" s="4" t="s">
        <v>338</v>
      </c>
      <c r="D14522" s="4" t="s">
        <v>340</v>
      </c>
      <c r="E14522" s="5">
        <v>14.53</v>
      </c>
    </row>
    <row r="14523" spans="1:10" ht="11.25" x14ac:dyDescent="0.15">
      <c r="A14523" s="6" t="s">
        <v>337</v>
      </c>
      <c r="B14523" s="4" t="s">
        <v>154</v>
      </c>
      <c r="C14523" s="4" t="s">
        <v>338</v>
      </c>
      <c r="D14523" s="4" t="s">
        <v>342</v>
      </c>
      <c r="E14523" s="5">
        <v>2.65</v>
      </c>
    </row>
    <row r="14524" spans="1:10" ht="11.25" x14ac:dyDescent="0.15">
      <c r="A14524" s="6" t="s">
        <v>337</v>
      </c>
      <c r="B14524" s="4" t="s">
        <v>154</v>
      </c>
      <c r="C14524" s="4" t="s">
        <v>338</v>
      </c>
      <c r="D14524" s="4" t="s">
        <v>341</v>
      </c>
      <c r="E14524" s="5">
        <v>13.68</v>
      </c>
    </row>
    <row r="14525" spans="1:10" ht="11.25" x14ac:dyDescent="0.15">
      <c r="A14525" s="6" t="s">
        <v>337</v>
      </c>
      <c r="B14525" s="4" t="s">
        <v>50</v>
      </c>
      <c r="C14525" s="4" t="s">
        <v>338</v>
      </c>
      <c r="D14525" s="4" t="s">
        <v>340</v>
      </c>
      <c r="E14525" s="5">
        <v>15.24</v>
      </c>
      <c r="F14525" t="s">
        <v>353</v>
      </c>
      <c r="G14525" s="17">
        <f>+E14525+E14526+E14527+E14528+E14529+E14530+E14531+E14532+E14533+E14534+E14535+E14536+E14537</f>
        <v>160.92000000000002</v>
      </c>
      <c r="H14525" s="17">
        <f>E14538+E14539+E14540+E14541+E14542+E14543+E14544</f>
        <v>85.899999999999991</v>
      </c>
      <c r="I14525" s="18">
        <f>+(G14525/4)/(H14525/3)</f>
        <v>1.4050058207217699</v>
      </c>
      <c r="J14525" s="21">
        <f>+(B14525-$K$1)/7</f>
        <v>21</v>
      </c>
    </row>
    <row r="14526" spans="1:10" ht="11.25" x14ac:dyDescent="0.15">
      <c r="A14526" s="6" t="s">
        <v>337</v>
      </c>
      <c r="B14526" s="4" t="s">
        <v>50</v>
      </c>
      <c r="C14526" s="4" t="s">
        <v>338</v>
      </c>
      <c r="D14526" s="4" t="s">
        <v>340</v>
      </c>
      <c r="E14526" s="5">
        <v>13.2</v>
      </c>
    </row>
    <row r="14527" spans="1:10" ht="11.25" x14ac:dyDescent="0.15">
      <c r="A14527" s="6" t="s">
        <v>337</v>
      </c>
      <c r="B14527" s="4" t="s">
        <v>50</v>
      </c>
      <c r="C14527" s="4" t="s">
        <v>338</v>
      </c>
      <c r="D14527" s="4" t="s">
        <v>342</v>
      </c>
      <c r="E14527" s="5">
        <v>12.69</v>
      </c>
    </row>
    <row r="14528" spans="1:10" ht="11.25" x14ac:dyDescent="0.15">
      <c r="A14528" s="6" t="s">
        <v>337</v>
      </c>
      <c r="B14528" s="4" t="s">
        <v>50</v>
      </c>
      <c r="C14528" s="4" t="s">
        <v>338</v>
      </c>
      <c r="D14528" s="4" t="s">
        <v>342</v>
      </c>
      <c r="E14528" s="5">
        <v>10.49</v>
      </c>
    </row>
    <row r="14529" spans="1:6" ht="11.25" x14ac:dyDescent="0.15">
      <c r="A14529" s="6" t="s">
        <v>337</v>
      </c>
      <c r="B14529" s="4" t="s">
        <v>50</v>
      </c>
      <c r="C14529" s="4" t="s">
        <v>338</v>
      </c>
      <c r="D14529" s="4" t="s">
        <v>339</v>
      </c>
      <c r="E14529" s="5">
        <v>14.8</v>
      </c>
    </row>
    <row r="14530" spans="1:6" ht="11.25" x14ac:dyDescent="0.15">
      <c r="A14530" s="6" t="s">
        <v>337</v>
      </c>
      <c r="B14530" s="4" t="s">
        <v>50</v>
      </c>
      <c r="C14530" s="4" t="s">
        <v>338</v>
      </c>
      <c r="D14530" s="4" t="s">
        <v>339</v>
      </c>
      <c r="E14530" s="5">
        <v>13.95</v>
      </c>
    </row>
    <row r="14531" spans="1:6" ht="11.25" x14ac:dyDescent="0.15">
      <c r="A14531" s="6" t="s">
        <v>337</v>
      </c>
      <c r="B14531" s="4" t="s">
        <v>50</v>
      </c>
      <c r="C14531" s="4" t="s">
        <v>338</v>
      </c>
      <c r="D14531" s="4" t="s">
        <v>341</v>
      </c>
      <c r="E14531" s="5">
        <v>13.89</v>
      </c>
    </row>
    <row r="14532" spans="1:6" ht="11.25" x14ac:dyDescent="0.15">
      <c r="A14532" s="6" t="s">
        <v>337</v>
      </c>
      <c r="B14532" s="4" t="s">
        <v>50</v>
      </c>
      <c r="C14532" s="4" t="s">
        <v>338</v>
      </c>
      <c r="D14532" s="4" t="s">
        <v>341</v>
      </c>
      <c r="E14532" s="5">
        <v>8.73</v>
      </c>
    </row>
    <row r="14533" spans="1:6" ht="11.25" x14ac:dyDescent="0.15">
      <c r="A14533" s="6" t="s">
        <v>337</v>
      </c>
      <c r="B14533" s="4" t="s">
        <v>155</v>
      </c>
      <c r="C14533" s="4" t="s">
        <v>338</v>
      </c>
      <c r="D14533" s="4" t="s">
        <v>340</v>
      </c>
      <c r="E14533" s="5">
        <v>16.82</v>
      </c>
    </row>
    <row r="14534" spans="1:6" ht="11.25" x14ac:dyDescent="0.15">
      <c r="A14534" s="6" t="s">
        <v>337</v>
      </c>
      <c r="B14534" s="4" t="s">
        <v>155</v>
      </c>
      <c r="C14534" s="4" t="s">
        <v>338</v>
      </c>
      <c r="D14534" s="4" t="s">
        <v>340</v>
      </c>
      <c r="E14534" s="5">
        <v>14.46</v>
      </c>
    </row>
    <row r="14535" spans="1:6" ht="11.25" x14ac:dyDescent="0.15">
      <c r="A14535" s="6" t="s">
        <v>337</v>
      </c>
      <c r="B14535" s="4" t="s">
        <v>155</v>
      </c>
      <c r="C14535" s="4" t="s">
        <v>338</v>
      </c>
      <c r="D14535" s="4" t="s">
        <v>342</v>
      </c>
      <c r="E14535" s="5">
        <v>5.9</v>
      </c>
    </row>
    <row r="14536" spans="1:6" ht="11.25" x14ac:dyDescent="0.15">
      <c r="A14536" s="6" t="s">
        <v>337</v>
      </c>
      <c r="B14536" s="4" t="s">
        <v>155</v>
      </c>
      <c r="C14536" s="4" t="s">
        <v>338</v>
      </c>
      <c r="D14536" s="4" t="s">
        <v>341</v>
      </c>
      <c r="E14536" s="5">
        <v>14.97</v>
      </c>
    </row>
    <row r="14537" spans="1:6" ht="11.25" x14ac:dyDescent="0.15">
      <c r="A14537" s="6" t="s">
        <v>337</v>
      </c>
      <c r="B14537" s="4" t="s">
        <v>155</v>
      </c>
      <c r="C14537" s="4" t="s">
        <v>338</v>
      </c>
      <c r="D14537" s="4" t="s">
        <v>341</v>
      </c>
      <c r="E14537" s="5">
        <v>5.78</v>
      </c>
    </row>
    <row r="14538" spans="1:6" ht="11.25" x14ac:dyDescent="0.15">
      <c r="A14538" s="6" t="s">
        <v>337</v>
      </c>
      <c r="B14538" s="4" t="s">
        <v>51</v>
      </c>
      <c r="C14538" s="4" t="s">
        <v>338</v>
      </c>
      <c r="D14538" s="4" t="s">
        <v>340</v>
      </c>
      <c r="E14538" s="5">
        <v>14.47</v>
      </c>
      <c r="F14538" t="s">
        <v>354</v>
      </c>
    </row>
    <row r="14539" spans="1:6" ht="11.25" x14ac:dyDescent="0.15">
      <c r="A14539" s="6" t="s">
        <v>337</v>
      </c>
      <c r="B14539" s="4" t="s">
        <v>51</v>
      </c>
      <c r="C14539" s="4" t="s">
        <v>338</v>
      </c>
      <c r="D14539" s="4" t="s">
        <v>342</v>
      </c>
      <c r="E14539" s="5">
        <v>13.65</v>
      </c>
    </row>
    <row r="14540" spans="1:6" ht="11.25" x14ac:dyDescent="0.15">
      <c r="A14540" s="6" t="s">
        <v>337</v>
      </c>
      <c r="B14540" s="4" t="s">
        <v>51</v>
      </c>
      <c r="C14540" s="4" t="s">
        <v>338</v>
      </c>
      <c r="D14540" s="4" t="s">
        <v>339</v>
      </c>
      <c r="E14540" s="5">
        <v>14.87</v>
      </c>
    </row>
    <row r="14541" spans="1:6" ht="11.25" x14ac:dyDescent="0.15">
      <c r="A14541" s="6" t="s">
        <v>337</v>
      </c>
      <c r="B14541" s="4" t="s">
        <v>51</v>
      </c>
      <c r="C14541" s="4" t="s">
        <v>338</v>
      </c>
      <c r="D14541" s="4" t="s">
        <v>341</v>
      </c>
      <c r="E14541" s="5">
        <v>13.43</v>
      </c>
    </row>
    <row r="14542" spans="1:6" ht="11.25" x14ac:dyDescent="0.15">
      <c r="A14542" s="6" t="s">
        <v>337</v>
      </c>
      <c r="B14542" s="4" t="s">
        <v>156</v>
      </c>
      <c r="C14542" s="4" t="s">
        <v>338</v>
      </c>
      <c r="D14542" s="4" t="s">
        <v>340</v>
      </c>
      <c r="E14542" s="5">
        <v>12.41</v>
      </c>
    </row>
    <row r="14543" spans="1:6" ht="11.25" x14ac:dyDescent="0.15">
      <c r="A14543" s="6" t="s">
        <v>337</v>
      </c>
      <c r="B14543" s="4" t="s">
        <v>156</v>
      </c>
      <c r="C14543" s="4" t="s">
        <v>338</v>
      </c>
      <c r="D14543" s="4" t="s">
        <v>342</v>
      </c>
      <c r="E14543" s="5">
        <v>2.6</v>
      </c>
    </row>
    <row r="14544" spans="1:6" ht="11.25" x14ac:dyDescent="0.15">
      <c r="A14544" s="6" t="s">
        <v>337</v>
      </c>
      <c r="B14544" s="4" t="s">
        <v>156</v>
      </c>
      <c r="C14544" s="4" t="s">
        <v>338</v>
      </c>
      <c r="D14544" s="4" t="s">
        <v>341</v>
      </c>
      <c r="E14544" s="5">
        <v>14.47</v>
      </c>
    </row>
    <row r="14545" spans="1:6" ht="11.25" x14ac:dyDescent="0.15">
      <c r="A14545" s="6" t="s">
        <v>337</v>
      </c>
      <c r="B14545" s="4" t="s">
        <v>157</v>
      </c>
      <c r="C14545" s="4" t="s">
        <v>338</v>
      </c>
      <c r="D14545" s="4" t="s">
        <v>340</v>
      </c>
      <c r="E14545" s="5">
        <v>17.21</v>
      </c>
      <c r="F14545" s="13" t="s">
        <v>353</v>
      </c>
    </row>
    <row r="14546" spans="1:6" ht="11.25" x14ac:dyDescent="0.15">
      <c r="A14546" s="6" t="s">
        <v>337</v>
      </c>
      <c r="B14546" s="4" t="s">
        <v>157</v>
      </c>
      <c r="C14546" s="4" t="s">
        <v>338</v>
      </c>
      <c r="D14546" s="4" t="s">
        <v>340</v>
      </c>
      <c r="E14546" s="5">
        <v>13.61</v>
      </c>
      <c r="F14546" s="13"/>
    </row>
    <row r="14547" spans="1:6" ht="11.25" x14ac:dyDescent="0.15">
      <c r="A14547" s="6" t="s">
        <v>337</v>
      </c>
      <c r="B14547" s="4" t="s">
        <v>157</v>
      </c>
      <c r="C14547" s="4" t="s">
        <v>338</v>
      </c>
      <c r="D14547" s="4" t="s">
        <v>342</v>
      </c>
      <c r="E14547" s="5">
        <v>10.199999999999999</v>
      </c>
      <c r="F14547" s="13"/>
    </row>
    <row r="14548" spans="1:6" ht="11.25" x14ac:dyDescent="0.15">
      <c r="A14548" s="6" t="s">
        <v>337</v>
      </c>
      <c r="B14548" s="4" t="s">
        <v>157</v>
      </c>
      <c r="C14548" s="4" t="s">
        <v>338</v>
      </c>
      <c r="D14548" s="4" t="s">
        <v>341</v>
      </c>
      <c r="E14548" s="5">
        <v>15.15</v>
      </c>
      <c r="F14548" s="13"/>
    </row>
    <row r="14549" spans="1:6" ht="11.25" x14ac:dyDescent="0.15">
      <c r="A14549" s="6" t="s">
        <v>337</v>
      </c>
      <c r="B14549" s="4" t="s">
        <v>157</v>
      </c>
      <c r="C14549" s="4" t="s">
        <v>338</v>
      </c>
      <c r="D14549" s="4" t="s">
        <v>341</v>
      </c>
      <c r="E14549" s="5">
        <v>5.51</v>
      </c>
      <c r="F14549" s="13"/>
    </row>
    <row r="14550" spans="1:6" ht="11.25" x14ac:dyDescent="0.15">
      <c r="A14550" s="6" t="s">
        <v>337</v>
      </c>
      <c r="B14550" s="4" t="s">
        <v>52</v>
      </c>
      <c r="C14550" s="4" t="s">
        <v>338</v>
      </c>
      <c r="D14550" s="4" t="s">
        <v>340</v>
      </c>
      <c r="E14550" s="5">
        <v>15.82</v>
      </c>
      <c r="F14550" s="13" t="s">
        <v>354</v>
      </c>
    </row>
    <row r="14551" spans="1:6" ht="11.25" x14ac:dyDescent="0.15">
      <c r="A14551" s="6" t="s">
        <v>337</v>
      </c>
      <c r="B14551" s="4" t="s">
        <v>52</v>
      </c>
      <c r="C14551" s="4" t="s">
        <v>338</v>
      </c>
      <c r="D14551" s="4" t="s">
        <v>340</v>
      </c>
      <c r="E14551" s="5">
        <v>14.01</v>
      </c>
    </row>
    <row r="14552" spans="1:6" ht="11.25" x14ac:dyDescent="0.15">
      <c r="A14552" s="6" t="s">
        <v>337</v>
      </c>
      <c r="B14552" s="4" t="s">
        <v>52</v>
      </c>
      <c r="C14552" s="4" t="s">
        <v>338</v>
      </c>
      <c r="D14552" s="4" t="s">
        <v>340</v>
      </c>
      <c r="E14552" s="5">
        <v>7.52</v>
      </c>
    </row>
    <row r="14553" spans="1:6" ht="11.25" x14ac:dyDescent="0.15">
      <c r="A14553" s="6" t="s">
        <v>337</v>
      </c>
      <c r="B14553" s="4" t="s">
        <v>52</v>
      </c>
      <c r="C14553" s="4" t="s">
        <v>338</v>
      </c>
      <c r="D14553" s="4" t="s">
        <v>342</v>
      </c>
      <c r="E14553" s="5">
        <v>15.5</v>
      </c>
    </row>
    <row r="14554" spans="1:6" ht="11.25" x14ac:dyDescent="0.15">
      <c r="A14554" s="6" t="s">
        <v>337</v>
      </c>
      <c r="B14554" s="4" t="s">
        <v>52</v>
      </c>
      <c r="C14554" s="4" t="s">
        <v>338</v>
      </c>
      <c r="D14554" s="4" t="s">
        <v>342</v>
      </c>
      <c r="E14554" s="5">
        <v>14.98</v>
      </c>
    </row>
    <row r="14555" spans="1:6" ht="11.25" x14ac:dyDescent="0.15">
      <c r="A14555" s="6" t="s">
        <v>337</v>
      </c>
      <c r="B14555" s="4" t="s">
        <v>52</v>
      </c>
      <c r="C14555" s="4" t="s">
        <v>338</v>
      </c>
      <c r="D14555" s="4" t="s">
        <v>339</v>
      </c>
      <c r="E14555" s="5">
        <v>17.12</v>
      </c>
    </row>
    <row r="14556" spans="1:6" ht="11.25" x14ac:dyDescent="0.15">
      <c r="A14556" s="6" t="s">
        <v>337</v>
      </c>
      <c r="B14556" s="4" t="s">
        <v>52</v>
      </c>
      <c r="C14556" s="4" t="s">
        <v>338</v>
      </c>
      <c r="D14556" s="4" t="s">
        <v>339</v>
      </c>
      <c r="E14556" s="5">
        <v>17.37</v>
      </c>
    </row>
    <row r="14557" spans="1:6" ht="11.25" x14ac:dyDescent="0.15">
      <c r="A14557" s="6" t="s">
        <v>337</v>
      </c>
      <c r="B14557" s="4" t="s">
        <v>52</v>
      </c>
      <c r="C14557" s="4" t="s">
        <v>338</v>
      </c>
      <c r="D14557" s="4" t="s">
        <v>339</v>
      </c>
      <c r="E14557" s="5">
        <v>7.38</v>
      </c>
    </row>
    <row r="14558" spans="1:6" ht="11.25" x14ac:dyDescent="0.15">
      <c r="A14558" s="6" t="s">
        <v>337</v>
      </c>
      <c r="B14558" s="4" t="s">
        <v>52</v>
      </c>
      <c r="C14558" s="4" t="s">
        <v>338</v>
      </c>
      <c r="D14558" s="4" t="s">
        <v>341</v>
      </c>
      <c r="E14558" s="5">
        <v>15.14</v>
      </c>
    </row>
    <row r="14559" spans="1:6" ht="11.25" x14ac:dyDescent="0.15">
      <c r="A14559" s="6" t="s">
        <v>337</v>
      </c>
      <c r="B14559" s="4" t="s">
        <v>52</v>
      </c>
      <c r="C14559" s="4" t="s">
        <v>338</v>
      </c>
      <c r="D14559" s="4" t="s">
        <v>341</v>
      </c>
      <c r="E14559" s="5">
        <v>15.22</v>
      </c>
    </row>
    <row r="14560" spans="1:6" ht="11.25" x14ac:dyDescent="0.15">
      <c r="A14560" s="6" t="s">
        <v>337</v>
      </c>
      <c r="B14560" s="4" t="s">
        <v>52</v>
      </c>
      <c r="C14560" s="4" t="s">
        <v>338</v>
      </c>
      <c r="D14560" s="4" t="s">
        <v>341</v>
      </c>
      <c r="E14560" s="5">
        <v>8.8000000000000007</v>
      </c>
    </row>
    <row r="14561" spans="1:10" ht="11.25" x14ac:dyDescent="0.15">
      <c r="A14561" s="6" t="s">
        <v>337</v>
      </c>
      <c r="B14561" s="4" t="s">
        <v>158</v>
      </c>
      <c r="C14561" s="4" t="s">
        <v>338</v>
      </c>
      <c r="D14561" s="4" t="s">
        <v>340</v>
      </c>
      <c r="E14561" s="5">
        <v>12.9</v>
      </c>
    </row>
    <row r="14562" spans="1:10" ht="11.25" x14ac:dyDescent="0.15">
      <c r="A14562" s="6" t="s">
        <v>337</v>
      </c>
      <c r="B14562" s="4" t="s">
        <v>158</v>
      </c>
      <c r="C14562" s="4" t="s">
        <v>338</v>
      </c>
      <c r="D14562" s="4" t="s">
        <v>342</v>
      </c>
      <c r="E14562" s="5">
        <v>5.56</v>
      </c>
    </row>
    <row r="14563" spans="1:10" ht="11.25" x14ac:dyDescent="0.15">
      <c r="A14563" s="6" t="s">
        <v>337</v>
      </c>
      <c r="B14563" s="4" t="s">
        <v>158</v>
      </c>
      <c r="C14563" s="4" t="s">
        <v>338</v>
      </c>
      <c r="D14563" s="4" t="s">
        <v>341</v>
      </c>
      <c r="E14563" s="5">
        <v>14.74</v>
      </c>
    </row>
    <row r="14564" spans="1:10" ht="11.25" x14ac:dyDescent="0.15">
      <c r="A14564" s="9" t="s">
        <v>337</v>
      </c>
      <c r="B14564" s="4" t="s">
        <v>158</v>
      </c>
      <c r="C14564" s="4" t="s">
        <v>338</v>
      </c>
      <c r="D14564" s="4" t="s">
        <v>341</v>
      </c>
      <c r="E14564" s="5">
        <v>6.28</v>
      </c>
    </row>
    <row r="14565" spans="1:10" ht="11.25" x14ac:dyDescent="0.15">
      <c r="A14565" s="6" t="s">
        <v>337</v>
      </c>
      <c r="B14565" s="4" t="s">
        <v>53</v>
      </c>
      <c r="C14565" s="4" t="s">
        <v>338</v>
      </c>
      <c r="D14565" s="4" t="s">
        <v>340</v>
      </c>
      <c r="E14565" s="5">
        <v>13.82</v>
      </c>
      <c r="F14565" t="s">
        <v>353</v>
      </c>
      <c r="G14565" s="17">
        <f>+E14565+E14566+E14567+E14568+E14569+E14570+E14571+E14572+E14573+E14574+E14575+E14576+E14577</f>
        <v>154.77000000000001</v>
      </c>
      <c r="H14565" s="17">
        <f>E14578+E14579+E14580+E14581+E14582+E14583+E14584</f>
        <v>92.859999999999985</v>
      </c>
      <c r="I14565" s="18">
        <f>+(G14565/4)/(H14565/3)</f>
        <v>1.2500269222485465</v>
      </c>
      <c r="J14565" s="21">
        <f>+(B14565-$K$1)/7</f>
        <v>23</v>
      </c>
    </row>
    <row r="14566" spans="1:10" ht="11.25" x14ac:dyDescent="0.15">
      <c r="A14566" s="6" t="s">
        <v>337</v>
      </c>
      <c r="B14566" s="4" t="s">
        <v>53</v>
      </c>
      <c r="C14566" s="4" t="s">
        <v>338</v>
      </c>
      <c r="D14566" s="4" t="s">
        <v>340</v>
      </c>
      <c r="E14566" s="5">
        <v>10.93</v>
      </c>
    </row>
    <row r="14567" spans="1:10" ht="11.25" x14ac:dyDescent="0.15">
      <c r="A14567" s="6" t="s">
        <v>337</v>
      </c>
      <c r="B14567" s="4" t="s">
        <v>53</v>
      </c>
      <c r="C14567" s="4" t="s">
        <v>338</v>
      </c>
      <c r="D14567" s="4" t="s">
        <v>342</v>
      </c>
      <c r="E14567" s="5">
        <v>14.88</v>
      </c>
    </row>
    <row r="14568" spans="1:10" ht="11.25" x14ac:dyDescent="0.15">
      <c r="A14568" s="6" t="s">
        <v>337</v>
      </c>
      <c r="B14568" s="4" t="s">
        <v>53</v>
      </c>
      <c r="C14568" s="4" t="s">
        <v>338</v>
      </c>
      <c r="D14568" s="4" t="s">
        <v>342</v>
      </c>
      <c r="E14568" s="5">
        <v>7.67</v>
      </c>
    </row>
    <row r="14569" spans="1:10" ht="11.25" x14ac:dyDescent="0.15">
      <c r="A14569" s="6" t="s">
        <v>337</v>
      </c>
      <c r="B14569" s="4" t="s">
        <v>53</v>
      </c>
      <c r="C14569" s="4" t="s">
        <v>338</v>
      </c>
      <c r="D14569" s="4" t="s">
        <v>339</v>
      </c>
      <c r="E14569" s="5">
        <v>15.06</v>
      </c>
    </row>
    <row r="14570" spans="1:10" ht="11.25" x14ac:dyDescent="0.15">
      <c r="A14570" s="6" t="s">
        <v>337</v>
      </c>
      <c r="B14570" s="4" t="s">
        <v>53</v>
      </c>
      <c r="C14570" s="4" t="s">
        <v>338</v>
      </c>
      <c r="D14570" s="4" t="s">
        <v>339</v>
      </c>
      <c r="E14570" s="5">
        <v>12.22</v>
      </c>
    </row>
    <row r="14571" spans="1:10" ht="11.25" x14ac:dyDescent="0.15">
      <c r="A14571" s="6" t="s">
        <v>337</v>
      </c>
      <c r="B14571" s="4" t="s">
        <v>53</v>
      </c>
      <c r="C14571" s="4" t="s">
        <v>338</v>
      </c>
      <c r="D14571" s="4" t="s">
        <v>341</v>
      </c>
      <c r="E14571" s="5">
        <v>13.87</v>
      </c>
    </row>
    <row r="14572" spans="1:10" ht="11.25" x14ac:dyDescent="0.15">
      <c r="A14572" s="6" t="s">
        <v>337</v>
      </c>
      <c r="B14572" s="4" t="s">
        <v>53</v>
      </c>
      <c r="C14572" s="4" t="s">
        <v>338</v>
      </c>
      <c r="D14572" s="4" t="s">
        <v>341</v>
      </c>
      <c r="E14572" s="5">
        <v>8.7200000000000006</v>
      </c>
    </row>
    <row r="14573" spans="1:10" ht="11.25" x14ac:dyDescent="0.15">
      <c r="A14573" s="6" t="s">
        <v>337</v>
      </c>
      <c r="B14573" s="4" t="s">
        <v>159</v>
      </c>
      <c r="C14573" s="4" t="s">
        <v>338</v>
      </c>
      <c r="D14573" s="4" t="s">
        <v>340</v>
      </c>
      <c r="E14573" s="5">
        <v>14.92</v>
      </c>
    </row>
    <row r="14574" spans="1:10" ht="11.25" x14ac:dyDescent="0.15">
      <c r="A14574" s="6" t="s">
        <v>337</v>
      </c>
      <c r="B14574" s="4" t="s">
        <v>159</v>
      </c>
      <c r="C14574" s="4" t="s">
        <v>338</v>
      </c>
      <c r="D14574" s="4" t="s">
        <v>340</v>
      </c>
      <c r="E14574" s="5">
        <v>14.52</v>
      </c>
    </row>
    <row r="14575" spans="1:10" ht="11.25" x14ac:dyDescent="0.15">
      <c r="A14575" s="6" t="s">
        <v>337</v>
      </c>
      <c r="B14575" s="4" t="s">
        <v>159</v>
      </c>
      <c r="C14575" s="4" t="s">
        <v>338</v>
      </c>
      <c r="D14575" s="4" t="s">
        <v>342</v>
      </c>
      <c r="E14575" s="5">
        <v>6.17</v>
      </c>
    </row>
    <row r="14576" spans="1:10" ht="11.25" x14ac:dyDescent="0.15">
      <c r="A14576" s="6" t="s">
        <v>337</v>
      </c>
      <c r="B14576" s="4" t="s">
        <v>159</v>
      </c>
      <c r="C14576" s="4" t="s">
        <v>338</v>
      </c>
      <c r="D14576" s="4" t="s">
        <v>341</v>
      </c>
      <c r="E14576" s="5">
        <v>14.31</v>
      </c>
    </row>
    <row r="14577" spans="1:10" ht="11.25" x14ac:dyDescent="0.15">
      <c r="A14577" s="6" t="s">
        <v>337</v>
      </c>
      <c r="B14577" s="4" t="s">
        <v>159</v>
      </c>
      <c r="C14577" s="4" t="s">
        <v>338</v>
      </c>
      <c r="D14577" s="4" t="s">
        <v>341</v>
      </c>
      <c r="E14577" s="5">
        <v>7.68</v>
      </c>
    </row>
    <row r="14578" spans="1:10" ht="11.25" x14ac:dyDescent="0.15">
      <c r="A14578" s="6" t="s">
        <v>337</v>
      </c>
      <c r="B14578" s="4" t="s">
        <v>54</v>
      </c>
      <c r="C14578" s="4" t="s">
        <v>338</v>
      </c>
      <c r="D14578" s="4" t="s">
        <v>340</v>
      </c>
      <c r="E14578" s="5">
        <v>15.86</v>
      </c>
      <c r="F14578" t="s">
        <v>354</v>
      </c>
    </row>
    <row r="14579" spans="1:10" ht="11.25" x14ac:dyDescent="0.15">
      <c r="A14579" s="6" t="s">
        <v>337</v>
      </c>
      <c r="B14579" s="4" t="s">
        <v>54</v>
      </c>
      <c r="C14579" s="4" t="s">
        <v>338</v>
      </c>
      <c r="D14579" s="4" t="s">
        <v>342</v>
      </c>
      <c r="E14579" s="5">
        <v>13.43</v>
      </c>
    </row>
    <row r="14580" spans="1:10" ht="11.25" x14ac:dyDescent="0.15">
      <c r="A14580" s="6" t="s">
        <v>337</v>
      </c>
      <c r="B14580" s="4" t="s">
        <v>54</v>
      </c>
      <c r="C14580" s="4" t="s">
        <v>338</v>
      </c>
      <c r="D14580" s="4" t="s">
        <v>339</v>
      </c>
      <c r="E14580" s="5">
        <v>14.36</v>
      </c>
    </row>
    <row r="14581" spans="1:10" ht="11.25" x14ac:dyDescent="0.15">
      <c r="A14581" s="6" t="s">
        <v>337</v>
      </c>
      <c r="B14581" s="4" t="s">
        <v>54</v>
      </c>
      <c r="C14581" s="4" t="s">
        <v>338</v>
      </c>
      <c r="D14581" s="4" t="s">
        <v>341</v>
      </c>
      <c r="E14581" s="5">
        <v>11.84</v>
      </c>
    </row>
    <row r="14582" spans="1:10" ht="11.25" x14ac:dyDescent="0.15">
      <c r="A14582" s="6" t="s">
        <v>337</v>
      </c>
      <c r="B14582" s="4" t="s">
        <v>160</v>
      </c>
      <c r="C14582" s="4" t="s">
        <v>338</v>
      </c>
      <c r="D14582" s="4" t="s">
        <v>340</v>
      </c>
      <c r="E14582" s="5">
        <v>15.53</v>
      </c>
    </row>
    <row r="14583" spans="1:10" ht="11.25" x14ac:dyDescent="0.15">
      <c r="A14583" s="6" t="s">
        <v>337</v>
      </c>
      <c r="B14583" s="4" t="s">
        <v>160</v>
      </c>
      <c r="C14583" s="4" t="s">
        <v>338</v>
      </c>
      <c r="D14583" s="4" t="s">
        <v>341</v>
      </c>
      <c r="E14583" s="5">
        <v>14.13</v>
      </c>
    </row>
    <row r="14584" spans="1:10" ht="11.25" x14ac:dyDescent="0.15">
      <c r="A14584" s="6" t="s">
        <v>337</v>
      </c>
      <c r="B14584" s="4" t="s">
        <v>160</v>
      </c>
      <c r="C14584" s="4" t="s">
        <v>338</v>
      </c>
      <c r="D14584" s="4" t="s">
        <v>343</v>
      </c>
      <c r="E14584" s="5">
        <v>7.71</v>
      </c>
    </row>
    <row r="14585" spans="1:10" ht="11.25" x14ac:dyDescent="0.15">
      <c r="A14585" s="6" t="s">
        <v>337</v>
      </c>
      <c r="B14585" s="4" t="s">
        <v>55</v>
      </c>
      <c r="C14585" s="4" t="s">
        <v>338</v>
      </c>
      <c r="D14585" s="4" t="s">
        <v>340</v>
      </c>
      <c r="E14585" s="5">
        <v>12.31</v>
      </c>
      <c r="F14585" t="s">
        <v>353</v>
      </c>
      <c r="G14585" s="17">
        <f>+E14585+E14586+E14587+E14588+E14589+E14590+E14591+E14592+E14593+E14594+E14595+E14596+E14597</f>
        <v>150.4</v>
      </c>
      <c r="H14585" s="17">
        <f>E14605+E14598+E14599+E14600+E14601+E14602+E14603+E14604+E14606</f>
        <v>95.250000000000014</v>
      </c>
      <c r="I14585" s="18">
        <f>+(G14585/4)/(H14585/3)</f>
        <v>1.184251968503937</v>
      </c>
      <c r="J14585" s="21">
        <f>+(B14585-$K$1)/7</f>
        <v>24</v>
      </c>
    </row>
    <row r="14586" spans="1:10" ht="11.25" x14ac:dyDescent="0.15">
      <c r="A14586" s="6" t="s">
        <v>337</v>
      </c>
      <c r="B14586" s="4" t="s">
        <v>55</v>
      </c>
      <c r="C14586" s="4" t="s">
        <v>338</v>
      </c>
      <c r="D14586" s="4" t="s">
        <v>340</v>
      </c>
      <c r="E14586" s="5">
        <v>11.02</v>
      </c>
    </row>
    <row r="14587" spans="1:10" ht="11.25" x14ac:dyDescent="0.15">
      <c r="A14587" s="6" t="s">
        <v>337</v>
      </c>
      <c r="B14587" s="4" t="s">
        <v>55</v>
      </c>
      <c r="C14587" s="4" t="s">
        <v>338</v>
      </c>
      <c r="D14587" s="4" t="s">
        <v>339</v>
      </c>
      <c r="E14587" s="5">
        <v>14.58</v>
      </c>
    </row>
    <row r="14588" spans="1:10" ht="11.25" x14ac:dyDescent="0.15">
      <c r="A14588" s="6" t="s">
        <v>337</v>
      </c>
      <c r="B14588" s="4" t="s">
        <v>55</v>
      </c>
      <c r="C14588" s="4" t="s">
        <v>338</v>
      </c>
      <c r="D14588" s="4" t="s">
        <v>339</v>
      </c>
      <c r="E14588" s="5">
        <v>14.03</v>
      </c>
    </row>
    <row r="14589" spans="1:10" ht="11.25" x14ac:dyDescent="0.15">
      <c r="A14589" s="6" t="s">
        <v>337</v>
      </c>
      <c r="B14589" s="4" t="s">
        <v>55</v>
      </c>
      <c r="C14589" s="4" t="s">
        <v>338</v>
      </c>
      <c r="D14589" s="4" t="s">
        <v>341</v>
      </c>
      <c r="E14589" s="5">
        <v>13.93</v>
      </c>
    </row>
    <row r="14590" spans="1:10" ht="11.25" x14ac:dyDescent="0.15">
      <c r="A14590" s="6" t="s">
        <v>337</v>
      </c>
      <c r="B14590" s="4" t="s">
        <v>55</v>
      </c>
      <c r="C14590" s="4" t="s">
        <v>338</v>
      </c>
      <c r="D14590" s="4" t="s">
        <v>341</v>
      </c>
      <c r="E14590" s="5">
        <v>7.28</v>
      </c>
    </row>
    <row r="14591" spans="1:10" ht="11.25" x14ac:dyDescent="0.15">
      <c r="A14591" s="6" t="s">
        <v>337</v>
      </c>
      <c r="B14591" s="4" t="s">
        <v>55</v>
      </c>
      <c r="C14591" s="4" t="s">
        <v>338</v>
      </c>
      <c r="D14591" s="4" t="s">
        <v>343</v>
      </c>
      <c r="E14591" s="5">
        <v>14.86</v>
      </c>
    </row>
    <row r="14592" spans="1:10" ht="11.25" x14ac:dyDescent="0.15">
      <c r="A14592" s="6" t="s">
        <v>337</v>
      </c>
      <c r="B14592" s="4" t="s">
        <v>55</v>
      </c>
      <c r="C14592" s="4" t="s">
        <v>338</v>
      </c>
      <c r="D14592" s="4" t="s">
        <v>343</v>
      </c>
      <c r="E14592" s="5">
        <v>11.28</v>
      </c>
    </row>
    <row r="14593" spans="1:10" ht="11.25" x14ac:dyDescent="0.15">
      <c r="A14593" s="6" t="s">
        <v>337</v>
      </c>
      <c r="B14593" s="4" t="s">
        <v>161</v>
      </c>
      <c r="C14593" s="4" t="s">
        <v>338</v>
      </c>
      <c r="D14593" s="4" t="s">
        <v>340</v>
      </c>
      <c r="E14593" s="5">
        <v>13.27</v>
      </c>
    </row>
    <row r="14594" spans="1:10" ht="11.25" x14ac:dyDescent="0.15">
      <c r="A14594" s="6" t="s">
        <v>337</v>
      </c>
      <c r="B14594" s="4" t="s">
        <v>161</v>
      </c>
      <c r="C14594" s="4" t="s">
        <v>338</v>
      </c>
      <c r="D14594" s="4" t="s">
        <v>340</v>
      </c>
      <c r="E14594" s="5">
        <v>11.25</v>
      </c>
    </row>
    <row r="14595" spans="1:10" ht="11.25" x14ac:dyDescent="0.15">
      <c r="A14595" s="6" t="s">
        <v>337</v>
      </c>
      <c r="B14595" s="4" t="s">
        <v>161</v>
      </c>
      <c r="C14595" s="4" t="s">
        <v>338</v>
      </c>
      <c r="D14595" s="4" t="s">
        <v>341</v>
      </c>
      <c r="E14595" s="5">
        <v>14.3</v>
      </c>
    </row>
    <row r="14596" spans="1:10" ht="11.25" x14ac:dyDescent="0.15">
      <c r="A14596" s="6" t="s">
        <v>337</v>
      </c>
      <c r="B14596" s="4" t="s">
        <v>161</v>
      </c>
      <c r="C14596" s="4" t="s">
        <v>338</v>
      </c>
      <c r="D14596" s="4" t="s">
        <v>341</v>
      </c>
      <c r="E14596" s="5">
        <v>6.76</v>
      </c>
    </row>
    <row r="14597" spans="1:10" ht="11.25" x14ac:dyDescent="0.15">
      <c r="A14597" s="6" t="s">
        <v>337</v>
      </c>
      <c r="B14597" s="4" t="s">
        <v>161</v>
      </c>
      <c r="C14597" s="4" t="s">
        <v>338</v>
      </c>
      <c r="D14597" s="4" t="s">
        <v>343</v>
      </c>
      <c r="E14597" s="5">
        <v>5.53</v>
      </c>
    </row>
    <row r="14598" spans="1:10" ht="11.25" x14ac:dyDescent="0.15">
      <c r="A14598" s="6" t="s">
        <v>337</v>
      </c>
      <c r="B14598" s="4" t="s">
        <v>56</v>
      </c>
      <c r="C14598" s="4" t="s">
        <v>338</v>
      </c>
      <c r="D14598" s="4" t="s">
        <v>340</v>
      </c>
      <c r="E14598" s="5">
        <v>14.64</v>
      </c>
      <c r="F14598" t="s">
        <v>354</v>
      </c>
    </row>
    <row r="14599" spans="1:10" ht="11.25" x14ac:dyDescent="0.15">
      <c r="A14599" s="6" t="s">
        <v>337</v>
      </c>
      <c r="B14599" s="4" t="s">
        <v>56</v>
      </c>
      <c r="C14599" s="4" t="s">
        <v>338</v>
      </c>
      <c r="D14599" s="4" t="s">
        <v>342</v>
      </c>
      <c r="E14599" s="5">
        <v>13.08</v>
      </c>
    </row>
    <row r="14600" spans="1:10" ht="11.25" x14ac:dyDescent="0.15">
      <c r="A14600" s="6" t="s">
        <v>337</v>
      </c>
      <c r="B14600" s="4" t="s">
        <v>56</v>
      </c>
      <c r="C14600" s="4" t="s">
        <v>338</v>
      </c>
      <c r="D14600" s="4" t="s">
        <v>339</v>
      </c>
      <c r="E14600" s="5">
        <v>10.029999999999999</v>
      </c>
    </row>
    <row r="14601" spans="1:10" ht="11.25" x14ac:dyDescent="0.15">
      <c r="A14601" s="6" t="s">
        <v>337</v>
      </c>
      <c r="B14601" s="4" t="s">
        <v>56</v>
      </c>
      <c r="C14601" s="4" t="s">
        <v>338</v>
      </c>
      <c r="D14601" s="4" t="s">
        <v>339</v>
      </c>
      <c r="E14601" s="5">
        <v>5.59</v>
      </c>
    </row>
    <row r="14602" spans="1:10" ht="11.25" x14ac:dyDescent="0.15">
      <c r="A14602" s="6" t="s">
        <v>337</v>
      </c>
      <c r="B14602" s="4" t="s">
        <v>56</v>
      </c>
      <c r="C14602" s="4" t="s">
        <v>338</v>
      </c>
      <c r="D14602" s="4" t="s">
        <v>341</v>
      </c>
      <c r="E14602" s="5">
        <v>14.22</v>
      </c>
    </row>
    <row r="14603" spans="1:10" ht="11.25" x14ac:dyDescent="0.15">
      <c r="A14603" s="6" t="s">
        <v>337</v>
      </c>
      <c r="B14603" s="4" t="s">
        <v>162</v>
      </c>
      <c r="C14603" s="4" t="s">
        <v>338</v>
      </c>
      <c r="D14603" s="4" t="s">
        <v>340</v>
      </c>
      <c r="E14603" s="5">
        <v>13.18</v>
      </c>
    </row>
    <row r="14604" spans="1:10" ht="11.25" x14ac:dyDescent="0.15">
      <c r="A14604" s="6" t="s">
        <v>337</v>
      </c>
      <c r="B14604" s="4" t="s">
        <v>162</v>
      </c>
      <c r="C14604" s="4" t="s">
        <v>338</v>
      </c>
      <c r="D14604" s="4" t="s">
        <v>340</v>
      </c>
      <c r="E14604" s="5">
        <v>3.55</v>
      </c>
    </row>
    <row r="14605" spans="1:10" ht="11.25" x14ac:dyDescent="0.15">
      <c r="A14605" s="6" t="s">
        <v>337</v>
      </c>
      <c r="B14605" s="4" t="s">
        <v>162</v>
      </c>
      <c r="C14605" s="4" t="s">
        <v>338</v>
      </c>
      <c r="D14605" s="4" t="s">
        <v>342</v>
      </c>
      <c r="E14605" s="5">
        <v>7.09</v>
      </c>
    </row>
    <row r="14606" spans="1:10" ht="11.25" x14ac:dyDescent="0.15">
      <c r="A14606" s="6" t="s">
        <v>337</v>
      </c>
      <c r="B14606" s="4" t="s">
        <v>162</v>
      </c>
      <c r="C14606" s="4" t="s">
        <v>338</v>
      </c>
      <c r="D14606" s="4" t="s">
        <v>341</v>
      </c>
      <c r="E14606" s="5">
        <v>13.87</v>
      </c>
    </row>
    <row r="14607" spans="1:10" ht="11.25" x14ac:dyDescent="0.15">
      <c r="A14607" s="6" t="s">
        <v>337</v>
      </c>
      <c r="B14607" s="4" t="s">
        <v>57</v>
      </c>
      <c r="C14607" s="4" t="s">
        <v>338</v>
      </c>
      <c r="D14607" s="4" t="s">
        <v>340</v>
      </c>
      <c r="E14607" s="5">
        <v>16.71</v>
      </c>
      <c r="F14607" t="s">
        <v>353</v>
      </c>
      <c r="G14607" s="17">
        <f>+E14607+E14608+E14609+E14610+E14611+E14612+E14613+E14614+E14615+E14616+E14617+E14618+E14619</f>
        <v>163.73000000000002</v>
      </c>
      <c r="H14607" s="17">
        <f>E14627+E14620+E14621+E14622+E14623+E14624+E14625+E14626+E14628+E14629+E14630</f>
        <v>106.41</v>
      </c>
      <c r="I14607" s="18">
        <f>+(G14607/4)/(H14607/3)</f>
        <v>1.1540033831406824</v>
      </c>
      <c r="J14607" s="21">
        <f>+(B14607-$K$1)/7</f>
        <v>25</v>
      </c>
    </row>
    <row r="14608" spans="1:10" ht="11.25" x14ac:dyDescent="0.15">
      <c r="A14608" s="6" t="s">
        <v>337</v>
      </c>
      <c r="B14608" s="4" t="s">
        <v>57</v>
      </c>
      <c r="C14608" s="4" t="s">
        <v>338</v>
      </c>
      <c r="D14608" s="4" t="s">
        <v>340</v>
      </c>
      <c r="E14608" s="5">
        <v>14.83</v>
      </c>
    </row>
    <row r="14609" spans="1:6" ht="11.25" x14ac:dyDescent="0.15">
      <c r="A14609" s="6" t="s">
        <v>337</v>
      </c>
      <c r="B14609" s="4" t="s">
        <v>57</v>
      </c>
      <c r="C14609" s="4" t="s">
        <v>338</v>
      </c>
      <c r="D14609" s="4" t="s">
        <v>342</v>
      </c>
      <c r="E14609" s="5">
        <v>15.69</v>
      </c>
    </row>
    <row r="14610" spans="1:6" ht="11.25" x14ac:dyDescent="0.15">
      <c r="A14610" s="6" t="s">
        <v>337</v>
      </c>
      <c r="B14610" s="4" t="s">
        <v>57</v>
      </c>
      <c r="C14610" s="4" t="s">
        <v>338</v>
      </c>
      <c r="D14610" s="4" t="s">
        <v>342</v>
      </c>
      <c r="E14610" s="5">
        <v>7.86</v>
      </c>
    </row>
    <row r="14611" spans="1:6" ht="11.25" x14ac:dyDescent="0.15">
      <c r="A14611" s="6" t="s">
        <v>337</v>
      </c>
      <c r="B14611" s="4" t="s">
        <v>57</v>
      </c>
      <c r="C14611" s="4" t="s">
        <v>338</v>
      </c>
      <c r="D14611" s="4" t="s">
        <v>339</v>
      </c>
      <c r="E14611" s="5">
        <v>15.43</v>
      </c>
    </row>
    <row r="14612" spans="1:6" ht="11.25" x14ac:dyDescent="0.15">
      <c r="A14612" s="6" t="s">
        <v>337</v>
      </c>
      <c r="B14612" s="4" t="s">
        <v>57</v>
      </c>
      <c r="C14612" s="4" t="s">
        <v>338</v>
      </c>
      <c r="D14612" s="4" t="s">
        <v>339</v>
      </c>
      <c r="E14612" s="5">
        <v>10.82</v>
      </c>
    </row>
    <row r="14613" spans="1:6" ht="11.25" x14ac:dyDescent="0.15">
      <c r="A14613" s="9" t="s">
        <v>337</v>
      </c>
      <c r="B14613" s="4" t="s">
        <v>57</v>
      </c>
      <c r="C14613" s="4" t="s">
        <v>338</v>
      </c>
      <c r="D14613" s="4" t="s">
        <v>341</v>
      </c>
      <c r="E14613" s="5">
        <v>15.13</v>
      </c>
    </row>
    <row r="14614" spans="1:6" ht="11.25" x14ac:dyDescent="0.15">
      <c r="A14614" s="6" t="s">
        <v>337</v>
      </c>
      <c r="B14614" s="4" t="s">
        <v>57</v>
      </c>
      <c r="C14614" s="4" t="s">
        <v>338</v>
      </c>
      <c r="D14614" s="4" t="s">
        <v>341</v>
      </c>
      <c r="E14614" s="5">
        <v>8.1999999999999993</v>
      </c>
    </row>
    <row r="14615" spans="1:6" ht="11.25" x14ac:dyDescent="0.15">
      <c r="A14615" s="6" t="s">
        <v>337</v>
      </c>
      <c r="B14615" s="4" t="s">
        <v>163</v>
      </c>
      <c r="C14615" s="4" t="s">
        <v>338</v>
      </c>
      <c r="D14615" s="4" t="s">
        <v>340</v>
      </c>
      <c r="E14615" s="5">
        <v>15.4</v>
      </c>
    </row>
    <row r="14616" spans="1:6" ht="11.25" x14ac:dyDescent="0.15">
      <c r="A14616" s="6" t="s">
        <v>337</v>
      </c>
      <c r="B14616" s="4" t="s">
        <v>163</v>
      </c>
      <c r="C14616" s="4" t="s">
        <v>338</v>
      </c>
      <c r="D14616" s="4" t="s">
        <v>340</v>
      </c>
      <c r="E14616" s="5">
        <v>12.2</v>
      </c>
    </row>
    <row r="14617" spans="1:6" ht="11.25" x14ac:dyDescent="0.15">
      <c r="A14617" s="6" t="s">
        <v>337</v>
      </c>
      <c r="B14617" s="4" t="s">
        <v>163</v>
      </c>
      <c r="C14617" s="4" t="s">
        <v>338</v>
      </c>
      <c r="D14617" s="4" t="s">
        <v>342</v>
      </c>
      <c r="E14617" s="5">
        <v>7.5</v>
      </c>
    </row>
    <row r="14618" spans="1:6" ht="11.25" x14ac:dyDescent="0.15">
      <c r="A14618" s="6" t="s">
        <v>337</v>
      </c>
      <c r="B14618" s="4" t="s">
        <v>163</v>
      </c>
      <c r="C14618" s="4" t="s">
        <v>338</v>
      </c>
      <c r="D14618" s="4" t="s">
        <v>341</v>
      </c>
      <c r="E14618" s="5">
        <v>15.8</v>
      </c>
    </row>
    <row r="14619" spans="1:6" ht="11.25" x14ac:dyDescent="0.15">
      <c r="A14619" s="6" t="s">
        <v>337</v>
      </c>
      <c r="B14619" s="4" t="s">
        <v>163</v>
      </c>
      <c r="C14619" s="4" t="s">
        <v>338</v>
      </c>
      <c r="D14619" s="4" t="s">
        <v>341</v>
      </c>
      <c r="E14619" s="5">
        <v>8.16</v>
      </c>
    </row>
    <row r="14620" spans="1:6" ht="11.25" x14ac:dyDescent="0.15">
      <c r="A14620" s="6" t="s">
        <v>337</v>
      </c>
      <c r="B14620" s="4" t="s">
        <v>58</v>
      </c>
      <c r="C14620" s="4" t="s">
        <v>338</v>
      </c>
      <c r="D14620" s="4" t="s">
        <v>340</v>
      </c>
      <c r="E14620" s="5">
        <v>13.15</v>
      </c>
      <c r="F14620" t="s">
        <v>354</v>
      </c>
    </row>
    <row r="14621" spans="1:6" ht="11.25" x14ac:dyDescent="0.15">
      <c r="A14621" s="6" t="s">
        <v>337</v>
      </c>
      <c r="B14621" s="4" t="s">
        <v>58</v>
      </c>
      <c r="C14621" s="4" t="s">
        <v>338</v>
      </c>
      <c r="D14621" s="4" t="s">
        <v>340</v>
      </c>
      <c r="E14621" s="5">
        <v>5.47</v>
      </c>
    </row>
    <row r="14622" spans="1:6" ht="11.25" x14ac:dyDescent="0.15">
      <c r="A14622" s="6" t="s">
        <v>337</v>
      </c>
      <c r="B14622" s="4" t="s">
        <v>58</v>
      </c>
      <c r="C14622" s="4" t="s">
        <v>338</v>
      </c>
      <c r="D14622" s="4" t="s">
        <v>342</v>
      </c>
      <c r="E14622" s="5">
        <v>12.11</v>
      </c>
    </row>
    <row r="14623" spans="1:6" ht="11.25" x14ac:dyDescent="0.15">
      <c r="A14623" s="6" t="s">
        <v>337</v>
      </c>
      <c r="B14623" s="4" t="s">
        <v>58</v>
      </c>
      <c r="C14623" s="4" t="s">
        <v>338</v>
      </c>
      <c r="D14623" s="4" t="s">
        <v>342</v>
      </c>
      <c r="E14623" s="5">
        <v>4.0999999999999996</v>
      </c>
    </row>
    <row r="14624" spans="1:6" ht="11.25" x14ac:dyDescent="0.15">
      <c r="A14624" s="6" t="s">
        <v>337</v>
      </c>
      <c r="B14624" s="4" t="s">
        <v>58</v>
      </c>
      <c r="C14624" s="4" t="s">
        <v>338</v>
      </c>
      <c r="D14624" s="4" t="s">
        <v>339</v>
      </c>
      <c r="E14624" s="5">
        <v>11.01</v>
      </c>
    </row>
    <row r="14625" spans="1:10" ht="11.25" x14ac:dyDescent="0.15">
      <c r="A14625" s="6" t="s">
        <v>337</v>
      </c>
      <c r="B14625" s="4" t="s">
        <v>58</v>
      </c>
      <c r="C14625" s="4" t="s">
        <v>338</v>
      </c>
      <c r="D14625" s="4" t="s">
        <v>339</v>
      </c>
      <c r="E14625" s="5">
        <v>7.88</v>
      </c>
    </row>
    <row r="14626" spans="1:10" ht="11.25" x14ac:dyDescent="0.15">
      <c r="A14626" s="6" t="s">
        <v>337</v>
      </c>
      <c r="B14626" s="4" t="s">
        <v>58</v>
      </c>
      <c r="C14626" s="4" t="s">
        <v>338</v>
      </c>
      <c r="D14626" s="4" t="s">
        <v>341</v>
      </c>
      <c r="E14626" s="5">
        <v>14.78</v>
      </c>
    </row>
    <row r="14627" spans="1:10" ht="11.25" x14ac:dyDescent="0.15">
      <c r="A14627" s="6" t="s">
        <v>337</v>
      </c>
      <c r="B14627" s="4" t="s">
        <v>164</v>
      </c>
      <c r="C14627" s="4" t="s">
        <v>338</v>
      </c>
      <c r="D14627" s="4" t="s">
        <v>340</v>
      </c>
      <c r="E14627" s="5">
        <v>11.97</v>
      </c>
    </row>
    <row r="14628" spans="1:10" ht="11.25" x14ac:dyDescent="0.15">
      <c r="A14628" s="6" t="s">
        <v>337</v>
      </c>
      <c r="B14628" s="4" t="s">
        <v>164</v>
      </c>
      <c r="C14628" s="4" t="s">
        <v>338</v>
      </c>
      <c r="D14628" s="4" t="s">
        <v>340</v>
      </c>
      <c r="E14628" s="5">
        <v>5.81</v>
      </c>
    </row>
    <row r="14629" spans="1:10" ht="11.25" x14ac:dyDescent="0.15">
      <c r="A14629" s="6" t="s">
        <v>337</v>
      </c>
      <c r="B14629" s="4" t="s">
        <v>164</v>
      </c>
      <c r="C14629" s="4" t="s">
        <v>338</v>
      </c>
      <c r="D14629" s="4" t="s">
        <v>342</v>
      </c>
      <c r="E14629" s="5">
        <v>5.2</v>
      </c>
    </row>
    <row r="14630" spans="1:10" ht="11.25" x14ac:dyDescent="0.15">
      <c r="A14630" s="6" t="s">
        <v>337</v>
      </c>
      <c r="B14630" s="4" t="s">
        <v>164</v>
      </c>
      <c r="C14630" s="4" t="s">
        <v>338</v>
      </c>
      <c r="D14630" s="4" t="s">
        <v>341</v>
      </c>
      <c r="E14630" s="5">
        <v>14.93</v>
      </c>
    </row>
    <row r="14631" spans="1:10" ht="11.25" x14ac:dyDescent="0.15">
      <c r="A14631" s="6" t="s">
        <v>337</v>
      </c>
      <c r="B14631" s="4" t="s">
        <v>59</v>
      </c>
      <c r="C14631" s="4" t="s">
        <v>338</v>
      </c>
      <c r="D14631" s="4" t="s">
        <v>340</v>
      </c>
      <c r="E14631" s="5">
        <v>16.239999999999998</v>
      </c>
      <c r="F14631" t="s">
        <v>353</v>
      </c>
      <c r="G14631" s="17">
        <f>+E14631+E14632+E14633+E14634+E14635+E14636+E14637+E14638+E14639+E14640+E14641+E14642+E14643</f>
        <v>173.67</v>
      </c>
      <c r="H14631" s="17">
        <f>E14651+E14644+E14645+E14646+E14647+E14648+E14649+E14650+E14652+E14653</f>
        <v>98.529999999999987</v>
      </c>
      <c r="I14631" s="18">
        <f>+(G14631/4)/(H14631/3)</f>
        <v>1.3219577793565414</v>
      </c>
      <c r="J14631" s="21">
        <f>+(B14631-$K$1)/7</f>
        <v>26</v>
      </c>
    </row>
    <row r="14632" spans="1:10" ht="11.25" x14ac:dyDescent="0.15">
      <c r="A14632" s="6" t="s">
        <v>337</v>
      </c>
      <c r="B14632" s="4" t="s">
        <v>59</v>
      </c>
      <c r="C14632" s="4" t="s">
        <v>338</v>
      </c>
      <c r="D14632" s="4" t="s">
        <v>340</v>
      </c>
      <c r="E14632" s="5">
        <v>13.8</v>
      </c>
    </row>
    <row r="14633" spans="1:10" ht="11.25" x14ac:dyDescent="0.15">
      <c r="A14633" s="6" t="s">
        <v>337</v>
      </c>
      <c r="B14633" s="4" t="s">
        <v>59</v>
      </c>
      <c r="C14633" s="4" t="s">
        <v>338</v>
      </c>
      <c r="D14633" s="4" t="s">
        <v>342</v>
      </c>
      <c r="E14633" s="5">
        <v>15.46</v>
      </c>
    </row>
    <row r="14634" spans="1:10" ht="11.25" x14ac:dyDescent="0.15">
      <c r="A14634" s="6" t="s">
        <v>337</v>
      </c>
      <c r="B14634" s="4" t="s">
        <v>59</v>
      </c>
      <c r="C14634" s="4" t="s">
        <v>338</v>
      </c>
      <c r="D14634" s="4" t="s">
        <v>342</v>
      </c>
      <c r="E14634" s="5">
        <v>9.14</v>
      </c>
    </row>
    <row r="14635" spans="1:10" ht="11.25" x14ac:dyDescent="0.15">
      <c r="A14635" s="6" t="s">
        <v>337</v>
      </c>
      <c r="B14635" s="4" t="s">
        <v>59</v>
      </c>
      <c r="C14635" s="4" t="s">
        <v>338</v>
      </c>
      <c r="D14635" s="4" t="s">
        <v>339</v>
      </c>
      <c r="E14635" s="5">
        <v>16.79</v>
      </c>
    </row>
    <row r="14636" spans="1:10" ht="11.25" x14ac:dyDescent="0.15">
      <c r="A14636" s="6" t="s">
        <v>337</v>
      </c>
      <c r="B14636" s="4" t="s">
        <v>59</v>
      </c>
      <c r="C14636" s="4" t="s">
        <v>338</v>
      </c>
      <c r="D14636" s="4" t="s">
        <v>339</v>
      </c>
      <c r="E14636" s="5">
        <v>13.72</v>
      </c>
    </row>
    <row r="14637" spans="1:10" ht="11.25" x14ac:dyDescent="0.15">
      <c r="A14637" s="6" t="s">
        <v>337</v>
      </c>
      <c r="B14637" s="4" t="s">
        <v>59</v>
      </c>
      <c r="C14637" s="4" t="s">
        <v>338</v>
      </c>
      <c r="D14637" s="4" t="s">
        <v>341</v>
      </c>
      <c r="E14637" s="5">
        <v>16.32</v>
      </c>
    </row>
    <row r="14638" spans="1:10" ht="11.25" x14ac:dyDescent="0.15">
      <c r="A14638" s="6" t="s">
        <v>337</v>
      </c>
      <c r="B14638" s="4" t="s">
        <v>59</v>
      </c>
      <c r="C14638" s="4" t="s">
        <v>338</v>
      </c>
      <c r="D14638" s="4" t="s">
        <v>341</v>
      </c>
      <c r="E14638" s="5">
        <v>8.89</v>
      </c>
    </row>
    <row r="14639" spans="1:10" ht="11.25" x14ac:dyDescent="0.15">
      <c r="A14639" s="6" t="s">
        <v>337</v>
      </c>
      <c r="B14639" s="4" t="s">
        <v>166</v>
      </c>
      <c r="C14639" s="4" t="s">
        <v>338</v>
      </c>
      <c r="D14639" s="4" t="s">
        <v>340</v>
      </c>
      <c r="E14639" s="5">
        <v>15.31</v>
      </c>
    </row>
    <row r="14640" spans="1:10" ht="11.25" x14ac:dyDescent="0.15">
      <c r="A14640" s="6" t="s">
        <v>337</v>
      </c>
      <c r="B14640" s="4" t="s">
        <v>166</v>
      </c>
      <c r="C14640" s="4" t="s">
        <v>338</v>
      </c>
      <c r="D14640" s="4" t="s">
        <v>340</v>
      </c>
      <c r="E14640" s="5">
        <v>12.17</v>
      </c>
    </row>
    <row r="14641" spans="1:6" ht="11.25" x14ac:dyDescent="0.15">
      <c r="A14641" s="6" t="s">
        <v>337</v>
      </c>
      <c r="B14641" s="4" t="s">
        <v>166</v>
      </c>
      <c r="C14641" s="4" t="s">
        <v>338</v>
      </c>
      <c r="D14641" s="4" t="s">
        <v>342</v>
      </c>
      <c r="E14641" s="5">
        <v>10.91</v>
      </c>
    </row>
    <row r="14642" spans="1:6" ht="11.25" x14ac:dyDescent="0.15">
      <c r="A14642" s="6" t="s">
        <v>337</v>
      </c>
      <c r="B14642" s="4" t="s">
        <v>166</v>
      </c>
      <c r="C14642" s="4" t="s">
        <v>338</v>
      </c>
      <c r="D14642" s="4" t="s">
        <v>341</v>
      </c>
      <c r="E14642" s="5">
        <v>15.38</v>
      </c>
    </row>
    <row r="14643" spans="1:6" ht="11.25" x14ac:dyDescent="0.15">
      <c r="A14643" s="6" t="s">
        <v>337</v>
      </c>
      <c r="B14643" s="4" t="s">
        <v>166</v>
      </c>
      <c r="C14643" s="4" t="s">
        <v>338</v>
      </c>
      <c r="D14643" s="4" t="s">
        <v>341</v>
      </c>
      <c r="E14643" s="5">
        <v>9.5399999999999991</v>
      </c>
    </row>
    <row r="14644" spans="1:6" ht="11.25" x14ac:dyDescent="0.15">
      <c r="A14644" s="6" t="s">
        <v>337</v>
      </c>
      <c r="B14644" s="4" t="s">
        <v>60</v>
      </c>
      <c r="C14644" s="4" t="s">
        <v>338</v>
      </c>
      <c r="D14644" s="4" t="s">
        <v>340</v>
      </c>
      <c r="E14644" s="5">
        <v>8.5500000000000007</v>
      </c>
      <c r="F14644" t="s">
        <v>354</v>
      </c>
    </row>
    <row r="14645" spans="1:6" ht="11.25" x14ac:dyDescent="0.15">
      <c r="A14645" s="6" t="s">
        <v>337</v>
      </c>
      <c r="B14645" s="4" t="s">
        <v>60</v>
      </c>
      <c r="C14645" s="4" t="s">
        <v>338</v>
      </c>
      <c r="D14645" s="4" t="s">
        <v>340</v>
      </c>
      <c r="E14645" s="5">
        <v>9.0399999999999991</v>
      </c>
    </row>
    <row r="14646" spans="1:6" ht="11.25" x14ac:dyDescent="0.15">
      <c r="A14646" s="6" t="s">
        <v>337</v>
      </c>
      <c r="B14646" s="4" t="s">
        <v>60</v>
      </c>
      <c r="C14646" s="4" t="s">
        <v>338</v>
      </c>
      <c r="D14646" s="4" t="s">
        <v>342</v>
      </c>
      <c r="E14646" s="5">
        <v>12.24</v>
      </c>
    </row>
    <row r="14647" spans="1:6" ht="11.25" x14ac:dyDescent="0.15">
      <c r="A14647" s="6" t="s">
        <v>337</v>
      </c>
      <c r="B14647" s="4" t="s">
        <v>60</v>
      </c>
      <c r="C14647" s="4" t="s">
        <v>338</v>
      </c>
      <c r="D14647" s="4" t="s">
        <v>339</v>
      </c>
      <c r="E14647" s="5">
        <v>9.5399999999999991</v>
      </c>
    </row>
    <row r="14648" spans="1:6" ht="11.25" x14ac:dyDescent="0.15">
      <c r="A14648" s="6" t="s">
        <v>337</v>
      </c>
      <c r="B14648" s="4" t="s">
        <v>60</v>
      </c>
      <c r="C14648" s="4" t="s">
        <v>338</v>
      </c>
      <c r="D14648" s="4" t="s">
        <v>339</v>
      </c>
      <c r="E14648" s="5">
        <v>7.99</v>
      </c>
    </row>
    <row r="14649" spans="1:6" ht="11.25" x14ac:dyDescent="0.15">
      <c r="A14649" s="6" t="s">
        <v>337</v>
      </c>
      <c r="B14649" s="4" t="s">
        <v>60</v>
      </c>
      <c r="C14649" s="4" t="s">
        <v>338</v>
      </c>
      <c r="D14649" s="4" t="s">
        <v>341</v>
      </c>
      <c r="E14649" s="5">
        <v>14.34</v>
      </c>
    </row>
    <row r="14650" spans="1:6" ht="11.25" x14ac:dyDescent="0.15">
      <c r="A14650" s="6" t="s">
        <v>337</v>
      </c>
      <c r="B14650" s="4" t="s">
        <v>167</v>
      </c>
      <c r="C14650" s="4" t="s">
        <v>338</v>
      </c>
      <c r="D14650" s="4" t="s">
        <v>340</v>
      </c>
      <c r="E14650" s="5">
        <v>11.46</v>
      </c>
    </row>
    <row r="14651" spans="1:6" ht="11.25" x14ac:dyDescent="0.15">
      <c r="A14651" s="6" t="s">
        <v>337</v>
      </c>
      <c r="B14651" s="4" t="s">
        <v>167</v>
      </c>
      <c r="C14651" s="4" t="s">
        <v>338</v>
      </c>
      <c r="D14651" s="4" t="s">
        <v>340</v>
      </c>
      <c r="E14651" s="5">
        <v>6.5</v>
      </c>
    </row>
    <row r="14652" spans="1:6" ht="11.25" x14ac:dyDescent="0.15">
      <c r="A14652" s="6" t="s">
        <v>337</v>
      </c>
      <c r="B14652" s="4" t="s">
        <v>167</v>
      </c>
      <c r="C14652" s="4" t="s">
        <v>338</v>
      </c>
      <c r="D14652" s="4" t="s">
        <v>342</v>
      </c>
      <c r="E14652" s="5">
        <v>4.0999999999999996</v>
      </c>
    </row>
    <row r="14653" spans="1:6" ht="11.25" x14ac:dyDescent="0.15">
      <c r="A14653" s="6" t="s">
        <v>337</v>
      </c>
      <c r="B14653" s="4" t="s">
        <v>167</v>
      </c>
      <c r="C14653" s="4" t="s">
        <v>338</v>
      </c>
      <c r="D14653" s="4" t="s">
        <v>341</v>
      </c>
      <c r="E14653" s="5">
        <v>14.77</v>
      </c>
    </row>
    <row r="14654" spans="1:6" ht="11.25" x14ac:dyDescent="0.15">
      <c r="A14654" s="9" t="s">
        <v>337</v>
      </c>
      <c r="B14654" s="4" t="s">
        <v>61</v>
      </c>
      <c r="C14654" s="4" t="s">
        <v>338</v>
      </c>
      <c r="D14654" s="4" t="s">
        <v>340</v>
      </c>
      <c r="E14654" s="5">
        <v>13.57</v>
      </c>
      <c r="F14654" s="13" t="s">
        <v>353</v>
      </c>
    </row>
    <row r="14655" spans="1:6" ht="11.25" x14ac:dyDescent="0.15">
      <c r="A14655" s="6" t="s">
        <v>337</v>
      </c>
      <c r="B14655" s="4" t="s">
        <v>61</v>
      </c>
      <c r="C14655" s="4" t="s">
        <v>338</v>
      </c>
      <c r="D14655" s="4" t="s">
        <v>340</v>
      </c>
      <c r="E14655" s="5">
        <v>11.64</v>
      </c>
      <c r="F14655" s="13"/>
    </row>
    <row r="14656" spans="1:6" ht="11.25" x14ac:dyDescent="0.15">
      <c r="A14656" s="6" t="s">
        <v>337</v>
      </c>
      <c r="B14656" s="4" t="s">
        <v>61</v>
      </c>
      <c r="C14656" s="4" t="s">
        <v>338</v>
      </c>
      <c r="D14656" s="4" t="s">
        <v>342</v>
      </c>
      <c r="E14656" s="5">
        <v>9.16</v>
      </c>
      <c r="F14656" s="13"/>
    </row>
    <row r="14657" spans="1:6" ht="11.25" x14ac:dyDescent="0.15">
      <c r="A14657" s="6" t="s">
        <v>337</v>
      </c>
      <c r="B14657" s="4" t="s">
        <v>61</v>
      </c>
      <c r="C14657" s="4" t="s">
        <v>338</v>
      </c>
      <c r="D14657" s="4" t="s">
        <v>342</v>
      </c>
      <c r="E14657" s="5">
        <v>12.93</v>
      </c>
      <c r="F14657" s="13"/>
    </row>
    <row r="14658" spans="1:6" ht="11.25" x14ac:dyDescent="0.15">
      <c r="A14658" s="6" t="s">
        <v>337</v>
      </c>
      <c r="B14658" s="4" t="s">
        <v>61</v>
      </c>
      <c r="C14658" s="4" t="s">
        <v>338</v>
      </c>
      <c r="D14658" s="4" t="s">
        <v>339</v>
      </c>
      <c r="E14658" s="5">
        <v>14.13</v>
      </c>
      <c r="F14658" s="13"/>
    </row>
    <row r="14659" spans="1:6" ht="11.25" x14ac:dyDescent="0.15">
      <c r="A14659" s="6" t="s">
        <v>337</v>
      </c>
      <c r="B14659" s="4" t="s">
        <v>61</v>
      </c>
      <c r="C14659" s="4" t="s">
        <v>338</v>
      </c>
      <c r="D14659" s="4" t="s">
        <v>339</v>
      </c>
      <c r="E14659" s="5">
        <v>12.2</v>
      </c>
      <c r="F14659" s="13"/>
    </row>
    <row r="14660" spans="1:6" ht="11.25" x14ac:dyDescent="0.15">
      <c r="A14660" s="6" t="s">
        <v>337</v>
      </c>
      <c r="B14660" s="4" t="s">
        <v>61</v>
      </c>
      <c r="C14660" s="4" t="s">
        <v>338</v>
      </c>
      <c r="D14660" s="4" t="s">
        <v>341</v>
      </c>
      <c r="E14660" s="5">
        <v>13.18</v>
      </c>
      <c r="F14660" s="13"/>
    </row>
    <row r="14661" spans="1:6" ht="11.25" x14ac:dyDescent="0.15">
      <c r="A14661" s="6" t="s">
        <v>337</v>
      </c>
      <c r="B14661" s="4" t="s">
        <v>61</v>
      </c>
      <c r="C14661" s="4" t="s">
        <v>338</v>
      </c>
      <c r="D14661" s="4" t="s">
        <v>341</v>
      </c>
      <c r="E14661" s="5">
        <v>8.42</v>
      </c>
      <c r="F14661" s="13"/>
    </row>
    <row r="14662" spans="1:6" ht="11.25" x14ac:dyDescent="0.15">
      <c r="A14662" s="6" t="s">
        <v>337</v>
      </c>
      <c r="B14662" s="4" t="s">
        <v>62</v>
      </c>
      <c r="C14662" s="4" t="s">
        <v>338</v>
      </c>
      <c r="D14662" s="4" t="s">
        <v>340</v>
      </c>
      <c r="E14662" s="5">
        <v>12.05</v>
      </c>
      <c r="F14662" s="13" t="s">
        <v>354</v>
      </c>
    </row>
    <row r="14663" spans="1:6" ht="11.25" x14ac:dyDescent="0.15">
      <c r="A14663" s="6" t="s">
        <v>337</v>
      </c>
      <c r="B14663" s="4" t="s">
        <v>62</v>
      </c>
      <c r="C14663" s="4" t="s">
        <v>338</v>
      </c>
      <c r="D14663" s="4" t="s">
        <v>340</v>
      </c>
      <c r="E14663" s="5">
        <v>9.73</v>
      </c>
    </row>
    <row r="14664" spans="1:6" ht="11.25" x14ac:dyDescent="0.15">
      <c r="A14664" s="6" t="s">
        <v>337</v>
      </c>
      <c r="B14664" s="4" t="s">
        <v>62</v>
      </c>
      <c r="C14664" s="4" t="s">
        <v>338</v>
      </c>
      <c r="D14664" s="4" t="s">
        <v>342</v>
      </c>
      <c r="E14664" s="5">
        <v>15.32</v>
      </c>
    </row>
    <row r="14665" spans="1:6" ht="11.25" x14ac:dyDescent="0.15">
      <c r="A14665" s="6" t="s">
        <v>337</v>
      </c>
      <c r="B14665" s="4" t="s">
        <v>62</v>
      </c>
      <c r="C14665" s="4" t="s">
        <v>338</v>
      </c>
      <c r="D14665" s="4" t="s">
        <v>339</v>
      </c>
      <c r="E14665" s="5">
        <v>10.25</v>
      </c>
    </row>
    <row r="14666" spans="1:6" ht="11.25" x14ac:dyDescent="0.15">
      <c r="A14666" s="6" t="s">
        <v>337</v>
      </c>
      <c r="B14666" s="4" t="s">
        <v>62</v>
      </c>
      <c r="C14666" s="4" t="s">
        <v>338</v>
      </c>
      <c r="D14666" s="4" t="s">
        <v>339</v>
      </c>
      <c r="E14666" s="5">
        <v>7.68</v>
      </c>
    </row>
    <row r="14667" spans="1:6" ht="11.25" x14ac:dyDescent="0.15">
      <c r="A14667" s="6" t="s">
        <v>337</v>
      </c>
      <c r="B14667" s="4" t="s">
        <v>62</v>
      </c>
      <c r="C14667" s="4" t="s">
        <v>338</v>
      </c>
      <c r="D14667" s="4" t="s">
        <v>341</v>
      </c>
      <c r="E14667" s="5">
        <v>14.05</v>
      </c>
    </row>
    <row r="14668" spans="1:6" ht="11.25" x14ac:dyDescent="0.15">
      <c r="A14668" s="6" t="s">
        <v>337</v>
      </c>
      <c r="B14668" s="4" t="s">
        <v>62</v>
      </c>
      <c r="C14668" s="4" t="s">
        <v>338</v>
      </c>
      <c r="D14668" s="4" t="s">
        <v>341</v>
      </c>
      <c r="E14668" s="5">
        <v>3.45</v>
      </c>
    </row>
    <row r="14669" spans="1:6" ht="11.25" x14ac:dyDescent="0.15">
      <c r="A14669" s="6" t="s">
        <v>337</v>
      </c>
      <c r="B14669" s="4" t="s">
        <v>168</v>
      </c>
      <c r="C14669" s="4" t="s">
        <v>338</v>
      </c>
      <c r="D14669" s="4" t="s">
        <v>340</v>
      </c>
      <c r="E14669" s="5">
        <v>15.38</v>
      </c>
    </row>
    <row r="14670" spans="1:6" ht="11.25" x14ac:dyDescent="0.15">
      <c r="A14670" s="6" t="s">
        <v>337</v>
      </c>
      <c r="B14670" s="4" t="s">
        <v>168</v>
      </c>
      <c r="C14670" s="4" t="s">
        <v>338</v>
      </c>
      <c r="D14670" s="4" t="s">
        <v>340</v>
      </c>
      <c r="E14670" s="5">
        <v>16.72</v>
      </c>
    </row>
    <row r="14671" spans="1:6" ht="11.25" x14ac:dyDescent="0.15">
      <c r="A14671" s="6" t="s">
        <v>337</v>
      </c>
      <c r="B14671" s="4" t="s">
        <v>168</v>
      </c>
      <c r="C14671" s="4" t="s">
        <v>338</v>
      </c>
      <c r="D14671" s="4" t="s">
        <v>344</v>
      </c>
      <c r="E14671" s="5">
        <v>13.17</v>
      </c>
    </row>
    <row r="14672" spans="1:6" ht="11.25" x14ac:dyDescent="0.15">
      <c r="A14672" s="6" t="s">
        <v>337</v>
      </c>
      <c r="B14672" s="4" t="s">
        <v>168</v>
      </c>
      <c r="C14672" s="4" t="s">
        <v>338</v>
      </c>
      <c r="D14672" s="4" t="s">
        <v>341</v>
      </c>
      <c r="E14672" s="5">
        <v>15.84</v>
      </c>
    </row>
    <row r="14673" spans="1:10" ht="11.25" x14ac:dyDescent="0.15">
      <c r="A14673" s="6" t="s">
        <v>337</v>
      </c>
      <c r="B14673" s="4" t="s">
        <v>168</v>
      </c>
      <c r="C14673" s="4" t="s">
        <v>338</v>
      </c>
      <c r="D14673" s="4" t="s">
        <v>341</v>
      </c>
      <c r="E14673" s="5">
        <v>15.19</v>
      </c>
    </row>
    <row r="14674" spans="1:10" ht="11.25" x14ac:dyDescent="0.15">
      <c r="A14674" s="6" t="s">
        <v>337</v>
      </c>
      <c r="B14674" s="4" t="s">
        <v>63</v>
      </c>
      <c r="C14674" s="4" t="s">
        <v>338</v>
      </c>
      <c r="D14674" s="4" t="s">
        <v>340</v>
      </c>
      <c r="E14674" s="5">
        <v>14.38</v>
      </c>
      <c r="F14674" t="s">
        <v>353</v>
      </c>
      <c r="G14674" s="17">
        <f>+E14674+E14675+E14676+E14677+E14678+E14679+E14680+E14681+E14682+E14683+E14684+E14685+E14686</f>
        <v>152.51999999999998</v>
      </c>
      <c r="H14674" s="17">
        <f>E14694+E14687+E14688+E14689+E14690+E14691+E14692+E14693+E14695</f>
        <v>88.710000000000008</v>
      </c>
      <c r="I14674" s="18">
        <f>+(G14674/4)/(H14674/3)</f>
        <v>1.2894825836996953</v>
      </c>
      <c r="J14674" s="21">
        <f>+(B14674-$K$1)/7</f>
        <v>28</v>
      </c>
    </row>
    <row r="14675" spans="1:10" ht="11.25" x14ac:dyDescent="0.15">
      <c r="A14675" s="6" t="s">
        <v>337</v>
      </c>
      <c r="B14675" s="4" t="s">
        <v>63</v>
      </c>
      <c r="C14675" s="4" t="s">
        <v>338</v>
      </c>
      <c r="D14675" s="4" t="s">
        <v>340</v>
      </c>
      <c r="E14675" s="5">
        <v>13.01</v>
      </c>
    </row>
    <row r="14676" spans="1:10" ht="11.25" x14ac:dyDescent="0.15">
      <c r="A14676" s="6" t="s">
        <v>337</v>
      </c>
      <c r="B14676" s="4" t="s">
        <v>63</v>
      </c>
      <c r="C14676" s="4" t="s">
        <v>338</v>
      </c>
      <c r="D14676" s="4" t="s">
        <v>342</v>
      </c>
      <c r="E14676" s="5">
        <v>15.7</v>
      </c>
    </row>
    <row r="14677" spans="1:10" ht="11.25" x14ac:dyDescent="0.15">
      <c r="A14677" s="6" t="s">
        <v>337</v>
      </c>
      <c r="B14677" s="4" t="s">
        <v>63</v>
      </c>
      <c r="C14677" s="4" t="s">
        <v>338</v>
      </c>
      <c r="D14677" s="4" t="s">
        <v>342</v>
      </c>
      <c r="E14677" s="5">
        <v>5.3</v>
      </c>
    </row>
    <row r="14678" spans="1:10" ht="11.25" x14ac:dyDescent="0.15">
      <c r="A14678" s="6" t="s">
        <v>337</v>
      </c>
      <c r="B14678" s="4" t="s">
        <v>63</v>
      </c>
      <c r="C14678" s="4" t="s">
        <v>338</v>
      </c>
      <c r="D14678" s="4" t="s">
        <v>339</v>
      </c>
      <c r="E14678" s="5">
        <v>14.5</v>
      </c>
    </row>
    <row r="14679" spans="1:10" ht="11.25" x14ac:dyDescent="0.15">
      <c r="A14679" s="6" t="s">
        <v>337</v>
      </c>
      <c r="B14679" s="4" t="s">
        <v>63</v>
      </c>
      <c r="C14679" s="4" t="s">
        <v>338</v>
      </c>
      <c r="D14679" s="4" t="s">
        <v>339</v>
      </c>
      <c r="E14679" s="5">
        <v>12</v>
      </c>
    </row>
    <row r="14680" spans="1:10" ht="11.25" x14ac:dyDescent="0.15">
      <c r="A14680" s="6" t="s">
        <v>337</v>
      </c>
      <c r="B14680" s="4" t="s">
        <v>63</v>
      </c>
      <c r="C14680" s="4" t="s">
        <v>338</v>
      </c>
      <c r="D14680" s="4" t="s">
        <v>341</v>
      </c>
      <c r="E14680" s="5">
        <v>14.46</v>
      </c>
    </row>
    <row r="14681" spans="1:10" ht="11.25" x14ac:dyDescent="0.15">
      <c r="A14681" s="6" t="s">
        <v>337</v>
      </c>
      <c r="B14681" s="4" t="s">
        <v>63</v>
      </c>
      <c r="C14681" s="4" t="s">
        <v>338</v>
      </c>
      <c r="D14681" s="4" t="s">
        <v>341</v>
      </c>
      <c r="E14681" s="5">
        <v>9.08</v>
      </c>
    </row>
    <row r="14682" spans="1:10" ht="11.25" x14ac:dyDescent="0.15">
      <c r="A14682" s="6" t="s">
        <v>337</v>
      </c>
      <c r="B14682" s="4" t="s">
        <v>169</v>
      </c>
      <c r="C14682" s="4" t="s">
        <v>338</v>
      </c>
      <c r="D14682" s="4" t="s">
        <v>340</v>
      </c>
      <c r="E14682" s="5">
        <v>14.7</v>
      </c>
    </row>
    <row r="14683" spans="1:10" ht="11.25" x14ac:dyDescent="0.15">
      <c r="A14683" s="6" t="s">
        <v>337</v>
      </c>
      <c r="B14683" s="4" t="s">
        <v>169</v>
      </c>
      <c r="C14683" s="4" t="s">
        <v>338</v>
      </c>
      <c r="D14683" s="4" t="s">
        <v>340</v>
      </c>
      <c r="E14683" s="5">
        <v>10.28</v>
      </c>
    </row>
    <row r="14684" spans="1:10" ht="11.25" x14ac:dyDescent="0.15">
      <c r="A14684" s="6" t="s">
        <v>337</v>
      </c>
      <c r="B14684" s="4" t="s">
        <v>169</v>
      </c>
      <c r="C14684" s="4" t="s">
        <v>338</v>
      </c>
      <c r="D14684" s="4" t="s">
        <v>342</v>
      </c>
      <c r="E14684" s="5">
        <v>9.75</v>
      </c>
    </row>
    <row r="14685" spans="1:10" ht="11.25" x14ac:dyDescent="0.15">
      <c r="A14685" s="6" t="s">
        <v>337</v>
      </c>
      <c r="B14685" s="4" t="s">
        <v>169</v>
      </c>
      <c r="C14685" s="4" t="s">
        <v>338</v>
      </c>
      <c r="D14685" s="4" t="s">
        <v>341</v>
      </c>
      <c r="E14685" s="5">
        <v>13.7</v>
      </c>
    </row>
    <row r="14686" spans="1:10" ht="11.25" x14ac:dyDescent="0.15">
      <c r="A14686" s="6" t="s">
        <v>337</v>
      </c>
      <c r="B14686" s="4" t="s">
        <v>169</v>
      </c>
      <c r="C14686" s="4" t="s">
        <v>338</v>
      </c>
      <c r="D14686" s="4" t="s">
        <v>341</v>
      </c>
      <c r="E14686" s="5">
        <v>5.66</v>
      </c>
    </row>
    <row r="14687" spans="1:10" ht="11.25" x14ac:dyDescent="0.15">
      <c r="A14687" s="6" t="s">
        <v>337</v>
      </c>
      <c r="B14687" s="4" t="s">
        <v>64</v>
      </c>
      <c r="C14687" s="4" t="s">
        <v>338</v>
      </c>
      <c r="D14687" s="4" t="s">
        <v>340</v>
      </c>
      <c r="E14687" s="5">
        <v>8.67</v>
      </c>
      <c r="F14687" t="s">
        <v>354</v>
      </c>
    </row>
    <row r="14688" spans="1:10" ht="11.25" x14ac:dyDescent="0.15">
      <c r="A14688" s="6" t="s">
        <v>337</v>
      </c>
      <c r="B14688" s="4" t="s">
        <v>64</v>
      </c>
      <c r="C14688" s="4" t="s">
        <v>338</v>
      </c>
      <c r="D14688" s="4" t="s">
        <v>340</v>
      </c>
      <c r="E14688" s="5">
        <v>8.24</v>
      </c>
    </row>
    <row r="14689" spans="1:10" ht="11.25" x14ac:dyDescent="0.15">
      <c r="A14689" s="6" t="s">
        <v>337</v>
      </c>
      <c r="B14689" s="4" t="s">
        <v>64</v>
      </c>
      <c r="C14689" s="4" t="s">
        <v>338</v>
      </c>
      <c r="D14689" s="4" t="s">
        <v>342</v>
      </c>
      <c r="E14689" s="5">
        <v>12.32</v>
      </c>
    </row>
    <row r="14690" spans="1:10" ht="11.25" x14ac:dyDescent="0.15">
      <c r="A14690" s="6" t="s">
        <v>337</v>
      </c>
      <c r="B14690" s="4" t="s">
        <v>64</v>
      </c>
      <c r="C14690" s="4" t="s">
        <v>338</v>
      </c>
      <c r="D14690" s="4" t="s">
        <v>339</v>
      </c>
      <c r="E14690" s="5">
        <v>12.01</v>
      </c>
    </row>
    <row r="14691" spans="1:10" ht="11.25" x14ac:dyDescent="0.15">
      <c r="A14691" s="6" t="s">
        <v>337</v>
      </c>
      <c r="B14691" s="4" t="s">
        <v>64</v>
      </c>
      <c r="C14691" s="4" t="s">
        <v>338</v>
      </c>
      <c r="D14691" s="4" t="s">
        <v>339</v>
      </c>
      <c r="E14691" s="5">
        <v>4.32</v>
      </c>
    </row>
    <row r="14692" spans="1:10" ht="11.25" x14ac:dyDescent="0.15">
      <c r="A14692" s="6" t="s">
        <v>337</v>
      </c>
      <c r="B14692" s="4" t="s">
        <v>64</v>
      </c>
      <c r="C14692" s="4" t="s">
        <v>338</v>
      </c>
      <c r="D14692" s="4" t="s">
        <v>341</v>
      </c>
      <c r="E14692" s="5">
        <v>12.85</v>
      </c>
    </row>
    <row r="14693" spans="1:10" ht="11.25" x14ac:dyDescent="0.15">
      <c r="A14693" s="6" t="s">
        <v>337</v>
      </c>
      <c r="B14693" s="4" t="s">
        <v>170</v>
      </c>
      <c r="C14693" s="4" t="s">
        <v>338</v>
      </c>
      <c r="D14693" s="4" t="s">
        <v>340</v>
      </c>
      <c r="E14693" s="5">
        <v>13.39</v>
      </c>
    </row>
    <row r="14694" spans="1:10" ht="11.25" x14ac:dyDescent="0.15">
      <c r="A14694" s="6" t="s">
        <v>337</v>
      </c>
      <c r="B14694" s="4" t="s">
        <v>170</v>
      </c>
      <c r="C14694" s="4" t="s">
        <v>338</v>
      </c>
      <c r="D14694" s="4" t="s">
        <v>342</v>
      </c>
      <c r="E14694" s="5">
        <v>4.07</v>
      </c>
    </row>
    <row r="14695" spans="1:10" ht="11.25" x14ac:dyDescent="0.15">
      <c r="A14695" s="6" t="s">
        <v>337</v>
      </c>
      <c r="B14695" s="4" t="s">
        <v>170</v>
      </c>
      <c r="C14695" s="4" t="s">
        <v>338</v>
      </c>
      <c r="D14695" s="4" t="s">
        <v>341</v>
      </c>
      <c r="E14695" s="5">
        <v>12.84</v>
      </c>
    </row>
    <row r="14696" spans="1:10" ht="11.25" x14ac:dyDescent="0.15">
      <c r="A14696" s="6" t="s">
        <v>337</v>
      </c>
      <c r="B14696" s="4" t="s">
        <v>65</v>
      </c>
      <c r="C14696" s="4" t="s">
        <v>338</v>
      </c>
      <c r="D14696" s="4" t="s">
        <v>340</v>
      </c>
      <c r="E14696" s="5">
        <v>13.32</v>
      </c>
      <c r="F14696" t="s">
        <v>353</v>
      </c>
      <c r="G14696" s="17">
        <f>+E14696+E14697+E14698+E14699+E14700+E14701+E14702+E14703+E14704+E14705+E14706+E14707+E14708</f>
        <v>151.41999999999999</v>
      </c>
      <c r="H14696" s="17">
        <f>E14716+E14709+E14710+E14711+E14712+E14713+E14714+E14715</f>
        <v>85.42</v>
      </c>
      <c r="I14696" s="18">
        <f>+(G14696/4)/(H14696/3)</f>
        <v>1.3294895808944041</v>
      </c>
      <c r="J14696" s="21">
        <f>+(B14696-$K$1)/7</f>
        <v>29</v>
      </c>
    </row>
    <row r="14697" spans="1:10" ht="11.25" x14ac:dyDescent="0.15">
      <c r="A14697" s="6" t="s">
        <v>337</v>
      </c>
      <c r="B14697" s="4" t="s">
        <v>65</v>
      </c>
      <c r="C14697" s="4" t="s">
        <v>338</v>
      </c>
      <c r="D14697" s="4" t="s">
        <v>340</v>
      </c>
      <c r="E14697" s="5">
        <v>12.03</v>
      </c>
    </row>
    <row r="14698" spans="1:10" ht="11.25" x14ac:dyDescent="0.15">
      <c r="A14698" s="6" t="s">
        <v>337</v>
      </c>
      <c r="B14698" s="4" t="s">
        <v>65</v>
      </c>
      <c r="C14698" s="4" t="s">
        <v>338</v>
      </c>
      <c r="D14698" s="4" t="s">
        <v>342</v>
      </c>
      <c r="E14698" s="5">
        <v>15.11</v>
      </c>
    </row>
    <row r="14699" spans="1:10" ht="11.25" x14ac:dyDescent="0.15">
      <c r="A14699" s="6" t="s">
        <v>337</v>
      </c>
      <c r="B14699" s="4" t="s">
        <v>65</v>
      </c>
      <c r="C14699" s="4" t="s">
        <v>338</v>
      </c>
      <c r="D14699" s="4" t="s">
        <v>342</v>
      </c>
      <c r="E14699" s="5">
        <v>6.51</v>
      </c>
    </row>
    <row r="14700" spans="1:10" ht="11.25" x14ac:dyDescent="0.15">
      <c r="A14700" s="6" t="s">
        <v>337</v>
      </c>
      <c r="B14700" s="4" t="s">
        <v>65</v>
      </c>
      <c r="C14700" s="4" t="s">
        <v>338</v>
      </c>
      <c r="D14700" s="4" t="s">
        <v>339</v>
      </c>
      <c r="E14700" s="5">
        <v>14.85</v>
      </c>
    </row>
    <row r="14701" spans="1:10" ht="11.25" x14ac:dyDescent="0.15">
      <c r="A14701" s="6" t="s">
        <v>337</v>
      </c>
      <c r="B14701" s="4" t="s">
        <v>65</v>
      </c>
      <c r="C14701" s="4" t="s">
        <v>338</v>
      </c>
      <c r="D14701" s="4" t="s">
        <v>339</v>
      </c>
      <c r="E14701" s="5">
        <v>11.34</v>
      </c>
    </row>
    <row r="14702" spans="1:10" ht="11.25" x14ac:dyDescent="0.15">
      <c r="A14702" s="6" t="s">
        <v>337</v>
      </c>
      <c r="B14702" s="4" t="s">
        <v>65</v>
      </c>
      <c r="C14702" s="4" t="s">
        <v>338</v>
      </c>
      <c r="D14702" s="4" t="s">
        <v>341</v>
      </c>
      <c r="E14702" s="5">
        <v>15.23</v>
      </c>
    </row>
    <row r="14703" spans="1:10" ht="11.25" x14ac:dyDescent="0.15">
      <c r="A14703" s="9" t="s">
        <v>337</v>
      </c>
      <c r="B14703" s="4" t="s">
        <v>65</v>
      </c>
      <c r="C14703" s="4" t="s">
        <v>338</v>
      </c>
      <c r="D14703" s="4" t="s">
        <v>341</v>
      </c>
      <c r="E14703" s="5">
        <v>5.66</v>
      </c>
    </row>
    <row r="14704" spans="1:10" ht="11.25" x14ac:dyDescent="0.15">
      <c r="A14704" s="6" t="s">
        <v>337</v>
      </c>
      <c r="B14704" s="4" t="s">
        <v>171</v>
      </c>
      <c r="C14704" s="4" t="s">
        <v>338</v>
      </c>
      <c r="D14704" s="4" t="s">
        <v>340</v>
      </c>
      <c r="E14704" s="5">
        <v>14.36</v>
      </c>
    </row>
    <row r="14705" spans="1:10" ht="11.25" x14ac:dyDescent="0.15">
      <c r="A14705" s="6" t="s">
        <v>337</v>
      </c>
      <c r="B14705" s="4" t="s">
        <v>171</v>
      </c>
      <c r="C14705" s="4" t="s">
        <v>338</v>
      </c>
      <c r="D14705" s="4" t="s">
        <v>340</v>
      </c>
      <c r="E14705" s="5">
        <v>11.08</v>
      </c>
    </row>
    <row r="14706" spans="1:10" ht="11.25" x14ac:dyDescent="0.15">
      <c r="A14706" s="6" t="s">
        <v>337</v>
      </c>
      <c r="B14706" s="4" t="s">
        <v>171</v>
      </c>
      <c r="C14706" s="4" t="s">
        <v>338</v>
      </c>
      <c r="D14706" s="4" t="s">
        <v>342</v>
      </c>
      <c r="E14706" s="5">
        <v>10.210000000000001</v>
      </c>
    </row>
    <row r="14707" spans="1:10" ht="11.25" x14ac:dyDescent="0.15">
      <c r="A14707" s="6" t="s">
        <v>337</v>
      </c>
      <c r="B14707" s="4" t="s">
        <v>171</v>
      </c>
      <c r="C14707" s="4" t="s">
        <v>338</v>
      </c>
      <c r="D14707" s="4" t="s">
        <v>341</v>
      </c>
      <c r="E14707" s="5">
        <v>15.27</v>
      </c>
    </row>
    <row r="14708" spans="1:10" ht="11.25" x14ac:dyDescent="0.15">
      <c r="A14708" s="6" t="s">
        <v>337</v>
      </c>
      <c r="B14708" s="4" t="s">
        <v>171</v>
      </c>
      <c r="C14708" s="4" t="s">
        <v>338</v>
      </c>
      <c r="D14708" s="4" t="s">
        <v>341</v>
      </c>
      <c r="E14708" s="5">
        <v>6.45</v>
      </c>
    </row>
    <row r="14709" spans="1:10" ht="11.25" x14ac:dyDescent="0.15">
      <c r="A14709" s="6" t="s">
        <v>337</v>
      </c>
      <c r="B14709" s="4" t="s">
        <v>66</v>
      </c>
      <c r="C14709" s="4" t="s">
        <v>338</v>
      </c>
      <c r="D14709" s="4" t="s">
        <v>340</v>
      </c>
      <c r="E14709" s="5">
        <v>9.17</v>
      </c>
      <c r="F14709" t="s">
        <v>354</v>
      </c>
    </row>
    <row r="14710" spans="1:10" ht="11.25" x14ac:dyDescent="0.15">
      <c r="A14710" s="6" t="s">
        <v>337</v>
      </c>
      <c r="B14710" s="4" t="s">
        <v>66</v>
      </c>
      <c r="C14710" s="4" t="s">
        <v>338</v>
      </c>
      <c r="D14710" s="4" t="s">
        <v>340</v>
      </c>
      <c r="E14710" s="5">
        <v>5.13</v>
      </c>
    </row>
    <row r="14711" spans="1:10" ht="11.25" x14ac:dyDescent="0.15">
      <c r="A14711" s="6" t="s">
        <v>337</v>
      </c>
      <c r="B14711" s="4" t="s">
        <v>66</v>
      </c>
      <c r="C14711" s="4" t="s">
        <v>338</v>
      </c>
      <c r="D14711" s="4" t="s">
        <v>342</v>
      </c>
      <c r="E14711" s="5">
        <v>11.21</v>
      </c>
    </row>
    <row r="14712" spans="1:10" ht="11.25" x14ac:dyDescent="0.15">
      <c r="A14712" s="6" t="s">
        <v>337</v>
      </c>
      <c r="B14712" s="4" t="s">
        <v>66</v>
      </c>
      <c r="C14712" s="4" t="s">
        <v>338</v>
      </c>
      <c r="D14712" s="4" t="s">
        <v>339</v>
      </c>
      <c r="E14712" s="5">
        <v>14.32</v>
      </c>
    </row>
    <row r="14713" spans="1:10" ht="11.25" x14ac:dyDescent="0.15">
      <c r="A14713" s="6" t="s">
        <v>337</v>
      </c>
      <c r="B14713" s="4" t="s">
        <v>66</v>
      </c>
      <c r="C14713" s="4" t="s">
        <v>338</v>
      </c>
      <c r="D14713" s="4" t="s">
        <v>341</v>
      </c>
      <c r="E14713" s="5">
        <v>14.03</v>
      </c>
    </row>
    <row r="14714" spans="1:10" ht="11.25" x14ac:dyDescent="0.15">
      <c r="A14714" s="6" t="s">
        <v>337</v>
      </c>
      <c r="B14714" s="4" t="s">
        <v>172</v>
      </c>
      <c r="C14714" s="4" t="s">
        <v>338</v>
      </c>
      <c r="D14714" s="4" t="s">
        <v>340</v>
      </c>
      <c r="E14714" s="5">
        <v>15.14</v>
      </c>
    </row>
    <row r="14715" spans="1:10" ht="11.25" x14ac:dyDescent="0.15">
      <c r="A14715" s="6" t="s">
        <v>337</v>
      </c>
      <c r="B14715" s="4" t="s">
        <v>172</v>
      </c>
      <c r="C14715" s="4" t="s">
        <v>338</v>
      </c>
      <c r="D14715" s="4" t="s">
        <v>342</v>
      </c>
      <c r="E14715" s="5">
        <v>1.9</v>
      </c>
    </row>
    <row r="14716" spans="1:10" ht="11.25" x14ac:dyDescent="0.15">
      <c r="A14716" s="6" t="s">
        <v>337</v>
      </c>
      <c r="B14716" s="4" t="s">
        <v>172</v>
      </c>
      <c r="C14716" s="4" t="s">
        <v>338</v>
      </c>
      <c r="D14716" s="4" t="s">
        <v>341</v>
      </c>
      <c r="E14716" s="5">
        <v>14.52</v>
      </c>
    </row>
    <row r="14717" spans="1:10" ht="11.25" x14ac:dyDescent="0.15">
      <c r="A14717" s="6" t="s">
        <v>337</v>
      </c>
      <c r="B14717" s="4" t="s">
        <v>67</v>
      </c>
      <c r="C14717" s="4" t="s">
        <v>338</v>
      </c>
      <c r="D14717" s="4" t="s">
        <v>340</v>
      </c>
      <c r="E14717" s="5">
        <v>14.35</v>
      </c>
      <c r="F14717" t="s">
        <v>353</v>
      </c>
      <c r="G14717" s="17">
        <f>+E14717+E14718+E14719+E14720+E14721+E14722+E14723+E14724+E14725+E14726+E14727+E14728+E14729</f>
        <v>143</v>
      </c>
      <c r="H14717" s="17">
        <f>E14737+E14730+E14731+E14732+E14733+E14734+E14735+E14736</f>
        <v>92.47999999999999</v>
      </c>
      <c r="I14717" s="18">
        <f>+(G14717/4)/(H14717/3)</f>
        <v>1.1597102076124568</v>
      </c>
      <c r="J14717" s="21">
        <f>+(B14717-$K$1)/7</f>
        <v>30</v>
      </c>
    </row>
    <row r="14718" spans="1:10" ht="11.25" x14ac:dyDescent="0.15">
      <c r="A14718" s="6" t="s">
        <v>337</v>
      </c>
      <c r="B14718" s="4" t="s">
        <v>67</v>
      </c>
      <c r="C14718" s="4" t="s">
        <v>338</v>
      </c>
      <c r="D14718" s="4" t="s">
        <v>340</v>
      </c>
      <c r="E14718" s="5">
        <v>11.36</v>
      </c>
    </row>
    <row r="14719" spans="1:10" ht="11.25" x14ac:dyDescent="0.15">
      <c r="A14719" s="6" t="s">
        <v>337</v>
      </c>
      <c r="B14719" s="4" t="s">
        <v>67</v>
      </c>
      <c r="C14719" s="4" t="s">
        <v>338</v>
      </c>
      <c r="D14719" s="4" t="s">
        <v>342</v>
      </c>
      <c r="E14719" s="5">
        <v>15.44</v>
      </c>
    </row>
    <row r="14720" spans="1:10" ht="11.25" x14ac:dyDescent="0.15">
      <c r="A14720" s="6" t="s">
        <v>337</v>
      </c>
      <c r="B14720" s="4" t="s">
        <v>67</v>
      </c>
      <c r="C14720" s="4" t="s">
        <v>338</v>
      </c>
      <c r="D14720" s="4" t="s">
        <v>342</v>
      </c>
      <c r="E14720" s="5">
        <v>5.28</v>
      </c>
    </row>
    <row r="14721" spans="1:6" ht="11.25" x14ac:dyDescent="0.15">
      <c r="A14721" s="6" t="s">
        <v>337</v>
      </c>
      <c r="B14721" s="4" t="s">
        <v>67</v>
      </c>
      <c r="C14721" s="4" t="s">
        <v>338</v>
      </c>
      <c r="D14721" s="4" t="s">
        <v>339</v>
      </c>
      <c r="E14721" s="5">
        <v>14.95</v>
      </c>
    </row>
    <row r="14722" spans="1:6" ht="11.25" x14ac:dyDescent="0.15">
      <c r="A14722" s="6" t="s">
        <v>337</v>
      </c>
      <c r="B14722" s="4" t="s">
        <v>67</v>
      </c>
      <c r="C14722" s="4" t="s">
        <v>338</v>
      </c>
      <c r="D14722" s="4" t="s">
        <v>339</v>
      </c>
      <c r="E14722" s="5">
        <v>11.8</v>
      </c>
    </row>
    <row r="14723" spans="1:6" ht="11.25" x14ac:dyDescent="0.15">
      <c r="A14723" s="6" t="s">
        <v>337</v>
      </c>
      <c r="B14723" s="4" t="s">
        <v>67</v>
      </c>
      <c r="C14723" s="4" t="s">
        <v>338</v>
      </c>
      <c r="D14723" s="4" t="s">
        <v>341</v>
      </c>
      <c r="E14723" s="5">
        <v>16.02</v>
      </c>
    </row>
    <row r="14724" spans="1:6" ht="11.25" x14ac:dyDescent="0.15">
      <c r="A14724" s="6" t="s">
        <v>337</v>
      </c>
      <c r="B14724" s="4" t="s">
        <v>67</v>
      </c>
      <c r="C14724" s="4" t="s">
        <v>338</v>
      </c>
      <c r="D14724" s="4" t="s">
        <v>341</v>
      </c>
      <c r="E14724" s="5">
        <v>5.7</v>
      </c>
    </row>
    <row r="14725" spans="1:6" ht="11.25" x14ac:dyDescent="0.15">
      <c r="A14725" s="6" t="s">
        <v>337</v>
      </c>
      <c r="B14725" s="4" t="s">
        <v>173</v>
      </c>
      <c r="C14725" s="4" t="s">
        <v>338</v>
      </c>
      <c r="D14725" s="4" t="s">
        <v>340</v>
      </c>
      <c r="E14725" s="5">
        <v>15.09</v>
      </c>
    </row>
    <row r="14726" spans="1:6" ht="11.25" x14ac:dyDescent="0.15">
      <c r="A14726" s="6" t="s">
        <v>337</v>
      </c>
      <c r="B14726" s="4" t="s">
        <v>173</v>
      </c>
      <c r="C14726" s="4" t="s">
        <v>338</v>
      </c>
      <c r="D14726" s="4" t="s">
        <v>340</v>
      </c>
      <c r="E14726" s="5">
        <v>6.1</v>
      </c>
    </row>
    <row r="14727" spans="1:6" ht="11.25" x14ac:dyDescent="0.15">
      <c r="A14727" s="6" t="s">
        <v>337</v>
      </c>
      <c r="B14727" s="4" t="s">
        <v>173</v>
      </c>
      <c r="C14727" s="4" t="s">
        <v>338</v>
      </c>
      <c r="D14727" s="4" t="s">
        <v>342</v>
      </c>
      <c r="E14727" s="5">
        <v>5.3</v>
      </c>
    </row>
    <row r="14728" spans="1:6" ht="11.25" x14ac:dyDescent="0.15">
      <c r="A14728" s="6" t="s">
        <v>337</v>
      </c>
      <c r="B14728" s="4" t="s">
        <v>173</v>
      </c>
      <c r="C14728" s="4" t="s">
        <v>338</v>
      </c>
      <c r="D14728" s="4" t="s">
        <v>341</v>
      </c>
      <c r="E14728" s="5">
        <v>14.87</v>
      </c>
    </row>
    <row r="14729" spans="1:6" ht="11.25" x14ac:dyDescent="0.15">
      <c r="A14729" s="6" t="s">
        <v>337</v>
      </c>
      <c r="B14729" s="4" t="s">
        <v>173</v>
      </c>
      <c r="C14729" s="4" t="s">
        <v>338</v>
      </c>
      <c r="D14729" s="4" t="s">
        <v>341</v>
      </c>
      <c r="E14729" s="5">
        <v>6.74</v>
      </c>
    </row>
    <row r="14730" spans="1:6" ht="11.25" x14ac:dyDescent="0.15">
      <c r="A14730" s="6" t="s">
        <v>337</v>
      </c>
      <c r="B14730" s="4" t="s">
        <v>68</v>
      </c>
      <c r="C14730" s="4" t="s">
        <v>338</v>
      </c>
      <c r="D14730" s="4" t="s">
        <v>340</v>
      </c>
      <c r="E14730" s="5">
        <v>9.83</v>
      </c>
      <c r="F14730" t="s">
        <v>354</v>
      </c>
    </row>
    <row r="14731" spans="1:6" ht="11.25" x14ac:dyDescent="0.15">
      <c r="A14731" s="6" t="s">
        <v>337</v>
      </c>
      <c r="B14731" s="4" t="s">
        <v>68</v>
      </c>
      <c r="C14731" s="4" t="s">
        <v>338</v>
      </c>
      <c r="D14731" s="4" t="s">
        <v>340</v>
      </c>
      <c r="E14731" s="5">
        <v>7.5</v>
      </c>
    </row>
    <row r="14732" spans="1:6" ht="11.25" x14ac:dyDescent="0.15">
      <c r="A14732" s="6" t="s">
        <v>337</v>
      </c>
      <c r="B14732" s="4" t="s">
        <v>68</v>
      </c>
      <c r="C14732" s="4" t="s">
        <v>338</v>
      </c>
      <c r="D14732" s="4" t="s">
        <v>342</v>
      </c>
      <c r="E14732" s="5">
        <v>14.11</v>
      </c>
    </row>
    <row r="14733" spans="1:6" ht="11.25" x14ac:dyDescent="0.15">
      <c r="A14733" s="6" t="s">
        <v>337</v>
      </c>
      <c r="B14733" s="4" t="s">
        <v>68</v>
      </c>
      <c r="C14733" s="4" t="s">
        <v>338</v>
      </c>
      <c r="D14733" s="4" t="s">
        <v>339</v>
      </c>
      <c r="E14733" s="5">
        <v>14.91</v>
      </c>
    </row>
    <row r="14734" spans="1:6" ht="11.25" x14ac:dyDescent="0.15">
      <c r="A14734" s="6" t="s">
        <v>337</v>
      </c>
      <c r="B14734" s="4" t="s">
        <v>68</v>
      </c>
      <c r="C14734" s="4" t="s">
        <v>338</v>
      </c>
      <c r="D14734" s="4" t="s">
        <v>341</v>
      </c>
      <c r="E14734" s="5">
        <v>14.24</v>
      </c>
    </row>
    <row r="14735" spans="1:6" ht="11.25" x14ac:dyDescent="0.15">
      <c r="A14735" s="6" t="s">
        <v>337</v>
      </c>
      <c r="B14735" s="4" t="s">
        <v>174</v>
      </c>
      <c r="C14735" s="4" t="s">
        <v>338</v>
      </c>
      <c r="D14735" s="4" t="s">
        <v>340</v>
      </c>
      <c r="E14735" s="5">
        <v>14.48</v>
      </c>
    </row>
    <row r="14736" spans="1:6" ht="11.25" x14ac:dyDescent="0.15">
      <c r="A14736" s="6" t="s">
        <v>337</v>
      </c>
      <c r="B14736" s="4" t="s">
        <v>174</v>
      </c>
      <c r="C14736" s="4" t="s">
        <v>338</v>
      </c>
      <c r="D14736" s="4" t="s">
        <v>342</v>
      </c>
      <c r="E14736" s="5">
        <v>2.88</v>
      </c>
    </row>
    <row r="14737" spans="1:10" ht="11.25" x14ac:dyDescent="0.15">
      <c r="A14737" s="6" t="s">
        <v>337</v>
      </c>
      <c r="B14737" s="4" t="s">
        <v>174</v>
      </c>
      <c r="C14737" s="4" t="s">
        <v>338</v>
      </c>
      <c r="D14737" s="4" t="s">
        <v>341</v>
      </c>
      <c r="E14737" s="5">
        <v>14.53</v>
      </c>
    </row>
    <row r="14738" spans="1:10" ht="11.25" x14ac:dyDescent="0.15">
      <c r="A14738" s="6" t="s">
        <v>337</v>
      </c>
      <c r="B14738" s="4" t="s">
        <v>69</v>
      </c>
      <c r="C14738" s="4" t="s">
        <v>338</v>
      </c>
      <c r="D14738" s="4" t="s">
        <v>340</v>
      </c>
      <c r="E14738" s="5">
        <v>13.37</v>
      </c>
      <c r="F14738" t="s">
        <v>353</v>
      </c>
      <c r="G14738" s="17">
        <f>+E14738+E14739+E14740+E14741+E14742+E14743+E14744+E14745+E14746+E14747+E14748+E14749+E14750</f>
        <v>146.96</v>
      </c>
      <c r="H14738" s="17">
        <f>E14751+E14752+E14753+E14754+E14755+E14756+E14757</f>
        <v>82.950000000000017</v>
      </c>
      <c r="I14738" s="18">
        <f>+(G14738/4)/(H14738/3)</f>
        <v>1.3287522603978299</v>
      </c>
      <c r="J14738" s="21">
        <f>+(B14738-$K$1)/7</f>
        <v>31</v>
      </c>
    </row>
    <row r="14739" spans="1:10" ht="11.25" x14ac:dyDescent="0.15">
      <c r="A14739" s="6" t="s">
        <v>337</v>
      </c>
      <c r="B14739" s="4" t="s">
        <v>69</v>
      </c>
      <c r="C14739" s="4" t="s">
        <v>338</v>
      </c>
      <c r="D14739" s="4" t="s">
        <v>340</v>
      </c>
      <c r="E14739" s="5">
        <v>11.45</v>
      </c>
    </row>
    <row r="14740" spans="1:10" ht="11.25" x14ac:dyDescent="0.15">
      <c r="A14740" s="6" t="s">
        <v>337</v>
      </c>
      <c r="B14740" s="4" t="s">
        <v>69</v>
      </c>
      <c r="C14740" s="4" t="s">
        <v>338</v>
      </c>
      <c r="D14740" s="4" t="s">
        <v>342</v>
      </c>
      <c r="E14740" s="5">
        <v>13.63</v>
      </c>
    </row>
    <row r="14741" spans="1:10" ht="11.25" x14ac:dyDescent="0.15">
      <c r="A14741" s="6" t="s">
        <v>337</v>
      </c>
      <c r="B14741" s="4" t="s">
        <v>69</v>
      </c>
      <c r="C14741" s="4" t="s">
        <v>338</v>
      </c>
      <c r="D14741" s="4" t="s">
        <v>342</v>
      </c>
      <c r="E14741" s="5">
        <v>7.28</v>
      </c>
    </row>
    <row r="14742" spans="1:10" ht="11.25" x14ac:dyDescent="0.15">
      <c r="A14742" s="6" t="s">
        <v>337</v>
      </c>
      <c r="B14742" s="4" t="s">
        <v>69</v>
      </c>
      <c r="C14742" s="4" t="s">
        <v>338</v>
      </c>
      <c r="D14742" s="4" t="s">
        <v>339</v>
      </c>
      <c r="E14742" s="5">
        <v>14.98</v>
      </c>
    </row>
    <row r="14743" spans="1:10" ht="11.25" x14ac:dyDescent="0.15">
      <c r="A14743" s="6" t="s">
        <v>337</v>
      </c>
      <c r="B14743" s="4" t="s">
        <v>69</v>
      </c>
      <c r="C14743" s="4" t="s">
        <v>338</v>
      </c>
      <c r="D14743" s="4" t="s">
        <v>339</v>
      </c>
      <c r="E14743" s="5">
        <v>12.34</v>
      </c>
    </row>
    <row r="14744" spans="1:10" ht="11.25" x14ac:dyDescent="0.15">
      <c r="A14744" s="6" t="s">
        <v>337</v>
      </c>
      <c r="B14744" s="4" t="s">
        <v>69</v>
      </c>
      <c r="C14744" s="4" t="s">
        <v>338</v>
      </c>
      <c r="D14744" s="4" t="s">
        <v>341</v>
      </c>
      <c r="E14744" s="5">
        <v>14.86</v>
      </c>
    </row>
    <row r="14745" spans="1:10" ht="11.25" x14ac:dyDescent="0.15">
      <c r="A14745" s="6" t="s">
        <v>337</v>
      </c>
      <c r="B14745" s="4" t="s">
        <v>69</v>
      </c>
      <c r="C14745" s="4" t="s">
        <v>338</v>
      </c>
      <c r="D14745" s="4" t="s">
        <v>341</v>
      </c>
      <c r="E14745" s="5">
        <v>7.13</v>
      </c>
    </row>
    <row r="14746" spans="1:10" ht="11.25" x14ac:dyDescent="0.15">
      <c r="A14746" s="6" t="s">
        <v>337</v>
      </c>
      <c r="B14746" s="4" t="s">
        <v>175</v>
      </c>
      <c r="C14746" s="4" t="s">
        <v>338</v>
      </c>
      <c r="D14746" s="4" t="s">
        <v>340</v>
      </c>
      <c r="E14746" s="5">
        <v>13.8</v>
      </c>
    </row>
    <row r="14747" spans="1:10" ht="11.25" x14ac:dyDescent="0.15">
      <c r="A14747" s="6" t="s">
        <v>337</v>
      </c>
      <c r="B14747" s="4" t="s">
        <v>175</v>
      </c>
      <c r="C14747" s="4" t="s">
        <v>338</v>
      </c>
      <c r="D14747" s="4" t="s">
        <v>340</v>
      </c>
      <c r="E14747" s="5">
        <v>10</v>
      </c>
    </row>
    <row r="14748" spans="1:10" ht="11.25" x14ac:dyDescent="0.15">
      <c r="A14748" s="6" t="s">
        <v>337</v>
      </c>
      <c r="B14748" s="4" t="s">
        <v>175</v>
      </c>
      <c r="C14748" s="4" t="s">
        <v>338</v>
      </c>
      <c r="D14748" s="4" t="s">
        <v>342</v>
      </c>
      <c r="E14748" s="5">
        <v>5.57</v>
      </c>
    </row>
    <row r="14749" spans="1:10" ht="11.25" x14ac:dyDescent="0.15">
      <c r="A14749" s="6" t="s">
        <v>337</v>
      </c>
      <c r="B14749" s="4" t="s">
        <v>175</v>
      </c>
      <c r="C14749" s="4" t="s">
        <v>338</v>
      </c>
      <c r="D14749" s="4" t="s">
        <v>341</v>
      </c>
      <c r="E14749" s="5">
        <v>14.34</v>
      </c>
    </row>
    <row r="14750" spans="1:10" ht="11.25" x14ac:dyDescent="0.15">
      <c r="A14750" s="9" t="s">
        <v>337</v>
      </c>
      <c r="B14750" s="4" t="s">
        <v>175</v>
      </c>
      <c r="C14750" s="4" t="s">
        <v>338</v>
      </c>
      <c r="D14750" s="4" t="s">
        <v>341</v>
      </c>
      <c r="E14750" s="5">
        <v>8.2100000000000009</v>
      </c>
    </row>
    <row r="14751" spans="1:10" ht="11.25" x14ac:dyDescent="0.15">
      <c r="A14751" s="6" t="s">
        <v>337</v>
      </c>
      <c r="B14751" s="4" t="s">
        <v>70</v>
      </c>
      <c r="C14751" s="4" t="s">
        <v>338</v>
      </c>
      <c r="D14751" s="4" t="s">
        <v>340</v>
      </c>
      <c r="E14751" s="5">
        <v>14.6</v>
      </c>
      <c r="F14751" t="s">
        <v>354</v>
      </c>
    </row>
    <row r="14752" spans="1:10" ht="11.25" x14ac:dyDescent="0.15">
      <c r="A14752" s="6" t="s">
        <v>337</v>
      </c>
      <c r="B14752" s="4" t="s">
        <v>70</v>
      </c>
      <c r="C14752" s="4" t="s">
        <v>338</v>
      </c>
      <c r="D14752" s="4" t="s">
        <v>342</v>
      </c>
      <c r="E14752" s="5">
        <v>11.13</v>
      </c>
    </row>
    <row r="14753" spans="1:10" ht="11.25" x14ac:dyDescent="0.15">
      <c r="A14753" s="6" t="s">
        <v>337</v>
      </c>
      <c r="B14753" s="4" t="s">
        <v>70</v>
      </c>
      <c r="C14753" s="4" t="s">
        <v>338</v>
      </c>
      <c r="D14753" s="4" t="s">
        <v>339</v>
      </c>
      <c r="E14753" s="5">
        <v>14.73</v>
      </c>
    </row>
    <row r="14754" spans="1:10" ht="11.25" x14ac:dyDescent="0.15">
      <c r="A14754" s="6" t="s">
        <v>337</v>
      </c>
      <c r="B14754" s="4" t="s">
        <v>70</v>
      </c>
      <c r="C14754" s="4" t="s">
        <v>338</v>
      </c>
      <c r="D14754" s="4" t="s">
        <v>341</v>
      </c>
      <c r="E14754" s="5">
        <v>12.55</v>
      </c>
    </row>
    <row r="14755" spans="1:10" ht="11.25" x14ac:dyDescent="0.15">
      <c r="A14755" s="6" t="s">
        <v>337</v>
      </c>
      <c r="B14755" s="4" t="s">
        <v>176</v>
      </c>
      <c r="C14755" s="4" t="s">
        <v>338</v>
      </c>
      <c r="D14755" s="4" t="s">
        <v>340</v>
      </c>
      <c r="E14755" s="5">
        <v>13.2</v>
      </c>
    </row>
    <row r="14756" spans="1:10" ht="11.25" x14ac:dyDescent="0.15">
      <c r="A14756" s="6" t="s">
        <v>337</v>
      </c>
      <c r="B14756" s="4" t="s">
        <v>176</v>
      </c>
      <c r="C14756" s="4" t="s">
        <v>338</v>
      </c>
      <c r="D14756" s="4" t="s">
        <v>342</v>
      </c>
      <c r="E14756" s="5">
        <v>2.54</v>
      </c>
    </row>
    <row r="14757" spans="1:10" ht="11.25" x14ac:dyDescent="0.15">
      <c r="A14757" s="6" t="s">
        <v>337</v>
      </c>
      <c r="B14757" s="4" t="s">
        <v>176</v>
      </c>
      <c r="C14757" s="4" t="s">
        <v>338</v>
      </c>
      <c r="D14757" s="4" t="s">
        <v>341</v>
      </c>
      <c r="E14757" s="5">
        <v>14.2</v>
      </c>
    </row>
    <row r="14758" spans="1:10" ht="11.25" x14ac:dyDescent="0.15">
      <c r="A14758" s="6" t="s">
        <v>337</v>
      </c>
      <c r="B14758" s="4" t="s">
        <v>71</v>
      </c>
      <c r="C14758" s="4" t="s">
        <v>338</v>
      </c>
      <c r="D14758" s="4" t="s">
        <v>340</v>
      </c>
      <c r="E14758" s="5">
        <v>14.49</v>
      </c>
      <c r="F14758" t="s">
        <v>353</v>
      </c>
      <c r="G14758" s="17">
        <f>+E14758+E14759+E14760+E14761+E14762+E14763+E14764+E14765+E14766+E14767+E14768+E14769+E14770+E14771</f>
        <v>162.47999999999999</v>
      </c>
      <c r="H14758" s="17">
        <f>E14778+E14772+E14773+E14774+E14775+E14776+E14777</f>
        <v>85.580000000000013</v>
      </c>
      <c r="I14758" s="18">
        <f>+(G14758/4)/(H14758/3)</f>
        <v>1.4239308249591023</v>
      </c>
      <c r="J14758" s="21">
        <f>+(B14758-$K$1)/7</f>
        <v>32</v>
      </c>
    </row>
    <row r="14759" spans="1:10" ht="11.25" x14ac:dyDescent="0.15">
      <c r="A14759" s="6" t="s">
        <v>337</v>
      </c>
      <c r="B14759" s="4" t="s">
        <v>71</v>
      </c>
      <c r="C14759" s="4" t="s">
        <v>338</v>
      </c>
      <c r="D14759" s="4" t="s">
        <v>340</v>
      </c>
      <c r="E14759" s="5">
        <v>12.23</v>
      </c>
    </row>
    <row r="14760" spans="1:10" ht="11.25" x14ac:dyDescent="0.15">
      <c r="A14760" s="6" t="s">
        <v>337</v>
      </c>
      <c r="B14760" s="4" t="s">
        <v>71</v>
      </c>
      <c r="C14760" s="4" t="s">
        <v>338</v>
      </c>
      <c r="D14760" s="4" t="s">
        <v>342</v>
      </c>
      <c r="E14760" s="5">
        <v>10.67</v>
      </c>
    </row>
    <row r="14761" spans="1:10" ht="11.25" x14ac:dyDescent="0.15">
      <c r="A14761" s="6" t="s">
        <v>337</v>
      </c>
      <c r="B14761" s="4" t="s">
        <v>71</v>
      </c>
      <c r="C14761" s="4" t="s">
        <v>338</v>
      </c>
      <c r="D14761" s="4" t="s">
        <v>339</v>
      </c>
      <c r="E14761" s="5">
        <v>13.33</v>
      </c>
    </row>
    <row r="14762" spans="1:10" ht="11.25" x14ac:dyDescent="0.15">
      <c r="A14762" s="6" t="s">
        <v>337</v>
      </c>
      <c r="B14762" s="4" t="s">
        <v>71</v>
      </c>
      <c r="C14762" s="4" t="s">
        <v>338</v>
      </c>
      <c r="D14762" s="4" t="s">
        <v>339</v>
      </c>
      <c r="E14762" s="5">
        <v>11.33</v>
      </c>
    </row>
    <row r="14763" spans="1:10" ht="11.25" x14ac:dyDescent="0.15">
      <c r="A14763" s="6" t="s">
        <v>337</v>
      </c>
      <c r="B14763" s="4" t="s">
        <v>71</v>
      </c>
      <c r="C14763" s="4" t="s">
        <v>338</v>
      </c>
      <c r="D14763" s="4" t="s">
        <v>344</v>
      </c>
      <c r="E14763" s="5">
        <v>11.06</v>
      </c>
    </row>
    <row r="14764" spans="1:10" ht="11.25" x14ac:dyDescent="0.15">
      <c r="A14764" s="6" t="s">
        <v>337</v>
      </c>
      <c r="B14764" s="4" t="s">
        <v>71</v>
      </c>
      <c r="C14764" s="4" t="s">
        <v>338</v>
      </c>
      <c r="D14764" s="4" t="s">
        <v>341</v>
      </c>
      <c r="E14764" s="5">
        <v>14.42</v>
      </c>
    </row>
    <row r="14765" spans="1:10" ht="11.25" x14ac:dyDescent="0.15">
      <c r="A14765" s="6" t="s">
        <v>337</v>
      </c>
      <c r="B14765" s="4" t="s">
        <v>71</v>
      </c>
      <c r="C14765" s="4" t="s">
        <v>338</v>
      </c>
      <c r="D14765" s="4" t="s">
        <v>341</v>
      </c>
      <c r="E14765" s="5">
        <v>7.02</v>
      </c>
    </row>
    <row r="14766" spans="1:10" ht="11.25" x14ac:dyDescent="0.15">
      <c r="A14766" s="6" t="s">
        <v>337</v>
      </c>
      <c r="B14766" s="4" t="s">
        <v>177</v>
      </c>
      <c r="C14766" s="4" t="s">
        <v>338</v>
      </c>
      <c r="D14766" s="4" t="s">
        <v>340</v>
      </c>
      <c r="E14766" s="5">
        <v>13.23</v>
      </c>
    </row>
    <row r="14767" spans="1:10" ht="11.25" x14ac:dyDescent="0.15">
      <c r="A14767" s="6" t="s">
        <v>337</v>
      </c>
      <c r="B14767" s="4" t="s">
        <v>177</v>
      </c>
      <c r="C14767" s="4" t="s">
        <v>338</v>
      </c>
      <c r="D14767" s="4" t="s">
        <v>340</v>
      </c>
      <c r="E14767" s="5">
        <v>10.39</v>
      </c>
    </row>
    <row r="14768" spans="1:10" ht="11.25" x14ac:dyDescent="0.15">
      <c r="A14768" s="6" t="s">
        <v>337</v>
      </c>
      <c r="B14768" s="4" t="s">
        <v>177</v>
      </c>
      <c r="C14768" s="4" t="s">
        <v>338</v>
      </c>
      <c r="D14768" s="4" t="s">
        <v>339</v>
      </c>
      <c r="E14768" s="5">
        <v>13.9</v>
      </c>
    </row>
    <row r="14769" spans="1:10" ht="11.25" x14ac:dyDescent="0.15">
      <c r="A14769" s="6" t="s">
        <v>337</v>
      </c>
      <c r="B14769" s="4" t="s">
        <v>177</v>
      </c>
      <c r="C14769" s="4" t="s">
        <v>338</v>
      </c>
      <c r="D14769" s="4" t="s">
        <v>344</v>
      </c>
      <c r="E14769" s="5">
        <v>8.89</v>
      </c>
    </row>
    <row r="14770" spans="1:10" ht="11.25" x14ac:dyDescent="0.15">
      <c r="A14770" s="6" t="s">
        <v>337</v>
      </c>
      <c r="B14770" s="4" t="s">
        <v>177</v>
      </c>
      <c r="C14770" s="4" t="s">
        <v>338</v>
      </c>
      <c r="D14770" s="4" t="s">
        <v>341</v>
      </c>
      <c r="E14770" s="5">
        <v>14.59</v>
      </c>
    </row>
    <row r="14771" spans="1:10" ht="11.25" x14ac:dyDescent="0.15">
      <c r="A14771" s="6" t="s">
        <v>337</v>
      </c>
      <c r="B14771" s="4" t="s">
        <v>177</v>
      </c>
      <c r="C14771" s="4" t="s">
        <v>338</v>
      </c>
      <c r="D14771" s="4" t="s">
        <v>341</v>
      </c>
      <c r="E14771" s="5">
        <v>6.93</v>
      </c>
    </row>
    <row r="14772" spans="1:10" ht="11.25" x14ac:dyDescent="0.15">
      <c r="A14772" s="6" t="s">
        <v>337</v>
      </c>
      <c r="B14772" s="4" t="s">
        <v>72</v>
      </c>
      <c r="C14772" s="4" t="s">
        <v>338</v>
      </c>
      <c r="D14772" s="4" t="s">
        <v>340</v>
      </c>
      <c r="E14772" s="5">
        <v>13.35</v>
      </c>
      <c r="F14772" t="s">
        <v>354</v>
      </c>
    </row>
    <row r="14773" spans="1:10" ht="11.25" x14ac:dyDescent="0.15">
      <c r="A14773" s="6" t="s">
        <v>337</v>
      </c>
      <c r="B14773" s="4" t="s">
        <v>72</v>
      </c>
      <c r="C14773" s="4" t="s">
        <v>338</v>
      </c>
      <c r="D14773" s="4" t="s">
        <v>339</v>
      </c>
      <c r="E14773" s="5">
        <v>15.32</v>
      </c>
    </row>
    <row r="14774" spans="1:10" ht="11.25" x14ac:dyDescent="0.15">
      <c r="A14774" s="6" t="s">
        <v>337</v>
      </c>
      <c r="B14774" s="4" t="s">
        <v>72</v>
      </c>
      <c r="C14774" s="4" t="s">
        <v>338</v>
      </c>
      <c r="D14774" s="4" t="s">
        <v>341</v>
      </c>
      <c r="E14774" s="5">
        <v>13.38</v>
      </c>
    </row>
    <row r="14775" spans="1:10" ht="11.25" x14ac:dyDescent="0.15">
      <c r="A14775" s="6" t="s">
        <v>337</v>
      </c>
      <c r="B14775" s="4" t="s">
        <v>72</v>
      </c>
      <c r="C14775" s="4" t="s">
        <v>338</v>
      </c>
      <c r="D14775" s="4" t="s">
        <v>343</v>
      </c>
      <c r="E14775" s="5">
        <v>13.39</v>
      </c>
    </row>
    <row r="14776" spans="1:10" ht="11.25" x14ac:dyDescent="0.15">
      <c r="A14776" s="6" t="s">
        <v>337</v>
      </c>
      <c r="B14776" s="4" t="s">
        <v>178</v>
      </c>
      <c r="C14776" s="4" t="s">
        <v>338</v>
      </c>
      <c r="D14776" s="4" t="s">
        <v>340</v>
      </c>
      <c r="E14776" s="5">
        <v>13.97</v>
      </c>
    </row>
    <row r="14777" spans="1:10" ht="11.25" x14ac:dyDescent="0.15">
      <c r="A14777" s="6" t="s">
        <v>337</v>
      </c>
      <c r="B14777" s="4" t="s">
        <v>178</v>
      </c>
      <c r="C14777" s="4" t="s">
        <v>338</v>
      </c>
      <c r="D14777" s="4" t="s">
        <v>341</v>
      </c>
      <c r="E14777" s="5">
        <v>14.45</v>
      </c>
    </row>
    <row r="14778" spans="1:10" ht="11.25" x14ac:dyDescent="0.15">
      <c r="A14778" s="6" t="s">
        <v>337</v>
      </c>
      <c r="B14778" s="4" t="s">
        <v>178</v>
      </c>
      <c r="C14778" s="4" t="s">
        <v>338</v>
      </c>
      <c r="D14778" s="4" t="s">
        <v>343</v>
      </c>
      <c r="E14778" s="5">
        <v>1.72</v>
      </c>
    </row>
    <row r="14779" spans="1:10" ht="11.25" x14ac:dyDescent="0.15">
      <c r="A14779" s="6" t="s">
        <v>337</v>
      </c>
      <c r="B14779" s="4" t="s">
        <v>73</v>
      </c>
      <c r="C14779" s="4" t="s">
        <v>338</v>
      </c>
      <c r="D14779" s="4" t="s">
        <v>340</v>
      </c>
      <c r="E14779" s="5">
        <v>13.37</v>
      </c>
      <c r="F14779" t="s">
        <v>353</v>
      </c>
      <c r="G14779" s="17">
        <f>+E14779+E14780+E14781+E14782+E14783+E14784+E14785+E14786+E14787+E14788+E14789+E14790+E14791</f>
        <v>152.03</v>
      </c>
      <c r="H14779" s="17">
        <f>E14792+E14793+E14794+E14795+E14796+E14797+E14798</f>
        <v>84.199999999999989</v>
      </c>
      <c r="I14779" s="18">
        <f>+(G14779/4)/(H14779/3)</f>
        <v>1.3541864608076011</v>
      </c>
      <c r="J14779" s="21">
        <f>+(B14779-$K$1)/7</f>
        <v>33</v>
      </c>
    </row>
    <row r="14780" spans="1:10" ht="11.25" x14ac:dyDescent="0.15">
      <c r="A14780" s="6" t="s">
        <v>337</v>
      </c>
      <c r="B14780" s="4" t="s">
        <v>73</v>
      </c>
      <c r="C14780" s="4" t="s">
        <v>338</v>
      </c>
      <c r="D14780" s="4" t="s">
        <v>340</v>
      </c>
      <c r="E14780" s="5">
        <v>11.1</v>
      </c>
    </row>
    <row r="14781" spans="1:10" ht="11.25" x14ac:dyDescent="0.15">
      <c r="A14781" s="6" t="s">
        <v>337</v>
      </c>
      <c r="B14781" s="4" t="s">
        <v>73</v>
      </c>
      <c r="C14781" s="4" t="s">
        <v>338</v>
      </c>
      <c r="D14781" s="4" t="s">
        <v>339</v>
      </c>
      <c r="E14781" s="5">
        <v>15.17</v>
      </c>
    </row>
    <row r="14782" spans="1:10" ht="11.25" x14ac:dyDescent="0.15">
      <c r="A14782" s="6" t="s">
        <v>337</v>
      </c>
      <c r="B14782" s="4" t="s">
        <v>73</v>
      </c>
      <c r="C14782" s="4" t="s">
        <v>338</v>
      </c>
      <c r="D14782" s="4" t="s">
        <v>339</v>
      </c>
      <c r="E14782" s="5">
        <v>14.61</v>
      </c>
    </row>
    <row r="14783" spans="1:10" ht="11.25" x14ac:dyDescent="0.15">
      <c r="A14783" s="6" t="s">
        <v>337</v>
      </c>
      <c r="B14783" s="4" t="s">
        <v>73</v>
      </c>
      <c r="C14783" s="4" t="s">
        <v>338</v>
      </c>
      <c r="D14783" s="4" t="s">
        <v>341</v>
      </c>
      <c r="E14783" s="5">
        <v>14.97</v>
      </c>
    </row>
    <row r="14784" spans="1:10" ht="11.25" x14ac:dyDescent="0.15">
      <c r="A14784" s="6" t="s">
        <v>337</v>
      </c>
      <c r="B14784" s="4" t="s">
        <v>73</v>
      </c>
      <c r="C14784" s="4" t="s">
        <v>338</v>
      </c>
      <c r="D14784" s="4" t="s">
        <v>341</v>
      </c>
      <c r="E14784" s="5">
        <v>7.49</v>
      </c>
    </row>
    <row r="14785" spans="1:10" ht="11.25" x14ac:dyDescent="0.15">
      <c r="A14785" s="6" t="s">
        <v>337</v>
      </c>
      <c r="B14785" s="4" t="s">
        <v>73</v>
      </c>
      <c r="C14785" s="4" t="s">
        <v>338</v>
      </c>
      <c r="D14785" s="4" t="s">
        <v>343</v>
      </c>
      <c r="E14785" s="5">
        <v>15.19</v>
      </c>
    </row>
    <row r="14786" spans="1:10" ht="11.25" x14ac:dyDescent="0.15">
      <c r="A14786" s="6" t="s">
        <v>337</v>
      </c>
      <c r="B14786" s="4" t="s">
        <v>73</v>
      </c>
      <c r="C14786" s="4" t="s">
        <v>338</v>
      </c>
      <c r="D14786" s="4" t="s">
        <v>343</v>
      </c>
      <c r="E14786" s="5">
        <v>4.96</v>
      </c>
    </row>
    <row r="14787" spans="1:10" ht="11.25" x14ac:dyDescent="0.15">
      <c r="A14787" s="6" t="s">
        <v>337</v>
      </c>
      <c r="B14787" s="4" t="s">
        <v>179</v>
      </c>
      <c r="C14787" s="4" t="s">
        <v>338</v>
      </c>
      <c r="D14787" s="4" t="s">
        <v>340</v>
      </c>
      <c r="E14787" s="5">
        <v>14.42</v>
      </c>
    </row>
    <row r="14788" spans="1:10" ht="11.25" x14ac:dyDescent="0.15">
      <c r="A14788" s="6" t="s">
        <v>337</v>
      </c>
      <c r="B14788" s="4" t="s">
        <v>179</v>
      </c>
      <c r="C14788" s="4" t="s">
        <v>338</v>
      </c>
      <c r="D14788" s="4" t="s">
        <v>340</v>
      </c>
      <c r="E14788" s="5">
        <v>11.02</v>
      </c>
    </row>
    <row r="14789" spans="1:10" ht="11.25" x14ac:dyDescent="0.15">
      <c r="A14789" s="6" t="s">
        <v>337</v>
      </c>
      <c r="B14789" s="4" t="s">
        <v>179</v>
      </c>
      <c r="C14789" s="4" t="s">
        <v>338</v>
      </c>
      <c r="D14789" s="4" t="s">
        <v>341</v>
      </c>
      <c r="E14789" s="5">
        <v>15.34</v>
      </c>
    </row>
    <row r="14790" spans="1:10" ht="11.25" x14ac:dyDescent="0.15">
      <c r="A14790" s="6" t="s">
        <v>337</v>
      </c>
      <c r="B14790" s="4" t="s">
        <v>179</v>
      </c>
      <c r="C14790" s="4" t="s">
        <v>338</v>
      </c>
      <c r="D14790" s="4" t="s">
        <v>341</v>
      </c>
      <c r="E14790" s="5">
        <v>7.36</v>
      </c>
    </row>
    <row r="14791" spans="1:10" ht="11.25" x14ac:dyDescent="0.15">
      <c r="A14791" s="6" t="s">
        <v>337</v>
      </c>
      <c r="B14791" s="4" t="s">
        <v>179</v>
      </c>
      <c r="C14791" s="4" t="s">
        <v>338</v>
      </c>
      <c r="D14791" s="4" t="s">
        <v>343</v>
      </c>
      <c r="E14791" s="5">
        <v>7.03</v>
      </c>
    </row>
    <row r="14792" spans="1:10" ht="11.25" x14ac:dyDescent="0.15">
      <c r="A14792" s="9" t="s">
        <v>337</v>
      </c>
      <c r="B14792" s="4" t="s">
        <v>74</v>
      </c>
      <c r="C14792" s="4" t="s">
        <v>338</v>
      </c>
      <c r="D14792" s="4" t="s">
        <v>340</v>
      </c>
      <c r="E14792" s="5">
        <v>13.2</v>
      </c>
      <c r="F14792" t="s">
        <v>354</v>
      </c>
    </row>
    <row r="14793" spans="1:10" ht="11.25" x14ac:dyDescent="0.15">
      <c r="A14793" s="6" t="s">
        <v>337</v>
      </c>
      <c r="B14793" s="4" t="s">
        <v>74</v>
      </c>
      <c r="C14793" s="4" t="s">
        <v>338</v>
      </c>
      <c r="D14793" s="4" t="s">
        <v>342</v>
      </c>
      <c r="E14793" s="5">
        <v>12.11</v>
      </c>
    </row>
    <row r="14794" spans="1:10" ht="11.25" x14ac:dyDescent="0.15">
      <c r="A14794" s="6" t="s">
        <v>337</v>
      </c>
      <c r="B14794" s="4" t="s">
        <v>74</v>
      </c>
      <c r="C14794" s="4" t="s">
        <v>338</v>
      </c>
      <c r="D14794" s="4" t="s">
        <v>339</v>
      </c>
      <c r="E14794" s="5">
        <v>15.76</v>
      </c>
    </row>
    <row r="14795" spans="1:10" ht="11.25" x14ac:dyDescent="0.15">
      <c r="A14795" s="6" t="s">
        <v>337</v>
      </c>
      <c r="B14795" s="4" t="s">
        <v>74</v>
      </c>
      <c r="C14795" s="4" t="s">
        <v>338</v>
      </c>
      <c r="D14795" s="4" t="s">
        <v>341</v>
      </c>
      <c r="E14795" s="5">
        <v>12.43</v>
      </c>
    </row>
    <row r="14796" spans="1:10" ht="11.25" x14ac:dyDescent="0.15">
      <c r="A14796" s="6" t="s">
        <v>337</v>
      </c>
      <c r="B14796" s="4" t="s">
        <v>180</v>
      </c>
      <c r="C14796" s="4" t="s">
        <v>338</v>
      </c>
      <c r="D14796" s="4" t="s">
        <v>340</v>
      </c>
      <c r="E14796" s="5">
        <v>13.1</v>
      </c>
    </row>
    <row r="14797" spans="1:10" ht="11.25" x14ac:dyDescent="0.15">
      <c r="A14797" s="6" t="s">
        <v>337</v>
      </c>
      <c r="B14797" s="4" t="s">
        <v>180</v>
      </c>
      <c r="C14797" s="4" t="s">
        <v>338</v>
      </c>
      <c r="D14797" s="4" t="s">
        <v>342</v>
      </c>
      <c r="E14797" s="5">
        <v>2.61</v>
      </c>
    </row>
    <row r="14798" spans="1:10" ht="11.25" x14ac:dyDescent="0.15">
      <c r="A14798" s="6" t="s">
        <v>337</v>
      </c>
      <c r="B14798" s="4" t="s">
        <v>180</v>
      </c>
      <c r="C14798" s="4" t="s">
        <v>338</v>
      </c>
      <c r="D14798" s="4" t="s">
        <v>341</v>
      </c>
      <c r="E14798" s="5">
        <v>14.99</v>
      </c>
    </row>
    <row r="14799" spans="1:10" ht="11.25" x14ac:dyDescent="0.15">
      <c r="A14799" s="6" t="s">
        <v>337</v>
      </c>
      <c r="B14799" s="4" t="s">
        <v>75</v>
      </c>
      <c r="C14799" s="4" t="s">
        <v>338</v>
      </c>
      <c r="D14799" s="4" t="s">
        <v>340</v>
      </c>
      <c r="E14799" s="5">
        <v>14.6</v>
      </c>
      <c r="F14799" t="s">
        <v>353</v>
      </c>
      <c r="G14799" s="17">
        <f>+E14799+E14800+E14801+E14802+E14803+E14804+E14805+E14806+E14807+E14808+E14809+E14810+E14811</f>
        <v>143.13999999999999</v>
      </c>
      <c r="H14799" s="17">
        <f>E14819+E14812+E14813+E14814+E14815+E14816+E14817+E14818+E14820</f>
        <v>88.339999999999989</v>
      </c>
      <c r="I14799" s="18">
        <f>+(G14799/4)/(H14799/3)</f>
        <v>1.2152479058184289</v>
      </c>
      <c r="J14799" s="21">
        <f>+(B14799-$K$1)/7</f>
        <v>34</v>
      </c>
    </row>
    <row r="14800" spans="1:10" ht="11.25" x14ac:dyDescent="0.15">
      <c r="A14800" s="6" t="s">
        <v>337</v>
      </c>
      <c r="B14800" s="4" t="s">
        <v>75</v>
      </c>
      <c r="C14800" s="4" t="s">
        <v>338</v>
      </c>
      <c r="D14800" s="4" t="s">
        <v>340</v>
      </c>
      <c r="E14800" s="5">
        <v>13.58</v>
      </c>
    </row>
    <row r="14801" spans="1:6" ht="11.25" x14ac:dyDescent="0.15">
      <c r="A14801" s="6" t="s">
        <v>337</v>
      </c>
      <c r="B14801" s="4" t="s">
        <v>75</v>
      </c>
      <c r="C14801" s="4" t="s">
        <v>338</v>
      </c>
      <c r="D14801" s="4" t="s">
        <v>342</v>
      </c>
      <c r="E14801" s="5">
        <v>14.06</v>
      </c>
    </row>
    <row r="14802" spans="1:6" ht="11.25" x14ac:dyDescent="0.15">
      <c r="A14802" s="6" t="s">
        <v>337</v>
      </c>
      <c r="B14802" s="4" t="s">
        <v>75</v>
      </c>
      <c r="C14802" s="4" t="s">
        <v>338</v>
      </c>
      <c r="D14802" s="4" t="s">
        <v>342</v>
      </c>
      <c r="E14802" s="5">
        <v>6.25</v>
      </c>
    </row>
    <row r="14803" spans="1:6" ht="11.25" x14ac:dyDescent="0.15">
      <c r="A14803" s="6" t="s">
        <v>337</v>
      </c>
      <c r="B14803" s="4" t="s">
        <v>75</v>
      </c>
      <c r="C14803" s="4" t="s">
        <v>338</v>
      </c>
      <c r="D14803" s="4" t="s">
        <v>339</v>
      </c>
      <c r="E14803" s="5">
        <v>14.77</v>
      </c>
    </row>
    <row r="14804" spans="1:6" ht="11.25" x14ac:dyDescent="0.15">
      <c r="A14804" s="6" t="s">
        <v>337</v>
      </c>
      <c r="B14804" s="4" t="s">
        <v>75</v>
      </c>
      <c r="C14804" s="4" t="s">
        <v>338</v>
      </c>
      <c r="D14804" s="4" t="s">
        <v>339</v>
      </c>
      <c r="E14804" s="5">
        <v>10.59</v>
      </c>
    </row>
    <row r="14805" spans="1:6" ht="11.25" x14ac:dyDescent="0.15">
      <c r="A14805" s="6" t="s">
        <v>337</v>
      </c>
      <c r="B14805" s="4" t="s">
        <v>75</v>
      </c>
      <c r="C14805" s="4" t="s">
        <v>338</v>
      </c>
      <c r="D14805" s="4" t="s">
        <v>341</v>
      </c>
      <c r="E14805" s="5">
        <v>15.16</v>
      </c>
    </row>
    <row r="14806" spans="1:6" ht="11.25" x14ac:dyDescent="0.15">
      <c r="A14806" s="6" t="s">
        <v>337</v>
      </c>
      <c r="B14806" s="4" t="s">
        <v>75</v>
      </c>
      <c r="C14806" s="4" t="s">
        <v>338</v>
      </c>
      <c r="D14806" s="4" t="s">
        <v>341</v>
      </c>
      <c r="E14806" s="5">
        <v>4.29</v>
      </c>
    </row>
    <row r="14807" spans="1:6" ht="11.25" x14ac:dyDescent="0.15">
      <c r="A14807" s="6" t="s">
        <v>337</v>
      </c>
      <c r="B14807" s="4" t="s">
        <v>181</v>
      </c>
      <c r="C14807" s="4" t="s">
        <v>338</v>
      </c>
      <c r="D14807" s="4" t="s">
        <v>340</v>
      </c>
      <c r="E14807" s="5">
        <v>12.98</v>
      </c>
    </row>
    <row r="14808" spans="1:6" ht="11.25" x14ac:dyDescent="0.15">
      <c r="A14808" s="6" t="s">
        <v>337</v>
      </c>
      <c r="B14808" s="4" t="s">
        <v>181</v>
      </c>
      <c r="C14808" s="4" t="s">
        <v>338</v>
      </c>
      <c r="D14808" s="4" t="s">
        <v>340</v>
      </c>
      <c r="E14808" s="5">
        <v>9.93</v>
      </c>
    </row>
    <row r="14809" spans="1:6" ht="11.25" x14ac:dyDescent="0.15">
      <c r="A14809" s="6" t="s">
        <v>337</v>
      </c>
      <c r="B14809" s="4" t="s">
        <v>181</v>
      </c>
      <c r="C14809" s="4" t="s">
        <v>338</v>
      </c>
      <c r="D14809" s="4" t="s">
        <v>342</v>
      </c>
      <c r="E14809" s="5">
        <v>6.96</v>
      </c>
    </row>
    <row r="14810" spans="1:6" ht="11.25" x14ac:dyDescent="0.15">
      <c r="A14810" s="6" t="s">
        <v>337</v>
      </c>
      <c r="B14810" s="4" t="s">
        <v>181</v>
      </c>
      <c r="C14810" s="4" t="s">
        <v>338</v>
      </c>
      <c r="D14810" s="4" t="s">
        <v>341</v>
      </c>
      <c r="E14810" s="5">
        <v>14.68</v>
      </c>
    </row>
    <row r="14811" spans="1:6" ht="11.25" x14ac:dyDescent="0.15">
      <c r="A14811" s="6" t="s">
        <v>337</v>
      </c>
      <c r="B14811" s="4" t="s">
        <v>181</v>
      </c>
      <c r="C14811" s="4" t="s">
        <v>338</v>
      </c>
      <c r="D14811" s="4" t="s">
        <v>341</v>
      </c>
      <c r="E14811" s="5">
        <v>5.29</v>
      </c>
    </row>
    <row r="14812" spans="1:6" ht="11.25" x14ac:dyDescent="0.15">
      <c r="A14812" s="6" t="s">
        <v>337</v>
      </c>
      <c r="B14812" s="4" t="s">
        <v>76</v>
      </c>
      <c r="C14812" s="4" t="s">
        <v>338</v>
      </c>
      <c r="D14812" s="4" t="s">
        <v>340</v>
      </c>
      <c r="E14812" s="5">
        <v>14.72</v>
      </c>
      <c r="F14812" t="s">
        <v>354</v>
      </c>
    </row>
    <row r="14813" spans="1:6" ht="11.25" x14ac:dyDescent="0.15">
      <c r="A14813" s="6" t="s">
        <v>337</v>
      </c>
      <c r="B14813" s="4" t="s">
        <v>76</v>
      </c>
      <c r="C14813" s="4" t="s">
        <v>338</v>
      </c>
      <c r="D14813" s="4" t="s">
        <v>340</v>
      </c>
      <c r="E14813" s="5">
        <v>1.99</v>
      </c>
    </row>
    <row r="14814" spans="1:6" ht="11.25" x14ac:dyDescent="0.15">
      <c r="A14814" s="6" t="s">
        <v>337</v>
      </c>
      <c r="B14814" s="4" t="s">
        <v>76</v>
      </c>
      <c r="C14814" s="4" t="s">
        <v>338</v>
      </c>
      <c r="D14814" s="4" t="s">
        <v>342</v>
      </c>
      <c r="E14814" s="5">
        <v>12.03</v>
      </c>
    </row>
    <row r="14815" spans="1:6" ht="11.25" x14ac:dyDescent="0.15">
      <c r="A14815" s="6" t="s">
        <v>337</v>
      </c>
      <c r="B14815" s="4" t="s">
        <v>76</v>
      </c>
      <c r="C14815" s="4" t="s">
        <v>338</v>
      </c>
      <c r="D14815" s="4" t="s">
        <v>339</v>
      </c>
      <c r="E14815" s="5">
        <v>10.029999999999999</v>
      </c>
    </row>
    <row r="14816" spans="1:6" ht="11.25" x14ac:dyDescent="0.15">
      <c r="A14816" s="6" t="s">
        <v>337</v>
      </c>
      <c r="B14816" s="4" t="s">
        <v>76</v>
      </c>
      <c r="C14816" s="4" t="s">
        <v>338</v>
      </c>
      <c r="D14816" s="4" t="s">
        <v>339</v>
      </c>
      <c r="E14816" s="5">
        <v>6.13</v>
      </c>
    </row>
    <row r="14817" spans="1:10" ht="11.25" x14ac:dyDescent="0.15">
      <c r="A14817" s="6" t="s">
        <v>337</v>
      </c>
      <c r="B14817" s="4" t="s">
        <v>76</v>
      </c>
      <c r="C14817" s="4" t="s">
        <v>338</v>
      </c>
      <c r="D14817" s="4" t="s">
        <v>341</v>
      </c>
      <c r="E14817" s="5">
        <v>12.97</v>
      </c>
    </row>
    <row r="14818" spans="1:10" ht="11.25" x14ac:dyDescent="0.15">
      <c r="A14818" s="6" t="s">
        <v>337</v>
      </c>
      <c r="B14818" s="4" t="s">
        <v>182</v>
      </c>
      <c r="C14818" s="4" t="s">
        <v>338</v>
      </c>
      <c r="D14818" s="4" t="s">
        <v>340</v>
      </c>
      <c r="E14818" s="5">
        <v>13.75</v>
      </c>
    </row>
    <row r="14819" spans="1:10" ht="11.25" x14ac:dyDescent="0.15">
      <c r="A14819" s="6" t="s">
        <v>337</v>
      </c>
      <c r="B14819" s="4" t="s">
        <v>182</v>
      </c>
      <c r="C14819" s="4" t="s">
        <v>338</v>
      </c>
      <c r="D14819" s="4" t="s">
        <v>342</v>
      </c>
      <c r="E14819" s="5">
        <v>2.64</v>
      </c>
    </row>
    <row r="14820" spans="1:10" ht="11.25" x14ac:dyDescent="0.15">
      <c r="A14820" s="6" t="s">
        <v>337</v>
      </c>
      <c r="B14820" s="4" t="s">
        <v>182</v>
      </c>
      <c r="C14820" s="4" t="s">
        <v>338</v>
      </c>
      <c r="D14820" s="4" t="s">
        <v>341</v>
      </c>
      <c r="E14820" s="5">
        <v>14.08</v>
      </c>
    </row>
    <row r="14821" spans="1:10" ht="11.25" x14ac:dyDescent="0.15">
      <c r="A14821" s="6" t="s">
        <v>337</v>
      </c>
      <c r="B14821" s="4" t="s">
        <v>77</v>
      </c>
      <c r="C14821" s="4" t="s">
        <v>338</v>
      </c>
      <c r="D14821" s="4" t="s">
        <v>340</v>
      </c>
      <c r="E14821" s="5">
        <v>14.03</v>
      </c>
      <c r="F14821" t="s">
        <v>353</v>
      </c>
      <c r="G14821" s="17">
        <f>+E14821+E14822+E14823+E14824+E14825+E14826+E14827+E14828+E14829+E14830+E14831+E14832+E14833</f>
        <v>142.29</v>
      </c>
      <c r="H14821" s="17">
        <f>E14834+E14835+E14836+E14837+E14838+E14839+E14840</f>
        <v>88.28</v>
      </c>
      <c r="I14821" s="18">
        <f>+(G14821/4)/(H14821/3)</f>
        <v>1.2088525147258722</v>
      </c>
      <c r="J14821" s="21">
        <f>+(B14821-$K$1)/7</f>
        <v>35</v>
      </c>
    </row>
    <row r="14822" spans="1:10" ht="11.25" x14ac:dyDescent="0.15">
      <c r="A14822" s="6" t="s">
        <v>337</v>
      </c>
      <c r="B14822" s="4" t="s">
        <v>77</v>
      </c>
      <c r="C14822" s="4" t="s">
        <v>338</v>
      </c>
      <c r="D14822" s="4" t="s">
        <v>340</v>
      </c>
      <c r="E14822" s="5">
        <v>12.92</v>
      </c>
    </row>
    <row r="14823" spans="1:10" ht="11.25" x14ac:dyDescent="0.15">
      <c r="A14823" s="6" t="s">
        <v>337</v>
      </c>
      <c r="B14823" s="4" t="s">
        <v>77</v>
      </c>
      <c r="C14823" s="4" t="s">
        <v>338</v>
      </c>
      <c r="D14823" s="4" t="s">
        <v>342</v>
      </c>
      <c r="E14823" s="5">
        <v>12.78</v>
      </c>
    </row>
    <row r="14824" spans="1:10" ht="11.25" x14ac:dyDescent="0.15">
      <c r="A14824" s="6" t="s">
        <v>337</v>
      </c>
      <c r="B14824" s="4" t="s">
        <v>77</v>
      </c>
      <c r="C14824" s="4" t="s">
        <v>338</v>
      </c>
      <c r="D14824" s="4" t="s">
        <v>342</v>
      </c>
      <c r="E14824" s="5">
        <v>8.58</v>
      </c>
    </row>
    <row r="14825" spans="1:10" ht="11.25" x14ac:dyDescent="0.15">
      <c r="A14825" s="6" t="s">
        <v>337</v>
      </c>
      <c r="B14825" s="4" t="s">
        <v>77</v>
      </c>
      <c r="C14825" s="4" t="s">
        <v>338</v>
      </c>
      <c r="D14825" s="4" t="s">
        <v>339</v>
      </c>
      <c r="E14825" s="5">
        <v>13.95</v>
      </c>
    </row>
    <row r="14826" spans="1:10" ht="11.25" x14ac:dyDescent="0.15">
      <c r="A14826" s="6" t="s">
        <v>337</v>
      </c>
      <c r="B14826" s="4" t="s">
        <v>77</v>
      </c>
      <c r="C14826" s="4" t="s">
        <v>338</v>
      </c>
      <c r="D14826" s="4" t="s">
        <v>339</v>
      </c>
      <c r="E14826" s="5">
        <v>10.45</v>
      </c>
    </row>
    <row r="14827" spans="1:10" ht="11.25" x14ac:dyDescent="0.15">
      <c r="A14827" s="6" t="s">
        <v>337</v>
      </c>
      <c r="B14827" s="4" t="s">
        <v>77</v>
      </c>
      <c r="C14827" s="4" t="s">
        <v>338</v>
      </c>
      <c r="D14827" s="4" t="s">
        <v>341</v>
      </c>
      <c r="E14827" s="5">
        <v>14.93</v>
      </c>
    </row>
    <row r="14828" spans="1:10" ht="11.25" x14ac:dyDescent="0.15">
      <c r="A14828" s="6" t="s">
        <v>337</v>
      </c>
      <c r="B14828" s="4" t="s">
        <v>77</v>
      </c>
      <c r="C14828" s="4" t="s">
        <v>338</v>
      </c>
      <c r="D14828" s="4" t="s">
        <v>341</v>
      </c>
      <c r="E14828" s="5">
        <v>5.43</v>
      </c>
    </row>
    <row r="14829" spans="1:10" ht="11.25" x14ac:dyDescent="0.15">
      <c r="A14829" s="6" t="s">
        <v>337</v>
      </c>
      <c r="B14829" s="4" t="s">
        <v>183</v>
      </c>
      <c r="C14829" s="4" t="s">
        <v>338</v>
      </c>
      <c r="D14829" s="4" t="s">
        <v>340</v>
      </c>
      <c r="E14829" s="5">
        <v>13.7</v>
      </c>
    </row>
    <row r="14830" spans="1:10" ht="11.25" x14ac:dyDescent="0.15">
      <c r="A14830" s="6" t="s">
        <v>337</v>
      </c>
      <c r="B14830" s="4" t="s">
        <v>183</v>
      </c>
      <c r="C14830" s="4" t="s">
        <v>338</v>
      </c>
      <c r="D14830" s="4" t="s">
        <v>340</v>
      </c>
      <c r="E14830" s="5">
        <v>8.93</v>
      </c>
    </row>
    <row r="14831" spans="1:10" ht="11.25" x14ac:dyDescent="0.15">
      <c r="A14831" s="6" t="s">
        <v>337</v>
      </c>
      <c r="B14831" s="4" t="s">
        <v>183</v>
      </c>
      <c r="C14831" s="4" t="s">
        <v>338</v>
      </c>
      <c r="D14831" s="4" t="s">
        <v>342</v>
      </c>
      <c r="E14831" s="5">
        <v>7.98</v>
      </c>
    </row>
    <row r="14832" spans="1:10" ht="11.25" x14ac:dyDescent="0.15">
      <c r="A14832" s="6" t="s">
        <v>337</v>
      </c>
      <c r="B14832" s="4" t="s">
        <v>183</v>
      </c>
      <c r="C14832" s="4" t="s">
        <v>338</v>
      </c>
      <c r="D14832" s="4" t="s">
        <v>341</v>
      </c>
      <c r="E14832" s="5">
        <v>13.92</v>
      </c>
    </row>
    <row r="14833" spans="1:6" ht="11.25" x14ac:dyDescent="0.15">
      <c r="A14833" s="6" t="s">
        <v>337</v>
      </c>
      <c r="B14833" s="4" t="s">
        <v>183</v>
      </c>
      <c r="C14833" s="4" t="s">
        <v>338</v>
      </c>
      <c r="D14833" s="4" t="s">
        <v>341</v>
      </c>
      <c r="E14833" s="5">
        <v>4.6900000000000004</v>
      </c>
    </row>
    <row r="14834" spans="1:6" ht="11.25" x14ac:dyDescent="0.15">
      <c r="A14834" s="6" t="s">
        <v>337</v>
      </c>
      <c r="B14834" s="4" t="s">
        <v>78</v>
      </c>
      <c r="C14834" s="4" t="s">
        <v>338</v>
      </c>
      <c r="D14834" s="4" t="s">
        <v>340</v>
      </c>
      <c r="E14834" s="5">
        <v>15.07</v>
      </c>
      <c r="F14834" t="s">
        <v>354</v>
      </c>
    </row>
    <row r="14835" spans="1:6" ht="11.25" x14ac:dyDescent="0.15">
      <c r="A14835" s="6" t="s">
        <v>337</v>
      </c>
      <c r="B14835" s="4" t="s">
        <v>78</v>
      </c>
      <c r="C14835" s="4" t="s">
        <v>338</v>
      </c>
      <c r="D14835" s="4" t="s">
        <v>342</v>
      </c>
      <c r="E14835" s="5">
        <v>12.76</v>
      </c>
    </row>
    <row r="14836" spans="1:6" ht="11.25" x14ac:dyDescent="0.15">
      <c r="A14836" s="6" t="s">
        <v>337</v>
      </c>
      <c r="B14836" s="4" t="s">
        <v>78</v>
      </c>
      <c r="C14836" s="4" t="s">
        <v>338</v>
      </c>
      <c r="D14836" s="4" t="s">
        <v>339</v>
      </c>
      <c r="E14836" s="5">
        <v>15.1</v>
      </c>
    </row>
    <row r="14837" spans="1:6" ht="11.25" x14ac:dyDescent="0.15">
      <c r="A14837" s="6" t="s">
        <v>337</v>
      </c>
      <c r="B14837" s="4" t="s">
        <v>78</v>
      </c>
      <c r="C14837" s="4" t="s">
        <v>338</v>
      </c>
      <c r="D14837" s="4" t="s">
        <v>341</v>
      </c>
      <c r="E14837" s="5">
        <v>14.55</v>
      </c>
    </row>
    <row r="14838" spans="1:6" ht="11.25" x14ac:dyDescent="0.15">
      <c r="A14838" s="6" t="s">
        <v>337</v>
      </c>
      <c r="B14838" s="4" t="s">
        <v>184</v>
      </c>
      <c r="C14838" s="4" t="s">
        <v>338</v>
      </c>
      <c r="D14838" s="4" t="s">
        <v>340</v>
      </c>
      <c r="E14838" s="5">
        <v>13.55</v>
      </c>
    </row>
    <row r="14839" spans="1:6" ht="11.25" x14ac:dyDescent="0.15">
      <c r="A14839" s="6" t="s">
        <v>337</v>
      </c>
      <c r="B14839" s="4" t="s">
        <v>184</v>
      </c>
      <c r="C14839" s="4" t="s">
        <v>338</v>
      </c>
      <c r="D14839" s="4" t="s">
        <v>342</v>
      </c>
      <c r="E14839" s="5">
        <v>2.38</v>
      </c>
    </row>
    <row r="14840" spans="1:6" ht="11.25" x14ac:dyDescent="0.15">
      <c r="A14840" s="9" t="s">
        <v>337</v>
      </c>
      <c r="B14840" s="4" t="s">
        <v>184</v>
      </c>
      <c r="C14840" s="4" t="s">
        <v>338</v>
      </c>
      <c r="D14840" s="4" t="s">
        <v>341</v>
      </c>
      <c r="E14840" s="5">
        <v>14.87</v>
      </c>
    </row>
    <row r="14841" spans="1:6" ht="11.25" x14ac:dyDescent="0.15">
      <c r="A14841" s="6" t="s">
        <v>337</v>
      </c>
      <c r="B14841" s="4" t="s">
        <v>185</v>
      </c>
      <c r="C14841" s="4" t="s">
        <v>338</v>
      </c>
      <c r="D14841" s="4" t="s">
        <v>340</v>
      </c>
      <c r="E14841" s="5">
        <v>14.21</v>
      </c>
      <c r="F14841" s="13" t="s">
        <v>353</v>
      </c>
    </row>
    <row r="14842" spans="1:6" ht="11.25" x14ac:dyDescent="0.15">
      <c r="A14842" s="6" t="s">
        <v>337</v>
      </c>
      <c r="B14842" s="4" t="s">
        <v>185</v>
      </c>
      <c r="C14842" s="4" t="s">
        <v>338</v>
      </c>
      <c r="D14842" s="4" t="s">
        <v>340</v>
      </c>
      <c r="E14842" s="5">
        <v>11.89</v>
      </c>
      <c r="F14842" s="13"/>
    </row>
    <row r="14843" spans="1:6" ht="11.25" x14ac:dyDescent="0.15">
      <c r="A14843" s="6" t="s">
        <v>337</v>
      </c>
      <c r="B14843" s="4" t="s">
        <v>185</v>
      </c>
      <c r="C14843" s="4" t="s">
        <v>338</v>
      </c>
      <c r="D14843" s="4" t="s">
        <v>342</v>
      </c>
      <c r="E14843" s="5">
        <v>9.23</v>
      </c>
      <c r="F14843" s="13"/>
    </row>
    <row r="14844" spans="1:6" ht="11.25" x14ac:dyDescent="0.15">
      <c r="A14844" s="6" t="s">
        <v>337</v>
      </c>
      <c r="B14844" s="4" t="s">
        <v>185</v>
      </c>
      <c r="C14844" s="4" t="s">
        <v>338</v>
      </c>
      <c r="D14844" s="4" t="s">
        <v>341</v>
      </c>
      <c r="E14844" s="5">
        <v>15.82</v>
      </c>
      <c r="F14844" s="13"/>
    </row>
    <row r="14845" spans="1:6" ht="11.25" x14ac:dyDescent="0.15">
      <c r="A14845" s="6" t="s">
        <v>337</v>
      </c>
      <c r="B14845" s="4" t="s">
        <v>185</v>
      </c>
      <c r="C14845" s="4" t="s">
        <v>338</v>
      </c>
      <c r="D14845" s="4" t="s">
        <v>341</v>
      </c>
      <c r="E14845" s="5">
        <v>7.49</v>
      </c>
      <c r="F14845" s="13"/>
    </row>
    <row r="14846" spans="1:6" ht="11.25" x14ac:dyDescent="0.15">
      <c r="A14846" s="6" t="s">
        <v>337</v>
      </c>
      <c r="B14846" s="4" t="s">
        <v>79</v>
      </c>
      <c r="C14846" s="4" t="s">
        <v>338</v>
      </c>
      <c r="D14846" s="4" t="s">
        <v>340</v>
      </c>
      <c r="E14846" s="5">
        <v>15.63</v>
      </c>
      <c r="F14846" s="13" t="s">
        <v>354</v>
      </c>
    </row>
    <row r="14847" spans="1:6" ht="11.25" x14ac:dyDescent="0.15">
      <c r="A14847" s="6" t="s">
        <v>337</v>
      </c>
      <c r="B14847" s="4" t="s">
        <v>79</v>
      </c>
      <c r="C14847" s="4" t="s">
        <v>338</v>
      </c>
      <c r="D14847" s="4" t="s">
        <v>340</v>
      </c>
      <c r="E14847" s="5">
        <v>12.29</v>
      </c>
    </row>
    <row r="14848" spans="1:6" ht="11.25" x14ac:dyDescent="0.15">
      <c r="A14848" s="6" t="s">
        <v>337</v>
      </c>
      <c r="B14848" s="4" t="s">
        <v>79</v>
      </c>
      <c r="C14848" s="4" t="s">
        <v>338</v>
      </c>
      <c r="D14848" s="4" t="s">
        <v>340</v>
      </c>
      <c r="E14848" s="5">
        <v>14.66</v>
      </c>
    </row>
    <row r="14849" spans="1:10" ht="11.25" x14ac:dyDescent="0.15">
      <c r="A14849" s="6" t="s">
        <v>337</v>
      </c>
      <c r="B14849" s="4" t="s">
        <v>79</v>
      </c>
      <c r="C14849" s="4" t="s">
        <v>338</v>
      </c>
      <c r="D14849" s="4" t="s">
        <v>342</v>
      </c>
      <c r="E14849" s="5">
        <v>18.170000000000002</v>
      </c>
    </row>
    <row r="14850" spans="1:10" ht="11.25" x14ac:dyDescent="0.15">
      <c r="A14850" s="6" t="s">
        <v>337</v>
      </c>
      <c r="B14850" s="4" t="s">
        <v>79</v>
      </c>
      <c r="C14850" s="4" t="s">
        <v>338</v>
      </c>
      <c r="D14850" s="4" t="s">
        <v>342</v>
      </c>
      <c r="E14850" s="5">
        <v>17.22</v>
      </c>
    </row>
    <row r="14851" spans="1:10" ht="11.25" x14ac:dyDescent="0.15">
      <c r="A14851" s="6" t="s">
        <v>337</v>
      </c>
      <c r="B14851" s="4" t="s">
        <v>79</v>
      </c>
      <c r="C14851" s="4" t="s">
        <v>338</v>
      </c>
      <c r="D14851" s="4" t="s">
        <v>339</v>
      </c>
      <c r="E14851" s="5">
        <v>19.13</v>
      </c>
    </row>
    <row r="14852" spans="1:10" ht="11.25" x14ac:dyDescent="0.15">
      <c r="A14852" s="6" t="s">
        <v>337</v>
      </c>
      <c r="B14852" s="4" t="s">
        <v>79</v>
      </c>
      <c r="C14852" s="4" t="s">
        <v>338</v>
      </c>
      <c r="D14852" s="4" t="s">
        <v>339</v>
      </c>
      <c r="E14852" s="5">
        <v>13.9</v>
      </c>
    </row>
    <row r="14853" spans="1:10" ht="11.25" x14ac:dyDescent="0.15">
      <c r="A14853" s="6" t="s">
        <v>337</v>
      </c>
      <c r="B14853" s="4" t="s">
        <v>79</v>
      </c>
      <c r="C14853" s="4" t="s">
        <v>338</v>
      </c>
      <c r="D14853" s="4" t="s">
        <v>339</v>
      </c>
      <c r="E14853" s="5">
        <v>12.72</v>
      </c>
    </row>
    <row r="14854" spans="1:10" ht="11.25" x14ac:dyDescent="0.15">
      <c r="A14854" s="6" t="s">
        <v>337</v>
      </c>
      <c r="B14854" s="4" t="s">
        <v>79</v>
      </c>
      <c r="C14854" s="4" t="s">
        <v>338</v>
      </c>
      <c r="D14854" s="4" t="s">
        <v>341</v>
      </c>
      <c r="E14854" s="5">
        <v>17.79</v>
      </c>
    </row>
    <row r="14855" spans="1:10" ht="11.25" x14ac:dyDescent="0.15">
      <c r="A14855" s="6" t="s">
        <v>337</v>
      </c>
      <c r="B14855" s="4" t="s">
        <v>79</v>
      </c>
      <c r="C14855" s="4" t="s">
        <v>338</v>
      </c>
      <c r="D14855" s="4" t="s">
        <v>341</v>
      </c>
      <c r="E14855" s="5">
        <v>15.11</v>
      </c>
    </row>
    <row r="14856" spans="1:10" ht="11.25" x14ac:dyDescent="0.15">
      <c r="A14856" s="6" t="s">
        <v>337</v>
      </c>
      <c r="B14856" s="4" t="s">
        <v>186</v>
      </c>
      <c r="C14856" s="4" t="s">
        <v>338</v>
      </c>
      <c r="D14856" s="4" t="s">
        <v>342</v>
      </c>
      <c r="E14856" s="5">
        <v>4.08</v>
      </c>
    </row>
    <row r="14857" spans="1:10" ht="11.25" x14ac:dyDescent="0.15">
      <c r="A14857" s="6" t="s">
        <v>337</v>
      </c>
      <c r="B14857" s="4" t="s">
        <v>186</v>
      </c>
      <c r="C14857" s="4" t="s">
        <v>338</v>
      </c>
      <c r="D14857" s="4" t="s">
        <v>341</v>
      </c>
      <c r="E14857" s="5">
        <v>16.350000000000001</v>
      </c>
    </row>
    <row r="14858" spans="1:10" ht="11.25" x14ac:dyDescent="0.15">
      <c r="A14858" s="6" t="s">
        <v>337</v>
      </c>
      <c r="B14858" s="4" t="s">
        <v>186</v>
      </c>
      <c r="C14858" s="4" t="s">
        <v>338</v>
      </c>
      <c r="D14858" s="4" t="s">
        <v>343</v>
      </c>
      <c r="E14858" s="5">
        <v>16.420000000000002</v>
      </c>
    </row>
    <row r="14859" spans="1:10" ht="11.25" x14ac:dyDescent="0.15">
      <c r="A14859" s="6" t="s">
        <v>337</v>
      </c>
      <c r="B14859" s="4" t="s">
        <v>80</v>
      </c>
      <c r="C14859" s="4" t="s">
        <v>338</v>
      </c>
      <c r="D14859" s="4" t="s">
        <v>340</v>
      </c>
      <c r="E14859" s="5">
        <v>14.36</v>
      </c>
      <c r="F14859" t="s">
        <v>353</v>
      </c>
      <c r="G14859" s="17">
        <f>+E14859+E14860+E14861+E14862+E14863+E14864+E14865+E14866+E14867+E14868+E14869+E14870+E14871+E14872</f>
        <v>168.23999999999998</v>
      </c>
      <c r="H14859" s="17">
        <f>E14879+E14873+E14874+E14875+E14876+E14877+E14878</f>
        <v>82.01</v>
      </c>
      <c r="I14859" s="18">
        <f>+(G14859/4)/(H14859/3)</f>
        <v>1.538592854529935</v>
      </c>
      <c r="J14859" s="21">
        <f>+(B14859-$K$1)/7</f>
        <v>37</v>
      </c>
    </row>
    <row r="14860" spans="1:10" ht="11.25" x14ac:dyDescent="0.15">
      <c r="A14860" s="6" t="s">
        <v>337</v>
      </c>
      <c r="B14860" s="4" t="s">
        <v>80</v>
      </c>
      <c r="C14860" s="4" t="s">
        <v>338</v>
      </c>
      <c r="D14860" s="4" t="s">
        <v>340</v>
      </c>
      <c r="E14860" s="5">
        <v>12.74</v>
      </c>
    </row>
    <row r="14861" spans="1:10" ht="11.25" x14ac:dyDescent="0.15">
      <c r="A14861" s="6" t="s">
        <v>337</v>
      </c>
      <c r="B14861" s="4" t="s">
        <v>80</v>
      </c>
      <c r="C14861" s="4" t="s">
        <v>338</v>
      </c>
      <c r="D14861" s="4" t="s">
        <v>342</v>
      </c>
      <c r="E14861" s="5">
        <v>14.83</v>
      </c>
    </row>
    <row r="14862" spans="1:10" ht="11.25" x14ac:dyDescent="0.15">
      <c r="A14862" s="6" t="s">
        <v>337</v>
      </c>
      <c r="B14862" s="4" t="s">
        <v>80</v>
      </c>
      <c r="C14862" s="4" t="s">
        <v>338</v>
      </c>
      <c r="D14862" s="4" t="s">
        <v>342</v>
      </c>
      <c r="E14862" s="5">
        <v>9.81</v>
      </c>
    </row>
    <row r="14863" spans="1:10" ht="11.25" x14ac:dyDescent="0.15">
      <c r="A14863" s="6" t="s">
        <v>337</v>
      </c>
      <c r="B14863" s="4" t="s">
        <v>80</v>
      </c>
      <c r="C14863" s="4" t="s">
        <v>338</v>
      </c>
      <c r="D14863" s="4" t="s">
        <v>339</v>
      </c>
      <c r="E14863" s="5">
        <v>14.26</v>
      </c>
    </row>
    <row r="14864" spans="1:10" ht="11.25" x14ac:dyDescent="0.15">
      <c r="A14864" s="6" t="s">
        <v>337</v>
      </c>
      <c r="B14864" s="4" t="s">
        <v>80</v>
      </c>
      <c r="C14864" s="4" t="s">
        <v>338</v>
      </c>
      <c r="D14864" s="4" t="s">
        <v>339</v>
      </c>
      <c r="E14864" s="5">
        <v>9.7799999999999994</v>
      </c>
    </row>
    <row r="14865" spans="1:10" ht="11.25" x14ac:dyDescent="0.15">
      <c r="A14865" s="6" t="s">
        <v>337</v>
      </c>
      <c r="B14865" s="4" t="s">
        <v>80</v>
      </c>
      <c r="C14865" s="4" t="s">
        <v>338</v>
      </c>
      <c r="D14865" s="4" t="s">
        <v>341</v>
      </c>
      <c r="E14865" s="5">
        <v>15.3</v>
      </c>
    </row>
    <row r="14866" spans="1:10" ht="11.25" x14ac:dyDescent="0.15">
      <c r="A14866" s="6" t="s">
        <v>337</v>
      </c>
      <c r="B14866" s="4" t="s">
        <v>80</v>
      </c>
      <c r="C14866" s="4" t="s">
        <v>338</v>
      </c>
      <c r="D14866" s="4" t="s">
        <v>341</v>
      </c>
      <c r="E14866" s="5">
        <v>7.04</v>
      </c>
    </row>
    <row r="14867" spans="1:10" ht="11.25" x14ac:dyDescent="0.15">
      <c r="A14867" s="6" t="s">
        <v>337</v>
      </c>
      <c r="B14867" s="4" t="s">
        <v>187</v>
      </c>
      <c r="C14867" s="4" t="s">
        <v>338</v>
      </c>
      <c r="D14867" s="4" t="s">
        <v>340</v>
      </c>
      <c r="E14867" s="5">
        <v>13.64</v>
      </c>
    </row>
    <row r="14868" spans="1:10" ht="11.25" x14ac:dyDescent="0.15">
      <c r="A14868" s="6" t="s">
        <v>337</v>
      </c>
      <c r="B14868" s="4" t="s">
        <v>187</v>
      </c>
      <c r="C14868" s="4" t="s">
        <v>338</v>
      </c>
      <c r="D14868" s="4" t="s">
        <v>340</v>
      </c>
      <c r="E14868" s="5">
        <v>10.53</v>
      </c>
    </row>
    <row r="14869" spans="1:10" ht="11.25" x14ac:dyDescent="0.15">
      <c r="A14869" s="6" t="s">
        <v>337</v>
      </c>
      <c r="B14869" s="4" t="s">
        <v>187</v>
      </c>
      <c r="C14869" s="4" t="s">
        <v>338</v>
      </c>
      <c r="D14869" s="4" t="s">
        <v>342</v>
      </c>
      <c r="E14869" s="5">
        <v>13.47</v>
      </c>
    </row>
    <row r="14870" spans="1:10" ht="11.25" x14ac:dyDescent="0.15">
      <c r="A14870" s="6" t="s">
        <v>337</v>
      </c>
      <c r="B14870" s="4" t="s">
        <v>187</v>
      </c>
      <c r="C14870" s="4" t="s">
        <v>338</v>
      </c>
      <c r="D14870" s="4" t="s">
        <v>342</v>
      </c>
      <c r="E14870" s="5">
        <v>11.61</v>
      </c>
    </row>
    <row r="14871" spans="1:10" ht="11.25" x14ac:dyDescent="0.15">
      <c r="A14871" s="6" t="s">
        <v>337</v>
      </c>
      <c r="B14871" s="4" t="s">
        <v>187</v>
      </c>
      <c r="C14871" s="4" t="s">
        <v>338</v>
      </c>
      <c r="D14871" s="4" t="s">
        <v>341</v>
      </c>
      <c r="E14871" s="5">
        <v>15.23</v>
      </c>
    </row>
    <row r="14872" spans="1:10" ht="11.25" x14ac:dyDescent="0.15">
      <c r="A14872" s="6" t="s">
        <v>337</v>
      </c>
      <c r="B14872" s="4" t="s">
        <v>187</v>
      </c>
      <c r="C14872" s="4" t="s">
        <v>338</v>
      </c>
      <c r="D14872" s="4" t="s">
        <v>341</v>
      </c>
      <c r="E14872" s="5">
        <v>5.64</v>
      </c>
    </row>
    <row r="14873" spans="1:10" ht="11.25" x14ac:dyDescent="0.15">
      <c r="A14873" s="6" t="s">
        <v>337</v>
      </c>
      <c r="B14873" s="4" t="s">
        <v>81</v>
      </c>
      <c r="C14873" s="4" t="s">
        <v>338</v>
      </c>
      <c r="D14873" s="4" t="s">
        <v>340</v>
      </c>
      <c r="E14873" s="5">
        <v>13.93</v>
      </c>
      <c r="F14873" t="s">
        <v>354</v>
      </c>
    </row>
    <row r="14874" spans="1:10" ht="11.25" x14ac:dyDescent="0.15">
      <c r="A14874" s="6" t="s">
        <v>337</v>
      </c>
      <c r="B14874" s="4" t="s">
        <v>81</v>
      </c>
      <c r="C14874" s="4" t="s">
        <v>338</v>
      </c>
      <c r="D14874" s="4" t="s">
        <v>339</v>
      </c>
      <c r="E14874" s="5">
        <v>14.1</v>
      </c>
    </row>
    <row r="14875" spans="1:10" ht="11.25" x14ac:dyDescent="0.15">
      <c r="A14875" s="6" t="s">
        <v>337</v>
      </c>
      <c r="B14875" s="4" t="s">
        <v>81</v>
      </c>
      <c r="C14875" s="4" t="s">
        <v>338</v>
      </c>
      <c r="D14875" s="4" t="s">
        <v>341</v>
      </c>
      <c r="E14875" s="5">
        <v>13.62</v>
      </c>
    </row>
    <row r="14876" spans="1:10" ht="11.25" x14ac:dyDescent="0.15">
      <c r="A14876" s="6" t="s">
        <v>337</v>
      </c>
      <c r="B14876" s="4" t="s">
        <v>81</v>
      </c>
      <c r="C14876" s="4" t="s">
        <v>338</v>
      </c>
      <c r="D14876" s="4" t="s">
        <v>343</v>
      </c>
      <c r="E14876" s="5">
        <v>12.04</v>
      </c>
    </row>
    <row r="14877" spans="1:10" ht="11.25" x14ac:dyDescent="0.15">
      <c r="A14877" s="6" t="s">
        <v>337</v>
      </c>
      <c r="B14877" s="4" t="s">
        <v>188</v>
      </c>
      <c r="C14877" s="4" t="s">
        <v>338</v>
      </c>
      <c r="D14877" s="4" t="s">
        <v>340</v>
      </c>
      <c r="E14877" s="5">
        <v>13.43</v>
      </c>
    </row>
    <row r="14878" spans="1:10" ht="11.25" x14ac:dyDescent="0.15">
      <c r="A14878" s="6" t="s">
        <v>337</v>
      </c>
      <c r="B14878" s="4" t="s">
        <v>188</v>
      </c>
      <c r="C14878" s="4" t="s">
        <v>338</v>
      </c>
      <c r="D14878" s="4" t="s">
        <v>344</v>
      </c>
      <c r="E14878" s="5">
        <v>0.36</v>
      </c>
    </row>
    <row r="14879" spans="1:10" ht="11.25" x14ac:dyDescent="0.15">
      <c r="A14879" s="6" t="s">
        <v>337</v>
      </c>
      <c r="B14879" s="4" t="s">
        <v>188</v>
      </c>
      <c r="C14879" s="4" t="s">
        <v>338</v>
      </c>
      <c r="D14879" s="4" t="s">
        <v>341</v>
      </c>
      <c r="E14879" s="5">
        <v>14.53</v>
      </c>
    </row>
    <row r="14880" spans="1:10" ht="11.25" x14ac:dyDescent="0.15">
      <c r="A14880" s="6" t="s">
        <v>337</v>
      </c>
      <c r="B14880" s="4" t="s">
        <v>82</v>
      </c>
      <c r="C14880" s="4" t="s">
        <v>338</v>
      </c>
      <c r="D14880" s="4" t="s">
        <v>340</v>
      </c>
      <c r="E14880" s="5">
        <v>14.5</v>
      </c>
      <c r="F14880" t="s">
        <v>353</v>
      </c>
      <c r="G14880" s="17">
        <f>+E14880+E14881+E14882+E14883+E14884+E14885+E14886+E14887+E14888+E14889+E14890+E14891+E14892</f>
        <v>145.02999999999997</v>
      </c>
      <c r="H14880" s="17">
        <f>E14893+E14894+E14895+E14896+E14897+E14898+E14899</f>
        <v>75.419999999999987</v>
      </c>
      <c r="I14880" s="18">
        <f>+(G14880/4)/(H14880/3)</f>
        <v>1.4422235481304693</v>
      </c>
      <c r="J14880" s="21">
        <f>+(B14880-$K$1)/7</f>
        <v>38</v>
      </c>
    </row>
    <row r="14881" spans="1:6" ht="11.25" x14ac:dyDescent="0.15">
      <c r="A14881" s="6" t="s">
        <v>337</v>
      </c>
      <c r="B14881" s="4" t="s">
        <v>82</v>
      </c>
      <c r="C14881" s="4" t="s">
        <v>338</v>
      </c>
      <c r="D14881" s="4" t="s">
        <v>340</v>
      </c>
      <c r="E14881" s="5">
        <v>12.08</v>
      </c>
    </row>
    <row r="14882" spans="1:6" ht="11.25" x14ac:dyDescent="0.15">
      <c r="A14882" s="6" t="s">
        <v>337</v>
      </c>
      <c r="B14882" s="4" t="s">
        <v>82</v>
      </c>
      <c r="C14882" s="4" t="s">
        <v>338</v>
      </c>
      <c r="D14882" s="4" t="s">
        <v>342</v>
      </c>
      <c r="E14882" s="5">
        <v>13.99</v>
      </c>
    </row>
    <row r="14883" spans="1:6" ht="11.25" x14ac:dyDescent="0.15">
      <c r="A14883" s="9" t="s">
        <v>337</v>
      </c>
      <c r="B14883" s="4" t="s">
        <v>82</v>
      </c>
      <c r="C14883" s="4" t="s">
        <v>338</v>
      </c>
      <c r="D14883" s="4" t="s">
        <v>342</v>
      </c>
      <c r="E14883" s="5">
        <v>8.57</v>
      </c>
    </row>
    <row r="14884" spans="1:6" ht="11.25" x14ac:dyDescent="0.15">
      <c r="A14884" s="6" t="s">
        <v>337</v>
      </c>
      <c r="B14884" s="4" t="s">
        <v>82</v>
      </c>
      <c r="C14884" s="4" t="s">
        <v>338</v>
      </c>
      <c r="D14884" s="4" t="s">
        <v>339</v>
      </c>
      <c r="E14884" s="5">
        <v>13.66</v>
      </c>
    </row>
    <row r="14885" spans="1:6" ht="11.25" x14ac:dyDescent="0.15">
      <c r="A14885" s="6" t="s">
        <v>337</v>
      </c>
      <c r="B14885" s="4" t="s">
        <v>82</v>
      </c>
      <c r="C14885" s="4" t="s">
        <v>338</v>
      </c>
      <c r="D14885" s="4" t="s">
        <v>339</v>
      </c>
      <c r="E14885" s="5">
        <v>11.27</v>
      </c>
    </row>
    <row r="14886" spans="1:6" ht="11.25" x14ac:dyDescent="0.15">
      <c r="A14886" s="6" t="s">
        <v>337</v>
      </c>
      <c r="B14886" s="4" t="s">
        <v>82</v>
      </c>
      <c r="C14886" s="4" t="s">
        <v>338</v>
      </c>
      <c r="D14886" s="4" t="s">
        <v>341</v>
      </c>
      <c r="E14886" s="5">
        <v>14.45</v>
      </c>
    </row>
    <row r="14887" spans="1:6" ht="11.25" x14ac:dyDescent="0.15">
      <c r="A14887" s="6" t="s">
        <v>337</v>
      </c>
      <c r="B14887" s="4" t="s">
        <v>82</v>
      </c>
      <c r="C14887" s="4" t="s">
        <v>338</v>
      </c>
      <c r="D14887" s="4" t="s">
        <v>341</v>
      </c>
      <c r="E14887" s="5">
        <v>6.24</v>
      </c>
    </row>
    <row r="14888" spans="1:6" ht="11.25" x14ac:dyDescent="0.15">
      <c r="A14888" s="6" t="s">
        <v>337</v>
      </c>
      <c r="B14888" s="4" t="s">
        <v>189</v>
      </c>
      <c r="C14888" s="4" t="s">
        <v>338</v>
      </c>
      <c r="D14888" s="4" t="s">
        <v>340</v>
      </c>
      <c r="E14888" s="5">
        <v>13.88</v>
      </c>
    </row>
    <row r="14889" spans="1:6" ht="11.25" x14ac:dyDescent="0.15">
      <c r="A14889" s="6" t="s">
        <v>337</v>
      </c>
      <c r="B14889" s="4" t="s">
        <v>189</v>
      </c>
      <c r="C14889" s="4" t="s">
        <v>338</v>
      </c>
      <c r="D14889" s="4" t="s">
        <v>340</v>
      </c>
      <c r="E14889" s="5">
        <v>9.7899999999999991</v>
      </c>
    </row>
    <row r="14890" spans="1:6" ht="11.25" x14ac:dyDescent="0.15">
      <c r="A14890" s="6" t="s">
        <v>337</v>
      </c>
      <c r="B14890" s="4" t="s">
        <v>189</v>
      </c>
      <c r="C14890" s="4" t="s">
        <v>338</v>
      </c>
      <c r="D14890" s="4" t="s">
        <v>342</v>
      </c>
      <c r="E14890" s="5">
        <v>6.66</v>
      </c>
    </row>
    <row r="14891" spans="1:6" ht="11.25" x14ac:dyDescent="0.15">
      <c r="A14891" s="6" t="s">
        <v>337</v>
      </c>
      <c r="B14891" s="4" t="s">
        <v>189</v>
      </c>
      <c r="C14891" s="4" t="s">
        <v>338</v>
      </c>
      <c r="D14891" s="4" t="s">
        <v>341</v>
      </c>
      <c r="E14891" s="5">
        <v>14.17</v>
      </c>
    </row>
    <row r="14892" spans="1:6" ht="11.25" x14ac:dyDescent="0.15">
      <c r="A14892" s="6" t="s">
        <v>337</v>
      </c>
      <c r="B14892" s="4" t="s">
        <v>189</v>
      </c>
      <c r="C14892" s="4" t="s">
        <v>338</v>
      </c>
      <c r="D14892" s="4" t="s">
        <v>341</v>
      </c>
      <c r="E14892" s="5">
        <v>5.77</v>
      </c>
    </row>
    <row r="14893" spans="1:6" ht="11.25" x14ac:dyDescent="0.15">
      <c r="A14893" s="6" t="s">
        <v>337</v>
      </c>
      <c r="B14893" s="4" t="s">
        <v>83</v>
      </c>
      <c r="C14893" s="4" t="s">
        <v>338</v>
      </c>
      <c r="D14893" s="4" t="s">
        <v>340</v>
      </c>
      <c r="E14893" s="5">
        <v>11.25</v>
      </c>
      <c r="F14893" t="s">
        <v>354</v>
      </c>
    </row>
    <row r="14894" spans="1:6" ht="11.25" x14ac:dyDescent="0.15">
      <c r="A14894" s="6" t="s">
        <v>337</v>
      </c>
      <c r="B14894" s="4" t="s">
        <v>83</v>
      </c>
      <c r="C14894" s="4" t="s">
        <v>338</v>
      </c>
      <c r="D14894" s="4" t="s">
        <v>339</v>
      </c>
      <c r="E14894" s="5">
        <v>11.93</v>
      </c>
    </row>
    <row r="14895" spans="1:6" ht="11.25" x14ac:dyDescent="0.15">
      <c r="A14895" s="6" t="s">
        <v>337</v>
      </c>
      <c r="B14895" s="4" t="s">
        <v>83</v>
      </c>
      <c r="C14895" s="4" t="s">
        <v>338</v>
      </c>
      <c r="D14895" s="4" t="s">
        <v>341</v>
      </c>
      <c r="E14895" s="5">
        <v>12.01</v>
      </c>
    </row>
    <row r="14896" spans="1:6" ht="11.25" x14ac:dyDescent="0.15">
      <c r="A14896" s="6" t="s">
        <v>337</v>
      </c>
      <c r="B14896" s="4" t="s">
        <v>83</v>
      </c>
      <c r="C14896" s="4" t="s">
        <v>338</v>
      </c>
      <c r="D14896" s="4" t="s">
        <v>343</v>
      </c>
      <c r="E14896" s="5">
        <v>11.3</v>
      </c>
    </row>
    <row r="14897" spans="1:10" ht="11.25" x14ac:dyDescent="0.15">
      <c r="A14897" s="6" t="s">
        <v>337</v>
      </c>
      <c r="B14897" s="4" t="s">
        <v>190</v>
      </c>
      <c r="C14897" s="4" t="s">
        <v>338</v>
      </c>
      <c r="D14897" s="4" t="s">
        <v>340</v>
      </c>
      <c r="E14897" s="5">
        <v>13.42</v>
      </c>
    </row>
    <row r="14898" spans="1:10" ht="11.25" x14ac:dyDescent="0.15">
      <c r="A14898" s="6" t="s">
        <v>337</v>
      </c>
      <c r="B14898" s="4" t="s">
        <v>190</v>
      </c>
      <c r="C14898" s="4" t="s">
        <v>338</v>
      </c>
      <c r="D14898" s="4" t="s">
        <v>342</v>
      </c>
      <c r="E14898" s="5">
        <v>3.22</v>
      </c>
    </row>
    <row r="14899" spans="1:10" ht="11.25" x14ac:dyDescent="0.15">
      <c r="A14899" s="6" t="s">
        <v>337</v>
      </c>
      <c r="B14899" s="4" t="s">
        <v>190</v>
      </c>
      <c r="C14899" s="4" t="s">
        <v>338</v>
      </c>
      <c r="D14899" s="4" t="s">
        <v>341</v>
      </c>
      <c r="E14899" s="5">
        <v>12.29</v>
      </c>
    </row>
    <row r="14900" spans="1:10" ht="11.25" x14ac:dyDescent="0.15">
      <c r="A14900" s="6" t="s">
        <v>337</v>
      </c>
      <c r="B14900" s="4" t="s">
        <v>84</v>
      </c>
      <c r="C14900" s="4" t="s">
        <v>338</v>
      </c>
      <c r="D14900" s="4" t="s">
        <v>340</v>
      </c>
      <c r="E14900" s="5">
        <v>15.03</v>
      </c>
      <c r="F14900" t="s">
        <v>353</v>
      </c>
      <c r="G14900" s="17">
        <f>+E14900+E14901+E14902+E14903+E14904+E14905+E14906+E14907+E14908+E14909+E14910+E14911+E14912</f>
        <v>149.11000000000001</v>
      </c>
      <c r="H14900" s="17">
        <f>E14913+E14914+E14915+E14916+E14917+E14918+E14919</f>
        <v>78.970000000000013</v>
      </c>
      <c r="I14900" s="18">
        <f>+(G14900/4)/(H14900/3)</f>
        <v>1.4161390401418259</v>
      </c>
      <c r="J14900" s="21">
        <f>+(B14900-$K$1)/7</f>
        <v>39</v>
      </c>
    </row>
    <row r="14901" spans="1:10" ht="11.25" x14ac:dyDescent="0.15">
      <c r="A14901" s="6" t="s">
        <v>337</v>
      </c>
      <c r="B14901" s="4" t="s">
        <v>84</v>
      </c>
      <c r="C14901" s="4" t="s">
        <v>338</v>
      </c>
      <c r="D14901" s="4" t="s">
        <v>340</v>
      </c>
      <c r="E14901" s="5">
        <v>13.97</v>
      </c>
    </row>
    <row r="14902" spans="1:10" ht="11.25" x14ac:dyDescent="0.15">
      <c r="A14902" s="6" t="s">
        <v>337</v>
      </c>
      <c r="B14902" s="4" t="s">
        <v>84</v>
      </c>
      <c r="C14902" s="4" t="s">
        <v>338</v>
      </c>
      <c r="D14902" s="4" t="s">
        <v>342</v>
      </c>
      <c r="E14902" s="5">
        <v>14.3</v>
      </c>
    </row>
    <row r="14903" spans="1:10" ht="11.25" x14ac:dyDescent="0.15">
      <c r="A14903" s="6" t="s">
        <v>337</v>
      </c>
      <c r="B14903" s="4" t="s">
        <v>84</v>
      </c>
      <c r="C14903" s="4" t="s">
        <v>338</v>
      </c>
      <c r="D14903" s="4" t="s">
        <v>342</v>
      </c>
      <c r="E14903" s="5">
        <v>7.11</v>
      </c>
    </row>
    <row r="14904" spans="1:10" ht="11.25" x14ac:dyDescent="0.15">
      <c r="A14904" s="6" t="s">
        <v>337</v>
      </c>
      <c r="B14904" s="4" t="s">
        <v>84</v>
      </c>
      <c r="C14904" s="4" t="s">
        <v>338</v>
      </c>
      <c r="D14904" s="4" t="s">
        <v>339</v>
      </c>
      <c r="E14904" s="5">
        <v>12.95</v>
      </c>
    </row>
    <row r="14905" spans="1:10" ht="11.25" x14ac:dyDescent="0.15">
      <c r="A14905" s="6" t="s">
        <v>337</v>
      </c>
      <c r="B14905" s="4" t="s">
        <v>84</v>
      </c>
      <c r="C14905" s="4" t="s">
        <v>338</v>
      </c>
      <c r="D14905" s="4" t="s">
        <v>339</v>
      </c>
      <c r="E14905" s="5">
        <v>12.81</v>
      </c>
    </row>
    <row r="14906" spans="1:10" ht="11.25" x14ac:dyDescent="0.15">
      <c r="A14906" s="6" t="s">
        <v>337</v>
      </c>
      <c r="B14906" s="4" t="s">
        <v>84</v>
      </c>
      <c r="C14906" s="4" t="s">
        <v>338</v>
      </c>
      <c r="D14906" s="4" t="s">
        <v>341</v>
      </c>
      <c r="E14906" s="5">
        <v>14.29</v>
      </c>
    </row>
    <row r="14907" spans="1:10" ht="11.25" x14ac:dyDescent="0.15">
      <c r="A14907" s="6" t="s">
        <v>337</v>
      </c>
      <c r="B14907" s="4" t="s">
        <v>84</v>
      </c>
      <c r="C14907" s="4" t="s">
        <v>338</v>
      </c>
      <c r="D14907" s="4" t="s">
        <v>341</v>
      </c>
      <c r="E14907" s="5">
        <v>8.14</v>
      </c>
    </row>
    <row r="14908" spans="1:10" ht="11.25" x14ac:dyDescent="0.15">
      <c r="A14908" s="6" t="s">
        <v>337</v>
      </c>
      <c r="B14908" s="4" t="s">
        <v>191</v>
      </c>
      <c r="C14908" s="4" t="s">
        <v>338</v>
      </c>
      <c r="D14908" s="4" t="s">
        <v>340</v>
      </c>
      <c r="E14908" s="5">
        <v>14.15</v>
      </c>
    </row>
    <row r="14909" spans="1:10" ht="11.25" x14ac:dyDescent="0.15">
      <c r="A14909" s="6" t="s">
        <v>337</v>
      </c>
      <c r="B14909" s="4" t="s">
        <v>191</v>
      </c>
      <c r="C14909" s="4" t="s">
        <v>338</v>
      </c>
      <c r="D14909" s="4" t="s">
        <v>340</v>
      </c>
      <c r="E14909" s="5">
        <v>9.44</v>
      </c>
    </row>
    <row r="14910" spans="1:10" ht="11.25" x14ac:dyDescent="0.15">
      <c r="A14910" s="6" t="s">
        <v>337</v>
      </c>
      <c r="B14910" s="4" t="s">
        <v>191</v>
      </c>
      <c r="C14910" s="4" t="s">
        <v>338</v>
      </c>
      <c r="D14910" s="4" t="s">
        <v>342</v>
      </c>
      <c r="E14910" s="5">
        <v>6.59</v>
      </c>
    </row>
    <row r="14911" spans="1:10" ht="11.25" x14ac:dyDescent="0.15">
      <c r="A14911" s="6" t="s">
        <v>337</v>
      </c>
      <c r="B14911" s="4" t="s">
        <v>191</v>
      </c>
      <c r="C14911" s="4" t="s">
        <v>338</v>
      </c>
      <c r="D14911" s="4" t="s">
        <v>341</v>
      </c>
      <c r="E14911" s="5">
        <v>14.58</v>
      </c>
    </row>
    <row r="14912" spans="1:10" ht="11.25" x14ac:dyDescent="0.15">
      <c r="A14912" s="6" t="s">
        <v>337</v>
      </c>
      <c r="B14912" s="4" t="s">
        <v>191</v>
      </c>
      <c r="C14912" s="4" t="s">
        <v>338</v>
      </c>
      <c r="D14912" s="4" t="s">
        <v>341</v>
      </c>
      <c r="E14912" s="5">
        <v>5.75</v>
      </c>
    </row>
    <row r="14913" spans="1:10" ht="11.25" x14ac:dyDescent="0.15">
      <c r="A14913" s="6" t="s">
        <v>337</v>
      </c>
      <c r="B14913" s="4" t="s">
        <v>85</v>
      </c>
      <c r="C14913" s="4" t="s">
        <v>338</v>
      </c>
      <c r="D14913" s="4" t="s">
        <v>340</v>
      </c>
      <c r="E14913" s="5">
        <v>12.87</v>
      </c>
      <c r="F14913" t="s">
        <v>354</v>
      </c>
    </row>
    <row r="14914" spans="1:10" ht="11.25" x14ac:dyDescent="0.15">
      <c r="A14914" s="6" t="s">
        <v>337</v>
      </c>
      <c r="B14914" s="4" t="s">
        <v>85</v>
      </c>
      <c r="C14914" s="4" t="s">
        <v>338</v>
      </c>
      <c r="D14914" s="4" t="s">
        <v>339</v>
      </c>
      <c r="E14914" s="5">
        <v>13.59</v>
      </c>
    </row>
    <row r="14915" spans="1:10" ht="11.25" x14ac:dyDescent="0.15">
      <c r="A14915" s="6" t="s">
        <v>337</v>
      </c>
      <c r="B14915" s="4" t="s">
        <v>85</v>
      </c>
      <c r="C14915" s="4" t="s">
        <v>338</v>
      </c>
      <c r="D14915" s="4" t="s">
        <v>341</v>
      </c>
      <c r="E14915" s="5">
        <v>11.96</v>
      </c>
    </row>
    <row r="14916" spans="1:10" ht="11.25" x14ac:dyDescent="0.15">
      <c r="A14916" s="6" t="s">
        <v>337</v>
      </c>
      <c r="B14916" s="4" t="s">
        <v>85</v>
      </c>
      <c r="C14916" s="4" t="s">
        <v>338</v>
      </c>
      <c r="D14916" s="4" t="s">
        <v>343</v>
      </c>
      <c r="E14916" s="5">
        <v>11.81</v>
      </c>
    </row>
    <row r="14917" spans="1:10" ht="11.25" x14ac:dyDescent="0.15">
      <c r="A14917" s="6" t="s">
        <v>337</v>
      </c>
      <c r="B14917" s="4" t="s">
        <v>192</v>
      </c>
      <c r="C14917" s="4" t="s">
        <v>338</v>
      </c>
      <c r="D14917" s="4" t="s">
        <v>340</v>
      </c>
      <c r="E14917" s="5">
        <v>12.53</v>
      </c>
    </row>
    <row r="14918" spans="1:10" ht="11.25" x14ac:dyDescent="0.15">
      <c r="A14918" s="6" t="s">
        <v>337</v>
      </c>
      <c r="B14918" s="4" t="s">
        <v>192</v>
      </c>
      <c r="C14918" s="4" t="s">
        <v>338</v>
      </c>
      <c r="D14918" s="4" t="s">
        <v>342</v>
      </c>
      <c r="E14918" s="5">
        <v>2.4300000000000002</v>
      </c>
    </row>
    <row r="14919" spans="1:10" ht="11.25" x14ac:dyDescent="0.15">
      <c r="A14919" s="6" t="s">
        <v>337</v>
      </c>
      <c r="B14919" s="4" t="s">
        <v>192</v>
      </c>
      <c r="C14919" s="4" t="s">
        <v>338</v>
      </c>
      <c r="D14919" s="4" t="s">
        <v>341</v>
      </c>
      <c r="E14919" s="5">
        <v>13.78</v>
      </c>
    </row>
    <row r="14920" spans="1:10" ht="11.25" x14ac:dyDescent="0.15">
      <c r="A14920" s="6" t="s">
        <v>337</v>
      </c>
      <c r="B14920" s="4" t="s">
        <v>86</v>
      </c>
      <c r="C14920" s="4" t="s">
        <v>338</v>
      </c>
      <c r="D14920" s="4" t="s">
        <v>340</v>
      </c>
      <c r="E14920" s="5">
        <v>13.73</v>
      </c>
      <c r="F14920" t="s">
        <v>353</v>
      </c>
      <c r="G14920" s="17">
        <f>+E14920+E14921+E14922+E14923+E14924+E14925+E14926+E14927+E14928+E14929+E14930+E14931+E14932</f>
        <v>147.38999999999999</v>
      </c>
      <c r="H14920" s="17">
        <f>E14940+E14933+E14934+E14935+E14936+E14937+E14938+E14939</f>
        <v>80.640000000000015</v>
      </c>
      <c r="I14920" s="18">
        <f>+(G14920/4)/(H14920/3)</f>
        <v>1.3708147321428568</v>
      </c>
      <c r="J14920" s="21">
        <f>+(B14920-$K$1)/7</f>
        <v>40</v>
      </c>
    </row>
    <row r="14921" spans="1:10" ht="11.25" x14ac:dyDescent="0.15">
      <c r="A14921" s="6" t="s">
        <v>337</v>
      </c>
      <c r="B14921" s="4" t="s">
        <v>86</v>
      </c>
      <c r="C14921" s="4" t="s">
        <v>338</v>
      </c>
      <c r="D14921" s="4" t="s">
        <v>340</v>
      </c>
      <c r="E14921" s="5">
        <v>12.1</v>
      </c>
    </row>
    <row r="14922" spans="1:10" ht="11.25" x14ac:dyDescent="0.15">
      <c r="A14922" s="6" t="s">
        <v>337</v>
      </c>
      <c r="B14922" s="4" t="s">
        <v>86</v>
      </c>
      <c r="C14922" s="4" t="s">
        <v>338</v>
      </c>
      <c r="D14922" s="4" t="s">
        <v>342</v>
      </c>
      <c r="E14922" s="5">
        <v>14.18</v>
      </c>
    </row>
    <row r="14923" spans="1:10" ht="11.25" x14ac:dyDescent="0.15">
      <c r="A14923" s="6" t="s">
        <v>337</v>
      </c>
      <c r="B14923" s="4" t="s">
        <v>86</v>
      </c>
      <c r="C14923" s="4" t="s">
        <v>338</v>
      </c>
      <c r="D14923" s="4" t="s">
        <v>342</v>
      </c>
      <c r="E14923" s="5">
        <v>6.02</v>
      </c>
    </row>
    <row r="14924" spans="1:10" ht="11.25" x14ac:dyDescent="0.15">
      <c r="A14924" s="6" t="s">
        <v>337</v>
      </c>
      <c r="B14924" s="4" t="s">
        <v>86</v>
      </c>
      <c r="C14924" s="4" t="s">
        <v>338</v>
      </c>
      <c r="D14924" s="4" t="s">
        <v>339</v>
      </c>
      <c r="E14924" s="5">
        <v>14.23</v>
      </c>
    </row>
    <row r="14925" spans="1:10" ht="11.25" x14ac:dyDescent="0.15">
      <c r="A14925" s="6" t="s">
        <v>337</v>
      </c>
      <c r="B14925" s="4" t="s">
        <v>86</v>
      </c>
      <c r="C14925" s="4" t="s">
        <v>338</v>
      </c>
      <c r="D14925" s="4" t="s">
        <v>339</v>
      </c>
      <c r="E14925" s="5">
        <v>11.04</v>
      </c>
    </row>
    <row r="14926" spans="1:10" ht="11.25" x14ac:dyDescent="0.15">
      <c r="A14926" s="6" t="s">
        <v>337</v>
      </c>
      <c r="B14926" s="4" t="s">
        <v>86</v>
      </c>
      <c r="C14926" s="4" t="s">
        <v>338</v>
      </c>
      <c r="D14926" s="4" t="s">
        <v>341</v>
      </c>
      <c r="E14926" s="5">
        <v>14.73</v>
      </c>
    </row>
    <row r="14927" spans="1:10" ht="11.25" x14ac:dyDescent="0.15">
      <c r="A14927" s="6" t="s">
        <v>337</v>
      </c>
      <c r="B14927" s="4" t="s">
        <v>86</v>
      </c>
      <c r="C14927" s="4" t="s">
        <v>338</v>
      </c>
      <c r="D14927" s="4" t="s">
        <v>341</v>
      </c>
      <c r="E14927" s="5">
        <v>7.89</v>
      </c>
    </row>
    <row r="14928" spans="1:10" ht="11.25" x14ac:dyDescent="0.15">
      <c r="A14928" s="6" t="s">
        <v>337</v>
      </c>
      <c r="B14928" s="4" t="s">
        <v>193</v>
      </c>
      <c r="C14928" s="4" t="s">
        <v>338</v>
      </c>
      <c r="D14928" s="4" t="s">
        <v>340</v>
      </c>
      <c r="E14928" s="5">
        <v>12.19</v>
      </c>
    </row>
    <row r="14929" spans="1:6" ht="11.25" x14ac:dyDescent="0.15">
      <c r="A14929" s="6" t="s">
        <v>337</v>
      </c>
      <c r="B14929" s="4" t="s">
        <v>193</v>
      </c>
      <c r="C14929" s="4" t="s">
        <v>338</v>
      </c>
      <c r="D14929" s="4" t="s">
        <v>340</v>
      </c>
      <c r="E14929" s="5">
        <v>11.5</v>
      </c>
    </row>
    <row r="14930" spans="1:6" ht="11.25" x14ac:dyDescent="0.15">
      <c r="A14930" s="9" t="s">
        <v>337</v>
      </c>
      <c r="B14930" s="4" t="s">
        <v>193</v>
      </c>
      <c r="C14930" s="4" t="s">
        <v>338</v>
      </c>
      <c r="D14930" s="4" t="s">
        <v>342</v>
      </c>
      <c r="E14930" s="5">
        <v>9.6300000000000008</v>
      </c>
    </row>
    <row r="14931" spans="1:6" ht="11.25" x14ac:dyDescent="0.15">
      <c r="A14931" s="6" t="s">
        <v>337</v>
      </c>
      <c r="B14931" s="4" t="s">
        <v>193</v>
      </c>
      <c r="C14931" s="4" t="s">
        <v>338</v>
      </c>
      <c r="D14931" s="4" t="s">
        <v>341</v>
      </c>
      <c r="E14931" s="5">
        <v>13.64</v>
      </c>
    </row>
    <row r="14932" spans="1:6" ht="11.25" x14ac:dyDescent="0.15">
      <c r="A14932" s="6" t="s">
        <v>337</v>
      </c>
      <c r="B14932" s="4" t="s">
        <v>193</v>
      </c>
      <c r="C14932" s="4" t="s">
        <v>338</v>
      </c>
      <c r="D14932" s="4" t="s">
        <v>341</v>
      </c>
      <c r="E14932" s="5">
        <v>6.51</v>
      </c>
    </row>
    <row r="14933" spans="1:6" ht="11.25" x14ac:dyDescent="0.15">
      <c r="A14933" s="6" t="s">
        <v>337</v>
      </c>
      <c r="B14933" s="4" t="s">
        <v>87</v>
      </c>
      <c r="C14933" s="4" t="s">
        <v>338</v>
      </c>
      <c r="D14933" s="4" t="s">
        <v>340</v>
      </c>
      <c r="E14933" s="5">
        <v>14.06</v>
      </c>
      <c r="F14933" t="s">
        <v>354</v>
      </c>
    </row>
    <row r="14934" spans="1:6" ht="11.25" x14ac:dyDescent="0.15">
      <c r="A14934" s="6" t="s">
        <v>337</v>
      </c>
      <c r="B14934" s="4" t="s">
        <v>87</v>
      </c>
      <c r="C14934" s="4" t="s">
        <v>338</v>
      </c>
      <c r="D14934" s="4" t="s">
        <v>339</v>
      </c>
      <c r="E14934" s="5">
        <v>11.12</v>
      </c>
    </row>
    <row r="14935" spans="1:6" ht="11.25" x14ac:dyDescent="0.15">
      <c r="A14935" s="6" t="s">
        <v>337</v>
      </c>
      <c r="B14935" s="4" t="s">
        <v>87</v>
      </c>
      <c r="C14935" s="4" t="s">
        <v>338</v>
      </c>
      <c r="D14935" s="4" t="s">
        <v>339</v>
      </c>
      <c r="E14935" s="5">
        <v>3.27</v>
      </c>
    </row>
    <row r="14936" spans="1:6" ht="11.25" x14ac:dyDescent="0.15">
      <c r="A14936" s="6" t="s">
        <v>337</v>
      </c>
      <c r="B14936" s="4" t="s">
        <v>87</v>
      </c>
      <c r="C14936" s="4" t="s">
        <v>338</v>
      </c>
      <c r="D14936" s="4" t="s">
        <v>341</v>
      </c>
      <c r="E14936" s="5">
        <v>11.94</v>
      </c>
    </row>
    <row r="14937" spans="1:6" ht="11.25" x14ac:dyDescent="0.15">
      <c r="A14937" s="6" t="s">
        <v>337</v>
      </c>
      <c r="B14937" s="4" t="s">
        <v>87</v>
      </c>
      <c r="C14937" s="4" t="s">
        <v>338</v>
      </c>
      <c r="D14937" s="4" t="s">
        <v>343</v>
      </c>
      <c r="E14937" s="5">
        <v>11.25</v>
      </c>
    </row>
    <row r="14938" spans="1:6" ht="11.25" x14ac:dyDescent="0.15">
      <c r="A14938" s="6" t="s">
        <v>337</v>
      </c>
      <c r="B14938" s="4" t="s">
        <v>194</v>
      </c>
      <c r="C14938" s="4" t="s">
        <v>338</v>
      </c>
      <c r="D14938" s="4" t="s">
        <v>340</v>
      </c>
      <c r="E14938" s="5">
        <v>13.01</v>
      </c>
    </row>
    <row r="14939" spans="1:6" ht="11.25" x14ac:dyDescent="0.15">
      <c r="A14939" s="6" t="s">
        <v>337</v>
      </c>
      <c r="B14939" s="4" t="s">
        <v>194</v>
      </c>
      <c r="C14939" s="4" t="s">
        <v>338</v>
      </c>
      <c r="D14939" s="4" t="s">
        <v>342</v>
      </c>
      <c r="E14939" s="5">
        <v>2.29</v>
      </c>
    </row>
    <row r="14940" spans="1:6" ht="11.25" x14ac:dyDescent="0.15">
      <c r="A14940" s="6" t="s">
        <v>337</v>
      </c>
      <c r="B14940" s="4" t="s">
        <v>194</v>
      </c>
      <c r="C14940" s="4" t="s">
        <v>338</v>
      </c>
      <c r="D14940" s="4" t="s">
        <v>341</v>
      </c>
      <c r="E14940" s="5">
        <v>13.7</v>
      </c>
    </row>
    <row r="14941" spans="1:6" ht="11.25" x14ac:dyDescent="0.15">
      <c r="A14941" s="6" t="s">
        <v>337</v>
      </c>
      <c r="B14941" s="4" t="s">
        <v>195</v>
      </c>
      <c r="C14941" s="4" t="s">
        <v>338</v>
      </c>
      <c r="D14941" s="4" t="s">
        <v>340</v>
      </c>
      <c r="E14941" s="5">
        <v>14.9</v>
      </c>
      <c r="F14941" s="13" t="s">
        <v>353</v>
      </c>
    </row>
    <row r="14942" spans="1:6" ht="11.25" x14ac:dyDescent="0.15">
      <c r="A14942" s="6" t="s">
        <v>337</v>
      </c>
      <c r="B14942" s="4" t="s">
        <v>195</v>
      </c>
      <c r="C14942" s="4" t="s">
        <v>338</v>
      </c>
      <c r="D14942" s="4" t="s">
        <v>340</v>
      </c>
      <c r="E14942" s="5">
        <v>7.74</v>
      </c>
      <c r="F14942" s="13"/>
    </row>
    <row r="14943" spans="1:6" ht="11.25" x14ac:dyDescent="0.15">
      <c r="A14943" s="6" t="s">
        <v>337</v>
      </c>
      <c r="B14943" s="4" t="s">
        <v>195</v>
      </c>
      <c r="C14943" s="4" t="s">
        <v>338</v>
      </c>
      <c r="D14943" s="4" t="s">
        <v>342</v>
      </c>
      <c r="E14943" s="5">
        <v>7.36</v>
      </c>
      <c r="F14943" s="13"/>
    </row>
    <row r="14944" spans="1:6" ht="11.25" x14ac:dyDescent="0.15">
      <c r="A14944" s="6" t="s">
        <v>337</v>
      </c>
      <c r="B14944" s="4" t="s">
        <v>195</v>
      </c>
      <c r="C14944" s="4" t="s">
        <v>338</v>
      </c>
      <c r="D14944" s="4" t="s">
        <v>341</v>
      </c>
      <c r="E14944" s="5">
        <v>13.53</v>
      </c>
      <c r="F14944" s="13"/>
    </row>
    <row r="14945" spans="1:10" ht="11.25" x14ac:dyDescent="0.15">
      <c r="A14945" s="6" t="s">
        <v>337</v>
      </c>
      <c r="B14945" s="4" t="s">
        <v>195</v>
      </c>
      <c r="C14945" s="4" t="s">
        <v>338</v>
      </c>
      <c r="D14945" s="4" t="s">
        <v>341</v>
      </c>
      <c r="E14945" s="5">
        <v>5.77</v>
      </c>
      <c r="F14945" s="13"/>
    </row>
    <row r="14946" spans="1:10" ht="11.25" x14ac:dyDescent="0.15">
      <c r="A14946" s="6" t="s">
        <v>337</v>
      </c>
      <c r="B14946" s="4" t="s">
        <v>89</v>
      </c>
      <c r="C14946" s="4" t="s">
        <v>338</v>
      </c>
      <c r="D14946" s="4" t="s">
        <v>340</v>
      </c>
      <c r="E14946" s="5">
        <v>15.17</v>
      </c>
      <c r="F14946" s="13" t="s">
        <v>354</v>
      </c>
    </row>
    <row r="14947" spans="1:10" ht="11.25" x14ac:dyDescent="0.15">
      <c r="A14947" s="6" t="s">
        <v>337</v>
      </c>
      <c r="B14947" s="4" t="s">
        <v>89</v>
      </c>
      <c r="C14947" s="4" t="s">
        <v>338</v>
      </c>
      <c r="D14947" s="4" t="s">
        <v>340</v>
      </c>
      <c r="E14947" s="5">
        <v>11.15</v>
      </c>
    </row>
    <row r="14948" spans="1:10" ht="11.25" x14ac:dyDescent="0.15">
      <c r="A14948" s="6" t="s">
        <v>337</v>
      </c>
      <c r="B14948" s="4" t="s">
        <v>89</v>
      </c>
      <c r="C14948" s="4" t="s">
        <v>338</v>
      </c>
      <c r="D14948" s="4" t="s">
        <v>340</v>
      </c>
      <c r="E14948" s="5">
        <v>9.39</v>
      </c>
    </row>
    <row r="14949" spans="1:10" ht="11.25" x14ac:dyDescent="0.15">
      <c r="A14949" s="6" t="s">
        <v>337</v>
      </c>
      <c r="B14949" s="4" t="s">
        <v>89</v>
      </c>
      <c r="C14949" s="4" t="s">
        <v>338</v>
      </c>
      <c r="D14949" s="4" t="s">
        <v>342</v>
      </c>
      <c r="E14949" s="5">
        <v>15.99</v>
      </c>
    </row>
    <row r="14950" spans="1:10" ht="11.25" x14ac:dyDescent="0.15">
      <c r="A14950" s="6" t="s">
        <v>337</v>
      </c>
      <c r="B14950" s="4" t="s">
        <v>89</v>
      </c>
      <c r="C14950" s="4" t="s">
        <v>338</v>
      </c>
      <c r="D14950" s="4" t="s">
        <v>342</v>
      </c>
      <c r="E14950" s="5">
        <v>13.6</v>
      </c>
    </row>
    <row r="14951" spans="1:10" ht="11.25" x14ac:dyDescent="0.15">
      <c r="A14951" s="6" t="s">
        <v>337</v>
      </c>
      <c r="B14951" s="4" t="s">
        <v>89</v>
      </c>
      <c r="C14951" s="4" t="s">
        <v>338</v>
      </c>
      <c r="D14951" s="4" t="s">
        <v>339</v>
      </c>
      <c r="E14951" s="5">
        <v>15.4</v>
      </c>
    </row>
    <row r="14952" spans="1:10" ht="11.25" x14ac:dyDescent="0.15">
      <c r="A14952" s="6" t="s">
        <v>337</v>
      </c>
      <c r="B14952" s="4" t="s">
        <v>89</v>
      </c>
      <c r="C14952" s="4" t="s">
        <v>338</v>
      </c>
      <c r="D14952" s="4" t="s">
        <v>339</v>
      </c>
      <c r="E14952" s="5">
        <v>13.8</v>
      </c>
    </row>
    <row r="14953" spans="1:10" ht="11.25" x14ac:dyDescent="0.15">
      <c r="A14953" s="6" t="s">
        <v>337</v>
      </c>
      <c r="B14953" s="4" t="s">
        <v>89</v>
      </c>
      <c r="C14953" s="4" t="s">
        <v>338</v>
      </c>
      <c r="D14953" s="4" t="s">
        <v>339</v>
      </c>
      <c r="E14953" s="5">
        <v>5.74</v>
      </c>
    </row>
    <row r="14954" spans="1:10" ht="11.25" x14ac:dyDescent="0.15">
      <c r="A14954" s="6" t="s">
        <v>337</v>
      </c>
      <c r="B14954" s="4" t="s">
        <v>89</v>
      </c>
      <c r="C14954" s="4" t="s">
        <v>338</v>
      </c>
      <c r="D14954" s="4" t="s">
        <v>341</v>
      </c>
      <c r="E14954" s="5">
        <v>15.46</v>
      </c>
    </row>
    <row r="14955" spans="1:10" ht="11.25" x14ac:dyDescent="0.15">
      <c r="A14955" s="6" t="s">
        <v>337</v>
      </c>
      <c r="B14955" s="4" t="s">
        <v>89</v>
      </c>
      <c r="C14955" s="4" t="s">
        <v>338</v>
      </c>
      <c r="D14955" s="4" t="s">
        <v>341</v>
      </c>
      <c r="E14955" s="5">
        <v>13.74</v>
      </c>
    </row>
    <row r="14956" spans="1:10" ht="11.25" x14ac:dyDescent="0.15">
      <c r="A14956" s="6" t="s">
        <v>337</v>
      </c>
      <c r="B14956" s="4" t="s">
        <v>196</v>
      </c>
      <c r="C14956" s="4" t="s">
        <v>338</v>
      </c>
      <c r="D14956" s="4" t="s">
        <v>340</v>
      </c>
      <c r="E14956" s="5">
        <v>14.32</v>
      </c>
    </row>
    <row r="14957" spans="1:10" ht="11.25" x14ac:dyDescent="0.15">
      <c r="A14957" s="6" t="s">
        <v>337</v>
      </c>
      <c r="B14957" s="4" t="s">
        <v>196</v>
      </c>
      <c r="C14957" s="4" t="s">
        <v>338</v>
      </c>
      <c r="D14957" s="4" t="s">
        <v>342</v>
      </c>
      <c r="E14957" s="5">
        <v>2.34</v>
      </c>
    </row>
    <row r="14958" spans="1:10" ht="11.25" x14ac:dyDescent="0.15">
      <c r="A14958" s="6" t="s">
        <v>337</v>
      </c>
      <c r="B14958" s="4" t="s">
        <v>196</v>
      </c>
      <c r="C14958" s="4" t="s">
        <v>338</v>
      </c>
      <c r="D14958" s="4" t="s">
        <v>341</v>
      </c>
      <c r="E14958" s="5">
        <v>14.77</v>
      </c>
    </row>
    <row r="14959" spans="1:10" ht="11.25" x14ac:dyDescent="0.15">
      <c r="A14959" s="6" t="s">
        <v>337</v>
      </c>
      <c r="B14959" s="4" t="s">
        <v>90</v>
      </c>
      <c r="C14959" s="4" t="s">
        <v>338</v>
      </c>
      <c r="D14959" s="4" t="s">
        <v>340</v>
      </c>
      <c r="E14959" s="5">
        <v>12.85</v>
      </c>
      <c r="F14959" t="s">
        <v>353</v>
      </c>
      <c r="G14959" s="17">
        <f>+E14959+E14960+E14961+E14962+E14963+E14964+E14965+E14966+E14967+E14968+E14969+E14970+E14971</f>
        <v>138.59</v>
      </c>
      <c r="H14959" s="17">
        <f>E14979+E14972+E14973+E14974+E14975+E14976+E14977+E14978</f>
        <v>88.929999999999993</v>
      </c>
      <c r="I14959" s="18">
        <f>+(G14959/4)/(H14959/3)</f>
        <v>1.1688125491959971</v>
      </c>
      <c r="J14959" s="21">
        <f>+(B14959-$K$1)/7</f>
        <v>42</v>
      </c>
    </row>
    <row r="14960" spans="1:10" ht="11.25" x14ac:dyDescent="0.15">
      <c r="A14960" s="6" t="s">
        <v>337</v>
      </c>
      <c r="B14960" s="4" t="s">
        <v>90</v>
      </c>
      <c r="C14960" s="4" t="s">
        <v>338</v>
      </c>
      <c r="D14960" s="4" t="s">
        <v>340</v>
      </c>
      <c r="E14960" s="5">
        <v>11.67</v>
      </c>
    </row>
    <row r="14961" spans="1:6" ht="11.25" x14ac:dyDescent="0.15">
      <c r="A14961" s="6" t="s">
        <v>337</v>
      </c>
      <c r="B14961" s="4" t="s">
        <v>90</v>
      </c>
      <c r="C14961" s="4" t="s">
        <v>338</v>
      </c>
      <c r="D14961" s="4" t="s">
        <v>342</v>
      </c>
      <c r="E14961" s="5">
        <v>14.4</v>
      </c>
    </row>
    <row r="14962" spans="1:6" ht="11.25" x14ac:dyDescent="0.15">
      <c r="A14962" s="6" t="s">
        <v>337</v>
      </c>
      <c r="B14962" s="4" t="s">
        <v>90</v>
      </c>
      <c r="C14962" s="4" t="s">
        <v>338</v>
      </c>
      <c r="D14962" s="4" t="s">
        <v>342</v>
      </c>
      <c r="E14962" s="5">
        <v>4.4000000000000004</v>
      </c>
    </row>
    <row r="14963" spans="1:6" ht="11.25" x14ac:dyDescent="0.15">
      <c r="A14963" s="6" t="s">
        <v>337</v>
      </c>
      <c r="B14963" s="4" t="s">
        <v>90</v>
      </c>
      <c r="C14963" s="4" t="s">
        <v>338</v>
      </c>
      <c r="D14963" s="4" t="s">
        <v>339</v>
      </c>
      <c r="E14963" s="5">
        <v>13.9</v>
      </c>
    </row>
    <row r="14964" spans="1:6" ht="11.25" x14ac:dyDescent="0.15">
      <c r="A14964" s="6" t="s">
        <v>337</v>
      </c>
      <c r="B14964" s="4" t="s">
        <v>90</v>
      </c>
      <c r="C14964" s="4" t="s">
        <v>338</v>
      </c>
      <c r="D14964" s="4" t="s">
        <v>339</v>
      </c>
      <c r="E14964" s="5">
        <v>11.59</v>
      </c>
    </row>
    <row r="14965" spans="1:6" ht="11.25" x14ac:dyDescent="0.15">
      <c r="A14965" s="6" t="s">
        <v>337</v>
      </c>
      <c r="B14965" s="4" t="s">
        <v>90</v>
      </c>
      <c r="C14965" s="4" t="s">
        <v>338</v>
      </c>
      <c r="D14965" s="4" t="s">
        <v>341</v>
      </c>
      <c r="E14965" s="5">
        <v>14.86</v>
      </c>
    </row>
    <row r="14966" spans="1:6" ht="11.25" x14ac:dyDescent="0.15">
      <c r="A14966" s="6" t="s">
        <v>337</v>
      </c>
      <c r="B14966" s="4" t="s">
        <v>90</v>
      </c>
      <c r="C14966" s="4" t="s">
        <v>338</v>
      </c>
      <c r="D14966" s="4" t="s">
        <v>341</v>
      </c>
      <c r="E14966" s="5">
        <v>7.13</v>
      </c>
    </row>
    <row r="14967" spans="1:6" ht="11.25" x14ac:dyDescent="0.15">
      <c r="A14967" s="6" t="s">
        <v>337</v>
      </c>
      <c r="B14967" s="4" t="s">
        <v>197</v>
      </c>
      <c r="C14967" s="4" t="s">
        <v>338</v>
      </c>
      <c r="D14967" s="4" t="s">
        <v>340</v>
      </c>
      <c r="E14967" s="5">
        <v>12.98</v>
      </c>
    </row>
    <row r="14968" spans="1:6" ht="11.25" x14ac:dyDescent="0.15">
      <c r="A14968" s="6" t="s">
        <v>337</v>
      </c>
      <c r="B14968" s="4" t="s">
        <v>197</v>
      </c>
      <c r="C14968" s="4" t="s">
        <v>338</v>
      </c>
      <c r="D14968" s="4" t="s">
        <v>340</v>
      </c>
      <c r="E14968" s="5">
        <v>9.92</v>
      </c>
    </row>
    <row r="14969" spans="1:6" ht="11.25" x14ac:dyDescent="0.15">
      <c r="A14969" s="6" t="s">
        <v>337</v>
      </c>
      <c r="B14969" s="4" t="s">
        <v>197</v>
      </c>
      <c r="C14969" s="4" t="s">
        <v>338</v>
      </c>
      <c r="D14969" s="4" t="s">
        <v>342</v>
      </c>
      <c r="E14969" s="5">
        <v>5.08</v>
      </c>
    </row>
    <row r="14970" spans="1:6" ht="11.25" x14ac:dyDescent="0.15">
      <c r="A14970" s="6" t="s">
        <v>337</v>
      </c>
      <c r="B14970" s="4" t="s">
        <v>197</v>
      </c>
      <c r="C14970" s="4" t="s">
        <v>338</v>
      </c>
      <c r="D14970" s="4" t="s">
        <v>341</v>
      </c>
      <c r="E14970" s="5">
        <v>14.4</v>
      </c>
    </row>
    <row r="14971" spans="1:6" ht="11.25" x14ac:dyDescent="0.15">
      <c r="A14971" s="6" t="s">
        <v>337</v>
      </c>
      <c r="B14971" s="4" t="s">
        <v>197</v>
      </c>
      <c r="C14971" s="4" t="s">
        <v>338</v>
      </c>
      <c r="D14971" s="4" t="s">
        <v>341</v>
      </c>
      <c r="E14971" s="5">
        <v>5.41</v>
      </c>
    </row>
    <row r="14972" spans="1:6" ht="11.25" x14ac:dyDescent="0.15">
      <c r="A14972" s="6" t="s">
        <v>337</v>
      </c>
      <c r="B14972" s="4" t="s">
        <v>91</v>
      </c>
      <c r="C14972" s="4" t="s">
        <v>338</v>
      </c>
      <c r="D14972" s="4" t="s">
        <v>340</v>
      </c>
      <c r="E14972" s="5">
        <v>12.93</v>
      </c>
      <c r="F14972" t="s">
        <v>354</v>
      </c>
    </row>
    <row r="14973" spans="1:6" ht="11.25" x14ac:dyDescent="0.15">
      <c r="A14973" s="6" t="s">
        <v>337</v>
      </c>
      <c r="B14973" s="4" t="s">
        <v>91</v>
      </c>
      <c r="C14973" s="4" t="s">
        <v>338</v>
      </c>
      <c r="D14973" s="4" t="s">
        <v>342</v>
      </c>
      <c r="E14973" s="5">
        <v>10.53</v>
      </c>
    </row>
    <row r="14974" spans="1:6" ht="11.25" x14ac:dyDescent="0.15">
      <c r="A14974" s="6" t="s">
        <v>337</v>
      </c>
      <c r="B14974" s="4" t="s">
        <v>91</v>
      </c>
      <c r="C14974" s="4" t="s">
        <v>338</v>
      </c>
      <c r="D14974" s="4" t="s">
        <v>339</v>
      </c>
      <c r="E14974" s="5">
        <v>15.05</v>
      </c>
    </row>
    <row r="14975" spans="1:6" ht="11.25" x14ac:dyDescent="0.15">
      <c r="A14975" s="6" t="s">
        <v>337</v>
      </c>
      <c r="B14975" s="4" t="s">
        <v>91</v>
      </c>
      <c r="C14975" s="4" t="s">
        <v>338</v>
      </c>
      <c r="D14975" s="4" t="s">
        <v>341</v>
      </c>
      <c r="E14975" s="5">
        <v>11.62</v>
      </c>
    </row>
    <row r="14976" spans="1:6" ht="11.25" x14ac:dyDescent="0.15">
      <c r="A14976" s="6" t="s">
        <v>337</v>
      </c>
      <c r="B14976" s="4" t="s">
        <v>198</v>
      </c>
      <c r="C14976" s="4" t="s">
        <v>338</v>
      </c>
      <c r="D14976" s="4" t="s">
        <v>340</v>
      </c>
      <c r="E14976" s="5">
        <v>13.73</v>
      </c>
    </row>
    <row r="14977" spans="1:10" ht="11.25" x14ac:dyDescent="0.15">
      <c r="A14977" s="6" t="s">
        <v>337</v>
      </c>
      <c r="B14977" s="4" t="s">
        <v>198</v>
      </c>
      <c r="C14977" s="4" t="s">
        <v>338</v>
      </c>
      <c r="D14977" s="4" t="s">
        <v>342</v>
      </c>
      <c r="E14977" s="5">
        <v>9.77</v>
      </c>
    </row>
    <row r="14978" spans="1:10" ht="11.25" x14ac:dyDescent="0.15">
      <c r="A14978" s="9" t="s">
        <v>337</v>
      </c>
      <c r="B14978" s="4" t="s">
        <v>198</v>
      </c>
      <c r="C14978" s="4" t="s">
        <v>338</v>
      </c>
      <c r="D14978" s="4" t="s">
        <v>342</v>
      </c>
      <c r="E14978" s="5">
        <v>2.27</v>
      </c>
    </row>
    <row r="14979" spans="1:10" ht="11.25" x14ac:dyDescent="0.15">
      <c r="A14979" s="6" t="s">
        <v>337</v>
      </c>
      <c r="B14979" s="4" t="s">
        <v>198</v>
      </c>
      <c r="C14979" s="4" t="s">
        <v>338</v>
      </c>
      <c r="D14979" s="4" t="s">
        <v>341</v>
      </c>
      <c r="E14979" s="5">
        <v>13.03</v>
      </c>
    </row>
    <row r="14980" spans="1:10" ht="11.25" x14ac:dyDescent="0.15">
      <c r="A14980" s="6" t="s">
        <v>337</v>
      </c>
      <c r="B14980" s="4" t="s">
        <v>92</v>
      </c>
      <c r="C14980" s="4" t="s">
        <v>338</v>
      </c>
      <c r="D14980" s="4" t="s">
        <v>340</v>
      </c>
      <c r="E14980" s="5">
        <v>13.59</v>
      </c>
      <c r="F14980" t="s">
        <v>353</v>
      </c>
      <c r="G14980" s="17">
        <f>+E14980+E14981+E14982+E14983+E14984+E14985+E14986+E14987+E14988+E14989+E14990+E14991+E14992</f>
        <v>151.31</v>
      </c>
      <c r="H14980" s="17">
        <f>E14993+E14994+E14995+E14996+E14997+E14998+E14999</f>
        <v>75.37</v>
      </c>
      <c r="I14980" s="18">
        <f>+(G14980/4)/(H14980/3)</f>
        <v>1.5056720180443146</v>
      </c>
      <c r="J14980" s="21">
        <f>+(B14980-$K$1)/7</f>
        <v>43</v>
      </c>
    </row>
    <row r="14981" spans="1:10" ht="11.25" x14ac:dyDescent="0.15">
      <c r="A14981" s="6" t="s">
        <v>337</v>
      </c>
      <c r="B14981" s="4" t="s">
        <v>92</v>
      </c>
      <c r="C14981" s="4" t="s">
        <v>338</v>
      </c>
      <c r="D14981" s="4" t="s">
        <v>340</v>
      </c>
      <c r="E14981" s="5">
        <v>12.64</v>
      </c>
    </row>
    <row r="14982" spans="1:10" ht="11.25" x14ac:dyDescent="0.15">
      <c r="A14982" s="6" t="s">
        <v>337</v>
      </c>
      <c r="B14982" s="4" t="s">
        <v>92</v>
      </c>
      <c r="C14982" s="4" t="s">
        <v>338</v>
      </c>
      <c r="D14982" s="4" t="s">
        <v>342</v>
      </c>
      <c r="E14982" s="5">
        <v>12.16</v>
      </c>
    </row>
    <row r="14983" spans="1:10" ht="11.25" x14ac:dyDescent="0.15">
      <c r="A14983" s="6" t="s">
        <v>337</v>
      </c>
      <c r="B14983" s="4" t="s">
        <v>92</v>
      </c>
      <c r="C14983" s="4" t="s">
        <v>338</v>
      </c>
      <c r="D14983" s="4" t="s">
        <v>342</v>
      </c>
      <c r="E14983" s="5">
        <v>10.69</v>
      </c>
    </row>
    <row r="14984" spans="1:10" ht="11.25" x14ac:dyDescent="0.15">
      <c r="A14984" s="6" t="s">
        <v>337</v>
      </c>
      <c r="B14984" s="4" t="s">
        <v>92</v>
      </c>
      <c r="C14984" s="4" t="s">
        <v>338</v>
      </c>
      <c r="D14984" s="4" t="s">
        <v>339</v>
      </c>
      <c r="E14984" s="5">
        <v>13.77</v>
      </c>
    </row>
    <row r="14985" spans="1:10" ht="11.25" x14ac:dyDescent="0.15">
      <c r="A14985" s="6" t="s">
        <v>337</v>
      </c>
      <c r="B14985" s="4" t="s">
        <v>92</v>
      </c>
      <c r="C14985" s="4" t="s">
        <v>338</v>
      </c>
      <c r="D14985" s="4" t="s">
        <v>339</v>
      </c>
      <c r="E14985" s="5">
        <v>11.39</v>
      </c>
    </row>
    <row r="14986" spans="1:10" ht="11.25" x14ac:dyDescent="0.15">
      <c r="A14986" s="6" t="s">
        <v>337</v>
      </c>
      <c r="B14986" s="4" t="s">
        <v>92</v>
      </c>
      <c r="C14986" s="4" t="s">
        <v>338</v>
      </c>
      <c r="D14986" s="4" t="s">
        <v>341</v>
      </c>
      <c r="E14986" s="5">
        <v>14.65</v>
      </c>
    </row>
    <row r="14987" spans="1:10" ht="11.25" x14ac:dyDescent="0.15">
      <c r="A14987" s="6" t="s">
        <v>337</v>
      </c>
      <c r="B14987" s="4" t="s">
        <v>92</v>
      </c>
      <c r="C14987" s="4" t="s">
        <v>338</v>
      </c>
      <c r="D14987" s="4" t="s">
        <v>341</v>
      </c>
      <c r="E14987" s="5">
        <v>8.34</v>
      </c>
    </row>
    <row r="14988" spans="1:10" ht="11.25" x14ac:dyDescent="0.15">
      <c r="A14988" s="6" t="s">
        <v>337</v>
      </c>
      <c r="B14988" s="4" t="s">
        <v>199</v>
      </c>
      <c r="C14988" s="4" t="s">
        <v>338</v>
      </c>
      <c r="D14988" s="4" t="s">
        <v>340</v>
      </c>
      <c r="E14988" s="5">
        <v>13.92</v>
      </c>
    </row>
    <row r="14989" spans="1:10" ht="11.25" x14ac:dyDescent="0.15">
      <c r="A14989" s="6" t="s">
        <v>337</v>
      </c>
      <c r="B14989" s="4" t="s">
        <v>199</v>
      </c>
      <c r="C14989" s="4" t="s">
        <v>338</v>
      </c>
      <c r="D14989" s="4" t="s">
        <v>340</v>
      </c>
      <c r="E14989" s="5">
        <v>11.94</v>
      </c>
    </row>
    <row r="14990" spans="1:10" ht="11.25" x14ac:dyDescent="0.15">
      <c r="A14990" s="6" t="s">
        <v>337</v>
      </c>
      <c r="B14990" s="4" t="s">
        <v>199</v>
      </c>
      <c r="C14990" s="4" t="s">
        <v>338</v>
      </c>
      <c r="D14990" s="4" t="s">
        <v>342</v>
      </c>
      <c r="E14990" s="5">
        <v>8.27</v>
      </c>
    </row>
    <row r="14991" spans="1:10" ht="11.25" x14ac:dyDescent="0.15">
      <c r="A14991" s="6" t="s">
        <v>337</v>
      </c>
      <c r="B14991" s="4" t="s">
        <v>199</v>
      </c>
      <c r="C14991" s="4" t="s">
        <v>338</v>
      </c>
      <c r="D14991" s="4" t="s">
        <v>341</v>
      </c>
      <c r="E14991" s="5">
        <v>14.2</v>
      </c>
    </row>
    <row r="14992" spans="1:10" ht="11.25" x14ac:dyDescent="0.15">
      <c r="A14992" s="6" t="s">
        <v>337</v>
      </c>
      <c r="B14992" s="4" t="s">
        <v>199</v>
      </c>
      <c r="C14992" s="4" t="s">
        <v>338</v>
      </c>
      <c r="D14992" s="4" t="s">
        <v>341</v>
      </c>
      <c r="E14992" s="5">
        <v>5.75</v>
      </c>
    </row>
    <row r="14993" spans="1:10" ht="11.25" x14ac:dyDescent="0.15">
      <c r="A14993" s="6" t="s">
        <v>337</v>
      </c>
      <c r="B14993" s="4" t="s">
        <v>93</v>
      </c>
      <c r="C14993" s="4" t="s">
        <v>338</v>
      </c>
      <c r="D14993" s="4" t="s">
        <v>340</v>
      </c>
      <c r="E14993" s="5">
        <v>12.11</v>
      </c>
      <c r="F14993" t="s">
        <v>354</v>
      </c>
    </row>
    <row r="14994" spans="1:10" ht="11.25" x14ac:dyDescent="0.15">
      <c r="A14994" s="6" t="s">
        <v>337</v>
      </c>
      <c r="B14994" s="4" t="s">
        <v>93</v>
      </c>
      <c r="C14994" s="4" t="s">
        <v>338</v>
      </c>
      <c r="D14994" s="4" t="s">
        <v>342</v>
      </c>
      <c r="E14994" s="5">
        <v>10.81</v>
      </c>
    </row>
    <row r="14995" spans="1:10" ht="11.25" x14ac:dyDescent="0.15">
      <c r="A14995" s="6" t="s">
        <v>337</v>
      </c>
      <c r="B14995" s="4" t="s">
        <v>93</v>
      </c>
      <c r="C14995" s="4" t="s">
        <v>338</v>
      </c>
      <c r="D14995" s="4" t="s">
        <v>339</v>
      </c>
      <c r="E14995" s="5">
        <v>14.39</v>
      </c>
    </row>
    <row r="14996" spans="1:10" ht="11.25" x14ac:dyDescent="0.15">
      <c r="A14996" s="6" t="s">
        <v>337</v>
      </c>
      <c r="B14996" s="4" t="s">
        <v>93</v>
      </c>
      <c r="C14996" s="4" t="s">
        <v>338</v>
      </c>
      <c r="D14996" s="4" t="s">
        <v>341</v>
      </c>
      <c r="E14996" s="5">
        <v>11.34</v>
      </c>
    </row>
    <row r="14997" spans="1:10" ht="11.25" x14ac:dyDescent="0.15">
      <c r="A14997" s="6" t="s">
        <v>337</v>
      </c>
      <c r="B14997" s="4" t="s">
        <v>201</v>
      </c>
      <c r="C14997" s="4" t="s">
        <v>338</v>
      </c>
      <c r="D14997" s="4" t="s">
        <v>340</v>
      </c>
      <c r="E14997" s="5">
        <v>12.39</v>
      </c>
    </row>
    <row r="14998" spans="1:10" ht="11.25" x14ac:dyDescent="0.15">
      <c r="A14998" s="6" t="s">
        <v>337</v>
      </c>
      <c r="B14998" s="4" t="s">
        <v>201</v>
      </c>
      <c r="C14998" s="4" t="s">
        <v>338</v>
      </c>
      <c r="D14998" s="4" t="s">
        <v>342</v>
      </c>
      <c r="E14998" s="5">
        <v>1.79</v>
      </c>
    </row>
    <row r="14999" spans="1:10" ht="11.25" x14ac:dyDescent="0.15">
      <c r="A14999" s="6" t="s">
        <v>337</v>
      </c>
      <c r="B14999" s="4" t="s">
        <v>201</v>
      </c>
      <c r="C14999" s="4" t="s">
        <v>338</v>
      </c>
      <c r="D14999" s="4" t="s">
        <v>341</v>
      </c>
      <c r="E14999" s="5">
        <v>12.54</v>
      </c>
    </row>
    <row r="15000" spans="1:10" ht="11.25" x14ac:dyDescent="0.15">
      <c r="A15000" s="6" t="s">
        <v>337</v>
      </c>
      <c r="B15000" s="4" t="s">
        <v>94</v>
      </c>
      <c r="C15000" s="4" t="s">
        <v>338</v>
      </c>
      <c r="D15000" s="4" t="s">
        <v>340</v>
      </c>
      <c r="E15000" s="5">
        <v>14.54</v>
      </c>
      <c r="F15000" t="s">
        <v>353</v>
      </c>
      <c r="G15000" s="17">
        <f>+E15000+E15001+E15002+E15003+E15004+E15005+E15006+E15007+E15008+E15009+E15010+E15011+E15012</f>
        <v>160.16</v>
      </c>
      <c r="H15000" s="17">
        <f>E15020+E15013+E15014+E15015+E15016+E15017+E15018+E15019+E15021</f>
        <v>104.52</v>
      </c>
      <c r="I15000" s="18">
        <f>+(G15000/4)/(H15000/3)</f>
        <v>1.1492537313432836</v>
      </c>
      <c r="J15000" s="21">
        <f>+(B15000-$K$1)/7</f>
        <v>44</v>
      </c>
    </row>
    <row r="15001" spans="1:10" ht="11.25" x14ac:dyDescent="0.15">
      <c r="A15001" s="6" t="s">
        <v>337</v>
      </c>
      <c r="B15001" s="4" t="s">
        <v>94</v>
      </c>
      <c r="C15001" s="4" t="s">
        <v>338</v>
      </c>
      <c r="D15001" s="4" t="s">
        <v>340</v>
      </c>
      <c r="E15001" s="5">
        <v>12.69</v>
      </c>
    </row>
    <row r="15002" spans="1:10" ht="11.25" x14ac:dyDescent="0.15">
      <c r="A15002" s="6" t="s">
        <v>337</v>
      </c>
      <c r="B15002" s="4" t="s">
        <v>94</v>
      </c>
      <c r="C15002" s="4" t="s">
        <v>338</v>
      </c>
      <c r="D15002" s="4" t="s">
        <v>342</v>
      </c>
      <c r="E15002" s="5">
        <v>15.6</v>
      </c>
    </row>
    <row r="15003" spans="1:10" ht="11.25" x14ac:dyDescent="0.15">
      <c r="A15003" s="6" t="s">
        <v>337</v>
      </c>
      <c r="B15003" s="4" t="s">
        <v>94</v>
      </c>
      <c r="C15003" s="4" t="s">
        <v>338</v>
      </c>
      <c r="D15003" s="4" t="s">
        <v>342</v>
      </c>
      <c r="E15003" s="5">
        <v>6.26</v>
      </c>
    </row>
    <row r="15004" spans="1:10" ht="11.25" x14ac:dyDescent="0.15">
      <c r="A15004" s="6" t="s">
        <v>337</v>
      </c>
      <c r="B15004" s="4" t="s">
        <v>94</v>
      </c>
      <c r="C15004" s="4" t="s">
        <v>338</v>
      </c>
      <c r="D15004" s="4" t="s">
        <v>339</v>
      </c>
      <c r="E15004" s="5">
        <v>15.87</v>
      </c>
    </row>
    <row r="15005" spans="1:10" ht="11.25" x14ac:dyDescent="0.15">
      <c r="A15005" s="6" t="s">
        <v>337</v>
      </c>
      <c r="B15005" s="4" t="s">
        <v>94</v>
      </c>
      <c r="C15005" s="4" t="s">
        <v>338</v>
      </c>
      <c r="D15005" s="4" t="s">
        <v>339</v>
      </c>
      <c r="E15005" s="5">
        <v>12.42</v>
      </c>
    </row>
    <row r="15006" spans="1:10" ht="11.25" x14ac:dyDescent="0.15">
      <c r="A15006" s="6" t="s">
        <v>337</v>
      </c>
      <c r="B15006" s="4" t="s">
        <v>94</v>
      </c>
      <c r="C15006" s="4" t="s">
        <v>338</v>
      </c>
      <c r="D15006" s="4" t="s">
        <v>341</v>
      </c>
      <c r="E15006" s="5">
        <v>15.5</v>
      </c>
    </row>
    <row r="15007" spans="1:10" ht="11.25" x14ac:dyDescent="0.15">
      <c r="A15007" s="6" t="s">
        <v>337</v>
      </c>
      <c r="B15007" s="4" t="s">
        <v>94</v>
      </c>
      <c r="C15007" s="4" t="s">
        <v>338</v>
      </c>
      <c r="D15007" s="4" t="s">
        <v>341</v>
      </c>
      <c r="E15007" s="5">
        <v>5.99</v>
      </c>
    </row>
    <row r="15008" spans="1:10" ht="11.25" x14ac:dyDescent="0.15">
      <c r="A15008" s="6" t="s">
        <v>337</v>
      </c>
      <c r="B15008" s="4" t="s">
        <v>202</v>
      </c>
      <c r="C15008" s="4" t="s">
        <v>338</v>
      </c>
      <c r="D15008" s="4" t="s">
        <v>340</v>
      </c>
      <c r="E15008" s="5">
        <v>15.76</v>
      </c>
    </row>
    <row r="15009" spans="1:10" ht="11.25" x14ac:dyDescent="0.15">
      <c r="A15009" s="6" t="s">
        <v>337</v>
      </c>
      <c r="B15009" s="4" t="s">
        <v>202</v>
      </c>
      <c r="C15009" s="4" t="s">
        <v>338</v>
      </c>
      <c r="D15009" s="4" t="s">
        <v>340</v>
      </c>
      <c r="E15009" s="5">
        <v>13.41</v>
      </c>
    </row>
    <row r="15010" spans="1:10" ht="11.25" x14ac:dyDescent="0.15">
      <c r="A15010" s="6" t="s">
        <v>337</v>
      </c>
      <c r="B15010" s="4" t="s">
        <v>202</v>
      </c>
      <c r="C15010" s="4" t="s">
        <v>338</v>
      </c>
      <c r="D15010" s="4" t="s">
        <v>342</v>
      </c>
      <c r="E15010" s="5">
        <v>8.9</v>
      </c>
    </row>
    <row r="15011" spans="1:10" ht="11.25" x14ac:dyDescent="0.15">
      <c r="A15011" s="6" t="s">
        <v>337</v>
      </c>
      <c r="B15011" s="4" t="s">
        <v>202</v>
      </c>
      <c r="C15011" s="4" t="s">
        <v>338</v>
      </c>
      <c r="D15011" s="4" t="s">
        <v>341</v>
      </c>
      <c r="E15011" s="5">
        <v>15.83</v>
      </c>
    </row>
    <row r="15012" spans="1:10" ht="11.25" x14ac:dyDescent="0.15">
      <c r="A15012" s="6" t="s">
        <v>337</v>
      </c>
      <c r="B15012" s="4" t="s">
        <v>202</v>
      </c>
      <c r="C15012" s="4" t="s">
        <v>338</v>
      </c>
      <c r="D15012" s="4" t="s">
        <v>341</v>
      </c>
      <c r="E15012" s="5">
        <v>7.39</v>
      </c>
    </row>
    <row r="15013" spans="1:10" ht="11.25" x14ac:dyDescent="0.15">
      <c r="A15013" s="6" t="s">
        <v>337</v>
      </c>
      <c r="B15013" s="4" t="s">
        <v>95</v>
      </c>
      <c r="C15013" s="4" t="s">
        <v>338</v>
      </c>
      <c r="D15013" s="4" t="s">
        <v>340</v>
      </c>
      <c r="E15013" s="5">
        <v>15.22</v>
      </c>
      <c r="F15013" t="s">
        <v>354</v>
      </c>
    </row>
    <row r="15014" spans="1:10" ht="11.25" x14ac:dyDescent="0.15">
      <c r="A15014" s="6" t="s">
        <v>337</v>
      </c>
      <c r="B15014" s="4" t="s">
        <v>95</v>
      </c>
      <c r="C15014" s="4" t="s">
        <v>338</v>
      </c>
      <c r="D15014" s="4" t="s">
        <v>342</v>
      </c>
      <c r="E15014" s="5">
        <v>14.18</v>
      </c>
    </row>
    <row r="15015" spans="1:10" ht="11.25" x14ac:dyDescent="0.15">
      <c r="A15015" s="6" t="s">
        <v>337</v>
      </c>
      <c r="B15015" s="4" t="s">
        <v>95</v>
      </c>
      <c r="C15015" s="4" t="s">
        <v>338</v>
      </c>
      <c r="D15015" s="4" t="s">
        <v>339</v>
      </c>
      <c r="E15015" s="5">
        <v>12.48</v>
      </c>
    </row>
    <row r="15016" spans="1:10" ht="11.25" x14ac:dyDescent="0.15">
      <c r="A15016" s="6" t="s">
        <v>337</v>
      </c>
      <c r="B15016" s="4" t="s">
        <v>95</v>
      </c>
      <c r="C15016" s="4" t="s">
        <v>338</v>
      </c>
      <c r="D15016" s="4" t="s">
        <v>339</v>
      </c>
      <c r="E15016" s="5">
        <v>5.03</v>
      </c>
    </row>
    <row r="15017" spans="1:10" ht="11.25" x14ac:dyDescent="0.15">
      <c r="A15017" s="6" t="s">
        <v>337</v>
      </c>
      <c r="B15017" s="4" t="s">
        <v>95</v>
      </c>
      <c r="C15017" s="4" t="s">
        <v>338</v>
      </c>
      <c r="D15017" s="4" t="s">
        <v>341</v>
      </c>
      <c r="E15017" s="5">
        <v>14.94</v>
      </c>
    </row>
    <row r="15018" spans="1:10" ht="11.25" x14ac:dyDescent="0.15">
      <c r="A15018" s="6" t="s">
        <v>337</v>
      </c>
      <c r="B15018" s="4" t="s">
        <v>203</v>
      </c>
      <c r="C15018" s="4" t="s">
        <v>338</v>
      </c>
      <c r="D15018" s="4" t="s">
        <v>340</v>
      </c>
      <c r="E15018" s="5">
        <v>14.45</v>
      </c>
    </row>
    <row r="15019" spans="1:10" ht="11.25" x14ac:dyDescent="0.15">
      <c r="A15019" s="6" t="s">
        <v>337</v>
      </c>
      <c r="B15019" s="4" t="s">
        <v>203</v>
      </c>
      <c r="C15019" s="4" t="s">
        <v>338</v>
      </c>
      <c r="D15019" s="4" t="s">
        <v>342</v>
      </c>
      <c r="E15019" s="5">
        <v>2.97</v>
      </c>
    </row>
    <row r="15020" spans="1:10" ht="11.25" x14ac:dyDescent="0.15">
      <c r="A15020" s="6" t="s">
        <v>337</v>
      </c>
      <c r="B15020" s="4" t="s">
        <v>203</v>
      </c>
      <c r="C15020" s="4" t="s">
        <v>338</v>
      </c>
      <c r="D15020" s="4" t="s">
        <v>339</v>
      </c>
      <c r="E15020" s="5">
        <v>10.92</v>
      </c>
    </row>
    <row r="15021" spans="1:10" ht="11.25" x14ac:dyDescent="0.15">
      <c r="A15021" s="6" t="s">
        <v>337</v>
      </c>
      <c r="B15021" s="4" t="s">
        <v>203</v>
      </c>
      <c r="C15021" s="4" t="s">
        <v>338</v>
      </c>
      <c r="D15021" s="4" t="s">
        <v>341</v>
      </c>
      <c r="E15021" s="5">
        <v>14.33</v>
      </c>
    </row>
    <row r="15022" spans="1:10" ht="11.25" x14ac:dyDescent="0.15">
      <c r="A15022" s="6" t="s">
        <v>337</v>
      </c>
      <c r="B15022" s="4" t="s">
        <v>96</v>
      </c>
      <c r="C15022" s="4" t="s">
        <v>338</v>
      </c>
      <c r="D15022" s="4" t="s">
        <v>340</v>
      </c>
      <c r="E15022" s="5">
        <v>14.91</v>
      </c>
      <c r="F15022" t="s">
        <v>353</v>
      </c>
      <c r="G15022" s="17">
        <f>+E15022+E15023+E15024+E15025+E15026+E15027+E15028+E15029+E15030+E15031+E15032+E15033+E15034</f>
        <v>153.33000000000001</v>
      </c>
      <c r="H15022" s="17">
        <f>E15035+E15036+E15037+E15038+E15039+E15040+E15041</f>
        <v>80.960000000000008</v>
      </c>
      <c r="I15022" s="18">
        <f>+(G15022/4)/(H15022/3)</f>
        <v>1.4204236660079053</v>
      </c>
      <c r="J15022" s="21">
        <f>+(B15022-$K$1)/7</f>
        <v>45</v>
      </c>
    </row>
    <row r="15023" spans="1:10" ht="11.25" x14ac:dyDescent="0.15">
      <c r="A15023" s="6" t="s">
        <v>337</v>
      </c>
      <c r="B15023" s="4" t="s">
        <v>96</v>
      </c>
      <c r="C15023" s="4" t="s">
        <v>338</v>
      </c>
      <c r="D15023" s="4" t="s">
        <v>340</v>
      </c>
      <c r="E15023" s="5">
        <v>13.45</v>
      </c>
    </row>
    <row r="15024" spans="1:10" ht="11.25" x14ac:dyDescent="0.15">
      <c r="A15024" s="6" t="s">
        <v>337</v>
      </c>
      <c r="B15024" s="4" t="s">
        <v>96</v>
      </c>
      <c r="C15024" s="4" t="s">
        <v>338</v>
      </c>
      <c r="D15024" s="4" t="s">
        <v>342</v>
      </c>
      <c r="E15024" s="5">
        <v>14.83</v>
      </c>
    </row>
    <row r="15025" spans="1:6" ht="11.25" x14ac:dyDescent="0.15">
      <c r="A15025" s="6" t="s">
        <v>337</v>
      </c>
      <c r="B15025" s="4" t="s">
        <v>96</v>
      </c>
      <c r="C15025" s="4" t="s">
        <v>338</v>
      </c>
      <c r="D15025" s="4" t="s">
        <v>342</v>
      </c>
      <c r="E15025" s="5">
        <v>7.8</v>
      </c>
    </row>
    <row r="15026" spans="1:6" ht="11.25" x14ac:dyDescent="0.15">
      <c r="A15026" s="6" t="s">
        <v>337</v>
      </c>
      <c r="B15026" s="4" t="s">
        <v>96</v>
      </c>
      <c r="C15026" s="4" t="s">
        <v>338</v>
      </c>
      <c r="D15026" s="4" t="s">
        <v>339</v>
      </c>
      <c r="E15026" s="5">
        <v>14.3</v>
      </c>
    </row>
    <row r="15027" spans="1:6" ht="11.25" x14ac:dyDescent="0.15">
      <c r="A15027" s="6" t="s">
        <v>337</v>
      </c>
      <c r="B15027" s="4" t="s">
        <v>96</v>
      </c>
      <c r="C15027" s="4" t="s">
        <v>338</v>
      </c>
      <c r="D15027" s="4" t="s">
        <v>339</v>
      </c>
      <c r="E15027" s="5">
        <v>14.62</v>
      </c>
    </row>
    <row r="15028" spans="1:6" ht="11.25" x14ac:dyDescent="0.15">
      <c r="A15028" s="9" t="s">
        <v>337</v>
      </c>
      <c r="B15028" s="4" t="s">
        <v>96</v>
      </c>
      <c r="C15028" s="4" t="s">
        <v>338</v>
      </c>
      <c r="D15028" s="4" t="s">
        <v>341</v>
      </c>
      <c r="E15028" s="5">
        <v>14.02</v>
      </c>
    </row>
    <row r="15029" spans="1:6" ht="11.25" x14ac:dyDescent="0.15">
      <c r="A15029" s="6" t="s">
        <v>337</v>
      </c>
      <c r="B15029" s="4" t="s">
        <v>96</v>
      </c>
      <c r="C15029" s="4" t="s">
        <v>338</v>
      </c>
      <c r="D15029" s="4" t="s">
        <v>341</v>
      </c>
      <c r="E15029" s="5">
        <v>7.45</v>
      </c>
    </row>
    <row r="15030" spans="1:6" ht="11.25" x14ac:dyDescent="0.15">
      <c r="A15030" s="6" t="s">
        <v>337</v>
      </c>
      <c r="B15030" s="4" t="s">
        <v>205</v>
      </c>
      <c r="C15030" s="4" t="s">
        <v>338</v>
      </c>
      <c r="D15030" s="4" t="s">
        <v>340</v>
      </c>
      <c r="E15030" s="5">
        <v>13.3</v>
      </c>
    </row>
    <row r="15031" spans="1:6" ht="11.25" x14ac:dyDescent="0.15">
      <c r="A15031" s="6" t="s">
        <v>337</v>
      </c>
      <c r="B15031" s="4" t="s">
        <v>205</v>
      </c>
      <c r="C15031" s="4" t="s">
        <v>338</v>
      </c>
      <c r="D15031" s="4" t="s">
        <v>340</v>
      </c>
      <c r="E15031" s="5">
        <v>12.01</v>
      </c>
    </row>
    <row r="15032" spans="1:6" ht="11.25" x14ac:dyDescent="0.15">
      <c r="A15032" s="6" t="s">
        <v>337</v>
      </c>
      <c r="B15032" s="4" t="s">
        <v>205</v>
      </c>
      <c r="C15032" s="4" t="s">
        <v>338</v>
      </c>
      <c r="D15032" s="4" t="s">
        <v>342</v>
      </c>
      <c r="E15032" s="5">
        <v>7.22</v>
      </c>
    </row>
    <row r="15033" spans="1:6" ht="11.25" x14ac:dyDescent="0.15">
      <c r="A15033" s="6" t="s">
        <v>337</v>
      </c>
      <c r="B15033" s="4" t="s">
        <v>205</v>
      </c>
      <c r="C15033" s="4" t="s">
        <v>338</v>
      </c>
      <c r="D15033" s="4" t="s">
        <v>341</v>
      </c>
      <c r="E15033" s="5">
        <v>12.93</v>
      </c>
    </row>
    <row r="15034" spans="1:6" ht="11.25" x14ac:dyDescent="0.15">
      <c r="A15034" s="6" t="s">
        <v>337</v>
      </c>
      <c r="B15034" s="4" t="s">
        <v>205</v>
      </c>
      <c r="C15034" s="4" t="s">
        <v>338</v>
      </c>
      <c r="D15034" s="4" t="s">
        <v>341</v>
      </c>
      <c r="E15034" s="5">
        <v>6.49</v>
      </c>
    </row>
    <row r="15035" spans="1:6" ht="11.25" x14ac:dyDescent="0.15">
      <c r="A15035" s="6" t="s">
        <v>337</v>
      </c>
      <c r="B15035" s="4" t="s">
        <v>97</v>
      </c>
      <c r="C15035" s="4" t="s">
        <v>338</v>
      </c>
      <c r="D15035" s="4" t="s">
        <v>340</v>
      </c>
      <c r="E15035" s="5">
        <v>13.29</v>
      </c>
      <c r="F15035" t="s">
        <v>354</v>
      </c>
    </row>
    <row r="15036" spans="1:6" ht="11.25" x14ac:dyDescent="0.15">
      <c r="A15036" s="6" t="s">
        <v>337</v>
      </c>
      <c r="B15036" s="4" t="s">
        <v>97</v>
      </c>
      <c r="C15036" s="4" t="s">
        <v>338</v>
      </c>
      <c r="D15036" s="4" t="s">
        <v>342</v>
      </c>
      <c r="E15036" s="5">
        <v>11.92</v>
      </c>
    </row>
    <row r="15037" spans="1:6" ht="11.25" x14ac:dyDescent="0.15">
      <c r="A15037" s="6" t="s">
        <v>337</v>
      </c>
      <c r="B15037" s="4" t="s">
        <v>97</v>
      </c>
      <c r="C15037" s="4" t="s">
        <v>338</v>
      </c>
      <c r="D15037" s="4" t="s">
        <v>339</v>
      </c>
      <c r="E15037" s="5">
        <v>9.25</v>
      </c>
    </row>
    <row r="15038" spans="1:6" ht="11.25" x14ac:dyDescent="0.15">
      <c r="A15038" s="6" t="s">
        <v>337</v>
      </c>
      <c r="B15038" s="4" t="s">
        <v>97</v>
      </c>
      <c r="C15038" s="4" t="s">
        <v>338</v>
      </c>
      <c r="D15038" s="4" t="s">
        <v>339</v>
      </c>
      <c r="E15038" s="5">
        <v>8.52</v>
      </c>
    </row>
    <row r="15039" spans="1:6" ht="11.25" x14ac:dyDescent="0.15">
      <c r="A15039" s="6" t="s">
        <v>337</v>
      </c>
      <c r="B15039" s="4" t="s">
        <v>97</v>
      </c>
      <c r="C15039" s="4" t="s">
        <v>338</v>
      </c>
      <c r="D15039" s="4" t="s">
        <v>341</v>
      </c>
      <c r="E15039" s="5">
        <v>12.67</v>
      </c>
    </row>
    <row r="15040" spans="1:6" ht="11.25" x14ac:dyDescent="0.15">
      <c r="A15040" s="6" t="s">
        <v>337</v>
      </c>
      <c r="B15040" s="4" t="s">
        <v>206</v>
      </c>
      <c r="C15040" s="4" t="s">
        <v>338</v>
      </c>
      <c r="D15040" s="4" t="s">
        <v>340</v>
      </c>
      <c r="E15040" s="5">
        <v>12.84</v>
      </c>
    </row>
    <row r="15041" spans="1:10" ht="11.25" x14ac:dyDescent="0.15">
      <c r="A15041" s="6" t="s">
        <v>337</v>
      </c>
      <c r="B15041" s="4" t="s">
        <v>206</v>
      </c>
      <c r="C15041" s="4" t="s">
        <v>338</v>
      </c>
      <c r="D15041" s="4" t="s">
        <v>341</v>
      </c>
      <c r="E15041" s="5">
        <v>12.47</v>
      </c>
    </row>
    <row r="15042" spans="1:10" ht="11.25" x14ac:dyDescent="0.15">
      <c r="A15042" s="6" t="s">
        <v>337</v>
      </c>
      <c r="B15042" s="4" t="s">
        <v>98</v>
      </c>
      <c r="C15042" s="4" t="s">
        <v>338</v>
      </c>
      <c r="D15042" s="4" t="s">
        <v>340</v>
      </c>
      <c r="E15042" s="5">
        <v>14.36</v>
      </c>
      <c r="F15042" t="s">
        <v>353</v>
      </c>
      <c r="G15042" s="17">
        <f>+E15042+E15043+E15044+E15045+E15046+E15047+E15048+E15049+E15050+E15051+E15052+E15053+E15054</f>
        <v>150.47</v>
      </c>
      <c r="H15042" s="17">
        <f>E15062+E15055+E15056+E15057+E15058+E15059+E15060+E15061</f>
        <v>77.820000000000007</v>
      </c>
      <c r="I15042" s="18">
        <f>+(G15042/4)/(H15042/3)</f>
        <v>1.4501734772552042</v>
      </c>
      <c r="J15042" s="21">
        <f>+(B15042-$K$1)/7</f>
        <v>46</v>
      </c>
    </row>
    <row r="15043" spans="1:10" ht="11.25" x14ac:dyDescent="0.15">
      <c r="A15043" s="6" t="s">
        <v>337</v>
      </c>
      <c r="B15043" s="4" t="s">
        <v>98</v>
      </c>
      <c r="C15043" s="4" t="s">
        <v>338</v>
      </c>
      <c r="D15043" s="4" t="s">
        <v>340</v>
      </c>
      <c r="E15043" s="5">
        <v>12.76</v>
      </c>
    </row>
    <row r="15044" spans="1:10" ht="11.25" x14ac:dyDescent="0.15">
      <c r="A15044" s="6" t="s">
        <v>337</v>
      </c>
      <c r="B15044" s="4" t="s">
        <v>98</v>
      </c>
      <c r="C15044" s="4" t="s">
        <v>338</v>
      </c>
      <c r="D15044" s="4" t="s">
        <v>342</v>
      </c>
      <c r="E15044" s="5">
        <v>13.88</v>
      </c>
    </row>
    <row r="15045" spans="1:10" ht="11.25" x14ac:dyDescent="0.15">
      <c r="A15045" s="6" t="s">
        <v>337</v>
      </c>
      <c r="B15045" s="4" t="s">
        <v>98</v>
      </c>
      <c r="C15045" s="4" t="s">
        <v>338</v>
      </c>
      <c r="D15045" s="4" t="s">
        <v>342</v>
      </c>
      <c r="E15045" s="5">
        <v>7.72</v>
      </c>
    </row>
    <row r="15046" spans="1:10" ht="11.25" x14ac:dyDescent="0.15">
      <c r="A15046" s="6" t="s">
        <v>337</v>
      </c>
      <c r="B15046" s="4" t="s">
        <v>98</v>
      </c>
      <c r="C15046" s="4" t="s">
        <v>338</v>
      </c>
      <c r="D15046" s="4" t="s">
        <v>339</v>
      </c>
      <c r="E15046" s="5">
        <v>14.07</v>
      </c>
    </row>
    <row r="15047" spans="1:10" ht="11.25" x14ac:dyDescent="0.15">
      <c r="A15047" s="6" t="s">
        <v>337</v>
      </c>
      <c r="B15047" s="4" t="s">
        <v>98</v>
      </c>
      <c r="C15047" s="4" t="s">
        <v>338</v>
      </c>
      <c r="D15047" s="4" t="s">
        <v>339</v>
      </c>
      <c r="E15047" s="5">
        <v>13.69</v>
      </c>
    </row>
    <row r="15048" spans="1:10" ht="11.25" x14ac:dyDescent="0.15">
      <c r="A15048" s="6" t="s">
        <v>337</v>
      </c>
      <c r="B15048" s="4" t="s">
        <v>98</v>
      </c>
      <c r="C15048" s="4" t="s">
        <v>338</v>
      </c>
      <c r="D15048" s="4" t="s">
        <v>341</v>
      </c>
      <c r="E15048" s="5">
        <v>13.85</v>
      </c>
    </row>
    <row r="15049" spans="1:10" ht="11.25" x14ac:dyDescent="0.15">
      <c r="A15049" s="6" t="s">
        <v>337</v>
      </c>
      <c r="B15049" s="4" t="s">
        <v>98</v>
      </c>
      <c r="C15049" s="4" t="s">
        <v>338</v>
      </c>
      <c r="D15049" s="4" t="s">
        <v>341</v>
      </c>
      <c r="E15049" s="5">
        <v>9</v>
      </c>
    </row>
    <row r="15050" spans="1:10" ht="11.25" x14ac:dyDescent="0.15">
      <c r="A15050" s="6" t="s">
        <v>337</v>
      </c>
      <c r="B15050" s="4" t="s">
        <v>207</v>
      </c>
      <c r="C15050" s="4" t="s">
        <v>338</v>
      </c>
      <c r="D15050" s="4" t="s">
        <v>340</v>
      </c>
      <c r="E15050" s="5">
        <v>11.66</v>
      </c>
    </row>
    <row r="15051" spans="1:10" ht="11.25" x14ac:dyDescent="0.15">
      <c r="A15051" s="6" t="s">
        <v>337</v>
      </c>
      <c r="B15051" s="4" t="s">
        <v>207</v>
      </c>
      <c r="C15051" s="4" t="s">
        <v>338</v>
      </c>
      <c r="D15051" s="4" t="s">
        <v>340</v>
      </c>
      <c r="E15051" s="5">
        <v>9.8000000000000007</v>
      </c>
    </row>
    <row r="15052" spans="1:10" ht="11.25" x14ac:dyDescent="0.15">
      <c r="A15052" s="6" t="s">
        <v>337</v>
      </c>
      <c r="B15052" s="4" t="s">
        <v>207</v>
      </c>
      <c r="C15052" s="4" t="s">
        <v>338</v>
      </c>
      <c r="D15052" s="4" t="s">
        <v>342</v>
      </c>
      <c r="E15052" s="5">
        <v>8.3000000000000007</v>
      </c>
    </row>
    <row r="15053" spans="1:10" ht="11.25" x14ac:dyDescent="0.15">
      <c r="A15053" s="6" t="s">
        <v>337</v>
      </c>
      <c r="B15053" s="4" t="s">
        <v>207</v>
      </c>
      <c r="C15053" s="4" t="s">
        <v>338</v>
      </c>
      <c r="D15053" s="4" t="s">
        <v>341</v>
      </c>
      <c r="E15053" s="5">
        <v>14.21</v>
      </c>
    </row>
    <row r="15054" spans="1:10" ht="11.25" x14ac:dyDescent="0.15">
      <c r="A15054" s="6" t="s">
        <v>337</v>
      </c>
      <c r="B15054" s="4" t="s">
        <v>207</v>
      </c>
      <c r="C15054" s="4" t="s">
        <v>338</v>
      </c>
      <c r="D15054" s="4" t="s">
        <v>341</v>
      </c>
      <c r="E15054" s="5">
        <v>7.17</v>
      </c>
    </row>
    <row r="15055" spans="1:10" ht="11.25" x14ac:dyDescent="0.15">
      <c r="A15055" s="6" t="s">
        <v>337</v>
      </c>
      <c r="B15055" s="4" t="s">
        <v>99</v>
      </c>
      <c r="C15055" s="4" t="s">
        <v>338</v>
      </c>
      <c r="D15055" s="4" t="s">
        <v>340</v>
      </c>
      <c r="E15055" s="5">
        <v>13.25</v>
      </c>
      <c r="F15055" t="s">
        <v>354</v>
      </c>
    </row>
    <row r="15056" spans="1:10" ht="11.25" x14ac:dyDescent="0.15">
      <c r="A15056" s="6" t="s">
        <v>337</v>
      </c>
      <c r="B15056" s="4" t="s">
        <v>99</v>
      </c>
      <c r="C15056" s="4" t="s">
        <v>338</v>
      </c>
      <c r="D15056" s="4" t="s">
        <v>342</v>
      </c>
      <c r="E15056" s="5">
        <v>11.28</v>
      </c>
    </row>
    <row r="15057" spans="1:6" ht="11.25" x14ac:dyDescent="0.15">
      <c r="A15057" s="6" t="s">
        <v>337</v>
      </c>
      <c r="B15057" s="4" t="s">
        <v>99</v>
      </c>
      <c r="C15057" s="4" t="s">
        <v>338</v>
      </c>
      <c r="D15057" s="4" t="s">
        <v>339</v>
      </c>
      <c r="E15057" s="5">
        <v>7.69</v>
      </c>
    </row>
    <row r="15058" spans="1:6" ht="11.25" x14ac:dyDescent="0.15">
      <c r="A15058" s="6" t="s">
        <v>337</v>
      </c>
      <c r="B15058" s="4" t="s">
        <v>99</v>
      </c>
      <c r="C15058" s="4" t="s">
        <v>338</v>
      </c>
      <c r="D15058" s="4" t="s">
        <v>339</v>
      </c>
      <c r="E15058" s="5">
        <v>6.51</v>
      </c>
    </row>
    <row r="15059" spans="1:6" ht="11.25" x14ac:dyDescent="0.15">
      <c r="A15059" s="6" t="s">
        <v>337</v>
      </c>
      <c r="B15059" s="4" t="s">
        <v>99</v>
      </c>
      <c r="C15059" s="4" t="s">
        <v>338</v>
      </c>
      <c r="D15059" s="4" t="s">
        <v>341</v>
      </c>
      <c r="E15059" s="5">
        <v>10.39</v>
      </c>
    </row>
    <row r="15060" spans="1:6" ht="11.25" x14ac:dyDescent="0.15">
      <c r="A15060" s="6" t="s">
        <v>337</v>
      </c>
      <c r="B15060" s="4" t="s">
        <v>208</v>
      </c>
      <c r="C15060" s="4" t="s">
        <v>338</v>
      </c>
      <c r="D15060" s="4" t="s">
        <v>340</v>
      </c>
      <c r="E15060" s="5">
        <v>13.79</v>
      </c>
    </row>
    <row r="15061" spans="1:6" ht="11.25" x14ac:dyDescent="0.15">
      <c r="A15061" s="6" t="s">
        <v>337</v>
      </c>
      <c r="B15061" s="4" t="s">
        <v>208</v>
      </c>
      <c r="C15061" s="4" t="s">
        <v>338</v>
      </c>
      <c r="D15061" s="4" t="s">
        <v>342</v>
      </c>
      <c r="E15061" s="5">
        <v>1.92</v>
      </c>
    </row>
    <row r="15062" spans="1:6" ht="11.25" x14ac:dyDescent="0.15">
      <c r="A15062" s="6" t="s">
        <v>337</v>
      </c>
      <c r="B15062" s="4" t="s">
        <v>208</v>
      </c>
      <c r="C15062" s="4" t="s">
        <v>338</v>
      </c>
      <c r="D15062" s="4" t="s">
        <v>341</v>
      </c>
      <c r="E15062" s="5">
        <v>12.99</v>
      </c>
    </row>
    <row r="15063" spans="1:6" ht="11.25" x14ac:dyDescent="0.15">
      <c r="A15063" s="6" t="s">
        <v>337</v>
      </c>
      <c r="B15063" s="4" t="s">
        <v>100</v>
      </c>
      <c r="C15063" s="4" t="s">
        <v>338</v>
      </c>
      <c r="D15063" s="4" t="s">
        <v>340</v>
      </c>
      <c r="E15063" s="5">
        <v>14.23</v>
      </c>
      <c r="F15063" s="13" t="s">
        <v>353</v>
      </c>
    </row>
    <row r="15064" spans="1:6" ht="11.25" x14ac:dyDescent="0.15">
      <c r="A15064" s="6" t="s">
        <v>337</v>
      </c>
      <c r="B15064" s="4" t="s">
        <v>100</v>
      </c>
      <c r="C15064" s="4" t="s">
        <v>338</v>
      </c>
      <c r="D15064" s="4" t="s">
        <v>340</v>
      </c>
      <c r="E15064" s="5">
        <v>10.54</v>
      </c>
      <c r="F15064" s="13"/>
    </row>
    <row r="15065" spans="1:6" ht="11.25" x14ac:dyDescent="0.15">
      <c r="A15065" s="6" t="s">
        <v>337</v>
      </c>
      <c r="B15065" s="4" t="s">
        <v>100</v>
      </c>
      <c r="C15065" s="4" t="s">
        <v>338</v>
      </c>
      <c r="D15065" s="4" t="s">
        <v>342</v>
      </c>
      <c r="E15065" s="5">
        <v>14.49</v>
      </c>
      <c r="F15065" s="13"/>
    </row>
    <row r="15066" spans="1:6" ht="11.25" x14ac:dyDescent="0.15">
      <c r="A15066" s="9" t="s">
        <v>337</v>
      </c>
      <c r="B15066" s="4" t="s">
        <v>100</v>
      </c>
      <c r="C15066" s="4" t="s">
        <v>338</v>
      </c>
      <c r="D15066" s="4" t="s">
        <v>342</v>
      </c>
      <c r="E15066" s="5">
        <v>5.98</v>
      </c>
      <c r="F15066" s="13"/>
    </row>
    <row r="15067" spans="1:6" ht="11.25" x14ac:dyDescent="0.15">
      <c r="A15067" s="6" t="s">
        <v>337</v>
      </c>
      <c r="B15067" s="4" t="s">
        <v>100</v>
      </c>
      <c r="C15067" s="4" t="s">
        <v>338</v>
      </c>
      <c r="D15067" s="4" t="s">
        <v>339</v>
      </c>
      <c r="E15067" s="5">
        <v>12.16</v>
      </c>
      <c r="F15067" s="13"/>
    </row>
    <row r="15068" spans="1:6" ht="11.25" x14ac:dyDescent="0.15">
      <c r="A15068" s="6" t="s">
        <v>337</v>
      </c>
      <c r="B15068" s="4" t="s">
        <v>100</v>
      </c>
      <c r="C15068" s="4" t="s">
        <v>338</v>
      </c>
      <c r="D15068" s="4" t="s">
        <v>339</v>
      </c>
      <c r="E15068" s="5">
        <v>11.92</v>
      </c>
      <c r="F15068" s="13"/>
    </row>
    <row r="15069" spans="1:6" ht="11.25" x14ac:dyDescent="0.15">
      <c r="A15069" s="6" t="s">
        <v>337</v>
      </c>
      <c r="B15069" s="4" t="s">
        <v>100</v>
      </c>
      <c r="C15069" s="4" t="s">
        <v>338</v>
      </c>
      <c r="D15069" s="4" t="s">
        <v>341</v>
      </c>
      <c r="E15069" s="5">
        <v>15.06</v>
      </c>
      <c r="F15069" s="13"/>
    </row>
    <row r="15070" spans="1:6" ht="11.25" x14ac:dyDescent="0.15">
      <c r="A15070" s="6" t="s">
        <v>337</v>
      </c>
      <c r="B15070" s="4" t="s">
        <v>100</v>
      </c>
      <c r="C15070" s="4" t="s">
        <v>338</v>
      </c>
      <c r="D15070" s="4" t="s">
        <v>341</v>
      </c>
      <c r="E15070" s="5">
        <v>7.21</v>
      </c>
      <c r="F15070" s="13"/>
    </row>
    <row r="15071" spans="1:6" ht="11.25" x14ac:dyDescent="0.15">
      <c r="A15071" s="6" t="s">
        <v>337</v>
      </c>
      <c r="B15071" s="4" t="s">
        <v>209</v>
      </c>
      <c r="C15071" s="4" t="s">
        <v>338</v>
      </c>
      <c r="D15071" s="4" t="s">
        <v>340</v>
      </c>
      <c r="E15071" s="5">
        <v>14.18</v>
      </c>
      <c r="F15071" s="13"/>
    </row>
    <row r="15072" spans="1:6" ht="11.25" x14ac:dyDescent="0.15">
      <c r="A15072" s="6" t="s">
        <v>337</v>
      </c>
      <c r="B15072" s="4" t="s">
        <v>209</v>
      </c>
      <c r="C15072" s="4" t="s">
        <v>338</v>
      </c>
      <c r="D15072" s="4" t="s">
        <v>340</v>
      </c>
      <c r="E15072" s="5">
        <v>7.56</v>
      </c>
      <c r="F15072" s="13"/>
    </row>
    <row r="15073" spans="1:6" ht="11.25" x14ac:dyDescent="0.15">
      <c r="A15073" s="6" t="s">
        <v>337</v>
      </c>
      <c r="B15073" s="4" t="s">
        <v>209</v>
      </c>
      <c r="C15073" s="4" t="s">
        <v>338</v>
      </c>
      <c r="D15073" s="4" t="s">
        <v>342</v>
      </c>
      <c r="E15073" s="5">
        <v>9.84</v>
      </c>
      <c r="F15073" s="13"/>
    </row>
    <row r="15074" spans="1:6" ht="11.25" x14ac:dyDescent="0.15">
      <c r="A15074" s="6" t="s">
        <v>337</v>
      </c>
      <c r="B15074" s="4" t="s">
        <v>209</v>
      </c>
      <c r="C15074" s="4" t="s">
        <v>338</v>
      </c>
      <c r="D15074" s="4" t="s">
        <v>341</v>
      </c>
      <c r="E15074" s="5">
        <v>14.15</v>
      </c>
      <c r="F15074" s="13"/>
    </row>
    <row r="15075" spans="1:6" ht="11.25" x14ac:dyDescent="0.15">
      <c r="A15075" s="6" t="s">
        <v>337</v>
      </c>
      <c r="B15075" s="4" t="s">
        <v>209</v>
      </c>
      <c r="C15075" s="4" t="s">
        <v>338</v>
      </c>
      <c r="D15075" s="4" t="s">
        <v>341</v>
      </c>
      <c r="E15075" s="5">
        <v>5.99</v>
      </c>
      <c r="F15075" s="13"/>
    </row>
    <row r="15076" spans="1:6" ht="11.25" x14ac:dyDescent="0.15">
      <c r="A15076" s="6" t="s">
        <v>337</v>
      </c>
      <c r="B15076" s="4" t="s">
        <v>210</v>
      </c>
      <c r="C15076" s="4" t="s">
        <v>338</v>
      </c>
      <c r="D15076" s="4" t="s">
        <v>340</v>
      </c>
      <c r="E15076" s="5">
        <v>8.44</v>
      </c>
      <c r="F15076" s="13" t="s">
        <v>354</v>
      </c>
    </row>
    <row r="15077" spans="1:6" ht="11.25" x14ac:dyDescent="0.15">
      <c r="A15077" s="6" t="s">
        <v>337</v>
      </c>
      <c r="B15077" s="4" t="s">
        <v>210</v>
      </c>
      <c r="C15077" s="4" t="s">
        <v>338</v>
      </c>
      <c r="D15077" s="4" t="s">
        <v>341</v>
      </c>
      <c r="E15077" s="5">
        <v>9.2100000000000009</v>
      </c>
      <c r="F15077" s="13"/>
    </row>
    <row r="15078" spans="1:6" ht="11.25" x14ac:dyDescent="0.15">
      <c r="A15078" s="6" t="s">
        <v>337</v>
      </c>
      <c r="B15078" s="4" t="s">
        <v>101</v>
      </c>
      <c r="C15078" s="4" t="s">
        <v>338</v>
      </c>
      <c r="D15078" s="4" t="s">
        <v>340</v>
      </c>
      <c r="E15078" s="5">
        <v>13.43</v>
      </c>
      <c r="F15078" s="13" t="s">
        <v>353</v>
      </c>
    </row>
    <row r="15079" spans="1:6" ht="11.25" x14ac:dyDescent="0.15">
      <c r="A15079" s="6" t="s">
        <v>337</v>
      </c>
      <c r="B15079" s="4" t="s">
        <v>101</v>
      </c>
      <c r="C15079" s="4" t="s">
        <v>338</v>
      </c>
      <c r="D15079" s="4" t="s">
        <v>340</v>
      </c>
      <c r="E15079" s="5">
        <v>14.13</v>
      </c>
      <c r="F15079" s="13"/>
    </row>
    <row r="15080" spans="1:6" ht="11.25" x14ac:dyDescent="0.15">
      <c r="A15080" s="6" t="s">
        <v>337</v>
      </c>
      <c r="B15080" s="4" t="s">
        <v>101</v>
      </c>
      <c r="C15080" s="4" t="s">
        <v>338</v>
      </c>
      <c r="D15080" s="4" t="s">
        <v>340</v>
      </c>
      <c r="E15080" s="5">
        <v>12.74</v>
      </c>
      <c r="F15080" s="13"/>
    </row>
    <row r="15081" spans="1:6" ht="11.25" x14ac:dyDescent="0.15">
      <c r="A15081" s="6" t="s">
        <v>337</v>
      </c>
      <c r="B15081" s="4" t="s">
        <v>101</v>
      </c>
      <c r="C15081" s="4" t="s">
        <v>338</v>
      </c>
      <c r="D15081" s="4" t="s">
        <v>342</v>
      </c>
      <c r="E15081" s="5">
        <v>14.52</v>
      </c>
      <c r="F15081" s="13"/>
    </row>
    <row r="15082" spans="1:6" ht="11.25" x14ac:dyDescent="0.15">
      <c r="A15082" s="6" t="s">
        <v>337</v>
      </c>
      <c r="B15082" s="4" t="s">
        <v>101</v>
      </c>
      <c r="C15082" s="4" t="s">
        <v>338</v>
      </c>
      <c r="D15082" s="4" t="s">
        <v>342</v>
      </c>
      <c r="E15082" s="5">
        <v>12.86</v>
      </c>
      <c r="F15082" s="13"/>
    </row>
    <row r="15083" spans="1:6" ht="11.25" x14ac:dyDescent="0.15">
      <c r="A15083" s="6" t="s">
        <v>337</v>
      </c>
      <c r="B15083" s="4" t="s">
        <v>101</v>
      </c>
      <c r="C15083" s="4" t="s">
        <v>338</v>
      </c>
      <c r="D15083" s="4" t="s">
        <v>342</v>
      </c>
      <c r="E15083" s="5">
        <v>11.2</v>
      </c>
      <c r="F15083" s="13"/>
    </row>
    <row r="15084" spans="1:6" ht="11.25" x14ac:dyDescent="0.15">
      <c r="A15084" s="6" t="s">
        <v>337</v>
      </c>
      <c r="B15084" s="4" t="s">
        <v>101</v>
      </c>
      <c r="C15084" s="4" t="s">
        <v>338</v>
      </c>
      <c r="D15084" s="4" t="s">
        <v>339</v>
      </c>
      <c r="E15084" s="5">
        <v>15.74</v>
      </c>
      <c r="F15084" s="13"/>
    </row>
    <row r="15085" spans="1:6" ht="11.25" x14ac:dyDescent="0.15">
      <c r="A15085" s="6" t="s">
        <v>337</v>
      </c>
      <c r="B15085" s="4" t="s">
        <v>101</v>
      </c>
      <c r="C15085" s="4" t="s">
        <v>338</v>
      </c>
      <c r="D15085" s="4" t="s">
        <v>339</v>
      </c>
      <c r="E15085" s="5">
        <v>16.059999999999999</v>
      </c>
      <c r="F15085" s="13"/>
    </row>
    <row r="15086" spans="1:6" ht="11.25" x14ac:dyDescent="0.15">
      <c r="A15086" s="6" t="s">
        <v>337</v>
      </c>
      <c r="B15086" s="4" t="s">
        <v>101</v>
      </c>
      <c r="C15086" s="4" t="s">
        <v>338</v>
      </c>
      <c r="D15086" s="4" t="s">
        <v>339</v>
      </c>
      <c r="E15086" s="5">
        <v>11.86</v>
      </c>
      <c r="F15086" s="13"/>
    </row>
    <row r="15087" spans="1:6" ht="11.25" x14ac:dyDescent="0.15">
      <c r="A15087" s="6" t="s">
        <v>337</v>
      </c>
      <c r="B15087" s="4" t="s">
        <v>101</v>
      </c>
      <c r="C15087" s="4" t="s">
        <v>338</v>
      </c>
      <c r="D15087" s="4" t="s">
        <v>341</v>
      </c>
      <c r="E15087" s="5">
        <v>16.239999999999998</v>
      </c>
      <c r="F15087" s="13"/>
    </row>
    <row r="15088" spans="1:6" ht="11.25" x14ac:dyDescent="0.15">
      <c r="A15088" s="6" t="s">
        <v>337</v>
      </c>
      <c r="B15088" s="4" t="s">
        <v>101</v>
      </c>
      <c r="C15088" s="4" t="s">
        <v>338</v>
      </c>
      <c r="D15088" s="4" t="s">
        <v>341</v>
      </c>
      <c r="E15088" s="5">
        <v>14.42</v>
      </c>
      <c r="F15088" s="13"/>
    </row>
    <row r="15089" spans="1:10" ht="11.25" x14ac:dyDescent="0.15">
      <c r="A15089" s="6" t="s">
        <v>337</v>
      </c>
      <c r="B15089" s="4" t="s">
        <v>101</v>
      </c>
      <c r="C15089" s="4" t="s">
        <v>338</v>
      </c>
      <c r="D15089" s="4" t="s">
        <v>341</v>
      </c>
      <c r="E15089" s="5">
        <v>4.2699999999999996</v>
      </c>
      <c r="F15089" s="13"/>
    </row>
    <row r="15090" spans="1:10" ht="11.25" x14ac:dyDescent="0.15">
      <c r="A15090" s="6" t="s">
        <v>337</v>
      </c>
      <c r="B15090" s="4" t="s">
        <v>211</v>
      </c>
      <c r="C15090" s="4" t="s">
        <v>338</v>
      </c>
      <c r="D15090" s="4" t="s">
        <v>340</v>
      </c>
      <c r="E15090" s="5">
        <v>14.44</v>
      </c>
      <c r="F15090" s="13"/>
    </row>
    <row r="15091" spans="1:10" ht="11.25" x14ac:dyDescent="0.15">
      <c r="A15091" s="6" t="s">
        <v>337</v>
      </c>
      <c r="B15091" s="4" t="s">
        <v>211</v>
      </c>
      <c r="C15091" s="4" t="s">
        <v>338</v>
      </c>
      <c r="D15091" s="4" t="s">
        <v>340</v>
      </c>
      <c r="E15091" s="5">
        <v>14.57</v>
      </c>
      <c r="F15091" s="13"/>
    </row>
    <row r="15092" spans="1:10" ht="11.25" x14ac:dyDescent="0.15">
      <c r="A15092" s="6" t="s">
        <v>337</v>
      </c>
      <c r="B15092" s="4" t="s">
        <v>211</v>
      </c>
      <c r="C15092" s="4" t="s">
        <v>338</v>
      </c>
      <c r="D15092" s="4" t="s">
        <v>342</v>
      </c>
      <c r="E15092" s="5">
        <v>13.54</v>
      </c>
      <c r="F15092" s="13"/>
    </row>
    <row r="15093" spans="1:10" ht="11.25" x14ac:dyDescent="0.15">
      <c r="A15093" s="6" t="s">
        <v>337</v>
      </c>
      <c r="B15093" s="4" t="s">
        <v>211</v>
      </c>
      <c r="C15093" s="4" t="s">
        <v>338</v>
      </c>
      <c r="D15093" s="4" t="s">
        <v>341</v>
      </c>
      <c r="E15093" s="5">
        <v>14.54</v>
      </c>
      <c r="F15093" s="13"/>
    </row>
    <row r="15094" spans="1:10" ht="11.25" x14ac:dyDescent="0.15">
      <c r="A15094" s="6" t="s">
        <v>337</v>
      </c>
      <c r="B15094" s="4" t="s">
        <v>211</v>
      </c>
      <c r="C15094" s="4" t="s">
        <v>338</v>
      </c>
      <c r="D15094" s="4" t="s">
        <v>341</v>
      </c>
      <c r="E15094" s="5">
        <v>13.11</v>
      </c>
      <c r="F15094" s="13"/>
    </row>
    <row r="15095" spans="1:10" ht="11.25" x14ac:dyDescent="0.15">
      <c r="A15095" s="6" t="s">
        <v>337</v>
      </c>
      <c r="B15095" s="4" t="s">
        <v>102</v>
      </c>
      <c r="C15095" s="4" t="s">
        <v>338</v>
      </c>
      <c r="D15095" s="4" t="s">
        <v>340</v>
      </c>
      <c r="E15095" s="5">
        <v>13.47</v>
      </c>
      <c r="F15095" s="13" t="s">
        <v>354</v>
      </c>
    </row>
    <row r="15096" spans="1:10" ht="11.25" x14ac:dyDescent="0.15">
      <c r="A15096" s="6" t="s">
        <v>337</v>
      </c>
      <c r="B15096" s="4" t="s">
        <v>102</v>
      </c>
      <c r="C15096" s="4" t="s">
        <v>338</v>
      </c>
      <c r="D15096" s="4" t="s">
        <v>342</v>
      </c>
      <c r="E15096" s="5">
        <v>12.55</v>
      </c>
    </row>
    <row r="15097" spans="1:10" ht="11.25" x14ac:dyDescent="0.15">
      <c r="A15097" s="6" t="s">
        <v>337</v>
      </c>
      <c r="B15097" s="4" t="s">
        <v>102</v>
      </c>
      <c r="C15097" s="4" t="s">
        <v>338</v>
      </c>
      <c r="D15097" s="4" t="s">
        <v>339</v>
      </c>
      <c r="E15097" s="5">
        <v>8.82</v>
      </c>
    </row>
    <row r="15098" spans="1:10" ht="11.25" x14ac:dyDescent="0.15">
      <c r="A15098" s="6" t="s">
        <v>337</v>
      </c>
      <c r="B15098" s="4" t="s">
        <v>102</v>
      </c>
      <c r="C15098" s="4" t="s">
        <v>338</v>
      </c>
      <c r="D15098" s="4" t="s">
        <v>339</v>
      </c>
      <c r="E15098" s="5">
        <v>4.91</v>
      </c>
    </row>
    <row r="15099" spans="1:10" ht="11.25" x14ac:dyDescent="0.15">
      <c r="A15099" s="6" t="s">
        <v>337</v>
      </c>
      <c r="B15099" s="4" t="s">
        <v>102</v>
      </c>
      <c r="C15099" s="4" t="s">
        <v>338</v>
      </c>
      <c r="D15099" s="4" t="s">
        <v>341</v>
      </c>
      <c r="E15099" s="5">
        <v>9.9600000000000009</v>
      </c>
    </row>
    <row r="15100" spans="1:10" ht="11.25" x14ac:dyDescent="0.15">
      <c r="A15100" s="6" t="s">
        <v>337</v>
      </c>
      <c r="B15100" s="4" t="s">
        <v>212</v>
      </c>
      <c r="C15100" s="4" t="s">
        <v>338</v>
      </c>
      <c r="D15100" s="4" t="s">
        <v>340</v>
      </c>
      <c r="E15100" s="5">
        <v>13.51</v>
      </c>
    </row>
    <row r="15101" spans="1:10" ht="11.25" x14ac:dyDescent="0.15">
      <c r="A15101" s="6" t="s">
        <v>337</v>
      </c>
      <c r="B15101" s="4" t="s">
        <v>212</v>
      </c>
      <c r="C15101" s="4" t="s">
        <v>338</v>
      </c>
      <c r="D15101" s="4" t="s">
        <v>341</v>
      </c>
      <c r="E15101" s="5">
        <v>12.5</v>
      </c>
    </row>
    <row r="15102" spans="1:10" ht="11.25" x14ac:dyDescent="0.15">
      <c r="A15102" s="6" t="s">
        <v>337</v>
      </c>
      <c r="B15102" s="4" t="s">
        <v>103</v>
      </c>
      <c r="C15102" s="4" t="s">
        <v>338</v>
      </c>
      <c r="D15102" s="4" t="s">
        <v>340</v>
      </c>
      <c r="E15102" s="5">
        <v>13.91</v>
      </c>
      <c r="F15102" t="s">
        <v>353</v>
      </c>
      <c r="G15102" s="17">
        <f>+E15102+E15103+E15104+E15105+E15106+E15107+E15108+E15109+E15110+E15111+E15112+E15113+E15114</f>
        <v>140.88</v>
      </c>
      <c r="H15102" s="17">
        <f>E15115+E15116+E15117+E15118+E15119+E15120+E15121</f>
        <v>77.569999999999993</v>
      </c>
      <c r="I15102" s="18">
        <f>+(G15102/4)/(H15102/3)</f>
        <v>1.3621245326801599</v>
      </c>
      <c r="J15102" s="21">
        <f>+(B15102-$K$1)/7</f>
        <v>49</v>
      </c>
    </row>
    <row r="15103" spans="1:10" ht="11.25" x14ac:dyDescent="0.15">
      <c r="A15103" s="6" t="s">
        <v>337</v>
      </c>
      <c r="B15103" s="4" t="s">
        <v>103</v>
      </c>
      <c r="C15103" s="4" t="s">
        <v>338</v>
      </c>
      <c r="D15103" s="4" t="s">
        <v>340</v>
      </c>
      <c r="E15103" s="5">
        <v>10.4</v>
      </c>
    </row>
    <row r="15104" spans="1:10" ht="11.25" x14ac:dyDescent="0.15">
      <c r="A15104" s="6" t="s">
        <v>337</v>
      </c>
      <c r="B15104" s="4" t="s">
        <v>103</v>
      </c>
      <c r="C15104" s="4" t="s">
        <v>338</v>
      </c>
      <c r="D15104" s="4" t="s">
        <v>342</v>
      </c>
      <c r="E15104" s="5">
        <v>13.53</v>
      </c>
    </row>
    <row r="15105" spans="1:6" ht="11.25" x14ac:dyDescent="0.15">
      <c r="A15105" s="6" t="s">
        <v>337</v>
      </c>
      <c r="B15105" s="4" t="s">
        <v>103</v>
      </c>
      <c r="C15105" s="4" t="s">
        <v>338</v>
      </c>
      <c r="D15105" s="4" t="s">
        <v>342</v>
      </c>
      <c r="E15105" s="5">
        <v>7.17</v>
      </c>
    </row>
    <row r="15106" spans="1:6" ht="11.25" x14ac:dyDescent="0.15">
      <c r="A15106" s="6" t="s">
        <v>337</v>
      </c>
      <c r="B15106" s="4" t="s">
        <v>103</v>
      </c>
      <c r="C15106" s="4" t="s">
        <v>338</v>
      </c>
      <c r="D15106" s="4" t="s">
        <v>339</v>
      </c>
      <c r="E15106" s="5">
        <v>13.17</v>
      </c>
    </row>
    <row r="15107" spans="1:6" ht="11.25" x14ac:dyDescent="0.15">
      <c r="A15107" s="6" t="s">
        <v>337</v>
      </c>
      <c r="B15107" s="4" t="s">
        <v>103</v>
      </c>
      <c r="C15107" s="4" t="s">
        <v>338</v>
      </c>
      <c r="D15107" s="4" t="s">
        <v>339</v>
      </c>
      <c r="E15107" s="5">
        <v>11.89</v>
      </c>
    </row>
    <row r="15108" spans="1:6" ht="11.25" x14ac:dyDescent="0.15">
      <c r="A15108" s="6" t="s">
        <v>337</v>
      </c>
      <c r="B15108" s="4" t="s">
        <v>103</v>
      </c>
      <c r="C15108" s="4" t="s">
        <v>338</v>
      </c>
      <c r="D15108" s="4" t="s">
        <v>341</v>
      </c>
      <c r="E15108" s="5">
        <v>13.2</v>
      </c>
    </row>
    <row r="15109" spans="1:6" ht="11.25" x14ac:dyDescent="0.15">
      <c r="A15109" s="6" t="s">
        <v>337</v>
      </c>
      <c r="B15109" s="4" t="s">
        <v>103</v>
      </c>
      <c r="C15109" s="4" t="s">
        <v>338</v>
      </c>
      <c r="D15109" s="4" t="s">
        <v>341</v>
      </c>
      <c r="E15109" s="5">
        <v>9.2899999999999991</v>
      </c>
    </row>
    <row r="15110" spans="1:6" ht="11.25" x14ac:dyDescent="0.15">
      <c r="A15110" s="6" t="s">
        <v>337</v>
      </c>
      <c r="B15110" s="4" t="s">
        <v>213</v>
      </c>
      <c r="C15110" s="4" t="s">
        <v>338</v>
      </c>
      <c r="D15110" s="4" t="s">
        <v>340</v>
      </c>
      <c r="E15110" s="5">
        <v>13.02</v>
      </c>
    </row>
    <row r="15111" spans="1:6" ht="11.25" x14ac:dyDescent="0.15">
      <c r="A15111" s="6" t="s">
        <v>337</v>
      </c>
      <c r="B15111" s="4" t="s">
        <v>213</v>
      </c>
      <c r="C15111" s="4" t="s">
        <v>338</v>
      </c>
      <c r="D15111" s="4" t="s">
        <v>340</v>
      </c>
      <c r="E15111" s="5">
        <v>7.56</v>
      </c>
    </row>
    <row r="15112" spans="1:6" ht="11.25" x14ac:dyDescent="0.15">
      <c r="A15112" s="6" t="s">
        <v>337</v>
      </c>
      <c r="B15112" s="4" t="s">
        <v>213</v>
      </c>
      <c r="C15112" s="4" t="s">
        <v>338</v>
      </c>
      <c r="D15112" s="4" t="s">
        <v>342</v>
      </c>
      <c r="E15112" s="5">
        <v>8.57</v>
      </c>
    </row>
    <row r="15113" spans="1:6" ht="11.25" x14ac:dyDescent="0.15">
      <c r="A15113" s="6" t="s">
        <v>337</v>
      </c>
      <c r="B15113" s="4" t="s">
        <v>213</v>
      </c>
      <c r="C15113" s="4" t="s">
        <v>338</v>
      </c>
      <c r="D15113" s="4" t="s">
        <v>341</v>
      </c>
      <c r="E15113" s="5">
        <v>13.94</v>
      </c>
    </row>
    <row r="15114" spans="1:6" ht="11.25" x14ac:dyDescent="0.15">
      <c r="A15114" s="6" t="s">
        <v>337</v>
      </c>
      <c r="B15114" s="4" t="s">
        <v>213</v>
      </c>
      <c r="C15114" s="4" t="s">
        <v>338</v>
      </c>
      <c r="D15114" s="4" t="s">
        <v>341</v>
      </c>
      <c r="E15114" s="5">
        <v>5.23</v>
      </c>
    </row>
    <row r="15115" spans="1:6" ht="11.25" x14ac:dyDescent="0.15">
      <c r="A15115" s="9" t="s">
        <v>337</v>
      </c>
      <c r="B15115" s="4" t="s">
        <v>104</v>
      </c>
      <c r="C15115" s="4" t="s">
        <v>338</v>
      </c>
      <c r="D15115" s="4" t="s">
        <v>340</v>
      </c>
      <c r="E15115" s="5">
        <v>12.98</v>
      </c>
      <c r="F15115" t="s">
        <v>354</v>
      </c>
    </row>
    <row r="15116" spans="1:6" ht="11.25" x14ac:dyDescent="0.15">
      <c r="A15116" s="6" t="s">
        <v>337</v>
      </c>
      <c r="B15116" s="4" t="s">
        <v>104</v>
      </c>
      <c r="C15116" s="4" t="s">
        <v>338</v>
      </c>
      <c r="D15116" s="4" t="s">
        <v>342</v>
      </c>
      <c r="E15116" s="5">
        <v>12.39</v>
      </c>
    </row>
    <row r="15117" spans="1:6" ht="11.25" x14ac:dyDescent="0.15">
      <c r="A15117" s="6" t="s">
        <v>337</v>
      </c>
      <c r="B15117" s="4" t="s">
        <v>104</v>
      </c>
      <c r="C15117" s="4" t="s">
        <v>338</v>
      </c>
      <c r="D15117" s="4" t="s">
        <v>339</v>
      </c>
      <c r="E15117" s="5">
        <v>8.9700000000000006</v>
      </c>
    </row>
    <row r="15118" spans="1:6" ht="11.25" x14ac:dyDescent="0.15">
      <c r="A15118" s="6" t="s">
        <v>337</v>
      </c>
      <c r="B15118" s="4" t="s">
        <v>104</v>
      </c>
      <c r="C15118" s="4" t="s">
        <v>338</v>
      </c>
      <c r="D15118" s="4" t="s">
        <v>339</v>
      </c>
      <c r="E15118" s="5">
        <v>5.89</v>
      </c>
    </row>
    <row r="15119" spans="1:6" ht="11.25" x14ac:dyDescent="0.15">
      <c r="A15119" s="6" t="s">
        <v>337</v>
      </c>
      <c r="B15119" s="4" t="s">
        <v>104</v>
      </c>
      <c r="C15119" s="4" t="s">
        <v>338</v>
      </c>
      <c r="D15119" s="4" t="s">
        <v>341</v>
      </c>
      <c r="E15119" s="5">
        <v>11.86</v>
      </c>
    </row>
    <row r="15120" spans="1:6" ht="11.25" x14ac:dyDescent="0.15">
      <c r="A15120" s="6" t="s">
        <v>337</v>
      </c>
      <c r="B15120" s="4" t="s">
        <v>214</v>
      </c>
      <c r="C15120" s="4" t="s">
        <v>338</v>
      </c>
      <c r="D15120" s="4" t="s">
        <v>340</v>
      </c>
      <c r="E15120" s="5">
        <v>12.94</v>
      </c>
    </row>
    <row r="15121" spans="1:10" ht="11.25" x14ac:dyDescent="0.15">
      <c r="A15121" s="6" t="s">
        <v>337</v>
      </c>
      <c r="B15121" s="4" t="s">
        <v>214</v>
      </c>
      <c r="C15121" s="4" t="s">
        <v>338</v>
      </c>
      <c r="D15121" s="4" t="s">
        <v>341</v>
      </c>
      <c r="E15121" s="5">
        <v>12.54</v>
      </c>
    </row>
    <row r="15122" spans="1:10" ht="11.25" x14ac:dyDescent="0.15">
      <c r="A15122" s="6" t="s">
        <v>337</v>
      </c>
      <c r="B15122" s="4" t="s">
        <v>105</v>
      </c>
      <c r="C15122" s="4" t="s">
        <v>338</v>
      </c>
      <c r="D15122" s="4" t="s">
        <v>340</v>
      </c>
      <c r="E15122" s="5">
        <v>11.9</v>
      </c>
      <c r="F15122" t="s">
        <v>353</v>
      </c>
      <c r="G15122" s="17">
        <f>+E15122+E15123+E15124+E15125+E15126+E15127+E15128+E15129+E15130+E15131+E15132+E15133+E15134</f>
        <v>127.25999999999999</v>
      </c>
      <c r="H15122" s="17">
        <f>+E15135+E15136+E15137+E15138+E15139+E15140</f>
        <v>60.440000000000005</v>
      </c>
      <c r="I15122" s="18">
        <f>+(G15122/4)/(H15122/3)</f>
        <v>1.5791694242223691</v>
      </c>
      <c r="J15122" s="21">
        <f>+(B15122-$K$1)/7</f>
        <v>50</v>
      </c>
    </row>
    <row r="15123" spans="1:10" ht="11.25" x14ac:dyDescent="0.15">
      <c r="A15123" s="6" t="s">
        <v>337</v>
      </c>
      <c r="B15123" s="4" t="s">
        <v>105</v>
      </c>
      <c r="C15123" s="4" t="s">
        <v>338</v>
      </c>
      <c r="D15123" s="4" t="s">
        <v>340</v>
      </c>
      <c r="E15123" s="5">
        <v>8.9499999999999993</v>
      </c>
    </row>
    <row r="15124" spans="1:10" ht="11.25" x14ac:dyDescent="0.15">
      <c r="A15124" s="6" t="s">
        <v>337</v>
      </c>
      <c r="B15124" s="4" t="s">
        <v>105</v>
      </c>
      <c r="C15124" s="4" t="s">
        <v>338</v>
      </c>
      <c r="D15124" s="4" t="s">
        <v>342</v>
      </c>
      <c r="E15124" s="5">
        <v>12.92</v>
      </c>
    </row>
    <row r="15125" spans="1:10" ht="11.25" x14ac:dyDescent="0.15">
      <c r="A15125" s="6" t="s">
        <v>337</v>
      </c>
      <c r="B15125" s="4" t="s">
        <v>105</v>
      </c>
      <c r="C15125" s="4" t="s">
        <v>338</v>
      </c>
      <c r="D15125" s="4" t="s">
        <v>342</v>
      </c>
      <c r="E15125" s="5">
        <v>5.8</v>
      </c>
    </row>
    <row r="15126" spans="1:10" ht="11.25" x14ac:dyDescent="0.15">
      <c r="A15126" s="6" t="s">
        <v>337</v>
      </c>
      <c r="B15126" s="4" t="s">
        <v>105</v>
      </c>
      <c r="C15126" s="4" t="s">
        <v>338</v>
      </c>
      <c r="D15126" s="4" t="s">
        <v>339</v>
      </c>
      <c r="E15126" s="5">
        <v>12.53</v>
      </c>
    </row>
    <row r="15127" spans="1:10" ht="11.25" x14ac:dyDescent="0.15">
      <c r="A15127" s="6" t="s">
        <v>337</v>
      </c>
      <c r="B15127" s="4" t="s">
        <v>105</v>
      </c>
      <c r="C15127" s="4" t="s">
        <v>338</v>
      </c>
      <c r="D15127" s="4" t="s">
        <v>339</v>
      </c>
      <c r="E15127" s="5">
        <v>11.06</v>
      </c>
    </row>
    <row r="15128" spans="1:10" ht="11.25" x14ac:dyDescent="0.15">
      <c r="A15128" s="6" t="s">
        <v>337</v>
      </c>
      <c r="B15128" s="4" t="s">
        <v>105</v>
      </c>
      <c r="C15128" s="4" t="s">
        <v>338</v>
      </c>
      <c r="D15128" s="4" t="s">
        <v>341</v>
      </c>
      <c r="E15128" s="5">
        <v>12.84</v>
      </c>
    </row>
    <row r="15129" spans="1:10" ht="11.25" x14ac:dyDescent="0.15">
      <c r="A15129" s="6" t="s">
        <v>337</v>
      </c>
      <c r="B15129" s="4" t="s">
        <v>105</v>
      </c>
      <c r="C15129" s="4" t="s">
        <v>338</v>
      </c>
      <c r="D15129" s="4" t="s">
        <v>341</v>
      </c>
      <c r="E15129" s="5">
        <v>5.48</v>
      </c>
    </row>
    <row r="15130" spans="1:10" ht="11.25" x14ac:dyDescent="0.15">
      <c r="A15130" s="6" t="s">
        <v>337</v>
      </c>
      <c r="B15130" s="4" t="s">
        <v>215</v>
      </c>
      <c r="C15130" s="4" t="s">
        <v>338</v>
      </c>
      <c r="D15130" s="4" t="s">
        <v>340</v>
      </c>
      <c r="E15130" s="5">
        <v>12.52</v>
      </c>
    </row>
    <row r="15131" spans="1:10" ht="11.25" x14ac:dyDescent="0.15">
      <c r="A15131" s="6" t="s">
        <v>337</v>
      </c>
      <c r="B15131" s="4" t="s">
        <v>215</v>
      </c>
      <c r="C15131" s="4" t="s">
        <v>338</v>
      </c>
      <c r="D15131" s="4" t="s">
        <v>340</v>
      </c>
      <c r="E15131" s="5">
        <v>6.32</v>
      </c>
    </row>
    <row r="15132" spans="1:10" ht="11.25" x14ac:dyDescent="0.15">
      <c r="A15132" s="6" t="s">
        <v>337</v>
      </c>
      <c r="B15132" s="4" t="s">
        <v>215</v>
      </c>
      <c r="C15132" s="4" t="s">
        <v>338</v>
      </c>
      <c r="D15132" s="4" t="s">
        <v>342</v>
      </c>
      <c r="E15132" s="5">
        <v>8.61</v>
      </c>
    </row>
    <row r="15133" spans="1:10" ht="11.25" x14ac:dyDescent="0.15">
      <c r="A15133" s="6" t="s">
        <v>337</v>
      </c>
      <c r="B15133" s="4" t="s">
        <v>215</v>
      </c>
      <c r="C15133" s="4" t="s">
        <v>338</v>
      </c>
      <c r="D15133" s="4" t="s">
        <v>341</v>
      </c>
      <c r="E15133" s="5">
        <v>12.15</v>
      </c>
    </row>
    <row r="15134" spans="1:10" ht="11.25" x14ac:dyDescent="0.15">
      <c r="A15134" s="6" t="s">
        <v>337</v>
      </c>
      <c r="B15134" s="4" t="s">
        <v>215</v>
      </c>
      <c r="C15134" s="4" t="s">
        <v>338</v>
      </c>
      <c r="D15134" s="4" t="s">
        <v>341</v>
      </c>
      <c r="E15134" s="5">
        <v>6.18</v>
      </c>
    </row>
    <row r="15135" spans="1:10" ht="11.25" x14ac:dyDescent="0.15">
      <c r="A15135" s="6" t="s">
        <v>337</v>
      </c>
      <c r="B15135" s="4" t="s">
        <v>106</v>
      </c>
      <c r="C15135" s="4" t="s">
        <v>338</v>
      </c>
      <c r="D15135" s="4" t="s">
        <v>340</v>
      </c>
      <c r="E15135" s="5">
        <v>10.33</v>
      </c>
      <c r="F15135" t="s">
        <v>354</v>
      </c>
    </row>
    <row r="15136" spans="1:10" ht="11.25" x14ac:dyDescent="0.15">
      <c r="A15136" s="6" t="s">
        <v>337</v>
      </c>
      <c r="B15136" s="4" t="s">
        <v>106</v>
      </c>
      <c r="C15136" s="4" t="s">
        <v>338</v>
      </c>
      <c r="D15136" s="4" t="s">
        <v>342</v>
      </c>
      <c r="E15136" s="5">
        <v>9.4600000000000009</v>
      </c>
    </row>
    <row r="15137" spans="1:10" ht="11.25" x14ac:dyDescent="0.15">
      <c r="A15137" s="6" t="s">
        <v>337</v>
      </c>
      <c r="B15137" s="4" t="s">
        <v>106</v>
      </c>
      <c r="C15137" s="4" t="s">
        <v>338</v>
      </c>
      <c r="D15137" s="4" t="s">
        <v>339</v>
      </c>
      <c r="E15137" s="5">
        <v>10.8</v>
      </c>
    </row>
    <row r="15138" spans="1:10" ht="11.25" x14ac:dyDescent="0.15">
      <c r="A15138" s="6" t="s">
        <v>337</v>
      </c>
      <c r="B15138" s="4" t="s">
        <v>106</v>
      </c>
      <c r="C15138" s="4" t="s">
        <v>338</v>
      </c>
      <c r="D15138" s="4" t="s">
        <v>343</v>
      </c>
      <c r="E15138" s="5">
        <v>8.89</v>
      </c>
    </row>
    <row r="15139" spans="1:10" ht="11.25" x14ac:dyDescent="0.15">
      <c r="A15139" s="6" t="s">
        <v>337</v>
      </c>
      <c r="B15139" s="4" t="s">
        <v>216</v>
      </c>
      <c r="C15139" s="4" t="s">
        <v>338</v>
      </c>
      <c r="D15139" s="4" t="s">
        <v>340</v>
      </c>
      <c r="E15139" s="5">
        <v>10.53</v>
      </c>
    </row>
    <row r="15140" spans="1:10" ht="11.25" x14ac:dyDescent="0.15">
      <c r="A15140" s="6" t="s">
        <v>337</v>
      </c>
      <c r="B15140" s="4" t="s">
        <v>216</v>
      </c>
      <c r="C15140" s="4" t="s">
        <v>338</v>
      </c>
      <c r="D15140" s="4" t="s">
        <v>341</v>
      </c>
      <c r="E15140" s="5">
        <v>10.43</v>
      </c>
    </row>
    <row r="15141" spans="1:10" ht="11.25" x14ac:dyDescent="0.15">
      <c r="A15141" s="6" t="s">
        <v>337</v>
      </c>
      <c r="B15141" s="4" t="s">
        <v>107</v>
      </c>
      <c r="C15141" s="4" t="s">
        <v>338</v>
      </c>
      <c r="D15141" s="4" t="s">
        <v>340</v>
      </c>
      <c r="E15141" s="5">
        <v>11.35</v>
      </c>
      <c r="F15141" t="s">
        <v>353</v>
      </c>
      <c r="G15141" s="17">
        <f>+E15141+E15142+E15143+E15144+E15145+E15146+E15147+E15148+E15149+E15150+E15151+E15152+E15153</f>
        <v>119.73</v>
      </c>
      <c r="H15141" s="17">
        <f>E15161+E15154+E15155+E15156+E15157+E15158+E15159+E15160</f>
        <v>73.53</v>
      </c>
      <c r="I15141" s="18">
        <f>+(G15141/4)/(H15141/3)</f>
        <v>1.2212362301101591</v>
      </c>
      <c r="J15141" s="21">
        <f>+(B15141-$K$1)/7</f>
        <v>51</v>
      </c>
    </row>
    <row r="15142" spans="1:10" ht="11.25" x14ac:dyDescent="0.15">
      <c r="A15142" s="6" t="s">
        <v>337</v>
      </c>
      <c r="B15142" s="4" t="s">
        <v>107</v>
      </c>
      <c r="C15142" s="4" t="s">
        <v>338</v>
      </c>
      <c r="D15142" s="4" t="s">
        <v>340</v>
      </c>
      <c r="E15142" s="5">
        <v>9.35</v>
      </c>
    </row>
    <row r="15143" spans="1:10" ht="11.25" x14ac:dyDescent="0.15">
      <c r="A15143" s="6" t="s">
        <v>337</v>
      </c>
      <c r="B15143" s="4" t="s">
        <v>107</v>
      </c>
      <c r="C15143" s="4" t="s">
        <v>338</v>
      </c>
      <c r="D15143" s="4" t="s">
        <v>342</v>
      </c>
      <c r="E15143" s="5">
        <v>12.95</v>
      </c>
    </row>
    <row r="15144" spans="1:10" ht="11.25" x14ac:dyDescent="0.15">
      <c r="A15144" s="6" t="s">
        <v>337</v>
      </c>
      <c r="B15144" s="4" t="s">
        <v>107</v>
      </c>
      <c r="C15144" s="4" t="s">
        <v>338</v>
      </c>
      <c r="D15144" s="4" t="s">
        <v>342</v>
      </c>
      <c r="E15144" s="5">
        <v>3.93</v>
      </c>
    </row>
    <row r="15145" spans="1:10" ht="11.25" x14ac:dyDescent="0.15">
      <c r="A15145" s="6" t="s">
        <v>337</v>
      </c>
      <c r="B15145" s="4" t="s">
        <v>107</v>
      </c>
      <c r="C15145" s="4" t="s">
        <v>338</v>
      </c>
      <c r="D15145" s="4" t="s">
        <v>339</v>
      </c>
      <c r="E15145" s="5">
        <v>10.86</v>
      </c>
    </row>
    <row r="15146" spans="1:10" ht="11.25" x14ac:dyDescent="0.15">
      <c r="A15146" s="6" t="s">
        <v>337</v>
      </c>
      <c r="B15146" s="4" t="s">
        <v>107</v>
      </c>
      <c r="C15146" s="4" t="s">
        <v>338</v>
      </c>
      <c r="D15146" s="4" t="s">
        <v>339</v>
      </c>
      <c r="E15146" s="5">
        <v>9.11</v>
      </c>
    </row>
    <row r="15147" spans="1:10" ht="11.25" x14ac:dyDescent="0.15">
      <c r="A15147" s="6" t="s">
        <v>337</v>
      </c>
      <c r="B15147" s="4" t="s">
        <v>107</v>
      </c>
      <c r="C15147" s="4" t="s">
        <v>338</v>
      </c>
      <c r="D15147" s="4" t="s">
        <v>341</v>
      </c>
      <c r="E15147" s="5">
        <v>13.23</v>
      </c>
    </row>
    <row r="15148" spans="1:10" ht="11.25" x14ac:dyDescent="0.15">
      <c r="A15148" s="6" t="s">
        <v>337</v>
      </c>
      <c r="B15148" s="4" t="s">
        <v>107</v>
      </c>
      <c r="C15148" s="4" t="s">
        <v>338</v>
      </c>
      <c r="D15148" s="4" t="s">
        <v>341</v>
      </c>
      <c r="E15148" s="5">
        <v>6.09</v>
      </c>
    </row>
    <row r="15149" spans="1:10" ht="11.25" x14ac:dyDescent="0.15">
      <c r="A15149" s="6" t="s">
        <v>337</v>
      </c>
      <c r="B15149" s="4" t="s">
        <v>217</v>
      </c>
      <c r="C15149" s="4" t="s">
        <v>338</v>
      </c>
      <c r="D15149" s="4" t="s">
        <v>340</v>
      </c>
      <c r="E15149" s="5">
        <v>14.7</v>
      </c>
    </row>
    <row r="15150" spans="1:10" ht="11.25" x14ac:dyDescent="0.15">
      <c r="A15150" s="6" t="s">
        <v>337</v>
      </c>
      <c r="B15150" s="4" t="s">
        <v>217</v>
      </c>
      <c r="C15150" s="4" t="s">
        <v>338</v>
      </c>
      <c r="D15150" s="4" t="s">
        <v>340</v>
      </c>
      <c r="E15150" s="5">
        <v>4.79</v>
      </c>
    </row>
    <row r="15151" spans="1:10" ht="11.25" x14ac:dyDescent="0.15">
      <c r="A15151" s="6" t="s">
        <v>337</v>
      </c>
      <c r="B15151" s="4" t="s">
        <v>217</v>
      </c>
      <c r="C15151" s="4" t="s">
        <v>338</v>
      </c>
      <c r="D15151" s="4" t="s">
        <v>342</v>
      </c>
      <c r="E15151" s="5">
        <v>5.57</v>
      </c>
    </row>
    <row r="15152" spans="1:10" ht="11.25" x14ac:dyDescent="0.15">
      <c r="A15152" s="6" t="s">
        <v>337</v>
      </c>
      <c r="B15152" s="4" t="s">
        <v>217</v>
      </c>
      <c r="C15152" s="4" t="s">
        <v>338</v>
      </c>
      <c r="D15152" s="4" t="s">
        <v>341</v>
      </c>
      <c r="E15152" s="5">
        <v>12.2</v>
      </c>
    </row>
    <row r="15153" spans="1:6" ht="11.25" x14ac:dyDescent="0.15">
      <c r="A15153" s="6" t="s">
        <v>337</v>
      </c>
      <c r="B15153" s="4" t="s">
        <v>217</v>
      </c>
      <c r="C15153" s="4" t="s">
        <v>338</v>
      </c>
      <c r="D15153" s="4" t="s">
        <v>341</v>
      </c>
      <c r="E15153" s="5">
        <v>5.6</v>
      </c>
    </row>
    <row r="15154" spans="1:6" ht="11.25" x14ac:dyDescent="0.15">
      <c r="A15154" s="6" t="s">
        <v>337</v>
      </c>
      <c r="B15154" s="4" t="s">
        <v>108</v>
      </c>
      <c r="C15154" s="4" t="s">
        <v>338</v>
      </c>
      <c r="D15154" s="4" t="s">
        <v>340</v>
      </c>
      <c r="E15154" s="5">
        <v>12.05</v>
      </c>
      <c r="F15154" t="s">
        <v>354</v>
      </c>
    </row>
    <row r="15155" spans="1:6" ht="11.25" x14ac:dyDescent="0.15">
      <c r="A15155" s="6" t="s">
        <v>337</v>
      </c>
      <c r="B15155" s="4" t="s">
        <v>108</v>
      </c>
      <c r="C15155" s="4" t="s">
        <v>338</v>
      </c>
      <c r="D15155" s="4" t="s">
        <v>342</v>
      </c>
      <c r="E15155" s="5">
        <v>11.11</v>
      </c>
    </row>
    <row r="15156" spans="1:6" ht="11.25" x14ac:dyDescent="0.15">
      <c r="A15156" s="6" t="s">
        <v>337</v>
      </c>
      <c r="B15156" s="4" t="s">
        <v>108</v>
      </c>
      <c r="C15156" s="4" t="s">
        <v>338</v>
      </c>
      <c r="D15156" s="4" t="s">
        <v>339</v>
      </c>
      <c r="E15156" s="5">
        <v>9.27</v>
      </c>
    </row>
    <row r="15157" spans="1:6" ht="11.25" x14ac:dyDescent="0.15">
      <c r="A15157" s="6" t="s">
        <v>337</v>
      </c>
      <c r="B15157" s="4" t="s">
        <v>108</v>
      </c>
      <c r="C15157" s="4" t="s">
        <v>338</v>
      </c>
      <c r="D15157" s="4" t="s">
        <v>339</v>
      </c>
      <c r="E15157" s="5">
        <v>5.36</v>
      </c>
    </row>
    <row r="15158" spans="1:6" ht="11.25" x14ac:dyDescent="0.15">
      <c r="A15158" s="6" t="s">
        <v>337</v>
      </c>
      <c r="B15158" s="4" t="s">
        <v>108</v>
      </c>
      <c r="C15158" s="4" t="s">
        <v>338</v>
      </c>
      <c r="D15158" s="4" t="s">
        <v>341</v>
      </c>
      <c r="E15158" s="5">
        <v>9.86</v>
      </c>
    </row>
    <row r="15159" spans="1:6" ht="11.25" x14ac:dyDescent="0.15">
      <c r="A15159" s="6" t="s">
        <v>337</v>
      </c>
      <c r="B15159" s="4" t="s">
        <v>218</v>
      </c>
      <c r="C15159" s="4" t="s">
        <v>338</v>
      </c>
      <c r="D15159" s="4" t="s">
        <v>340</v>
      </c>
      <c r="E15159" s="5">
        <v>11.53</v>
      </c>
    </row>
    <row r="15160" spans="1:6" ht="11.25" x14ac:dyDescent="0.15">
      <c r="A15160" s="6" t="s">
        <v>337</v>
      </c>
      <c r="B15160" s="4" t="s">
        <v>218</v>
      </c>
      <c r="C15160" s="4" t="s">
        <v>338</v>
      </c>
      <c r="D15160" s="4" t="s">
        <v>342</v>
      </c>
      <c r="E15160" s="5">
        <v>1.84</v>
      </c>
    </row>
    <row r="15161" spans="1:6" ht="11.25" x14ac:dyDescent="0.15">
      <c r="A15161" s="6" t="s">
        <v>337</v>
      </c>
      <c r="B15161" s="4" t="s">
        <v>218</v>
      </c>
      <c r="C15161" s="4" t="s">
        <v>338</v>
      </c>
      <c r="D15161" s="4" t="s">
        <v>341</v>
      </c>
      <c r="E15161" s="5">
        <v>12.51</v>
      </c>
    </row>
    <row r="15162" spans="1:6" ht="11.25" x14ac:dyDescent="0.15">
      <c r="A15162" s="6" t="s">
        <v>337</v>
      </c>
      <c r="B15162" s="4" t="s">
        <v>219</v>
      </c>
      <c r="C15162" s="4" t="s">
        <v>338</v>
      </c>
      <c r="D15162" s="4" t="s">
        <v>340</v>
      </c>
      <c r="E15162" s="5">
        <v>14.09</v>
      </c>
      <c r="F15162" s="13" t="s">
        <v>353</v>
      </c>
    </row>
    <row r="15163" spans="1:6" ht="11.25" x14ac:dyDescent="0.15">
      <c r="A15163" s="6" t="s">
        <v>337</v>
      </c>
      <c r="B15163" s="4" t="s">
        <v>219</v>
      </c>
      <c r="C15163" s="4" t="s">
        <v>338</v>
      </c>
      <c r="D15163" s="4" t="s">
        <v>340</v>
      </c>
      <c r="E15163" s="5">
        <v>4.71</v>
      </c>
      <c r="F15163" s="13"/>
    </row>
    <row r="15164" spans="1:6" ht="11.25" x14ac:dyDescent="0.15">
      <c r="A15164" s="6" t="s">
        <v>337</v>
      </c>
      <c r="B15164" s="4" t="s">
        <v>219</v>
      </c>
      <c r="C15164" s="4" t="s">
        <v>338</v>
      </c>
      <c r="D15164" s="4" t="s">
        <v>342</v>
      </c>
      <c r="E15164" s="5">
        <v>4.4400000000000004</v>
      </c>
      <c r="F15164" s="13"/>
    </row>
    <row r="15165" spans="1:6" ht="11.25" x14ac:dyDescent="0.15">
      <c r="A15165" s="9" t="s">
        <v>337</v>
      </c>
      <c r="B15165" s="4" t="s">
        <v>219</v>
      </c>
      <c r="C15165" s="4" t="s">
        <v>338</v>
      </c>
      <c r="D15165" s="4" t="s">
        <v>341</v>
      </c>
      <c r="E15165" s="5">
        <v>12.54</v>
      </c>
      <c r="F15165" s="13"/>
    </row>
    <row r="15166" spans="1:6" ht="11.25" x14ac:dyDescent="0.15">
      <c r="A15166" s="6" t="s">
        <v>337</v>
      </c>
      <c r="B15166" s="4" t="s">
        <v>219</v>
      </c>
      <c r="C15166" s="4" t="s">
        <v>338</v>
      </c>
      <c r="D15166" s="4" t="s">
        <v>341</v>
      </c>
      <c r="E15166" s="5">
        <v>6.66</v>
      </c>
      <c r="F15166" s="13"/>
    </row>
    <row r="15167" spans="1:6" ht="11.25" x14ac:dyDescent="0.15">
      <c r="A15167" s="6" t="s">
        <v>337</v>
      </c>
      <c r="B15167" s="4" t="s">
        <v>109</v>
      </c>
      <c r="C15167" s="4" t="s">
        <v>338</v>
      </c>
      <c r="D15167" s="4" t="s">
        <v>340</v>
      </c>
      <c r="E15167" s="5">
        <v>11.1</v>
      </c>
      <c r="F15167" s="13" t="s">
        <v>354</v>
      </c>
    </row>
    <row r="15168" spans="1:6" ht="11.25" x14ac:dyDescent="0.15">
      <c r="A15168" s="6" t="s">
        <v>337</v>
      </c>
      <c r="B15168" s="4" t="s">
        <v>109</v>
      </c>
      <c r="C15168" s="4" t="s">
        <v>338</v>
      </c>
      <c r="D15168" s="4" t="s">
        <v>340</v>
      </c>
      <c r="E15168" s="5">
        <v>12.02</v>
      </c>
    </row>
    <row r="15169" spans="1:14" ht="11.25" x14ac:dyDescent="0.15">
      <c r="A15169" s="6" t="s">
        <v>337</v>
      </c>
      <c r="B15169" s="4" t="s">
        <v>109</v>
      </c>
      <c r="C15169" s="4" t="s">
        <v>338</v>
      </c>
      <c r="D15169" s="4" t="s">
        <v>340</v>
      </c>
      <c r="E15169" s="5">
        <v>11.03</v>
      </c>
    </row>
    <row r="15170" spans="1:14" ht="11.25" x14ac:dyDescent="0.15">
      <c r="A15170" s="6" t="s">
        <v>337</v>
      </c>
      <c r="B15170" s="4" t="s">
        <v>109</v>
      </c>
      <c r="C15170" s="4" t="s">
        <v>338</v>
      </c>
      <c r="D15170" s="4" t="s">
        <v>342</v>
      </c>
      <c r="E15170" s="5">
        <v>12.56</v>
      </c>
    </row>
    <row r="15171" spans="1:14" ht="11.25" x14ac:dyDescent="0.15">
      <c r="A15171" s="6" t="s">
        <v>337</v>
      </c>
      <c r="B15171" s="4" t="s">
        <v>109</v>
      </c>
      <c r="C15171" s="4" t="s">
        <v>338</v>
      </c>
      <c r="D15171" s="4" t="s">
        <v>342</v>
      </c>
      <c r="E15171" s="5">
        <v>11.8</v>
      </c>
    </row>
    <row r="15172" spans="1:14" ht="11.25" x14ac:dyDescent="0.15">
      <c r="A15172" s="6" t="s">
        <v>337</v>
      </c>
      <c r="B15172" s="4" t="s">
        <v>109</v>
      </c>
      <c r="C15172" s="4" t="s">
        <v>338</v>
      </c>
      <c r="D15172" s="4" t="s">
        <v>339</v>
      </c>
      <c r="E15172" s="5">
        <v>12.44</v>
      </c>
    </row>
    <row r="15173" spans="1:14" ht="11.25" x14ac:dyDescent="0.15">
      <c r="A15173" s="6" t="s">
        <v>337</v>
      </c>
      <c r="B15173" s="4" t="s">
        <v>109</v>
      </c>
      <c r="C15173" s="4" t="s">
        <v>338</v>
      </c>
      <c r="D15173" s="4" t="s">
        <v>339</v>
      </c>
      <c r="E15173" s="5">
        <v>12.48</v>
      </c>
    </row>
    <row r="15174" spans="1:14" ht="11.25" x14ac:dyDescent="0.15">
      <c r="A15174" s="6" t="s">
        <v>337</v>
      </c>
      <c r="B15174" s="4" t="s">
        <v>109</v>
      </c>
      <c r="C15174" s="4" t="s">
        <v>338</v>
      </c>
      <c r="D15174" s="4" t="s">
        <v>339</v>
      </c>
      <c r="E15174" s="5">
        <v>11.24</v>
      </c>
    </row>
    <row r="15175" spans="1:14" ht="11.25" x14ac:dyDescent="0.15">
      <c r="A15175" s="6" t="s">
        <v>337</v>
      </c>
      <c r="B15175" s="4" t="s">
        <v>109</v>
      </c>
      <c r="C15175" s="4" t="s">
        <v>338</v>
      </c>
      <c r="D15175" s="4" t="s">
        <v>341</v>
      </c>
      <c r="E15175" s="5">
        <v>12.38</v>
      </c>
    </row>
    <row r="15176" spans="1:14" ht="11.25" x14ac:dyDescent="0.15">
      <c r="A15176" s="6" t="s">
        <v>337</v>
      </c>
      <c r="B15176" s="4" t="s">
        <v>109</v>
      </c>
      <c r="C15176" s="4" t="s">
        <v>338</v>
      </c>
      <c r="D15176" s="4" t="s">
        <v>341</v>
      </c>
      <c r="E15176" s="5">
        <v>12.54</v>
      </c>
    </row>
    <row r="15177" spans="1:14" ht="11.25" x14ac:dyDescent="0.15">
      <c r="A15177" s="6" t="s">
        <v>337</v>
      </c>
      <c r="B15177" s="4" t="s">
        <v>109</v>
      </c>
      <c r="C15177" s="4" t="s">
        <v>338</v>
      </c>
      <c r="D15177" s="4" t="s">
        <v>341</v>
      </c>
      <c r="E15177" s="5">
        <v>3.08</v>
      </c>
    </row>
    <row r="15178" spans="1:14" ht="11.25" x14ac:dyDescent="0.15">
      <c r="A15178" s="6" t="s">
        <v>337</v>
      </c>
      <c r="B15178" s="4" t="s">
        <v>220</v>
      </c>
      <c r="C15178" s="4" t="s">
        <v>338</v>
      </c>
      <c r="D15178" s="4" t="s">
        <v>340</v>
      </c>
      <c r="E15178" s="5">
        <v>8.92</v>
      </c>
    </row>
    <row r="15179" spans="1:14" ht="11.25" x14ac:dyDescent="0.15">
      <c r="A15179" s="6" t="s">
        <v>337</v>
      </c>
      <c r="B15179" s="4" t="s">
        <v>220</v>
      </c>
      <c r="C15179" s="4" t="s">
        <v>338</v>
      </c>
      <c r="D15179" s="4" t="s">
        <v>340</v>
      </c>
      <c r="E15179" s="5">
        <v>6.73</v>
      </c>
    </row>
    <row r="15180" spans="1:14" ht="11.25" x14ac:dyDescent="0.15">
      <c r="A15180" s="6" t="s">
        <v>337</v>
      </c>
      <c r="B15180" s="4" t="s">
        <v>220</v>
      </c>
      <c r="C15180" s="4" t="s">
        <v>338</v>
      </c>
      <c r="D15180" s="4" t="s">
        <v>342</v>
      </c>
      <c r="E15180" s="5">
        <v>4.24</v>
      </c>
    </row>
    <row r="15181" spans="1:14" ht="11.25" x14ac:dyDescent="0.15">
      <c r="A15181" s="6" t="s">
        <v>337</v>
      </c>
      <c r="B15181" s="4" t="s">
        <v>220</v>
      </c>
      <c r="C15181" s="4" t="s">
        <v>338</v>
      </c>
      <c r="D15181" s="4" t="s">
        <v>341</v>
      </c>
      <c r="E15181" s="5">
        <v>11.21</v>
      </c>
    </row>
    <row r="15182" spans="1:14" ht="11.25" x14ac:dyDescent="0.15">
      <c r="A15182" s="6" t="s">
        <v>337</v>
      </c>
      <c r="B15182" s="4" t="s">
        <v>220</v>
      </c>
      <c r="C15182" s="4" t="s">
        <v>338</v>
      </c>
      <c r="D15182" s="4" t="s">
        <v>341</v>
      </c>
      <c r="E15182" s="5">
        <v>4.97</v>
      </c>
    </row>
    <row r="15183" spans="1:14" ht="11.25" x14ac:dyDescent="0.15">
      <c r="A15183" s="6" t="s">
        <v>337</v>
      </c>
      <c r="E15183" s="15">
        <f>+SUM(E14134:E15182)</f>
        <v>11829.770000000019</v>
      </c>
      <c r="I15183" s="14">
        <f>AVERAGE(I14134:I15182)</f>
        <v>1.3409390839114983</v>
      </c>
      <c r="J15183" s="14">
        <f>STDEV(I14134:I15182)</f>
        <v>0.39154774593507341</v>
      </c>
      <c r="K15183">
        <f>COUNT(I14134:I15182)</f>
        <v>43</v>
      </c>
      <c r="L15183" s="14">
        <f>+I15183-1</f>
        <v>0.3409390839114983</v>
      </c>
      <c r="M15183">
        <f>+SQRT(K15183)</f>
        <v>6.5574385243020004</v>
      </c>
      <c r="N15183">
        <f>+L15183/(J15183/M15183)</f>
        <v>5.7098709071669989</v>
      </c>
    </row>
    <row r="15184" spans="1:14" ht="11.25" x14ac:dyDescent="0.15">
      <c r="A15184" s="6" t="s">
        <v>345</v>
      </c>
      <c r="B15184" s="4" t="s">
        <v>113</v>
      </c>
      <c r="C15184" s="4" t="s">
        <v>338</v>
      </c>
      <c r="D15184" s="4" t="s">
        <v>342</v>
      </c>
      <c r="E15184" s="5">
        <v>15.51</v>
      </c>
      <c r="F15184" t="s">
        <v>353</v>
      </c>
      <c r="G15184" s="17">
        <f>+E15184+E15185+E15186</f>
        <v>41.06</v>
      </c>
      <c r="H15184" s="17">
        <f>E15187+E15188+E15189</f>
        <v>25.86</v>
      </c>
      <c r="I15184" s="18">
        <f>+(G15184/4)/(H15184/3)</f>
        <v>1.1908352668213458</v>
      </c>
      <c r="J15184" s="21">
        <f>+(B15184-$L$1)/7</f>
        <v>1</v>
      </c>
    </row>
    <row r="15185" spans="1:10" ht="11.25" x14ac:dyDescent="0.15">
      <c r="A15185" s="6" t="s">
        <v>345</v>
      </c>
      <c r="B15185" s="4" t="s">
        <v>113</v>
      </c>
      <c r="C15185" s="4" t="s">
        <v>338</v>
      </c>
      <c r="D15185" s="4" t="s">
        <v>339</v>
      </c>
      <c r="E15185" s="5">
        <v>14.9</v>
      </c>
    </row>
    <row r="15186" spans="1:10" ht="11.25" x14ac:dyDescent="0.15">
      <c r="A15186" s="6" t="s">
        <v>345</v>
      </c>
      <c r="B15186" s="4" t="s">
        <v>113</v>
      </c>
      <c r="C15186" s="4" t="s">
        <v>338</v>
      </c>
      <c r="D15186" s="4" t="s">
        <v>339</v>
      </c>
      <c r="E15186" s="5">
        <v>10.65</v>
      </c>
    </row>
    <row r="15187" spans="1:10" ht="11.25" x14ac:dyDescent="0.15">
      <c r="A15187" s="6" t="s">
        <v>345</v>
      </c>
      <c r="B15187" s="4" t="s">
        <v>114</v>
      </c>
      <c r="C15187" s="4" t="s">
        <v>338</v>
      </c>
      <c r="D15187" s="4" t="s">
        <v>342</v>
      </c>
      <c r="E15187" s="5">
        <v>9.92</v>
      </c>
      <c r="F15187" t="s">
        <v>354</v>
      </c>
    </row>
    <row r="15188" spans="1:10" ht="11.25" x14ac:dyDescent="0.15">
      <c r="A15188" s="6" t="s">
        <v>345</v>
      </c>
      <c r="B15188" s="4" t="s">
        <v>114</v>
      </c>
      <c r="C15188" s="4" t="s">
        <v>338</v>
      </c>
      <c r="D15188" s="4" t="s">
        <v>342</v>
      </c>
      <c r="E15188" s="5">
        <v>3.1</v>
      </c>
    </row>
    <row r="15189" spans="1:10" ht="11.25" x14ac:dyDescent="0.15">
      <c r="A15189" s="6" t="s">
        <v>345</v>
      </c>
      <c r="B15189" s="4" t="s">
        <v>114</v>
      </c>
      <c r="C15189" s="4" t="s">
        <v>338</v>
      </c>
      <c r="D15189" s="4" t="s">
        <v>339</v>
      </c>
      <c r="E15189" s="5">
        <v>12.84</v>
      </c>
    </row>
    <row r="15190" spans="1:10" ht="11.25" x14ac:dyDescent="0.15">
      <c r="A15190" s="6" t="s">
        <v>345</v>
      </c>
      <c r="B15190" s="4" t="s">
        <v>115</v>
      </c>
      <c r="C15190" s="4" t="s">
        <v>338</v>
      </c>
      <c r="D15190" s="4" t="s">
        <v>342</v>
      </c>
      <c r="E15190" s="5">
        <v>10.93</v>
      </c>
      <c r="F15190" t="s">
        <v>353</v>
      </c>
      <c r="G15190" s="17">
        <f>+E15190+E15191+E15192</f>
        <v>29.53</v>
      </c>
      <c r="H15190" s="17">
        <f>E15193+E15194</f>
        <v>28.68</v>
      </c>
      <c r="I15190" s="18">
        <f>+(G15190/4)/(H15190/3)</f>
        <v>0.77222803347280333</v>
      </c>
      <c r="J15190" s="21">
        <f>+(B15190-$L$1)/7</f>
        <v>2</v>
      </c>
    </row>
    <row r="15191" spans="1:10" ht="11.25" x14ac:dyDescent="0.15">
      <c r="A15191" s="6" t="s">
        <v>345</v>
      </c>
      <c r="B15191" s="4" t="s">
        <v>115</v>
      </c>
      <c r="C15191" s="4" t="s">
        <v>338</v>
      </c>
      <c r="D15191" s="4" t="s">
        <v>339</v>
      </c>
      <c r="E15191" s="5">
        <v>11.27</v>
      </c>
    </row>
    <row r="15192" spans="1:10" ht="11.25" x14ac:dyDescent="0.15">
      <c r="A15192" s="6" t="s">
        <v>345</v>
      </c>
      <c r="B15192" s="4" t="s">
        <v>115</v>
      </c>
      <c r="C15192" s="4" t="s">
        <v>338</v>
      </c>
      <c r="D15192" s="4" t="s">
        <v>339</v>
      </c>
      <c r="E15192" s="5">
        <v>7.33</v>
      </c>
    </row>
    <row r="15193" spans="1:10" ht="11.25" x14ac:dyDescent="0.15">
      <c r="A15193" s="6" t="s">
        <v>345</v>
      </c>
      <c r="B15193" s="4" t="s">
        <v>116</v>
      </c>
      <c r="C15193" s="4" t="s">
        <v>338</v>
      </c>
      <c r="D15193" s="4" t="s">
        <v>342</v>
      </c>
      <c r="E15193" s="5">
        <v>12.87</v>
      </c>
      <c r="F15193" t="s">
        <v>354</v>
      </c>
    </row>
    <row r="15194" spans="1:10" ht="11.25" x14ac:dyDescent="0.15">
      <c r="A15194" s="6" t="s">
        <v>345</v>
      </c>
      <c r="B15194" s="4" t="s">
        <v>116</v>
      </c>
      <c r="C15194" s="4" t="s">
        <v>338</v>
      </c>
      <c r="D15194" s="4" t="s">
        <v>339</v>
      </c>
      <c r="E15194" s="5">
        <v>15.81</v>
      </c>
    </row>
    <row r="15195" spans="1:10" ht="11.25" x14ac:dyDescent="0.15">
      <c r="A15195" s="6" t="s">
        <v>345</v>
      </c>
      <c r="B15195" s="4" t="s">
        <v>117</v>
      </c>
      <c r="C15195" s="4" t="s">
        <v>338</v>
      </c>
      <c r="D15195" s="4" t="s">
        <v>342</v>
      </c>
      <c r="E15195" s="5">
        <v>12.66</v>
      </c>
      <c r="F15195" s="13" t="s">
        <v>353</v>
      </c>
      <c r="G15195" s="17">
        <f>+E15195+E15196+E15197</f>
        <v>34.03</v>
      </c>
      <c r="H15195" s="17">
        <f>E15198+E15199</f>
        <v>22.39</v>
      </c>
      <c r="I15195" s="18">
        <f>+(G15195/4)/(H15195/3)</f>
        <v>1.1399062081286289</v>
      </c>
      <c r="J15195" s="21">
        <f>+(B15195-$L$1)/7</f>
        <v>3</v>
      </c>
    </row>
    <row r="15196" spans="1:10" ht="11.25" x14ac:dyDescent="0.15">
      <c r="A15196" s="6" t="s">
        <v>345</v>
      </c>
      <c r="B15196" s="4" t="s">
        <v>117</v>
      </c>
      <c r="C15196" s="4" t="s">
        <v>338</v>
      </c>
      <c r="D15196" s="4" t="s">
        <v>339</v>
      </c>
      <c r="E15196" s="5">
        <v>12.96</v>
      </c>
      <c r="F15196" s="13"/>
    </row>
    <row r="15197" spans="1:10" ht="11.25" x14ac:dyDescent="0.15">
      <c r="A15197" s="6" t="s">
        <v>345</v>
      </c>
      <c r="B15197" s="4" t="s">
        <v>117</v>
      </c>
      <c r="C15197" s="4" t="s">
        <v>338</v>
      </c>
      <c r="D15197" s="4" t="s">
        <v>339</v>
      </c>
      <c r="E15197" s="5">
        <v>8.41</v>
      </c>
      <c r="F15197" s="13"/>
    </row>
    <row r="15198" spans="1:10" ht="11.25" x14ac:dyDescent="0.15">
      <c r="A15198" s="6" t="s">
        <v>345</v>
      </c>
      <c r="B15198" s="4" t="s">
        <v>119</v>
      </c>
      <c r="C15198" s="4" t="s">
        <v>338</v>
      </c>
      <c r="D15198" s="4" t="s">
        <v>342</v>
      </c>
      <c r="E15198" s="5">
        <v>9.64</v>
      </c>
      <c r="F15198" s="13" t="s">
        <v>354</v>
      </c>
    </row>
    <row r="15199" spans="1:10" ht="11.25" x14ac:dyDescent="0.15">
      <c r="A15199" s="6" t="s">
        <v>345</v>
      </c>
      <c r="B15199" s="4" t="s">
        <v>119</v>
      </c>
      <c r="C15199" s="4" t="s">
        <v>338</v>
      </c>
      <c r="D15199" s="4" t="s">
        <v>339</v>
      </c>
      <c r="E15199" s="5">
        <v>12.75</v>
      </c>
    </row>
    <row r="15200" spans="1:10" ht="11.25" x14ac:dyDescent="0.15">
      <c r="A15200" s="6" t="s">
        <v>345</v>
      </c>
      <c r="B15200" s="4" t="s">
        <v>120</v>
      </c>
      <c r="C15200" s="4" t="s">
        <v>338</v>
      </c>
      <c r="D15200" s="4" t="s">
        <v>342</v>
      </c>
      <c r="E15200" s="5">
        <v>12.25</v>
      </c>
      <c r="F15200" t="s">
        <v>353</v>
      </c>
      <c r="G15200" s="17">
        <f>+E15200+E15201+E15202</f>
        <v>32.440000000000005</v>
      </c>
      <c r="H15200" s="17">
        <f>E15203+E15204</f>
        <v>27.4</v>
      </c>
      <c r="I15200" s="18">
        <f>+(G15200/4)/(H15200/3)</f>
        <v>0.88795620437956224</v>
      </c>
      <c r="J15200" s="21">
        <f>+(B15200-$L$1)/7</f>
        <v>4</v>
      </c>
    </row>
    <row r="15201" spans="1:10" ht="11.25" x14ac:dyDescent="0.15">
      <c r="A15201" s="6" t="s">
        <v>345</v>
      </c>
      <c r="B15201" s="4" t="s">
        <v>120</v>
      </c>
      <c r="C15201" s="4" t="s">
        <v>338</v>
      </c>
      <c r="D15201" s="4" t="s">
        <v>339</v>
      </c>
      <c r="E15201" s="5">
        <v>12.56</v>
      </c>
    </row>
    <row r="15202" spans="1:10" ht="11.25" x14ac:dyDescent="0.15">
      <c r="A15202" s="6" t="s">
        <v>345</v>
      </c>
      <c r="B15202" s="4" t="s">
        <v>120</v>
      </c>
      <c r="C15202" s="4" t="s">
        <v>338</v>
      </c>
      <c r="D15202" s="4" t="s">
        <v>339</v>
      </c>
      <c r="E15202" s="5">
        <v>7.63</v>
      </c>
    </row>
    <row r="15203" spans="1:10" ht="11.25" x14ac:dyDescent="0.15">
      <c r="A15203" s="6" t="s">
        <v>345</v>
      </c>
      <c r="B15203" s="4" t="s">
        <v>121</v>
      </c>
      <c r="C15203" s="4" t="s">
        <v>338</v>
      </c>
      <c r="D15203" s="4" t="s">
        <v>342</v>
      </c>
      <c r="E15203" s="5">
        <v>12.13</v>
      </c>
      <c r="F15203" t="s">
        <v>354</v>
      </c>
    </row>
    <row r="15204" spans="1:10" ht="11.25" x14ac:dyDescent="0.15">
      <c r="A15204" s="6" t="s">
        <v>345</v>
      </c>
      <c r="B15204" s="4" t="s">
        <v>121</v>
      </c>
      <c r="C15204" s="4" t="s">
        <v>338</v>
      </c>
      <c r="D15204" s="4" t="s">
        <v>339</v>
      </c>
      <c r="E15204" s="5">
        <v>15.27</v>
      </c>
    </row>
    <row r="15205" spans="1:10" ht="11.25" x14ac:dyDescent="0.15">
      <c r="A15205" s="9" t="s">
        <v>345</v>
      </c>
      <c r="B15205" s="4" t="s">
        <v>122</v>
      </c>
      <c r="C15205" s="4" t="s">
        <v>338</v>
      </c>
      <c r="D15205" s="4" t="s">
        <v>342</v>
      </c>
      <c r="E15205" s="5">
        <v>13.43</v>
      </c>
      <c r="F15205" t="s">
        <v>353</v>
      </c>
      <c r="G15205" s="17">
        <f>+E15205+E15206+E15207</f>
        <v>33.879999999999995</v>
      </c>
      <c r="H15205" s="17">
        <f>E15208+E15209</f>
        <v>19.22</v>
      </c>
      <c r="I15205" s="18">
        <f>+(G15205/4)/(H15205/3)</f>
        <v>1.3220603537981268</v>
      </c>
      <c r="J15205" s="21">
        <f>+(B15205-$L$1)/7</f>
        <v>5</v>
      </c>
    </row>
    <row r="15206" spans="1:10" ht="11.25" x14ac:dyDescent="0.15">
      <c r="A15206" s="6" t="s">
        <v>345</v>
      </c>
      <c r="B15206" s="4" t="s">
        <v>122</v>
      </c>
      <c r="C15206" s="4" t="s">
        <v>338</v>
      </c>
      <c r="D15206" s="4" t="s">
        <v>339</v>
      </c>
      <c r="E15206" s="5">
        <v>11.91</v>
      </c>
    </row>
    <row r="15207" spans="1:10" ht="11.25" x14ac:dyDescent="0.15">
      <c r="A15207" s="6" t="s">
        <v>345</v>
      </c>
      <c r="B15207" s="4" t="s">
        <v>122</v>
      </c>
      <c r="C15207" s="4" t="s">
        <v>338</v>
      </c>
      <c r="D15207" s="4" t="s">
        <v>339</v>
      </c>
      <c r="E15207" s="5">
        <v>8.5399999999999991</v>
      </c>
    </row>
    <row r="15208" spans="1:10" ht="11.25" x14ac:dyDescent="0.15">
      <c r="A15208" s="6" t="s">
        <v>345</v>
      </c>
      <c r="B15208" s="4" t="s">
        <v>123</v>
      </c>
      <c r="C15208" s="4" t="s">
        <v>338</v>
      </c>
      <c r="D15208" s="4" t="s">
        <v>342</v>
      </c>
      <c r="E15208" s="5">
        <v>7.71</v>
      </c>
      <c r="F15208" t="s">
        <v>354</v>
      </c>
    </row>
    <row r="15209" spans="1:10" ht="11.25" x14ac:dyDescent="0.15">
      <c r="A15209" s="6" t="s">
        <v>345</v>
      </c>
      <c r="B15209" s="4" t="s">
        <v>123</v>
      </c>
      <c r="C15209" s="4" t="s">
        <v>338</v>
      </c>
      <c r="D15209" s="4" t="s">
        <v>339</v>
      </c>
      <c r="E15209" s="5">
        <v>11.51</v>
      </c>
    </row>
    <row r="15210" spans="1:10" ht="11.25" x14ac:dyDescent="0.15">
      <c r="A15210" s="6" t="s">
        <v>345</v>
      </c>
      <c r="B15210" s="4" t="s">
        <v>124</v>
      </c>
      <c r="C15210" s="4" t="s">
        <v>338</v>
      </c>
      <c r="D15210" s="4" t="s">
        <v>342</v>
      </c>
      <c r="E15210" s="5">
        <v>12.8</v>
      </c>
      <c r="F15210" t="s">
        <v>353</v>
      </c>
      <c r="G15210" s="17">
        <f>+E15210+E15211+E15212</f>
        <v>36.29</v>
      </c>
      <c r="H15210" s="17">
        <f>E15213+E15214</f>
        <v>6.35</v>
      </c>
      <c r="I15210" s="18">
        <f>+(G15210/4)/(H15210/3)</f>
        <v>4.2862204724409443</v>
      </c>
      <c r="J15210" s="21">
        <f>+(B15210-$L$1)/7</f>
        <v>6</v>
      </c>
    </row>
    <row r="15211" spans="1:10" ht="11.25" x14ac:dyDescent="0.15">
      <c r="A15211" s="6" t="s">
        <v>345</v>
      </c>
      <c r="B15211" s="4" t="s">
        <v>124</v>
      </c>
      <c r="C15211" s="4" t="s">
        <v>338</v>
      </c>
      <c r="D15211" s="4" t="s">
        <v>339</v>
      </c>
      <c r="E15211" s="5">
        <v>13.07</v>
      </c>
    </row>
    <row r="15212" spans="1:10" ht="11.25" x14ac:dyDescent="0.15">
      <c r="A15212" s="6" t="s">
        <v>345</v>
      </c>
      <c r="B15212" s="4" t="s">
        <v>124</v>
      </c>
      <c r="C15212" s="4" t="s">
        <v>338</v>
      </c>
      <c r="D15212" s="4" t="s">
        <v>339</v>
      </c>
      <c r="E15212" s="5">
        <v>10.42</v>
      </c>
    </row>
    <row r="15213" spans="1:10" ht="11.25" x14ac:dyDescent="0.15">
      <c r="A15213" s="6" t="s">
        <v>345</v>
      </c>
      <c r="B15213" s="4" t="s">
        <v>125</v>
      </c>
      <c r="C15213" s="4" t="s">
        <v>338</v>
      </c>
      <c r="D15213" s="4" t="s">
        <v>342</v>
      </c>
      <c r="E15213" s="5">
        <v>2.5</v>
      </c>
      <c r="F15213" t="s">
        <v>354</v>
      </c>
    </row>
    <row r="15214" spans="1:10" ht="11.25" x14ac:dyDescent="0.15">
      <c r="A15214" s="6" t="s">
        <v>345</v>
      </c>
      <c r="B15214" s="4" t="s">
        <v>125</v>
      </c>
      <c r="C15214" s="4" t="s">
        <v>338</v>
      </c>
      <c r="D15214" s="4" t="s">
        <v>339</v>
      </c>
      <c r="E15214" s="5">
        <v>3.85</v>
      </c>
    </row>
    <row r="15215" spans="1:10" ht="11.25" x14ac:dyDescent="0.15">
      <c r="A15215" s="6" t="s">
        <v>345</v>
      </c>
      <c r="B15215" s="4" t="s">
        <v>126</v>
      </c>
      <c r="C15215" s="4" t="s">
        <v>338</v>
      </c>
      <c r="D15215" s="4" t="s">
        <v>342</v>
      </c>
      <c r="E15215" s="5">
        <v>16.13</v>
      </c>
      <c r="F15215" t="s">
        <v>353</v>
      </c>
      <c r="G15215" s="17">
        <f>+E15215+E15216+E15217</f>
        <v>40.33</v>
      </c>
      <c r="H15215" s="17">
        <f>E15218+E15219</f>
        <v>20.009999999999998</v>
      </c>
      <c r="I15215" s="18">
        <f>+(G15215/4)/(H15215/3)</f>
        <v>1.5116191904047978</v>
      </c>
      <c r="J15215" s="21">
        <f>+(B15215-$L$1)/7</f>
        <v>7</v>
      </c>
    </row>
    <row r="15216" spans="1:10" ht="11.25" x14ac:dyDescent="0.15">
      <c r="A15216" s="6" t="s">
        <v>345</v>
      </c>
      <c r="B15216" s="4" t="s">
        <v>126</v>
      </c>
      <c r="C15216" s="4" t="s">
        <v>338</v>
      </c>
      <c r="D15216" s="4" t="s">
        <v>339</v>
      </c>
      <c r="E15216" s="5">
        <v>14.98</v>
      </c>
    </row>
    <row r="15217" spans="1:10" ht="11.25" x14ac:dyDescent="0.15">
      <c r="A15217" s="6" t="s">
        <v>345</v>
      </c>
      <c r="B15217" s="4" t="s">
        <v>126</v>
      </c>
      <c r="C15217" s="4" t="s">
        <v>338</v>
      </c>
      <c r="D15217" s="4" t="s">
        <v>339</v>
      </c>
      <c r="E15217" s="5">
        <v>9.2200000000000006</v>
      </c>
    </row>
    <row r="15218" spans="1:10" ht="11.25" x14ac:dyDescent="0.15">
      <c r="A15218" s="6" t="s">
        <v>345</v>
      </c>
      <c r="B15218" s="4" t="s">
        <v>127</v>
      </c>
      <c r="C15218" s="4" t="s">
        <v>338</v>
      </c>
      <c r="D15218" s="4" t="s">
        <v>342</v>
      </c>
      <c r="E15218" s="5">
        <v>9.25</v>
      </c>
      <c r="F15218" t="s">
        <v>354</v>
      </c>
    </row>
    <row r="15219" spans="1:10" ht="11.25" x14ac:dyDescent="0.15">
      <c r="A15219" s="6" t="s">
        <v>345</v>
      </c>
      <c r="B15219" s="4" t="s">
        <v>127</v>
      </c>
      <c r="C15219" s="4" t="s">
        <v>338</v>
      </c>
      <c r="D15219" s="4" t="s">
        <v>339</v>
      </c>
      <c r="E15219" s="5">
        <v>10.76</v>
      </c>
    </row>
    <row r="15220" spans="1:10" ht="11.25" x14ac:dyDescent="0.15">
      <c r="A15220" s="6" t="s">
        <v>345</v>
      </c>
      <c r="B15220" s="4" t="s">
        <v>128</v>
      </c>
      <c r="C15220" s="4" t="s">
        <v>338</v>
      </c>
      <c r="D15220" s="4" t="s">
        <v>342</v>
      </c>
      <c r="E15220" s="5">
        <v>13.8</v>
      </c>
      <c r="F15220" s="13" t="s">
        <v>353</v>
      </c>
      <c r="G15220" s="17">
        <f>+E15220+E15221+E15222</f>
        <v>39.29</v>
      </c>
      <c r="H15220" s="17">
        <f>E15223+E15224</f>
        <v>25.21</v>
      </c>
      <c r="I15220" s="18">
        <f>+(G15220/4)/(H15220/3)</f>
        <v>1.1688813962713207</v>
      </c>
      <c r="J15220" s="21">
        <f>+(B15220-$L$1)/7</f>
        <v>8</v>
      </c>
    </row>
    <row r="15221" spans="1:10" ht="11.25" x14ac:dyDescent="0.15">
      <c r="A15221" s="6" t="s">
        <v>345</v>
      </c>
      <c r="B15221" s="4" t="s">
        <v>128</v>
      </c>
      <c r="C15221" s="4" t="s">
        <v>338</v>
      </c>
      <c r="D15221" s="4" t="s">
        <v>339</v>
      </c>
      <c r="E15221" s="5">
        <v>13.16</v>
      </c>
      <c r="F15221" s="13"/>
    </row>
    <row r="15222" spans="1:10" ht="11.25" x14ac:dyDescent="0.15">
      <c r="A15222" s="6" t="s">
        <v>345</v>
      </c>
      <c r="B15222" s="4" t="s">
        <v>128</v>
      </c>
      <c r="C15222" s="4" t="s">
        <v>338</v>
      </c>
      <c r="D15222" s="4" t="s">
        <v>339</v>
      </c>
      <c r="E15222" s="5">
        <v>12.33</v>
      </c>
      <c r="F15222" s="13"/>
    </row>
    <row r="15223" spans="1:10" ht="11.25" x14ac:dyDescent="0.15">
      <c r="A15223" s="6" t="s">
        <v>345</v>
      </c>
      <c r="B15223" s="4" t="s">
        <v>129</v>
      </c>
      <c r="C15223" s="4" t="s">
        <v>338</v>
      </c>
      <c r="D15223" s="4" t="s">
        <v>342</v>
      </c>
      <c r="E15223" s="5">
        <v>10.96</v>
      </c>
      <c r="F15223" s="13" t="s">
        <v>354</v>
      </c>
    </row>
    <row r="15224" spans="1:10" ht="11.25" x14ac:dyDescent="0.15">
      <c r="A15224" s="6" t="s">
        <v>345</v>
      </c>
      <c r="B15224" s="4" t="s">
        <v>129</v>
      </c>
      <c r="C15224" s="4" t="s">
        <v>338</v>
      </c>
      <c r="D15224" s="4" t="s">
        <v>339</v>
      </c>
      <c r="E15224" s="5">
        <v>14.25</v>
      </c>
    </row>
    <row r="15225" spans="1:10" ht="11.25" x14ac:dyDescent="0.15">
      <c r="A15225" s="6" t="s">
        <v>345</v>
      </c>
      <c r="B15225" s="4" t="s">
        <v>130</v>
      </c>
      <c r="C15225" s="4" t="s">
        <v>338</v>
      </c>
      <c r="D15225" s="4" t="s">
        <v>342</v>
      </c>
      <c r="E15225" s="5">
        <v>13.71</v>
      </c>
      <c r="F15225" t="s">
        <v>353</v>
      </c>
      <c r="G15225" s="17">
        <f>+E15225+E15226+E15227</f>
        <v>36.869999999999997</v>
      </c>
      <c r="H15225" s="17">
        <f>E15228+E15229</f>
        <v>20.990000000000002</v>
      </c>
      <c r="I15225" s="18">
        <f>+(G15225/4)/(H15225/3)</f>
        <v>1.3174130538351594</v>
      </c>
      <c r="J15225" s="21">
        <f>+(B15225-$L$1)/7</f>
        <v>9</v>
      </c>
    </row>
    <row r="15226" spans="1:10" ht="11.25" x14ac:dyDescent="0.15">
      <c r="A15226" s="6" t="s">
        <v>345</v>
      </c>
      <c r="B15226" s="4" t="s">
        <v>130</v>
      </c>
      <c r="C15226" s="4" t="s">
        <v>338</v>
      </c>
      <c r="D15226" s="4" t="s">
        <v>339</v>
      </c>
      <c r="E15226" s="5">
        <v>14.01</v>
      </c>
    </row>
    <row r="15227" spans="1:10" ht="11.25" x14ac:dyDescent="0.15">
      <c r="A15227" s="6" t="s">
        <v>345</v>
      </c>
      <c r="B15227" s="4" t="s">
        <v>130</v>
      </c>
      <c r="C15227" s="4" t="s">
        <v>338</v>
      </c>
      <c r="D15227" s="4" t="s">
        <v>339</v>
      </c>
      <c r="E15227" s="5">
        <v>9.15</v>
      </c>
    </row>
    <row r="15228" spans="1:10" ht="11.25" x14ac:dyDescent="0.15">
      <c r="A15228" s="6" t="s">
        <v>345</v>
      </c>
      <c r="B15228" s="4" t="s">
        <v>131</v>
      </c>
      <c r="C15228" s="4" t="s">
        <v>338</v>
      </c>
      <c r="D15228" s="4" t="s">
        <v>342</v>
      </c>
      <c r="E15228" s="5">
        <v>9.14</v>
      </c>
      <c r="F15228" t="s">
        <v>354</v>
      </c>
    </row>
    <row r="15229" spans="1:10" ht="11.25" x14ac:dyDescent="0.15">
      <c r="A15229" s="6" t="s">
        <v>345</v>
      </c>
      <c r="B15229" s="4" t="s">
        <v>131</v>
      </c>
      <c r="C15229" s="4" t="s">
        <v>338</v>
      </c>
      <c r="D15229" s="4" t="s">
        <v>339</v>
      </c>
      <c r="E15229" s="5">
        <v>11.85</v>
      </c>
    </row>
    <row r="15230" spans="1:10" ht="11.25" x14ac:dyDescent="0.15">
      <c r="A15230" s="6" t="s">
        <v>345</v>
      </c>
      <c r="B15230" s="4" t="s">
        <v>132</v>
      </c>
      <c r="C15230" s="4" t="s">
        <v>338</v>
      </c>
      <c r="D15230" s="4" t="s">
        <v>342</v>
      </c>
      <c r="E15230" s="5">
        <v>13.05</v>
      </c>
      <c r="F15230" t="s">
        <v>353</v>
      </c>
      <c r="G15230" s="17">
        <f>+E15230+E15231+E15232</f>
        <v>32.480000000000004</v>
      </c>
      <c r="H15230" s="17">
        <f>E15233+E15234</f>
        <v>18.759999999999998</v>
      </c>
      <c r="I15230" s="18">
        <f>+(G15230/4)/(H15230/3)</f>
        <v>1.2985074626865674</v>
      </c>
      <c r="J15230" s="21">
        <f>+(B15230-$L$1)/7</f>
        <v>10</v>
      </c>
    </row>
    <row r="15231" spans="1:10" ht="11.25" x14ac:dyDescent="0.15">
      <c r="A15231" s="6" t="s">
        <v>345</v>
      </c>
      <c r="B15231" s="4" t="s">
        <v>132</v>
      </c>
      <c r="C15231" s="4" t="s">
        <v>338</v>
      </c>
      <c r="D15231" s="4" t="s">
        <v>339</v>
      </c>
      <c r="E15231" s="5">
        <v>11.71</v>
      </c>
    </row>
    <row r="15232" spans="1:10" ht="11.25" x14ac:dyDescent="0.15">
      <c r="A15232" s="6" t="s">
        <v>345</v>
      </c>
      <c r="B15232" s="4" t="s">
        <v>132</v>
      </c>
      <c r="C15232" s="4" t="s">
        <v>338</v>
      </c>
      <c r="D15232" s="4" t="s">
        <v>339</v>
      </c>
      <c r="E15232" s="5">
        <v>7.72</v>
      </c>
    </row>
    <row r="15233" spans="1:10" ht="11.25" x14ac:dyDescent="0.15">
      <c r="A15233" s="6" t="s">
        <v>345</v>
      </c>
      <c r="B15233" s="4" t="s">
        <v>133</v>
      </c>
      <c r="C15233" s="4" t="s">
        <v>338</v>
      </c>
      <c r="D15233" s="4" t="s">
        <v>342</v>
      </c>
      <c r="E15233" s="5">
        <v>7.68</v>
      </c>
      <c r="F15233" t="s">
        <v>354</v>
      </c>
    </row>
    <row r="15234" spans="1:10" ht="11.25" x14ac:dyDescent="0.15">
      <c r="A15234" s="6" t="s">
        <v>345</v>
      </c>
      <c r="B15234" s="4" t="s">
        <v>133</v>
      </c>
      <c r="C15234" s="4" t="s">
        <v>338</v>
      </c>
      <c r="D15234" s="4" t="s">
        <v>339</v>
      </c>
      <c r="E15234" s="5">
        <v>11.08</v>
      </c>
    </row>
    <row r="15235" spans="1:10" ht="11.25" x14ac:dyDescent="0.15">
      <c r="A15235" s="6" t="s">
        <v>345</v>
      </c>
      <c r="B15235" s="4" t="s">
        <v>135</v>
      </c>
      <c r="C15235" s="4" t="s">
        <v>338</v>
      </c>
      <c r="D15235" s="4" t="s">
        <v>342</v>
      </c>
      <c r="E15235" s="5">
        <v>17.04</v>
      </c>
      <c r="F15235" t="s">
        <v>354</v>
      </c>
      <c r="G15235" s="17">
        <f>0</f>
        <v>0</v>
      </c>
      <c r="H15235" s="17">
        <f>E15237+E15236+E15235</f>
        <v>47.65</v>
      </c>
      <c r="I15235" s="18">
        <f>+(G15235/4)/(H15235/3)</f>
        <v>0</v>
      </c>
      <c r="J15235" s="21">
        <f>+(B15235-$L$1-3)/7</f>
        <v>11</v>
      </c>
    </row>
    <row r="15236" spans="1:10" ht="11.25" x14ac:dyDescent="0.15">
      <c r="A15236" s="6" t="s">
        <v>345</v>
      </c>
      <c r="B15236" s="4" t="s">
        <v>135</v>
      </c>
      <c r="C15236" s="4" t="s">
        <v>338</v>
      </c>
      <c r="D15236" s="4" t="s">
        <v>339</v>
      </c>
      <c r="E15236" s="5">
        <v>16.260000000000002</v>
      </c>
    </row>
    <row r="15237" spans="1:10" ht="11.25" x14ac:dyDescent="0.15">
      <c r="A15237" s="6" t="s">
        <v>345</v>
      </c>
      <c r="B15237" s="4" t="s">
        <v>135</v>
      </c>
      <c r="C15237" s="4" t="s">
        <v>338</v>
      </c>
      <c r="D15237" s="4" t="s">
        <v>339</v>
      </c>
      <c r="E15237" s="5">
        <v>14.35</v>
      </c>
    </row>
    <row r="15238" spans="1:10" ht="11.25" x14ac:dyDescent="0.15">
      <c r="A15238" s="6" t="s">
        <v>345</v>
      </c>
      <c r="B15238" s="4" t="s">
        <v>136</v>
      </c>
      <c r="C15238" s="4" t="s">
        <v>338</v>
      </c>
      <c r="D15238" s="4" t="s">
        <v>342</v>
      </c>
      <c r="E15238" s="5">
        <v>14.24</v>
      </c>
      <c r="F15238" t="s">
        <v>353</v>
      </c>
      <c r="G15238" s="17">
        <f>+E15238+E15239+E15240</f>
        <v>35.21</v>
      </c>
      <c r="H15238" s="17">
        <f>E15241+E15242</f>
        <v>22.43</v>
      </c>
      <c r="I15238" s="18">
        <f>+(G15238/4)/(H15238/3)</f>
        <v>1.1773294694605441</v>
      </c>
      <c r="J15238" s="21">
        <f>+(B15238-$L$1)/7</f>
        <v>12</v>
      </c>
    </row>
    <row r="15239" spans="1:10" ht="11.25" x14ac:dyDescent="0.15">
      <c r="A15239" s="6" t="s">
        <v>345</v>
      </c>
      <c r="B15239" s="4" t="s">
        <v>136</v>
      </c>
      <c r="C15239" s="4" t="s">
        <v>338</v>
      </c>
      <c r="D15239" s="4" t="s">
        <v>339</v>
      </c>
      <c r="E15239" s="5">
        <v>12.36</v>
      </c>
    </row>
    <row r="15240" spans="1:10" ht="11.25" x14ac:dyDescent="0.15">
      <c r="A15240" s="6" t="s">
        <v>345</v>
      </c>
      <c r="B15240" s="4" t="s">
        <v>136</v>
      </c>
      <c r="C15240" s="4" t="s">
        <v>338</v>
      </c>
      <c r="D15240" s="4" t="s">
        <v>339</v>
      </c>
      <c r="E15240" s="5">
        <v>8.61</v>
      </c>
    </row>
    <row r="15241" spans="1:10" ht="11.25" x14ac:dyDescent="0.15">
      <c r="A15241" s="6" t="s">
        <v>345</v>
      </c>
      <c r="B15241" s="4" t="s">
        <v>137</v>
      </c>
      <c r="C15241" s="4" t="s">
        <v>338</v>
      </c>
      <c r="D15241" s="4" t="s">
        <v>342</v>
      </c>
      <c r="E15241" s="5">
        <v>9.42</v>
      </c>
      <c r="F15241" t="s">
        <v>354</v>
      </c>
    </row>
    <row r="15242" spans="1:10" ht="11.25" x14ac:dyDescent="0.15">
      <c r="A15242" s="6" t="s">
        <v>345</v>
      </c>
      <c r="B15242" s="4" t="s">
        <v>137</v>
      </c>
      <c r="C15242" s="4" t="s">
        <v>338</v>
      </c>
      <c r="D15242" s="4" t="s">
        <v>339</v>
      </c>
      <c r="E15242" s="5">
        <v>13.01</v>
      </c>
    </row>
    <row r="15243" spans="1:10" ht="11.25" x14ac:dyDescent="0.15">
      <c r="A15243" s="6" t="s">
        <v>345</v>
      </c>
      <c r="B15243" s="4" t="s">
        <v>138</v>
      </c>
      <c r="C15243" s="4" t="s">
        <v>338</v>
      </c>
      <c r="D15243" s="4" t="s">
        <v>342</v>
      </c>
      <c r="E15243" s="5">
        <v>14.19</v>
      </c>
      <c r="F15243" t="s">
        <v>353</v>
      </c>
      <c r="G15243" s="17">
        <f>+E15243+E15244+E15245</f>
        <v>36.159999999999997</v>
      </c>
      <c r="H15243" s="17">
        <f>E15246+E15247</f>
        <v>27.58</v>
      </c>
      <c r="I15243" s="18">
        <f>+(G15243/4)/(H15243/3)</f>
        <v>0.98332124728063808</v>
      </c>
      <c r="J15243" s="21">
        <f>+(B15243-$L$1)/7</f>
        <v>13</v>
      </c>
    </row>
    <row r="15244" spans="1:10" ht="11.25" x14ac:dyDescent="0.15">
      <c r="A15244" s="6" t="s">
        <v>345</v>
      </c>
      <c r="B15244" s="4" t="s">
        <v>138</v>
      </c>
      <c r="C15244" s="4" t="s">
        <v>338</v>
      </c>
      <c r="D15244" s="4" t="s">
        <v>339</v>
      </c>
      <c r="E15244" s="5">
        <v>12.63</v>
      </c>
    </row>
    <row r="15245" spans="1:10" ht="11.25" x14ac:dyDescent="0.15">
      <c r="A15245" s="6" t="s">
        <v>345</v>
      </c>
      <c r="B15245" s="4" t="s">
        <v>138</v>
      </c>
      <c r="C15245" s="4" t="s">
        <v>338</v>
      </c>
      <c r="D15245" s="4" t="s">
        <v>339</v>
      </c>
      <c r="E15245" s="5">
        <v>9.34</v>
      </c>
    </row>
    <row r="15246" spans="1:10" ht="11.25" x14ac:dyDescent="0.15">
      <c r="A15246" s="6" t="s">
        <v>345</v>
      </c>
      <c r="B15246" s="4" t="s">
        <v>139</v>
      </c>
      <c r="C15246" s="4" t="s">
        <v>338</v>
      </c>
      <c r="D15246" s="4" t="s">
        <v>342</v>
      </c>
      <c r="E15246" s="5">
        <v>12.38</v>
      </c>
      <c r="F15246" t="s">
        <v>354</v>
      </c>
    </row>
    <row r="15247" spans="1:10" ht="11.25" x14ac:dyDescent="0.15">
      <c r="A15247" s="6" t="s">
        <v>345</v>
      </c>
      <c r="B15247" s="4" t="s">
        <v>139</v>
      </c>
      <c r="C15247" s="4" t="s">
        <v>338</v>
      </c>
      <c r="D15247" s="4" t="s">
        <v>339</v>
      </c>
      <c r="E15247" s="5">
        <v>15.2</v>
      </c>
    </row>
    <row r="15248" spans="1:10" ht="11.25" x14ac:dyDescent="0.15">
      <c r="A15248" s="6" t="s">
        <v>345</v>
      </c>
      <c r="B15248" s="4" t="s">
        <v>140</v>
      </c>
      <c r="C15248" s="4" t="s">
        <v>338</v>
      </c>
      <c r="D15248" s="4" t="s">
        <v>342</v>
      </c>
      <c r="E15248" s="5">
        <v>17.43</v>
      </c>
      <c r="F15248" t="s">
        <v>353</v>
      </c>
      <c r="G15248" s="17">
        <f>+E15248+E15249+E15250</f>
        <v>46.8</v>
      </c>
      <c r="H15248" s="17">
        <f>E15251+E15252</f>
        <v>25.72</v>
      </c>
      <c r="I15248" s="18">
        <f>+(G15248/4)/(H15248/3)</f>
        <v>1.3646967340590981</v>
      </c>
      <c r="J15248" s="21">
        <f>+(B15248-$L$1)/7</f>
        <v>14</v>
      </c>
    </row>
    <row r="15249" spans="1:10" ht="11.25" x14ac:dyDescent="0.15">
      <c r="A15249" s="6" t="s">
        <v>345</v>
      </c>
      <c r="B15249" s="4" t="s">
        <v>140</v>
      </c>
      <c r="C15249" s="4" t="s">
        <v>338</v>
      </c>
      <c r="D15249" s="4" t="s">
        <v>339</v>
      </c>
      <c r="E15249" s="5">
        <v>16.95</v>
      </c>
    </row>
    <row r="15250" spans="1:10" ht="11.25" x14ac:dyDescent="0.15">
      <c r="A15250" s="6" t="s">
        <v>345</v>
      </c>
      <c r="B15250" s="4" t="s">
        <v>140</v>
      </c>
      <c r="C15250" s="4" t="s">
        <v>338</v>
      </c>
      <c r="D15250" s="4" t="s">
        <v>339</v>
      </c>
      <c r="E15250" s="5">
        <v>12.42</v>
      </c>
    </row>
    <row r="15251" spans="1:10" ht="11.25" x14ac:dyDescent="0.15">
      <c r="A15251" s="6" t="s">
        <v>345</v>
      </c>
      <c r="B15251" s="4" t="s">
        <v>141</v>
      </c>
      <c r="C15251" s="4" t="s">
        <v>338</v>
      </c>
      <c r="D15251" s="4" t="s">
        <v>342</v>
      </c>
      <c r="E15251" s="5">
        <v>11.44</v>
      </c>
      <c r="F15251" t="s">
        <v>354</v>
      </c>
    </row>
    <row r="15252" spans="1:10" ht="11.25" x14ac:dyDescent="0.15">
      <c r="A15252" s="9" t="s">
        <v>345</v>
      </c>
      <c r="B15252" s="4" t="s">
        <v>141</v>
      </c>
      <c r="C15252" s="4" t="s">
        <v>338</v>
      </c>
      <c r="D15252" s="4" t="s">
        <v>339</v>
      </c>
      <c r="E15252" s="5">
        <v>14.28</v>
      </c>
    </row>
    <row r="15253" spans="1:10" ht="11.25" x14ac:dyDescent="0.15">
      <c r="A15253" s="6" t="s">
        <v>345</v>
      </c>
      <c r="B15253" s="4" t="s">
        <v>142</v>
      </c>
      <c r="C15253" s="4" t="s">
        <v>338</v>
      </c>
      <c r="D15253" s="4" t="s">
        <v>342</v>
      </c>
      <c r="E15253" s="5">
        <v>13.72</v>
      </c>
      <c r="F15253" t="s">
        <v>353</v>
      </c>
      <c r="G15253" s="17">
        <f>+E15253+E15254+E15255</f>
        <v>42.96</v>
      </c>
      <c r="H15253" s="17">
        <f>E15256+E15257+E15258</f>
        <v>27.919999999999998</v>
      </c>
      <c r="I15253" s="18">
        <f>+(G15253/4)/(H15253/3)</f>
        <v>1.1540114613180517</v>
      </c>
      <c r="J15253" s="21">
        <f>+(B15253-$L$1)/7</f>
        <v>15</v>
      </c>
    </row>
    <row r="15254" spans="1:10" ht="11.25" x14ac:dyDescent="0.15">
      <c r="A15254" s="6" t="s">
        <v>345</v>
      </c>
      <c r="B15254" s="4" t="s">
        <v>142</v>
      </c>
      <c r="C15254" s="4" t="s">
        <v>338</v>
      </c>
      <c r="D15254" s="4" t="s">
        <v>339</v>
      </c>
      <c r="E15254" s="5">
        <v>14.94</v>
      </c>
    </row>
    <row r="15255" spans="1:10" ht="11.25" x14ac:dyDescent="0.15">
      <c r="A15255" s="6" t="s">
        <v>345</v>
      </c>
      <c r="B15255" s="4" t="s">
        <v>142</v>
      </c>
      <c r="C15255" s="4" t="s">
        <v>338</v>
      </c>
      <c r="D15255" s="4" t="s">
        <v>339</v>
      </c>
      <c r="E15255" s="5">
        <v>14.3</v>
      </c>
    </row>
    <row r="15256" spans="1:10" ht="11.25" x14ac:dyDescent="0.15">
      <c r="A15256" s="6" t="s">
        <v>345</v>
      </c>
      <c r="B15256" s="4" t="s">
        <v>143</v>
      </c>
      <c r="C15256" s="4" t="s">
        <v>338</v>
      </c>
      <c r="D15256" s="4" t="s">
        <v>342</v>
      </c>
      <c r="E15256" s="5">
        <v>12.53</v>
      </c>
      <c r="F15256" t="s">
        <v>354</v>
      </c>
    </row>
    <row r="15257" spans="1:10" ht="11.25" x14ac:dyDescent="0.15">
      <c r="A15257" s="6" t="s">
        <v>345</v>
      </c>
      <c r="B15257" s="4" t="s">
        <v>143</v>
      </c>
      <c r="C15257" s="4" t="s">
        <v>338</v>
      </c>
      <c r="D15257" s="4" t="s">
        <v>339</v>
      </c>
      <c r="E15257" s="5">
        <v>11.3</v>
      </c>
    </row>
    <row r="15258" spans="1:10" ht="11.25" x14ac:dyDescent="0.15">
      <c r="A15258" s="6" t="s">
        <v>345</v>
      </c>
      <c r="B15258" s="4" t="s">
        <v>143</v>
      </c>
      <c r="C15258" s="4" t="s">
        <v>338</v>
      </c>
      <c r="D15258" s="4" t="s">
        <v>339</v>
      </c>
      <c r="E15258" s="5">
        <v>4.09</v>
      </c>
    </row>
    <row r="15259" spans="1:10" ht="11.25" x14ac:dyDescent="0.15">
      <c r="A15259" s="6" t="s">
        <v>345</v>
      </c>
      <c r="B15259" s="4" t="s">
        <v>144</v>
      </c>
      <c r="C15259" s="4" t="s">
        <v>338</v>
      </c>
      <c r="D15259" s="4" t="s">
        <v>342</v>
      </c>
      <c r="E15259" s="5">
        <v>13.89</v>
      </c>
      <c r="F15259" t="s">
        <v>353</v>
      </c>
      <c r="G15259" s="17">
        <f>+E15259+E15260+E15261</f>
        <v>38.56</v>
      </c>
      <c r="H15259" s="17">
        <f>E15262+E15263</f>
        <v>25.15</v>
      </c>
      <c r="I15259" s="18">
        <f>+(G15259/4)/(H15259/3)</f>
        <v>1.1499005964214712</v>
      </c>
      <c r="J15259" s="21">
        <f>+(B15259-$L$1)/7</f>
        <v>16</v>
      </c>
    </row>
    <row r="15260" spans="1:10" ht="11.25" x14ac:dyDescent="0.15">
      <c r="A15260" s="6" t="s">
        <v>345</v>
      </c>
      <c r="B15260" s="4" t="s">
        <v>144</v>
      </c>
      <c r="C15260" s="4" t="s">
        <v>338</v>
      </c>
      <c r="D15260" s="4" t="s">
        <v>344</v>
      </c>
      <c r="E15260" s="5">
        <v>13.28</v>
      </c>
    </row>
    <row r="15261" spans="1:10" ht="11.25" x14ac:dyDescent="0.15">
      <c r="A15261" s="6" t="s">
        <v>345</v>
      </c>
      <c r="B15261" s="4" t="s">
        <v>144</v>
      </c>
      <c r="C15261" s="4" t="s">
        <v>338</v>
      </c>
      <c r="D15261" s="4" t="s">
        <v>344</v>
      </c>
      <c r="E15261" s="5">
        <v>11.39</v>
      </c>
    </row>
    <row r="15262" spans="1:10" ht="11.25" x14ac:dyDescent="0.15">
      <c r="A15262" s="6" t="s">
        <v>345</v>
      </c>
      <c r="B15262" s="4" t="s">
        <v>145</v>
      </c>
      <c r="C15262" s="4" t="s">
        <v>338</v>
      </c>
      <c r="D15262" s="4" t="s">
        <v>342</v>
      </c>
      <c r="E15262" s="5">
        <v>11.76</v>
      </c>
      <c r="F15262" t="s">
        <v>354</v>
      </c>
    </row>
    <row r="15263" spans="1:10" ht="11.25" x14ac:dyDescent="0.15">
      <c r="A15263" s="6" t="s">
        <v>345</v>
      </c>
      <c r="B15263" s="4" t="s">
        <v>145</v>
      </c>
      <c r="C15263" s="4" t="s">
        <v>338</v>
      </c>
      <c r="D15263" s="4" t="s">
        <v>343</v>
      </c>
      <c r="E15263" s="5">
        <v>13.39</v>
      </c>
    </row>
    <row r="15264" spans="1:10" ht="11.25" x14ac:dyDescent="0.15">
      <c r="A15264" s="6" t="s">
        <v>345</v>
      </c>
      <c r="B15264" s="4" t="s">
        <v>147</v>
      </c>
      <c r="C15264" s="4" t="s">
        <v>338</v>
      </c>
      <c r="D15264" s="4" t="s">
        <v>342</v>
      </c>
      <c r="E15264" s="5">
        <v>13.63</v>
      </c>
      <c r="F15264" t="s">
        <v>353</v>
      </c>
      <c r="G15264" s="17">
        <f>+E15264+E15265+E15266</f>
        <v>41.57</v>
      </c>
      <c r="H15264" s="17">
        <f>E15267+E15268</f>
        <v>27.060000000000002</v>
      </c>
      <c r="I15264" s="18">
        <f>+(G15264/4)/(H15264/3)</f>
        <v>1.1521618625277161</v>
      </c>
      <c r="J15264" s="21">
        <f>+(B15264-$L$1)/7</f>
        <v>17</v>
      </c>
    </row>
    <row r="15265" spans="1:10" ht="11.25" x14ac:dyDescent="0.15">
      <c r="A15265" s="6" t="s">
        <v>345</v>
      </c>
      <c r="B15265" s="4" t="s">
        <v>147</v>
      </c>
      <c r="C15265" s="4" t="s">
        <v>338</v>
      </c>
      <c r="D15265" s="4" t="s">
        <v>339</v>
      </c>
      <c r="E15265" s="5">
        <v>13.43</v>
      </c>
    </row>
    <row r="15266" spans="1:10" ht="11.25" x14ac:dyDescent="0.15">
      <c r="A15266" s="6" t="s">
        <v>345</v>
      </c>
      <c r="B15266" s="4" t="s">
        <v>147</v>
      </c>
      <c r="C15266" s="4" t="s">
        <v>338</v>
      </c>
      <c r="D15266" s="4" t="s">
        <v>339</v>
      </c>
      <c r="E15266" s="5">
        <v>14.51</v>
      </c>
    </row>
    <row r="15267" spans="1:10" ht="11.25" x14ac:dyDescent="0.15">
      <c r="A15267" s="6" t="s">
        <v>345</v>
      </c>
      <c r="B15267" s="4" t="s">
        <v>148</v>
      </c>
      <c r="C15267" s="4" t="s">
        <v>338</v>
      </c>
      <c r="D15267" s="4" t="s">
        <v>339</v>
      </c>
      <c r="E15267" s="5">
        <v>14.24</v>
      </c>
      <c r="F15267" t="s">
        <v>354</v>
      </c>
    </row>
    <row r="15268" spans="1:10" ht="11.25" x14ac:dyDescent="0.15">
      <c r="A15268" s="6" t="s">
        <v>345</v>
      </c>
      <c r="B15268" s="4" t="s">
        <v>148</v>
      </c>
      <c r="C15268" s="4" t="s">
        <v>338</v>
      </c>
      <c r="D15268" s="4" t="s">
        <v>343</v>
      </c>
      <c r="E15268" s="5">
        <v>12.82</v>
      </c>
    </row>
    <row r="15269" spans="1:10" ht="11.25" x14ac:dyDescent="0.15">
      <c r="A15269" s="6" t="s">
        <v>345</v>
      </c>
      <c r="B15269" s="4" t="s">
        <v>149</v>
      </c>
      <c r="C15269" s="4" t="s">
        <v>338</v>
      </c>
      <c r="D15269" s="4" t="s">
        <v>342</v>
      </c>
      <c r="E15269" s="5">
        <v>14.38</v>
      </c>
      <c r="F15269" t="s">
        <v>353</v>
      </c>
      <c r="G15269" s="17">
        <f>+E15269+E15270+E15271+E15272</f>
        <v>45.53</v>
      </c>
      <c r="H15269" s="17">
        <f>E15274+E15273+E15275</f>
        <v>30.950000000000003</v>
      </c>
      <c r="I15269" s="18">
        <f>+(G15269/4)/(H15269/3)</f>
        <v>1.1033117932148626</v>
      </c>
      <c r="J15269" s="21">
        <f>+(B15269-$L$1)/7</f>
        <v>18</v>
      </c>
    </row>
    <row r="15270" spans="1:10" ht="11.25" x14ac:dyDescent="0.15">
      <c r="A15270" s="6" t="s">
        <v>345</v>
      </c>
      <c r="B15270" s="4" t="s">
        <v>149</v>
      </c>
      <c r="C15270" s="4" t="s">
        <v>338</v>
      </c>
      <c r="D15270" s="4" t="s">
        <v>339</v>
      </c>
      <c r="E15270" s="5">
        <v>14.56</v>
      </c>
    </row>
    <row r="15271" spans="1:10" ht="11.25" x14ac:dyDescent="0.15">
      <c r="A15271" s="6" t="s">
        <v>345</v>
      </c>
      <c r="B15271" s="4" t="s">
        <v>149</v>
      </c>
      <c r="C15271" s="4" t="s">
        <v>338</v>
      </c>
      <c r="D15271" s="4" t="s">
        <v>339</v>
      </c>
      <c r="E15271" s="5">
        <v>14.49</v>
      </c>
    </row>
    <row r="15272" spans="1:10" ht="11.25" x14ac:dyDescent="0.15">
      <c r="A15272" s="6" t="s">
        <v>345</v>
      </c>
      <c r="B15272" s="4" t="s">
        <v>149</v>
      </c>
      <c r="C15272" s="4" t="s">
        <v>338</v>
      </c>
      <c r="D15272" s="4" t="s">
        <v>339</v>
      </c>
      <c r="E15272" s="5">
        <v>2.1</v>
      </c>
    </row>
    <row r="15273" spans="1:10" ht="11.25" x14ac:dyDescent="0.15">
      <c r="A15273" s="6" t="s">
        <v>345</v>
      </c>
      <c r="B15273" s="4" t="s">
        <v>150</v>
      </c>
      <c r="C15273" s="4" t="s">
        <v>338</v>
      </c>
      <c r="D15273" s="4" t="s">
        <v>339</v>
      </c>
      <c r="E15273" s="5">
        <v>10.64</v>
      </c>
      <c r="F15273" t="s">
        <v>354</v>
      </c>
    </row>
    <row r="15274" spans="1:10" ht="11.25" x14ac:dyDescent="0.15">
      <c r="A15274" s="6" t="s">
        <v>345</v>
      </c>
      <c r="B15274" s="4" t="s">
        <v>150</v>
      </c>
      <c r="C15274" s="4" t="s">
        <v>338</v>
      </c>
      <c r="D15274" s="4" t="s">
        <v>339</v>
      </c>
      <c r="E15274" s="5">
        <v>8.8000000000000007</v>
      </c>
    </row>
    <row r="15275" spans="1:10" ht="11.25" x14ac:dyDescent="0.15">
      <c r="A15275" s="6" t="s">
        <v>345</v>
      </c>
      <c r="B15275" s="4" t="s">
        <v>150</v>
      </c>
      <c r="C15275" s="4" t="s">
        <v>338</v>
      </c>
      <c r="D15275" s="4" t="s">
        <v>344</v>
      </c>
      <c r="E15275" s="5">
        <v>11.51</v>
      </c>
    </row>
    <row r="15276" spans="1:10" ht="11.25" x14ac:dyDescent="0.15">
      <c r="A15276" s="6" t="s">
        <v>345</v>
      </c>
      <c r="B15276" s="4" t="s">
        <v>151</v>
      </c>
      <c r="C15276" s="4" t="s">
        <v>338</v>
      </c>
      <c r="D15276" s="4" t="s">
        <v>340</v>
      </c>
      <c r="E15276" s="5">
        <v>13.99</v>
      </c>
      <c r="F15276" t="s">
        <v>353</v>
      </c>
      <c r="G15276" s="17">
        <f>+E15276+E15277+E15278+E15279</f>
        <v>49.7</v>
      </c>
      <c r="H15276" s="17">
        <f>E15281+E15280+E15282</f>
        <v>28.7</v>
      </c>
      <c r="I15276" s="18">
        <f>+(G15276/4)/(H15276/3)</f>
        <v>1.2987804878048781</v>
      </c>
      <c r="J15276" s="21">
        <f>+(B15276-$L$1)/7</f>
        <v>19</v>
      </c>
    </row>
    <row r="15277" spans="1:10" ht="11.25" x14ac:dyDescent="0.15">
      <c r="A15277" s="6" t="s">
        <v>345</v>
      </c>
      <c r="B15277" s="4" t="s">
        <v>151</v>
      </c>
      <c r="C15277" s="4" t="s">
        <v>338</v>
      </c>
      <c r="D15277" s="4" t="s">
        <v>342</v>
      </c>
      <c r="E15277" s="5">
        <v>9.8000000000000007</v>
      </c>
    </row>
    <row r="15278" spans="1:10" ht="11.25" x14ac:dyDescent="0.15">
      <c r="A15278" s="6" t="s">
        <v>345</v>
      </c>
      <c r="B15278" s="4" t="s">
        <v>151</v>
      </c>
      <c r="C15278" s="4" t="s">
        <v>338</v>
      </c>
      <c r="D15278" s="4" t="s">
        <v>342</v>
      </c>
      <c r="E15278" s="5">
        <v>12.75</v>
      </c>
    </row>
    <row r="15279" spans="1:10" ht="11.25" x14ac:dyDescent="0.15">
      <c r="A15279" s="6" t="s">
        <v>345</v>
      </c>
      <c r="B15279" s="4" t="s">
        <v>151</v>
      </c>
      <c r="C15279" s="4" t="s">
        <v>338</v>
      </c>
      <c r="D15279" s="4" t="s">
        <v>339</v>
      </c>
      <c r="E15279" s="5">
        <v>13.16</v>
      </c>
    </row>
    <row r="15280" spans="1:10" ht="11.25" x14ac:dyDescent="0.15">
      <c r="A15280" s="6" t="s">
        <v>345</v>
      </c>
      <c r="B15280" s="4" t="s">
        <v>152</v>
      </c>
      <c r="C15280" s="4" t="s">
        <v>338</v>
      </c>
      <c r="D15280" s="4" t="s">
        <v>342</v>
      </c>
      <c r="E15280" s="5">
        <v>13.19</v>
      </c>
      <c r="F15280" t="s">
        <v>354</v>
      </c>
    </row>
    <row r="15281" spans="1:10" ht="11.25" x14ac:dyDescent="0.15">
      <c r="A15281" s="6" t="s">
        <v>345</v>
      </c>
      <c r="B15281" s="4" t="s">
        <v>152</v>
      </c>
      <c r="C15281" s="4" t="s">
        <v>338</v>
      </c>
      <c r="D15281" s="4" t="s">
        <v>339</v>
      </c>
      <c r="E15281" s="5">
        <v>14</v>
      </c>
    </row>
    <row r="15282" spans="1:10" ht="11.25" x14ac:dyDescent="0.15">
      <c r="A15282" s="6" t="s">
        <v>345</v>
      </c>
      <c r="B15282" s="4" t="s">
        <v>152</v>
      </c>
      <c r="C15282" s="4" t="s">
        <v>338</v>
      </c>
      <c r="D15282" s="4" t="s">
        <v>339</v>
      </c>
      <c r="E15282" s="5">
        <v>1.51</v>
      </c>
    </row>
    <row r="15283" spans="1:10" ht="11.25" x14ac:dyDescent="0.15">
      <c r="A15283" s="6" t="s">
        <v>345</v>
      </c>
      <c r="B15283" s="4" t="s">
        <v>153</v>
      </c>
      <c r="C15283" s="4" t="s">
        <v>338</v>
      </c>
      <c r="D15283" s="4" t="s">
        <v>342</v>
      </c>
      <c r="E15283" s="5">
        <v>13.57</v>
      </c>
      <c r="F15283" t="s">
        <v>353</v>
      </c>
      <c r="G15283" s="17">
        <f>+E15283+E15284+E15285</f>
        <v>41.1</v>
      </c>
      <c r="H15283" s="17">
        <f>E15286+E15287+E15288</f>
        <v>28.45</v>
      </c>
      <c r="I15283" s="18">
        <f>+(G15283/4)/(H15283/3)</f>
        <v>1.0834797891036909</v>
      </c>
      <c r="J15283" s="21">
        <f>+(B15283-$L$1)/7</f>
        <v>20</v>
      </c>
    </row>
    <row r="15284" spans="1:10" ht="11.25" x14ac:dyDescent="0.15">
      <c r="A15284" s="6" t="s">
        <v>345</v>
      </c>
      <c r="B15284" s="4" t="s">
        <v>153</v>
      </c>
      <c r="C15284" s="4" t="s">
        <v>338</v>
      </c>
      <c r="D15284" s="4" t="s">
        <v>339</v>
      </c>
      <c r="E15284" s="5">
        <v>15.09</v>
      </c>
    </row>
    <row r="15285" spans="1:10" ht="11.25" x14ac:dyDescent="0.15">
      <c r="A15285" s="6" t="s">
        <v>345</v>
      </c>
      <c r="B15285" s="4" t="s">
        <v>153</v>
      </c>
      <c r="C15285" s="4" t="s">
        <v>338</v>
      </c>
      <c r="D15285" s="4" t="s">
        <v>339</v>
      </c>
      <c r="E15285" s="5">
        <v>12.44</v>
      </c>
    </row>
    <row r="15286" spans="1:10" ht="11.25" x14ac:dyDescent="0.15">
      <c r="A15286" s="6" t="s">
        <v>345</v>
      </c>
      <c r="B15286" s="4" t="s">
        <v>154</v>
      </c>
      <c r="C15286" s="4" t="s">
        <v>338</v>
      </c>
      <c r="D15286" s="4" t="s">
        <v>342</v>
      </c>
      <c r="E15286" s="5">
        <v>10.02</v>
      </c>
      <c r="F15286" t="s">
        <v>354</v>
      </c>
    </row>
    <row r="15287" spans="1:10" ht="11.25" x14ac:dyDescent="0.15">
      <c r="A15287" s="6" t="s">
        <v>345</v>
      </c>
      <c r="B15287" s="4" t="s">
        <v>154</v>
      </c>
      <c r="C15287" s="4" t="s">
        <v>338</v>
      </c>
      <c r="D15287" s="4" t="s">
        <v>339</v>
      </c>
      <c r="E15287" s="5">
        <v>5.48</v>
      </c>
    </row>
    <row r="15288" spans="1:10" ht="11.25" x14ac:dyDescent="0.15">
      <c r="A15288" s="6" t="s">
        <v>345</v>
      </c>
      <c r="B15288" s="4" t="s">
        <v>154</v>
      </c>
      <c r="C15288" s="4" t="s">
        <v>338</v>
      </c>
      <c r="D15288" s="4" t="s">
        <v>339</v>
      </c>
      <c r="E15288" s="5">
        <v>12.95</v>
      </c>
    </row>
    <row r="15289" spans="1:10" ht="11.25" x14ac:dyDescent="0.15">
      <c r="A15289" s="6" t="s">
        <v>345</v>
      </c>
      <c r="B15289" s="4" t="s">
        <v>155</v>
      </c>
      <c r="C15289" s="4" t="s">
        <v>338</v>
      </c>
      <c r="D15289" s="4" t="s">
        <v>342</v>
      </c>
      <c r="E15289" s="5">
        <v>16.14</v>
      </c>
      <c r="F15289" t="s">
        <v>353</v>
      </c>
      <c r="G15289" s="17">
        <f>+E15289+E15290+E15291</f>
        <v>43.62</v>
      </c>
      <c r="H15289" s="17">
        <f>E15292+E15293</f>
        <v>29.07</v>
      </c>
      <c r="I15289" s="18">
        <f>+(G15289/4)/(H15289/3)</f>
        <v>1.1253869969040247</v>
      </c>
      <c r="J15289" s="21">
        <f>+(B15289-$L$1)/7</f>
        <v>21</v>
      </c>
    </row>
    <row r="15290" spans="1:10" ht="11.25" x14ac:dyDescent="0.15">
      <c r="A15290" s="6" t="s">
        <v>345</v>
      </c>
      <c r="B15290" s="4" t="s">
        <v>155</v>
      </c>
      <c r="C15290" s="4" t="s">
        <v>338</v>
      </c>
      <c r="D15290" s="4" t="s">
        <v>339</v>
      </c>
      <c r="E15290" s="5">
        <v>16.11</v>
      </c>
    </row>
    <row r="15291" spans="1:10" ht="11.25" x14ac:dyDescent="0.15">
      <c r="A15291" s="6" t="s">
        <v>345</v>
      </c>
      <c r="B15291" s="4" t="s">
        <v>155</v>
      </c>
      <c r="C15291" s="4" t="s">
        <v>338</v>
      </c>
      <c r="D15291" s="4" t="s">
        <v>339</v>
      </c>
      <c r="E15291" s="5">
        <v>11.37</v>
      </c>
    </row>
    <row r="15292" spans="1:10" ht="11.25" x14ac:dyDescent="0.15">
      <c r="A15292" s="6" t="s">
        <v>345</v>
      </c>
      <c r="B15292" s="4" t="s">
        <v>156</v>
      </c>
      <c r="C15292" s="4" t="s">
        <v>338</v>
      </c>
      <c r="D15292" s="4" t="s">
        <v>342</v>
      </c>
      <c r="E15292" s="5">
        <v>12.38</v>
      </c>
      <c r="F15292" t="s">
        <v>354</v>
      </c>
    </row>
    <row r="15293" spans="1:10" ht="11.25" x14ac:dyDescent="0.15">
      <c r="A15293" s="6" t="s">
        <v>345</v>
      </c>
      <c r="B15293" s="4" t="s">
        <v>156</v>
      </c>
      <c r="C15293" s="4" t="s">
        <v>338</v>
      </c>
      <c r="D15293" s="4" t="s">
        <v>339</v>
      </c>
      <c r="E15293" s="5">
        <v>16.690000000000001</v>
      </c>
    </row>
    <row r="15294" spans="1:10" ht="11.25" x14ac:dyDescent="0.15">
      <c r="A15294" s="6" t="s">
        <v>345</v>
      </c>
      <c r="B15294" s="4" t="s">
        <v>157</v>
      </c>
      <c r="C15294" s="4" t="s">
        <v>338</v>
      </c>
      <c r="D15294" s="4" t="s">
        <v>342</v>
      </c>
      <c r="E15294" s="5">
        <v>14.1</v>
      </c>
      <c r="F15294" s="13" t="s">
        <v>353</v>
      </c>
      <c r="G15294" s="17">
        <f>+E15294+E15295+E15296</f>
        <v>44.72</v>
      </c>
      <c r="H15294" s="17">
        <f>E15297+E15298+E15299</f>
        <v>32.019999999999996</v>
      </c>
      <c r="I15294" s="18">
        <f>+(G15294/4)/(H15294/3)</f>
        <v>1.0474703310430982</v>
      </c>
      <c r="J15294" s="21">
        <f>+(B15294-$L$1)/7</f>
        <v>22</v>
      </c>
    </row>
    <row r="15295" spans="1:10" ht="11.25" x14ac:dyDescent="0.15">
      <c r="A15295" s="6" t="s">
        <v>345</v>
      </c>
      <c r="B15295" s="4" t="s">
        <v>157</v>
      </c>
      <c r="C15295" s="4" t="s">
        <v>338</v>
      </c>
      <c r="D15295" s="4" t="s">
        <v>339</v>
      </c>
      <c r="E15295" s="5">
        <v>16.14</v>
      </c>
      <c r="F15295" s="13"/>
    </row>
    <row r="15296" spans="1:10" ht="11.25" x14ac:dyDescent="0.15">
      <c r="A15296" s="6" t="s">
        <v>345</v>
      </c>
      <c r="B15296" s="4" t="s">
        <v>157</v>
      </c>
      <c r="C15296" s="4" t="s">
        <v>338</v>
      </c>
      <c r="D15296" s="4" t="s">
        <v>339</v>
      </c>
      <c r="E15296" s="5">
        <v>14.48</v>
      </c>
      <c r="F15296" s="13"/>
    </row>
    <row r="15297" spans="1:10" ht="11.25" x14ac:dyDescent="0.15">
      <c r="A15297" s="9" t="s">
        <v>345</v>
      </c>
      <c r="B15297" s="4" t="s">
        <v>158</v>
      </c>
      <c r="C15297" s="4" t="s">
        <v>338</v>
      </c>
      <c r="D15297" s="4" t="s">
        <v>342</v>
      </c>
      <c r="E15297" s="5">
        <v>13.03</v>
      </c>
      <c r="F15297" s="13" t="s">
        <v>354</v>
      </c>
    </row>
    <row r="15298" spans="1:10" ht="11.25" x14ac:dyDescent="0.15">
      <c r="A15298" s="6" t="s">
        <v>345</v>
      </c>
      <c r="B15298" s="4" t="s">
        <v>158</v>
      </c>
      <c r="C15298" s="4" t="s">
        <v>338</v>
      </c>
      <c r="D15298" s="4" t="s">
        <v>339</v>
      </c>
      <c r="E15298" s="5">
        <v>13.19</v>
      </c>
    </row>
    <row r="15299" spans="1:10" ht="11.25" x14ac:dyDescent="0.15">
      <c r="A15299" s="6" t="s">
        <v>345</v>
      </c>
      <c r="B15299" s="4" t="s">
        <v>158</v>
      </c>
      <c r="C15299" s="4" t="s">
        <v>338</v>
      </c>
      <c r="D15299" s="4" t="s">
        <v>339</v>
      </c>
      <c r="E15299" s="5">
        <v>5.8</v>
      </c>
    </row>
    <row r="15300" spans="1:10" ht="11.25" x14ac:dyDescent="0.15">
      <c r="A15300" s="6" t="s">
        <v>345</v>
      </c>
      <c r="B15300" s="4" t="s">
        <v>159</v>
      </c>
      <c r="C15300" s="4" t="s">
        <v>338</v>
      </c>
      <c r="D15300" s="4" t="s">
        <v>342</v>
      </c>
      <c r="E15300" s="5">
        <v>14.17</v>
      </c>
      <c r="F15300" t="s">
        <v>353</v>
      </c>
      <c r="G15300" s="17">
        <f>+E15300+E15301+E15302</f>
        <v>42.07</v>
      </c>
      <c r="H15300" s="17">
        <f>E15303</f>
        <v>15.44</v>
      </c>
      <c r="I15300" s="18">
        <f>+(G15300/4)/(H15300/3)</f>
        <v>2.0435556994818653</v>
      </c>
      <c r="J15300" s="21">
        <f>+(B15300-$L$1)/7</f>
        <v>23</v>
      </c>
    </row>
    <row r="15301" spans="1:10" ht="11.25" x14ac:dyDescent="0.15">
      <c r="A15301" s="6" t="s">
        <v>345</v>
      </c>
      <c r="B15301" s="4" t="s">
        <v>159</v>
      </c>
      <c r="C15301" s="4" t="s">
        <v>338</v>
      </c>
      <c r="D15301" s="4" t="s">
        <v>339</v>
      </c>
      <c r="E15301" s="5">
        <v>14.93</v>
      </c>
    </row>
    <row r="15302" spans="1:10" ht="11.25" x14ac:dyDescent="0.15">
      <c r="A15302" s="6" t="s">
        <v>345</v>
      </c>
      <c r="B15302" s="4" t="s">
        <v>159</v>
      </c>
      <c r="C15302" s="4" t="s">
        <v>338</v>
      </c>
      <c r="D15302" s="4" t="s">
        <v>339</v>
      </c>
      <c r="E15302" s="5">
        <v>12.97</v>
      </c>
    </row>
    <row r="15303" spans="1:10" ht="11.25" x14ac:dyDescent="0.15">
      <c r="A15303" s="6" t="s">
        <v>345</v>
      </c>
      <c r="B15303" s="4" t="s">
        <v>160</v>
      </c>
      <c r="C15303" s="4" t="s">
        <v>338</v>
      </c>
      <c r="D15303" s="4" t="s">
        <v>339</v>
      </c>
      <c r="E15303" s="5">
        <v>15.44</v>
      </c>
      <c r="F15303" t="s">
        <v>354</v>
      </c>
    </row>
    <row r="15304" spans="1:10" ht="11.25" x14ac:dyDescent="0.15">
      <c r="A15304" s="6" t="s">
        <v>345</v>
      </c>
      <c r="B15304" s="4" t="s">
        <v>161</v>
      </c>
      <c r="C15304" s="4" t="s">
        <v>338</v>
      </c>
      <c r="D15304" s="4" t="s">
        <v>339</v>
      </c>
      <c r="E15304" s="5">
        <v>13.99</v>
      </c>
      <c r="F15304" t="s">
        <v>353</v>
      </c>
      <c r="G15304" s="17">
        <f>+E15304+E15305+E15306+E15307</f>
        <v>50.470000000000006</v>
      </c>
      <c r="H15304" s="17">
        <f>E15309+E15308</f>
        <v>26.310000000000002</v>
      </c>
      <c r="I15304" s="18">
        <f>+(G15304/4)/(H15304/3)</f>
        <v>1.4387115165336373</v>
      </c>
      <c r="J15304" s="21">
        <f>+(B15304-$L$1)/7</f>
        <v>24</v>
      </c>
    </row>
    <row r="15305" spans="1:10" ht="11.25" x14ac:dyDescent="0.15">
      <c r="A15305" s="6" t="s">
        <v>345</v>
      </c>
      <c r="B15305" s="4" t="s">
        <v>161</v>
      </c>
      <c r="C15305" s="4" t="s">
        <v>338</v>
      </c>
      <c r="D15305" s="4" t="s">
        <v>339</v>
      </c>
      <c r="E15305" s="5">
        <v>14</v>
      </c>
    </row>
    <row r="15306" spans="1:10" ht="11.25" x14ac:dyDescent="0.15">
      <c r="A15306" s="6" t="s">
        <v>345</v>
      </c>
      <c r="B15306" s="4" t="s">
        <v>161</v>
      </c>
      <c r="C15306" s="4" t="s">
        <v>338</v>
      </c>
      <c r="D15306" s="4" t="s">
        <v>343</v>
      </c>
      <c r="E15306" s="5">
        <v>16.05</v>
      </c>
    </row>
    <row r="15307" spans="1:10" ht="11.25" x14ac:dyDescent="0.15">
      <c r="A15307" s="6" t="s">
        <v>345</v>
      </c>
      <c r="B15307" s="4" t="s">
        <v>346</v>
      </c>
      <c r="C15307" s="4" t="s">
        <v>338</v>
      </c>
      <c r="D15307" s="4" t="s">
        <v>342</v>
      </c>
      <c r="E15307" s="5">
        <v>6.43</v>
      </c>
    </row>
    <row r="15308" spans="1:10" ht="11.25" x14ac:dyDescent="0.15">
      <c r="A15308" s="6" t="s">
        <v>345</v>
      </c>
      <c r="B15308" s="4" t="s">
        <v>162</v>
      </c>
      <c r="C15308" s="4" t="s">
        <v>338</v>
      </c>
      <c r="D15308" s="4" t="s">
        <v>342</v>
      </c>
      <c r="E15308" s="5">
        <v>11.14</v>
      </c>
      <c r="F15308" t="s">
        <v>354</v>
      </c>
    </row>
    <row r="15309" spans="1:10" ht="11.25" x14ac:dyDescent="0.15">
      <c r="A15309" s="6" t="s">
        <v>345</v>
      </c>
      <c r="B15309" s="4" t="s">
        <v>162</v>
      </c>
      <c r="C15309" s="4" t="s">
        <v>338</v>
      </c>
      <c r="D15309" s="4" t="s">
        <v>339</v>
      </c>
      <c r="E15309" s="5">
        <v>15.17</v>
      </c>
    </row>
    <row r="15310" spans="1:10" ht="11.25" x14ac:dyDescent="0.15">
      <c r="A15310" s="6" t="s">
        <v>345</v>
      </c>
      <c r="B15310" s="4" t="s">
        <v>163</v>
      </c>
      <c r="C15310" s="4" t="s">
        <v>338</v>
      </c>
      <c r="D15310" s="4" t="s">
        <v>342</v>
      </c>
      <c r="E15310" s="5">
        <v>16.46</v>
      </c>
      <c r="F15310" t="s">
        <v>353</v>
      </c>
      <c r="G15310" s="17">
        <f>+E15310+E15311+E15312</f>
        <v>45.22</v>
      </c>
      <c r="H15310" s="17">
        <f>E15313+E15314+E15315</f>
        <v>32.08</v>
      </c>
      <c r="I15310" s="18">
        <f>+(G15310/4)/(H15310/3)</f>
        <v>1.0572007481296757</v>
      </c>
      <c r="J15310" s="21">
        <f>+(B15310-$L$1)/7</f>
        <v>25</v>
      </c>
    </row>
    <row r="15311" spans="1:10" ht="11.25" x14ac:dyDescent="0.15">
      <c r="A15311" s="6" t="s">
        <v>345</v>
      </c>
      <c r="B15311" s="4" t="s">
        <v>163</v>
      </c>
      <c r="C15311" s="4" t="s">
        <v>338</v>
      </c>
      <c r="D15311" s="4" t="s">
        <v>339</v>
      </c>
      <c r="E15311" s="5">
        <v>15.06</v>
      </c>
    </row>
    <row r="15312" spans="1:10" ht="11.25" x14ac:dyDescent="0.15">
      <c r="A15312" s="6" t="s">
        <v>345</v>
      </c>
      <c r="B15312" s="4" t="s">
        <v>163</v>
      </c>
      <c r="C15312" s="4" t="s">
        <v>338</v>
      </c>
      <c r="D15312" s="4" t="s">
        <v>339</v>
      </c>
      <c r="E15312" s="5">
        <v>13.7</v>
      </c>
    </row>
    <row r="15313" spans="1:10" ht="11.25" x14ac:dyDescent="0.15">
      <c r="A15313" s="6" t="s">
        <v>345</v>
      </c>
      <c r="B15313" s="4" t="s">
        <v>164</v>
      </c>
      <c r="C15313" s="4" t="s">
        <v>338</v>
      </c>
      <c r="D15313" s="4" t="s">
        <v>342</v>
      </c>
      <c r="E15313" s="5">
        <v>13.44</v>
      </c>
      <c r="F15313" t="s">
        <v>354</v>
      </c>
    </row>
    <row r="15314" spans="1:10" ht="11.25" x14ac:dyDescent="0.15">
      <c r="A15314" s="6" t="s">
        <v>345</v>
      </c>
      <c r="B15314" s="4" t="s">
        <v>164</v>
      </c>
      <c r="C15314" s="4" t="s">
        <v>338</v>
      </c>
      <c r="D15314" s="4" t="s">
        <v>339</v>
      </c>
      <c r="E15314" s="5">
        <v>13.12</v>
      </c>
    </row>
    <row r="15315" spans="1:10" ht="11.25" x14ac:dyDescent="0.15">
      <c r="A15315" s="6" t="s">
        <v>345</v>
      </c>
      <c r="B15315" s="4" t="s">
        <v>164</v>
      </c>
      <c r="C15315" s="4" t="s">
        <v>338</v>
      </c>
      <c r="D15315" s="4" t="s">
        <v>339</v>
      </c>
      <c r="E15315" s="5">
        <v>5.52</v>
      </c>
    </row>
    <row r="15316" spans="1:10" ht="11.25" x14ac:dyDescent="0.15">
      <c r="A15316" s="6" t="s">
        <v>345</v>
      </c>
      <c r="B15316" s="4" t="s">
        <v>166</v>
      </c>
      <c r="C15316" s="4" t="s">
        <v>338</v>
      </c>
      <c r="D15316" s="4" t="s">
        <v>342</v>
      </c>
      <c r="E15316" s="5">
        <v>14.54</v>
      </c>
      <c r="F15316" t="s">
        <v>353</v>
      </c>
      <c r="G15316" s="17">
        <f>+E15316+E15317+E15318</f>
        <v>42.56</v>
      </c>
      <c r="H15316" s="17">
        <f>E15319+E15320+E15321</f>
        <v>32.35</v>
      </c>
      <c r="I15316" s="18">
        <f>+(G15316/4)/(H15316/3)</f>
        <v>0.98670788253477593</v>
      </c>
      <c r="J15316" s="21">
        <f>+(B15316-$L$1)/7</f>
        <v>26</v>
      </c>
    </row>
    <row r="15317" spans="1:10" ht="11.25" x14ac:dyDescent="0.15">
      <c r="A15317" s="6" t="s">
        <v>345</v>
      </c>
      <c r="B15317" s="4" t="s">
        <v>166</v>
      </c>
      <c r="C15317" s="4" t="s">
        <v>338</v>
      </c>
      <c r="D15317" s="4" t="s">
        <v>339</v>
      </c>
      <c r="E15317" s="5">
        <v>14.85</v>
      </c>
    </row>
    <row r="15318" spans="1:10" ht="11.25" x14ac:dyDescent="0.15">
      <c r="A15318" s="6" t="s">
        <v>345</v>
      </c>
      <c r="B15318" s="4" t="s">
        <v>166</v>
      </c>
      <c r="C15318" s="4" t="s">
        <v>338</v>
      </c>
      <c r="D15318" s="4" t="s">
        <v>339</v>
      </c>
      <c r="E15318" s="5">
        <v>13.17</v>
      </c>
    </row>
    <row r="15319" spans="1:10" ht="11.25" x14ac:dyDescent="0.15">
      <c r="A15319" s="6" t="s">
        <v>345</v>
      </c>
      <c r="B15319" s="4" t="s">
        <v>167</v>
      </c>
      <c r="C15319" s="4" t="s">
        <v>338</v>
      </c>
      <c r="D15319" s="4" t="s">
        <v>342</v>
      </c>
      <c r="E15319" s="5">
        <v>12.2</v>
      </c>
      <c r="F15319" t="s">
        <v>354</v>
      </c>
    </row>
    <row r="15320" spans="1:10" ht="11.25" x14ac:dyDescent="0.15">
      <c r="A15320" s="6" t="s">
        <v>345</v>
      </c>
      <c r="B15320" s="4" t="s">
        <v>167</v>
      </c>
      <c r="C15320" s="4" t="s">
        <v>338</v>
      </c>
      <c r="D15320" s="4" t="s">
        <v>339</v>
      </c>
      <c r="E15320" s="5">
        <v>13.32</v>
      </c>
    </row>
    <row r="15321" spans="1:10" ht="11.25" x14ac:dyDescent="0.15">
      <c r="A15321" s="6" t="s">
        <v>345</v>
      </c>
      <c r="B15321" s="4" t="s">
        <v>167</v>
      </c>
      <c r="C15321" s="4" t="s">
        <v>338</v>
      </c>
      <c r="D15321" s="4" t="s">
        <v>339</v>
      </c>
      <c r="E15321" s="5">
        <v>6.83</v>
      </c>
    </row>
    <row r="15322" spans="1:10" ht="11.25" x14ac:dyDescent="0.15">
      <c r="A15322" s="6" t="s">
        <v>345</v>
      </c>
      <c r="B15322" s="4" t="s">
        <v>168</v>
      </c>
      <c r="C15322" s="4" t="s">
        <v>338</v>
      </c>
      <c r="D15322" s="4" t="s">
        <v>342</v>
      </c>
      <c r="E15322" s="5">
        <v>9.3699999999999992</v>
      </c>
      <c r="F15322" s="13" t="s">
        <v>354</v>
      </c>
    </row>
    <row r="15323" spans="1:10" ht="11.25" x14ac:dyDescent="0.15">
      <c r="A15323" s="6" t="s">
        <v>345</v>
      </c>
      <c r="B15323" s="4" t="s">
        <v>168</v>
      </c>
      <c r="C15323" s="4" t="s">
        <v>338</v>
      </c>
      <c r="D15323" s="4" t="s">
        <v>342</v>
      </c>
      <c r="E15323" s="5">
        <v>13.35</v>
      </c>
    </row>
    <row r="15324" spans="1:10" ht="11.25" x14ac:dyDescent="0.15">
      <c r="A15324" s="6" t="s">
        <v>345</v>
      </c>
      <c r="B15324" s="4" t="s">
        <v>168</v>
      </c>
      <c r="C15324" s="4" t="s">
        <v>338</v>
      </c>
      <c r="D15324" s="4" t="s">
        <v>342</v>
      </c>
      <c r="E15324" s="5">
        <v>6.29</v>
      </c>
    </row>
    <row r="15325" spans="1:10" ht="11.25" x14ac:dyDescent="0.15">
      <c r="A15325" s="6" t="s">
        <v>345</v>
      </c>
      <c r="B15325" s="4" t="s">
        <v>168</v>
      </c>
      <c r="C15325" s="4" t="s">
        <v>338</v>
      </c>
      <c r="D15325" s="4" t="s">
        <v>339</v>
      </c>
      <c r="E15325" s="5">
        <v>17.05</v>
      </c>
    </row>
    <row r="15326" spans="1:10" ht="11.25" x14ac:dyDescent="0.15">
      <c r="A15326" s="6" t="s">
        <v>345</v>
      </c>
      <c r="B15326" s="4" t="s">
        <v>168</v>
      </c>
      <c r="C15326" s="4" t="s">
        <v>338</v>
      </c>
      <c r="D15326" s="4" t="s">
        <v>339</v>
      </c>
      <c r="E15326" s="5">
        <v>16.03</v>
      </c>
    </row>
    <row r="15327" spans="1:10" ht="11.25" x14ac:dyDescent="0.15">
      <c r="A15327" s="6" t="s">
        <v>345</v>
      </c>
      <c r="B15327" s="4" t="s">
        <v>168</v>
      </c>
      <c r="C15327" s="4" t="s">
        <v>338</v>
      </c>
      <c r="D15327" s="4" t="s">
        <v>339</v>
      </c>
      <c r="E15327" s="5">
        <v>3.63</v>
      </c>
    </row>
    <row r="15328" spans="1:10" ht="11.25" x14ac:dyDescent="0.15">
      <c r="A15328" s="6" t="s">
        <v>345</v>
      </c>
      <c r="B15328" s="4" t="s">
        <v>169</v>
      </c>
      <c r="C15328" s="4" t="s">
        <v>338</v>
      </c>
      <c r="D15328" s="4" t="s">
        <v>342</v>
      </c>
      <c r="E15328" s="5">
        <v>13.44</v>
      </c>
      <c r="F15328" t="s">
        <v>353</v>
      </c>
      <c r="G15328" s="17">
        <f>+E15328+E15329+E15330</f>
        <v>41.14</v>
      </c>
      <c r="H15328" s="17">
        <f>E15331+E15332</f>
        <v>26.67</v>
      </c>
      <c r="I15328" s="18">
        <f>+(G15328/4)/(H15328/3)</f>
        <v>1.1569178852643418</v>
      </c>
      <c r="J15328" s="21">
        <f>+(B15328-$L$1)/7</f>
        <v>28</v>
      </c>
    </row>
    <row r="15329" spans="1:10" ht="11.25" x14ac:dyDescent="0.15">
      <c r="A15329" s="6" t="s">
        <v>345</v>
      </c>
      <c r="B15329" s="4" t="s">
        <v>169</v>
      </c>
      <c r="C15329" s="4" t="s">
        <v>338</v>
      </c>
      <c r="D15329" s="4" t="s">
        <v>339</v>
      </c>
      <c r="E15329" s="5">
        <v>14.43</v>
      </c>
    </row>
    <row r="15330" spans="1:10" ht="11.25" x14ac:dyDescent="0.15">
      <c r="A15330" s="6" t="s">
        <v>345</v>
      </c>
      <c r="B15330" s="4" t="s">
        <v>169</v>
      </c>
      <c r="C15330" s="4" t="s">
        <v>338</v>
      </c>
      <c r="D15330" s="4" t="s">
        <v>339</v>
      </c>
      <c r="E15330" s="5">
        <v>13.27</v>
      </c>
    </row>
    <row r="15331" spans="1:10" ht="11.25" x14ac:dyDescent="0.15">
      <c r="A15331" s="6" t="s">
        <v>345</v>
      </c>
      <c r="B15331" s="4" t="s">
        <v>170</v>
      </c>
      <c r="C15331" s="4" t="s">
        <v>338</v>
      </c>
      <c r="D15331" s="4" t="s">
        <v>342</v>
      </c>
      <c r="E15331" s="5">
        <v>10.87</v>
      </c>
      <c r="F15331" t="s">
        <v>354</v>
      </c>
    </row>
    <row r="15332" spans="1:10" ht="11.25" x14ac:dyDescent="0.15">
      <c r="A15332" s="6" t="s">
        <v>345</v>
      </c>
      <c r="B15332" s="4" t="s">
        <v>170</v>
      </c>
      <c r="C15332" s="4" t="s">
        <v>338</v>
      </c>
      <c r="D15332" s="4" t="s">
        <v>339</v>
      </c>
      <c r="E15332" s="5">
        <v>15.8</v>
      </c>
    </row>
    <row r="15333" spans="1:10" ht="11.25" x14ac:dyDescent="0.15">
      <c r="A15333" s="6" t="s">
        <v>345</v>
      </c>
      <c r="B15333" s="4" t="s">
        <v>171</v>
      </c>
      <c r="C15333" s="4" t="s">
        <v>338</v>
      </c>
      <c r="D15333" s="4" t="s">
        <v>342</v>
      </c>
      <c r="E15333" s="5">
        <v>12.61</v>
      </c>
      <c r="F15333" t="s">
        <v>353</v>
      </c>
      <c r="G15333" s="17">
        <f>+E15333+E15334+E15335</f>
        <v>40.82</v>
      </c>
      <c r="H15333" s="17">
        <f>E15336+E15337</f>
        <v>25.78</v>
      </c>
      <c r="I15333" s="18">
        <f>+(G15333/4)/(H15333/3)</f>
        <v>1.1875484871993793</v>
      </c>
      <c r="J15333" s="21">
        <f>+(B15333-$L$1)/7</f>
        <v>29</v>
      </c>
    </row>
    <row r="15334" spans="1:10" ht="11.25" x14ac:dyDescent="0.15">
      <c r="A15334" s="6" t="s">
        <v>345</v>
      </c>
      <c r="B15334" s="4" t="s">
        <v>171</v>
      </c>
      <c r="C15334" s="4" t="s">
        <v>338</v>
      </c>
      <c r="D15334" s="4" t="s">
        <v>339</v>
      </c>
      <c r="E15334" s="5">
        <v>14.8</v>
      </c>
    </row>
    <row r="15335" spans="1:10" ht="11.25" x14ac:dyDescent="0.15">
      <c r="A15335" s="6" t="s">
        <v>345</v>
      </c>
      <c r="B15335" s="4" t="s">
        <v>171</v>
      </c>
      <c r="C15335" s="4" t="s">
        <v>338</v>
      </c>
      <c r="D15335" s="4" t="s">
        <v>339</v>
      </c>
      <c r="E15335" s="5">
        <v>13.41</v>
      </c>
    </row>
    <row r="15336" spans="1:10" ht="11.25" x14ac:dyDescent="0.15">
      <c r="A15336" s="6" t="s">
        <v>345</v>
      </c>
      <c r="B15336" s="4" t="s">
        <v>172</v>
      </c>
      <c r="C15336" s="4" t="s">
        <v>338</v>
      </c>
      <c r="D15336" s="4" t="s">
        <v>342</v>
      </c>
      <c r="E15336" s="5">
        <v>11.18</v>
      </c>
      <c r="F15336" t="s">
        <v>354</v>
      </c>
    </row>
    <row r="15337" spans="1:10" ht="11.25" x14ac:dyDescent="0.15">
      <c r="A15337" s="6" t="s">
        <v>345</v>
      </c>
      <c r="B15337" s="4" t="s">
        <v>172</v>
      </c>
      <c r="C15337" s="4" t="s">
        <v>338</v>
      </c>
      <c r="D15337" s="4" t="s">
        <v>339</v>
      </c>
      <c r="E15337" s="5">
        <v>14.6</v>
      </c>
    </row>
    <row r="15338" spans="1:10" ht="11.25" x14ac:dyDescent="0.15">
      <c r="A15338" s="6" t="s">
        <v>345</v>
      </c>
      <c r="B15338" s="4" t="s">
        <v>173</v>
      </c>
      <c r="C15338" s="4" t="s">
        <v>338</v>
      </c>
      <c r="D15338" s="4" t="s">
        <v>342</v>
      </c>
      <c r="E15338" s="5">
        <v>14.77</v>
      </c>
      <c r="F15338" t="s">
        <v>353</v>
      </c>
      <c r="G15338" s="17">
        <f>+E15338+E15339+E15340</f>
        <v>41.33</v>
      </c>
      <c r="H15338" s="17">
        <f>E15341+E15342+E15343</f>
        <v>29.349999999999998</v>
      </c>
      <c r="I15338" s="18">
        <f>+(G15338/4)/(H15338/3)</f>
        <v>1.0561328790459965</v>
      </c>
      <c r="J15338" s="21">
        <f>+(B15338-$L$1)/7</f>
        <v>30</v>
      </c>
    </row>
    <row r="15339" spans="1:10" ht="11.25" x14ac:dyDescent="0.15">
      <c r="A15339" s="6" t="s">
        <v>345</v>
      </c>
      <c r="B15339" s="4" t="s">
        <v>173</v>
      </c>
      <c r="C15339" s="4" t="s">
        <v>338</v>
      </c>
      <c r="D15339" s="4" t="s">
        <v>339</v>
      </c>
      <c r="E15339" s="5">
        <v>14.89</v>
      </c>
    </row>
    <row r="15340" spans="1:10" ht="11.25" x14ac:dyDescent="0.15">
      <c r="A15340" s="6" t="s">
        <v>345</v>
      </c>
      <c r="B15340" s="4" t="s">
        <v>173</v>
      </c>
      <c r="C15340" s="4" t="s">
        <v>338</v>
      </c>
      <c r="D15340" s="4" t="s">
        <v>339</v>
      </c>
      <c r="E15340" s="5">
        <v>11.67</v>
      </c>
    </row>
    <row r="15341" spans="1:10" ht="11.25" x14ac:dyDescent="0.15">
      <c r="A15341" s="6" t="s">
        <v>345</v>
      </c>
      <c r="B15341" s="4" t="s">
        <v>174</v>
      </c>
      <c r="C15341" s="4" t="s">
        <v>338</v>
      </c>
      <c r="D15341" s="4" t="s">
        <v>342</v>
      </c>
      <c r="E15341" s="5">
        <v>11.29</v>
      </c>
      <c r="F15341" t="s">
        <v>354</v>
      </c>
    </row>
    <row r="15342" spans="1:10" ht="11.25" x14ac:dyDescent="0.15">
      <c r="A15342" s="6" t="s">
        <v>345</v>
      </c>
      <c r="B15342" s="4" t="s">
        <v>174</v>
      </c>
      <c r="C15342" s="4" t="s">
        <v>338</v>
      </c>
      <c r="D15342" s="4" t="s">
        <v>339</v>
      </c>
      <c r="E15342" s="5">
        <v>11.51</v>
      </c>
    </row>
    <row r="15343" spans="1:10" ht="11.25" x14ac:dyDescent="0.15">
      <c r="A15343" s="6" t="s">
        <v>345</v>
      </c>
      <c r="B15343" s="4" t="s">
        <v>174</v>
      </c>
      <c r="C15343" s="4" t="s">
        <v>338</v>
      </c>
      <c r="D15343" s="4" t="s">
        <v>339</v>
      </c>
      <c r="E15343" s="5">
        <v>6.55</v>
      </c>
    </row>
    <row r="15344" spans="1:10" ht="11.25" x14ac:dyDescent="0.15">
      <c r="A15344" s="6" t="s">
        <v>345</v>
      </c>
      <c r="B15344" s="4" t="s">
        <v>175</v>
      </c>
      <c r="C15344" s="4" t="s">
        <v>338</v>
      </c>
      <c r="D15344" s="4" t="s">
        <v>342</v>
      </c>
      <c r="E15344" s="5">
        <v>14.99</v>
      </c>
      <c r="F15344" t="s">
        <v>353</v>
      </c>
      <c r="G15344" s="17">
        <f>+E15344+E15345+E15346</f>
        <v>42.129999999999995</v>
      </c>
      <c r="H15344" s="17">
        <f>E15347+E15348</f>
        <v>26.18</v>
      </c>
      <c r="I15344" s="18">
        <f>+(G15344/4)/(H15344/3)</f>
        <v>1.2069327731092436</v>
      </c>
      <c r="J15344" s="21">
        <f>+(B15344-$L$1)/7</f>
        <v>31</v>
      </c>
    </row>
    <row r="15345" spans="1:10" ht="11.25" x14ac:dyDescent="0.15">
      <c r="A15345" s="9" t="s">
        <v>345</v>
      </c>
      <c r="B15345" s="4" t="s">
        <v>175</v>
      </c>
      <c r="C15345" s="4" t="s">
        <v>338</v>
      </c>
      <c r="D15345" s="4" t="s">
        <v>339</v>
      </c>
      <c r="E15345" s="5">
        <v>14.35</v>
      </c>
    </row>
    <row r="15346" spans="1:10" ht="11.25" x14ac:dyDescent="0.15">
      <c r="A15346" s="6" t="s">
        <v>345</v>
      </c>
      <c r="B15346" s="4" t="s">
        <v>175</v>
      </c>
      <c r="C15346" s="4" t="s">
        <v>338</v>
      </c>
      <c r="D15346" s="4" t="s">
        <v>339</v>
      </c>
      <c r="E15346" s="5">
        <v>12.79</v>
      </c>
    </row>
    <row r="15347" spans="1:10" ht="11.25" x14ac:dyDescent="0.15">
      <c r="A15347" s="6" t="s">
        <v>345</v>
      </c>
      <c r="B15347" s="4" t="s">
        <v>176</v>
      </c>
      <c r="C15347" s="4" t="s">
        <v>338</v>
      </c>
      <c r="D15347" s="4" t="s">
        <v>342</v>
      </c>
      <c r="E15347" s="5">
        <v>11.38</v>
      </c>
      <c r="F15347" t="s">
        <v>354</v>
      </c>
    </row>
    <row r="15348" spans="1:10" ht="11.25" x14ac:dyDescent="0.15">
      <c r="A15348" s="6" t="s">
        <v>345</v>
      </c>
      <c r="B15348" s="4" t="s">
        <v>176</v>
      </c>
      <c r="C15348" s="4" t="s">
        <v>338</v>
      </c>
      <c r="D15348" s="4" t="s">
        <v>339</v>
      </c>
      <c r="E15348" s="5">
        <v>14.8</v>
      </c>
    </row>
    <row r="15349" spans="1:10" ht="11.25" x14ac:dyDescent="0.15">
      <c r="A15349" s="6" t="s">
        <v>345</v>
      </c>
      <c r="B15349" s="4" t="s">
        <v>177</v>
      </c>
      <c r="C15349" s="4" t="s">
        <v>338</v>
      </c>
      <c r="D15349" s="4" t="s">
        <v>342</v>
      </c>
      <c r="E15349" s="5">
        <v>9.92</v>
      </c>
      <c r="F15349" t="s">
        <v>353</v>
      </c>
      <c r="G15349" s="17">
        <f>+E15349+E15350</f>
        <v>22.82</v>
      </c>
      <c r="H15349" s="17">
        <f>E15352+E15353+E15351</f>
        <v>28.35</v>
      </c>
      <c r="I15349" s="18">
        <f>+(G15349/4)/(H15349/3)</f>
        <v>0.60370370370370363</v>
      </c>
      <c r="J15349" s="21">
        <f>+(B15349-$L$1)/7</f>
        <v>32</v>
      </c>
    </row>
    <row r="15350" spans="1:10" ht="11.25" x14ac:dyDescent="0.15">
      <c r="A15350" s="6" t="s">
        <v>345</v>
      </c>
      <c r="B15350" s="4" t="s">
        <v>177</v>
      </c>
      <c r="C15350" s="4" t="s">
        <v>338</v>
      </c>
      <c r="D15350" s="4" t="s">
        <v>339</v>
      </c>
      <c r="E15350" s="5">
        <v>12.9</v>
      </c>
    </row>
    <row r="15351" spans="1:10" ht="11.25" x14ac:dyDescent="0.15">
      <c r="A15351" s="6" t="s">
        <v>345</v>
      </c>
      <c r="B15351" s="4" t="s">
        <v>178</v>
      </c>
      <c r="C15351" s="4" t="s">
        <v>338</v>
      </c>
      <c r="D15351" s="4" t="s">
        <v>339</v>
      </c>
      <c r="E15351" s="5">
        <v>14.59</v>
      </c>
      <c r="F15351" t="s">
        <v>354</v>
      </c>
    </row>
    <row r="15352" spans="1:10" ht="11.25" x14ac:dyDescent="0.15">
      <c r="A15352" s="6" t="s">
        <v>345</v>
      </c>
      <c r="B15352" s="4" t="s">
        <v>178</v>
      </c>
      <c r="C15352" s="4" t="s">
        <v>338</v>
      </c>
      <c r="D15352" s="4" t="s">
        <v>339</v>
      </c>
      <c r="E15352" s="5">
        <v>2.83</v>
      </c>
    </row>
    <row r="15353" spans="1:10" ht="11.25" x14ac:dyDescent="0.15">
      <c r="A15353" s="6" t="s">
        <v>345</v>
      </c>
      <c r="B15353" s="4" t="s">
        <v>178</v>
      </c>
      <c r="C15353" s="4" t="s">
        <v>338</v>
      </c>
      <c r="D15353" s="4" t="s">
        <v>343</v>
      </c>
      <c r="E15353" s="5">
        <v>10.93</v>
      </c>
    </row>
    <row r="15354" spans="1:10" ht="11.25" x14ac:dyDescent="0.15">
      <c r="A15354" s="6" t="s">
        <v>345</v>
      </c>
      <c r="B15354" s="4" t="s">
        <v>179</v>
      </c>
      <c r="C15354" s="4" t="s">
        <v>338</v>
      </c>
      <c r="D15354" s="4" t="s">
        <v>339</v>
      </c>
      <c r="E15354" s="5">
        <v>14.44</v>
      </c>
      <c r="F15354" t="s">
        <v>353</v>
      </c>
      <c r="G15354" s="17">
        <f>+E15354+E15355+E15356</f>
        <v>44.07</v>
      </c>
      <c r="H15354" s="17">
        <f>E15357+E15358</f>
        <v>25.96</v>
      </c>
      <c r="I15354" s="18">
        <f>+(G15354/4)/(H15354/3)</f>
        <v>1.273208782742681</v>
      </c>
      <c r="J15354" s="21">
        <f>+(B15354-$L$1)/7</f>
        <v>33</v>
      </c>
    </row>
    <row r="15355" spans="1:10" ht="11.25" x14ac:dyDescent="0.15">
      <c r="A15355" s="6" t="s">
        <v>345</v>
      </c>
      <c r="B15355" s="4" t="s">
        <v>179</v>
      </c>
      <c r="C15355" s="4" t="s">
        <v>338</v>
      </c>
      <c r="D15355" s="4" t="s">
        <v>339</v>
      </c>
      <c r="E15355" s="5">
        <v>12.28</v>
      </c>
    </row>
    <row r="15356" spans="1:10" ht="11.25" x14ac:dyDescent="0.15">
      <c r="A15356" s="6" t="s">
        <v>345</v>
      </c>
      <c r="B15356" s="4" t="s">
        <v>179</v>
      </c>
      <c r="C15356" s="4" t="s">
        <v>338</v>
      </c>
      <c r="D15356" s="4" t="s">
        <v>343</v>
      </c>
      <c r="E15356" s="5">
        <v>17.350000000000001</v>
      </c>
    </row>
    <row r="15357" spans="1:10" ht="11.25" x14ac:dyDescent="0.15">
      <c r="A15357" s="6" t="s">
        <v>345</v>
      </c>
      <c r="B15357" s="4" t="s">
        <v>180</v>
      </c>
      <c r="C15357" s="4" t="s">
        <v>338</v>
      </c>
      <c r="D15357" s="4" t="s">
        <v>342</v>
      </c>
      <c r="E15357" s="5">
        <v>10.62</v>
      </c>
      <c r="F15357" t="s">
        <v>354</v>
      </c>
    </row>
    <row r="15358" spans="1:10" ht="11.25" x14ac:dyDescent="0.15">
      <c r="A15358" s="6" t="s">
        <v>345</v>
      </c>
      <c r="B15358" s="4" t="s">
        <v>180</v>
      </c>
      <c r="C15358" s="4" t="s">
        <v>338</v>
      </c>
      <c r="D15358" s="4" t="s">
        <v>339</v>
      </c>
      <c r="E15358" s="5">
        <v>15.34</v>
      </c>
    </row>
    <row r="15359" spans="1:10" ht="11.25" x14ac:dyDescent="0.15">
      <c r="A15359" s="6" t="s">
        <v>345</v>
      </c>
      <c r="B15359" s="4" t="s">
        <v>181</v>
      </c>
      <c r="C15359" s="4" t="s">
        <v>338</v>
      </c>
      <c r="D15359" s="4" t="s">
        <v>342</v>
      </c>
      <c r="E15359" s="5">
        <v>14.1</v>
      </c>
      <c r="F15359" t="s">
        <v>353</v>
      </c>
      <c r="G15359" s="17">
        <f>+E15359+E15360+E15361</f>
        <v>38.659999999999997</v>
      </c>
      <c r="H15359" s="17">
        <f>E15362+E15363</f>
        <v>24.060000000000002</v>
      </c>
      <c r="I15359" s="18">
        <f>+(G15359/4)/(H15359/3)</f>
        <v>1.2051122194513713</v>
      </c>
      <c r="J15359" s="21">
        <f>+(B15359-$L$1)/7</f>
        <v>34</v>
      </c>
    </row>
    <row r="15360" spans="1:10" ht="11.25" x14ac:dyDescent="0.15">
      <c r="A15360" s="6" t="s">
        <v>345</v>
      </c>
      <c r="B15360" s="4" t="s">
        <v>181</v>
      </c>
      <c r="C15360" s="4" t="s">
        <v>338</v>
      </c>
      <c r="D15360" s="4" t="s">
        <v>339</v>
      </c>
      <c r="E15360" s="5">
        <v>15.06</v>
      </c>
    </row>
    <row r="15361" spans="1:10" ht="11.25" x14ac:dyDescent="0.15">
      <c r="A15361" s="6" t="s">
        <v>345</v>
      </c>
      <c r="B15361" s="4" t="s">
        <v>181</v>
      </c>
      <c r="C15361" s="4" t="s">
        <v>338</v>
      </c>
      <c r="D15361" s="4" t="s">
        <v>339</v>
      </c>
      <c r="E15361" s="5">
        <v>9.5</v>
      </c>
    </row>
    <row r="15362" spans="1:10" ht="11.25" x14ac:dyDescent="0.15">
      <c r="A15362" s="6" t="s">
        <v>345</v>
      </c>
      <c r="B15362" s="4" t="s">
        <v>182</v>
      </c>
      <c r="C15362" s="4" t="s">
        <v>338</v>
      </c>
      <c r="D15362" s="4" t="s">
        <v>342</v>
      </c>
      <c r="E15362" s="5">
        <v>10.66</v>
      </c>
      <c r="F15362" t="s">
        <v>354</v>
      </c>
    </row>
    <row r="15363" spans="1:10" ht="11.25" x14ac:dyDescent="0.15">
      <c r="A15363" s="6" t="s">
        <v>345</v>
      </c>
      <c r="B15363" s="4" t="s">
        <v>182</v>
      </c>
      <c r="C15363" s="4" t="s">
        <v>338</v>
      </c>
      <c r="D15363" s="4" t="s">
        <v>339</v>
      </c>
      <c r="E15363" s="5">
        <v>13.4</v>
      </c>
    </row>
    <row r="15364" spans="1:10" ht="11.25" x14ac:dyDescent="0.15">
      <c r="A15364" s="6" t="s">
        <v>345</v>
      </c>
      <c r="B15364" s="4" t="s">
        <v>183</v>
      </c>
      <c r="C15364" s="4" t="s">
        <v>338</v>
      </c>
      <c r="D15364" s="4" t="s">
        <v>342</v>
      </c>
      <c r="E15364" s="5">
        <v>13.48</v>
      </c>
      <c r="F15364" t="s">
        <v>353</v>
      </c>
      <c r="G15364" s="17">
        <f>+E15364+E15365+E15366</f>
        <v>39.94</v>
      </c>
      <c r="H15364" s="17">
        <f>E15367+E15368</f>
        <v>25.72</v>
      </c>
      <c r="I15364" s="18">
        <f>+(G15364/4)/(H15364/3)</f>
        <v>1.1646578538102645</v>
      </c>
      <c r="J15364" s="21">
        <f>+(B15364-$L$1)/7</f>
        <v>35</v>
      </c>
    </row>
    <row r="15365" spans="1:10" ht="11.25" x14ac:dyDescent="0.15">
      <c r="A15365" s="6" t="s">
        <v>345</v>
      </c>
      <c r="B15365" s="4" t="s">
        <v>183</v>
      </c>
      <c r="C15365" s="4" t="s">
        <v>338</v>
      </c>
      <c r="D15365" s="4" t="s">
        <v>339</v>
      </c>
      <c r="E15365" s="5">
        <v>14.17</v>
      </c>
    </row>
    <row r="15366" spans="1:10" ht="11.25" x14ac:dyDescent="0.15">
      <c r="A15366" s="6" t="s">
        <v>345</v>
      </c>
      <c r="B15366" s="4" t="s">
        <v>183</v>
      </c>
      <c r="C15366" s="4" t="s">
        <v>338</v>
      </c>
      <c r="D15366" s="4" t="s">
        <v>339</v>
      </c>
      <c r="E15366" s="5">
        <v>12.29</v>
      </c>
    </row>
    <row r="15367" spans="1:10" ht="11.25" x14ac:dyDescent="0.15">
      <c r="A15367" s="6" t="s">
        <v>345</v>
      </c>
      <c r="B15367" s="4" t="s">
        <v>184</v>
      </c>
      <c r="C15367" s="4" t="s">
        <v>338</v>
      </c>
      <c r="D15367" s="4" t="s">
        <v>342</v>
      </c>
      <c r="E15367" s="5">
        <v>10.119999999999999</v>
      </c>
      <c r="F15367" t="s">
        <v>354</v>
      </c>
    </row>
    <row r="15368" spans="1:10" ht="11.25" x14ac:dyDescent="0.15">
      <c r="A15368" s="6" t="s">
        <v>345</v>
      </c>
      <c r="B15368" s="4" t="s">
        <v>184</v>
      </c>
      <c r="C15368" s="4" t="s">
        <v>338</v>
      </c>
      <c r="D15368" s="4" t="s">
        <v>339</v>
      </c>
      <c r="E15368" s="5">
        <v>15.6</v>
      </c>
    </row>
    <row r="15369" spans="1:10" ht="11.25" x14ac:dyDescent="0.15">
      <c r="A15369" s="6" t="s">
        <v>345</v>
      </c>
      <c r="B15369" s="4" t="s">
        <v>185</v>
      </c>
      <c r="C15369" s="4" t="s">
        <v>338</v>
      </c>
      <c r="D15369" s="4" t="s">
        <v>342</v>
      </c>
      <c r="E15369" s="5">
        <v>14.06</v>
      </c>
      <c r="F15369" s="13" t="s">
        <v>353</v>
      </c>
      <c r="G15369" s="17">
        <f>+E15369+E15370+E15371</f>
        <v>44.42</v>
      </c>
      <c r="H15369" s="17">
        <f>E15372+E15373</f>
        <v>30.17</v>
      </c>
      <c r="I15369" s="18">
        <f>+(G15369/4)/(H15369/3)</f>
        <v>1.1042426251242956</v>
      </c>
      <c r="J15369" s="21">
        <f>+(B15369-$L$1)/7</f>
        <v>36</v>
      </c>
    </row>
    <row r="15370" spans="1:10" ht="11.25" x14ac:dyDescent="0.15">
      <c r="A15370" s="6" t="s">
        <v>345</v>
      </c>
      <c r="B15370" s="4" t="s">
        <v>185</v>
      </c>
      <c r="C15370" s="4" t="s">
        <v>338</v>
      </c>
      <c r="D15370" s="4" t="s">
        <v>339</v>
      </c>
      <c r="E15370" s="5">
        <v>15.76</v>
      </c>
      <c r="F15370" s="13"/>
    </row>
    <row r="15371" spans="1:10" ht="11.25" x14ac:dyDescent="0.15">
      <c r="A15371" s="6" t="s">
        <v>345</v>
      </c>
      <c r="B15371" s="4" t="s">
        <v>185</v>
      </c>
      <c r="C15371" s="4" t="s">
        <v>338</v>
      </c>
      <c r="D15371" s="4" t="s">
        <v>339</v>
      </c>
      <c r="E15371" s="5">
        <v>14.6</v>
      </c>
      <c r="F15371" s="13"/>
    </row>
    <row r="15372" spans="1:10" ht="11.25" x14ac:dyDescent="0.15">
      <c r="A15372" s="6" t="s">
        <v>345</v>
      </c>
      <c r="B15372" s="4" t="s">
        <v>186</v>
      </c>
      <c r="C15372" s="4" t="s">
        <v>338</v>
      </c>
      <c r="D15372" s="4" t="s">
        <v>342</v>
      </c>
      <c r="E15372" s="5">
        <v>13.55</v>
      </c>
      <c r="F15372" s="13" t="s">
        <v>354</v>
      </c>
    </row>
    <row r="15373" spans="1:10" ht="11.25" x14ac:dyDescent="0.15">
      <c r="A15373" s="6" t="s">
        <v>345</v>
      </c>
      <c r="B15373" s="4" t="s">
        <v>186</v>
      </c>
      <c r="C15373" s="4" t="s">
        <v>338</v>
      </c>
      <c r="D15373" s="4" t="s">
        <v>339</v>
      </c>
      <c r="E15373" s="5">
        <v>16.62</v>
      </c>
    </row>
    <row r="15374" spans="1:10" ht="11.25" x14ac:dyDescent="0.15">
      <c r="A15374" s="6" t="s">
        <v>345</v>
      </c>
      <c r="B15374" s="4" t="s">
        <v>187</v>
      </c>
      <c r="C15374" s="4" t="s">
        <v>338</v>
      </c>
      <c r="D15374" s="4" t="s">
        <v>339</v>
      </c>
      <c r="E15374" s="5">
        <v>14.76</v>
      </c>
      <c r="F15374" t="s">
        <v>353</v>
      </c>
      <c r="G15374" s="17">
        <f>+E15374+E15375</f>
        <v>27.13</v>
      </c>
      <c r="H15374" s="17">
        <f>E15377+E15376</f>
        <v>22.47</v>
      </c>
      <c r="I15374" s="18">
        <f>+(G15374/4)/(H15374/3)</f>
        <v>0.9055407209612818</v>
      </c>
      <c r="J15374" s="21">
        <f>+(B15374-$L$1)/7</f>
        <v>37</v>
      </c>
    </row>
    <row r="15375" spans="1:10" ht="11.25" x14ac:dyDescent="0.15">
      <c r="A15375" s="6" t="s">
        <v>345</v>
      </c>
      <c r="B15375" s="4" t="s">
        <v>187</v>
      </c>
      <c r="C15375" s="4" t="s">
        <v>338</v>
      </c>
      <c r="D15375" s="4" t="s">
        <v>339</v>
      </c>
      <c r="E15375" s="5">
        <v>12.37</v>
      </c>
    </row>
    <row r="15376" spans="1:10" ht="11.25" x14ac:dyDescent="0.15">
      <c r="A15376" s="6" t="s">
        <v>345</v>
      </c>
      <c r="B15376" s="4" t="s">
        <v>188</v>
      </c>
      <c r="C15376" s="4" t="s">
        <v>338</v>
      </c>
      <c r="D15376" s="4" t="s">
        <v>339</v>
      </c>
      <c r="E15376" s="5">
        <v>13.34</v>
      </c>
      <c r="F15376" t="s">
        <v>354</v>
      </c>
    </row>
    <row r="15377" spans="1:10" ht="11.25" x14ac:dyDescent="0.15">
      <c r="A15377" s="6" t="s">
        <v>345</v>
      </c>
      <c r="B15377" s="4" t="s">
        <v>188</v>
      </c>
      <c r="C15377" s="4" t="s">
        <v>338</v>
      </c>
      <c r="D15377" s="4" t="s">
        <v>344</v>
      </c>
      <c r="E15377" s="5">
        <v>9.1300000000000008</v>
      </c>
    </row>
    <row r="15378" spans="1:10" ht="11.25" x14ac:dyDescent="0.15">
      <c r="A15378" s="6" t="s">
        <v>345</v>
      </c>
      <c r="B15378" s="4" t="s">
        <v>189</v>
      </c>
      <c r="C15378" s="4" t="s">
        <v>338</v>
      </c>
      <c r="D15378" s="4" t="s">
        <v>342</v>
      </c>
      <c r="E15378" s="5">
        <v>15.18</v>
      </c>
      <c r="F15378" t="s">
        <v>353</v>
      </c>
      <c r="G15378" s="17">
        <f>+E15378+E15379+E15380</f>
        <v>38.64</v>
      </c>
      <c r="H15378" s="17">
        <f>E15381+E15382</f>
        <v>22.75</v>
      </c>
      <c r="I15378" s="18">
        <f>+(G15378/4)/(H15378/3)</f>
        <v>1.2738461538461539</v>
      </c>
      <c r="J15378" s="21">
        <f>+(B15378-$L$1)/7</f>
        <v>38</v>
      </c>
    </row>
    <row r="15379" spans="1:10" ht="11.25" x14ac:dyDescent="0.15">
      <c r="A15379" s="6" t="s">
        <v>345</v>
      </c>
      <c r="B15379" s="4" t="s">
        <v>189</v>
      </c>
      <c r="C15379" s="4" t="s">
        <v>338</v>
      </c>
      <c r="D15379" s="4" t="s">
        <v>339</v>
      </c>
      <c r="E15379" s="5">
        <v>13.91</v>
      </c>
    </row>
    <row r="15380" spans="1:10" ht="11.25" x14ac:dyDescent="0.15">
      <c r="A15380" s="6" t="s">
        <v>345</v>
      </c>
      <c r="B15380" s="4" t="s">
        <v>189</v>
      </c>
      <c r="C15380" s="4" t="s">
        <v>338</v>
      </c>
      <c r="D15380" s="4" t="s">
        <v>339</v>
      </c>
      <c r="E15380" s="5">
        <v>9.5500000000000007</v>
      </c>
    </row>
    <row r="15381" spans="1:10" ht="11.25" x14ac:dyDescent="0.15">
      <c r="A15381" s="6" t="s">
        <v>345</v>
      </c>
      <c r="B15381" s="4" t="s">
        <v>190</v>
      </c>
      <c r="C15381" s="4" t="s">
        <v>338</v>
      </c>
      <c r="D15381" s="4" t="s">
        <v>342</v>
      </c>
      <c r="E15381" s="5">
        <v>9.6199999999999992</v>
      </c>
      <c r="F15381" t="s">
        <v>354</v>
      </c>
    </row>
    <row r="15382" spans="1:10" ht="11.25" x14ac:dyDescent="0.15">
      <c r="A15382" s="6" t="s">
        <v>345</v>
      </c>
      <c r="B15382" s="4" t="s">
        <v>190</v>
      </c>
      <c r="C15382" s="4" t="s">
        <v>338</v>
      </c>
      <c r="D15382" s="4" t="s">
        <v>339</v>
      </c>
      <c r="E15382" s="5">
        <v>13.13</v>
      </c>
    </row>
    <row r="15383" spans="1:10" ht="11.25" x14ac:dyDescent="0.15">
      <c r="A15383" s="6" t="s">
        <v>345</v>
      </c>
      <c r="B15383" s="4" t="s">
        <v>191</v>
      </c>
      <c r="C15383" s="4" t="s">
        <v>338</v>
      </c>
      <c r="D15383" s="4" t="s">
        <v>342</v>
      </c>
      <c r="E15383" s="5">
        <v>14.5</v>
      </c>
      <c r="F15383" t="s">
        <v>353</v>
      </c>
      <c r="G15383" s="17">
        <f>+E15383+E15384+E15385</f>
        <v>39.56</v>
      </c>
      <c r="H15383" s="17">
        <f>E15386+E15387</f>
        <v>25.270000000000003</v>
      </c>
      <c r="I15383" s="18">
        <f>+(G15383/4)/(H15383/3)</f>
        <v>1.1741195092995647</v>
      </c>
      <c r="J15383" s="21">
        <f>+(B15383-$L$1)/7</f>
        <v>39</v>
      </c>
    </row>
    <row r="15384" spans="1:10" ht="11.25" x14ac:dyDescent="0.15">
      <c r="A15384" s="6" t="s">
        <v>345</v>
      </c>
      <c r="B15384" s="4" t="s">
        <v>191</v>
      </c>
      <c r="C15384" s="4" t="s">
        <v>338</v>
      </c>
      <c r="D15384" s="4" t="s">
        <v>339</v>
      </c>
      <c r="E15384" s="5">
        <v>14.89</v>
      </c>
    </row>
    <row r="15385" spans="1:10" ht="11.25" x14ac:dyDescent="0.15">
      <c r="A15385" s="6" t="s">
        <v>345</v>
      </c>
      <c r="B15385" s="4" t="s">
        <v>191</v>
      </c>
      <c r="C15385" s="4" t="s">
        <v>338</v>
      </c>
      <c r="D15385" s="4" t="s">
        <v>339</v>
      </c>
      <c r="E15385" s="5">
        <v>10.17</v>
      </c>
    </row>
    <row r="15386" spans="1:10" ht="11.25" x14ac:dyDescent="0.15">
      <c r="A15386" s="6" t="s">
        <v>345</v>
      </c>
      <c r="B15386" s="4" t="s">
        <v>192</v>
      </c>
      <c r="C15386" s="4" t="s">
        <v>338</v>
      </c>
      <c r="D15386" s="4" t="s">
        <v>342</v>
      </c>
      <c r="E15386" s="5">
        <v>11.05</v>
      </c>
      <c r="F15386" t="s">
        <v>354</v>
      </c>
    </row>
    <row r="15387" spans="1:10" ht="11.25" x14ac:dyDescent="0.15">
      <c r="A15387" s="6" t="s">
        <v>345</v>
      </c>
      <c r="B15387" s="4" t="s">
        <v>192</v>
      </c>
      <c r="C15387" s="4" t="s">
        <v>338</v>
      </c>
      <c r="D15387" s="4" t="s">
        <v>339</v>
      </c>
      <c r="E15387" s="5">
        <v>14.22</v>
      </c>
    </row>
    <row r="15388" spans="1:10" ht="11.25" x14ac:dyDescent="0.15">
      <c r="A15388" s="6" t="s">
        <v>345</v>
      </c>
      <c r="B15388" s="4" t="s">
        <v>193</v>
      </c>
      <c r="C15388" s="4" t="s">
        <v>338</v>
      </c>
      <c r="D15388" s="4" t="s">
        <v>342</v>
      </c>
      <c r="E15388" s="5">
        <v>14.03</v>
      </c>
      <c r="F15388" t="s">
        <v>353</v>
      </c>
      <c r="G15388" s="17">
        <f>+E15388+E15389+E15390</f>
        <v>40.28</v>
      </c>
      <c r="H15388" s="17">
        <f>E15391+E15392</f>
        <v>23.6</v>
      </c>
      <c r="I15388" s="18">
        <f>+(G15388/4)/(H15388/3)</f>
        <v>1.2800847457627118</v>
      </c>
      <c r="J15388" s="21">
        <f>+(B15388-$L$1)/7</f>
        <v>40</v>
      </c>
    </row>
    <row r="15389" spans="1:10" ht="11.25" x14ac:dyDescent="0.15">
      <c r="A15389" s="6" t="s">
        <v>345</v>
      </c>
      <c r="B15389" s="4" t="s">
        <v>193</v>
      </c>
      <c r="C15389" s="4" t="s">
        <v>338</v>
      </c>
      <c r="D15389" s="4" t="s">
        <v>339</v>
      </c>
      <c r="E15389" s="5">
        <v>14.83</v>
      </c>
    </row>
    <row r="15390" spans="1:10" ht="11.25" x14ac:dyDescent="0.15">
      <c r="A15390" s="9" t="s">
        <v>345</v>
      </c>
      <c r="B15390" s="4" t="s">
        <v>193</v>
      </c>
      <c r="C15390" s="4" t="s">
        <v>338</v>
      </c>
      <c r="D15390" s="4" t="s">
        <v>339</v>
      </c>
      <c r="E15390" s="5">
        <v>11.42</v>
      </c>
    </row>
    <row r="15391" spans="1:10" ht="11.25" x14ac:dyDescent="0.15">
      <c r="A15391" s="6" t="s">
        <v>345</v>
      </c>
      <c r="B15391" s="4" t="s">
        <v>194</v>
      </c>
      <c r="C15391" s="4" t="s">
        <v>338</v>
      </c>
      <c r="D15391" s="4" t="s">
        <v>342</v>
      </c>
      <c r="E15391" s="5">
        <v>9.75</v>
      </c>
      <c r="F15391" t="s">
        <v>354</v>
      </c>
    </row>
    <row r="15392" spans="1:10" ht="11.25" x14ac:dyDescent="0.15">
      <c r="A15392" s="6" t="s">
        <v>345</v>
      </c>
      <c r="B15392" s="4" t="s">
        <v>194</v>
      </c>
      <c r="C15392" s="4" t="s">
        <v>338</v>
      </c>
      <c r="D15392" s="4" t="s">
        <v>339</v>
      </c>
      <c r="E15392" s="5">
        <v>13.85</v>
      </c>
    </row>
    <row r="15393" spans="1:10" ht="11.25" x14ac:dyDescent="0.15">
      <c r="A15393" s="6" t="s">
        <v>345</v>
      </c>
      <c r="B15393" s="4" t="s">
        <v>195</v>
      </c>
      <c r="C15393" s="4" t="s">
        <v>338</v>
      </c>
      <c r="D15393" s="4" t="s">
        <v>342</v>
      </c>
      <c r="E15393" s="5">
        <v>13.55</v>
      </c>
      <c r="F15393" s="13" t="s">
        <v>353</v>
      </c>
      <c r="G15393" s="17">
        <f>+E15393+E15394+E15395</f>
        <v>38.480000000000004</v>
      </c>
      <c r="H15393" s="17">
        <f>E15396+E15397+E15398</f>
        <v>30.91</v>
      </c>
      <c r="I15393" s="18">
        <f>+(G15393/4)/(H15393/3)</f>
        <v>0.93367842122290534</v>
      </c>
      <c r="J15393" s="21">
        <f>+(B15393-$L$1)/7</f>
        <v>41</v>
      </c>
    </row>
    <row r="15394" spans="1:10" ht="11.25" x14ac:dyDescent="0.15">
      <c r="A15394" s="6" t="s">
        <v>345</v>
      </c>
      <c r="B15394" s="4" t="s">
        <v>195</v>
      </c>
      <c r="C15394" s="4" t="s">
        <v>338</v>
      </c>
      <c r="D15394" s="4" t="s">
        <v>339</v>
      </c>
      <c r="E15394" s="5">
        <v>14.59</v>
      </c>
      <c r="F15394" s="13"/>
    </row>
    <row r="15395" spans="1:10" ht="11.25" x14ac:dyDescent="0.15">
      <c r="A15395" s="6" t="s">
        <v>345</v>
      </c>
      <c r="B15395" s="4" t="s">
        <v>195</v>
      </c>
      <c r="C15395" s="4" t="s">
        <v>338</v>
      </c>
      <c r="D15395" s="4" t="s">
        <v>339</v>
      </c>
      <c r="E15395" s="5">
        <v>10.34</v>
      </c>
      <c r="F15395" s="13"/>
    </row>
    <row r="15396" spans="1:10" ht="11.25" x14ac:dyDescent="0.15">
      <c r="A15396" s="6" t="s">
        <v>345</v>
      </c>
      <c r="B15396" s="4" t="s">
        <v>196</v>
      </c>
      <c r="C15396" s="4" t="s">
        <v>338</v>
      </c>
      <c r="D15396" s="4" t="s">
        <v>342</v>
      </c>
      <c r="E15396" s="5">
        <v>13.32</v>
      </c>
      <c r="F15396" s="13" t="s">
        <v>354</v>
      </c>
    </row>
    <row r="15397" spans="1:10" ht="11.25" x14ac:dyDescent="0.15">
      <c r="A15397" s="6" t="s">
        <v>345</v>
      </c>
      <c r="B15397" s="4" t="s">
        <v>196</v>
      </c>
      <c r="C15397" s="4" t="s">
        <v>338</v>
      </c>
      <c r="D15397" s="4" t="s">
        <v>339</v>
      </c>
      <c r="E15397" s="5">
        <v>12.48</v>
      </c>
    </row>
    <row r="15398" spans="1:10" ht="11.25" x14ac:dyDescent="0.15">
      <c r="A15398" s="6" t="s">
        <v>345</v>
      </c>
      <c r="B15398" s="4" t="s">
        <v>196</v>
      </c>
      <c r="C15398" s="4" t="s">
        <v>338</v>
      </c>
      <c r="D15398" s="4" t="s">
        <v>339</v>
      </c>
      <c r="E15398" s="5">
        <v>5.1100000000000003</v>
      </c>
    </row>
    <row r="15399" spans="1:10" ht="11.25" x14ac:dyDescent="0.15">
      <c r="A15399" s="6" t="s">
        <v>345</v>
      </c>
      <c r="B15399" s="4" t="s">
        <v>197</v>
      </c>
      <c r="C15399" s="4" t="s">
        <v>338</v>
      </c>
      <c r="D15399" s="4" t="s">
        <v>340</v>
      </c>
      <c r="E15399" s="5">
        <v>13.4</v>
      </c>
      <c r="F15399" t="s">
        <v>353</v>
      </c>
      <c r="G15399" s="17">
        <f>+E15399+E15400+E15401</f>
        <v>41.89</v>
      </c>
      <c r="H15399" s="17">
        <f>E15402</f>
        <v>13.72</v>
      </c>
      <c r="I15399" s="18">
        <f>+(G15399/4)/(H15399/3)</f>
        <v>2.2899052478134112</v>
      </c>
      <c r="J15399" s="21">
        <f>+(B15399-$L$1)/7</f>
        <v>42</v>
      </c>
    </row>
    <row r="15400" spans="1:10" ht="11.25" x14ac:dyDescent="0.15">
      <c r="A15400" s="6" t="s">
        <v>345</v>
      </c>
      <c r="B15400" s="4" t="s">
        <v>197</v>
      </c>
      <c r="C15400" s="4" t="s">
        <v>338</v>
      </c>
      <c r="D15400" s="4" t="s">
        <v>342</v>
      </c>
      <c r="E15400" s="5">
        <v>15.24</v>
      </c>
    </row>
    <row r="15401" spans="1:10" ht="11.25" x14ac:dyDescent="0.15">
      <c r="A15401" s="6" t="s">
        <v>345</v>
      </c>
      <c r="B15401" s="4" t="s">
        <v>197</v>
      </c>
      <c r="C15401" s="4" t="s">
        <v>338</v>
      </c>
      <c r="D15401" s="4" t="s">
        <v>339</v>
      </c>
      <c r="E15401" s="5">
        <v>13.25</v>
      </c>
    </row>
    <row r="15402" spans="1:10" ht="11.25" x14ac:dyDescent="0.15">
      <c r="A15402" s="6" t="s">
        <v>345</v>
      </c>
      <c r="B15402" s="4" t="s">
        <v>198</v>
      </c>
      <c r="C15402" s="4" t="s">
        <v>338</v>
      </c>
      <c r="D15402" s="4" t="s">
        <v>339</v>
      </c>
      <c r="E15402" s="5">
        <v>13.72</v>
      </c>
      <c r="F15402" t="s">
        <v>354</v>
      </c>
    </row>
    <row r="15403" spans="1:10" ht="11.25" x14ac:dyDescent="0.15">
      <c r="A15403" s="6" t="s">
        <v>345</v>
      </c>
      <c r="B15403" s="4" t="s">
        <v>199</v>
      </c>
      <c r="C15403" s="4" t="s">
        <v>338</v>
      </c>
      <c r="D15403" s="4" t="s">
        <v>342</v>
      </c>
      <c r="E15403" s="5">
        <v>13.42</v>
      </c>
      <c r="F15403" t="s">
        <v>353</v>
      </c>
      <c r="G15403" s="17">
        <f>+E15403+E15404+E15405</f>
        <v>36.510000000000005</v>
      </c>
      <c r="H15403" s="17">
        <f>E15406+E15407</f>
        <v>23.42</v>
      </c>
      <c r="I15403" s="18">
        <f>+(G15403/4)/(H15403/3)</f>
        <v>1.1691929974380872</v>
      </c>
      <c r="J15403" s="21">
        <f>+(B15403-$L$1)/7</f>
        <v>43</v>
      </c>
    </row>
    <row r="15404" spans="1:10" ht="11.25" x14ac:dyDescent="0.15">
      <c r="A15404" s="6" t="s">
        <v>345</v>
      </c>
      <c r="B15404" s="4" t="s">
        <v>199</v>
      </c>
      <c r="C15404" s="4" t="s">
        <v>338</v>
      </c>
      <c r="D15404" s="4" t="s">
        <v>339</v>
      </c>
      <c r="E15404" s="5">
        <v>13.21</v>
      </c>
    </row>
    <row r="15405" spans="1:10" ht="11.25" x14ac:dyDescent="0.15">
      <c r="A15405" s="6" t="s">
        <v>345</v>
      </c>
      <c r="B15405" s="4" t="s">
        <v>199</v>
      </c>
      <c r="C15405" s="4" t="s">
        <v>338</v>
      </c>
      <c r="D15405" s="4" t="s">
        <v>339</v>
      </c>
      <c r="E15405" s="5">
        <v>9.8800000000000008</v>
      </c>
    </row>
    <row r="15406" spans="1:10" ht="11.25" x14ac:dyDescent="0.15">
      <c r="A15406" s="6" t="s">
        <v>345</v>
      </c>
      <c r="B15406" s="4" t="s">
        <v>201</v>
      </c>
      <c r="C15406" s="4" t="s">
        <v>338</v>
      </c>
      <c r="D15406" s="4" t="s">
        <v>342</v>
      </c>
      <c r="E15406" s="5">
        <v>10.8</v>
      </c>
      <c r="F15406" t="s">
        <v>354</v>
      </c>
    </row>
    <row r="15407" spans="1:10" ht="11.25" x14ac:dyDescent="0.15">
      <c r="A15407" s="6" t="s">
        <v>345</v>
      </c>
      <c r="B15407" s="4" t="s">
        <v>201</v>
      </c>
      <c r="C15407" s="4" t="s">
        <v>338</v>
      </c>
      <c r="D15407" s="4" t="s">
        <v>339</v>
      </c>
      <c r="E15407" s="5">
        <v>12.62</v>
      </c>
    </row>
    <row r="15408" spans="1:10" ht="11.25" x14ac:dyDescent="0.15">
      <c r="A15408" s="6" t="s">
        <v>345</v>
      </c>
      <c r="B15408" s="4" t="s">
        <v>202</v>
      </c>
      <c r="C15408" s="4" t="s">
        <v>338</v>
      </c>
      <c r="D15408" s="4" t="s">
        <v>342</v>
      </c>
      <c r="E15408" s="5">
        <v>16.12</v>
      </c>
      <c r="F15408" t="s">
        <v>353</v>
      </c>
      <c r="G15408" s="17">
        <f>+E15408+E15409+E15410</f>
        <v>43.59</v>
      </c>
      <c r="H15408" s="17">
        <f>E15411+E15412</f>
        <v>19.850000000000001</v>
      </c>
      <c r="I15408" s="18">
        <f>+(G15408/4)/(H15408/3)</f>
        <v>1.6469773299748112</v>
      </c>
      <c r="J15408" s="21">
        <f>+(B15408-$L$1)/7</f>
        <v>44</v>
      </c>
    </row>
    <row r="15409" spans="1:10" ht="11.25" x14ac:dyDescent="0.15">
      <c r="A15409" s="6" t="s">
        <v>345</v>
      </c>
      <c r="B15409" s="4" t="s">
        <v>202</v>
      </c>
      <c r="C15409" s="4" t="s">
        <v>338</v>
      </c>
      <c r="D15409" s="4" t="s">
        <v>339</v>
      </c>
      <c r="E15409" s="5">
        <v>15.98</v>
      </c>
    </row>
    <row r="15410" spans="1:10" ht="11.25" x14ac:dyDescent="0.15">
      <c r="A15410" s="6" t="s">
        <v>345</v>
      </c>
      <c r="B15410" s="4" t="s">
        <v>202</v>
      </c>
      <c r="C15410" s="4" t="s">
        <v>338</v>
      </c>
      <c r="D15410" s="4" t="s">
        <v>339</v>
      </c>
      <c r="E15410" s="5">
        <v>11.49</v>
      </c>
    </row>
    <row r="15411" spans="1:10" ht="11.25" x14ac:dyDescent="0.15">
      <c r="A15411" s="6" t="s">
        <v>345</v>
      </c>
      <c r="B15411" s="4" t="s">
        <v>203</v>
      </c>
      <c r="C15411" s="4" t="s">
        <v>338</v>
      </c>
      <c r="D15411" s="4" t="s">
        <v>342</v>
      </c>
      <c r="E15411" s="5">
        <v>11.29</v>
      </c>
      <c r="F15411" t="s">
        <v>354</v>
      </c>
    </row>
    <row r="15412" spans="1:10" ht="11.25" x14ac:dyDescent="0.15">
      <c r="A15412" s="6" t="s">
        <v>345</v>
      </c>
      <c r="B15412" s="4" t="s">
        <v>203</v>
      </c>
      <c r="C15412" s="4" t="s">
        <v>338</v>
      </c>
      <c r="D15412" s="4" t="s">
        <v>339</v>
      </c>
      <c r="E15412" s="5">
        <v>8.56</v>
      </c>
    </row>
    <row r="15413" spans="1:10" ht="11.25" x14ac:dyDescent="0.15">
      <c r="A15413" s="6" t="s">
        <v>345</v>
      </c>
      <c r="B15413" s="4" t="s">
        <v>205</v>
      </c>
      <c r="C15413" s="4" t="s">
        <v>338</v>
      </c>
      <c r="D15413" s="4" t="s">
        <v>342</v>
      </c>
      <c r="E15413" s="5">
        <v>14.51</v>
      </c>
      <c r="F15413" t="s">
        <v>353</v>
      </c>
      <c r="G15413" s="17">
        <f>+E15413+E15414+E15415</f>
        <v>38.17</v>
      </c>
      <c r="H15413" s="17">
        <f>E15416+E15417</f>
        <v>26.04</v>
      </c>
      <c r="I15413" s="18">
        <f>+(G15413/4)/(H15413/3)</f>
        <v>1.0993663594470047</v>
      </c>
      <c r="J15413" s="21">
        <f>+(B15413-$L$1)/7</f>
        <v>45</v>
      </c>
    </row>
    <row r="15414" spans="1:10" ht="11.25" x14ac:dyDescent="0.15">
      <c r="A15414" s="6" t="s">
        <v>345</v>
      </c>
      <c r="B15414" s="4" t="s">
        <v>205</v>
      </c>
      <c r="C15414" s="4" t="s">
        <v>338</v>
      </c>
      <c r="D15414" s="4" t="s">
        <v>339</v>
      </c>
      <c r="E15414" s="5">
        <v>14.06</v>
      </c>
    </row>
    <row r="15415" spans="1:10" ht="11.25" x14ac:dyDescent="0.15">
      <c r="A15415" s="6" t="s">
        <v>345</v>
      </c>
      <c r="B15415" s="4" t="s">
        <v>205</v>
      </c>
      <c r="C15415" s="4" t="s">
        <v>338</v>
      </c>
      <c r="D15415" s="4" t="s">
        <v>339</v>
      </c>
      <c r="E15415" s="5">
        <v>9.6</v>
      </c>
    </row>
    <row r="15416" spans="1:10" ht="11.25" x14ac:dyDescent="0.15">
      <c r="A15416" s="6" t="s">
        <v>345</v>
      </c>
      <c r="B15416" s="4" t="s">
        <v>206</v>
      </c>
      <c r="C15416" s="4" t="s">
        <v>338</v>
      </c>
      <c r="D15416" s="4" t="s">
        <v>342</v>
      </c>
      <c r="E15416" s="5">
        <v>12.14</v>
      </c>
      <c r="F15416" t="s">
        <v>354</v>
      </c>
    </row>
    <row r="15417" spans="1:10" ht="11.25" x14ac:dyDescent="0.15">
      <c r="A15417" s="6" t="s">
        <v>345</v>
      </c>
      <c r="B15417" s="4" t="s">
        <v>206</v>
      </c>
      <c r="C15417" s="4" t="s">
        <v>338</v>
      </c>
      <c r="D15417" s="4" t="s">
        <v>339</v>
      </c>
      <c r="E15417" s="5">
        <v>13.9</v>
      </c>
    </row>
    <row r="15418" spans="1:10" ht="11.25" x14ac:dyDescent="0.15">
      <c r="A15418" s="6" t="s">
        <v>345</v>
      </c>
      <c r="B15418" s="4" t="s">
        <v>207</v>
      </c>
      <c r="C15418" s="4" t="s">
        <v>338</v>
      </c>
      <c r="D15418" s="4" t="s">
        <v>342</v>
      </c>
      <c r="E15418" s="5">
        <v>13.42</v>
      </c>
      <c r="F15418" t="s">
        <v>353</v>
      </c>
      <c r="G15418" s="17">
        <f>+E15418+E15419+E15420</f>
        <v>40.14</v>
      </c>
      <c r="H15418" s="17">
        <f>E15421+E15422</f>
        <v>22.03</v>
      </c>
      <c r="I15418" s="18">
        <f>+(G15418/4)/(H15418/3)</f>
        <v>1.3665456196096233</v>
      </c>
      <c r="J15418" s="21">
        <f>+(B15418-$L$1)/7</f>
        <v>46</v>
      </c>
    </row>
    <row r="15419" spans="1:10" ht="11.25" x14ac:dyDescent="0.15">
      <c r="A15419" s="6" t="s">
        <v>345</v>
      </c>
      <c r="B15419" s="4" t="s">
        <v>207</v>
      </c>
      <c r="C15419" s="4" t="s">
        <v>338</v>
      </c>
      <c r="D15419" s="4" t="s">
        <v>339</v>
      </c>
      <c r="E15419" s="5">
        <v>14.03</v>
      </c>
    </row>
    <row r="15420" spans="1:10" ht="11.25" x14ac:dyDescent="0.15">
      <c r="A15420" s="6" t="s">
        <v>345</v>
      </c>
      <c r="B15420" s="4" t="s">
        <v>207</v>
      </c>
      <c r="C15420" s="4" t="s">
        <v>338</v>
      </c>
      <c r="D15420" s="4" t="s">
        <v>339</v>
      </c>
      <c r="E15420" s="5">
        <v>12.69</v>
      </c>
    </row>
    <row r="15421" spans="1:10" ht="11.25" x14ac:dyDescent="0.15">
      <c r="A15421" s="6" t="s">
        <v>345</v>
      </c>
      <c r="B15421" s="4" t="s">
        <v>208</v>
      </c>
      <c r="C15421" s="4" t="s">
        <v>338</v>
      </c>
      <c r="D15421" s="4" t="s">
        <v>342</v>
      </c>
      <c r="E15421" s="5">
        <v>9.5299999999999994</v>
      </c>
      <c r="F15421" t="s">
        <v>354</v>
      </c>
    </row>
    <row r="15422" spans="1:10" ht="11.25" x14ac:dyDescent="0.15">
      <c r="A15422" s="6" t="s">
        <v>345</v>
      </c>
      <c r="B15422" s="4" t="s">
        <v>208</v>
      </c>
      <c r="C15422" s="4" t="s">
        <v>338</v>
      </c>
      <c r="D15422" s="4" t="s">
        <v>339</v>
      </c>
      <c r="E15422" s="5">
        <v>12.5</v>
      </c>
    </row>
    <row r="15423" spans="1:10" ht="11.25" x14ac:dyDescent="0.15">
      <c r="A15423" s="6" t="s">
        <v>345</v>
      </c>
      <c r="B15423" s="4" t="s">
        <v>209</v>
      </c>
      <c r="C15423" s="4" t="s">
        <v>338</v>
      </c>
      <c r="D15423" s="4" t="s">
        <v>342</v>
      </c>
      <c r="E15423" s="5">
        <v>13.83</v>
      </c>
      <c r="F15423" s="13" t="s">
        <v>353</v>
      </c>
      <c r="G15423" s="17">
        <f>+E15423+E15424+E15425</f>
        <v>39.74</v>
      </c>
      <c r="H15423" s="17">
        <f>E15426+E15427</f>
        <v>18.96</v>
      </c>
      <c r="I15423" s="18">
        <f>+(G15423/4)/(H15423/3)</f>
        <v>1.571993670886076</v>
      </c>
      <c r="J15423" s="21">
        <f>+(B15423-$L$1)/7</f>
        <v>47</v>
      </c>
    </row>
    <row r="15424" spans="1:10" ht="11.25" x14ac:dyDescent="0.15">
      <c r="A15424" s="6" t="s">
        <v>345</v>
      </c>
      <c r="B15424" s="4" t="s">
        <v>209</v>
      </c>
      <c r="C15424" s="4" t="s">
        <v>338</v>
      </c>
      <c r="D15424" s="4" t="s">
        <v>339</v>
      </c>
      <c r="E15424" s="5">
        <v>12.95</v>
      </c>
      <c r="F15424" s="13"/>
    </row>
    <row r="15425" spans="1:10" ht="11.25" x14ac:dyDescent="0.15">
      <c r="A15425" s="6" t="s">
        <v>345</v>
      </c>
      <c r="B15425" s="4" t="s">
        <v>209</v>
      </c>
      <c r="C15425" s="4" t="s">
        <v>338</v>
      </c>
      <c r="D15425" s="4" t="s">
        <v>339</v>
      </c>
      <c r="E15425" s="5">
        <v>12.96</v>
      </c>
      <c r="F15425" s="13"/>
    </row>
    <row r="15426" spans="1:10" ht="11.25" x14ac:dyDescent="0.15">
      <c r="A15426" s="6" t="s">
        <v>345</v>
      </c>
      <c r="B15426" s="4" t="s">
        <v>210</v>
      </c>
      <c r="C15426" s="4" t="s">
        <v>338</v>
      </c>
      <c r="D15426" s="4" t="s">
        <v>342</v>
      </c>
      <c r="E15426" s="5">
        <v>8.94</v>
      </c>
      <c r="F15426" s="13" t="s">
        <v>354</v>
      </c>
    </row>
    <row r="15427" spans="1:10" ht="11.25" x14ac:dyDescent="0.15">
      <c r="A15427" s="6" t="s">
        <v>345</v>
      </c>
      <c r="B15427" s="4" t="s">
        <v>210</v>
      </c>
      <c r="C15427" s="4" t="s">
        <v>338</v>
      </c>
      <c r="D15427" s="4" t="s">
        <v>339</v>
      </c>
      <c r="E15427" s="5">
        <v>10.02</v>
      </c>
      <c r="F15427" s="13"/>
    </row>
    <row r="15428" spans="1:10" ht="11.25" x14ac:dyDescent="0.15">
      <c r="A15428" s="6" t="s">
        <v>345</v>
      </c>
      <c r="B15428" s="4" t="s">
        <v>211</v>
      </c>
      <c r="C15428" s="4" t="s">
        <v>338</v>
      </c>
      <c r="D15428" s="4" t="s">
        <v>342</v>
      </c>
      <c r="E15428" s="5">
        <v>15.04</v>
      </c>
      <c r="F15428" s="13" t="s">
        <v>353</v>
      </c>
      <c r="G15428" s="17">
        <f>+E15428+E15429+E15430+E15431</f>
        <v>51.8</v>
      </c>
      <c r="H15428" s="17">
        <f>E15433+E15432+E15434</f>
        <v>28.97</v>
      </c>
      <c r="I15428" s="18">
        <f>+(G15428/4)/(H15428/3)</f>
        <v>1.3410424577148774</v>
      </c>
      <c r="J15428" s="21">
        <f>+(B15428-$L$1)/7</f>
        <v>48</v>
      </c>
    </row>
    <row r="15429" spans="1:10" ht="11.25" x14ac:dyDescent="0.15">
      <c r="A15429" s="6" t="s">
        <v>345</v>
      </c>
      <c r="B15429" s="4" t="s">
        <v>211</v>
      </c>
      <c r="C15429" s="4" t="s">
        <v>338</v>
      </c>
      <c r="D15429" s="4" t="s">
        <v>339</v>
      </c>
      <c r="E15429" s="5">
        <v>15.25</v>
      </c>
      <c r="F15429" s="13"/>
    </row>
    <row r="15430" spans="1:10" ht="11.25" x14ac:dyDescent="0.15">
      <c r="A15430" s="6" t="s">
        <v>345</v>
      </c>
      <c r="B15430" s="4" t="s">
        <v>211</v>
      </c>
      <c r="C15430" s="4" t="s">
        <v>338</v>
      </c>
      <c r="D15430" s="4" t="s">
        <v>339</v>
      </c>
      <c r="E15430" s="5">
        <v>15.21</v>
      </c>
      <c r="F15430" s="13"/>
    </row>
    <row r="15431" spans="1:10" ht="11.25" x14ac:dyDescent="0.15">
      <c r="A15431" s="6" t="s">
        <v>345</v>
      </c>
      <c r="B15431" s="4" t="s">
        <v>211</v>
      </c>
      <c r="C15431" s="4" t="s">
        <v>338</v>
      </c>
      <c r="D15431" s="4" t="s">
        <v>339</v>
      </c>
      <c r="E15431" s="5">
        <v>6.3</v>
      </c>
      <c r="F15431" s="13"/>
    </row>
    <row r="15432" spans="1:10" ht="11.25" x14ac:dyDescent="0.15">
      <c r="A15432" s="6" t="s">
        <v>345</v>
      </c>
      <c r="B15432" s="4" t="s">
        <v>212</v>
      </c>
      <c r="C15432" s="4" t="s">
        <v>338</v>
      </c>
      <c r="D15432" s="4" t="s">
        <v>342</v>
      </c>
      <c r="E15432" s="5">
        <v>13.53</v>
      </c>
      <c r="F15432" s="13" t="s">
        <v>354</v>
      </c>
    </row>
    <row r="15433" spans="1:10" ht="11.25" x14ac:dyDescent="0.15">
      <c r="A15433" s="6" t="s">
        <v>345</v>
      </c>
      <c r="B15433" s="4" t="s">
        <v>212</v>
      </c>
      <c r="C15433" s="4" t="s">
        <v>338</v>
      </c>
      <c r="D15433" s="4" t="s">
        <v>339</v>
      </c>
      <c r="E15433" s="5">
        <v>5.25</v>
      </c>
    </row>
    <row r="15434" spans="1:10" ht="11.25" x14ac:dyDescent="0.15">
      <c r="A15434" s="6" t="s">
        <v>345</v>
      </c>
      <c r="B15434" s="4" t="s">
        <v>212</v>
      </c>
      <c r="C15434" s="4" t="s">
        <v>338</v>
      </c>
      <c r="D15434" s="4" t="s">
        <v>339</v>
      </c>
      <c r="E15434" s="5">
        <v>10.19</v>
      </c>
    </row>
    <row r="15435" spans="1:10" ht="11.25" x14ac:dyDescent="0.15">
      <c r="A15435" s="9" t="s">
        <v>345</v>
      </c>
      <c r="B15435" s="4" t="s">
        <v>213</v>
      </c>
      <c r="C15435" s="4" t="s">
        <v>338</v>
      </c>
      <c r="D15435" s="4" t="s">
        <v>342</v>
      </c>
      <c r="E15435" s="5">
        <v>13.55</v>
      </c>
      <c r="F15435" t="s">
        <v>353</v>
      </c>
      <c r="G15435" s="17">
        <f>+E15435+E15436+E15437</f>
        <v>38.74</v>
      </c>
      <c r="H15435" s="17">
        <f>E15438+E15439</f>
        <v>26.04</v>
      </c>
      <c r="I15435" s="18">
        <f>+(G15435/4)/(H15435/3)</f>
        <v>1.1157834101382489</v>
      </c>
      <c r="J15435" s="21">
        <f>+(B15435-$L$1)/7</f>
        <v>49</v>
      </c>
    </row>
    <row r="15436" spans="1:10" ht="11.25" x14ac:dyDescent="0.15">
      <c r="A15436" s="6" t="s">
        <v>345</v>
      </c>
      <c r="B15436" s="4" t="s">
        <v>213</v>
      </c>
      <c r="C15436" s="4" t="s">
        <v>338</v>
      </c>
      <c r="D15436" s="4" t="s">
        <v>339</v>
      </c>
      <c r="E15436" s="5">
        <v>13.73</v>
      </c>
    </row>
    <row r="15437" spans="1:10" ht="11.25" x14ac:dyDescent="0.15">
      <c r="A15437" s="6" t="s">
        <v>345</v>
      </c>
      <c r="B15437" s="4" t="s">
        <v>213</v>
      </c>
      <c r="C15437" s="4" t="s">
        <v>338</v>
      </c>
      <c r="D15437" s="4" t="s">
        <v>339</v>
      </c>
      <c r="E15437" s="5">
        <v>11.46</v>
      </c>
    </row>
    <row r="15438" spans="1:10" ht="11.25" x14ac:dyDescent="0.15">
      <c r="A15438" s="6" t="s">
        <v>345</v>
      </c>
      <c r="B15438" s="4" t="s">
        <v>214</v>
      </c>
      <c r="C15438" s="4" t="s">
        <v>338</v>
      </c>
      <c r="D15438" s="4" t="s">
        <v>342</v>
      </c>
      <c r="E15438" s="5">
        <v>12.4</v>
      </c>
      <c r="F15438" t="s">
        <v>354</v>
      </c>
    </row>
    <row r="15439" spans="1:10" ht="11.25" x14ac:dyDescent="0.15">
      <c r="A15439" s="6" t="s">
        <v>345</v>
      </c>
      <c r="B15439" s="4" t="s">
        <v>214</v>
      </c>
      <c r="C15439" s="4" t="s">
        <v>338</v>
      </c>
      <c r="D15439" s="4" t="s">
        <v>339</v>
      </c>
      <c r="E15439" s="5">
        <v>13.64</v>
      </c>
    </row>
    <row r="15440" spans="1:10" ht="11.25" x14ac:dyDescent="0.15">
      <c r="A15440" s="6" t="s">
        <v>345</v>
      </c>
      <c r="B15440" s="4" t="s">
        <v>215</v>
      </c>
      <c r="C15440" s="4" t="s">
        <v>338</v>
      </c>
      <c r="D15440" s="4" t="s">
        <v>342</v>
      </c>
      <c r="E15440" s="5">
        <v>12.58</v>
      </c>
      <c r="F15440" t="s">
        <v>353</v>
      </c>
      <c r="G15440" s="17">
        <f>+E15440+E15441+E15442</f>
        <v>33.46</v>
      </c>
      <c r="H15440" s="17">
        <f>E15443+E15444</f>
        <v>20.329999999999998</v>
      </c>
      <c r="I15440" s="18">
        <f>+(G15440/4)/(H15440/3)</f>
        <v>1.2343826856861781</v>
      </c>
      <c r="J15440" s="21">
        <f>+(B15440-$L$1)/7</f>
        <v>50</v>
      </c>
    </row>
    <row r="15441" spans="1:14" ht="11.25" x14ac:dyDescent="0.15">
      <c r="A15441" s="6" t="s">
        <v>345</v>
      </c>
      <c r="B15441" s="4" t="s">
        <v>215</v>
      </c>
      <c r="C15441" s="4" t="s">
        <v>338</v>
      </c>
      <c r="D15441" s="4" t="s">
        <v>339</v>
      </c>
      <c r="E15441" s="5">
        <v>12.74</v>
      </c>
    </row>
    <row r="15442" spans="1:14" ht="11.25" x14ac:dyDescent="0.15">
      <c r="A15442" s="6" t="s">
        <v>345</v>
      </c>
      <c r="B15442" s="4" t="s">
        <v>215</v>
      </c>
      <c r="C15442" s="4" t="s">
        <v>338</v>
      </c>
      <c r="D15442" s="4" t="s">
        <v>339</v>
      </c>
      <c r="E15442" s="5">
        <v>8.14</v>
      </c>
    </row>
    <row r="15443" spans="1:14" ht="11.25" x14ac:dyDescent="0.15">
      <c r="A15443" s="6" t="s">
        <v>345</v>
      </c>
      <c r="B15443" s="4" t="s">
        <v>216</v>
      </c>
      <c r="C15443" s="4" t="s">
        <v>338</v>
      </c>
      <c r="D15443" s="4" t="s">
        <v>342</v>
      </c>
      <c r="E15443" s="5">
        <v>10.33</v>
      </c>
      <c r="F15443" t="s">
        <v>354</v>
      </c>
    </row>
    <row r="15444" spans="1:14" ht="11.25" x14ac:dyDescent="0.15">
      <c r="A15444" s="6" t="s">
        <v>345</v>
      </c>
      <c r="B15444" s="4" t="s">
        <v>216</v>
      </c>
      <c r="C15444" s="4" t="s">
        <v>338</v>
      </c>
      <c r="D15444" s="4" t="s">
        <v>339</v>
      </c>
      <c r="E15444" s="5">
        <v>10</v>
      </c>
    </row>
    <row r="15445" spans="1:14" ht="11.25" x14ac:dyDescent="0.15">
      <c r="A15445" s="6" t="s">
        <v>345</v>
      </c>
      <c r="B15445" s="4" t="s">
        <v>217</v>
      </c>
      <c r="C15445" s="4" t="s">
        <v>338</v>
      </c>
      <c r="D15445" s="4" t="s">
        <v>342</v>
      </c>
      <c r="E15445" s="5">
        <v>13.99</v>
      </c>
      <c r="F15445" t="s">
        <v>353</v>
      </c>
      <c r="G15445" s="17">
        <f>+E15445+E15446+E15447</f>
        <v>38.93</v>
      </c>
      <c r="H15445" s="17">
        <f>E15448+E15449</f>
        <v>24.93</v>
      </c>
      <c r="I15445" s="18">
        <f>+(G15445/4)/(H15445/3)</f>
        <v>1.171179302045728</v>
      </c>
      <c r="J15445" s="21">
        <f>+(B15445-$L$1)/7</f>
        <v>51</v>
      </c>
    </row>
    <row r="15446" spans="1:14" ht="11.25" x14ac:dyDescent="0.15">
      <c r="A15446" s="6" t="s">
        <v>345</v>
      </c>
      <c r="B15446" s="4" t="s">
        <v>217</v>
      </c>
      <c r="C15446" s="4" t="s">
        <v>338</v>
      </c>
      <c r="D15446" s="4" t="s">
        <v>339</v>
      </c>
      <c r="E15446" s="5">
        <v>13.57</v>
      </c>
    </row>
    <row r="15447" spans="1:14" ht="11.25" x14ac:dyDescent="0.15">
      <c r="A15447" s="6" t="s">
        <v>345</v>
      </c>
      <c r="B15447" s="4" t="s">
        <v>217</v>
      </c>
      <c r="C15447" s="4" t="s">
        <v>338</v>
      </c>
      <c r="D15447" s="4" t="s">
        <v>339</v>
      </c>
      <c r="E15447" s="5">
        <v>11.37</v>
      </c>
    </row>
    <row r="15448" spans="1:14" ht="11.25" x14ac:dyDescent="0.15">
      <c r="A15448" s="6" t="s">
        <v>345</v>
      </c>
      <c r="B15448" s="4" t="s">
        <v>218</v>
      </c>
      <c r="C15448" s="4" t="s">
        <v>338</v>
      </c>
      <c r="D15448" s="4" t="s">
        <v>342</v>
      </c>
      <c r="E15448" s="5">
        <v>10.38</v>
      </c>
      <c r="F15448" t="s">
        <v>354</v>
      </c>
    </row>
    <row r="15449" spans="1:14" ht="11.25" x14ac:dyDescent="0.15">
      <c r="A15449" s="6" t="s">
        <v>345</v>
      </c>
      <c r="B15449" s="4" t="s">
        <v>218</v>
      </c>
      <c r="C15449" s="4" t="s">
        <v>338</v>
      </c>
      <c r="D15449" s="4" t="s">
        <v>339</v>
      </c>
      <c r="E15449" s="5">
        <v>14.55</v>
      </c>
    </row>
    <row r="15450" spans="1:14" ht="11.25" x14ac:dyDescent="0.15">
      <c r="A15450" s="6" t="s">
        <v>345</v>
      </c>
      <c r="B15450" s="4" t="s">
        <v>219</v>
      </c>
      <c r="C15450" s="4" t="s">
        <v>338</v>
      </c>
      <c r="D15450" s="4" t="s">
        <v>342</v>
      </c>
      <c r="E15450" s="5">
        <v>14.15</v>
      </c>
      <c r="F15450" s="13" t="s">
        <v>353</v>
      </c>
      <c r="G15450" s="17">
        <f>+E15450+E15451+E15452</f>
        <v>36.840000000000003</v>
      </c>
      <c r="H15450" s="17">
        <f>E15453+E15454+E15455</f>
        <v>27.14</v>
      </c>
      <c r="I15450" s="18">
        <f>+(G15450/4)/(H15450/3)</f>
        <v>1.0180545320560059</v>
      </c>
      <c r="J15450" s="21">
        <f>+(B15450-$L$1)/7</f>
        <v>52</v>
      </c>
    </row>
    <row r="15451" spans="1:14" ht="11.25" x14ac:dyDescent="0.15">
      <c r="A15451" s="6" t="s">
        <v>345</v>
      </c>
      <c r="B15451" s="4" t="s">
        <v>219</v>
      </c>
      <c r="C15451" s="4" t="s">
        <v>338</v>
      </c>
      <c r="D15451" s="4" t="s">
        <v>339</v>
      </c>
      <c r="E15451" s="5">
        <v>13.05</v>
      </c>
      <c r="F15451" s="13"/>
    </row>
    <row r="15452" spans="1:14" ht="11.25" x14ac:dyDescent="0.15">
      <c r="A15452" s="6" t="s">
        <v>345</v>
      </c>
      <c r="B15452" s="4" t="s">
        <v>219</v>
      </c>
      <c r="C15452" s="4" t="s">
        <v>338</v>
      </c>
      <c r="D15452" s="4" t="s">
        <v>339</v>
      </c>
      <c r="E15452" s="5">
        <v>9.64</v>
      </c>
      <c r="F15452" s="13"/>
    </row>
    <row r="15453" spans="1:14" ht="11.25" x14ac:dyDescent="0.15">
      <c r="A15453" s="6" t="s">
        <v>345</v>
      </c>
      <c r="B15453" s="4" t="s">
        <v>220</v>
      </c>
      <c r="C15453" s="4" t="s">
        <v>338</v>
      </c>
      <c r="D15453" s="4" t="s">
        <v>342</v>
      </c>
      <c r="E15453" s="5">
        <v>11.31</v>
      </c>
      <c r="F15453" s="13" t="s">
        <v>354</v>
      </c>
    </row>
    <row r="15454" spans="1:14" ht="11.25" x14ac:dyDescent="0.15">
      <c r="A15454" s="6" t="s">
        <v>345</v>
      </c>
      <c r="B15454" s="4" t="s">
        <v>220</v>
      </c>
      <c r="C15454" s="4" t="s">
        <v>338</v>
      </c>
      <c r="D15454" s="4" t="s">
        <v>339</v>
      </c>
      <c r="E15454" s="5">
        <v>5.1100000000000003</v>
      </c>
    </row>
    <row r="15455" spans="1:14" ht="11.25" x14ac:dyDescent="0.15">
      <c r="A15455" s="6" t="s">
        <v>345</v>
      </c>
      <c r="B15455" s="4" t="s">
        <v>220</v>
      </c>
      <c r="C15455" s="4" t="s">
        <v>338</v>
      </c>
      <c r="D15455" s="4" t="s">
        <v>339</v>
      </c>
      <c r="E15455" s="5">
        <v>10.72</v>
      </c>
    </row>
    <row r="15456" spans="1:14" ht="11.25" x14ac:dyDescent="0.15">
      <c r="A15456" s="6" t="s">
        <v>345</v>
      </c>
      <c r="E15456" s="15">
        <f>+SUM(E15184:E15455)</f>
        <v>3339.8200000000011</v>
      </c>
      <c r="I15456" s="14">
        <f>AVERAGE(I15184:I15455)</f>
        <v>1.2472902868904161</v>
      </c>
      <c r="J15456" s="14">
        <f>STDEV(I15184:I15455)</f>
        <v>0.53740060610291007</v>
      </c>
      <c r="K15456">
        <f>COUNT(I15184:I15455)</f>
        <v>51</v>
      </c>
      <c r="L15456" s="14">
        <f>+I15456-1</f>
        <v>0.2472902868904161</v>
      </c>
      <c r="M15456">
        <f>+SQRT(K15456)</f>
        <v>7.1414284285428504</v>
      </c>
      <c r="N15456">
        <f>+L15456/(J15456/M15456)</f>
        <v>3.2862000244256362</v>
      </c>
    </row>
    <row r="15457" spans="1:10" ht="11.25" x14ac:dyDescent="0.15">
      <c r="A15457" s="6" t="s">
        <v>347</v>
      </c>
      <c r="B15457" s="4" t="s">
        <v>6</v>
      </c>
      <c r="C15457" s="4" t="s">
        <v>316</v>
      </c>
      <c r="D15457" s="4" t="s">
        <v>318</v>
      </c>
      <c r="E15457" s="5">
        <v>12.52</v>
      </c>
      <c r="F15457" t="s">
        <v>353</v>
      </c>
      <c r="G15457" s="17">
        <f>+E15457+E15458+E15459+E15460+E15461</f>
        <v>61.839999999999996</v>
      </c>
      <c r="H15457" s="17">
        <f>E15462+E15463+E15464</f>
        <v>38.65</v>
      </c>
      <c r="I15457" s="18">
        <f>+(G15457/4)/(H15457/3)</f>
        <v>1.2</v>
      </c>
      <c r="J15457" s="21">
        <f>+(B15457-$K$1)/7</f>
        <v>1</v>
      </c>
    </row>
    <row r="15458" spans="1:10" ht="11.25" x14ac:dyDescent="0.15">
      <c r="A15458" s="6" t="s">
        <v>347</v>
      </c>
      <c r="B15458" s="4" t="s">
        <v>113</v>
      </c>
      <c r="C15458" s="4" t="s">
        <v>316</v>
      </c>
      <c r="D15458" s="4" t="s">
        <v>318</v>
      </c>
      <c r="E15458" s="5">
        <v>12.06</v>
      </c>
    </row>
    <row r="15459" spans="1:10" ht="11.25" x14ac:dyDescent="0.15">
      <c r="A15459" s="6" t="s">
        <v>347</v>
      </c>
      <c r="B15459" s="4" t="s">
        <v>113</v>
      </c>
      <c r="C15459" s="4" t="s">
        <v>316</v>
      </c>
      <c r="D15459" s="4" t="s">
        <v>318</v>
      </c>
      <c r="E15459" s="5">
        <v>11.79</v>
      </c>
    </row>
    <row r="15460" spans="1:10" ht="11.25" x14ac:dyDescent="0.15">
      <c r="A15460" s="6" t="s">
        <v>347</v>
      </c>
      <c r="B15460" s="4" t="s">
        <v>113</v>
      </c>
      <c r="C15460" s="4" t="s">
        <v>316</v>
      </c>
      <c r="D15460" s="4" t="s">
        <v>317</v>
      </c>
      <c r="E15460" s="5">
        <v>15.18</v>
      </c>
    </row>
    <row r="15461" spans="1:10" ht="11.25" x14ac:dyDescent="0.15">
      <c r="A15461" s="6" t="s">
        <v>347</v>
      </c>
      <c r="B15461" s="4" t="s">
        <v>113</v>
      </c>
      <c r="C15461" s="4" t="s">
        <v>316</v>
      </c>
      <c r="D15461" s="4" t="s">
        <v>317</v>
      </c>
      <c r="E15461" s="5">
        <v>10.29</v>
      </c>
    </row>
    <row r="15462" spans="1:10" ht="11.25" x14ac:dyDescent="0.15">
      <c r="A15462" s="6" t="s">
        <v>347</v>
      </c>
      <c r="B15462" s="4" t="s">
        <v>10</v>
      </c>
      <c r="C15462" s="4" t="s">
        <v>316</v>
      </c>
      <c r="D15462" s="4" t="s">
        <v>318</v>
      </c>
      <c r="E15462" s="5">
        <v>15.46</v>
      </c>
      <c r="F15462" t="s">
        <v>354</v>
      </c>
    </row>
    <row r="15463" spans="1:10" ht="11.25" x14ac:dyDescent="0.15">
      <c r="A15463" s="6" t="s">
        <v>347</v>
      </c>
      <c r="B15463" s="4" t="s">
        <v>114</v>
      </c>
      <c r="C15463" s="4" t="s">
        <v>316</v>
      </c>
      <c r="D15463" s="4" t="s">
        <v>318</v>
      </c>
      <c r="E15463" s="5">
        <v>11.41</v>
      </c>
    </row>
    <row r="15464" spans="1:10" ht="11.25" x14ac:dyDescent="0.15">
      <c r="A15464" s="6" t="s">
        <v>347</v>
      </c>
      <c r="B15464" s="4" t="s">
        <v>114</v>
      </c>
      <c r="C15464" s="4" t="s">
        <v>316</v>
      </c>
      <c r="D15464" s="4" t="s">
        <v>320</v>
      </c>
      <c r="E15464" s="5">
        <v>11.78</v>
      </c>
    </row>
    <row r="15465" spans="1:10" ht="11.25" x14ac:dyDescent="0.15">
      <c r="A15465" s="6" t="s">
        <v>347</v>
      </c>
      <c r="B15465" s="4" t="s">
        <v>11</v>
      </c>
      <c r="C15465" s="4" t="s">
        <v>316</v>
      </c>
      <c r="D15465" s="4" t="s">
        <v>318</v>
      </c>
      <c r="E15465" s="5">
        <v>11.62</v>
      </c>
      <c r="F15465" t="s">
        <v>353</v>
      </c>
      <c r="G15465" s="17">
        <f>+E15465+E15466+E15467</f>
        <v>41.95</v>
      </c>
      <c r="H15465" s="17">
        <f>E15470+E15471+E15469+E15468</f>
        <v>45.14</v>
      </c>
      <c r="I15465" s="18">
        <f>+(G15465/4)/(H15465/3)</f>
        <v>0.69699822773593267</v>
      </c>
      <c r="J15465" s="21">
        <f>+(B15465-$K$1)/7</f>
        <v>2</v>
      </c>
    </row>
    <row r="15466" spans="1:10" ht="11.25" x14ac:dyDescent="0.15">
      <c r="A15466" s="6" t="s">
        <v>347</v>
      </c>
      <c r="B15466" s="4" t="s">
        <v>115</v>
      </c>
      <c r="C15466" s="4" t="s">
        <v>316</v>
      </c>
      <c r="D15466" s="4" t="s">
        <v>318</v>
      </c>
      <c r="E15466" s="5">
        <v>15.34</v>
      </c>
    </row>
    <row r="15467" spans="1:10" ht="11.25" x14ac:dyDescent="0.15">
      <c r="A15467" s="6" t="s">
        <v>347</v>
      </c>
      <c r="B15467" s="4" t="s">
        <v>115</v>
      </c>
      <c r="C15467" s="4" t="s">
        <v>316</v>
      </c>
      <c r="D15467" s="4" t="s">
        <v>317</v>
      </c>
      <c r="E15467" s="5">
        <v>14.99</v>
      </c>
    </row>
    <row r="15468" spans="1:10" ht="11.25" x14ac:dyDescent="0.15">
      <c r="A15468" s="6" t="s">
        <v>347</v>
      </c>
      <c r="B15468" s="4" t="s">
        <v>12</v>
      </c>
      <c r="C15468" s="4" t="s">
        <v>316</v>
      </c>
      <c r="D15468" s="4" t="s">
        <v>318</v>
      </c>
      <c r="E15468" s="5">
        <v>13.21</v>
      </c>
      <c r="F15468" t="s">
        <v>354</v>
      </c>
    </row>
    <row r="15469" spans="1:10" ht="11.25" x14ac:dyDescent="0.15">
      <c r="A15469" s="6" t="s">
        <v>347</v>
      </c>
      <c r="B15469" s="4" t="s">
        <v>116</v>
      </c>
      <c r="C15469" s="4" t="s">
        <v>316</v>
      </c>
      <c r="D15469" s="4" t="s">
        <v>318</v>
      </c>
      <c r="E15469" s="5">
        <v>7.56</v>
      </c>
    </row>
    <row r="15470" spans="1:10" ht="11.25" x14ac:dyDescent="0.15">
      <c r="A15470" s="6" t="s">
        <v>347</v>
      </c>
      <c r="B15470" s="4" t="s">
        <v>116</v>
      </c>
      <c r="C15470" s="4" t="s">
        <v>316</v>
      </c>
      <c r="D15470" s="4" t="s">
        <v>318</v>
      </c>
      <c r="E15470" s="5">
        <v>9.25</v>
      </c>
    </row>
    <row r="15471" spans="1:10" ht="11.25" x14ac:dyDescent="0.15">
      <c r="A15471" s="6" t="s">
        <v>347</v>
      </c>
      <c r="B15471" s="4" t="s">
        <v>116</v>
      </c>
      <c r="C15471" s="4" t="s">
        <v>316</v>
      </c>
      <c r="D15471" s="4" t="s">
        <v>317</v>
      </c>
      <c r="E15471" s="5">
        <v>15.12</v>
      </c>
    </row>
    <row r="15472" spans="1:10" ht="11.25" x14ac:dyDescent="0.15">
      <c r="A15472" s="6" t="s">
        <v>347</v>
      </c>
      <c r="B15472" s="4" t="s">
        <v>117</v>
      </c>
      <c r="C15472" s="4" t="s">
        <v>316</v>
      </c>
      <c r="D15472" s="4" t="s">
        <v>318</v>
      </c>
      <c r="E15472" s="5">
        <v>9.66</v>
      </c>
      <c r="F15472" s="13" t="s">
        <v>353</v>
      </c>
    </row>
    <row r="15473" spans="1:10" ht="11.25" x14ac:dyDescent="0.15">
      <c r="A15473" s="6" t="s">
        <v>347</v>
      </c>
      <c r="B15473" s="4" t="s">
        <v>117</v>
      </c>
      <c r="C15473" s="4" t="s">
        <v>316</v>
      </c>
      <c r="D15473" s="4" t="s">
        <v>318</v>
      </c>
      <c r="E15473" s="5">
        <v>8.1199999999999992</v>
      </c>
      <c r="F15473" s="13"/>
    </row>
    <row r="15474" spans="1:10" ht="11.25" x14ac:dyDescent="0.15">
      <c r="A15474" s="6" t="s">
        <v>347</v>
      </c>
      <c r="B15474" s="4" t="s">
        <v>117</v>
      </c>
      <c r="C15474" s="4" t="s">
        <v>316</v>
      </c>
      <c r="D15474" s="4" t="s">
        <v>320</v>
      </c>
      <c r="E15474" s="5">
        <v>17.66</v>
      </c>
      <c r="F15474" s="13"/>
    </row>
    <row r="15475" spans="1:10" ht="11.25" x14ac:dyDescent="0.15">
      <c r="A15475" s="6" t="s">
        <v>347</v>
      </c>
      <c r="B15475" s="4" t="s">
        <v>13</v>
      </c>
      <c r="C15475" s="4" t="s">
        <v>316</v>
      </c>
      <c r="D15475" s="4" t="s">
        <v>318</v>
      </c>
      <c r="E15475" s="5">
        <v>12.81</v>
      </c>
      <c r="F15475" s="13" t="s">
        <v>354</v>
      </c>
    </row>
    <row r="15476" spans="1:10" ht="11.25" x14ac:dyDescent="0.15">
      <c r="A15476" s="6" t="s">
        <v>347</v>
      </c>
      <c r="B15476" s="4" t="s">
        <v>119</v>
      </c>
      <c r="C15476" s="4" t="s">
        <v>316</v>
      </c>
      <c r="D15476" s="4" t="s">
        <v>319</v>
      </c>
      <c r="E15476" s="5">
        <v>12</v>
      </c>
    </row>
    <row r="15477" spans="1:10" ht="11.25" x14ac:dyDescent="0.15">
      <c r="A15477" s="6" t="s">
        <v>347</v>
      </c>
      <c r="B15477" s="4" t="s">
        <v>119</v>
      </c>
      <c r="C15477" s="4" t="s">
        <v>316</v>
      </c>
      <c r="D15477" s="4" t="s">
        <v>320</v>
      </c>
      <c r="E15477" s="5">
        <v>13.11</v>
      </c>
    </row>
    <row r="15478" spans="1:10" ht="11.25" x14ac:dyDescent="0.15">
      <c r="A15478" s="6" t="s">
        <v>347</v>
      </c>
      <c r="B15478" s="4" t="s">
        <v>15</v>
      </c>
      <c r="C15478" s="4" t="s">
        <v>316</v>
      </c>
      <c r="D15478" s="4" t="s">
        <v>319</v>
      </c>
      <c r="E15478" s="5">
        <v>8.31</v>
      </c>
      <c r="F15478" t="s">
        <v>353</v>
      </c>
      <c r="G15478" s="17">
        <f>+E15478+E15479+E15480</f>
        <v>39.21</v>
      </c>
      <c r="H15478" s="17">
        <f>E15483+E15481+E15482</f>
        <v>42.04</v>
      </c>
      <c r="I15478" s="18">
        <f>+(G15478/4)/(H15478/3)</f>
        <v>0.69951236917221693</v>
      </c>
      <c r="J15478" s="21">
        <f>+(B15478-$K$1)/7</f>
        <v>4</v>
      </c>
    </row>
    <row r="15479" spans="1:10" ht="11.25" x14ac:dyDescent="0.15">
      <c r="A15479" s="9" t="s">
        <v>347</v>
      </c>
      <c r="B15479" s="4" t="s">
        <v>120</v>
      </c>
      <c r="C15479" s="4" t="s">
        <v>316</v>
      </c>
      <c r="D15479" s="4" t="s">
        <v>321</v>
      </c>
      <c r="E15479" s="5">
        <v>14.79</v>
      </c>
    </row>
    <row r="15480" spans="1:10" ht="11.25" x14ac:dyDescent="0.15">
      <c r="A15480" s="6" t="s">
        <v>347</v>
      </c>
      <c r="B15480" s="4" t="s">
        <v>120</v>
      </c>
      <c r="C15480" s="4" t="s">
        <v>316</v>
      </c>
      <c r="D15480" s="4" t="s">
        <v>317</v>
      </c>
      <c r="E15480" s="5">
        <v>16.11</v>
      </c>
    </row>
    <row r="15481" spans="1:10" ht="11.25" x14ac:dyDescent="0.15">
      <c r="A15481" s="6" t="s">
        <v>347</v>
      </c>
      <c r="B15481" s="4" t="s">
        <v>16</v>
      </c>
      <c r="C15481" s="4" t="s">
        <v>316</v>
      </c>
      <c r="D15481" s="4" t="s">
        <v>319</v>
      </c>
      <c r="E15481" s="5">
        <v>11.39</v>
      </c>
      <c r="F15481" t="s">
        <v>354</v>
      </c>
    </row>
    <row r="15482" spans="1:10" ht="11.25" x14ac:dyDescent="0.15">
      <c r="A15482" s="6" t="s">
        <v>347</v>
      </c>
      <c r="B15482" s="4" t="s">
        <v>121</v>
      </c>
      <c r="C15482" s="4" t="s">
        <v>316</v>
      </c>
      <c r="D15482" s="4" t="s">
        <v>319</v>
      </c>
      <c r="E15482" s="5">
        <v>15.87</v>
      </c>
    </row>
    <row r="15483" spans="1:10" ht="11.25" x14ac:dyDescent="0.15">
      <c r="A15483" s="6" t="s">
        <v>347</v>
      </c>
      <c r="B15483" s="4" t="s">
        <v>121</v>
      </c>
      <c r="C15483" s="4" t="s">
        <v>316</v>
      </c>
      <c r="D15483" s="4" t="s">
        <v>317</v>
      </c>
      <c r="E15483" s="5">
        <v>14.78</v>
      </c>
    </row>
    <row r="15484" spans="1:10" ht="11.25" x14ac:dyDescent="0.15">
      <c r="A15484" s="6" t="s">
        <v>347</v>
      </c>
      <c r="B15484" s="4" t="s">
        <v>17</v>
      </c>
      <c r="C15484" s="4" t="s">
        <v>316</v>
      </c>
      <c r="D15484" s="4" t="s">
        <v>319</v>
      </c>
      <c r="E15484" s="5">
        <v>15.41</v>
      </c>
      <c r="F15484" t="s">
        <v>353</v>
      </c>
      <c r="G15484" s="17">
        <f>+E15484+E15485+E15486+E15487</f>
        <v>49.559999999999995</v>
      </c>
      <c r="H15484" s="17">
        <f>E15489+E15490+E15488</f>
        <v>30.47</v>
      </c>
      <c r="I15484" s="18">
        <f>+(G15484/4)/(H15484/3)</f>
        <v>1.2198884148342632</v>
      </c>
      <c r="J15484" s="21">
        <f>+(B15484-$K$1)/7</f>
        <v>5</v>
      </c>
    </row>
    <row r="15485" spans="1:10" ht="11.25" x14ac:dyDescent="0.15">
      <c r="A15485" s="6" t="s">
        <v>347</v>
      </c>
      <c r="B15485" s="4" t="s">
        <v>122</v>
      </c>
      <c r="C15485" s="4" t="s">
        <v>316</v>
      </c>
      <c r="D15485" s="4" t="s">
        <v>319</v>
      </c>
      <c r="E15485" s="5">
        <v>17.22</v>
      </c>
    </row>
    <row r="15486" spans="1:10" ht="11.25" x14ac:dyDescent="0.15">
      <c r="A15486" s="6" t="s">
        <v>347</v>
      </c>
      <c r="B15486" s="4" t="s">
        <v>122</v>
      </c>
      <c r="C15486" s="4" t="s">
        <v>316</v>
      </c>
      <c r="D15486" s="4" t="s">
        <v>317</v>
      </c>
      <c r="E15486" s="5">
        <v>12.43</v>
      </c>
    </row>
    <row r="15487" spans="1:10" ht="11.25" x14ac:dyDescent="0.15">
      <c r="A15487" s="6" t="s">
        <v>347</v>
      </c>
      <c r="B15487" s="4" t="s">
        <v>122</v>
      </c>
      <c r="C15487" s="4" t="s">
        <v>316</v>
      </c>
      <c r="D15487" s="4" t="s">
        <v>317</v>
      </c>
      <c r="E15487" s="5">
        <v>4.5</v>
      </c>
    </row>
    <row r="15488" spans="1:10" ht="11.25" x14ac:dyDescent="0.15">
      <c r="A15488" s="6" t="s">
        <v>347</v>
      </c>
      <c r="B15488" s="4" t="s">
        <v>18</v>
      </c>
      <c r="C15488" s="4" t="s">
        <v>316</v>
      </c>
      <c r="D15488" s="4" t="s">
        <v>318</v>
      </c>
      <c r="E15488" s="5">
        <v>8.4499999999999993</v>
      </c>
      <c r="F15488" t="s">
        <v>354</v>
      </c>
    </row>
    <row r="15489" spans="1:10" ht="11.25" x14ac:dyDescent="0.15">
      <c r="A15489" s="6" t="s">
        <v>347</v>
      </c>
      <c r="B15489" s="4" t="s">
        <v>123</v>
      </c>
      <c r="C15489" s="4" t="s">
        <v>316</v>
      </c>
      <c r="D15489" s="4" t="s">
        <v>318</v>
      </c>
      <c r="E15489" s="5">
        <v>11.11</v>
      </c>
    </row>
    <row r="15490" spans="1:10" ht="11.25" x14ac:dyDescent="0.15">
      <c r="A15490" s="6" t="s">
        <v>347</v>
      </c>
      <c r="B15490" s="4" t="s">
        <v>123</v>
      </c>
      <c r="C15490" s="4" t="s">
        <v>316</v>
      </c>
      <c r="D15490" s="4" t="s">
        <v>317</v>
      </c>
      <c r="E15490" s="5">
        <v>10.91</v>
      </c>
    </row>
    <row r="15491" spans="1:10" ht="11.25" x14ac:dyDescent="0.15">
      <c r="A15491" s="6" t="s">
        <v>347</v>
      </c>
      <c r="B15491" s="4" t="s">
        <v>19</v>
      </c>
      <c r="C15491" s="4" t="s">
        <v>316</v>
      </c>
      <c r="D15491" s="4" t="s">
        <v>318</v>
      </c>
      <c r="E15491" s="5">
        <v>7.77</v>
      </c>
      <c r="F15491" t="s">
        <v>353</v>
      </c>
      <c r="G15491" s="17">
        <f>+E15491+E15492+E15493+E15494</f>
        <v>40.26</v>
      </c>
      <c r="H15491" s="17">
        <f>E15496+E15497+E15495</f>
        <v>9.43</v>
      </c>
      <c r="I15491" s="18">
        <f>+(G15491/4)/(H15491/3)</f>
        <v>3.2020148462354188</v>
      </c>
      <c r="J15491" s="21">
        <f>+(B15491-$K$1)/7</f>
        <v>6</v>
      </c>
    </row>
    <row r="15492" spans="1:10" ht="11.25" x14ac:dyDescent="0.15">
      <c r="A15492" s="6" t="s">
        <v>347</v>
      </c>
      <c r="B15492" s="4" t="s">
        <v>124</v>
      </c>
      <c r="C15492" s="4" t="s">
        <v>316</v>
      </c>
      <c r="D15492" s="4" t="s">
        <v>319</v>
      </c>
      <c r="E15492" s="5">
        <v>15.84</v>
      </c>
    </row>
    <row r="15493" spans="1:10" ht="11.25" x14ac:dyDescent="0.15">
      <c r="A15493" s="6" t="s">
        <v>347</v>
      </c>
      <c r="B15493" s="4" t="s">
        <v>124</v>
      </c>
      <c r="C15493" s="4" t="s">
        <v>316</v>
      </c>
      <c r="D15493" s="4" t="s">
        <v>317</v>
      </c>
      <c r="E15493" s="5">
        <v>11.61</v>
      </c>
    </row>
    <row r="15494" spans="1:10" ht="11.25" x14ac:dyDescent="0.15">
      <c r="A15494" s="6" t="s">
        <v>347</v>
      </c>
      <c r="B15494" s="4" t="s">
        <v>124</v>
      </c>
      <c r="C15494" s="4" t="s">
        <v>316</v>
      </c>
      <c r="D15494" s="4" t="s">
        <v>317</v>
      </c>
      <c r="E15494" s="5">
        <v>5.04</v>
      </c>
    </row>
    <row r="15495" spans="1:10" ht="11.25" x14ac:dyDescent="0.15">
      <c r="A15495" s="6" t="s">
        <v>347</v>
      </c>
      <c r="B15495" s="4" t="s">
        <v>20</v>
      </c>
      <c r="C15495" s="4" t="s">
        <v>316</v>
      </c>
      <c r="D15495" s="4" t="s">
        <v>318</v>
      </c>
      <c r="E15495" s="5">
        <v>3.09</v>
      </c>
      <c r="F15495" t="s">
        <v>354</v>
      </c>
    </row>
    <row r="15496" spans="1:10" ht="11.25" x14ac:dyDescent="0.15">
      <c r="A15496" s="6" t="s">
        <v>347</v>
      </c>
      <c r="B15496" s="4" t="s">
        <v>125</v>
      </c>
      <c r="C15496" s="4" t="s">
        <v>316</v>
      </c>
      <c r="D15496" s="4" t="s">
        <v>318</v>
      </c>
      <c r="E15496" s="5">
        <v>2.88</v>
      </c>
    </row>
    <row r="15497" spans="1:10" ht="11.25" x14ac:dyDescent="0.15">
      <c r="A15497" s="6" t="s">
        <v>347</v>
      </c>
      <c r="B15497" s="4" t="s">
        <v>125</v>
      </c>
      <c r="C15497" s="4" t="s">
        <v>316</v>
      </c>
      <c r="D15497" s="4" t="s">
        <v>317</v>
      </c>
      <c r="E15497" s="5">
        <v>3.46</v>
      </c>
    </row>
    <row r="15498" spans="1:10" ht="11.25" x14ac:dyDescent="0.15">
      <c r="A15498" s="6" t="s">
        <v>347</v>
      </c>
      <c r="B15498" s="4" t="s">
        <v>21</v>
      </c>
      <c r="C15498" s="4" t="s">
        <v>316</v>
      </c>
      <c r="D15498" s="4" t="s">
        <v>318</v>
      </c>
      <c r="E15498" s="5">
        <v>8.75</v>
      </c>
      <c r="F15498" t="s">
        <v>353</v>
      </c>
      <c r="G15498" s="17">
        <f>+E15498+E15499+E15500+E15501+E15502</f>
        <v>52.01</v>
      </c>
      <c r="H15498" s="17">
        <f>E15503+E15504+E15505</f>
        <v>33.33</v>
      </c>
      <c r="I15498" s="18">
        <f>+(G15498/4)/(H15498/3)</f>
        <v>1.1703420342034203</v>
      </c>
      <c r="J15498" s="21">
        <f>+(B15498-$K$1)/7</f>
        <v>7</v>
      </c>
    </row>
    <row r="15499" spans="1:10" ht="11.25" x14ac:dyDescent="0.15">
      <c r="A15499" s="6" t="s">
        <v>347</v>
      </c>
      <c r="B15499" s="4" t="s">
        <v>126</v>
      </c>
      <c r="C15499" s="4" t="s">
        <v>316</v>
      </c>
      <c r="D15499" s="4" t="s">
        <v>319</v>
      </c>
      <c r="E15499" s="5">
        <v>15.36</v>
      </c>
    </row>
    <row r="15500" spans="1:10" ht="11.25" x14ac:dyDescent="0.15">
      <c r="A15500" s="6" t="s">
        <v>347</v>
      </c>
      <c r="B15500" s="4" t="s">
        <v>126</v>
      </c>
      <c r="C15500" s="4" t="s">
        <v>316</v>
      </c>
      <c r="D15500" s="4" t="s">
        <v>319</v>
      </c>
      <c r="E15500" s="5">
        <v>6.46</v>
      </c>
    </row>
    <row r="15501" spans="1:10" ht="11.25" x14ac:dyDescent="0.15">
      <c r="A15501" s="6" t="s">
        <v>347</v>
      </c>
      <c r="B15501" s="4" t="s">
        <v>126</v>
      </c>
      <c r="C15501" s="4" t="s">
        <v>316</v>
      </c>
      <c r="D15501" s="4" t="s">
        <v>317</v>
      </c>
      <c r="E15501" s="5">
        <v>14.93</v>
      </c>
    </row>
    <row r="15502" spans="1:10" ht="11.25" x14ac:dyDescent="0.15">
      <c r="A15502" s="6" t="s">
        <v>347</v>
      </c>
      <c r="B15502" s="4" t="s">
        <v>126</v>
      </c>
      <c r="C15502" s="4" t="s">
        <v>316</v>
      </c>
      <c r="D15502" s="4" t="s">
        <v>317</v>
      </c>
      <c r="E15502" s="5">
        <v>6.51</v>
      </c>
    </row>
    <row r="15503" spans="1:10" ht="11.25" x14ac:dyDescent="0.15">
      <c r="A15503" s="6" t="s">
        <v>347</v>
      </c>
      <c r="B15503" s="4" t="s">
        <v>22</v>
      </c>
      <c r="C15503" s="4" t="s">
        <v>316</v>
      </c>
      <c r="D15503" s="4" t="s">
        <v>319</v>
      </c>
      <c r="E15503" s="5">
        <v>9.2100000000000009</v>
      </c>
      <c r="F15503" t="s">
        <v>354</v>
      </c>
    </row>
    <row r="15504" spans="1:10" ht="11.25" x14ac:dyDescent="0.15">
      <c r="A15504" s="6" t="s">
        <v>347</v>
      </c>
      <c r="B15504" s="4" t="s">
        <v>127</v>
      </c>
      <c r="C15504" s="4" t="s">
        <v>316</v>
      </c>
      <c r="D15504" s="4" t="s">
        <v>319</v>
      </c>
      <c r="E15504" s="5">
        <v>12.22</v>
      </c>
    </row>
    <row r="15505" spans="1:10" ht="11.25" x14ac:dyDescent="0.15">
      <c r="A15505" s="6" t="s">
        <v>347</v>
      </c>
      <c r="B15505" s="4" t="s">
        <v>127</v>
      </c>
      <c r="C15505" s="4" t="s">
        <v>316</v>
      </c>
      <c r="D15505" s="4" t="s">
        <v>317</v>
      </c>
      <c r="E15505" s="5">
        <v>11.9</v>
      </c>
    </row>
    <row r="15506" spans="1:10" ht="11.25" x14ac:dyDescent="0.15">
      <c r="A15506" s="6" t="s">
        <v>347</v>
      </c>
      <c r="B15506" s="4" t="s">
        <v>128</v>
      </c>
      <c r="C15506" s="4" t="s">
        <v>316</v>
      </c>
      <c r="D15506" s="4" t="s">
        <v>319</v>
      </c>
      <c r="E15506" s="5">
        <v>11.28</v>
      </c>
      <c r="F15506" s="13" t="s">
        <v>353</v>
      </c>
    </row>
    <row r="15507" spans="1:10" ht="11.25" x14ac:dyDescent="0.15">
      <c r="A15507" s="6" t="s">
        <v>347</v>
      </c>
      <c r="B15507" s="4" t="s">
        <v>128</v>
      </c>
      <c r="C15507" s="4" t="s">
        <v>316</v>
      </c>
      <c r="D15507" s="4" t="s">
        <v>319</v>
      </c>
      <c r="E15507" s="5">
        <v>9.33</v>
      </c>
      <c r="F15507" s="13"/>
    </row>
    <row r="15508" spans="1:10" ht="11.25" x14ac:dyDescent="0.15">
      <c r="A15508" s="6" t="s">
        <v>347</v>
      </c>
      <c r="B15508" s="4" t="s">
        <v>128</v>
      </c>
      <c r="C15508" s="4" t="s">
        <v>316</v>
      </c>
      <c r="D15508" s="4" t="s">
        <v>317</v>
      </c>
      <c r="E15508" s="5">
        <v>13.09</v>
      </c>
      <c r="F15508" s="13"/>
    </row>
    <row r="15509" spans="1:10" ht="11.25" x14ac:dyDescent="0.15">
      <c r="A15509" s="6" t="s">
        <v>347</v>
      </c>
      <c r="B15509" s="4" t="s">
        <v>128</v>
      </c>
      <c r="C15509" s="4" t="s">
        <v>316</v>
      </c>
      <c r="D15509" s="4" t="s">
        <v>317</v>
      </c>
      <c r="E15509" s="5">
        <v>5.69</v>
      </c>
      <c r="F15509" s="13"/>
    </row>
    <row r="15510" spans="1:10" ht="11.25" x14ac:dyDescent="0.15">
      <c r="A15510" s="6" t="s">
        <v>347</v>
      </c>
      <c r="B15510" s="4" t="s">
        <v>23</v>
      </c>
      <c r="C15510" s="4" t="s">
        <v>316</v>
      </c>
      <c r="D15510" s="4" t="s">
        <v>319</v>
      </c>
      <c r="E15510" s="5">
        <v>13.37</v>
      </c>
      <c r="F15510" s="13" t="s">
        <v>354</v>
      </c>
    </row>
    <row r="15511" spans="1:10" ht="11.25" x14ac:dyDescent="0.15">
      <c r="A15511" s="6" t="s">
        <v>347</v>
      </c>
      <c r="B15511" s="4" t="s">
        <v>129</v>
      </c>
      <c r="C15511" s="4" t="s">
        <v>316</v>
      </c>
      <c r="D15511" s="4" t="s">
        <v>319</v>
      </c>
      <c r="E15511" s="5">
        <v>12.79</v>
      </c>
    </row>
    <row r="15512" spans="1:10" ht="11.25" x14ac:dyDescent="0.15">
      <c r="A15512" s="6" t="s">
        <v>347</v>
      </c>
      <c r="B15512" s="4" t="s">
        <v>129</v>
      </c>
      <c r="C15512" s="4" t="s">
        <v>316</v>
      </c>
      <c r="D15512" s="4" t="s">
        <v>317</v>
      </c>
      <c r="E15512" s="5">
        <v>12.24</v>
      </c>
    </row>
    <row r="15513" spans="1:10" ht="11.25" x14ac:dyDescent="0.15">
      <c r="A15513" s="6" t="s">
        <v>347</v>
      </c>
      <c r="B15513" s="4" t="s">
        <v>24</v>
      </c>
      <c r="C15513" s="4" t="s">
        <v>316</v>
      </c>
      <c r="D15513" s="4" t="s">
        <v>321</v>
      </c>
      <c r="E15513" s="5">
        <v>10.18</v>
      </c>
      <c r="F15513" t="s">
        <v>353</v>
      </c>
      <c r="G15513" s="17">
        <f>+E15513+E15514+E15515+E15516+E15517</f>
        <v>51.830000000000005</v>
      </c>
      <c r="H15513" s="17">
        <f>E15518+E15519+E15520</f>
        <v>32.97</v>
      </c>
      <c r="I15513" s="18">
        <f>+(G15513/4)/(H15513/3)</f>
        <v>1.1790263876251139</v>
      </c>
      <c r="J15513" s="21">
        <f>+(B15513-$K$1)/7</f>
        <v>9</v>
      </c>
    </row>
    <row r="15514" spans="1:10" ht="11.25" x14ac:dyDescent="0.15">
      <c r="A15514" s="6" t="s">
        <v>347</v>
      </c>
      <c r="B15514" s="4" t="s">
        <v>130</v>
      </c>
      <c r="C15514" s="4" t="s">
        <v>316</v>
      </c>
      <c r="D15514" s="4" t="s">
        <v>318</v>
      </c>
      <c r="E15514" s="5">
        <v>12.54</v>
      </c>
    </row>
    <row r="15515" spans="1:10" ht="11.25" x14ac:dyDescent="0.15">
      <c r="A15515" s="6" t="s">
        <v>347</v>
      </c>
      <c r="B15515" s="4" t="s">
        <v>130</v>
      </c>
      <c r="C15515" s="4" t="s">
        <v>316</v>
      </c>
      <c r="D15515" s="4" t="s">
        <v>318</v>
      </c>
      <c r="E15515" s="5">
        <v>9.1300000000000008</v>
      </c>
    </row>
    <row r="15516" spans="1:10" ht="11.25" x14ac:dyDescent="0.15">
      <c r="A15516" s="6" t="s">
        <v>347</v>
      </c>
      <c r="B15516" s="4" t="s">
        <v>130</v>
      </c>
      <c r="C15516" s="4" t="s">
        <v>316</v>
      </c>
      <c r="D15516" s="4" t="s">
        <v>317</v>
      </c>
      <c r="E15516" s="5">
        <v>14.52</v>
      </c>
    </row>
    <row r="15517" spans="1:10" ht="11.25" x14ac:dyDescent="0.15">
      <c r="A15517" s="6" t="s">
        <v>347</v>
      </c>
      <c r="B15517" s="4" t="s">
        <v>130</v>
      </c>
      <c r="C15517" s="4" t="s">
        <v>316</v>
      </c>
      <c r="D15517" s="4" t="s">
        <v>317</v>
      </c>
      <c r="E15517" s="5">
        <v>5.46</v>
      </c>
    </row>
    <row r="15518" spans="1:10" ht="11.25" x14ac:dyDescent="0.15">
      <c r="A15518" s="6" t="s">
        <v>347</v>
      </c>
      <c r="B15518" s="4" t="s">
        <v>25</v>
      </c>
      <c r="C15518" s="4" t="s">
        <v>316</v>
      </c>
      <c r="D15518" s="4" t="s">
        <v>318</v>
      </c>
      <c r="E15518" s="5">
        <v>10.199999999999999</v>
      </c>
      <c r="F15518" t="s">
        <v>354</v>
      </c>
    </row>
    <row r="15519" spans="1:10" ht="11.25" x14ac:dyDescent="0.15">
      <c r="A15519" s="6" t="s">
        <v>347</v>
      </c>
      <c r="B15519" s="4" t="s">
        <v>131</v>
      </c>
      <c r="C15519" s="4" t="s">
        <v>316</v>
      </c>
      <c r="D15519" s="4" t="s">
        <v>318</v>
      </c>
      <c r="E15519" s="5">
        <v>11.89</v>
      </c>
    </row>
    <row r="15520" spans="1:10" ht="11.25" x14ac:dyDescent="0.15">
      <c r="A15520" s="6" t="s">
        <v>347</v>
      </c>
      <c r="B15520" s="4" t="s">
        <v>131</v>
      </c>
      <c r="C15520" s="4" t="s">
        <v>316</v>
      </c>
      <c r="D15520" s="4" t="s">
        <v>317</v>
      </c>
      <c r="E15520" s="5">
        <v>10.88</v>
      </c>
    </row>
    <row r="15521" spans="1:10" ht="11.25" x14ac:dyDescent="0.15">
      <c r="A15521" s="6" t="s">
        <v>347</v>
      </c>
      <c r="B15521" s="4" t="s">
        <v>26</v>
      </c>
      <c r="C15521" s="4" t="s">
        <v>316</v>
      </c>
      <c r="D15521" s="4" t="s">
        <v>318</v>
      </c>
      <c r="E15521" s="5">
        <v>8.35</v>
      </c>
      <c r="F15521" t="s">
        <v>353</v>
      </c>
      <c r="G15521" s="17">
        <f>+E15521+E15522+E15523+E15524</f>
        <v>41.160000000000004</v>
      </c>
      <c r="H15521" s="17">
        <f>E15526+E15527+E15525</f>
        <v>31.46</v>
      </c>
      <c r="I15521" s="18">
        <f>+(G15521/4)/(H15521/3)</f>
        <v>0.98124602670057226</v>
      </c>
      <c r="J15521" s="21">
        <f>+(B15521-$K$1)/7</f>
        <v>10</v>
      </c>
    </row>
    <row r="15522" spans="1:10" ht="11.25" x14ac:dyDescent="0.15">
      <c r="A15522" s="6" t="s">
        <v>347</v>
      </c>
      <c r="B15522" s="4" t="s">
        <v>132</v>
      </c>
      <c r="C15522" s="4" t="s">
        <v>316</v>
      </c>
      <c r="D15522" s="4" t="s">
        <v>318</v>
      </c>
      <c r="E15522" s="5">
        <v>15.5</v>
      </c>
    </row>
    <row r="15523" spans="1:10" ht="11.25" x14ac:dyDescent="0.15">
      <c r="A15523" s="6" t="s">
        <v>347</v>
      </c>
      <c r="B15523" s="4" t="s">
        <v>132</v>
      </c>
      <c r="C15523" s="4" t="s">
        <v>316</v>
      </c>
      <c r="D15523" s="4" t="s">
        <v>317</v>
      </c>
      <c r="E15523" s="5">
        <v>12.25</v>
      </c>
    </row>
    <row r="15524" spans="1:10" ht="11.25" x14ac:dyDescent="0.15">
      <c r="A15524" s="6" t="s">
        <v>347</v>
      </c>
      <c r="B15524" s="4" t="s">
        <v>132</v>
      </c>
      <c r="C15524" s="4" t="s">
        <v>316</v>
      </c>
      <c r="D15524" s="4" t="s">
        <v>317</v>
      </c>
      <c r="E15524" s="5">
        <v>5.0599999999999996</v>
      </c>
    </row>
    <row r="15525" spans="1:10" ht="11.25" x14ac:dyDescent="0.15">
      <c r="A15525" s="6" t="s">
        <v>347</v>
      </c>
      <c r="B15525" s="4" t="s">
        <v>27</v>
      </c>
      <c r="C15525" s="4" t="s">
        <v>316</v>
      </c>
      <c r="D15525" s="4" t="s">
        <v>318</v>
      </c>
      <c r="E15525" s="5">
        <v>9.8000000000000007</v>
      </c>
      <c r="F15525" t="s">
        <v>354</v>
      </c>
    </row>
    <row r="15526" spans="1:10" ht="11.25" x14ac:dyDescent="0.15">
      <c r="A15526" s="6" t="s">
        <v>347</v>
      </c>
      <c r="B15526" s="4" t="s">
        <v>133</v>
      </c>
      <c r="C15526" s="4" t="s">
        <v>316</v>
      </c>
      <c r="D15526" s="4" t="s">
        <v>318</v>
      </c>
      <c r="E15526" s="5">
        <v>11.06</v>
      </c>
    </row>
    <row r="15527" spans="1:10" ht="11.25" x14ac:dyDescent="0.15">
      <c r="A15527" s="9" t="s">
        <v>347</v>
      </c>
      <c r="B15527" s="4" t="s">
        <v>133</v>
      </c>
      <c r="C15527" s="4" t="s">
        <v>316</v>
      </c>
      <c r="D15527" s="4" t="s">
        <v>317</v>
      </c>
      <c r="E15527" s="5">
        <v>10.6</v>
      </c>
    </row>
    <row r="15528" spans="1:10" ht="11.25" x14ac:dyDescent="0.15">
      <c r="A15528" s="6" t="s">
        <v>347</v>
      </c>
      <c r="B15528" s="4" t="s">
        <v>28</v>
      </c>
      <c r="C15528" s="4" t="s">
        <v>316</v>
      </c>
      <c r="D15528" s="4" t="s">
        <v>318</v>
      </c>
      <c r="E15528" s="5">
        <v>14.46</v>
      </c>
      <c r="F15528" t="s">
        <v>353</v>
      </c>
      <c r="G15528" s="17">
        <f>+E15528</f>
        <v>14.46</v>
      </c>
      <c r="H15528" s="17">
        <f>E15533+E15531+E15532+E15530+E15529</f>
        <v>65.83</v>
      </c>
      <c r="I15528" s="18">
        <f>+(G15528/4)/(H15528/3)</f>
        <v>0.16474251860853717</v>
      </c>
      <c r="J15528" s="21">
        <f>+(B15528-$K$1)/7</f>
        <v>11</v>
      </c>
    </row>
    <row r="15529" spans="1:10" ht="11.25" x14ac:dyDescent="0.15">
      <c r="A15529" s="6" t="s">
        <v>347</v>
      </c>
      <c r="B15529" s="4" t="s">
        <v>30</v>
      </c>
      <c r="C15529" s="4" t="s">
        <v>316</v>
      </c>
      <c r="D15529" s="4" t="s">
        <v>318</v>
      </c>
      <c r="E15529" s="5">
        <v>8.24</v>
      </c>
      <c r="F15529" t="s">
        <v>354</v>
      </c>
    </row>
    <row r="15530" spans="1:10" ht="11.25" x14ac:dyDescent="0.15">
      <c r="A15530" s="6" t="s">
        <v>347</v>
      </c>
      <c r="B15530" s="4" t="s">
        <v>135</v>
      </c>
      <c r="C15530" s="4" t="s">
        <v>316</v>
      </c>
      <c r="D15530" s="4" t="s">
        <v>317</v>
      </c>
      <c r="E15530" s="5">
        <v>16.829999999999998</v>
      </c>
    </row>
    <row r="15531" spans="1:10" ht="11.25" x14ac:dyDescent="0.15">
      <c r="A15531" s="6" t="s">
        <v>347</v>
      </c>
      <c r="B15531" s="4" t="s">
        <v>135</v>
      </c>
      <c r="C15531" s="4" t="s">
        <v>316</v>
      </c>
      <c r="D15531" s="4" t="s">
        <v>317</v>
      </c>
      <c r="E15531" s="5">
        <v>11.98</v>
      </c>
    </row>
    <row r="15532" spans="1:10" ht="11.25" x14ac:dyDescent="0.15">
      <c r="A15532" s="6" t="s">
        <v>347</v>
      </c>
      <c r="B15532" s="4" t="s">
        <v>135</v>
      </c>
      <c r="C15532" s="4" t="s">
        <v>316</v>
      </c>
      <c r="D15532" s="4" t="s">
        <v>320</v>
      </c>
      <c r="E15532" s="5">
        <v>13.18</v>
      </c>
    </row>
    <row r="15533" spans="1:10" ht="11.25" x14ac:dyDescent="0.15">
      <c r="A15533" s="6" t="s">
        <v>347</v>
      </c>
      <c r="B15533" s="4" t="s">
        <v>135</v>
      </c>
      <c r="C15533" s="4" t="s">
        <v>316</v>
      </c>
      <c r="D15533" s="4" t="s">
        <v>320</v>
      </c>
      <c r="E15533" s="5">
        <v>15.6</v>
      </c>
    </row>
    <row r="15534" spans="1:10" ht="11.25" x14ac:dyDescent="0.15">
      <c r="A15534" s="6" t="s">
        <v>347</v>
      </c>
      <c r="B15534" s="4" t="s">
        <v>31</v>
      </c>
      <c r="C15534" s="4" t="s">
        <v>316</v>
      </c>
      <c r="D15534" s="4" t="s">
        <v>318</v>
      </c>
      <c r="E15534" s="5">
        <v>16.77</v>
      </c>
      <c r="F15534" t="s">
        <v>353</v>
      </c>
      <c r="G15534" s="17">
        <f>+E15534+E15535+E15536+E15537+E15538</f>
        <v>51.550000000000004</v>
      </c>
      <c r="H15534" s="17">
        <f>E15539+E15540+E15541</f>
        <v>27.5</v>
      </c>
      <c r="I15534" s="18">
        <f>+(G15534/4)/(H15534/3)</f>
        <v>1.4059090909090912</v>
      </c>
      <c r="J15534" s="21">
        <f>+(B15534-$K$1)/7</f>
        <v>12</v>
      </c>
    </row>
    <row r="15535" spans="1:10" ht="11.25" x14ac:dyDescent="0.15">
      <c r="A15535" s="6" t="s">
        <v>347</v>
      </c>
      <c r="B15535" s="4" t="s">
        <v>136</v>
      </c>
      <c r="C15535" s="4" t="s">
        <v>316</v>
      </c>
      <c r="D15535" s="4" t="s">
        <v>318</v>
      </c>
      <c r="E15535" s="5">
        <v>9.4</v>
      </c>
    </row>
    <row r="15536" spans="1:10" ht="11.25" x14ac:dyDescent="0.15">
      <c r="A15536" s="6" t="s">
        <v>347</v>
      </c>
      <c r="B15536" s="4" t="s">
        <v>136</v>
      </c>
      <c r="C15536" s="4" t="s">
        <v>316</v>
      </c>
      <c r="D15536" s="4" t="s">
        <v>318</v>
      </c>
      <c r="E15536" s="5">
        <v>7.7</v>
      </c>
    </row>
    <row r="15537" spans="1:10" ht="11.25" x14ac:dyDescent="0.15">
      <c r="A15537" s="6" t="s">
        <v>347</v>
      </c>
      <c r="B15537" s="4" t="s">
        <v>136</v>
      </c>
      <c r="C15537" s="4" t="s">
        <v>316</v>
      </c>
      <c r="D15537" s="4" t="s">
        <v>317</v>
      </c>
      <c r="E15537" s="5">
        <v>12.94</v>
      </c>
    </row>
    <row r="15538" spans="1:10" ht="11.25" x14ac:dyDescent="0.15">
      <c r="A15538" s="6" t="s">
        <v>347</v>
      </c>
      <c r="B15538" s="4" t="s">
        <v>136</v>
      </c>
      <c r="C15538" s="4" t="s">
        <v>316</v>
      </c>
      <c r="D15538" s="4" t="s">
        <v>317</v>
      </c>
      <c r="E15538" s="5">
        <v>4.74</v>
      </c>
    </row>
    <row r="15539" spans="1:10" ht="11.25" x14ac:dyDescent="0.15">
      <c r="A15539" s="6" t="s">
        <v>347</v>
      </c>
      <c r="B15539" s="4" t="s">
        <v>33</v>
      </c>
      <c r="C15539" s="4" t="s">
        <v>316</v>
      </c>
      <c r="D15539" s="4" t="s">
        <v>321</v>
      </c>
      <c r="E15539" s="5">
        <v>4.8899999999999997</v>
      </c>
      <c r="F15539" t="s">
        <v>354</v>
      </c>
    </row>
    <row r="15540" spans="1:10" ht="11.25" x14ac:dyDescent="0.15">
      <c r="A15540" s="6" t="s">
        <v>347</v>
      </c>
      <c r="B15540" s="4" t="s">
        <v>137</v>
      </c>
      <c r="C15540" s="4" t="s">
        <v>316</v>
      </c>
      <c r="D15540" s="4" t="s">
        <v>321</v>
      </c>
      <c r="E15540" s="5">
        <v>11.49</v>
      </c>
    </row>
    <row r="15541" spans="1:10" ht="11.25" x14ac:dyDescent="0.15">
      <c r="A15541" s="6" t="s">
        <v>347</v>
      </c>
      <c r="B15541" s="4" t="s">
        <v>137</v>
      </c>
      <c r="C15541" s="4" t="s">
        <v>316</v>
      </c>
      <c r="D15541" s="4" t="s">
        <v>317</v>
      </c>
      <c r="E15541" s="5">
        <v>11.12</v>
      </c>
    </row>
    <row r="15542" spans="1:10" ht="11.25" x14ac:dyDescent="0.15">
      <c r="A15542" s="6" t="s">
        <v>347</v>
      </c>
      <c r="B15542" s="4" t="s">
        <v>34</v>
      </c>
      <c r="C15542" s="4" t="s">
        <v>316</v>
      </c>
      <c r="D15542" s="4" t="s">
        <v>318</v>
      </c>
      <c r="E15542" s="5">
        <v>9.17</v>
      </c>
      <c r="F15542" t="s">
        <v>353</v>
      </c>
      <c r="G15542" s="17">
        <f>+E15542+E15543+E15544+E15545+E15546</f>
        <v>45.970000000000006</v>
      </c>
      <c r="H15542" s="17">
        <f>E15547+E15548+E15549</f>
        <v>31.93</v>
      </c>
      <c r="I15542" s="18">
        <f>+(G15542/4)/(H15542/3)</f>
        <v>1.0797839022862514</v>
      </c>
      <c r="J15542" s="21">
        <f>+(B15542-$K$1)/7</f>
        <v>13</v>
      </c>
    </row>
    <row r="15543" spans="1:10" ht="11.25" x14ac:dyDescent="0.15">
      <c r="A15543" s="6" t="s">
        <v>347</v>
      </c>
      <c r="B15543" s="4" t="s">
        <v>138</v>
      </c>
      <c r="C15543" s="4" t="s">
        <v>316</v>
      </c>
      <c r="D15543" s="4" t="s">
        <v>318</v>
      </c>
      <c r="E15543" s="5">
        <v>10.61</v>
      </c>
    </row>
    <row r="15544" spans="1:10" ht="11.25" x14ac:dyDescent="0.15">
      <c r="A15544" s="6" t="s">
        <v>347</v>
      </c>
      <c r="B15544" s="4" t="s">
        <v>138</v>
      </c>
      <c r="C15544" s="4" t="s">
        <v>316</v>
      </c>
      <c r="D15544" s="4" t="s">
        <v>318</v>
      </c>
      <c r="E15544" s="5">
        <v>7.76</v>
      </c>
    </row>
    <row r="15545" spans="1:10" ht="11.25" x14ac:dyDescent="0.15">
      <c r="A15545" s="6" t="s">
        <v>347</v>
      </c>
      <c r="B15545" s="4" t="s">
        <v>138</v>
      </c>
      <c r="C15545" s="4" t="s">
        <v>316</v>
      </c>
      <c r="D15545" s="4" t="s">
        <v>317</v>
      </c>
      <c r="E15545" s="5">
        <v>13.05</v>
      </c>
    </row>
    <row r="15546" spans="1:10" ht="11.25" x14ac:dyDescent="0.15">
      <c r="A15546" s="6" t="s">
        <v>347</v>
      </c>
      <c r="B15546" s="4" t="s">
        <v>138</v>
      </c>
      <c r="C15546" s="4" t="s">
        <v>316</v>
      </c>
      <c r="D15546" s="4" t="s">
        <v>317</v>
      </c>
      <c r="E15546" s="5">
        <v>5.38</v>
      </c>
    </row>
    <row r="15547" spans="1:10" ht="11.25" x14ac:dyDescent="0.15">
      <c r="A15547" s="6" t="s">
        <v>347</v>
      </c>
      <c r="B15547" s="4" t="s">
        <v>35</v>
      </c>
      <c r="C15547" s="4" t="s">
        <v>316</v>
      </c>
      <c r="D15547" s="4" t="s">
        <v>318</v>
      </c>
      <c r="E15547" s="5">
        <v>6.54</v>
      </c>
      <c r="F15547" t="s">
        <v>354</v>
      </c>
    </row>
    <row r="15548" spans="1:10" ht="11.25" x14ac:dyDescent="0.15">
      <c r="A15548" s="6" t="s">
        <v>347</v>
      </c>
      <c r="B15548" s="4" t="s">
        <v>139</v>
      </c>
      <c r="C15548" s="4" t="s">
        <v>316</v>
      </c>
      <c r="D15548" s="4" t="s">
        <v>318</v>
      </c>
      <c r="E15548" s="5">
        <v>13.02</v>
      </c>
    </row>
    <row r="15549" spans="1:10" ht="11.25" x14ac:dyDescent="0.15">
      <c r="A15549" s="6" t="s">
        <v>347</v>
      </c>
      <c r="B15549" s="4" t="s">
        <v>139</v>
      </c>
      <c r="C15549" s="4" t="s">
        <v>316</v>
      </c>
      <c r="D15549" s="4" t="s">
        <v>317</v>
      </c>
      <c r="E15549" s="5">
        <v>12.37</v>
      </c>
    </row>
    <row r="15550" spans="1:10" ht="11.25" x14ac:dyDescent="0.15">
      <c r="A15550" s="6" t="s">
        <v>347</v>
      </c>
      <c r="B15550" s="4" t="s">
        <v>36</v>
      </c>
      <c r="C15550" s="4" t="s">
        <v>316</v>
      </c>
      <c r="D15550" s="4" t="s">
        <v>318</v>
      </c>
      <c r="E15550" s="5">
        <v>11.61</v>
      </c>
      <c r="F15550" t="s">
        <v>353</v>
      </c>
      <c r="G15550" s="17">
        <f>+E15550+E15551+E15552</f>
        <v>49.83</v>
      </c>
      <c r="H15550" s="17">
        <f>E15555+E15553+E15554</f>
        <v>31.82</v>
      </c>
      <c r="I15550" s="18">
        <f>+(G15550/4)/(H15550/3)</f>
        <v>1.1744971715901946</v>
      </c>
      <c r="J15550" s="21">
        <f>+(B15550-$K$1)/7</f>
        <v>14</v>
      </c>
    </row>
    <row r="15551" spans="1:10" ht="11.25" x14ac:dyDescent="0.15">
      <c r="A15551" s="6" t="s">
        <v>347</v>
      </c>
      <c r="B15551" s="4" t="s">
        <v>140</v>
      </c>
      <c r="C15551" s="4" t="s">
        <v>316</v>
      </c>
      <c r="D15551" s="4" t="s">
        <v>318</v>
      </c>
      <c r="E15551" s="5">
        <v>19.29</v>
      </c>
    </row>
    <row r="15552" spans="1:10" ht="11.25" x14ac:dyDescent="0.15">
      <c r="A15552" s="6" t="s">
        <v>347</v>
      </c>
      <c r="B15552" s="4" t="s">
        <v>140</v>
      </c>
      <c r="C15552" s="4" t="s">
        <v>316</v>
      </c>
      <c r="D15552" s="4" t="s">
        <v>317</v>
      </c>
      <c r="E15552" s="5">
        <v>18.93</v>
      </c>
    </row>
    <row r="15553" spans="1:10" ht="11.25" x14ac:dyDescent="0.15">
      <c r="A15553" s="6" t="s">
        <v>347</v>
      </c>
      <c r="B15553" s="4" t="s">
        <v>37</v>
      </c>
      <c r="C15553" s="4" t="s">
        <v>316</v>
      </c>
      <c r="D15553" s="4" t="s">
        <v>318</v>
      </c>
      <c r="E15553" s="5">
        <v>6.11</v>
      </c>
      <c r="F15553" t="s">
        <v>354</v>
      </c>
    </row>
    <row r="15554" spans="1:10" ht="11.25" x14ac:dyDescent="0.15">
      <c r="A15554" s="6" t="s">
        <v>347</v>
      </c>
      <c r="B15554" s="4" t="s">
        <v>141</v>
      </c>
      <c r="C15554" s="4" t="s">
        <v>316</v>
      </c>
      <c r="D15554" s="4" t="s">
        <v>318</v>
      </c>
      <c r="E15554" s="5">
        <v>13.26</v>
      </c>
    </row>
    <row r="15555" spans="1:10" ht="11.25" x14ac:dyDescent="0.15">
      <c r="A15555" s="6" t="s">
        <v>347</v>
      </c>
      <c r="B15555" s="4" t="s">
        <v>141</v>
      </c>
      <c r="C15555" s="4" t="s">
        <v>316</v>
      </c>
      <c r="D15555" s="4" t="s">
        <v>317</v>
      </c>
      <c r="E15555" s="5">
        <v>12.45</v>
      </c>
    </row>
    <row r="15556" spans="1:10" ht="11.25" x14ac:dyDescent="0.15">
      <c r="A15556" s="6" t="s">
        <v>347</v>
      </c>
      <c r="B15556" s="4" t="s">
        <v>38</v>
      </c>
      <c r="C15556" s="4" t="s">
        <v>316</v>
      </c>
      <c r="D15556" s="4" t="s">
        <v>318</v>
      </c>
      <c r="E15556" s="5">
        <v>10.45</v>
      </c>
      <c r="F15556" t="s">
        <v>353</v>
      </c>
      <c r="G15556" s="17">
        <f>+E15556+E15557+E15558+E15559+E15560</f>
        <v>57.480000000000004</v>
      </c>
      <c r="H15556" s="17">
        <f>E15561+E15562+E15563+E15564</f>
        <v>36.18</v>
      </c>
      <c r="I15556" s="18">
        <f>+(G15556/4)/(H15556/3)</f>
        <v>1.191542288557214</v>
      </c>
      <c r="J15556" s="21">
        <f>+(B15556-$K$1)/7</f>
        <v>15</v>
      </c>
    </row>
    <row r="15557" spans="1:10" ht="11.25" x14ac:dyDescent="0.15">
      <c r="A15557" s="6" t="s">
        <v>347</v>
      </c>
      <c r="B15557" s="4" t="s">
        <v>142</v>
      </c>
      <c r="C15557" s="4" t="s">
        <v>316</v>
      </c>
      <c r="D15557" s="4" t="s">
        <v>321</v>
      </c>
      <c r="E15557" s="5">
        <v>16.95</v>
      </c>
    </row>
    <row r="15558" spans="1:10" ht="11.25" x14ac:dyDescent="0.15">
      <c r="A15558" s="6" t="s">
        <v>347</v>
      </c>
      <c r="B15558" s="4" t="s">
        <v>142</v>
      </c>
      <c r="C15558" s="4" t="s">
        <v>316</v>
      </c>
      <c r="D15558" s="4" t="s">
        <v>321</v>
      </c>
      <c r="E15558" s="5">
        <v>7.11</v>
      </c>
    </row>
    <row r="15559" spans="1:10" ht="11.25" x14ac:dyDescent="0.15">
      <c r="A15559" s="6" t="s">
        <v>347</v>
      </c>
      <c r="B15559" s="4" t="s">
        <v>142</v>
      </c>
      <c r="C15559" s="4" t="s">
        <v>316</v>
      </c>
      <c r="D15559" s="4" t="s">
        <v>318</v>
      </c>
      <c r="E15559" s="5">
        <v>11.99</v>
      </c>
    </row>
    <row r="15560" spans="1:10" ht="11.25" x14ac:dyDescent="0.15">
      <c r="A15560" s="6" t="s">
        <v>347</v>
      </c>
      <c r="B15560" s="4" t="s">
        <v>142</v>
      </c>
      <c r="C15560" s="4" t="s">
        <v>316</v>
      </c>
      <c r="D15560" s="4" t="s">
        <v>318</v>
      </c>
      <c r="E15560" s="5">
        <v>10.98</v>
      </c>
    </row>
    <row r="15561" spans="1:10" ht="11.25" x14ac:dyDescent="0.15">
      <c r="A15561" s="6" t="s">
        <v>347</v>
      </c>
      <c r="B15561" s="4" t="s">
        <v>39</v>
      </c>
      <c r="C15561" s="4" t="s">
        <v>316</v>
      </c>
      <c r="D15561" s="4" t="s">
        <v>318</v>
      </c>
      <c r="E15561" s="5">
        <v>7.63</v>
      </c>
      <c r="F15561" t="s">
        <v>354</v>
      </c>
    </row>
    <row r="15562" spans="1:10" ht="11.25" x14ac:dyDescent="0.15">
      <c r="A15562" s="6" t="s">
        <v>347</v>
      </c>
      <c r="B15562" s="4" t="s">
        <v>143</v>
      </c>
      <c r="C15562" s="4" t="s">
        <v>316</v>
      </c>
      <c r="D15562" s="4" t="s">
        <v>318</v>
      </c>
      <c r="E15562" s="5">
        <v>13.69</v>
      </c>
    </row>
    <row r="15563" spans="1:10" ht="11.25" x14ac:dyDescent="0.15">
      <c r="A15563" s="6" t="s">
        <v>347</v>
      </c>
      <c r="B15563" s="4" t="s">
        <v>143</v>
      </c>
      <c r="C15563" s="4" t="s">
        <v>316</v>
      </c>
      <c r="D15563" s="4" t="s">
        <v>317</v>
      </c>
      <c r="E15563" s="5">
        <v>12.18</v>
      </c>
    </row>
    <row r="15564" spans="1:10" ht="11.25" x14ac:dyDescent="0.15">
      <c r="A15564" s="6" t="s">
        <v>347</v>
      </c>
      <c r="B15564" s="4" t="s">
        <v>143</v>
      </c>
      <c r="C15564" s="4" t="s">
        <v>316</v>
      </c>
      <c r="D15564" s="4" t="s">
        <v>317</v>
      </c>
      <c r="E15564" s="5">
        <v>2.68</v>
      </c>
    </row>
    <row r="15565" spans="1:10" ht="11.25" x14ac:dyDescent="0.15">
      <c r="A15565" s="6" t="s">
        <v>347</v>
      </c>
      <c r="B15565" s="4" t="s">
        <v>40</v>
      </c>
      <c r="C15565" s="4" t="s">
        <v>316</v>
      </c>
      <c r="D15565" s="4" t="s">
        <v>321</v>
      </c>
      <c r="E15565" s="5">
        <v>10.75</v>
      </c>
      <c r="F15565" t="s">
        <v>353</v>
      </c>
      <c r="G15565" s="17">
        <f>+E15565+E15566+E15567+E15568+E15569</f>
        <v>57.19</v>
      </c>
      <c r="H15565" s="17">
        <f>E15570+E15571+E15572</f>
        <v>32.99</v>
      </c>
      <c r="I15565" s="18">
        <f>+(G15565/4)/(H15565/3)</f>
        <v>1.3001667171870261</v>
      </c>
      <c r="J15565" s="21">
        <f>+(B15565-$K$1)/7</f>
        <v>16</v>
      </c>
    </row>
    <row r="15566" spans="1:10" ht="11.25" x14ac:dyDescent="0.15">
      <c r="A15566" s="6" t="s">
        <v>347</v>
      </c>
      <c r="B15566" s="4" t="s">
        <v>144</v>
      </c>
      <c r="C15566" s="4" t="s">
        <v>316</v>
      </c>
      <c r="D15566" s="4" t="s">
        <v>321</v>
      </c>
      <c r="E15566" s="5">
        <v>11.38</v>
      </c>
    </row>
    <row r="15567" spans="1:10" ht="11.25" x14ac:dyDescent="0.15">
      <c r="A15567" s="6" t="s">
        <v>347</v>
      </c>
      <c r="B15567" s="4" t="s">
        <v>144</v>
      </c>
      <c r="C15567" s="4" t="s">
        <v>316</v>
      </c>
      <c r="D15567" s="4" t="s">
        <v>321</v>
      </c>
      <c r="E15567" s="5">
        <v>12.34</v>
      </c>
    </row>
    <row r="15568" spans="1:10" ht="11.25" x14ac:dyDescent="0.15">
      <c r="A15568" s="6" t="s">
        <v>347</v>
      </c>
      <c r="B15568" s="4" t="s">
        <v>144</v>
      </c>
      <c r="C15568" s="4" t="s">
        <v>316</v>
      </c>
      <c r="D15568" s="4" t="s">
        <v>317</v>
      </c>
      <c r="E15568" s="5">
        <v>14.13</v>
      </c>
    </row>
    <row r="15569" spans="1:10" ht="11.25" x14ac:dyDescent="0.15">
      <c r="A15569" s="6" t="s">
        <v>347</v>
      </c>
      <c r="B15569" s="4" t="s">
        <v>144</v>
      </c>
      <c r="C15569" s="4" t="s">
        <v>316</v>
      </c>
      <c r="D15569" s="4" t="s">
        <v>317</v>
      </c>
      <c r="E15569" s="5">
        <v>8.59</v>
      </c>
    </row>
    <row r="15570" spans="1:10" ht="11.25" x14ac:dyDescent="0.15">
      <c r="A15570" s="6" t="s">
        <v>347</v>
      </c>
      <c r="B15570" s="4" t="s">
        <v>41</v>
      </c>
      <c r="C15570" s="4" t="s">
        <v>316</v>
      </c>
      <c r="D15570" s="4" t="s">
        <v>318</v>
      </c>
      <c r="E15570" s="5">
        <v>6.39</v>
      </c>
      <c r="F15570" t="s">
        <v>354</v>
      </c>
    </row>
    <row r="15571" spans="1:10" ht="11.25" x14ac:dyDescent="0.15">
      <c r="A15571" s="9" t="s">
        <v>347</v>
      </c>
      <c r="B15571" s="4" t="s">
        <v>145</v>
      </c>
      <c r="C15571" s="4" t="s">
        <v>316</v>
      </c>
      <c r="D15571" s="4" t="s">
        <v>319</v>
      </c>
      <c r="E15571" s="5">
        <v>15.11</v>
      </c>
    </row>
    <row r="15572" spans="1:10" ht="11.25" x14ac:dyDescent="0.15">
      <c r="A15572" s="6" t="s">
        <v>347</v>
      </c>
      <c r="B15572" s="4" t="s">
        <v>145</v>
      </c>
      <c r="C15572" s="4" t="s">
        <v>316</v>
      </c>
      <c r="D15572" s="4" t="s">
        <v>317</v>
      </c>
      <c r="E15572" s="5">
        <v>11.49</v>
      </c>
    </row>
    <row r="15573" spans="1:10" ht="11.25" x14ac:dyDescent="0.15">
      <c r="A15573" s="6" t="s">
        <v>347</v>
      </c>
      <c r="B15573" s="4" t="s">
        <v>42</v>
      </c>
      <c r="C15573" s="4" t="s">
        <v>316</v>
      </c>
      <c r="D15573" s="4" t="s">
        <v>318</v>
      </c>
      <c r="E15573" s="5">
        <v>10.54</v>
      </c>
      <c r="F15573" t="s">
        <v>353</v>
      </c>
      <c r="G15573" s="17">
        <f>+E15573+E15574+E15575</f>
        <v>31.33</v>
      </c>
      <c r="H15573" s="17">
        <f>E15578+E15576+E15577</f>
        <v>42.2</v>
      </c>
      <c r="I15573" s="18">
        <f>+(G15573/4)/(H15573/3)</f>
        <v>0.55681279620853075</v>
      </c>
      <c r="J15573" s="21">
        <f>+(B15573-$K$1)/7</f>
        <v>17</v>
      </c>
    </row>
    <row r="15574" spans="1:10" ht="11.25" x14ac:dyDescent="0.15">
      <c r="A15574" s="6" t="s">
        <v>347</v>
      </c>
      <c r="B15574" s="4" t="s">
        <v>147</v>
      </c>
      <c r="C15574" s="4" t="s">
        <v>316</v>
      </c>
      <c r="D15574" s="4" t="s">
        <v>319</v>
      </c>
      <c r="E15574" s="5">
        <v>19.04</v>
      </c>
    </row>
    <row r="15575" spans="1:10" ht="11.25" x14ac:dyDescent="0.15">
      <c r="A15575" s="6" t="s">
        <v>347</v>
      </c>
      <c r="B15575" s="4" t="s">
        <v>147</v>
      </c>
      <c r="C15575" s="4" t="s">
        <v>316</v>
      </c>
      <c r="D15575" s="4" t="s">
        <v>319</v>
      </c>
      <c r="E15575" s="5">
        <v>1.75</v>
      </c>
    </row>
    <row r="15576" spans="1:10" ht="11.25" x14ac:dyDescent="0.15">
      <c r="A15576" s="6" t="s">
        <v>347</v>
      </c>
      <c r="B15576" s="4" t="s">
        <v>43</v>
      </c>
      <c r="C15576" s="4" t="s">
        <v>316</v>
      </c>
      <c r="D15576" s="4" t="s">
        <v>318</v>
      </c>
      <c r="E15576" s="5">
        <v>11.26</v>
      </c>
      <c r="F15576" t="s">
        <v>354</v>
      </c>
    </row>
    <row r="15577" spans="1:10" ht="11.25" x14ac:dyDescent="0.15">
      <c r="A15577" s="6" t="s">
        <v>347</v>
      </c>
      <c r="B15577" s="4" t="s">
        <v>148</v>
      </c>
      <c r="C15577" s="4" t="s">
        <v>316</v>
      </c>
      <c r="D15577" s="4" t="s">
        <v>319</v>
      </c>
      <c r="E15577" s="5">
        <v>16.940000000000001</v>
      </c>
    </row>
    <row r="15578" spans="1:10" ht="11.25" x14ac:dyDescent="0.15">
      <c r="A15578" s="6" t="s">
        <v>347</v>
      </c>
      <c r="B15578" s="4" t="s">
        <v>148</v>
      </c>
      <c r="C15578" s="4" t="s">
        <v>316</v>
      </c>
      <c r="D15578" s="4" t="s">
        <v>317</v>
      </c>
      <c r="E15578" s="5">
        <v>14</v>
      </c>
    </row>
    <row r="15579" spans="1:10" ht="11.25" x14ac:dyDescent="0.15">
      <c r="A15579" s="6" t="s">
        <v>347</v>
      </c>
      <c r="B15579" s="4" t="s">
        <v>44</v>
      </c>
      <c r="C15579" s="4" t="s">
        <v>316</v>
      </c>
      <c r="D15579" s="4" t="s">
        <v>318</v>
      </c>
      <c r="E15579" s="5">
        <v>12.33</v>
      </c>
      <c r="F15579" t="s">
        <v>353</v>
      </c>
      <c r="G15579" s="17">
        <f>+E15579+E15580+E15581+E15582+E15583</f>
        <v>55.37</v>
      </c>
      <c r="H15579" s="17">
        <f>E15584+E15585+E15586</f>
        <v>38.07</v>
      </c>
      <c r="I15579" s="18">
        <f>+(G15579/4)/(H15579/3)</f>
        <v>1.0908195429472025</v>
      </c>
      <c r="J15579" s="21">
        <f>+(B15579-$K$1)/7</f>
        <v>18</v>
      </c>
    </row>
    <row r="15580" spans="1:10" ht="11.25" x14ac:dyDescent="0.15">
      <c r="A15580" s="6" t="s">
        <v>347</v>
      </c>
      <c r="B15580" s="4" t="s">
        <v>149</v>
      </c>
      <c r="C15580" s="4" t="s">
        <v>316</v>
      </c>
      <c r="D15580" s="4" t="s">
        <v>318</v>
      </c>
      <c r="E15580" s="5">
        <v>11.26</v>
      </c>
    </row>
    <row r="15581" spans="1:10" ht="11.25" x14ac:dyDescent="0.15">
      <c r="A15581" s="6" t="s">
        <v>347</v>
      </c>
      <c r="B15581" s="4" t="s">
        <v>149</v>
      </c>
      <c r="C15581" s="4" t="s">
        <v>316</v>
      </c>
      <c r="D15581" s="4" t="s">
        <v>318</v>
      </c>
      <c r="E15581" s="5">
        <v>10.92</v>
      </c>
    </row>
    <row r="15582" spans="1:10" ht="11.25" x14ac:dyDescent="0.15">
      <c r="A15582" s="6" t="s">
        <v>347</v>
      </c>
      <c r="B15582" s="4" t="s">
        <v>149</v>
      </c>
      <c r="C15582" s="4" t="s">
        <v>316</v>
      </c>
      <c r="D15582" s="4" t="s">
        <v>317</v>
      </c>
      <c r="E15582" s="5">
        <v>12.97</v>
      </c>
    </row>
    <row r="15583" spans="1:10" ht="11.25" x14ac:dyDescent="0.15">
      <c r="A15583" s="6" t="s">
        <v>347</v>
      </c>
      <c r="B15583" s="4" t="s">
        <v>149</v>
      </c>
      <c r="C15583" s="4" t="s">
        <v>316</v>
      </c>
      <c r="D15583" s="4" t="s">
        <v>317</v>
      </c>
      <c r="E15583" s="5">
        <v>7.89</v>
      </c>
    </row>
    <row r="15584" spans="1:10" ht="11.25" x14ac:dyDescent="0.15">
      <c r="A15584" s="6" t="s">
        <v>347</v>
      </c>
      <c r="B15584" s="4" t="s">
        <v>45</v>
      </c>
      <c r="C15584" s="4" t="s">
        <v>316</v>
      </c>
      <c r="D15584" s="4" t="s">
        <v>318</v>
      </c>
      <c r="E15584" s="5">
        <v>11.21</v>
      </c>
      <c r="F15584" t="s">
        <v>354</v>
      </c>
    </row>
    <row r="15585" spans="1:10" ht="11.25" x14ac:dyDescent="0.15">
      <c r="A15585" s="6" t="s">
        <v>347</v>
      </c>
      <c r="B15585" s="4" t="s">
        <v>150</v>
      </c>
      <c r="C15585" s="4" t="s">
        <v>316</v>
      </c>
      <c r="D15585" s="4" t="s">
        <v>318</v>
      </c>
      <c r="E15585" s="5">
        <v>14.28</v>
      </c>
    </row>
    <row r="15586" spans="1:10" ht="11.25" x14ac:dyDescent="0.15">
      <c r="A15586" s="6" t="s">
        <v>347</v>
      </c>
      <c r="B15586" s="4" t="s">
        <v>150</v>
      </c>
      <c r="C15586" s="4" t="s">
        <v>316</v>
      </c>
      <c r="D15586" s="4" t="s">
        <v>317</v>
      </c>
      <c r="E15586" s="5">
        <v>12.58</v>
      </c>
    </row>
    <row r="15587" spans="1:10" ht="11.25" x14ac:dyDescent="0.15">
      <c r="A15587" s="6" t="s">
        <v>347</v>
      </c>
      <c r="B15587" s="4" t="s">
        <v>46</v>
      </c>
      <c r="C15587" s="4" t="s">
        <v>316</v>
      </c>
      <c r="D15587" s="4" t="s">
        <v>318</v>
      </c>
      <c r="E15587" s="5">
        <v>10.29</v>
      </c>
      <c r="F15587" t="s">
        <v>353</v>
      </c>
      <c r="G15587" s="17">
        <f>+E15587+E15588+E15589+E15590+E15591</f>
        <v>48.290000000000006</v>
      </c>
      <c r="H15587" s="17">
        <f>E15592+E15593+E15594</f>
        <v>37.619999999999997</v>
      </c>
      <c r="I15587" s="18">
        <f>+(G15587/4)/(H15587/3)</f>
        <v>0.9627192982456142</v>
      </c>
      <c r="J15587" s="21">
        <f>+(B15587-$K$1)/7</f>
        <v>19</v>
      </c>
    </row>
    <row r="15588" spans="1:10" ht="11.25" x14ac:dyDescent="0.15">
      <c r="A15588" s="6" t="s">
        <v>347</v>
      </c>
      <c r="B15588" s="4" t="s">
        <v>46</v>
      </c>
      <c r="C15588" s="4" t="s">
        <v>316</v>
      </c>
      <c r="D15588" s="4" t="s">
        <v>318</v>
      </c>
      <c r="E15588" s="5">
        <v>7.77</v>
      </c>
    </row>
    <row r="15589" spans="1:10" ht="11.25" x14ac:dyDescent="0.15">
      <c r="A15589" s="6" t="s">
        <v>347</v>
      </c>
      <c r="B15589" s="4" t="s">
        <v>151</v>
      </c>
      <c r="C15589" s="4" t="s">
        <v>316</v>
      </c>
      <c r="D15589" s="4" t="s">
        <v>318</v>
      </c>
      <c r="E15589" s="5">
        <v>9.2100000000000009</v>
      </c>
    </row>
    <row r="15590" spans="1:10" ht="11.25" x14ac:dyDescent="0.15">
      <c r="A15590" s="6" t="s">
        <v>347</v>
      </c>
      <c r="B15590" s="4" t="s">
        <v>151</v>
      </c>
      <c r="C15590" s="4" t="s">
        <v>316</v>
      </c>
      <c r="D15590" s="4" t="s">
        <v>317</v>
      </c>
      <c r="E15590" s="5">
        <v>13.04</v>
      </c>
    </row>
    <row r="15591" spans="1:10" ht="11.25" x14ac:dyDescent="0.15">
      <c r="A15591" s="6" t="s">
        <v>347</v>
      </c>
      <c r="B15591" s="4" t="s">
        <v>151</v>
      </c>
      <c r="C15591" s="4" t="s">
        <v>316</v>
      </c>
      <c r="D15591" s="4" t="s">
        <v>317</v>
      </c>
      <c r="E15591" s="5">
        <v>7.98</v>
      </c>
    </row>
    <row r="15592" spans="1:10" ht="11.25" x14ac:dyDescent="0.15">
      <c r="A15592" s="6" t="s">
        <v>347</v>
      </c>
      <c r="B15592" s="4" t="s">
        <v>47</v>
      </c>
      <c r="C15592" s="4" t="s">
        <v>316</v>
      </c>
      <c r="D15592" s="4" t="s">
        <v>318</v>
      </c>
      <c r="E15592" s="5">
        <v>11.55</v>
      </c>
      <c r="F15592" t="s">
        <v>354</v>
      </c>
    </row>
    <row r="15593" spans="1:10" ht="11.25" x14ac:dyDescent="0.15">
      <c r="A15593" s="6" t="s">
        <v>347</v>
      </c>
      <c r="B15593" s="4" t="s">
        <v>152</v>
      </c>
      <c r="C15593" s="4" t="s">
        <v>316</v>
      </c>
      <c r="D15593" s="4" t="s">
        <v>321</v>
      </c>
      <c r="E15593" s="5">
        <v>13.63</v>
      </c>
    </row>
    <row r="15594" spans="1:10" ht="11.25" x14ac:dyDescent="0.15">
      <c r="A15594" s="6" t="s">
        <v>347</v>
      </c>
      <c r="B15594" s="4" t="s">
        <v>152</v>
      </c>
      <c r="C15594" s="4" t="s">
        <v>316</v>
      </c>
      <c r="D15594" s="4" t="s">
        <v>317</v>
      </c>
      <c r="E15594" s="5">
        <v>12.44</v>
      </c>
    </row>
    <row r="15595" spans="1:10" ht="11.25" x14ac:dyDescent="0.15">
      <c r="A15595" s="6" t="s">
        <v>347</v>
      </c>
      <c r="B15595" s="4" t="s">
        <v>48</v>
      </c>
      <c r="C15595" s="4" t="s">
        <v>316</v>
      </c>
      <c r="D15595" s="4" t="s">
        <v>318</v>
      </c>
      <c r="E15595" s="5">
        <v>10.91</v>
      </c>
      <c r="F15595" t="s">
        <v>353</v>
      </c>
      <c r="G15595" s="17">
        <f>+E15595+E15596+E15597+E15598+E15599</f>
        <v>52.32</v>
      </c>
      <c r="H15595" s="17">
        <f>E15600+E15601+E15602</f>
        <v>40.739999999999995</v>
      </c>
      <c r="I15595" s="18">
        <f>+(G15595/4)/(H15595/3)</f>
        <v>0.96318114874815919</v>
      </c>
      <c r="J15595" s="21">
        <f>+(B15595-$K$1)/7</f>
        <v>20</v>
      </c>
    </row>
    <row r="15596" spans="1:10" ht="11.25" x14ac:dyDescent="0.15">
      <c r="A15596" s="6" t="s">
        <v>347</v>
      </c>
      <c r="B15596" s="4" t="s">
        <v>153</v>
      </c>
      <c r="C15596" s="4" t="s">
        <v>316</v>
      </c>
      <c r="D15596" s="4" t="s">
        <v>321</v>
      </c>
      <c r="E15596" s="5">
        <v>14.43</v>
      </c>
    </row>
    <row r="15597" spans="1:10" ht="11.25" x14ac:dyDescent="0.15">
      <c r="A15597" s="6" t="s">
        <v>347</v>
      </c>
      <c r="B15597" s="4" t="s">
        <v>153</v>
      </c>
      <c r="C15597" s="4" t="s">
        <v>316</v>
      </c>
      <c r="D15597" s="4" t="s">
        <v>321</v>
      </c>
      <c r="E15597" s="5">
        <v>6.06</v>
      </c>
    </row>
    <row r="15598" spans="1:10" ht="11.25" x14ac:dyDescent="0.15">
      <c r="A15598" s="6" t="s">
        <v>347</v>
      </c>
      <c r="B15598" s="4" t="s">
        <v>153</v>
      </c>
      <c r="C15598" s="4" t="s">
        <v>316</v>
      </c>
      <c r="D15598" s="4" t="s">
        <v>318</v>
      </c>
      <c r="E15598" s="5">
        <v>10.61</v>
      </c>
    </row>
    <row r="15599" spans="1:10" ht="11.25" x14ac:dyDescent="0.15">
      <c r="A15599" s="6" t="s">
        <v>347</v>
      </c>
      <c r="B15599" s="4" t="s">
        <v>153</v>
      </c>
      <c r="C15599" s="4" t="s">
        <v>316</v>
      </c>
      <c r="D15599" s="4" t="s">
        <v>318</v>
      </c>
      <c r="E15599" s="5">
        <v>10.31</v>
      </c>
    </row>
    <row r="15600" spans="1:10" ht="11.25" x14ac:dyDescent="0.15">
      <c r="A15600" s="6" t="s">
        <v>347</v>
      </c>
      <c r="B15600" s="4" t="s">
        <v>49</v>
      </c>
      <c r="C15600" s="4" t="s">
        <v>316</v>
      </c>
      <c r="D15600" s="4" t="s">
        <v>318</v>
      </c>
      <c r="E15600" s="5">
        <v>11.68</v>
      </c>
      <c r="F15600" t="s">
        <v>354</v>
      </c>
    </row>
    <row r="15601" spans="1:10" ht="11.25" x14ac:dyDescent="0.15">
      <c r="A15601" s="6" t="s">
        <v>347</v>
      </c>
      <c r="B15601" s="4" t="s">
        <v>154</v>
      </c>
      <c r="C15601" s="4" t="s">
        <v>316</v>
      </c>
      <c r="D15601" s="4" t="s">
        <v>321</v>
      </c>
      <c r="E15601" s="5">
        <v>15.61</v>
      </c>
    </row>
    <row r="15602" spans="1:10" ht="11.25" x14ac:dyDescent="0.15">
      <c r="A15602" s="6" t="s">
        <v>347</v>
      </c>
      <c r="B15602" s="4" t="s">
        <v>154</v>
      </c>
      <c r="C15602" s="4" t="s">
        <v>316</v>
      </c>
      <c r="D15602" s="4" t="s">
        <v>317</v>
      </c>
      <c r="E15602" s="5">
        <v>13.45</v>
      </c>
    </row>
    <row r="15603" spans="1:10" ht="11.25" x14ac:dyDescent="0.15">
      <c r="A15603" s="6" t="s">
        <v>347</v>
      </c>
      <c r="B15603" s="4" t="s">
        <v>50</v>
      </c>
      <c r="C15603" s="4" t="s">
        <v>316</v>
      </c>
      <c r="D15603" s="4" t="s">
        <v>318</v>
      </c>
      <c r="E15603" s="5">
        <v>11.17</v>
      </c>
      <c r="F15603" t="s">
        <v>353</v>
      </c>
      <c r="G15603" s="17">
        <f>+E15603+E15604+E15605+E15606+E15607</f>
        <v>58.690000000000005</v>
      </c>
      <c r="H15603" s="17">
        <f>E15608+E15609+E15610</f>
        <v>41.16</v>
      </c>
      <c r="I15603" s="18">
        <f>+(G15603/4)/(H15603/3)</f>
        <v>1.0694241982507291</v>
      </c>
      <c r="J15603" s="21">
        <f>+(B15603-$K$1)/7</f>
        <v>21</v>
      </c>
    </row>
    <row r="15604" spans="1:10" ht="11.25" x14ac:dyDescent="0.15">
      <c r="A15604" s="6" t="s">
        <v>347</v>
      </c>
      <c r="B15604" s="4" t="s">
        <v>155</v>
      </c>
      <c r="C15604" s="4" t="s">
        <v>316</v>
      </c>
      <c r="D15604" s="4" t="s">
        <v>318</v>
      </c>
      <c r="E15604" s="5">
        <v>15.5</v>
      </c>
    </row>
    <row r="15605" spans="1:10" ht="11.25" x14ac:dyDescent="0.15">
      <c r="A15605" s="6" t="s">
        <v>347</v>
      </c>
      <c r="B15605" s="4" t="s">
        <v>155</v>
      </c>
      <c r="C15605" s="4" t="s">
        <v>316</v>
      </c>
      <c r="D15605" s="4" t="s">
        <v>318</v>
      </c>
      <c r="E15605" s="5">
        <v>6.21</v>
      </c>
    </row>
    <row r="15606" spans="1:10" ht="11.25" x14ac:dyDescent="0.15">
      <c r="A15606" s="6" t="s">
        <v>347</v>
      </c>
      <c r="B15606" s="4" t="s">
        <v>155</v>
      </c>
      <c r="C15606" s="4" t="s">
        <v>316</v>
      </c>
      <c r="D15606" s="4" t="s">
        <v>317</v>
      </c>
      <c r="E15606" s="5">
        <v>14.68</v>
      </c>
    </row>
    <row r="15607" spans="1:10" ht="11.25" x14ac:dyDescent="0.15">
      <c r="A15607" s="6" t="s">
        <v>347</v>
      </c>
      <c r="B15607" s="4" t="s">
        <v>155</v>
      </c>
      <c r="C15607" s="4" t="s">
        <v>316</v>
      </c>
      <c r="D15607" s="4" t="s">
        <v>317</v>
      </c>
      <c r="E15607" s="5">
        <v>11.13</v>
      </c>
    </row>
    <row r="15608" spans="1:10" ht="11.25" x14ac:dyDescent="0.15">
      <c r="A15608" s="6" t="s">
        <v>347</v>
      </c>
      <c r="B15608" s="4" t="s">
        <v>51</v>
      </c>
      <c r="C15608" s="4" t="s">
        <v>316</v>
      </c>
      <c r="D15608" s="4" t="s">
        <v>318</v>
      </c>
      <c r="E15608" s="5">
        <v>11.61</v>
      </c>
      <c r="F15608" t="s">
        <v>354</v>
      </c>
    </row>
    <row r="15609" spans="1:10" ht="11.25" x14ac:dyDescent="0.15">
      <c r="A15609" s="6" t="s">
        <v>347</v>
      </c>
      <c r="B15609" s="4" t="s">
        <v>156</v>
      </c>
      <c r="C15609" s="4" t="s">
        <v>316</v>
      </c>
      <c r="D15609" s="4" t="s">
        <v>318</v>
      </c>
      <c r="E15609" s="5">
        <v>15.87</v>
      </c>
    </row>
    <row r="15610" spans="1:10" ht="11.25" x14ac:dyDescent="0.15">
      <c r="A15610" s="6" t="s">
        <v>347</v>
      </c>
      <c r="B15610" s="4" t="s">
        <v>156</v>
      </c>
      <c r="C15610" s="4" t="s">
        <v>316</v>
      </c>
      <c r="D15610" s="4" t="s">
        <v>317</v>
      </c>
      <c r="E15610" s="5">
        <v>13.68</v>
      </c>
    </row>
    <row r="15611" spans="1:10" ht="11.25" x14ac:dyDescent="0.15">
      <c r="A15611" s="6" t="s">
        <v>347</v>
      </c>
      <c r="B15611" s="4" t="s">
        <v>157</v>
      </c>
      <c r="C15611" s="4" t="s">
        <v>316</v>
      </c>
      <c r="D15611" s="4" t="s">
        <v>318</v>
      </c>
      <c r="E15611" s="5">
        <v>14.78</v>
      </c>
      <c r="F15611" s="13" t="s">
        <v>353</v>
      </c>
    </row>
    <row r="15612" spans="1:10" ht="11.25" x14ac:dyDescent="0.15">
      <c r="A15612" s="6" t="s">
        <v>347</v>
      </c>
      <c r="B15612" s="4" t="s">
        <v>157</v>
      </c>
      <c r="C15612" s="4" t="s">
        <v>316</v>
      </c>
      <c r="D15612" s="4" t="s">
        <v>318</v>
      </c>
      <c r="E15612" s="5">
        <v>11.36</v>
      </c>
      <c r="F15612" s="13"/>
    </row>
    <row r="15613" spans="1:10" ht="11.25" x14ac:dyDescent="0.15">
      <c r="A15613" s="6" t="s">
        <v>347</v>
      </c>
      <c r="B15613" s="4" t="s">
        <v>157</v>
      </c>
      <c r="C15613" s="4" t="s">
        <v>316</v>
      </c>
      <c r="D15613" s="4" t="s">
        <v>317</v>
      </c>
      <c r="E15613" s="5">
        <v>13.49</v>
      </c>
      <c r="F15613" s="13"/>
    </row>
    <row r="15614" spans="1:10" ht="11.25" x14ac:dyDescent="0.15">
      <c r="A15614" s="6" t="s">
        <v>347</v>
      </c>
      <c r="B15614" s="4" t="s">
        <v>157</v>
      </c>
      <c r="C15614" s="4" t="s">
        <v>316</v>
      </c>
      <c r="D15614" s="4" t="s">
        <v>317</v>
      </c>
      <c r="E15614" s="5">
        <v>7.88</v>
      </c>
      <c r="F15614" s="13"/>
    </row>
    <row r="15615" spans="1:10" ht="11.25" x14ac:dyDescent="0.15">
      <c r="A15615" s="6" t="s">
        <v>347</v>
      </c>
      <c r="B15615" s="4" t="s">
        <v>52</v>
      </c>
      <c r="C15615" s="4" t="s">
        <v>316</v>
      </c>
      <c r="D15615" s="4" t="s">
        <v>319</v>
      </c>
      <c r="E15615" s="5">
        <v>16.46</v>
      </c>
      <c r="F15615" s="13" t="s">
        <v>354</v>
      </c>
    </row>
    <row r="15616" spans="1:10" ht="11.25" x14ac:dyDescent="0.15">
      <c r="A15616" s="6" t="s">
        <v>347</v>
      </c>
      <c r="B15616" s="4" t="s">
        <v>158</v>
      </c>
      <c r="C15616" s="4" t="s">
        <v>316</v>
      </c>
      <c r="D15616" s="4" t="s">
        <v>321</v>
      </c>
      <c r="E15616" s="5">
        <v>16.72</v>
      </c>
    </row>
    <row r="15617" spans="1:10" ht="11.25" x14ac:dyDescent="0.15">
      <c r="A15617" s="6" t="s">
        <v>347</v>
      </c>
      <c r="B15617" s="4" t="s">
        <v>158</v>
      </c>
      <c r="C15617" s="4" t="s">
        <v>316</v>
      </c>
      <c r="D15617" s="4" t="s">
        <v>319</v>
      </c>
      <c r="E15617" s="5">
        <v>17.75</v>
      </c>
    </row>
    <row r="15618" spans="1:10" ht="11.25" x14ac:dyDescent="0.15">
      <c r="A15618" s="9" t="s">
        <v>347</v>
      </c>
      <c r="B15618" s="4" t="s">
        <v>53</v>
      </c>
      <c r="C15618" s="4" t="s">
        <v>316</v>
      </c>
      <c r="D15618" s="4" t="s">
        <v>318</v>
      </c>
      <c r="E15618" s="5">
        <v>12.69</v>
      </c>
      <c r="F15618" t="s">
        <v>353</v>
      </c>
      <c r="G15618" s="17">
        <f>+E15618+E15619+E15620+E15621+E15622</f>
        <v>59.72</v>
      </c>
      <c r="H15618" s="17">
        <f>E15623+E15624+E15625</f>
        <v>40.35</v>
      </c>
      <c r="I15618" s="18">
        <f>+(G15618/4)/(H15618/3)</f>
        <v>1.1100371747211895</v>
      </c>
      <c r="J15618" s="21">
        <f>+(B15618-$K$1)/7</f>
        <v>23</v>
      </c>
    </row>
    <row r="15619" spans="1:10" ht="11.25" x14ac:dyDescent="0.15">
      <c r="A15619" s="6" t="s">
        <v>347</v>
      </c>
      <c r="B15619" s="4" t="s">
        <v>159</v>
      </c>
      <c r="C15619" s="4" t="s">
        <v>316</v>
      </c>
      <c r="D15619" s="4" t="s">
        <v>318</v>
      </c>
      <c r="E15619" s="5">
        <v>14.6</v>
      </c>
    </row>
    <row r="15620" spans="1:10" ht="11.25" x14ac:dyDescent="0.15">
      <c r="A15620" s="6" t="s">
        <v>347</v>
      </c>
      <c r="B15620" s="4" t="s">
        <v>159</v>
      </c>
      <c r="C15620" s="4" t="s">
        <v>316</v>
      </c>
      <c r="D15620" s="4" t="s">
        <v>318</v>
      </c>
      <c r="E15620" s="5">
        <v>9.11</v>
      </c>
    </row>
    <row r="15621" spans="1:10" ht="11.25" x14ac:dyDescent="0.15">
      <c r="A15621" s="6" t="s">
        <v>347</v>
      </c>
      <c r="B15621" s="4" t="s">
        <v>159</v>
      </c>
      <c r="C15621" s="4" t="s">
        <v>316</v>
      </c>
      <c r="D15621" s="4" t="s">
        <v>317</v>
      </c>
      <c r="E15621" s="5">
        <v>13.68</v>
      </c>
    </row>
    <row r="15622" spans="1:10" ht="11.25" x14ac:dyDescent="0.15">
      <c r="A15622" s="6" t="s">
        <v>347</v>
      </c>
      <c r="B15622" s="4" t="s">
        <v>159</v>
      </c>
      <c r="C15622" s="4" t="s">
        <v>316</v>
      </c>
      <c r="D15622" s="4" t="s">
        <v>317</v>
      </c>
      <c r="E15622" s="5">
        <v>9.64</v>
      </c>
    </row>
    <row r="15623" spans="1:10" ht="11.25" x14ac:dyDescent="0.15">
      <c r="A15623" s="6" t="s">
        <v>347</v>
      </c>
      <c r="B15623" s="4" t="s">
        <v>54</v>
      </c>
      <c r="C15623" s="4" t="s">
        <v>316</v>
      </c>
      <c r="D15623" s="4" t="s">
        <v>318</v>
      </c>
      <c r="E15623" s="5">
        <v>12.63</v>
      </c>
      <c r="F15623" t="s">
        <v>354</v>
      </c>
    </row>
    <row r="15624" spans="1:10" ht="11.25" x14ac:dyDescent="0.15">
      <c r="A15624" s="6" t="s">
        <v>347</v>
      </c>
      <c r="B15624" s="4" t="s">
        <v>160</v>
      </c>
      <c r="C15624" s="4" t="s">
        <v>316</v>
      </c>
      <c r="D15624" s="4" t="s">
        <v>318</v>
      </c>
      <c r="E15624" s="5">
        <v>14.79</v>
      </c>
    </row>
    <row r="15625" spans="1:10" ht="11.25" x14ac:dyDescent="0.15">
      <c r="A15625" s="6" t="s">
        <v>347</v>
      </c>
      <c r="B15625" s="4" t="s">
        <v>160</v>
      </c>
      <c r="C15625" s="4" t="s">
        <v>316</v>
      </c>
      <c r="D15625" s="4" t="s">
        <v>317</v>
      </c>
      <c r="E15625" s="5">
        <v>12.93</v>
      </c>
    </row>
    <row r="15626" spans="1:10" ht="11.25" x14ac:dyDescent="0.15">
      <c r="A15626" s="6" t="s">
        <v>347</v>
      </c>
      <c r="B15626" s="4" t="s">
        <v>55</v>
      </c>
      <c r="C15626" s="4" t="s">
        <v>316</v>
      </c>
      <c r="D15626" s="4" t="s">
        <v>318</v>
      </c>
      <c r="E15626" s="5">
        <v>10.06</v>
      </c>
      <c r="F15626" t="s">
        <v>353</v>
      </c>
      <c r="G15626" s="17">
        <f>+E15626+E15627+E15628+E15629+E15630</f>
        <v>52.169999999999995</v>
      </c>
      <c r="H15626" s="17">
        <f>E15631+E15632+E15633</f>
        <v>40.75</v>
      </c>
      <c r="I15626" s="18">
        <f>+(G15626/4)/(H15626/3)</f>
        <v>0.96018404907975441</v>
      </c>
      <c r="J15626" s="21">
        <f>+(B15626-$K$1)/7</f>
        <v>24</v>
      </c>
    </row>
    <row r="15627" spans="1:10" ht="11.25" x14ac:dyDescent="0.15">
      <c r="A15627" s="6" t="s">
        <v>347</v>
      </c>
      <c r="B15627" s="4" t="s">
        <v>161</v>
      </c>
      <c r="C15627" s="4" t="s">
        <v>316</v>
      </c>
      <c r="D15627" s="4" t="s">
        <v>318</v>
      </c>
      <c r="E15627" s="5">
        <v>15.01</v>
      </c>
    </row>
    <row r="15628" spans="1:10" ht="11.25" x14ac:dyDescent="0.15">
      <c r="A15628" s="6" t="s">
        <v>347</v>
      </c>
      <c r="B15628" s="4" t="s">
        <v>161</v>
      </c>
      <c r="C15628" s="4" t="s">
        <v>316</v>
      </c>
      <c r="D15628" s="4" t="s">
        <v>318</v>
      </c>
      <c r="E15628" s="5">
        <v>7.51</v>
      </c>
    </row>
    <row r="15629" spans="1:10" ht="11.25" x14ac:dyDescent="0.15">
      <c r="A15629" s="6" t="s">
        <v>347</v>
      </c>
      <c r="B15629" s="4" t="s">
        <v>161</v>
      </c>
      <c r="C15629" s="4" t="s">
        <v>316</v>
      </c>
      <c r="D15629" s="4" t="s">
        <v>317</v>
      </c>
      <c r="E15629" s="5">
        <v>13.9</v>
      </c>
    </row>
    <row r="15630" spans="1:10" ht="11.25" x14ac:dyDescent="0.15">
      <c r="A15630" s="6" t="s">
        <v>347</v>
      </c>
      <c r="B15630" s="4" t="s">
        <v>161</v>
      </c>
      <c r="C15630" s="4" t="s">
        <v>316</v>
      </c>
      <c r="D15630" s="4" t="s">
        <v>317</v>
      </c>
      <c r="E15630" s="5">
        <v>5.69</v>
      </c>
    </row>
    <row r="15631" spans="1:10" ht="11.25" x14ac:dyDescent="0.15">
      <c r="A15631" s="6" t="s">
        <v>347</v>
      </c>
      <c r="B15631" s="4" t="s">
        <v>56</v>
      </c>
      <c r="C15631" s="4" t="s">
        <v>316</v>
      </c>
      <c r="D15631" s="4" t="s">
        <v>318</v>
      </c>
      <c r="E15631" s="5">
        <v>11.42</v>
      </c>
      <c r="F15631" t="s">
        <v>354</v>
      </c>
    </row>
    <row r="15632" spans="1:10" ht="11.25" x14ac:dyDescent="0.15">
      <c r="A15632" s="6" t="s">
        <v>347</v>
      </c>
      <c r="B15632" s="4" t="s">
        <v>162</v>
      </c>
      <c r="C15632" s="4" t="s">
        <v>316</v>
      </c>
      <c r="D15632" s="4" t="s">
        <v>318</v>
      </c>
      <c r="E15632" s="5">
        <v>14.64</v>
      </c>
    </row>
    <row r="15633" spans="1:10" ht="11.25" x14ac:dyDescent="0.15">
      <c r="A15633" s="6" t="s">
        <v>347</v>
      </c>
      <c r="B15633" s="4" t="s">
        <v>162</v>
      </c>
      <c r="C15633" s="4" t="s">
        <v>316</v>
      </c>
      <c r="D15633" s="4" t="s">
        <v>317</v>
      </c>
      <c r="E15633" s="5">
        <v>14.69</v>
      </c>
    </row>
    <row r="15634" spans="1:10" ht="11.25" x14ac:dyDescent="0.15">
      <c r="A15634" s="6" t="s">
        <v>347</v>
      </c>
      <c r="B15634" s="4" t="s">
        <v>57</v>
      </c>
      <c r="C15634" s="4" t="s">
        <v>316</v>
      </c>
      <c r="D15634" s="4" t="s">
        <v>318</v>
      </c>
      <c r="E15634" s="5">
        <v>11.22</v>
      </c>
      <c r="F15634" t="s">
        <v>353</v>
      </c>
      <c r="G15634" s="17">
        <f>+E15634+E15635+E15636+E15637+E15638</f>
        <v>57.379999999999995</v>
      </c>
      <c r="H15634" s="17">
        <f>E15639+E15640+E15641</f>
        <v>42.34</v>
      </c>
      <c r="I15634" s="18">
        <f>+(G15634/4)/(H15634/3)</f>
        <v>1.0164147378365609</v>
      </c>
      <c r="J15634" s="21">
        <f>+(B15634-$K$1)/7</f>
        <v>25</v>
      </c>
    </row>
    <row r="15635" spans="1:10" ht="11.25" x14ac:dyDescent="0.15">
      <c r="A15635" s="6" t="s">
        <v>347</v>
      </c>
      <c r="B15635" s="4" t="s">
        <v>163</v>
      </c>
      <c r="C15635" s="4" t="s">
        <v>316</v>
      </c>
      <c r="D15635" s="4" t="s">
        <v>318</v>
      </c>
      <c r="E15635" s="5">
        <v>15.57</v>
      </c>
    </row>
    <row r="15636" spans="1:10" ht="11.25" x14ac:dyDescent="0.15">
      <c r="A15636" s="6" t="s">
        <v>347</v>
      </c>
      <c r="B15636" s="4" t="s">
        <v>163</v>
      </c>
      <c r="C15636" s="4" t="s">
        <v>316</v>
      </c>
      <c r="D15636" s="4" t="s">
        <v>318</v>
      </c>
      <c r="E15636" s="5">
        <v>8.48</v>
      </c>
    </row>
    <row r="15637" spans="1:10" ht="11.25" x14ac:dyDescent="0.15">
      <c r="A15637" s="6" t="s">
        <v>347</v>
      </c>
      <c r="B15637" s="4" t="s">
        <v>163</v>
      </c>
      <c r="C15637" s="4" t="s">
        <v>316</v>
      </c>
      <c r="D15637" s="4" t="s">
        <v>317</v>
      </c>
      <c r="E15637" s="5">
        <v>13.6</v>
      </c>
    </row>
    <row r="15638" spans="1:10" ht="11.25" x14ac:dyDescent="0.15">
      <c r="A15638" s="6" t="s">
        <v>347</v>
      </c>
      <c r="B15638" s="4" t="s">
        <v>163</v>
      </c>
      <c r="C15638" s="4" t="s">
        <v>316</v>
      </c>
      <c r="D15638" s="4" t="s">
        <v>317</v>
      </c>
      <c r="E15638" s="5">
        <v>8.51</v>
      </c>
    </row>
    <row r="15639" spans="1:10" ht="11.25" x14ac:dyDescent="0.15">
      <c r="A15639" s="6" t="s">
        <v>347</v>
      </c>
      <c r="B15639" s="4" t="s">
        <v>58</v>
      </c>
      <c r="C15639" s="4" t="s">
        <v>316</v>
      </c>
      <c r="D15639" s="4" t="s">
        <v>318</v>
      </c>
      <c r="E15639" s="5">
        <v>11.95</v>
      </c>
      <c r="F15639" t="s">
        <v>354</v>
      </c>
    </row>
    <row r="15640" spans="1:10" ht="11.25" x14ac:dyDescent="0.15">
      <c r="A15640" s="6" t="s">
        <v>347</v>
      </c>
      <c r="B15640" s="4" t="s">
        <v>164</v>
      </c>
      <c r="C15640" s="4" t="s">
        <v>316</v>
      </c>
      <c r="D15640" s="4" t="s">
        <v>321</v>
      </c>
      <c r="E15640" s="5">
        <v>15.19</v>
      </c>
    </row>
    <row r="15641" spans="1:10" ht="11.25" x14ac:dyDescent="0.15">
      <c r="A15641" s="6" t="s">
        <v>347</v>
      </c>
      <c r="B15641" s="4" t="s">
        <v>164</v>
      </c>
      <c r="C15641" s="4" t="s">
        <v>316</v>
      </c>
      <c r="D15641" s="4" t="s">
        <v>317</v>
      </c>
      <c r="E15641" s="5">
        <v>15.2</v>
      </c>
    </row>
    <row r="15642" spans="1:10" ht="11.25" x14ac:dyDescent="0.15">
      <c r="A15642" s="6" t="s">
        <v>347</v>
      </c>
      <c r="B15642" s="4" t="s">
        <v>59</v>
      </c>
      <c r="C15642" s="4" t="s">
        <v>316</v>
      </c>
      <c r="D15642" s="4" t="s">
        <v>318</v>
      </c>
      <c r="E15642" s="5">
        <v>12.42</v>
      </c>
      <c r="F15642" t="s">
        <v>353</v>
      </c>
      <c r="G15642" s="17">
        <f>+E15642+E15643+E15644+E15645+E15646</f>
        <v>59.099999999999994</v>
      </c>
      <c r="H15642" s="17">
        <f>E15647+E15648+E15649</f>
        <v>45.179999999999993</v>
      </c>
      <c r="I15642" s="18">
        <f>+(G15642/4)/(H15642/3)</f>
        <v>0.98107569721115551</v>
      </c>
      <c r="J15642" s="21">
        <f>+(B15642-$K$1)/7</f>
        <v>26</v>
      </c>
    </row>
    <row r="15643" spans="1:10" ht="11.25" x14ac:dyDescent="0.15">
      <c r="A15643" s="6" t="s">
        <v>347</v>
      </c>
      <c r="B15643" s="4" t="s">
        <v>166</v>
      </c>
      <c r="C15643" s="4" t="s">
        <v>316</v>
      </c>
      <c r="D15643" s="4" t="s">
        <v>318</v>
      </c>
      <c r="E15643" s="5">
        <v>13.63</v>
      </c>
    </row>
    <row r="15644" spans="1:10" ht="11.25" x14ac:dyDescent="0.15">
      <c r="A15644" s="6" t="s">
        <v>347</v>
      </c>
      <c r="B15644" s="4" t="s">
        <v>166</v>
      </c>
      <c r="C15644" s="4" t="s">
        <v>316</v>
      </c>
      <c r="D15644" s="4" t="s">
        <v>318</v>
      </c>
      <c r="E15644" s="5">
        <v>10.39</v>
      </c>
    </row>
    <row r="15645" spans="1:10" ht="11.25" x14ac:dyDescent="0.15">
      <c r="A15645" s="6" t="s">
        <v>347</v>
      </c>
      <c r="B15645" s="4" t="s">
        <v>166</v>
      </c>
      <c r="C15645" s="4" t="s">
        <v>316</v>
      </c>
      <c r="D15645" s="4" t="s">
        <v>317</v>
      </c>
      <c r="E15645" s="5">
        <v>13.66</v>
      </c>
    </row>
    <row r="15646" spans="1:10" ht="11.25" x14ac:dyDescent="0.15">
      <c r="A15646" s="6" t="s">
        <v>347</v>
      </c>
      <c r="B15646" s="4" t="s">
        <v>166</v>
      </c>
      <c r="C15646" s="4" t="s">
        <v>316</v>
      </c>
      <c r="D15646" s="4" t="s">
        <v>317</v>
      </c>
      <c r="E15646" s="5">
        <v>9</v>
      </c>
    </row>
    <row r="15647" spans="1:10" ht="11.25" x14ac:dyDescent="0.15">
      <c r="A15647" s="6" t="s">
        <v>347</v>
      </c>
      <c r="B15647" s="4" t="s">
        <v>60</v>
      </c>
      <c r="C15647" s="4" t="s">
        <v>316</v>
      </c>
      <c r="D15647" s="4" t="s">
        <v>318</v>
      </c>
      <c r="E15647" s="5">
        <v>12.51</v>
      </c>
      <c r="F15647" t="s">
        <v>354</v>
      </c>
    </row>
    <row r="15648" spans="1:10" ht="11.25" x14ac:dyDescent="0.15">
      <c r="A15648" s="6" t="s">
        <v>347</v>
      </c>
      <c r="B15648" s="4" t="s">
        <v>167</v>
      </c>
      <c r="C15648" s="4" t="s">
        <v>316</v>
      </c>
      <c r="D15648" s="4" t="s">
        <v>319</v>
      </c>
      <c r="E15648" s="5">
        <v>16.899999999999999</v>
      </c>
    </row>
    <row r="15649" spans="1:10" ht="11.25" x14ac:dyDescent="0.15">
      <c r="A15649" s="6" t="s">
        <v>347</v>
      </c>
      <c r="B15649" s="4" t="s">
        <v>167</v>
      </c>
      <c r="C15649" s="4" t="s">
        <v>316</v>
      </c>
      <c r="D15649" s="4" t="s">
        <v>317</v>
      </c>
      <c r="E15649" s="5">
        <v>15.77</v>
      </c>
    </row>
    <row r="15650" spans="1:10" ht="11.25" x14ac:dyDescent="0.15">
      <c r="A15650" s="6" t="s">
        <v>347</v>
      </c>
      <c r="B15650" s="4" t="s">
        <v>61</v>
      </c>
      <c r="C15650" s="4" t="s">
        <v>316</v>
      </c>
      <c r="D15650" s="4" t="s">
        <v>318</v>
      </c>
      <c r="E15650" s="5">
        <v>9.65</v>
      </c>
      <c r="F15650" s="13" t="s">
        <v>353</v>
      </c>
    </row>
    <row r="15651" spans="1:10" ht="11.25" x14ac:dyDescent="0.15">
      <c r="A15651" s="6" t="s">
        <v>347</v>
      </c>
      <c r="B15651" s="4" t="s">
        <v>62</v>
      </c>
      <c r="C15651" s="4" t="s">
        <v>316</v>
      </c>
      <c r="D15651" s="4" t="s">
        <v>318</v>
      </c>
      <c r="E15651" s="5">
        <v>9.4600000000000009</v>
      </c>
      <c r="F15651" s="13" t="s">
        <v>354</v>
      </c>
    </row>
    <row r="15652" spans="1:10" ht="11.25" x14ac:dyDescent="0.15">
      <c r="A15652" s="6" t="s">
        <v>347</v>
      </c>
      <c r="B15652" s="4" t="s">
        <v>62</v>
      </c>
      <c r="C15652" s="4" t="s">
        <v>316</v>
      </c>
      <c r="D15652" s="4" t="s">
        <v>318</v>
      </c>
      <c r="E15652" s="5">
        <v>7.11</v>
      </c>
    </row>
    <row r="15653" spans="1:10" ht="11.25" x14ac:dyDescent="0.15">
      <c r="A15653" s="6" t="s">
        <v>347</v>
      </c>
      <c r="B15653" s="4" t="s">
        <v>168</v>
      </c>
      <c r="C15653" s="4" t="s">
        <v>316</v>
      </c>
      <c r="D15653" s="4" t="s">
        <v>321</v>
      </c>
      <c r="E15653" s="5">
        <v>19.420000000000002</v>
      </c>
    </row>
    <row r="15654" spans="1:10" ht="11.25" x14ac:dyDescent="0.15">
      <c r="A15654" s="6" t="s">
        <v>347</v>
      </c>
      <c r="B15654" s="4" t="s">
        <v>168</v>
      </c>
      <c r="C15654" s="4" t="s">
        <v>316</v>
      </c>
      <c r="D15654" s="4" t="s">
        <v>321</v>
      </c>
      <c r="E15654" s="5">
        <v>19.079999999999998</v>
      </c>
    </row>
    <row r="15655" spans="1:10" ht="11.25" x14ac:dyDescent="0.15">
      <c r="A15655" s="6" t="s">
        <v>347</v>
      </c>
      <c r="B15655" s="4" t="s">
        <v>168</v>
      </c>
      <c r="C15655" s="4" t="s">
        <v>316</v>
      </c>
      <c r="D15655" s="4" t="s">
        <v>319</v>
      </c>
      <c r="E15655" s="5">
        <v>18.690000000000001</v>
      </c>
    </row>
    <row r="15656" spans="1:10" ht="11.25" x14ac:dyDescent="0.15">
      <c r="A15656" s="6" t="s">
        <v>347</v>
      </c>
      <c r="B15656" s="4" t="s">
        <v>168</v>
      </c>
      <c r="C15656" s="4" t="s">
        <v>316</v>
      </c>
      <c r="D15656" s="4" t="s">
        <v>319</v>
      </c>
      <c r="E15656" s="5">
        <v>17.39</v>
      </c>
    </row>
    <row r="15657" spans="1:10" ht="11.25" x14ac:dyDescent="0.15">
      <c r="A15657" s="6" t="s">
        <v>347</v>
      </c>
      <c r="B15657" s="4" t="s">
        <v>63</v>
      </c>
      <c r="C15657" s="4" t="s">
        <v>316</v>
      </c>
      <c r="D15657" s="4" t="s">
        <v>318</v>
      </c>
      <c r="E15657" s="5">
        <v>11.76</v>
      </c>
      <c r="F15657" t="s">
        <v>353</v>
      </c>
      <c r="G15657" s="17">
        <f>+E15657+E15658+E15659+E15660+E15661</f>
        <v>54.48</v>
      </c>
      <c r="H15657" s="17">
        <f>E15662+E15663+E15664</f>
        <v>42.25</v>
      </c>
      <c r="I15657" s="18">
        <f>+(G15657/4)/(H15657/3)</f>
        <v>0.96710059171597629</v>
      </c>
      <c r="J15657" s="21">
        <f>+(B15657-$K$1)/7</f>
        <v>28</v>
      </c>
    </row>
    <row r="15658" spans="1:10" ht="11.25" x14ac:dyDescent="0.15">
      <c r="A15658" s="6" t="s">
        <v>347</v>
      </c>
      <c r="B15658" s="4" t="s">
        <v>169</v>
      </c>
      <c r="C15658" s="4" t="s">
        <v>316</v>
      </c>
      <c r="D15658" s="4" t="s">
        <v>318</v>
      </c>
      <c r="E15658" s="5">
        <v>12.7</v>
      </c>
    </row>
    <row r="15659" spans="1:10" ht="11.25" x14ac:dyDescent="0.15">
      <c r="A15659" s="6" t="s">
        <v>347</v>
      </c>
      <c r="B15659" s="4" t="s">
        <v>169</v>
      </c>
      <c r="C15659" s="4" t="s">
        <v>316</v>
      </c>
      <c r="D15659" s="4" t="s">
        <v>318</v>
      </c>
      <c r="E15659" s="5">
        <v>8.9</v>
      </c>
    </row>
    <row r="15660" spans="1:10" ht="11.25" x14ac:dyDescent="0.15">
      <c r="A15660" s="6" t="s">
        <v>347</v>
      </c>
      <c r="B15660" s="4" t="s">
        <v>169</v>
      </c>
      <c r="C15660" s="4" t="s">
        <v>316</v>
      </c>
      <c r="D15660" s="4" t="s">
        <v>317</v>
      </c>
      <c r="E15660" s="5">
        <v>13.3</v>
      </c>
    </row>
    <row r="15661" spans="1:10" ht="11.25" x14ac:dyDescent="0.15">
      <c r="A15661" s="6" t="s">
        <v>347</v>
      </c>
      <c r="B15661" s="4" t="s">
        <v>169</v>
      </c>
      <c r="C15661" s="4" t="s">
        <v>316</v>
      </c>
      <c r="D15661" s="4" t="s">
        <v>317</v>
      </c>
      <c r="E15661" s="5">
        <v>7.82</v>
      </c>
    </row>
    <row r="15662" spans="1:10" ht="11.25" x14ac:dyDescent="0.15">
      <c r="A15662" s="6" t="s">
        <v>347</v>
      </c>
      <c r="B15662" s="4" t="s">
        <v>64</v>
      </c>
      <c r="C15662" s="4" t="s">
        <v>316</v>
      </c>
      <c r="D15662" s="4" t="s">
        <v>321</v>
      </c>
      <c r="E15662" s="5">
        <v>14.39</v>
      </c>
      <c r="F15662" t="s">
        <v>354</v>
      </c>
    </row>
    <row r="15663" spans="1:10" ht="11.25" x14ac:dyDescent="0.15">
      <c r="A15663" s="6" t="s">
        <v>347</v>
      </c>
      <c r="B15663" s="4" t="s">
        <v>170</v>
      </c>
      <c r="C15663" s="4" t="s">
        <v>316</v>
      </c>
      <c r="D15663" s="4" t="s">
        <v>321</v>
      </c>
      <c r="E15663" s="5">
        <v>15.8</v>
      </c>
    </row>
    <row r="15664" spans="1:10" ht="11.25" x14ac:dyDescent="0.15">
      <c r="A15664" s="9" t="s">
        <v>347</v>
      </c>
      <c r="B15664" s="4" t="s">
        <v>170</v>
      </c>
      <c r="C15664" s="4" t="s">
        <v>316</v>
      </c>
      <c r="D15664" s="4" t="s">
        <v>317</v>
      </c>
      <c r="E15664" s="5">
        <v>12.06</v>
      </c>
    </row>
    <row r="15665" spans="1:10" ht="11.25" x14ac:dyDescent="0.15">
      <c r="A15665" s="6" t="s">
        <v>347</v>
      </c>
      <c r="B15665" s="4" t="s">
        <v>65</v>
      </c>
      <c r="C15665" s="4" t="s">
        <v>316</v>
      </c>
      <c r="D15665" s="4" t="s">
        <v>318</v>
      </c>
      <c r="E15665" s="5">
        <v>11.55</v>
      </c>
      <c r="F15665" t="s">
        <v>353</v>
      </c>
      <c r="G15665" s="17">
        <f>+E15665+E15666+E15667+E15668+E15669</f>
        <v>55.78</v>
      </c>
      <c r="H15665" s="17">
        <f>E15670+E15671+E15672</f>
        <v>41.07</v>
      </c>
      <c r="I15665" s="18">
        <f>+(G15665/4)/(H15665/3)</f>
        <v>1.0186267348429512</v>
      </c>
      <c r="J15665" s="21">
        <f>+(B15665-$K$1)/7</f>
        <v>29</v>
      </c>
    </row>
    <row r="15666" spans="1:10" ht="11.25" x14ac:dyDescent="0.15">
      <c r="A15666" s="6" t="s">
        <v>347</v>
      </c>
      <c r="B15666" s="4" t="s">
        <v>171</v>
      </c>
      <c r="C15666" s="4" t="s">
        <v>316</v>
      </c>
      <c r="D15666" s="4" t="s">
        <v>318</v>
      </c>
      <c r="E15666" s="5">
        <v>15.67</v>
      </c>
    </row>
    <row r="15667" spans="1:10" ht="11.25" x14ac:dyDescent="0.15">
      <c r="A15667" s="6" t="s">
        <v>347</v>
      </c>
      <c r="B15667" s="4" t="s">
        <v>171</v>
      </c>
      <c r="C15667" s="4" t="s">
        <v>316</v>
      </c>
      <c r="D15667" s="4" t="s">
        <v>318</v>
      </c>
      <c r="E15667" s="5">
        <v>6.81</v>
      </c>
    </row>
    <row r="15668" spans="1:10" ht="11.25" x14ac:dyDescent="0.15">
      <c r="A15668" s="6" t="s">
        <v>347</v>
      </c>
      <c r="B15668" s="4" t="s">
        <v>171</v>
      </c>
      <c r="C15668" s="4" t="s">
        <v>316</v>
      </c>
      <c r="D15668" s="4" t="s">
        <v>317</v>
      </c>
      <c r="E15668" s="5">
        <v>12.84</v>
      </c>
    </row>
    <row r="15669" spans="1:10" ht="11.25" x14ac:dyDescent="0.15">
      <c r="A15669" s="6" t="s">
        <v>347</v>
      </c>
      <c r="B15669" s="4" t="s">
        <v>171</v>
      </c>
      <c r="C15669" s="4" t="s">
        <v>316</v>
      </c>
      <c r="D15669" s="4" t="s">
        <v>317</v>
      </c>
      <c r="E15669" s="5">
        <v>8.91</v>
      </c>
    </row>
    <row r="15670" spans="1:10" ht="11.25" x14ac:dyDescent="0.15">
      <c r="A15670" s="6" t="s">
        <v>347</v>
      </c>
      <c r="B15670" s="4" t="s">
        <v>66</v>
      </c>
      <c r="C15670" s="4" t="s">
        <v>316</v>
      </c>
      <c r="D15670" s="4" t="s">
        <v>318</v>
      </c>
      <c r="E15670" s="5">
        <v>12.06</v>
      </c>
      <c r="F15670" t="s">
        <v>354</v>
      </c>
    </row>
    <row r="15671" spans="1:10" ht="11.25" x14ac:dyDescent="0.15">
      <c r="A15671" s="6" t="s">
        <v>347</v>
      </c>
      <c r="B15671" s="4" t="s">
        <v>172</v>
      </c>
      <c r="C15671" s="4" t="s">
        <v>316</v>
      </c>
      <c r="D15671" s="4" t="s">
        <v>318</v>
      </c>
      <c r="E15671" s="5">
        <v>14.87</v>
      </c>
    </row>
    <row r="15672" spans="1:10" ht="11.25" x14ac:dyDescent="0.15">
      <c r="A15672" s="6" t="s">
        <v>347</v>
      </c>
      <c r="B15672" s="4" t="s">
        <v>172</v>
      </c>
      <c r="C15672" s="4" t="s">
        <v>316</v>
      </c>
      <c r="D15672" s="4" t="s">
        <v>317</v>
      </c>
      <c r="E15672" s="5">
        <v>14.14</v>
      </c>
    </row>
    <row r="15673" spans="1:10" ht="11.25" x14ac:dyDescent="0.15">
      <c r="A15673" s="6" t="s">
        <v>347</v>
      </c>
      <c r="B15673" s="4" t="s">
        <v>67</v>
      </c>
      <c r="C15673" s="4" t="s">
        <v>316</v>
      </c>
      <c r="D15673" s="4" t="s">
        <v>318</v>
      </c>
      <c r="E15673" s="5">
        <v>11.73</v>
      </c>
      <c r="F15673" t="s">
        <v>353</v>
      </c>
      <c r="G15673" s="17">
        <f>+E15673+E15674+E15675+E15676+E15677</f>
        <v>55.220000000000006</v>
      </c>
      <c r="H15673" s="17">
        <f>E15678+E15679</f>
        <v>29.61</v>
      </c>
      <c r="I15673" s="18">
        <f>+(G15673/4)/(H15673/3)</f>
        <v>1.3986828774062818</v>
      </c>
      <c r="J15673" s="21">
        <f>+(B15673-$K$1)/7</f>
        <v>30</v>
      </c>
    </row>
    <row r="15674" spans="1:10" ht="11.25" x14ac:dyDescent="0.15">
      <c r="A15674" s="6" t="s">
        <v>347</v>
      </c>
      <c r="B15674" s="4" t="s">
        <v>173</v>
      </c>
      <c r="C15674" s="4" t="s">
        <v>316</v>
      </c>
      <c r="D15674" s="4" t="s">
        <v>318</v>
      </c>
      <c r="E15674" s="5">
        <v>15.26</v>
      </c>
    </row>
    <row r="15675" spans="1:10" ht="11.25" x14ac:dyDescent="0.15">
      <c r="A15675" s="6" t="s">
        <v>347</v>
      </c>
      <c r="B15675" s="4" t="s">
        <v>173</v>
      </c>
      <c r="C15675" s="4" t="s">
        <v>316</v>
      </c>
      <c r="D15675" s="4" t="s">
        <v>318</v>
      </c>
      <c r="E15675" s="5">
        <v>7.57</v>
      </c>
    </row>
    <row r="15676" spans="1:10" ht="11.25" x14ac:dyDescent="0.15">
      <c r="A15676" s="6" t="s">
        <v>347</v>
      </c>
      <c r="B15676" s="4" t="s">
        <v>173</v>
      </c>
      <c r="C15676" s="4" t="s">
        <v>316</v>
      </c>
      <c r="D15676" s="4" t="s">
        <v>317</v>
      </c>
      <c r="E15676" s="5">
        <v>12.6</v>
      </c>
    </row>
    <row r="15677" spans="1:10" ht="11.25" x14ac:dyDescent="0.15">
      <c r="A15677" s="6" t="s">
        <v>347</v>
      </c>
      <c r="B15677" s="4" t="s">
        <v>173</v>
      </c>
      <c r="C15677" s="4" t="s">
        <v>316</v>
      </c>
      <c r="D15677" s="4" t="s">
        <v>317</v>
      </c>
      <c r="E15677" s="5">
        <v>8.06</v>
      </c>
    </row>
    <row r="15678" spans="1:10" ht="11.25" x14ac:dyDescent="0.15">
      <c r="A15678" s="6" t="s">
        <v>347</v>
      </c>
      <c r="B15678" s="4" t="s">
        <v>174</v>
      </c>
      <c r="C15678" s="4" t="s">
        <v>316</v>
      </c>
      <c r="D15678" s="4" t="s">
        <v>318</v>
      </c>
      <c r="E15678" s="5">
        <v>15.19</v>
      </c>
      <c r="F15678" t="s">
        <v>354</v>
      </c>
    </row>
    <row r="15679" spans="1:10" ht="11.25" x14ac:dyDescent="0.15">
      <c r="A15679" s="6" t="s">
        <v>347</v>
      </c>
      <c r="B15679" s="4" t="s">
        <v>174</v>
      </c>
      <c r="C15679" s="4" t="s">
        <v>316</v>
      </c>
      <c r="D15679" s="4" t="s">
        <v>317</v>
      </c>
      <c r="E15679" s="5">
        <v>14.42</v>
      </c>
    </row>
    <row r="15680" spans="1:10" ht="11.25" x14ac:dyDescent="0.15">
      <c r="A15680" s="6" t="s">
        <v>347</v>
      </c>
      <c r="B15680" s="4" t="s">
        <v>69</v>
      </c>
      <c r="C15680" s="4" t="s">
        <v>316</v>
      </c>
      <c r="D15680" s="4" t="s">
        <v>318</v>
      </c>
      <c r="E15680" s="5">
        <v>10.98</v>
      </c>
      <c r="F15680" t="s">
        <v>353</v>
      </c>
      <c r="G15680" s="17">
        <f>+E15680+E15681+E15682+E15683+E15684</f>
        <v>54.14</v>
      </c>
      <c r="H15680" s="17">
        <f>E15685+E15686+E15687</f>
        <v>40.99</v>
      </c>
      <c r="I15680" s="18">
        <f>+(G15680/4)/(H15680/3)</f>
        <v>0.9906074652354232</v>
      </c>
      <c r="J15680" s="21">
        <f>+(B15680-$K$1)/7</f>
        <v>31</v>
      </c>
    </row>
    <row r="15681" spans="1:10" ht="11.25" x14ac:dyDescent="0.15">
      <c r="A15681" s="6" t="s">
        <v>347</v>
      </c>
      <c r="B15681" s="4" t="s">
        <v>175</v>
      </c>
      <c r="C15681" s="4" t="s">
        <v>316</v>
      </c>
      <c r="D15681" s="4" t="s">
        <v>318</v>
      </c>
      <c r="E15681" s="5">
        <v>15.22</v>
      </c>
    </row>
    <row r="15682" spans="1:10" ht="11.25" x14ac:dyDescent="0.15">
      <c r="A15682" s="6" t="s">
        <v>347</v>
      </c>
      <c r="B15682" s="4" t="s">
        <v>175</v>
      </c>
      <c r="C15682" s="4" t="s">
        <v>316</v>
      </c>
      <c r="D15682" s="4" t="s">
        <v>318</v>
      </c>
      <c r="E15682" s="5">
        <v>6.94</v>
      </c>
    </row>
    <row r="15683" spans="1:10" ht="11.25" x14ac:dyDescent="0.15">
      <c r="A15683" s="6" t="s">
        <v>347</v>
      </c>
      <c r="B15683" s="4" t="s">
        <v>175</v>
      </c>
      <c r="C15683" s="4" t="s">
        <v>316</v>
      </c>
      <c r="D15683" s="4" t="s">
        <v>317</v>
      </c>
      <c r="E15683" s="5">
        <v>13.31</v>
      </c>
    </row>
    <row r="15684" spans="1:10" ht="11.25" x14ac:dyDescent="0.15">
      <c r="A15684" s="6" t="s">
        <v>347</v>
      </c>
      <c r="B15684" s="4" t="s">
        <v>175</v>
      </c>
      <c r="C15684" s="4" t="s">
        <v>316</v>
      </c>
      <c r="D15684" s="4" t="s">
        <v>317</v>
      </c>
      <c r="E15684" s="5">
        <v>7.69</v>
      </c>
    </row>
    <row r="15685" spans="1:10" ht="11.25" x14ac:dyDescent="0.15">
      <c r="A15685" s="6" t="s">
        <v>347</v>
      </c>
      <c r="B15685" s="4" t="s">
        <v>70</v>
      </c>
      <c r="C15685" s="4" t="s">
        <v>316</v>
      </c>
      <c r="D15685" s="4" t="s">
        <v>318</v>
      </c>
      <c r="E15685" s="5">
        <v>11.73</v>
      </c>
      <c r="F15685" t="s">
        <v>354</v>
      </c>
    </row>
    <row r="15686" spans="1:10" ht="11.25" x14ac:dyDescent="0.15">
      <c r="A15686" s="6" t="s">
        <v>347</v>
      </c>
      <c r="B15686" s="4" t="s">
        <v>176</v>
      </c>
      <c r="C15686" s="4" t="s">
        <v>316</v>
      </c>
      <c r="D15686" s="4" t="s">
        <v>318</v>
      </c>
      <c r="E15686" s="5">
        <v>14.61</v>
      </c>
    </row>
    <row r="15687" spans="1:10" ht="11.25" x14ac:dyDescent="0.15">
      <c r="A15687" s="6" t="s">
        <v>347</v>
      </c>
      <c r="B15687" s="4" t="s">
        <v>176</v>
      </c>
      <c r="C15687" s="4" t="s">
        <v>316</v>
      </c>
      <c r="D15687" s="4" t="s">
        <v>320</v>
      </c>
      <c r="E15687" s="5">
        <v>14.65</v>
      </c>
    </row>
    <row r="15688" spans="1:10" ht="11.25" x14ac:dyDescent="0.15">
      <c r="A15688" s="6" t="s">
        <v>347</v>
      </c>
      <c r="B15688" s="4" t="s">
        <v>71</v>
      </c>
      <c r="C15688" s="4" t="s">
        <v>316</v>
      </c>
      <c r="D15688" s="4" t="s">
        <v>318</v>
      </c>
      <c r="E15688" s="5">
        <v>9.86</v>
      </c>
      <c r="F15688" t="s">
        <v>353</v>
      </c>
      <c r="G15688" s="17">
        <f>+E15688+E15689+E15690+E15691+E15692</f>
        <v>50.19</v>
      </c>
      <c r="H15688" s="17">
        <f>E15693+E15694+E15695</f>
        <v>42.12</v>
      </c>
      <c r="I15688" s="18">
        <f>+(G15688/4)/(H15688/3)</f>
        <v>0.89369658119658124</v>
      </c>
      <c r="J15688" s="21">
        <f>+(B15688-$K$1)/7</f>
        <v>32</v>
      </c>
    </row>
    <row r="15689" spans="1:10" ht="11.25" x14ac:dyDescent="0.15">
      <c r="A15689" s="6" t="s">
        <v>347</v>
      </c>
      <c r="B15689" s="4" t="s">
        <v>177</v>
      </c>
      <c r="C15689" s="4" t="s">
        <v>316</v>
      </c>
      <c r="D15689" s="4" t="s">
        <v>318</v>
      </c>
      <c r="E15689" s="5">
        <v>14.77</v>
      </c>
    </row>
    <row r="15690" spans="1:10" ht="11.25" x14ac:dyDescent="0.15">
      <c r="A15690" s="6" t="s">
        <v>347</v>
      </c>
      <c r="B15690" s="4" t="s">
        <v>177</v>
      </c>
      <c r="C15690" s="4" t="s">
        <v>316</v>
      </c>
      <c r="D15690" s="4" t="s">
        <v>318</v>
      </c>
      <c r="E15690" s="5">
        <v>5.45</v>
      </c>
    </row>
    <row r="15691" spans="1:10" ht="11.25" x14ac:dyDescent="0.15">
      <c r="A15691" s="6" t="s">
        <v>347</v>
      </c>
      <c r="B15691" s="4" t="s">
        <v>177</v>
      </c>
      <c r="C15691" s="4" t="s">
        <v>316</v>
      </c>
      <c r="D15691" s="4" t="s">
        <v>317</v>
      </c>
      <c r="E15691" s="5">
        <v>14.51</v>
      </c>
    </row>
    <row r="15692" spans="1:10" ht="11.25" x14ac:dyDescent="0.15">
      <c r="A15692" s="6" t="s">
        <v>347</v>
      </c>
      <c r="B15692" s="4" t="s">
        <v>177</v>
      </c>
      <c r="C15692" s="4" t="s">
        <v>316</v>
      </c>
      <c r="D15692" s="4" t="s">
        <v>317</v>
      </c>
      <c r="E15692" s="5">
        <v>5.6</v>
      </c>
    </row>
    <row r="15693" spans="1:10" ht="11.25" x14ac:dyDescent="0.15">
      <c r="A15693" s="6" t="s">
        <v>347</v>
      </c>
      <c r="B15693" s="4" t="s">
        <v>72</v>
      </c>
      <c r="C15693" s="4" t="s">
        <v>316</v>
      </c>
      <c r="D15693" s="4" t="s">
        <v>318</v>
      </c>
      <c r="E15693" s="5">
        <v>11.39</v>
      </c>
      <c r="F15693" t="s">
        <v>354</v>
      </c>
    </row>
    <row r="15694" spans="1:10" ht="11.25" x14ac:dyDescent="0.15">
      <c r="A15694" s="6" t="s">
        <v>347</v>
      </c>
      <c r="B15694" s="4" t="s">
        <v>178</v>
      </c>
      <c r="C15694" s="4" t="s">
        <v>316</v>
      </c>
      <c r="D15694" s="4" t="s">
        <v>318</v>
      </c>
      <c r="E15694" s="5">
        <v>14.79</v>
      </c>
    </row>
    <row r="15695" spans="1:10" ht="11.25" x14ac:dyDescent="0.15">
      <c r="A15695" s="6" t="s">
        <v>347</v>
      </c>
      <c r="B15695" s="4" t="s">
        <v>178</v>
      </c>
      <c r="C15695" s="4" t="s">
        <v>316</v>
      </c>
      <c r="D15695" s="4" t="s">
        <v>320</v>
      </c>
      <c r="E15695" s="5">
        <v>15.94</v>
      </c>
    </row>
    <row r="15696" spans="1:10" ht="11.25" x14ac:dyDescent="0.15">
      <c r="A15696" s="6" t="s">
        <v>347</v>
      </c>
      <c r="B15696" s="4" t="s">
        <v>73</v>
      </c>
      <c r="C15696" s="4" t="s">
        <v>316</v>
      </c>
      <c r="D15696" s="4" t="s">
        <v>319</v>
      </c>
      <c r="E15696" s="5">
        <v>12.78</v>
      </c>
      <c r="F15696" t="s">
        <v>353</v>
      </c>
      <c r="G15696" s="17">
        <f>+E15696+E15697+E15698+E15699+E15700</f>
        <v>58.67</v>
      </c>
      <c r="H15696" s="17">
        <f>E15701+E15702+E15703</f>
        <v>41.410000000000004</v>
      </c>
      <c r="I15696" s="18">
        <f>+(G15696/4)/(H15696/3)</f>
        <v>1.0626056508089832</v>
      </c>
      <c r="J15696" s="21">
        <f>+(B15696-$K$1)/7</f>
        <v>33</v>
      </c>
    </row>
    <row r="15697" spans="1:10" ht="11.25" x14ac:dyDescent="0.15">
      <c r="A15697" s="6" t="s">
        <v>347</v>
      </c>
      <c r="B15697" s="4" t="s">
        <v>179</v>
      </c>
      <c r="C15697" s="4" t="s">
        <v>316</v>
      </c>
      <c r="D15697" s="4" t="s">
        <v>319</v>
      </c>
      <c r="E15697" s="5">
        <v>16.03</v>
      </c>
    </row>
    <row r="15698" spans="1:10" ht="11.25" x14ac:dyDescent="0.15">
      <c r="A15698" s="6" t="s">
        <v>347</v>
      </c>
      <c r="B15698" s="4" t="s">
        <v>179</v>
      </c>
      <c r="C15698" s="4" t="s">
        <v>316</v>
      </c>
      <c r="D15698" s="4" t="s">
        <v>319</v>
      </c>
      <c r="E15698" s="5">
        <v>8.5</v>
      </c>
    </row>
    <row r="15699" spans="1:10" ht="11.25" x14ac:dyDescent="0.15">
      <c r="A15699" s="6" t="s">
        <v>347</v>
      </c>
      <c r="B15699" s="4" t="s">
        <v>179</v>
      </c>
      <c r="C15699" s="4" t="s">
        <v>316</v>
      </c>
      <c r="D15699" s="4" t="s">
        <v>317</v>
      </c>
      <c r="E15699" s="5">
        <v>13.4</v>
      </c>
    </row>
    <row r="15700" spans="1:10" ht="11.25" x14ac:dyDescent="0.15">
      <c r="A15700" s="6" t="s">
        <v>347</v>
      </c>
      <c r="B15700" s="4" t="s">
        <v>179</v>
      </c>
      <c r="C15700" s="4" t="s">
        <v>316</v>
      </c>
      <c r="D15700" s="4" t="s">
        <v>317</v>
      </c>
      <c r="E15700" s="5">
        <v>7.96</v>
      </c>
    </row>
    <row r="15701" spans="1:10" ht="11.25" x14ac:dyDescent="0.15">
      <c r="A15701" s="6" t="s">
        <v>347</v>
      </c>
      <c r="B15701" s="4" t="s">
        <v>74</v>
      </c>
      <c r="C15701" s="4" t="s">
        <v>316</v>
      </c>
      <c r="D15701" s="4" t="s">
        <v>319</v>
      </c>
      <c r="E15701" s="5">
        <v>12.94</v>
      </c>
      <c r="F15701" t="s">
        <v>354</v>
      </c>
    </row>
    <row r="15702" spans="1:10" ht="11.25" x14ac:dyDescent="0.15">
      <c r="A15702" s="6" t="s">
        <v>347</v>
      </c>
      <c r="B15702" s="4" t="s">
        <v>180</v>
      </c>
      <c r="C15702" s="4" t="s">
        <v>316</v>
      </c>
      <c r="D15702" s="4" t="s">
        <v>319</v>
      </c>
      <c r="E15702" s="5">
        <v>15.23</v>
      </c>
    </row>
    <row r="15703" spans="1:10" ht="11.25" x14ac:dyDescent="0.15">
      <c r="A15703" s="6" t="s">
        <v>347</v>
      </c>
      <c r="B15703" s="4" t="s">
        <v>180</v>
      </c>
      <c r="C15703" s="4" t="s">
        <v>316</v>
      </c>
      <c r="D15703" s="4" t="s">
        <v>317</v>
      </c>
      <c r="E15703" s="5">
        <v>13.24</v>
      </c>
    </row>
    <row r="15704" spans="1:10" ht="11.25" x14ac:dyDescent="0.15">
      <c r="A15704" s="6" t="s">
        <v>347</v>
      </c>
      <c r="B15704" s="4" t="s">
        <v>75</v>
      </c>
      <c r="C15704" s="4" t="s">
        <v>316</v>
      </c>
      <c r="D15704" s="4" t="s">
        <v>321</v>
      </c>
      <c r="E15704" s="5">
        <v>10.72</v>
      </c>
      <c r="F15704" t="s">
        <v>353</v>
      </c>
      <c r="G15704" s="17">
        <f>+E15704+E15705+E15706+E15707+E15708</f>
        <v>53.71</v>
      </c>
      <c r="H15704" s="17">
        <f>E15709+E15710+E15711</f>
        <v>41.870000000000005</v>
      </c>
      <c r="I15704" s="18">
        <f>+(G15704/4)/(H15704/3)</f>
        <v>0.96208502507762106</v>
      </c>
      <c r="J15704" s="21">
        <f>+(B15704-$K$1)/7</f>
        <v>34</v>
      </c>
    </row>
    <row r="15705" spans="1:10" ht="11.25" x14ac:dyDescent="0.15">
      <c r="A15705" s="6" t="s">
        <v>347</v>
      </c>
      <c r="B15705" s="4" t="s">
        <v>181</v>
      </c>
      <c r="C15705" s="4" t="s">
        <v>316</v>
      </c>
      <c r="D15705" s="4" t="s">
        <v>318</v>
      </c>
      <c r="E15705" s="5">
        <v>15.19</v>
      </c>
    </row>
    <row r="15706" spans="1:10" ht="11.25" x14ac:dyDescent="0.15">
      <c r="A15706" s="6" t="s">
        <v>347</v>
      </c>
      <c r="B15706" s="4" t="s">
        <v>181</v>
      </c>
      <c r="C15706" s="4" t="s">
        <v>316</v>
      </c>
      <c r="D15706" s="4" t="s">
        <v>318</v>
      </c>
      <c r="E15706" s="5">
        <v>6.77</v>
      </c>
    </row>
    <row r="15707" spans="1:10" ht="11.25" x14ac:dyDescent="0.15">
      <c r="A15707" s="6" t="s">
        <v>347</v>
      </c>
      <c r="B15707" s="4" t="s">
        <v>181</v>
      </c>
      <c r="C15707" s="4" t="s">
        <v>316</v>
      </c>
      <c r="D15707" s="4" t="s">
        <v>320</v>
      </c>
      <c r="E15707" s="5">
        <v>12.5</v>
      </c>
    </row>
    <row r="15708" spans="1:10" ht="11.25" x14ac:dyDescent="0.15">
      <c r="A15708" s="6" t="s">
        <v>347</v>
      </c>
      <c r="B15708" s="4" t="s">
        <v>181</v>
      </c>
      <c r="C15708" s="4" t="s">
        <v>316</v>
      </c>
      <c r="D15708" s="4" t="s">
        <v>320</v>
      </c>
      <c r="E15708" s="5">
        <v>8.5299999999999994</v>
      </c>
    </row>
    <row r="15709" spans="1:10" ht="11.25" x14ac:dyDescent="0.15">
      <c r="A15709" s="6" t="s">
        <v>347</v>
      </c>
      <c r="B15709" s="4" t="s">
        <v>76</v>
      </c>
      <c r="C15709" s="4" t="s">
        <v>316</v>
      </c>
      <c r="D15709" s="4" t="s">
        <v>318</v>
      </c>
      <c r="E15709" s="5">
        <v>14.46</v>
      </c>
      <c r="F15709" t="s">
        <v>354</v>
      </c>
    </row>
    <row r="15710" spans="1:10" ht="11.25" x14ac:dyDescent="0.15">
      <c r="A15710" s="9" t="s">
        <v>347</v>
      </c>
      <c r="B15710" s="4" t="s">
        <v>182</v>
      </c>
      <c r="C15710" s="4" t="s">
        <v>316</v>
      </c>
      <c r="D15710" s="4" t="s">
        <v>321</v>
      </c>
      <c r="E15710" s="5">
        <v>13.41</v>
      </c>
    </row>
    <row r="15711" spans="1:10" ht="11.25" x14ac:dyDescent="0.15">
      <c r="A15711" s="6" t="s">
        <v>347</v>
      </c>
      <c r="B15711" s="4" t="s">
        <v>182</v>
      </c>
      <c r="C15711" s="4" t="s">
        <v>316</v>
      </c>
      <c r="D15711" s="4" t="s">
        <v>318</v>
      </c>
      <c r="E15711" s="5">
        <v>14</v>
      </c>
    </row>
    <row r="15712" spans="1:10" ht="11.25" x14ac:dyDescent="0.15">
      <c r="A15712" s="6" t="s">
        <v>347</v>
      </c>
      <c r="B15712" s="4" t="s">
        <v>77</v>
      </c>
      <c r="C15712" s="4" t="s">
        <v>316</v>
      </c>
      <c r="D15712" s="4" t="s">
        <v>318</v>
      </c>
      <c r="E15712" s="5">
        <v>10.94</v>
      </c>
      <c r="F15712" t="s">
        <v>353</v>
      </c>
      <c r="G15712" s="17">
        <f>+E15712+E15713+E15714+E15715+E15716</f>
        <v>52.45</v>
      </c>
      <c r="H15712" s="17">
        <f>E15717+E15718+E15719</f>
        <v>34.700000000000003</v>
      </c>
      <c r="I15712" s="18">
        <f>+(G15712/4)/(H15712/3)</f>
        <v>1.1336455331412103</v>
      </c>
      <c r="J15712" s="21">
        <f>+(B15712-$K$1)/7</f>
        <v>35</v>
      </c>
    </row>
    <row r="15713" spans="1:10" ht="11.25" x14ac:dyDescent="0.15">
      <c r="A15713" s="6" t="s">
        <v>347</v>
      </c>
      <c r="B15713" s="4" t="s">
        <v>183</v>
      </c>
      <c r="C15713" s="4" t="s">
        <v>316</v>
      </c>
      <c r="D15713" s="4" t="s">
        <v>318</v>
      </c>
      <c r="E15713" s="5">
        <v>14.58</v>
      </c>
    </row>
    <row r="15714" spans="1:10" ht="11.25" x14ac:dyDescent="0.15">
      <c r="A15714" s="6" t="s">
        <v>347</v>
      </c>
      <c r="B15714" s="4" t="s">
        <v>183</v>
      </c>
      <c r="C15714" s="4" t="s">
        <v>316</v>
      </c>
      <c r="D15714" s="4" t="s">
        <v>318</v>
      </c>
      <c r="E15714" s="5">
        <v>6.55</v>
      </c>
    </row>
    <row r="15715" spans="1:10" ht="11.25" x14ac:dyDescent="0.15">
      <c r="A15715" s="6" t="s">
        <v>347</v>
      </c>
      <c r="B15715" s="4" t="s">
        <v>183</v>
      </c>
      <c r="C15715" s="4" t="s">
        <v>316</v>
      </c>
      <c r="D15715" s="4" t="s">
        <v>320</v>
      </c>
      <c r="E15715" s="5">
        <v>13.54</v>
      </c>
    </row>
    <row r="15716" spans="1:10" ht="11.25" x14ac:dyDescent="0.15">
      <c r="A15716" s="6" t="s">
        <v>347</v>
      </c>
      <c r="B15716" s="4" t="s">
        <v>183</v>
      </c>
      <c r="C15716" s="4" t="s">
        <v>316</v>
      </c>
      <c r="D15716" s="4" t="s">
        <v>320</v>
      </c>
      <c r="E15716" s="5">
        <v>6.84</v>
      </c>
    </row>
    <row r="15717" spans="1:10" ht="11.25" x14ac:dyDescent="0.15">
      <c r="A15717" s="6" t="s">
        <v>347</v>
      </c>
      <c r="B15717" s="4" t="s">
        <v>78</v>
      </c>
      <c r="C15717" s="4" t="s">
        <v>316</v>
      </c>
      <c r="D15717" s="4" t="s">
        <v>318</v>
      </c>
      <c r="E15717" s="5">
        <v>6.83</v>
      </c>
      <c r="F15717" t="s">
        <v>354</v>
      </c>
    </row>
    <row r="15718" spans="1:10" ht="11.25" x14ac:dyDescent="0.15">
      <c r="A15718" s="6" t="s">
        <v>347</v>
      </c>
      <c r="B15718" s="4" t="s">
        <v>184</v>
      </c>
      <c r="C15718" s="4" t="s">
        <v>316</v>
      </c>
      <c r="D15718" s="4" t="s">
        <v>321</v>
      </c>
      <c r="E15718" s="5">
        <v>13.9</v>
      </c>
    </row>
    <row r="15719" spans="1:10" ht="11.25" x14ac:dyDescent="0.15">
      <c r="A15719" s="6" t="s">
        <v>347</v>
      </c>
      <c r="B15719" s="4" t="s">
        <v>184</v>
      </c>
      <c r="C15719" s="4" t="s">
        <v>316</v>
      </c>
      <c r="D15719" s="4" t="s">
        <v>317</v>
      </c>
      <c r="E15719" s="5">
        <v>13.97</v>
      </c>
    </row>
    <row r="15720" spans="1:10" ht="11.25" x14ac:dyDescent="0.15">
      <c r="A15720" s="6" t="s">
        <v>347</v>
      </c>
      <c r="B15720" s="4" t="s">
        <v>185</v>
      </c>
      <c r="C15720" s="4" t="s">
        <v>316</v>
      </c>
      <c r="D15720" s="4" t="s">
        <v>321</v>
      </c>
      <c r="E15720" s="5">
        <v>16.61</v>
      </c>
      <c r="F15720" s="13" t="s">
        <v>353</v>
      </c>
    </row>
    <row r="15721" spans="1:10" ht="11.25" x14ac:dyDescent="0.15">
      <c r="A15721" s="6" t="s">
        <v>347</v>
      </c>
      <c r="B15721" s="4" t="s">
        <v>185</v>
      </c>
      <c r="C15721" s="4" t="s">
        <v>316</v>
      </c>
      <c r="D15721" s="4" t="s">
        <v>321</v>
      </c>
      <c r="E15721" s="5">
        <v>7.74</v>
      </c>
      <c r="F15721" s="13"/>
    </row>
    <row r="15722" spans="1:10" ht="11.25" x14ac:dyDescent="0.15">
      <c r="A15722" s="6" t="s">
        <v>347</v>
      </c>
      <c r="B15722" s="4" t="s">
        <v>185</v>
      </c>
      <c r="C15722" s="4" t="s">
        <v>316</v>
      </c>
      <c r="D15722" s="4" t="s">
        <v>317</v>
      </c>
      <c r="E15722" s="5">
        <v>14.24</v>
      </c>
      <c r="F15722" s="13"/>
    </row>
    <row r="15723" spans="1:10" ht="11.25" x14ac:dyDescent="0.15">
      <c r="A15723" s="6" t="s">
        <v>347</v>
      </c>
      <c r="B15723" s="4" t="s">
        <v>185</v>
      </c>
      <c r="C15723" s="4" t="s">
        <v>316</v>
      </c>
      <c r="D15723" s="4" t="s">
        <v>317</v>
      </c>
      <c r="E15723" s="5">
        <v>8.93</v>
      </c>
      <c r="F15723" s="13"/>
    </row>
    <row r="15724" spans="1:10" ht="11.25" x14ac:dyDescent="0.15">
      <c r="A15724" s="6" t="s">
        <v>347</v>
      </c>
      <c r="B15724" s="4" t="s">
        <v>79</v>
      </c>
      <c r="C15724" s="4" t="s">
        <v>316</v>
      </c>
      <c r="D15724" s="4" t="s">
        <v>321</v>
      </c>
      <c r="E15724" s="5">
        <v>17.32</v>
      </c>
      <c r="F15724" s="13" t="s">
        <v>354</v>
      </c>
    </row>
    <row r="15725" spans="1:10" ht="11.25" x14ac:dyDescent="0.15">
      <c r="A15725" s="6" t="s">
        <v>347</v>
      </c>
      <c r="B15725" s="4" t="s">
        <v>186</v>
      </c>
      <c r="C15725" s="4" t="s">
        <v>316</v>
      </c>
      <c r="D15725" s="4" t="s">
        <v>321</v>
      </c>
      <c r="E15725" s="5">
        <v>16.79</v>
      </c>
    </row>
    <row r="15726" spans="1:10" ht="11.25" x14ac:dyDescent="0.15">
      <c r="A15726" s="6" t="s">
        <v>347</v>
      </c>
      <c r="B15726" s="4" t="s">
        <v>186</v>
      </c>
      <c r="C15726" s="4" t="s">
        <v>316</v>
      </c>
      <c r="D15726" s="4" t="s">
        <v>317</v>
      </c>
      <c r="E15726" s="5">
        <v>16.57</v>
      </c>
    </row>
    <row r="15727" spans="1:10" ht="11.25" x14ac:dyDescent="0.15">
      <c r="A15727" s="6" t="s">
        <v>347</v>
      </c>
      <c r="B15727" s="4" t="s">
        <v>80</v>
      </c>
      <c r="C15727" s="4" t="s">
        <v>316</v>
      </c>
      <c r="D15727" s="4" t="s">
        <v>321</v>
      </c>
      <c r="E15727" s="5">
        <v>11.34</v>
      </c>
      <c r="F15727" t="s">
        <v>353</v>
      </c>
      <c r="G15727" s="17">
        <f>+E15727+E15728+E15729+E15730+E15731</f>
        <v>56.19</v>
      </c>
      <c r="H15727" s="17">
        <f>E15732+E15733+E15734</f>
        <v>33.29</v>
      </c>
      <c r="I15727" s="18">
        <f>+(G15727/4)/(H15727/3)</f>
        <v>1.2659206969059777</v>
      </c>
      <c r="J15727" s="21">
        <f>+(B15727-$K$1)/7</f>
        <v>37</v>
      </c>
    </row>
    <row r="15728" spans="1:10" ht="11.25" x14ac:dyDescent="0.15">
      <c r="A15728" s="6" t="s">
        <v>347</v>
      </c>
      <c r="B15728" s="4" t="s">
        <v>187</v>
      </c>
      <c r="C15728" s="4" t="s">
        <v>316</v>
      </c>
      <c r="D15728" s="4" t="s">
        <v>321</v>
      </c>
      <c r="E15728" s="5">
        <v>15.23</v>
      </c>
    </row>
    <row r="15729" spans="1:10" ht="11.25" x14ac:dyDescent="0.15">
      <c r="A15729" s="6" t="s">
        <v>347</v>
      </c>
      <c r="B15729" s="4" t="s">
        <v>187</v>
      </c>
      <c r="C15729" s="4" t="s">
        <v>316</v>
      </c>
      <c r="D15729" s="4" t="s">
        <v>321</v>
      </c>
      <c r="E15729" s="5">
        <v>8.26</v>
      </c>
    </row>
    <row r="15730" spans="1:10" ht="11.25" x14ac:dyDescent="0.15">
      <c r="A15730" s="6" t="s">
        <v>347</v>
      </c>
      <c r="B15730" s="4" t="s">
        <v>187</v>
      </c>
      <c r="C15730" s="4" t="s">
        <v>316</v>
      </c>
      <c r="D15730" s="4" t="s">
        <v>317</v>
      </c>
      <c r="E15730" s="5">
        <v>13.81</v>
      </c>
    </row>
    <row r="15731" spans="1:10" ht="11.25" x14ac:dyDescent="0.15">
      <c r="A15731" s="6" t="s">
        <v>347</v>
      </c>
      <c r="B15731" s="4" t="s">
        <v>187</v>
      </c>
      <c r="C15731" s="4" t="s">
        <v>316</v>
      </c>
      <c r="D15731" s="4" t="s">
        <v>317</v>
      </c>
      <c r="E15731" s="5">
        <v>7.55</v>
      </c>
    </row>
    <row r="15732" spans="1:10" ht="11.25" x14ac:dyDescent="0.15">
      <c r="A15732" s="6" t="s">
        <v>347</v>
      </c>
      <c r="B15732" s="4" t="s">
        <v>81</v>
      </c>
      <c r="C15732" s="4" t="s">
        <v>316</v>
      </c>
      <c r="D15732" s="4" t="s">
        <v>321</v>
      </c>
      <c r="E15732" s="5">
        <v>6.79</v>
      </c>
      <c r="F15732" t="s">
        <v>354</v>
      </c>
    </row>
    <row r="15733" spans="1:10" ht="11.25" x14ac:dyDescent="0.15">
      <c r="A15733" s="6" t="s">
        <v>347</v>
      </c>
      <c r="B15733" s="4" t="s">
        <v>188</v>
      </c>
      <c r="C15733" s="4" t="s">
        <v>316</v>
      </c>
      <c r="D15733" s="4" t="s">
        <v>321</v>
      </c>
      <c r="E15733" s="5">
        <v>13.92</v>
      </c>
    </row>
    <row r="15734" spans="1:10" ht="11.25" x14ac:dyDescent="0.15">
      <c r="A15734" s="6" t="s">
        <v>347</v>
      </c>
      <c r="B15734" s="4" t="s">
        <v>188</v>
      </c>
      <c r="C15734" s="4" t="s">
        <v>316</v>
      </c>
      <c r="D15734" s="4" t="s">
        <v>317</v>
      </c>
      <c r="E15734" s="5">
        <v>12.58</v>
      </c>
    </row>
    <row r="15735" spans="1:10" ht="11.25" x14ac:dyDescent="0.15">
      <c r="A15735" s="6" t="s">
        <v>347</v>
      </c>
      <c r="B15735" s="4" t="s">
        <v>82</v>
      </c>
      <c r="C15735" s="4" t="s">
        <v>316</v>
      </c>
      <c r="D15735" s="4" t="s">
        <v>321</v>
      </c>
      <c r="E15735" s="5">
        <v>9.08</v>
      </c>
      <c r="F15735" t="s">
        <v>353</v>
      </c>
      <c r="G15735" s="17">
        <f>+E15735+E15736+E15737+E15738+E15739</f>
        <v>49.96</v>
      </c>
      <c r="H15735" s="17">
        <f>E15740+E15741+E15742</f>
        <v>32.68</v>
      </c>
      <c r="I15735" s="18">
        <f>+(G15735/4)/(H15735/3)</f>
        <v>1.1465728274173808</v>
      </c>
      <c r="J15735" s="21">
        <f>+(B15735-$K$1)/7</f>
        <v>38</v>
      </c>
    </row>
    <row r="15736" spans="1:10" ht="11.25" x14ac:dyDescent="0.15">
      <c r="A15736" s="6" t="s">
        <v>347</v>
      </c>
      <c r="B15736" s="4" t="s">
        <v>189</v>
      </c>
      <c r="C15736" s="4" t="s">
        <v>316</v>
      </c>
      <c r="D15736" s="4" t="s">
        <v>321</v>
      </c>
      <c r="E15736" s="5">
        <v>15.84</v>
      </c>
    </row>
    <row r="15737" spans="1:10" ht="11.25" x14ac:dyDescent="0.15">
      <c r="A15737" s="6" t="s">
        <v>347</v>
      </c>
      <c r="B15737" s="4" t="s">
        <v>189</v>
      </c>
      <c r="C15737" s="4" t="s">
        <v>316</v>
      </c>
      <c r="D15737" s="4" t="s">
        <v>321</v>
      </c>
      <c r="E15737" s="5">
        <v>4.58</v>
      </c>
    </row>
    <row r="15738" spans="1:10" ht="11.25" x14ac:dyDescent="0.15">
      <c r="A15738" s="6" t="s">
        <v>347</v>
      </c>
      <c r="B15738" s="4" t="s">
        <v>189</v>
      </c>
      <c r="C15738" s="4" t="s">
        <v>316</v>
      </c>
      <c r="D15738" s="4" t="s">
        <v>317</v>
      </c>
      <c r="E15738" s="5">
        <v>14.81</v>
      </c>
    </row>
    <row r="15739" spans="1:10" ht="11.25" x14ac:dyDescent="0.15">
      <c r="A15739" s="6" t="s">
        <v>347</v>
      </c>
      <c r="B15739" s="4" t="s">
        <v>189</v>
      </c>
      <c r="C15739" s="4" t="s">
        <v>316</v>
      </c>
      <c r="D15739" s="4" t="s">
        <v>317</v>
      </c>
      <c r="E15739" s="5">
        <v>5.65</v>
      </c>
    </row>
    <row r="15740" spans="1:10" ht="11.25" x14ac:dyDescent="0.15">
      <c r="A15740" s="6" t="s">
        <v>347</v>
      </c>
      <c r="B15740" s="4" t="s">
        <v>83</v>
      </c>
      <c r="C15740" s="4" t="s">
        <v>316</v>
      </c>
      <c r="D15740" s="4" t="s">
        <v>321</v>
      </c>
      <c r="E15740" s="5">
        <v>5.22</v>
      </c>
      <c r="F15740" t="s">
        <v>354</v>
      </c>
    </row>
    <row r="15741" spans="1:10" ht="11.25" x14ac:dyDescent="0.15">
      <c r="A15741" s="6" t="s">
        <v>347</v>
      </c>
      <c r="B15741" s="4" t="s">
        <v>190</v>
      </c>
      <c r="C15741" s="4" t="s">
        <v>316</v>
      </c>
      <c r="D15741" s="4" t="s">
        <v>321</v>
      </c>
      <c r="E15741" s="5">
        <v>14.25</v>
      </c>
    </row>
    <row r="15742" spans="1:10" ht="11.25" x14ac:dyDescent="0.15">
      <c r="A15742" s="6" t="s">
        <v>347</v>
      </c>
      <c r="B15742" s="4" t="s">
        <v>190</v>
      </c>
      <c r="C15742" s="4" t="s">
        <v>316</v>
      </c>
      <c r="D15742" s="4" t="s">
        <v>317</v>
      </c>
      <c r="E15742" s="5">
        <v>13.21</v>
      </c>
    </row>
    <row r="15743" spans="1:10" ht="11.25" x14ac:dyDescent="0.15">
      <c r="A15743" s="6" t="s">
        <v>347</v>
      </c>
      <c r="B15743" s="4" t="s">
        <v>84</v>
      </c>
      <c r="C15743" s="4" t="s">
        <v>316</v>
      </c>
      <c r="D15743" s="4" t="s">
        <v>321</v>
      </c>
      <c r="E15743" s="5">
        <v>9.39</v>
      </c>
      <c r="F15743" t="s">
        <v>353</v>
      </c>
      <c r="G15743" s="17">
        <f>+E15743+E15744+E15745+E15746+E15747</f>
        <v>50.67</v>
      </c>
      <c r="H15743" s="17">
        <f>E15748+E15749+E15750</f>
        <v>32.049999999999997</v>
      </c>
      <c r="I15743" s="18">
        <f>+(G15743/4)/(H15743/3)</f>
        <v>1.1857254290171608</v>
      </c>
      <c r="J15743" s="21">
        <f>+(B15743-$K$1)/7</f>
        <v>39</v>
      </c>
    </row>
    <row r="15744" spans="1:10" ht="11.25" x14ac:dyDescent="0.15">
      <c r="A15744" s="6" t="s">
        <v>347</v>
      </c>
      <c r="B15744" s="4" t="s">
        <v>191</v>
      </c>
      <c r="C15744" s="4" t="s">
        <v>316</v>
      </c>
      <c r="D15744" s="4" t="s">
        <v>318</v>
      </c>
      <c r="E15744" s="5">
        <v>10.54</v>
      </c>
    </row>
    <row r="15745" spans="1:10" ht="11.25" x14ac:dyDescent="0.15">
      <c r="A15745" s="6" t="s">
        <v>347</v>
      </c>
      <c r="B15745" s="4" t="s">
        <v>191</v>
      </c>
      <c r="C15745" s="4" t="s">
        <v>316</v>
      </c>
      <c r="D15745" s="4" t="s">
        <v>318</v>
      </c>
      <c r="E15745" s="5">
        <v>11.18</v>
      </c>
    </row>
    <row r="15746" spans="1:10" ht="11.25" x14ac:dyDescent="0.15">
      <c r="A15746" s="6" t="s">
        <v>347</v>
      </c>
      <c r="B15746" s="4" t="s">
        <v>191</v>
      </c>
      <c r="C15746" s="4" t="s">
        <v>316</v>
      </c>
      <c r="D15746" s="4" t="s">
        <v>317</v>
      </c>
      <c r="E15746" s="5">
        <v>12.83</v>
      </c>
    </row>
    <row r="15747" spans="1:10" ht="11.25" x14ac:dyDescent="0.15">
      <c r="A15747" s="6" t="s">
        <v>347</v>
      </c>
      <c r="B15747" s="4" t="s">
        <v>191</v>
      </c>
      <c r="C15747" s="4" t="s">
        <v>316</v>
      </c>
      <c r="D15747" s="4" t="s">
        <v>317</v>
      </c>
      <c r="E15747" s="5">
        <v>6.73</v>
      </c>
    </row>
    <row r="15748" spans="1:10" ht="11.25" x14ac:dyDescent="0.15">
      <c r="A15748" s="6" t="s">
        <v>347</v>
      </c>
      <c r="B15748" s="4" t="s">
        <v>85</v>
      </c>
      <c r="C15748" s="4" t="s">
        <v>316</v>
      </c>
      <c r="D15748" s="4" t="s">
        <v>318</v>
      </c>
      <c r="E15748" s="5">
        <v>5.79</v>
      </c>
      <c r="F15748" t="s">
        <v>354</v>
      </c>
    </row>
    <row r="15749" spans="1:10" ht="11.25" x14ac:dyDescent="0.15">
      <c r="A15749" s="6" t="s">
        <v>347</v>
      </c>
      <c r="B15749" s="4" t="s">
        <v>192</v>
      </c>
      <c r="C15749" s="4" t="s">
        <v>316</v>
      </c>
      <c r="D15749" s="4" t="s">
        <v>318</v>
      </c>
      <c r="E15749" s="5">
        <v>13.26</v>
      </c>
    </row>
    <row r="15750" spans="1:10" ht="11.25" x14ac:dyDescent="0.15">
      <c r="A15750" s="6" t="s">
        <v>347</v>
      </c>
      <c r="B15750" s="4" t="s">
        <v>192</v>
      </c>
      <c r="C15750" s="4" t="s">
        <v>316</v>
      </c>
      <c r="D15750" s="4" t="s">
        <v>317</v>
      </c>
      <c r="E15750" s="5">
        <v>13</v>
      </c>
    </row>
    <row r="15751" spans="1:10" ht="11.25" x14ac:dyDescent="0.15">
      <c r="A15751" s="6" t="s">
        <v>347</v>
      </c>
      <c r="B15751" s="4" t="s">
        <v>86</v>
      </c>
      <c r="C15751" s="4" t="s">
        <v>316</v>
      </c>
      <c r="D15751" s="4" t="s">
        <v>318</v>
      </c>
      <c r="E15751" s="5">
        <v>9.73</v>
      </c>
      <c r="F15751" t="s">
        <v>353</v>
      </c>
      <c r="G15751" s="17">
        <f>+E15751+E15752+E15753+E15754+E15755</f>
        <v>49.13</v>
      </c>
      <c r="H15751" s="17">
        <f>E15756+E15757+E15758</f>
        <v>32.19</v>
      </c>
      <c r="I15751" s="18">
        <f>+(G15751/4)/(H15751/3)</f>
        <v>1.1446877912395155</v>
      </c>
      <c r="J15751" s="21">
        <f>+(B15751-$K$1)/7</f>
        <v>40</v>
      </c>
    </row>
    <row r="15752" spans="1:10" ht="11.25" x14ac:dyDescent="0.15">
      <c r="A15752" s="6" t="s">
        <v>347</v>
      </c>
      <c r="B15752" s="4" t="s">
        <v>193</v>
      </c>
      <c r="C15752" s="4" t="s">
        <v>316</v>
      </c>
      <c r="D15752" s="4" t="s">
        <v>318</v>
      </c>
      <c r="E15752" s="5">
        <v>13.47</v>
      </c>
    </row>
    <row r="15753" spans="1:10" ht="11.25" x14ac:dyDescent="0.15">
      <c r="A15753" s="6" t="s">
        <v>347</v>
      </c>
      <c r="B15753" s="4" t="s">
        <v>193</v>
      </c>
      <c r="C15753" s="4" t="s">
        <v>316</v>
      </c>
      <c r="D15753" s="4" t="s">
        <v>318</v>
      </c>
      <c r="E15753" s="5">
        <v>6.4</v>
      </c>
    </row>
    <row r="15754" spans="1:10" ht="11.25" x14ac:dyDescent="0.15">
      <c r="A15754" s="6" t="s">
        <v>347</v>
      </c>
      <c r="B15754" s="4" t="s">
        <v>193</v>
      </c>
      <c r="C15754" s="4" t="s">
        <v>316</v>
      </c>
      <c r="D15754" s="4" t="s">
        <v>317</v>
      </c>
      <c r="E15754" s="5">
        <v>12.32</v>
      </c>
    </row>
    <row r="15755" spans="1:10" ht="11.25" x14ac:dyDescent="0.15">
      <c r="A15755" s="6" t="s">
        <v>347</v>
      </c>
      <c r="B15755" s="4" t="s">
        <v>193</v>
      </c>
      <c r="C15755" s="4" t="s">
        <v>316</v>
      </c>
      <c r="D15755" s="4" t="s">
        <v>317</v>
      </c>
      <c r="E15755" s="5">
        <v>7.21</v>
      </c>
    </row>
    <row r="15756" spans="1:10" ht="11.25" x14ac:dyDescent="0.15">
      <c r="A15756" s="9" t="s">
        <v>347</v>
      </c>
      <c r="B15756" s="4" t="s">
        <v>87</v>
      </c>
      <c r="C15756" s="4" t="s">
        <v>316</v>
      </c>
      <c r="D15756" s="4" t="s">
        <v>318</v>
      </c>
      <c r="E15756" s="5">
        <v>5.8</v>
      </c>
      <c r="F15756" t="s">
        <v>354</v>
      </c>
    </row>
    <row r="15757" spans="1:10" ht="11.25" x14ac:dyDescent="0.15">
      <c r="A15757" s="6" t="s">
        <v>347</v>
      </c>
      <c r="B15757" s="4" t="s">
        <v>194</v>
      </c>
      <c r="C15757" s="4" t="s">
        <v>316</v>
      </c>
      <c r="D15757" s="4" t="s">
        <v>318</v>
      </c>
      <c r="E15757" s="5">
        <v>13.74</v>
      </c>
    </row>
    <row r="15758" spans="1:10" ht="11.25" x14ac:dyDescent="0.15">
      <c r="A15758" s="6" t="s">
        <v>347</v>
      </c>
      <c r="B15758" s="4" t="s">
        <v>194</v>
      </c>
      <c r="C15758" s="4" t="s">
        <v>316</v>
      </c>
      <c r="D15758" s="4" t="s">
        <v>317</v>
      </c>
      <c r="E15758" s="5">
        <v>12.65</v>
      </c>
    </row>
    <row r="15759" spans="1:10" ht="11.25" x14ac:dyDescent="0.15">
      <c r="A15759" s="6" t="s">
        <v>347</v>
      </c>
      <c r="B15759" s="4" t="s">
        <v>195</v>
      </c>
      <c r="C15759" s="4" t="s">
        <v>316</v>
      </c>
      <c r="D15759" s="4" t="s">
        <v>318</v>
      </c>
      <c r="E15759" s="5">
        <v>14.6</v>
      </c>
      <c r="F15759" s="13" t="s">
        <v>353</v>
      </c>
    </row>
    <row r="15760" spans="1:10" ht="11.25" x14ac:dyDescent="0.15">
      <c r="A15760" s="6" t="s">
        <v>347</v>
      </c>
      <c r="B15760" s="4" t="s">
        <v>195</v>
      </c>
      <c r="C15760" s="4" t="s">
        <v>316</v>
      </c>
      <c r="D15760" s="4" t="s">
        <v>318</v>
      </c>
      <c r="E15760" s="5">
        <v>4.28</v>
      </c>
      <c r="F15760" s="13"/>
    </row>
    <row r="15761" spans="1:10" ht="11.25" x14ac:dyDescent="0.15">
      <c r="A15761" s="6" t="s">
        <v>347</v>
      </c>
      <c r="B15761" s="4" t="s">
        <v>195</v>
      </c>
      <c r="C15761" s="4" t="s">
        <v>316</v>
      </c>
      <c r="D15761" s="4" t="s">
        <v>317</v>
      </c>
      <c r="E15761" s="5">
        <v>12.95</v>
      </c>
      <c r="F15761" s="13"/>
    </row>
    <row r="15762" spans="1:10" ht="11.25" x14ac:dyDescent="0.15">
      <c r="A15762" s="6" t="s">
        <v>347</v>
      </c>
      <c r="B15762" s="4" t="s">
        <v>195</v>
      </c>
      <c r="C15762" s="4" t="s">
        <v>316</v>
      </c>
      <c r="D15762" s="4" t="s">
        <v>317</v>
      </c>
      <c r="E15762" s="5">
        <v>5.52</v>
      </c>
      <c r="F15762" s="13"/>
    </row>
    <row r="15763" spans="1:10" ht="11.25" x14ac:dyDescent="0.15">
      <c r="A15763" s="6" t="s">
        <v>347</v>
      </c>
      <c r="B15763" s="4" t="s">
        <v>89</v>
      </c>
      <c r="C15763" s="4" t="s">
        <v>316</v>
      </c>
      <c r="D15763" s="4" t="s">
        <v>319</v>
      </c>
      <c r="E15763" s="5">
        <v>14.41</v>
      </c>
      <c r="F15763" s="13" t="s">
        <v>354</v>
      </c>
    </row>
    <row r="15764" spans="1:10" ht="11.25" x14ac:dyDescent="0.15">
      <c r="A15764" s="6" t="s">
        <v>347</v>
      </c>
      <c r="B15764" s="4" t="s">
        <v>196</v>
      </c>
      <c r="C15764" s="4" t="s">
        <v>316</v>
      </c>
      <c r="D15764" s="4" t="s">
        <v>318</v>
      </c>
      <c r="E15764" s="5">
        <v>13.71</v>
      </c>
    </row>
    <row r="15765" spans="1:10" ht="11.25" x14ac:dyDescent="0.15">
      <c r="A15765" s="6" t="s">
        <v>347</v>
      </c>
      <c r="B15765" s="4" t="s">
        <v>196</v>
      </c>
      <c r="C15765" s="4" t="s">
        <v>316</v>
      </c>
      <c r="D15765" s="4" t="s">
        <v>317</v>
      </c>
      <c r="E15765" s="5">
        <v>12.98</v>
      </c>
    </row>
    <row r="15766" spans="1:10" ht="11.25" x14ac:dyDescent="0.15">
      <c r="A15766" s="6" t="s">
        <v>347</v>
      </c>
      <c r="B15766" s="4" t="s">
        <v>90</v>
      </c>
      <c r="C15766" s="4" t="s">
        <v>316</v>
      </c>
      <c r="D15766" s="4" t="s">
        <v>318</v>
      </c>
      <c r="E15766" s="5">
        <v>9.31</v>
      </c>
      <c r="F15766" s="10" t="s">
        <v>353</v>
      </c>
      <c r="G15766" s="17">
        <f>+E15766+E15767+E15768+E15769+E15770</f>
        <v>51.459999999999994</v>
      </c>
      <c r="H15766" s="17">
        <f>E15771+E15772+E15773</f>
        <v>32.65</v>
      </c>
      <c r="I15766" s="18">
        <f>+(G15766/4)/(H15766/3)</f>
        <v>1.1820826952526799</v>
      </c>
      <c r="J15766" s="21">
        <f>+(B15766-$K$1)/7</f>
        <v>42</v>
      </c>
    </row>
    <row r="15767" spans="1:10" ht="11.25" x14ac:dyDescent="0.15">
      <c r="A15767" s="6" t="s">
        <v>347</v>
      </c>
      <c r="B15767" s="4" t="s">
        <v>197</v>
      </c>
      <c r="C15767" s="4" t="s">
        <v>316</v>
      </c>
      <c r="D15767" s="4" t="s">
        <v>318</v>
      </c>
      <c r="E15767" s="5">
        <v>11.48</v>
      </c>
    </row>
    <row r="15768" spans="1:10" ht="11.25" x14ac:dyDescent="0.15">
      <c r="A15768" s="6" t="s">
        <v>347</v>
      </c>
      <c r="B15768" s="4" t="s">
        <v>197</v>
      </c>
      <c r="C15768" s="4" t="s">
        <v>316</v>
      </c>
      <c r="D15768" s="4" t="s">
        <v>318</v>
      </c>
      <c r="E15768" s="5">
        <v>10.01</v>
      </c>
    </row>
    <row r="15769" spans="1:10" ht="11.25" x14ac:dyDescent="0.15">
      <c r="A15769" s="6" t="s">
        <v>347</v>
      </c>
      <c r="B15769" s="4" t="s">
        <v>197</v>
      </c>
      <c r="C15769" s="4" t="s">
        <v>316</v>
      </c>
      <c r="D15769" s="4" t="s">
        <v>317</v>
      </c>
      <c r="E15769" s="5">
        <v>12.97</v>
      </c>
    </row>
    <row r="15770" spans="1:10" ht="11.25" x14ac:dyDescent="0.15">
      <c r="A15770" s="6" t="s">
        <v>347</v>
      </c>
      <c r="B15770" s="4" t="s">
        <v>197</v>
      </c>
      <c r="C15770" s="4" t="s">
        <v>316</v>
      </c>
      <c r="D15770" s="4" t="s">
        <v>317</v>
      </c>
      <c r="E15770" s="5">
        <v>7.69</v>
      </c>
    </row>
    <row r="15771" spans="1:10" ht="11.25" x14ac:dyDescent="0.15">
      <c r="A15771" s="6" t="s">
        <v>347</v>
      </c>
      <c r="B15771" s="4" t="s">
        <v>91</v>
      </c>
      <c r="C15771" s="4" t="s">
        <v>316</v>
      </c>
      <c r="D15771" s="4" t="s">
        <v>318</v>
      </c>
      <c r="E15771" s="5">
        <v>6.15</v>
      </c>
      <c r="F15771" t="s">
        <v>354</v>
      </c>
    </row>
    <row r="15772" spans="1:10" ht="11.25" x14ac:dyDescent="0.15">
      <c r="A15772" s="6" t="s">
        <v>347</v>
      </c>
      <c r="B15772" s="4" t="s">
        <v>198</v>
      </c>
      <c r="C15772" s="4" t="s">
        <v>316</v>
      </c>
      <c r="D15772" s="4" t="s">
        <v>318</v>
      </c>
      <c r="E15772" s="5">
        <v>13.5</v>
      </c>
    </row>
    <row r="15773" spans="1:10" ht="11.25" x14ac:dyDescent="0.15">
      <c r="A15773" s="6" t="s">
        <v>347</v>
      </c>
      <c r="B15773" s="4" t="s">
        <v>198</v>
      </c>
      <c r="C15773" s="4" t="s">
        <v>316</v>
      </c>
      <c r="D15773" s="4" t="s">
        <v>317</v>
      </c>
      <c r="E15773" s="5">
        <v>13</v>
      </c>
    </row>
    <row r="15774" spans="1:10" ht="11.25" x14ac:dyDescent="0.15">
      <c r="A15774" s="6" t="s">
        <v>347</v>
      </c>
      <c r="B15774" s="4" t="s">
        <v>92</v>
      </c>
      <c r="C15774" s="4" t="s">
        <v>316</v>
      </c>
      <c r="D15774" s="4" t="s">
        <v>318</v>
      </c>
      <c r="E15774" s="5">
        <v>9.59</v>
      </c>
      <c r="F15774" t="s">
        <v>353</v>
      </c>
      <c r="G15774" s="17">
        <f>+E15774+E15775+E15776+E15777+E15778</f>
        <v>51.87</v>
      </c>
      <c r="H15774" s="17">
        <f>E15779+E15780+E15781</f>
        <v>30.23</v>
      </c>
      <c r="I15774" s="18">
        <f>+(G15774/4)/(H15774/3)</f>
        <v>1.2868838901753226</v>
      </c>
      <c r="J15774" s="21">
        <f>+(B15774-$K$1)/7</f>
        <v>43</v>
      </c>
    </row>
    <row r="15775" spans="1:10" ht="11.25" x14ac:dyDescent="0.15">
      <c r="A15775" s="6" t="s">
        <v>347</v>
      </c>
      <c r="B15775" s="4" t="s">
        <v>199</v>
      </c>
      <c r="C15775" s="4" t="s">
        <v>316</v>
      </c>
      <c r="D15775" s="4" t="s">
        <v>318</v>
      </c>
      <c r="E15775" s="5">
        <v>14.13</v>
      </c>
    </row>
    <row r="15776" spans="1:10" ht="11.25" x14ac:dyDescent="0.15">
      <c r="A15776" s="6" t="s">
        <v>347</v>
      </c>
      <c r="B15776" s="4" t="s">
        <v>199</v>
      </c>
      <c r="C15776" s="4" t="s">
        <v>316</v>
      </c>
      <c r="D15776" s="4" t="s">
        <v>318</v>
      </c>
      <c r="E15776" s="5">
        <v>6.96</v>
      </c>
    </row>
    <row r="15777" spans="1:10" ht="11.25" x14ac:dyDescent="0.15">
      <c r="A15777" s="6" t="s">
        <v>347</v>
      </c>
      <c r="B15777" s="4" t="s">
        <v>199</v>
      </c>
      <c r="C15777" s="4" t="s">
        <v>316</v>
      </c>
      <c r="D15777" s="4" t="s">
        <v>317</v>
      </c>
      <c r="E15777" s="5">
        <v>13.07</v>
      </c>
    </row>
    <row r="15778" spans="1:10" ht="11.25" x14ac:dyDescent="0.15">
      <c r="A15778" s="6" t="s">
        <v>347</v>
      </c>
      <c r="B15778" s="4" t="s">
        <v>199</v>
      </c>
      <c r="C15778" s="4" t="s">
        <v>316</v>
      </c>
      <c r="D15778" s="4" t="s">
        <v>317</v>
      </c>
      <c r="E15778" s="5">
        <v>8.1199999999999992</v>
      </c>
    </row>
    <row r="15779" spans="1:10" ht="11.25" x14ac:dyDescent="0.15">
      <c r="A15779" s="6" t="s">
        <v>347</v>
      </c>
      <c r="B15779" s="4" t="s">
        <v>93</v>
      </c>
      <c r="C15779" s="4" t="s">
        <v>316</v>
      </c>
      <c r="D15779" s="4" t="s">
        <v>318</v>
      </c>
      <c r="E15779" s="5">
        <v>6.14</v>
      </c>
      <c r="F15779" t="s">
        <v>354</v>
      </c>
    </row>
    <row r="15780" spans="1:10" ht="11.25" x14ac:dyDescent="0.15">
      <c r="A15780" s="6" t="s">
        <v>347</v>
      </c>
      <c r="B15780" s="4" t="s">
        <v>201</v>
      </c>
      <c r="C15780" s="4" t="s">
        <v>316</v>
      </c>
      <c r="D15780" s="4" t="s">
        <v>318</v>
      </c>
      <c r="E15780" s="5">
        <v>12.38</v>
      </c>
    </row>
    <row r="15781" spans="1:10" ht="11.25" x14ac:dyDescent="0.15">
      <c r="A15781" s="6" t="s">
        <v>347</v>
      </c>
      <c r="B15781" s="4" t="s">
        <v>201</v>
      </c>
      <c r="C15781" s="4" t="s">
        <v>316</v>
      </c>
      <c r="D15781" s="4" t="s">
        <v>317</v>
      </c>
      <c r="E15781" s="5">
        <v>11.71</v>
      </c>
    </row>
    <row r="15782" spans="1:10" ht="11.25" x14ac:dyDescent="0.15">
      <c r="A15782" s="6" t="s">
        <v>347</v>
      </c>
      <c r="B15782" s="4" t="s">
        <v>94</v>
      </c>
      <c r="C15782" s="4" t="s">
        <v>316</v>
      </c>
      <c r="D15782" s="4" t="s">
        <v>318</v>
      </c>
      <c r="E15782" s="5">
        <v>8.44</v>
      </c>
      <c r="F15782" t="s">
        <v>353</v>
      </c>
      <c r="G15782" s="17">
        <f>+E15782+E15783+E15784+E15785</f>
        <v>50.52</v>
      </c>
      <c r="H15782" s="17">
        <f>E15787+E15788+E15789+E15786</f>
        <v>36.669999999999995</v>
      </c>
      <c r="I15782" s="18">
        <f>+(G15782/4)/(H15782/3)</f>
        <v>1.0332697027542954</v>
      </c>
      <c r="J15782" s="21">
        <f>+(B15782-$K$1)/7</f>
        <v>44</v>
      </c>
    </row>
    <row r="15783" spans="1:10" ht="11.25" x14ac:dyDescent="0.15">
      <c r="A15783" s="6" t="s">
        <v>347</v>
      </c>
      <c r="B15783" s="4" t="s">
        <v>202</v>
      </c>
      <c r="C15783" s="4" t="s">
        <v>316</v>
      </c>
      <c r="D15783" s="4" t="s">
        <v>318</v>
      </c>
      <c r="E15783" s="5">
        <v>15.16</v>
      </c>
    </row>
    <row r="15784" spans="1:10" ht="11.25" x14ac:dyDescent="0.15">
      <c r="A15784" s="6" t="s">
        <v>347</v>
      </c>
      <c r="B15784" s="4" t="s">
        <v>202</v>
      </c>
      <c r="C15784" s="4" t="s">
        <v>316</v>
      </c>
      <c r="D15784" s="4" t="s">
        <v>318</v>
      </c>
      <c r="E15784" s="5">
        <v>6.48</v>
      </c>
    </row>
    <row r="15785" spans="1:10" ht="11.25" x14ac:dyDescent="0.15">
      <c r="A15785" s="6" t="s">
        <v>347</v>
      </c>
      <c r="B15785" s="4" t="s">
        <v>202</v>
      </c>
      <c r="C15785" s="4" t="s">
        <v>316</v>
      </c>
      <c r="D15785" s="4" t="s">
        <v>320</v>
      </c>
      <c r="E15785" s="5">
        <v>20.440000000000001</v>
      </c>
    </row>
    <row r="15786" spans="1:10" ht="11.25" x14ac:dyDescent="0.15">
      <c r="A15786" s="6" t="s">
        <v>347</v>
      </c>
      <c r="B15786" s="4" t="s">
        <v>348</v>
      </c>
      <c r="C15786" s="4" t="s">
        <v>316</v>
      </c>
      <c r="D15786" s="4" t="s">
        <v>317</v>
      </c>
      <c r="E15786" s="5">
        <v>1.29</v>
      </c>
      <c r="F15786" t="s">
        <v>354</v>
      </c>
    </row>
    <row r="15787" spans="1:10" ht="11.25" x14ac:dyDescent="0.15">
      <c r="A15787" s="6" t="s">
        <v>347</v>
      </c>
      <c r="B15787" s="4" t="s">
        <v>95</v>
      </c>
      <c r="C15787" s="4" t="s">
        <v>316</v>
      </c>
      <c r="D15787" s="4" t="s">
        <v>318</v>
      </c>
      <c r="E15787" s="5">
        <v>7.13</v>
      </c>
    </row>
    <row r="15788" spans="1:10" ht="11.25" x14ac:dyDescent="0.15">
      <c r="A15788" s="6" t="s">
        <v>347</v>
      </c>
      <c r="B15788" s="4" t="s">
        <v>203</v>
      </c>
      <c r="C15788" s="4" t="s">
        <v>316</v>
      </c>
      <c r="D15788" s="4" t="s">
        <v>318</v>
      </c>
      <c r="E15788" s="5">
        <v>14.5</v>
      </c>
    </row>
    <row r="15789" spans="1:10" ht="11.25" x14ac:dyDescent="0.15">
      <c r="A15789" s="6" t="s">
        <v>347</v>
      </c>
      <c r="B15789" s="4" t="s">
        <v>203</v>
      </c>
      <c r="C15789" s="4" t="s">
        <v>316</v>
      </c>
      <c r="D15789" s="4" t="s">
        <v>317</v>
      </c>
      <c r="E15789" s="5">
        <v>13.75</v>
      </c>
    </row>
    <row r="15790" spans="1:10" ht="11.25" x14ac:dyDescent="0.15">
      <c r="A15790" s="6" t="s">
        <v>347</v>
      </c>
      <c r="B15790" s="4" t="s">
        <v>96</v>
      </c>
      <c r="C15790" s="4" t="s">
        <v>316</v>
      </c>
      <c r="D15790" s="4" t="s">
        <v>318</v>
      </c>
      <c r="E15790" s="5">
        <v>9.98</v>
      </c>
      <c r="F15790" t="s">
        <v>353</v>
      </c>
      <c r="G15790" s="17">
        <f>+E15790+E15791+E15792+E15793+E15794</f>
        <v>51.81</v>
      </c>
      <c r="H15790" s="17">
        <f>E15795+E15796+E15797</f>
        <v>33.760000000000005</v>
      </c>
      <c r="I15790" s="18">
        <f>+(G15790/4)/(H15790/3)</f>
        <v>1.1509922985781988</v>
      </c>
      <c r="J15790" s="21">
        <f>+(B15790-$K$1)/7</f>
        <v>45</v>
      </c>
    </row>
    <row r="15791" spans="1:10" ht="11.25" x14ac:dyDescent="0.15">
      <c r="A15791" s="6" t="s">
        <v>347</v>
      </c>
      <c r="B15791" s="4" t="s">
        <v>205</v>
      </c>
      <c r="C15791" s="4" t="s">
        <v>316</v>
      </c>
      <c r="D15791" s="4" t="s">
        <v>318</v>
      </c>
      <c r="E15791" s="5">
        <v>14.31</v>
      </c>
    </row>
    <row r="15792" spans="1:10" ht="11.25" x14ac:dyDescent="0.15">
      <c r="A15792" s="6" t="s">
        <v>347</v>
      </c>
      <c r="B15792" s="4" t="s">
        <v>205</v>
      </c>
      <c r="C15792" s="4" t="s">
        <v>316</v>
      </c>
      <c r="D15792" s="4" t="s">
        <v>318</v>
      </c>
      <c r="E15792" s="5">
        <v>4.9400000000000004</v>
      </c>
    </row>
    <row r="15793" spans="1:10" ht="11.25" x14ac:dyDescent="0.15">
      <c r="A15793" s="6" t="s">
        <v>347</v>
      </c>
      <c r="B15793" s="4" t="s">
        <v>205</v>
      </c>
      <c r="C15793" s="4" t="s">
        <v>316</v>
      </c>
      <c r="D15793" s="4" t="s">
        <v>317</v>
      </c>
      <c r="E15793" s="5">
        <v>13.98</v>
      </c>
    </row>
    <row r="15794" spans="1:10" ht="11.25" x14ac:dyDescent="0.15">
      <c r="A15794" s="6" t="s">
        <v>347</v>
      </c>
      <c r="B15794" s="4" t="s">
        <v>205</v>
      </c>
      <c r="C15794" s="4" t="s">
        <v>316</v>
      </c>
      <c r="D15794" s="4" t="s">
        <v>317</v>
      </c>
      <c r="E15794" s="5">
        <v>8.6</v>
      </c>
    </row>
    <row r="15795" spans="1:10" ht="11.25" x14ac:dyDescent="0.15">
      <c r="A15795" s="6" t="s">
        <v>347</v>
      </c>
      <c r="B15795" s="4" t="s">
        <v>97</v>
      </c>
      <c r="C15795" s="4" t="s">
        <v>316</v>
      </c>
      <c r="D15795" s="4" t="s">
        <v>318</v>
      </c>
      <c r="E15795" s="5">
        <v>10.37</v>
      </c>
      <c r="F15795" t="s">
        <v>354</v>
      </c>
    </row>
    <row r="15796" spans="1:10" ht="11.25" x14ac:dyDescent="0.15">
      <c r="A15796" s="6" t="s">
        <v>347</v>
      </c>
      <c r="B15796" s="4" t="s">
        <v>206</v>
      </c>
      <c r="C15796" s="4" t="s">
        <v>316</v>
      </c>
      <c r="D15796" s="4" t="s">
        <v>318</v>
      </c>
      <c r="E15796" s="5">
        <v>11.91</v>
      </c>
    </row>
    <row r="15797" spans="1:10" ht="11.25" x14ac:dyDescent="0.15">
      <c r="A15797" s="6" t="s">
        <v>347</v>
      </c>
      <c r="B15797" s="4" t="s">
        <v>206</v>
      </c>
      <c r="C15797" s="4" t="s">
        <v>316</v>
      </c>
      <c r="D15797" s="4" t="s">
        <v>317</v>
      </c>
      <c r="E15797" s="5">
        <v>11.48</v>
      </c>
    </row>
    <row r="15798" spans="1:10" ht="11.25" x14ac:dyDescent="0.15">
      <c r="A15798" s="6" t="s">
        <v>347</v>
      </c>
      <c r="B15798" s="4" t="s">
        <v>98</v>
      </c>
      <c r="C15798" s="4" t="s">
        <v>316</v>
      </c>
      <c r="D15798" s="4" t="s">
        <v>318</v>
      </c>
      <c r="E15798" s="5">
        <v>10.14</v>
      </c>
      <c r="F15798" t="s">
        <v>353</v>
      </c>
      <c r="G15798" s="17">
        <f>+E15798+E15799+E15800+E15801</f>
        <v>41.06</v>
      </c>
      <c r="H15798" s="17">
        <f>E15803+E15804+E15802</f>
        <v>37.340000000000003</v>
      </c>
      <c r="I15798" s="18">
        <f>+(G15798/4)/(H15798/3)</f>
        <v>0.82471880021424748</v>
      </c>
      <c r="J15798" s="21">
        <f>+(B15798-$K$1)/7</f>
        <v>46</v>
      </c>
    </row>
    <row r="15799" spans="1:10" ht="11.25" x14ac:dyDescent="0.15">
      <c r="A15799" s="6" t="s">
        <v>347</v>
      </c>
      <c r="B15799" s="4" t="s">
        <v>207</v>
      </c>
      <c r="C15799" s="4" t="s">
        <v>316</v>
      </c>
      <c r="D15799" s="4" t="s">
        <v>319</v>
      </c>
      <c r="E15799" s="5">
        <v>6.11</v>
      </c>
    </row>
    <row r="15800" spans="1:10" ht="11.25" x14ac:dyDescent="0.15">
      <c r="A15800" s="6" t="s">
        <v>347</v>
      </c>
      <c r="B15800" s="4" t="s">
        <v>207</v>
      </c>
      <c r="C15800" s="4" t="s">
        <v>316</v>
      </c>
      <c r="D15800" s="4" t="s">
        <v>317</v>
      </c>
      <c r="E15800" s="5">
        <v>14.34</v>
      </c>
    </row>
    <row r="15801" spans="1:10" ht="11.25" x14ac:dyDescent="0.15">
      <c r="A15801" s="6" t="s">
        <v>347</v>
      </c>
      <c r="B15801" s="4" t="s">
        <v>207</v>
      </c>
      <c r="C15801" s="4" t="s">
        <v>316</v>
      </c>
      <c r="D15801" s="4" t="s">
        <v>317</v>
      </c>
      <c r="E15801" s="5">
        <v>10.47</v>
      </c>
    </row>
    <row r="15802" spans="1:10" ht="11.25" x14ac:dyDescent="0.15">
      <c r="A15802" s="9" t="s">
        <v>347</v>
      </c>
      <c r="B15802" s="4" t="s">
        <v>99</v>
      </c>
      <c r="C15802" s="4" t="s">
        <v>316</v>
      </c>
      <c r="D15802" s="4" t="s">
        <v>318</v>
      </c>
      <c r="E15802" s="5">
        <v>11.18</v>
      </c>
      <c r="F15802" t="s">
        <v>354</v>
      </c>
    </row>
    <row r="15803" spans="1:10" ht="11.25" x14ac:dyDescent="0.15">
      <c r="A15803" s="6" t="s">
        <v>347</v>
      </c>
      <c r="B15803" s="4" t="s">
        <v>208</v>
      </c>
      <c r="C15803" s="4" t="s">
        <v>316</v>
      </c>
      <c r="D15803" s="4" t="s">
        <v>321</v>
      </c>
      <c r="E15803" s="5">
        <v>13.44</v>
      </c>
    </row>
    <row r="15804" spans="1:10" ht="11.25" x14ac:dyDescent="0.15">
      <c r="A15804" s="6" t="s">
        <v>347</v>
      </c>
      <c r="B15804" s="4" t="s">
        <v>208</v>
      </c>
      <c r="C15804" s="4" t="s">
        <v>316</v>
      </c>
      <c r="D15804" s="4" t="s">
        <v>318</v>
      </c>
      <c r="E15804" s="5">
        <v>12.72</v>
      </c>
    </row>
    <row r="15805" spans="1:10" ht="11.25" x14ac:dyDescent="0.15">
      <c r="A15805" s="6" t="s">
        <v>347</v>
      </c>
      <c r="B15805" s="4" t="s">
        <v>100</v>
      </c>
      <c r="C15805" s="4" t="s">
        <v>316</v>
      </c>
      <c r="D15805" s="4" t="s">
        <v>318</v>
      </c>
      <c r="E15805" s="5">
        <v>10.23</v>
      </c>
      <c r="F15805" s="13" t="s">
        <v>353</v>
      </c>
    </row>
    <row r="15806" spans="1:10" ht="11.25" x14ac:dyDescent="0.15">
      <c r="A15806" s="6" t="s">
        <v>347</v>
      </c>
      <c r="B15806" s="4" t="s">
        <v>209</v>
      </c>
      <c r="C15806" s="4" t="s">
        <v>316</v>
      </c>
      <c r="D15806" s="4" t="s">
        <v>318</v>
      </c>
      <c r="E15806" s="5">
        <v>13.32</v>
      </c>
      <c r="F15806" s="13"/>
    </row>
    <row r="15807" spans="1:10" ht="11.25" x14ac:dyDescent="0.15">
      <c r="A15807" s="6" t="s">
        <v>347</v>
      </c>
      <c r="B15807" s="4" t="s">
        <v>209</v>
      </c>
      <c r="C15807" s="4" t="s">
        <v>316</v>
      </c>
      <c r="D15807" s="4" t="s">
        <v>318</v>
      </c>
      <c r="E15807" s="5">
        <v>7.19</v>
      </c>
      <c r="F15807" s="13"/>
    </row>
    <row r="15808" spans="1:10" ht="11.25" x14ac:dyDescent="0.15">
      <c r="A15808" s="6" t="s">
        <v>347</v>
      </c>
      <c r="B15808" s="4" t="s">
        <v>209</v>
      </c>
      <c r="C15808" s="4" t="s">
        <v>316</v>
      </c>
      <c r="D15808" s="4" t="s">
        <v>317</v>
      </c>
      <c r="E15808" s="5">
        <v>13.56</v>
      </c>
      <c r="F15808" s="13"/>
    </row>
    <row r="15809" spans="1:10" ht="11.25" x14ac:dyDescent="0.15">
      <c r="A15809" s="6" t="s">
        <v>347</v>
      </c>
      <c r="B15809" s="4" t="s">
        <v>209</v>
      </c>
      <c r="C15809" s="4" t="s">
        <v>316</v>
      </c>
      <c r="D15809" s="4" t="s">
        <v>317</v>
      </c>
      <c r="E15809" s="5">
        <v>7.23</v>
      </c>
      <c r="F15809" s="13"/>
    </row>
    <row r="15810" spans="1:10" ht="11.25" x14ac:dyDescent="0.15">
      <c r="A15810" s="6" t="s">
        <v>347</v>
      </c>
      <c r="B15810" s="4" t="s">
        <v>210</v>
      </c>
      <c r="C15810" s="4" t="s">
        <v>316</v>
      </c>
      <c r="D15810" s="4" t="s">
        <v>318</v>
      </c>
      <c r="E15810" s="5">
        <v>8.9600000000000009</v>
      </c>
      <c r="F15810" s="13" t="s">
        <v>354</v>
      </c>
    </row>
    <row r="15811" spans="1:10" ht="11.25" x14ac:dyDescent="0.15">
      <c r="A15811" s="6" t="s">
        <v>347</v>
      </c>
      <c r="B15811" s="4" t="s">
        <v>210</v>
      </c>
      <c r="C15811" s="4" t="s">
        <v>316</v>
      </c>
      <c r="D15811" s="4" t="s">
        <v>317</v>
      </c>
      <c r="E15811" s="5">
        <v>12.54</v>
      </c>
      <c r="F15811" s="13"/>
    </row>
    <row r="15812" spans="1:10" ht="11.25" x14ac:dyDescent="0.15">
      <c r="A15812" s="6" t="s">
        <v>347</v>
      </c>
      <c r="B15812" s="4" t="s">
        <v>101</v>
      </c>
      <c r="C15812" s="4" t="s">
        <v>316</v>
      </c>
      <c r="D15812" s="4" t="s">
        <v>318</v>
      </c>
      <c r="E15812" s="5">
        <v>15.15</v>
      </c>
      <c r="F15812" s="13" t="s">
        <v>353</v>
      </c>
    </row>
    <row r="15813" spans="1:10" ht="11.25" x14ac:dyDescent="0.15">
      <c r="A15813" s="6" t="s">
        <v>347</v>
      </c>
      <c r="B15813" s="4" t="s">
        <v>211</v>
      </c>
      <c r="C15813" s="4" t="s">
        <v>316</v>
      </c>
      <c r="D15813" s="4" t="s">
        <v>319</v>
      </c>
      <c r="E15813" s="5">
        <v>18.16</v>
      </c>
      <c r="F15813" s="13"/>
    </row>
    <row r="15814" spans="1:10" ht="11.25" x14ac:dyDescent="0.15">
      <c r="A15814" s="6" t="s">
        <v>347</v>
      </c>
      <c r="B15814" s="4" t="s">
        <v>211</v>
      </c>
      <c r="C15814" s="4" t="s">
        <v>316</v>
      </c>
      <c r="D15814" s="4" t="s">
        <v>319</v>
      </c>
      <c r="E15814" s="5">
        <v>11.69</v>
      </c>
      <c r="F15814" s="13"/>
    </row>
    <row r="15815" spans="1:10" ht="11.25" x14ac:dyDescent="0.15">
      <c r="A15815" s="6" t="s">
        <v>347</v>
      </c>
      <c r="B15815" s="4" t="s">
        <v>211</v>
      </c>
      <c r="C15815" s="4" t="s">
        <v>316</v>
      </c>
      <c r="D15815" s="4" t="s">
        <v>320</v>
      </c>
      <c r="E15815" s="5">
        <v>16.39</v>
      </c>
      <c r="F15815" s="13"/>
    </row>
    <row r="15816" spans="1:10" ht="11.25" x14ac:dyDescent="0.15">
      <c r="A15816" s="6" t="s">
        <v>347</v>
      </c>
      <c r="B15816" s="4" t="s">
        <v>211</v>
      </c>
      <c r="C15816" s="4" t="s">
        <v>316</v>
      </c>
      <c r="D15816" s="4" t="s">
        <v>320</v>
      </c>
      <c r="E15816" s="5">
        <v>14.91</v>
      </c>
      <c r="F15816" s="13"/>
    </row>
    <row r="15817" spans="1:10" ht="11.25" x14ac:dyDescent="0.15">
      <c r="A15817" s="6" t="s">
        <v>347</v>
      </c>
      <c r="B15817" s="4" t="s">
        <v>102</v>
      </c>
      <c r="C15817" s="4" t="s">
        <v>316</v>
      </c>
      <c r="D15817" s="4" t="s">
        <v>318</v>
      </c>
      <c r="E15817" s="5">
        <v>11.37</v>
      </c>
      <c r="F15817" s="13" t="s">
        <v>354</v>
      </c>
    </row>
    <row r="15818" spans="1:10" ht="11.25" x14ac:dyDescent="0.15">
      <c r="A15818" s="6" t="s">
        <v>347</v>
      </c>
      <c r="B15818" s="4" t="s">
        <v>212</v>
      </c>
      <c r="C15818" s="4" t="s">
        <v>316</v>
      </c>
      <c r="D15818" s="4" t="s">
        <v>318</v>
      </c>
      <c r="E15818" s="5">
        <v>14.68</v>
      </c>
    </row>
    <row r="15819" spans="1:10" ht="11.25" x14ac:dyDescent="0.15">
      <c r="A15819" s="6" t="s">
        <v>347</v>
      </c>
      <c r="B15819" s="4" t="s">
        <v>212</v>
      </c>
      <c r="C15819" s="4" t="s">
        <v>316</v>
      </c>
      <c r="D15819" s="4" t="s">
        <v>317</v>
      </c>
      <c r="E15819" s="5">
        <v>13.2</v>
      </c>
    </row>
    <row r="15820" spans="1:10" ht="11.25" x14ac:dyDescent="0.15">
      <c r="A15820" s="6" t="s">
        <v>347</v>
      </c>
      <c r="B15820" s="4" t="s">
        <v>103</v>
      </c>
      <c r="C15820" s="4" t="s">
        <v>316</v>
      </c>
      <c r="D15820" s="4" t="s">
        <v>318</v>
      </c>
      <c r="E15820" s="5">
        <v>10.78</v>
      </c>
      <c r="F15820" t="s">
        <v>353</v>
      </c>
      <c r="G15820" s="17">
        <f>+E15820+E15821+E15822+E15823+E15824</f>
        <v>51.779999999999994</v>
      </c>
      <c r="H15820" s="17">
        <f>E15825+E15826+E15827</f>
        <v>35.590000000000003</v>
      </c>
      <c r="I15820" s="18">
        <f>+(G15820/4)/(H15820/3)</f>
        <v>1.0911772969935372</v>
      </c>
      <c r="J15820" s="21">
        <f>+(B15820-$K$1)/7</f>
        <v>49</v>
      </c>
    </row>
    <row r="15821" spans="1:10" ht="11.25" x14ac:dyDescent="0.15">
      <c r="A15821" s="6" t="s">
        <v>347</v>
      </c>
      <c r="B15821" s="4" t="s">
        <v>213</v>
      </c>
      <c r="C15821" s="4" t="s">
        <v>316</v>
      </c>
      <c r="D15821" s="4" t="s">
        <v>321</v>
      </c>
      <c r="E15821" s="5">
        <v>14.56</v>
      </c>
    </row>
    <row r="15822" spans="1:10" ht="11.25" x14ac:dyDescent="0.15">
      <c r="A15822" s="6" t="s">
        <v>347</v>
      </c>
      <c r="B15822" s="4" t="s">
        <v>213</v>
      </c>
      <c r="C15822" s="4" t="s">
        <v>316</v>
      </c>
      <c r="D15822" s="4" t="s">
        <v>321</v>
      </c>
      <c r="E15822" s="5">
        <v>6.43</v>
      </c>
    </row>
    <row r="15823" spans="1:10" ht="11.25" x14ac:dyDescent="0.15">
      <c r="A15823" s="6" t="s">
        <v>347</v>
      </c>
      <c r="B15823" s="4" t="s">
        <v>213</v>
      </c>
      <c r="C15823" s="4" t="s">
        <v>316</v>
      </c>
      <c r="D15823" s="4" t="s">
        <v>318</v>
      </c>
      <c r="E15823" s="5">
        <v>13.25</v>
      </c>
    </row>
    <row r="15824" spans="1:10" ht="11.25" x14ac:dyDescent="0.15">
      <c r="A15824" s="6" t="s">
        <v>347</v>
      </c>
      <c r="B15824" s="4" t="s">
        <v>213</v>
      </c>
      <c r="C15824" s="4" t="s">
        <v>316</v>
      </c>
      <c r="D15824" s="4" t="s">
        <v>318</v>
      </c>
      <c r="E15824" s="5">
        <v>6.76</v>
      </c>
    </row>
    <row r="15825" spans="1:10" ht="11.25" x14ac:dyDescent="0.15">
      <c r="A15825" s="6" t="s">
        <v>347</v>
      </c>
      <c r="B15825" s="4" t="s">
        <v>104</v>
      </c>
      <c r="C15825" s="4" t="s">
        <v>316</v>
      </c>
      <c r="D15825" s="4" t="s">
        <v>318</v>
      </c>
      <c r="E15825" s="5">
        <v>9.69</v>
      </c>
      <c r="F15825" t="s">
        <v>354</v>
      </c>
    </row>
    <row r="15826" spans="1:10" ht="11.25" x14ac:dyDescent="0.15">
      <c r="A15826" s="6" t="s">
        <v>347</v>
      </c>
      <c r="B15826" s="4" t="s">
        <v>214</v>
      </c>
      <c r="C15826" s="4" t="s">
        <v>316</v>
      </c>
      <c r="D15826" s="4" t="s">
        <v>318</v>
      </c>
      <c r="E15826" s="5">
        <v>12.45</v>
      </c>
    </row>
    <row r="15827" spans="1:10" ht="11.25" x14ac:dyDescent="0.15">
      <c r="A15827" s="6" t="s">
        <v>347</v>
      </c>
      <c r="B15827" s="4" t="s">
        <v>214</v>
      </c>
      <c r="C15827" s="4" t="s">
        <v>316</v>
      </c>
      <c r="D15827" s="4" t="s">
        <v>317</v>
      </c>
      <c r="E15827" s="5">
        <v>13.45</v>
      </c>
    </row>
    <row r="15828" spans="1:10" ht="11.25" x14ac:dyDescent="0.15">
      <c r="A15828" s="6" t="s">
        <v>347</v>
      </c>
      <c r="B15828" s="4" t="s">
        <v>105</v>
      </c>
      <c r="C15828" s="4" t="s">
        <v>316</v>
      </c>
      <c r="D15828" s="4" t="s">
        <v>318</v>
      </c>
      <c r="E15828" s="5">
        <v>8.34</v>
      </c>
      <c r="F15828" t="s">
        <v>353</v>
      </c>
      <c r="G15828" s="17">
        <f>+E15828+E15829+E15830+E15831+E15832</f>
        <v>45.94</v>
      </c>
      <c r="H15828" s="17">
        <f>E15833+E15834+E15835</f>
        <v>26.490000000000002</v>
      </c>
      <c r="I15828" s="18">
        <f>+(G15828/4)/(H15828/3)</f>
        <v>1.3006795016987542</v>
      </c>
      <c r="J15828" s="21">
        <f>+(B15828-$K$1)/7</f>
        <v>50</v>
      </c>
    </row>
    <row r="15829" spans="1:10" ht="11.25" x14ac:dyDescent="0.15">
      <c r="A15829" s="6" t="s">
        <v>347</v>
      </c>
      <c r="B15829" s="4" t="s">
        <v>215</v>
      </c>
      <c r="C15829" s="4" t="s">
        <v>316</v>
      </c>
      <c r="D15829" s="4" t="s">
        <v>318</v>
      </c>
      <c r="E15829" s="5">
        <v>12.98</v>
      </c>
    </row>
    <row r="15830" spans="1:10" ht="11.25" x14ac:dyDescent="0.15">
      <c r="A15830" s="6" t="s">
        <v>347</v>
      </c>
      <c r="B15830" s="4" t="s">
        <v>215</v>
      </c>
      <c r="C15830" s="4" t="s">
        <v>316</v>
      </c>
      <c r="D15830" s="4" t="s">
        <v>318</v>
      </c>
      <c r="E15830" s="5">
        <v>5.1100000000000003</v>
      </c>
    </row>
    <row r="15831" spans="1:10" ht="11.25" x14ac:dyDescent="0.15">
      <c r="A15831" s="6" t="s">
        <v>347</v>
      </c>
      <c r="B15831" s="4" t="s">
        <v>215</v>
      </c>
      <c r="C15831" s="4" t="s">
        <v>316</v>
      </c>
      <c r="D15831" s="4" t="s">
        <v>317</v>
      </c>
      <c r="E15831" s="5">
        <v>12.09</v>
      </c>
    </row>
    <row r="15832" spans="1:10" ht="11.25" x14ac:dyDescent="0.15">
      <c r="A15832" s="6" t="s">
        <v>347</v>
      </c>
      <c r="B15832" s="4" t="s">
        <v>215</v>
      </c>
      <c r="C15832" s="4" t="s">
        <v>316</v>
      </c>
      <c r="D15832" s="4" t="s">
        <v>317</v>
      </c>
      <c r="E15832" s="5">
        <v>7.42</v>
      </c>
    </row>
    <row r="15833" spans="1:10" ht="11.25" x14ac:dyDescent="0.15">
      <c r="A15833" s="6" t="s">
        <v>347</v>
      </c>
      <c r="B15833" s="4" t="s">
        <v>106</v>
      </c>
      <c r="C15833" s="4" t="s">
        <v>316</v>
      </c>
      <c r="D15833" s="4" t="s">
        <v>318</v>
      </c>
      <c r="E15833" s="5">
        <v>6.96</v>
      </c>
      <c r="F15833" t="s">
        <v>354</v>
      </c>
    </row>
    <row r="15834" spans="1:10" ht="11.25" x14ac:dyDescent="0.15">
      <c r="A15834" s="6" t="s">
        <v>347</v>
      </c>
      <c r="B15834" s="4" t="s">
        <v>216</v>
      </c>
      <c r="C15834" s="4" t="s">
        <v>316</v>
      </c>
      <c r="D15834" s="4" t="s">
        <v>318</v>
      </c>
      <c r="E15834" s="5">
        <v>10.16</v>
      </c>
    </row>
    <row r="15835" spans="1:10" ht="11.25" x14ac:dyDescent="0.15">
      <c r="A15835" s="6" t="s">
        <v>347</v>
      </c>
      <c r="B15835" s="4" t="s">
        <v>216</v>
      </c>
      <c r="C15835" s="4" t="s">
        <v>316</v>
      </c>
      <c r="D15835" s="4" t="s">
        <v>320</v>
      </c>
      <c r="E15835" s="5">
        <v>9.3699999999999992</v>
      </c>
    </row>
    <row r="15836" spans="1:10" ht="11.25" x14ac:dyDescent="0.15">
      <c r="A15836" s="6" t="s">
        <v>347</v>
      </c>
      <c r="B15836" s="4" t="s">
        <v>107</v>
      </c>
      <c r="C15836" s="4" t="s">
        <v>316</v>
      </c>
      <c r="D15836" s="4" t="s">
        <v>318</v>
      </c>
      <c r="E15836" s="5">
        <v>8.6999999999999993</v>
      </c>
      <c r="F15836" t="s">
        <v>353</v>
      </c>
      <c r="G15836" s="17">
        <f>+E15836+E15837+E15838+E15839+E15840</f>
        <v>44.589999999999996</v>
      </c>
      <c r="H15836" s="17">
        <f>E15841+E15842+E15843</f>
        <v>37.81</v>
      </c>
      <c r="I15836" s="18">
        <f>+(G15836/4)/(H15836/3)</f>
        <v>0.88448823062681825</v>
      </c>
      <c r="J15836" s="21">
        <f>+(B15836-$K$1)/7</f>
        <v>51</v>
      </c>
    </row>
    <row r="15837" spans="1:10" ht="11.25" x14ac:dyDescent="0.15">
      <c r="A15837" s="6" t="s">
        <v>347</v>
      </c>
      <c r="B15837" s="4" t="s">
        <v>217</v>
      </c>
      <c r="C15837" s="4" t="s">
        <v>316</v>
      </c>
      <c r="D15837" s="4" t="s">
        <v>318</v>
      </c>
      <c r="E15837" s="5">
        <v>13.8</v>
      </c>
    </row>
    <row r="15838" spans="1:10" ht="11.25" x14ac:dyDescent="0.15">
      <c r="A15838" s="6" t="s">
        <v>347</v>
      </c>
      <c r="B15838" s="4" t="s">
        <v>217</v>
      </c>
      <c r="C15838" s="4" t="s">
        <v>316</v>
      </c>
      <c r="D15838" s="4" t="s">
        <v>318</v>
      </c>
      <c r="E15838" s="5">
        <v>5.09</v>
      </c>
    </row>
    <row r="15839" spans="1:10" ht="11.25" x14ac:dyDescent="0.15">
      <c r="A15839" s="6" t="s">
        <v>347</v>
      </c>
      <c r="B15839" s="4" t="s">
        <v>217</v>
      </c>
      <c r="C15839" s="4" t="s">
        <v>316</v>
      </c>
      <c r="D15839" s="4" t="s">
        <v>317</v>
      </c>
      <c r="E15839" s="5">
        <v>11.2</v>
      </c>
    </row>
    <row r="15840" spans="1:10" ht="11.25" x14ac:dyDescent="0.15">
      <c r="A15840" s="6" t="s">
        <v>347</v>
      </c>
      <c r="B15840" s="4" t="s">
        <v>217</v>
      </c>
      <c r="C15840" s="4" t="s">
        <v>316</v>
      </c>
      <c r="D15840" s="4" t="s">
        <v>317</v>
      </c>
      <c r="E15840" s="5">
        <v>5.8</v>
      </c>
    </row>
    <row r="15841" spans="1:14" ht="11.25" x14ac:dyDescent="0.15">
      <c r="A15841" s="6" t="s">
        <v>347</v>
      </c>
      <c r="B15841" s="4" t="s">
        <v>108</v>
      </c>
      <c r="C15841" s="4" t="s">
        <v>316</v>
      </c>
      <c r="D15841" s="4" t="s">
        <v>318</v>
      </c>
      <c r="E15841" s="5">
        <v>10.56</v>
      </c>
      <c r="F15841" t="s">
        <v>354</v>
      </c>
    </row>
    <row r="15842" spans="1:14" ht="11.25" x14ac:dyDescent="0.15">
      <c r="A15842" s="6" t="s">
        <v>347</v>
      </c>
      <c r="B15842" s="4" t="s">
        <v>218</v>
      </c>
      <c r="C15842" s="4" t="s">
        <v>316</v>
      </c>
      <c r="D15842" s="4" t="s">
        <v>318</v>
      </c>
      <c r="E15842" s="5">
        <v>13.66</v>
      </c>
    </row>
    <row r="15843" spans="1:14" ht="11.25" x14ac:dyDescent="0.15">
      <c r="A15843" s="6" t="s">
        <v>347</v>
      </c>
      <c r="B15843" s="4" t="s">
        <v>218</v>
      </c>
      <c r="C15843" s="4" t="s">
        <v>316</v>
      </c>
      <c r="D15843" s="4" t="s">
        <v>317</v>
      </c>
      <c r="E15843" s="5">
        <v>13.59</v>
      </c>
    </row>
    <row r="15844" spans="1:14" ht="11.25" x14ac:dyDescent="0.15">
      <c r="A15844" s="6" t="s">
        <v>347</v>
      </c>
      <c r="B15844" s="4" t="s">
        <v>219</v>
      </c>
      <c r="C15844" s="4" t="s">
        <v>316</v>
      </c>
      <c r="D15844" s="4" t="s">
        <v>318</v>
      </c>
      <c r="E15844" s="5">
        <v>12.88</v>
      </c>
      <c r="F15844" s="13" t="s">
        <v>353</v>
      </c>
    </row>
    <row r="15845" spans="1:14" ht="11.25" x14ac:dyDescent="0.15">
      <c r="A15845" s="6" t="s">
        <v>347</v>
      </c>
      <c r="B15845" s="4" t="s">
        <v>219</v>
      </c>
      <c r="C15845" s="4" t="s">
        <v>316</v>
      </c>
      <c r="D15845" s="4" t="s">
        <v>318</v>
      </c>
      <c r="E15845" s="5">
        <v>4.21</v>
      </c>
      <c r="F15845" s="13"/>
    </row>
    <row r="15846" spans="1:14" ht="11.25" x14ac:dyDescent="0.15">
      <c r="A15846" s="6" t="s">
        <v>347</v>
      </c>
      <c r="B15846" s="4" t="s">
        <v>219</v>
      </c>
      <c r="C15846" s="4" t="s">
        <v>316</v>
      </c>
      <c r="D15846" s="4" t="s">
        <v>317</v>
      </c>
      <c r="E15846" s="5">
        <v>13.07</v>
      </c>
      <c r="F15846" s="13"/>
    </row>
    <row r="15847" spans="1:14" ht="11.25" x14ac:dyDescent="0.15">
      <c r="A15847" s="6" t="s">
        <v>347</v>
      </c>
      <c r="B15847" s="4" t="s">
        <v>219</v>
      </c>
      <c r="C15847" s="4" t="s">
        <v>316</v>
      </c>
      <c r="D15847" s="4" t="s">
        <v>317</v>
      </c>
      <c r="E15847" s="5">
        <v>6</v>
      </c>
      <c r="F15847" s="13"/>
    </row>
    <row r="15848" spans="1:14" ht="11.25" x14ac:dyDescent="0.15">
      <c r="A15848" s="9" t="s">
        <v>347</v>
      </c>
      <c r="B15848" s="4" t="s">
        <v>109</v>
      </c>
      <c r="C15848" s="4" t="s">
        <v>316</v>
      </c>
      <c r="D15848" s="4" t="s">
        <v>318</v>
      </c>
      <c r="E15848" s="5">
        <v>13.98</v>
      </c>
      <c r="F15848" s="13" t="s">
        <v>354</v>
      </c>
    </row>
    <row r="15849" spans="1:14" ht="11.25" x14ac:dyDescent="0.15">
      <c r="A15849" s="6" t="s">
        <v>347</v>
      </c>
      <c r="B15849" s="4" t="s">
        <v>220</v>
      </c>
      <c r="C15849" s="4" t="s">
        <v>316</v>
      </c>
      <c r="D15849" s="4" t="s">
        <v>318</v>
      </c>
      <c r="E15849" s="5">
        <v>11.22</v>
      </c>
    </row>
    <row r="15850" spans="1:14" ht="11.25" x14ac:dyDescent="0.15">
      <c r="A15850" s="6" t="s">
        <v>347</v>
      </c>
      <c r="B15850" s="4" t="s">
        <v>220</v>
      </c>
      <c r="C15850" s="4" t="s">
        <v>316</v>
      </c>
      <c r="D15850" s="4" t="s">
        <v>318</v>
      </c>
      <c r="E15850" s="5">
        <v>5.12</v>
      </c>
    </row>
    <row r="15851" spans="1:14" ht="11.25" x14ac:dyDescent="0.15">
      <c r="A15851" s="6" t="s">
        <v>347</v>
      </c>
      <c r="B15851" s="4" t="s">
        <v>220</v>
      </c>
      <c r="C15851" s="4" t="s">
        <v>316</v>
      </c>
      <c r="D15851" s="4" t="s">
        <v>317</v>
      </c>
      <c r="E15851" s="5">
        <v>11.05</v>
      </c>
    </row>
    <row r="15852" spans="1:14" ht="11.25" x14ac:dyDescent="0.15">
      <c r="A15852" s="6" t="s">
        <v>347</v>
      </c>
      <c r="B15852" s="4" t="s">
        <v>220</v>
      </c>
      <c r="C15852" s="4" t="s">
        <v>316</v>
      </c>
      <c r="D15852" s="4" t="s">
        <v>317</v>
      </c>
      <c r="E15852" s="5">
        <v>4.08</v>
      </c>
    </row>
    <row r="15853" spans="1:14" ht="11.25" x14ac:dyDescent="0.15">
      <c r="A15853" s="6" t="s">
        <v>347</v>
      </c>
      <c r="E15853" s="15">
        <f>+SUM(E15457:E15852)</f>
        <v>4528.4400000000014</v>
      </c>
      <c r="I15853" s="14">
        <f>AVERAGE(I15457:I15852)</f>
        <v>1.1000136804463503</v>
      </c>
      <c r="J15853" s="14">
        <f>STDEV(I15457:I15852)</f>
        <v>0.39725108797207459</v>
      </c>
      <c r="K15853">
        <f>COUNT(I15457:I15852)</f>
        <v>43</v>
      </c>
      <c r="L15853" s="14">
        <f>+I15853-1</f>
        <v>0.10001368044635028</v>
      </c>
      <c r="M15853">
        <f>+SQRT(K15853)</f>
        <v>6.5574385243020004</v>
      </c>
      <c r="N15853">
        <f>+L15853/(J15853/M15853)</f>
        <v>1.6509295530544397</v>
      </c>
    </row>
    <row r="15854" spans="1:14" ht="11.25" x14ac:dyDescent="0.15">
      <c r="A15854" s="6" t="s">
        <v>349</v>
      </c>
      <c r="B15854" s="4" t="s">
        <v>113</v>
      </c>
      <c r="C15854" s="4" t="s">
        <v>7</v>
      </c>
      <c r="D15854" s="4" t="s">
        <v>32</v>
      </c>
      <c r="E15854" s="5">
        <v>12.03</v>
      </c>
      <c r="F15854" t="s">
        <v>353</v>
      </c>
      <c r="G15854" s="17">
        <f>+E15854+E15855+E15856+E15857</f>
        <v>40.739999999999995</v>
      </c>
      <c r="H15854" s="17">
        <f>E15859+E15858</f>
        <v>19.71</v>
      </c>
      <c r="I15854" s="18">
        <f>+(G15854/4)/(H15854/3)</f>
        <v>1.5502283105022829</v>
      </c>
      <c r="J15854" s="21">
        <f>+(B15854-$L$1)/7</f>
        <v>1</v>
      </c>
    </row>
    <row r="15855" spans="1:14" ht="11.25" x14ac:dyDescent="0.15">
      <c r="A15855" s="6" t="s">
        <v>349</v>
      </c>
      <c r="B15855" s="4" t="s">
        <v>113</v>
      </c>
      <c r="C15855" s="4" t="s">
        <v>7</v>
      </c>
      <c r="D15855" s="4" t="s">
        <v>9</v>
      </c>
      <c r="E15855" s="5">
        <v>13.44</v>
      </c>
    </row>
    <row r="15856" spans="1:14" ht="11.25" x14ac:dyDescent="0.15">
      <c r="A15856" s="6" t="s">
        <v>349</v>
      </c>
      <c r="B15856" s="4" t="s">
        <v>113</v>
      </c>
      <c r="C15856" s="4" t="s">
        <v>7</v>
      </c>
      <c r="D15856" s="4" t="s">
        <v>9</v>
      </c>
      <c r="E15856" s="5">
        <v>8.9700000000000006</v>
      </c>
    </row>
    <row r="15857" spans="1:10" ht="11.25" x14ac:dyDescent="0.15">
      <c r="A15857" s="6" t="s">
        <v>349</v>
      </c>
      <c r="B15857" s="4" t="s">
        <v>114</v>
      </c>
      <c r="C15857" s="4" t="s">
        <v>7</v>
      </c>
      <c r="D15857" s="4" t="s">
        <v>32</v>
      </c>
      <c r="E15857" s="5">
        <v>6.3</v>
      </c>
    </row>
    <row r="15858" spans="1:10" ht="11.25" x14ac:dyDescent="0.15">
      <c r="A15858" s="6" t="s">
        <v>349</v>
      </c>
      <c r="B15858" s="4" t="s">
        <v>114</v>
      </c>
      <c r="C15858" s="4" t="s">
        <v>7</v>
      </c>
      <c r="D15858" s="4" t="s">
        <v>9</v>
      </c>
      <c r="E15858" s="5">
        <v>11.61</v>
      </c>
      <c r="F15858" t="s">
        <v>354</v>
      </c>
    </row>
    <row r="15859" spans="1:10" ht="11.25" x14ac:dyDescent="0.15">
      <c r="A15859" s="6" t="s">
        <v>349</v>
      </c>
      <c r="B15859" s="4" t="s">
        <v>115</v>
      </c>
      <c r="C15859" s="4" t="s">
        <v>7</v>
      </c>
      <c r="D15859" s="4" t="s">
        <v>32</v>
      </c>
      <c r="E15859" s="5">
        <v>8.1</v>
      </c>
    </row>
    <row r="15860" spans="1:10" ht="11.25" x14ac:dyDescent="0.15">
      <c r="A15860" s="6" t="s">
        <v>349</v>
      </c>
      <c r="B15860" s="4" t="s">
        <v>115</v>
      </c>
      <c r="C15860" s="4" t="s">
        <v>7</v>
      </c>
      <c r="D15860" s="4" t="s">
        <v>9</v>
      </c>
      <c r="E15860" s="5">
        <v>8.69</v>
      </c>
      <c r="F15860" t="s">
        <v>353</v>
      </c>
      <c r="G15860" s="17">
        <f>+E15860+E15861</f>
        <v>14.95</v>
      </c>
      <c r="H15860" s="17">
        <f>E15863+E15862</f>
        <v>22.93</v>
      </c>
      <c r="I15860" s="18">
        <f>+(G15860/4)/(H15860/3)</f>
        <v>0.48898822503270822</v>
      </c>
      <c r="J15860" s="21">
        <f>+(B15860-$L$1)/7</f>
        <v>2</v>
      </c>
    </row>
    <row r="15861" spans="1:10" ht="11.25" x14ac:dyDescent="0.15">
      <c r="A15861" s="6" t="s">
        <v>349</v>
      </c>
      <c r="B15861" s="4" t="s">
        <v>115</v>
      </c>
      <c r="C15861" s="4" t="s">
        <v>7</v>
      </c>
      <c r="D15861" s="4" t="s">
        <v>9</v>
      </c>
      <c r="E15861" s="5">
        <v>6.26</v>
      </c>
    </row>
    <row r="15862" spans="1:10" ht="11.25" x14ac:dyDescent="0.15">
      <c r="A15862" s="6" t="s">
        <v>349</v>
      </c>
      <c r="B15862" s="4" t="s">
        <v>116</v>
      </c>
      <c r="C15862" s="4" t="s">
        <v>7</v>
      </c>
      <c r="D15862" s="4" t="s">
        <v>32</v>
      </c>
      <c r="E15862" s="5">
        <v>7.35</v>
      </c>
      <c r="F15862" t="s">
        <v>354</v>
      </c>
    </row>
    <row r="15863" spans="1:10" ht="11.25" x14ac:dyDescent="0.15">
      <c r="A15863" s="6" t="s">
        <v>349</v>
      </c>
      <c r="B15863" s="4" t="s">
        <v>116</v>
      </c>
      <c r="C15863" s="4" t="s">
        <v>7</v>
      </c>
      <c r="D15863" s="4" t="s">
        <v>9</v>
      </c>
      <c r="E15863" s="5">
        <v>15.58</v>
      </c>
    </row>
    <row r="15864" spans="1:10" ht="11.25" x14ac:dyDescent="0.15">
      <c r="A15864" s="6" t="s">
        <v>349</v>
      </c>
      <c r="B15864" s="4" t="s">
        <v>117</v>
      </c>
      <c r="C15864" s="4" t="s">
        <v>7</v>
      </c>
      <c r="D15864" s="4" t="s">
        <v>32</v>
      </c>
      <c r="E15864" s="5">
        <v>9.0299999999999994</v>
      </c>
      <c r="F15864" s="13" t="s">
        <v>353</v>
      </c>
      <c r="G15864" s="17">
        <f>+E15864+E15865+E15866</f>
        <v>26.79</v>
      </c>
      <c r="H15864" s="17">
        <f>E15867+E15868</f>
        <v>18.509999999999998</v>
      </c>
      <c r="I15864" s="18">
        <f>+(G15864/4)/(H15864/3)</f>
        <v>1.0854943273905997</v>
      </c>
      <c r="J15864" s="21">
        <f>+(B15864-$L$1)/7</f>
        <v>3</v>
      </c>
    </row>
    <row r="15865" spans="1:10" ht="11.25" x14ac:dyDescent="0.15">
      <c r="A15865" s="6" t="s">
        <v>349</v>
      </c>
      <c r="B15865" s="4" t="s">
        <v>117</v>
      </c>
      <c r="C15865" s="4" t="s">
        <v>7</v>
      </c>
      <c r="D15865" s="4" t="s">
        <v>9</v>
      </c>
      <c r="E15865" s="5">
        <v>10.48</v>
      </c>
      <c r="F15865" s="13"/>
    </row>
    <row r="15866" spans="1:10" ht="11.25" x14ac:dyDescent="0.15">
      <c r="A15866" s="6" t="s">
        <v>349</v>
      </c>
      <c r="B15866" s="4" t="s">
        <v>117</v>
      </c>
      <c r="C15866" s="4" t="s">
        <v>7</v>
      </c>
      <c r="D15866" s="4" t="s">
        <v>9</v>
      </c>
      <c r="E15866" s="5">
        <v>7.28</v>
      </c>
      <c r="F15866" s="13"/>
    </row>
    <row r="15867" spans="1:10" ht="11.25" x14ac:dyDescent="0.15">
      <c r="A15867" s="6" t="s">
        <v>349</v>
      </c>
      <c r="B15867" s="4" t="s">
        <v>119</v>
      </c>
      <c r="C15867" s="4" t="s">
        <v>7</v>
      </c>
      <c r="D15867" s="4" t="s">
        <v>32</v>
      </c>
      <c r="E15867" s="5">
        <v>7.06</v>
      </c>
      <c r="F15867" s="13" t="s">
        <v>354</v>
      </c>
    </row>
    <row r="15868" spans="1:10" ht="11.25" x14ac:dyDescent="0.15">
      <c r="A15868" s="6" t="s">
        <v>349</v>
      </c>
      <c r="B15868" s="4" t="s">
        <v>119</v>
      </c>
      <c r="C15868" s="4" t="s">
        <v>7</v>
      </c>
      <c r="D15868" s="4" t="s">
        <v>9</v>
      </c>
      <c r="E15868" s="5">
        <v>11.45</v>
      </c>
    </row>
    <row r="15869" spans="1:10" ht="11.25" x14ac:dyDescent="0.15">
      <c r="A15869" s="6" t="s">
        <v>349</v>
      </c>
      <c r="B15869" s="4" t="s">
        <v>120</v>
      </c>
      <c r="C15869" s="4" t="s">
        <v>7</v>
      </c>
      <c r="D15869" s="4" t="s">
        <v>32</v>
      </c>
      <c r="E15869" s="5">
        <v>7.87</v>
      </c>
      <c r="F15869" t="s">
        <v>353</v>
      </c>
      <c r="G15869" s="17">
        <f>+E15869+E15870</f>
        <v>21.69</v>
      </c>
      <c r="H15869" s="17">
        <f>E15872+E15871</f>
        <v>24.27</v>
      </c>
      <c r="I15869" s="18">
        <f>+(G15869/4)/(H15869/3)</f>
        <v>0.67027194066749074</v>
      </c>
      <c r="J15869" s="21">
        <f>+(B15869-$L$1)/7</f>
        <v>4</v>
      </c>
    </row>
    <row r="15870" spans="1:10" ht="11.25" x14ac:dyDescent="0.15">
      <c r="A15870" s="6" t="s">
        <v>349</v>
      </c>
      <c r="B15870" s="4" t="s">
        <v>120</v>
      </c>
      <c r="C15870" s="4" t="s">
        <v>7</v>
      </c>
      <c r="D15870" s="4" t="s">
        <v>9</v>
      </c>
      <c r="E15870" s="5">
        <v>13.82</v>
      </c>
    </row>
    <row r="15871" spans="1:10" ht="11.25" x14ac:dyDescent="0.15">
      <c r="A15871" s="6" t="s">
        <v>349</v>
      </c>
      <c r="B15871" s="4" t="s">
        <v>121</v>
      </c>
      <c r="C15871" s="4" t="s">
        <v>7</v>
      </c>
      <c r="D15871" s="4" t="s">
        <v>32</v>
      </c>
      <c r="E15871" s="5">
        <v>8.65</v>
      </c>
      <c r="F15871" t="s">
        <v>354</v>
      </c>
    </row>
    <row r="15872" spans="1:10" ht="11.25" x14ac:dyDescent="0.15">
      <c r="A15872" s="6" t="s">
        <v>349</v>
      </c>
      <c r="B15872" s="4" t="s">
        <v>121</v>
      </c>
      <c r="C15872" s="4" t="s">
        <v>7</v>
      </c>
      <c r="D15872" s="4" t="s">
        <v>9</v>
      </c>
      <c r="E15872" s="5">
        <v>15.62</v>
      </c>
    </row>
    <row r="15873" spans="1:10" ht="11.25" x14ac:dyDescent="0.15">
      <c r="A15873" s="6" t="s">
        <v>349</v>
      </c>
      <c r="B15873" s="4" t="s">
        <v>122</v>
      </c>
      <c r="C15873" s="4" t="s">
        <v>7</v>
      </c>
      <c r="D15873" s="4" t="s">
        <v>14</v>
      </c>
      <c r="E15873" s="5">
        <v>8.9499999999999993</v>
      </c>
      <c r="F15873" t="s">
        <v>353</v>
      </c>
      <c r="G15873" s="17">
        <f>+E15873+E15874+E15875</f>
        <v>26.28</v>
      </c>
      <c r="H15873" s="17">
        <f>E15876+E15877</f>
        <v>16.04</v>
      </c>
      <c r="I15873" s="18">
        <f>+(G15873/4)/(H15873/3)</f>
        <v>1.2288029925187034</v>
      </c>
      <c r="J15873" s="21">
        <f>+(B15873-$L$1)/7</f>
        <v>5</v>
      </c>
    </row>
    <row r="15874" spans="1:10" ht="11.25" x14ac:dyDescent="0.15">
      <c r="A15874" s="6" t="s">
        <v>349</v>
      </c>
      <c r="B15874" s="4" t="s">
        <v>122</v>
      </c>
      <c r="C15874" s="4" t="s">
        <v>7</v>
      </c>
      <c r="D15874" s="4" t="s">
        <v>9</v>
      </c>
      <c r="E15874" s="5">
        <v>10.220000000000001</v>
      </c>
    </row>
    <row r="15875" spans="1:10" ht="11.25" x14ac:dyDescent="0.15">
      <c r="A15875" s="6" t="s">
        <v>349</v>
      </c>
      <c r="B15875" s="4" t="s">
        <v>122</v>
      </c>
      <c r="C15875" s="4" t="s">
        <v>7</v>
      </c>
      <c r="D15875" s="4" t="s">
        <v>9</v>
      </c>
      <c r="E15875" s="5">
        <v>7.11</v>
      </c>
    </row>
    <row r="15876" spans="1:10" ht="11.25" x14ac:dyDescent="0.15">
      <c r="A15876" s="6" t="s">
        <v>349</v>
      </c>
      <c r="B15876" s="4" t="s">
        <v>123</v>
      </c>
      <c r="C15876" s="4" t="s">
        <v>7</v>
      </c>
      <c r="D15876" s="4" t="s">
        <v>32</v>
      </c>
      <c r="E15876" s="5">
        <v>5.75</v>
      </c>
      <c r="F15876" t="s">
        <v>354</v>
      </c>
    </row>
    <row r="15877" spans="1:10" ht="11.25" x14ac:dyDescent="0.15">
      <c r="A15877" s="6" t="s">
        <v>349</v>
      </c>
      <c r="B15877" s="4" t="s">
        <v>123</v>
      </c>
      <c r="C15877" s="4" t="s">
        <v>7</v>
      </c>
      <c r="D15877" s="4" t="s">
        <v>9</v>
      </c>
      <c r="E15877" s="5">
        <v>10.29</v>
      </c>
    </row>
    <row r="15878" spans="1:10" ht="11.25" x14ac:dyDescent="0.15">
      <c r="A15878" s="6" t="s">
        <v>349</v>
      </c>
      <c r="B15878" s="4" t="s">
        <v>124</v>
      </c>
      <c r="C15878" s="4" t="s">
        <v>7</v>
      </c>
      <c r="D15878" s="4" t="s">
        <v>8</v>
      </c>
      <c r="E15878" s="5">
        <v>3.81</v>
      </c>
      <c r="F15878" t="s">
        <v>353</v>
      </c>
      <c r="G15878" s="17">
        <f>+E15878+E15879+E15880</f>
        <v>25.43</v>
      </c>
      <c r="H15878" s="17">
        <f>E15881+E15882</f>
        <v>6.63</v>
      </c>
      <c r="I15878" s="18">
        <f>+(G15878/4)/(H15878/3)</f>
        <v>2.8766968325791855</v>
      </c>
      <c r="J15878" s="21">
        <f>+(B15878-$L$1)/7</f>
        <v>6</v>
      </c>
    </row>
    <row r="15879" spans="1:10" ht="11.25" x14ac:dyDescent="0.15">
      <c r="A15879" s="6" t="s">
        <v>349</v>
      </c>
      <c r="B15879" s="4" t="s">
        <v>124</v>
      </c>
      <c r="C15879" s="4" t="s">
        <v>7</v>
      </c>
      <c r="D15879" s="4" t="s">
        <v>32</v>
      </c>
      <c r="E15879" s="5">
        <v>5.74</v>
      </c>
    </row>
    <row r="15880" spans="1:10" ht="11.25" x14ac:dyDescent="0.15">
      <c r="A15880" s="6" t="s">
        <v>349</v>
      </c>
      <c r="B15880" s="4" t="s">
        <v>124</v>
      </c>
      <c r="C15880" s="4" t="s">
        <v>7</v>
      </c>
      <c r="D15880" s="4" t="s">
        <v>9</v>
      </c>
      <c r="E15880" s="5">
        <v>15.88</v>
      </c>
    </row>
    <row r="15881" spans="1:10" ht="11.25" x14ac:dyDescent="0.15">
      <c r="A15881" s="6" t="s">
        <v>349</v>
      </c>
      <c r="B15881" s="4" t="s">
        <v>125</v>
      </c>
      <c r="C15881" s="4" t="s">
        <v>7</v>
      </c>
      <c r="D15881" s="4" t="s">
        <v>32</v>
      </c>
      <c r="E15881" s="5">
        <v>3.23</v>
      </c>
      <c r="F15881" t="s">
        <v>354</v>
      </c>
    </row>
    <row r="15882" spans="1:10" ht="11.25" x14ac:dyDescent="0.15">
      <c r="A15882" s="6" t="s">
        <v>349</v>
      </c>
      <c r="B15882" s="4" t="s">
        <v>125</v>
      </c>
      <c r="C15882" s="4" t="s">
        <v>7</v>
      </c>
      <c r="D15882" s="4" t="s">
        <v>9</v>
      </c>
      <c r="E15882" s="5">
        <v>3.4</v>
      </c>
    </row>
    <row r="15883" spans="1:10" ht="11.25" x14ac:dyDescent="0.15">
      <c r="A15883" s="6" t="s">
        <v>349</v>
      </c>
      <c r="B15883" s="4" t="s">
        <v>126</v>
      </c>
      <c r="C15883" s="4" t="s">
        <v>7</v>
      </c>
      <c r="D15883" s="4" t="s">
        <v>32</v>
      </c>
      <c r="E15883" s="5">
        <v>11.98</v>
      </c>
      <c r="F15883" t="s">
        <v>353</v>
      </c>
      <c r="G15883" s="17">
        <f>+E15883+E15884+E15885</f>
        <v>31.14</v>
      </c>
      <c r="H15883" s="17">
        <f>E15886+E15887</f>
        <v>17.649999999999999</v>
      </c>
      <c r="I15883" s="18">
        <f>+(G15883/4)/(H15883/3)</f>
        <v>1.323229461756374</v>
      </c>
      <c r="J15883" s="21">
        <f>+(B15883-$L$1)/7</f>
        <v>7</v>
      </c>
    </row>
    <row r="15884" spans="1:10" ht="11.25" x14ac:dyDescent="0.15">
      <c r="A15884" s="6" t="s">
        <v>349</v>
      </c>
      <c r="B15884" s="4" t="s">
        <v>126</v>
      </c>
      <c r="C15884" s="4" t="s">
        <v>7</v>
      </c>
      <c r="D15884" s="4" t="s">
        <v>14</v>
      </c>
      <c r="E15884" s="5">
        <v>10.81</v>
      </c>
    </row>
    <row r="15885" spans="1:10" ht="11.25" x14ac:dyDescent="0.15">
      <c r="A15885" s="6" t="s">
        <v>349</v>
      </c>
      <c r="B15885" s="4" t="s">
        <v>126</v>
      </c>
      <c r="C15885" s="4" t="s">
        <v>7</v>
      </c>
      <c r="D15885" s="4" t="s">
        <v>14</v>
      </c>
      <c r="E15885" s="5">
        <v>8.35</v>
      </c>
    </row>
    <row r="15886" spans="1:10" ht="11.25" x14ac:dyDescent="0.15">
      <c r="A15886" s="6" t="s">
        <v>349</v>
      </c>
      <c r="B15886" s="4" t="s">
        <v>127</v>
      </c>
      <c r="C15886" s="4" t="s">
        <v>7</v>
      </c>
      <c r="D15886" s="4" t="s">
        <v>32</v>
      </c>
      <c r="E15886" s="5">
        <v>6.31</v>
      </c>
      <c r="F15886" t="s">
        <v>354</v>
      </c>
    </row>
    <row r="15887" spans="1:10" ht="11.25" x14ac:dyDescent="0.15">
      <c r="A15887" s="6" t="s">
        <v>349</v>
      </c>
      <c r="B15887" s="4" t="s">
        <v>127</v>
      </c>
      <c r="C15887" s="4" t="s">
        <v>7</v>
      </c>
      <c r="D15887" s="4" t="s">
        <v>9</v>
      </c>
      <c r="E15887" s="5">
        <v>11.34</v>
      </c>
    </row>
    <row r="15888" spans="1:10" ht="11.25" x14ac:dyDescent="0.15">
      <c r="A15888" s="6" t="s">
        <v>349</v>
      </c>
      <c r="B15888" s="4" t="s">
        <v>128</v>
      </c>
      <c r="C15888" s="4" t="s">
        <v>7</v>
      </c>
      <c r="D15888" s="4" t="s">
        <v>32</v>
      </c>
      <c r="E15888" s="5">
        <v>9.42</v>
      </c>
      <c r="F15888" s="13" t="s">
        <v>353</v>
      </c>
      <c r="G15888" s="17">
        <f>+E15888+E15889+E15890</f>
        <v>28.5</v>
      </c>
      <c r="H15888" s="17">
        <f>E15891+E15892</f>
        <v>18.86</v>
      </c>
      <c r="I15888" s="18">
        <f>+(G15888/4)/(H15888/3)</f>
        <v>1.1333510074231179</v>
      </c>
      <c r="J15888" s="21">
        <f>+(B15888-$L$1)/7</f>
        <v>8</v>
      </c>
    </row>
    <row r="15889" spans="1:10" ht="11.25" x14ac:dyDescent="0.15">
      <c r="A15889" s="6" t="s">
        <v>349</v>
      </c>
      <c r="B15889" s="4" t="s">
        <v>128</v>
      </c>
      <c r="C15889" s="4" t="s">
        <v>7</v>
      </c>
      <c r="D15889" s="4" t="s">
        <v>9</v>
      </c>
      <c r="E15889" s="5">
        <v>10.93</v>
      </c>
      <c r="F15889" s="13"/>
    </row>
    <row r="15890" spans="1:10" ht="11.25" x14ac:dyDescent="0.15">
      <c r="A15890" s="6" t="s">
        <v>349</v>
      </c>
      <c r="B15890" s="4" t="s">
        <v>128</v>
      </c>
      <c r="C15890" s="4" t="s">
        <v>7</v>
      </c>
      <c r="D15890" s="4" t="s">
        <v>9</v>
      </c>
      <c r="E15890" s="5">
        <v>8.15</v>
      </c>
      <c r="F15890" s="13"/>
    </row>
    <row r="15891" spans="1:10" ht="11.25" x14ac:dyDescent="0.15">
      <c r="A15891" s="6" t="s">
        <v>349</v>
      </c>
      <c r="B15891" s="4" t="s">
        <v>129</v>
      </c>
      <c r="C15891" s="4" t="s">
        <v>7</v>
      </c>
      <c r="D15891" s="4" t="s">
        <v>32</v>
      </c>
      <c r="E15891" s="5">
        <v>7.19</v>
      </c>
      <c r="F15891" s="13" t="s">
        <v>354</v>
      </c>
    </row>
    <row r="15892" spans="1:10" ht="11.25" x14ac:dyDescent="0.15">
      <c r="A15892" s="9" t="s">
        <v>349</v>
      </c>
      <c r="B15892" s="4" t="s">
        <v>129</v>
      </c>
      <c r="C15892" s="4" t="s">
        <v>7</v>
      </c>
      <c r="D15892" s="4" t="s">
        <v>14</v>
      </c>
      <c r="E15892" s="5">
        <v>11.67</v>
      </c>
    </row>
    <row r="15893" spans="1:10" ht="11.25" x14ac:dyDescent="0.15">
      <c r="A15893" s="6" t="s">
        <v>349</v>
      </c>
      <c r="B15893" s="4" t="s">
        <v>130</v>
      </c>
      <c r="C15893" s="4" t="s">
        <v>7</v>
      </c>
      <c r="D15893" s="4" t="s">
        <v>32</v>
      </c>
      <c r="E15893" s="5">
        <v>13.18</v>
      </c>
      <c r="F15893" t="s">
        <v>353</v>
      </c>
      <c r="G15893" s="17">
        <f>+E15893+E15894+E15895</f>
        <v>33.46</v>
      </c>
      <c r="H15893" s="17">
        <f>E15896+E15897</f>
        <v>15.79</v>
      </c>
      <c r="I15893" s="18">
        <f>+(G15893/4)/(H15893/3)</f>
        <v>1.5892970234325525</v>
      </c>
      <c r="J15893" s="21">
        <f>+(B15893-$L$1)/7</f>
        <v>9</v>
      </c>
    </row>
    <row r="15894" spans="1:10" ht="11.25" x14ac:dyDescent="0.15">
      <c r="A15894" s="6" t="s">
        <v>349</v>
      </c>
      <c r="B15894" s="4" t="s">
        <v>130</v>
      </c>
      <c r="C15894" s="4" t="s">
        <v>7</v>
      </c>
      <c r="D15894" s="4" t="s">
        <v>14</v>
      </c>
      <c r="E15894" s="5">
        <v>13.27</v>
      </c>
    </row>
    <row r="15895" spans="1:10" ht="11.25" x14ac:dyDescent="0.15">
      <c r="A15895" s="6" t="s">
        <v>349</v>
      </c>
      <c r="B15895" s="4" t="s">
        <v>130</v>
      </c>
      <c r="C15895" s="4" t="s">
        <v>7</v>
      </c>
      <c r="D15895" s="4" t="s">
        <v>9</v>
      </c>
      <c r="E15895" s="5">
        <v>7.01</v>
      </c>
    </row>
    <row r="15896" spans="1:10" ht="11.25" x14ac:dyDescent="0.15">
      <c r="A15896" s="6" t="s">
        <v>349</v>
      </c>
      <c r="B15896" s="4" t="s">
        <v>131</v>
      </c>
      <c r="C15896" s="4" t="s">
        <v>7</v>
      </c>
      <c r="D15896" s="4" t="s">
        <v>32</v>
      </c>
      <c r="E15896" s="5">
        <v>5.62</v>
      </c>
      <c r="F15896" t="s">
        <v>354</v>
      </c>
    </row>
    <row r="15897" spans="1:10" ht="11.25" x14ac:dyDescent="0.15">
      <c r="A15897" s="6" t="s">
        <v>349</v>
      </c>
      <c r="B15897" s="4" t="s">
        <v>131</v>
      </c>
      <c r="C15897" s="4" t="s">
        <v>7</v>
      </c>
      <c r="D15897" s="4" t="s">
        <v>9</v>
      </c>
      <c r="E15897" s="5">
        <v>10.17</v>
      </c>
    </row>
    <row r="15898" spans="1:10" ht="11.25" x14ac:dyDescent="0.15">
      <c r="A15898" s="6" t="s">
        <v>349</v>
      </c>
      <c r="B15898" s="4" t="s">
        <v>132</v>
      </c>
      <c r="C15898" s="4" t="s">
        <v>7</v>
      </c>
      <c r="D15898" s="4" t="s">
        <v>32</v>
      </c>
      <c r="E15898" s="5">
        <v>8.9499999999999993</v>
      </c>
      <c r="F15898" t="s">
        <v>353</v>
      </c>
      <c r="G15898" s="17">
        <f>+E15898+E15899+E15900</f>
        <v>17.149999999999999</v>
      </c>
      <c r="H15898" s="17">
        <f>E15901+E15902</f>
        <v>19.009999999999998</v>
      </c>
      <c r="I15898" s="18">
        <f>+(G15898/4)/(H15898/3)</f>
        <v>0.67661756970015785</v>
      </c>
      <c r="J15898" s="21">
        <f>+(B15898-$L$1)/7</f>
        <v>10</v>
      </c>
    </row>
    <row r="15899" spans="1:10" ht="11.25" x14ac:dyDescent="0.15">
      <c r="A15899" s="6" t="s">
        <v>349</v>
      </c>
      <c r="B15899" s="4" t="s">
        <v>132</v>
      </c>
      <c r="C15899" s="4" t="s">
        <v>7</v>
      </c>
      <c r="D15899" s="4" t="s">
        <v>9</v>
      </c>
      <c r="E15899" s="5">
        <v>1.57</v>
      </c>
    </row>
    <row r="15900" spans="1:10" ht="11.25" x14ac:dyDescent="0.15">
      <c r="A15900" s="6" t="s">
        <v>349</v>
      </c>
      <c r="B15900" s="4" t="s">
        <v>132</v>
      </c>
      <c r="C15900" s="4" t="s">
        <v>7</v>
      </c>
      <c r="D15900" s="4" t="s">
        <v>9</v>
      </c>
      <c r="E15900" s="5">
        <v>6.63</v>
      </c>
    </row>
    <row r="15901" spans="1:10" ht="11.25" x14ac:dyDescent="0.15">
      <c r="A15901" s="6" t="s">
        <v>349</v>
      </c>
      <c r="B15901" s="4" t="s">
        <v>133</v>
      </c>
      <c r="C15901" s="4" t="s">
        <v>7</v>
      </c>
      <c r="D15901" s="4" t="s">
        <v>32</v>
      </c>
      <c r="E15901" s="5">
        <v>9.7200000000000006</v>
      </c>
      <c r="F15901" t="s">
        <v>354</v>
      </c>
    </row>
    <row r="15902" spans="1:10" ht="11.25" x14ac:dyDescent="0.15">
      <c r="A15902" s="6" t="s">
        <v>349</v>
      </c>
      <c r="B15902" s="4" t="s">
        <v>133</v>
      </c>
      <c r="C15902" s="4" t="s">
        <v>7</v>
      </c>
      <c r="D15902" s="4" t="s">
        <v>9</v>
      </c>
      <c r="E15902" s="5">
        <v>9.2899999999999991</v>
      </c>
    </row>
    <row r="15903" spans="1:10" ht="11.25" x14ac:dyDescent="0.15">
      <c r="A15903" s="6" t="s">
        <v>349</v>
      </c>
      <c r="B15903" s="4" t="s">
        <v>135</v>
      </c>
      <c r="C15903" s="4" t="s">
        <v>7</v>
      </c>
      <c r="D15903" s="4" t="s">
        <v>9</v>
      </c>
      <c r="E15903" s="5">
        <v>15.53</v>
      </c>
      <c r="F15903" t="s">
        <v>354</v>
      </c>
      <c r="G15903" s="17">
        <v>0</v>
      </c>
      <c r="H15903" s="17">
        <f>E15904+E15905+E15903</f>
        <v>36.6</v>
      </c>
      <c r="I15903" s="18">
        <f>+(G15903/4)/(H15903/3)</f>
        <v>0</v>
      </c>
      <c r="J15903" s="21">
        <f>+(B15903-$L$1-3)/7</f>
        <v>11</v>
      </c>
    </row>
    <row r="15904" spans="1:10" ht="11.25" x14ac:dyDescent="0.15">
      <c r="A15904" s="6" t="s">
        <v>349</v>
      </c>
      <c r="B15904" s="4" t="s">
        <v>135</v>
      </c>
      <c r="C15904" s="4" t="s">
        <v>7</v>
      </c>
      <c r="D15904" s="4" t="s">
        <v>9</v>
      </c>
      <c r="E15904" s="5">
        <v>9.8800000000000008</v>
      </c>
    </row>
    <row r="15905" spans="1:10" ht="11.25" x14ac:dyDescent="0.15">
      <c r="A15905" s="6" t="s">
        <v>349</v>
      </c>
      <c r="B15905" s="4" t="s">
        <v>135</v>
      </c>
      <c r="C15905" s="4" t="s">
        <v>7</v>
      </c>
      <c r="D15905" s="4" t="s">
        <v>29</v>
      </c>
      <c r="E15905" s="5">
        <v>11.19</v>
      </c>
    </row>
    <row r="15906" spans="1:10" ht="11.25" x14ac:dyDescent="0.15">
      <c r="A15906" s="6" t="s">
        <v>349</v>
      </c>
      <c r="B15906" s="4" t="s">
        <v>136</v>
      </c>
      <c r="C15906" s="4" t="s">
        <v>7</v>
      </c>
      <c r="D15906" s="4" t="s">
        <v>32</v>
      </c>
      <c r="E15906" s="5">
        <v>9.76</v>
      </c>
      <c r="F15906" t="s">
        <v>353</v>
      </c>
      <c r="G15906" s="17">
        <f>+E15906+E15907+E15908</f>
        <v>27.819999999999997</v>
      </c>
      <c r="H15906" s="17">
        <f>E15909+E15910</f>
        <v>17.71</v>
      </c>
      <c r="I15906" s="18">
        <f>+(G15906/4)/(H15906/3)</f>
        <v>1.178147939017504</v>
      </c>
      <c r="J15906" s="21">
        <f>+(B15906-$L$1)/7</f>
        <v>12</v>
      </c>
    </row>
    <row r="15907" spans="1:10" ht="11.25" x14ac:dyDescent="0.15">
      <c r="A15907" s="6" t="s">
        <v>349</v>
      </c>
      <c r="B15907" s="4" t="s">
        <v>136</v>
      </c>
      <c r="C15907" s="4" t="s">
        <v>7</v>
      </c>
      <c r="D15907" s="4" t="s">
        <v>9</v>
      </c>
      <c r="E15907" s="5">
        <v>10.68</v>
      </c>
    </row>
    <row r="15908" spans="1:10" ht="11.25" x14ac:dyDescent="0.15">
      <c r="A15908" s="6" t="s">
        <v>349</v>
      </c>
      <c r="B15908" s="4" t="s">
        <v>136</v>
      </c>
      <c r="C15908" s="4" t="s">
        <v>7</v>
      </c>
      <c r="D15908" s="4" t="s">
        <v>9</v>
      </c>
      <c r="E15908" s="5">
        <v>7.38</v>
      </c>
    </row>
    <row r="15909" spans="1:10" ht="11.25" x14ac:dyDescent="0.15">
      <c r="A15909" s="6" t="s">
        <v>349</v>
      </c>
      <c r="B15909" s="4" t="s">
        <v>137</v>
      </c>
      <c r="C15909" s="4" t="s">
        <v>7</v>
      </c>
      <c r="D15909" s="4" t="s">
        <v>32</v>
      </c>
      <c r="E15909" s="5">
        <v>6.99</v>
      </c>
      <c r="F15909" t="s">
        <v>354</v>
      </c>
    </row>
    <row r="15910" spans="1:10" ht="11.25" x14ac:dyDescent="0.15">
      <c r="A15910" s="6" t="s">
        <v>349</v>
      </c>
      <c r="B15910" s="4" t="s">
        <v>137</v>
      </c>
      <c r="C15910" s="4" t="s">
        <v>7</v>
      </c>
      <c r="D15910" s="4" t="s">
        <v>9</v>
      </c>
      <c r="E15910" s="5">
        <v>10.72</v>
      </c>
    </row>
    <row r="15911" spans="1:10" ht="11.25" x14ac:dyDescent="0.15">
      <c r="A15911" s="6" t="s">
        <v>349</v>
      </c>
      <c r="B15911" s="4" t="s">
        <v>138</v>
      </c>
      <c r="C15911" s="4" t="s">
        <v>7</v>
      </c>
      <c r="D15911" s="4" t="s">
        <v>32</v>
      </c>
      <c r="E15911" s="5">
        <v>12.51</v>
      </c>
      <c r="F15911" t="s">
        <v>353</v>
      </c>
      <c r="G15911" s="17">
        <f>+E15911+E15912+E15913</f>
        <v>29.81</v>
      </c>
      <c r="H15911" s="17">
        <f>E15914+E15915</f>
        <v>19.299999999999997</v>
      </c>
      <c r="I15911" s="18">
        <f>+(G15911/4)/(H15911/3)</f>
        <v>1.1584196891191711</v>
      </c>
      <c r="J15911" s="21">
        <f>+(B15911-$L$1)/7</f>
        <v>13</v>
      </c>
    </row>
    <row r="15912" spans="1:10" ht="11.25" x14ac:dyDescent="0.15">
      <c r="A15912" s="6" t="s">
        <v>349</v>
      </c>
      <c r="B15912" s="4" t="s">
        <v>138</v>
      </c>
      <c r="C15912" s="4" t="s">
        <v>7</v>
      </c>
      <c r="D15912" s="4" t="s">
        <v>9</v>
      </c>
      <c r="E15912" s="5">
        <v>9.86</v>
      </c>
    </row>
    <row r="15913" spans="1:10" ht="11.25" x14ac:dyDescent="0.15">
      <c r="A15913" s="6" t="s">
        <v>349</v>
      </c>
      <c r="B15913" s="4" t="s">
        <v>138</v>
      </c>
      <c r="C15913" s="4" t="s">
        <v>7</v>
      </c>
      <c r="D15913" s="4" t="s">
        <v>9</v>
      </c>
      <c r="E15913" s="5">
        <v>7.44</v>
      </c>
    </row>
    <row r="15914" spans="1:10" ht="11.25" x14ac:dyDescent="0.15">
      <c r="A15914" s="6" t="s">
        <v>349</v>
      </c>
      <c r="B15914" s="4" t="s">
        <v>139</v>
      </c>
      <c r="C15914" s="4" t="s">
        <v>7</v>
      </c>
      <c r="D15914" s="4" t="s">
        <v>32</v>
      </c>
      <c r="E15914" s="5">
        <v>6.85</v>
      </c>
      <c r="F15914" t="s">
        <v>354</v>
      </c>
    </row>
    <row r="15915" spans="1:10" ht="11.25" x14ac:dyDescent="0.15">
      <c r="A15915" s="6" t="s">
        <v>349</v>
      </c>
      <c r="B15915" s="4" t="s">
        <v>139</v>
      </c>
      <c r="C15915" s="4" t="s">
        <v>7</v>
      </c>
      <c r="D15915" s="4" t="s">
        <v>9</v>
      </c>
      <c r="E15915" s="5">
        <v>12.45</v>
      </c>
    </row>
    <row r="15916" spans="1:10" ht="11.25" x14ac:dyDescent="0.15">
      <c r="A15916" s="6" t="s">
        <v>349</v>
      </c>
      <c r="B15916" s="4" t="s">
        <v>140</v>
      </c>
      <c r="C15916" s="4" t="s">
        <v>7</v>
      </c>
      <c r="D15916" s="4" t="s">
        <v>14</v>
      </c>
      <c r="E15916" s="5">
        <v>11.73</v>
      </c>
      <c r="F15916" t="s">
        <v>353</v>
      </c>
      <c r="G15916" s="17">
        <f>+E15916+E15917+E15918</f>
        <v>33.730000000000004</v>
      </c>
      <c r="H15916" s="17">
        <f>E15919+E15920</f>
        <v>20.149999999999999</v>
      </c>
      <c r="I15916" s="18">
        <f>+(G15916/4)/(H15916/3)</f>
        <v>1.2554590570719606</v>
      </c>
      <c r="J15916" s="21">
        <f>+(B15916-$L$1)/7</f>
        <v>14</v>
      </c>
    </row>
    <row r="15917" spans="1:10" ht="11.25" x14ac:dyDescent="0.15">
      <c r="A15917" s="6" t="s">
        <v>349</v>
      </c>
      <c r="B15917" s="4" t="s">
        <v>140</v>
      </c>
      <c r="C15917" s="4" t="s">
        <v>7</v>
      </c>
      <c r="D15917" s="4" t="s">
        <v>9</v>
      </c>
      <c r="E15917" s="5">
        <v>12.89</v>
      </c>
    </row>
    <row r="15918" spans="1:10" ht="11.25" x14ac:dyDescent="0.15">
      <c r="A15918" s="6" t="s">
        <v>349</v>
      </c>
      <c r="B15918" s="4" t="s">
        <v>140</v>
      </c>
      <c r="C15918" s="4" t="s">
        <v>7</v>
      </c>
      <c r="D15918" s="4" t="s">
        <v>9</v>
      </c>
      <c r="E15918" s="5">
        <v>9.11</v>
      </c>
    </row>
    <row r="15919" spans="1:10" ht="11.25" x14ac:dyDescent="0.15">
      <c r="A15919" s="6" t="s">
        <v>349</v>
      </c>
      <c r="B15919" s="4" t="s">
        <v>141</v>
      </c>
      <c r="C15919" s="4" t="s">
        <v>7</v>
      </c>
      <c r="D15919" s="4" t="s">
        <v>32</v>
      </c>
      <c r="E15919" s="5">
        <v>7.63</v>
      </c>
      <c r="F15919" t="s">
        <v>354</v>
      </c>
    </row>
    <row r="15920" spans="1:10" ht="11.25" x14ac:dyDescent="0.15">
      <c r="A15920" s="6" t="s">
        <v>349</v>
      </c>
      <c r="B15920" s="4" t="s">
        <v>141</v>
      </c>
      <c r="C15920" s="4" t="s">
        <v>7</v>
      </c>
      <c r="D15920" s="4" t="s">
        <v>9</v>
      </c>
      <c r="E15920" s="5">
        <v>12.52</v>
      </c>
    </row>
    <row r="15921" spans="1:10" ht="11.25" x14ac:dyDescent="0.15">
      <c r="A15921" s="6" t="s">
        <v>349</v>
      </c>
      <c r="B15921" s="4" t="s">
        <v>142</v>
      </c>
      <c r="C15921" s="4" t="s">
        <v>7</v>
      </c>
      <c r="D15921" s="4" t="s">
        <v>32</v>
      </c>
      <c r="E15921" s="5">
        <v>12.66</v>
      </c>
      <c r="F15921" t="s">
        <v>353</v>
      </c>
      <c r="G15921" s="17">
        <f>+E15921+E15922+E15923</f>
        <v>35.46</v>
      </c>
      <c r="H15921" s="17">
        <f>E15924+E15925+E15926</f>
        <v>26.759999999999998</v>
      </c>
      <c r="I15921" s="18">
        <f>+(G15921/4)/(H15921/3)</f>
        <v>0.9938340807174888</v>
      </c>
      <c r="J15921" s="21">
        <f>+(B15921-$L$1)/7</f>
        <v>15</v>
      </c>
    </row>
    <row r="15922" spans="1:10" ht="11.25" x14ac:dyDescent="0.15">
      <c r="A15922" s="6" t="s">
        <v>349</v>
      </c>
      <c r="B15922" s="4" t="s">
        <v>142</v>
      </c>
      <c r="C15922" s="4" t="s">
        <v>7</v>
      </c>
      <c r="D15922" s="4" t="s">
        <v>9</v>
      </c>
      <c r="E15922" s="5">
        <v>13.22</v>
      </c>
    </row>
    <row r="15923" spans="1:10" ht="11.25" x14ac:dyDescent="0.15">
      <c r="A15923" s="6" t="s">
        <v>349</v>
      </c>
      <c r="B15923" s="4" t="s">
        <v>142</v>
      </c>
      <c r="C15923" s="4" t="s">
        <v>7</v>
      </c>
      <c r="D15923" s="4" t="s">
        <v>9</v>
      </c>
      <c r="E15923" s="5">
        <v>9.58</v>
      </c>
    </row>
    <row r="15924" spans="1:10" ht="11.25" x14ac:dyDescent="0.15">
      <c r="A15924" s="6" t="s">
        <v>349</v>
      </c>
      <c r="B15924" s="4" t="s">
        <v>143</v>
      </c>
      <c r="C15924" s="4" t="s">
        <v>7</v>
      </c>
      <c r="D15924" s="4" t="s">
        <v>32</v>
      </c>
      <c r="E15924" s="5">
        <v>10.36</v>
      </c>
      <c r="F15924" t="s">
        <v>354</v>
      </c>
    </row>
    <row r="15925" spans="1:10" ht="11.25" x14ac:dyDescent="0.15">
      <c r="A15925" s="6" t="s">
        <v>349</v>
      </c>
      <c r="B15925" s="4" t="s">
        <v>143</v>
      </c>
      <c r="C15925" s="4" t="s">
        <v>7</v>
      </c>
      <c r="D15925" s="4" t="s">
        <v>9</v>
      </c>
      <c r="E15925" s="5">
        <v>9.82</v>
      </c>
    </row>
    <row r="15926" spans="1:10" ht="11.25" x14ac:dyDescent="0.15">
      <c r="A15926" s="6" t="s">
        <v>349</v>
      </c>
      <c r="B15926" s="4" t="s">
        <v>143</v>
      </c>
      <c r="C15926" s="4" t="s">
        <v>7</v>
      </c>
      <c r="D15926" s="4" t="s">
        <v>9</v>
      </c>
      <c r="E15926" s="5">
        <v>6.58</v>
      </c>
    </row>
    <row r="15927" spans="1:10" ht="11.25" x14ac:dyDescent="0.15">
      <c r="A15927" s="6" t="s">
        <v>349</v>
      </c>
      <c r="B15927" s="4" t="s">
        <v>144</v>
      </c>
      <c r="C15927" s="4" t="s">
        <v>7</v>
      </c>
      <c r="D15927" s="4" t="s">
        <v>32</v>
      </c>
      <c r="E15927" s="5">
        <v>13.25</v>
      </c>
      <c r="F15927" t="s">
        <v>353</v>
      </c>
      <c r="G15927" s="17">
        <f>+E15927+E15928+E15929</f>
        <v>37.5</v>
      </c>
      <c r="H15927" s="17">
        <f>E15930+E15931</f>
        <v>19.47</v>
      </c>
      <c r="I15927" s="18">
        <f>+(G15927/4)/(H15927/3)</f>
        <v>1.4445300462249617</v>
      </c>
      <c r="J15927" s="21">
        <f>+(B15927-$L$1)/7</f>
        <v>16</v>
      </c>
    </row>
    <row r="15928" spans="1:10" ht="11.25" x14ac:dyDescent="0.15">
      <c r="A15928" s="6" t="s">
        <v>349</v>
      </c>
      <c r="B15928" s="4" t="s">
        <v>144</v>
      </c>
      <c r="C15928" s="4" t="s">
        <v>7</v>
      </c>
      <c r="D15928" s="4" t="s">
        <v>9</v>
      </c>
      <c r="E15928" s="5">
        <v>14.78</v>
      </c>
    </row>
    <row r="15929" spans="1:10" ht="11.25" x14ac:dyDescent="0.15">
      <c r="A15929" s="6" t="s">
        <v>349</v>
      </c>
      <c r="B15929" s="4" t="s">
        <v>144</v>
      </c>
      <c r="C15929" s="4" t="s">
        <v>7</v>
      </c>
      <c r="D15929" s="4" t="s">
        <v>9</v>
      </c>
      <c r="E15929" s="5">
        <v>9.4700000000000006</v>
      </c>
    </row>
    <row r="15930" spans="1:10" ht="11.25" x14ac:dyDescent="0.15">
      <c r="A15930" s="6" t="s">
        <v>349</v>
      </c>
      <c r="B15930" s="4" t="s">
        <v>145</v>
      </c>
      <c r="C15930" s="4" t="s">
        <v>7</v>
      </c>
      <c r="D15930" s="4" t="s">
        <v>32</v>
      </c>
      <c r="E15930" s="5">
        <v>5.84</v>
      </c>
      <c r="F15930" t="s">
        <v>354</v>
      </c>
    </row>
    <row r="15931" spans="1:10" ht="11.25" x14ac:dyDescent="0.15">
      <c r="A15931" s="6" t="s">
        <v>349</v>
      </c>
      <c r="B15931" s="4" t="s">
        <v>145</v>
      </c>
      <c r="C15931" s="4" t="s">
        <v>7</v>
      </c>
      <c r="D15931" s="4" t="s">
        <v>9</v>
      </c>
      <c r="E15931" s="5">
        <v>13.63</v>
      </c>
    </row>
    <row r="15932" spans="1:10" ht="11.25" x14ac:dyDescent="0.15">
      <c r="A15932" s="6" t="s">
        <v>349</v>
      </c>
      <c r="B15932" s="4" t="s">
        <v>147</v>
      </c>
      <c r="C15932" s="4" t="s">
        <v>7</v>
      </c>
      <c r="D15932" s="4" t="s">
        <v>32</v>
      </c>
      <c r="E15932" s="5">
        <v>13.74</v>
      </c>
      <c r="F15932" t="s">
        <v>353</v>
      </c>
      <c r="G15932" s="17">
        <f>+E15932+E15933+E15934</f>
        <v>34.49</v>
      </c>
      <c r="H15932" s="17">
        <f>E15935+E15936</f>
        <v>20.84</v>
      </c>
      <c r="I15932" s="18">
        <f>+(G15932/4)/(H15932/3)</f>
        <v>1.2412428023032631</v>
      </c>
      <c r="J15932" s="21">
        <f>+(B15932-$L$1)/7</f>
        <v>17</v>
      </c>
    </row>
    <row r="15933" spans="1:10" ht="11.25" x14ac:dyDescent="0.15">
      <c r="A15933" s="6" t="s">
        <v>349</v>
      </c>
      <c r="B15933" s="4" t="s">
        <v>147</v>
      </c>
      <c r="C15933" s="4" t="s">
        <v>7</v>
      </c>
      <c r="D15933" s="4" t="s">
        <v>14</v>
      </c>
      <c r="E15933" s="5">
        <v>12.75</v>
      </c>
    </row>
    <row r="15934" spans="1:10" ht="11.25" x14ac:dyDescent="0.15">
      <c r="A15934" s="6" t="s">
        <v>349</v>
      </c>
      <c r="B15934" s="4" t="s">
        <v>147</v>
      </c>
      <c r="C15934" s="4" t="s">
        <v>7</v>
      </c>
      <c r="D15934" s="4" t="s">
        <v>14</v>
      </c>
      <c r="E15934" s="5">
        <v>8</v>
      </c>
    </row>
    <row r="15935" spans="1:10" ht="11.25" x14ac:dyDescent="0.15">
      <c r="A15935" s="6" t="s">
        <v>349</v>
      </c>
      <c r="B15935" s="4" t="s">
        <v>148</v>
      </c>
      <c r="C15935" s="4" t="s">
        <v>7</v>
      </c>
      <c r="D15935" s="4" t="s">
        <v>32</v>
      </c>
      <c r="E15935" s="5">
        <v>7.84</v>
      </c>
      <c r="F15935" t="s">
        <v>354</v>
      </c>
    </row>
    <row r="15936" spans="1:10" ht="11.25" x14ac:dyDescent="0.15">
      <c r="A15936" s="6" t="s">
        <v>349</v>
      </c>
      <c r="B15936" s="4" t="s">
        <v>148</v>
      </c>
      <c r="C15936" s="4" t="s">
        <v>7</v>
      </c>
      <c r="D15936" s="4" t="s">
        <v>9</v>
      </c>
      <c r="E15936" s="5">
        <v>13</v>
      </c>
    </row>
    <row r="15937" spans="1:10" ht="11.25" x14ac:dyDescent="0.15">
      <c r="A15937" s="9" t="s">
        <v>349</v>
      </c>
      <c r="B15937" s="4" t="s">
        <v>149</v>
      </c>
      <c r="C15937" s="4" t="s">
        <v>7</v>
      </c>
      <c r="D15937" s="4" t="s">
        <v>32</v>
      </c>
      <c r="E15937" s="5">
        <v>13.22</v>
      </c>
      <c r="F15937" t="s">
        <v>353</v>
      </c>
      <c r="G15937" s="17">
        <f>+E15937+E15938+E15939</f>
        <v>37.26</v>
      </c>
      <c r="H15937" s="17">
        <f>E15940+E15941</f>
        <v>22.37</v>
      </c>
      <c r="I15937" s="18">
        <f>+(G15937/4)/(H15937/3)</f>
        <v>1.249217702279839</v>
      </c>
      <c r="J15937" s="21">
        <f>+(B15937-$L$1)/7</f>
        <v>18</v>
      </c>
    </row>
    <row r="15938" spans="1:10" ht="11.25" x14ac:dyDescent="0.15">
      <c r="A15938" s="6" t="s">
        <v>349</v>
      </c>
      <c r="B15938" s="4" t="s">
        <v>149</v>
      </c>
      <c r="C15938" s="4" t="s">
        <v>7</v>
      </c>
      <c r="D15938" s="4" t="s">
        <v>9</v>
      </c>
      <c r="E15938" s="5">
        <v>14.61</v>
      </c>
    </row>
    <row r="15939" spans="1:10" ht="11.25" x14ac:dyDescent="0.15">
      <c r="A15939" s="6" t="s">
        <v>349</v>
      </c>
      <c r="B15939" s="4" t="s">
        <v>149</v>
      </c>
      <c r="C15939" s="4" t="s">
        <v>7</v>
      </c>
      <c r="D15939" s="4" t="s">
        <v>9</v>
      </c>
      <c r="E15939" s="5">
        <v>9.43</v>
      </c>
    </row>
    <row r="15940" spans="1:10" ht="11.25" x14ac:dyDescent="0.15">
      <c r="A15940" s="6" t="s">
        <v>349</v>
      </c>
      <c r="B15940" s="4" t="s">
        <v>150</v>
      </c>
      <c r="C15940" s="4" t="s">
        <v>7</v>
      </c>
      <c r="D15940" s="4" t="s">
        <v>32</v>
      </c>
      <c r="E15940" s="5">
        <v>8.23</v>
      </c>
      <c r="F15940" t="s">
        <v>354</v>
      </c>
    </row>
    <row r="15941" spans="1:10" ht="11.25" x14ac:dyDescent="0.15">
      <c r="A15941" s="6" t="s">
        <v>349</v>
      </c>
      <c r="B15941" s="4" t="s">
        <v>150</v>
      </c>
      <c r="C15941" s="4" t="s">
        <v>7</v>
      </c>
      <c r="D15941" s="4" t="s">
        <v>9</v>
      </c>
      <c r="E15941" s="5">
        <v>14.14</v>
      </c>
    </row>
    <row r="15942" spans="1:10" ht="11.25" x14ac:dyDescent="0.15">
      <c r="A15942" s="6" t="s">
        <v>349</v>
      </c>
      <c r="B15942" s="4" t="s">
        <v>151</v>
      </c>
      <c r="C15942" s="4" t="s">
        <v>7</v>
      </c>
      <c r="D15942" s="4" t="s">
        <v>32</v>
      </c>
      <c r="E15942" s="5">
        <v>13.28</v>
      </c>
      <c r="F15942" t="s">
        <v>353</v>
      </c>
      <c r="G15942" s="17">
        <f>+E15942+E15943+E15944</f>
        <v>36.300000000000004</v>
      </c>
      <c r="H15942" s="17">
        <f>E15945+E15946</f>
        <v>17.5</v>
      </c>
      <c r="I15942" s="18">
        <f>+(G15942/4)/(H15942/3)</f>
        <v>1.555714285714286</v>
      </c>
      <c r="J15942" s="21">
        <f>+(B15942-$L$1)/7</f>
        <v>19</v>
      </c>
    </row>
    <row r="15943" spans="1:10" ht="11.25" x14ac:dyDescent="0.15">
      <c r="A15943" s="6" t="s">
        <v>349</v>
      </c>
      <c r="B15943" s="4" t="s">
        <v>151</v>
      </c>
      <c r="C15943" s="4" t="s">
        <v>7</v>
      </c>
      <c r="D15943" s="4" t="s">
        <v>9</v>
      </c>
      <c r="E15943" s="5">
        <v>13.46</v>
      </c>
    </row>
    <row r="15944" spans="1:10" ht="11.25" x14ac:dyDescent="0.15">
      <c r="A15944" s="6" t="s">
        <v>349</v>
      </c>
      <c r="B15944" s="4" t="s">
        <v>151</v>
      </c>
      <c r="C15944" s="4" t="s">
        <v>7</v>
      </c>
      <c r="D15944" s="4" t="s">
        <v>9</v>
      </c>
      <c r="E15944" s="5">
        <v>9.56</v>
      </c>
    </row>
    <row r="15945" spans="1:10" ht="11.25" x14ac:dyDescent="0.15">
      <c r="A15945" s="6" t="s">
        <v>349</v>
      </c>
      <c r="B15945" s="4" t="s">
        <v>152</v>
      </c>
      <c r="C15945" s="4" t="s">
        <v>7</v>
      </c>
      <c r="D15945" s="4" t="s">
        <v>32</v>
      </c>
      <c r="E15945" s="5">
        <v>3.43</v>
      </c>
      <c r="F15945" t="s">
        <v>354</v>
      </c>
    </row>
    <row r="15946" spans="1:10" ht="11.25" x14ac:dyDescent="0.15">
      <c r="A15946" s="6" t="s">
        <v>349</v>
      </c>
      <c r="B15946" s="4" t="s">
        <v>152</v>
      </c>
      <c r="C15946" s="4" t="s">
        <v>7</v>
      </c>
      <c r="D15946" s="4" t="s">
        <v>9</v>
      </c>
      <c r="E15946" s="5">
        <v>14.07</v>
      </c>
    </row>
    <row r="15947" spans="1:10" ht="11.25" x14ac:dyDescent="0.15">
      <c r="A15947" s="6" t="s">
        <v>349</v>
      </c>
      <c r="B15947" s="4" t="s">
        <v>153</v>
      </c>
      <c r="C15947" s="4" t="s">
        <v>7</v>
      </c>
      <c r="D15947" s="4" t="s">
        <v>32</v>
      </c>
      <c r="E15947" s="5">
        <v>11.37</v>
      </c>
      <c r="F15947" t="s">
        <v>353</v>
      </c>
      <c r="G15947" s="17">
        <f>+E15947+E15948+E15949</f>
        <v>35.14</v>
      </c>
      <c r="H15947" s="17">
        <f>E15950+E15951</f>
        <v>22.07</v>
      </c>
      <c r="I15947" s="18">
        <f>+(G15947/4)/(H15947/3)</f>
        <v>1.1941549614861804</v>
      </c>
      <c r="J15947" s="21">
        <f>+(B15947-$L$1)/7</f>
        <v>20</v>
      </c>
    </row>
    <row r="15948" spans="1:10" ht="11.25" x14ac:dyDescent="0.15">
      <c r="A15948" s="6" t="s">
        <v>349</v>
      </c>
      <c r="B15948" s="4" t="s">
        <v>153</v>
      </c>
      <c r="C15948" s="4" t="s">
        <v>7</v>
      </c>
      <c r="D15948" s="4" t="s">
        <v>9</v>
      </c>
      <c r="E15948" s="5">
        <v>14.55</v>
      </c>
    </row>
    <row r="15949" spans="1:10" ht="11.25" x14ac:dyDescent="0.15">
      <c r="A15949" s="6" t="s">
        <v>349</v>
      </c>
      <c r="B15949" s="4" t="s">
        <v>153</v>
      </c>
      <c r="C15949" s="4" t="s">
        <v>7</v>
      </c>
      <c r="D15949" s="4" t="s">
        <v>9</v>
      </c>
      <c r="E15949" s="5">
        <v>9.2200000000000006</v>
      </c>
    </row>
    <row r="15950" spans="1:10" ht="11.25" x14ac:dyDescent="0.15">
      <c r="A15950" s="6" t="s">
        <v>349</v>
      </c>
      <c r="B15950" s="4" t="s">
        <v>154</v>
      </c>
      <c r="C15950" s="4" t="s">
        <v>7</v>
      </c>
      <c r="D15950" s="4" t="s">
        <v>32</v>
      </c>
      <c r="E15950" s="5">
        <v>8.77</v>
      </c>
      <c r="F15950" t="s">
        <v>354</v>
      </c>
    </row>
    <row r="15951" spans="1:10" ht="11.25" x14ac:dyDescent="0.15">
      <c r="A15951" s="6" t="s">
        <v>349</v>
      </c>
      <c r="B15951" s="4" t="s">
        <v>154</v>
      </c>
      <c r="C15951" s="4" t="s">
        <v>7</v>
      </c>
      <c r="D15951" s="4" t="s">
        <v>9</v>
      </c>
      <c r="E15951" s="5">
        <v>13.3</v>
      </c>
    </row>
    <row r="15952" spans="1:10" ht="11.25" x14ac:dyDescent="0.15">
      <c r="A15952" s="6" t="s">
        <v>349</v>
      </c>
      <c r="B15952" s="4" t="s">
        <v>155</v>
      </c>
      <c r="C15952" s="4" t="s">
        <v>7</v>
      </c>
      <c r="D15952" s="4" t="s">
        <v>32</v>
      </c>
      <c r="E15952" s="5">
        <v>11.4</v>
      </c>
      <c r="F15952" t="s">
        <v>353</v>
      </c>
      <c r="G15952" s="17">
        <f>+E15952+E15953+E15954</f>
        <v>35.79</v>
      </c>
      <c r="H15952" s="17">
        <f>E15955+E15956</f>
        <v>22.74</v>
      </c>
      <c r="I15952" s="18">
        <f>+(G15952/4)/(H15952/3)</f>
        <v>1.1804089709762533</v>
      </c>
      <c r="J15952" s="21">
        <f>+(B15952-$L$1)/7</f>
        <v>21</v>
      </c>
    </row>
    <row r="15953" spans="1:10" ht="11.25" x14ac:dyDescent="0.15">
      <c r="A15953" s="6" t="s">
        <v>349</v>
      </c>
      <c r="B15953" s="4" t="s">
        <v>155</v>
      </c>
      <c r="C15953" s="4" t="s">
        <v>7</v>
      </c>
      <c r="D15953" s="4" t="s">
        <v>9</v>
      </c>
      <c r="E15953" s="5">
        <v>14.39</v>
      </c>
    </row>
    <row r="15954" spans="1:10" ht="11.25" x14ac:dyDescent="0.15">
      <c r="A15954" s="6" t="s">
        <v>349</v>
      </c>
      <c r="B15954" s="4" t="s">
        <v>155</v>
      </c>
      <c r="C15954" s="4" t="s">
        <v>7</v>
      </c>
      <c r="D15954" s="4" t="s">
        <v>9</v>
      </c>
      <c r="E15954" s="5">
        <v>10</v>
      </c>
    </row>
    <row r="15955" spans="1:10" ht="11.25" x14ac:dyDescent="0.15">
      <c r="A15955" s="6" t="s">
        <v>349</v>
      </c>
      <c r="B15955" s="4" t="s">
        <v>156</v>
      </c>
      <c r="C15955" s="4" t="s">
        <v>7</v>
      </c>
      <c r="D15955" s="4" t="s">
        <v>32</v>
      </c>
      <c r="E15955" s="5">
        <v>8.1999999999999993</v>
      </c>
      <c r="F15955" t="s">
        <v>354</v>
      </c>
    </row>
    <row r="15956" spans="1:10" ht="11.25" x14ac:dyDescent="0.15">
      <c r="A15956" s="6" t="s">
        <v>349</v>
      </c>
      <c r="B15956" s="4" t="s">
        <v>156</v>
      </c>
      <c r="C15956" s="4" t="s">
        <v>7</v>
      </c>
      <c r="D15956" s="4" t="s">
        <v>9</v>
      </c>
      <c r="E15956" s="5">
        <v>14.54</v>
      </c>
    </row>
    <row r="15957" spans="1:10" ht="11.25" x14ac:dyDescent="0.15">
      <c r="A15957" s="6" t="s">
        <v>349</v>
      </c>
      <c r="B15957" s="4" t="s">
        <v>157</v>
      </c>
      <c r="C15957" s="4" t="s">
        <v>7</v>
      </c>
      <c r="D15957" s="4" t="s">
        <v>32</v>
      </c>
      <c r="E15957" s="5">
        <v>13.24</v>
      </c>
      <c r="F15957" s="13" t="s">
        <v>353</v>
      </c>
      <c r="G15957" s="17">
        <f>+E15957+E15958+E15959</f>
        <v>38.6</v>
      </c>
      <c r="H15957" s="17">
        <f>E15960+E15961</f>
        <v>25.25</v>
      </c>
      <c r="I15957" s="18">
        <f>+(G15957/4)/(H15957/3)</f>
        <v>1.1465346534653467</v>
      </c>
      <c r="J15957" s="21">
        <f>+(B15957-$L$1)/7</f>
        <v>22</v>
      </c>
    </row>
    <row r="15958" spans="1:10" ht="11.25" x14ac:dyDescent="0.15">
      <c r="A15958" s="6" t="s">
        <v>349</v>
      </c>
      <c r="B15958" s="4" t="s">
        <v>157</v>
      </c>
      <c r="C15958" s="4" t="s">
        <v>7</v>
      </c>
      <c r="D15958" s="4" t="s">
        <v>9</v>
      </c>
      <c r="E15958" s="5">
        <v>14.78</v>
      </c>
      <c r="F15958" s="13"/>
    </row>
    <row r="15959" spans="1:10" ht="11.25" x14ac:dyDescent="0.15">
      <c r="A15959" s="6" t="s">
        <v>349</v>
      </c>
      <c r="B15959" s="4" t="s">
        <v>157</v>
      </c>
      <c r="C15959" s="4" t="s">
        <v>7</v>
      </c>
      <c r="D15959" s="4" t="s">
        <v>9</v>
      </c>
      <c r="E15959" s="5">
        <v>10.58</v>
      </c>
      <c r="F15959" s="13"/>
    </row>
    <row r="15960" spans="1:10" ht="11.25" x14ac:dyDescent="0.15">
      <c r="A15960" s="6" t="s">
        <v>349</v>
      </c>
      <c r="B15960" s="4" t="s">
        <v>158</v>
      </c>
      <c r="C15960" s="4" t="s">
        <v>7</v>
      </c>
      <c r="D15960" s="4" t="s">
        <v>32</v>
      </c>
      <c r="E15960" s="5">
        <v>9.5399999999999991</v>
      </c>
      <c r="F15960" s="13" t="s">
        <v>354</v>
      </c>
    </row>
    <row r="15961" spans="1:10" ht="11.25" x14ac:dyDescent="0.15">
      <c r="A15961" s="6" t="s">
        <v>349</v>
      </c>
      <c r="B15961" s="4" t="s">
        <v>158</v>
      </c>
      <c r="C15961" s="4" t="s">
        <v>7</v>
      </c>
      <c r="D15961" s="4" t="s">
        <v>9</v>
      </c>
      <c r="E15961" s="5">
        <v>15.71</v>
      </c>
    </row>
    <row r="15962" spans="1:10" ht="11.25" x14ac:dyDescent="0.15">
      <c r="A15962" s="6" t="s">
        <v>349</v>
      </c>
      <c r="B15962" s="4" t="s">
        <v>159</v>
      </c>
      <c r="C15962" s="4" t="s">
        <v>7</v>
      </c>
      <c r="D15962" s="4" t="s">
        <v>9</v>
      </c>
      <c r="E15962" s="5">
        <v>13</v>
      </c>
      <c r="F15962" t="s">
        <v>353</v>
      </c>
      <c r="G15962" s="17">
        <f>+E15962+E15963+E15964</f>
        <v>35.9</v>
      </c>
      <c r="H15962" s="17">
        <f>E15965+E15966+E15967</f>
        <v>23.619999999999997</v>
      </c>
      <c r="I15962" s="18">
        <f>+(G15962/4)/(H15962/3)</f>
        <v>1.1399237933954278</v>
      </c>
      <c r="J15962" s="21">
        <f>+(B15962-$L$1)/7</f>
        <v>23</v>
      </c>
    </row>
    <row r="15963" spans="1:10" ht="11.25" x14ac:dyDescent="0.15">
      <c r="A15963" s="6" t="s">
        <v>349</v>
      </c>
      <c r="B15963" s="4" t="s">
        <v>159</v>
      </c>
      <c r="C15963" s="4" t="s">
        <v>7</v>
      </c>
      <c r="D15963" s="4" t="s">
        <v>9</v>
      </c>
      <c r="E15963" s="5">
        <v>12.23</v>
      </c>
    </row>
    <row r="15964" spans="1:10" ht="11.25" x14ac:dyDescent="0.15">
      <c r="A15964" s="6" t="s">
        <v>349</v>
      </c>
      <c r="B15964" s="4" t="s">
        <v>159</v>
      </c>
      <c r="C15964" s="4" t="s">
        <v>7</v>
      </c>
      <c r="D15964" s="4" t="s">
        <v>332</v>
      </c>
      <c r="E15964" s="5">
        <v>10.67</v>
      </c>
    </row>
    <row r="15965" spans="1:10" ht="11.25" x14ac:dyDescent="0.15">
      <c r="A15965" s="6" t="s">
        <v>349</v>
      </c>
      <c r="B15965" s="4" t="s">
        <v>160</v>
      </c>
      <c r="C15965" s="4" t="s">
        <v>7</v>
      </c>
      <c r="D15965" s="4" t="s">
        <v>8</v>
      </c>
      <c r="E15965" s="5">
        <v>2.04</v>
      </c>
      <c r="F15965" t="s">
        <v>354</v>
      </c>
    </row>
    <row r="15966" spans="1:10" ht="11.25" x14ac:dyDescent="0.15">
      <c r="A15966" s="6" t="s">
        <v>349</v>
      </c>
      <c r="B15966" s="4" t="s">
        <v>160</v>
      </c>
      <c r="C15966" s="4" t="s">
        <v>7</v>
      </c>
      <c r="D15966" s="4" t="s">
        <v>32</v>
      </c>
      <c r="E15966" s="5">
        <v>8.16</v>
      </c>
    </row>
    <row r="15967" spans="1:10" ht="11.25" x14ac:dyDescent="0.15">
      <c r="A15967" s="6" t="s">
        <v>349</v>
      </c>
      <c r="B15967" s="4" t="s">
        <v>160</v>
      </c>
      <c r="C15967" s="4" t="s">
        <v>7</v>
      </c>
      <c r="D15967" s="4" t="s">
        <v>9</v>
      </c>
      <c r="E15967" s="5">
        <v>13.42</v>
      </c>
    </row>
    <row r="15968" spans="1:10" ht="11.25" x14ac:dyDescent="0.15">
      <c r="A15968" s="6" t="s">
        <v>349</v>
      </c>
      <c r="B15968" s="4" t="s">
        <v>161</v>
      </c>
      <c r="C15968" s="4" t="s">
        <v>7</v>
      </c>
      <c r="D15968" s="4" t="s">
        <v>32</v>
      </c>
      <c r="E15968" s="5">
        <v>14.31</v>
      </c>
      <c r="F15968" t="s">
        <v>353</v>
      </c>
      <c r="G15968" s="17">
        <f>+E15968+E15969+E15970</f>
        <v>35.67</v>
      </c>
      <c r="H15968" s="17">
        <f>E15971+E15972</f>
        <v>24</v>
      </c>
      <c r="I15968" s="18">
        <f>+(G15968/4)/(H15968/3)</f>
        <v>1.1146875000000001</v>
      </c>
      <c r="J15968" s="21">
        <f>+(B15968-$L$1)/7</f>
        <v>24</v>
      </c>
    </row>
    <row r="15969" spans="1:10" ht="11.25" x14ac:dyDescent="0.15">
      <c r="A15969" s="6" t="s">
        <v>349</v>
      </c>
      <c r="B15969" s="4" t="s">
        <v>161</v>
      </c>
      <c r="C15969" s="4" t="s">
        <v>7</v>
      </c>
      <c r="D15969" s="4" t="s">
        <v>9</v>
      </c>
      <c r="E15969" s="5">
        <v>14.88</v>
      </c>
    </row>
    <row r="15970" spans="1:10" ht="11.25" x14ac:dyDescent="0.15">
      <c r="A15970" s="6" t="s">
        <v>349</v>
      </c>
      <c r="B15970" s="4" t="s">
        <v>161</v>
      </c>
      <c r="C15970" s="4" t="s">
        <v>7</v>
      </c>
      <c r="D15970" s="4" t="s">
        <v>9</v>
      </c>
      <c r="E15970" s="5">
        <v>6.48</v>
      </c>
    </row>
    <row r="15971" spans="1:10" ht="11.25" x14ac:dyDescent="0.15">
      <c r="A15971" s="6" t="s">
        <v>349</v>
      </c>
      <c r="B15971" s="4" t="s">
        <v>162</v>
      </c>
      <c r="C15971" s="4" t="s">
        <v>7</v>
      </c>
      <c r="D15971" s="4" t="s">
        <v>32</v>
      </c>
      <c r="E15971" s="5">
        <v>8.67</v>
      </c>
      <c r="F15971" t="s">
        <v>354</v>
      </c>
    </row>
    <row r="15972" spans="1:10" ht="11.25" x14ac:dyDescent="0.15">
      <c r="A15972" s="6" t="s">
        <v>349</v>
      </c>
      <c r="B15972" s="4" t="s">
        <v>162</v>
      </c>
      <c r="C15972" s="4" t="s">
        <v>7</v>
      </c>
      <c r="D15972" s="4" t="s">
        <v>9</v>
      </c>
      <c r="E15972" s="5">
        <v>15.33</v>
      </c>
    </row>
    <row r="15973" spans="1:10" ht="11.25" x14ac:dyDescent="0.15">
      <c r="A15973" s="6" t="s">
        <v>349</v>
      </c>
      <c r="B15973" s="4" t="s">
        <v>163</v>
      </c>
      <c r="C15973" s="4" t="s">
        <v>7</v>
      </c>
      <c r="D15973" s="4" t="s">
        <v>32</v>
      </c>
      <c r="E15973" s="5">
        <v>8.7899999999999991</v>
      </c>
      <c r="F15973" t="s">
        <v>353</v>
      </c>
      <c r="G15973" s="17">
        <f>+E15973+E15974+E15975+E15976</f>
        <v>44.13</v>
      </c>
      <c r="H15973" s="17">
        <f>E15978+E15977+E15979</f>
        <v>26.14</v>
      </c>
      <c r="I15973" s="18">
        <f>+(G15973/4)/(H15973/3)</f>
        <v>1.2661629686304516</v>
      </c>
      <c r="J15973" s="21">
        <f>+(B15973-$L$1)/7</f>
        <v>25</v>
      </c>
    </row>
    <row r="15974" spans="1:10" ht="11.25" x14ac:dyDescent="0.15">
      <c r="A15974" s="6" t="s">
        <v>349</v>
      </c>
      <c r="B15974" s="4" t="s">
        <v>163</v>
      </c>
      <c r="C15974" s="4" t="s">
        <v>7</v>
      </c>
      <c r="D15974" s="4" t="s">
        <v>9</v>
      </c>
      <c r="E15974" s="5">
        <v>24.49</v>
      </c>
    </row>
    <row r="15975" spans="1:10" ht="11.25" x14ac:dyDescent="0.15">
      <c r="A15975" s="6" t="s">
        <v>349</v>
      </c>
      <c r="B15975" s="4" t="s">
        <v>163</v>
      </c>
      <c r="C15975" s="4" t="s">
        <v>7</v>
      </c>
      <c r="D15975" s="4" t="s">
        <v>9</v>
      </c>
      <c r="E15975" s="5">
        <v>3.93</v>
      </c>
    </row>
    <row r="15976" spans="1:10" ht="11.25" x14ac:dyDescent="0.15">
      <c r="A15976" s="6" t="s">
        <v>349</v>
      </c>
      <c r="B15976" s="4" t="s">
        <v>163</v>
      </c>
      <c r="C15976" s="4" t="s">
        <v>7</v>
      </c>
      <c r="D15976" s="4" t="s">
        <v>29</v>
      </c>
      <c r="E15976" s="5">
        <v>6.92</v>
      </c>
    </row>
    <row r="15977" spans="1:10" ht="11.25" x14ac:dyDescent="0.15">
      <c r="A15977" s="6" t="s">
        <v>349</v>
      </c>
      <c r="B15977" s="4" t="s">
        <v>164</v>
      </c>
      <c r="C15977" s="4" t="s">
        <v>7</v>
      </c>
      <c r="D15977" s="4" t="s">
        <v>32</v>
      </c>
      <c r="E15977" s="5">
        <v>9.1</v>
      </c>
      <c r="F15977" t="s">
        <v>354</v>
      </c>
    </row>
    <row r="15978" spans="1:10" ht="11.25" x14ac:dyDescent="0.15">
      <c r="A15978" s="6" t="s">
        <v>349</v>
      </c>
      <c r="B15978" s="4" t="s">
        <v>164</v>
      </c>
      <c r="C15978" s="4" t="s">
        <v>7</v>
      </c>
      <c r="D15978" s="4" t="s">
        <v>9</v>
      </c>
      <c r="E15978" s="5">
        <v>10.36</v>
      </c>
    </row>
    <row r="15979" spans="1:10" ht="11.25" x14ac:dyDescent="0.15">
      <c r="A15979" s="6" t="s">
        <v>349</v>
      </c>
      <c r="B15979" s="4" t="s">
        <v>164</v>
      </c>
      <c r="C15979" s="4" t="s">
        <v>7</v>
      </c>
      <c r="D15979" s="4" t="s">
        <v>9</v>
      </c>
      <c r="E15979" s="5">
        <v>6.68</v>
      </c>
    </row>
    <row r="15980" spans="1:10" ht="11.25" x14ac:dyDescent="0.15">
      <c r="A15980" s="6" t="s">
        <v>349</v>
      </c>
      <c r="B15980" s="4" t="s">
        <v>166</v>
      </c>
      <c r="C15980" s="4" t="s">
        <v>7</v>
      </c>
      <c r="D15980" s="4" t="s">
        <v>32</v>
      </c>
      <c r="E15980" s="5">
        <v>13.31</v>
      </c>
      <c r="F15980" t="s">
        <v>353</v>
      </c>
      <c r="G15980" s="17">
        <f>+E15980+E15981+E15982</f>
        <v>40.08</v>
      </c>
      <c r="H15980" s="17">
        <f>E15983+E15984+E15985</f>
        <v>27.08</v>
      </c>
      <c r="I15980" s="18">
        <f>+(G15980/4)/(H15980/3)</f>
        <v>1.1100443131462334</v>
      </c>
      <c r="J15980" s="21">
        <f>+(B15980-$L$1)/7</f>
        <v>26</v>
      </c>
    </row>
    <row r="15981" spans="1:10" ht="11.25" x14ac:dyDescent="0.15">
      <c r="A15981" s="6" t="s">
        <v>349</v>
      </c>
      <c r="B15981" s="4" t="s">
        <v>166</v>
      </c>
      <c r="C15981" s="4" t="s">
        <v>7</v>
      </c>
      <c r="D15981" s="4" t="s">
        <v>9</v>
      </c>
      <c r="E15981" s="5">
        <v>16.239999999999998</v>
      </c>
    </row>
    <row r="15982" spans="1:10" ht="11.25" x14ac:dyDescent="0.15">
      <c r="A15982" s="6" t="s">
        <v>349</v>
      </c>
      <c r="B15982" s="4" t="s">
        <v>166</v>
      </c>
      <c r="C15982" s="4" t="s">
        <v>7</v>
      </c>
      <c r="D15982" s="4" t="s">
        <v>9</v>
      </c>
      <c r="E15982" s="5">
        <v>10.53</v>
      </c>
    </row>
    <row r="15983" spans="1:10" ht="11.25" x14ac:dyDescent="0.15">
      <c r="A15983" s="9" t="s">
        <v>349</v>
      </c>
      <c r="B15983" s="4" t="s">
        <v>167</v>
      </c>
      <c r="C15983" s="4" t="s">
        <v>7</v>
      </c>
      <c r="D15983" s="4" t="s">
        <v>32</v>
      </c>
      <c r="E15983" s="5">
        <v>8.3699999999999992</v>
      </c>
      <c r="F15983" t="s">
        <v>354</v>
      </c>
    </row>
    <row r="15984" spans="1:10" ht="11.25" x14ac:dyDescent="0.15">
      <c r="A15984" s="6" t="s">
        <v>349</v>
      </c>
      <c r="B15984" s="4" t="s">
        <v>167</v>
      </c>
      <c r="C15984" s="4" t="s">
        <v>7</v>
      </c>
      <c r="D15984" s="4" t="s">
        <v>9</v>
      </c>
      <c r="E15984" s="5">
        <v>11.1</v>
      </c>
    </row>
    <row r="15985" spans="1:10" ht="11.25" x14ac:dyDescent="0.15">
      <c r="A15985" s="6" t="s">
        <v>349</v>
      </c>
      <c r="B15985" s="4" t="s">
        <v>167</v>
      </c>
      <c r="C15985" s="4" t="s">
        <v>7</v>
      </c>
      <c r="D15985" s="4" t="s">
        <v>9</v>
      </c>
      <c r="E15985" s="5">
        <v>7.61</v>
      </c>
    </row>
    <row r="15986" spans="1:10" ht="11.25" x14ac:dyDescent="0.15">
      <c r="A15986" s="6" t="s">
        <v>349</v>
      </c>
      <c r="B15986" s="4" t="s">
        <v>62</v>
      </c>
      <c r="C15986" s="4" t="s">
        <v>7</v>
      </c>
      <c r="D15986" s="4" t="s">
        <v>9</v>
      </c>
      <c r="E15986" s="5">
        <v>5.59</v>
      </c>
      <c r="F15986" s="13" t="s">
        <v>354</v>
      </c>
      <c r="G15986" s="17"/>
      <c r="H15986" s="17"/>
      <c r="I15986" s="18"/>
    </row>
    <row r="15987" spans="1:10" ht="11.25" x14ac:dyDescent="0.15">
      <c r="A15987" s="6" t="s">
        <v>349</v>
      </c>
      <c r="B15987" s="4" t="s">
        <v>168</v>
      </c>
      <c r="C15987" s="4" t="s">
        <v>7</v>
      </c>
      <c r="D15987" s="4" t="s">
        <v>8</v>
      </c>
      <c r="E15987" s="5">
        <v>2.91</v>
      </c>
    </row>
    <row r="15988" spans="1:10" ht="11.25" x14ac:dyDescent="0.15">
      <c r="A15988" s="6" t="s">
        <v>349</v>
      </c>
      <c r="B15988" s="4" t="s">
        <v>168</v>
      </c>
      <c r="C15988" s="4" t="s">
        <v>7</v>
      </c>
      <c r="D15988" s="4" t="s">
        <v>32</v>
      </c>
      <c r="E15988" s="5">
        <v>15.45</v>
      </c>
    </row>
    <row r="15989" spans="1:10" ht="11.25" x14ac:dyDescent="0.15">
      <c r="A15989" s="6" t="s">
        <v>349</v>
      </c>
      <c r="B15989" s="4" t="s">
        <v>168</v>
      </c>
      <c r="C15989" s="4" t="s">
        <v>7</v>
      </c>
      <c r="D15989" s="4" t="s">
        <v>32</v>
      </c>
      <c r="E15989" s="5">
        <v>5.0199999999999996</v>
      </c>
    </row>
    <row r="15990" spans="1:10" ht="11.25" x14ac:dyDescent="0.15">
      <c r="A15990" s="6" t="s">
        <v>349</v>
      </c>
      <c r="B15990" s="4" t="s">
        <v>168</v>
      </c>
      <c r="C15990" s="4" t="s">
        <v>7</v>
      </c>
      <c r="D15990" s="4" t="s">
        <v>9</v>
      </c>
      <c r="E15990" s="5">
        <v>16.559999999999999</v>
      </c>
    </row>
    <row r="15991" spans="1:10" ht="11.25" x14ac:dyDescent="0.15">
      <c r="A15991" s="6" t="s">
        <v>349</v>
      </c>
      <c r="B15991" s="4" t="s">
        <v>168</v>
      </c>
      <c r="C15991" s="4" t="s">
        <v>7</v>
      </c>
      <c r="D15991" s="4" t="s">
        <v>9</v>
      </c>
      <c r="E15991" s="5">
        <v>16.170000000000002</v>
      </c>
    </row>
    <row r="15992" spans="1:10" ht="11.25" x14ac:dyDescent="0.15">
      <c r="A15992" s="6" t="s">
        <v>349</v>
      </c>
      <c r="B15992" s="4" t="s">
        <v>169</v>
      </c>
      <c r="C15992" s="4" t="s">
        <v>7</v>
      </c>
      <c r="D15992" s="4" t="s">
        <v>32</v>
      </c>
      <c r="E15992" s="5">
        <v>10.95</v>
      </c>
      <c r="F15992" t="s">
        <v>353</v>
      </c>
      <c r="G15992" s="17">
        <f>+E15992+E15993+E15994</f>
        <v>33.489999999999995</v>
      </c>
      <c r="H15992" s="17">
        <f>E15995+E15996</f>
        <v>23.01</v>
      </c>
      <c r="I15992" s="18">
        <f>+(G15992/4)/(H15992/3)</f>
        <v>1.0915906127770532</v>
      </c>
      <c r="J15992" s="21">
        <f>+(B15992-$L$1)/7</f>
        <v>28</v>
      </c>
    </row>
    <row r="15993" spans="1:10" ht="11.25" x14ac:dyDescent="0.15">
      <c r="A15993" s="6" t="s">
        <v>349</v>
      </c>
      <c r="B15993" s="4" t="s">
        <v>169</v>
      </c>
      <c r="C15993" s="4" t="s">
        <v>7</v>
      </c>
      <c r="D15993" s="4" t="s">
        <v>9</v>
      </c>
      <c r="E15993" s="5">
        <v>13.95</v>
      </c>
    </row>
    <row r="15994" spans="1:10" ht="11.25" x14ac:dyDescent="0.15">
      <c r="A15994" s="6" t="s">
        <v>349</v>
      </c>
      <c r="B15994" s="4" t="s">
        <v>169</v>
      </c>
      <c r="C15994" s="4" t="s">
        <v>7</v>
      </c>
      <c r="D15994" s="4" t="s">
        <v>9</v>
      </c>
      <c r="E15994" s="5">
        <v>8.59</v>
      </c>
    </row>
    <row r="15995" spans="1:10" ht="11.25" x14ac:dyDescent="0.15">
      <c r="A15995" s="6" t="s">
        <v>349</v>
      </c>
      <c r="B15995" s="4" t="s">
        <v>170</v>
      </c>
      <c r="C15995" s="4" t="s">
        <v>7</v>
      </c>
      <c r="D15995" s="4" t="s">
        <v>32</v>
      </c>
      <c r="E15995" s="5">
        <v>7.62</v>
      </c>
      <c r="F15995" t="s">
        <v>354</v>
      </c>
    </row>
    <row r="15996" spans="1:10" ht="11.25" x14ac:dyDescent="0.15">
      <c r="A15996" s="6" t="s">
        <v>349</v>
      </c>
      <c r="B15996" s="4" t="s">
        <v>170</v>
      </c>
      <c r="C15996" s="4" t="s">
        <v>7</v>
      </c>
      <c r="D15996" s="4" t="s">
        <v>9</v>
      </c>
      <c r="E15996" s="5">
        <v>15.39</v>
      </c>
    </row>
    <row r="15997" spans="1:10" ht="11.25" x14ac:dyDescent="0.15">
      <c r="A15997" s="6" t="s">
        <v>349</v>
      </c>
      <c r="B15997" s="4" t="s">
        <v>171</v>
      </c>
      <c r="C15997" s="4" t="s">
        <v>7</v>
      </c>
      <c r="D15997" s="4" t="s">
        <v>32</v>
      </c>
      <c r="E15997" s="5">
        <v>11.76</v>
      </c>
      <c r="F15997" t="s">
        <v>353</v>
      </c>
      <c r="G15997" s="17">
        <f>+E15997+E15998+E15999</f>
        <v>36.769999999999996</v>
      </c>
      <c r="H15997" s="17">
        <f>E16000+E16001</f>
        <v>23.74</v>
      </c>
      <c r="I15997" s="18">
        <f>+(G15997/4)/(H15997/3)</f>
        <v>1.1616470092670597</v>
      </c>
      <c r="J15997" s="21">
        <f>+(B15997-$L$1)/7</f>
        <v>29</v>
      </c>
    </row>
    <row r="15998" spans="1:10" ht="11.25" x14ac:dyDescent="0.15">
      <c r="A15998" s="6" t="s">
        <v>349</v>
      </c>
      <c r="B15998" s="4" t="s">
        <v>171</v>
      </c>
      <c r="C15998" s="4" t="s">
        <v>7</v>
      </c>
      <c r="D15998" s="4" t="s">
        <v>9</v>
      </c>
      <c r="E15998" s="5">
        <v>15.33</v>
      </c>
    </row>
    <row r="15999" spans="1:10" ht="11.25" x14ac:dyDescent="0.15">
      <c r="A15999" s="6" t="s">
        <v>349</v>
      </c>
      <c r="B15999" s="4" t="s">
        <v>171</v>
      </c>
      <c r="C15999" s="4" t="s">
        <v>7</v>
      </c>
      <c r="D15999" s="4" t="s">
        <v>9</v>
      </c>
      <c r="E15999" s="5">
        <v>9.68</v>
      </c>
    </row>
    <row r="16000" spans="1:10" ht="11.25" x14ac:dyDescent="0.15">
      <c r="A16000" s="6" t="s">
        <v>349</v>
      </c>
      <c r="B16000" s="4" t="s">
        <v>172</v>
      </c>
      <c r="C16000" s="4" t="s">
        <v>7</v>
      </c>
      <c r="D16000" s="4" t="s">
        <v>32</v>
      </c>
      <c r="E16000" s="5">
        <v>8.8699999999999992</v>
      </c>
      <c r="F16000" t="s">
        <v>354</v>
      </c>
    </row>
    <row r="16001" spans="1:10" ht="11.25" x14ac:dyDescent="0.15">
      <c r="A16001" s="6" t="s">
        <v>349</v>
      </c>
      <c r="B16001" s="4" t="s">
        <v>172</v>
      </c>
      <c r="C16001" s="4" t="s">
        <v>7</v>
      </c>
      <c r="D16001" s="4" t="s">
        <v>9</v>
      </c>
      <c r="E16001" s="5">
        <v>14.87</v>
      </c>
    </row>
    <row r="16002" spans="1:10" ht="11.25" x14ac:dyDescent="0.15">
      <c r="A16002" s="6" t="s">
        <v>349</v>
      </c>
      <c r="B16002" s="4" t="s">
        <v>173</v>
      </c>
      <c r="C16002" s="4" t="s">
        <v>7</v>
      </c>
      <c r="D16002" s="4" t="s">
        <v>32</v>
      </c>
      <c r="E16002" s="5">
        <v>11.98</v>
      </c>
      <c r="F16002" t="s">
        <v>353</v>
      </c>
      <c r="G16002" s="17">
        <f>+E16002+E16003+E16004</f>
        <v>35.39</v>
      </c>
      <c r="H16002" s="17">
        <f>E16005+E16006+E16007</f>
        <v>26.519999999999996</v>
      </c>
      <c r="I16002" s="18">
        <f>+(G16002/4)/(H16002/3)</f>
        <v>1.000848416289593</v>
      </c>
      <c r="J16002" s="21">
        <f>+(B16002-$L$1)/7</f>
        <v>30</v>
      </c>
    </row>
    <row r="16003" spans="1:10" ht="11.25" x14ac:dyDescent="0.15">
      <c r="A16003" s="6" t="s">
        <v>349</v>
      </c>
      <c r="B16003" s="4" t="s">
        <v>173</v>
      </c>
      <c r="C16003" s="4" t="s">
        <v>7</v>
      </c>
      <c r="D16003" s="4" t="s">
        <v>9</v>
      </c>
      <c r="E16003" s="5">
        <v>13.05</v>
      </c>
    </row>
    <row r="16004" spans="1:10" ht="11.25" x14ac:dyDescent="0.15">
      <c r="A16004" s="6" t="s">
        <v>349</v>
      </c>
      <c r="B16004" s="4" t="s">
        <v>173</v>
      </c>
      <c r="C16004" s="4" t="s">
        <v>7</v>
      </c>
      <c r="D16004" s="4" t="s">
        <v>9</v>
      </c>
      <c r="E16004" s="5">
        <v>10.36</v>
      </c>
    </row>
    <row r="16005" spans="1:10" ht="11.25" x14ac:dyDescent="0.15">
      <c r="A16005" s="6" t="s">
        <v>349</v>
      </c>
      <c r="B16005" s="4" t="s">
        <v>174</v>
      </c>
      <c r="C16005" s="4" t="s">
        <v>7</v>
      </c>
      <c r="D16005" s="4" t="s">
        <v>32</v>
      </c>
      <c r="E16005" s="5">
        <v>8.56</v>
      </c>
      <c r="F16005" t="s">
        <v>354</v>
      </c>
    </row>
    <row r="16006" spans="1:10" ht="11.25" x14ac:dyDescent="0.15">
      <c r="A16006" s="6" t="s">
        <v>349</v>
      </c>
      <c r="B16006" s="4" t="s">
        <v>174</v>
      </c>
      <c r="C16006" s="4" t="s">
        <v>7</v>
      </c>
      <c r="D16006" s="4" t="s">
        <v>9</v>
      </c>
      <c r="E16006" s="5">
        <v>10.199999999999999</v>
      </c>
    </row>
    <row r="16007" spans="1:10" ht="11.25" x14ac:dyDescent="0.15">
      <c r="A16007" s="6" t="s">
        <v>349</v>
      </c>
      <c r="B16007" s="4" t="s">
        <v>174</v>
      </c>
      <c r="C16007" s="4" t="s">
        <v>7</v>
      </c>
      <c r="D16007" s="4" t="s">
        <v>9</v>
      </c>
      <c r="E16007" s="5">
        <v>7.76</v>
      </c>
    </row>
    <row r="16008" spans="1:10" ht="11.25" x14ac:dyDescent="0.15">
      <c r="A16008" s="6" t="s">
        <v>349</v>
      </c>
      <c r="B16008" s="4" t="s">
        <v>175</v>
      </c>
      <c r="C16008" s="4" t="s">
        <v>7</v>
      </c>
      <c r="D16008" s="4" t="s">
        <v>32</v>
      </c>
      <c r="E16008" s="5">
        <v>12.08</v>
      </c>
      <c r="F16008" t="s">
        <v>353</v>
      </c>
      <c r="G16008" s="17">
        <f>+E16008+E16009+E16010</f>
        <v>34.880000000000003</v>
      </c>
      <c r="H16008" s="17">
        <f>E16011+E16012</f>
        <v>22.310000000000002</v>
      </c>
      <c r="I16008" s="18">
        <f>+(G16008/4)/(H16008/3)</f>
        <v>1.1725683549977588</v>
      </c>
      <c r="J16008" s="21">
        <f>+(B16008-$L$1)/7</f>
        <v>31</v>
      </c>
    </row>
    <row r="16009" spans="1:10" ht="11.25" x14ac:dyDescent="0.15">
      <c r="A16009" s="6" t="s">
        <v>349</v>
      </c>
      <c r="B16009" s="4" t="s">
        <v>175</v>
      </c>
      <c r="C16009" s="4" t="s">
        <v>7</v>
      </c>
      <c r="D16009" s="4" t="s">
        <v>9</v>
      </c>
      <c r="E16009" s="5">
        <v>14.15</v>
      </c>
    </row>
    <row r="16010" spans="1:10" ht="11.25" x14ac:dyDescent="0.15">
      <c r="A16010" s="6" t="s">
        <v>349</v>
      </c>
      <c r="B16010" s="4" t="s">
        <v>175</v>
      </c>
      <c r="C16010" s="4" t="s">
        <v>7</v>
      </c>
      <c r="D16010" s="4" t="s">
        <v>9</v>
      </c>
      <c r="E16010" s="5">
        <v>8.65</v>
      </c>
    </row>
    <row r="16011" spans="1:10" ht="11.25" x14ac:dyDescent="0.15">
      <c r="A16011" s="6" t="s">
        <v>349</v>
      </c>
      <c r="B16011" s="4" t="s">
        <v>176</v>
      </c>
      <c r="C16011" s="4" t="s">
        <v>7</v>
      </c>
      <c r="D16011" s="4" t="s">
        <v>8</v>
      </c>
      <c r="E16011" s="5">
        <v>13.99</v>
      </c>
      <c r="F16011" t="s">
        <v>354</v>
      </c>
    </row>
    <row r="16012" spans="1:10" ht="11.25" x14ac:dyDescent="0.15">
      <c r="A16012" s="6" t="s">
        <v>349</v>
      </c>
      <c r="B16012" s="4" t="s">
        <v>176</v>
      </c>
      <c r="C16012" s="4" t="s">
        <v>7</v>
      </c>
      <c r="D16012" s="4" t="s">
        <v>32</v>
      </c>
      <c r="E16012" s="5">
        <v>8.32</v>
      </c>
    </row>
    <row r="16013" spans="1:10" ht="11.25" x14ac:dyDescent="0.15">
      <c r="A16013" s="6" t="s">
        <v>349</v>
      </c>
      <c r="B16013" s="4" t="s">
        <v>177</v>
      </c>
      <c r="C16013" s="4" t="s">
        <v>7</v>
      </c>
      <c r="D16013" s="4" t="s">
        <v>32</v>
      </c>
      <c r="E16013" s="5">
        <v>11.49</v>
      </c>
      <c r="F16013" t="s">
        <v>353</v>
      </c>
      <c r="G16013" s="17">
        <f>+E16013+E16014+E16015</f>
        <v>33.96</v>
      </c>
      <c r="H16013" s="17">
        <f>E16016+E16017</f>
        <v>23.27</v>
      </c>
      <c r="I16013" s="18">
        <f>+(G16013/4)/(H16013/3)</f>
        <v>1.0945423291792007</v>
      </c>
      <c r="J16013" s="21">
        <f>+(B16013-$L$1)/7</f>
        <v>32</v>
      </c>
    </row>
    <row r="16014" spans="1:10" ht="11.25" x14ac:dyDescent="0.15">
      <c r="A16014" s="6" t="s">
        <v>349</v>
      </c>
      <c r="B16014" s="4" t="s">
        <v>177</v>
      </c>
      <c r="C16014" s="4" t="s">
        <v>7</v>
      </c>
      <c r="D16014" s="4" t="s">
        <v>14</v>
      </c>
      <c r="E16014" s="5">
        <v>12.48</v>
      </c>
    </row>
    <row r="16015" spans="1:10" ht="11.25" x14ac:dyDescent="0.15">
      <c r="A16015" s="6" t="s">
        <v>349</v>
      </c>
      <c r="B16015" s="4" t="s">
        <v>177</v>
      </c>
      <c r="C16015" s="4" t="s">
        <v>7</v>
      </c>
      <c r="D16015" s="4" t="s">
        <v>14</v>
      </c>
      <c r="E16015" s="5">
        <v>9.99</v>
      </c>
    </row>
    <row r="16016" spans="1:10" ht="11.25" x14ac:dyDescent="0.15">
      <c r="A16016" s="6" t="s">
        <v>349</v>
      </c>
      <c r="B16016" s="4" t="s">
        <v>178</v>
      </c>
      <c r="C16016" s="4" t="s">
        <v>7</v>
      </c>
      <c r="D16016" s="4" t="s">
        <v>32</v>
      </c>
      <c r="E16016" s="5">
        <v>8.2899999999999991</v>
      </c>
      <c r="F16016" t="s">
        <v>354</v>
      </c>
    </row>
    <row r="16017" spans="1:10" ht="11.25" x14ac:dyDescent="0.15">
      <c r="A16017" s="6" t="s">
        <v>349</v>
      </c>
      <c r="B16017" s="4" t="s">
        <v>178</v>
      </c>
      <c r="C16017" s="4" t="s">
        <v>7</v>
      </c>
      <c r="D16017" s="4" t="s">
        <v>9</v>
      </c>
      <c r="E16017" s="5">
        <v>14.98</v>
      </c>
    </row>
    <row r="16018" spans="1:10" ht="11.25" x14ac:dyDescent="0.15">
      <c r="A16018" s="6" t="s">
        <v>349</v>
      </c>
      <c r="B16018" s="4" t="s">
        <v>179</v>
      </c>
      <c r="C16018" s="4" t="s">
        <v>7</v>
      </c>
      <c r="D16018" s="4" t="s">
        <v>32</v>
      </c>
      <c r="E16018" s="5">
        <v>10.72</v>
      </c>
      <c r="F16018" t="s">
        <v>353</v>
      </c>
      <c r="G16018" s="17">
        <f>+E16018+E16019+E16020</f>
        <v>33.260000000000005</v>
      </c>
      <c r="H16018" s="17">
        <f>E16021+E16022</f>
        <v>22.43</v>
      </c>
      <c r="I16018" s="18">
        <f>+(G16018/4)/(H16018/3)</f>
        <v>1.1121266161390997</v>
      </c>
      <c r="J16018" s="21">
        <f>+(B16018-$L$1)/7</f>
        <v>33</v>
      </c>
    </row>
    <row r="16019" spans="1:10" ht="11.25" x14ac:dyDescent="0.15">
      <c r="A16019" s="6" t="s">
        <v>349</v>
      </c>
      <c r="B16019" s="4" t="s">
        <v>179</v>
      </c>
      <c r="C16019" s="4" t="s">
        <v>7</v>
      </c>
      <c r="D16019" s="4" t="s">
        <v>9</v>
      </c>
      <c r="E16019" s="5">
        <v>12.49</v>
      </c>
    </row>
    <row r="16020" spans="1:10" ht="11.25" x14ac:dyDescent="0.15">
      <c r="A16020" s="6" t="s">
        <v>349</v>
      </c>
      <c r="B16020" s="4" t="s">
        <v>179</v>
      </c>
      <c r="C16020" s="4" t="s">
        <v>7</v>
      </c>
      <c r="D16020" s="4" t="s">
        <v>9</v>
      </c>
      <c r="E16020" s="5">
        <v>10.050000000000001</v>
      </c>
    </row>
    <row r="16021" spans="1:10" ht="11.25" x14ac:dyDescent="0.15">
      <c r="A16021" s="6" t="s">
        <v>349</v>
      </c>
      <c r="B16021" s="4" t="s">
        <v>180</v>
      </c>
      <c r="C16021" s="4" t="s">
        <v>7</v>
      </c>
      <c r="D16021" s="4" t="s">
        <v>32</v>
      </c>
      <c r="E16021" s="5">
        <v>8.11</v>
      </c>
      <c r="F16021" t="s">
        <v>354</v>
      </c>
    </row>
    <row r="16022" spans="1:10" ht="11.25" x14ac:dyDescent="0.15">
      <c r="A16022" s="6" t="s">
        <v>349</v>
      </c>
      <c r="B16022" s="4" t="s">
        <v>180</v>
      </c>
      <c r="C16022" s="4" t="s">
        <v>7</v>
      </c>
      <c r="D16022" s="4" t="s">
        <v>14</v>
      </c>
      <c r="E16022" s="5">
        <v>14.32</v>
      </c>
    </row>
    <row r="16023" spans="1:10" ht="11.25" x14ac:dyDescent="0.15">
      <c r="A16023" s="6" t="s">
        <v>349</v>
      </c>
      <c r="B16023" s="4" t="s">
        <v>181</v>
      </c>
      <c r="C16023" s="4" t="s">
        <v>7</v>
      </c>
      <c r="D16023" s="4" t="s">
        <v>8</v>
      </c>
      <c r="E16023" s="5">
        <v>8.93</v>
      </c>
      <c r="F16023" t="s">
        <v>353</v>
      </c>
      <c r="G16023" s="17">
        <f>+E16023+E16024</f>
        <v>22.560000000000002</v>
      </c>
      <c r="H16023" s="17">
        <f>E16026+E16025</f>
        <v>21.03</v>
      </c>
      <c r="I16023" s="18">
        <f>+(G16023/4)/(H16023/3)</f>
        <v>0.80456490727532093</v>
      </c>
      <c r="J16023" s="21">
        <f>+(B16023-$L$1)/7</f>
        <v>34</v>
      </c>
    </row>
    <row r="16024" spans="1:10" ht="11.25" x14ac:dyDescent="0.15">
      <c r="A16024" s="6" t="s">
        <v>349</v>
      </c>
      <c r="B16024" s="4" t="s">
        <v>181</v>
      </c>
      <c r="C16024" s="4" t="s">
        <v>7</v>
      </c>
      <c r="D16024" s="4" t="s">
        <v>14</v>
      </c>
      <c r="E16024" s="5">
        <v>13.63</v>
      </c>
    </row>
    <row r="16025" spans="1:10" ht="11.25" x14ac:dyDescent="0.15">
      <c r="A16025" s="6" t="s">
        <v>349</v>
      </c>
      <c r="B16025" s="4" t="s">
        <v>182</v>
      </c>
      <c r="C16025" s="4" t="s">
        <v>7</v>
      </c>
      <c r="D16025" s="4" t="s">
        <v>32</v>
      </c>
      <c r="E16025" s="5">
        <v>10.119999999999999</v>
      </c>
      <c r="F16025" t="s">
        <v>354</v>
      </c>
    </row>
    <row r="16026" spans="1:10" ht="11.25" x14ac:dyDescent="0.15">
      <c r="A16026" s="6" t="s">
        <v>349</v>
      </c>
      <c r="B16026" s="4" t="s">
        <v>182</v>
      </c>
      <c r="C16026" s="4" t="s">
        <v>7</v>
      </c>
      <c r="D16026" s="4" t="s">
        <v>14</v>
      </c>
      <c r="E16026" s="5">
        <v>10.91</v>
      </c>
    </row>
    <row r="16027" spans="1:10" ht="11.25" x14ac:dyDescent="0.15">
      <c r="A16027" s="6" t="s">
        <v>349</v>
      </c>
      <c r="B16027" s="4" t="s">
        <v>183</v>
      </c>
      <c r="C16027" s="4" t="s">
        <v>7</v>
      </c>
      <c r="D16027" s="4" t="s">
        <v>32</v>
      </c>
      <c r="E16027" s="5">
        <v>11.68</v>
      </c>
      <c r="F16027" t="s">
        <v>353</v>
      </c>
      <c r="G16027" s="17">
        <f>+E16027+E16028+E16029</f>
        <v>32.74</v>
      </c>
      <c r="H16027" s="17">
        <f>E16030+E16031</f>
        <v>23.41</v>
      </c>
      <c r="I16027" s="18">
        <f>+(G16027/4)/(H16027/3)</f>
        <v>1.0489107219137122</v>
      </c>
      <c r="J16027" s="21">
        <f>+(B16027-$L$1)/7</f>
        <v>35</v>
      </c>
    </row>
    <row r="16028" spans="1:10" ht="11.25" x14ac:dyDescent="0.15">
      <c r="A16028" s="6" t="s">
        <v>349</v>
      </c>
      <c r="B16028" s="4" t="s">
        <v>183</v>
      </c>
      <c r="C16028" s="4" t="s">
        <v>7</v>
      </c>
      <c r="D16028" s="4" t="s">
        <v>14</v>
      </c>
      <c r="E16028" s="5">
        <v>11.98</v>
      </c>
    </row>
    <row r="16029" spans="1:10" ht="11.25" x14ac:dyDescent="0.15">
      <c r="A16029" s="6" t="s">
        <v>349</v>
      </c>
      <c r="B16029" s="4" t="s">
        <v>183</v>
      </c>
      <c r="C16029" s="4" t="s">
        <v>7</v>
      </c>
      <c r="D16029" s="4" t="s">
        <v>14</v>
      </c>
      <c r="E16029" s="5">
        <v>9.08</v>
      </c>
    </row>
    <row r="16030" spans="1:10" ht="11.25" x14ac:dyDescent="0.15">
      <c r="A16030" s="6" t="s">
        <v>349</v>
      </c>
      <c r="B16030" s="4" t="s">
        <v>184</v>
      </c>
      <c r="C16030" s="4" t="s">
        <v>7</v>
      </c>
      <c r="D16030" s="4" t="s">
        <v>14</v>
      </c>
      <c r="E16030" s="5">
        <v>8.07</v>
      </c>
      <c r="F16030" t="s">
        <v>354</v>
      </c>
    </row>
    <row r="16031" spans="1:10" ht="11.25" x14ac:dyDescent="0.15">
      <c r="A16031" s="9" t="s">
        <v>349</v>
      </c>
      <c r="B16031" s="4" t="s">
        <v>184</v>
      </c>
      <c r="C16031" s="4" t="s">
        <v>7</v>
      </c>
      <c r="D16031" s="4" t="s">
        <v>9</v>
      </c>
      <c r="E16031" s="5">
        <v>15.34</v>
      </c>
    </row>
    <row r="16032" spans="1:10" ht="11.25" x14ac:dyDescent="0.15">
      <c r="A16032" s="6" t="s">
        <v>349</v>
      </c>
      <c r="B16032" s="4" t="s">
        <v>185</v>
      </c>
      <c r="C16032" s="4" t="s">
        <v>7</v>
      </c>
      <c r="D16032" s="4" t="s">
        <v>9</v>
      </c>
      <c r="E16032" s="5">
        <v>15.2</v>
      </c>
      <c r="F16032" s="13" t="s">
        <v>353</v>
      </c>
      <c r="G16032" s="17">
        <f>+E16032+E16033+E16034</f>
        <v>40.519999999999996</v>
      </c>
      <c r="H16032" s="17">
        <f>E16035+E16036</f>
        <v>24.71</v>
      </c>
      <c r="I16032" s="18">
        <f>+(G16032/4)/(H16032/3)</f>
        <v>1.2298664508296235</v>
      </c>
      <c r="J16032" s="21">
        <f>+(B16032-$L$1)/7</f>
        <v>36</v>
      </c>
    </row>
    <row r="16033" spans="1:10" ht="11.25" x14ac:dyDescent="0.15">
      <c r="A16033" s="6" t="s">
        <v>349</v>
      </c>
      <c r="B16033" s="4" t="s">
        <v>185</v>
      </c>
      <c r="C16033" s="4" t="s">
        <v>7</v>
      </c>
      <c r="D16033" s="4" t="s">
        <v>9</v>
      </c>
      <c r="E16033" s="5">
        <v>11.6</v>
      </c>
      <c r="F16033" s="13"/>
    </row>
    <row r="16034" spans="1:10" ht="11.25" x14ac:dyDescent="0.15">
      <c r="A16034" s="6" t="s">
        <v>349</v>
      </c>
      <c r="B16034" s="4" t="s">
        <v>185</v>
      </c>
      <c r="C16034" s="4" t="s">
        <v>7</v>
      </c>
      <c r="D16034" s="4" t="s">
        <v>29</v>
      </c>
      <c r="E16034" s="5">
        <v>13.72</v>
      </c>
      <c r="F16034" s="13"/>
    </row>
    <row r="16035" spans="1:10" ht="11.25" x14ac:dyDescent="0.15">
      <c r="A16035" s="6" t="s">
        <v>349</v>
      </c>
      <c r="B16035" s="4" t="s">
        <v>186</v>
      </c>
      <c r="C16035" s="4" t="s">
        <v>7</v>
      </c>
      <c r="D16035" s="4" t="s">
        <v>14</v>
      </c>
      <c r="E16035" s="5">
        <v>10.1</v>
      </c>
      <c r="F16035" s="13" t="s">
        <v>354</v>
      </c>
    </row>
    <row r="16036" spans="1:10" ht="11.25" x14ac:dyDescent="0.15">
      <c r="A16036" s="6" t="s">
        <v>349</v>
      </c>
      <c r="B16036" s="4" t="s">
        <v>186</v>
      </c>
      <c r="C16036" s="4" t="s">
        <v>7</v>
      </c>
      <c r="D16036" s="4" t="s">
        <v>29</v>
      </c>
      <c r="E16036" s="5">
        <v>14.61</v>
      </c>
    </row>
    <row r="16037" spans="1:10" ht="11.25" x14ac:dyDescent="0.15">
      <c r="A16037" s="6" t="s">
        <v>349</v>
      </c>
      <c r="B16037" s="4" t="s">
        <v>187</v>
      </c>
      <c r="C16037" s="4" t="s">
        <v>7</v>
      </c>
      <c r="D16037" s="4" t="s">
        <v>14</v>
      </c>
      <c r="E16037" s="5">
        <v>11.81</v>
      </c>
      <c r="F16037" t="s">
        <v>353</v>
      </c>
      <c r="G16037" s="17">
        <f>+E16037+E16038+E16039</f>
        <v>30.68</v>
      </c>
      <c r="H16037" s="17">
        <f>E16040+E16041</f>
        <v>20.25</v>
      </c>
      <c r="I16037" s="18">
        <f>+(G16037/4)/(H16037/3)</f>
        <v>1.1362962962962964</v>
      </c>
      <c r="J16037" s="21">
        <f>+(B16037-$L$1)/7</f>
        <v>37</v>
      </c>
    </row>
    <row r="16038" spans="1:10" ht="11.25" x14ac:dyDescent="0.15">
      <c r="A16038" s="6" t="s">
        <v>349</v>
      </c>
      <c r="B16038" s="4" t="s">
        <v>187</v>
      </c>
      <c r="C16038" s="4" t="s">
        <v>7</v>
      </c>
      <c r="D16038" s="4" t="s">
        <v>14</v>
      </c>
      <c r="E16038" s="5">
        <v>9.17</v>
      </c>
    </row>
    <row r="16039" spans="1:10" ht="11.25" x14ac:dyDescent="0.15">
      <c r="A16039" s="6" t="s">
        <v>349</v>
      </c>
      <c r="B16039" s="4" t="s">
        <v>187</v>
      </c>
      <c r="C16039" s="4" t="s">
        <v>7</v>
      </c>
      <c r="D16039" s="4" t="s">
        <v>29</v>
      </c>
      <c r="E16039" s="5">
        <v>9.6999999999999993</v>
      </c>
    </row>
    <row r="16040" spans="1:10" ht="11.25" x14ac:dyDescent="0.15">
      <c r="A16040" s="6" t="s">
        <v>349</v>
      </c>
      <c r="B16040" s="4" t="s">
        <v>188</v>
      </c>
      <c r="C16040" s="4" t="s">
        <v>7</v>
      </c>
      <c r="D16040" s="4" t="s">
        <v>14</v>
      </c>
      <c r="E16040" s="5">
        <v>5.35</v>
      </c>
      <c r="F16040" t="s">
        <v>354</v>
      </c>
    </row>
    <row r="16041" spans="1:10" ht="11.25" x14ac:dyDescent="0.15">
      <c r="A16041" s="6" t="s">
        <v>349</v>
      </c>
      <c r="B16041" s="4" t="s">
        <v>188</v>
      </c>
      <c r="C16041" s="4" t="s">
        <v>7</v>
      </c>
      <c r="D16041" s="4" t="s">
        <v>9</v>
      </c>
      <c r="E16041" s="5">
        <v>14.9</v>
      </c>
    </row>
    <row r="16042" spans="1:10" ht="11.25" x14ac:dyDescent="0.15">
      <c r="A16042" s="6" t="s">
        <v>349</v>
      </c>
      <c r="B16042" s="4" t="s">
        <v>189</v>
      </c>
      <c r="C16042" s="4" t="s">
        <v>7</v>
      </c>
      <c r="D16042" s="4" t="s">
        <v>14</v>
      </c>
      <c r="E16042" s="5">
        <v>9.9499999999999993</v>
      </c>
      <c r="F16042" t="s">
        <v>353</v>
      </c>
      <c r="G16042" s="17">
        <f>+E16042+E16043+E16044</f>
        <v>30.15</v>
      </c>
      <c r="H16042" s="17">
        <f>E16045+E16046</f>
        <v>21.83</v>
      </c>
      <c r="I16042" s="18">
        <f>+(G16042/4)/(H16042/3)</f>
        <v>1.0358451672010993</v>
      </c>
      <c r="J16042" s="21">
        <f>+(B16042-$L$1)/7</f>
        <v>38</v>
      </c>
    </row>
    <row r="16043" spans="1:10" ht="11.25" x14ac:dyDescent="0.15">
      <c r="A16043" s="6" t="s">
        <v>349</v>
      </c>
      <c r="B16043" s="4" t="s">
        <v>189</v>
      </c>
      <c r="C16043" s="4" t="s">
        <v>7</v>
      </c>
      <c r="D16043" s="4" t="s">
        <v>9</v>
      </c>
      <c r="E16043" s="5">
        <v>11.96</v>
      </c>
    </row>
    <row r="16044" spans="1:10" ht="11.25" x14ac:dyDescent="0.15">
      <c r="A16044" s="6" t="s">
        <v>349</v>
      </c>
      <c r="B16044" s="4" t="s">
        <v>189</v>
      </c>
      <c r="C16044" s="4" t="s">
        <v>7</v>
      </c>
      <c r="D16044" s="4" t="s">
        <v>9</v>
      </c>
      <c r="E16044" s="5">
        <v>8.24</v>
      </c>
    </row>
    <row r="16045" spans="1:10" ht="11.25" x14ac:dyDescent="0.15">
      <c r="A16045" s="6" t="s">
        <v>349</v>
      </c>
      <c r="B16045" s="4" t="s">
        <v>190</v>
      </c>
      <c r="C16045" s="4" t="s">
        <v>7</v>
      </c>
      <c r="D16045" s="4" t="s">
        <v>32</v>
      </c>
      <c r="E16045" s="5">
        <v>7.38</v>
      </c>
      <c r="F16045" t="s">
        <v>354</v>
      </c>
    </row>
    <row r="16046" spans="1:10" ht="11.25" x14ac:dyDescent="0.15">
      <c r="A16046" s="6" t="s">
        <v>349</v>
      </c>
      <c r="B16046" s="4" t="s">
        <v>190</v>
      </c>
      <c r="C16046" s="4" t="s">
        <v>7</v>
      </c>
      <c r="D16046" s="4" t="s">
        <v>9</v>
      </c>
      <c r="E16046" s="5">
        <v>14.45</v>
      </c>
    </row>
    <row r="16047" spans="1:10" ht="11.25" x14ac:dyDescent="0.15">
      <c r="A16047" s="6" t="s">
        <v>349</v>
      </c>
      <c r="B16047" s="4" t="s">
        <v>191</v>
      </c>
      <c r="C16047" s="4" t="s">
        <v>7</v>
      </c>
      <c r="D16047" s="4" t="s">
        <v>14</v>
      </c>
      <c r="E16047" s="5">
        <v>11.4</v>
      </c>
      <c r="F16047" t="s">
        <v>353</v>
      </c>
      <c r="G16047" s="17">
        <f>+E16047+E16048+E16049</f>
        <v>33.57</v>
      </c>
      <c r="H16047" s="17">
        <f>E16050+E16051</f>
        <v>22.810000000000002</v>
      </c>
      <c r="I16047" s="18">
        <f>+(G16047/4)/(H16047/3)</f>
        <v>1.1037921964050854</v>
      </c>
      <c r="J16047" s="21">
        <f>+(B16047-$L$1)/7</f>
        <v>39</v>
      </c>
    </row>
    <row r="16048" spans="1:10" ht="11.25" x14ac:dyDescent="0.15">
      <c r="A16048" s="6" t="s">
        <v>349</v>
      </c>
      <c r="B16048" s="4" t="s">
        <v>191</v>
      </c>
      <c r="C16048" s="4" t="s">
        <v>7</v>
      </c>
      <c r="D16048" s="4" t="s">
        <v>9</v>
      </c>
      <c r="E16048" s="5">
        <v>12.26</v>
      </c>
    </row>
    <row r="16049" spans="1:10" ht="11.25" x14ac:dyDescent="0.15">
      <c r="A16049" s="6" t="s">
        <v>349</v>
      </c>
      <c r="B16049" s="4" t="s">
        <v>191</v>
      </c>
      <c r="C16049" s="4" t="s">
        <v>7</v>
      </c>
      <c r="D16049" s="4" t="s">
        <v>9</v>
      </c>
      <c r="E16049" s="5">
        <v>9.91</v>
      </c>
    </row>
    <row r="16050" spans="1:10" ht="11.25" x14ac:dyDescent="0.15">
      <c r="A16050" s="6" t="s">
        <v>349</v>
      </c>
      <c r="B16050" s="4" t="s">
        <v>192</v>
      </c>
      <c r="C16050" s="4" t="s">
        <v>7</v>
      </c>
      <c r="D16050" s="4" t="s">
        <v>14</v>
      </c>
      <c r="E16050" s="5">
        <v>9.16</v>
      </c>
      <c r="F16050" t="s">
        <v>354</v>
      </c>
    </row>
    <row r="16051" spans="1:10" ht="11.25" x14ac:dyDescent="0.15">
      <c r="A16051" s="6" t="s">
        <v>349</v>
      </c>
      <c r="B16051" s="4" t="s">
        <v>192</v>
      </c>
      <c r="C16051" s="4" t="s">
        <v>7</v>
      </c>
      <c r="D16051" s="4" t="s">
        <v>9</v>
      </c>
      <c r="E16051" s="5">
        <v>13.65</v>
      </c>
    </row>
    <row r="16052" spans="1:10" ht="11.25" x14ac:dyDescent="0.15">
      <c r="A16052" s="6" t="s">
        <v>349</v>
      </c>
      <c r="B16052" s="4" t="s">
        <v>193</v>
      </c>
      <c r="C16052" s="4" t="s">
        <v>7</v>
      </c>
      <c r="D16052" s="4" t="s">
        <v>32</v>
      </c>
      <c r="E16052" s="5">
        <v>10.9</v>
      </c>
      <c r="F16052" t="s">
        <v>353</v>
      </c>
      <c r="G16052" s="17">
        <f>+E16052+E16053+E16054</f>
        <v>33.6</v>
      </c>
      <c r="H16052" s="17">
        <f>E16055+E16056</f>
        <v>18.68</v>
      </c>
      <c r="I16052" s="18">
        <f>+(G16052/4)/(H16052/3)</f>
        <v>1.3490364025695931</v>
      </c>
      <c r="J16052" s="21">
        <f>+(B16052-$L$1)/7</f>
        <v>40</v>
      </c>
    </row>
    <row r="16053" spans="1:10" ht="11.25" x14ac:dyDescent="0.15">
      <c r="A16053" s="6" t="s">
        <v>349</v>
      </c>
      <c r="B16053" s="4" t="s">
        <v>193</v>
      </c>
      <c r="C16053" s="4" t="s">
        <v>7</v>
      </c>
      <c r="D16053" s="4" t="s">
        <v>14</v>
      </c>
      <c r="E16053" s="5">
        <v>9.91</v>
      </c>
    </row>
    <row r="16054" spans="1:10" ht="11.25" x14ac:dyDescent="0.15">
      <c r="A16054" s="6" t="s">
        <v>349</v>
      </c>
      <c r="B16054" s="4" t="s">
        <v>193</v>
      </c>
      <c r="C16054" s="4" t="s">
        <v>7</v>
      </c>
      <c r="D16054" s="4" t="s">
        <v>9</v>
      </c>
      <c r="E16054" s="5">
        <v>12.79</v>
      </c>
    </row>
    <row r="16055" spans="1:10" ht="11.25" x14ac:dyDescent="0.15">
      <c r="A16055" s="6" t="s">
        <v>349</v>
      </c>
      <c r="B16055" s="4" t="s">
        <v>194</v>
      </c>
      <c r="C16055" s="4" t="s">
        <v>7</v>
      </c>
      <c r="D16055" s="4" t="s">
        <v>32</v>
      </c>
      <c r="E16055" s="5">
        <v>6.63</v>
      </c>
      <c r="F16055" t="s">
        <v>354</v>
      </c>
    </row>
    <row r="16056" spans="1:10" ht="11.25" x14ac:dyDescent="0.15">
      <c r="A16056" s="6" t="s">
        <v>349</v>
      </c>
      <c r="B16056" s="4" t="s">
        <v>194</v>
      </c>
      <c r="C16056" s="4" t="s">
        <v>7</v>
      </c>
      <c r="D16056" s="4" t="s">
        <v>9</v>
      </c>
      <c r="E16056" s="5">
        <v>12.05</v>
      </c>
    </row>
    <row r="16057" spans="1:10" ht="11.25" x14ac:dyDescent="0.15">
      <c r="A16057" s="6" t="s">
        <v>349</v>
      </c>
      <c r="B16057" s="4" t="s">
        <v>195</v>
      </c>
      <c r="C16057" s="4" t="s">
        <v>7</v>
      </c>
      <c r="D16057" s="4" t="s">
        <v>32</v>
      </c>
      <c r="E16057" s="5">
        <v>9.9499999999999993</v>
      </c>
      <c r="F16057" s="13" t="s">
        <v>353</v>
      </c>
      <c r="G16057" s="17">
        <f>+E16057+E16058+E16059</f>
        <v>30.7</v>
      </c>
      <c r="H16057" s="17">
        <f>E16060+E16061</f>
        <v>20.79</v>
      </c>
      <c r="I16057" s="18">
        <f>+(G16057/4)/(H16057/3)</f>
        <v>1.1075036075036075</v>
      </c>
      <c r="J16057" s="21">
        <f>+(B16057-$L$1)/7</f>
        <v>41</v>
      </c>
    </row>
    <row r="16058" spans="1:10" ht="11.25" x14ac:dyDescent="0.15">
      <c r="A16058" s="6" t="s">
        <v>349</v>
      </c>
      <c r="B16058" s="4" t="s">
        <v>195</v>
      </c>
      <c r="C16058" s="4" t="s">
        <v>7</v>
      </c>
      <c r="D16058" s="4" t="s">
        <v>9</v>
      </c>
      <c r="E16058" s="5">
        <v>12.73</v>
      </c>
      <c r="F16058" s="13"/>
    </row>
    <row r="16059" spans="1:10" ht="11.25" x14ac:dyDescent="0.15">
      <c r="A16059" s="6" t="s">
        <v>349</v>
      </c>
      <c r="B16059" s="4" t="s">
        <v>195</v>
      </c>
      <c r="C16059" s="4" t="s">
        <v>7</v>
      </c>
      <c r="D16059" s="4" t="s">
        <v>9</v>
      </c>
      <c r="E16059" s="5">
        <v>8.02</v>
      </c>
      <c r="F16059" s="13"/>
    </row>
    <row r="16060" spans="1:10" ht="11.25" x14ac:dyDescent="0.15">
      <c r="A16060" s="6" t="s">
        <v>349</v>
      </c>
      <c r="B16060" s="4" t="s">
        <v>196</v>
      </c>
      <c r="C16060" s="4" t="s">
        <v>7</v>
      </c>
      <c r="D16060" s="4" t="s">
        <v>32</v>
      </c>
      <c r="E16060" s="5">
        <v>7.77</v>
      </c>
      <c r="F16060" s="13" t="s">
        <v>354</v>
      </c>
    </row>
    <row r="16061" spans="1:10" ht="11.25" x14ac:dyDescent="0.15">
      <c r="A16061" s="6" t="s">
        <v>349</v>
      </c>
      <c r="B16061" s="4" t="s">
        <v>196</v>
      </c>
      <c r="C16061" s="4" t="s">
        <v>7</v>
      </c>
      <c r="D16061" s="4" t="s">
        <v>9</v>
      </c>
      <c r="E16061" s="5">
        <v>13.02</v>
      </c>
    </row>
    <row r="16062" spans="1:10" ht="11.25" x14ac:dyDescent="0.15">
      <c r="A16062" s="6" t="s">
        <v>349</v>
      </c>
      <c r="B16062" s="4" t="s">
        <v>197</v>
      </c>
      <c r="C16062" s="4" t="s">
        <v>7</v>
      </c>
      <c r="D16062" s="4" t="s">
        <v>8</v>
      </c>
      <c r="E16062" s="5">
        <v>6.98</v>
      </c>
      <c r="F16062" t="s">
        <v>353</v>
      </c>
      <c r="G16062" s="17">
        <f>+E16062+E16063+E16064</f>
        <v>29.200000000000003</v>
      </c>
      <c r="H16062" s="17">
        <f>E16065+E16066</f>
        <v>20.79</v>
      </c>
      <c r="I16062" s="18">
        <f>+(G16062/4)/(H16062/3)</f>
        <v>1.0533910533910535</v>
      </c>
      <c r="J16062" s="21">
        <f>+(B16062-$L$1)/7</f>
        <v>42</v>
      </c>
    </row>
    <row r="16063" spans="1:10" ht="11.25" x14ac:dyDescent="0.15">
      <c r="A16063" s="6" t="s">
        <v>349</v>
      </c>
      <c r="B16063" s="4" t="s">
        <v>197</v>
      </c>
      <c r="C16063" s="4" t="s">
        <v>7</v>
      </c>
      <c r="D16063" s="4" t="s">
        <v>32</v>
      </c>
      <c r="E16063" s="5">
        <v>7.15</v>
      </c>
    </row>
    <row r="16064" spans="1:10" ht="11.25" x14ac:dyDescent="0.15">
      <c r="A16064" s="6" t="s">
        <v>349</v>
      </c>
      <c r="B16064" s="4" t="s">
        <v>197</v>
      </c>
      <c r="C16064" s="4" t="s">
        <v>7</v>
      </c>
      <c r="D16064" s="4" t="s">
        <v>9</v>
      </c>
      <c r="E16064" s="5">
        <v>15.07</v>
      </c>
    </row>
    <row r="16065" spans="1:10" ht="11.25" x14ac:dyDescent="0.15">
      <c r="A16065" s="6" t="s">
        <v>349</v>
      </c>
      <c r="B16065" s="4" t="s">
        <v>198</v>
      </c>
      <c r="C16065" s="4" t="s">
        <v>7</v>
      </c>
      <c r="D16065" s="4" t="s">
        <v>32</v>
      </c>
      <c r="E16065" s="5">
        <v>6.92</v>
      </c>
      <c r="F16065" t="s">
        <v>354</v>
      </c>
    </row>
    <row r="16066" spans="1:10" ht="11.25" x14ac:dyDescent="0.15">
      <c r="A16066" s="6" t="s">
        <v>349</v>
      </c>
      <c r="B16066" s="4" t="s">
        <v>198</v>
      </c>
      <c r="C16066" s="4" t="s">
        <v>7</v>
      </c>
      <c r="D16066" s="4" t="s">
        <v>9</v>
      </c>
      <c r="E16066" s="5">
        <v>13.87</v>
      </c>
    </row>
    <row r="16067" spans="1:10" ht="11.25" x14ac:dyDescent="0.15">
      <c r="A16067" s="6" t="s">
        <v>349</v>
      </c>
      <c r="B16067" s="4" t="s">
        <v>199</v>
      </c>
      <c r="C16067" s="4" t="s">
        <v>7</v>
      </c>
      <c r="D16067" s="4" t="s">
        <v>9</v>
      </c>
      <c r="E16067" s="5">
        <v>12.15</v>
      </c>
      <c r="F16067" t="s">
        <v>353</v>
      </c>
      <c r="G16067" s="17">
        <f>+E16067+E16068+E16069</f>
        <v>31.01</v>
      </c>
      <c r="H16067" s="17">
        <f>E16070+E16071</f>
        <v>26.04</v>
      </c>
      <c r="I16067" s="18">
        <f>+(G16067/4)/(H16067/3)</f>
        <v>0.89314516129032262</v>
      </c>
      <c r="J16067" s="21">
        <f>+(B16067-$L$1)/7</f>
        <v>43</v>
      </c>
    </row>
    <row r="16068" spans="1:10" ht="11.25" x14ac:dyDescent="0.15">
      <c r="A16068" s="6" t="s">
        <v>349</v>
      </c>
      <c r="B16068" s="4" t="s">
        <v>199</v>
      </c>
      <c r="C16068" s="4" t="s">
        <v>7</v>
      </c>
      <c r="D16068" s="4" t="s">
        <v>9</v>
      </c>
      <c r="E16068" s="5">
        <v>8.3800000000000008</v>
      </c>
    </row>
    <row r="16069" spans="1:10" ht="11.25" x14ac:dyDescent="0.15">
      <c r="A16069" s="6" t="s">
        <v>349</v>
      </c>
      <c r="B16069" s="4" t="s">
        <v>199</v>
      </c>
      <c r="C16069" s="4" t="s">
        <v>7</v>
      </c>
      <c r="D16069" s="4" t="s">
        <v>29</v>
      </c>
      <c r="E16069" s="5">
        <v>10.48</v>
      </c>
    </row>
    <row r="16070" spans="1:10" ht="11.25" x14ac:dyDescent="0.15">
      <c r="A16070" s="6" t="s">
        <v>349</v>
      </c>
      <c r="B16070" s="4" t="s">
        <v>201</v>
      </c>
      <c r="C16070" s="4" t="s">
        <v>7</v>
      </c>
      <c r="D16070" s="4" t="s">
        <v>8</v>
      </c>
      <c r="E16070" s="5">
        <v>13.06</v>
      </c>
      <c r="F16070" t="s">
        <v>354</v>
      </c>
    </row>
    <row r="16071" spans="1:10" ht="11.25" x14ac:dyDescent="0.15">
      <c r="A16071" s="6" t="s">
        <v>349</v>
      </c>
      <c r="B16071" s="4" t="s">
        <v>201</v>
      </c>
      <c r="C16071" s="4" t="s">
        <v>7</v>
      </c>
      <c r="D16071" s="4" t="s">
        <v>9</v>
      </c>
      <c r="E16071" s="5">
        <v>12.98</v>
      </c>
    </row>
    <row r="16072" spans="1:10" ht="11.25" x14ac:dyDescent="0.15">
      <c r="A16072" s="6" t="s">
        <v>349</v>
      </c>
      <c r="B16072" s="4" t="s">
        <v>202</v>
      </c>
      <c r="C16072" s="4" t="s">
        <v>7</v>
      </c>
      <c r="D16072" s="4" t="s">
        <v>9</v>
      </c>
      <c r="E16072" s="5">
        <v>16.3</v>
      </c>
      <c r="F16072" t="s">
        <v>353</v>
      </c>
      <c r="G16072" s="17">
        <f>+E16072+E16073</f>
        <v>28.57</v>
      </c>
      <c r="H16072" s="17">
        <f>E16075+E16074</f>
        <v>22.04</v>
      </c>
      <c r="I16072" s="18">
        <f>+(G16072/4)/(H16072/3)</f>
        <v>0.9722096188747732</v>
      </c>
      <c r="J16072" s="21">
        <f>+(B16072-$L$1)/7</f>
        <v>44</v>
      </c>
    </row>
    <row r="16073" spans="1:10" ht="11.25" x14ac:dyDescent="0.15">
      <c r="A16073" s="6" t="s">
        <v>349</v>
      </c>
      <c r="B16073" s="4" t="s">
        <v>202</v>
      </c>
      <c r="C16073" s="4" t="s">
        <v>7</v>
      </c>
      <c r="D16073" s="4" t="s">
        <v>29</v>
      </c>
      <c r="E16073" s="5">
        <v>12.27</v>
      </c>
    </row>
    <row r="16074" spans="1:10" ht="11.25" x14ac:dyDescent="0.15">
      <c r="A16074" s="6" t="s">
        <v>349</v>
      </c>
      <c r="B16074" s="4" t="s">
        <v>203</v>
      </c>
      <c r="C16074" s="4" t="s">
        <v>7</v>
      </c>
      <c r="D16074" s="4" t="s">
        <v>8</v>
      </c>
      <c r="E16074" s="5">
        <v>7.42</v>
      </c>
      <c r="F16074" t="s">
        <v>354</v>
      </c>
    </row>
    <row r="16075" spans="1:10" ht="11.25" x14ac:dyDescent="0.15">
      <c r="A16075" s="6" t="s">
        <v>349</v>
      </c>
      <c r="B16075" s="4" t="s">
        <v>203</v>
      </c>
      <c r="C16075" s="4" t="s">
        <v>7</v>
      </c>
      <c r="D16075" s="4" t="s">
        <v>9</v>
      </c>
      <c r="E16075" s="5">
        <v>14.62</v>
      </c>
    </row>
    <row r="16076" spans="1:10" ht="11.25" x14ac:dyDescent="0.15">
      <c r="A16076" s="6" t="s">
        <v>349</v>
      </c>
      <c r="B16076" s="4" t="s">
        <v>205</v>
      </c>
      <c r="C16076" s="4" t="s">
        <v>7</v>
      </c>
      <c r="D16076" s="4" t="s">
        <v>8</v>
      </c>
      <c r="E16076" s="5">
        <v>10.47</v>
      </c>
      <c r="F16076" t="s">
        <v>353</v>
      </c>
      <c r="G16076" s="17">
        <f>+E16076+E16077+E16078</f>
        <v>30.200000000000003</v>
      </c>
      <c r="H16076" s="17">
        <f>E16079+E16080</f>
        <v>19.05</v>
      </c>
      <c r="I16076" s="18">
        <f>+(G16076/4)/(H16076/3)</f>
        <v>1.188976377952756</v>
      </c>
      <c r="J16076" s="21">
        <f>+(B16076-$L$1)/7</f>
        <v>45</v>
      </c>
    </row>
    <row r="16077" spans="1:10" ht="11.25" x14ac:dyDescent="0.15">
      <c r="A16077" s="9" t="s">
        <v>349</v>
      </c>
      <c r="B16077" s="4" t="s">
        <v>205</v>
      </c>
      <c r="C16077" s="4" t="s">
        <v>7</v>
      </c>
      <c r="D16077" s="4" t="s">
        <v>32</v>
      </c>
      <c r="E16077" s="5">
        <v>11.56</v>
      </c>
    </row>
    <row r="16078" spans="1:10" ht="11.25" x14ac:dyDescent="0.15">
      <c r="A16078" s="6" t="s">
        <v>349</v>
      </c>
      <c r="B16078" s="4" t="s">
        <v>205</v>
      </c>
      <c r="C16078" s="4" t="s">
        <v>7</v>
      </c>
      <c r="D16078" s="4" t="s">
        <v>32</v>
      </c>
      <c r="E16078" s="5">
        <v>8.17</v>
      </c>
    </row>
    <row r="16079" spans="1:10" ht="11.25" x14ac:dyDescent="0.15">
      <c r="A16079" s="6" t="s">
        <v>349</v>
      </c>
      <c r="B16079" s="4" t="s">
        <v>206</v>
      </c>
      <c r="C16079" s="4" t="s">
        <v>7</v>
      </c>
      <c r="D16079" s="4" t="s">
        <v>32</v>
      </c>
      <c r="E16079" s="5">
        <v>6.3</v>
      </c>
      <c r="F16079" t="s">
        <v>354</v>
      </c>
    </row>
    <row r="16080" spans="1:10" ht="11.25" x14ac:dyDescent="0.15">
      <c r="A16080" s="6" t="s">
        <v>349</v>
      </c>
      <c r="B16080" s="4" t="s">
        <v>206</v>
      </c>
      <c r="C16080" s="4" t="s">
        <v>7</v>
      </c>
      <c r="D16080" s="4" t="s">
        <v>9</v>
      </c>
      <c r="E16080" s="5">
        <v>12.75</v>
      </c>
    </row>
    <row r="16081" spans="1:10" ht="11.25" x14ac:dyDescent="0.15">
      <c r="A16081" s="6" t="s">
        <v>349</v>
      </c>
      <c r="B16081" s="4" t="s">
        <v>207</v>
      </c>
      <c r="C16081" s="4" t="s">
        <v>7</v>
      </c>
      <c r="D16081" s="4" t="s">
        <v>14</v>
      </c>
      <c r="E16081" s="5">
        <v>11.51</v>
      </c>
      <c r="F16081" t="s">
        <v>353</v>
      </c>
      <c r="G16081" s="17">
        <f>+E16081+E16082+E16083</f>
        <v>33.090000000000003</v>
      </c>
      <c r="H16081" s="17">
        <f>E16084+E16085</f>
        <v>20.54</v>
      </c>
      <c r="I16081" s="18">
        <f>+(G16081/4)/(H16081/3)</f>
        <v>1.2082521908471278</v>
      </c>
      <c r="J16081" s="21">
        <f>+(B16081-$L$1)/7</f>
        <v>46</v>
      </c>
    </row>
    <row r="16082" spans="1:10" ht="11.25" x14ac:dyDescent="0.15">
      <c r="A16082" s="6" t="s">
        <v>349</v>
      </c>
      <c r="B16082" s="4" t="s">
        <v>207</v>
      </c>
      <c r="C16082" s="4" t="s">
        <v>7</v>
      </c>
      <c r="D16082" s="4" t="s">
        <v>9</v>
      </c>
      <c r="E16082" s="5">
        <v>12.03</v>
      </c>
    </row>
    <row r="16083" spans="1:10" ht="11.25" x14ac:dyDescent="0.15">
      <c r="A16083" s="6" t="s">
        <v>349</v>
      </c>
      <c r="B16083" s="4" t="s">
        <v>207</v>
      </c>
      <c r="C16083" s="4" t="s">
        <v>7</v>
      </c>
      <c r="D16083" s="4" t="s">
        <v>9</v>
      </c>
      <c r="E16083" s="5">
        <v>9.5500000000000007</v>
      </c>
    </row>
    <row r="16084" spans="1:10" ht="11.25" x14ac:dyDescent="0.15">
      <c r="A16084" s="6" t="s">
        <v>349</v>
      </c>
      <c r="B16084" s="4" t="s">
        <v>208</v>
      </c>
      <c r="C16084" s="4" t="s">
        <v>7</v>
      </c>
      <c r="D16084" s="4" t="s">
        <v>32</v>
      </c>
      <c r="E16084" s="5">
        <v>7.55</v>
      </c>
      <c r="F16084" t="s">
        <v>354</v>
      </c>
    </row>
    <row r="16085" spans="1:10" ht="11.25" x14ac:dyDescent="0.15">
      <c r="A16085" s="6" t="s">
        <v>349</v>
      </c>
      <c r="B16085" s="4" t="s">
        <v>208</v>
      </c>
      <c r="C16085" s="4" t="s">
        <v>7</v>
      </c>
      <c r="D16085" s="4" t="s">
        <v>9</v>
      </c>
      <c r="E16085" s="5">
        <v>12.99</v>
      </c>
    </row>
    <row r="16086" spans="1:10" ht="11.25" x14ac:dyDescent="0.15">
      <c r="A16086" s="6" t="s">
        <v>349</v>
      </c>
      <c r="B16086" s="4" t="s">
        <v>209</v>
      </c>
      <c r="C16086" s="4" t="s">
        <v>7</v>
      </c>
      <c r="D16086" s="4" t="s">
        <v>32</v>
      </c>
      <c r="E16086" s="5">
        <v>12.96</v>
      </c>
      <c r="F16086" s="13" t="s">
        <v>353</v>
      </c>
      <c r="G16086" s="17">
        <f>+E16086+E16087+E16088</f>
        <v>33.21</v>
      </c>
      <c r="H16086" s="17">
        <f>E16089+E16090</f>
        <v>22.28</v>
      </c>
      <c r="I16086" s="18">
        <f>+(G16086/4)/(H16086/3)</f>
        <v>1.117930879712747</v>
      </c>
      <c r="J16086" s="21">
        <f>+(B16086-$L$1)/7</f>
        <v>47</v>
      </c>
    </row>
    <row r="16087" spans="1:10" ht="11.25" x14ac:dyDescent="0.15">
      <c r="A16087" s="6" t="s">
        <v>349</v>
      </c>
      <c r="B16087" s="4" t="s">
        <v>209</v>
      </c>
      <c r="C16087" s="4" t="s">
        <v>7</v>
      </c>
      <c r="D16087" s="4" t="s">
        <v>9</v>
      </c>
      <c r="E16087" s="5">
        <v>12.75</v>
      </c>
      <c r="F16087" s="13"/>
    </row>
    <row r="16088" spans="1:10" ht="11.25" x14ac:dyDescent="0.15">
      <c r="A16088" s="6" t="s">
        <v>349</v>
      </c>
      <c r="B16088" s="4" t="s">
        <v>209</v>
      </c>
      <c r="C16088" s="4" t="s">
        <v>7</v>
      </c>
      <c r="D16088" s="4" t="s">
        <v>9</v>
      </c>
      <c r="E16088" s="5">
        <v>7.5</v>
      </c>
      <c r="F16088" s="13"/>
    </row>
    <row r="16089" spans="1:10" ht="11.25" x14ac:dyDescent="0.15">
      <c r="A16089" s="6" t="s">
        <v>349</v>
      </c>
      <c r="B16089" s="4" t="s">
        <v>210</v>
      </c>
      <c r="C16089" s="4" t="s">
        <v>7</v>
      </c>
      <c r="D16089" s="4" t="s">
        <v>32</v>
      </c>
      <c r="E16089" s="5">
        <v>8.51</v>
      </c>
      <c r="F16089" s="13" t="s">
        <v>354</v>
      </c>
    </row>
    <row r="16090" spans="1:10" ht="11.25" x14ac:dyDescent="0.15">
      <c r="A16090" s="6" t="s">
        <v>349</v>
      </c>
      <c r="B16090" s="4" t="s">
        <v>210</v>
      </c>
      <c r="C16090" s="4" t="s">
        <v>7</v>
      </c>
      <c r="D16090" s="4" t="s">
        <v>9</v>
      </c>
      <c r="E16090" s="5">
        <v>13.77</v>
      </c>
      <c r="F16090" s="13"/>
    </row>
    <row r="16091" spans="1:10" ht="11.25" x14ac:dyDescent="0.15">
      <c r="A16091" s="6" t="s">
        <v>349</v>
      </c>
      <c r="B16091" s="4" t="s">
        <v>211</v>
      </c>
      <c r="C16091" s="4" t="s">
        <v>7</v>
      </c>
      <c r="D16091" s="4" t="s">
        <v>14</v>
      </c>
      <c r="E16091" s="5">
        <v>13.97</v>
      </c>
      <c r="F16091" s="13" t="s">
        <v>353</v>
      </c>
      <c r="G16091" s="17">
        <f>+E16091+E16092+E16093</f>
        <v>40.270000000000003</v>
      </c>
      <c r="H16091" s="17">
        <f>E16094+E16095</f>
        <v>21.13</v>
      </c>
      <c r="I16091" s="18">
        <f>+(G16091/4)/(H16091/3)</f>
        <v>1.4293658305726458</v>
      </c>
      <c r="J16091" s="21">
        <f>+(B16091-$L$1)/7</f>
        <v>48</v>
      </c>
    </row>
    <row r="16092" spans="1:10" ht="11.25" x14ac:dyDescent="0.15">
      <c r="A16092" s="6" t="s">
        <v>349</v>
      </c>
      <c r="B16092" s="4" t="s">
        <v>211</v>
      </c>
      <c r="C16092" s="4" t="s">
        <v>7</v>
      </c>
      <c r="D16092" s="4" t="s">
        <v>14</v>
      </c>
      <c r="E16092" s="5">
        <v>13.13</v>
      </c>
      <c r="F16092" s="13"/>
    </row>
    <row r="16093" spans="1:10" ht="11.25" x14ac:dyDescent="0.15">
      <c r="A16093" s="6" t="s">
        <v>349</v>
      </c>
      <c r="B16093" s="4" t="s">
        <v>211</v>
      </c>
      <c r="C16093" s="4" t="s">
        <v>7</v>
      </c>
      <c r="D16093" s="4" t="s">
        <v>9</v>
      </c>
      <c r="E16093" s="5">
        <v>13.17</v>
      </c>
      <c r="F16093" s="13"/>
    </row>
    <row r="16094" spans="1:10" ht="11.25" x14ac:dyDescent="0.15">
      <c r="A16094" s="6" t="s">
        <v>349</v>
      </c>
      <c r="B16094" s="4" t="s">
        <v>212</v>
      </c>
      <c r="C16094" s="4" t="s">
        <v>7</v>
      </c>
      <c r="D16094" s="4" t="s">
        <v>32</v>
      </c>
      <c r="E16094" s="5">
        <v>7.28</v>
      </c>
      <c r="F16094" s="13" t="s">
        <v>354</v>
      </c>
    </row>
    <row r="16095" spans="1:10" ht="11.25" x14ac:dyDescent="0.15">
      <c r="A16095" s="6" t="s">
        <v>349</v>
      </c>
      <c r="B16095" s="4" t="s">
        <v>212</v>
      </c>
      <c r="C16095" s="4" t="s">
        <v>7</v>
      </c>
      <c r="D16095" s="4" t="s">
        <v>9</v>
      </c>
      <c r="E16095" s="5">
        <v>13.85</v>
      </c>
    </row>
    <row r="16096" spans="1:10" ht="11.25" x14ac:dyDescent="0.15">
      <c r="A16096" s="6" t="s">
        <v>349</v>
      </c>
      <c r="B16096" s="4" t="s">
        <v>213</v>
      </c>
      <c r="C16096" s="4" t="s">
        <v>7</v>
      </c>
      <c r="D16096" s="4" t="s">
        <v>32</v>
      </c>
      <c r="E16096" s="5">
        <v>11.01</v>
      </c>
      <c r="F16096" t="s">
        <v>353</v>
      </c>
      <c r="G16096" s="17">
        <f>+E16096+E16097+E16098</f>
        <v>31.03</v>
      </c>
      <c r="H16096" s="17">
        <f>E16099+E16100</f>
        <v>26.04</v>
      </c>
      <c r="I16096" s="18">
        <f>+(G16096/4)/(H16096/3)</f>
        <v>0.89372119815668205</v>
      </c>
      <c r="J16096" s="21">
        <f>+(B16096-$L$1)/7</f>
        <v>49</v>
      </c>
    </row>
    <row r="16097" spans="1:10" ht="11.25" x14ac:dyDescent="0.15">
      <c r="A16097" s="6" t="s">
        <v>349</v>
      </c>
      <c r="B16097" s="4" t="s">
        <v>213</v>
      </c>
      <c r="C16097" s="4" t="s">
        <v>7</v>
      </c>
      <c r="D16097" s="4" t="s">
        <v>9</v>
      </c>
      <c r="E16097" s="5">
        <v>11.81</v>
      </c>
    </row>
    <row r="16098" spans="1:10" ht="11.25" x14ac:dyDescent="0.15">
      <c r="A16098" s="6" t="s">
        <v>349</v>
      </c>
      <c r="B16098" s="4" t="s">
        <v>213</v>
      </c>
      <c r="C16098" s="4" t="s">
        <v>7</v>
      </c>
      <c r="D16098" s="4" t="s">
        <v>9</v>
      </c>
      <c r="E16098" s="5">
        <v>8.2100000000000009</v>
      </c>
    </row>
    <row r="16099" spans="1:10" ht="11.25" x14ac:dyDescent="0.15">
      <c r="A16099" s="6" t="s">
        <v>349</v>
      </c>
      <c r="B16099" s="4" t="s">
        <v>214</v>
      </c>
      <c r="C16099" s="4" t="s">
        <v>7</v>
      </c>
      <c r="D16099" s="4" t="s">
        <v>32</v>
      </c>
      <c r="E16099" s="5">
        <v>12.72</v>
      </c>
      <c r="F16099" t="s">
        <v>354</v>
      </c>
    </row>
    <row r="16100" spans="1:10" ht="11.25" x14ac:dyDescent="0.15">
      <c r="A16100" s="6" t="s">
        <v>349</v>
      </c>
      <c r="B16100" s="4" t="s">
        <v>214</v>
      </c>
      <c r="C16100" s="4" t="s">
        <v>7</v>
      </c>
      <c r="D16100" s="4" t="s">
        <v>9</v>
      </c>
      <c r="E16100" s="5">
        <v>13.32</v>
      </c>
    </row>
    <row r="16101" spans="1:10" ht="11.25" x14ac:dyDescent="0.15">
      <c r="A16101" s="6" t="s">
        <v>349</v>
      </c>
      <c r="B16101" s="4" t="s">
        <v>215</v>
      </c>
      <c r="C16101" s="4" t="s">
        <v>7</v>
      </c>
      <c r="D16101" s="4" t="s">
        <v>32</v>
      </c>
      <c r="E16101" s="5">
        <v>9.0299999999999994</v>
      </c>
      <c r="F16101" t="s">
        <v>353</v>
      </c>
      <c r="G16101" s="17">
        <f>+E16101+E16102+E16103+E16104</f>
        <v>27.32</v>
      </c>
      <c r="H16101" s="17">
        <f>E16106+E16105</f>
        <v>15.61</v>
      </c>
      <c r="I16101" s="18">
        <f>+(G16101/4)/(H16101/3)</f>
        <v>1.3126201153106982</v>
      </c>
      <c r="J16101" s="21">
        <f>+(B16101-$L$1)/7</f>
        <v>50</v>
      </c>
    </row>
    <row r="16102" spans="1:10" ht="11.25" x14ac:dyDescent="0.15">
      <c r="A16102" s="6" t="s">
        <v>349</v>
      </c>
      <c r="B16102" s="4" t="s">
        <v>215</v>
      </c>
      <c r="C16102" s="4" t="s">
        <v>7</v>
      </c>
      <c r="D16102" s="4" t="s">
        <v>9</v>
      </c>
      <c r="E16102" s="5">
        <v>10.6</v>
      </c>
    </row>
    <row r="16103" spans="1:10" ht="11.25" x14ac:dyDescent="0.15">
      <c r="A16103" s="6" t="s">
        <v>349</v>
      </c>
      <c r="B16103" s="4" t="s">
        <v>215</v>
      </c>
      <c r="C16103" s="4" t="s">
        <v>7</v>
      </c>
      <c r="D16103" s="4" t="s">
        <v>9</v>
      </c>
      <c r="E16103" s="5">
        <v>6.53</v>
      </c>
    </row>
    <row r="16104" spans="1:10" ht="11.25" x14ac:dyDescent="0.15">
      <c r="A16104" s="6" t="s">
        <v>349</v>
      </c>
      <c r="B16104" s="4" t="s">
        <v>215</v>
      </c>
      <c r="C16104" s="4" t="s">
        <v>7</v>
      </c>
      <c r="D16104" s="4" t="s">
        <v>29</v>
      </c>
      <c r="E16104" s="5">
        <v>1.1599999999999999</v>
      </c>
    </row>
    <row r="16105" spans="1:10" ht="11.25" x14ac:dyDescent="0.15">
      <c r="A16105" s="6" t="s">
        <v>349</v>
      </c>
      <c r="B16105" s="4" t="s">
        <v>216</v>
      </c>
      <c r="C16105" s="4" t="s">
        <v>7</v>
      </c>
      <c r="D16105" s="4" t="s">
        <v>32</v>
      </c>
      <c r="E16105" s="5">
        <v>5.96</v>
      </c>
      <c r="F16105" t="s">
        <v>354</v>
      </c>
    </row>
    <row r="16106" spans="1:10" ht="11.25" x14ac:dyDescent="0.15">
      <c r="A16106" s="6" t="s">
        <v>349</v>
      </c>
      <c r="B16106" s="4" t="s">
        <v>216</v>
      </c>
      <c r="C16106" s="4" t="s">
        <v>7</v>
      </c>
      <c r="D16106" s="4" t="s">
        <v>9</v>
      </c>
      <c r="E16106" s="5">
        <v>9.65</v>
      </c>
    </row>
    <row r="16107" spans="1:10" ht="11.25" x14ac:dyDescent="0.15">
      <c r="A16107" s="6" t="s">
        <v>349</v>
      </c>
      <c r="B16107" s="4" t="s">
        <v>217</v>
      </c>
      <c r="C16107" s="4" t="s">
        <v>7</v>
      </c>
      <c r="D16107" s="4" t="s">
        <v>32</v>
      </c>
      <c r="E16107" s="5">
        <v>9.84</v>
      </c>
      <c r="F16107" t="s">
        <v>353</v>
      </c>
      <c r="G16107" s="17">
        <f>+E16107+E16108+E16109</f>
        <v>23.77</v>
      </c>
      <c r="H16107" s="17">
        <f>E16110+E16111</f>
        <v>19.34</v>
      </c>
      <c r="I16107" s="18">
        <f>+(G16107/4)/(H16107/3)</f>
        <v>0.92179420889348507</v>
      </c>
      <c r="J16107" s="21">
        <f>+(B16107-$L$1)/7</f>
        <v>51</v>
      </c>
    </row>
    <row r="16108" spans="1:10" ht="11.25" x14ac:dyDescent="0.15">
      <c r="A16108" s="6" t="s">
        <v>349</v>
      </c>
      <c r="B16108" s="4" t="s">
        <v>217</v>
      </c>
      <c r="C16108" s="4" t="s">
        <v>7</v>
      </c>
      <c r="D16108" s="4" t="s">
        <v>14</v>
      </c>
      <c r="E16108" s="5">
        <v>10.63</v>
      </c>
    </row>
    <row r="16109" spans="1:10" ht="11.25" x14ac:dyDescent="0.15">
      <c r="A16109" s="6" t="s">
        <v>349</v>
      </c>
      <c r="B16109" s="4" t="s">
        <v>217</v>
      </c>
      <c r="C16109" s="4" t="s">
        <v>7</v>
      </c>
      <c r="D16109" s="4" t="s">
        <v>9</v>
      </c>
      <c r="E16109" s="5">
        <v>3.3</v>
      </c>
    </row>
    <row r="16110" spans="1:10" ht="11.25" x14ac:dyDescent="0.15">
      <c r="A16110" s="6" t="s">
        <v>349</v>
      </c>
      <c r="B16110" s="4" t="s">
        <v>218</v>
      </c>
      <c r="C16110" s="4" t="s">
        <v>7</v>
      </c>
      <c r="D16110" s="4" t="s">
        <v>32</v>
      </c>
      <c r="E16110" s="5">
        <v>7.36</v>
      </c>
      <c r="F16110" t="s">
        <v>354</v>
      </c>
    </row>
    <row r="16111" spans="1:10" ht="11.25" x14ac:dyDescent="0.15">
      <c r="A16111" s="6" t="s">
        <v>349</v>
      </c>
      <c r="B16111" s="4" t="s">
        <v>218</v>
      </c>
      <c r="C16111" s="4" t="s">
        <v>7</v>
      </c>
      <c r="D16111" s="4" t="s">
        <v>14</v>
      </c>
      <c r="E16111" s="5">
        <v>11.98</v>
      </c>
    </row>
    <row r="16112" spans="1:10" ht="11.25" x14ac:dyDescent="0.15">
      <c r="A16112" s="6" t="s">
        <v>349</v>
      </c>
      <c r="B16112" s="4" t="s">
        <v>219</v>
      </c>
      <c r="C16112" s="4" t="s">
        <v>7</v>
      </c>
      <c r="D16112" s="4" t="s">
        <v>32</v>
      </c>
      <c r="E16112" s="5">
        <v>10.06</v>
      </c>
      <c r="F16112" s="13" t="s">
        <v>353</v>
      </c>
      <c r="G16112" s="17">
        <f>+E16112+E16113+E16114</f>
        <v>28.560000000000002</v>
      </c>
      <c r="H16112" s="17">
        <f>E16115+E16116</f>
        <v>21.560000000000002</v>
      </c>
      <c r="I16112" s="18">
        <f>+(G16112/4)/(H16112/3)</f>
        <v>0.99350649350649345</v>
      </c>
      <c r="J16112" s="21">
        <f>+(B16112-$L$1)/7</f>
        <v>52</v>
      </c>
    </row>
    <row r="16113" spans="1:14" ht="11.25" x14ac:dyDescent="0.15">
      <c r="A16113" s="6" t="s">
        <v>349</v>
      </c>
      <c r="B16113" s="4" t="s">
        <v>219</v>
      </c>
      <c r="C16113" s="4" t="s">
        <v>7</v>
      </c>
      <c r="D16113" s="4" t="s">
        <v>14</v>
      </c>
      <c r="E16113" s="5">
        <v>10.83</v>
      </c>
      <c r="F16113" s="13"/>
    </row>
    <row r="16114" spans="1:14" ht="11.25" x14ac:dyDescent="0.15">
      <c r="A16114" s="6" t="s">
        <v>349</v>
      </c>
      <c r="B16114" s="4" t="s">
        <v>219</v>
      </c>
      <c r="C16114" s="4" t="s">
        <v>7</v>
      </c>
      <c r="D16114" s="4" t="s">
        <v>14</v>
      </c>
      <c r="E16114" s="5">
        <v>7.67</v>
      </c>
      <c r="F16114" s="13"/>
    </row>
    <row r="16115" spans="1:14" ht="11.25" x14ac:dyDescent="0.15">
      <c r="A16115" s="6" t="s">
        <v>349</v>
      </c>
      <c r="B16115" s="4" t="s">
        <v>220</v>
      </c>
      <c r="C16115" s="4" t="s">
        <v>7</v>
      </c>
      <c r="D16115" s="4" t="s">
        <v>32</v>
      </c>
      <c r="E16115" s="5">
        <v>8.35</v>
      </c>
      <c r="F16115" s="13" t="s">
        <v>354</v>
      </c>
    </row>
    <row r="16116" spans="1:14" ht="11.25" x14ac:dyDescent="0.15">
      <c r="A16116" s="6" t="s">
        <v>349</v>
      </c>
      <c r="B16116" s="4" t="s">
        <v>220</v>
      </c>
      <c r="C16116" s="4" t="s">
        <v>7</v>
      </c>
      <c r="D16116" s="4" t="s">
        <v>14</v>
      </c>
      <c r="E16116" s="5">
        <v>13.21</v>
      </c>
    </row>
    <row r="16117" spans="1:14" ht="11.25" x14ac:dyDescent="0.15">
      <c r="A16117" s="6" t="s">
        <v>349</v>
      </c>
      <c r="E16117" s="15">
        <f>+SUM(E15854:E16116)</f>
        <v>2764.2200000000021</v>
      </c>
      <c r="I16117" s="14">
        <f>AVERAGE(I15854:I16116)</f>
        <v>1.1428531896412633</v>
      </c>
      <c r="J16117" s="14">
        <f>STDEV(I15854:I16116)</f>
        <v>0.36040785077895643</v>
      </c>
      <c r="K16117">
        <f>COUNT(I15854:I16116)</f>
        <v>51</v>
      </c>
      <c r="L16117" s="14">
        <f>+I16117-1</f>
        <v>0.14285318964126326</v>
      </c>
      <c r="M16117">
        <f>+SQRT(K16117)</f>
        <v>7.1414284285428504</v>
      </c>
      <c r="N16117">
        <f>+L16117/(J16117/M16117)</f>
        <v>2.8306148920097463</v>
      </c>
    </row>
    <row r="16118" spans="1:14" ht="11.25" x14ac:dyDescent="0.15">
      <c r="A16118" s="6" t="s">
        <v>350</v>
      </c>
      <c r="B16118" s="4" t="s">
        <v>6</v>
      </c>
      <c r="C16118" s="4" t="s">
        <v>228</v>
      </c>
      <c r="D16118" s="4" t="s">
        <v>335</v>
      </c>
      <c r="E16118" s="5">
        <v>11.2</v>
      </c>
      <c r="F16118" t="s">
        <v>353</v>
      </c>
      <c r="G16118" s="17">
        <f>+E16118+E16119+E16120+E16121+E16122</f>
        <v>66.739999999999995</v>
      </c>
      <c r="H16118" s="17">
        <f>E16124+E16125+E16126+E16127+E16123</f>
        <v>54.389999999999993</v>
      </c>
      <c r="I16118" s="18">
        <f>+(G16118/4)/(H16118/3)</f>
        <v>0.92029784886927746</v>
      </c>
      <c r="J16118" s="21">
        <f>+(B16118-$K$1)/7</f>
        <v>1</v>
      </c>
    </row>
    <row r="16119" spans="1:14" ht="11.25" x14ac:dyDescent="0.15">
      <c r="A16119" s="6" t="s">
        <v>350</v>
      </c>
      <c r="B16119" s="4" t="s">
        <v>6</v>
      </c>
      <c r="C16119" s="4" t="s">
        <v>228</v>
      </c>
      <c r="D16119" s="4" t="s">
        <v>351</v>
      </c>
      <c r="E16119" s="5">
        <v>14.66</v>
      </c>
    </row>
    <row r="16120" spans="1:14" ht="11.25" x14ac:dyDescent="0.15">
      <c r="A16120" s="9" t="s">
        <v>350</v>
      </c>
      <c r="B16120" s="4" t="s">
        <v>113</v>
      </c>
      <c r="C16120" s="4" t="s">
        <v>228</v>
      </c>
      <c r="D16120" s="4" t="s">
        <v>335</v>
      </c>
      <c r="E16120" s="5">
        <v>10.55</v>
      </c>
    </row>
    <row r="16121" spans="1:14" ht="11.25" x14ac:dyDescent="0.15">
      <c r="A16121" s="6" t="s">
        <v>350</v>
      </c>
      <c r="B16121" s="4" t="s">
        <v>113</v>
      </c>
      <c r="C16121" s="4" t="s">
        <v>228</v>
      </c>
      <c r="D16121" s="4" t="s">
        <v>335</v>
      </c>
      <c r="E16121" s="5">
        <v>10.79</v>
      </c>
    </row>
    <row r="16122" spans="1:14" ht="11.25" x14ac:dyDescent="0.15">
      <c r="A16122" s="6" t="s">
        <v>350</v>
      </c>
      <c r="B16122" s="4" t="s">
        <v>113</v>
      </c>
      <c r="C16122" s="4" t="s">
        <v>228</v>
      </c>
      <c r="D16122" s="4" t="s">
        <v>351</v>
      </c>
      <c r="E16122" s="5">
        <v>19.54</v>
      </c>
    </row>
    <row r="16123" spans="1:14" ht="11.25" x14ac:dyDescent="0.15">
      <c r="A16123" s="6" t="s">
        <v>350</v>
      </c>
      <c r="B16123" s="4" t="s">
        <v>10</v>
      </c>
      <c r="C16123" s="4" t="s">
        <v>228</v>
      </c>
      <c r="D16123" s="4" t="s">
        <v>335</v>
      </c>
      <c r="E16123" s="5">
        <v>15.57</v>
      </c>
      <c r="F16123" t="s">
        <v>354</v>
      </c>
    </row>
    <row r="16124" spans="1:14" ht="11.25" x14ac:dyDescent="0.15">
      <c r="A16124" s="6" t="s">
        <v>350</v>
      </c>
      <c r="B16124" s="4" t="s">
        <v>10</v>
      </c>
      <c r="C16124" s="4" t="s">
        <v>228</v>
      </c>
      <c r="D16124" s="4" t="s">
        <v>351</v>
      </c>
      <c r="E16124" s="5">
        <v>10.5</v>
      </c>
    </row>
    <row r="16125" spans="1:14" ht="11.25" x14ac:dyDescent="0.15">
      <c r="A16125" s="6" t="s">
        <v>350</v>
      </c>
      <c r="B16125" s="4" t="s">
        <v>10</v>
      </c>
      <c r="C16125" s="4" t="s">
        <v>228</v>
      </c>
      <c r="D16125" s="4" t="s">
        <v>351</v>
      </c>
      <c r="E16125" s="5">
        <v>6.33</v>
      </c>
    </row>
    <row r="16126" spans="1:14" ht="11.25" x14ac:dyDescent="0.15">
      <c r="A16126" s="6" t="s">
        <v>350</v>
      </c>
      <c r="B16126" s="4" t="s">
        <v>114</v>
      </c>
      <c r="C16126" s="4" t="s">
        <v>228</v>
      </c>
      <c r="D16126" s="4" t="s">
        <v>335</v>
      </c>
      <c r="E16126" s="5">
        <v>11.15</v>
      </c>
    </row>
    <row r="16127" spans="1:14" ht="11.25" x14ac:dyDescent="0.15">
      <c r="A16127" s="6" t="s">
        <v>350</v>
      </c>
      <c r="B16127" s="4" t="s">
        <v>114</v>
      </c>
      <c r="C16127" s="4" t="s">
        <v>228</v>
      </c>
      <c r="D16127" s="4" t="s">
        <v>351</v>
      </c>
      <c r="E16127" s="5">
        <v>10.84</v>
      </c>
    </row>
    <row r="16128" spans="1:14" ht="11.25" x14ac:dyDescent="0.15">
      <c r="A16128" s="6" t="s">
        <v>350</v>
      </c>
      <c r="B16128" s="4" t="s">
        <v>11</v>
      </c>
      <c r="C16128" s="4" t="s">
        <v>228</v>
      </c>
      <c r="D16128" s="4" t="s">
        <v>335</v>
      </c>
      <c r="E16128" s="5">
        <v>11.46</v>
      </c>
      <c r="F16128" t="s">
        <v>353</v>
      </c>
      <c r="G16128" s="17">
        <f>+E16128+E16129+E16130+E16131</f>
        <v>48.039999999999992</v>
      </c>
      <c r="H16128" s="17">
        <f>E16134+E16135+E16132+E16133</f>
        <v>50.74</v>
      </c>
      <c r="I16128" s="18">
        <f>+(G16128/4)/(H16128/3)</f>
        <v>0.71009065825778461</v>
      </c>
      <c r="J16128" s="21">
        <f>+(B16128-$K$1)/7</f>
        <v>2</v>
      </c>
    </row>
    <row r="16129" spans="1:6" ht="11.25" x14ac:dyDescent="0.15">
      <c r="A16129" s="6" t="s">
        <v>350</v>
      </c>
      <c r="B16129" s="4" t="s">
        <v>11</v>
      </c>
      <c r="C16129" s="4" t="s">
        <v>228</v>
      </c>
      <c r="D16129" s="4" t="s">
        <v>351</v>
      </c>
      <c r="E16129" s="5">
        <v>12.01</v>
      </c>
    </row>
    <row r="16130" spans="1:6" ht="11.25" x14ac:dyDescent="0.15">
      <c r="A16130" s="6" t="s">
        <v>350</v>
      </c>
      <c r="B16130" s="4" t="s">
        <v>115</v>
      </c>
      <c r="C16130" s="4" t="s">
        <v>228</v>
      </c>
      <c r="D16130" s="4" t="s">
        <v>335</v>
      </c>
      <c r="E16130" s="5">
        <v>12.12</v>
      </c>
    </row>
    <row r="16131" spans="1:6" ht="11.25" x14ac:dyDescent="0.15">
      <c r="A16131" s="6" t="s">
        <v>350</v>
      </c>
      <c r="B16131" s="4" t="s">
        <v>115</v>
      </c>
      <c r="C16131" s="4" t="s">
        <v>228</v>
      </c>
      <c r="D16131" s="4" t="s">
        <v>351</v>
      </c>
      <c r="E16131" s="5">
        <v>12.45</v>
      </c>
    </row>
    <row r="16132" spans="1:6" ht="11.25" x14ac:dyDescent="0.15">
      <c r="A16132" s="6" t="s">
        <v>350</v>
      </c>
      <c r="B16132" s="4" t="s">
        <v>12</v>
      </c>
      <c r="C16132" s="4" t="s">
        <v>228</v>
      </c>
      <c r="D16132" s="4" t="s">
        <v>351</v>
      </c>
      <c r="E16132" s="5">
        <v>11.99</v>
      </c>
      <c r="F16132" t="s">
        <v>354</v>
      </c>
    </row>
    <row r="16133" spans="1:6" ht="11.25" x14ac:dyDescent="0.15">
      <c r="A16133" s="6" t="s">
        <v>350</v>
      </c>
      <c r="B16133" s="4" t="s">
        <v>12</v>
      </c>
      <c r="C16133" s="4" t="s">
        <v>228</v>
      </c>
      <c r="D16133" s="4" t="s">
        <v>232</v>
      </c>
      <c r="E16133" s="5">
        <v>12.58</v>
      </c>
    </row>
    <row r="16134" spans="1:6" ht="11.25" x14ac:dyDescent="0.15">
      <c r="A16134" s="6" t="s">
        <v>350</v>
      </c>
      <c r="B16134" s="4" t="s">
        <v>116</v>
      </c>
      <c r="C16134" s="4" t="s">
        <v>228</v>
      </c>
      <c r="D16134" s="4" t="s">
        <v>335</v>
      </c>
      <c r="E16134" s="5">
        <v>13.3</v>
      </c>
    </row>
    <row r="16135" spans="1:6" ht="11.25" x14ac:dyDescent="0.15">
      <c r="A16135" s="6" t="s">
        <v>350</v>
      </c>
      <c r="B16135" s="4" t="s">
        <v>116</v>
      </c>
      <c r="C16135" s="4" t="s">
        <v>228</v>
      </c>
      <c r="D16135" s="4" t="s">
        <v>351</v>
      </c>
      <c r="E16135" s="5">
        <v>12.87</v>
      </c>
    </row>
    <row r="16136" spans="1:6" ht="11.25" x14ac:dyDescent="0.15">
      <c r="A16136" s="6" t="s">
        <v>350</v>
      </c>
      <c r="B16136" s="4" t="s">
        <v>117</v>
      </c>
      <c r="C16136" s="4" t="s">
        <v>228</v>
      </c>
      <c r="D16136" s="4" t="s">
        <v>335</v>
      </c>
      <c r="E16136" s="5">
        <v>7.59</v>
      </c>
      <c r="F16136" s="13" t="s">
        <v>353</v>
      </c>
    </row>
    <row r="16137" spans="1:6" ht="11.25" x14ac:dyDescent="0.15">
      <c r="A16137" s="6" t="s">
        <v>350</v>
      </c>
      <c r="B16137" s="4" t="s">
        <v>117</v>
      </c>
      <c r="C16137" s="4" t="s">
        <v>228</v>
      </c>
      <c r="D16137" s="4" t="s">
        <v>335</v>
      </c>
      <c r="E16137" s="5">
        <v>8.91</v>
      </c>
      <c r="F16137" s="13"/>
    </row>
    <row r="16138" spans="1:6" ht="11.25" x14ac:dyDescent="0.15">
      <c r="A16138" s="6" t="s">
        <v>350</v>
      </c>
      <c r="B16138" s="4" t="s">
        <v>117</v>
      </c>
      <c r="C16138" s="4" t="s">
        <v>228</v>
      </c>
      <c r="D16138" s="4" t="s">
        <v>351</v>
      </c>
      <c r="E16138" s="5">
        <v>13.96</v>
      </c>
      <c r="F16138" s="13"/>
    </row>
    <row r="16139" spans="1:6" ht="11.25" x14ac:dyDescent="0.15">
      <c r="A16139" s="6" t="s">
        <v>350</v>
      </c>
      <c r="B16139" s="4" t="s">
        <v>13</v>
      </c>
      <c r="C16139" s="4" t="s">
        <v>228</v>
      </c>
      <c r="D16139" s="4" t="s">
        <v>335</v>
      </c>
      <c r="E16139" s="5">
        <v>14.46</v>
      </c>
      <c r="F16139" s="13" t="s">
        <v>354</v>
      </c>
    </row>
    <row r="16140" spans="1:6" ht="11.25" x14ac:dyDescent="0.15">
      <c r="A16140" s="6" t="s">
        <v>350</v>
      </c>
      <c r="B16140" s="4" t="s">
        <v>13</v>
      </c>
      <c r="C16140" s="4" t="s">
        <v>228</v>
      </c>
      <c r="D16140" s="4" t="s">
        <v>335</v>
      </c>
      <c r="E16140" s="5">
        <v>9.25</v>
      </c>
    </row>
    <row r="16141" spans="1:6" ht="11.25" x14ac:dyDescent="0.15">
      <c r="A16141" s="6" t="s">
        <v>350</v>
      </c>
      <c r="B16141" s="4" t="s">
        <v>13</v>
      </c>
      <c r="C16141" s="4" t="s">
        <v>228</v>
      </c>
      <c r="D16141" s="4" t="s">
        <v>351</v>
      </c>
      <c r="E16141" s="5">
        <v>14.82</v>
      </c>
    </row>
    <row r="16142" spans="1:6" ht="11.25" x14ac:dyDescent="0.15">
      <c r="A16142" s="6" t="s">
        <v>350</v>
      </c>
      <c r="B16142" s="4" t="s">
        <v>13</v>
      </c>
      <c r="C16142" s="4" t="s">
        <v>228</v>
      </c>
      <c r="D16142" s="4" t="s">
        <v>351</v>
      </c>
      <c r="E16142" s="5">
        <v>7.96</v>
      </c>
    </row>
    <row r="16143" spans="1:6" ht="11.25" x14ac:dyDescent="0.15">
      <c r="A16143" s="6" t="s">
        <v>350</v>
      </c>
      <c r="B16143" s="4" t="s">
        <v>119</v>
      </c>
      <c r="C16143" s="4" t="s">
        <v>228</v>
      </c>
      <c r="D16143" s="4" t="s">
        <v>335</v>
      </c>
      <c r="E16143" s="5">
        <v>10.69</v>
      </c>
    </row>
    <row r="16144" spans="1:6" ht="11.25" x14ac:dyDescent="0.15">
      <c r="A16144" s="6" t="s">
        <v>350</v>
      </c>
      <c r="B16144" s="4" t="s">
        <v>119</v>
      </c>
      <c r="C16144" s="4" t="s">
        <v>228</v>
      </c>
      <c r="D16144" s="4" t="s">
        <v>351</v>
      </c>
      <c r="E16144" s="5">
        <v>10.75</v>
      </c>
    </row>
    <row r="16145" spans="1:10" ht="11.25" x14ac:dyDescent="0.15">
      <c r="A16145" s="6" t="s">
        <v>350</v>
      </c>
      <c r="B16145" s="4" t="s">
        <v>15</v>
      </c>
      <c r="C16145" s="4" t="s">
        <v>228</v>
      </c>
      <c r="D16145" s="4" t="s">
        <v>351</v>
      </c>
      <c r="E16145" s="5">
        <v>14.2</v>
      </c>
      <c r="F16145" t="s">
        <v>353</v>
      </c>
      <c r="G16145" s="17">
        <f>+E16145+E16146+E16147+E16148</f>
        <v>53.87</v>
      </c>
      <c r="H16145" s="17">
        <f>E16151+E16152+E16149+E16150</f>
        <v>47.7</v>
      </c>
      <c r="I16145" s="18">
        <f>+(G16145/4)/(H16145/3)</f>
        <v>0.84701257861635215</v>
      </c>
      <c r="J16145" s="21">
        <f>+(B16145-$K$1)/7</f>
        <v>4</v>
      </c>
    </row>
    <row r="16146" spans="1:10" ht="11.25" x14ac:dyDescent="0.15">
      <c r="A16146" s="6" t="s">
        <v>350</v>
      </c>
      <c r="B16146" s="4" t="s">
        <v>15</v>
      </c>
      <c r="C16146" s="4" t="s">
        <v>228</v>
      </c>
      <c r="D16146" s="4" t="s">
        <v>231</v>
      </c>
      <c r="E16146" s="5">
        <v>14.38</v>
      </c>
    </row>
    <row r="16147" spans="1:10" ht="11.25" x14ac:dyDescent="0.15">
      <c r="A16147" s="6" t="s">
        <v>350</v>
      </c>
      <c r="B16147" s="4" t="s">
        <v>120</v>
      </c>
      <c r="C16147" s="4" t="s">
        <v>228</v>
      </c>
      <c r="D16147" s="4" t="s">
        <v>231</v>
      </c>
      <c r="E16147" s="5">
        <v>12.76</v>
      </c>
    </row>
    <row r="16148" spans="1:10" ht="11.25" x14ac:dyDescent="0.15">
      <c r="A16148" s="6" t="s">
        <v>350</v>
      </c>
      <c r="B16148" s="4" t="s">
        <v>120</v>
      </c>
      <c r="C16148" s="4" t="s">
        <v>228</v>
      </c>
      <c r="D16148" s="4" t="s">
        <v>232</v>
      </c>
      <c r="E16148" s="5">
        <v>12.53</v>
      </c>
    </row>
    <row r="16149" spans="1:10" ht="11.25" x14ac:dyDescent="0.15">
      <c r="A16149" s="6" t="s">
        <v>350</v>
      </c>
      <c r="B16149" s="4" t="s">
        <v>16</v>
      </c>
      <c r="C16149" s="4" t="s">
        <v>228</v>
      </c>
      <c r="D16149" s="4" t="s">
        <v>232</v>
      </c>
      <c r="E16149" s="5">
        <v>10.7</v>
      </c>
      <c r="F16149" t="s">
        <v>354</v>
      </c>
    </row>
    <row r="16150" spans="1:10" ht="11.25" x14ac:dyDescent="0.15">
      <c r="A16150" s="6" t="s">
        <v>350</v>
      </c>
      <c r="B16150" s="4" t="s">
        <v>16</v>
      </c>
      <c r="C16150" s="4" t="s">
        <v>228</v>
      </c>
      <c r="D16150" s="4" t="s">
        <v>287</v>
      </c>
      <c r="E16150" s="5">
        <v>10.029999999999999</v>
      </c>
    </row>
    <row r="16151" spans="1:10" ht="11.25" x14ac:dyDescent="0.15">
      <c r="A16151" s="6" t="s">
        <v>350</v>
      </c>
      <c r="B16151" s="4" t="s">
        <v>121</v>
      </c>
      <c r="C16151" s="4" t="s">
        <v>228</v>
      </c>
      <c r="D16151" s="4" t="s">
        <v>335</v>
      </c>
      <c r="E16151" s="5">
        <v>13.54</v>
      </c>
    </row>
    <row r="16152" spans="1:10" ht="11.25" x14ac:dyDescent="0.15">
      <c r="A16152" s="6" t="s">
        <v>350</v>
      </c>
      <c r="B16152" s="4" t="s">
        <v>121</v>
      </c>
      <c r="C16152" s="4" t="s">
        <v>228</v>
      </c>
      <c r="D16152" s="4" t="s">
        <v>233</v>
      </c>
      <c r="E16152" s="5">
        <v>13.43</v>
      </c>
    </row>
    <row r="16153" spans="1:10" ht="11.25" x14ac:dyDescent="0.15">
      <c r="A16153" s="6" t="s">
        <v>350</v>
      </c>
      <c r="B16153" s="4" t="s">
        <v>17</v>
      </c>
      <c r="C16153" s="4" t="s">
        <v>228</v>
      </c>
      <c r="D16153" s="4" t="s">
        <v>335</v>
      </c>
      <c r="E16153" s="5">
        <v>14.52</v>
      </c>
      <c r="F16153" t="s">
        <v>353</v>
      </c>
      <c r="G16153" s="17">
        <f>+E16153+E16154+E16155+E16156+E16157+E16158</f>
        <v>60.09</v>
      </c>
      <c r="H16153" s="17">
        <f>E16159+E16160+E16161+E16162</f>
        <v>36.15</v>
      </c>
      <c r="I16153" s="18">
        <f>+(G16153/4)/(H16153/3)</f>
        <v>1.2466804979253114</v>
      </c>
      <c r="J16153" s="21">
        <f>+(B16153-$K$1)/7</f>
        <v>5</v>
      </c>
    </row>
    <row r="16154" spans="1:10" ht="11.25" x14ac:dyDescent="0.15">
      <c r="A16154" s="6" t="s">
        <v>350</v>
      </c>
      <c r="B16154" s="4" t="s">
        <v>17</v>
      </c>
      <c r="C16154" s="4" t="s">
        <v>228</v>
      </c>
      <c r="D16154" s="4" t="s">
        <v>233</v>
      </c>
      <c r="E16154" s="5">
        <v>9.98</v>
      </c>
    </row>
    <row r="16155" spans="1:10" ht="11.25" x14ac:dyDescent="0.15">
      <c r="A16155" s="6" t="s">
        <v>350</v>
      </c>
      <c r="B16155" s="4" t="s">
        <v>17</v>
      </c>
      <c r="C16155" s="4" t="s">
        <v>228</v>
      </c>
      <c r="D16155" s="4" t="s">
        <v>233</v>
      </c>
      <c r="E16155" s="5">
        <v>5.59</v>
      </c>
    </row>
    <row r="16156" spans="1:10" ht="11.25" x14ac:dyDescent="0.15">
      <c r="A16156" s="6" t="s">
        <v>350</v>
      </c>
      <c r="B16156" s="4" t="s">
        <v>122</v>
      </c>
      <c r="C16156" s="4" t="s">
        <v>228</v>
      </c>
      <c r="D16156" s="4" t="s">
        <v>335</v>
      </c>
      <c r="E16156" s="5">
        <v>6.86</v>
      </c>
    </row>
    <row r="16157" spans="1:10" ht="11.25" x14ac:dyDescent="0.15">
      <c r="A16157" s="6" t="s">
        <v>350</v>
      </c>
      <c r="B16157" s="4" t="s">
        <v>122</v>
      </c>
      <c r="C16157" s="4" t="s">
        <v>228</v>
      </c>
      <c r="D16157" s="4" t="s">
        <v>335</v>
      </c>
      <c r="E16157" s="5">
        <v>8.9</v>
      </c>
    </row>
    <row r="16158" spans="1:10" ht="11.25" x14ac:dyDescent="0.15">
      <c r="A16158" s="6" t="s">
        <v>350</v>
      </c>
      <c r="B16158" s="4" t="s">
        <v>122</v>
      </c>
      <c r="C16158" s="4" t="s">
        <v>228</v>
      </c>
      <c r="D16158" s="4" t="s">
        <v>351</v>
      </c>
      <c r="E16158" s="5">
        <v>14.24</v>
      </c>
    </row>
    <row r="16159" spans="1:10" ht="11.25" x14ac:dyDescent="0.15">
      <c r="A16159" s="6" t="s">
        <v>350</v>
      </c>
      <c r="B16159" s="4" t="s">
        <v>18</v>
      </c>
      <c r="C16159" s="4" t="s">
        <v>228</v>
      </c>
      <c r="D16159" s="4" t="s">
        <v>335</v>
      </c>
      <c r="E16159" s="5">
        <v>8.1300000000000008</v>
      </c>
      <c r="F16159" t="s">
        <v>354</v>
      </c>
    </row>
    <row r="16160" spans="1:10" ht="11.25" x14ac:dyDescent="0.15">
      <c r="A16160" s="6" t="s">
        <v>350</v>
      </c>
      <c r="B16160" s="4" t="s">
        <v>18</v>
      </c>
      <c r="C16160" s="4" t="s">
        <v>228</v>
      </c>
      <c r="D16160" s="4" t="s">
        <v>351</v>
      </c>
      <c r="E16160" s="5">
        <v>8.48</v>
      </c>
    </row>
    <row r="16161" spans="1:10" ht="11.25" x14ac:dyDescent="0.15">
      <c r="A16161" s="6" t="s">
        <v>350</v>
      </c>
      <c r="B16161" s="4" t="s">
        <v>123</v>
      </c>
      <c r="C16161" s="4" t="s">
        <v>228</v>
      </c>
      <c r="D16161" s="4" t="s">
        <v>335</v>
      </c>
      <c r="E16161" s="5">
        <v>9.57</v>
      </c>
    </row>
    <row r="16162" spans="1:10" ht="11.25" x14ac:dyDescent="0.15">
      <c r="A16162" s="6" t="s">
        <v>350</v>
      </c>
      <c r="B16162" s="4" t="s">
        <v>123</v>
      </c>
      <c r="C16162" s="4" t="s">
        <v>228</v>
      </c>
      <c r="D16162" s="4" t="s">
        <v>351</v>
      </c>
      <c r="E16162" s="5">
        <v>9.9700000000000006</v>
      </c>
    </row>
    <row r="16163" spans="1:10" ht="11.25" x14ac:dyDescent="0.15">
      <c r="A16163" s="6" t="s">
        <v>350</v>
      </c>
      <c r="B16163" s="4" t="s">
        <v>19</v>
      </c>
      <c r="C16163" s="4" t="s">
        <v>228</v>
      </c>
      <c r="D16163" s="4" t="s">
        <v>335</v>
      </c>
      <c r="E16163" s="5">
        <v>7.24</v>
      </c>
      <c r="F16163" t="s">
        <v>353</v>
      </c>
      <c r="G16163" s="17">
        <f>+E16163+E16164+E16165+E16166+E16167</f>
        <v>53.679999999999993</v>
      </c>
      <c r="H16163" s="17">
        <f>E16169+E16170+E16171+E16168</f>
        <v>13.579999999999998</v>
      </c>
      <c r="I16163" s="18">
        <f>+(G16163/4)/(H16163/3)</f>
        <v>2.9646539027982324</v>
      </c>
      <c r="J16163" s="21">
        <f>+(B16163-$K$1)/7</f>
        <v>6</v>
      </c>
    </row>
    <row r="16164" spans="1:10" ht="11.25" x14ac:dyDescent="0.15">
      <c r="A16164" s="6" t="s">
        <v>350</v>
      </c>
      <c r="B16164" s="4" t="s">
        <v>19</v>
      </c>
      <c r="C16164" s="4" t="s">
        <v>228</v>
      </c>
      <c r="D16164" s="4" t="s">
        <v>335</v>
      </c>
      <c r="E16164" s="5">
        <v>7.12</v>
      </c>
    </row>
    <row r="16165" spans="1:10" ht="11.25" x14ac:dyDescent="0.15">
      <c r="A16165" s="6" t="s">
        <v>350</v>
      </c>
      <c r="B16165" s="4" t="s">
        <v>19</v>
      </c>
      <c r="C16165" s="4" t="s">
        <v>228</v>
      </c>
      <c r="D16165" s="4" t="s">
        <v>351</v>
      </c>
      <c r="E16165" s="5">
        <v>12.19</v>
      </c>
    </row>
    <row r="16166" spans="1:10" ht="11.25" x14ac:dyDescent="0.15">
      <c r="A16166" s="9" t="s">
        <v>350</v>
      </c>
      <c r="B16166" s="4" t="s">
        <v>124</v>
      </c>
      <c r="C16166" s="4" t="s">
        <v>228</v>
      </c>
      <c r="D16166" s="4" t="s">
        <v>335</v>
      </c>
      <c r="E16166" s="5">
        <v>13.66</v>
      </c>
    </row>
    <row r="16167" spans="1:10" ht="11.25" x14ac:dyDescent="0.15">
      <c r="A16167" s="6" t="s">
        <v>350</v>
      </c>
      <c r="B16167" s="4" t="s">
        <v>124</v>
      </c>
      <c r="C16167" s="4" t="s">
        <v>228</v>
      </c>
      <c r="D16167" s="4" t="s">
        <v>351</v>
      </c>
      <c r="E16167" s="5">
        <v>13.47</v>
      </c>
    </row>
    <row r="16168" spans="1:10" ht="11.25" x14ac:dyDescent="0.15">
      <c r="A16168" s="6" t="s">
        <v>350</v>
      </c>
      <c r="B16168" s="4" t="s">
        <v>20</v>
      </c>
      <c r="C16168" s="4" t="s">
        <v>228</v>
      </c>
      <c r="D16168" s="4" t="s">
        <v>335</v>
      </c>
      <c r="E16168" s="5">
        <v>4.38</v>
      </c>
      <c r="F16168" t="s">
        <v>354</v>
      </c>
    </row>
    <row r="16169" spans="1:10" ht="11.25" x14ac:dyDescent="0.15">
      <c r="A16169" s="6" t="s">
        <v>350</v>
      </c>
      <c r="B16169" s="4" t="s">
        <v>20</v>
      </c>
      <c r="C16169" s="4" t="s">
        <v>228</v>
      </c>
      <c r="D16169" s="4" t="s">
        <v>351</v>
      </c>
      <c r="E16169" s="5">
        <v>4.7</v>
      </c>
    </row>
    <row r="16170" spans="1:10" ht="11.25" x14ac:dyDescent="0.15">
      <c r="A16170" s="6" t="s">
        <v>350</v>
      </c>
      <c r="B16170" s="4" t="s">
        <v>125</v>
      </c>
      <c r="C16170" s="4" t="s">
        <v>228</v>
      </c>
      <c r="D16170" s="4" t="s">
        <v>335</v>
      </c>
      <c r="E16170" s="5">
        <v>1.81</v>
      </c>
    </row>
    <row r="16171" spans="1:10" ht="11.25" x14ac:dyDescent="0.15">
      <c r="A16171" s="6" t="s">
        <v>350</v>
      </c>
      <c r="B16171" s="4" t="s">
        <v>125</v>
      </c>
      <c r="C16171" s="4" t="s">
        <v>228</v>
      </c>
      <c r="D16171" s="4" t="s">
        <v>351</v>
      </c>
      <c r="E16171" s="5">
        <v>2.69</v>
      </c>
    </row>
    <row r="16172" spans="1:10" ht="11.25" x14ac:dyDescent="0.15">
      <c r="A16172" s="6" t="s">
        <v>350</v>
      </c>
      <c r="B16172" s="4" t="s">
        <v>21</v>
      </c>
      <c r="C16172" s="4" t="s">
        <v>228</v>
      </c>
      <c r="D16172" s="4" t="s">
        <v>335</v>
      </c>
      <c r="E16172" s="5">
        <v>14.22</v>
      </c>
      <c r="F16172" t="s">
        <v>353</v>
      </c>
      <c r="G16172" s="17">
        <f>+E16172+E16173+E16174+E16175+E16176</f>
        <v>65.39</v>
      </c>
      <c r="H16172" s="17">
        <f>E16178+E16179+E16180+E16177</f>
        <v>36.819999999999993</v>
      </c>
      <c r="I16172" s="18">
        <f>+(G16172/4)/(H16172/3)</f>
        <v>1.3319527430744162</v>
      </c>
      <c r="J16172" s="21">
        <f>+(B16172-$K$1)/7</f>
        <v>7</v>
      </c>
    </row>
    <row r="16173" spans="1:10" ht="11.25" x14ac:dyDescent="0.15">
      <c r="A16173" s="6" t="s">
        <v>350</v>
      </c>
      <c r="B16173" s="4" t="s">
        <v>21</v>
      </c>
      <c r="C16173" s="4" t="s">
        <v>228</v>
      </c>
      <c r="D16173" s="4" t="s">
        <v>351</v>
      </c>
      <c r="E16173" s="5">
        <v>15.1</v>
      </c>
    </row>
    <row r="16174" spans="1:10" ht="11.25" x14ac:dyDescent="0.15">
      <c r="A16174" s="6" t="s">
        <v>350</v>
      </c>
      <c r="B16174" s="4" t="s">
        <v>126</v>
      </c>
      <c r="C16174" s="4" t="s">
        <v>228</v>
      </c>
      <c r="D16174" s="4" t="s">
        <v>335</v>
      </c>
      <c r="E16174" s="5">
        <v>8.39</v>
      </c>
    </row>
    <row r="16175" spans="1:10" ht="11.25" x14ac:dyDescent="0.15">
      <c r="A16175" s="6" t="s">
        <v>350</v>
      </c>
      <c r="B16175" s="4" t="s">
        <v>126</v>
      </c>
      <c r="C16175" s="4" t="s">
        <v>228</v>
      </c>
      <c r="D16175" s="4" t="s">
        <v>335</v>
      </c>
      <c r="E16175" s="5">
        <v>10.45</v>
      </c>
    </row>
    <row r="16176" spans="1:10" ht="11.25" x14ac:dyDescent="0.15">
      <c r="A16176" s="6" t="s">
        <v>350</v>
      </c>
      <c r="B16176" s="4" t="s">
        <v>126</v>
      </c>
      <c r="C16176" s="4" t="s">
        <v>228</v>
      </c>
      <c r="D16176" s="4" t="s">
        <v>351</v>
      </c>
      <c r="E16176" s="5">
        <v>17.23</v>
      </c>
    </row>
    <row r="16177" spans="1:10" ht="11.25" x14ac:dyDescent="0.15">
      <c r="A16177" s="6" t="s">
        <v>350</v>
      </c>
      <c r="B16177" s="4" t="s">
        <v>22</v>
      </c>
      <c r="C16177" s="4" t="s">
        <v>228</v>
      </c>
      <c r="D16177" s="4" t="s">
        <v>335</v>
      </c>
      <c r="E16177" s="5">
        <v>8.59</v>
      </c>
      <c r="F16177" t="s">
        <v>354</v>
      </c>
    </row>
    <row r="16178" spans="1:10" ht="11.25" x14ac:dyDescent="0.15">
      <c r="A16178" s="6" t="s">
        <v>350</v>
      </c>
      <c r="B16178" s="4" t="s">
        <v>22</v>
      </c>
      <c r="C16178" s="4" t="s">
        <v>228</v>
      </c>
      <c r="D16178" s="4" t="s">
        <v>351</v>
      </c>
      <c r="E16178" s="5">
        <v>8.92</v>
      </c>
    </row>
    <row r="16179" spans="1:10" ht="11.25" x14ac:dyDescent="0.15">
      <c r="A16179" s="6" t="s">
        <v>350</v>
      </c>
      <c r="B16179" s="4" t="s">
        <v>127</v>
      </c>
      <c r="C16179" s="4" t="s">
        <v>228</v>
      </c>
      <c r="D16179" s="4" t="s">
        <v>335</v>
      </c>
      <c r="E16179" s="5">
        <v>9.94</v>
      </c>
    </row>
    <row r="16180" spans="1:10" ht="11.25" x14ac:dyDescent="0.15">
      <c r="A16180" s="6" t="s">
        <v>350</v>
      </c>
      <c r="B16180" s="4" t="s">
        <v>127</v>
      </c>
      <c r="C16180" s="4" t="s">
        <v>228</v>
      </c>
      <c r="D16180" s="4" t="s">
        <v>351</v>
      </c>
      <c r="E16180" s="5">
        <v>9.3699999999999992</v>
      </c>
    </row>
    <row r="16181" spans="1:10" ht="11.25" x14ac:dyDescent="0.15">
      <c r="A16181" s="6" t="s">
        <v>350</v>
      </c>
      <c r="B16181" s="4" t="s">
        <v>128</v>
      </c>
      <c r="C16181" s="4" t="s">
        <v>228</v>
      </c>
      <c r="D16181" s="4" t="s">
        <v>335</v>
      </c>
      <c r="E16181" s="5">
        <v>7.46</v>
      </c>
      <c r="F16181" s="13" t="s">
        <v>353</v>
      </c>
    </row>
    <row r="16182" spans="1:10" ht="11.25" x14ac:dyDescent="0.15">
      <c r="A16182" s="6" t="s">
        <v>350</v>
      </c>
      <c r="B16182" s="4" t="s">
        <v>128</v>
      </c>
      <c r="C16182" s="4" t="s">
        <v>228</v>
      </c>
      <c r="D16182" s="4" t="s">
        <v>335</v>
      </c>
      <c r="E16182" s="5">
        <v>9.43</v>
      </c>
      <c r="F16182" s="13"/>
    </row>
    <row r="16183" spans="1:10" ht="11.25" x14ac:dyDescent="0.15">
      <c r="A16183" s="6" t="s">
        <v>350</v>
      </c>
      <c r="B16183" s="4" t="s">
        <v>128</v>
      </c>
      <c r="C16183" s="4" t="s">
        <v>228</v>
      </c>
      <c r="D16183" s="4" t="s">
        <v>351</v>
      </c>
      <c r="E16183" s="5">
        <v>14.51</v>
      </c>
      <c r="F16183" s="13"/>
    </row>
    <row r="16184" spans="1:10" ht="11.25" x14ac:dyDescent="0.15">
      <c r="A16184" s="6" t="s">
        <v>350</v>
      </c>
      <c r="B16184" s="4" t="s">
        <v>23</v>
      </c>
      <c r="C16184" s="4" t="s">
        <v>228</v>
      </c>
      <c r="D16184" s="4" t="s">
        <v>335</v>
      </c>
      <c r="E16184" s="5">
        <v>14.23</v>
      </c>
      <c r="F16184" s="13" t="s">
        <v>354</v>
      </c>
    </row>
    <row r="16185" spans="1:10" ht="11.25" x14ac:dyDescent="0.15">
      <c r="A16185" s="6" t="s">
        <v>350</v>
      </c>
      <c r="B16185" s="4" t="s">
        <v>23</v>
      </c>
      <c r="C16185" s="4" t="s">
        <v>228</v>
      </c>
      <c r="D16185" s="4" t="s">
        <v>335</v>
      </c>
      <c r="E16185" s="5">
        <v>10.55</v>
      </c>
    </row>
    <row r="16186" spans="1:10" ht="11.25" x14ac:dyDescent="0.15">
      <c r="A16186" s="6" t="s">
        <v>350</v>
      </c>
      <c r="B16186" s="4" t="s">
        <v>23</v>
      </c>
      <c r="C16186" s="4" t="s">
        <v>228</v>
      </c>
      <c r="D16186" s="4" t="s">
        <v>351</v>
      </c>
      <c r="E16186" s="5">
        <v>13.89</v>
      </c>
    </row>
    <row r="16187" spans="1:10" ht="11.25" x14ac:dyDescent="0.15">
      <c r="A16187" s="6" t="s">
        <v>350</v>
      </c>
      <c r="B16187" s="4" t="s">
        <v>23</v>
      </c>
      <c r="C16187" s="4" t="s">
        <v>228</v>
      </c>
      <c r="D16187" s="4" t="s">
        <v>351</v>
      </c>
      <c r="E16187" s="5">
        <v>7.41</v>
      </c>
    </row>
    <row r="16188" spans="1:10" ht="11.25" x14ac:dyDescent="0.15">
      <c r="A16188" s="6" t="s">
        <v>350</v>
      </c>
      <c r="B16188" s="4" t="s">
        <v>129</v>
      </c>
      <c r="C16188" s="4" t="s">
        <v>228</v>
      </c>
      <c r="D16188" s="4" t="s">
        <v>335</v>
      </c>
      <c r="E16188" s="5">
        <v>11.45</v>
      </c>
    </row>
    <row r="16189" spans="1:10" ht="11.25" x14ac:dyDescent="0.15">
      <c r="A16189" s="6" t="s">
        <v>350</v>
      </c>
      <c r="B16189" s="4" t="s">
        <v>129</v>
      </c>
      <c r="C16189" s="4" t="s">
        <v>228</v>
      </c>
      <c r="D16189" s="4" t="s">
        <v>351</v>
      </c>
      <c r="E16189" s="5">
        <v>11.72</v>
      </c>
    </row>
    <row r="16190" spans="1:10" ht="11.25" x14ac:dyDescent="0.15">
      <c r="A16190" s="6" t="s">
        <v>350</v>
      </c>
      <c r="B16190" s="4" t="s">
        <v>24</v>
      </c>
      <c r="C16190" s="4" t="s">
        <v>228</v>
      </c>
      <c r="D16190" s="4" t="s">
        <v>335</v>
      </c>
      <c r="E16190" s="5">
        <v>11.88</v>
      </c>
      <c r="F16190" t="s">
        <v>353</v>
      </c>
      <c r="G16190" s="17">
        <f>+E16190+E16191+E16192+E16193+E16194+E16195</f>
        <v>61.61</v>
      </c>
      <c r="H16190" s="17">
        <f>E16196+E16197+E16198+E16199</f>
        <v>36.85</v>
      </c>
      <c r="I16190" s="18">
        <f>+(G16190/4)/(H16190/3)</f>
        <v>1.2539348710990501</v>
      </c>
      <c r="J16190" s="21">
        <f>+(B16190-$K$1)/7</f>
        <v>9</v>
      </c>
    </row>
    <row r="16191" spans="1:10" ht="11.25" x14ac:dyDescent="0.15">
      <c r="A16191" s="6" t="s">
        <v>350</v>
      </c>
      <c r="B16191" s="4" t="s">
        <v>24</v>
      </c>
      <c r="C16191" s="4" t="s">
        <v>228</v>
      </c>
      <c r="D16191" s="4" t="s">
        <v>335</v>
      </c>
      <c r="E16191" s="5">
        <v>3.9</v>
      </c>
    </row>
    <row r="16192" spans="1:10" ht="11.25" x14ac:dyDescent="0.15">
      <c r="A16192" s="6" t="s">
        <v>350</v>
      </c>
      <c r="B16192" s="4" t="s">
        <v>24</v>
      </c>
      <c r="C16192" s="4" t="s">
        <v>228</v>
      </c>
      <c r="D16192" s="4" t="s">
        <v>351</v>
      </c>
      <c r="E16192" s="5">
        <v>14.61</v>
      </c>
    </row>
    <row r="16193" spans="1:10" ht="11.25" x14ac:dyDescent="0.15">
      <c r="A16193" s="6" t="s">
        <v>350</v>
      </c>
      <c r="B16193" s="4" t="s">
        <v>130</v>
      </c>
      <c r="C16193" s="4" t="s">
        <v>228</v>
      </c>
      <c r="D16193" s="4" t="s">
        <v>335</v>
      </c>
      <c r="E16193" s="5">
        <v>7.41</v>
      </c>
    </row>
    <row r="16194" spans="1:10" ht="11.25" x14ac:dyDescent="0.15">
      <c r="A16194" s="6" t="s">
        <v>350</v>
      </c>
      <c r="B16194" s="4" t="s">
        <v>130</v>
      </c>
      <c r="C16194" s="4" t="s">
        <v>228</v>
      </c>
      <c r="D16194" s="4" t="s">
        <v>335</v>
      </c>
      <c r="E16194" s="5">
        <v>8.07</v>
      </c>
    </row>
    <row r="16195" spans="1:10" ht="11.25" x14ac:dyDescent="0.15">
      <c r="A16195" s="6" t="s">
        <v>350</v>
      </c>
      <c r="B16195" s="4" t="s">
        <v>130</v>
      </c>
      <c r="C16195" s="4" t="s">
        <v>228</v>
      </c>
      <c r="D16195" s="4" t="s">
        <v>351</v>
      </c>
      <c r="E16195" s="5">
        <v>15.74</v>
      </c>
    </row>
    <row r="16196" spans="1:10" ht="11.25" x14ac:dyDescent="0.15">
      <c r="A16196" s="6" t="s">
        <v>350</v>
      </c>
      <c r="B16196" s="4" t="s">
        <v>25</v>
      </c>
      <c r="C16196" s="4" t="s">
        <v>228</v>
      </c>
      <c r="D16196" s="4" t="s">
        <v>335</v>
      </c>
      <c r="E16196" s="5">
        <v>8.9499999999999993</v>
      </c>
      <c r="F16196" t="s">
        <v>354</v>
      </c>
    </row>
    <row r="16197" spans="1:10" ht="11.25" x14ac:dyDescent="0.15">
      <c r="A16197" s="6" t="s">
        <v>350</v>
      </c>
      <c r="B16197" s="4" t="s">
        <v>25</v>
      </c>
      <c r="C16197" s="4" t="s">
        <v>228</v>
      </c>
      <c r="D16197" s="4" t="s">
        <v>351</v>
      </c>
      <c r="E16197" s="5">
        <v>9.3000000000000007</v>
      </c>
    </row>
    <row r="16198" spans="1:10" ht="11.25" x14ac:dyDescent="0.15">
      <c r="A16198" s="6" t="s">
        <v>350</v>
      </c>
      <c r="B16198" s="4" t="s">
        <v>131</v>
      </c>
      <c r="C16198" s="4" t="s">
        <v>228</v>
      </c>
      <c r="D16198" s="4" t="s">
        <v>335</v>
      </c>
      <c r="E16198" s="5">
        <v>8.68</v>
      </c>
    </row>
    <row r="16199" spans="1:10" ht="11.25" x14ac:dyDescent="0.15">
      <c r="A16199" s="6" t="s">
        <v>350</v>
      </c>
      <c r="B16199" s="4" t="s">
        <v>131</v>
      </c>
      <c r="C16199" s="4" t="s">
        <v>228</v>
      </c>
      <c r="D16199" s="4" t="s">
        <v>351</v>
      </c>
      <c r="E16199" s="5">
        <v>9.92</v>
      </c>
    </row>
    <row r="16200" spans="1:10" ht="11.25" x14ac:dyDescent="0.15">
      <c r="A16200" s="6" t="s">
        <v>350</v>
      </c>
      <c r="B16200" s="4" t="s">
        <v>26</v>
      </c>
      <c r="C16200" s="4" t="s">
        <v>228</v>
      </c>
      <c r="D16200" s="4" t="s">
        <v>335</v>
      </c>
      <c r="E16200" s="5">
        <v>13.67</v>
      </c>
      <c r="F16200" t="s">
        <v>353</v>
      </c>
      <c r="G16200" s="17">
        <f>+E16200+E16201+E16202+E16203+E16204</f>
        <v>56.410000000000004</v>
      </c>
      <c r="H16200" s="17">
        <f>E16206+E16207+E16208+E16205</f>
        <v>34.42</v>
      </c>
      <c r="I16200" s="18">
        <f>+(G16200/4)/(H16200/3)</f>
        <v>1.2291545613015689</v>
      </c>
      <c r="J16200" s="21">
        <f>+(B16200-$K$1)/7</f>
        <v>10</v>
      </c>
    </row>
    <row r="16201" spans="1:10" ht="11.25" x14ac:dyDescent="0.15">
      <c r="A16201" s="6" t="s">
        <v>350</v>
      </c>
      <c r="B16201" s="4" t="s">
        <v>26</v>
      </c>
      <c r="C16201" s="4" t="s">
        <v>228</v>
      </c>
      <c r="D16201" s="4" t="s">
        <v>351</v>
      </c>
      <c r="E16201" s="5">
        <v>13.88</v>
      </c>
    </row>
    <row r="16202" spans="1:10" ht="11.25" x14ac:dyDescent="0.15">
      <c r="A16202" s="6" t="s">
        <v>350</v>
      </c>
      <c r="B16202" s="4" t="s">
        <v>132</v>
      </c>
      <c r="C16202" s="4" t="s">
        <v>228</v>
      </c>
      <c r="D16202" s="4" t="s">
        <v>335</v>
      </c>
      <c r="E16202" s="5">
        <v>7.7</v>
      </c>
    </row>
    <row r="16203" spans="1:10" ht="11.25" x14ac:dyDescent="0.15">
      <c r="A16203" s="6" t="s">
        <v>350</v>
      </c>
      <c r="B16203" s="4" t="s">
        <v>132</v>
      </c>
      <c r="C16203" s="4" t="s">
        <v>228</v>
      </c>
      <c r="D16203" s="4" t="s">
        <v>335</v>
      </c>
      <c r="E16203" s="5">
        <v>7.81</v>
      </c>
    </row>
    <row r="16204" spans="1:10" ht="11.25" x14ac:dyDescent="0.15">
      <c r="A16204" s="6" t="s">
        <v>350</v>
      </c>
      <c r="B16204" s="4" t="s">
        <v>132</v>
      </c>
      <c r="C16204" s="4" t="s">
        <v>228</v>
      </c>
      <c r="D16204" s="4" t="s">
        <v>351</v>
      </c>
      <c r="E16204" s="5">
        <v>13.35</v>
      </c>
    </row>
    <row r="16205" spans="1:10" ht="11.25" x14ac:dyDescent="0.15">
      <c r="A16205" s="6" t="s">
        <v>350</v>
      </c>
      <c r="B16205" s="4" t="s">
        <v>27</v>
      </c>
      <c r="C16205" s="4" t="s">
        <v>228</v>
      </c>
      <c r="D16205" s="4" t="s">
        <v>335</v>
      </c>
      <c r="E16205" s="5">
        <v>8.6999999999999993</v>
      </c>
      <c r="F16205" t="s">
        <v>354</v>
      </c>
    </row>
    <row r="16206" spans="1:10" ht="11.25" x14ac:dyDescent="0.15">
      <c r="A16206" s="6" t="s">
        <v>350</v>
      </c>
      <c r="B16206" s="4" t="s">
        <v>27</v>
      </c>
      <c r="C16206" s="4" t="s">
        <v>228</v>
      </c>
      <c r="D16206" s="4" t="s">
        <v>351</v>
      </c>
      <c r="E16206" s="5">
        <v>9.0299999999999994</v>
      </c>
    </row>
    <row r="16207" spans="1:10" ht="11.25" x14ac:dyDescent="0.15">
      <c r="A16207" s="6" t="s">
        <v>350</v>
      </c>
      <c r="B16207" s="4" t="s">
        <v>133</v>
      </c>
      <c r="C16207" s="4" t="s">
        <v>228</v>
      </c>
      <c r="D16207" s="4" t="s">
        <v>335</v>
      </c>
      <c r="E16207" s="5">
        <v>8.43</v>
      </c>
    </row>
    <row r="16208" spans="1:10" ht="11.25" x14ac:dyDescent="0.15">
      <c r="A16208" s="6" t="s">
        <v>350</v>
      </c>
      <c r="B16208" s="4" t="s">
        <v>133</v>
      </c>
      <c r="C16208" s="4" t="s">
        <v>228</v>
      </c>
      <c r="D16208" s="4" t="s">
        <v>351</v>
      </c>
      <c r="E16208" s="5">
        <v>8.26</v>
      </c>
    </row>
    <row r="16209" spans="1:10" ht="11.25" x14ac:dyDescent="0.15">
      <c r="A16209" s="6" t="s">
        <v>350</v>
      </c>
      <c r="B16209" s="4" t="s">
        <v>28</v>
      </c>
      <c r="C16209" s="4" t="s">
        <v>228</v>
      </c>
      <c r="D16209" s="4" t="s">
        <v>335</v>
      </c>
      <c r="E16209" s="5">
        <v>12.59</v>
      </c>
      <c r="F16209" t="s">
        <v>353</v>
      </c>
      <c r="G16209" s="17">
        <f>+E16209+E16210</f>
        <v>26.18</v>
      </c>
      <c r="H16209" s="17">
        <f>E16215+E16216+E16213+E16214+E16212+E16211</f>
        <v>62.24</v>
      </c>
      <c r="I16209" s="18">
        <f>+(G16209/4)/(H16209/3)</f>
        <v>0.31547236503856041</v>
      </c>
      <c r="J16209" s="21">
        <f>+(B16209-$K$1)/7</f>
        <v>11</v>
      </c>
    </row>
    <row r="16210" spans="1:10" ht="11.25" x14ac:dyDescent="0.15">
      <c r="A16210" s="6" t="s">
        <v>350</v>
      </c>
      <c r="B16210" s="4" t="s">
        <v>28</v>
      </c>
      <c r="C16210" s="4" t="s">
        <v>228</v>
      </c>
      <c r="D16210" s="4" t="s">
        <v>351</v>
      </c>
      <c r="E16210" s="5">
        <v>13.59</v>
      </c>
    </row>
    <row r="16211" spans="1:10" ht="11.25" x14ac:dyDescent="0.15">
      <c r="A16211" s="6" t="s">
        <v>350</v>
      </c>
      <c r="B16211" s="4" t="s">
        <v>30</v>
      </c>
      <c r="C16211" s="4" t="s">
        <v>228</v>
      </c>
      <c r="D16211" s="4" t="s">
        <v>335</v>
      </c>
      <c r="E16211" s="5">
        <v>7.51</v>
      </c>
      <c r="F16211" t="s">
        <v>354</v>
      </c>
    </row>
    <row r="16212" spans="1:10" ht="11.25" x14ac:dyDescent="0.15">
      <c r="A16212" s="9" t="s">
        <v>350</v>
      </c>
      <c r="B16212" s="4" t="s">
        <v>30</v>
      </c>
      <c r="C16212" s="4" t="s">
        <v>228</v>
      </c>
      <c r="D16212" s="4" t="s">
        <v>351</v>
      </c>
      <c r="E16212" s="5">
        <v>8.4499999999999993</v>
      </c>
    </row>
    <row r="16213" spans="1:10" ht="11.25" x14ac:dyDescent="0.15">
      <c r="A16213" s="6" t="s">
        <v>350</v>
      </c>
      <c r="B16213" s="4" t="s">
        <v>135</v>
      </c>
      <c r="C16213" s="4" t="s">
        <v>228</v>
      </c>
      <c r="D16213" s="4" t="s">
        <v>335</v>
      </c>
      <c r="E16213" s="5">
        <v>11.07</v>
      </c>
    </row>
    <row r="16214" spans="1:10" ht="11.25" x14ac:dyDescent="0.15">
      <c r="A16214" s="6" t="s">
        <v>350</v>
      </c>
      <c r="B16214" s="4" t="s">
        <v>135</v>
      </c>
      <c r="C16214" s="4" t="s">
        <v>228</v>
      </c>
      <c r="D16214" s="4" t="s">
        <v>335</v>
      </c>
      <c r="E16214" s="5">
        <v>13.52</v>
      </c>
    </row>
    <row r="16215" spans="1:10" ht="11.25" x14ac:dyDescent="0.15">
      <c r="A16215" s="6" t="s">
        <v>350</v>
      </c>
      <c r="B16215" s="4" t="s">
        <v>135</v>
      </c>
      <c r="C16215" s="4" t="s">
        <v>228</v>
      </c>
      <c r="D16215" s="4" t="s">
        <v>351</v>
      </c>
      <c r="E16215" s="5">
        <v>11.86</v>
      </c>
    </row>
    <row r="16216" spans="1:10" ht="11.25" x14ac:dyDescent="0.15">
      <c r="A16216" s="6" t="s">
        <v>350</v>
      </c>
      <c r="B16216" s="4" t="s">
        <v>135</v>
      </c>
      <c r="C16216" s="4" t="s">
        <v>228</v>
      </c>
      <c r="D16216" s="4" t="s">
        <v>351</v>
      </c>
      <c r="E16216" s="5">
        <v>9.83</v>
      </c>
    </row>
    <row r="16217" spans="1:10" ht="11.25" x14ac:dyDescent="0.15">
      <c r="A16217" s="6" t="s">
        <v>350</v>
      </c>
      <c r="B16217" s="4" t="s">
        <v>31</v>
      </c>
      <c r="C16217" s="4" t="s">
        <v>228</v>
      </c>
      <c r="D16217" s="4" t="s">
        <v>335</v>
      </c>
      <c r="E16217" s="5">
        <v>14.67</v>
      </c>
      <c r="F16217" t="s">
        <v>353</v>
      </c>
      <c r="G16217" s="17">
        <f>+E16217+E16218+E16219+E16220+E16221</f>
        <v>60.47</v>
      </c>
      <c r="H16217" s="17">
        <f>E16223+E16224+E16225+E16222</f>
        <v>35.290000000000006</v>
      </c>
      <c r="I16217" s="18">
        <f>+(G16217/4)/(H16217/3)</f>
        <v>1.2851374327004814</v>
      </c>
      <c r="J16217" s="21">
        <f>+(B16217-$K$1)/7</f>
        <v>12</v>
      </c>
    </row>
    <row r="16218" spans="1:10" ht="11.25" x14ac:dyDescent="0.15">
      <c r="A16218" s="6" t="s">
        <v>350</v>
      </c>
      <c r="B16218" s="4" t="s">
        <v>31</v>
      </c>
      <c r="C16218" s="4" t="s">
        <v>228</v>
      </c>
      <c r="D16218" s="4" t="s">
        <v>351</v>
      </c>
      <c r="E16218" s="5">
        <v>14.8</v>
      </c>
    </row>
    <row r="16219" spans="1:10" ht="11.25" x14ac:dyDescent="0.15">
      <c r="A16219" s="6" t="s">
        <v>350</v>
      </c>
      <c r="B16219" s="4" t="s">
        <v>136</v>
      </c>
      <c r="C16219" s="4" t="s">
        <v>228</v>
      </c>
      <c r="D16219" s="4" t="s">
        <v>335</v>
      </c>
      <c r="E16219" s="5">
        <v>7.07</v>
      </c>
    </row>
    <row r="16220" spans="1:10" ht="11.25" x14ac:dyDescent="0.15">
      <c r="A16220" s="6" t="s">
        <v>350</v>
      </c>
      <c r="B16220" s="4" t="s">
        <v>136</v>
      </c>
      <c r="C16220" s="4" t="s">
        <v>228</v>
      </c>
      <c r="D16220" s="4" t="s">
        <v>335</v>
      </c>
      <c r="E16220" s="5">
        <v>9.4499999999999993</v>
      </c>
    </row>
    <row r="16221" spans="1:10" ht="11.25" x14ac:dyDescent="0.15">
      <c r="A16221" s="6" t="s">
        <v>350</v>
      </c>
      <c r="B16221" s="4" t="s">
        <v>136</v>
      </c>
      <c r="C16221" s="4" t="s">
        <v>228</v>
      </c>
      <c r="D16221" s="4" t="s">
        <v>351</v>
      </c>
      <c r="E16221" s="5">
        <v>14.48</v>
      </c>
    </row>
    <row r="16222" spans="1:10" ht="11.25" x14ac:dyDescent="0.15">
      <c r="A16222" s="6" t="s">
        <v>350</v>
      </c>
      <c r="B16222" s="4" t="s">
        <v>33</v>
      </c>
      <c r="C16222" s="4" t="s">
        <v>228</v>
      </c>
      <c r="D16222" s="4" t="s">
        <v>335</v>
      </c>
      <c r="E16222" s="5">
        <v>8.57</v>
      </c>
      <c r="F16222" t="s">
        <v>354</v>
      </c>
    </row>
    <row r="16223" spans="1:10" ht="11.25" x14ac:dyDescent="0.15">
      <c r="A16223" s="6" t="s">
        <v>350</v>
      </c>
      <c r="B16223" s="4" t="s">
        <v>33</v>
      </c>
      <c r="C16223" s="4" t="s">
        <v>228</v>
      </c>
      <c r="D16223" s="4" t="s">
        <v>351</v>
      </c>
      <c r="E16223" s="5">
        <v>8.43</v>
      </c>
    </row>
    <row r="16224" spans="1:10" ht="11.25" x14ac:dyDescent="0.15">
      <c r="A16224" s="6" t="s">
        <v>350</v>
      </c>
      <c r="B16224" s="4" t="s">
        <v>137</v>
      </c>
      <c r="C16224" s="4" t="s">
        <v>228</v>
      </c>
      <c r="D16224" s="4" t="s">
        <v>351</v>
      </c>
      <c r="E16224" s="5">
        <v>9.1300000000000008</v>
      </c>
    </row>
    <row r="16225" spans="1:10" ht="11.25" x14ac:dyDescent="0.15">
      <c r="A16225" s="6" t="s">
        <v>350</v>
      </c>
      <c r="B16225" s="4" t="s">
        <v>137</v>
      </c>
      <c r="C16225" s="4" t="s">
        <v>228</v>
      </c>
      <c r="D16225" s="4" t="s">
        <v>231</v>
      </c>
      <c r="E16225" s="5">
        <v>9.16</v>
      </c>
    </row>
    <row r="16226" spans="1:10" ht="11.25" x14ac:dyDescent="0.15">
      <c r="A16226" s="6" t="s">
        <v>350</v>
      </c>
      <c r="B16226" s="4" t="s">
        <v>34</v>
      </c>
      <c r="C16226" s="4" t="s">
        <v>228</v>
      </c>
      <c r="D16226" s="4" t="s">
        <v>351</v>
      </c>
      <c r="E16226" s="5">
        <v>14.2</v>
      </c>
      <c r="F16226" t="s">
        <v>353</v>
      </c>
      <c r="G16226" s="17">
        <f>+E16226+E16227+E16228+E16229+E16230+E16231</f>
        <v>61.1</v>
      </c>
      <c r="H16226" s="17">
        <f>E16232+E16233+E16234+E16235</f>
        <v>44.879999999999995</v>
      </c>
      <c r="I16226" s="18">
        <f>+(G16226/4)/(H16226/3)</f>
        <v>1.0210561497326205</v>
      </c>
      <c r="J16226" s="21">
        <f>+(B16226-$K$1)/7</f>
        <v>13</v>
      </c>
    </row>
    <row r="16227" spans="1:10" ht="11.25" x14ac:dyDescent="0.15">
      <c r="A16227" s="6" t="s">
        <v>350</v>
      </c>
      <c r="B16227" s="4" t="s">
        <v>34</v>
      </c>
      <c r="C16227" s="4" t="s">
        <v>228</v>
      </c>
      <c r="D16227" s="4" t="s">
        <v>336</v>
      </c>
      <c r="E16227" s="5">
        <v>11.19</v>
      </c>
    </row>
    <row r="16228" spans="1:10" ht="11.25" x14ac:dyDescent="0.15">
      <c r="A16228" s="6" t="s">
        <v>350</v>
      </c>
      <c r="B16228" s="4" t="s">
        <v>34</v>
      </c>
      <c r="C16228" s="4" t="s">
        <v>228</v>
      </c>
      <c r="D16228" s="4" t="s">
        <v>336</v>
      </c>
      <c r="E16228" s="5">
        <v>4.74</v>
      </c>
    </row>
    <row r="16229" spans="1:10" ht="11.25" x14ac:dyDescent="0.15">
      <c r="A16229" s="6" t="s">
        <v>350</v>
      </c>
      <c r="B16229" s="4" t="s">
        <v>138</v>
      </c>
      <c r="C16229" s="4" t="s">
        <v>228</v>
      </c>
      <c r="D16229" s="4" t="s">
        <v>351</v>
      </c>
      <c r="E16229" s="5">
        <v>14.79</v>
      </c>
    </row>
    <row r="16230" spans="1:10" ht="11.25" x14ac:dyDescent="0.15">
      <c r="A16230" s="6" t="s">
        <v>350</v>
      </c>
      <c r="B16230" s="4" t="s">
        <v>138</v>
      </c>
      <c r="C16230" s="4" t="s">
        <v>228</v>
      </c>
      <c r="D16230" s="4" t="s">
        <v>336</v>
      </c>
      <c r="E16230" s="5">
        <v>7.61</v>
      </c>
    </row>
    <row r="16231" spans="1:10" ht="11.25" x14ac:dyDescent="0.15">
      <c r="A16231" s="6" t="s">
        <v>350</v>
      </c>
      <c r="B16231" s="4" t="s">
        <v>138</v>
      </c>
      <c r="C16231" s="4" t="s">
        <v>228</v>
      </c>
      <c r="D16231" s="4" t="s">
        <v>336</v>
      </c>
      <c r="E16231" s="5">
        <v>8.57</v>
      </c>
    </row>
    <row r="16232" spans="1:10" ht="11.25" x14ac:dyDescent="0.15">
      <c r="A16232" s="6" t="s">
        <v>350</v>
      </c>
      <c r="B16232" s="4" t="s">
        <v>35</v>
      </c>
      <c r="C16232" s="4" t="s">
        <v>228</v>
      </c>
      <c r="D16232" s="4" t="s">
        <v>335</v>
      </c>
      <c r="E16232" s="5">
        <v>11.46</v>
      </c>
      <c r="F16232" t="s">
        <v>354</v>
      </c>
    </row>
    <row r="16233" spans="1:10" ht="11.25" x14ac:dyDescent="0.15">
      <c r="A16233" s="6" t="s">
        <v>350</v>
      </c>
      <c r="B16233" s="4" t="s">
        <v>35</v>
      </c>
      <c r="C16233" s="4" t="s">
        <v>228</v>
      </c>
      <c r="D16233" s="4" t="s">
        <v>351</v>
      </c>
      <c r="E16233" s="5">
        <v>9.83</v>
      </c>
    </row>
    <row r="16234" spans="1:10" ht="11.25" x14ac:dyDescent="0.15">
      <c r="A16234" s="6" t="s">
        <v>350</v>
      </c>
      <c r="B16234" s="4" t="s">
        <v>139</v>
      </c>
      <c r="C16234" s="4" t="s">
        <v>228</v>
      </c>
      <c r="D16234" s="4" t="s">
        <v>335</v>
      </c>
      <c r="E16234" s="5">
        <v>12.25</v>
      </c>
    </row>
    <row r="16235" spans="1:10" ht="11.25" x14ac:dyDescent="0.15">
      <c r="A16235" s="6" t="s">
        <v>350</v>
      </c>
      <c r="B16235" s="4" t="s">
        <v>139</v>
      </c>
      <c r="C16235" s="4" t="s">
        <v>228</v>
      </c>
      <c r="D16235" s="4" t="s">
        <v>351</v>
      </c>
      <c r="E16235" s="5">
        <v>11.34</v>
      </c>
    </row>
    <row r="16236" spans="1:10" ht="11.25" x14ac:dyDescent="0.15">
      <c r="A16236" s="6" t="s">
        <v>350</v>
      </c>
      <c r="B16236" s="4" t="s">
        <v>36</v>
      </c>
      <c r="C16236" s="4" t="s">
        <v>228</v>
      </c>
      <c r="D16236" s="4" t="s">
        <v>335</v>
      </c>
      <c r="E16236" s="5">
        <v>8.92</v>
      </c>
      <c r="F16236" t="s">
        <v>353</v>
      </c>
      <c r="G16236" s="17">
        <f>+E16236+E16237+E16238+E16239+E16240+E16241</f>
        <v>69.089999999999989</v>
      </c>
      <c r="H16236" s="17">
        <f>E16242+E16243+E16244+E16245</f>
        <v>41.88</v>
      </c>
      <c r="I16236" s="18">
        <f>+(G16236/4)/(H16236/3)</f>
        <v>1.2372851002865326</v>
      </c>
      <c r="J16236" s="21">
        <f>+(B16236-$K$1)/7</f>
        <v>14</v>
      </c>
    </row>
    <row r="16237" spans="1:10" ht="11.25" x14ac:dyDescent="0.15">
      <c r="A16237" s="6" t="s">
        <v>350</v>
      </c>
      <c r="B16237" s="4" t="s">
        <v>36</v>
      </c>
      <c r="C16237" s="4" t="s">
        <v>228</v>
      </c>
      <c r="D16237" s="4" t="s">
        <v>335</v>
      </c>
      <c r="E16237" s="5">
        <v>9.09</v>
      </c>
    </row>
    <row r="16238" spans="1:10" ht="11.25" x14ac:dyDescent="0.15">
      <c r="A16238" s="6" t="s">
        <v>350</v>
      </c>
      <c r="B16238" s="4" t="s">
        <v>36</v>
      </c>
      <c r="C16238" s="4" t="s">
        <v>228</v>
      </c>
      <c r="D16238" s="4" t="s">
        <v>351</v>
      </c>
      <c r="E16238" s="5">
        <v>16.010000000000002</v>
      </c>
    </row>
    <row r="16239" spans="1:10" ht="11.25" x14ac:dyDescent="0.15">
      <c r="A16239" s="6" t="s">
        <v>350</v>
      </c>
      <c r="B16239" s="4" t="s">
        <v>140</v>
      </c>
      <c r="C16239" s="4" t="s">
        <v>228</v>
      </c>
      <c r="D16239" s="4" t="s">
        <v>335</v>
      </c>
      <c r="E16239" s="5">
        <v>2.44</v>
      </c>
    </row>
    <row r="16240" spans="1:10" ht="11.25" x14ac:dyDescent="0.15">
      <c r="A16240" s="6" t="s">
        <v>350</v>
      </c>
      <c r="B16240" s="4" t="s">
        <v>140</v>
      </c>
      <c r="C16240" s="4" t="s">
        <v>228</v>
      </c>
      <c r="D16240" s="4" t="s">
        <v>335</v>
      </c>
      <c r="E16240" s="5">
        <v>15.72</v>
      </c>
    </row>
    <row r="16241" spans="1:10" ht="11.25" x14ac:dyDescent="0.15">
      <c r="A16241" s="6" t="s">
        <v>350</v>
      </c>
      <c r="B16241" s="4" t="s">
        <v>140</v>
      </c>
      <c r="C16241" s="4" t="s">
        <v>228</v>
      </c>
      <c r="D16241" s="4" t="s">
        <v>351</v>
      </c>
      <c r="E16241" s="5">
        <v>16.91</v>
      </c>
    </row>
    <row r="16242" spans="1:10" ht="11.25" x14ac:dyDescent="0.15">
      <c r="A16242" s="6" t="s">
        <v>350</v>
      </c>
      <c r="B16242" s="4" t="s">
        <v>37</v>
      </c>
      <c r="C16242" s="4" t="s">
        <v>228</v>
      </c>
      <c r="D16242" s="4" t="s">
        <v>335</v>
      </c>
      <c r="E16242" s="5">
        <v>10.36</v>
      </c>
      <c r="F16242" t="s">
        <v>354</v>
      </c>
    </row>
    <row r="16243" spans="1:10" ht="11.25" x14ac:dyDescent="0.15">
      <c r="A16243" s="6" t="s">
        <v>350</v>
      </c>
      <c r="B16243" s="4" t="s">
        <v>37</v>
      </c>
      <c r="C16243" s="4" t="s">
        <v>228</v>
      </c>
      <c r="D16243" s="4" t="s">
        <v>351</v>
      </c>
      <c r="E16243" s="5">
        <v>9.3000000000000007</v>
      </c>
    </row>
    <row r="16244" spans="1:10" ht="11.25" x14ac:dyDescent="0.15">
      <c r="A16244" s="6" t="s">
        <v>350</v>
      </c>
      <c r="B16244" s="4" t="s">
        <v>141</v>
      </c>
      <c r="C16244" s="4" t="s">
        <v>228</v>
      </c>
      <c r="D16244" s="4" t="s">
        <v>335</v>
      </c>
      <c r="E16244" s="5">
        <v>11.16</v>
      </c>
    </row>
    <row r="16245" spans="1:10" ht="11.25" x14ac:dyDescent="0.15">
      <c r="A16245" s="6" t="s">
        <v>350</v>
      </c>
      <c r="B16245" s="4" t="s">
        <v>141</v>
      </c>
      <c r="C16245" s="4" t="s">
        <v>228</v>
      </c>
      <c r="D16245" s="4" t="s">
        <v>351</v>
      </c>
      <c r="E16245" s="5">
        <v>11.06</v>
      </c>
    </row>
    <row r="16246" spans="1:10" ht="11.25" x14ac:dyDescent="0.15">
      <c r="A16246" s="6" t="s">
        <v>350</v>
      </c>
      <c r="B16246" s="4" t="s">
        <v>38</v>
      </c>
      <c r="C16246" s="4" t="s">
        <v>228</v>
      </c>
      <c r="D16246" s="4" t="s">
        <v>335</v>
      </c>
      <c r="E16246" s="5">
        <v>8.1199999999999992</v>
      </c>
      <c r="F16246" t="s">
        <v>353</v>
      </c>
      <c r="G16246" s="17">
        <f>+E16246+E16247+E16248+E16249+E16250+E16251+E16252</f>
        <v>70.819999999999993</v>
      </c>
      <c r="H16246" s="17">
        <f>E16256+E16253+E16254+E16255</f>
        <v>44.66</v>
      </c>
      <c r="I16246" s="18">
        <f>+(G16246/4)/(H16246/3)</f>
        <v>1.189319301388267</v>
      </c>
      <c r="J16246" s="21">
        <f>+(B16246-$K$1)/7</f>
        <v>15</v>
      </c>
    </row>
    <row r="16247" spans="1:10" ht="11.25" x14ac:dyDescent="0.15">
      <c r="A16247" s="6" t="s">
        <v>350</v>
      </c>
      <c r="B16247" s="4" t="s">
        <v>38</v>
      </c>
      <c r="C16247" s="4" t="s">
        <v>228</v>
      </c>
      <c r="D16247" s="4" t="s">
        <v>335</v>
      </c>
      <c r="E16247" s="5">
        <v>9.49</v>
      </c>
    </row>
    <row r="16248" spans="1:10" ht="11.25" x14ac:dyDescent="0.15">
      <c r="A16248" s="6" t="s">
        <v>350</v>
      </c>
      <c r="B16248" s="4" t="s">
        <v>38</v>
      </c>
      <c r="C16248" s="4" t="s">
        <v>228</v>
      </c>
      <c r="D16248" s="4" t="s">
        <v>351</v>
      </c>
      <c r="E16248" s="5">
        <v>15.41</v>
      </c>
    </row>
    <row r="16249" spans="1:10" ht="11.25" x14ac:dyDescent="0.15">
      <c r="A16249" s="6" t="s">
        <v>350</v>
      </c>
      <c r="B16249" s="4" t="s">
        <v>142</v>
      </c>
      <c r="C16249" s="4" t="s">
        <v>228</v>
      </c>
      <c r="D16249" s="4" t="s">
        <v>335</v>
      </c>
      <c r="E16249" s="5">
        <v>8.5500000000000007</v>
      </c>
    </row>
    <row r="16250" spans="1:10" ht="11.25" x14ac:dyDescent="0.15">
      <c r="A16250" s="6" t="s">
        <v>350</v>
      </c>
      <c r="B16250" s="4" t="s">
        <v>142</v>
      </c>
      <c r="C16250" s="4" t="s">
        <v>228</v>
      </c>
      <c r="D16250" s="4" t="s">
        <v>335</v>
      </c>
      <c r="E16250" s="5">
        <v>10.74</v>
      </c>
    </row>
    <row r="16251" spans="1:10" ht="11.25" x14ac:dyDescent="0.15">
      <c r="A16251" s="6" t="s">
        <v>350</v>
      </c>
      <c r="B16251" s="4" t="s">
        <v>142</v>
      </c>
      <c r="C16251" s="4" t="s">
        <v>228</v>
      </c>
      <c r="D16251" s="4" t="s">
        <v>351</v>
      </c>
      <c r="E16251" s="5">
        <v>13.41</v>
      </c>
    </row>
    <row r="16252" spans="1:10" ht="11.25" x14ac:dyDescent="0.15">
      <c r="A16252" s="6" t="s">
        <v>350</v>
      </c>
      <c r="B16252" s="4" t="s">
        <v>142</v>
      </c>
      <c r="C16252" s="4" t="s">
        <v>228</v>
      </c>
      <c r="D16252" s="4" t="s">
        <v>351</v>
      </c>
      <c r="E16252" s="5">
        <v>5.0999999999999996</v>
      </c>
    </row>
    <row r="16253" spans="1:10" ht="11.25" x14ac:dyDescent="0.15">
      <c r="A16253" s="6" t="s">
        <v>350</v>
      </c>
      <c r="B16253" s="4" t="s">
        <v>39</v>
      </c>
      <c r="C16253" s="4" t="s">
        <v>228</v>
      </c>
      <c r="D16253" s="4" t="s">
        <v>335</v>
      </c>
      <c r="E16253" s="5">
        <v>11.69</v>
      </c>
      <c r="F16253" t="s">
        <v>354</v>
      </c>
    </row>
    <row r="16254" spans="1:10" ht="11.25" x14ac:dyDescent="0.15">
      <c r="A16254" s="6" t="s">
        <v>350</v>
      </c>
      <c r="B16254" s="4" t="s">
        <v>39</v>
      </c>
      <c r="C16254" s="4" t="s">
        <v>228</v>
      </c>
      <c r="D16254" s="4" t="s">
        <v>351</v>
      </c>
      <c r="E16254" s="5">
        <v>10.89</v>
      </c>
    </row>
    <row r="16255" spans="1:10" ht="11.25" x14ac:dyDescent="0.15">
      <c r="A16255" s="6" t="s">
        <v>350</v>
      </c>
      <c r="B16255" s="4" t="s">
        <v>143</v>
      </c>
      <c r="C16255" s="4" t="s">
        <v>228</v>
      </c>
      <c r="D16255" s="4" t="s">
        <v>335</v>
      </c>
      <c r="E16255" s="5">
        <v>10.62</v>
      </c>
    </row>
    <row r="16256" spans="1:10" ht="11.25" x14ac:dyDescent="0.15">
      <c r="A16256" s="6" t="s">
        <v>350</v>
      </c>
      <c r="B16256" s="4" t="s">
        <v>143</v>
      </c>
      <c r="C16256" s="4" t="s">
        <v>228</v>
      </c>
      <c r="D16256" s="4" t="s">
        <v>351</v>
      </c>
      <c r="E16256" s="5">
        <v>11.46</v>
      </c>
    </row>
    <row r="16257" spans="1:10" ht="11.25" x14ac:dyDescent="0.15">
      <c r="A16257" s="6" t="s">
        <v>350</v>
      </c>
      <c r="B16257" s="4" t="s">
        <v>40</v>
      </c>
      <c r="C16257" s="4" t="s">
        <v>228</v>
      </c>
      <c r="D16257" s="4" t="s">
        <v>335</v>
      </c>
      <c r="E16257" s="5">
        <v>7.76</v>
      </c>
      <c r="F16257" t="s">
        <v>353</v>
      </c>
      <c r="G16257" s="17">
        <f>+E16257+E16258+E16259+E16260+E16261+E16262</f>
        <v>71.430000000000007</v>
      </c>
      <c r="H16257" s="17">
        <f>E16263+E16264+E16265+E16266</f>
        <v>45.249999999999993</v>
      </c>
      <c r="I16257" s="18">
        <f>+(G16257/4)/(H16257/3)</f>
        <v>1.1839226519337021</v>
      </c>
      <c r="J16257" s="21">
        <f>+(B16257-$K$1)/7</f>
        <v>16</v>
      </c>
    </row>
    <row r="16258" spans="1:10" ht="11.25" x14ac:dyDescent="0.15">
      <c r="A16258" s="6" t="s">
        <v>350</v>
      </c>
      <c r="B16258" s="4" t="s">
        <v>40</v>
      </c>
      <c r="C16258" s="4" t="s">
        <v>228</v>
      </c>
      <c r="D16258" s="4" t="s">
        <v>335</v>
      </c>
      <c r="E16258" s="5">
        <v>10.79</v>
      </c>
    </row>
    <row r="16259" spans="1:10" ht="11.25" x14ac:dyDescent="0.15">
      <c r="A16259" s="9" t="s">
        <v>350</v>
      </c>
      <c r="B16259" s="4" t="s">
        <v>40</v>
      </c>
      <c r="C16259" s="4" t="s">
        <v>228</v>
      </c>
      <c r="D16259" s="4" t="s">
        <v>351</v>
      </c>
      <c r="E16259" s="5">
        <v>16.53</v>
      </c>
    </row>
    <row r="16260" spans="1:10" ht="11.25" x14ac:dyDescent="0.15">
      <c r="A16260" s="6" t="s">
        <v>350</v>
      </c>
      <c r="B16260" s="4" t="s">
        <v>144</v>
      </c>
      <c r="C16260" s="4" t="s">
        <v>228</v>
      </c>
      <c r="D16260" s="4" t="s">
        <v>335</v>
      </c>
      <c r="E16260" s="5">
        <v>8.58</v>
      </c>
    </row>
    <row r="16261" spans="1:10" ht="11.25" x14ac:dyDescent="0.15">
      <c r="A16261" s="6" t="s">
        <v>350</v>
      </c>
      <c r="B16261" s="4" t="s">
        <v>144</v>
      </c>
      <c r="C16261" s="4" t="s">
        <v>228</v>
      </c>
      <c r="D16261" s="4" t="s">
        <v>335</v>
      </c>
      <c r="E16261" s="5">
        <v>10.74</v>
      </c>
    </row>
    <row r="16262" spans="1:10" ht="11.25" x14ac:dyDescent="0.15">
      <c r="A16262" s="6" t="s">
        <v>350</v>
      </c>
      <c r="B16262" s="4" t="s">
        <v>144</v>
      </c>
      <c r="C16262" s="4" t="s">
        <v>228</v>
      </c>
      <c r="D16262" s="4" t="s">
        <v>351</v>
      </c>
      <c r="E16262" s="5">
        <v>17.03</v>
      </c>
    </row>
    <row r="16263" spans="1:10" ht="11.25" x14ac:dyDescent="0.15">
      <c r="A16263" s="6" t="s">
        <v>350</v>
      </c>
      <c r="B16263" s="4" t="s">
        <v>41</v>
      </c>
      <c r="C16263" s="4" t="s">
        <v>228</v>
      </c>
      <c r="D16263" s="4" t="s">
        <v>335</v>
      </c>
      <c r="E16263" s="5">
        <v>10.46</v>
      </c>
      <c r="F16263" t="s">
        <v>354</v>
      </c>
    </row>
    <row r="16264" spans="1:10" ht="11.25" x14ac:dyDescent="0.15">
      <c r="A16264" s="6" t="s">
        <v>350</v>
      </c>
      <c r="B16264" s="4" t="s">
        <v>41</v>
      </c>
      <c r="C16264" s="4" t="s">
        <v>228</v>
      </c>
      <c r="D16264" s="4" t="s">
        <v>351</v>
      </c>
      <c r="E16264" s="5">
        <v>10.51</v>
      </c>
    </row>
    <row r="16265" spans="1:10" ht="11.25" x14ac:dyDescent="0.15">
      <c r="A16265" s="6" t="s">
        <v>350</v>
      </c>
      <c r="B16265" s="4" t="s">
        <v>145</v>
      </c>
      <c r="C16265" s="4" t="s">
        <v>228</v>
      </c>
      <c r="D16265" s="4" t="s">
        <v>335</v>
      </c>
      <c r="E16265" s="5">
        <v>11.27</v>
      </c>
    </row>
    <row r="16266" spans="1:10" ht="11.25" x14ac:dyDescent="0.15">
      <c r="A16266" s="6" t="s">
        <v>350</v>
      </c>
      <c r="B16266" s="4" t="s">
        <v>145</v>
      </c>
      <c r="C16266" s="4" t="s">
        <v>228</v>
      </c>
      <c r="D16266" s="4" t="s">
        <v>351</v>
      </c>
      <c r="E16266" s="5">
        <v>13.01</v>
      </c>
    </row>
    <row r="16267" spans="1:10" ht="11.25" x14ac:dyDescent="0.15">
      <c r="A16267" s="6" t="s">
        <v>350</v>
      </c>
      <c r="B16267" s="4" t="s">
        <v>42</v>
      </c>
      <c r="C16267" s="4" t="s">
        <v>228</v>
      </c>
      <c r="D16267" s="4" t="s">
        <v>335</v>
      </c>
      <c r="E16267" s="5">
        <v>8.18</v>
      </c>
      <c r="F16267" t="s">
        <v>353</v>
      </c>
      <c r="G16267" s="17">
        <f>+E16267+E16268+E16269+E16270+E16271+E16272</f>
        <v>67.19</v>
      </c>
      <c r="H16267" s="17">
        <f>E16273+E16274+E16275+E16276</f>
        <v>42.82</v>
      </c>
      <c r="I16267" s="18">
        <f>+(G16267/4)/(H16267/3)</f>
        <v>1.1768449322746379</v>
      </c>
      <c r="J16267" s="21">
        <f>+(B16267-$K$1)/7</f>
        <v>17</v>
      </c>
    </row>
    <row r="16268" spans="1:10" ht="11.25" x14ac:dyDescent="0.15">
      <c r="A16268" s="6" t="s">
        <v>350</v>
      </c>
      <c r="B16268" s="4" t="s">
        <v>42</v>
      </c>
      <c r="C16268" s="4" t="s">
        <v>228</v>
      </c>
      <c r="D16268" s="4" t="s">
        <v>335</v>
      </c>
      <c r="E16268" s="5">
        <v>8.69</v>
      </c>
    </row>
    <row r="16269" spans="1:10" ht="11.25" x14ac:dyDescent="0.15">
      <c r="A16269" s="6" t="s">
        <v>350</v>
      </c>
      <c r="B16269" s="4" t="s">
        <v>42</v>
      </c>
      <c r="C16269" s="4" t="s">
        <v>228</v>
      </c>
      <c r="D16269" s="4" t="s">
        <v>351</v>
      </c>
      <c r="E16269" s="5">
        <v>16.190000000000001</v>
      </c>
    </row>
    <row r="16270" spans="1:10" ht="11.25" x14ac:dyDescent="0.15">
      <c r="A16270" s="6" t="s">
        <v>350</v>
      </c>
      <c r="B16270" s="4" t="s">
        <v>147</v>
      </c>
      <c r="C16270" s="4" t="s">
        <v>228</v>
      </c>
      <c r="D16270" s="4" t="s">
        <v>335</v>
      </c>
      <c r="E16270" s="5">
        <v>8.5</v>
      </c>
    </row>
    <row r="16271" spans="1:10" ht="11.25" x14ac:dyDescent="0.15">
      <c r="A16271" s="6" t="s">
        <v>350</v>
      </c>
      <c r="B16271" s="4" t="s">
        <v>147</v>
      </c>
      <c r="C16271" s="4" t="s">
        <v>228</v>
      </c>
      <c r="D16271" s="4" t="s">
        <v>335</v>
      </c>
      <c r="E16271" s="5">
        <v>9.3699999999999992</v>
      </c>
    </row>
    <row r="16272" spans="1:10" ht="11.25" x14ac:dyDescent="0.15">
      <c r="A16272" s="6" t="s">
        <v>350</v>
      </c>
      <c r="B16272" s="4" t="s">
        <v>147</v>
      </c>
      <c r="C16272" s="4" t="s">
        <v>228</v>
      </c>
      <c r="D16272" s="4" t="s">
        <v>351</v>
      </c>
      <c r="E16272" s="5">
        <v>16.260000000000002</v>
      </c>
    </row>
    <row r="16273" spans="1:10" ht="11.25" x14ac:dyDescent="0.15">
      <c r="A16273" s="6" t="s">
        <v>350</v>
      </c>
      <c r="B16273" s="4" t="s">
        <v>43</v>
      </c>
      <c r="C16273" s="4" t="s">
        <v>228</v>
      </c>
      <c r="D16273" s="4" t="s">
        <v>335</v>
      </c>
      <c r="E16273" s="5">
        <v>9.07</v>
      </c>
      <c r="F16273" t="s">
        <v>354</v>
      </c>
    </row>
    <row r="16274" spans="1:10" ht="11.25" x14ac:dyDescent="0.15">
      <c r="A16274" s="6" t="s">
        <v>350</v>
      </c>
      <c r="B16274" s="4" t="s">
        <v>43</v>
      </c>
      <c r="C16274" s="4" t="s">
        <v>228</v>
      </c>
      <c r="D16274" s="4" t="s">
        <v>351</v>
      </c>
      <c r="E16274" s="5">
        <v>10.17</v>
      </c>
    </row>
    <row r="16275" spans="1:10" ht="11.25" x14ac:dyDescent="0.15">
      <c r="A16275" s="6" t="s">
        <v>350</v>
      </c>
      <c r="B16275" s="4" t="s">
        <v>148</v>
      </c>
      <c r="C16275" s="4" t="s">
        <v>228</v>
      </c>
      <c r="D16275" s="4" t="s">
        <v>335</v>
      </c>
      <c r="E16275" s="5">
        <v>11.3</v>
      </c>
    </row>
    <row r="16276" spans="1:10" ht="11.25" x14ac:dyDescent="0.15">
      <c r="A16276" s="6" t="s">
        <v>350</v>
      </c>
      <c r="B16276" s="4" t="s">
        <v>148</v>
      </c>
      <c r="C16276" s="4" t="s">
        <v>228</v>
      </c>
      <c r="D16276" s="4" t="s">
        <v>231</v>
      </c>
      <c r="E16276" s="5">
        <v>12.28</v>
      </c>
    </row>
    <row r="16277" spans="1:10" ht="11.25" x14ac:dyDescent="0.15">
      <c r="A16277" s="6" t="s">
        <v>350</v>
      </c>
      <c r="B16277" s="4" t="s">
        <v>44</v>
      </c>
      <c r="C16277" s="4" t="s">
        <v>228</v>
      </c>
      <c r="D16277" s="4" t="s">
        <v>335</v>
      </c>
      <c r="E16277" s="5">
        <v>8.51</v>
      </c>
      <c r="F16277" t="s">
        <v>353</v>
      </c>
      <c r="G16277" s="17">
        <f>+E16277+E16278+E16279+E16280+E16281+E16282</f>
        <v>72.41</v>
      </c>
      <c r="H16277" s="17">
        <f>E16283+E16284+E16285+E16286</f>
        <v>45.68</v>
      </c>
      <c r="I16277" s="18">
        <f>+(G16277/4)/(H16277/3)</f>
        <v>1.1888682136602451</v>
      </c>
      <c r="J16277" s="21">
        <f>+(B16277-$K$1)/7</f>
        <v>18</v>
      </c>
    </row>
    <row r="16278" spans="1:10" ht="11.25" x14ac:dyDescent="0.15">
      <c r="A16278" s="6" t="s">
        <v>350</v>
      </c>
      <c r="B16278" s="4" t="s">
        <v>44</v>
      </c>
      <c r="C16278" s="4" t="s">
        <v>228</v>
      </c>
      <c r="D16278" s="4" t="s">
        <v>335</v>
      </c>
      <c r="E16278" s="5">
        <v>9.0500000000000007</v>
      </c>
    </row>
    <row r="16279" spans="1:10" ht="11.25" x14ac:dyDescent="0.15">
      <c r="A16279" s="6" t="s">
        <v>350</v>
      </c>
      <c r="B16279" s="4" t="s">
        <v>44</v>
      </c>
      <c r="C16279" s="4" t="s">
        <v>228</v>
      </c>
      <c r="D16279" s="4" t="s">
        <v>351</v>
      </c>
      <c r="E16279" s="5">
        <v>17.38</v>
      </c>
    </row>
    <row r="16280" spans="1:10" ht="11.25" x14ac:dyDescent="0.15">
      <c r="A16280" s="6" t="s">
        <v>350</v>
      </c>
      <c r="B16280" s="4" t="s">
        <v>149</v>
      </c>
      <c r="C16280" s="4" t="s">
        <v>228</v>
      </c>
      <c r="D16280" s="4" t="s">
        <v>335</v>
      </c>
      <c r="E16280" s="5">
        <v>9.0299999999999994</v>
      </c>
    </row>
    <row r="16281" spans="1:10" ht="11.25" x14ac:dyDescent="0.15">
      <c r="A16281" s="6" t="s">
        <v>350</v>
      </c>
      <c r="B16281" s="4" t="s">
        <v>149</v>
      </c>
      <c r="C16281" s="4" t="s">
        <v>228</v>
      </c>
      <c r="D16281" s="4" t="s">
        <v>335</v>
      </c>
      <c r="E16281" s="5">
        <v>11.5</v>
      </c>
    </row>
    <row r="16282" spans="1:10" ht="11.25" x14ac:dyDescent="0.15">
      <c r="A16282" s="6" t="s">
        <v>350</v>
      </c>
      <c r="B16282" s="4" t="s">
        <v>149</v>
      </c>
      <c r="C16282" s="4" t="s">
        <v>228</v>
      </c>
      <c r="D16282" s="4" t="s">
        <v>351</v>
      </c>
      <c r="E16282" s="5">
        <v>16.940000000000001</v>
      </c>
    </row>
    <row r="16283" spans="1:10" ht="11.25" x14ac:dyDescent="0.15">
      <c r="A16283" s="6" t="s">
        <v>350</v>
      </c>
      <c r="B16283" s="4" t="s">
        <v>45</v>
      </c>
      <c r="C16283" s="4" t="s">
        <v>228</v>
      </c>
      <c r="D16283" s="4" t="s">
        <v>335</v>
      </c>
      <c r="E16283" s="5">
        <v>11.77</v>
      </c>
      <c r="F16283" t="s">
        <v>354</v>
      </c>
    </row>
    <row r="16284" spans="1:10" ht="11.25" x14ac:dyDescent="0.15">
      <c r="A16284" s="6" t="s">
        <v>350</v>
      </c>
      <c r="B16284" s="4" t="s">
        <v>45</v>
      </c>
      <c r="C16284" s="4" t="s">
        <v>228</v>
      </c>
      <c r="D16284" s="4" t="s">
        <v>351</v>
      </c>
      <c r="E16284" s="5">
        <v>10.72</v>
      </c>
    </row>
    <row r="16285" spans="1:10" ht="11.25" x14ac:dyDescent="0.15">
      <c r="A16285" s="6" t="s">
        <v>350</v>
      </c>
      <c r="B16285" s="4" t="s">
        <v>150</v>
      </c>
      <c r="C16285" s="4" t="s">
        <v>228</v>
      </c>
      <c r="D16285" s="4" t="s">
        <v>335</v>
      </c>
      <c r="E16285" s="5">
        <v>11.09</v>
      </c>
    </row>
    <row r="16286" spans="1:10" ht="11.25" x14ac:dyDescent="0.15">
      <c r="A16286" s="6" t="s">
        <v>350</v>
      </c>
      <c r="B16286" s="4" t="s">
        <v>150</v>
      </c>
      <c r="C16286" s="4" t="s">
        <v>228</v>
      </c>
      <c r="D16286" s="4" t="s">
        <v>351</v>
      </c>
      <c r="E16286" s="5">
        <v>12.1</v>
      </c>
    </row>
    <row r="16287" spans="1:10" ht="11.25" x14ac:dyDescent="0.15">
      <c r="A16287" s="6" t="s">
        <v>350</v>
      </c>
      <c r="B16287" s="4" t="s">
        <v>46</v>
      </c>
      <c r="C16287" s="4" t="s">
        <v>228</v>
      </c>
      <c r="D16287" s="4" t="s">
        <v>335</v>
      </c>
      <c r="E16287" s="5">
        <v>7.88</v>
      </c>
      <c r="F16287" t="s">
        <v>353</v>
      </c>
      <c r="G16287" s="17">
        <f>+E16287+E16288+E16289+E16290+E16291+E16292</f>
        <v>64.489999999999995</v>
      </c>
      <c r="H16287" s="17">
        <f>E16293+E16294+E16295+E16296</f>
        <v>46.42</v>
      </c>
      <c r="I16287" s="18">
        <f>+(G16287/4)/(H16287/3)</f>
        <v>1.0419538991813873</v>
      </c>
      <c r="J16287" s="21">
        <f>+(B16287-$K$1)/7</f>
        <v>19</v>
      </c>
    </row>
    <row r="16288" spans="1:10" ht="11.25" x14ac:dyDescent="0.15">
      <c r="A16288" s="6" t="s">
        <v>350</v>
      </c>
      <c r="B16288" s="4" t="s">
        <v>46</v>
      </c>
      <c r="C16288" s="4" t="s">
        <v>228</v>
      </c>
      <c r="D16288" s="4" t="s">
        <v>335</v>
      </c>
      <c r="E16288" s="5">
        <v>8.98</v>
      </c>
    </row>
    <row r="16289" spans="1:10" ht="11.25" x14ac:dyDescent="0.15">
      <c r="A16289" s="6" t="s">
        <v>350</v>
      </c>
      <c r="B16289" s="4" t="s">
        <v>46</v>
      </c>
      <c r="C16289" s="4" t="s">
        <v>228</v>
      </c>
      <c r="D16289" s="4" t="s">
        <v>351</v>
      </c>
      <c r="E16289" s="5">
        <v>15.3</v>
      </c>
    </row>
    <row r="16290" spans="1:10" ht="11.25" x14ac:dyDescent="0.15">
      <c r="A16290" s="6" t="s">
        <v>350</v>
      </c>
      <c r="B16290" s="4" t="s">
        <v>151</v>
      </c>
      <c r="C16290" s="4" t="s">
        <v>228</v>
      </c>
      <c r="D16290" s="4" t="s">
        <v>335</v>
      </c>
      <c r="E16290" s="5">
        <v>6.94</v>
      </c>
    </row>
    <row r="16291" spans="1:10" ht="11.25" x14ac:dyDescent="0.15">
      <c r="A16291" s="6" t="s">
        <v>350</v>
      </c>
      <c r="B16291" s="4" t="s">
        <v>151</v>
      </c>
      <c r="C16291" s="4" t="s">
        <v>228</v>
      </c>
      <c r="D16291" s="4" t="s">
        <v>335</v>
      </c>
      <c r="E16291" s="5">
        <v>10.050000000000001</v>
      </c>
    </row>
    <row r="16292" spans="1:10" ht="11.25" x14ac:dyDescent="0.15">
      <c r="A16292" s="6" t="s">
        <v>350</v>
      </c>
      <c r="B16292" s="4" t="s">
        <v>151</v>
      </c>
      <c r="C16292" s="4" t="s">
        <v>228</v>
      </c>
      <c r="D16292" s="4" t="s">
        <v>351</v>
      </c>
      <c r="E16292" s="5">
        <v>15.34</v>
      </c>
    </row>
    <row r="16293" spans="1:10" ht="11.25" x14ac:dyDescent="0.15">
      <c r="A16293" s="6" t="s">
        <v>350</v>
      </c>
      <c r="B16293" s="4" t="s">
        <v>47</v>
      </c>
      <c r="C16293" s="4" t="s">
        <v>228</v>
      </c>
      <c r="D16293" s="4" t="s">
        <v>285</v>
      </c>
      <c r="E16293" s="5">
        <v>10.24</v>
      </c>
      <c r="F16293" t="s">
        <v>354</v>
      </c>
    </row>
    <row r="16294" spans="1:10" ht="11.25" x14ac:dyDescent="0.15">
      <c r="A16294" s="6" t="s">
        <v>350</v>
      </c>
      <c r="B16294" s="4" t="s">
        <v>47</v>
      </c>
      <c r="C16294" s="4" t="s">
        <v>228</v>
      </c>
      <c r="D16294" s="4" t="s">
        <v>351</v>
      </c>
      <c r="E16294" s="5">
        <v>10.93</v>
      </c>
    </row>
    <row r="16295" spans="1:10" ht="11.25" x14ac:dyDescent="0.15">
      <c r="A16295" s="6" t="s">
        <v>350</v>
      </c>
      <c r="B16295" s="4" t="s">
        <v>152</v>
      </c>
      <c r="C16295" s="4" t="s">
        <v>228</v>
      </c>
      <c r="D16295" s="4" t="s">
        <v>351</v>
      </c>
      <c r="E16295" s="5">
        <v>13.5</v>
      </c>
    </row>
    <row r="16296" spans="1:10" ht="11.25" x14ac:dyDescent="0.15">
      <c r="A16296" s="6" t="s">
        <v>350</v>
      </c>
      <c r="B16296" s="4" t="s">
        <v>152</v>
      </c>
      <c r="C16296" s="4" t="s">
        <v>228</v>
      </c>
      <c r="D16296" s="4" t="s">
        <v>231</v>
      </c>
      <c r="E16296" s="5">
        <v>11.75</v>
      </c>
    </row>
    <row r="16297" spans="1:10" ht="11.25" x14ac:dyDescent="0.15">
      <c r="A16297" s="6" t="s">
        <v>350</v>
      </c>
      <c r="B16297" s="4" t="s">
        <v>48</v>
      </c>
      <c r="C16297" s="4" t="s">
        <v>228</v>
      </c>
      <c r="D16297" s="4" t="s">
        <v>335</v>
      </c>
      <c r="E16297" s="5">
        <v>8.26</v>
      </c>
      <c r="F16297" t="s">
        <v>353</v>
      </c>
      <c r="G16297" s="17">
        <f>+E16297+E16298+E16299+E16300+E16301+E16302</f>
        <v>66.7</v>
      </c>
      <c r="H16297" s="17">
        <f>E16303+E16304+E16305+E16306</f>
        <v>47.300000000000004</v>
      </c>
      <c r="I16297" s="18">
        <f>+(G16297/4)/(H16297/3)</f>
        <v>1.0576109936575053</v>
      </c>
      <c r="J16297" s="21">
        <f>+(B16297-$K$1)/7</f>
        <v>20</v>
      </c>
    </row>
    <row r="16298" spans="1:10" ht="11.25" x14ac:dyDescent="0.15">
      <c r="A16298" s="6" t="s">
        <v>350</v>
      </c>
      <c r="B16298" s="4" t="s">
        <v>48</v>
      </c>
      <c r="C16298" s="4" t="s">
        <v>228</v>
      </c>
      <c r="D16298" s="4" t="s">
        <v>335</v>
      </c>
      <c r="E16298" s="5">
        <v>8.89</v>
      </c>
    </row>
    <row r="16299" spans="1:10" ht="11.25" x14ac:dyDescent="0.15">
      <c r="A16299" s="6" t="s">
        <v>350</v>
      </c>
      <c r="B16299" s="4" t="s">
        <v>48</v>
      </c>
      <c r="C16299" s="4" t="s">
        <v>228</v>
      </c>
      <c r="D16299" s="4" t="s">
        <v>351</v>
      </c>
      <c r="E16299" s="5">
        <v>16.43</v>
      </c>
    </row>
    <row r="16300" spans="1:10" ht="11.25" x14ac:dyDescent="0.15">
      <c r="A16300" s="6" t="s">
        <v>350</v>
      </c>
      <c r="B16300" s="4" t="s">
        <v>153</v>
      </c>
      <c r="C16300" s="4" t="s">
        <v>228</v>
      </c>
      <c r="D16300" s="4" t="s">
        <v>335</v>
      </c>
      <c r="E16300" s="5">
        <v>7.71</v>
      </c>
    </row>
    <row r="16301" spans="1:10" ht="11.25" x14ac:dyDescent="0.15">
      <c r="A16301" s="6" t="s">
        <v>350</v>
      </c>
      <c r="B16301" s="4" t="s">
        <v>153</v>
      </c>
      <c r="C16301" s="4" t="s">
        <v>228</v>
      </c>
      <c r="D16301" s="4" t="s">
        <v>335</v>
      </c>
      <c r="E16301" s="5">
        <v>9.65</v>
      </c>
    </row>
    <row r="16302" spans="1:10" ht="11.25" x14ac:dyDescent="0.15">
      <c r="A16302" s="6" t="s">
        <v>350</v>
      </c>
      <c r="B16302" s="4" t="s">
        <v>153</v>
      </c>
      <c r="C16302" s="4" t="s">
        <v>228</v>
      </c>
      <c r="D16302" s="4" t="s">
        <v>351</v>
      </c>
      <c r="E16302" s="5">
        <v>15.76</v>
      </c>
    </row>
    <row r="16303" spans="1:10" ht="11.25" x14ac:dyDescent="0.15">
      <c r="A16303" s="9" t="s">
        <v>350</v>
      </c>
      <c r="B16303" s="4" t="s">
        <v>49</v>
      </c>
      <c r="C16303" s="4" t="s">
        <v>228</v>
      </c>
      <c r="D16303" s="4" t="s">
        <v>335</v>
      </c>
      <c r="E16303" s="5">
        <v>10.66</v>
      </c>
      <c r="F16303" t="s">
        <v>354</v>
      </c>
    </row>
    <row r="16304" spans="1:10" ht="11.25" x14ac:dyDescent="0.15">
      <c r="A16304" s="6" t="s">
        <v>350</v>
      </c>
      <c r="B16304" s="4" t="s">
        <v>49</v>
      </c>
      <c r="C16304" s="4" t="s">
        <v>228</v>
      </c>
      <c r="D16304" s="4" t="s">
        <v>351</v>
      </c>
      <c r="E16304" s="5">
        <v>12.68</v>
      </c>
    </row>
    <row r="16305" spans="1:10" ht="11.25" x14ac:dyDescent="0.15">
      <c r="A16305" s="6" t="s">
        <v>350</v>
      </c>
      <c r="B16305" s="4" t="s">
        <v>154</v>
      </c>
      <c r="C16305" s="4" t="s">
        <v>228</v>
      </c>
      <c r="D16305" s="4" t="s">
        <v>335</v>
      </c>
      <c r="E16305" s="5">
        <v>12.15</v>
      </c>
    </row>
    <row r="16306" spans="1:10" ht="11.25" x14ac:dyDescent="0.15">
      <c r="A16306" s="6" t="s">
        <v>350</v>
      </c>
      <c r="B16306" s="4" t="s">
        <v>154</v>
      </c>
      <c r="C16306" s="4" t="s">
        <v>228</v>
      </c>
      <c r="D16306" s="4" t="s">
        <v>351</v>
      </c>
      <c r="E16306" s="5">
        <v>11.81</v>
      </c>
    </row>
    <row r="16307" spans="1:10" ht="11.25" x14ac:dyDescent="0.15">
      <c r="A16307" s="6" t="s">
        <v>350</v>
      </c>
      <c r="B16307" s="4" t="s">
        <v>50</v>
      </c>
      <c r="C16307" s="4" t="s">
        <v>228</v>
      </c>
      <c r="D16307" s="4" t="s">
        <v>335</v>
      </c>
      <c r="E16307" s="5">
        <v>8.44</v>
      </c>
      <c r="F16307" t="s">
        <v>353</v>
      </c>
      <c r="G16307" s="17">
        <f>+E16307+E16308+E16309+E16310+E16311+E16312+E16313</f>
        <v>69.569999999999993</v>
      </c>
      <c r="H16307" s="17">
        <f>E16317+E16314+E16315+E16316</f>
        <v>49.92</v>
      </c>
      <c r="I16307" s="18">
        <f>+(G16307/4)/(H16307/3)</f>
        <v>1.0452223557692306</v>
      </c>
      <c r="J16307" s="21">
        <f>+(B16307-$K$1)/7</f>
        <v>21</v>
      </c>
    </row>
    <row r="16308" spans="1:10" ht="11.25" x14ac:dyDescent="0.15">
      <c r="A16308" s="6" t="s">
        <v>350</v>
      </c>
      <c r="B16308" s="4" t="s">
        <v>50</v>
      </c>
      <c r="C16308" s="4" t="s">
        <v>228</v>
      </c>
      <c r="D16308" s="4" t="s">
        <v>335</v>
      </c>
      <c r="E16308" s="5">
        <v>9.7200000000000006</v>
      </c>
    </row>
    <row r="16309" spans="1:10" ht="11.25" x14ac:dyDescent="0.15">
      <c r="A16309" s="6" t="s">
        <v>350</v>
      </c>
      <c r="B16309" s="4" t="s">
        <v>50</v>
      </c>
      <c r="C16309" s="4" t="s">
        <v>228</v>
      </c>
      <c r="D16309" s="4" t="s">
        <v>351</v>
      </c>
      <c r="E16309" s="5">
        <v>12.88</v>
      </c>
    </row>
    <row r="16310" spans="1:10" ht="11.25" x14ac:dyDescent="0.15">
      <c r="A16310" s="6" t="s">
        <v>350</v>
      </c>
      <c r="B16310" s="4" t="s">
        <v>50</v>
      </c>
      <c r="C16310" s="4" t="s">
        <v>228</v>
      </c>
      <c r="D16310" s="4" t="s">
        <v>351</v>
      </c>
      <c r="E16310" s="5">
        <v>5.81</v>
      </c>
    </row>
    <row r="16311" spans="1:10" ht="11.25" x14ac:dyDescent="0.15">
      <c r="A16311" s="6" t="s">
        <v>350</v>
      </c>
      <c r="B16311" s="4" t="s">
        <v>155</v>
      </c>
      <c r="C16311" s="4" t="s">
        <v>228</v>
      </c>
      <c r="D16311" s="4" t="s">
        <v>335</v>
      </c>
      <c r="E16311" s="5">
        <v>6.86</v>
      </c>
    </row>
    <row r="16312" spans="1:10" ht="11.25" x14ac:dyDescent="0.15">
      <c r="A16312" s="6" t="s">
        <v>350</v>
      </c>
      <c r="B16312" s="4" t="s">
        <v>155</v>
      </c>
      <c r="C16312" s="4" t="s">
        <v>228</v>
      </c>
      <c r="D16312" s="4" t="s">
        <v>335</v>
      </c>
      <c r="E16312" s="5">
        <v>10.07</v>
      </c>
    </row>
    <row r="16313" spans="1:10" ht="11.25" x14ac:dyDescent="0.15">
      <c r="A16313" s="6" t="s">
        <v>350</v>
      </c>
      <c r="B16313" s="4" t="s">
        <v>155</v>
      </c>
      <c r="C16313" s="4" t="s">
        <v>228</v>
      </c>
      <c r="D16313" s="4" t="s">
        <v>351</v>
      </c>
      <c r="E16313" s="5">
        <v>15.79</v>
      </c>
    </row>
    <row r="16314" spans="1:10" ht="11.25" x14ac:dyDescent="0.15">
      <c r="A16314" s="6" t="s">
        <v>350</v>
      </c>
      <c r="B16314" s="4" t="s">
        <v>51</v>
      </c>
      <c r="C16314" s="4" t="s">
        <v>228</v>
      </c>
      <c r="D16314" s="4" t="s">
        <v>351</v>
      </c>
      <c r="E16314" s="5">
        <v>11.96</v>
      </c>
      <c r="F16314" t="s">
        <v>354</v>
      </c>
    </row>
    <row r="16315" spans="1:10" ht="11.25" x14ac:dyDescent="0.15">
      <c r="A16315" s="6" t="s">
        <v>350</v>
      </c>
      <c r="B16315" s="4" t="s">
        <v>51</v>
      </c>
      <c r="C16315" s="4" t="s">
        <v>228</v>
      </c>
      <c r="D16315" s="4" t="s">
        <v>231</v>
      </c>
      <c r="E16315" s="5">
        <v>10.63</v>
      </c>
    </row>
    <row r="16316" spans="1:10" ht="11.25" x14ac:dyDescent="0.15">
      <c r="A16316" s="6" t="s">
        <v>350</v>
      </c>
      <c r="B16316" s="4" t="s">
        <v>156</v>
      </c>
      <c r="C16316" s="4" t="s">
        <v>228</v>
      </c>
      <c r="D16316" s="4" t="s">
        <v>335</v>
      </c>
      <c r="E16316" s="5">
        <v>13.59</v>
      </c>
    </row>
    <row r="16317" spans="1:10" ht="11.25" x14ac:dyDescent="0.15">
      <c r="A16317" s="6" t="s">
        <v>350</v>
      </c>
      <c r="B16317" s="4" t="s">
        <v>156</v>
      </c>
      <c r="C16317" s="4" t="s">
        <v>228</v>
      </c>
      <c r="D16317" s="4" t="s">
        <v>351</v>
      </c>
      <c r="E16317" s="5">
        <v>13.74</v>
      </c>
    </row>
    <row r="16318" spans="1:10" ht="11.25" x14ac:dyDescent="0.15">
      <c r="A16318" s="6" t="s">
        <v>350</v>
      </c>
      <c r="B16318" s="4" t="s">
        <v>157</v>
      </c>
      <c r="C16318" s="4" t="s">
        <v>228</v>
      </c>
      <c r="D16318" s="4" t="s">
        <v>335</v>
      </c>
      <c r="E16318" s="5">
        <v>7.04</v>
      </c>
      <c r="F16318" s="13" t="s">
        <v>353</v>
      </c>
    </row>
    <row r="16319" spans="1:10" ht="11.25" x14ac:dyDescent="0.15">
      <c r="A16319" s="6" t="s">
        <v>350</v>
      </c>
      <c r="B16319" s="4" t="s">
        <v>157</v>
      </c>
      <c r="C16319" s="4" t="s">
        <v>228</v>
      </c>
      <c r="D16319" s="4" t="s">
        <v>335</v>
      </c>
      <c r="E16319" s="5">
        <v>10.54</v>
      </c>
      <c r="F16319" s="13"/>
    </row>
    <row r="16320" spans="1:10" ht="11.25" x14ac:dyDescent="0.15">
      <c r="A16320" s="6" t="s">
        <v>350</v>
      </c>
      <c r="B16320" s="4" t="s">
        <v>157</v>
      </c>
      <c r="C16320" s="4" t="s">
        <v>228</v>
      </c>
      <c r="D16320" s="4" t="s">
        <v>351</v>
      </c>
      <c r="E16320" s="5">
        <v>16.829999999999998</v>
      </c>
      <c r="F16320" s="13"/>
    </row>
    <row r="16321" spans="1:10" ht="11.25" x14ac:dyDescent="0.15">
      <c r="A16321" s="6" t="s">
        <v>350</v>
      </c>
      <c r="B16321" s="4" t="s">
        <v>52</v>
      </c>
      <c r="C16321" s="4" t="s">
        <v>228</v>
      </c>
      <c r="D16321" s="4" t="s">
        <v>335</v>
      </c>
      <c r="E16321" s="5">
        <v>14.64</v>
      </c>
      <c r="F16321" s="13" t="s">
        <v>354</v>
      </c>
    </row>
    <row r="16322" spans="1:10" ht="11.25" x14ac:dyDescent="0.15">
      <c r="A16322" s="6" t="s">
        <v>350</v>
      </c>
      <c r="B16322" s="4" t="s">
        <v>52</v>
      </c>
      <c r="C16322" s="4" t="s">
        <v>228</v>
      </c>
      <c r="D16322" s="4" t="s">
        <v>335</v>
      </c>
      <c r="E16322" s="5">
        <v>14.03</v>
      </c>
    </row>
    <row r="16323" spans="1:10" ht="11.25" x14ac:dyDescent="0.15">
      <c r="A16323" s="6" t="s">
        <v>350</v>
      </c>
      <c r="B16323" s="4" t="s">
        <v>52</v>
      </c>
      <c r="C16323" s="4" t="s">
        <v>228</v>
      </c>
      <c r="D16323" s="4" t="s">
        <v>351</v>
      </c>
      <c r="E16323" s="5">
        <v>15.97</v>
      </c>
    </row>
    <row r="16324" spans="1:10" ht="11.25" x14ac:dyDescent="0.15">
      <c r="A16324" s="6" t="s">
        <v>350</v>
      </c>
      <c r="B16324" s="4" t="s">
        <v>52</v>
      </c>
      <c r="C16324" s="4" t="s">
        <v>228</v>
      </c>
      <c r="D16324" s="4" t="s">
        <v>351</v>
      </c>
      <c r="E16324" s="5">
        <v>12.44</v>
      </c>
    </row>
    <row r="16325" spans="1:10" ht="11.25" x14ac:dyDescent="0.15">
      <c r="A16325" s="6" t="s">
        <v>350</v>
      </c>
      <c r="B16325" s="4" t="s">
        <v>158</v>
      </c>
      <c r="C16325" s="4" t="s">
        <v>228</v>
      </c>
      <c r="D16325" s="4" t="s">
        <v>335</v>
      </c>
      <c r="E16325" s="5">
        <v>11.66</v>
      </c>
    </row>
    <row r="16326" spans="1:10" ht="11.25" x14ac:dyDescent="0.15">
      <c r="A16326" s="6" t="s">
        <v>350</v>
      </c>
      <c r="B16326" s="4" t="s">
        <v>158</v>
      </c>
      <c r="C16326" s="4" t="s">
        <v>228</v>
      </c>
      <c r="D16326" s="4" t="s">
        <v>335</v>
      </c>
      <c r="E16326" s="5">
        <v>4.5</v>
      </c>
    </row>
    <row r="16327" spans="1:10" ht="11.25" x14ac:dyDescent="0.15">
      <c r="A16327" s="6" t="s">
        <v>350</v>
      </c>
      <c r="B16327" s="4" t="s">
        <v>158</v>
      </c>
      <c r="C16327" s="4" t="s">
        <v>228</v>
      </c>
      <c r="D16327" s="4" t="s">
        <v>351</v>
      </c>
      <c r="E16327" s="5">
        <v>14.02</v>
      </c>
    </row>
    <row r="16328" spans="1:10" ht="11.25" x14ac:dyDescent="0.15">
      <c r="A16328" s="6" t="s">
        <v>350</v>
      </c>
      <c r="B16328" s="4" t="s">
        <v>53</v>
      </c>
      <c r="C16328" s="4" t="s">
        <v>228</v>
      </c>
      <c r="D16328" s="4" t="s">
        <v>351</v>
      </c>
      <c r="E16328" s="5">
        <v>16.14</v>
      </c>
      <c r="F16328" t="s">
        <v>353</v>
      </c>
      <c r="G16328" s="17">
        <f>+E16328+E16329+E16330+E16331+E16332+E16333</f>
        <v>70.64</v>
      </c>
      <c r="H16328" s="17">
        <f>E16334+E16335+E16336+E16337+E16338</f>
        <v>50.410000000000004</v>
      </c>
      <c r="I16328" s="18">
        <f>+(G16328/4)/(H16328/3)</f>
        <v>1.0509819480261853</v>
      </c>
      <c r="J16328" s="21">
        <f>+(B16328-$K$1)/7</f>
        <v>23</v>
      </c>
    </row>
    <row r="16329" spans="1:10" ht="11.25" x14ac:dyDescent="0.15">
      <c r="A16329" s="6" t="s">
        <v>350</v>
      </c>
      <c r="B16329" s="4" t="s">
        <v>53</v>
      </c>
      <c r="C16329" s="4" t="s">
        <v>228</v>
      </c>
      <c r="D16329" s="4" t="s">
        <v>231</v>
      </c>
      <c r="E16329" s="5">
        <v>8.77</v>
      </c>
    </row>
    <row r="16330" spans="1:10" ht="11.25" x14ac:dyDescent="0.15">
      <c r="A16330" s="6" t="s">
        <v>350</v>
      </c>
      <c r="B16330" s="4" t="s">
        <v>53</v>
      </c>
      <c r="C16330" s="4" t="s">
        <v>228</v>
      </c>
      <c r="D16330" s="4" t="s">
        <v>231</v>
      </c>
      <c r="E16330" s="5">
        <v>9.8699999999999992</v>
      </c>
    </row>
    <row r="16331" spans="1:10" ht="11.25" x14ac:dyDescent="0.15">
      <c r="A16331" s="6" t="s">
        <v>350</v>
      </c>
      <c r="B16331" s="4" t="s">
        <v>159</v>
      </c>
      <c r="C16331" s="4" t="s">
        <v>228</v>
      </c>
      <c r="D16331" s="4" t="s">
        <v>335</v>
      </c>
      <c r="E16331" s="5">
        <v>8.5</v>
      </c>
    </row>
    <row r="16332" spans="1:10" ht="11.25" x14ac:dyDescent="0.15">
      <c r="A16332" s="6" t="s">
        <v>350</v>
      </c>
      <c r="B16332" s="4" t="s">
        <v>159</v>
      </c>
      <c r="C16332" s="4" t="s">
        <v>228</v>
      </c>
      <c r="D16332" s="4" t="s">
        <v>335</v>
      </c>
      <c r="E16332" s="5">
        <v>11.19</v>
      </c>
    </row>
    <row r="16333" spans="1:10" ht="11.25" x14ac:dyDescent="0.15">
      <c r="A16333" s="6" t="s">
        <v>350</v>
      </c>
      <c r="B16333" s="4" t="s">
        <v>159</v>
      </c>
      <c r="C16333" s="4" t="s">
        <v>228</v>
      </c>
      <c r="D16333" s="4" t="s">
        <v>351</v>
      </c>
      <c r="E16333" s="5">
        <v>16.170000000000002</v>
      </c>
    </row>
    <row r="16334" spans="1:10" ht="11.25" x14ac:dyDescent="0.15">
      <c r="A16334" s="6" t="s">
        <v>350</v>
      </c>
      <c r="B16334" s="4" t="s">
        <v>54</v>
      </c>
      <c r="C16334" s="4" t="s">
        <v>228</v>
      </c>
      <c r="D16334" s="4" t="s">
        <v>335</v>
      </c>
      <c r="E16334" s="5">
        <v>11.34</v>
      </c>
      <c r="F16334" t="s">
        <v>354</v>
      </c>
    </row>
    <row r="16335" spans="1:10" ht="11.25" x14ac:dyDescent="0.15">
      <c r="A16335" s="6" t="s">
        <v>350</v>
      </c>
      <c r="B16335" s="4" t="s">
        <v>54</v>
      </c>
      <c r="C16335" s="4" t="s">
        <v>228</v>
      </c>
      <c r="D16335" s="4" t="s">
        <v>351</v>
      </c>
      <c r="E16335" s="5">
        <v>12.6</v>
      </c>
    </row>
    <row r="16336" spans="1:10" ht="11.25" x14ac:dyDescent="0.15">
      <c r="A16336" s="6" t="s">
        <v>350</v>
      </c>
      <c r="B16336" s="4" t="s">
        <v>160</v>
      </c>
      <c r="C16336" s="4" t="s">
        <v>228</v>
      </c>
      <c r="D16336" s="4" t="s">
        <v>351</v>
      </c>
      <c r="E16336" s="5">
        <v>12.42</v>
      </c>
    </row>
    <row r="16337" spans="1:10" ht="11.25" x14ac:dyDescent="0.15">
      <c r="A16337" s="6" t="s">
        <v>350</v>
      </c>
      <c r="B16337" s="4" t="s">
        <v>160</v>
      </c>
      <c r="C16337" s="4" t="s">
        <v>228</v>
      </c>
      <c r="D16337" s="4" t="s">
        <v>231</v>
      </c>
      <c r="E16337" s="5">
        <v>12.09</v>
      </c>
    </row>
    <row r="16338" spans="1:10" ht="11.25" x14ac:dyDescent="0.15">
      <c r="A16338" s="6" t="s">
        <v>350</v>
      </c>
      <c r="B16338" s="4" t="s">
        <v>160</v>
      </c>
      <c r="C16338" s="4" t="s">
        <v>228</v>
      </c>
      <c r="D16338" s="4" t="s">
        <v>231</v>
      </c>
      <c r="E16338" s="5">
        <v>1.96</v>
      </c>
    </row>
    <row r="16339" spans="1:10" ht="11.25" x14ac:dyDescent="0.15">
      <c r="A16339" s="6" t="s">
        <v>350</v>
      </c>
      <c r="B16339" s="4" t="s">
        <v>55</v>
      </c>
      <c r="C16339" s="4" t="s">
        <v>228</v>
      </c>
      <c r="D16339" s="4" t="s">
        <v>335</v>
      </c>
      <c r="E16339" s="5">
        <v>8.82</v>
      </c>
      <c r="F16339" t="s">
        <v>353</v>
      </c>
      <c r="G16339" s="17">
        <f>+E16339+E16340+E16341+E16342+E16343+E16344+E16345</f>
        <v>72.37</v>
      </c>
      <c r="H16339" s="17">
        <f>E16349+E16346+E16347+E16348</f>
        <v>50.43</v>
      </c>
      <c r="I16339" s="18">
        <f>+(G16339/4)/(H16339/3)</f>
        <v>1.0762938726948246</v>
      </c>
      <c r="J16339" s="21">
        <f>+(B16339-$K$1)/7</f>
        <v>24</v>
      </c>
    </row>
    <row r="16340" spans="1:10" ht="11.25" x14ac:dyDescent="0.15">
      <c r="A16340" s="6" t="s">
        <v>350</v>
      </c>
      <c r="B16340" s="4" t="s">
        <v>55</v>
      </c>
      <c r="C16340" s="4" t="s">
        <v>228</v>
      </c>
      <c r="D16340" s="4" t="s">
        <v>335</v>
      </c>
      <c r="E16340" s="5">
        <v>11.02</v>
      </c>
    </row>
    <row r="16341" spans="1:10" ht="11.25" x14ac:dyDescent="0.15">
      <c r="A16341" s="6" t="s">
        <v>350</v>
      </c>
      <c r="B16341" s="4" t="s">
        <v>55</v>
      </c>
      <c r="C16341" s="4" t="s">
        <v>228</v>
      </c>
      <c r="D16341" s="4" t="s">
        <v>351</v>
      </c>
      <c r="E16341" s="5">
        <v>13.57</v>
      </c>
    </row>
    <row r="16342" spans="1:10" ht="11.25" x14ac:dyDescent="0.15">
      <c r="A16342" s="6" t="s">
        <v>350</v>
      </c>
      <c r="B16342" s="4" t="s">
        <v>55</v>
      </c>
      <c r="C16342" s="4" t="s">
        <v>228</v>
      </c>
      <c r="D16342" s="4" t="s">
        <v>351</v>
      </c>
      <c r="E16342" s="5">
        <v>3.84</v>
      </c>
    </row>
    <row r="16343" spans="1:10" ht="11.25" x14ac:dyDescent="0.15">
      <c r="A16343" s="6" t="s">
        <v>350</v>
      </c>
      <c r="B16343" s="4" t="s">
        <v>161</v>
      </c>
      <c r="C16343" s="4" t="s">
        <v>228</v>
      </c>
      <c r="D16343" s="4" t="s">
        <v>335</v>
      </c>
      <c r="E16343" s="5">
        <v>7.96</v>
      </c>
    </row>
    <row r="16344" spans="1:10" ht="11.25" x14ac:dyDescent="0.15">
      <c r="A16344" s="6" t="s">
        <v>350</v>
      </c>
      <c r="B16344" s="4" t="s">
        <v>161</v>
      </c>
      <c r="C16344" s="4" t="s">
        <v>228</v>
      </c>
      <c r="D16344" s="4" t="s">
        <v>335</v>
      </c>
      <c r="E16344" s="5">
        <v>10.52</v>
      </c>
    </row>
    <row r="16345" spans="1:10" ht="11.25" x14ac:dyDescent="0.15">
      <c r="A16345" s="6" t="s">
        <v>350</v>
      </c>
      <c r="B16345" s="4" t="s">
        <v>161</v>
      </c>
      <c r="C16345" s="4" t="s">
        <v>228</v>
      </c>
      <c r="D16345" s="4" t="s">
        <v>351</v>
      </c>
      <c r="E16345" s="5">
        <v>16.64</v>
      </c>
    </row>
    <row r="16346" spans="1:10" ht="11.25" x14ac:dyDescent="0.15">
      <c r="A16346" s="6" t="s">
        <v>350</v>
      </c>
      <c r="B16346" s="4" t="s">
        <v>56</v>
      </c>
      <c r="C16346" s="4" t="s">
        <v>228</v>
      </c>
      <c r="D16346" s="4" t="s">
        <v>335</v>
      </c>
      <c r="E16346" s="5">
        <v>12.49</v>
      </c>
      <c r="F16346" t="s">
        <v>354</v>
      </c>
    </row>
    <row r="16347" spans="1:10" ht="11.25" x14ac:dyDescent="0.15">
      <c r="A16347" s="6" t="s">
        <v>350</v>
      </c>
      <c r="B16347" s="4" t="s">
        <v>56</v>
      </c>
      <c r="C16347" s="4" t="s">
        <v>228</v>
      </c>
      <c r="D16347" s="4" t="s">
        <v>351</v>
      </c>
      <c r="E16347" s="5">
        <v>11.73</v>
      </c>
    </row>
    <row r="16348" spans="1:10" ht="11.25" x14ac:dyDescent="0.15">
      <c r="A16348" s="6" t="s">
        <v>350</v>
      </c>
      <c r="B16348" s="4" t="s">
        <v>162</v>
      </c>
      <c r="C16348" s="4" t="s">
        <v>228</v>
      </c>
      <c r="D16348" s="4" t="s">
        <v>335</v>
      </c>
      <c r="E16348" s="5">
        <v>13.46</v>
      </c>
    </row>
    <row r="16349" spans="1:10" ht="11.25" x14ac:dyDescent="0.15">
      <c r="A16349" s="6" t="s">
        <v>350</v>
      </c>
      <c r="B16349" s="4" t="s">
        <v>162</v>
      </c>
      <c r="C16349" s="4" t="s">
        <v>228</v>
      </c>
      <c r="D16349" s="4" t="s">
        <v>351</v>
      </c>
      <c r="E16349" s="5">
        <v>12.75</v>
      </c>
    </row>
    <row r="16350" spans="1:10" ht="11.25" x14ac:dyDescent="0.15">
      <c r="A16350" s="9" t="s">
        <v>350</v>
      </c>
      <c r="B16350" s="4" t="s">
        <v>57</v>
      </c>
      <c r="C16350" s="4" t="s">
        <v>228</v>
      </c>
      <c r="D16350" s="4" t="s">
        <v>335</v>
      </c>
      <c r="E16350" s="5">
        <v>8.35</v>
      </c>
      <c r="F16350" t="s">
        <v>353</v>
      </c>
      <c r="G16350" s="17">
        <f>+E16350+E16351+E16352+E16353+E16354+E16355</f>
        <v>76.02</v>
      </c>
      <c r="H16350" s="17">
        <f>E16356+E16357+E16358+E16359</f>
        <v>53.2</v>
      </c>
      <c r="I16350" s="18">
        <f>+(G16350/4)/(H16350/3)</f>
        <v>1.0717105263157893</v>
      </c>
      <c r="J16350" s="21">
        <f>+(B16350-$K$1)/7</f>
        <v>25</v>
      </c>
    </row>
    <row r="16351" spans="1:10" ht="11.25" x14ac:dyDescent="0.15">
      <c r="A16351" s="6" t="s">
        <v>350</v>
      </c>
      <c r="B16351" s="4" t="s">
        <v>57</v>
      </c>
      <c r="C16351" s="4" t="s">
        <v>228</v>
      </c>
      <c r="D16351" s="4" t="s">
        <v>335</v>
      </c>
      <c r="E16351" s="5">
        <v>9.9</v>
      </c>
    </row>
    <row r="16352" spans="1:10" ht="11.25" x14ac:dyDescent="0.15">
      <c r="A16352" s="6" t="s">
        <v>350</v>
      </c>
      <c r="B16352" s="4" t="s">
        <v>57</v>
      </c>
      <c r="C16352" s="4" t="s">
        <v>228</v>
      </c>
      <c r="D16352" s="4" t="s">
        <v>351</v>
      </c>
      <c r="E16352" s="5">
        <v>17.2</v>
      </c>
    </row>
    <row r="16353" spans="1:10" ht="11.25" x14ac:dyDescent="0.15">
      <c r="A16353" s="6" t="s">
        <v>350</v>
      </c>
      <c r="B16353" s="4" t="s">
        <v>163</v>
      </c>
      <c r="C16353" s="4" t="s">
        <v>228</v>
      </c>
      <c r="D16353" s="4" t="s">
        <v>335</v>
      </c>
      <c r="E16353" s="5">
        <v>12.27</v>
      </c>
    </row>
    <row r="16354" spans="1:10" ht="11.25" x14ac:dyDescent="0.15">
      <c r="A16354" s="6" t="s">
        <v>350</v>
      </c>
      <c r="B16354" s="4" t="s">
        <v>163</v>
      </c>
      <c r="C16354" s="4" t="s">
        <v>228</v>
      </c>
      <c r="D16354" s="4" t="s">
        <v>335</v>
      </c>
      <c r="E16354" s="5">
        <v>10.85</v>
      </c>
    </row>
    <row r="16355" spans="1:10" ht="11.25" x14ac:dyDescent="0.15">
      <c r="A16355" s="6" t="s">
        <v>350</v>
      </c>
      <c r="B16355" s="4" t="s">
        <v>163</v>
      </c>
      <c r="C16355" s="4" t="s">
        <v>228</v>
      </c>
      <c r="D16355" s="4" t="s">
        <v>351</v>
      </c>
      <c r="E16355" s="5">
        <v>17.45</v>
      </c>
    </row>
    <row r="16356" spans="1:10" ht="11.25" x14ac:dyDescent="0.15">
      <c r="A16356" s="6" t="s">
        <v>350</v>
      </c>
      <c r="B16356" s="4" t="s">
        <v>58</v>
      </c>
      <c r="C16356" s="4" t="s">
        <v>228</v>
      </c>
      <c r="D16356" s="4" t="s">
        <v>335</v>
      </c>
      <c r="E16356" s="5">
        <v>10.64</v>
      </c>
      <c r="F16356" t="s">
        <v>354</v>
      </c>
    </row>
    <row r="16357" spans="1:10" ht="11.25" x14ac:dyDescent="0.15">
      <c r="A16357" s="6" t="s">
        <v>350</v>
      </c>
      <c r="B16357" s="4" t="s">
        <v>58</v>
      </c>
      <c r="C16357" s="4" t="s">
        <v>228</v>
      </c>
      <c r="D16357" s="4" t="s">
        <v>351</v>
      </c>
      <c r="E16357" s="5">
        <v>12.76</v>
      </c>
    </row>
    <row r="16358" spans="1:10" ht="11.25" x14ac:dyDescent="0.15">
      <c r="A16358" s="6" t="s">
        <v>350</v>
      </c>
      <c r="B16358" s="4" t="s">
        <v>164</v>
      </c>
      <c r="C16358" s="4" t="s">
        <v>228</v>
      </c>
      <c r="D16358" s="4" t="s">
        <v>335</v>
      </c>
      <c r="E16358" s="5">
        <v>14.21</v>
      </c>
    </row>
    <row r="16359" spans="1:10" ht="11.25" x14ac:dyDescent="0.15">
      <c r="A16359" s="6" t="s">
        <v>350</v>
      </c>
      <c r="B16359" s="4" t="s">
        <v>164</v>
      </c>
      <c r="C16359" s="4" t="s">
        <v>228</v>
      </c>
      <c r="D16359" s="4" t="s">
        <v>351</v>
      </c>
      <c r="E16359" s="5">
        <v>15.59</v>
      </c>
    </row>
    <row r="16360" spans="1:10" ht="11.25" x14ac:dyDescent="0.15">
      <c r="A16360" s="6" t="s">
        <v>350</v>
      </c>
      <c r="B16360" s="4" t="s">
        <v>59</v>
      </c>
      <c r="C16360" s="4" t="s">
        <v>228</v>
      </c>
      <c r="D16360" s="4" t="s">
        <v>335</v>
      </c>
      <c r="E16360" s="5">
        <v>8.92</v>
      </c>
      <c r="F16360" t="s">
        <v>353</v>
      </c>
      <c r="G16360" s="17">
        <f>+E16360+E16361+E16362+E16363+E16364+E16365+E16366</f>
        <v>78.319999999999993</v>
      </c>
      <c r="H16360" s="17">
        <f>E16370+E16371+E16367+E16368+E16369</f>
        <v>52.290000000000006</v>
      </c>
      <c r="I16360" s="18">
        <f>+(G16360/4)/(H16360/3)</f>
        <v>1.1233505450372918</v>
      </c>
      <c r="J16360" s="21">
        <f>+(B16360-$K$1)/7</f>
        <v>26</v>
      </c>
    </row>
    <row r="16361" spans="1:10" ht="11.25" x14ac:dyDescent="0.15">
      <c r="A16361" s="6" t="s">
        <v>350</v>
      </c>
      <c r="B16361" s="4" t="s">
        <v>59</v>
      </c>
      <c r="C16361" s="4" t="s">
        <v>228</v>
      </c>
      <c r="D16361" s="4" t="s">
        <v>335</v>
      </c>
      <c r="E16361" s="5">
        <v>11.05</v>
      </c>
    </row>
    <row r="16362" spans="1:10" ht="11.25" x14ac:dyDescent="0.15">
      <c r="A16362" s="6" t="s">
        <v>350</v>
      </c>
      <c r="B16362" s="4" t="s">
        <v>59</v>
      </c>
      <c r="C16362" s="4" t="s">
        <v>228</v>
      </c>
      <c r="D16362" s="4" t="s">
        <v>351</v>
      </c>
      <c r="E16362" s="5">
        <v>17.440000000000001</v>
      </c>
    </row>
    <row r="16363" spans="1:10" ht="11.25" x14ac:dyDescent="0.15">
      <c r="A16363" s="6" t="s">
        <v>350</v>
      </c>
      <c r="B16363" s="4" t="s">
        <v>166</v>
      </c>
      <c r="C16363" s="4" t="s">
        <v>228</v>
      </c>
      <c r="D16363" s="4" t="s">
        <v>335</v>
      </c>
      <c r="E16363" s="5">
        <v>10.050000000000001</v>
      </c>
    </row>
    <row r="16364" spans="1:10" ht="11.25" x14ac:dyDescent="0.15">
      <c r="A16364" s="6" t="s">
        <v>350</v>
      </c>
      <c r="B16364" s="4" t="s">
        <v>166</v>
      </c>
      <c r="C16364" s="4" t="s">
        <v>228</v>
      </c>
      <c r="D16364" s="4" t="s">
        <v>335</v>
      </c>
      <c r="E16364" s="5">
        <v>11.88</v>
      </c>
    </row>
    <row r="16365" spans="1:10" ht="11.25" x14ac:dyDescent="0.15">
      <c r="A16365" s="6" t="s">
        <v>350</v>
      </c>
      <c r="B16365" s="4" t="s">
        <v>166</v>
      </c>
      <c r="C16365" s="4" t="s">
        <v>228</v>
      </c>
      <c r="D16365" s="4" t="s">
        <v>351</v>
      </c>
      <c r="E16365" s="5">
        <v>9.69</v>
      </c>
    </row>
    <row r="16366" spans="1:10" ht="11.25" x14ac:dyDescent="0.15">
      <c r="A16366" s="6" t="s">
        <v>350</v>
      </c>
      <c r="B16366" s="4" t="s">
        <v>166</v>
      </c>
      <c r="C16366" s="4" t="s">
        <v>228</v>
      </c>
      <c r="D16366" s="4" t="s">
        <v>351</v>
      </c>
      <c r="E16366" s="5">
        <v>9.2899999999999991</v>
      </c>
    </row>
    <row r="16367" spans="1:10" ht="11.25" x14ac:dyDescent="0.15">
      <c r="A16367" s="6" t="s">
        <v>350</v>
      </c>
      <c r="B16367" s="4" t="s">
        <v>60</v>
      </c>
      <c r="C16367" s="4" t="s">
        <v>228</v>
      </c>
      <c r="D16367" s="4" t="s">
        <v>335</v>
      </c>
      <c r="E16367" s="5">
        <v>12.22</v>
      </c>
      <c r="F16367" t="s">
        <v>354</v>
      </c>
    </row>
    <row r="16368" spans="1:10" ht="11.25" x14ac:dyDescent="0.15">
      <c r="A16368" s="6" t="s">
        <v>350</v>
      </c>
      <c r="B16368" s="4" t="s">
        <v>60</v>
      </c>
      <c r="C16368" s="4" t="s">
        <v>228</v>
      </c>
      <c r="D16368" s="4" t="s">
        <v>351</v>
      </c>
      <c r="E16368" s="5">
        <v>12.02</v>
      </c>
    </row>
    <row r="16369" spans="1:10" ht="11.25" x14ac:dyDescent="0.15">
      <c r="A16369" s="6" t="s">
        <v>350</v>
      </c>
      <c r="B16369" s="4" t="s">
        <v>167</v>
      </c>
      <c r="C16369" s="4" t="s">
        <v>228</v>
      </c>
      <c r="D16369" s="4" t="s">
        <v>335</v>
      </c>
      <c r="E16369" s="5">
        <v>7.48</v>
      </c>
    </row>
    <row r="16370" spans="1:10" ht="11.25" x14ac:dyDescent="0.15">
      <c r="A16370" s="6" t="s">
        <v>350</v>
      </c>
      <c r="B16370" s="4" t="s">
        <v>167</v>
      </c>
      <c r="C16370" s="4" t="s">
        <v>228</v>
      </c>
      <c r="D16370" s="4" t="s">
        <v>335</v>
      </c>
      <c r="E16370" s="5">
        <v>7.41</v>
      </c>
    </row>
    <row r="16371" spans="1:10" ht="11.25" x14ac:dyDescent="0.15">
      <c r="A16371" s="6" t="s">
        <v>350</v>
      </c>
      <c r="B16371" s="4" t="s">
        <v>167</v>
      </c>
      <c r="C16371" s="4" t="s">
        <v>228</v>
      </c>
      <c r="D16371" s="4" t="s">
        <v>351</v>
      </c>
      <c r="E16371" s="5">
        <v>13.16</v>
      </c>
    </row>
    <row r="16372" spans="1:10" ht="11.25" x14ac:dyDescent="0.15">
      <c r="A16372" s="6" t="s">
        <v>350</v>
      </c>
      <c r="B16372" s="4" t="s">
        <v>61</v>
      </c>
      <c r="C16372" s="4" t="s">
        <v>228</v>
      </c>
      <c r="D16372" s="4" t="s">
        <v>335</v>
      </c>
      <c r="E16372" s="5">
        <v>9.41</v>
      </c>
      <c r="F16372" s="13" t="s">
        <v>353</v>
      </c>
    </row>
    <row r="16373" spans="1:10" ht="11.25" x14ac:dyDescent="0.15">
      <c r="A16373" s="6" t="s">
        <v>350</v>
      </c>
      <c r="B16373" s="4" t="s">
        <v>61</v>
      </c>
      <c r="C16373" s="4" t="s">
        <v>228</v>
      </c>
      <c r="D16373" s="4" t="s">
        <v>335</v>
      </c>
      <c r="E16373" s="5">
        <v>7.33</v>
      </c>
      <c r="F16373" s="13"/>
    </row>
    <row r="16374" spans="1:10" ht="11.25" x14ac:dyDescent="0.15">
      <c r="A16374" s="6" t="s">
        <v>350</v>
      </c>
      <c r="B16374" s="4" t="s">
        <v>61</v>
      </c>
      <c r="C16374" s="4" t="s">
        <v>228</v>
      </c>
      <c r="D16374" s="4" t="s">
        <v>351</v>
      </c>
      <c r="E16374" s="5">
        <v>16.22</v>
      </c>
      <c r="F16374" s="13"/>
    </row>
    <row r="16375" spans="1:10" ht="11.25" x14ac:dyDescent="0.15">
      <c r="A16375" s="6" t="s">
        <v>350</v>
      </c>
      <c r="B16375" s="4" t="s">
        <v>62</v>
      </c>
      <c r="C16375" s="4" t="s">
        <v>228</v>
      </c>
      <c r="D16375" s="4" t="s">
        <v>335</v>
      </c>
      <c r="E16375" s="5">
        <v>11.1</v>
      </c>
      <c r="F16375" s="13" t="s">
        <v>354</v>
      </c>
    </row>
    <row r="16376" spans="1:10" ht="11.25" x14ac:dyDescent="0.15">
      <c r="A16376" s="6" t="s">
        <v>350</v>
      </c>
      <c r="B16376" s="4" t="s">
        <v>62</v>
      </c>
      <c r="C16376" s="4" t="s">
        <v>228</v>
      </c>
      <c r="D16376" s="4" t="s">
        <v>335</v>
      </c>
      <c r="E16376" s="5">
        <v>4.3</v>
      </c>
    </row>
    <row r="16377" spans="1:10" ht="11.25" x14ac:dyDescent="0.15">
      <c r="A16377" s="6" t="s">
        <v>350</v>
      </c>
      <c r="B16377" s="4" t="s">
        <v>62</v>
      </c>
      <c r="C16377" s="4" t="s">
        <v>228</v>
      </c>
      <c r="D16377" s="4" t="s">
        <v>351</v>
      </c>
      <c r="E16377" s="5">
        <v>14.98</v>
      </c>
    </row>
    <row r="16378" spans="1:10" ht="11.25" x14ac:dyDescent="0.15">
      <c r="A16378" s="6" t="s">
        <v>350</v>
      </c>
      <c r="B16378" s="4" t="s">
        <v>168</v>
      </c>
      <c r="C16378" s="4" t="s">
        <v>228</v>
      </c>
      <c r="D16378" s="4" t="s">
        <v>335</v>
      </c>
      <c r="E16378" s="5">
        <v>14.08</v>
      </c>
    </row>
    <row r="16379" spans="1:10" ht="11.25" x14ac:dyDescent="0.15">
      <c r="A16379" s="6" t="s">
        <v>350</v>
      </c>
      <c r="B16379" s="4" t="s">
        <v>168</v>
      </c>
      <c r="C16379" s="4" t="s">
        <v>228</v>
      </c>
      <c r="D16379" s="4" t="s">
        <v>335</v>
      </c>
      <c r="E16379" s="5">
        <v>12.6</v>
      </c>
    </row>
    <row r="16380" spans="1:10" ht="11.25" x14ac:dyDescent="0.15">
      <c r="A16380" s="6" t="s">
        <v>350</v>
      </c>
      <c r="B16380" s="4" t="s">
        <v>168</v>
      </c>
      <c r="C16380" s="4" t="s">
        <v>228</v>
      </c>
      <c r="D16380" s="4" t="s">
        <v>335</v>
      </c>
      <c r="E16380" s="5">
        <v>5.05</v>
      </c>
    </row>
    <row r="16381" spans="1:10" ht="11.25" x14ac:dyDescent="0.15">
      <c r="A16381" s="6" t="s">
        <v>350</v>
      </c>
      <c r="B16381" s="4" t="s">
        <v>168</v>
      </c>
      <c r="C16381" s="4" t="s">
        <v>228</v>
      </c>
      <c r="D16381" s="4" t="s">
        <v>351</v>
      </c>
      <c r="E16381" s="5">
        <v>16.440000000000001</v>
      </c>
    </row>
    <row r="16382" spans="1:10" ht="11.25" x14ac:dyDescent="0.15">
      <c r="A16382" s="6" t="s">
        <v>350</v>
      </c>
      <c r="B16382" s="4" t="s">
        <v>168</v>
      </c>
      <c r="C16382" s="4" t="s">
        <v>228</v>
      </c>
      <c r="D16382" s="4" t="s">
        <v>351</v>
      </c>
      <c r="E16382" s="5">
        <v>15.35</v>
      </c>
    </row>
    <row r="16383" spans="1:10" ht="11.25" x14ac:dyDescent="0.15">
      <c r="A16383" s="6" t="s">
        <v>350</v>
      </c>
      <c r="B16383" s="4" t="s">
        <v>63</v>
      </c>
      <c r="C16383" s="4" t="s">
        <v>228</v>
      </c>
      <c r="D16383" s="4" t="s">
        <v>335</v>
      </c>
      <c r="E16383" s="5">
        <v>8.92</v>
      </c>
      <c r="F16383" t="s">
        <v>353</v>
      </c>
      <c r="G16383" s="17">
        <f>+E16383+E16384+E16385+E16386+E16387+E16388</f>
        <v>67.949999999999989</v>
      </c>
      <c r="H16383" s="17">
        <f>E16389+E16390+E16391+E16392</f>
        <v>49.39</v>
      </c>
      <c r="I16383" s="18">
        <f>+(G16383/4)/(H16383/3)</f>
        <v>1.031838428831747</v>
      </c>
      <c r="J16383" s="21">
        <f>+(B16383-$K$1)/7</f>
        <v>28</v>
      </c>
    </row>
    <row r="16384" spans="1:10" ht="11.25" x14ac:dyDescent="0.15">
      <c r="A16384" s="6" t="s">
        <v>350</v>
      </c>
      <c r="B16384" s="4" t="s">
        <v>63</v>
      </c>
      <c r="C16384" s="4" t="s">
        <v>228</v>
      </c>
      <c r="D16384" s="4" t="s">
        <v>335</v>
      </c>
      <c r="E16384" s="5">
        <v>9.59</v>
      </c>
    </row>
    <row r="16385" spans="1:10" ht="11.25" x14ac:dyDescent="0.15">
      <c r="A16385" s="6" t="s">
        <v>350</v>
      </c>
      <c r="B16385" s="4" t="s">
        <v>63</v>
      </c>
      <c r="C16385" s="4" t="s">
        <v>228</v>
      </c>
      <c r="D16385" s="4" t="s">
        <v>351</v>
      </c>
      <c r="E16385" s="5">
        <v>16.559999999999999</v>
      </c>
    </row>
    <row r="16386" spans="1:10" ht="11.25" x14ac:dyDescent="0.15">
      <c r="A16386" s="6" t="s">
        <v>350</v>
      </c>
      <c r="B16386" s="4" t="s">
        <v>169</v>
      </c>
      <c r="C16386" s="4" t="s">
        <v>228</v>
      </c>
      <c r="D16386" s="4" t="s">
        <v>335</v>
      </c>
      <c r="E16386" s="5">
        <v>7.8</v>
      </c>
    </row>
    <row r="16387" spans="1:10" ht="11.25" x14ac:dyDescent="0.15">
      <c r="A16387" s="6" t="s">
        <v>350</v>
      </c>
      <c r="B16387" s="4" t="s">
        <v>169</v>
      </c>
      <c r="C16387" s="4" t="s">
        <v>228</v>
      </c>
      <c r="D16387" s="4" t="s">
        <v>335</v>
      </c>
      <c r="E16387" s="5">
        <v>9.4700000000000006</v>
      </c>
    </row>
    <row r="16388" spans="1:10" ht="11.25" x14ac:dyDescent="0.15">
      <c r="A16388" s="6" t="s">
        <v>350</v>
      </c>
      <c r="B16388" s="4" t="s">
        <v>169</v>
      </c>
      <c r="C16388" s="4" t="s">
        <v>228</v>
      </c>
      <c r="D16388" s="4" t="s">
        <v>351</v>
      </c>
      <c r="E16388" s="5">
        <v>15.61</v>
      </c>
    </row>
    <row r="16389" spans="1:10" ht="11.25" x14ac:dyDescent="0.15">
      <c r="A16389" s="6" t="s">
        <v>350</v>
      </c>
      <c r="B16389" s="4" t="s">
        <v>64</v>
      </c>
      <c r="C16389" s="4" t="s">
        <v>228</v>
      </c>
      <c r="D16389" s="4" t="s">
        <v>335</v>
      </c>
      <c r="E16389" s="5">
        <v>11.87</v>
      </c>
      <c r="F16389" t="s">
        <v>354</v>
      </c>
    </row>
    <row r="16390" spans="1:10" ht="11.25" x14ac:dyDescent="0.15">
      <c r="A16390" s="6" t="s">
        <v>350</v>
      </c>
      <c r="B16390" s="4" t="s">
        <v>64</v>
      </c>
      <c r="C16390" s="4" t="s">
        <v>228</v>
      </c>
      <c r="D16390" s="4" t="s">
        <v>351</v>
      </c>
      <c r="E16390" s="5">
        <v>12.48</v>
      </c>
    </row>
    <row r="16391" spans="1:10" ht="11.25" x14ac:dyDescent="0.15">
      <c r="A16391" s="6" t="s">
        <v>350</v>
      </c>
      <c r="B16391" s="4" t="s">
        <v>170</v>
      </c>
      <c r="C16391" s="4" t="s">
        <v>228</v>
      </c>
      <c r="D16391" s="4" t="s">
        <v>335</v>
      </c>
      <c r="E16391" s="5">
        <v>12.38</v>
      </c>
    </row>
    <row r="16392" spans="1:10" ht="11.25" x14ac:dyDescent="0.15">
      <c r="A16392" s="6" t="s">
        <v>350</v>
      </c>
      <c r="B16392" s="4" t="s">
        <v>170</v>
      </c>
      <c r="C16392" s="4" t="s">
        <v>228</v>
      </c>
      <c r="D16392" s="4" t="s">
        <v>351</v>
      </c>
      <c r="E16392" s="5">
        <v>12.66</v>
      </c>
    </row>
    <row r="16393" spans="1:10" ht="11.25" x14ac:dyDescent="0.15">
      <c r="A16393" s="6" t="s">
        <v>350</v>
      </c>
      <c r="B16393" s="4" t="s">
        <v>65</v>
      </c>
      <c r="C16393" s="4" t="s">
        <v>228</v>
      </c>
      <c r="D16393" s="4" t="s">
        <v>335</v>
      </c>
      <c r="E16393" s="5">
        <v>8.32</v>
      </c>
      <c r="F16393" t="s">
        <v>353</v>
      </c>
      <c r="G16393" s="17">
        <f>+E16393+E16394+E16395+E16396+E16397+E16398+E16399+E16400</f>
        <v>68.88000000000001</v>
      </c>
      <c r="H16393" s="17">
        <f>E16403+E16404+E16401+E16402</f>
        <v>47.17</v>
      </c>
      <c r="I16393" s="18">
        <f>+(G16393/4)/(H16393/3)</f>
        <v>1.0951876192495231</v>
      </c>
      <c r="J16393" s="21">
        <f>+(B16393-$K$1)/7</f>
        <v>29</v>
      </c>
    </row>
    <row r="16394" spans="1:10" ht="11.25" x14ac:dyDescent="0.15">
      <c r="A16394" s="9" t="s">
        <v>350</v>
      </c>
      <c r="B16394" s="4" t="s">
        <v>65</v>
      </c>
      <c r="C16394" s="4" t="s">
        <v>228</v>
      </c>
      <c r="D16394" s="4" t="s">
        <v>335</v>
      </c>
      <c r="E16394" s="5">
        <v>8.31</v>
      </c>
    </row>
    <row r="16395" spans="1:10" ht="11.25" x14ac:dyDescent="0.15">
      <c r="A16395" s="6" t="s">
        <v>350</v>
      </c>
      <c r="B16395" s="4" t="s">
        <v>65</v>
      </c>
      <c r="C16395" s="4" t="s">
        <v>228</v>
      </c>
      <c r="D16395" s="4" t="s">
        <v>231</v>
      </c>
      <c r="E16395" s="5">
        <v>12.88</v>
      </c>
    </row>
    <row r="16396" spans="1:10" ht="11.25" x14ac:dyDescent="0.15">
      <c r="A16396" s="6" t="s">
        <v>350</v>
      </c>
      <c r="B16396" s="4" t="s">
        <v>65</v>
      </c>
      <c r="C16396" s="4" t="s">
        <v>228</v>
      </c>
      <c r="D16396" s="4" t="s">
        <v>231</v>
      </c>
      <c r="E16396" s="5">
        <v>3.47</v>
      </c>
    </row>
    <row r="16397" spans="1:10" ht="11.25" x14ac:dyDescent="0.15">
      <c r="A16397" s="6" t="s">
        <v>350</v>
      </c>
      <c r="B16397" s="4" t="s">
        <v>171</v>
      </c>
      <c r="C16397" s="4" t="s">
        <v>228</v>
      </c>
      <c r="D16397" s="4" t="s">
        <v>335</v>
      </c>
      <c r="E16397" s="5">
        <v>8.17</v>
      </c>
    </row>
    <row r="16398" spans="1:10" ht="11.25" x14ac:dyDescent="0.15">
      <c r="A16398" s="6" t="s">
        <v>350</v>
      </c>
      <c r="B16398" s="4" t="s">
        <v>171</v>
      </c>
      <c r="C16398" s="4" t="s">
        <v>228</v>
      </c>
      <c r="D16398" s="4" t="s">
        <v>335</v>
      </c>
      <c r="E16398" s="5">
        <v>10.26</v>
      </c>
    </row>
    <row r="16399" spans="1:10" ht="11.25" x14ac:dyDescent="0.15">
      <c r="A16399" s="6" t="s">
        <v>350</v>
      </c>
      <c r="B16399" s="4" t="s">
        <v>171</v>
      </c>
      <c r="C16399" s="4" t="s">
        <v>228</v>
      </c>
      <c r="D16399" s="4" t="s">
        <v>231</v>
      </c>
      <c r="E16399" s="5">
        <v>9.6300000000000008</v>
      </c>
    </row>
    <row r="16400" spans="1:10" ht="11.25" x14ac:dyDescent="0.15">
      <c r="A16400" s="6" t="s">
        <v>350</v>
      </c>
      <c r="B16400" s="4" t="s">
        <v>171</v>
      </c>
      <c r="C16400" s="4" t="s">
        <v>228</v>
      </c>
      <c r="D16400" s="4" t="s">
        <v>231</v>
      </c>
      <c r="E16400" s="5">
        <v>7.84</v>
      </c>
    </row>
    <row r="16401" spans="1:10" ht="11.25" x14ac:dyDescent="0.15">
      <c r="A16401" s="6" t="s">
        <v>350</v>
      </c>
      <c r="B16401" s="4" t="s">
        <v>66</v>
      </c>
      <c r="C16401" s="4" t="s">
        <v>228</v>
      </c>
      <c r="D16401" s="4" t="s">
        <v>335</v>
      </c>
      <c r="E16401" s="5">
        <v>11.82</v>
      </c>
      <c r="F16401" t="s">
        <v>354</v>
      </c>
    </row>
    <row r="16402" spans="1:10" ht="11.25" x14ac:dyDescent="0.15">
      <c r="A16402" s="6" t="s">
        <v>350</v>
      </c>
      <c r="B16402" s="4" t="s">
        <v>66</v>
      </c>
      <c r="C16402" s="4" t="s">
        <v>228</v>
      </c>
      <c r="D16402" s="4" t="s">
        <v>231</v>
      </c>
      <c r="E16402" s="5">
        <v>11.47</v>
      </c>
    </row>
    <row r="16403" spans="1:10" ht="11.25" x14ac:dyDescent="0.15">
      <c r="A16403" s="6" t="s">
        <v>350</v>
      </c>
      <c r="B16403" s="4" t="s">
        <v>172</v>
      </c>
      <c r="C16403" s="4" t="s">
        <v>228</v>
      </c>
      <c r="D16403" s="4" t="s">
        <v>335</v>
      </c>
      <c r="E16403" s="5">
        <v>11.58</v>
      </c>
    </row>
    <row r="16404" spans="1:10" ht="11.25" x14ac:dyDescent="0.15">
      <c r="A16404" s="6" t="s">
        <v>350</v>
      </c>
      <c r="B16404" s="4" t="s">
        <v>172</v>
      </c>
      <c r="C16404" s="4" t="s">
        <v>228</v>
      </c>
      <c r="D16404" s="4" t="s">
        <v>231</v>
      </c>
      <c r="E16404" s="5">
        <v>12.3</v>
      </c>
    </row>
    <row r="16405" spans="1:10" ht="11.25" x14ac:dyDescent="0.15">
      <c r="A16405" s="6" t="s">
        <v>350</v>
      </c>
      <c r="B16405" s="4" t="s">
        <v>67</v>
      </c>
      <c r="C16405" s="4" t="s">
        <v>228</v>
      </c>
      <c r="D16405" s="4" t="s">
        <v>335</v>
      </c>
      <c r="E16405" s="5">
        <v>9.0500000000000007</v>
      </c>
      <c r="F16405" t="s">
        <v>353</v>
      </c>
      <c r="G16405" s="17">
        <f>+E16405+E16406+E16407+E16408+E16409+E16410</f>
        <v>67.95</v>
      </c>
      <c r="H16405" s="17">
        <f>E16411+E16412+E16413+E16414+E16415+E16416</f>
        <v>52.059999999999995</v>
      </c>
      <c r="I16405" s="18">
        <f>+(G16405/4)/(H16405/3)</f>
        <v>0.97891855551286988</v>
      </c>
      <c r="J16405" s="21">
        <f>+(B16405-$K$1)/7</f>
        <v>30</v>
      </c>
    </row>
    <row r="16406" spans="1:10" ht="11.25" x14ac:dyDescent="0.15">
      <c r="A16406" s="6" t="s">
        <v>350</v>
      </c>
      <c r="B16406" s="4" t="s">
        <v>67</v>
      </c>
      <c r="C16406" s="4" t="s">
        <v>228</v>
      </c>
      <c r="D16406" s="4" t="s">
        <v>335</v>
      </c>
      <c r="E16406" s="5">
        <v>9.6999999999999993</v>
      </c>
    </row>
    <row r="16407" spans="1:10" ht="11.25" x14ac:dyDescent="0.15">
      <c r="A16407" s="6" t="s">
        <v>350</v>
      </c>
      <c r="B16407" s="4" t="s">
        <v>67</v>
      </c>
      <c r="C16407" s="4" t="s">
        <v>228</v>
      </c>
      <c r="D16407" s="4" t="s">
        <v>231</v>
      </c>
      <c r="E16407" s="5">
        <v>16.34</v>
      </c>
    </row>
    <row r="16408" spans="1:10" ht="11.25" x14ac:dyDescent="0.15">
      <c r="A16408" s="6" t="s">
        <v>350</v>
      </c>
      <c r="B16408" s="4" t="s">
        <v>173</v>
      </c>
      <c r="C16408" s="4" t="s">
        <v>228</v>
      </c>
      <c r="D16408" s="4" t="s">
        <v>335</v>
      </c>
      <c r="E16408" s="5">
        <v>6.97</v>
      </c>
    </row>
    <row r="16409" spans="1:10" ht="11.25" x14ac:dyDescent="0.15">
      <c r="A16409" s="6" t="s">
        <v>350</v>
      </c>
      <c r="B16409" s="4" t="s">
        <v>173</v>
      </c>
      <c r="C16409" s="4" t="s">
        <v>228</v>
      </c>
      <c r="D16409" s="4" t="s">
        <v>335</v>
      </c>
      <c r="E16409" s="5">
        <v>10.06</v>
      </c>
    </row>
    <row r="16410" spans="1:10" ht="11.25" x14ac:dyDescent="0.15">
      <c r="A16410" s="6" t="s">
        <v>350</v>
      </c>
      <c r="B16410" s="4" t="s">
        <v>173</v>
      </c>
      <c r="C16410" s="4" t="s">
        <v>228</v>
      </c>
      <c r="D16410" s="4" t="s">
        <v>231</v>
      </c>
      <c r="E16410" s="5">
        <v>15.83</v>
      </c>
    </row>
    <row r="16411" spans="1:10" ht="11.25" x14ac:dyDescent="0.15">
      <c r="A16411" s="6" t="s">
        <v>350</v>
      </c>
      <c r="B16411" s="4" t="s">
        <v>68</v>
      </c>
      <c r="C16411" s="4" t="s">
        <v>228</v>
      </c>
      <c r="D16411" s="4" t="s">
        <v>335</v>
      </c>
      <c r="E16411" s="5">
        <v>11.63</v>
      </c>
      <c r="F16411" t="s">
        <v>354</v>
      </c>
    </row>
    <row r="16412" spans="1:10" ht="11.25" x14ac:dyDescent="0.15">
      <c r="A16412" s="6" t="s">
        <v>350</v>
      </c>
      <c r="B16412" s="4" t="s">
        <v>68</v>
      </c>
      <c r="C16412" s="4" t="s">
        <v>228</v>
      </c>
      <c r="D16412" s="4" t="s">
        <v>231</v>
      </c>
      <c r="E16412" s="5">
        <v>13.29</v>
      </c>
    </row>
    <row r="16413" spans="1:10" ht="11.25" x14ac:dyDescent="0.15">
      <c r="A16413" s="6" t="s">
        <v>350</v>
      </c>
      <c r="B16413" s="4" t="s">
        <v>174</v>
      </c>
      <c r="C16413" s="4" t="s">
        <v>228</v>
      </c>
      <c r="D16413" s="4" t="s">
        <v>335</v>
      </c>
      <c r="E16413" s="5">
        <v>8.15</v>
      </c>
    </row>
    <row r="16414" spans="1:10" ht="11.25" x14ac:dyDescent="0.15">
      <c r="A16414" s="6" t="s">
        <v>350</v>
      </c>
      <c r="B16414" s="4" t="s">
        <v>174</v>
      </c>
      <c r="C16414" s="4" t="s">
        <v>228</v>
      </c>
      <c r="D16414" s="4" t="s">
        <v>335</v>
      </c>
      <c r="E16414" s="5">
        <v>7.43</v>
      </c>
    </row>
    <row r="16415" spans="1:10" ht="11.25" x14ac:dyDescent="0.15">
      <c r="A16415" s="6" t="s">
        <v>350</v>
      </c>
      <c r="B16415" s="4" t="s">
        <v>174</v>
      </c>
      <c r="C16415" s="4" t="s">
        <v>228</v>
      </c>
      <c r="D16415" s="4" t="s">
        <v>351</v>
      </c>
      <c r="E16415" s="5">
        <v>9.51</v>
      </c>
    </row>
    <row r="16416" spans="1:10" ht="11.25" x14ac:dyDescent="0.15">
      <c r="A16416" s="6" t="s">
        <v>350</v>
      </c>
      <c r="B16416" s="4" t="s">
        <v>174</v>
      </c>
      <c r="C16416" s="4" t="s">
        <v>228</v>
      </c>
      <c r="D16416" s="4" t="s">
        <v>231</v>
      </c>
      <c r="E16416" s="5">
        <v>2.0499999999999998</v>
      </c>
    </row>
    <row r="16417" spans="1:10" ht="11.25" x14ac:dyDescent="0.15">
      <c r="A16417" s="6" t="s">
        <v>350</v>
      </c>
      <c r="B16417" s="4" t="s">
        <v>69</v>
      </c>
      <c r="C16417" s="4" t="s">
        <v>228</v>
      </c>
      <c r="D16417" s="4" t="s">
        <v>351</v>
      </c>
      <c r="E16417" s="5">
        <v>16.09</v>
      </c>
      <c r="F16417" t="s">
        <v>353</v>
      </c>
      <c r="G16417" s="17">
        <f>+E16417+E16418+E16419+E16420+E16421+E16422</f>
        <v>69.91</v>
      </c>
      <c r="H16417" s="17">
        <f>E16423+E16424+E16425+E16426</f>
        <v>46.56</v>
      </c>
      <c r="I16417" s="18">
        <f>+(G16417/4)/(H16417/3)</f>
        <v>1.1261275773195876</v>
      </c>
      <c r="J16417" s="21">
        <f>+(B16417-$K$1)/7</f>
        <v>31</v>
      </c>
    </row>
    <row r="16418" spans="1:10" ht="11.25" x14ac:dyDescent="0.15">
      <c r="A16418" s="6" t="s">
        <v>350</v>
      </c>
      <c r="B16418" s="4" t="s">
        <v>69</v>
      </c>
      <c r="C16418" s="4" t="s">
        <v>228</v>
      </c>
      <c r="D16418" s="4" t="s">
        <v>231</v>
      </c>
      <c r="E16418" s="5">
        <v>8.91</v>
      </c>
    </row>
    <row r="16419" spans="1:10" ht="11.25" x14ac:dyDescent="0.15">
      <c r="A16419" s="6" t="s">
        <v>350</v>
      </c>
      <c r="B16419" s="4" t="s">
        <v>69</v>
      </c>
      <c r="C16419" s="4" t="s">
        <v>228</v>
      </c>
      <c r="D16419" s="4" t="s">
        <v>231</v>
      </c>
      <c r="E16419" s="5">
        <v>11.19</v>
      </c>
    </row>
    <row r="16420" spans="1:10" ht="11.25" x14ac:dyDescent="0.15">
      <c r="A16420" s="6" t="s">
        <v>350</v>
      </c>
      <c r="B16420" s="4" t="s">
        <v>175</v>
      </c>
      <c r="C16420" s="4" t="s">
        <v>228</v>
      </c>
      <c r="D16420" s="4" t="s">
        <v>335</v>
      </c>
      <c r="E16420" s="5">
        <v>7.76</v>
      </c>
    </row>
    <row r="16421" spans="1:10" ht="11.25" x14ac:dyDescent="0.15">
      <c r="A16421" s="6" t="s">
        <v>350</v>
      </c>
      <c r="B16421" s="4" t="s">
        <v>175</v>
      </c>
      <c r="C16421" s="4" t="s">
        <v>228</v>
      </c>
      <c r="D16421" s="4" t="s">
        <v>351</v>
      </c>
      <c r="E16421" s="5">
        <v>17.190000000000001</v>
      </c>
    </row>
    <row r="16422" spans="1:10" ht="11.25" x14ac:dyDescent="0.15">
      <c r="A16422" s="6" t="s">
        <v>350</v>
      </c>
      <c r="B16422" s="4" t="s">
        <v>175</v>
      </c>
      <c r="C16422" s="4" t="s">
        <v>228</v>
      </c>
      <c r="D16422" s="4" t="s">
        <v>230</v>
      </c>
      <c r="E16422" s="5">
        <v>8.77</v>
      </c>
    </row>
    <row r="16423" spans="1:10" ht="11.25" x14ac:dyDescent="0.15">
      <c r="A16423" s="6" t="s">
        <v>350</v>
      </c>
      <c r="B16423" s="4" t="s">
        <v>70</v>
      </c>
      <c r="C16423" s="4" t="s">
        <v>228</v>
      </c>
      <c r="D16423" s="4" t="s">
        <v>351</v>
      </c>
      <c r="E16423" s="5">
        <v>11.4</v>
      </c>
      <c r="F16423" t="s">
        <v>354</v>
      </c>
    </row>
    <row r="16424" spans="1:10" ht="11.25" x14ac:dyDescent="0.15">
      <c r="A16424" s="6" t="s">
        <v>350</v>
      </c>
      <c r="B16424" s="4" t="s">
        <v>70</v>
      </c>
      <c r="C16424" s="4" t="s">
        <v>228</v>
      </c>
      <c r="D16424" s="4" t="s">
        <v>231</v>
      </c>
      <c r="E16424" s="5">
        <v>11.4</v>
      </c>
    </row>
    <row r="16425" spans="1:10" ht="11.25" x14ac:dyDescent="0.15">
      <c r="A16425" s="6" t="s">
        <v>350</v>
      </c>
      <c r="B16425" s="4" t="s">
        <v>176</v>
      </c>
      <c r="C16425" s="4" t="s">
        <v>228</v>
      </c>
      <c r="D16425" s="4" t="s">
        <v>231</v>
      </c>
      <c r="E16425" s="5">
        <v>12.84</v>
      </c>
    </row>
    <row r="16426" spans="1:10" ht="11.25" x14ac:dyDescent="0.15">
      <c r="A16426" s="6" t="s">
        <v>350</v>
      </c>
      <c r="B16426" s="4" t="s">
        <v>176</v>
      </c>
      <c r="C16426" s="4" t="s">
        <v>228</v>
      </c>
      <c r="D16426" s="4" t="s">
        <v>233</v>
      </c>
      <c r="E16426" s="5">
        <v>10.92</v>
      </c>
    </row>
    <row r="16427" spans="1:10" ht="11.25" x14ac:dyDescent="0.15">
      <c r="A16427" s="6" t="s">
        <v>350</v>
      </c>
      <c r="B16427" s="4" t="s">
        <v>71</v>
      </c>
      <c r="C16427" s="4" t="s">
        <v>228</v>
      </c>
      <c r="D16427" s="4" t="s">
        <v>335</v>
      </c>
      <c r="E16427" s="5">
        <v>8.6</v>
      </c>
      <c r="F16427" t="s">
        <v>353</v>
      </c>
      <c r="G16427" s="17">
        <f>+E16427+E16428+E16429+E16430+E16431+E16432</f>
        <v>63.489999999999995</v>
      </c>
      <c r="H16427" s="17">
        <f>E16433+E16434+E16435+E16436</f>
        <v>47.839999999999996</v>
      </c>
      <c r="I16427" s="18">
        <f>+(G16427/4)/(H16427/3)</f>
        <v>0.99534908026755853</v>
      </c>
      <c r="J16427" s="21">
        <f>+(B16427-$K$1)/7</f>
        <v>32</v>
      </c>
    </row>
    <row r="16428" spans="1:10" ht="11.25" x14ac:dyDescent="0.15">
      <c r="A16428" s="6" t="s">
        <v>350</v>
      </c>
      <c r="B16428" s="4" t="s">
        <v>71</v>
      </c>
      <c r="C16428" s="4" t="s">
        <v>228</v>
      </c>
      <c r="D16428" s="4" t="s">
        <v>335</v>
      </c>
      <c r="E16428" s="5">
        <v>9.1</v>
      </c>
    </row>
    <row r="16429" spans="1:10" ht="11.25" x14ac:dyDescent="0.15">
      <c r="A16429" s="6" t="s">
        <v>350</v>
      </c>
      <c r="B16429" s="4" t="s">
        <v>71</v>
      </c>
      <c r="C16429" s="4" t="s">
        <v>228</v>
      </c>
      <c r="D16429" s="4" t="s">
        <v>231</v>
      </c>
      <c r="E16429" s="5">
        <v>15.21</v>
      </c>
    </row>
    <row r="16430" spans="1:10" ht="11.25" x14ac:dyDescent="0.15">
      <c r="A16430" s="6" t="s">
        <v>350</v>
      </c>
      <c r="B16430" s="4" t="s">
        <v>177</v>
      </c>
      <c r="C16430" s="4" t="s">
        <v>228</v>
      </c>
      <c r="D16430" s="4" t="s">
        <v>335</v>
      </c>
      <c r="E16430" s="5">
        <v>7.19</v>
      </c>
    </row>
    <row r="16431" spans="1:10" ht="11.25" x14ac:dyDescent="0.15">
      <c r="A16431" s="6" t="s">
        <v>350</v>
      </c>
      <c r="B16431" s="4" t="s">
        <v>177</v>
      </c>
      <c r="C16431" s="4" t="s">
        <v>228</v>
      </c>
      <c r="D16431" s="4" t="s">
        <v>335</v>
      </c>
      <c r="E16431" s="5">
        <v>8.23</v>
      </c>
    </row>
    <row r="16432" spans="1:10" ht="11.25" x14ac:dyDescent="0.15">
      <c r="A16432" s="6" t="s">
        <v>350</v>
      </c>
      <c r="B16432" s="4" t="s">
        <v>177</v>
      </c>
      <c r="C16432" s="4" t="s">
        <v>228</v>
      </c>
      <c r="D16432" s="4" t="s">
        <v>351</v>
      </c>
      <c r="E16432" s="5">
        <v>15.16</v>
      </c>
    </row>
    <row r="16433" spans="1:10" ht="11.25" x14ac:dyDescent="0.15">
      <c r="A16433" s="6" t="s">
        <v>350</v>
      </c>
      <c r="B16433" s="4" t="s">
        <v>72</v>
      </c>
      <c r="C16433" s="4" t="s">
        <v>228</v>
      </c>
      <c r="D16433" s="4" t="s">
        <v>335</v>
      </c>
      <c r="E16433" s="5">
        <v>11.76</v>
      </c>
      <c r="F16433" t="s">
        <v>354</v>
      </c>
    </row>
    <row r="16434" spans="1:10" ht="11.25" x14ac:dyDescent="0.15">
      <c r="A16434" s="6" t="s">
        <v>350</v>
      </c>
      <c r="B16434" s="4" t="s">
        <v>72</v>
      </c>
      <c r="C16434" s="4" t="s">
        <v>228</v>
      </c>
      <c r="D16434" s="4" t="s">
        <v>351</v>
      </c>
      <c r="E16434" s="5">
        <v>11.13</v>
      </c>
    </row>
    <row r="16435" spans="1:10" ht="11.25" x14ac:dyDescent="0.15">
      <c r="A16435" s="6" t="s">
        <v>350</v>
      </c>
      <c r="B16435" s="4" t="s">
        <v>178</v>
      </c>
      <c r="C16435" s="4" t="s">
        <v>228</v>
      </c>
      <c r="D16435" s="4" t="s">
        <v>335</v>
      </c>
      <c r="E16435" s="5">
        <v>13.02</v>
      </c>
    </row>
    <row r="16436" spans="1:10" ht="11.25" x14ac:dyDescent="0.15">
      <c r="A16436" s="6" t="s">
        <v>350</v>
      </c>
      <c r="B16436" s="4" t="s">
        <v>178</v>
      </c>
      <c r="C16436" s="4" t="s">
        <v>228</v>
      </c>
      <c r="D16436" s="4" t="s">
        <v>351</v>
      </c>
      <c r="E16436" s="5">
        <v>11.93</v>
      </c>
    </row>
    <row r="16437" spans="1:10" ht="11.25" x14ac:dyDescent="0.15">
      <c r="A16437" s="6" t="s">
        <v>350</v>
      </c>
      <c r="B16437" s="4" t="s">
        <v>73</v>
      </c>
      <c r="C16437" s="4" t="s">
        <v>228</v>
      </c>
      <c r="D16437" s="4" t="s">
        <v>335</v>
      </c>
      <c r="E16437" s="5">
        <v>7.9</v>
      </c>
      <c r="F16437" t="s">
        <v>353</v>
      </c>
      <c r="G16437" s="17">
        <f>+E16437+E16438+E16439+E16440+E16441+E16442+E16443</f>
        <v>68.570000000000007</v>
      </c>
      <c r="H16437" s="17">
        <f>E16447+E16444+E16445+E16446</f>
        <v>46.859999999999992</v>
      </c>
      <c r="I16437" s="18">
        <f>+(G16437/4)/(H16437/3)</f>
        <v>1.0974711907810502</v>
      </c>
      <c r="J16437" s="21">
        <f>+(B16437-$K$1)/7</f>
        <v>33</v>
      </c>
    </row>
    <row r="16438" spans="1:10" ht="11.25" x14ac:dyDescent="0.15">
      <c r="A16438" s="6" t="s">
        <v>350</v>
      </c>
      <c r="B16438" s="4" t="s">
        <v>73</v>
      </c>
      <c r="C16438" s="4" t="s">
        <v>228</v>
      </c>
      <c r="D16438" s="4" t="s">
        <v>335</v>
      </c>
      <c r="E16438" s="5">
        <v>9.32</v>
      </c>
    </row>
    <row r="16439" spans="1:10" ht="11.25" x14ac:dyDescent="0.15">
      <c r="A16439" s="6" t="s">
        <v>350</v>
      </c>
      <c r="B16439" s="4" t="s">
        <v>73</v>
      </c>
      <c r="C16439" s="4" t="s">
        <v>228</v>
      </c>
      <c r="D16439" s="4" t="s">
        <v>351</v>
      </c>
      <c r="E16439" s="5">
        <v>5.13</v>
      </c>
    </row>
    <row r="16440" spans="1:10" ht="11.25" x14ac:dyDescent="0.15">
      <c r="A16440" s="6" t="s">
        <v>350</v>
      </c>
      <c r="B16440" s="4" t="s">
        <v>73</v>
      </c>
      <c r="C16440" s="4" t="s">
        <v>228</v>
      </c>
      <c r="D16440" s="4" t="s">
        <v>351</v>
      </c>
      <c r="E16440" s="5">
        <v>12.32</v>
      </c>
    </row>
    <row r="16441" spans="1:10" ht="11.25" x14ac:dyDescent="0.15">
      <c r="A16441" s="6" t="s">
        <v>350</v>
      </c>
      <c r="B16441" s="4" t="s">
        <v>179</v>
      </c>
      <c r="C16441" s="4" t="s">
        <v>228</v>
      </c>
      <c r="D16441" s="4" t="s">
        <v>335</v>
      </c>
      <c r="E16441" s="5">
        <v>8.1999999999999993</v>
      </c>
    </row>
    <row r="16442" spans="1:10" ht="11.25" x14ac:dyDescent="0.15">
      <c r="A16442" s="6" t="s">
        <v>350</v>
      </c>
      <c r="B16442" s="4" t="s">
        <v>179</v>
      </c>
      <c r="C16442" s="4" t="s">
        <v>228</v>
      </c>
      <c r="D16442" s="4" t="s">
        <v>335</v>
      </c>
      <c r="E16442" s="5">
        <v>9.48</v>
      </c>
    </row>
    <row r="16443" spans="1:10" ht="11.25" x14ac:dyDescent="0.15">
      <c r="A16443" s="9" t="s">
        <v>350</v>
      </c>
      <c r="B16443" s="4" t="s">
        <v>179</v>
      </c>
      <c r="C16443" s="4" t="s">
        <v>228</v>
      </c>
      <c r="D16443" s="4" t="s">
        <v>351</v>
      </c>
      <c r="E16443" s="5">
        <v>16.22</v>
      </c>
    </row>
    <row r="16444" spans="1:10" ht="11.25" x14ac:dyDescent="0.15">
      <c r="A16444" s="6" t="s">
        <v>350</v>
      </c>
      <c r="B16444" s="4" t="s">
        <v>74</v>
      </c>
      <c r="C16444" s="4" t="s">
        <v>228</v>
      </c>
      <c r="D16444" s="4" t="s">
        <v>335</v>
      </c>
      <c r="E16444" s="5">
        <v>12.05</v>
      </c>
      <c r="F16444" t="s">
        <v>354</v>
      </c>
    </row>
    <row r="16445" spans="1:10" ht="11.25" x14ac:dyDescent="0.15">
      <c r="A16445" s="6" t="s">
        <v>350</v>
      </c>
      <c r="B16445" s="4" t="s">
        <v>74</v>
      </c>
      <c r="C16445" s="4" t="s">
        <v>228</v>
      </c>
      <c r="D16445" s="4" t="s">
        <v>351</v>
      </c>
      <c r="E16445" s="5">
        <v>10.59</v>
      </c>
    </row>
    <row r="16446" spans="1:10" ht="11.25" x14ac:dyDescent="0.15">
      <c r="A16446" s="6" t="s">
        <v>350</v>
      </c>
      <c r="B16446" s="4" t="s">
        <v>180</v>
      </c>
      <c r="C16446" s="4" t="s">
        <v>228</v>
      </c>
      <c r="D16446" s="4" t="s">
        <v>335</v>
      </c>
      <c r="E16446" s="5">
        <v>12.62</v>
      </c>
    </row>
    <row r="16447" spans="1:10" ht="11.25" x14ac:dyDescent="0.15">
      <c r="A16447" s="6" t="s">
        <v>350</v>
      </c>
      <c r="B16447" s="4" t="s">
        <v>180</v>
      </c>
      <c r="C16447" s="4" t="s">
        <v>228</v>
      </c>
      <c r="D16447" s="4" t="s">
        <v>351</v>
      </c>
      <c r="E16447" s="5">
        <v>11.6</v>
      </c>
    </row>
    <row r="16448" spans="1:10" ht="11.25" x14ac:dyDescent="0.15">
      <c r="A16448" s="6" t="s">
        <v>350</v>
      </c>
      <c r="B16448" s="4" t="s">
        <v>75</v>
      </c>
      <c r="C16448" s="4" t="s">
        <v>228</v>
      </c>
      <c r="D16448" s="4" t="s">
        <v>335</v>
      </c>
      <c r="E16448" s="5">
        <v>8.4</v>
      </c>
      <c r="F16448" t="s">
        <v>353</v>
      </c>
      <c r="G16448" s="17">
        <f>+E16448+E16449+E16450+E16451+E16452+E16453</f>
        <v>67.25</v>
      </c>
      <c r="H16448" s="17">
        <f>E16454+E16455+E16456+E16457</f>
        <v>47.16</v>
      </c>
      <c r="I16448" s="18">
        <f>+(G16448/4)/(H16448/3)</f>
        <v>1.0694974554707379</v>
      </c>
      <c r="J16448" s="21">
        <f>+(B16448-$K$1)/7</f>
        <v>34</v>
      </c>
    </row>
    <row r="16449" spans="1:10" ht="11.25" x14ac:dyDescent="0.15">
      <c r="A16449" s="6" t="s">
        <v>350</v>
      </c>
      <c r="B16449" s="4" t="s">
        <v>75</v>
      </c>
      <c r="C16449" s="4" t="s">
        <v>228</v>
      </c>
      <c r="D16449" s="4" t="s">
        <v>335</v>
      </c>
      <c r="E16449" s="5">
        <v>8.64</v>
      </c>
    </row>
    <row r="16450" spans="1:10" ht="11.25" x14ac:dyDescent="0.15">
      <c r="A16450" s="6" t="s">
        <v>350</v>
      </c>
      <c r="B16450" s="4" t="s">
        <v>75</v>
      </c>
      <c r="C16450" s="4" t="s">
        <v>228</v>
      </c>
      <c r="D16450" s="4" t="s">
        <v>351</v>
      </c>
      <c r="E16450" s="5">
        <v>16.989999999999998</v>
      </c>
    </row>
    <row r="16451" spans="1:10" ht="11.25" x14ac:dyDescent="0.15">
      <c r="A16451" s="6" t="s">
        <v>350</v>
      </c>
      <c r="B16451" s="4" t="s">
        <v>181</v>
      </c>
      <c r="C16451" s="4" t="s">
        <v>228</v>
      </c>
      <c r="D16451" s="4" t="s">
        <v>335</v>
      </c>
      <c r="E16451" s="5">
        <v>7.65</v>
      </c>
    </row>
    <row r="16452" spans="1:10" ht="11.25" x14ac:dyDescent="0.15">
      <c r="A16452" s="6" t="s">
        <v>350</v>
      </c>
      <c r="B16452" s="4" t="s">
        <v>181</v>
      </c>
      <c r="C16452" s="4" t="s">
        <v>228</v>
      </c>
      <c r="D16452" s="4" t="s">
        <v>335</v>
      </c>
      <c r="E16452" s="5">
        <v>10.45</v>
      </c>
    </row>
    <row r="16453" spans="1:10" ht="11.25" x14ac:dyDescent="0.15">
      <c r="A16453" s="6" t="s">
        <v>350</v>
      </c>
      <c r="B16453" s="4" t="s">
        <v>181</v>
      </c>
      <c r="C16453" s="4" t="s">
        <v>228</v>
      </c>
      <c r="D16453" s="4" t="s">
        <v>351</v>
      </c>
      <c r="E16453" s="5">
        <v>15.12</v>
      </c>
    </row>
    <row r="16454" spans="1:10" ht="11.25" x14ac:dyDescent="0.15">
      <c r="A16454" s="6" t="s">
        <v>350</v>
      </c>
      <c r="B16454" s="4" t="s">
        <v>76</v>
      </c>
      <c r="C16454" s="4" t="s">
        <v>228</v>
      </c>
      <c r="D16454" s="4" t="s">
        <v>335</v>
      </c>
      <c r="E16454" s="5">
        <v>11.89</v>
      </c>
      <c r="F16454" t="s">
        <v>354</v>
      </c>
    </row>
    <row r="16455" spans="1:10" ht="11.25" x14ac:dyDescent="0.15">
      <c r="A16455" s="6" t="s">
        <v>350</v>
      </c>
      <c r="B16455" s="4" t="s">
        <v>76</v>
      </c>
      <c r="C16455" s="4" t="s">
        <v>228</v>
      </c>
      <c r="D16455" s="4" t="s">
        <v>351</v>
      </c>
      <c r="E16455" s="5">
        <v>11.54</v>
      </c>
    </row>
    <row r="16456" spans="1:10" ht="11.25" x14ac:dyDescent="0.15">
      <c r="A16456" s="6" t="s">
        <v>350</v>
      </c>
      <c r="B16456" s="4" t="s">
        <v>182</v>
      </c>
      <c r="C16456" s="4" t="s">
        <v>228</v>
      </c>
      <c r="D16456" s="4" t="s">
        <v>335</v>
      </c>
      <c r="E16456" s="5">
        <v>12.53</v>
      </c>
    </row>
    <row r="16457" spans="1:10" ht="11.25" x14ac:dyDescent="0.15">
      <c r="A16457" s="6" t="s">
        <v>350</v>
      </c>
      <c r="B16457" s="4" t="s">
        <v>182</v>
      </c>
      <c r="C16457" s="4" t="s">
        <v>228</v>
      </c>
      <c r="D16457" s="4" t="s">
        <v>351</v>
      </c>
      <c r="E16457" s="5">
        <v>11.2</v>
      </c>
    </row>
    <row r="16458" spans="1:10" ht="11.25" x14ac:dyDescent="0.15">
      <c r="A16458" s="6" t="s">
        <v>350</v>
      </c>
      <c r="B16458" s="4" t="s">
        <v>77</v>
      </c>
      <c r="C16458" s="4" t="s">
        <v>228</v>
      </c>
      <c r="D16458" s="4" t="s">
        <v>335</v>
      </c>
      <c r="E16458" s="5">
        <v>8.61</v>
      </c>
      <c r="F16458" t="s">
        <v>353</v>
      </c>
      <c r="G16458" s="17">
        <f>+E16458+E16459+E16460+E16461+E16462+E16463</f>
        <v>67.16</v>
      </c>
      <c r="H16458" s="17">
        <f>E16464+E16465+E16466+E16467</f>
        <v>49.65</v>
      </c>
      <c r="I16458" s="18">
        <f>+(G16458/4)/(H16458/3)</f>
        <v>1.0145015105740181</v>
      </c>
      <c r="J16458" s="21">
        <f>+(B16458-$K$1)/7</f>
        <v>35</v>
      </c>
    </row>
    <row r="16459" spans="1:10" ht="11.25" x14ac:dyDescent="0.15">
      <c r="A16459" s="6" t="s">
        <v>350</v>
      </c>
      <c r="B16459" s="4" t="s">
        <v>77</v>
      </c>
      <c r="C16459" s="4" t="s">
        <v>228</v>
      </c>
      <c r="D16459" s="4" t="s">
        <v>335</v>
      </c>
      <c r="E16459" s="5">
        <v>8.5299999999999994</v>
      </c>
    </row>
    <row r="16460" spans="1:10" ht="11.25" x14ac:dyDescent="0.15">
      <c r="A16460" s="6" t="s">
        <v>350</v>
      </c>
      <c r="B16460" s="4" t="s">
        <v>77</v>
      </c>
      <c r="C16460" s="4" t="s">
        <v>228</v>
      </c>
      <c r="D16460" s="4" t="s">
        <v>351</v>
      </c>
      <c r="E16460" s="5">
        <v>16.29</v>
      </c>
    </row>
    <row r="16461" spans="1:10" ht="11.25" x14ac:dyDescent="0.15">
      <c r="A16461" s="6" t="s">
        <v>350</v>
      </c>
      <c r="B16461" s="4" t="s">
        <v>183</v>
      </c>
      <c r="C16461" s="4" t="s">
        <v>228</v>
      </c>
      <c r="D16461" s="4" t="s">
        <v>335</v>
      </c>
      <c r="E16461" s="5">
        <v>7.63</v>
      </c>
    </row>
    <row r="16462" spans="1:10" ht="11.25" x14ac:dyDescent="0.15">
      <c r="A16462" s="6" t="s">
        <v>350</v>
      </c>
      <c r="B16462" s="4" t="s">
        <v>183</v>
      </c>
      <c r="C16462" s="4" t="s">
        <v>228</v>
      </c>
      <c r="D16462" s="4" t="s">
        <v>335</v>
      </c>
      <c r="E16462" s="5">
        <v>10.32</v>
      </c>
    </row>
    <row r="16463" spans="1:10" ht="11.25" x14ac:dyDescent="0.15">
      <c r="A16463" s="6" t="s">
        <v>350</v>
      </c>
      <c r="B16463" s="4" t="s">
        <v>183</v>
      </c>
      <c r="C16463" s="4" t="s">
        <v>228</v>
      </c>
      <c r="D16463" s="4" t="s">
        <v>351</v>
      </c>
      <c r="E16463" s="5">
        <v>15.78</v>
      </c>
    </row>
    <row r="16464" spans="1:10" ht="11.25" x14ac:dyDescent="0.15">
      <c r="A16464" s="6" t="s">
        <v>350</v>
      </c>
      <c r="B16464" s="4" t="s">
        <v>78</v>
      </c>
      <c r="C16464" s="4" t="s">
        <v>228</v>
      </c>
      <c r="D16464" s="4" t="s">
        <v>335</v>
      </c>
      <c r="E16464" s="5">
        <v>11.52</v>
      </c>
      <c r="F16464" t="s">
        <v>354</v>
      </c>
    </row>
    <row r="16465" spans="1:10" ht="11.25" x14ac:dyDescent="0.15">
      <c r="A16465" s="6" t="s">
        <v>350</v>
      </c>
      <c r="B16465" s="4" t="s">
        <v>78</v>
      </c>
      <c r="C16465" s="4" t="s">
        <v>228</v>
      </c>
      <c r="D16465" s="4" t="s">
        <v>351</v>
      </c>
      <c r="E16465" s="5">
        <v>12.36</v>
      </c>
    </row>
    <row r="16466" spans="1:10" ht="11.25" x14ac:dyDescent="0.15">
      <c r="A16466" s="6" t="s">
        <v>350</v>
      </c>
      <c r="B16466" s="4" t="s">
        <v>184</v>
      </c>
      <c r="C16466" s="4" t="s">
        <v>228</v>
      </c>
      <c r="D16466" s="4" t="s">
        <v>335</v>
      </c>
      <c r="E16466" s="5">
        <v>12.89</v>
      </c>
    </row>
    <row r="16467" spans="1:10" ht="11.25" x14ac:dyDescent="0.15">
      <c r="A16467" s="6" t="s">
        <v>350</v>
      </c>
      <c r="B16467" s="4" t="s">
        <v>184</v>
      </c>
      <c r="C16467" s="4" t="s">
        <v>228</v>
      </c>
      <c r="D16467" s="4" t="s">
        <v>351</v>
      </c>
      <c r="E16467" s="5">
        <v>12.88</v>
      </c>
    </row>
    <row r="16468" spans="1:10" ht="11.25" x14ac:dyDescent="0.15">
      <c r="A16468" s="6" t="s">
        <v>350</v>
      </c>
      <c r="B16468" s="4" t="s">
        <v>185</v>
      </c>
      <c r="C16468" s="4" t="s">
        <v>228</v>
      </c>
      <c r="D16468" s="4" t="s">
        <v>335</v>
      </c>
      <c r="E16468" s="5">
        <v>7.79</v>
      </c>
      <c r="F16468" s="13" t="s">
        <v>353</v>
      </c>
    </row>
    <row r="16469" spans="1:10" ht="11.25" x14ac:dyDescent="0.15">
      <c r="A16469" s="6" t="s">
        <v>350</v>
      </c>
      <c r="B16469" s="4" t="s">
        <v>185</v>
      </c>
      <c r="C16469" s="4" t="s">
        <v>228</v>
      </c>
      <c r="D16469" s="4" t="s">
        <v>335</v>
      </c>
      <c r="E16469" s="5">
        <v>11.1</v>
      </c>
      <c r="F16469" s="13"/>
    </row>
    <row r="16470" spans="1:10" ht="11.25" x14ac:dyDescent="0.15">
      <c r="A16470" s="6" t="s">
        <v>350</v>
      </c>
      <c r="B16470" s="4" t="s">
        <v>185</v>
      </c>
      <c r="C16470" s="4" t="s">
        <v>228</v>
      </c>
      <c r="D16470" s="4" t="s">
        <v>351</v>
      </c>
      <c r="E16470" s="5">
        <v>17.649999999999999</v>
      </c>
      <c r="F16470" s="13"/>
    </row>
    <row r="16471" spans="1:10" ht="11.25" x14ac:dyDescent="0.15">
      <c r="A16471" s="6" t="s">
        <v>350</v>
      </c>
      <c r="B16471" s="4" t="s">
        <v>79</v>
      </c>
      <c r="C16471" s="4" t="s">
        <v>228</v>
      </c>
      <c r="D16471" s="4" t="s">
        <v>335</v>
      </c>
      <c r="E16471" s="5">
        <v>15.94</v>
      </c>
      <c r="F16471" s="13" t="s">
        <v>354</v>
      </c>
    </row>
    <row r="16472" spans="1:10" ht="11.25" x14ac:dyDescent="0.15">
      <c r="A16472" s="6" t="s">
        <v>350</v>
      </c>
      <c r="B16472" s="4" t="s">
        <v>79</v>
      </c>
      <c r="C16472" s="4" t="s">
        <v>228</v>
      </c>
      <c r="D16472" s="4" t="s">
        <v>335</v>
      </c>
      <c r="E16472" s="5">
        <v>14.56</v>
      </c>
    </row>
    <row r="16473" spans="1:10" ht="11.25" x14ac:dyDescent="0.15">
      <c r="A16473" s="6" t="s">
        <v>350</v>
      </c>
      <c r="B16473" s="4" t="s">
        <v>79</v>
      </c>
      <c r="C16473" s="4" t="s">
        <v>228</v>
      </c>
      <c r="D16473" s="4" t="s">
        <v>351</v>
      </c>
      <c r="E16473" s="5">
        <v>16.55</v>
      </c>
    </row>
    <row r="16474" spans="1:10" ht="11.25" x14ac:dyDescent="0.15">
      <c r="A16474" s="6" t="s">
        <v>350</v>
      </c>
      <c r="B16474" s="4" t="s">
        <v>79</v>
      </c>
      <c r="C16474" s="4" t="s">
        <v>228</v>
      </c>
      <c r="D16474" s="4" t="s">
        <v>351</v>
      </c>
      <c r="E16474" s="5">
        <v>11.8</v>
      </c>
    </row>
    <row r="16475" spans="1:10" ht="11.25" x14ac:dyDescent="0.15">
      <c r="A16475" s="6" t="s">
        <v>350</v>
      </c>
      <c r="B16475" s="4" t="s">
        <v>186</v>
      </c>
      <c r="C16475" s="4" t="s">
        <v>228</v>
      </c>
      <c r="D16475" s="4" t="s">
        <v>335</v>
      </c>
      <c r="E16475" s="5">
        <v>14.52</v>
      </c>
    </row>
    <row r="16476" spans="1:10" ht="11.25" x14ac:dyDescent="0.15">
      <c r="A16476" s="6" t="s">
        <v>350</v>
      </c>
      <c r="B16476" s="4" t="s">
        <v>186</v>
      </c>
      <c r="C16476" s="4" t="s">
        <v>228</v>
      </c>
      <c r="D16476" s="4" t="s">
        <v>351</v>
      </c>
      <c r="E16476" s="5">
        <v>14.94</v>
      </c>
    </row>
    <row r="16477" spans="1:10" ht="11.25" x14ac:dyDescent="0.15">
      <c r="A16477" s="6" t="s">
        <v>350</v>
      </c>
      <c r="B16477" s="4" t="s">
        <v>80</v>
      </c>
      <c r="C16477" s="4" t="s">
        <v>228</v>
      </c>
      <c r="D16477" s="4" t="s">
        <v>335</v>
      </c>
      <c r="E16477" s="5">
        <v>9.67</v>
      </c>
      <c r="F16477" t="s">
        <v>353</v>
      </c>
      <c r="G16477" s="17">
        <f>+E16477+E16478+E16479+E16480+E16481+E16482</f>
        <v>72.05</v>
      </c>
      <c r="H16477" s="17">
        <f>E16483+E16484+E16485+E16486</f>
        <v>45.81</v>
      </c>
      <c r="I16477" s="18">
        <f>+(G16477/4)/(H16477/3)</f>
        <v>1.1796005239030778</v>
      </c>
      <c r="J16477" s="21">
        <f>+(B16477-$K$1)/7</f>
        <v>37</v>
      </c>
    </row>
    <row r="16478" spans="1:10" ht="11.25" x14ac:dyDescent="0.15">
      <c r="A16478" s="6" t="s">
        <v>350</v>
      </c>
      <c r="B16478" s="4" t="s">
        <v>80</v>
      </c>
      <c r="C16478" s="4" t="s">
        <v>228</v>
      </c>
      <c r="D16478" s="4" t="s">
        <v>335</v>
      </c>
      <c r="E16478" s="5">
        <v>9.92</v>
      </c>
    </row>
    <row r="16479" spans="1:10" ht="11.25" x14ac:dyDescent="0.15">
      <c r="A16479" s="6" t="s">
        <v>350</v>
      </c>
      <c r="B16479" s="4" t="s">
        <v>80</v>
      </c>
      <c r="C16479" s="4" t="s">
        <v>228</v>
      </c>
      <c r="D16479" s="4" t="s">
        <v>351</v>
      </c>
      <c r="E16479" s="5">
        <v>16.48</v>
      </c>
    </row>
    <row r="16480" spans="1:10" ht="11.25" x14ac:dyDescent="0.15">
      <c r="A16480" s="6" t="s">
        <v>350</v>
      </c>
      <c r="B16480" s="4" t="s">
        <v>187</v>
      </c>
      <c r="C16480" s="4" t="s">
        <v>228</v>
      </c>
      <c r="D16480" s="4" t="s">
        <v>335</v>
      </c>
      <c r="E16480" s="5">
        <v>9.02</v>
      </c>
    </row>
    <row r="16481" spans="1:10" ht="11.25" x14ac:dyDescent="0.15">
      <c r="A16481" s="6" t="s">
        <v>350</v>
      </c>
      <c r="B16481" s="4" t="s">
        <v>187</v>
      </c>
      <c r="C16481" s="4" t="s">
        <v>228</v>
      </c>
      <c r="D16481" s="4" t="s">
        <v>335</v>
      </c>
      <c r="E16481" s="5">
        <v>10.119999999999999</v>
      </c>
    </row>
    <row r="16482" spans="1:10" ht="11.25" x14ac:dyDescent="0.15">
      <c r="A16482" s="6" t="s">
        <v>350</v>
      </c>
      <c r="B16482" s="4" t="s">
        <v>187</v>
      </c>
      <c r="C16482" s="4" t="s">
        <v>228</v>
      </c>
      <c r="D16482" s="4" t="s">
        <v>351</v>
      </c>
      <c r="E16482" s="5">
        <v>16.84</v>
      </c>
    </row>
    <row r="16483" spans="1:10" ht="11.25" x14ac:dyDescent="0.15">
      <c r="A16483" s="6" t="s">
        <v>350</v>
      </c>
      <c r="B16483" s="4" t="s">
        <v>81</v>
      </c>
      <c r="C16483" s="4" t="s">
        <v>228</v>
      </c>
      <c r="D16483" s="4" t="s">
        <v>335</v>
      </c>
      <c r="E16483" s="5">
        <v>10.79</v>
      </c>
      <c r="F16483" t="s">
        <v>354</v>
      </c>
    </row>
    <row r="16484" spans="1:10" ht="11.25" x14ac:dyDescent="0.15">
      <c r="A16484" s="6" t="s">
        <v>350</v>
      </c>
      <c r="B16484" s="4" t="s">
        <v>81</v>
      </c>
      <c r="C16484" s="4" t="s">
        <v>228</v>
      </c>
      <c r="D16484" s="4" t="s">
        <v>351</v>
      </c>
      <c r="E16484" s="5">
        <v>10.86</v>
      </c>
    </row>
    <row r="16485" spans="1:10" ht="11.25" x14ac:dyDescent="0.15">
      <c r="A16485" s="6" t="s">
        <v>350</v>
      </c>
      <c r="B16485" s="4" t="s">
        <v>188</v>
      </c>
      <c r="C16485" s="4" t="s">
        <v>228</v>
      </c>
      <c r="D16485" s="4" t="s">
        <v>335</v>
      </c>
      <c r="E16485" s="5">
        <v>11.78</v>
      </c>
    </row>
    <row r="16486" spans="1:10" ht="11.25" x14ac:dyDescent="0.15">
      <c r="A16486" s="6" t="s">
        <v>350</v>
      </c>
      <c r="B16486" s="4" t="s">
        <v>188</v>
      </c>
      <c r="C16486" s="4" t="s">
        <v>228</v>
      </c>
      <c r="D16486" s="4" t="s">
        <v>351</v>
      </c>
      <c r="E16486" s="5">
        <v>12.38</v>
      </c>
    </row>
    <row r="16487" spans="1:10" ht="11.25" x14ac:dyDescent="0.15">
      <c r="A16487" s="6" t="s">
        <v>350</v>
      </c>
      <c r="B16487" s="4" t="s">
        <v>82</v>
      </c>
      <c r="C16487" s="4" t="s">
        <v>228</v>
      </c>
      <c r="D16487" s="4" t="s">
        <v>335</v>
      </c>
      <c r="E16487" s="5">
        <v>8.73</v>
      </c>
      <c r="F16487" t="s">
        <v>353</v>
      </c>
      <c r="G16487" s="17">
        <f>+E16487+E16488+E16489+E16490+E16491+E16492</f>
        <v>66</v>
      </c>
      <c r="H16487" s="17">
        <f>E16493+E16494+E16495+E16496</f>
        <v>43.58</v>
      </c>
      <c r="I16487" s="18">
        <f>+(G16487/4)/(H16487/3)</f>
        <v>1.1358421294171639</v>
      </c>
      <c r="J16487" s="21">
        <f>+(B16487-$K$1)/7</f>
        <v>38</v>
      </c>
    </row>
    <row r="16488" spans="1:10" ht="11.25" x14ac:dyDescent="0.15">
      <c r="A16488" s="6" t="s">
        <v>350</v>
      </c>
      <c r="B16488" s="4" t="s">
        <v>82</v>
      </c>
      <c r="C16488" s="4" t="s">
        <v>228</v>
      </c>
      <c r="D16488" s="4" t="s">
        <v>335</v>
      </c>
      <c r="E16488" s="5">
        <v>9.73</v>
      </c>
    </row>
    <row r="16489" spans="1:10" ht="11.25" x14ac:dyDescent="0.15">
      <c r="A16489" s="9" t="s">
        <v>350</v>
      </c>
      <c r="B16489" s="4" t="s">
        <v>82</v>
      </c>
      <c r="C16489" s="4" t="s">
        <v>228</v>
      </c>
      <c r="D16489" s="4" t="s">
        <v>351</v>
      </c>
      <c r="E16489" s="5">
        <v>15.54</v>
      </c>
    </row>
    <row r="16490" spans="1:10" ht="11.25" x14ac:dyDescent="0.15">
      <c r="A16490" s="6" t="s">
        <v>350</v>
      </c>
      <c r="B16490" s="4" t="s">
        <v>189</v>
      </c>
      <c r="C16490" s="4" t="s">
        <v>228</v>
      </c>
      <c r="D16490" s="4" t="s">
        <v>335</v>
      </c>
      <c r="E16490" s="5">
        <v>7.3</v>
      </c>
    </row>
    <row r="16491" spans="1:10" ht="11.25" x14ac:dyDescent="0.15">
      <c r="A16491" s="6" t="s">
        <v>350</v>
      </c>
      <c r="B16491" s="4" t="s">
        <v>189</v>
      </c>
      <c r="C16491" s="4" t="s">
        <v>228</v>
      </c>
      <c r="D16491" s="4" t="s">
        <v>335</v>
      </c>
      <c r="E16491" s="5">
        <v>10.1</v>
      </c>
    </row>
    <row r="16492" spans="1:10" ht="11.25" x14ac:dyDescent="0.15">
      <c r="A16492" s="6" t="s">
        <v>350</v>
      </c>
      <c r="B16492" s="4" t="s">
        <v>189</v>
      </c>
      <c r="C16492" s="4" t="s">
        <v>228</v>
      </c>
      <c r="D16492" s="4" t="s">
        <v>351</v>
      </c>
      <c r="E16492" s="5">
        <v>14.6</v>
      </c>
    </row>
    <row r="16493" spans="1:10" ht="11.25" x14ac:dyDescent="0.15">
      <c r="A16493" s="6" t="s">
        <v>350</v>
      </c>
      <c r="B16493" s="4" t="s">
        <v>83</v>
      </c>
      <c r="C16493" s="4" t="s">
        <v>228</v>
      </c>
      <c r="D16493" s="4" t="s">
        <v>335</v>
      </c>
      <c r="E16493" s="5">
        <v>10.28</v>
      </c>
      <c r="F16493" t="s">
        <v>354</v>
      </c>
    </row>
    <row r="16494" spans="1:10" ht="11.25" x14ac:dyDescent="0.15">
      <c r="A16494" s="6" t="s">
        <v>350</v>
      </c>
      <c r="B16494" s="4" t="s">
        <v>83</v>
      </c>
      <c r="C16494" s="4" t="s">
        <v>228</v>
      </c>
      <c r="D16494" s="4" t="s">
        <v>351</v>
      </c>
      <c r="E16494" s="5">
        <v>9.5500000000000007</v>
      </c>
    </row>
    <row r="16495" spans="1:10" ht="11.25" x14ac:dyDescent="0.15">
      <c r="A16495" s="6" t="s">
        <v>350</v>
      </c>
      <c r="B16495" s="4" t="s">
        <v>190</v>
      </c>
      <c r="C16495" s="4" t="s">
        <v>228</v>
      </c>
      <c r="D16495" s="4" t="s">
        <v>335</v>
      </c>
      <c r="E16495" s="5">
        <v>12.71</v>
      </c>
    </row>
    <row r="16496" spans="1:10" ht="11.25" x14ac:dyDescent="0.15">
      <c r="A16496" s="6" t="s">
        <v>350</v>
      </c>
      <c r="B16496" s="4" t="s">
        <v>190</v>
      </c>
      <c r="C16496" s="4" t="s">
        <v>228</v>
      </c>
      <c r="D16496" s="4" t="s">
        <v>351</v>
      </c>
      <c r="E16496" s="5">
        <v>11.04</v>
      </c>
    </row>
    <row r="16497" spans="1:10" ht="11.25" x14ac:dyDescent="0.15">
      <c r="A16497" s="6" t="s">
        <v>350</v>
      </c>
      <c r="B16497" s="4" t="s">
        <v>84</v>
      </c>
      <c r="C16497" s="4" t="s">
        <v>228</v>
      </c>
      <c r="D16497" s="4" t="s">
        <v>335</v>
      </c>
      <c r="E16497" s="5">
        <v>9.25</v>
      </c>
      <c r="F16497" t="s">
        <v>353</v>
      </c>
      <c r="G16497" s="17">
        <f>+E16497+E16498+E16499+E16500+E16501+E16502</f>
        <v>67.490000000000009</v>
      </c>
      <c r="H16497" s="17">
        <f>E16503+E16504+E16505+E16506</f>
        <v>43.92</v>
      </c>
      <c r="I16497" s="18">
        <f>+(G16497/4)/(H16497/3)</f>
        <v>1.1524931693989071</v>
      </c>
      <c r="J16497" s="21">
        <f>+(B16497-$K$1)/7</f>
        <v>39</v>
      </c>
    </row>
    <row r="16498" spans="1:10" ht="11.25" x14ac:dyDescent="0.15">
      <c r="A16498" s="6" t="s">
        <v>350</v>
      </c>
      <c r="B16498" s="4" t="s">
        <v>84</v>
      </c>
      <c r="C16498" s="4" t="s">
        <v>228</v>
      </c>
      <c r="D16498" s="4" t="s">
        <v>335</v>
      </c>
      <c r="E16498" s="5">
        <v>9.5500000000000007</v>
      </c>
    </row>
    <row r="16499" spans="1:10" ht="11.25" x14ac:dyDescent="0.15">
      <c r="A16499" s="6" t="s">
        <v>350</v>
      </c>
      <c r="B16499" s="4" t="s">
        <v>84</v>
      </c>
      <c r="C16499" s="4" t="s">
        <v>228</v>
      </c>
      <c r="D16499" s="4" t="s">
        <v>351</v>
      </c>
      <c r="E16499" s="5">
        <v>16.05</v>
      </c>
    </row>
    <row r="16500" spans="1:10" ht="11.25" x14ac:dyDescent="0.15">
      <c r="A16500" s="6" t="s">
        <v>350</v>
      </c>
      <c r="B16500" s="4" t="s">
        <v>191</v>
      </c>
      <c r="C16500" s="4" t="s">
        <v>228</v>
      </c>
      <c r="D16500" s="4" t="s">
        <v>335</v>
      </c>
      <c r="E16500" s="5">
        <v>7.24</v>
      </c>
    </row>
    <row r="16501" spans="1:10" ht="11.25" x14ac:dyDescent="0.15">
      <c r="A16501" s="6" t="s">
        <v>350</v>
      </c>
      <c r="B16501" s="4" t="s">
        <v>191</v>
      </c>
      <c r="C16501" s="4" t="s">
        <v>228</v>
      </c>
      <c r="D16501" s="4" t="s">
        <v>335</v>
      </c>
      <c r="E16501" s="5">
        <v>9.65</v>
      </c>
    </row>
    <row r="16502" spans="1:10" ht="11.25" x14ac:dyDescent="0.15">
      <c r="A16502" s="6" t="s">
        <v>350</v>
      </c>
      <c r="B16502" s="4" t="s">
        <v>191</v>
      </c>
      <c r="C16502" s="4" t="s">
        <v>228</v>
      </c>
      <c r="D16502" s="4" t="s">
        <v>351</v>
      </c>
      <c r="E16502" s="5">
        <v>15.75</v>
      </c>
    </row>
    <row r="16503" spans="1:10" ht="11.25" x14ac:dyDescent="0.15">
      <c r="A16503" s="6" t="s">
        <v>350</v>
      </c>
      <c r="B16503" s="4" t="s">
        <v>85</v>
      </c>
      <c r="C16503" s="4" t="s">
        <v>228</v>
      </c>
      <c r="D16503" s="4" t="s">
        <v>335</v>
      </c>
      <c r="E16503" s="5">
        <v>10.94</v>
      </c>
      <c r="F16503" t="s">
        <v>354</v>
      </c>
    </row>
    <row r="16504" spans="1:10" ht="11.25" x14ac:dyDescent="0.15">
      <c r="A16504" s="6" t="s">
        <v>350</v>
      </c>
      <c r="B16504" s="4" t="s">
        <v>85</v>
      </c>
      <c r="C16504" s="4" t="s">
        <v>228</v>
      </c>
      <c r="D16504" s="4" t="s">
        <v>351</v>
      </c>
      <c r="E16504" s="5">
        <v>10.25</v>
      </c>
    </row>
    <row r="16505" spans="1:10" ht="11.25" x14ac:dyDescent="0.15">
      <c r="A16505" s="6" t="s">
        <v>350</v>
      </c>
      <c r="B16505" s="4" t="s">
        <v>192</v>
      </c>
      <c r="C16505" s="4" t="s">
        <v>228</v>
      </c>
      <c r="D16505" s="4" t="s">
        <v>335</v>
      </c>
      <c r="E16505" s="5">
        <v>11.63</v>
      </c>
    </row>
    <row r="16506" spans="1:10" ht="11.25" x14ac:dyDescent="0.15">
      <c r="A16506" s="6" t="s">
        <v>350</v>
      </c>
      <c r="B16506" s="4" t="s">
        <v>192</v>
      </c>
      <c r="C16506" s="4" t="s">
        <v>228</v>
      </c>
      <c r="D16506" s="4" t="s">
        <v>351</v>
      </c>
      <c r="E16506" s="5">
        <v>11.1</v>
      </c>
    </row>
    <row r="16507" spans="1:10" ht="11.25" x14ac:dyDescent="0.15">
      <c r="A16507" s="6" t="s">
        <v>350</v>
      </c>
      <c r="B16507" s="4" t="s">
        <v>86</v>
      </c>
      <c r="C16507" s="4" t="s">
        <v>228</v>
      </c>
      <c r="D16507" s="4" t="s">
        <v>335</v>
      </c>
      <c r="E16507" s="5">
        <v>8.31</v>
      </c>
      <c r="F16507" t="s">
        <v>353</v>
      </c>
      <c r="G16507" s="17">
        <f>+E16507+E16508+E16509+E16510+E16511+E16512</f>
        <v>63.83</v>
      </c>
      <c r="H16507" s="17">
        <f>E16513+E16514+E16515+E16516</f>
        <v>45.91</v>
      </c>
      <c r="I16507" s="18">
        <f>+(G16507/4)/(H16507/3)</f>
        <v>1.0427466782835983</v>
      </c>
      <c r="J16507" s="21">
        <f>+(B16507-$K$1)/7</f>
        <v>40</v>
      </c>
    </row>
    <row r="16508" spans="1:10" ht="11.25" x14ac:dyDescent="0.15">
      <c r="A16508" s="6" t="s">
        <v>350</v>
      </c>
      <c r="B16508" s="4" t="s">
        <v>86</v>
      </c>
      <c r="C16508" s="4" t="s">
        <v>228</v>
      </c>
      <c r="D16508" s="4" t="s">
        <v>335</v>
      </c>
      <c r="E16508" s="5">
        <v>7.96</v>
      </c>
    </row>
    <row r="16509" spans="1:10" ht="11.25" x14ac:dyDescent="0.15">
      <c r="A16509" s="6" t="s">
        <v>350</v>
      </c>
      <c r="B16509" s="4" t="s">
        <v>86</v>
      </c>
      <c r="C16509" s="4" t="s">
        <v>228</v>
      </c>
      <c r="D16509" s="4" t="s">
        <v>351</v>
      </c>
      <c r="E16509" s="5">
        <v>15.84</v>
      </c>
    </row>
    <row r="16510" spans="1:10" ht="11.25" x14ac:dyDescent="0.15">
      <c r="A16510" s="6" t="s">
        <v>350</v>
      </c>
      <c r="B16510" s="4" t="s">
        <v>193</v>
      </c>
      <c r="C16510" s="4" t="s">
        <v>228</v>
      </c>
      <c r="D16510" s="4" t="s">
        <v>335</v>
      </c>
      <c r="E16510" s="5">
        <v>7.47</v>
      </c>
    </row>
    <row r="16511" spans="1:10" ht="11.25" x14ac:dyDescent="0.15">
      <c r="A16511" s="6" t="s">
        <v>350</v>
      </c>
      <c r="B16511" s="4" t="s">
        <v>193</v>
      </c>
      <c r="C16511" s="4" t="s">
        <v>228</v>
      </c>
      <c r="D16511" s="4" t="s">
        <v>335</v>
      </c>
      <c r="E16511" s="5">
        <v>9.2100000000000009</v>
      </c>
    </row>
    <row r="16512" spans="1:10" ht="11.25" x14ac:dyDescent="0.15">
      <c r="A16512" s="6" t="s">
        <v>350</v>
      </c>
      <c r="B16512" s="4" t="s">
        <v>193</v>
      </c>
      <c r="C16512" s="4" t="s">
        <v>228</v>
      </c>
      <c r="D16512" s="4" t="s">
        <v>351</v>
      </c>
      <c r="E16512" s="5">
        <v>15.04</v>
      </c>
    </row>
    <row r="16513" spans="1:10" ht="11.25" x14ac:dyDescent="0.15">
      <c r="A16513" s="6" t="s">
        <v>350</v>
      </c>
      <c r="B16513" s="4" t="s">
        <v>87</v>
      </c>
      <c r="C16513" s="4" t="s">
        <v>228</v>
      </c>
      <c r="D16513" s="4" t="s">
        <v>335</v>
      </c>
      <c r="E16513" s="5">
        <v>11.28</v>
      </c>
      <c r="F16513" t="s">
        <v>354</v>
      </c>
    </row>
    <row r="16514" spans="1:10" ht="11.25" x14ac:dyDescent="0.15">
      <c r="A16514" s="6" t="s">
        <v>350</v>
      </c>
      <c r="B16514" s="4" t="s">
        <v>87</v>
      </c>
      <c r="C16514" s="4" t="s">
        <v>228</v>
      </c>
      <c r="D16514" s="4" t="s">
        <v>351</v>
      </c>
      <c r="E16514" s="5">
        <v>10.94</v>
      </c>
    </row>
    <row r="16515" spans="1:10" ht="11.25" x14ac:dyDescent="0.15">
      <c r="A16515" s="6" t="s">
        <v>350</v>
      </c>
      <c r="B16515" s="4" t="s">
        <v>194</v>
      </c>
      <c r="C16515" s="4" t="s">
        <v>228</v>
      </c>
      <c r="D16515" s="4" t="s">
        <v>335</v>
      </c>
      <c r="E16515" s="5">
        <v>12.29</v>
      </c>
    </row>
    <row r="16516" spans="1:10" ht="11.25" x14ac:dyDescent="0.15">
      <c r="A16516" s="6" t="s">
        <v>350</v>
      </c>
      <c r="B16516" s="4" t="s">
        <v>194</v>
      </c>
      <c r="C16516" s="4" t="s">
        <v>228</v>
      </c>
      <c r="D16516" s="4" t="s">
        <v>351</v>
      </c>
      <c r="E16516" s="5">
        <v>11.4</v>
      </c>
    </row>
    <row r="16517" spans="1:10" ht="11.25" x14ac:dyDescent="0.15">
      <c r="A16517" s="6" t="s">
        <v>350</v>
      </c>
      <c r="B16517" s="4" t="s">
        <v>195</v>
      </c>
      <c r="C16517" s="4" t="s">
        <v>228</v>
      </c>
      <c r="D16517" s="4" t="s">
        <v>335</v>
      </c>
      <c r="E16517" s="5">
        <v>7.28</v>
      </c>
      <c r="F16517" s="13" t="s">
        <v>353</v>
      </c>
    </row>
    <row r="16518" spans="1:10" ht="11.25" x14ac:dyDescent="0.15">
      <c r="A16518" s="6" t="s">
        <v>350</v>
      </c>
      <c r="B16518" s="4" t="s">
        <v>195</v>
      </c>
      <c r="C16518" s="4" t="s">
        <v>228</v>
      </c>
      <c r="D16518" s="4" t="s">
        <v>335</v>
      </c>
      <c r="E16518" s="5">
        <v>8.51</v>
      </c>
      <c r="F16518" s="13"/>
    </row>
    <row r="16519" spans="1:10" ht="11.25" x14ac:dyDescent="0.15">
      <c r="A16519" s="6" t="s">
        <v>350</v>
      </c>
      <c r="B16519" s="4" t="s">
        <v>195</v>
      </c>
      <c r="C16519" s="4" t="s">
        <v>228</v>
      </c>
      <c r="D16519" s="4" t="s">
        <v>351</v>
      </c>
      <c r="E16519" s="5">
        <v>14.3</v>
      </c>
      <c r="F16519" s="13"/>
    </row>
    <row r="16520" spans="1:10" ht="11.25" x14ac:dyDescent="0.15">
      <c r="A16520" s="6" t="s">
        <v>350</v>
      </c>
      <c r="B16520" s="4" t="s">
        <v>89</v>
      </c>
      <c r="C16520" s="4" t="s">
        <v>228</v>
      </c>
      <c r="D16520" s="4" t="s">
        <v>335</v>
      </c>
      <c r="E16520" s="5">
        <v>13.19</v>
      </c>
      <c r="F16520" s="13" t="s">
        <v>354</v>
      </c>
    </row>
    <row r="16521" spans="1:10" ht="11.25" x14ac:dyDescent="0.15">
      <c r="A16521" s="6" t="s">
        <v>350</v>
      </c>
      <c r="B16521" s="4" t="s">
        <v>89</v>
      </c>
      <c r="C16521" s="4" t="s">
        <v>228</v>
      </c>
      <c r="D16521" s="4" t="s">
        <v>335</v>
      </c>
      <c r="E16521" s="5">
        <v>9.11</v>
      </c>
    </row>
    <row r="16522" spans="1:10" ht="11.25" x14ac:dyDescent="0.15">
      <c r="A16522" s="6" t="s">
        <v>350</v>
      </c>
      <c r="B16522" s="4" t="s">
        <v>89</v>
      </c>
      <c r="C16522" s="4" t="s">
        <v>228</v>
      </c>
      <c r="D16522" s="4" t="s">
        <v>351</v>
      </c>
      <c r="E16522" s="5">
        <v>14.18</v>
      </c>
    </row>
    <row r="16523" spans="1:10" ht="11.25" x14ac:dyDescent="0.15">
      <c r="A16523" s="6" t="s">
        <v>350</v>
      </c>
      <c r="B16523" s="4" t="s">
        <v>89</v>
      </c>
      <c r="C16523" s="4" t="s">
        <v>228</v>
      </c>
      <c r="D16523" s="4" t="s">
        <v>351</v>
      </c>
      <c r="E16523" s="5">
        <v>3.5</v>
      </c>
    </row>
    <row r="16524" spans="1:10" ht="11.25" x14ac:dyDescent="0.15">
      <c r="A16524" s="6" t="s">
        <v>350</v>
      </c>
      <c r="B16524" s="4" t="s">
        <v>89</v>
      </c>
      <c r="C16524" s="4" t="s">
        <v>228</v>
      </c>
      <c r="D16524" s="4" t="s">
        <v>233</v>
      </c>
      <c r="E16524" s="5">
        <v>7.97</v>
      </c>
    </row>
    <row r="16525" spans="1:10" ht="11.25" x14ac:dyDescent="0.15">
      <c r="A16525" s="6" t="s">
        <v>350</v>
      </c>
      <c r="B16525" s="4" t="s">
        <v>196</v>
      </c>
      <c r="C16525" s="4" t="s">
        <v>228</v>
      </c>
      <c r="D16525" s="4" t="s">
        <v>335</v>
      </c>
      <c r="E16525" s="5">
        <v>12.34</v>
      </c>
    </row>
    <row r="16526" spans="1:10" ht="11.25" x14ac:dyDescent="0.15">
      <c r="A16526" s="6" t="s">
        <v>350</v>
      </c>
      <c r="B16526" s="4" t="s">
        <v>196</v>
      </c>
      <c r="C16526" s="4" t="s">
        <v>228</v>
      </c>
      <c r="D16526" s="4" t="s">
        <v>351</v>
      </c>
      <c r="E16526" s="5">
        <v>10.47</v>
      </c>
    </row>
    <row r="16527" spans="1:10" ht="11.25" x14ac:dyDescent="0.15">
      <c r="A16527" s="6" t="s">
        <v>350</v>
      </c>
      <c r="B16527" s="4" t="s">
        <v>90</v>
      </c>
      <c r="C16527" s="4" t="s">
        <v>228</v>
      </c>
      <c r="D16527" s="4" t="s">
        <v>335</v>
      </c>
      <c r="E16527" s="5">
        <v>8.2100000000000009</v>
      </c>
      <c r="F16527" t="s">
        <v>353</v>
      </c>
      <c r="G16527" s="17">
        <f>+E16527+E16528+E16529+E16530+E16531+E16532</f>
        <v>64.739999999999995</v>
      </c>
      <c r="H16527" s="17">
        <f>E16533+E16534+E16535+E16536</f>
        <v>44.94</v>
      </c>
      <c r="I16527" s="18">
        <f>+(G16527/4)/(H16527/3)</f>
        <v>1.0804405874499332</v>
      </c>
      <c r="J16527" s="21">
        <f>+(B16527-$K$1)/7</f>
        <v>42</v>
      </c>
    </row>
    <row r="16528" spans="1:10" ht="11.25" x14ac:dyDescent="0.15">
      <c r="A16528" s="6" t="s">
        <v>350</v>
      </c>
      <c r="B16528" s="4" t="s">
        <v>90</v>
      </c>
      <c r="C16528" s="4" t="s">
        <v>228</v>
      </c>
      <c r="D16528" s="4" t="s">
        <v>335</v>
      </c>
      <c r="E16528" s="5">
        <v>8.67</v>
      </c>
    </row>
    <row r="16529" spans="1:10" ht="11.25" x14ac:dyDescent="0.15">
      <c r="A16529" s="6" t="s">
        <v>350</v>
      </c>
      <c r="B16529" s="4" t="s">
        <v>90</v>
      </c>
      <c r="C16529" s="4" t="s">
        <v>228</v>
      </c>
      <c r="D16529" s="4" t="s">
        <v>351</v>
      </c>
      <c r="E16529" s="5">
        <v>14.32</v>
      </c>
    </row>
    <row r="16530" spans="1:10" ht="11.25" x14ac:dyDescent="0.15">
      <c r="A16530" s="6" t="s">
        <v>350</v>
      </c>
      <c r="B16530" s="4" t="s">
        <v>197</v>
      </c>
      <c r="C16530" s="4" t="s">
        <v>228</v>
      </c>
      <c r="D16530" s="4" t="s">
        <v>351</v>
      </c>
      <c r="E16530" s="5">
        <v>15.08</v>
      </c>
    </row>
    <row r="16531" spans="1:10" ht="11.25" x14ac:dyDescent="0.15">
      <c r="A16531" s="6" t="s">
        <v>350</v>
      </c>
      <c r="B16531" s="4" t="s">
        <v>197</v>
      </c>
      <c r="C16531" s="4" t="s">
        <v>228</v>
      </c>
      <c r="D16531" s="4" t="s">
        <v>231</v>
      </c>
      <c r="E16531" s="5">
        <v>9.33</v>
      </c>
    </row>
    <row r="16532" spans="1:10" ht="11.25" x14ac:dyDescent="0.15">
      <c r="A16532" s="6" t="s">
        <v>350</v>
      </c>
      <c r="B16532" s="4" t="s">
        <v>197</v>
      </c>
      <c r="C16532" s="4" t="s">
        <v>228</v>
      </c>
      <c r="D16532" s="4" t="s">
        <v>231</v>
      </c>
      <c r="E16532" s="5">
        <v>9.1300000000000008</v>
      </c>
    </row>
    <row r="16533" spans="1:10" ht="11.25" x14ac:dyDescent="0.15">
      <c r="A16533" s="9" t="s">
        <v>350</v>
      </c>
      <c r="B16533" s="4" t="s">
        <v>91</v>
      </c>
      <c r="C16533" s="4" t="s">
        <v>228</v>
      </c>
      <c r="D16533" s="4" t="s">
        <v>335</v>
      </c>
      <c r="E16533" s="5">
        <v>10.8</v>
      </c>
      <c r="F16533" t="s">
        <v>354</v>
      </c>
    </row>
    <row r="16534" spans="1:10" ht="11.25" x14ac:dyDescent="0.15">
      <c r="A16534" s="6" t="s">
        <v>350</v>
      </c>
      <c r="B16534" s="4" t="s">
        <v>91</v>
      </c>
      <c r="C16534" s="4" t="s">
        <v>228</v>
      </c>
      <c r="D16534" s="4" t="s">
        <v>351</v>
      </c>
      <c r="E16534" s="5">
        <v>10.76</v>
      </c>
    </row>
    <row r="16535" spans="1:10" ht="11.25" x14ac:dyDescent="0.15">
      <c r="A16535" s="6" t="s">
        <v>350</v>
      </c>
      <c r="B16535" s="4" t="s">
        <v>198</v>
      </c>
      <c r="C16535" s="4" t="s">
        <v>228</v>
      </c>
      <c r="D16535" s="4" t="s">
        <v>335</v>
      </c>
      <c r="E16535" s="5">
        <v>12.41</v>
      </c>
    </row>
    <row r="16536" spans="1:10" ht="11.25" x14ac:dyDescent="0.15">
      <c r="A16536" s="6" t="s">
        <v>350</v>
      </c>
      <c r="B16536" s="4" t="s">
        <v>198</v>
      </c>
      <c r="C16536" s="4" t="s">
        <v>228</v>
      </c>
      <c r="D16536" s="4" t="s">
        <v>351</v>
      </c>
      <c r="E16536" s="5">
        <v>10.97</v>
      </c>
    </row>
    <row r="16537" spans="1:10" ht="11.25" x14ac:dyDescent="0.15">
      <c r="A16537" s="6" t="s">
        <v>350</v>
      </c>
      <c r="B16537" s="4" t="s">
        <v>92</v>
      </c>
      <c r="C16537" s="4" t="s">
        <v>228</v>
      </c>
      <c r="D16537" s="4" t="s">
        <v>335</v>
      </c>
      <c r="E16537" s="5">
        <v>9.24</v>
      </c>
      <c r="F16537" t="s">
        <v>353</v>
      </c>
      <c r="G16537" s="17">
        <f>+E16537+E16538+E16539+E16540+E16541+E16542</f>
        <v>65.63</v>
      </c>
      <c r="H16537" s="17">
        <f>E16543+E16544+E16545+E16546</f>
        <v>42.17</v>
      </c>
      <c r="I16537" s="18">
        <f>+(G16537/4)/(H16537/3)</f>
        <v>1.1672397438937632</v>
      </c>
      <c r="J16537" s="21">
        <f>+(B16537-$K$1)/7</f>
        <v>43</v>
      </c>
    </row>
    <row r="16538" spans="1:10" ht="11.25" x14ac:dyDescent="0.15">
      <c r="A16538" s="6" t="s">
        <v>350</v>
      </c>
      <c r="B16538" s="4" t="s">
        <v>92</v>
      </c>
      <c r="C16538" s="4" t="s">
        <v>228</v>
      </c>
      <c r="D16538" s="4" t="s">
        <v>335</v>
      </c>
      <c r="E16538" s="5">
        <v>8.65</v>
      </c>
    </row>
    <row r="16539" spans="1:10" ht="11.25" x14ac:dyDescent="0.15">
      <c r="A16539" s="6" t="s">
        <v>350</v>
      </c>
      <c r="B16539" s="4" t="s">
        <v>92</v>
      </c>
      <c r="C16539" s="4" t="s">
        <v>228</v>
      </c>
      <c r="D16539" s="4" t="s">
        <v>351</v>
      </c>
      <c r="E16539" s="5">
        <v>14.57</v>
      </c>
    </row>
    <row r="16540" spans="1:10" ht="11.25" x14ac:dyDescent="0.15">
      <c r="A16540" s="6" t="s">
        <v>350</v>
      </c>
      <c r="B16540" s="4" t="s">
        <v>199</v>
      </c>
      <c r="C16540" s="4" t="s">
        <v>228</v>
      </c>
      <c r="D16540" s="4" t="s">
        <v>335</v>
      </c>
      <c r="E16540" s="5">
        <v>7.52</v>
      </c>
    </row>
    <row r="16541" spans="1:10" ht="11.25" x14ac:dyDescent="0.15">
      <c r="A16541" s="6" t="s">
        <v>350</v>
      </c>
      <c r="B16541" s="4" t="s">
        <v>199</v>
      </c>
      <c r="C16541" s="4" t="s">
        <v>228</v>
      </c>
      <c r="D16541" s="4" t="s">
        <v>335</v>
      </c>
      <c r="E16541" s="5">
        <v>9.94</v>
      </c>
    </row>
    <row r="16542" spans="1:10" ht="11.25" x14ac:dyDescent="0.15">
      <c r="A16542" s="6" t="s">
        <v>350</v>
      </c>
      <c r="B16542" s="4" t="s">
        <v>199</v>
      </c>
      <c r="C16542" s="4" t="s">
        <v>228</v>
      </c>
      <c r="D16542" s="4" t="s">
        <v>351</v>
      </c>
      <c r="E16542" s="5">
        <v>15.71</v>
      </c>
    </row>
    <row r="16543" spans="1:10" ht="11.25" x14ac:dyDescent="0.15">
      <c r="A16543" s="6" t="s">
        <v>350</v>
      </c>
      <c r="B16543" s="4" t="s">
        <v>93</v>
      </c>
      <c r="C16543" s="4" t="s">
        <v>228</v>
      </c>
      <c r="D16543" s="4" t="s">
        <v>335</v>
      </c>
      <c r="E16543" s="5">
        <v>10.94</v>
      </c>
      <c r="F16543" t="s">
        <v>354</v>
      </c>
    </row>
    <row r="16544" spans="1:10" ht="11.25" x14ac:dyDescent="0.15">
      <c r="A16544" s="6" t="s">
        <v>350</v>
      </c>
      <c r="B16544" s="4" t="s">
        <v>93</v>
      </c>
      <c r="C16544" s="4" t="s">
        <v>228</v>
      </c>
      <c r="D16544" s="4" t="s">
        <v>351</v>
      </c>
      <c r="E16544" s="5">
        <v>9.9700000000000006</v>
      </c>
    </row>
    <row r="16545" spans="1:10" ht="11.25" x14ac:dyDescent="0.15">
      <c r="A16545" s="6" t="s">
        <v>350</v>
      </c>
      <c r="B16545" s="4" t="s">
        <v>201</v>
      </c>
      <c r="C16545" s="4" t="s">
        <v>228</v>
      </c>
      <c r="D16545" s="4" t="s">
        <v>335</v>
      </c>
      <c r="E16545" s="5">
        <v>10.65</v>
      </c>
    </row>
    <row r="16546" spans="1:10" ht="11.25" x14ac:dyDescent="0.15">
      <c r="A16546" s="6" t="s">
        <v>350</v>
      </c>
      <c r="B16546" s="4" t="s">
        <v>201</v>
      </c>
      <c r="C16546" s="4" t="s">
        <v>228</v>
      </c>
      <c r="D16546" s="4" t="s">
        <v>351</v>
      </c>
      <c r="E16546" s="5">
        <v>10.61</v>
      </c>
    </row>
    <row r="16547" spans="1:10" ht="11.25" x14ac:dyDescent="0.15">
      <c r="A16547" s="6" t="s">
        <v>350</v>
      </c>
      <c r="B16547" s="4" t="s">
        <v>94</v>
      </c>
      <c r="C16547" s="4" t="s">
        <v>228</v>
      </c>
      <c r="D16547" s="4" t="s">
        <v>335</v>
      </c>
      <c r="E16547" s="5">
        <v>13.31</v>
      </c>
      <c r="F16547" t="s">
        <v>353</v>
      </c>
      <c r="G16547" s="17">
        <f>+E16547+E16548+E16549+E16550+E16551</f>
        <v>61.959999999999994</v>
      </c>
      <c r="H16547" s="17">
        <f>E16553+E16554+E16555+E16556+E16552</f>
        <v>50.769999999999996</v>
      </c>
      <c r="I16547" s="18">
        <f>+(G16547/4)/(H16547/3)</f>
        <v>0.9153043135710065</v>
      </c>
      <c r="J16547" s="21">
        <f>+(B16547-$K$1)/7</f>
        <v>44</v>
      </c>
    </row>
    <row r="16548" spans="1:10" ht="11.25" x14ac:dyDescent="0.15">
      <c r="A16548" s="6" t="s">
        <v>350</v>
      </c>
      <c r="B16548" s="4" t="s">
        <v>94</v>
      </c>
      <c r="C16548" s="4" t="s">
        <v>228</v>
      </c>
      <c r="D16548" s="4" t="s">
        <v>351</v>
      </c>
      <c r="E16548" s="5">
        <v>14.91</v>
      </c>
    </row>
    <row r="16549" spans="1:10" ht="11.25" x14ac:dyDescent="0.15">
      <c r="A16549" s="6" t="s">
        <v>350</v>
      </c>
      <c r="B16549" s="4" t="s">
        <v>202</v>
      </c>
      <c r="C16549" s="4" t="s">
        <v>228</v>
      </c>
      <c r="D16549" s="4" t="s">
        <v>335</v>
      </c>
      <c r="E16549" s="5">
        <v>6.02</v>
      </c>
    </row>
    <row r="16550" spans="1:10" ht="11.25" x14ac:dyDescent="0.15">
      <c r="A16550" s="6" t="s">
        <v>350</v>
      </c>
      <c r="B16550" s="4" t="s">
        <v>202</v>
      </c>
      <c r="C16550" s="4" t="s">
        <v>228</v>
      </c>
      <c r="D16550" s="4" t="s">
        <v>335</v>
      </c>
      <c r="E16550" s="5">
        <v>12.15</v>
      </c>
    </row>
    <row r="16551" spans="1:10" ht="11.25" x14ac:dyDescent="0.15">
      <c r="A16551" s="6" t="s">
        <v>350</v>
      </c>
      <c r="B16551" s="4" t="s">
        <v>202</v>
      </c>
      <c r="C16551" s="4" t="s">
        <v>228</v>
      </c>
      <c r="D16551" s="4" t="s">
        <v>351</v>
      </c>
      <c r="E16551" s="5">
        <v>15.57</v>
      </c>
    </row>
    <row r="16552" spans="1:10" ht="11.25" x14ac:dyDescent="0.15">
      <c r="A16552" s="6" t="s">
        <v>350</v>
      </c>
      <c r="B16552" s="4" t="s">
        <v>95</v>
      </c>
      <c r="C16552" s="4" t="s">
        <v>228</v>
      </c>
      <c r="D16552" s="4" t="s">
        <v>335</v>
      </c>
      <c r="E16552" s="5">
        <v>12.44</v>
      </c>
      <c r="F16552" t="s">
        <v>354</v>
      </c>
    </row>
    <row r="16553" spans="1:10" ht="11.25" x14ac:dyDescent="0.15">
      <c r="A16553" s="6" t="s">
        <v>350</v>
      </c>
      <c r="B16553" s="4" t="s">
        <v>95</v>
      </c>
      <c r="C16553" s="4" t="s">
        <v>228</v>
      </c>
      <c r="D16553" s="4" t="s">
        <v>335</v>
      </c>
      <c r="E16553" s="5">
        <v>2.27</v>
      </c>
    </row>
    <row r="16554" spans="1:10" ht="11.25" x14ac:dyDescent="0.15">
      <c r="A16554" s="6" t="s">
        <v>350</v>
      </c>
      <c r="B16554" s="4" t="s">
        <v>95</v>
      </c>
      <c r="C16554" s="4" t="s">
        <v>228</v>
      </c>
      <c r="D16554" s="4" t="s">
        <v>351</v>
      </c>
      <c r="E16554" s="5">
        <v>12.76</v>
      </c>
    </row>
    <row r="16555" spans="1:10" ht="11.25" x14ac:dyDescent="0.15">
      <c r="A16555" s="6" t="s">
        <v>350</v>
      </c>
      <c r="B16555" s="4" t="s">
        <v>203</v>
      </c>
      <c r="C16555" s="4" t="s">
        <v>228</v>
      </c>
      <c r="D16555" s="4" t="s">
        <v>335</v>
      </c>
      <c r="E16555" s="5">
        <v>12.26</v>
      </c>
    </row>
    <row r="16556" spans="1:10" ht="11.25" x14ac:dyDescent="0.15">
      <c r="A16556" s="6" t="s">
        <v>350</v>
      </c>
      <c r="B16556" s="4" t="s">
        <v>203</v>
      </c>
      <c r="C16556" s="4" t="s">
        <v>228</v>
      </c>
      <c r="D16556" s="4" t="s">
        <v>351</v>
      </c>
      <c r="E16556" s="5">
        <v>11.04</v>
      </c>
    </row>
    <row r="16557" spans="1:10" ht="11.25" x14ac:dyDescent="0.15">
      <c r="A16557" s="6" t="s">
        <v>350</v>
      </c>
      <c r="B16557" s="4" t="s">
        <v>96</v>
      </c>
      <c r="C16557" s="4" t="s">
        <v>228</v>
      </c>
      <c r="D16557" s="4" t="s">
        <v>335</v>
      </c>
      <c r="E16557" s="5">
        <v>8.4499999999999993</v>
      </c>
      <c r="F16557" t="s">
        <v>353</v>
      </c>
      <c r="G16557" s="17">
        <f>+E16557+E16558+E16559+E16560+E16561+E16562</f>
        <v>65.37</v>
      </c>
      <c r="H16557" s="17">
        <f>E16563+E16564+E16565+E16566</f>
        <v>42.879999999999995</v>
      </c>
      <c r="I16557" s="18">
        <f>+(G16557/4)/(H16557/3)</f>
        <v>1.1433652052238807</v>
      </c>
      <c r="J16557" s="21">
        <f>+(B16557-$K$1)/7</f>
        <v>45</v>
      </c>
    </row>
    <row r="16558" spans="1:10" ht="11.25" x14ac:dyDescent="0.15">
      <c r="A16558" s="6" t="s">
        <v>350</v>
      </c>
      <c r="B16558" s="4" t="s">
        <v>96</v>
      </c>
      <c r="C16558" s="4" t="s">
        <v>228</v>
      </c>
      <c r="D16558" s="4" t="s">
        <v>335</v>
      </c>
      <c r="E16558" s="5">
        <v>9.5299999999999994</v>
      </c>
    </row>
    <row r="16559" spans="1:10" ht="11.25" x14ac:dyDescent="0.15">
      <c r="A16559" s="6" t="s">
        <v>350</v>
      </c>
      <c r="B16559" s="4" t="s">
        <v>96</v>
      </c>
      <c r="C16559" s="4" t="s">
        <v>228</v>
      </c>
      <c r="D16559" s="4" t="s">
        <v>351</v>
      </c>
      <c r="E16559" s="5">
        <v>16.28</v>
      </c>
    </row>
    <row r="16560" spans="1:10" ht="11.25" x14ac:dyDescent="0.15">
      <c r="A16560" s="6" t="s">
        <v>350</v>
      </c>
      <c r="B16560" s="4" t="s">
        <v>205</v>
      </c>
      <c r="C16560" s="4" t="s">
        <v>228</v>
      </c>
      <c r="D16560" s="4" t="s">
        <v>335</v>
      </c>
      <c r="E16560" s="5">
        <v>5.57</v>
      </c>
    </row>
    <row r="16561" spans="1:10" ht="11.25" x14ac:dyDescent="0.15">
      <c r="A16561" s="6" t="s">
        <v>350</v>
      </c>
      <c r="B16561" s="4" t="s">
        <v>205</v>
      </c>
      <c r="C16561" s="4" t="s">
        <v>228</v>
      </c>
      <c r="D16561" s="4" t="s">
        <v>335</v>
      </c>
      <c r="E16561" s="5">
        <v>10.7</v>
      </c>
    </row>
    <row r="16562" spans="1:10" ht="11.25" x14ac:dyDescent="0.15">
      <c r="A16562" s="6" t="s">
        <v>350</v>
      </c>
      <c r="B16562" s="4" t="s">
        <v>205</v>
      </c>
      <c r="C16562" s="4" t="s">
        <v>228</v>
      </c>
      <c r="D16562" s="4" t="s">
        <v>351</v>
      </c>
      <c r="E16562" s="5">
        <v>14.84</v>
      </c>
    </row>
    <row r="16563" spans="1:10" ht="11.25" x14ac:dyDescent="0.15">
      <c r="A16563" s="6" t="s">
        <v>350</v>
      </c>
      <c r="B16563" s="4" t="s">
        <v>97</v>
      </c>
      <c r="C16563" s="4" t="s">
        <v>228</v>
      </c>
      <c r="D16563" s="4" t="s">
        <v>335</v>
      </c>
      <c r="E16563" s="5">
        <v>12.11</v>
      </c>
      <c r="F16563" t="s">
        <v>354</v>
      </c>
    </row>
    <row r="16564" spans="1:10" ht="11.25" x14ac:dyDescent="0.15">
      <c r="A16564" s="6" t="s">
        <v>350</v>
      </c>
      <c r="B16564" s="4" t="s">
        <v>97</v>
      </c>
      <c r="C16564" s="4" t="s">
        <v>228</v>
      </c>
      <c r="D16564" s="4" t="s">
        <v>351</v>
      </c>
      <c r="E16564" s="5">
        <v>11.84</v>
      </c>
    </row>
    <row r="16565" spans="1:10" ht="11.25" x14ac:dyDescent="0.15">
      <c r="A16565" s="6" t="s">
        <v>350</v>
      </c>
      <c r="B16565" s="4" t="s">
        <v>206</v>
      </c>
      <c r="C16565" s="4" t="s">
        <v>228</v>
      </c>
      <c r="D16565" s="4" t="s">
        <v>335</v>
      </c>
      <c r="E16565" s="5">
        <v>9.3800000000000008</v>
      </c>
    </row>
    <row r="16566" spans="1:10" ht="11.25" x14ac:dyDescent="0.15">
      <c r="A16566" s="6" t="s">
        <v>350</v>
      </c>
      <c r="B16566" s="4" t="s">
        <v>206</v>
      </c>
      <c r="C16566" s="4" t="s">
        <v>228</v>
      </c>
      <c r="D16566" s="4" t="s">
        <v>351</v>
      </c>
      <c r="E16566" s="5">
        <v>9.5500000000000007</v>
      </c>
    </row>
    <row r="16567" spans="1:10" ht="11.25" x14ac:dyDescent="0.15">
      <c r="A16567" s="6" t="s">
        <v>350</v>
      </c>
      <c r="B16567" s="4" t="s">
        <v>98</v>
      </c>
      <c r="C16567" s="4" t="s">
        <v>228</v>
      </c>
      <c r="D16567" s="4" t="s">
        <v>335</v>
      </c>
      <c r="E16567" s="5">
        <v>8.7200000000000006</v>
      </c>
      <c r="F16567" t="s">
        <v>353</v>
      </c>
      <c r="G16567" s="17">
        <f>+E16567+E16568+E16569+E16570+E16571+E16572</f>
        <v>68.040000000000006</v>
      </c>
      <c r="H16567" s="17">
        <f>E16573+E16574+E16575+E16576</f>
        <v>48.91</v>
      </c>
      <c r="I16567" s="18">
        <f>+(G16567/4)/(H16567/3)</f>
        <v>1.0433449192394195</v>
      </c>
      <c r="J16567" s="21">
        <f>+(B16567-$K$1)/7</f>
        <v>46</v>
      </c>
    </row>
    <row r="16568" spans="1:10" ht="11.25" x14ac:dyDescent="0.15">
      <c r="A16568" s="6" t="s">
        <v>350</v>
      </c>
      <c r="B16568" s="4" t="s">
        <v>98</v>
      </c>
      <c r="C16568" s="4" t="s">
        <v>228</v>
      </c>
      <c r="D16568" s="4" t="s">
        <v>335</v>
      </c>
      <c r="E16568" s="5">
        <v>8.8800000000000008</v>
      </c>
    </row>
    <row r="16569" spans="1:10" ht="11.25" x14ac:dyDescent="0.15">
      <c r="A16569" s="6" t="s">
        <v>350</v>
      </c>
      <c r="B16569" s="4" t="s">
        <v>98</v>
      </c>
      <c r="C16569" s="4" t="s">
        <v>228</v>
      </c>
      <c r="D16569" s="4" t="s">
        <v>351</v>
      </c>
      <c r="E16569" s="5">
        <v>14.91</v>
      </c>
    </row>
    <row r="16570" spans="1:10" ht="11.25" x14ac:dyDescent="0.15">
      <c r="A16570" s="6" t="s">
        <v>350</v>
      </c>
      <c r="B16570" s="4" t="s">
        <v>207</v>
      </c>
      <c r="C16570" s="4" t="s">
        <v>228</v>
      </c>
      <c r="D16570" s="4" t="s">
        <v>335</v>
      </c>
      <c r="E16570" s="5">
        <v>6.88</v>
      </c>
    </row>
    <row r="16571" spans="1:10" ht="11.25" x14ac:dyDescent="0.15">
      <c r="A16571" s="6" t="s">
        <v>350</v>
      </c>
      <c r="B16571" s="4" t="s">
        <v>207</v>
      </c>
      <c r="C16571" s="4" t="s">
        <v>228</v>
      </c>
      <c r="D16571" s="4" t="s">
        <v>335</v>
      </c>
      <c r="E16571" s="5">
        <v>12.61</v>
      </c>
    </row>
    <row r="16572" spans="1:10" ht="11.25" x14ac:dyDescent="0.15">
      <c r="A16572" s="6" t="s">
        <v>350</v>
      </c>
      <c r="B16572" s="4" t="s">
        <v>207</v>
      </c>
      <c r="C16572" s="4" t="s">
        <v>228</v>
      </c>
      <c r="D16572" s="4" t="s">
        <v>231</v>
      </c>
      <c r="E16572" s="5">
        <v>16.04</v>
      </c>
    </row>
    <row r="16573" spans="1:10" ht="11.25" x14ac:dyDescent="0.15">
      <c r="A16573" s="6" t="s">
        <v>350</v>
      </c>
      <c r="B16573" s="4" t="s">
        <v>99</v>
      </c>
      <c r="C16573" s="4" t="s">
        <v>228</v>
      </c>
      <c r="D16573" s="4" t="s">
        <v>335</v>
      </c>
      <c r="E16573" s="5">
        <v>9.83</v>
      </c>
      <c r="F16573" t="s">
        <v>354</v>
      </c>
    </row>
    <row r="16574" spans="1:10" ht="11.25" x14ac:dyDescent="0.15">
      <c r="A16574" s="6" t="s">
        <v>350</v>
      </c>
      <c r="B16574" s="4" t="s">
        <v>99</v>
      </c>
      <c r="C16574" s="4" t="s">
        <v>228</v>
      </c>
      <c r="D16574" s="4" t="s">
        <v>351</v>
      </c>
      <c r="E16574" s="5">
        <v>12.89</v>
      </c>
    </row>
    <row r="16575" spans="1:10" ht="11.25" x14ac:dyDescent="0.15">
      <c r="A16575" s="6" t="s">
        <v>350</v>
      </c>
      <c r="B16575" s="4" t="s">
        <v>208</v>
      </c>
      <c r="C16575" s="4" t="s">
        <v>228</v>
      </c>
      <c r="D16575" s="4" t="s">
        <v>335</v>
      </c>
      <c r="E16575" s="5">
        <v>12.33</v>
      </c>
    </row>
    <row r="16576" spans="1:10" ht="11.25" x14ac:dyDescent="0.15">
      <c r="A16576" s="6" t="s">
        <v>350</v>
      </c>
      <c r="B16576" s="4" t="s">
        <v>208</v>
      </c>
      <c r="C16576" s="4" t="s">
        <v>228</v>
      </c>
      <c r="D16576" s="4" t="s">
        <v>351</v>
      </c>
      <c r="E16576" s="5">
        <v>13.86</v>
      </c>
    </row>
    <row r="16577" spans="1:6" ht="11.25" x14ac:dyDescent="0.15">
      <c r="A16577" s="6" t="s">
        <v>350</v>
      </c>
      <c r="B16577" s="4" t="s">
        <v>100</v>
      </c>
      <c r="C16577" s="4" t="s">
        <v>228</v>
      </c>
      <c r="D16577" s="4" t="s">
        <v>335</v>
      </c>
      <c r="E16577" s="5">
        <v>8.43</v>
      </c>
      <c r="F16577" s="13" t="s">
        <v>353</v>
      </c>
    </row>
    <row r="16578" spans="1:6" ht="11.25" x14ac:dyDescent="0.15">
      <c r="A16578" s="6" t="s">
        <v>350</v>
      </c>
      <c r="B16578" s="4" t="s">
        <v>100</v>
      </c>
      <c r="C16578" s="4" t="s">
        <v>228</v>
      </c>
      <c r="D16578" s="4" t="s">
        <v>335</v>
      </c>
      <c r="E16578" s="5">
        <v>9.4499999999999993</v>
      </c>
      <c r="F16578" s="13"/>
    </row>
    <row r="16579" spans="1:6" ht="11.25" x14ac:dyDescent="0.15">
      <c r="A16579" s="6" t="s">
        <v>350</v>
      </c>
      <c r="B16579" s="4" t="s">
        <v>100</v>
      </c>
      <c r="C16579" s="4" t="s">
        <v>228</v>
      </c>
      <c r="D16579" s="4" t="s">
        <v>351</v>
      </c>
      <c r="E16579" s="5">
        <v>16.760000000000002</v>
      </c>
      <c r="F16579" s="13"/>
    </row>
    <row r="16580" spans="1:6" ht="11.25" x14ac:dyDescent="0.15">
      <c r="A16580" s="9" t="s">
        <v>350</v>
      </c>
      <c r="B16580" s="4" t="s">
        <v>209</v>
      </c>
      <c r="C16580" s="4" t="s">
        <v>228</v>
      </c>
      <c r="D16580" s="4" t="s">
        <v>335</v>
      </c>
      <c r="E16580" s="5">
        <v>5.4</v>
      </c>
      <c r="F16580" s="13"/>
    </row>
    <row r="16581" spans="1:6" ht="11.25" x14ac:dyDescent="0.15">
      <c r="A16581" s="6" t="s">
        <v>350</v>
      </c>
      <c r="B16581" s="4" t="s">
        <v>209</v>
      </c>
      <c r="C16581" s="4" t="s">
        <v>228</v>
      </c>
      <c r="D16581" s="4" t="s">
        <v>335</v>
      </c>
      <c r="E16581" s="5">
        <v>12.22</v>
      </c>
      <c r="F16581" s="13"/>
    </row>
    <row r="16582" spans="1:6" ht="11.25" x14ac:dyDescent="0.15">
      <c r="A16582" s="6" t="s">
        <v>350</v>
      </c>
      <c r="B16582" s="4" t="s">
        <v>209</v>
      </c>
      <c r="C16582" s="4" t="s">
        <v>228</v>
      </c>
      <c r="D16582" s="4" t="s">
        <v>351</v>
      </c>
      <c r="E16582" s="5">
        <v>15.89</v>
      </c>
      <c r="F16582" s="13"/>
    </row>
    <row r="16583" spans="1:6" ht="11.25" x14ac:dyDescent="0.15">
      <c r="A16583" s="6" t="s">
        <v>350</v>
      </c>
      <c r="B16583" s="4" t="s">
        <v>210</v>
      </c>
      <c r="C16583" s="4" t="s">
        <v>228</v>
      </c>
      <c r="D16583" s="4" t="s">
        <v>335</v>
      </c>
      <c r="E16583" s="5">
        <v>6.63</v>
      </c>
      <c r="F16583" s="13" t="s">
        <v>354</v>
      </c>
    </row>
    <row r="16584" spans="1:6" ht="11.25" x14ac:dyDescent="0.15">
      <c r="A16584" s="6" t="s">
        <v>350</v>
      </c>
      <c r="B16584" s="4" t="s">
        <v>210</v>
      </c>
      <c r="C16584" s="4" t="s">
        <v>228</v>
      </c>
      <c r="D16584" s="4" t="s">
        <v>351</v>
      </c>
      <c r="E16584" s="5">
        <v>7.3</v>
      </c>
      <c r="F16584" s="13"/>
    </row>
    <row r="16585" spans="1:6" ht="11.25" x14ac:dyDescent="0.15">
      <c r="A16585" s="6" t="s">
        <v>350</v>
      </c>
      <c r="B16585" s="4" t="s">
        <v>101</v>
      </c>
      <c r="C16585" s="4" t="s">
        <v>228</v>
      </c>
      <c r="D16585" s="4" t="s">
        <v>335</v>
      </c>
      <c r="E16585" s="5">
        <v>14.77</v>
      </c>
      <c r="F16585" s="13" t="s">
        <v>353</v>
      </c>
    </row>
    <row r="16586" spans="1:6" ht="11.25" x14ac:dyDescent="0.15">
      <c r="A16586" s="6" t="s">
        <v>350</v>
      </c>
      <c r="B16586" s="4" t="s">
        <v>101</v>
      </c>
      <c r="C16586" s="4" t="s">
        <v>228</v>
      </c>
      <c r="D16586" s="4" t="s">
        <v>335</v>
      </c>
      <c r="E16586" s="5">
        <v>15.19</v>
      </c>
      <c r="F16586" s="13"/>
    </row>
    <row r="16587" spans="1:6" ht="11.25" x14ac:dyDescent="0.15">
      <c r="A16587" s="6" t="s">
        <v>350</v>
      </c>
      <c r="B16587" s="4" t="s">
        <v>101</v>
      </c>
      <c r="C16587" s="4" t="s">
        <v>228</v>
      </c>
      <c r="D16587" s="4" t="s">
        <v>351</v>
      </c>
      <c r="E16587" s="5">
        <v>15.76</v>
      </c>
      <c r="F16587" s="13"/>
    </row>
    <row r="16588" spans="1:6" ht="11.25" x14ac:dyDescent="0.15">
      <c r="A16588" s="6" t="s">
        <v>350</v>
      </c>
      <c r="B16588" s="4" t="s">
        <v>101</v>
      </c>
      <c r="C16588" s="4" t="s">
        <v>228</v>
      </c>
      <c r="D16588" s="4" t="s">
        <v>351</v>
      </c>
      <c r="E16588" s="5">
        <v>14.16</v>
      </c>
      <c r="F16588" s="13"/>
    </row>
    <row r="16589" spans="1:6" ht="11.25" x14ac:dyDescent="0.15">
      <c r="A16589" s="6" t="s">
        <v>350</v>
      </c>
      <c r="B16589" s="4" t="s">
        <v>211</v>
      </c>
      <c r="C16589" s="4" t="s">
        <v>228</v>
      </c>
      <c r="D16589" s="4" t="s">
        <v>335</v>
      </c>
      <c r="E16589" s="5">
        <v>10.83</v>
      </c>
      <c r="F16589" s="13"/>
    </row>
    <row r="16590" spans="1:6" ht="11.25" x14ac:dyDescent="0.15">
      <c r="A16590" s="6" t="s">
        <v>350</v>
      </c>
      <c r="B16590" s="4" t="s">
        <v>211</v>
      </c>
      <c r="C16590" s="4" t="s">
        <v>228</v>
      </c>
      <c r="D16590" s="4" t="s">
        <v>335</v>
      </c>
      <c r="E16590" s="5">
        <v>13.63</v>
      </c>
      <c r="F16590" s="13"/>
    </row>
    <row r="16591" spans="1:6" ht="11.25" x14ac:dyDescent="0.15">
      <c r="A16591" s="6" t="s">
        <v>350</v>
      </c>
      <c r="B16591" s="4" t="s">
        <v>211</v>
      </c>
      <c r="C16591" s="4" t="s">
        <v>228</v>
      </c>
      <c r="D16591" s="4" t="s">
        <v>351</v>
      </c>
      <c r="E16591" s="5">
        <v>13.7</v>
      </c>
      <c r="F16591" s="13"/>
    </row>
    <row r="16592" spans="1:6" ht="11.25" x14ac:dyDescent="0.15">
      <c r="A16592" s="6" t="s">
        <v>350</v>
      </c>
      <c r="B16592" s="4" t="s">
        <v>211</v>
      </c>
      <c r="C16592" s="4" t="s">
        <v>228</v>
      </c>
      <c r="D16592" s="4" t="s">
        <v>351</v>
      </c>
      <c r="E16592" s="5">
        <v>11.39</v>
      </c>
      <c r="F16592" s="13"/>
    </row>
    <row r="16593" spans="1:10" ht="11.25" x14ac:dyDescent="0.15">
      <c r="A16593" s="6" t="s">
        <v>350</v>
      </c>
      <c r="B16593" s="4" t="s">
        <v>102</v>
      </c>
      <c r="C16593" s="4" t="s">
        <v>228</v>
      </c>
      <c r="D16593" s="4" t="s">
        <v>335</v>
      </c>
      <c r="E16593" s="5">
        <v>10.69</v>
      </c>
      <c r="F16593" s="13" t="s">
        <v>354</v>
      </c>
    </row>
    <row r="16594" spans="1:10" ht="11.25" x14ac:dyDescent="0.15">
      <c r="A16594" s="6" t="s">
        <v>350</v>
      </c>
      <c r="B16594" s="4" t="s">
        <v>102</v>
      </c>
      <c r="C16594" s="4" t="s">
        <v>228</v>
      </c>
      <c r="D16594" s="4" t="s">
        <v>351</v>
      </c>
      <c r="E16594" s="5">
        <v>12.58</v>
      </c>
    </row>
    <row r="16595" spans="1:10" ht="11.25" x14ac:dyDescent="0.15">
      <c r="A16595" s="6" t="s">
        <v>350</v>
      </c>
      <c r="B16595" s="4" t="s">
        <v>212</v>
      </c>
      <c r="C16595" s="4" t="s">
        <v>228</v>
      </c>
      <c r="D16595" s="4" t="s">
        <v>335</v>
      </c>
      <c r="E16595" s="5">
        <v>11.23</v>
      </c>
    </row>
    <row r="16596" spans="1:10" ht="11.25" x14ac:dyDescent="0.15">
      <c r="A16596" s="6" t="s">
        <v>350</v>
      </c>
      <c r="B16596" s="4" t="s">
        <v>212</v>
      </c>
      <c r="C16596" s="4" t="s">
        <v>228</v>
      </c>
      <c r="D16596" s="4" t="s">
        <v>351</v>
      </c>
      <c r="E16596" s="5">
        <v>12.96</v>
      </c>
    </row>
    <row r="16597" spans="1:10" ht="11.25" x14ac:dyDescent="0.15">
      <c r="A16597" s="6" t="s">
        <v>350</v>
      </c>
      <c r="B16597" s="4" t="s">
        <v>103</v>
      </c>
      <c r="C16597" s="4" t="s">
        <v>228</v>
      </c>
      <c r="D16597" s="4" t="s">
        <v>335</v>
      </c>
      <c r="E16597" s="5">
        <v>8.67</v>
      </c>
      <c r="F16597" t="s">
        <v>353</v>
      </c>
      <c r="G16597" s="17">
        <f>+E16597+E16598+E16599+E16600+E16601+E16602</f>
        <v>68.92</v>
      </c>
      <c r="H16597" s="17">
        <f>E16603+E16604+E16605+E16606</f>
        <v>43.09</v>
      </c>
      <c r="I16597" s="18">
        <f>+(G16597/4)/(H16597/3)</f>
        <v>1.1995822696681364</v>
      </c>
      <c r="J16597" s="21">
        <f>+(B16597-$K$1)/7</f>
        <v>49</v>
      </c>
    </row>
    <row r="16598" spans="1:10" ht="11.25" x14ac:dyDescent="0.15">
      <c r="A16598" s="6" t="s">
        <v>350</v>
      </c>
      <c r="B16598" s="4" t="s">
        <v>103</v>
      </c>
      <c r="C16598" s="4" t="s">
        <v>228</v>
      </c>
      <c r="D16598" s="4" t="s">
        <v>335</v>
      </c>
      <c r="E16598" s="5">
        <v>10.33</v>
      </c>
    </row>
    <row r="16599" spans="1:10" ht="11.25" x14ac:dyDescent="0.15">
      <c r="A16599" s="6" t="s">
        <v>350</v>
      </c>
      <c r="B16599" s="4" t="s">
        <v>103</v>
      </c>
      <c r="C16599" s="4" t="s">
        <v>228</v>
      </c>
      <c r="D16599" s="4" t="s">
        <v>351</v>
      </c>
      <c r="E16599" s="5">
        <v>17.2</v>
      </c>
    </row>
    <row r="16600" spans="1:10" ht="11.25" x14ac:dyDescent="0.15">
      <c r="A16600" s="6" t="s">
        <v>350</v>
      </c>
      <c r="B16600" s="4" t="s">
        <v>213</v>
      </c>
      <c r="C16600" s="4" t="s">
        <v>228</v>
      </c>
      <c r="D16600" s="4" t="s">
        <v>335</v>
      </c>
      <c r="E16600" s="5">
        <v>8.1199999999999992</v>
      </c>
    </row>
    <row r="16601" spans="1:10" ht="11.25" x14ac:dyDescent="0.15">
      <c r="A16601" s="6" t="s">
        <v>350</v>
      </c>
      <c r="B16601" s="4" t="s">
        <v>213</v>
      </c>
      <c r="C16601" s="4" t="s">
        <v>228</v>
      </c>
      <c r="D16601" s="4" t="s">
        <v>335</v>
      </c>
      <c r="E16601" s="5">
        <v>9.1199999999999992</v>
      </c>
    </row>
    <row r="16602" spans="1:10" ht="11.25" x14ac:dyDescent="0.15">
      <c r="A16602" s="6" t="s">
        <v>350</v>
      </c>
      <c r="B16602" s="4" t="s">
        <v>213</v>
      </c>
      <c r="C16602" s="4" t="s">
        <v>228</v>
      </c>
      <c r="D16602" s="4" t="s">
        <v>351</v>
      </c>
      <c r="E16602" s="5">
        <v>15.48</v>
      </c>
    </row>
    <row r="16603" spans="1:10" ht="11.25" x14ac:dyDescent="0.15">
      <c r="A16603" s="6" t="s">
        <v>350</v>
      </c>
      <c r="B16603" s="4" t="s">
        <v>104</v>
      </c>
      <c r="C16603" s="4" t="s">
        <v>228</v>
      </c>
      <c r="D16603" s="4" t="s">
        <v>335</v>
      </c>
      <c r="E16603" s="5">
        <v>10.79</v>
      </c>
      <c r="F16603" t="s">
        <v>354</v>
      </c>
    </row>
    <row r="16604" spans="1:10" ht="11.25" x14ac:dyDescent="0.15">
      <c r="A16604" s="6" t="s">
        <v>350</v>
      </c>
      <c r="B16604" s="4" t="s">
        <v>104</v>
      </c>
      <c r="C16604" s="4" t="s">
        <v>228</v>
      </c>
      <c r="D16604" s="4" t="s">
        <v>351</v>
      </c>
      <c r="E16604" s="5">
        <v>9.66</v>
      </c>
    </row>
    <row r="16605" spans="1:10" ht="11.25" x14ac:dyDescent="0.15">
      <c r="A16605" s="6" t="s">
        <v>350</v>
      </c>
      <c r="B16605" s="4" t="s">
        <v>214</v>
      </c>
      <c r="C16605" s="4" t="s">
        <v>228</v>
      </c>
      <c r="D16605" s="4" t="s">
        <v>335</v>
      </c>
      <c r="E16605" s="5">
        <v>10.59</v>
      </c>
    </row>
    <row r="16606" spans="1:10" ht="11.25" x14ac:dyDescent="0.15">
      <c r="A16606" s="6" t="s">
        <v>350</v>
      </c>
      <c r="B16606" s="4" t="s">
        <v>214</v>
      </c>
      <c r="C16606" s="4" t="s">
        <v>228</v>
      </c>
      <c r="D16606" s="4" t="s">
        <v>351</v>
      </c>
      <c r="E16606" s="5">
        <v>12.05</v>
      </c>
    </row>
    <row r="16607" spans="1:10" ht="11.25" x14ac:dyDescent="0.15">
      <c r="A16607" s="6" t="s">
        <v>350</v>
      </c>
      <c r="B16607" s="4" t="s">
        <v>105</v>
      </c>
      <c r="C16607" s="4" t="s">
        <v>228</v>
      </c>
      <c r="D16607" s="4" t="s">
        <v>335</v>
      </c>
      <c r="E16607" s="5">
        <v>7.34</v>
      </c>
      <c r="F16607" t="s">
        <v>353</v>
      </c>
      <c r="G16607" s="17">
        <f>+E16607+E16608+E16609+E16610+E16611+E16612+E16613</f>
        <v>64.639999999999986</v>
      </c>
      <c r="H16607" s="17">
        <f>E16617+E16614+E16615+E16616</f>
        <v>36.11</v>
      </c>
      <c r="I16607" s="18">
        <f>+(G16607/4)/(H16607/3)</f>
        <v>1.3425643865965102</v>
      </c>
      <c r="J16607" s="21">
        <f>+(B16607-$K$1)/7</f>
        <v>50</v>
      </c>
    </row>
    <row r="16608" spans="1:10" ht="11.25" x14ac:dyDescent="0.15">
      <c r="A16608" s="6" t="s">
        <v>350</v>
      </c>
      <c r="B16608" s="4" t="s">
        <v>105</v>
      </c>
      <c r="C16608" s="4" t="s">
        <v>228</v>
      </c>
      <c r="D16608" s="4" t="s">
        <v>335</v>
      </c>
      <c r="E16608" s="5">
        <v>7.34</v>
      </c>
    </row>
    <row r="16609" spans="1:10" ht="11.25" x14ac:dyDescent="0.15">
      <c r="A16609" s="6" t="s">
        <v>350</v>
      </c>
      <c r="B16609" s="4" t="s">
        <v>105</v>
      </c>
      <c r="C16609" s="4" t="s">
        <v>228</v>
      </c>
      <c r="D16609" s="4" t="s">
        <v>335</v>
      </c>
      <c r="E16609" s="5">
        <v>7.36</v>
      </c>
    </row>
    <row r="16610" spans="1:10" ht="11.25" x14ac:dyDescent="0.15">
      <c r="A16610" s="6" t="s">
        <v>350</v>
      </c>
      <c r="B16610" s="4" t="s">
        <v>105</v>
      </c>
      <c r="C16610" s="4" t="s">
        <v>228</v>
      </c>
      <c r="D16610" s="4" t="s">
        <v>351</v>
      </c>
      <c r="E16610" s="5">
        <v>14.51</v>
      </c>
    </row>
    <row r="16611" spans="1:10" ht="11.25" x14ac:dyDescent="0.15">
      <c r="A16611" s="6" t="s">
        <v>350</v>
      </c>
      <c r="B16611" s="4" t="s">
        <v>215</v>
      </c>
      <c r="C16611" s="4" t="s">
        <v>228</v>
      </c>
      <c r="D16611" s="4" t="s">
        <v>335</v>
      </c>
      <c r="E16611" s="5">
        <v>6.25</v>
      </c>
    </row>
    <row r="16612" spans="1:10" ht="11.25" x14ac:dyDescent="0.15">
      <c r="A16612" s="6" t="s">
        <v>350</v>
      </c>
      <c r="B16612" s="4" t="s">
        <v>215</v>
      </c>
      <c r="C16612" s="4" t="s">
        <v>228</v>
      </c>
      <c r="D16612" s="4" t="s">
        <v>335</v>
      </c>
      <c r="E16612" s="5">
        <v>7.8</v>
      </c>
    </row>
    <row r="16613" spans="1:10" ht="11.25" x14ac:dyDescent="0.15">
      <c r="A16613" s="6" t="s">
        <v>350</v>
      </c>
      <c r="B16613" s="4" t="s">
        <v>215</v>
      </c>
      <c r="C16613" s="4" t="s">
        <v>228</v>
      </c>
      <c r="D16613" s="4" t="s">
        <v>351</v>
      </c>
      <c r="E16613" s="5">
        <v>14.04</v>
      </c>
    </row>
    <row r="16614" spans="1:10" ht="11.25" x14ac:dyDescent="0.15">
      <c r="A16614" s="6" t="s">
        <v>350</v>
      </c>
      <c r="B16614" s="4" t="s">
        <v>106</v>
      </c>
      <c r="C16614" s="4" t="s">
        <v>228</v>
      </c>
      <c r="D16614" s="4" t="s">
        <v>335</v>
      </c>
      <c r="E16614" s="5">
        <v>8.17</v>
      </c>
      <c r="F16614" t="s">
        <v>354</v>
      </c>
    </row>
    <row r="16615" spans="1:10" ht="11.25" x14ac:dyDescent="0.15">
      <c r="A16615" s="6" t="s">
        <v>350</v>
      </c>
      <c r="B16615" s="4" t="s">
        <v>106</v>
      </c>
      <c r="C16615" s="4" t="s">
        <v>228</v>
      </c>
      <c r="D16615" s="4" t="s">
        <v>231</v>
      </c>
      <c r="E16615" s="5">
        <v>8.43</v>
      </c>
    </row>
    <row r="16616" spans="1:10" ht="11.25" x14ac:dyDescent="0.15">
      <c r="A16616" s="6" t="s">
        <v>350</v>
      </c>
      <c r="B16616" s="4" t="s">
        <v>216</v>
      </c>
      <c r="C16616" s="4" t="s">
        <v>228</v>
      </c>
      <c r="D16616" s="4" t="s">
        <v>335</v>
      </c>
      <c r="E16616" s="5">
        <v>8.6999999999999993</v>
      </c>
    </row>
    <row r="16617" spans="1:10" ht="11.25" x14ac:dyDescent="0.15">
      <c r="A16617" s="6" t="s">
        <v>350</v>
      </c>
      <c r="B16617" s="4" t="s">
        <v>216</v>
      </c>
      <c r="C16617" s="4" t="s">
        <v>228</v>
      </c>
      <c r="D16617" s="4" t="s">
        <v>351</v>
      </c>
      <c r="E16617" s="5">
        <v>10.81</v>
      </c>
    </row>
    <row r="16618" spans="1:10" ht="11.25" x14ac:dyDescent="0.15">
      <c r="A16618" s="6" t="s">
        <v>350</v>
      </c>
      <c r="B16618" s="4" t="s">
        <v>107</v>
      </c>
      <c r="C16618" s="4" t="s">
        <v>228</v>
      </c>
      <c r="D16618" s="4" t="s">
        <v>335</v>
      </c>
      <c r="E16618" s="5">
        <v>8.9499999999999993</v>
      </c>
      <c r="F16618" t="s">
        <v>353</v>
      </c>
      <c r="G16618" s="17">
        <f>+E16618+E16619+E16620+E16621+E16622+E16623</f>
        <v>59.94</v>
      </c>
      <c r="H16618" s="17">
        <f>E16624+E16625+E16626+E16627</f>
        <v>43.49</v>
      </c>
      <c r="I16618" s="18">
        <f>+(G16618/4)/(H16618/3)</f>
        <v>1.0336859048057023</v>
      </c>
      <c r="J16618" s="21">
        <f>+(B16618-$K$1)/7</f>
        <v>51</v>
      </c>
    </row>
    <row r="16619" spans="1:10" ht="11.25" x14ac:dyDescent="0.15">
      <c r="A16619" s="6" t="s">
        <v>350</v>
      </c>
      <c r="B16619" s="4" t="s">
        <v>107</v>
      </c>
      <c r="C16619" s="4" t="s">
        <v>228</v>
      </c>
      <c r="D16619" s="4" t="s">
        <v>335</v>
      </c>
      <c r="E16619" s="5">
        <v>6.91</v>
      </c>
    </row>
    <row r="16620" spans="1:10" ht="11.25" x14ac:dyDescent="0.15">
      <c r="A16620" s="6" t="s">
        <v>350</v>
      </c>
      <c r="B16620" s="4" t="s">
        <v>107</v>
      </c>
      <c r="C16620" s="4" t="s">
        <v>228</v>
      </c>
      <c r="D16620" s="4" t="s">
        <v>351</v>
      </c>
      <c r="E16620" s="5">
        <v>13.94</v>
      </c>
    </row>
    <row r="16621" spans="1:10" ht="11.25" x14ac:dyDescent="0.15">
      <c r="A16621" s="6" t="s">
        <v>350</v>
      </c>
      <c r="B16621" s="4" t="s">
        <v>217</v>
      </c>
      <c r="C16621" s="4" t="s">
        <v>228</v>
      </c>
      <c r="D16621" s="4" t="s">
        <v>335</v>
      </c>
      <c r="E16621" s="5">
        <v>5.13</v>
      </c>
    </row>
    <row r="16622" spans="1:10" ht="11.25" x14ac:dyDescent="0.15">
      <c r="A16622" s="6" t="s">
        <v>350</v>
      </c>
      <c r="B16622" s="4" t="s">
        <v>217</v>
      </c>
      <c r="C16622" s="4" t="s">
        <v>228</v>
      </c>
      <c r="D16622" s="4" t="s">
        <v>335</v>
      </c>
      <c r="E16622" s="5">
        <v>10.6</v>
      </c>
    </row>
    <row r="16623" spans="1:10" ht="11.25" x14ac:dyDescent="0.15">
      <c r="A16623" s="6" t="s">
        <v>350</v>
      </c>
      <c r="B16623" s="4" t="s">
        <v>217</v>
      </c>
      <c r="C16623" s="4" t="s">
        <v>228</v>
      </c>
      <c r="D16623" s="4" t="s">
        <v>351</v>
      </c>
      <c r="E16623" s="5">
        <v>14.41</v>
      </c>
    </row>
    <row r="16624" spans="1:10" ht="11.25" x14ac:dyDescent="0.15">
      <c r="A16624" s="6" t="s">
        <v>350</v>
      </c>
      <c r="B16624" s="4" t="s">
        <v>108</v>
      </c>
      <c r="C16624" s="4" t="s">
        <v>228</v>
      </c>
      <c r="D16624" s="4" t="s">
        <v>335</v>
      </c>
      <c r="E16624" s="5">
        <v>10.79</v>
      </c>
      <c r="F16624" t="s">
        <v>354</v>
      </c>
    </row>
    <row r="16625" spans="1:14" ht="11.25" x14ac:dyDescent="0.15">
      <c r="A16625" s="6" t="s">
        <v>350</v>
      </c>
      <c r="B16625" s="4" t="s">
        <v>108</v>
      </c>
      <c r="C16625" s="4" t="s">
        <v>228</v>
      </c>
      <c r="D16625" s="4" t="s">
        <v>351</v>
      </c>
      <c r="E16625" s="5">
        <v>10.029999999999999</v>
      </c>
    </row>
    <row r="16626" spans="1:14" ht="11.25" x14ac:dyDescent="0.15">
      <c r="A16626" s="9" t="s">
        <v>350</v>
      </c>
      <c r="B16626" s="4" t="s">
        <v>218</v>
      </c>
      <c r="C16626" s="4" t="s">
        <v>228</v>
      </c>
      <c r="D16626" s="4" t="s">
        <v>335</v>
      </c>
      <c r="E16626" s="5">
        <v>11.36</v>
      </c>
    </row>
    <row r="16627" spans="1:14" ht="11.25" x14ac:dyDescent="0.15">
      <c r="A16627" s="6" t="s">
        <v>350</v>
      </c>
      <c r="B16627" s="4" t="s">
        <v>218</v>
      </c>
      <c r="C16627" s="4" t="s">
        <v>228</v>
      </c>
      <c r="D16627" s="4" t="s">
        <v>351</v>
      </c>
      <c r="E16627" s="5">
        <v>11.31</v>
      </c>
    </row>
    <row r="16628" spans="1:14" ht="11.25" x14ac:dyDescent="0.15">
      <c r="A16628" s="6" t="s">
        <v>350</v>
      </c>
      <c r="B16628" s="4" t="s">
        <v>219</v>
      </c>
      <c r="C16628" s="4" t="s">
        <v>228</v>
      </c>
      <c r="D16628" s="4" t="s">
        <v>335</v>
      </c>
      <c r="E16628" s="5">
        <v>6.02</v>
      </c>
      <c r="F16628" s="13" t="s">
        <v>353</v>
      </c>
    </row>
    <row r="16629" spans="1:14" ht="11.25" x14ac:dyDescent="0.15">
      <c r="A16629" s="6" t="s">
        <v>350</v>
      </c>
      <c r="B16629" s="4" t="s">
        <v>219</v>
      </c>
      <c r="C16629" s="4" t="s">
        <v>228</v>
      </c>
      <c r="D16629" s="4" t="s">
        <v>335</v>
      </c>
      <c r="E16629" s="5">
        <v>8.11</v>
      </c>
      <c r="F16629" s="13"/>
    </row>
    <row r="16630" spans="1:14" ht="11.25" x14ac:dyDescent="0.15">
      <c r="A16630" s="6" t="s">
        <v>350</v>
      </c>
      <c r="B16630" s="4" t="s">
        <v>219</v>
      </c>
      <c r="C16630" s="4" t="s">
        <v>228</v>
      </c>
      <c r="D16630" s="4" t="s">
        <v>351</v>
      </c>
      <c r="E16630" s="5">
        <v>14.12</v>
      </c>
      <c r="F16630" s="13"/>
    </row>
    <row r="16631" spans="1:14" ht="11.25" x14ac:dyDescent="0.15">
      <c r="A16631" s="6" t="s">
        <v>350</v>
      </c>
      <c r="B16631" s="4" t="s">
        <v>109</v>
      </c>
      <c r="C16631" s="4" t="s">
        <v>228</v>
      </c>
      <c r="D16631" s="4" t="s">
        <v>335</v>
      </c>
      <c r="E16631" s="5">
        <v>11.39</v>
      </c>
      <c r="F16631" s="13" t="s">
        <v>354</v>
      </c>
    </row>
    <row r="16632" spans="1:14" ht="11.25" x14ac:dyDescent="0.15">
      <c r="A16632" s="6" t="s">
        <v>350</v>
      </c>
      <c r="B16632" s="4" t="s">
        <v>109</v>
      </c>
      <c r="C16632" s="4" t="s">
        <v>228</v>
      </c>
      <c r="D16632" s="4" t="s">
        <v>335</v>
      </c>
      <c r="E16632" s="5">
        <v>11.71</v>
      </c>
    </row>
    <row r="16633" spans="1:14" ht="11.25" x14ac:dyDescent="0.15">
      <c r="A16633" s="6" t="s">
        <v>350</v>
      </c>
      <c r="B16633" s="4" t="s">
        <v>109</v>
      </c>
      <c r="C16633" s="4" t="s">
        <v>228</v>
      </c>
      <c r="D16633" s="4" t="s">
        <v>351</v>
      </c>
      <c r="E16633" s="5">
        <v>13.52</v>
      </c>
    </row>
    <row r="16634" spans="1:14" ht="11.25" x14ac:dyDescent="0.15">
      <c r="A16634" s="6" t="s">
        <v>350</v>
      </c>
      <c r="B16634" s="4" t="s">
        <v>109</v>
      </c>
      <c r="C16634" s="4" t="s">
        <v>228</v>
      </c>
      <c r="D16634" s="4" t="s">
        <v>351</v>
      </c>
      <c r="E16634" s="5">
        <v>9.42</v>
      </c>
    </row>
    <row r="16635" spans="1:14" ht="11.25" x14ac:dyDescent="0.15">
      <c r="A16635" s="6" t="s">
        <v>350</v>
      </c>
      <c r="B16635" s="4" t="s">
        <v>109</v>
      </c>
      <c r="C16635" s="4" t="s">
        <v>228</v>
      </c>
      <c r="D16635" s="4" t="s">
        <v>235</v>
      </c>
      <c r="E16635" s="5">
        <v>4.51</v>
      </c>
    </row>
    <row r="16636" spans="1:14" ht="11.25" x14ac:dyDescent="0.15">
      <c r="A16636" s="6" t="s">
        <v>350</v>
      </c>
      <c r="B16636" s="4" t="s">
        <v>220</v>
      </c>
      <c r="C16636" s="4" t="s">
        <v>228</v>
      </c>
      <c r="D16636" s="4" t="s">
        <v>335</v>
      </c>
      <c r="E16636" s="5">
        <v>10.7</v>
      </c>
    </row>
    <row r="16637" spans="1:14" ht="11.25" x14ac:dyDescent="0.15">
      <c r="A16637" s="6" t="s">
        <v>350</v>
      </c>
      <c r="B16637" s="4" t="s">
        <v>220</v>
      </c>
      <c r="C16637" s="4" t="s">
        <v>228</v>
      </c>
      <c r="D16637" s="4" t="s">
        <v>335</v>
      </c>
      <c r="E16637" s="5">
        <v>3.24</v>
      </c>
    </row>
    <row r="16638" spans="1:14" ht="11.25" x14ac:dyDescent="0.15">
      <c r="A16638" s="6" t="s">
        <v>350</v>
      </c>
      <c r="B16638" s="4" t="s">
        <v>220</v>
      </c>
      <c r="C16638" s="4" t="s">
        <v>228</v>
      </c>
      <c r="D16638" s="4" t="s">
        <v>351</v>
      </c>
      <c r="E16638" s="5">
        <v>12.72</v>
      </c>
    </row>
    <row r="16639" spans="1:14" ht="11.25" x14ac:dyDescent="0.15">
      <c r="A16639" s="6" t="s">
        <v>350</v>
      </c>
      <c r="E16639" s="15">
        <f>+SUM(E16118:E16638)</f>
        <v>5751.6900000000014</v>
      </c>
      <c r="I16639" s="14">
        <f>AVERAGE(I16118:I16638)</f>
        <v>1.1259048650952892</v>
      </c>
      <c r="J16639" s="14">
        <f>STDEV(I16118:I16638)</f>
        <v>0.33446334703851716</v>
      </c>
      <c r="K16639">
        <f>COUNT(I16118:I16638)</f>
        <v>43</v>
      </c>
      <c r="L16639" s="14">
        <f>+I16639-1</f>
        <v>0.1259048650952892</v>
      </c>
      <c r="M16639">
        <f>+SQRT(K16639)</f>
        <v>6.5574385243020004</v>
      </c>
      <c r="N16639">
        <f>+L16639/(J16639/M16639)</f>
        <v>2.4684720166895211</v>
      </c>
    </row>
    <row r="16640" spans="1:14" ht="11.25" x14ac:dyDescent="0.15">
      <c r="A16640" s="6"/>
    </row>
    <row r="16641" spans="1:6" ht="11.25" x14ac:dyDescent="0.15">
      <c r="A16641" s="6" t="s">
        <v>352</v>
      </c>
      <c r="B16641" s="4" t="s">
        <v>135</v>
      </c>
      <c r="C16641" s="4" t="s">
        <v>7</v>
      </c>
      <c r="D16641" s="4" t="s">
        <v>29</v>
      </c>
      <c r="E16641" s="5">
        <v>9.73</v>
      </c>
      <c r="F16641" s="10"/>
    </row>
    <row r="16642" spans="1:6" ht="11.25" x14ac:dyDescent="0.15">
      <c r="A16642" s="9"/>
    </row>
    <row r="16645" spans="1:6" ht="11.25" x14ac:dyDescent="0.15">
      <c r="A16645" s="9"/>
    </row>
    <row r="16648" spans="1:6" ht="11.25" x14ac:dyDescent="0.15">
      <c r="A16648" s="9"/>
    </row>
    <row r="16651" spans="1:6" ht="11.25" x14ac:dyDescent="0.15">
      <c r="A16651" s="9"/>
    </row>
    <row r="16654" spans="1:6" ht="11.25" x14ac:dyDescent="0.15">
      <c r="A16654" s="9"/>
    </row>
    <row r="16657" spans="1:1" ht="11.25" x14ac:dyDescent="0.15">
      <c r="A16657" s="9"/>
    </row>
    <row r="16666" spans="1:1" ht="11.25" x14ac:dyDescent="0.15">
      <c r="A16666" s="9"/>
    </row>
    <row r="16669" spans="1:1" ht="11.25" x14ac:dyDescent="0.15">
      <c r="A16669" s="9"/>
    </row>
    <row r="16672" spans="1:1" ht="11.25" x14ac:dyDescent="0.15">
      <c r="A16672" s="9"/>
    </row>
    <row r="16675" spans="1:5" ht="11.25" x14ac:dyDescent="0.15">
      <c r="A16675" s="9"/>
    </row>
    <row r="16678" spans="1:5" ht="11.25" x14ac:dyDescent="0.15">
      <c r="A16678" s="9"/>
    </row>
    <row r="16680" spans="1:5" x14ac:dyDescent="0.15">
      <c r="E16680" s="5">
        <v>1760.99</v>
      </c>
    </row>
    <row r="16687" spans="1:5" ht="11.25" x14ac:dyDescent="0.15">
      <c r="A16687" s="9"/>
    </row>
    <row r="16690" spans="1:1" ht="11.25" x14ac:dyDescent="0.15">
      <c r="A16690" s="9"/>
    </row>
    <row r="16693" spans="1:1" ht="11.25" x14ac:dyDescent="0.15">
      <c r="A16693" s="9"/>
    </row>
    <row r="16696" spans="1:1" ht="11.25" x14ac:dyDescent="0.15">
      <c r="A16696" s="9"/>
    </row>
    <row r="16699" spans="1:1" ht="11.25" x14ac:dyDescent="0.15">
      <c r="A16699" s="9"/>
    </row>
    <row r="16702" spans="1:1" ht="11.25" x14ac:dyDescent="0.15">
      <c r="A16702" s="9"/>
    </row>
    <row r="16705" spans="1:5" ht="11.25" x14ac:dyDescent="0.15">
      <c r="A16705" s="9"/>
    </row>
    <row r="16708" spans="1:5" ht="11.25" x14ac:dyDescent="0.15">
      <c r="A16708" s="9"/>
    </row>
    <row r="16711" spans="1:5" ht="11.25" x14ac:dyDescent="0.15">
      <c r="A16711" s="9"/>
    </row>
    <row r="16714" spans="1:5" ht="11.25" x14ac:dyDescent="0.15">
      <c r="A16714" s="9"/>
    </row>
    <row r="16716" spans="1:5" x14ac:dyDescent="0.15">
      <c r="E16716" s="5">
        <v>4323.7700000000004</v>
      </c>
    </row>
    <row r="16723" spans="1:1" ht="11.25" x14ac:dyDescent="0.15">
      <c r="A16723" s="9"/>
    </row>
    <row r="16726" spans="1:1" ht="11.25" x14ac:dyDescent="0.15">
      <c r="A16726" s="9"/>
    </row>
    <row r="16729" spans="1:1" ht="11.25" x14ac:dyDescent="0.15">
      <c r="A16729" s="9"/>
    </row>
    <row r="16732" spans="1:1" ht="11.25" x14ac:dyDescent="0.15">
      <c r="A16732" s="9"/>
    </row>
    <row r="16735" spans="1:1" ht="11.25" x14ac:dyDescent="0.15">
      <c r="A16735" s="9"/>
    </row>
    <row r="16738" spans="1:1" ht="11.25" x14ac:dyDescent="0.15">
      <c r="A16738" s="9"/>
    </row>
    <row r="16741" spans="1:1" ht="11.25" x14ac:dyDescent="0.15">
      <c r="A16741" s="9"/>
    </row>
    <row r="16744" spans="1:1" ht="11.25" x14ac:dyDescent="0.15">
      <c r="A16744" s="9"/>
    </row>
    <row r="16747" spans="1:1" ht="11.25" x14ac:dyDescent="0.15">
      <c r="A16747" s="9"/>
    </row>
    <row r="16750" spans="1:1" ht="11.25" x14ac:dyDescent="0.15">
      <c r="A16750" s="9"/>
    </row>
    <row r="16753" spans="1:5" ht="11.25" x14ac:dyDescent="0.15">
      <c r="A16753" s="9"/>
    </row>
    <row r="16756" spans="1:5" ht="11.25" x14ac:dyDescent="0.15">
      <c r="A16756" s="9"/>
    </row>
    <row r="16759" spans="1:5" ht="11.25" x14ac:dyDescent="0.15">
      <c r="A16759" s="9"/>
    </row>
    <row r="16761" spans="1:5" x14ac:dyDescent="0.15">
      <c r="E16761" s="5">
        <v>5758.55</v>
      </c>
    </row>
    <row r="16768" spans="1:5" ht="11.25" x14ac:dyDescent="0.15">
      <c r="A16768" s="9"/>
    </row>
    <row r="16771" spans="1:1" ht="11.25" x14ac:dyDescent="0.15">
      <c r="A16771" s="9"/>
    </row>
    <row r="16774" spans="1:1" ht="11.25" x14ac:dyDescent="0.15">
      <c r="A16774" s="9"/>
    </row>
    <row r="16777" spans="1:1" ht="11.25" x14ac:dyDescent="0.15">
      <c r="A16777" s="9"/>
    </row>
    <row r="16780" spans="1:1" ht="11.25" x14ac:dyDescent="0.15">
      <c r="A16780" s="9"/>
    </row>
    <row r="16783" spans="1:1" ht="11.25" x14ac:dyDescent="0.15">
      <c r="A16783" s="9"/>
    </row>
    <row r="16786" spans="1:1" ht="11.25" x14ac:dyDescent="0.15">
      <c r="A16786" s="9"/>
    </row>
    <row r="16789" spans="1:1" ht="11.25" x14ac:dyDescent="0.15">
      <c r="A16789" s="9"/>
    </row>
    <row r="16792" spans="1:1" ht="11.25" x14ac:dyDescent="0.15">
      <c r="A16792" s="9"/>
    </row>
    <row r="16795" spans="1:1" ht="11.25" x14ac:dyDescent="0.15">
      <c r="A16795" s="9"/>
    </row>
    <row r="16798" spans="1:1" ht="11.25" x14ac:dyDescent="0.15">
      <c r="A16798" s="9"/>
    </row>
    <row r="16807" spans="1:1" ht="11.25" x14ac:dyDescent="0.15">
      <c r="A16807" s="9"/>
    </row>
    <row r="16810" spans="1:1" ht="11.25" x14ac:dyDescent="0.15">
      <c r="A16810" s="9"/>
    </row>
    <row r="16813" spans="1:1" ht="11.25" x14ac:dyDescent="0.15">
      <c r="A16813" s="9"/>
    </row>
    <row r="16822" spans="1:1" ht="11.25" x14ac:dyDescent="0.15">
      <c r="A16822" s="9"/>
    </row>
    <row r="16825" spans="1:1" ht="11.25" x14ac:dyDescent="0.15">
      <c r="A16825" s="9"/>
    </row>
    <row r="16828" spans="1:1" ht="11.25" x14ac:dyDescent="0.15">
      <c r="A16828" s="9"/>
    </row>
    <row r="16831" spans="1:1" ht="11.25" x14ac:dyDescent="0.15">
      <c r="A16831" s="9"/>
    </row>
    <row r="16834" spans="1:1" ht="11.25" x14ac:dyDescent="0.15">
      <c r="A16834" s="9"/>
    </row>
    <row r="16843" spans="1:1" ht="11.25" x14ac:dyDescent="0.15">
      <c r="A16843" s="9"/>
    </row>
    <row r="16846" spans="1:1" ht="11.25" x14ac:dyDescent="0.15">
      <c r="A16846" s="9"/>
    </row>
    <row r="16849" spans="1:1" ht="11.25" x14ac:dyDescent="0.15">
      <c r="A16849" s="9"/>
    </row>
    <row r="16852" spans="1:1" ht="11.25" x14ac:dyDescent="0.15">
      <c r="A16852" s="9"/>
    </row>
    <row r="16855" spans="1:1" ht="11.25" x14ac:dyDescent="0.15">
      <c r="A16855" s="9"/>
    </row>
    <row r="16858" spans="1:1" ht="11.25" x14ac:dyDescent="0.15">
      <c r="A16858" s="9"/>
    </row>
    <row r="16861" spans="1:1" ht="11.25" x14ac:dyDescent="0.15">
      <c r="A16861" s="9"/>
    </row>
    <row r="16864" spans="1:1" ht="11.25" x14ac:dyDescent="0.15">
      <c r="A16864" s="9"/>
    </row>
    <row r="16867" spans="1:1" ht="11.25" x14ac:dyDescent="0.15">
      <c r="A16867" s="9"/>
    </row>
    <row r="16876" spans="1:1" ht="11.25" x14ac:dyDescent="0.15">
      <c r="A16876" s="9"/>
    </row>
    <row r="16879" spans="1:1" ht="11.25" x14ac:dyDescent="0.15">
      <c r="A16879" s="9"/>
    </row>
    <row r="16882" spans="1:1" ht="11.25" x14ac:dyDescent="0.15">
      <c r="A16882" s="9"/>
    </row>
    <row r="16885" spans="1:1" ht="11.25" x14ac:dyDescent="0.15">
      <c r="A16885" s="9"/>
    </row>
    <row r="16888" spans="1:1" ht="11.25" x14ac:dyDescent="0.15">
      <c r="A16888" s="9"/>
    </row>
    <row r="16891" spans="1:1" ht="11.25" x14ac:dyDescent="0.15">
      <c r="A16891" s="9"/>
    </row>
    <row r="16900" spans="1:1" ht="11.25" x14ac:dyDescent="0.15">
      <c r="A16900" s="9"/>
    </row>
    <row r="16903" spans="1:1" ht="11.25" x14ac:dyDescent="0.15">
      <c r="A16903" s="9"/>
    </row>
    <row r="16906" spans="1:1" ht="11.25" x14ac:dyDescent="0.15">
      <c r="A16906" s="9"/>
    </row>
    <row r="16909" spans="1:1" ht="11.25" x14ac:dyDescent="0.15">
      <c r="A16909" s="9"/>
    </row>
    <row r="16912" spans="1:1" ht="11.25" x14ac:dyDescent="0.15">
      <c r="A16912" s="9"/>
    </row>
    <row r="16915" spans="1:1" ht="11.25" x14ac:dyDescent="0.15">
      <c r="A16915" s="9"/>
    </row>
    <row r="16918" spans="1:1" ht="11.25" x14ac:dyDescent="0.15">
      <c r="A16918" s="9"/>
    </row>
    <row r="16921" spans="1:1" ht="11.25" x14ac:dyDescent="0.15">
      <c r="A16921" s="9"/>
    </row>
    <row r="16924" spans="1:1" ht="11.25" x14ac:dyDescent="0.15">
      <c r="A16924" s="9"/>
    </row>
    <row r="16927" spans="1:1" ht="11.25" x14ac:dyDescent="0.15">
      <c r="A16927" s="9"/>
    </row>
    <row r="16930" spans="1:1" ht="11.25" x14ac:dyDescent="0.15">
      <c r="A16930" s="9"/>
    </row>
    <row r="16933" spans="1:1" ht="11.25" x14ac:dyDescent="0.15">
      <c r="A16933" s="9"/>
    </row>
    <row r="16942" spans="1:1" ht="11.25" x14ac:dyDescent="0.15">
      <c r="A16942" s="9"/>
    </row>
    <row r="16945" spans="1:1" ht="11.25" x14ac:dyDescent="0.15">
      <c r="A16945" s="9"/>
    </row>
    <row r="16948" spans="1:1" ht="11.25" x14ac:dyDescent="0.15">
      <c r="A16948" s="9"/>
    </row>
    <row r="16951" spans="1:1" ht="11.25" x14ac:dyDescent="0.15">
      <c r="A16951" s="9"/>
    </row>
    <row r="16954" spans="1:1" ht="11.25" x14ac:dyDescent="0.15">
      <c r="A16954" s="9"/>
    </row>
    <row r="16957" spans="1:1" ht="11.25" x14ac:dyDescent="0.15">
      <c r="A16957" s="9"/>
    </row>
    <row r="16960" spans="1:1" ht="11.25" x14ac:dyDescent="0.15">
      <c r="A16960" s="9"/>
    </row>
    <row r="16963" spans="1:1" ht="11.25" x14ac:dyDescent="0.15">
      <c r="A16963" s="9"/>
    </row>
    <row r="16966" spans="1:1" ht="11.25" x14ac:dyDescent="0.15">
      <c r="A16966" s="9"/>
    </row>
    <row r="16969" spans="1:1" ht="11.25" x14ac:dyDescent="0.15">
      <c r="A16969" s="9"/>
    </row>
    <row r="16972" spans="1:1" ht="11.25" x14ac:dyDescent="0.15">
      <c r="A16972" s="9"/>
    </row>
    <row r="16975" spans="1:1" ht="11.25" x14ac:dyDescent="0.15">
      <c r="A16975" s="9"/>
    </row>
    <row r="16978" spans="1:1" ht="11.25" x14ac:dyDescent="0.15">
      <c r="A16978" s="9"/>
    </row>
    <row r="16981" spans="1:1" ht="11.25" x14ac:dyDescent="0.15">
      <c r="A16981" s="9"/>
    </row>
    <row r="16990" spans="1:1" ht="11.25" x14ac:dyDescent="0.15">
      <c r="A16990" s="9"/>
    </row>
    <row r="16993" spans="1:1" ht="11.25" x14ac:dyDescent="0.15">
      <c r="A16993" s="9"/>
    </row>
    <row r="16996" spans="1:1" ht="11.25" x14ac:dyDescent="0.15">
      <c r="A16996" s="9"/>
    </row>
    <row r="16999" spans="1:1" ht="11.25" x14ac:dyDescent="0.15">
      <c r="A16999" s="9"/>
    </row>
    <row r="17002" spans="1:1" ht="11.25" x14ac:dyDescent="0.15">
      <c r="A17002" s="9"/>
    </row>
    <row r="17005" spans="1:1" ht="11.25" x14ac:dyDescent="0.15">
      <c r="A17005" s="9"/>
    </row>
    <row r="17008" spans="1:1" ht="11.25" x14ac:dyDescent="0.15">
      <c r="A17008" s="9"/>
    </row>
    <row r="17011" spans="1:1" ht="11.25" x14ac:dyDescent="0.15">
      <c r="A17011" s="9"/>
    </row>
    <row r="17014" spans="1:1" ht="11.25" x14ac:dyDescent="0.15">
      <c r="A17014" s="9"/>
    </row>
    <row r="17017" spans="1:1" ht="11.25" x14ac:dyDescent="0.15">
      <c r="A17017" s="9"/>
    </row>
    <row r="17026" spans="1:1" ht="11.25" x14ac:dyDescent="0.15">
      <c r="A17026" s="9"/>
    </row>
    <row r="17029" spans="1:1" ht="11.25" x14ac:dyDescent="0.15">
      <c r="A17029" s="9"/>
    </row>
    <row r="17032" spans="1:1" ht="11.25" x14ac:dyDescent="0.15">
      <c r="A17032" s="9"/>
    </row>
    <row r="17035" spans="1:1" ht="11.25" x14ac:dyDescent="0.15">
      <c r="A17035" s="9"/>
    </row>
    <row r="17038" spans="1:1" ht="11.25" x14ac:dyDescent="0.15">
      <c r="A17038" s="9"/>
    </row>
    <row r="17041" spans="1:1" ht="11.25" x14ac:dyDescent="0.15">
      <c r="A17041" s="9"/>
    </row>
    <row r="17044" spans="1:1" ht="11.25" x14ac:dyDescent="0.15">
      <c r="A17044" s="9"/>
    </row>
    <row r="17047" spans="1:1" ht="11.25" x14ac:dyDescent="0.15">
      <c r="A17047" s="9"/>
    </row>
    <row r="17050" spans="1:1" ht="11.25" x14ac:dyDescent="0.15">
      <c r="A17050" s="9"/>
    </row>
    <row r="17053" spans="1:1" ht="11.25" x14ac:dyDescent="0.15">
      <c r="A17053" s="9"/>
    </row>
    <row r="17056" spans="1:1" ht="11.25" x14ac:dyDescent="0.15">
      <c r="A17056" s="9"/>
    </row>
    <row r="17065" spans="1:1" ht="11.25" x14ac:dyDescent="0.15">
      <c r="A17065" s="9"/>
    </row>
    <row r="17068" spans="1:1" ht="11.25" x14ac:dyDescent="0.15">
      <c r="A17068" s="9"/>
    </row>
    <row r="17071" spans="1:1" ht="11.25" x14ac:dyDescent="0.15">
      <c r="A17071" s="9"/>
    </row>
    <row r="17074" spans="1:1" ht="11.25" x14ac:dyDescent="0.15">
      <c r="A17074" s="9"/>
    </row>
    <row r="17077" spans="1:1" ht="11.25" x14ac:dyDescent="0.15">
      <c r="A17077" s="9"/>
    </row>
    <row r="17080" spans="1:1" ht="11.25" x14ac:dyDescent="0.15">
      <c r="A17080" s="9"/>
    </row>
    <row r="17083" spans="1:1" ht="11.25" x14ac:dyDescent="0.15">
      <c r="A17083" s="9"/>
    </row>
    <row r="17086" spans="1:1" ht="11.25" x14ac:dyDescent="0.15">
      <c r="A17086" s="9"/>
    </row>
    <row r="17089" spans="1:1" ht="11.25" x14ac:dyDescent="0.15">
      <c r="A17089" s="9"/>
    </row>
    <row r="17092" spans="1:1" ht="11.25" x14ac:dyDescent="0.15">
      <c r="A17092" s="9"/>
    </row>
    <row r="17095" spans="1:1" ht="11.25" x14ac:dyDescent="0.15">
      <c r="A17095" s="9"/>
    </row>
    <row r="17098" spans="1:1" ht="11.25" x14ac:dyDescent="0.15">
      <c r="A17098" s="9"/>
    </row>
    <row r="17101" spans="1:1" ht="11.25" x14ac:dyDescent="0.15">
      <c r="A17101" s="9"/>
    </row>
    <row r="17104" spans="1:1" ht="11.25" x14ac:dyDescent="0.15">
      <c r="A17104" s="9"/>
    </row>
    <row r="17107" spans="1:1" ht="11.25" x14ac:dyDescent="0.15">
      <c r="A17107" s="9"/>
    </row>
    <row r="17110" spans="1:1" ht="11.25" x14ac:dyDescent="0.15">
      <c r="A17110" s="9"/>
    </row>
    <row r="17113" spans="1:1" ht="11.25" x14ac:dyDescent="0.15">
      <c r="A17113" s="9"/>
    </row>
    <row r="17122" spans="1:1" ht="11.25" x14ac:dyDescent="0.15">
      <c r="A17122" s="9"/>
    </row>
    <row r="17125" spans="1:1" ht="11.25" x14ac:dyDescent="0.15">
      <c r="A17125" s="9"/>
    </row>
    <row r="17128" spans="1:1" ht="11.25" x14ac:dyDescent="0.15">
      <c r="A17128" s="9"/>
    </row>
    <row r="17131" spans="1:1" ht="11.25" x14ac:dyDescent="0.15">
      <c r="A17131" s="9"/>
    </row>
    <row r="17134" spans="1:1" ht="11.25" x14ac:dyDescent="0.15">
      <c r="A17134" s="9"/>
    </row>
    <row r="17137" spans="1:1" ht="11.25" x14ac:dyDescent="0.15">
      <c r="A17137" s="9"/>
    </row>
    <row r="17140" spans="1:1" ht="11.25" x14ac:dyDescent="0.15">
      <c r="A17140" s="9"/>
    </row>
    <row r="17143" spans="1:1" ht="11.25" x14ac:dyDescent="0.15">
      <c r="A17143" s="9"/>
    </row>
    <row r="17146" spans="1:1" ht="11.25" x14ac:dyDescent="0.15">
      <c r="A17146" s="9"/>
    </row>
    <row r="17149" spans="1:1" ht="11.25" x14ac:dyDescent="0.15">
      <c r="A17149" s="9"/>
    </row>
    <row r="17152" spans="1:1" ht="11.25" x14ac:dyDescent="0.15">
      <c r="A17152" s="9"/>
    </row>
    <row r="17155" spans="1:1" ht="11.25" x14ac:dyDescent="0.15">
      <c r="A17155" s="9"/>
    </row>
    <row r="17158" spans="1:1" ht="11.25" x14ac:dyDescent="0.15">
      <c r="A17158" s="9"/>
    </row>
    <row r="17167" spans="1:1" ht="11.25" x14ac:dyDescent="0.15">
      <c r="A17167" s="9"/>
    </row>
    <row r="17170" spans="1:1" ht="11.25" x14ac:dyDescent="0.15">
      <c r="A17170" s="9"/>
    </row>
    <row r="17173" spans="1:1" ht="11.25" x14ac:dyDescent="0.15">
      <c r="A17173" s="9"/>
    </row>
    <row r="17176" spans="1:1" ht="11.25" x14ac:dyDescent="0.15">
      <c r="A17176" s="9"/>
    </row>
    <row r="17179" spans="1:1" ht="11.25" x14ac:dyDescent="0.15">
      <c r="A17179" s="9"/>
    </row>
    <row r="17182" spans="1:1" ht="11.25" x14ac:dyDescent="0.15">
      <c r="A17182" s="9"/>
    </row>
    <row r="17185" spans="1:1" ht="11.25" x14ac:dyDescent="0.15">
      <c r="A17185" s="9"/>
    </row>
    <row r="17188" spans="1:1" ht="11.25" x14ac:dyDescent="0.15">
      <c r="A17188" s="9"/>
    </row>
    <row r="17191" spans="1:1" ht="11.25" x14ac:dyDescent="0.15">
      <c r="A17191" s="9"/>
    </row>
    <row r="17194" spans="1:1" ht="11.25" x14ac:dyDescent="0.15">
      <c r="A17194" s="9"/>
    </row>
    <row r="17203" spans="1:1" ht="11.25" x14ac:dyDescent="0.15">
      <c r="A17203" s="9"/>
    </row>
    <row r="17206" spans="1:1" ht="11.25" x14ac:dyDescent="0.15">
      <c r="A17206" s="9"/>
    </row>
    <row r="17209" spans="1:1" ht="11.25" x14ac:dyDescent="0.15">
      <c r="A17209" s="9"/>
    </row>
    <row r="17212" spans="1:1" ht="11.25" x14ac:dyDescent="0.15">
      <c r="A17212" s="9"/>
    </row>
    <row r="17215" spans="1:1" ht="11.25" x14ac:dyDescent="0.15">
      <c r="A17215" s="9"/>
    </row>
    <row r="17218" spans="1:1" ht="11.25" x14ac:dyDescent="0.15">
      <c r="A17218" s="9"/>
    </row>
    <row r="17221" spans="1:1" ht="11.25" x14ac:dyDescent="0.15">
      <c r="A17221" s="9"/>
    </row>
    <row r="17224" spans="1:1" ht="11.25" x14ac:dyDescent="0.15">
      <c r="A17224" s="9"/>
    </row>
    <row r="17227" spans="1:1" ht="11.25" x14ac:dyDescent="0.15">
      <c r="A17227" s="9"/>
    </row>
    <row r="17230" spans="1:1" ht="11.25" x14ac:dyDescent="0.15">
      <c r="A17230" s="9"/>
    </row>
    <row r="17233" spans="1:1" ht="11.25" x14ac:dyDescent="0.15">
      <c r="A17233" s="9"/>
    </row>
    <row r="17236" spans="1:1" ht="11.25" x14ac:dyDescent="0.15">
      <c r="A17236" s="9"/>
    </row>
    <row r="17245" spans="1:1" ht="11.25" x14ac:dyDescent="0.15">
      <c r="A17245" s="9"/>
    </row>
    <row r="17248" spans="1:1" ht="11.25" x14ac:dyDescent="0.15">
      <c r="A17248" s="9"/>
    </row>
    <row r="17251" spans="1:1" ht="11.25" x14ac:dyDescent="0.15">
      <c r="A17251" s="9"/>
    </row>
    <row r="17254" spans="1:1" ht="11.25" x14ac:dyDescent="0.15">
      <c r="A17254" s="9"/>
    </row>
    <row r="17257" spans="1:1" ht="11.25" x14ac:dyDescent="0.15">
      <c r="A17257" s="9"/>
    </row>
    <row r="17260" spans="1:1" ht="11.25" x14ac:dyDescent="0.15">
      <c r="A17260" s="9"/>
    </row>
    <row r="17263" spans="1:1" ht="11.25" x14ac:dyDescent="0.15">
      <c r="A17263" s="9"/>
    </row>
    <row r="17266" spans="1:1" ht="11.25" x14ac:dyDescent="0.15">
      <c r="A17266" s="9"/>
    </row>
    <row r="17269" spans="1:1" ht="11.25" x14ac:dyDescent="0.15">
      <c r="A17269" s="9"/>
    </row>
    <row r="17272" spans="1:1" ht="11.25" x14ac:dyDescent="0.15">
      <c r="A17272" s="9"/>
    </row>
    <row r="17275" spans="1:1" ht="11.25" x14ac:dyDescent="0.15">
      <c r="A17275" s="9"/>
    </row>
    <row r="17278" spans="1:1" ht="11.25" x14ac:dyDescent="0.15">
      <c r="A17278" s="9"/>
    </row>
    <row r="17281" spans="1:1" ht="11.25" x14ac:dyDescent="0.15">
      <c r="A17281" s="9"/>
    </row>
    <row r="17284" spans="1:1" ht="11.25" x14ac:dyDescent="0.15">
      <c r="A17284" s="9"/>
    </row>
    <row r="17293" spans="1:1" ht="11.25" x14ac:dyDescent="0.15">
      <c r="A17293" s="9"/>
    </row>
    <row r="17296" spans="1:1" ht="11.25" x14ac:dyDescent="0.15">
      <c r="A17296" s="9"/>
    </row>
    <row r="17299" spans="1:1" ht="11.25" x14ac:dyDescent="0.15">
      <c r="A17299" s="9"/>
    </row>
    <row r="17302" spans="1:1" ht="11.25" x14ac:dyDescent="0.15">
      <c r="A17302" s="9"/>
    </row>
    <row r="17305" spans="1:1" ht="11.25" x14ac:dyDescent="0.15">
      <c r="A17305" s="9"/>
    </row>
    <row r="17308" spans="1:1" ht="11.25" x14ac:dyDescent="0.15">
      <c r="A17308" s="9"/>
    </row>
    <row r="17311" spans="1:1" ht="11.25" x14ac:dyDescent="0.15">
      <c r="A17311" s="9"/>
    </row>
    <row r="17314" spans="1:1" ht="11.25" x14ac:dyDescent="0.15">
      <c r="A17314" s="9"/>
    </row>
    <row r="17323" spans="1:1" ht="11.25" x14ac:dyDescent="0.15">
      <c r="A17323" s="9"/>
    </row>
    <row r="17326" spans="1:1" ht="11.25" x14ac:dyDescent="0.15">
      <c r="A17326" s="9"/>
    </row>
    <row r="17329" spans="1:1" ht="11.25" x14ac:dyDescent="0.15">
      <c r="A17329" s="9"/>
    </row>
    <row r="17332" spans="1:1" ht="11.25" x14ac:dyDescent="0.15">
      <c r="A17332" s="9"/>
    </row>
    <row r="17335" spans="1:1" ht="11.25" x14ac:dyDescent="0.15">
      <c r="A17335" s="9"/>
    </row>
    <row r="17338" spans="1:1" ht="11.25" x14ac:dyDescent="0.15">
      <c r="A17338" s="9"/>
    </row>
    <row r="17341" spans="1:1" ht="11.25" x14ac:dyDescent="0.15">
      <c r="A17341" s="9"/>
    </row>
    <row r="17344" spans="1:1" ht="11.25" x14ac:dyDescent="0.15">
      <c r="A17344" s="9"/>
    </row>
    <row r="17347" spans="1:1" ht="11.25" x14ac:dyDescent="0.15">
      <c r="A17347" s="9"/>
    </row>
    <row r="17350" spans="1:1" ht="11.25" x14ac:dyDescent="0.15">
      <c r="A17350" s="9"/>
    </row>
    <row r="17353" spans="1:1" ht="11.25" x14ac:dyDescent="0.15">
      <c r="A17353" s="9"/>
    </row>
    <row r="17356" spans="1:1" ht="11.25" x14ac:dyDescent="0.15">
      <c r="A17356" s="9"/>
    </row>
    <row r="17359" spans="1:1" ht="11.25" x14ac:dyDescent="0.15">
      <c r="A17359" s="9"/>
    </row>
    <row r="17362" spans="1:1" ht="11.25" x14ac:dyDescent="0.15">
      <c r="A17362" s="9"/>
    </row>
    <row r="17365" spans="1:1" ht="11.25" x14ac:dyDescent="0.15">
      <c r="A17365" s="9"/>
    </row>
    <row r="17368" spans="1:1" ht="11.25" x14ac:dyDescent="0.15">
      <c r="A17368" s="9"/>
    </row>
    <row r="17371" spans="1:1" ht="11.25" x14ac:dyDescent="0.15">
      <c r="A17371" s="9"/>
    </row>
    <row r="17380" spans="1:1" ht="11.25" x14ac:dyDescent="0.15">
      <c r="A17380" s="9"/>
    </row>
    <row r="17383" spans="1:1" ht="11.25" x14ac:dyDescent="0.15">
      <c r="A17383" s="9"/>
    </row>
    <row r="17386" spans="1:1" ht="11.25" x14ac:dyDescent="0.15">
      <c r="A17386" s="9"/>
    </row>
    <row r="17389" spans="1:1" ht="11.25" x14ac:dyDescent="0.15">
      <c r="A17389" s="9"/>
    </row>
    <row r="17392" spans="1:1" ht="11.25" x14ac:dyDescent="0.15">
      <c r="A17392" s="9"/>
    </row>
    <row r="17395" spans="1:1" ht="11.25" x14ac:dyDescent="0.15">
      <c r="A17395" s="9"/>
    </row>
    <row r="17398" spans="1:1" ht="11.25" x14ac:dyDescent="0.15">
      <c r="A17398" s="9"/>
    </row>
    <row r="17407" spans="1:1" ht="11.25" x14ac:dyDescent="0.15">
      <c r="A17407" s="9"/>
    </row>
    <row r="17410" spans="1:1" ht="11.25" x14ac:dyDescent="0.15">
      <c r="A17410" s="9"/>
    </row>
    <row r="17413" spans="1:1" ht="11.25" x14ac:dyDescent="0.15">
      <c r="A17413" s="9"/>
    </row>
    <row r="17416" spans="1:1" ht="11.25" x14ac:dyDescent="0.15">
      <c r="A17416" s="9"/>
    </row>
    <row r="17419" spans="1:1" ht="11.25" x14ac:dyDescent="0.15">
      <c r="A17419" s="9"/>
    </row>
    <row r="17422" spans="1:1" ht="11.25" x14ac:dyDescent="0.15">
      <c r="A17422" s="9"/>
    </row>
    <row r="17425" spans="1:1" ht="11.25" x14ac:dyDescent="0.15">
      <c r="A17425" s="9"/>
    </row>
    <row r="17428" spans="1:1" ht="11.25" x14ac:dyDescent="0.15">
      <c r="A17428" s="9"/>
    </row>
    <row r="17431" spans="1:1" ht="11.25" x14ac:dyDescent="0.15">
      <c r="A17431" s="9"/>
    </row>
    <row r="17434" spans="1:1" ht="11.25" x14ac:dyDescent="0.15">
      <c r="A17434" s="9"/>
    </row>
    <row r="17443" spans="1:1" ht="11.25" x14ac:dyDescent="0.15">
      <c r="A17443" s="9"/>
    </row>
    <row r="17446" spans="1:1" ht="11.25" x14ac:dyDescent="0.15">
      <c r="A17446" s="9"/>
    </row>
    <row r="17449" spans="1:1" ht="11.25" x14ac:dyDescent="0.15">
      <c r="A17449" s="9"/>
    </row>
    <row r="17452" spans="1:1" ht="11.25" x14ac:dyDescent="0.15">
      <c r="A17452" s="9"/>
    </row>
    <row r="17455" spans="1:1" ht="11.25" x14ac:dyDescent="0.15">
      <c r="A17455" s="9"/>
    </row>
    <row r="17458" spans="1:1" ht="11.25" x14ac:dyDescent="0.15">
      <c r="A17458" s="9"/>
    </row>
    <row r="17461" spans="1:1" ht="11.25" x14ac:dyDescent="0.15">
      <c r="A17461" s="9"/>
    </row>
    <row r="17470" spans="1:1" ht="11.25" x14ac:dyDescent="0.15">
      <c r="A17470" s="9"/>
    </row>
    <row r="17473" spans="1:1" ht="11.25" x14ac:dyDescent="0.15">
      <c r="A17473" s="9"/>
    </row>
    <row r="17476" spans="1:1" ht="11.25" x14ac:dyDescent="0.15">
      <c r="A17476" s="9"/>
    </row>
    <row r="17479" spans="1:1" ht="11.25" x14ac:dyDescent="0.15">
      <c r="A17479" s="9"/>
    </row>
    <row r="17482" spans="1:1" ht="11.25" x14ac:dyDescent="0.15">
      <c r="A17482" s="9"/>
    </row>
    <row r="17491" spans="1:1" ht="11.25" x14ac:dyDescent="0.15">
      <c r="A17491" s="9"/>
    </row>
    <row r="17494" spans="1:1" ht="11.25" x14ac:dyDescent="0.15">
      <c r="A17494" s="9"/>
    </row>
    <row r="17497" spans="1:1" ht="11.25" x14ac:dyDescent="0.15">
      <c r="A17497" s="9"/>
    </row>
    <row r="17500" spans="1:1" ht="11.25" x14ac:dyDescent="0.15">
      <c r="A17500" s="9"/>
    </row>
    <row r="17503" spans="1:1" ht="11.25" x14ac:dyDescent="0.15">
      <c r="A17503" s="9"/>
    </row>
    <row r="17506" spans="1:1" ht="11.25" x14ac:dyDescent="0.15">
      <c r="A17506" s="9"/>
    </row>
    <row r="17509" spans="1:1" ht="11.25" x14ac:dyDescent="0.15">
      <c r="A17509" s="9"/>
    </row>
    <row r="17512" spans="1:1" ht="11.25" x14ac:dyDescent="0.15">
      <c r="A17512" s="9"/>
    </row>
    <row r="17515" spans="1:1" ht="11.25" x14ac:dyDescent="0.15">
      <c r="A17515" s="9"/>
    </row>
    <row r="17518" spans="1:1" ht="11.25" x14ac:dyDescent="0.15">
      <c r="A17518" s="9"/>
    </row>
    <row r="17527" spans="1:1" ht="11.25" x14ac:dyDescent="0.15">
      <c r="A17527" s="9"/>
    </row>
    <row r="17530" spans="1:1" ht="11.25" x14ac:dyDescent="0.15">
      <c r="A17530" s="9"/>
    </row>
    <row r="17533" spans="1:1" ht="11.25" x14ac:dyDescent="0.15">
      <c r="A17533" s="9"/>
    </row>
    <row r="17536" spans="1:1" ht="11.25" x14ac:dyDescent="0.15">
      <c r="A17536" s="9"/>
    </row>
    <row r="17539" spans="1:1" ht="11.25" x14ac:dyDescent="0.15">
      <c r="A17539" s="9"/>
    </row>
    <row r="17542" spans="1:1" ht="11.25" x14ac:dyDescent="0.15">
      <c r="A17542" s="9"/>
    </row>
    <row r="17545" spans="1:1" ht="11.25" x14ac:dyDescent="0.15">
      <c r="A17545" s="9"/>
    </row>
    <row r="17548" spans="1:1" ht="11.25" x14ac:dyDescent="0.15">
      <c r="A17548" s="9"/>
    </row>
    <row r="17551" spans="1:1" ht="11.25" x14ac:dyDescent="0.15">
      <c r="A17551" s="9"/>
    </row>
    <row r="17554" spans="1:1" ht="11.25" x14ac:dyDescent="0.15">
      <c r="A17554" s="9"/>
    </row>
    <row r="17557" spans="1:1" ht="11.25" x14ac:dyDescent="0.15">
      <c r="A17557" s="9"/>
    </row>
    <row r="17560" spans="1:1" ht="11.25" x14ac:dyDescent="0.15">
      <c r="A17560" s="9"/>
    </row>
    <row r="17563" spans="1:1" ht="11.25" x14ac:dyDescent="0.15">
      <c r="A17563" s="9"/>
    </row>
    <row r="17572" spans="1:1" ht="11.25" x14ac:dyDescent="0.15">
      <c r="A17572" s="9"/>
    </row>
    <row r="17575" spans="1:1" ht="11.25" x14ac:dyDescent="0.15">
      <c r="A17575" s="9"/>
    </row>
    <row r="17578" spans="1:1" ht="11.25" x14ac:dyDescent="0.15">
      <c r="A17578" s="9"/>
    </row>
    <row r="17581" spans="1:1" ht="11.25" x14ac:dyDescent="0.15">
      <c r="A17581" s="9"/>
    </row>
    <row r="17584" spans="1:1" ht="11.25" x14ac:dyDescent="0.15">
      <c r="A17584" s="9"/>
    </row>
    <row r="17587" spans="1:1" ht="11.25" x14ac:dyDescent="0.15">
      <c r="A17587" s="9"/>
    </row>
    <row r="17590" spans="1:1" ht="11.25" x14ac:dyDescent="0.15">
      <c r="A17590" s="9"/>
    </row>
    <row r="17593" spans="1:1" ht="11.25" x14ac:dyDescent="0.15">
      <c r="A17593" s="9"/>
    </row>
    <row r="17596" spans="1:1" ht="11.25" x14ac:dyDescent="0.15">
      <c r="A17596" s="9"/>
    </row>
    <row r="17599" spans="1:1" ht="11.25" x14ac:dyDescent="0.15">
      <c r="A17599" s="9"/>
    </row>
    <row r="17602" spans="1:1" ht="11.25" x14ac:dyDescent="0.15">
      <c r="A17602" s="9"/>
    </row>
    <row r="17605" spans="1:1" ht="11.25" x14ac:dyDescent="0.15">
      <c r="A17605" s="9"/>
    </row>
    <row r="17608" spans="1:1" ht="11.25" x14ac:dyDescent="0.15">
      <c r="A17608" s="9"/>
    </row>
    <row r="17611" spans="1:1" ht="11.25" x14ac:dyDescent="0.15">
      <c r="A17611" s="9"/>
    </row>
    <row r="17614" spans="1:1" ht="11.25" x14ac:dyDescent="0.15">
      <c r="A17614" s="9"/>
    </row>
    <row r="17617" spans="1:1" ht="11.25" x14ac:dyDescent="0.15">
      <c r="A17617" s="9"/>
    </row>
    <row r="17620" spans="1:1" ht="11.25" x14ac:dyDescent="0.15">
      <c r="A17620" s="9"/>
    </row>
    <row r="17623" spans="1:1" ht="11.25" x14ac:dyDescent="0.15">
      <c r="A17623" s="9"/>
    </row>
    <row r="17632" spans="1:1" ht="11.25" x14ac:dyDescent="0.15">
      <c r="A17632" s="9"/>
    </row>
    <row r="17635" spans="1:1" ht="11.25" x14ac:dyDescent="0.15">
      <c r="A17635" s="9"/>
    </row>
    <row r="17638" spans="1:1" ht="11.25" x14ac:dyDescent="0.15">
      <c r="A17638" s="9"/>
    </row>
    <row r="17641" spans="1:1" ht="11.25" x14ac:dyDescent="0.15">
      <c r="A17641" s="9"/>
    </row>
    <row r="17644" spans="1:1" ht="11.25" x14ac:dyDescent="0.15">
      <c r="A17644" s="9"/>
    </row>
    <row r="17647" spans="1:1" ht="11.25" x14ac:dyDescent="0.15">
      <c r="A17647" s="9"/>
    </row>
    <row r="17650" spans="1:1" ht="11.25" x14ac:dyDescent="0.15">
      <c r="A17650" s="9"/>
    </row>
    <row r="17653" spans="1:1" ht="11.25" x14ac:dyDescent="0.15">
      <c r="A17653" s="9"/>
    </row>
    <row r="17656" spans="1:1" ht="11.25" x14ac:dyDescent="0.15">
      <c r="A17656" s="9"/>
    </row>
    <row r="17659" spans="1:1" ht="11.25" x14ac:dyDescent="0.15">
      <c r="A17659" s="9"/>
    </row>
    <row r="17662" spans="1:1" ht="11.25" x14ac:dyDescent="0.15">
      <c r="A17662" s="9"/>
    </row>
    <row r="17665" spans="1:1" ht="11.25" x14ac:dyDescent="0.15">
      <c r="A17665" s="9"/>
    </row>
    <row r="17668" spans="1:1" ht="11.25" x14ac:dyDescent="0.15">
      <c r="A17668" s="9"/>
    </row>
    <row r="17677" spans="1:1" ht="11.25" x14ac:dyDescent="0.15">
      <c r="A17677" s="9"/>
    </row>
    <row r="17680" spans="1:1" ht="11.25" x14ac:dyDescent="0.15">
      <c r="A17680" s="9"/>
    </row>
    <row r="17683" spans="1:1" ht="11.25" x14ac:dyDescent="0.15">
      <c r="A17683" s="9"/>
    </row>
    <row r="17686" spans="1:1" ht="11.25" x14ac:dyDescent="0.15">
      <c r="A17686" s="9"/>
    </row>
    <row r="17689" spans="1:1" ht="11.25" x14ac:dyDescent="0.15">
      <c r="A17689" s="9"/>
    </row>
    <row r="17692" spans="1:1" ht="11.25" x14ac:dyDescent="0.15">
      <c r="A17692" s="9"/>
    </row>
    <row r="17701" spans="1:1" ht="11.25" x14ac:dyDescent="0.15">
      <c r="A17701" s="9"/>
    </row>
    <row r="17704" spans="1:1" ht="11.25" x14ac:dyDescent="0.15">
      <c r="A17704" s="9"/>
    </row>
    <row r="17707" spans="1:1" ht="11.25" x14ac:dyDescent="0.15">
      <c r="A17707" s="9"/>
    </row>
    <row r="17710" spans="1:1" ht="11.25" x14ac:dyDescent="0.15">
      <c r="A17710" s="9"/>
    </row>
    <row r="17713" spans="1:1" ht="11.25" x14ac:dyDescent="0.15">
      <c r="A17713" s="9"/>
    </row>
    <row r="17716" spans="1:1" ht="11.25" x14ac:dyDescent="0.15">
      <c r="A17716" s="9"/>
    </row>
    <row r="17719" spans="1:1" ht="11.25" x14ac:dyDescent="0.15">
      <c r="A17719" s="9"/>
    </row>
    <row r="17722" spans="1:1" ht="11.25" x14ac:dyDescent="0.15">
      <c r="A17722" s="9"/>
    </row>
    <row r="17725" spans="1:1" ht="11.25" x14ac:dyDescent="0.15">
      <c r="A17725" s="9"/>
    </row>
    <row r="17728" spans="1:1" ht="11.25" x14ac:dyDescent="0.15">
      <c r="A17728" s="9"/>
    </row>
    <row r="17731" spans="1:1" ht="11.25" x14ac:dyDescent="0.15">
      <c r="A17731" s="9"/>
    </row>
    <row r="17734" spans="1:1" ht="11.25" x14ac:dyDescent="0.15">
      <c r="A17734" s="9"/>
    </row>
    <row r="17737" spans="1:1" ht="11.25" x14ac:dyDescent="0.15">
      <c r="A17737" s="9"/>
    </row>
    <row r="17740" spans="1:1" ht="11.25" x14ac:dyDescent="0.15">
      <c r="A17740" s="9"/>
    </row>
    <row r="17749" spans="1:1" ht="11.25" x14ac:dyDescent="0.15">
      <c r="A17749" s="9"/>
    </row>
    <row r="17752" spans="1:1" ht="11.25" x14ac:dyDescent="0.15">
      <c r="A17752" s="9"/>
    </row>
    <row r="17755" spans="1:1" ht="11.25" x14ac:dyDescent="0.15">
      <c r="A17755" s="9"/>
    </row>
    <row r="17758" spans="1:1" ht="11.25" x14ac:dyDescent="0.15">
      <c r="A17758" s="9"/>
    </row>
    <row r="17761" spans="1:1" ht="11.25" x14ac:dyDescent="0.15">
      <c r="A17761" s="9"/>
    </row>
    <row r="17764" spans="1:1" ht="11.25" x14ac:dyDescent="0.15">
      <c r="A17764" s="9"/>
    </row>
    <row r="17767" spans="1:1" ht="11.25" x14ac:dyDescent="0.15">
      <c r="A17767" s="9"/>
    </row>
    <row r="17770" spans="1:1" ht="11.25" x14ac:dyDescent="0.15">
      <c r="A17770" s="9"/>
    </row>
    <row r="17773" spans="1:1" ht="11.25" x14ac:dyDescent="0.15">
      <c r="A17773" s="9"/>
    </row>
    <row r="17776" spans="1:1" ht="11.25" x14ac:dyDescent="0.15">
      <c r="A17776" s="9"/>
    </row>
    <row r="17779" spans="1:1" ht="11.25" x14ac:dyDescent="0.15">
      <c r="A17779" s="9"/>
    </row>
    <row r="17782" spans="1:1" ht="11.25" x14ac:dyDescent="0.15">
      <c r="A17782" s="9"/>
    </row>
    <row r="17785" spans="1:1" ht="11.25" x14ac:dyDescent="0.15">
      <c r="A17785" s="9"/>
    </row>
    <row r="17788" spans="1:1" ht="11.25" x14ac:dyDescent="0.15">
      <c r="A17788" s="9"/>
    </row>
    <row r="17791" spans="1:1" ht="11.25" x14ac:dyDescent="0.15">
      <c r="A17791" s="9"/>
    </row>
    <row r="17794" spans="1:1" ht="11.25" x14ac:dyDescent="0.15">
      <c r="A17794" s="9"/>
    </row>
    <row r="17797" spans="1:1" ht="11.25" x14ac:dyDescent="0.15">
      <c r="A17797" s="9"/>
    </row>
    <row r="17800" spans="1:1" ht="11.25" x14ac:dyDescent="0.15">
      <c r="A17800" s="9"/>
    </row>
    <row r="17803" spans="1:1" ht="11.25" x14ac:dyDescent="0.15">
      <c r="A17803" s="9"/>
    </row>
    <row r="17806" spans="1:1" ht="11.25" x14ac:dyDescent="0.15">
      <c r="A17806" s="9"/>
    </row>
    <row r="17809" spans="1:1" ht="11.25" x14ac:dyDescent="0.15">
      <c r="A17809" s="9"/>
    </row>
    <row r="17812" spans="1:1" ht="11.25" x14ac:dyDescent="0.15">
      <c r="A17812" s="9"/>
    </row>
    <row r="17815" spans="1:1" ht="11.25" x14ac:dyDescent="0.15">
      <c r="A17815" s="9"/>
    </row>
    <row r="17824" spans="1:1" ht="11.25" x14ac:dyDescent="0.15">
      <c r="A17824" s="9"/>
    </row>
    <row r="17827" spans="1:1" ht="11.25" x14ac:dyDescent="0.15">
      <c r="A17827" s="9"/>
    </row>
    <row r="17830" spans="1:1" ht="11.25" x14ac:dyDescent="0.15">
      <c r="A17830" s="9"/>
    </row>
    <row r="17833" spans="1:1" ht="11.25" x14ac:dyDescent="0.15">
      <c r="A17833" s="9"/>
    </row>
    <row r="17836" spans="1:1" ht="11.25" x14ac:dyDescent="0.15">
      <c r="A17836" s="9"/>
    </row>
    <row r="17839" spans="1:1" ht="11.25" x14ac:dyDescent="0.15">
      <c r="A17839" s="9"/>
    </row>
    <row r="17848" spans="1:1" ht="11.25" x14ac:dyDescent="0.15">
      <c r="A17848" s="9"/>
    </row>
    <row r="17851" spans="1:1" ht="11.25" x14ac:dyDescent="0.15">
      <c r="A17851" s="9"/>
    </row>
    <row r="17854" spans="1:1" ht="11.25" x14ac:dyDescent="0.15">
      <c r="A17854" s="9"/>
    </row>
    <row r="17857" spans="1:1" ht="11.25" x14ac:dyDescent="0.15">
      <c r="A17857" s="9"/>
    </row>
    <row r="17860" spans="1:1" ht="11.25" x14ac:dyDescent="0.15">
      <c r="A17860" s="9"/>
    </row>
    <row r="17863" spans="1:1" ht="11.25" x14ac:dyDescent="0.15">
      <c r="A17863" s="9"/>
    </row>
    <row r="17866" spans="1:1" ht="11.25" x14ac:dyDescent="0.15">
      <c r="A17866" s="9"/>
    </row>
    <row r="17869" spans="1:1" ht="11.25" x14ac:dyDescent="0.15">
      <c r="A17869" s="9"/>
    </row>
    <row r="17872" spans="1:1" ht="11.25" x14ac:dyDescent="0.15">
      <c r="A17872" s="9"/>
    </row>
    <row r="17881" spans="1:1" ht="11.25" x14ac:dyDescent="0.15">
      <c r="A17881" s="9"/>
    </row>
    <row r="17884" spans="1:1" ht="11.25" x14ac:dyDescent="0.15">
      <c r="A17884" s="9"/>
    </row>
    <row r="17887" spans="1:1" ht="11.25" x14ac:dyDescent="0.15">
      <c r="A17887" s="9"/>
    </row>
    <row r="17890" spans="1:1" ht="11.25" x14ac:dyDescent="0.15">
      <c r="A17890" s="9"/>
    </row>
    <row r="17893" spans="1:1" ht="11.25" x14ac:dyDescent="0.15">
      <c r="A17893" s="9"/>
    </row>
    <row r="17902" spans="1:1" ht="11.25" x14ac:dyDescent="0.15">
      <c r="A17902" s="9"/>
    </row>
    <row r="17905" spans="1:1" ht="11.25" x14ac:dyDescent="0.15">
      <c r="A17905" s="9"/>
    </row>
    <row r="17908" spans="1:1" ht="11.25" x14ac:dyDescent="0.15">
      <c r="A17908" s="9"/>
    </row>
    <row r="17911" spans="1:1" ht="11.25" x14ac:dyDescent="0.15">
      <c r="A17911" s="9"/>
    </row>
    <row r="17914" spans="1:1" ht="11.25" x14ac:dyDescent="0.15">
      <c r="A17914" s="9"/>
    </row>
    <row r="17917" spans="1:1" ht="11.25" x14ac:dyDescent="0.15">
      <c r="A17917" s="9"/>
    </row>
    <row r="17920" spans="1:1" ht="11.25" x14ac:dyDescent="0.15">
      <c r="A17920" s="9"/>
    </row>
    <row r="17923" spans="1:1" ht="11.25" x14ac:dyDescent="0.15">
      <c r="A17923" s="9"/>
    </row>
    <row r="17926" spans="1:1" ht="11.25" x14ac:dyDescent="0.15">
      <c r="A17926" s="9"/>
    </row>
    <row r="17929" spans="1:1" ht="11.25" x14ac:dyDescent="0.15">
      <c r="A17929" s="9"/>
    </row>
    <row r="17932" spans="1:1" ht="11.25" x14ac:dyDescent="0.15">
      <c r="A17932" s="9"/>
    </row>
    <row r="17935" spans="1:1" ht="11.25" x14ac:dyDescent="0.15">
      <c r="A17935" s="9"/>
    </row>
    <row r="17948" spans="1:1" x14ac:dyDescent="0.15">
      <c r="A17948" s="8"/>
    </row>
    <row r="17949" spans="1:1" ht="11.25" x14ac:dyDescent="0.15">
      <c r="A17949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78"/>
  <sheetViews>
    <sheetView tabSelected="1" topLeftCell="A1361" workbookViewId="0">
      <selection activeCell="G1378" sqref="G1378"/>
    </sheetView>
  </sheetViews>
  <sheetFormatPr defaultRowHeight="10.5" x14ac:dyDescent="0.15"/>
  <sheetData>
    <row r="1" spans="1:6" ht="11.25" x14ac:dyDescent="0.15">
      <c r="A1" s="12" t="s">
        <v>5</v>
      </c>
      <c r="B1" s="21">
        <v>23.880000000000003</v>
      </c>
      <c r="C1">
        <v>27.5</v>
      </c>
      <c r="D1">
        <v>0.65127272727272734</v>
      </c>
      <c r="E1">
        <v>1</v>
      </c>
      <c r="F1" s="14">
        <f>+B1+C1</f>
        <v>51.38</v>
      </c>
    </row>
    <row r="2" spans="1:6" ht="11.25" x14ac:dyDescent="0.15">
      <c r="A2" s="6" t="s">
        <v>5</v>
      </c>
      <c r="B2" s="21">
        <v>21.49</v>
      </c>
      <c r="C2">
        <v>22.52</v>
      </c>
      <c r="D2">
        <v>0.71569715808170509</v>
      </c>
      <c r="E2">
        <v>2</v>
      </c>
      <c r="F2" s="14">
        <f t="shared" ref="F2:F65" si="0">+B2+C2</f>
        <v>44.01</v>
      </c>
    </row>
    <row r="3" spans="1:6" ht="11.25" x14ac:dyDescent="0.15">
      <c r="A3" s="6" t="s">
        <v>5</v>
      </c>
      <c r="B3" s="21">
        <v>28.75</v>
      </c>
      <c r="C3">
        <v>17.829999999999998</v>
      </c>
      <c r="D3">
        <v>1.2093381940549637</v>
      </c>
      <c r="E3">
        <v>4</v>
      </c>
      <c r="F3" s="14">
        <f t="shared" si="0"/>
        <v>46.58</v>
      </c>
    </row>
    <row r="4" spans="1:6" ht="11.25" x14ac:dyDescent="0.15">
      <c r="A4" s="6" t="s">
        <v>5</v>
      </c>
      <c r="B4" s="21">
        <v>26.25</v>
      </c>
      <c r="C4">
        <v>16.18</v>
      </c>
      <c r="D4">
        <v>1.216779975278121</v>
      </c>
      <c r="E4">
        <v>5</v>
      </c>
      <c r="F4" s="14">
        <f t="shared" si="0"/>
        <v>42.43</v>
      </c>
    </row>
    <row r="5" spans="1:6" ht="11.25" x14ac:dyDescent="0.15">
      <c r="A5" s="6" t="s">
        <v>5</v>
      </c>
      <c r="B5" s="21">
        <v>25.619999999999997</v>
      </c>
      <c r="C5">
        <v>6.02</v>
      </c>
      <c r="D5">
        <v>3.1918604651162794</v>
      </c>
      <c r="E5">
        <v>6</v>
      </c>
      <c r="F5" s="14">
        <f t="shared" si="0"/>
        <v>31.639999999999997</v>
      </c>
    </row>
    <row r="6" spans="1:6" ht="11.25" x14ac:dyDescent="0.15">
      <c r="A6" s="6" t="s">
        <v>5</v>
      </c>
      <c r="B6" s="21">
        <v>22.48</v>
      </c>
      <c r="C6">
        <v>18.73</v>
      </c>
      <c r="D6">
        <v>0.90016017084890554</v>
      </c>
      <c r="E6">
        <v>7</v>
      </c>
      <c r="F6" s="14">
        <f t="shared" si="0"/>
        <v>41.21</v>
      </c>
    </row>
    <row r="7" spans="1:6" ht="11.25" x14ac:dyDescent="0.15">
      <c r="A7" s="6" t="s">
        <v>5</v>
      </c>
      <c r="B7" s="21">
        <v>31.15</v>
      </c>
      <c r="C7">
        <v>17.420000000000002</v>
      </c>
      <c r="D7">
        <v>1.3411308840413316</v>
      </c>
      <c r="E7">
        <v>9</v>
      </c>
      <c r="F7" s="14">
        <f t="shared" si="0"/>
        <v>48.57</v>
      </c>
    </row>
    <row r="8" spans="1:6" ht="11.25" x14ac:dyDescent="0.15">
      <c r="A8" s="6" t="s">
        <v>5</v>
      </c>
      <c r="B8" s="21">
        <v>25.41</v>
      </c>
      <c r="C8">
        <v>18.239999999999998</v>
      </c>
      <c r="D8">
        <v>1.0448190789473686</v>
      </c>
      <c r="E8">
        <v>10</v>
      </c>
      <c r="F8" s="14">
        <f t="shared" si="0"/>
        <v>43.65</v>
      </c>
    </row>
    <row r="9" spans="1:6" ht="11.25" x14ac:dyDescent="0.15">
      <c r="A9" s="9" t="s">
        <v>5</v>
      </c>
      <c r="B9" s="21">
        <v>24.14</v>
      </c>
      <c r="C9">
        <v>11.02</v>
      </c>
      <c r="D9">
        <v>1.6429219600725953</v>
      </c>
      <c r="E9">
        <v>11</v>
      </c>
      <c r="F9" s="14">
        <f t="shared" si="0"/>
        <v>35.159999999999997</v>
      </c>
    </row>
    <row r="10" spans="1:6" ht="11.25" x14ac:dyDescent="0.15">
      <c r="A10" s="6" t="s">
        <v>5</v>
      </c>
      <c r="B10" s="21">
        <v>28.95</v>
      </c>
      <c r="C10">
        <v>14.53</v>
      </c>
      <c r="D10">
        <v>1.494322092222987</v>
      </c>
      <c r="E10">
        <v>12</v>
      </c>
      <c r="F10" s="14">
        <f t="shared" si="0"/>
        <v>43.48</v>
      </c>
    </row>
    <row r="11" spans="1:6" ht="11.25" x14ac:dyDescent="0.15">
      <c r="A11" s="6" t="s">
        <v>5</v>
      </c>
      <c r="B11" s="21">
        <v>28.06</v>
      </c>
      <c r="C11">
        <v>18.509999999999998</v>
      </c>
      <c r="D11">
        <v>1.1369529983792546</v>
      </c>
      <c r="E11">
        <v>13</v>
      </c>
      <c r="F11" s="14">
        <f t="shared" si="0"/>
        <v>46.569999999999993</v>
      </c>
    </row>
    <row r="12" spans="1:6" ht="11.25" x14ac:dyDescent="0.15">
      <c r="A12" s="6" t="s">
        <v>5</v>
      </c>
      <c r="B12" s="21">
        <v>33.14</v>
      </c>
      <c r="C12">
        <v>17.149999999999999</v>
      </c>
      <c r="D12">
        <v>1.4492711370262392</v>
      </c>
      <c r="E12">
        <v>14</v>
      </c>
      <c r="F12" s="14">
        <f t="shared" si="0"/>
        <v>50.29</v>
      </c>
    </row>
    <row r="13" spans="1:6" ht="11.25" x14ac:dyDescent="0.15">
      <c r="A13" s="6" t="s">
        <v>5</v>
      </c>
      <c r="B13" s="21">
        <v>32.72</v>
      </c>
      <c r="C13">
        <v>21.700000000000003</v>
      </c>
      <c r="D13">
        <v>1.1308755760368663</v>
      </c>
      <c r="E13">
        <v>15</v>
      </c>
      <c r="F13" s="14">
        <f t="shared" si="0"/>
        <v>54.42</v>
      </c>
    </row>
    <row r="14" spans="1:6" ht="11.25" x14ac:dyDescent="0.15">
      <c r="A14" s="6" t="s">
        <v>5</v>
      </c>
      <c r="B14" s="21">
        <v>36.79</v>
      </c>
      <c r="C14">
        <v>20.86</v>
      </c>
      <c r="D14">
        <v>1.3227468839884948</v>
      </c>
      <c r="E14">
        <v>16</v>
      </c>
      <c r="F14" s="14">
        <f t="shared" si="0"/>
        <v>57.65</v>
      </c>
    </row>
    <row r="15" spans="1:6" ht="11.25" x14ac:dyDescent="0.15">
      <c r="A15" s="6" t="s">
        <v>5</v>
      </c>
      <c r="B15" s="21">
        <v>33.840000000000003</v>
      </c>
      <c r="C15">
        <v>17.93</v>
      </c>
      <c r="D15">
        <v>1.4155047406581152</v>
      </c>
      <c r="E15">
        <v>17</v>
      </c>
      <c r="F15" s="14">
        <f t="shared" si="0"/>
        <v>51.77</v>
      </c>
    </row>
    <row r="16" spans="1:6" ht="11.25" x14ac:dyDescent="0.15">
      <c r="A16" s="6" t="s">
        <v>5</v>
      </c>
      <c r="B16" s="21">
        <v>41.190000000000005</v>
      </c>
      <c r="C16">
        <v>20.740000000000002</v>
      </c>
      <c r="D16">
        <v>1.489513018322083</v>
      </c>
      <c r="E16">
        <v>18</v>
      </c>
      <c r="F16" s="14">
        <f t="shared" si="0"/>
        <v>61.930000000000007</v>
      </c>
    </row>
    <row r="17" spans="1:6" ht="11.25" x14ac:dyDescent="0.15">
      <c r="A17" s="6" t="s">
        <v>5</v>
      </c>
      <c r="B17" s="21">
        <v>32.47</v>
      </c>
      <c r="C17">
        <v>20.450000000000003</v>
      </c>
      <c r="D17">
        <v>1.1908312958435205</v>
      </c>
      <c r="E17">
        <v>19</v>
      </c>
      <c r="F17" s="14">
        <f t="shared" si="0"/>
        <v>52.92</v>
      </c>
    </row>
    <row r="18" spans="1:6" ht="11.25" x14ac:dyDescent="0.15">
      <c r="A18" s="6" t="s">
        <v>5</v>
      </c>
      <c r="B18" s="21">
        <v>34.339999999999996</v>
      </c>
      <c r="C18">
        <v>25.46</v>
      </c>
      <c r="D18">
        <v>1.0115868028279653</v>
      </c>
      <c r="E18">
        <v>20</v>
      </c>
      <c r="F18" s="14">
        <f t="shared" si="0"/>
        <v>59.8</v>
      </c>
    </row>
    <row r="19" spans="1:6" ht="11.25" x14ac:dyDescent="0.15">
      <c r="A19" s="6" t="s">
        <v>5</v>
      </c>
      <c r="B19" s="21">
        <v>38.71</v>
      </c>
      <c r="C19">
        <v>22.32</v>
      </c>
      <c r="D19">
        <v>1.300739247311828</v>
      </c>
      <c r="E19">
        <v>21</v>
      </c>
      <c r="F19" s="14">
        <f t="shared" si="0"/>
        <v>61.03</v>
      </c>
    </row>
    <row r="20" spans="1:6" ht="11.25" x14ac:dyDescent="0.15">
      <c r="A20" s="6" t="s">
        <v>5</v>
      </c>
      <c r="B20" s="21">
        <v>37.190000000000005</v>
      </c>
      <c r="C20">
        <v>23.84</v>
      </c>
      <c r="D20">
        <v>1.1699874161073827</v>
      </c>
      <c r="E20">
        <v>23</v>
      </c>
      <c r="F20" s="14">
        <f t="shared" si="0"/>
        <v>61.03</v>
      </c>
    </row>
    <row r="21" spans="1:6" ht="11.25" x14ac:dyDescent="0.15">
      <c r="A21" s="6" t="s">
        <v>5</v>
      </c>
      <c r="B21" s="21">
        <v>40.270000000000003</v>
      </c>
      <c r="C21">
        <v>23.2</v>
      </c>
      <c r="D21">
        <v>1.3018318965517242</v>
      </c>
      <c r="E21">
        <v>24</v>
      </c>
      <c r="F21" s="14">
        <f t="shared" si="0"/>
        <v>63.47</v>
      </c>
    </row>
    <row r="22" spans="1:6" ht="11.25" x14ac:dyDescent="0.15">
      <c r="A22" s="6" t="s">
        <v>5</v>
      </c>
      <c r="B22" s="21">
        <v>36.29</v>
      </c>
      <c r="C22">
        <v>27.67</v>
      </c>
      <c r="D22">
        <v>0.98364654860860123</v>
      </c>
      <c r="E22">
        <v>25</v>
      </c>
      <c r="F22" s="14">
        <f t="shared" si="0"/>
        <v>63.96</v>
      </c>
    </row>
    <row r="23" spans="1:6" ht="11.25" x14ac:dyDescent="0.15">
      <c r="A23" s="6" t="s">
        <v>5</v>
      </c>
      <c r="B23" s="21">
        <v>38.769999999999996</v>
      </c>
      <c r="C23">
        <v>27.51</v>
      </c>
      <c r="D23">
        <v>1.0569792802617228</v>
      </c>
      <c r="E23">
        <v>26</v>
      </c>
      <c r="F23" s="14">
        <f t="shared" si="0"/>
        <v>66.28</v>
      </c>
    </row>
    <row r="24" spans="1:6" ht="11.25" x14ac:dyDescent="0.15">
      <c r="A24" s="6" t="s">
        <v>5</v>
      </c>
      <c r="B24" s="21">
        <v>31.66</v>
      </c>
      <c r="C24">
        <v>26.39</v>
      </c>
      <c r="D24">
        <v>0.89977264115195144</v>
      </c>
      <c r="E24">
        <v>27</v>
      </c>
      <c r="F24" s="14">
        <f t="shared" si="0"/>
        <v>58.05</v>
      </c>
    </row>
    <row r="25" spans="1:6" ht="11.25" x14ac:dyDescent="0.15">
      <c r="A25" s="6" t="s">
        <v>5</v>
      </c>
      <c r="B25" s="21">
        <v>37.089999999999996</v>
      </c>
      <c r="C25">
        <v>23.09</v>
      </c>
      <c r="D25">
        <v>1.2047423126894758</v>
      </c>
      <c r="E25">
        <v>28</v>
      </c>
      <c r="F25" s="14">
        <f t="shared" si="0"/>
        <v>60.179999999999993</v>
      </c>
    </row>
    <row r="26" spans="1:6" ht="11.25" x14ac:dyDescent="0.15">
      <c r="A26" s="9" t="s">
        <v>5</v>
      </c>
      <c r="B26" s="21">
        <v>34.18</v>
      </c>
      <c r="C26">
        <v>21.2</v>
      </c>
      <c r="D26">
        <v>1.2091981132075471</v>
      </c>
      <c r="E26">
        <v>29</v>
      </c>
      <c r="F26" s="14">
        <f t="shared" si="0"/>
        <v>55.379999999999995</v>
      </c>
    </row>
    <row r="27" spans="1:6" ht="11.25" x14ac:dyDescent="0.15">
      <c r="A27" s="6" t="s">
        <v>5</v>
      </c>
      <c r="B27" s="21">
        <v>31.83</v>
      </c>
      <c r="C27">
        <v>24.17</v>
      </c>
      <c r="D27">
        <v>0.98769135291683896</v>
      </c>
      <c r="E27">
        <v>30</v>
      </c>
      <c r="F27" s="14">
        <f t="shared" si="0"/>
        <v>56</v>
      </c>
    </row>
    <row r="28" spans="1:6" ht="11.25" x14ac:dyDescent="0.15">
      <c r="A28" s="6" t="s">
        <v>5</v>
      </c>
      <c r="B28" s="21">
        <v>35.54</v>
      </c>
      <c r="C28">
        <v>23.08</v>
      </c>
      <c r="D28">
        <v>1.1548960138648181</v>
      </c>
      <c r="E28">
        <v>31</v>
      </c>
      <c r="F28" s="14">
        <f t="shared" si="0"/>
        <v>58.62</v>
      </c>
    </row>
    <row r="29" spans="1:6" ht="11.25" x14ac:dyDescent="0.15">
      <c r="A29" s="6" t="s">
        <v>5</v>
      </c>
      <c r="B29" s="21">
        <v>32.85</v>
      </c>
      <c r="C29">
        <v>20.86</v>
      </c>
      <c r="D29">
        <v>1.1810882070949187</v>
      </c>
      <c r="E29">
        <v>32</v>
      </c>
      <c r="F29" s="14">
        <f t="shared" si="0"/>
        <v>53.71</v>
      </c>
    </row>
    <row r="30" spans="1:6" ht="11.25" x14ac:dyDescent="0.15">
      <c r="A30" s="6" t="s">
        <v>5</v>
      </c>
      <c r="B30" s="21">
        <v>33.32</v>
      </c>
      <c r="C30">
        <v>21.770000000000003</v>
      </c>
      <c r="D30">
        <v>1.147909967845659</v>
      </c>
      <c r="E30">
        <v>33</v>
      </c>
      <c r="F30" s="14">
        <f t="shared" si="0"/>
        <v>55.09</v>
      </c>
    </row>
    <row r="31" spans="1:6" ht="11.25" x14ac:dyDescent="0.15">
      <c r="A31" s="6" t="s">
        <v>5</v>
      </c>
      <c r="B31" s="21">
        <v>33.68</v>
      </c>
      <c r="C31">
        <v>25.5</v>
      </c>
      <c r="D31">
        <v>0.99058823529411766</v>
      </c>
      <c r="E31">
        <v>34</v>
      </c>
      <c r="F31" s="14">
        <f t="shared" si="0"/>
        <v>59.18</v>
      </c>
    </row>
    <row r="32" spans="1:6" ht="11.25" x14ac:dyDescent="0.15">
      <c r="A32" s="6" t="s">
        <v>5</v>
      </c>
      <c r="B32" s="21">
        <v>32.019999999999996</v>
      </c>
      <c r="C32">
        <v>25.38</v>
      </c>
      <c r="D32">
        <v>0.94621749408983447</v>
      </c>
      <c r="E32">
        <v>35</v>
      </c>
      <c r="F32" s="14">
        <f t="shared" si="0"/>
        <v>57.399999999999991</v>
      </c>
    </row>
    <row r="33" spans="1:6" ht="11.25" x14ac:dyDescent="0.15">
      <c r="A33" s="6" t="s">
        <v>5</v>
      </c>
      <c r="B33" s="21">
        <v>35.32</v>
      </c>
      <c r="C33">
        <v>21.380000000000003</v>
      </c>
      <c r="D33">
        <v>1.2390084190832551</v>
      </c>
      <c r="E33">
        <v>37</v>
      </c>
      <c r="F33" s="14">
        <f t="shared" si="0"/>
        <v>56.7</v>
      </c>
    </row>
    <row r="34" spans="1:6" ht="11.25" x14ac:dyDescent="0.15">
      <c r="A34" s="6" t="s">
        <v>5</v>
      </c>
      <c r="B34" s="21">
        <v>33.880000000000003</v>
      </c>
      <c r="C34">
        <v>21.92</v>
      </c>
      <c r="D34">
        <v>1.1592153284671531</v>
      </c>
      <c r="E34">
        <v>38</v>
      </c>
      <c r="F34" s="14">
        <f t="shared" si="0"/>
        <v>55.800000000000004</v>
      </c>
    </row>
    <row r="35" spans="1:6" ht="11.25" x14ac:dyDescent="0.15">
      <c r="A35" s="6" t="s">
        <v>5</v>
      </c>
      <c r="B35" s="21">
        <v>31.32</v>
      </c>
      <c r="C35">
        <v>20.170000000000002</v>
      </c>
      <c r="D35">
        <v>1.1646008924144768</v>
      </c>
      <c r="E35">
        <v>39</v>
      </c>
      <c r="F35" s="14">
        <f t="shared" si="0"/>
        <v>51.49</v>
      </c>
    </row>
    <row r="36" spans="1:6" ht="11.25" x14ac:dyDescent="0.15">
      <c r="A36" s="6" t="s">
        <v>5</v>
      </c>
      <c r="B36" s="21">
        <v>30.48</v>
      </c>
      <c r="C36">
        <v>23.150000000000002</v>
      </c>
      <c r="D36">
        <v>0.98747300215982714</v>
      </c>
      <c r="E36">
        <v>40</v>
      </c>
      <c r="F36" s="14">
        <f t="shared" si="0"/>
        <v>53.63</v>
      </c>
    </row>
    <row r="37" spans="1:6" ht="11.25" x14ac:dyDescent="0.15">
      <c r="A37" s="6" t="s">
        <v>5</v>
      </c>
      <c r="B37" s="21">
        <v>29.88</v>
      </c>
      <c r="C37">
        <v>20.380000000000003</v>
      </c>
      <c r="D37">
        <v>1.0996074582924436</v>
      </c>
      <c r="E37">
        <v>42</v>
      </c>
      <c r="F37" s="14">
        <f t="shared" si="0"/>
        <v>50.260000000000005</v>
      </c>
    </row>
    <row r="38" spans="1:6" ht="11.25" x14ac:dyDescent="0.15">
      <c r="A38" s="6" t="s">
        <v>5</v>
      </c>
      <c r="B38" s="21">
        <v>31.720000000000002</v>
      </c>
      <c r="C38">
        <v>21.36</v>
      </c>
      <c r="D38">
        <v>1.1137640449438202</v>
      </c>
      <c r="E38">
        <v>43</v>
      </c>
      <c r="F38" s="14">
        <f t="shared" si="0"/>
        <v>53.08</v>
      </c>
    </row>
    <row r="39" spans="1:6" ht="11.25" x14ac:dyDescent="0.15">
      <c r="A39" s="6" t="s">
        <v>5</v>
      </c>
      <c r="B39" s="21">
        <v>28.37</v>
      </c>
      <c r="C39">
        <v>14.73</v>
      </c>
      <c r="D39">
        <v>1.4445010183299389</v>
      </c>
      <c r="E39">
        <v>44</v>
      </c>
      <c r="F39" s="14">
        <f t="shared" si="0"/>
        <v>43.1</v>
      </c>
    </row>
    <row r="40" spans="1:6" ht="11.25" x14ac:dyDescent="0.15">
      <c r="A40" s="6" t="s">
        <v>5</v>
      </c>
      <c r="B40" s="21">
        <v>30.47</v>
      </c>
      <c r="C40">
        <v>22.6</v>
      </c>
      <c r="D40">
        <v>1.0111725663716813</v>
      </c>
      <c r="E40">
        <v>45</v>
      </c>
      <c r="F40" s="14">
        <f t="shared" si="0"/>
        <v>53.07</v>
      </c>
    </row>
    <row r="41" spans="1:6" ht="11.25" x14ac:dyDescent="0.15">
      <c r="A41" s="6" t="s">
        <v>5</v>
      </c>
      <c r="B41" s="21">
        <v>34.68</v>
      </c>
      <c r="C41">
        <v>18.66</v>
      </c>
      <c r="D41">
        <v>1.3938906752411575</v>
      </c>
      <c r="E41">
        <v>46</v>
      </c>
      <c r="F41" s="14">
        <f t="shared" si="0"/>
        <v>53.34</v>
      </c>
    </row>
    <row r="42" spans="1:6" ht="11.25" x14ac:dyDescent="0.15">
      <c r="A42" s="6" t="s">
        <v>5</v>
      </c>
      <c r="B42" s="21">
        <v>30.92</v>
      </c>
      <c r="C42">
        <v>18.97</v>
      </c>
      <c r="D42">
        <v>1.2224565102793885</v>
      </c>
      <c r="E42">
        <v>49</v>
      </c>
      <c r="F42" s="14">
        <f t="shared" si="0"/>
        <v>49.89</v>
      </c>
    </row>
    <row r="43" spans="1:6" ht="11.25" x14ac:dyDescent="0.15">
      <c r="A43" s="6" t="s">
        <v>5</v>
      </c>
      <c r="B43" s="21">
        <v>27</v>
      </c>
      <c r="C43">
        <v>13.57</v>
      </c>
      <c r="D43">
        <v>1.492262343404569</v>
      </c>
      <c r="E43">
        <v>50</v>
      </c>
      <c r="F43" s="14">
        <f t="shared" si="0"/>
        <v>40.57</v>
      </c>
    </row>
    <row r="44" spans="1:6" ht="11.25" x14ac:dyDescent="0.15">
      <c r="A44" s="6" t="s">
        <v>5</v>
      </c>
      <c r="B44" s="21">
        <v>30.28</v>
      </c>
      <c r="C44">
        <v>21.770000000000003</v>
      </c>
      <c r="D44">
        <v>1.0431786862655028</v>
      </c>
      <c r="E44">
        <v>51</v>
      </c>
      <c r="F44" s="14">
        <f t="shared" si="0"/>
        <v>52.050000000000004</v>
      </c>
    </row>
    <row r="45" spans="1:6" ht="11.25" x14ac:dyDescent="0.15">
      <c r="A45" s="6" t="s">
        <v>110</v>
      </c>
      <c r="B45" s="21">
        <v>19.54</v>
      </c>
      <c r="C45">
        <v>16.010000000000002</v>
      </c>
      <c r="D45">
        <v>0.91536539662710803</v>
      </c>
      <c r="E45">
        <v>1</v>
      </c>
      <c r="F45" s="14">
        <f t="shared" si="0"/>
        <v>35.549999999999997</v>
      </c>
    </row>
    <row r="46" spans="1:6" ht="11.25" x14ac:dyDescent="0.15">
      <c r="A46" s="6" t="s">
        <v>110</v>
      </c>
      <c r="B46" s="21">
        <v>14.87</v>
      </c>
      <c r="C46">
        <v>15.08</v>
      </c>
      <c r="D46">
        <v>0.73955570291777184</v>
      </c>
      <c r="E46">
        <v>2</v>
      </c>
      <c r="F46" s="14">
        <f t="shared" si="0"/>
        <v>29.95</v>
      </c>
    </row>
    <row r="47" spans="1:6" ht="11.25" x14ac:dyDescent="0.15">
      <c r="A47" s="6" t="s">
        <v>110</v>
      </c>
      <c r="B47" s="21">
        <v>15.95</v>
      </c>
      <c r="C47">
        <v>13.68</v>
      </c>
      <c r="D47">
        <v>0.8744517543859649</v>
      </c>
      <c r="E47">
        <v>4</v>
      </c>
      <c r="F47" s="14">
        <f t="shared" si="0"/>
        <v>29.63</v>
      </c>
    </row>
    <row r="48" spans="1:6" ht="11.25" x14ac:dyDescent="0.15">
      <c r="A48" s="6" t="s">
        <v>110</v>
      </c>
      <c r="B48" s="21">
        <v>17.549999999999997</v>
      </c>
      <c r="C48">
        <v>10.74</v>
      </c>
      <c r="D48">
        <v>1.2255586592178769</v>
      </c>
      <c r="E48">
        <v>5</v>
      </c>
      <c r="F48" s="14">
        <f t="shared" si="0"/>
        <v>28.29</v>
      </c>
    </row>
    <row r="49" spans="1:6" ht="11.25" x14ac:dyDescent="0.15">
      <c r="A49" s="6" t="s">
        <v>110</v>
      </c>
      <c r="B49" s="21">
        <v>16.14</v>
      </c>
      <c r="C49">
        <v>2.96</v>
      </c>
      <c r="D49">
        <v>4.0895270270270272</v>
      </c>
      <c r="E49">
        <v>6</v>
      </c>
      <c r="F49" s="14">
        <f t="shared" si="0"/>
        <v>19.100000000000001</v>
      </c>
    </row>
    <row r="50" spans="1:6" ht="11.25" x14ac:dyDescent="0.15">
      <c r="A50" s="6" t="s">
        <v>110</v>
      </c>
      <c r="B50" s="21">
        <v>19.259999999999998</v>
      </c>
      <c r="C50">
        <v>12.22</v>
      </c>
      <c r="D50">
        <v>1.182078559738134</v>
      </c>
      <c r="E50">
        <v>7</v>
      </c>
      <c r="F50" s="14">
        <f t="shared" si="0"/>
        <v>31.479999999999997</v>
      </c>
    </row>
    <row r="51" spans="1:6" ht="11.25" x14ac:dyDescent="0.15">
      <c r="A51" s="6" t="s">
        <v>110</v>
      </c>
      <c r="B51" s="21">
        <v>19.5</v>
      </c>
      <c r="C51">
        <v>12.07</v>
      </c>
      <c r="D51">
        <v>1.2116818558409279</v>
      </c>
      <c r="E51">
        <v>9</v>
      </c>
      <c r="F51" s="14">
        <f t="shared" si="0"/>
        <v>31.57</v>
      </c>
    </row>
    <row r="52" spans="1:6" ht="11.25" x14ac:dyDescent="0.15">
      <c r="A52" s="6" t="s">
        <v>110</v>
      </c>
      <c r="B52" s="21">
        <v>16.189999999999998</v>
      </c>
      <c r="C52">
        <v>17.04</v>
      </c>
      <c r="D52">
        <v>0.71258802816901401</v>
      </c>
      <c r="E52">
        <v>10</v>
      </c>
      <c r="F52" s="14">
        <f t="shared" si="0"/>
        <v>33.229999999999997</v>
      </c>
    </row>
    <row r="53" spans="1:6" ht="11.25" x14ac:dyDescent="0.15">
      <c r="A53" s="6" t="s">
        <v>110</v>
      </c>
      <c r="B53" s="21">
        <v>7.91</v>
      </c>
      <c r="C53">
        <v>16.079999999999998</v>
      </c>
      <c r="D53">
        <v>0.36893656716417916</v>
      </c>
      <c r="E53">
        <v>11</v>
      </c>
      <c r="F53" s="14">
        <f t="shared" si="0"/>
        <v>23.99</v>
      </c>
    </row>
    <row r="54" spans="1:6" ht="11.25" x14ac:dyDescent="0.15">
      <c r="A54" s="6" t="s">
        <v>110</v>
      </c>
      <c r="B54" s="21">
        <v>18.59</v>
      </c>
      <c r="C54">
        <v>10.15</v>
      </c>
      <c r="D54">
        <v>1.3736453201970444</v>
      </c>
      <c r="E54">
        <v>12</v>
      </c>
      <c r="F54" s="14">
        <f t="shared" si="0"/>
        <v>28.740000000000002</v>
      </c>
    </row>
    <row r="55" spans="1:6" ht="11.25" x14ac:dyDescent="0.15">
      <c r="A55" s="6" t="s">
        <v>110</v>
      </c>
      <c r="B55" s="21">
        <v>17.93</v>
      </c>
      <c r="C55">
        <v>13.06</v>
      </c>
      <c r="D55">
        <v>1.0296707503828484</v>
      </c>
      <c r="E55">
        <v>13</v>
      </c>
      <c r="F55" s="14">
        <f t="shared" si="0"/>
        <v>30.990000000000002</v>
      </c>
    </row>
    <row r="56" spans="1:6" ht="11.25" x14ac:dyDescent="0.15">
      <c r="A56" s="6" t="s">
        <v>110</v>
      </c>
      <c r="B56" s="21">
        <v>20.72</v>
      </c>
      <c r="C56">
        <v>13.22</v>
      </c>
      <c r="D56">
        <v>1.1754916792738273</v>
      </c>
      <c r="E56">
        <v>14</v>
      </c>
      <c r="F56" s="14">
        <f t="shared" si="0"/>
        <v>33.94</v>
      </c>
    </row>
    <row r="57" spans="1:6" ht="11.25" x14ac:dyDescent="0.15">
      <c r="A57" s="6" t="s">
        <v>110</v>
      </c>
      <c r="B57" s="21">
        <v>22.41</v>
      </c>
      <c r="C57">
        <v>16.86</v>
      </c>
      <c r="D57">
        <v>0.99688612099644125</v>
      </c>
      <c r="E57">
        <v>15</v>
      </c>
      <c r="F57" s="14">
        <f t="shared" si="0"/>
        <v>39.269999999999996</v>
      </c>
    </row>
    <row r="58" spans="1:6" ht="11.25" x14ac:dyDescent="0.15">
      <c r="A58" s="6" t="s">
        <v>110</v>
      </c>
      <c r="B58" s="21">
        <v>22.200000000000003</v>
      </c>
      <c r="C58">
        <v>24.62</v>
      </c>
      <c r="D58">
        <v>0.67627944760357439</v>
      </c>
      <c r="E58">
        <v>16</v>
      </c>
      <c r="F58" s="14">
        <f t="shared" si="0"/>
        <v>46.820000000000007</v>
      </c>
    </row>
    <row r="59" spans="1:6" ht="11.25" x14ac:dyDescent="0.15">
      <c r="A59" s="6" t="s">
        <v>110</v>
      </c>
      <c r="B59" s="21">
        <v>21.560000000000002</v>
      </c>
      <c r="C59">
        <v>12.68</v>
      </c>
      <c r="D59">
        <v>1.275236593059937</v>
      </c>
      <c r="E59">
        <v>17</v>
      </c>
      <c r="F59" s="14">
        <f t="shared" si="0"/>
        <v>34.24</v>
      </c>
    </row>
    <row r="60" spans="1:6" ht="11.25" x14ac:dyDescent="0.15">
      <c r="A60" s="9" t="s">
        <v>110</v>
      </c>
      <c r="B60" s="21">
        <v>20</v>
      </c>
      <c r="C60">
        <v>15</v>
      </c>
      <c r="D60">
        <v>1</v>
      </c>
      <c r="E60">
        <v>18</v>
      </c>
      <c r="F60" s="14">
        <f t="shared" si="0"/>
        <v>35</v>
      </c>
    </row>
    <row r="61" spans="1:6" ht="11.25" x14ac:dyDescent="0.15">
      <c r="A61" s="6" t="s">
        <v>110</v>
      </c>
      <c r="B61" s="21">
        <v>21.14</v>
      </c>
      <c r="C61">
        <v>13.35</v>
      </c>
      <c r="D61">
        <v>1.1876404494382022</v>
      </c>
      <c r="E61">
        <v>19</v>
      </c>
      <c r="F61" s="14">
        <f t="shared" si="0"/>
        <v>34.49</v>
      </c>
    </row>
    <row r="62" spans="1:6" ht="11.25" x14ac:dyDescent="0.15">
      <c r="A62" s="6" t="s">
        <v>110</v>
      </c>
      <c r="B62" s="21">
        <v>20.020000000000003</v>
      </c>
      <c r="C62">
        <v>14.32</v>
      </c>
      <c r="D62">
        <v>1.0485335195530727</v>
      </c>
      <c r="E62">
        <v>20</v>
      </c>
      <c r="F62" s="14">
        <f t="shared" si="0"/>
        <v>34.340000000000003</v>
      </c>
    </row>
    <row r="63" spans="1:6" ht="11.25" x14ac:dyDescent="0.15">
      <c r="A63" s="6" t="s">
        <v>110</v>
      </c>
      <c r="B63" s="21">
        <v>23.09</v>
      </c>
      <c r="C63">
        <v>14.11</v>
      </c>
      <c r="D63">
        <v>1.2273210489014883</v>
      </c>
      <c r="E63">
        <v>21</v>
      </c>
      <c r="F63" s="14">
        <f t="shared" si="0"/>
        <v>37.200000000000003</v>
      </c>
    </row>
    <row r="64" spans="1:6" ht="11.25" x14ac:dyDescent="0.15">
      <c r="A64" s="6" t="s">
        <v>110</v>
      </c>
      <c r="B64" s="21">
        <v>22.810000000000002</v>
      </c>
      <c r="C64">
        <v>14.19</v>
      </c>
      <c r="D64">
        <v>1.205602536997886</v>
      </c>
      <c r="E64">
        <v>23</v>
      </c>
      <c r="F64" s="14">
        <f t="shared" si="0"/>
        <v>37</v>
      </c>
    </row>
    <row r="65" spans="1:6" ht="11.25" x14ac:dyDescent="0.15">
      <c r="A65" s="6" t="s">
        <v>110</v>
      </c>
      <c r="B65" s="21">
        <v>20.07</v>
      </c>
      <c r="C65">
        <v>14.71</v>
      </c>
      <c r="D65">
        <v>1.023283480625425</v>
      </c>
      <c r="E65">
        <v>24</v>
      </c>
      <c r="F65" s="14">
        <f t="shared" si="0"/>
        <v>34.78</v>
      </c>
    </row>
    <row r="66" spans="1:6" ht="11.25" x14ac:dyDescent="0.15">
      <c r="A66" s="6" t="s">
        <v>110</v>
      </c>
      <c r="B66" s="21">
        <v>20.22</v>
      </c>
      <c r="C66">
        <v>16.82</v>
      </c>
      <c r="D66">
        <v>0.90160523186682517</v>
      </c>
      <c r="E66">
        <v>25</v>
      </c>
      <c r="F66" s="14">
        <f t="shared" ref="F66:F129" si="1">+B66+C66</f>
        <v>37.04</v>
      </c>
    </row>
    <row r="67" spans="1:6" ht="11.25" x14ac:dyDescent="0.15">
      <c r="A67" s="6" t="s">
        <v>110</v>
      </c>
      <c r="B67" s="21">
        <v>22.479999999999997</v>
      </c>
      <c r="C67">
        <v>27.07</v>
      </c>
      <c r="D67">
        <v>0.62282970077576649</v>
      </c>
      <c r="E67">
        <v>26</v>
      </c>
      <c r="F67" s="14">
        <f t="shared" si="1"/>
        <v>49.55</v>
      </c>
    </row>
    <row r="68" spans="1:6" ht="11.25" x14ac:dyDescent="0.15">
      <c r="A68" s="6" t="s">
        <v>110</v>
      </c>
      <c r="B68" s="21">
        <v>9.59</v>
      </c>
      <c r="C68">
        <v>25.97</v>
      </c>
      <c r="D68">
        <v>0.27695417789757415</v>
      </c>
      <c r="E68">
        <v>27</v>
      </c>
      <c r="F68" s="14">
        <f t="shared" si="1"/>
        <v>35.56</v>
      </c>
    </row>
    <row r="69" spans="1:6" ht="11.25" x14ac:dyDescent="0.15">
      <c r="A69" s="6" t="s">
        <v>110</v>
      </c>
      <c r="B69" s="21">
        <v>20.43</v>
      </c>
      <c r="C69">
        <v>16.169999999999998</v>
      </c>
      <c r="D69">
        <v>0.94758812615955479</v>
      </c>
      <c r="E69">
        <v>28</v>
      </c>
      <c r="F69" s="14">
        <f t="shared" si="1"/>
        <v>36.599999999999994</v>
      </c>
    </row>
    <row r="70" spans="1:6" ht="11.25" x14ac:dyDescent="0.15">
      <c r="A70" s="9" t="s">
        <v>110</v>
      </c>
      <c r="B70" s="21">
        <v>20.420000000000002</v>
      </c>
      <c r="C70">
        <v>14.620000000000001</v>
      </c>
      <c r="D70">
        <v>1.0475376196990425</v>
      </c>
      <c r="E70">
        <v>29</v>
      </c>
      <c r="F70" s="14">
        <f t="shared" si="1"/>
        <v>35.040000000000006</v>
      </c>
    </row>
    <row r="71" spans="1:6" ht="11.25" x14ac:dyDescent="0.15">
      <c r="A71" s="6" t="s">
        <v>110</v>
      </c>
      <c r="B71" s="21">
        <v>20.03</v>
      </c>
      <c r="C71">
        <v>15.79</v>
      </c>
      <c r="D71">
        <v>0.95139328689043712</v>
      </c>
      <c r="E71">
        <v>30</v>
      </c>
      <c r="F71" s="14">
        <f t="shared" si="1"/>
        <v>35.82</v>
      </c>
    </row>
    <row r="72" spans="1:6" ht="11.25" x14ac:dyDescent="0.15">
      <c r="A72" s="6" t="s">
        <v>110</v>
      </c>
      <c r="B72" s="21">
        <v>20.11</v>
      </c>
      <c r="C72">
        <v>15.28</v>
      </c>
      <c r="D72">
        <v>0.98707460732984298</v>
      </c>
      <c r="E72">
        <v>31</v>
      </c>
      <c r="F72" s="14">
        <f t="shared" si="1"/>
        <v>35.39</v>
      </c>
    </row>
    <row r="73" spans="1:6" ht="11.25" x14ac:dyDescent="0.15">
      <c r="A73" s="6" t="s">
        <v>110</v>
      </c>
      <c r="B73" s="21">
        <v>20.32</v>
      </c>
      <c r="C73">
        <v>15.65</v>
      </c>
      <c r="D73">
        <v>0.9738019169329073</v>
      </c>
      <c r="E73">
        <v>32</v>
      </c>
      <c r="F73" s="14">
        <f t="shared" si="1"/>
        <v>35.97</v>
      </c>
    </row>
    <row r="74" spans="1:6" ht="11.25" x14ac:dyDescent="0.15">
      <c r="A74" s="6" t="s">
        <v>110</v>
      </c>
      <c r="B74" s="21">
        <v>20.29</v>
      </c>
      <c r="C74">
        <v>14.870000000000001</v>
      </c>
      <c r="D74">
        <v>1.0233691997310019</v>
      </c>
      <c r="E74">
        <v>33</v>
      </c>
      <c r="F74" s="14">
        <f t="shared" si="1"/>
        <v>35.159999999999997</v>
      </c>
    </row>
    <row r="75" spans="1:6" ht="11.25" x14ac:dyDescent="0.15">
      <c r="A75" s="6" t="s">
        <v>110</v>
      </c>
      <c r="B75" s="21">
        <v>19.3</v>
      </c>
      <c r="C75">
        <v>15.469999999999999</v>
      </c>
      <c r="D75">
        <v>0.93568196509372992</v>
      </c>
      <c r="E75">
        <v>34</v>
      </c>
      <c r="F75" s="14">
        <f t="shared" si="1"/>
        <v>34.769999999999996</v>
      </c>
    </row>
    <row r="76" spans="1:6" ht="11.25" x14ac:dyDescent="0.15">
      <c r="A76" s="6" t="s">
        <v>110</v>
      </c>
      <c r="B76" s="21">
        <v>19.670000000000002</v>
      </c>
      <c r="C76">
        <v>14.05</v>
      </c>
      <c r="D76">
        <v>1.05</v>
      </c>
      <c r="E76">
        <v>35</v>
      </c>
      <c r="F76" s="14">
        <f t="shared" si="1"/>
        <v>33.72</v>
      </c>
    </row>
    <row r="77" spans="1:6" ht="11.25" x14ac:dyDescent="0.15">
      <c r="A77" s="6" t="s">
        <v>110</v>
      </c>
      <c r="B77" s="21">
        <v>19.759999999999998</v>
      </c>
      <c r="C77">
        <v>13.010000000000002</v>
      </c>
      <c r="D77">
        <v>1.1391237509607992</v>
      </c>
      <c r="E77">
        <v>37</v>
      </c>
      <c r="F77" s="14">
        <f t="shared" si="1"/>
        <v>32.769999999999996</v>
      </c>
    </row>
    <row r="78" spans="1:6" ht="11.25" x14ac:dyDescent="0.15">
      <c r="A78" s="6" t="s">
        <v>110</v>
      </c>
      <c r="B78" s="21">
        <v>18.759999999999998</v>
      </c>
      <c r="C78">
        <v>13.370000000000001</v>
      </c>
      <c r="D78">
        <v>1.0523560209424081</v>
      </c>
      <c r="E78">
        <v>38</v>
      </c>
      <c r="F78" s="14">
        <f t="shared" si="1"/>
        <v>32.129999999999995</v>
      </c>
    </row>
    <row r="79" spans="1:6" ht="11.25" x14ac:dyDescent="0.15">
      <c r="A79" s="6" t="s">
        <v>110</v>
      </c>
      <c r="B79" s="21">
        <v>19.399999999999999</v>
      </c>
      <c r="C79">
        <v>14.030000000000001</v>
      </c>
      <c r="D79">
        <v>1.0370634354953669</v>
      </c>
      <c r="E79">
        <v>39</v>
      </c>
      <c r="F79" s="14">
        <f t="shared" si="1"/>
        <v>33.43</v>
      </c>
    </row>
    <row r="80" spans="1:6" ht="11.25" x14ac:dyDescent="0.15">
      <c r="A80" s="6" t="s">
        <v>110</v>
      </c>
      <c r="B80" s="21">
        <v>19.880000000000003</v>
      </c>
      <c r="C80">
        <v>14</v>
      </c>
      <c r="D80">
        <v>1.0650000000000002</v>
      </c>
      <c r="E80">
        <v>40</v>
      </c>
      <c r="F80" s="14">
        <f t="shared" si="1"/>
        <v>33.880000000000003</v>
      </c>
    </row>
    <row r="81" spans="1:6" ht="11.25" x14ac:dyDescent="0.15">
      <c r="A81" s="6" t="s">
        <v>110</v>
      </c>
      <c r="B81" s="21">
        <v>19.16</v>
      </c>
      <c r="C81">
        <v>13.39</v>
      </c>
      <c r="D81">
        <v>1.0731889469753546</v>
      </c>
      <c r="E81">
        <v>42</v>
      </c>
      <c r="F81" s="14">
        <f t="shared" si="1"/>
        <v>32.549999999999997</v>
      </c>
    </row>
    <row r="82" spans="1:6" ht="11.25" x14ac:dyDescent="0.15">
      <c r="A82" s="6" t="s">
        <v>110</v>
      </c>
      <c r="B82" s="21">
        <v>29.82</v>
      </c>
      <c r="C82">
        <v>11.85</v>
      </c>
      <c r="D82">
        <v>1.8873417721518988</v>
      </c>
      <c r="E82">
        <v>43</v>
      </c>
      <c r="F82" s="14">
        <f t="shared" si="1"/>
        <v>41.67</v>
      </c>
    </row>
    <row r="83" spans="1:6" ht="11.25" x14ac:dyDescent="0.15">
      <c r="A83" s="6" t="s">
        <v>110</v>
      </c>
      <c r="B83" s="21">
        <v>18.53</v>
      </c>
      <c r="C83">
        <v>15.93</v>
      </c>
      <c r="D83">
        <v>0.87241054613935987</v>
      </c>
      <c r="E83">
        <v>44</v>
      </c>
      <c r="F83" s="14">
        <f t="shared" si="1"/>
        <v>34.46</v>
      </c>
    </row>
    <row r="84" spans="1:6" ht="11.25" x14ac:dyDescent="0.15">
      <c r="A84" s="6" t="s">
        <v>110</v>
      </c>
      <c r="B84" s="21">
        <v>24.68</v>
      </c>
      <c r="C84">
        <v>13.85</v>
      </c>
      <c r="D84">
        <v>1.336462093862816</v>
      </c>
      <c r="E84">
        <v>45</v>
      </c>
      <c r="F84" s="14">
        <f t="shared" si="1"/>
        <v>38.53</v>
      </c>
    </row>
    <row r="85" spans="1:6" ht="11.25" x14ac:dyDescent="0.15">
      <c r="A85" s="6" t="s">
        <v>110</v>
      </c>
      <c r="B85" s="21">
        <v>19.25</v>
      </c>
      <c r="C85">
        <v>13.1</v>
      </c>
      <c r="D85">
        <v>1.1020992366412214</v>
      </c>
      <c r="E85">
        <v>46</v>
      </c>
      <c r="F85" s="14">
        <f t="shared" si="1"/>
        <v>32.35</v>
      </c>
    </row>
    <row r="86" spans="1:6" ht="11.25" x14ac:dyDescent="0.15">
      <c r="A86" s="6" t="s">
        <v>110</v>
      </c>
      <c r="B86" s="21">
        <v>19.02</v>
      </c>
      <c r="C86">
        <v>14.77</v>
      </c>
      <c r="D86">
        <v>0.9658090724441436</v>
      </c>
      <c r="E86">
        <v>49</v>
      </c>
      <c r="F86" s="14">
        <f t="shared" si="1"/>
        <v>33.79</v>
      </c>
    </row>
    <row r="87" spans="1:6" ht="11.25" x14ac:dyDescent="0.15">
      <c r="A87" s="6" t="s">
        <v>110</v>
      </c>
      <c r="B87" s="21">
        <v>15.89</v>
      </c>
      <c r="C87">
        <v>8.98</v>
      </c>
      <c r="D87">
        <v>1.3271158129175946</v>
      </c>
      <c r="E87">
        <v>50</v>
      </c>
      <c r="F87" s="14">
        <f t="shared" si="1"/>
        <v>24.87</v>
      </c>
    </row>
    <row r="88" spans="1:6" ht="11.25" x14ac:dyDescent="0.15">
      <c r="A88" s="6" t="s">
        <v>110</v>
      </c>
      <c r="B88" s="21">
        <v>17.89</v>
      </c>
      <c r="C88">
        <v>13.14</v>
      </c>
      <c r="D88">
        <v>1.0211187214611872</v>
      </c>
      <c r="E88">
        <v>51</v>
      </c>
      <c r="F88" s="14">
        <f t="shared" si="1"/>
        <v>31.03</v>
      </c>
    </row>
    <row r="89" spans="1:6" ht="11.25" x14ac:dyDescent="0.15">
      <c r="A89" s="6" t="s">
        <v>221</v>
      </c>
      <c r="B89" s="21">
        <v>47.83</v>
      </c>
      <c r="C89">
        <v>31.86</v>
      </c>
      <c r="D89">
        <v>1.1259416195856875</v>
      </c>
      <c r="E89">
        <v>1</v>
      </c>
      <c r="F89" s="14">
        <f t="shared" si="1"/>
        <v>79.69</v>
      </c>
    </row>
    <row r="90" spans="1:6" ht="11.25" x14ac:dyDescent="0.15">
      <c r="A90" s="6" t="s">
        <v>221</v>
      </c>
      <c r="B90" s="21">
        <v>42.970000000000006</v>
      </c>
      <c r="C90">
        <v>42.97</v>
      </c>
      <c r="D90">
        <v>0.75000000000000011</v>
      </c>
      <c r="E90">
        <v>2</v>
      </c>
      <c r="F90" s="14">
        <f t="shared" si="1"/>
        <v>85.94</v>
      </c>
    </row>
    <row r="91" spans="1:6" ht="11.25" x14ac:dyDescent="0.15">
      <c r="A91" s="6" t="s">
        <v>221</v>
      </c>
      <c r="B91" s="21">
        <v>45.17</v>
      </c>
      <c r="C91">
        <v>35.39</v>
      </c>
      <c r="D91">
        <v>0.95726193840067819</v>
      </c>
      <c r="E91">
        <v>4</v>
      </c>
      <c r="F91" s="14">
        <f t="shared" si="1"/>
        <v>80.56</v>
      </c>
    </row>
    <row r="92" spans="1:6" ht="11.25" x14ac:dyDescent="0.15">
      <c r="A92" s="6" t="s">
        <v>221</v>
      </c>
      <c r="B92" s="21">
        <v>46.800000000000004</v>
      </c>
      <c r="C92">
        <v>23.49</v>
      </c>
      <c r="D92">
        <v>1.4942528735632188</v>
      </c>
      <c r="E92">
        <v>5</v>
      </c>
      <c r="F92" s="14">
        <f t="shared" si="1"/>
        <v>70.290000000000006</v>
      </c>
    </row>
    <row r="93" spans="1:6" ht="11.25" x14ac:dyDescent="0.15">
      <c r="A93" s="6" t="s">
        <v>221</v>
      </c>
      <c r="B93" s="21">
        <v>44.16</v>
      </c>
      <c r="C93">
        <v>5.48</v>
      </c>
      <c r="D93">
        <v>6.0437956204379546</v>
      </c>
      <c r="E93">
        <v>6</v>
      </c>
      <c r="F93" s="14">
        <f t="shared" si="1"/>
        <v>49.64</v>
      </c>
    </row>
    <row r="94" spans="1:6" ht="11.25" x14ac:dyDescent="0.15">
      <c r="A94" s="6" t="s">
        <v>221</v>
      </c>
      <c r="B94" s="21">
        <v>48.279999999999994</v>
      </c>
      <c r="C94">
        <v>26.97</v>
      </c>
      <c r="D94">
        <v>1.3426028921023356</v>
      </c>
      <c r="E94">
        <v>7</v>
      </c>
      <c r="F94" s="14">
        <f t="shared" si="1"/>
        <v>75.25</v>
      </c>
    </row>
    <row r="95" spans="1:6" ht="11.25" x14ac:dyDescent="0.15">
      <c r="A95" s="6" t="s">
        <v>221</v>
      </c>
      <c r="B95" s="21">
        <v>48.05</v>
      </c>
      <c r="C95">
        <v>26.160000000000004</v>
      </c>
      <c r="D95">
        <v>1.3775802752293576</v>
      </c>
      <c r="E95">
        <v>9</v>
      </c>
      <c r="F95" s="14">
        <f t="shared" si="1"/>
        <v>74.210000000000008</v>
      </c>
    </row>
    <row r="96" spans="1:6" ht="11.25" x14ac:dyDescent="0.15">
      <c r="A96" s="6" t="s">
        <v>221</v>
      </c>
      <c r="B96" s="21">
        <v>39.03</v>
      </c>
      <c r="C96">
        <v>25.96</v>
      </c>
      <c r="D96">
        <v>1.1276001540832048</v>
      </c>
      <c r="E96">
        <v>10</v>
      </c>
      <c r="F96" s="14">
        <f t="shared" si="1"/>
        <v>64.990000000000009</v>
      </c>
    </row>
    <row r="97" spans="1:6" ht="11.25" x14ac:dyDescent="0.15">
      <c r="A97" s="9" t="s">
        <v>221</v>
      </c>
      <c r="B97" s="21">
        <v>15.91</v>
      </c>
      <c r="C97">
        <v>41.32</v>
      </c>
      <c r="D97">
        <v>0.28878267182962247</v>
      </c>
      <c r="E97">
        <v>11</v>
      </c>
      <c r="F97" s="14">
        <f t="shared" si="1"/>
        <v>57.230000000000004</v>
      </c>
    </row>
    <row r="98" spans="1:6" ht="11.25" x14ac:dyDescent="0.15">
      <c r="A98" s="6" t="s">
        <v>221</v>
      </c>
      <c r="B98" s="21">
        <v>42.930000000000007</v>
      </c>
      <c r="C98">
        <v>25.830000000000002</v>
      </c>
      <c r="D98">
        <v>1.2465156794425087</v>
      </c>
      <c r="E98">
        <v>12</v>
      </c>
      <c r="F98" s="14">
        <f t="shared" si="1"/>
        <v>68.760000000000005</v>
      </c>
    </row>
    <row r="99" spans="1:6" ht="11.25" x14ac:dyDescent="0.15">
      <c r="A99" s="6" t="s">
        <v>221</v>
      </c>
      <c r="B99" s="21">
        <v>43.03</v>
      </c>
      <c r="C99">
        <v>31.42</v>
      </c>
      <c r="D99">
        <v>1.0271323997453849</v>
      </c>
      <c r="E99">
        <v>13</v>
      </c>
      <c r="F99" s="14">
        <f t="shared" si="1"/>
        <v>74.45</v>
      </c>
    </row>
    <row r="100" spans="1:6" ht="11.25" x14ac:dyDescent="0.15">
      <c r="A100" s="6" t="s">
        <v>221</v>
      </c>
      <c r="B100" s="21">
        <v>50.540000000000006</v>
      </c>
      <c r="C100">
        <v>28.91</v>
      </c>
      <c r="D100">
        <v>1.3111380145278453</v>
      </c>
      <c r="E100">
        <v>14</v>
      </c>
      <c r="F100" s="14">
        <f t="shared" si="1"/>
        <v>79.45</v>
      </c>
    </row>
    <row r="101" spans="1:6" ht="11.25" x14ac:dyDescent="0.15">
      <c r="A101" s="6" t="s">
        <v>221</v>
      </c>
      <c r="B101" s="21">
        <v>59.18</v>
      </c>
      <c r="C101">
        <v>34.120000000000005</v>
      </c>
      <c r="D101">
        <v>1.3008499413833527</v>
      </c>
      <c r="E101">
        <v>15</v>
      </c>
      <c r="F101" s="14">
        <f t="shared" si="1"/>
        <v>93.300000000000011</v>
      </c>
    </row>
    <row r="102" spans="1:6" ht="11.25" x14ac:dyDescent="0.15">
      <c r="A102" s="6" t="s">
        <v>221</v>
      </c>
      <c r="B102" s="21">
        <v>52.56</v>
      </c>
      <c r="C102">
        <v>31.39</v>
      </c>
      <c r="D102">
        <v>1.2558139534883721</v>
      </c>
      <c r="E102">
        <v>16</v>
      </c>
      <c r="F102" s="14">
        <f t="shared" si="1"/>
        <v>83.95</v>
      </c>
    </row>
    <row r="103" spans="1:6" ht="11.25" x14ac:dyDescent="0.15">
      <c r="A103" s="6" t="s">
        <v>221</v>
      </c>
      <c r="B103" s="21">
        <v>58.940000000000005</v>
      </c>
      <c r="C103">
        <v>37</v>
      </c>
      <c r="D103">
        <v>1.1947297297297297</v>
      </c>
      <c r="E103">
        <v>17</v>
      </c>
      <c r="F103" s="14">
        <f t="shared" si="1"/>
        <v>95.94</v>
      </c>
    </row>
    <row r="104" spans="1:6" ht="11.25" x14ac:dyDescent="0.15">
      <c r="A104" s="6" t="s">
        <v>221</v>
      </c>
      <c r="B104" s="21">
        <v>55.55</v>
      </c>
      <c r="C104">
        <v>38.590000000000003</v>
      </c>
      <c r="D104">
        <v>1.0796190722985228</v>
      </c>
      <c r="E104">
        <v>18</v>
      </c>
      <c r="F104" s="14">
        <f t="shared" si="1"/>
        <v>94.14</v>
      </c>
    </row>
    <row r="105" spans="1:6" ht="11.25" x14ac:dyDescent="0.15">
      <c r="A105" s="6" t="s">
        <v>221</v>
      </c>
      <c r="B105" s="21">
        <v>51.69</v>
      </c>
      <c r="C105">
        <v>37.44</v>
      </c>
      <c r="D105">
        <v>1.0354567307692308</v>
      </c>
      <c r="E105">
        <v>19</v>
      </c>
      <c r="F105" s="14">
        <f t="shared" si="1"/>
        <v>89.13</v>
      </c>
    </row>
    <row r="106" spans="1:6" ht="11.25" x14ac:dyDescent="0.15">
      <c r="A106" s="6" t="s">
        <v>221</v>
      </c>
      <c r="B106" s="21">
        <v>46.999999999999993</v>
      </c>
      <c r="C106">
        <v>36.76</v>
      </c>
      <c r="D106">
        <v>0.95892274211099016</v>
      </c>
      <c r="E106">
        <v>20</v>
      </c>
      <c r="F106" s="14">
        <f t="shared" si="1"/>
        <v>83.759999999999991</v>
      </c>
    </row>
    <row r="107" spans="1:6" ht="11.25" x14ac:dyDescent="0.15">
      <c r="A107" s="6" t="s">
        <v>221</v>
      </c>
      <c r="B107" s="21">
        <v>52.85</v>
      </c>
      <c r="C107">
        <v>39.760000000000005</v>
      </c>
      <c r="D107">
        <v>0.99691901408450689</v>
      </c>
      <c r="E107">
        <v>21</v>
      </c>
      <c r="F107" s="14">
        <f t="shared" si="1"/>
        <v>92.610000000000014</v>
      </c>
    </row>
    <row r="108" spans="1:6" ht="11.25" x14ac:dyDescent="0.15">
      <c r="A108" s="6" t="s">
        <v>221</v>
      </c>
      <c r="B108" s="21">
        <v>51.85</v>
      </c>
      <c r="C108">
        <v>44.16</v>
      </c>
      <c r="D108">
        <v>0.88060461956521752</v>
      </c>
      <c r="E108">
        <v>23</v>
      </c>
      <c r="F108" s="14">
        <f t="shared" si="1"/>
        <v>96.009999999999991</v>
      </c>
    </row>
    <row r="109" spans="1:6" ht="11.25" x14ac:dyDescent="0.15">
      <c r="A109" s="6" t="s">
        <v>221</v>
      </c>
      <c r="B109" s="21">
        <v>50.360000000000007</v>
      </c>
      <c r="C109">
        <v>38.61</v>
      </c>
      <c r="D109">
        <v>0.97824397824397846</v>
      </c>
      <c r="E109">
        <v>24</v>
      </c>
      <c r="F109" s="14">
        <f t="shared" si="1"/>
        <v>88.97</v>
      </c>
    </row>
    <row r="110" spans="1:6" ht="11.25" x14ac:dyDescent="0.15">
      <c r="A110" s="6" t="s">
        <v>221</v>
      </c>
      <c r="B110" s="21">
        <v>48.550000000000004</v>
      </c>
      <c r="C110">
        <v>48.66</v>
      </c>
      <c r="D110">
        <v>0.74830456226880404</v>
      </c>
      <c r="E110">
        <v>25</v>
      </c>
      <c r="F110" s="14">
        <f t="shared" si="1"/>
        <v>97.210000000000008</v>
      </c>
    </row>
    <row r="111" spans="1:6" ht="11.25" x14ac:dyDescent="0.15">
      <c r="A111" s="6" t="s">
        <v>221</v>
      </c>
      <c r="B111" s="21">
        <v>51.449999999999996</v>
      </c>
      <c r="C111">
        <v>40.53</v>
      </c>
      <c r="D111">
        <v>0.95207253886010357</v>
      </c>
      <c r="E111">
        <v>26</v>
      </c>
      <c r="F111" s="14">
        <f t="shared" si="1"/>
        <v>91.97999999999999</v>
      </c>
    </row>
    <row r="112" spans="1:6" ht="11.25" x14ac:dyDescent="0.15">
      <c r="A112" s="6" t="s">
        <v>221</v>
      </c>
      <c r="B112" s="21">
        <v>56.94</v>
      </c>
      <c r="C112">
        <v>33.57</v>
      </c>
      <c r="D112">
        <v>1.272117962466488</v>
      </c>
      <c r="E112">
        <v>28</v>
      </c>
      <c r="F112" s="14">
        <f t="shared" si="1"/>
        <v>90.509999999999991</v>
      </c>
    </row>
    <row r="113" spans="1:6" ht="11.25" x14ac:dyDescent="0.15">
      <c r="A113" s="6" t="s">
        <v>221</v>
      </c>
      <c r="B113" s="21">
        <v>52.39</v>
      </c>
      <c r="C113">
        <v>37.130000000000003</v>
      </c>
      <c r="D113">
        <v>1.0582413143011042</v>
      </c>
      <c r="E113">
        <v>29</v>
      </c>
      <c r="F113" s="14">
        <f t="shared" si="1"/>
        <v>89.52000000000001</v>
      </c>
    </row>
    <row r="114" spans="1:6" ht="11.25" x14ac:dyDescent="0.15">
      <c r="A114" s="6" t="s">
        <v>221</v>
      </c>
      <c r="B114" s="21">
        <v>48.470000000000006</v>
      </c>
      <c r="C114">
        <v>37.5</v>
      </c>
      <c r="D114">
        <v>0.96940000000000015</v>
      </c>
      <c r="E114">
        <v>30</v>
      </c>
      <c r="F114" s="14">
        <f t="shared" si="1"/>
        <v>85.97</v>
      </c>
    </row>
    <row r="115" spans="1:6" ht="11.25" x14ac:dyDescent="0.15">
      <c r="A115" s="6" t="s">
        <v>221</v>
      </c>
      <c r="B115" s="21">
        <v>49.44</v>
      </c>
      <c r="C115">
        <v>34.67</v>
      </c>
      <c r="D115">
        <v>1.0695125468704931</v>
      </c>
      <c r="E115">
        <v>31</v>
      </c>
      <c r="F115" s="14">
        <f t="shared" si="1"/>
        <v>84.11</v>
      </c>
    </row>
    <row r="116" spans="1:6" ht="11.25" x14ac:dyDescent="0.15">
      <c r="A116" s="6" t="s">
        <v>221</v>
      </c>
      <c r="B116" s="21">
        <v>46.54</v>
      </c>
      <c r="C116">
        <v>34.950000000000003</v>
      </c>
      <c r="D116">
        <v>0.99871244635193124</v>
      </c>
      <c r="E116">
        <v>32</v>
      </c>
      <c r="F116" s="14">
        <f t="shared" si="1"/>
        <v>81.490000000000009</v>
      </c>
    </row>
    <row r="117" spans="1:6" ht="11.25" x14ac:dyDescent="0.15">
      <c r="A117" s="6" t="s">
        <v>221</v>
      </c>
      <c r="B117" s="21">
        <v>52.370000000000005</v>
      </c>
      <c r="C117">
        <v>37.480000000000004</v>
      </c>
      <c r="D117">
        <v>1.0479589114194237</v>
      </c>
      <c r="E117">
        <v>33</v>
      </c>
      <c r="F117" s="14">
        <f t="shared" si="1"/>
        <v>89.850000000000009</v>
      </c>
    </row>
    <row r="118" spans="1:6" ht="11.25" x14ac:dyDescent="0.15">
      <c r="A118" s="6" t="s">
        <v>221</v>
      </c>
      <c r="B118" s="21">
        <v>48.22</v>
      </c>
      <c r="C118">
        <v>33.22</v>
      </c>
      <c r="D118">
        <v>1.0886514148103552</v>
      </c>
      <c r="E118">
        <v>34</v>
      </c>
      <c r="F118" s="14">
        <f t="shared" si="1"/>
        <v>81.44</v>
      </c>
    </row>
    <row r="119" spans="1:6" ht="11.25" x14ac:dyDescent="0.15">
      <c r="A119" s="6" t="s">
        <v>221</v>
      </c>
      <c r="B119" s="21">
        <v>49.57</v>
      </c>
      <c r="C119">
        <v>32.93</v>
      </c>
      <c r="D119">
        <v>1.1289857273003341</v>
      </c>
      <c r="E119">
        <v>35</v>
      </c>
      <c r="F119" s="14">
        <f t="shared" si="1"/>
        <v>82.5</v>
      </c>
    </row>
    <row r="120" spans="1:6" ht="11.25" x14ac:dyDescent="0.15">
      <c r="A120" s="6" t="s">
        <v>221</v>
      </c>
      <c r="B120" s="21">
        <v>55.03</v>
      </c>
      <c r="C120">
        <v>34.620000000000005</v>
      </c>
      <c r="D120">
        <v>1.192157712305026</v>
      </c>
      <c r="E120">
        <v>37</v>
      </c>
      <c r="F120" s="14">
        <f t="shared" si="1"/>
        <v>89.65</v>
      </c>
    </row>
    <row r="121" spans="1:6" ht="11.25" x14ac:dyDescent="0.15">
      <c r="A121" s="6" t="s">
        <v>221</v>
      </c>
      <c r="B121" s="21">
        <v>43.800000000000004</v>
      </c>
      <c r="C121">
        <v>29.939999999999998</v>
      </c>
      <c r="D121">
        <v>1.0971943887775553</v>
      </c>
      <c r="E121">
        <v>38</v>
      </c>
      <c r="F121" s="14">
        <f t="shared" si="1"/>
        <v>73.740000000000009</v>
      </c>
    </row>
    <row r="122" spans="1:6" ht="11.25" x14ac:dyDescent="0.15">
      <c r="A122" s="6" t="s">
        <v>221</v>
      </c>
      <c r="B122" s="21">
        <v>49.42</v>
      </c>
      <c r="C122">
        <v>32.369999999999997</v>
      </c>
      <c r="D122">
        <v>1.1450417052826694</v>
      </c>
      <c r="E122">
        <v>39</v>
      </c>
      <c r="F122" s="14">
        <f t="shared" si="1"/>
        <v>81.789999999999992</v>
      </c>
    </row>
    <row r="123" spans="1:6" ht="11.25" x14ac:dyDescent="0.15">
      <c r="A123" s="9" t="s">
        <v>221</v>
      </c>
      <c r="B123" s="21">
        <v>45.69</v>
      </c>
      <c r="C123">
        <v>32.21</v>
      </c>
      <c r="D123">
        <v>1.0638776777398322</v>
      </c>
      <c r="E123">
        <v>40</v>
      </c>
      <c r="F123" s="14">
        <f t="shared" si="1"/>
        <v>77.900000000000006</v>
      </c>
    </row>
    <row r="124" spans="1:6" ht="11.25" x14ac:dyDescent="0.15">
      <c r="A124" s="6" t="s">
        <v>221</v>
      </c>
      <c r="B124" s="21">
        <v>46.649999999999991</v>
      </c>
      <c r="C124">
        <v>32.94</v>
      </c>
      <c r="D124">
        <v>1.0621584699453552</v>
      </c>
      <c r="E124">
        <v>42</v>
      </c>
      <c r="F124" s="14">
        <f t="shared" si="1"/>
        <v>79.589999999999989</v>
      </c>
    </row>
    <row r="125" spans="1:6" ht="11.25" x14ac:dyDescent="0.15">
      <c r="A125" s="6" t="s">
        <v>221</v>
      </c>
      <c r="B125" s="21">
        <v>46.330000000000005</v>
      </c>
      <c r="C125">
        <v>34.32</v>
      </c>
      <c r="D125">
        <v>1.012456293706294</v>
      </c>
      <c r="E125">
        <v>43</v>
      </c>
      <c r="F125" s="14">
        <f t="shared" si="1"/>
        <v>80.650000000000006</v>
      </c>
    </row>
    <row r="126" spans="1:6" ht="11.25" x14ac:dyDescent="0.15">
      <c r="A126" s="6" t="s">
        <v>221</v>
      </c>
      <c r="B126" s="21">
        <v>49.190000000000005</v>
      </c>
      <c r="C126">
        <v>39.82</v>
      </c>
      <c r="D126">
        <v>0.92648166750376704</v>
      </c>
      <c r="E126">
        <v>44</v>
      </c>
      <c r="F126" s="14">
        <f t="shared" si="1"/>
        <v>89.01</v>
      </c>
    </row>
    <row r="127" spans="1:6" ht="11.25" x14ac:dyDescent="0.15">
      <c r="A127" s="6" t="s">
        <v>221</v>
      </c>
      <c r="B127" s="21">
        <v>62.93</v>
      </c>
      <c r="C127">
        <v>38.35</v>
      </c>
      <c r="D127">
        <v>1.2307040417209909</v>
      </c>
      <c r="E127">
        <v>45</v>
      </c>
      <c r="F127" s="14">
        <f t="shared" si="1"/>
        <v>101.28</v>
      </c>
    </row>
    <row r="128" spans="1:6" ht="11.25" x14ac:dyDescent="0.15">
      <c r="A128" s="6" t="s">
        <v>221</v>
      </c>
      <c r="B128" s="21">
        <v>55.54</v>
      </c>
      <c r="C128">
        <v>41.59</v>
      </c>
      <c r="D128">
        <v>1.0015628756912718</v>
      </c>
      <c r="E128">
        <v>46</v>
      </c>
      <c r="F128" s="14">
        <f t="shared" si="1"/>
        <v>97.13</v>
      </c>
    </row>
    <row r="129" spans="1:6" ht="11.25" x14ac:dyDescent="0.15">
      <c r="A129" s="6" t="s">
        <v>221</v>
      </c>
      <c r="B129" s="21">
        <v>49.87</v>
      </c>
      <c r="C129">
        <v>28.67</v>
      </c>
      <c r="D129">
        <v>1.3045866759679106</v>
      </c>
      <c r="E129">
        <v>49</v>
      </c>
      <c r="F129" s="14">
        <f t="shared" si="1"/>
        <v>78.539999999999992</v>
      </c>
    </row>
    <row r="130" spans="1:6" ht="11.25" x14ac:dyDescent="0.15">
      <c r="A130" s="6" t="s">
        <v>221</v>
      </c>
      <c r="B130" s="21">
        <v>41.36</v>
      </c>
      <c r="C130">
        <v>23.720000000000002</v>
      </c>
      <c r="D130">
        <v>1.3077571669477233</v>
      </c>
      <c r="E130">
        <v>50</v>
      </c>
      <c r="F130" s="14">
        <f t="shared" ref="F130:F193" si="2">+B130+C130</f>
        <v>65.08</v>
      </c>
    </row>
    <row r="131" spans="1:6" ht="11.25" x14ac:dyDescent="0.15">
      <c r="A131" s="6" t="s">
        <v>221</v>
      </c>
      <c r="B131" s="21">
        <v>58.249999999999993</v>
      </c>
      <c r="C131">
        <v>47.250000000000007</v>
      </c>
      <c r="D131">
        <v>0.92460317460317443</v>
      </c>
      <c r="E131">
        <v>51</v>
      </c>
      <c r="F131" s="14">
        <f t="shared" si="2"/>
        <v>105.5</v>
      </c>
    </row>
    <row r="132" spans="1:6" ht="11.25" x14ac:dyDescent="0.15">
      <c r="A132" s="6" t="s">
        <v>227</v>
      </c>
      <c r="B132" s="21">
        <v>62.11</v>
      </c>
      <c r="C132">
        <v>53.43</v>
      </c>
      <c r="D132">
        <v>0.87184166198764745</v>
      </c>
      <c r="E132">
        <v>1</v>
      </c>
      <c r="F132" s="14">
        <f t="shared" si="2"/>
        <v>115.53999999999999</v>
      </c>
    </row>
    <row r="133" spans="1:6" ht="11.25" x14ac:dyDescent="0.15">
      <c r="A133" s="9" t="s">
        <v>227</v>
      </c>
      <c r="B133" s="21">
        <v>48.16</v>
      </c>
      <c r="C133">
        <v>47.04</v>
      </c>
      <c r="D133">
        <v>0.76785714285714279</v>
      </c>
      <c r="E133">
        <v>2</v>
      </c>
      <c r="F133" s="14">
        <f t="shared" si="2"/>
        <v>95.199999999999989</v>
      </c>
    </row>
    <row r="134" spans="1:6" ht="11.25" x14ac:dyDescent="0.15">
      <c r="A134" s="6" t="s">
        <v>227</v>
      </c>
      <c r="B134" s="21">
        <v>60.559999999999995</v>
      </c>
      <c r="C134">
        <v>40.200000000000003</v>
      </c>
      <c r="D134">
        <v>1.1298507462686567</v>
      </c>
      <c r="E134">
        <v>4</v>
      </c>
      <c r="F134" s="14">
        <f t="shared" si="2"/>
        <v>100.75999999999999</v>
      </c>
    </row>
    <row r="135" spans="1:6" ht="11.25" x14ac:dyDescent="0.15">
      <c r="A135" s="6" t="s">
        <v>227</v>
      </c>
      <c r="B135" s="21">
        <v>59.36</v>
      </c>
      <c r="C135">
        <v>33.239999999999995</v>
      </c>
      <c r="D135">
        <v>1.3393501805054153</v>
      </c>
      <c r="E135">
        <v>5</v>
      </c>
      <c r="F135" s="14">
        <f t="shared" si="2"/>
        <v>92.6</v>
      </c>
    </row>
    <row r="136" spans="1:6" ht="11.25" x14ac:dyDescent="0.15">
      <c r="A136" s="6" t="s">
        <v>227</v>
      </c>
      <c r="B136" s="21">
        <v>55.49</v>
      </c>
      <c r="C136">
        <v>14.75</v>
      </c>
      <c r="D136">
        <v>2.8215254237288137</v>
      </c>
      <c r="E136">
        <v>6</v>
      </c>
      <c r="F136" s="14">
        <f t="shared" si="2"/>
        <v>70.240000000000009</v>
      </c>
    </row>
    <row r="137" spans="1:6" ht="11.25" x14ac:dyDescent="0.15">
      <c r="A137" s="6" t="s">
        <v>227</v>
      </c>
      <c r="B137" s="21">
        <v>60.89</v>
      </c>
      <c r="C137">
        <v>47.56</v>
      </c>
      <c r="D137">
        <v>0.96020815811606397</v>
      </c>
      <c r="E137">
        <v>7</v>
      </c>
      <c r="F137" s="14">
        <f t="shared" si="2"/>
        <v>108.45</v>
      </c>
    </row>
    <row r="138" spans="1:6" ht="11.25" x14ac:dyDescent="0.15">
      <c r="A138" s="6" t="s">
        <v>227</v>
      </c>
      <c r="B138" s="21">
        <v>71.59</v>
      </c>
      <c r="C138">
        <v>33.99</v>
      </c>
      <c r="D138">
        <v>1.5796557811120919</v>
      </c>
      <c r="E138">
        <v>9</v>
      </c>
      <c r="F138" s="14">
        <f t="shared" si="2"/>
        <v>105.58000000000001</v>
      </c>
    </row>
    <row r="139" spans="1:6" ht="11.25" x14ac:dyDescent="0.15">
      <c r="A139" s="6" t="s">
        <v>227</v>
      </c>
      <c r="B139" s="21">
        <v>54.55</v>
      </c>
      <c r="C139">
        <v>33.299999999999997</v>
      </c>
      <c r="D139">
        <v>1.2286036036036037</v>
      </c>
      <c r="E139">
        <v>10</v>
      </c>
      <c r="F139" s="14">
        <f t="shared" si="2"/>
        <v>87.85</v>
      </c>
    </row>
    <row r="140" spans="1:6" ht="11.25" x14ac:dyDescent="0.15">
      <c r="A140" s="6" t="s">
        <v>227</v>
      </c>
      <c r="B140" s="21">
        <v>26.16</v>
      </c>
      <c r="C140">
        <v>54.37</v>
      </c>
      <c r="D140">
        <v>0.36086076880632706</v>
      </c>
      <c r="E140">
        <v>11</v>
      </c>
      <c r="F140" s="14">
        <f t="shared" si="2"/>
        <v>80.53</v>
      </c>
    </row>
    <row r="141" spans="1:6" ht="11.25" x14ac:dyDescent="0.15">
      <c r="A141" s="6" t="s">
        <v>227</v>
      </c>
      <c r="B141" s="21">
        <v>62.72</v>
      </c>
      <c r="C141">
        <v>33.01</v>
      </c>
      <c r="D141">
        <v>1.4250227203877615</v>
      </c>
      <c r="E141">
        <v>12</v>
      </c>
      <c r="F141" s="14">
        <f t="shared" si="2"/>
        <v>95.72999999999999</v>
      </c>
    </row>
    <row r="142" spans="1:6" ht="11.25" x14ac:dyDescent="0.15">
      <c r="A142" s="6" t="s">
        <v>227</v>
      </c>
      <c r="B142" s="21">
        <v>59.149999999999991</v>
      </c>
      <c r="C142">
        <v>41.21</v>
      </c>
      <c r="D142">
        <v>1.0764984227129337</v>
      </c>
      <c r="E142">
        <v>13</v>
      </c>
      <c r="F142" s="14">
        <f t="shared" si="2"/>
        <v>100.35999999999999</v>
      </c>
    </row>
    <row r="143" spans="1:6" ht="11.25" x14ac:dyDescent="0.15">
      <c r="A143" s="6" t="s">
        <v>227</v>
      </c>
      <c r="B143" s="21">
        <v>71.81</v>
      </c>
      <c r="C143">
        <v>41.91</v>
      </c>
      <c r="D143">
        <v>1.2850751610594131</v>
      </c>
      <c r="E143">
        <v>14</v>
      </c>
      <c r="F143" s="14">
        <f t="shared" si="2"/>
        <v>113.72</v>
      </c>
    </row>
    <row r="144" spans="1:6" ht="11.25" x14ac:dyDescent="0.15">
      <c r="A144" s="6" t="s">
        <v>227</v>
      </c>
      <c r="B144" s="21">
        <v>75.830000000000013</v>
      </c>
      <c r="C144">
        <v>42.96</v>
      </c>
      <c r="D144">
        <v>1.3238477653631286</v>
      </c>
      <c r="E144">
        <v>15</v>
      </c>
      <c r="F144" s="14">
        <f t="shared" si="2"/>
        <v>118.79000000000002</v>
      </c>
    </row>
    <row r="145" spans="1:6" ht="11.25" x14ac:dyDescent="0.15">
      <c r="A145" s="9" t="s">
        <v>227</v>
      </c>
      <c r="B145" s="21">
        <v>76.44</v>
      </c>
      <c r="C145">
        <v>41.669999999999995</v>
      </c>
      <c r="D145">
        <v>1.3758099352051836</v>
      </c>
      <c r="E145">
        <v>16</v>
      </c>
      <c r="F145" s="14">
        <f t="shared" si="2"/>
        <v>118.10999999999999</v>
      </c>
    </row>
    <row r="146" spans="1:6" ht="11.25" x14ac:dyDescent="0.15">
      <c r="A146" s="6" t="s">
        <v>227</v>
      </c>
      <c r="B146" s="21">
        <v>73.36999999999999</v>
      </c>
      <c r="C146">
        <v>44.66</v>
      </c>
      <c r="D146">
        <v>1.2321428571428572</v>
      </c>
      <c r="E146">
        <v>17</v>
      </c>
      <c r="F146" s="14">
        <f t="shared" si="2"/>
        <v>118.02999999999999</v>
      </c>
    </row>
    <row r="147" spans="1:6" ht="11.25" x14ac:dyDescent="0.15">
      <c r="A147" s="6" t="s">
        <v>227</v>
      </c>
      <c r="B147" s="21">
        <v>80.92</v>
      </c>
      <c r="C147">
        <v>44.099999999999994</v>
      </c>
      <c r="D147">
        <v>1.3761904761904764</v>
      </c>
      <c r="E147">
        <v>18</v>
      </c>
      <c r="F147" s="14">
        <f t="shared" si="2"/>
        <v>125.02</v>
      </c>
    </row>
    <row r="148" spans="1:6" ht="11.25" x14ac:dyDescent="0.15">
      <c r="A148" s="6" t="s">
        <v>227</v>
      </c>
      <c r="B148" s="21">
        <v>73.66</v>
      </c>
      <c r="C148">
        <v>48.019999999999996</v>
      </c>
      <c r="D148">
        <v>1.1504581424406499</v>
      </c>
      <c r="E148">
        <v>19</v>
      </c>
      <c r="F148" s="14">
        <f t="shared" si="2"/>
        <v>121.67999999999999</v>
      </c>
    </row>
    <row r="149" spans="1:6" ht="11.25" x14ac:dyDescent="0.15">
      <c r="A149" s="9" t="s">
        <v>227</v>
      </c>
      <c r="B149" s="21">
        <v>69.510000000000005</v>
      </c>
      <c r="C149">
        <v>44.790000000000006</v>
      </c>
      <c r="D149">
        <v>1.1639316811788345</v>
      </c>
      <c r="E149">
        <v>20</v>
      </c>
      <c r="F149" s="14">
        <f t="shared" si="2"/>
        <v>114.30000000000001</v>
      </c>
    </row>
    <row r="150" spans="1:6" ht="11.25" x14ac:dyDescent="0.15">
      <c r="A150" s="6" t="s">
        <v>227</v>
      </c>
      <c r="B150" s="21">
        <v>71.88</v>
      </c>
      <c r="C150">
        <v>46.230000000000004</v>
      </c>
      <c r="D150">
        <v>1.1661258922777415</v>
      </c>
      <c r="E150">
        <v>21</v>
      </c>
      <c r="F150" s="14">
        <f t="shared" si="2"/>
        <v>118.11</v>
      </c>
    </row>
    <row r="151" spans="1:6" ht="11.25" x14ac:dyDescent="0.15">
      <c r="A151" s="6" t="s">
        <v>227</v>
      </c>
      <c r="B151" s="21">
        <v>74.239999999999995</v>
      </c>
      <c r="C151">
        <v>45.34</v>
      </c>
      <c r="D151">
        <v>1.2280546978385529</v>
      </c>
      <c r="E151">
        <v>23</v>
      </c>
      <c r="F151" s="14">
        <f t="shared" si="2"/>
        <v>119.58</v>
      </c>
    </row>
    <row r="152" spans="1:6" ht="11.25" x14ac:dyDescent="0.15">
      <c r="A152" s="6" t="s">
        <v>227</v>
      </c>
      <c r="B152" s="21">
        <v>75.19</v>
      </c>
      <c r="C152">
        <v>45.35</v>
      </c>
      <c r="D152">
        <v>1.243495038588754</v>
      </c>
      <c r="E152">
        <v>24</v>
      </c>
      <c r="F152" s="14">
        <f t="shared" si="2"/>
        <v>120.53999999999999</v>
      </c>
    </row>
    <row r="153" spans="1:6" ht="11.25" x14ac:dyDescent="0.15">
      <c r="A153" s="6" t="s">
        <v>227</v>
      </c>
      <c r="B153" s="21">
        <v>70.63000000000001</v>
      </c>
      <c r="C153">
        <v>48.43</v>
      </c>
      <c r="D153">
        <v>1.0937951682841214</v>
      </c>
      <c r="E153">
        <v>25</v>
      </c>
      <c r="F153" s="14">
        <f t="shared" si="2"/>
        <v>119.06</v>
      </c>
    </row>
    <row r="154" spans="1:6" ht="11.25" x14ac:dyDescent="0.15">
      <c r="A154" s="6" t="s">
        <v>227</v>
      </c>
      <c r="B154" s="21">
        <v>83.17</v>
      </c>
      <c r="C154">
        <v>49.6</v>
      </c>
      <c r="D154">
        <v>1.2576108870967742</v>
      </c>
      <c r="E154">
        <v>26</v>
      </c>
      <c r="F154" s="14">
        <f t="shared" si="2"/>
        <v>132.77000000000001</v>
      </c>
    </row>
    <row r="155" spans="1:6" ht="11.25" x14ac:dyDescent="0.15">
      <c r="A155" s="6" t="s">
        <v>227</v>
      </c>
      <c r="B155" s="21">
        <v>72.14</v>
      </c>
      <c r="C155">
        <v>57.47</v>
      </c>
      <c r="D155">
        <v>0.9414477118496607</v>
      </c>
      <c r="E155">
        <v>28</v>
      </c>
      <c r="F155" s="14">
        <f t="shared" si="2"/>
        <v>129.61000000000001</v>
      </c>
    </row>
    <row r="156" spans="1:6" ht="11.25" x14ac:dyDescent="0.15">
      <c r="A156" s="6" t="s">
        <v>227</v>
      </c>
      <c r="B156" s="21">
        <v>67.34</v>
      </c>
      <c r="C156">
        <v>46.21</v>
      </c>
      <c r="D156">
        <v>1.0929452499458991</v>
      </c>
      <c r="E156">
        <v>29</v>
      </c>
      <c r="F156" s="14">
        <f t="shared" si="2"/>
        <v>113.55000000000001</v>
      </c>
    </row>
    <row r="157" spans="1:6" ht="11.25" x14ac:dyDescent="0.15">
      <c r="A157" s="6" t="s">
        <v>227</v>
      </c>
      <c r="B157" s="21">
        <v>74.540000000000006</v>
      </c>
      <c r="C157">
        <v>49.589999999999996</v>
      </c>
      <c r="D157">
        <v>1.1273442226255297</v>
      </c>
      <c r="E157">
        <v>30</v>
      </c>
      <c r="F157" s="14">
        <f t="shared" si="2"/>
        <v>124.13</v>
      </c>
    </row>
    <row r="158" spans="1:6" ht="11.25" x14ac:dyDescent="0.15">
      <c r="A158" s="6" t="s">
        <v>227</v>
      </c>
      <c r="B158" s="21">
        <v>72.45</v>
      </c>
      <c r="C158">
        <v>43.190000000000005</v>
      </c>
      <c r="D158">
        <v>1.2581037277147487</v>
      </c>
      <c r="E158">
        <v>31</v>
      </c>
      <c r="F158" s="14">
        <f t="shared" si="2"/>
        <v>115.64000000000001</v>
      </c>
    </row>
    <row r="159" spans="1:6" ht="11.25" x14ac:dyDescent="0.15">
      <c r="A159" s="6" t="s">
        <v>227</v>
      </c>
      <c r="B159" s="21">
        <v>67.709999999999994</v>
      </c>
      <c r="C159">
        <v>45.139999999999993</v>
      </c>
      <c r="D159">
        <v>1.125</v>
      </c>
      <c r="E159">
        <v>32</v>
      </c>
      <c r="F159" s="14">
        <f t="shared" si="2"/>
        <v>112.85</v>
      </c>
    </row>
    <row r="160" spans="1:6" ht="11.25" x14ac:dyDescent="0.15">
      <c r="A160" s="6" t="s">
        <v>227</v>
      </c>
      <c r="B160" s="21">
        <v>72.81</v>
      </c>
      <c r="C160">
        <v>44.11</v>
      </c>
      <c r="D160">
        <v>1.2379845839945591</v>
      </c>
      <c r="E160">
        <v>33</v>
      </c>
      <c r="F160" s="14">
        <f t="shared" si="2"/>
        <v>116.92</v>
      </c>
    </row>
    <row r="161" spans="1:6" ht="11.25" x14ac:dyDescent="0.15">
      <c r="A161" s="6" t="s">
        <v>227</v>
      </c>
      <c r="B161" s="21">
        <v>71.41</v>
      </c>
      <c r="C161">
        <v>43.7</v>
      </c>
      <c r="D161">
        <v>1.2255720823798626</v>
      </c>
      <c r="E161">
        <v>34</v>
      </c>
      <c r="F161" s="14">
        <f t="shared" si="2"/>
        <v>115.11</v>
      </c>
    </row>
    <row r="162" spans="1:6" ht="11.25" x14ac:dyDescent="0.15">
      <c r="A162" s="6" t="s">
        <v>227</v>
      </c>
      <c r="B162" s="21">
        <v>72.44</v>
      </c>
      <c r="C162">
        <v>46.879999999999995</v>
      </c>
      <c r="D162">
        <v>1.1589163822525599</v>
      </c>
      <c r="E162">
        <v>35</v>
      </c>
      <c r="F162" s="14">
        <f t="shared" si="2"/>
        <v>119.32</v>
      </c>
    </row>
    <row r="163" spans="1:6" ht="11.25" x14ac:dyDescent="0.15">
      <c r="A163" s="6" t="s">
        <v>227</v>
      </c>
      <c r="B163" s="21">
        <v>72.899999999999991</v>
      </c>
      <c r="C163">
        <v>39.089999999999996</v>
      </c>
      <c r="D163">
        <v>1.3986953184957789</v>
      </c>
      <c r="E163">
        <v>37</v>
      </c>
      <c r="F163" s="14">
        <f t="shared" si="2"/>
        <v>111.98999999999998</v>
      </c>
    </row>
    <row r="164" spans="1:6" ht="11.25" x14ac:dyDescent="0.15">
      <c r="A164" s="6" t="s">
        <v>227</v>
      </c>
      <c r="B164" s="21">
        <v>65.89</v>
      </c>
      <c r="C164">
        <v>41.709999999999994</v>
      </c>
      <c r="D164">
        <v>1.184787820666507</v>
      </c>
      <c r="E164">
        <v>38</v>
      </c>
      <c r="F164" s="14">
        <f t="shared" si="2"/>
        <v>107.6</v>
      </c>
    </row>
    <row r="165" spans="1:6" ht="11.25" x14ac:dyDescent="0.15">
      <c r="A165" s="6" t="s">
        <v>227</v>
      </c>
      <c r="B165" s="21">
        <v>78.5</v>
      </c>
      <c r="C165">
        <v>38.35</v>
      </c>
      <c r="D165">
        <v>1.5352020860495437</v>
      </c>
      <c r="E165">
        <v>39</v>
      </c>
      <c r="F165" s="14">
        <f t="shared" si="2"/>
        <v>116.85</v>
      </c>
    </row>
    <row r="166" spans="1:6" ht="11.25" x14ac:dyDescent="0.15">
      <c r="A166" s="6" t="s">
        <v>227</v>
      </c>
      <c r="B166" s="21">
        <v>64.640000000000015</v>
      </c>
      <c r="C166">
        <v>47.120000000000005</v>
      </c>
      <c r="D166">
        <v>1.0288624787775893</v>
      </c>
      <c r="E166">
        <v>40</v>
      </c>
      <c r="F166" s="14">
        <f t="shared" si="2"/>
        <v>111.76000000000002</v>
      </c>
    </row>
    <row r="167" spans="1:6" ht="11.25" x14ac:dyDescent="0.15">
      <c r="A167" s="6" t="s">
        <v>227</v>
      </c>
      <c r="B167" s="21">
        <v>64.740000000000009</v>
      </c>
      <c r="C167">
        <v>41.61</v>
      </c>
      <c r="D167">
        <v>1.1669069935111753</v>
      </c>
      <c r="E167">
        <v>42</v>
      </c>
      <c r="F167" s="14">
        <f t="shared" si="2"/>
        <v>106.35000000000001</v>
      </c>
    </row>
    <row r="168" spans="1:6" ht="11.25" x14ac:dyDescent="0.15">
      <c r="A168" s="6" t="s">
        <v>227</v>
      </c>
      <c r="B168" s="21">
        <v>66.430000000000007</v>
      </c>
      <c r="C168">
        <v>42.04</v>
      </c>
      <c r="D168">
        <v>1.1851213130352047</v>
      </c>
      <c r="E168">
        <v>43</v>
      </c>
      <c r="F168" s="14">
        <f t="shared" si="2"/>
        <v>108.47</v>
      </c>
    </row>
    <row r="169" spans="1:6" ht="11.25" x14ac:dyDescent="0.15">
      <c r="A169" s="9" t="s">
        <v>227</v>
      </c>
      <c r="B169" s="21">
        <v>69.38</v>
      </c>
      <c r="C169">
        <v>50.97</v>
      </c>
      <c r="D169">
        <v>1.0208946439081814</v>
      </c>
      <c r="E169">
        <v>44</v>
      </c>
      <c r="F169" s="14">
        <f t="shared" si="2"/>
        <v>120.35</v>
      </c>
    </row>
    <row r="170" spans="1:6" ht="11.25" x14ac:dyDescent="0.15">
      <c r="A170" s="6" t="s">
        <v>227</v>
      </c>
      <c r="B170" s="21">
        <v>71.859999999999985</v>
      </c>
      <c r="C170">
        <v>41.69</v>
      </c>
      <c r="D170">
        <v>1.2927560566082992</v>
      </c>
      <c r="E170">
        <v>45</v>
      </c>
      <c r="F170" s="14">
        <f t="shared" si="2"/>
        <v>113.54999999999998</v>
      </c>
    </row>
    <row r="171" spans="1:6" ht="11.25" x14ac:dyDescent="0.15">
      <c r="A171" s="6" t="s">
        <v>227</v>
      </c>
      <c r="B171" s="21">
        <v>76.02000000000001</v>
      </c>
      <c r="C171">
        <v>39.519999999999996</v>
      </c>
      <c r="D171">
        <v>1.442687246963563</v>
      </c>
      <c r="E171">
        <v>46</v>
      </c>
      <c r="F171" s="14">
        <f t="shared" si="2"/>
        <v>115.54</v>
      </c>
    </row>
    <row r="172" spans="1:6" ht="11.25" x14ac:dyDescent="0.15">
      <c r="A172" s="6" t="s">
        <v>227</v>
      </c>
      <c r="B172" s="21">
        <v>69.87</v>
      </c>
      <c r="C172">
        <v>42.97</v>
      </c>
      <c r="D172">
        <v>1.2195136141494067</v>
      </c>
      <c r="E172">
        <v>49</v>
      </c>
      <c r="F172" s="14">
        <f t="shared" si="2"/>
        <v>112.84</v>
      </c>
    </row>
    <row r="173" spans="1:6" ht="11.25" x14ac:dyDescent="0.15">
      <c r="A173" s="6" t="s">
        <v>227</v>
      </c>
      <c r="B173" s="21">
        <v>56.21</v>
      </c>
      <c r="C173">
        <v>32.79</v>
      </c>
      <c r="D173">
        <v>1.2856816102470265</v>
      </c>
      <c r="E173">
        <v>50</v>
      </c>
      <c r="F173" s="14">
        <f t="shared" si="2"/>
        <v>89</v>
      </c>
    </row>
    <row r="174" spans="1:6" ht="11.25" x14ac:dyDescent="0.15">
      <c r="A174" s="6" t="s">
        <v>227</v>
      </c>
      <c r="B174" s="21">
        <v>59.38000000000001</v>
      </c>
      <c r="C174">
        <v>45.35</v>
      </c>
      <c r="D174">
        <v>0.98202866593164295</v>
      </c>
      <c r="E174">
        <v>51</v>
      </c>
      <c r="F174" s="14">
        <f t="shared" si="2"/>
        <v>104.73000000000002</v>
      </c>
    </row>
    <row r="175" spans="1:6" ht="11.25" x14ac:dyDescent="0.15">
      <c r="A175" s="6" t="s">
        <v>236</v>
      </c>
      <c r="B175" s="21">
        <v>52.2</v>
      </c>
      <c r="C175">
        <v>45.68</v>
      </c>
      <c r="D175">
        <v>0.85704903677758326</v>
      </c>
      <c r="E175">
        <v>1</v>
      </c>
      <c r="F175" s="14">
        <f t="shared" si="2"/>
        <v>97.88</v>
      </c>
    </row>
    <row r="176" spans="1:6" ht="11.25" x14ac:dyDescent="0.15">
      <c r="A176" s="6" t="s">
        <v>236</v>
      </c>
      <c r="B176" s="21">
        <v>37.49</v>
      </c>
      <c r="C176">
        <v>40.22</v>
      </c>
      <c r="D176">
        <v>0.69909249129786177</v>
      </c>
      <c r="E176">
        <v>2</v>
      </c>
      <c r="F176" s="14">
        <f t="shared" si="2"/>
        <v>77.710000000000008</v>
      </c>
    </row>
    <row r="177" spans="1:6" ht="11.25" x14ac:dyDescent="0.15">
      <c r="A177" s="6" t="s">
        <v>236</v>
      </c>
      <c r="B177" s="21">
        <v>52.900000000000006</v>
      </c>
      <c r="C177">
        <v>35.840000000000003</v>
      </c>
      <c r="D177">
        <v>1.1070033482142858</v>
      </c>
      <c r="E177">
        <v>4</v>
      </c>
      <c r="F177" s="14">
        <f t="shared" si="2"/>
        <v>88.740000000000009</v>
      </c>
    </row>
    <row r="178" spans="1:6" ht="11.25" x14ac:dyDescent="0.15">
      <c r="A178" s="6" t="s">
        <v>236</v>
      </c>
      <c r="B178" s="21">
        <v>47.910000000000004</v>
      </c>
      <c r="C178">
        <v>26.21</v>
      </c>
      <c r="D178">
        <v>1.370946203739031</v>
      </c>
      <c r="E178">
        <v>5</v>
      </c>
      <c r="F178" s="14">
        <f t="shared" si="2"/>
        <v>74.12</v>
      </c>
    </row>
    <row r="179" spans="1:6" ht="11.25" x14ac:dyDescent="0.15">
      <c r="A179" s="6" t="s">
        <v>236</v>
      </c>
      <c r="B179" s="21">
        <v>45.36</v>
      </c>
      <c r="C179">
        <v>10.31</v>
      </c>
      <c r="D179">
        <v>3.2997090203685739</v>
      </c>
      <c r="E179">
        <v>6</v>
      </c>
      <c r="F179" s="14">
        <f t="shared" si="2"/>
        <v>55.67</v>
      </c>
    </row>
    <row r="180" spans="1:6" ht="11.25" x14ac:dyDescent="0.15">
      <c r="A180" s="6" t="s">
        <v>236</v>
      </c>
      <c r="B180" s="21">
        <v>52.3</v>
      </c>
      <c r="C180">
        <v>31.37</v>
      </c>
      <c r="D180">
        <v>1.2503984698756774</v>
      </c>
      <c r="E180">
        <v>7</v>
      </c>
      <c r="F180" s="14">
        <f t="shared" si="2"/>
        <v>83.67</v>
      </c>
    </row>
    <row r="181" spans="1:6" ht="11.25" x14ac:dyDescent="0.15">
      <c r="A181" s="6" t="s">
        <v>236</v>
      </c>
      <c r="B181" s="21">
        <v>55.140000000000008</v>
      </c>
      <c r="C181">
        <v>27.369999999999997</v>
      </c>
      <c r="D181">
        <v>1.5109609061015714</v>
      </c>
      <c r="E181">
        <v>9</v>
      </c>
      <c r="F181" s="14">
        <f t="shared" si="2"/>
        <v>82.51</v>
      </c>
    </row>
    <row r="182" spans="1:6" ht="11.25" x14ac:dyDescent="0.15">
      <c r="A182" s="6" t="s">
        <v>236</v>
      </c>
      <c r="B182" s="21">
        <v>44.28</v>
      </c>
      <c r="C182">
        <v>28.400000000000002</v>
      </c>
      <c r="D182">
        <v>1.1693661971830986</v>
      </c>
      <c r="E182">
        <v>10</v>
      </c>
      <c r="F182" s="14">
        <f t="shared" si="2"/>
        <v>72.680000000000007</v>
      </c>
    </row>
    <row r="183" spans="1:6" ht="11.25" x14ac:dyDescent="0.15">
      <c r="A183" s="6" t="s">
        <v>236</v>
      </c>
      <c r="B183" s="21">
        <v>25.53</v>
      </c>
      <c r="C183">
        <v>41.17</v>
      </c>
      <c r="D183">
        <v>0.46508379888268153</v>
      </c>
      <c r="E183">
        <v>11</v>
      </c>
      <c r="F183" s="14">
        <f t="shared" si="2"/>
        <v>66.7</v>
      </c>
    </row>
    <row r="184" spans="1:6" ht="11.25" x14ac:dyDescent="0.15">
      <c r="A184" s="6" t="s">
        <v>236</v>
      </c>
      <c r="B184" s="21">
        <v>55.100000000000009</v>
      </c>
      <c r="C184">
        <v>28.700000000000003</v>
      </c>
      <c r="D184">
        <v>1.4398954703832751</v>
      </c>
      <c r="E184">
        <v>12</v>
      </c>
      <c r="F184" s="14">
        <f t="shared" si="2"/>
        <v>83.800000000000011</v>
      </c>
    </row>
    <row r="185" spans="1:6" ht="11.25" x14ac:dyDescent="0.15">
      <c r="A185" s="6" t="s">
        <v>236</v>
      </c>
      <c r="B185" s="21">
        <v>50.000000000000007</v>
      </c>
      <c r="C185">
        <v>34.35</v>
      </c>
      <c r="D185">
        <v>1.0917030567685591</v>
      </c>
      <c r="E185">
        <v>13</v>
      </c>
      <c r="F185" s="14">
        <f t="shared" si="2"/>
        <v>84.350000000000009</v>
      </c>
    </row>
    <row r="186" spans="1:6" ht="11.25" x14ac:dyDescent="0.15">
      <c r="A186" s="6" t="s">
        <v>236</v>
      </c>
      <c r="B186" s="21">
        <v>69.289999999999992</v>
      </c>
      <c r="C186">
        <v>34.56</v>
      </c>
      <c r="D186">
        <v>1.5036892361111107</v>
      </c>
      <c r="E186">
        <v>14</v>
      </c>
      <c r="F186" s="14">
        <f t="shared" si="2"/>
        <v>103.85</v>
      </c>
    </row>
    <row r="187" spans="1:6" ht="11.25" x14ac:dyDescent="0.15">
      <c r="A187" s="6" t="s">
        <v>236</v>
      </c>
      <c r="B187" s="21">
        <v>61.08</v>
      </c>
      <c r="C187">
        <v>38.64</v>
      </c>
      <c r="D187">
        <v>1.18555900621118</v>
      </c>
      <c r="E187">
        <v>15</v>
      </c>
      <c r="F187" s="14">
        <f t="shared" si="2"/>
        <v>99.72</v>
      </c>
    </row>
    <row r="188" spans="1:6" ht="11.25" x14ac:dyDescent="0.15">
      <c r="A188" s="6" t="s">
        <v>236</v>
      </c>
      <c r="B188" s="21">
        <v>57.990000000000009</v>
      </c>
      <c r="C188">
        <v>32.26</v>
      </c>
      <c r="D188">
        <v>1.3481866088034722</v>
      </c>
      <c r="E188">
        <v>16</v>
      </c>
      <c r="F188" s="14">
        <f t="shared" si="2"/>
        <v>90.25</v>
      </c>
    </row>
    <row r="189" spans="1:6" ht="11.25" x14ac:dyDescent="0.15">
      <c r="A189" s="6" t="s">
        <v>236</v>
      </c>
      <c r="B189" s="21">
        <v>54.75</v>
      </c>
      <c r="C189">
        <v>39.24</v>
      </c>
      <c r="D189">
        <v>1.0464449541284404</v>
      </c>
      <c r="E189">
        <v>17</v>
      </c>
      <c r="F189" s="14">
        <f t="shared" si="2"/>
        <v>93.990000000000009</v>
      </c>
    </row>
    <row r="190" spans="1:6" ht="11.25" x14ac:dyDescent="0.15">
      <c r="A190" s="6" t="s">
        <v>236</v>
      </c>
      <c r="B190" s="21">
        <v>72.069999999999993</v>
      </c>
      <c r="C190">
        <v>44.71</v>
      </c>
      <c r="D190">
        <v>1.208957727577723</v>
      </c>
      <c r="E190">
        <v>18</v>
      </c>
      <c r="F190" s="14">
        <f t="shared" si="2"/>
        <v>116.78</v>
      </c>
    </row>
    <row r="191" spans="1:6" ht="11.25" x14ac:dyDescent="0.15">
      <c r="A191" s="6" t="s">
        <v>236</v>
      </c>
      <c r="B191" s="21">
        <v>57.22</v>
      </c>
      <c r="C191">
        <v>40.25</v>
      </c>
      <c r="D191">
        <v>1.0662111801242236</v>
      </c>
      <c r="E191">
        <v>19</v>
      </c>
      <c r="F191" s="14">
        <f t="shared" si="2"/>
        <v>97.47</v>
      </c>
    </row>
    <row r="192" spans="1:6" ht="11.25" x14ac:dyDescent="0.15">
      <c r="A192" s="6" t="s">
        <v>236</v>
      </c>
      <c r="B192" s="21">
        <v>51.56</v>
      </c>
      <c r="C192">
        <v>36.980000000000004</v>
      </c>
      <c r="D192">
        <v>1.0457003785830177</v>
      </c>
      <c r="E192">
        <v>20</v>
      </c>
      <c r="F192" s="14">
        <f t="shared" si="2"/>
        <v>88.54</v>
      </c>
    </row>
    <row r="193" spans="1:6" ht="11.25" x14ac:dyDescent="0.15">
      <c r="A193" s="6" t="s">
        <v>236</v>
      </c>
      <c r="B193" s="21">
        <v>67.389999999999986</v>
      </c>
      <c r="C193">
        <v>40.01</v>
      </c>
      <c r="D193">
        <v>1.2632466883279179</v>
      </c>
      <c r="E193">
        <v>21</v>
      </c>
      <c r="F193" s="14">
        <f t="shared" si="2"/>
        <v>107.39999999999998</v>
      </c>
    </row>
    <row r="194" spans="1:6" ht="11.25" x14ac:dyDescent="0.15">
      <c r="A194" s="6" t="s">
        <v>236</v>
      </c>
      <c r="B194" s="21">
        <v>59.45</v>
      </c>
      <c r="C194">
        <v>47.47</v>
      </c>
      <c r="D194">
        <v>0.93927743838213618</v>
      </c>
      <c r="E194">
        <v>23</v>
      </c>
      <c r="F194" s="14">
        <f t="shared" ref="F194:F257" si="3">+B194+C194</f>
        <v>106.92</v>
      </c>
    </row>
    <row r="195" spans="1:6" ht="11.25" x14ac:dyDescent="0.15">
      <c r="A195" s="6" t="s">
        <v>236</v>
      </c>
      <c r="B195" s="21">
        <v>60.92</v>
      </c>
      <c r="C195">
        <v>38.42</v>
      </c>
      <c r="D195">
        <v>1.1892243623112961</v>
      </c>
      <c r="E195">
        <v>24</v>
      </c>
      <c r="F195" s="14">
        <f t="shared" si="3"/>
        <v>99.34</v>
      </c>
    </row>
    <row r="196" spans="1:6" ht="11.25" x14ac:dyDescent="0.15">
      <c r="A196" s="6" t="s">
        <v>236</v>
      </c>
      <c r="B196" s="21">
        <v>67.539999999999992</v>
      </c>
      <c r="C196">
        <v>41.17</v>
      </c>
      <c r="D196">
        <v>1.2303862035462714</v>
      </c>
      <c r="E196">
        <v>25</v>
      </c>
      <c r="F196" s="14">
        <f t="shared" si="3"/>
        <v>108.71</v>
      </c>
    </row>
    <row r="197" spans="1:6" ht="11.25" x14ac:dyDescent="0.15">
      <c r="A197" s="6" t="s">
        <v>236</v>
      </c>
      <c r="B197" s="21">
        <v>70.08</v>
      </c>
      <c r="C197">
        <v>44.75</v>
      </c>
      <c r="D197">
        <v>1.1745251396648044</v>
      </c>
      <c r="E197">
        <v>26</v>
      </c>
      <c r="F197" s="14">
        <f t="shared" si="3"/>
        <v>114.83</v>
      </c>
    </row>
    <row r="198" spans="1:6" ht="11.25" x14ac:dyDescent="0.15">
      <c r="A198" s="6" t="s">
        <v>236</v>
      </c>
      <c r="B198" s="21">
        <v>67.419999999999987</v>
      </c>
      <c r="C198">
        <v>42.2</v>
      </c>
      <c r="D198">
        <v>1.1982227488151656</v>
      </c>
      <c r="E198">
        <v>28</v>
      </c>
      <c r="F198" s="14">
        <f t="shared" si="3"/>
        <v>109.61999999999999</v>
      </c>
    </row>
    <row r="199" spans="1:6" ht="11.25" x14ac:dyDescent="0.15">
      <c r="A199" s="6" t="s">
        <v>236</v>
      </c>
      <c r="B199" s="21">
        <v>58.72</v>
      </c>
      <c r="C199">
        <v>35.590000000000003</v>
      </c>
      <c r="D199">
        <v>1.2374262433267771</v>
      </c>
      <c r="E199">
        <v>29</v>
      </c>
      <c r="F199" s="14">
        <f t="shared" si="3"/>
        <v>94.31</v>
      </c>
    </row>
    <row r="200" spans="1:6" ht="11.25" x14ac:dyDescent="0.15">
      <c r="A200" s="6" t="s">
        <v>236</v>
      </c>
      <c r="B200" s="21">
        <v>56.92</v>
      </c>
      <c r="C200">
        <v>41.410000000000004</v>
      </c>
      <c r="D200">
        <v>1.0309104081139822</v>
      </c>
      <c r="E200">
        <v>30</v>
      </c>
      <c r="F200" s="14">
        <f t="shared" si="3"/>
        <v>98.330000000000013</v>
      </c>
    </row>
    <row r="201" spans="1:6" ht="11.25" x14ac:dyDescent="0.15">
      <c r="A201" s="6" t="s">
        <v>236</v>
      </c>
      <c r="B201" s="21">
        <v>56.560000000000009</v>
      </c>
      <c r="C201">
        <v>37.53</v>
      </c>
      <c r="D201">
        <v>1.1302957633892887</v>
      </c>
      <c r="E201">
        <v>31</v>
      </c>
      <c r="F201" s="14">
        <f t="shared" si="3"/>
        <v>94.09</v>
      </c>
    </row>
    <row r="202" spans="1:6" ht="11.25" x14ac:dyDescent="0.15">
      <c r="A202" s="6" t="s">
        <v>236</v>
      </c>
      <c r="B202" s="21">
        <v>57.040000000000006</v>
      </c>
      <c r="C202">
        <v>39.809999999999995</v>
      </c>
      <c r="D202">
        <v>1.0746043707611157</v>
      </c>
      <c r="E202">
        <v>32</v>
      </c>
      <c r="F202" s="14">
        <f t="shared" si="3"/>
        <v>96.85</v>
      </c>
    </row>
    <row r="203" spans="1:6" ht="11.25" x14ac:dyDescent="0.15">
      <c r="A203" s="6" t="s">
        <v>236</v>
      </c>
      <c r="B203" s="21">
        <v>60.499999999999993</v>
      </c>
      <c r="C203">
        <v>41.819999999999993</v>
      </c>
      <c r="D203">
        <v>1.0850071736011477</v>
      </c>
      <c r="E203">
        <v>33</v>
      </c>
      <c r="F203" s="14">
        <f t="shared" si="3"/>
        <v>102.32</v>
      </c>
    </row>
    <row r="204" spans="1:6" ht="11.25" x14ac:dyDescent="0.15">
      <c r="A204" s="6" t="s">
        <v>236</v>
      </c>
      <c r="B204" s="21">
        <v>65.209999999999994</v>
      </c>
      <c r="C204">
        <v>39.699999999999996</v>
      </c>
      <c r="D204">
        <v>1.2319269521410579</v>
      </c>
      <c r="E204">
        <v>34</v>
      </c>
      <c r="F204" s="14">
        <f t="shared" si="3"/>
        <v>104.91</v>
      </c>
    </row>
    <row r="205" spans="1:6" ht="11.25" x14ac:dyDescent="0.15">
      <c r="A205" s="6" t="s">
        <v>236</v>
      </c>
      <c r="B205" s="21">
        <v>53.120000000000005</v>
      </c>
      <c r="C205">
        <v>37.800000000000004</v>
      </c>
      <c r="D205">
        <v>1.053968253968254</v>
      </c>
      <c r="E205">
        <v>35</v>
      </c>
      <c r="F205" s="14">
        <f t="shared" si="3"/>
        <v>90.920000000000016</v>
      </c>
    </row>
    <row r="206" spans="1:6" ht="11.25" x14ac:dyDescent="0.15">
      <c r="A206" s="6" t="s">
        <v>236</v>
      </c>
      <c r="B206" s="21">
        <v>61.79</v>
      </c>
      <c r="C206">
        <v>36.9</v>
      </c>
      <c r="D206">
        <v>1.2558943089430896</v>
      </c>
      <c r="E206">
        <v>37</v>
      </c>
      <c r="F206" s="14">
        <f t="shared" si="3"/>
        <v>98.69</v>
      </c>
    </row>
    <row r="207" spans="1:6" ht="11.25" x14ac:dyDescent="0.15">
      <c r="A207" s="6" t="s">
        <v>236</v>
      </c>
      <c r="B207" s="21">
        <v>53.12</v>
      </c>
      <c r="C207">
        <v>31.58</v>
      </c>
      <c r="D207">
        <v>1.2615579480683978</v>
      </c>
      <c r="E207">
        <v>38</v>
      </c>
      <c r="F207" s="14">
        <f t="shared" si="3"/>
        <v>84.699999999999989</v>
      </c>
    </row>
    <row r="208" spans="1:6" ht="11.25" x14ac:dyDescent="0.15">
      <c r="A208" s="6" t="s">
        <v>236</v>
      </c>
      <c r="B208" s="21">
        <v>54.58</v>
      </c>
      <c r="C208">
        <v>35.6</v>
      </c>
      <c r="D208">
        <v>1.1498595505617977</v>
      </c>
      <c r="E208">
        <v>39</v>
      </c>
      <c r="F208" s="14">
        <f t="shared" si="3"/>
        <v>90.18</v>
      </c>
    </row>
    <row r="209" spans="1:6" ht="11.25" x14ac:dyDescent="0.15">
      <c r="A209" s="6" t="s">
        <v>236</v>
      </c>
      <c r="B209" s="21">
        <v>65.36</v>
      </c>
      <c r="C209">
        <v>35.769999999999996</v>
      </c>
      <c r="D209">
        <v>1.3704221414593236</v>
      </c>
      <c r="E209">
        <v>40</v>
      </c>
      <c r="F209" s="14">
        <f t="shared" si="3"/>
        <v>101.13</v>
      </c>
    </row>
    <row r="210" spans="1:6" ht="11.25" x14ac:dyDescent="0.15">
      <c r="A210" s="6" t="s">
        <v>236</v>
      </c>
      <c r="B210" s="21">
        <v>66.7</v>
      </c>
      <c r="C210">
        <v>34.86</v>
      </c>
      <c r="D210">
        <v>1.4350258175559383</v>
      </c>
      <c r="E210">
        <v>42</v>
      </c>
      <c r="F210" s="14">
        <f t="shared" si="3"/>
        <v>101.56</v>
      </c>
    </row>
    <row r="211" spans="1:6" ht="11.25" x14ac:dyDescent="0.15">
      <c r="A211" s="6" t="s">
        <v>236</v>
      </c>
      <c r="B211" s="21">
        <v>54.02</v>
      </c>
      <c r="C211">
        <v>33.080000000000005</v>
      </c>
      <c r="D211">
        <v>1.2247581620314387</v>
      </c>
      <c r="E211">
        <v>43</v>
      </c>
      <c r="F211" s="14">
        <f t="shared" si="3"/>
        <v>87.100000000000009</v>
      </c>
    </row>
    <row r="212" spans="1:6" ht="11.25" x14ac:dyDescent="0.15">
      <c r="A212" s="6" t="s">
        <v>236</v>
      </c>
      <c r="B212" s="21">
        <v>56.029999999999994</v>
      </c>
      <c r="C212">
        <v>44.519999999999996</v>
      </c>
      <c r="D212">
        <v>0.9439016172506739</v>
      </c>
      <c r="E212">
        <v>44</v>
      </c>
      <c r="F212" s="14">
        <f t="shared" si="3"/>
        <v>100.54999999999998</v>
      </c>
    </row>
    <row r="213" spans="1:6" ht="11.25" x14ac:dyDescent="0.15">
      <c r="A213" s="6" t="s">
        <v>236</v>
      </c>
      <c r="B213" s="21">
        <v>55.45</v>
      </c>
      <c r="C213">
        <v>33.489999999999995</v>
      </c>
      <c r="D213">
        <v>1.241788593610033</v>
      </c>
      <c r="E213">
        <v>45</v>
      </c>
      <c r="F213" s="14">
        <f t="shared" si="3"/>
        <v>88.94</v>
      </c>
    </row>
    <row r="214" spans="1:6" ht="11.25" x14ac:dyDescent="0.15">
      <c r="A214" s="6" t="s">
        <v>236</v>
      </c>
      <c r="B214" s="21">
        <v>58.36999999999999</v>
      </c>
      <c r="C214">
        <v>44.77</v>
      </c>
      <c r="D214">
        <v>0.97783113692204582</v>
      </c>
      <c r="E214">
        <v>46</v>
      </c>
      <c r="F214" s="14">
        <f t="shared" si="3"/>
        <v>103.13999999999999</v>
      </c>
    </row>
    <row r="215" spans="1:6" ht="11.25" x14ac:dyDescent="0.15">
      <c r="A215" s="6" t="s">
        <v>236</v>
      </c>
      <c r="B215" s="21">
        <v>56.14</v>
      </c>
      <c r="C215">
        <v>31.140000000000004</v>
      </c>
      <c r="D215">
        <v>1.3521194605009632</v>
      </c>
      <c r="E215">
        <v>49</v>
      </c>
      <c r="F215" s="14">
        <f t="shared" si="3"/>
        <v>87.28</v>
      </c>
    </row>
    <row r="216" spans="1:6" ht="11.25" x14ac:dyDescent="0.15">
      <c r="A216" s="6" t="s">
        <v>236</v>
      </c>
      <c r="B216" s="21">
        <v>46.43</v>
      </c>
      <c r="C216">
        <v>23.61</v>
      </c>
      <c r="D216">
        <v>1.4749047013977128</v>
      </c>
      <c r="E216">
        <v>50</v>
      </c>
      <c r="F216" s="14">
        <f t="shared" si="3"/>
        <v>70.039999999999992</v>
      </c>
    </row>
    <row r="217" spans="1:6" ht="11.25" x14ac:dyDescent="0.15">
      <c r="A217" s="6" t="s">
        <v>236</v>
      </c>
      <c r="B217" s="21">
        <v>49.4</v>
      </c>
      <c r="C217">
        <v>31.93</v>
      </c>
      <c r="D217">
        <v>1.1603507673034763</v>
      </c>
      <c r="E217">
        <v>51</v>
      </c>
      <c r="F217" s="14">
        <f t="shared" si="3"/>
        <v>81.33</v>
      </c>
    </row>
    <row r="218" spans="1:6" ht="11.25" x14ac:dyDescent="0.15">
      <c r="A218" s="6" t="s">
        <v>247</v>
      </c>
      <c r="B218" s="21">
        <v>16.559999999999999</v>
      </c>
      <c r="C218">
        <v>20.03</v>
      </c>
      <c r="D218">
        <v>0.62006989515726407</v>
      </c>
      <c r="E218">
        <v>1</v>
      </c>
      <c r="F218" s="14">
        <f t="shared" si="3"/>
        <v>36.590000000000003</v>
      </c>
    </row>
    <row r="219" spans="1:6" ht="11.25" x14ac:dyDescent="0.15">
      <c r="A219" s="6" t="s">
        <v>247</v>
      </c>
      <c r="B219" s="21">
        <v>13.59</v>
      </c>
      <c r="C219">
        <v>13.23</v>
      </c>
      <c r="D219">
        <v>0.77040816326530603</v>
      </c>
      <c r="E219">
        <v>2</v>
      </c>
      <c r="F219" s="14">
        <f t="shared" si="3"/>
        <v>26.82</v>
      </c>
    </row>
    <row r="220" spans="1:6" ht="11.25" x14ac:dyDescent="0.15">
      <c r="A220" s="6" t="s">
        <v>247</v>
      </c>
      <c r="B220" s="21">
        <v>18.7</v>
      </c>
      <c r="C220">
        <v>11.53</v>
      </c>
      <c r="D220">
        <v>1.2163920208152645</v>
      </c>
      <c r="E220">
        <v>4</v>
      </c>
      <c r="F220" s="14">
        <f t="shared" si="3"/>
        <v>30.229999999999997</v>
      </c>
    </row>
    <row r="221" spans="1:6" ht="11.25" x14ac:dyDescent="0.15">
      <c r="A221" s="6" t="s">
        <v>247</v>
      </c>
      <c r="B221" s="21">
        <v>19.96</v>
      </c>
      <c r="C221">
        <v>9.4499999999999993</v>
      </c>
      <c r="D221">
        <v>1.5841269841269843</v>
      </c>
      <c r="E221">
        <v>5</v>
      </c>
      <c r="F221" s="14">
        <f t="shared" si="3"/>
        <v>29.41</v>
      </c>
    </row>
    <row r="222" spans="1:6" ht="11.25" x14ac:dyDescent="0.15">
      <c r="A222" s="6" t="s">
        <v>247</v>
      </c>
      <c r="B222" s="21">
        <v>17.329999999999998</v>
      </c>
      <c r="C222">
        <v>3.14</v>
      </c>
      <c r="D222">
        <v>4.1393312101910826</v>
      </c>
      <c r="E222">
        <v>6</v>
      </c>
      <c r="F222" s="14">
        <f t="shared" si="3"/>
        <v>20.47</v>
      </c>
    </row>
    <row r="223" spans="1:6" ht="11.25" x14ac:dyDescent="0.15">
      <c r="A223" s="6" t="s">
        <v>247</v>
      </c>
      <c r="B223" s="21">
        <v>24.740000000000002</v>
      </c>
      <c r="C223">
        <v>11.08</v>
      </c>
      <c r="D223">
        <v>1.6746389891696751</v>
      </c>
      <c r="E223">
        <v>7</v>
      </c>
      <c r="F223" s="14">
        <f t="shared" si="3"/>
        <v>35.82</v>
      </c>
    </row>
    <row r="224" spans="1:6" ht="11.25" x14ac:dyDescent="0.15">
      <c r="A224" s="6" t="s">
        <v>247</v>
      </c>
      <c r="B224" s="21">
        <v>22.4</v>
      </c>
      <c r="C224">
        <v>10.97</v>
      </c>
      <c r="D224">
        <v>1.5314494074749314</v>
      </c>
      <c r="E224">
        <v>9</v>
      </c>
      <c r="F224" s="14">
        <f t="shared" si="3"/>
        <v>33.369999999999997</v>
      </c>
    </row>
    <row r="225" spans="1:6" ht="11.25" x14ac:dyDescent="0.15">
      <c r="A225" s="6" t="s">
        <v>247</v>
      </c>
      <c r="B225" s="21">
        <v>17.059999999999999</v>
      </c>
      <c r="C225">
        <v>10.18</v>
      </c>
      <c r="D225">
        <v>1.2568762278978389</v>
      </c>
      <c r="E225">
        <v>10</v>
      </c>
      <c r="F225" s="14">
        <f t="shared" si="3"/>
        <v>27.24</v>
      </c>
    </row>
    <row r="226" spans="1:6" ht="11.25" x14ac:dyDescent="0.15">
      <c r="A226" s="6" t="s">
        <v>247</v>
      </c>
      <c r="B226" s="21">
        <v>18</v>
      </c>
      <c r="C226">
        <v>7.74</v>
      </c>
      <c r="D226">
        <v>1.7441860465116279</v>
      </c>
      <c r="E226">
        <v>11</v>
      </c>
      <c r="F226" s="14">
        <f t="shared" si="3"/>
        <v>25.740000000000002</v>
      </c>
    </row>
    <row r="227" spans="1:6" ht="11.25" x14ac:dyDescent="0.15">
      <c r="A227" s="6" t="s">
        <v>247</v>
      </c>
      <c r="B227" s="21">
        <v>18.39</v>
      </c>
      <c r="C227">
        <v>10.31</v>
      </c>
      <c r="D227">
        <v>1.3377788554801162</v>
      </c>
      <c r="E227">
        <v>12</v>
      </c>
      <c r="F227" s="14">
        <f t="shared" si="3"/>
        <v>28.700000000000003</v>
      </c>
    </row>
    <row r="228" spans="1:6" ht="11.25" x14ac:dyDescent="0.15">
      <c r="A228" s="6" t="s">
        <v>247</v>
      </c>
      <c r="B228" s="21">
        <v>20.329999999999998</v>
      </c>
      <c r="C228">
        <v>10.37</v>
      </c>
      <c r="D228">
        <v>1.4703471552555447</v>
      </c>
      <c r="E228">
        <v>13</v>
      </c>
      <c r="F228" s="14">
        <f t="shared" si="3"/>
        <v>30.699999999999996</v>
      </c>
    </row>
    <row r="229" spans="1:6" ht="11.25" x14ac:dyDescent="0.15">
      <c r="A229" s="6" t="s">
        <v>247</v>
      </c>
      <c r="B229" s="21">
        <v>21.79</v>
      </c>
      <c r="C229">
        <v>11.66</v>
      </c>
      <c r="D229">
        <v>1.4015866209262435</v>
      </c>
      <c r="E229">
        <v>14</v>
      </c>
      <c r="F229" s="14">
        <f t="shared" si="3"/>
        <v>33.450000000000003</v>
      </c>
    </row>
    <row r="230" spans="1:6" ht="11.25" x14ac:dyDescent="0.15">
      <c r="A230" s="6" t="s">
        <v>247</v>
      </c>
      <c r="B230" s="21">
        <v>20.420000000000002</v>
      </c>
      <c r="C230">
        <v>15.64</v>
      </c>
      <c r="D230">
        <v>0.9792199488491049</v>
      </c>
      <c r="E230">
        <v>15</v>
      </c>
      <c r="F230" s="14">
        <f t="shared" si="3"/>
        <v>36.06</v>
      </c>
    </row>
    <row r="231" spans="1:6" ht="11.25" x14ac:dyDescent="0.15">
      <c r="A231" s="6" t="s">
        <v>247</v>
      </c>
      <c r="B231" s="21">
        <v>21.65</v>
      </c>
      <c r="C231">
        <v>10.79</v>
      </c>
      <c r="D231">
        <v>1.5048656163113996</v>
      </c>
      <c r="E231">
        <v>16</v>
      </c>
      <c r="F231" s="14">
        <f t="shared" si="3"/>
        <v>32.44</v>
      </c>
    </row>
    <row r="232" spans="1:6" ht="11.25" x14ac:dyDescent="0.15">
      <c r="A232" s="6" t="s">
        <v>247</v>
      </c>
      <c r="B232" s="21">
        <v>22.87</v>
      </c>
      <c r="C232">
        <v>11.72</v>
      </c>
      <c r="D232">
        <v>1.463523890784983</v>
      </c>
      <c r="E232">
        <v>17</v>
      </c>
      <c r="F232" s="14">
        <f t="shared" si="3"/>
        <v>34.590000000000003</v>
      </c>
    </row>
    <row r="233" spans="1:6" ht="11.25" x14ac:dyDescent="0.15">
      <c r="A233" s="6" t="s">
        <v>247</v>
      </c>
      <c r="B233" s="21">
        <v>24.979999999999997</v>
      </c>
      <c r="C233">
        <v>13.13</v>
      </c>
      <c r="D233">
        <v>1.4268849961919265</v>
      </c>
      <c r="E233">
        <v>18</v>
      </c>
      <c r="F233" s="14">
        <f t="shared" si="3"/>
        <v>38.11</v>
      </c>
    </row>
    <row r="234" spans="1:6" ht="11.25" x14ac:dyDescent="0.15">
      <c r="A234" s="6" t="s">
        <v>247</v>
      </c>
      <c r="B234" s="21">
        <v>25.69</v>
      </c>
      <c r="C234">
        <v>12.14</v>
      </c>
      <c r="D234">
        <v>1.5871087314662273</v>
      </c>
      <c r="E234">
        <v>19</v>
      </c>
      <c r="F234" s="14">
        <f t="shared" si="3"/>
        <v>37.83</v>
      </c>
    </row>
    <row r="235" spans="1:6" ht="11.25" x14ac:dyDescent="0.15">
      <c r="A235" s="6" t="s">
        <v>247</v>
      </c>
      <c r="B235" s="21">
        <v>20.09</v>
      </c>
      <c r="C235">
        <v>12.59</v>
      </c>
      <c r="D235">
        <v>1.1967831612390787</v>
      </c>
      <c r="E235">
        <v>20</v>
      </c>
      <c r="F235" s="14">
        <f t="shared" si="3"/>
        <v>32.68</v>
      </c>
    </row>
    <row r="236" spans="1:6" ht="11.25" x14ac:dyDescent="0.15">
      <c r="A236" s="6" t="s">
        <v>247</v>
      </c>
      <c r="B236" s="21">
        <v>23.560000000000002</v>
      </c>
      <c r="C236">
        <v>14.9</v>
      </c>
      <c r="D236">
        <v>1.1859060402684565</v>
      </c>
      <c r="E236">
        <v>21</v>
      </c>
      <c r="F236" s="14">
        <f t="shared" si="3"/>
        <v>38.46</v>
      </c>
    </row>
    <row r="237" spans="1:6" ht="11.25" x14ac:dyDescent="0.15">
      <c r="A237" s="6" t="s">
        <v>247</v>
      </c>
      <c r="B237" s="21">
        <v>24.880000000000003</v>
      </c>
      <c r="C237">
        <v>13.98</v>
      </c>
      <c r="D237">
        <v>1.3347639484978542</v>
      </c>
      <c r="E237">
        <v>23</v>
      </c>
      <c r="F237" s="14">
        <f t="shared" si="3"/>
        <v>38.86</v>
      </c>
    </row>
    <row r="238" spans="1:6" ht="11.25" x14ac:dyDescent="0.15">
      <c r="A238" s="6" t="s">
        <v>247</v>
      </c>
      <c r="B238" s="21">
        <v>23.009999999999998</v>
      </c>
      <c r="C238">
        <v>13.4</v>
      </c>
      <c r="D238">
        <v>1.287873134328358</v>
      </c>
      <c r="E238">
        <v>24</v>
      </c>
      <c r="F238" s="14">
        <f t="shared" si="3"/>
        <v>36.409999999999997</v>
      </c>
    </row>
    <row r="239" spans="1:6" ht="11.25" x14ac:dyDescent="0.15">
      <c r="A239" s="9" t="s">
        <v>247</v>
      </c>
      <c r="B239" s="21">
        <v>22.17</v>
      </c>
      <c r="C239">
        <v>14.48</v>
      </c>
      <c r="D239">
        <v>1.1483080110497237</v>
      </c>
      <c r="E239">
        <v>25</v>
      </c>
      <c r="F239" s="14">
        <f t="shared" si="3"/>
        <v>36.650000000000006</v>
      </c>
    </row>
    <row r="240" spans="1:6" ht="11.25" x14ac:dyDescent="0.15">
      <c r="A240" s="6" t="s">
        <v>247</v>
      </c>
      <c r="B240" s="21">
        <v>23.85</v>
      </c>
      <c r="C240">
        <v>16.62</v>
      </c>
      <c r="D240">
        <v>1.0762635379061372</v>
      </c>
      <c r="E240">
        <v>26</v>
      </c>
      <c r="F240" s="14">
        <f t="shared" si="3"/>
        <v>40.47</v>
      </c>
    </row>
    <row r="241" spans="1:6" ht="11.25" x14ac:dyDescent="0.15">
      <c r="A241" s="6" t="s">
        <v>247</v>
      </c>
      <c r="B241" s="21">
        <v>20.700000000000003</v>
      </c>
      <c r="C241">
        <v>19.34</v>
      </c>
      <c r="D241">
        <v>0.80274043433298881</v>
      </c>
      <c r="E241">
        <v>27</v>
      </c>
      <c r="F241" s="14">
        <f t="shared" si="3"/>
        <v>40.040000000000006</v>
      </c>
    </row>
    <row r="242" spans="1:6" ht="11.25" x14ac:dyDescent="0.15">
      <c r="A242" s="6" t="s">
        <v>247</v>
      </c>
      <c r="B242" s="21">
        <v>24.83</v>
      </c>
      <c r="C242">
        <v>12.93</v>
      </c>
      <c r="D242">
        <v>1.4402552204176335</v>
      </c>
      <c r="E242">
        <v>28</v>
      </c>
      <c r="F242" s="14">
        <f t="shared" si="3"/>
        <v>37.76</v>
      </c>
    </row>
    <row r="243" spans="1:6" ht="11.25" x14ac:dyDescent="0.15">
      <c r="A243" s="6" t="s">
        <v>247</v>
      </c>
      <c r="B243" s="21">
        <v>24.9</v>
      </c>
      <c r="C243">
        <v>13.18</v>
      </c>
      <c r="D243">
        <v>1.4169195751138086</v>
      </c>
      <c r="E243">
        <v>29</v>
      </c>
      <c r="F243" s="14">
        <f t="shared" si="3"/>
        <v>38.08</v>
      </c>
    </row>
    <row r="244" spans="1:6" ht="11.25" x14ac:dyDescent="0.15">
      <c r="A244" s="6" t="s">
        <v>247</v>
      </c>
      <c r="B244" s="21">
        <v>21.47</v>
      </c>
      <c r="C244">
        <v>14.6</v>
      </c>
      <c r="D244">
        <v>1.1029109589041097</v>
      </c>
      <c r="E244">
        <v>30</v>
      </c>
      <c r="F244" s="14">
        <f t="shared" si="3"/>
        <v>36.07</v>
      </c>
    </row>
    <row r="245" spans="1:6" ht="11.25" x14ac:dyDescent="0.15">
      <c r="A245" s="6" t="s">
        <v>247</v>
      </c>
      <c r="B245" s="21">
        <v>21.89</v>
      </c>
      <c r="C245">
        <v>13.61</v>
      </c>
      <c r="D245">
        <v>1.206282145481264</v>
      </c>
      <c r="E245">
        <v>31</v>
      </c>
      <c r="F245" s="14">
        <f t="shared" si="3"/>
        <v>35.5</v>
      </c>
    </row>
    <row r="246" spans="1:6" ht="11.25" x14ac:dyDescent="0.15">
      <c r="A246" s="6" t="s">
        <v>247</v>
      </c>
      <c r="B246" s="21">
        <v>20.85</v>
      </c>
      <c r="C246">
        <v>13.66</v>
      </c>
      <c r="D246">
        <v>1.1447657393850659</v>
      </c>
      <c r="E246">
        <v>32</v>
      </c>
      <c r="F246" s="14">
        <f t="shared" si="3"/>
        <v>34.510000000000005</v>
      </c>
    </row>
    <row r="247" spans="1:6" ht="11.25" x14ac:dyDescent="0.15">
      <c r="A247" s="6" t="s">
        <v>247</v>
      </c>
      <c r="B247" s="21">
        <v>20.67</v>
      </c>
      <c r="C247">
        <v>13.25</v>
      </c>
      <c r="D247">
        <v>1.17</v>
      </c>
      <c r="E247">
        <v>33</v>
      </c>
      <c r="F247" s="14">
        <f t="shared" si="3"/>
        <v>33.92</v>
      </c>
    </row>
    <row r="248" spans="1:6" ht="11.25" x14ac:dyDescent="0.15">
      <c r="A248" s="6" t="s">
        <v>247</v>
      </c>
      <c r="B248" s="21">
        <v>21.36</v>
      </c>
      <c r="C248">
        <v>13.95</v>
      </c>
      <c r="D248">
        <v>1.1483870967741936</v>
      </c>
      <c r="E248">
        <v>34</v>
      </c>
      <c r="F248" s="14">
        <f t="shared" si="3"/>
        <v>35.31</v>
      </c>
    </row>
    <row r="249" spans="1:6" ht="11.25" x14ac:dyDescent="0.15">
      <c r="A249" s="6" t="s">
        <v>247</v>
      </c>
      <c r="B249" s="21">
        <v>20.549999999999997</v>
      </c>
      <c r="C249">
        <v>14.12</v>
      </c>
      <c r="D249">
        <v>1.0915368271954673</v>
      </c>
      <c r="E249">
        <v>35</v>
      </c>
      <c r="F249" s="14">
        <f t="shared" si="3"/>
        <v>34.669999999999995</v>
      </c>
    </row>
    <row r="250" spans="1:6" ht="11.25" x14ac:dyDescent="0.15">
      <c r="A250" s="6" t="s">
        <v>247</v>
      </c>
      <c r="B250" s="21">
        <v>21.05</v>
      </c>
      <c r="C250">
        <v>11.97</v>
      </c>
      <c r="D250">
        <v>1.3189223057644111</v>
      </c>
      <c r="E250">
        <v>37</v>
      </c>
      <c r="F250" s="14">
        <f t="shared" si="3"/>
        <v>33.020000000000003</v>
      </c>
    </row>
    <row r="251" spans="1:6" ht="11.25" x14ac:dyDescent="0.15">
      <c r="A251" s="6" t="s">
        <v>247</v>
      </c>
      <c r="B251" s="21">
        <v>19.3</v>
      </c>
      <c r="C251">
        <v>12.56</v>
      </c>
      <c r="D251">
        <v>1.1524681528662422</v>
      </c>
      <c r="E251">
        <v>38</v>
      </c>
      <c r="F251" s="14">
        <f t="shared" si="3"/>
        <v>31.86</v>
      </c>
    </row>
    <row r="252" spans="1:6" ht="11.25" x14ac:dyDescent="0.15">
      <c r="A252" s="6" t="s">
        <v>247</v>
      </c>
      <c r="B252" s="21">
        <v>21.310000000000002</v>
      </c>
      <c r="C252">
        <v>11.53</v>
      </c>
      <c r="D252">
        <v>1.3861665221162187</v>
      </c>
      <c r="E252">
        <v>39</v>
      </c>
      <c r="F252" s="14">
        <f t="shared" si="3"/>
        <v>32.840000000000003</v>
      </c>
    </row>
    <row r="253" spans="1:6" ht="11.25" x14ac:dyDescent="0.15">
      <c r="A253" s="6" t="s">
        <v>247</v>
      </c>
      <c r="B253" s="21">
        <v>21.32</v>
      </c>
      <c r="C253">
        <v>12.59</v>
      </c>
      <c r="D253">
        <v>1.2700555996822878</v>
      </c>
      <c r="E253">
        <v>40</v>
      </c>
      <c r="F253" s="14">
        <f t="shared" si="3"/>
        <v>33.909999999999997</v>
      </c>
    </row>
    <row r="254" spans="1:6" ht="11.25" x14ac:dyDescent="0.15">
      <c r="A254" s="6" t="s">
        <v>247</v>
      </c>
      <c r="B254" s="21">
        <v>10.62</v>
      </c>
      <c r="C254">
        <v>11.54</v>
      </c>
      <c r="D254">
        <v>0.69020797227036401</v>
      </c>
      <c r="E254">
        <v>42</v>
      </c>
      <c r="F254" s="14">
        <f t="shared" si="3"/>
        <v>22.159999999999997</v>
      </c>
    </row>
    <row r="255" spans="1:6" ht="11.25" x14ac:dyDescent="0.15">
      <c r="A255" s="6" t="s">
        <v>247</v>
      </c>
      <c r="B255" s="21">
        <v>21.87</v>
      </c>
      <c r="C255">
        <v>10.67</v>
      </c>
      <c r="D255">
        <v>1.5372539831302718</v>
      </c>
      <c r="E255">
        <v>43</v>
      </c>
      <c r="F255" s="14">
        <f t="shared" si="3"/>
        <v>32.54</v>
      </c>
    </row>
    <row r="256" spans="1:6" ht="11.25" x14ac:dyDescent="0.15">
      <c r="A256" s="6" t="s">
        <v>247</v>
      </c>
      <c r="B256" s="21">
        <v>19.18</v>
      </c>
      <c r="C256">
        <v>13.62</v>
      </c>
      <c r="D256">
        <v>1.0561674008810573</v>
      </c>
      <c r="E256">
        <v>44</v>
      </c>
      <c r="F256" s="14">
        <f t="shared" si="3"/>
        <v>32.799999999999997</v>
      </c>
    </row>
    <row r="257" spans="1:6" ht="11.25" x14ac:dyDescent="0.15">
      <c r="A257" s="6" t="s">
        <v>247</v>
      </c>
      <c r="B257" s="21">
        <v>22.11</v>
      </c>
      <c r="C257">
        <v>12.91</v>
      </c>
      <c r="D257">
        <v>1.2844694035631292</v>
      </c>
      <c r="E257">
        <v>45</v>
      </c>
      <c r="F257" s="14">
        <f t="shared" si="3"/>
        <v>35.019999999999996</v>
      </c>
    </row>
    <row r="258" spans="1:6" ht="11.25" x14ac:dyDescent="0.15">
      <c r="A258" s="6" t="s">
        <v>247</v>
      </c>
      <c r="B258" s="21">
        <v>20.96</v>
      </c>
      <c r="C258">
        <v>11.55</v>
      </c>
      <c r="D258">
        <v>1.361038961038961</v>
      </c>
      <c r="E258">
        <v>46</v>
      </c>
      <c r="F258" s="14">
        <f t="shared" ref="F258:F321" si="4">+B258+C258</f>
        <v>32.510000000000005</v>
      </c>
    </row>
    <row r="259" spans="1:6" ht="11.25" x14ac:dyDescent="0.15">
      <c r="A259" s="6" t="s">
        <v>247</v>
      </c>
      <c r="B259" s="21">
        <v>20.090000000000003</v>
      </c>
      <c r="C259">
        <v>13.65</v>
      </c>
      <c r="D259">
        <v>1.1038461538461541</v>
      </c>
      <c r="E259">
        <v>49</v>
      </c>
      <c r="F259" s="14">
        <f t="shared" si="4"/>
        <v>33.74</v>
      </c>
    </row>
    <row r="260" spans="1:6" ht="11.25" x14ac:dyDescent="0.15">
      <c r="A260" s="6" t="s">
        <v>247</v>
      </c>
      <c r="B260" s="21">
        <v>17.59</v>
      </c>
      <c r="C260">
        <v>9.2100000000000009</v>
      </c>
      <c r="D260">
        <v>1.4324104234527686</v>
      </c>
      <c r="E260">
        <v>50</v>
      </c>
      <c r="F260" s="14">
        <f t="shared" si="4"/>
        <v>26.8</v>
      </c>
    </row>
    <row r="261" spans="1:6" ht="11.25" x14ac:dyDescent="0.15">
      <c r="A261" s="6" t="s">
        <v>247</v>
      </c>
      <c r="B261" s="21">
        <v>18.560000000000002</v>
      </c>
      <c r="C261">
        <v>13.58</v>
      </c>
      <c r="D261">
        <v>1.025036818851252</v>
      </c>
      <c r="E261">
        <v>51</v>
      </c>
      <c r="F261" s="14">
        <f t="shared" si="4"/>
        <v>32.14</v>
      </c>
    </row>
    <row r="262" spans="1:6" ht="11.25" x14ac:dyDescent="0.15">
      <c r="A262" s="6" t="s">
        <v>248</v>
      </c>
      <c r="B262" s="21">
        <v>26.07</v>
      </c>
      <c r="C262">
        <v>30.16</v>
      </c>
      <c r="D262">
        <v>0.64829244031830247</v>
      </c>
      <c r="E262">
        <v>1</v>
      </c>
      <c r="F262" s="14">
        <f t="shared" si="4"/>
        <v>56.230000000000004</v>
      </c>
    </row>
    <row r="263" spans="1:6" ht="11.25" x14ac:dyDescent="0.15">
      <c r="A263" s="6" t="s">
        <v>248</v>
      </c>
      <c r="B263" s="21">
        <v>23.05</v>
      </c>
      <c r="C263">
        <v>22.28</v>
      </c>
      <c r="D263">
        <v>0.77592010771992825</v>
      </c>
      <c r="E263">
        <v>2</v>
      </c>
      <c r="F263" s="14">
        <f t="shared" si="4"/>
        <v>45.33</v>
      </c>
    </row>
    <row r="264" spans="1:6" ht="11.25" x14ac:dyDescent="0.15">
      <c r="A264" s="6" t="s">
        <v>248</v>
      </c>
      <c r="B264" s="21">
        <v>31.42</v>
      </c>
      <c r="C264">
        <v>19.7</v>
      </c>
      <c r="D264">
        <v>1.1961928934010153</v>
      </c>
      <c r="E264">
        <v>4</v>
      </c>
      <c r="F264" s="14">
        <f t="shared" si="4"/>
        <v>51.120000000000005</v>
      </c>
    </row>
    <row r="265" spans="1:6" ht="11.25" x14ac:dyDescent="0.15">
      <c r="A265" s="6" t="s">
        <v>248</v>
      </c>
      <c r="B265" s="21">
        <v>30.18</v>
      </c>
      <c r="C265">
        <v>16.91</v>
      </c>
      <c r="D265">
        <v>1.3385570668243643</v>
      </c>
      <c r="E265">
        <v>5</v>
      </c>
      <c r="F265" s="14">
        <f t="shared" si="4"/>
        <v>47.09</v>
      </c>
    </row>
    <row r="266" spans="1:6" ht="11.25" x14ac:dyDescent="0.15">
      <c r="A266" s="6" t="s">
        <v>248</v>
      </c>
      <c r="B266" s="21">
        <v>27.64</v>
      </c>
      <c r="C266">
        <v>9.5299999999999994</v>
      </c>
      <c r="D266">
        <v>2.175236096537251</v>
      </c>
      <c r="E266">
        <v>6</v>
      </c>
      <c r="F266" s="14">
        <f t="shared" si="4"/>
        <v>37.17</v>
      </c>
    </row>
    <row r="267" spans="1:6" ht="11.25" x14ac:dyDescent="0.15">
      <c r="A267" s="6" t="s">
        <v>248</v>
      </c>
      <c r="B267" s="21">
        <v>31.85</v>
      </c>
      <c r="C267">
        <v>17.39</v>
      </c>
      <c r="D267">
        <v>1.3736342725704429</v>
      </c>
      <c r="E267">
        <v>7</v>
      </c>
      <c r="F267" s="14">
        <f t="shared" si="4"/>
        <v>49.24</v>
      </c>
    </row>
    <row r="268" spans="1:6" ht="11.25" x14ac:dyDescent="0.15">
      <c r="A268" s="6" t="s">
        <v>248</v>
      </c>
      <c r="B268" s="21">
        <v>33.269999999999996</v>
      </c>
      <c r="C268">
        <v>17.11</v>
      </c>
      <c r="D268">
        <v>1.4583576855639975</v>
      </c>
      <c r="E268">
        <v>9</v>
      </c>
      <c r="F268" s="14">
        <f t="shared" si="4"/>
        <v>50.379999999999995</v>
      </c>
    </row>
    <row r="269" spans="1:6" ht="11.25" x14ac:dyDescent="0.15">
      <c r="A269" s="6" t="s">
        <v>248</v>
      </c>
      <c r="B269" s="21">
        <v>27.58</v>
      </c>
      <c r="C269">
        <v>16.939999999999998</v>
      </c>
      <c r="D269">
        <v>1.2210743801652895</v>
      </c>
      <c r="E269">
        <v>10</v>
      </c>
      <c r="F269" s="14">
        <f t="shared" si="4"/>
        <v>44.519999999999996</v>
      </c>
    </row>
    <row r="270" spans="1:6" ht="11.25" x14ac:dyDescent="0.15">
      <c r="A270" s="6" t="s">
        <v>248</v>
      </c>
      <c r="B270" s="21">
        <v>27.7</v>
      </c>
      <c r="C270">
        <v>13.48</v>
      </c>
      <c r="D270">
        <v>1.5411721068249258</v>
      </c>
      <c r="E270">
        <v>11</v>
      </c>
      <c r="F270" s="14">
        <f t="shared" si="4"/>
        <v>41.18</v>
      </c>
    </row>
    <row r="271" spans="1:6" ht="11.25" x14ac:dyDescent="0.15">
      <c r="A271" s="6" t="s">
        <v>248</v>
      </c>
      <c r="B271" s="21">
        <v>32.26</v>
      </c>
      <c r="C271">
        <v>15.32</v>
      </c>
      <c r="D271">
        <v>1.5793080939947781</v>
      </c>
      <c r="E271">
        <v>12</v>
      </c>
      <c r="F271" s="14">
        <f t="shared" si="4"/>
        <v>47.58</v>
      </c>
    </row>
    <row r="272" spans="1:6" ht="11.25" x14ac:dyDescent="0.15">
      <c r="A272" s="6" t="s">
        <v>248</v>
      </c>
      <c r="B272" s="21">
        <v>32.480000000000004</v>
      </c>
      <c r="C272">
        <v>18.54</v>
      </c>
      <c r="D272">
        <v>1.3139158576051782</v>
      </c>
      <c r="E272">
        <v>13</v>
      </c>
      <c r="F272" s="14">
        <f t="shared" si="4"/>
        <v>51.02</v>
      </c>
    </row>
    <row r="273" spans="1:6" ht="11.25" x14ac:dyDescent="0.15">
      <c r="A273" s="6" t="s">
        <v>248</v>
      </c>
      <c r="B273" s="21">
        <v>35.71</v>
      </c>
      <c r="C273">
        <v>18.82</v>
      </c>
      <c r="D273">
        <v>1.4230871413390012</v>
      </c>
      <c r="E273">
        <v>14</v>
      </c>
      <c r="F273" s="14">
        <f t="shared" si="4"/>
        <v>54.53</v>
      </c>
    </row>
    <row r="274" spans="1:6" ht="11.25" x14ac:dyDescent="0.15">
      <c r="A274" s="6" t="s">
        <v>248</v>
      </c>
      <c r="B274" s="21">
        <v>32.729999999999997</v>
      </c>
      <c r="C274">
        <v>24.619999999999997</v>
      </c>
      <c r="D274">
        <v>0.99705523964256715</v>
      </c>
      <c r="E274">
        <v>15</v>
      </c>
      <c r="F274" s="14">
        <f t="shared" si="4"/>
        <v>57.349999999999994</v>
      </c>
    </row>
    <row r="275" spans="1:6" ht="11.25" x14ac:dyDescent="0.15">
      <c r="A275" s="6" t="s">
        <v>248</v>
      </c>
      <c r="B275" s="21">
        <v>34.65</v>
      </c>
      <c r="C275">
        <v>22</v>
      </c>
      <c r="D275">
        <v>1.1812499999999999</v>
      </c>
      <c r="E275">
        <v>16</v>
      </c>
      <c r="F275" s="14">
        <f t="shared" si="4"/>
        <v>56.65</v>
      </c>
    </row>
    <row r="276" spans="1:6" ht="11.25" x14ac:dyDescent="0.15">
      <c r="A276" s="6" t="s">
        <v>248</v>
      </c>
      <c r="B276" s="21">
        <v>35.89</v>
      </c>
      <c r="C276">
        <v>20.409999999999997</v>
      </c>
      <c r="D276">
        <v>1.3188388045075947</v>
      </c>
      <c r="E276">
        <v>17</v>
      </c>
      <c r="F276" s="14">
        <f t="shared" si="4"/>
        <v>56.3</v>
      </c>
    </row>
    <row r="277" spans="1:6" ht="11.25" x14ac:dyDescent="0.15">
      <c r="A277" s="6" t="s">
        <v>248</v>
      </c>
      <c r="B277" s="21">
        <v>35.03</v>
      </c>
      <c r="C277">
        <v>20.420000000000002</v>
      </c>
      <c r="D277">
        <v>1.2866062683643487</v>
      </c>
      <c r="E277">
        <v>18</v>
      </c>
      <c r="F277" s="14">
        <f t="shared" si="4"/>
        <v>55.45</v>
      </c>
    </row>
    <row r="278" spans="1:6" ht="11.25" x14ac:dyDescent="0.15">
      <c r="A278" s="6" t="s">
        <v>248</v>
      </c>
      <c r="B278" s="21">
        <v>33.760000000000005</v>
      </c>
      <c r="C278">
        <v>21.44</v>
      </c>
      <c r="D278">
        <v>1.1809701492537314</v>
      </c>
      <c r="E278">
        <v>19</v>
      </c>
      <c r="F278" s="14">
        <f t="shared" si="4"/>
        <v>55.2</v>
      </c>
    </row>
    <row r="279" spans="1:6" ht="11.25" x14ac:dyDescent="0.15">
      <c r="A279" s="6" t="s">
        <v>248</v>
      </c>
      <c r="B279" s="21">
        <v>34.18</v>
      </c>
      <c r="C279">
        <v>21.09</v>
      </c>
      <c r="D279">
        <v>1.2155049786628733</v>
      </c>
      <c r="E279">
        <v>20</v>
      </c>
      <c r="F279" s="14">
        <f t="shared" si="4"/>
        <v>55.269999999999996</v>
      </c>
    </row>
    <row r="280" spans="1:6" ht="11.25" x14ac:dyDescent="0.15">
      <c r="A280" s="6" t="s">
        <v>248</v>
      </c>
      <c r="B280" s="21">
        <v>38.049999999999997</v>
      </c>
      <c r="C280">
        <v>22.439999999999998</v>
      </c>
      <c r="D280">
        <v>1.2717245989304813</v>
      </c>
      <c r="E280">
        <v>21</v>
      </c>
      <c r="F280" s="14">
        <f t="shared" si="4"/>
        <v>60.489999999999995</v>
      </c>
    </row>
    <row r="281" spans="1:6" ht="11.25" x14ac:dyDescent="0.15">
      <c r="A281" s="6" t="s">
        <v>248</v>
      </c>
      <c r="B281" s="21">
        <v>35.450000000000003</v>
      </c>
      <c r="C281">
        <v>24.189999999999998</v>
      </c>
      <c r="D281">
        <v>1.0991112029764367</v>
      </c>
      <c r="E281">
        <v>23</v>
      </c>
      <c r="F281" s="14">
        <f t="shared" si="4"/>
        <v>59.64</v>
      </c>
    </row>
    <row r="282" spans="1:6" ht="11.25" x14ac:dyDescent="0.15">
      <c r="A282" s="6" t="s">
        <v>248</v>
      </c>
      <c r="B282" s="21">
        <v>34.880000000000003</v>
      </c>
      <c r="C282">
        <v>22.82</v>
      </c>
      <c r="D282">
        <v>1.1463628396143735</v>
      </c>
      <c r="E282">
        <v>24</v>
      </c>
      <c r="F282" s="14">
        <f t="shared" si="4"/>
        <v>57.7</v>
      </c>
    </row>
    <row r="283" spans="1:6" ht="11.25" x14ac:dyDescent="0.15">
      <c r="A283" s="6" t="s">
        <v>248</v>
      </c>
      <c r="B283" s="21">
        <v>43.94</v>
      </c>
      <c r="C283">
        <v>26.21</v>
      </c>
      <c r="D283">
        <v>1.2573445249904616</v>
      </c>
      <c r="E283">
        <v>25</v>
      </c>
      <c r="F283" s="14">
        <f t="shared" si="4"/>
        <v>70.150000000000006</v>
      </c>
    </row>
    <row r="284" spans="1:6" ht="11.25" x14ac:dyDescent="0.15">
      <c r="A284" s="6" t="s">
        <v>248</v>
      </c>
      <c r="B284" s="21">
        <v>38</v>
      </c>
      <c r="C284">
        <v>45.910000000000004</v>
      </c>
      <c r="D284">
        <v>0.62077978653888033</v>
      </c>
      <c r="E284">
        <v>26</v>
      </c>
      <c r="F284" s="14">
        <f t="shared" si="4"/>
        <v>83.91</v>
      </c>
    </row>
    <row r="285" spans="1:6" ht="11.25" x14ac:dyDescent="0.15">
      <c r="A285" s="6" t="s">
        <v>248</v>
      </c>
      <c r="B285" s="21">
        <v>34.94</v>
      </c>
      <c r="C285">
        <v>27.57</v>
      </c>
      <c r="D285">
        <v>0.95048966267682267</v>
      </c>
      <c r="E285">
        <v>27</v>
      </c>
      <c r="F285" s="14">
        <f t="shared" si="4"/>
        <v>62.51</v>
      </c>
    </row>
    <row r="286" spans="1:6" ht="11.25" x14ac:dyDescent="0.15">
      <c r="A286" s="6" t="s">
        <v>248</v>
      </c>
      <c r="B286" s="21">
        <v>34.799999999999997</v>
      </c>
      <c r="C286">
        <v>23.91</v>
      </c>
      <c r="D286">
        <v>1.0915934755332497</v>
      </c>
      <c r="E286">
        <v>28</v>
      </c>
      <c r="F286" s="14">
        <f t="shared" si="4"/>
        <v>58.709999999999994</v>
      </c>
    </row>
    <row r="287" spans="1:6" ht="11.25" x14ac:dyDescent="0.15">
      <c r="A287" s="6" t="s">
        <v>248</v>
      </c>
      <c r="B287" s="21">
        <v>35.57</v>
      </c>
      <c r="C287">
        <v>21.85</v>
      </c>
      <c r="D287">
        <v>1.2209382151029746</v>
      </c>
      <c r="E287">
        <v>29</v>
      </c>
      <c r="F287" s="14">
        <f t="shared" si="4"/>
        <v>57.42</v>
      </c>
    </row>
    <row r="288" spans="1:6" ht="11.25" x14ac:dyDescent="0.15">
      <c r="A288" s="6" t="s">
        <v>248</v>
      </c>
      <c r="B288" s="21">
        <v>34.21</v>
      </c>
      <c r="C288">
        <v>22.34</v>
      </c>
      <c r="D288">
        <v>1.148500447627574</v>
      </c>
      <c r="E288">
        <v>30</v>
      </c>
      <c r="F288" s="14">
        <f t="shared" si="4"/>
        <v>56.55</v>
      </c>
    </row>
    <row r="289" spans="1:6" ht="11.25" x14ac:dyDescent="0.15">
      <c r="A289" s="6" t="s">
        <v>248</v>
      </c>
      <c r="B289" s="21">
        <v>34.11</v>
      </c>
      <c r="C289">
        <v>21.03</v>
      </c>
      <c r="D289">
        <v>1.2164764621968616</v>
      </c>
      <c r="E289">
        <v>31</v>
      </c>
      <c r="F289" s="14">
        <f t="shared" si="4"/>
        <v>55.14</v>
      </c>
    </row>
    <row r="290" spans="1:6" ht="11.25" x14ac:dyDescent="0.15">
      <c r="A290" s="6" t="s">
        <v>248</v>
      </c>
      <c r="B290" s="21">
        <v>34.18</v>
      </c>
      <c r="C290">
        <v>21.25</v>
      </c>
      <c r="D290">
        <v>1.2063529411764706</v>
      </c>
      <c r="E290">
        <v>32</v>
      </c>
      <c r="F290" s="14">
        <f t="shared" si="4"/>
        <v>55.43</v>
      </c>
    </row>
    <row r="291" spans="1:6" ht="11.25" x14ac:dyDescent="0.15">
      <c r="A291" s="6" t="s">
        <v>248</v>
      </c>
      <c r="B291" s="21">
        <v>32</v>
      </c>
      <c r="C291">
        <v>22.990000000000002</v>
      </c>
      <c r="D291">
        <v>1.0439321444106133</v>
      </c>
      <c r="E291">
        <v>33</v>
      </c>
      <c r="F291" s="14">
        <f t="shared" si="4"/>
        <v>54.99</v>
      </c>
    </row>
    <row r="292" spans="1:6" ht="11.25" x14ac:dyDescent="0.15">
      <c r="A292" s="6" t="s">
        <v>248</v>
      </c>
      <c r="B292" s="21">
        <v>35.36</v>
      </c>
      <c r="C292">
        <v>21.82</v>
      </c>
      <c r="D292">
        <v>1.2153987167736022</v>
      </c>
      <c r="E292">
        <v>34</v>
      </c>
      <c r="F292" s="14">
        <f t="shared" si="4"/>
        <v>57.18</v>
      </c>
    </row>
    <row r="293" spans="1:6" ht="11.25" x14ac:dyDescent="0.15">
      <c r="A293" s="6" t="s">
        <v>248</v>
      </c>
      <c r="B293" s="21">
        <v>34.31</v>
      </c>
      <c r="C293">
        <v>23.130000000000003</v>
      </c>
      <c r="D293">
        <v>1.1125162127107653</v>
      </c>
      <c r="E293">
        <v>35</v>
      </c>
      <c r="F293" s="14">
        <f t="shared" si="4"/>
        <v>57.440000000000005</v>
      </c>
    </row>
    <row r="294" spans="1:6" ht="11.25" x14ac:dyDescent="0.15">
      <c r="A294" s="6" t="s">
        <v>248</v>
      </c>
      <c r="B294" s="21">
        <v>33.72</v>
      </c>
      <c r="C294">
        <v>20.16</v>
      </c>
      <c r="D294">
        <v>1.2544642857142858</v>
      </c>
      <c r="E294">
        <v>37</v>
      </c>
      <c r="F294" s="14">
        <f t="shared" si="4"/>
        <v>53.879999999999995</v>
      </c>
    </row>
    <row r="295" spans="1:6" ht="11.25" x14ac:dyDescent="0.15">
      <c r="A295" s="6" t="s">
        <v>248</v>
      </c>
      <c r="B295" s="21">
        <v>32.61</v>
      </c>
      <c r="C295">
        <v>18.079999999999998</v>
      </c>
      <c r="D295">
        <v>1.3527378318584071</v>
      </c>
      <c r="E295">
        <v>38</v>
      </c>
      <c r="F295" s="14">
        <f t="shared" si="4"/>
        <v>50.69</v>
      </c>
    </row>
    <row r="296" spans="1:6" ht="11.25" x14ac:dyDescent="0.15">
      <c r="A296" s="6" t="s">
        <v>248</v>
      </c>
      <c r="B296" s="21">
        <v>34.659999999999997</v>
      </c>
      <c r="C296">
        <v>17.399999999999999</v>
      </c>
      <c r="D296">
        <v>1.4939655172413793</v>
      </c>
      <c r="E296">
        <v>39</v>
      </c>
      <c r="F296" s="14">
        <f t="shared" si="4"/>
        <v>52.059999999999995</v>
      </c>
    </row>
    <row r="297" spans="1:6" ht="11.25" x14ac:dyDescent="0.15">
      <c r="A297" s="6" t="s">
        <v>248</v>
      </c>
      <c r="B297" s="21">
        <v>31.48</v>
      </c>
      <c r="C297">
        <v>17.950000000000003</v>
      </c>
      <c r="D297">
        <v>1.3153203342618383</v>
      </c>
      <c r="E297">
        <v>40</v>
      </c>
      <c r="F297" s="14">
        <f t="shared" si="4"/>
        <v>49.430000000000007</v>
      </c>
    </row>
    <row r="298" spans="1:6" ht="11.25" x14ac:dyDescent="0.15">
      <c r="A298" s="6" t="s">
        <v>248</v>
      </c>
      <c r="B298" s="21">
        <v>29.91</v>
      </c>
      <c r="C298">
        <v>18.689999999999998</v>
      </c>
      <c r="D298">
        <v>1.2002407704654896</v>
      </c>
      <c r="E298">
        <v>42</v>
      </c>
      <c r="F298" s="14">
        <f t="shared" si="4"/>
        <v>48.599999999999994</v>
      </c>
    </row>
    <row r="299" spans="1:6" ht="11.25" x14ac:dyDescent="0.15">
      <c r="A299" s="6" t="s">
        <v>248</v>
      </c>
      <c r="B299" s="21">
        <v>30.95</v>
      </c>
      <c r="C299">
        <v>18.5</v>
      </c>
      <c r="D299">
        <v>1.2547297297297297</v>
      </c>
      <c r="E299">
        <v>43</v>
      </c>
      <c r="F299" s="14">
        <f t="shared" si="4"/>
        <v>49.45</v>
      </c>
    </row>
    <row r="300" spans="1:6" ht="11.25" x14ac:dyDescent="0.15">
      <c r="A300" s="6" t="s">
        <v>248</v>
      </c>
      <c r="B300" s="21">
        <v>30.09</v>
      </c>
      <c r="C300">
        <v>23.490000000000002</v>
      </c>
      <c r="D300">
        <v>0.96072796934865889</v>
      </c>
      <c r="E300">
        <v>44</v>
      </c>
      <c r="F300" s="14">
        <f t="shared" si="4"/>
        <v>53.58</v>
      </c>
    </row>
    <row r="301" spans="1:6" ht="11.25" x14ac:dyDescent="0.15">
      <c r="A301" s="6" t="s">
        <v>248</v>
      </c>
      <c r="B301" s="21">
        <v>32.099999999999994</v>
      </c>
      <c r="C301">
        <v>20.04</v>
      </c>
      <c r="D301">
        <v>1.2013473053892214</v>
      </c>
      <c r="E301">
        <v>45</v>
      </c>
      <c r="F301" s="14">
        <f t="shared" si="4"/>
        <v>52.139999999999993</v>
      </c>
    </row>
    <row r="302" spans="1:6" ht="11.25" x14ac:dyDescent="0.15">
      <c r="A302" s="6" t="s">
        <v>248</v>
      </c>
      <c r="B302" s="21">
        <v>33.68</v>
      </c>
      <c r="C302">
        <v>17.439999999999998</v>
      </c>
      <c r="D302">
        <v>1.4483944954128443</v>
      </c>
      <c r="E302">
        <v>46</v>
      </c>
      <c r="F302" s="14">
        <f t="shared" si="4"/>
        <v>51.12</v>
      </c>
    </row>
    <row r="303" spans="1:6" ht="11.25" x14ac:dyDescent="0.15">
      <c r="A303" s="6" t="s">
        <v>248</v>
      </c>
      <c r="B303" s="21">
        <v>32.630000000000003</v>
      </c>
      <c r="C303">
        <v>17.600000000000001</v>
      </c>
      <c r="D303">
        <v>1.3904829545454545</v>
      </c>
      <c r="E303">
        <v>49</v>
      </c>
      <c r="F303" s="14">
        <f t="shared" si="4"/>
        <v>50.230000000000004</v>
      </c>
    </row>
    <row r="304" spans="1:6" ht="11.25" x14ac:dyDescent="0.15">
      <c r="A304" s="6" t="s">
        <v>248</v>
      </c>
      <c r="B304" s="21">
        <v>29.72</v>
      </c>
      <c r="C304">
        <v>15.899999999999999</v>
      </c>
      <c r="D304">
        <v>1.4018867924528302</v>
      </c>
      <c r="E304">
        <v>50</v>
      </c>
      <c r="F304" s="14">
        <f t="shared" si="4"/>
        <v>45.62</v>
      </c>
    </row>
    <row r="305" spans="1:6" ht="11.25" x14ac:dyDescent="0.15">
      <c r="A305" s="6" t="s">
        <v>248</v>
      </c>
      <c r="B305" s="21">
        <v>29.020000000000003</v>
      </c>
      <c r="C305">
        <v>19.850000000000001</v>
      </c>
      <c r="D305">
        <v>1.0964735516372797</v>
      </c>
      <c r="E305">
        <v>51</v>
      </c>
      <c r="F305" s="14">
        <f t="shared" si="4"/>
        <v>48.870000000000005</v>
      </c>
    </row>
    <row r="306" spans="1:6" ht="11.25" x14ac:dyDescent="0.15">
      <c r="A306" s="6" t="s">
        <v>255</v>
      </c>
      <c r="B306" s="21">
        <v>37.18</v>
      </c>
      <c r="C306">
        <v>43.03</v>
      </c>
      <c r="D306">
        <v>0.64803625377643503</v>
      </c>
      <c r="E306">
        <v>1</v>
      </c>
      <c r="F306" s="14">
        <f t="shared" si="4"/>
        <v>80.210000000000008</v>
      </c>
    </row>
    <row r="307" spans="1:6" ht="11.25" x14ac:dyDescent="0.15">
      <c r="A307" s="6" t="s">
        <v>255</v>
      </c>
      <c r="B307" s="21">
        <v>33.68</v>
      </c>
      <c r="C307">
        <v>35.870000000000005</v>
      </c>
      <c r="D307">
        <v>0.7042096459436854</v>
      </c>
      <c r="E307">
        <v>2</v>
      </c>
      <c r="F307" s="14">
        <f t="shared" si="4"/>
        <v>69.550000000000011</v>
      </c>
    </row>
    <row r="308" spans="1:6" ht="11.25" x14ac:dyDescent="0.15">
      <c r="A308" s="6" t="s">
        <v>255</v>
      </c>
      <c r="B308" s="21">
        <v>44.099999999999994</v>
      </c>
      <c r="C308">
        <v>32.68</v>
      </c>
      <c r="D308">
        <v>1.0120869033047735</v>
      </c>
      <c r="E308">
        <v>4</v>
      </c>
      <c r="F308" s="14">
        <f t="shared" si="4"/>
        <v>76.78</v>
      </c>
    </row>
    <row r="309" spans="1:6" ht="11.25" x14ac:dyDescent="0.15">
      <c r="A309" s="6" t="s">
        <v>255</v>
      </c>
      <c r="B309" s="21">
        <v>44.150000000000006</v>
      </c>
      <c r="C309">
        <v>23.83</v>
      </c>
      <c r="D309">
        <v>1.3895300041963914</v>
      </c>
      <c r="E309">
        <v>5</v>
      </c>
      <c r="F309" s="14">
        <f t="shared" si="4"/>
        <v>67.98</v>
      </c>
    </row>
    <row r="310" spans="1:6" ht="11.25" x14ac:dyDescent="0.15">
      <c r="A310" s="6" t="s">
        <v>255</v>
      </c>
      <c r="B310" s="21">
        <v>38.94</v>
      </c>
      <c r="C310">
        <v>14.02</v>
      </c>
      <c r="D310">
        <v>2.0830955777460769</v>
      </c>
      <c r="E310">
        <v>6</v>
      </c>
      <c r="F310" s="14">
        <f t="shared" si="4"/>
        <v>52.959999999999994</v>
      </c>
    </row>
    <row r="311" spans="1:6" ht="11.25" x14ac:dyDescent="0.15">
      <c r="A311" s="6" t="s">
        <v>255</v>
      </c>
      <c r="B311" s="21">
        <v>43.07</v>
      </c>
      <c r="C311">
        <v>27.43</v>
      </c>
      <c r="D311">
        <v>1.1776339773970106</v>
      </c>
      <c r="E311">
        <v>7</v>
      </c>
      <c r="F311" s="14">
        <f t="shared" si="4"/>
        <v>70.5</v>
      </c>
    </row>
    <row r="312" spans="1:6" ht="11.25" x14ac:dyDescent="0.15">
      <c r="A312" s="6" t="s">
        <v>255</v>
      </c>
      <c r="B312" s="21">
        <v>52.33</v>
      </c>
      <c r="C312">
        <v>28.4</v>
      </c>
      <c r="D312">
        <v>1.3819542253521127</v>
      </c>
      <c r="E312">
        <v>9</v>
      </c>
      <c r="F312" s="14">
        <f t="shared" si="4"/>
        <v>80.72999999999999</v>
      </c>
    </row>
    <row r="313" spans="1:6" ht="11.25" x14ac:dyDescent="0.15">
      <c r="A313" s="6" t="s">
        <v>255</v>
      </c>
      <c r="B313" s="21">
        <v>37.71</v>
      </c>
      <c r="C313">
        <v>26.29</v>
      </c>
      <c r="D313">
        <v>1.0757892734880183</v>
      </c>
      <c r="E313">
        <v>10</v>
      </c>
      <c r="F313" s="14">
        <f t="shared" si="4"/>
        <v>64</v>
      </c>
    </row>
    <row r="314" spans="1:6" ht="11.25" x14ac:dyDescent="0.15">
      <c r="A314" s="6" t="s">
        <v>255</v>
      </c>
      <c r="B314" s="21">
        <v>37.36</v>
      </c>
      <c r="C314">
        <v>21.28</v>
      </c>
      <c r="D314">
        <v>1.3167293233082706</v>
      </c>
      <c r="E314">
        <v>11</v>
      </c>
      <c r="F314" s="14">
        <f t="shared" si="4"/>
        <v>58.64</v>
      </c>
    </row>
    <row r="315" spans="1:6" ht="11.25" x14ac:dyDescent="0.15">
      <c r="A315" s="6" t="s">
        <v>255</v>
      </c>
      <c r="B315" s="21">
        <v>44.89</v>
      </c>
      <c r="C315">
        <v>23.349999999999998</v>
      </c>
      <c r="D315">
        <v>1.44186295503212</v>
      </c>
      <c r="E315">
        <v>12</v>
      </c>
      <c r="F315" s="14">
        <f t="shared" si="4"/>
        <v>68.239999999999995</v>
      </c>
    </row>
    <row r="316" spans="1:6" ht="11.25" x14ac:dyDescent="0.15">
      <c r="A316" s="6" t="s">
        <v>255</v>
      </c>
      <c r="B316" s="21">
        <v>47.21</v>
      </c>
      <c r="C316">
        <v>31.810000000000002</v>
      </c>
      <c r="D316">
        <v>1.1130933668657654</v>
      </c>
      <c r="E316">
        <v>13</v>
      </c>
      <c r="F316" s="14">
        <f t="shared" si="4"/>
        <v>79.02000000000001</v>
      </c>
    </row>
    <row r="317" spans="1:6" ht="11.25" x14ac:dyDescent="0.15">
      <c r="A317" s="6" t="s">
        <v>255</v>
      </c>
      <c r="B317" s="21">
        <v>48.79</v>
      </c>
      <c r="C317">
        <v>27.049999999999997</v>
      </c>
      <c r="D317">
        <v>1.3527726432532348</v>
      </c>
      <c r="E317">
        <v>14</v>
      </c>
      <c r="F317" s="14">
        <f t="shared" si="4"/>
        <v>75.84</v>
      </c>
    </row>
    <row r="318" spans="1:6" ht="11.25" x14ac:dyDescent="0.15">
      <c r="A318" s="6" t="s">
        <v>255</v>
      </c>
      <c r="B318" s="21">
        <v>47.239999999999995</v>
      </c>
      <c r="C318">
        <v>33.519999999999996</v>
      </c>
      <c r="D318">
        <v>1.056980906921241</v>
      </c>
      <c r="E318">
        <v>15</v>
      </c>
      <c r="F318" s="14">
        <f t="shared" si="4"/>
        <v>80.759999999999991</v>
      </c>
    </row>
    <row r="319" spans="1:6" ht="11.25" x14ac:dyDescent="0.15">
      <c r="A319" s="6" t="s">
        <v>255</v>
      </c>
      <c r="B319" s="21">
        <v>49.38</v>
      </c>
      <c r="C319">
        <v>31.31</v>
      </c>
      <c r="D319">
        <v>1.1828489300542959</v>
      </c>
      <c r="E319">
        <v>16</v>
      </c>
      <c r="F319" s="14">
        <f t="shared" si="4"/>
        <v>80.69</v>
      </c>
    </row>
    <row r="320" spans="1:6" ht="11.25" x14ac:dyDescent="0.15">
      <c r="A320" s="6" t="s">
        <v>255</v>
      </c>
      <c r="B320" s="21">
        <v>52.72</v>
      </c>
      <c r="C320">
        <v>32.32</v>
      </c>
      <c r="D320">
        <v>1.2233910891089108</v>
      </c>
      <c r="E320">
        <v>17</v>
      </c>
      <c r="F320" s="14">
        <f t="shared" si="4"/>
        <v>85.039999999999992</v>
      </c>
    </row>
    <row r="321" spans="1:6" ht="11.25" x14ac:dyDescent="0.15">
      <c r="A321" s="6" t="s">
        <v>255</v>
      </c>
      <c r="B321" s="21">
        <v>56.58</v>
      </c>
      <c r="C321">
        <v>41.24</v>
      </c>
      <c r="D321">
        <v>1.0289767216294858</v>
      </c>
      <c r="E321">
        <v>18</v>
      </c>
      <c r="F321" s="14">
        <f t="shared" si="4"/>
        <v>97.82</v>
      </c>
    </row>
    <row r="322" spans="1:6" ht="11.25" x14ac:dyDescent="0.15">
      <c r="A322" s="6" t="s">
        <v>255</v>
      </c>
      <c r="B322" s="21">
        <v>39.619999999999997</v>
      </c>
      <c r="C322">
        <v>31.68</v>
      </c>
      <c r="D322">
        <v>0.93797348484848475</v>
      </c>
      <c r="E322">
        <v>19</v>
      </c>
      <c r="F322" s="14">
        <f t="shared" ref="F322:F386" si="5">+B322+C322</f>
        <v>71.3</v>
      </c>
    </row>
    <row r="323" spans="1:6" ht="11.25" x14ac:dyDescent="0.15">
      <c r="A323" s="6" t="s">
        <v>255</v>
      </c>
      <c r="B323" s="21">
        <v>44.38</v>
      </c>
      <c r="C323">
        <v>30.94</v>
      </c>
      <c r="D323">
        <v>1.0757918552036199</v>
      </c>
      <c r="E323">
        <v>20</v>
      </c>
      <c r="F323" s="14">
        <f t="shared" si="5"/>
        <v>75.320000000000007</v>
      </c>
    </row>
    <row r="324" spans="1:6" ht="11.25" x14ac:dyDescent="0.15">
      <c r="A324" s="6" t="s">
        <v>255</v>
      </c>
      <c r="B324" s="21">
        <v>53.59</v>
      </c>
      <c r="C324">
        <v>35.81</v>
      </c>
      <c r="D324">
        <v>1.1223820161965932</v>
      </c>
      <c r="E324">
        <v>21</v>
      </c>
      <c r="F324" s="14">
        <f t="shared" si="5"/>
        <v>89.4</v>
      </c>
    </row>
    <row r="325" spans="1:6" ht="11.25" x14ac:dyDescent="0.15">
      <c r="A325" s="6" t="s">
        <v>255</v>
      </c>
      <c r="B325" s="21">
        <v>58.559999999999995</v>
      </c>
      <c r="C325">
        <v>34.24</v>
      </c>
      <c r="D325">
        <v>1.2827102803738315</v>
      </c>
      <c r="E325">
        <v>23</v>
      </c>
      <c r="F325" s="14">
        <f t="shared" si="5"/>
        <v>92.8</v>
      </c>
    </row>
    <row r="326" spans="1:6" ht="11.25" x14ac:dyDescent="0.15">
      <c r="A326" s="6" t="s">
        <v>255</v>
      </c>
      <c r="B326" s="21">
        <v>54.239999999999995</v>
      </c>
      <c r="C326">
        <v>32.39</v>
      </c>
      <c r="D326">
        <v>1.2559431923433158</v>
      </c>
      <c r="E326">
        <v>24</v>
      </c>
      <c r="F326" s="14">
        <f t="shared" si="5"/>
        <v>86.63</v>
      </c>
    </row>
    <row r="327" spans="1:6" ht="11.25" x14ac:dyDescent="0.15">
      <c r="A327" s="6" t="s">
        <v>255</v>
      </c>
      <c r="B327" s="21">
        <v>51.69</v>
      </c>
      <c r="C327">
        <v>36.51</v>
      </c>
      <c r="D327">
        <v>1.0618323746918652</v>
      </c>
      <c r="E327">
        <v>25</v>
      </c>
      <c r="F327" s="14">
        <f t="shared" si="5"/>
        <v>88.199999999999989</v>
      </c>
    </row>
    <row r="328" spans="1:6" ht="11.25" x14ac:dyDescent="0.15">
      <c r="A328" s="6" t="s">
        <v>255</v>
      </c>
      <c r="B328" s="21">
        <v>58.1</v>
      </c>
      <c r="C328">
        <v>34.94</v>
      </c>
      <c r="D328">
        <v>1.2471379507727534</v>
      </c>
      <c r="E328">
        <v>26</v>
      </c>
      <c r="F328" s="14">
        <f t="shared" si="5"/>
        <v>93.039999999999992</v>
      </c>
    </row>
    <row r="329" spans="1:6" ht="11.25" x14ac:dyDescent="0.15">
      <c r="A329" s="6" t="s">
        <v>255</v>
      </c>
      <c r="B329" s="21">
        <v>50.519999999999996</v>
      </c>
      <c r="C329">
        <v>39.33</v>
      </c>
      <c r="D329">
        <v>0.96338672768878719</v>
      </c>
      <c r="E329">
        <v>27</v>
      </c>
      <c r="F329" s="14">
        <f t="shared" si="5"/>
        <v>89.85</v>
      </c>
    </row>
    <row r="330" spans="1:6" ht="11.25" x14ac:dyDescent="0.15">
      <c r="A330" s="6" t="s">
        <v>255</v>
      </c>
      <c r="B330" s="21">
        <v>54.49</v>
      </c>
      <c r="C330">
        <v>34.659999999999997</v>
      </c>
      <c r="D330">
        <v>1.1790969417195616</v>
      </c>
      <c r="E330">
        <v>28</v>
      </c>
      <c r="F330" s="14">
        <f t="shared" si="5"/>
        <v>89.15</v>
      </c>
    </row>
    <row r="331" spans="1:6" ht="11.25" x14ac:dyDescent="0.15">
      <c r="A331" s="6" t="s">
        <v>255</v>
      </c>
      <c r="B331" s="21">
        <v>51.48</v>
      </c>
      <c r="C331">
        <v>30.410000000000004</v>
      </c>
      <c r="D331">
        <v>1.269648142058533</v>
      </c>
      <c r="E331">
        <v>29</v>
      </c>
      <c r="F331" s="14">
        <f t="shared" si="5"/>
        <v>81.89</v>
      </c>
    </row>
    <row r="332" spans="1:6" ht="11.25" x14ac:dyDescent="0.15">
      <c r="A332" s="6" t="s">
        <v>255</v>
      </c>
      <c r="B332" s="21">
        <v>50.289999999999992</v>
      </c>
      <c r="C332">
        <v>34.4</v>
      </c>
      <c r="D332">
        <v>1.0964389534883718</v>
      </c>
      <c r="E332">
        <v>30</v>
      </c>
      <c r="F332" s="14">
        <f t="shared" si="5"/>
        <v>84.69</v>
      </c>
    </row>
    <row r="333" spans="1:6" ht="11.25" x14ac:dyDescent="0.15">
      <c r="A333" s="6" t="s">
        <v>255</v>
      </c>
      <c r="B333" s="21">
        <v>51.5</v>
      </c>
      <c r="C333">
        <v>30.290000000000003</v>
      </c>
      <c r="D333">
        <v>1.2751733245295476</v>
      </c>
      <c r="E333">
        <v>31</v>
      </c>
      <c r="F333" s="14">
        <f t="shared" si="5"/>
        <v>81.790000000000006</v>
      </c>
    </row>
    <row r="334" spans="1:6" ht="11.25" x14ac:dyDescent="0.15">
      <c r="A334" s="6" t="s">
        <v>255</v>
      </c>
      <c r="B334" s="21">
        <v>50.94</v>
      </c>
      <c r="C334">
        <v>31.259999999999998</v>
      </c>
      <c r="D334">
        <v>1.222168905950096</v>
      </c>
      <c r="E334">
        <v>32</v>
      </c>
      <c r="F334" s="14">
        <f t="shared" si="5"/>
        <v>82.199999999999989</v>
      </c>
    </row>
    <row r="335" spans="1:6" ht="11.25" x14ac:dyDescent="0.15">
      <c r="A335" s="6" t="s">
        <v>255</v>
      </c>
      <c r="B335" s="21">
        <v>54.660000000000004</v>
      </c>
      <c r="C335">
        <v>33.82</v>
      </c>
      <c r="D335">
        <v>1.2121525724423419</v>
      </c>
      <c r="E335">
        <v>33</v>
      </c>
      <c r="F335" s="14">
        <f t="shared" si="5"/>
        <v>88.48</v>
      </c>
    </row>
    <row r="336" spans="1:6" ht="11.25" x14ac:dyDescent="0.15">
      <c r="A336" s="6" t="s">
        <v>255</v>
      </c>
      <c r="B336" s="21">
        <v>50.489999999999995</v>
      </c>
      <c r="C336">
        <v>33.44</v>
      </c>
      <c r="D336">
        <v>1.1324013157894737</v>
      </c>
      <c r="E336">
        <v>34</v>
      </c>
      <c r="F336" s="14">
        <f t="shared" si="5"/>
        <v>83.929999999999993</v>
      </c>
    </row>
    <row r="337" spans="1:6" ht="11.25" x14ac:dyDescent="0.15">
      <c r="A337" s="6" t="s">
        <v>255</v>
      </c>
      <c r="B337" s="21">
        <v>50.889999999999993</v>
      </c>
      <c r="C337">
        <v>30.57</v>
      </c>
      <c r="D337">
        <v>1.2485279685966633</v>
      </c>
      <c r="E337">
        <v>35</v>
      </c>
      <c r="F337" s="14">
        <f t="shared" si="5"/>
        <v>81.459999999999994</v>
      </c>
    </row>
    <row r="338" spans="1:6" ht="11.25" x14ac:dyDescent="0.15">
      <c r="A338" s="6" t="s">
        <v>255</v>
      </c>
      <c r="B338" s="21">
        <v>53.189999999999991</v>
      </c>
      <c r="C338">
        <v>31.630000000000003</v>
      </c>
      <c r="D338">
        <v>1.2612235219728103</v>
      </c>
      <c r="E338">
        <v>37</v>
      </c>
      <c r="F338" s="14">
        <f t="shared" si="5"/>
        <v>84.82</v>
      </c>
    </row>
    <row r="339" spans="1:6" ht="11.25" x14ac:dyDescent="0.15">
      <c r="A339" s="6" t="s">
        <v>255</v>
      </c>
      <c r="B339" s="21">
        <v>46.65</v>
      </c>
      <c r="C339">
        <v>26.509999999999998</v>
      </c>
      <c r="D339">
        <v>1.3197849867974349</v>
      </c>
      <c r="E339">
        <v>38</v>
      </c>
      <c r="F339" s="14">
        <f t="shared" si="5"/>
        <v>73.16</v>
      </c>
    </row>
    <row r="340" spans="1:6" ht="11.25" x14ac:dyDescent="0.15">
      <c r="A340" s="6" t="s">
        <v>255</v>
      </c>
      <c r="B340" s="21">
        <v>47.12</v>
      </c>
      <c r="C340">
        <v>26.97</v>
      </c>
      <c r="D340">
        <v>1.3103448275862069</v>
      </c>
      <c r="E340">
        <v>39</v>
      </c>
      <c r="F340" s="14">
        <f t="shared" si="5"/>
        <v>74.09</v>
      </c>
    </row>
    <row r="341" spans="1:6" ht="11.25" x14ac:dyDescent="0.15">
      <c r="A341" s="6" t="s">
        <v>255</v>
      </c>
      <c r="B341" s="21">
        <v>51.129999999999995</v>
      </c>
      <c r="C341">
        <v>32.159999999999997</v>
      </c>
      <c r="D341">
        <v>1.1923973880597014</v>
      </c>
      <c r="E341">
        <v>40</v>
      </c>
      <c r="F341" s="14">
        <f t="shared" si="5"/>
        <v>83.289999999999992</v>
      </c>
    </row>
    <row r="342" spans="1:6" ht="11.25" x14ac:dyDescent="0.15">
      <c r="A342" s="6" t="s">
        <v>255</v>
      </c>
      <c r="B342" s="21">
        <v>59.789999999999992</v>
      </c>
      <c r="C342">
        <v>35.090000000000003</v>
      </c>
      <c r="D342">
        <v>1.2779281846679964</v>
      </c>
      <c r="E342">
        <v>42</v>
      </c>
      <c r="F342" s="14">
        <f t="shared" si="5"/>
        <v>94.88</v>
      </c>
    </row>
    <row r="343" spans="1:6" ht="11.25" x14ac:dyDescent="0.15">
      <c r="A343" s="6" t="s">
        <v>255</v>
      </c>
      <c r="B343" s="21">
        <v>44.64</v>
      </c>
      <c r="C343">
        <v>31.59</v>
      </c>
      <c r="D343">
        <v>1.0598290598290598</v>
      </c>
      <c r="E343">
        <v>43</v>
      </c>
      <c r="F343" s="14">
        <f t="shared" si="5"/>
        <v>76.23</v>
      </c>
    </row>
    <row r="344" spans="1:6" ht="11.25" x14ac:dyDescent="0.15">
      <c r="A344" s="6" t="s">
        <v>255</v>
      </c>
      <c r="B344" s="21">
        <v>40.71</v>
      </c>
      <c r="C344">
        <v>35.56</v>
      </c>
      <c r="D344">
        <v>0.85861923509561311</v>
      </c>
      <c r="E344">
        <v>44</v>
      </c>
      <c r="F344" s="14">
        <f t="shared" si="5"/>
        <v>76.27000000000001</v>
      </c>
    </row>
    <row r="345" spans="1:6" ht="11.25" x14ac:dyDescent="0.15">
      <c r="A345" s="6" t="s">
        <v>255</v>
      </c>
      <c r="B345" s="21">
        <v>71.440000000000012</v>
      </c>
      <c r="C345">
        <v>46.300000000000004</v>
      </c>
      <c r="D345">
        <v>1.1572354211663067</v>
      </c>
      <c r="E345">
        <v>45</v>
      </c>
      <c r="F345" s="14">
        <f t="shared" si="5"/>
        <v>117.74000000000001</v>
      </c>
    </row>
    <row r="346" spans="1:6" ht="11.25" x14ac:dyDescent="0.15">
      <c r="A346" s="6" t="s">
        <v>255</v>
      </c>
      <c r="B346" s="21">
        <v>49.089999999999996</v>
      </c>
      <c r="C346">
        <v>30.12</v>
      </c>
      <c r="D346">
        <v>1.222360557768924</v>
      </c>
      <c r="E346">
        <v>46</v>
      </c>
      <c r="F346" s="14">
        <f t="shared" si="5"/>
        <v>79.209999999999994</v>
      </c>
    </row>
    <row r="347" spans="1:6" ht="11.25" x14ac:dyDescent="0.15">
      <c r="A347" s="6" t="s">
        <v>255</v>
      </c>
      <c r="B347" s="21">
        <v>44.85</v>
      </c>
      <c r="C347">
        <v>27.150000000000002</v>
      </c>
      <c r="D347">
        <v>1.238950276243094</v>
      </c>
      <c r="E347">
        <v>49</v>
      </c>
      <c r="F347" s="14">
        <f t="shared" si="5"/>
        <v>72</v>
      </c>
    </row>
    <row r="348" spans="1:6" ht="11.25" x14ac:dyDescent="0.15">
      <c r="A348" s="6" t="s">
        <v>255</v>
      </c>
      <c r="B348" s="21">
        <v>38.870000000000005</v>
      </c>
      <c r="C348">
        <v>22.04</v>
      </c>
      <c r="D348">
        <v>1.322708711433757</v>
      </c>
      <c r="E348">
        <v>50</v>
      </c>
      <c r="F348" s="14">
        <f t="shared" si="5"/>
        <v>60.910000000000004</v>
      </c>
    </row>
    <row r="349" spans="1:6" ht="11.25" x14ac:dyDescent="0.15">
      <c r="A349" s="6" t="s">
        <v>255</v>
      </c>
      <c r="B349" s="21">
        <v>40.549999999999997</v>
      </c>
      <c r="C349">
        <v>31.049999999999997</v>
      </c>
      <c r="D349">
        <v>0.97946859903381644</v>
      </c>
      <c r="E349">
        <v>51</v>
      </c>
      <c r="F349" s="14">
        <f t="shared" si="5"/>
        <v>71.599999999999994</v>
      </c>
    </row>
    <row r="350" spans="1:6" ht="11.25" x14ac:dyDescent="0.15">
      <c r="A350" s="6" t="s">
        <v>267</v>
      </c>
      <c r="B350" s="21">
        <v>31</v>
      </c>
      <c r="C350">
        <v>25.630000000000003</v>
      </c>
      <c r="D350">
        <v>0.90714007023019883</v>
      </c>
      <c r="E350">
        <v>1</v>
      </c>
      <c r="F350" s="14">
        <f t="shared" si="5"/>
        <v>56.63</v>
      </c>
    </row>
    <row r="351" spans="1:6" ht="11.25" x14ac:dyDescent="0.15">
      <c r="A351" s="6" t="s">
        <v>267</v>
      </c>
      <c r="B351" s="21">
        <v>24.21</v>
      </c>
      <c r="C351">
        <v>22.9</v>
      </c>
      <c r="D351">
        <v>0.79290393013100446</v>
      </c>
      <c r="E351">
        <v>2</v>
      </c>
      <c r="F351" s="14">
        <f t="shared" si="5"/>
        <v>47.11</v>
      </c>
    </row>
    <row r="352" spans="1:6" ht="11.25" x14ac:dyDescent="0.15">
      <c r="A352" s="6" t="s">
        <v>267</v>
      </c>
      <c r="B352" s="21">
        <v>29.47</v>
      </c>
      <c r="C352">
        <v>21.32</v>
      </c>
      <c r="D352">
        <v>1.036702626641651</v>
      </c>
      <c r="E352">
        <v>4</v>
      </c>
      <c r="F352" s="14">
        <f t="shared" si="5"/>
        <v>50.79</v>
      </c>
    </row>
    <row r="353" spans="1:6" ht="11.25" x14ac:dyDescent="0.15">
      <c r="A353" s="6" t="s">
        <v>267</v>
      </c>
      <c r="B353" s="21">
        <v>28.839999999999996</v>
      </c>
      <c r="C353">
        <v>16.02</v>
      </c>
      <c r="D353">
        <v>1.3501872659176029</v>
      </c>
      <c r="E353">
        <v>5</v>
      </c>
      <c r="F353" s="14">
        <f t="shared" si="5"/>
        <v>44.86</v>
      </c>
    </row>
    <row r="354" spans="1:6" ht="11.25" x14ac:dyDescent="0.15">
      <c r="A354" s="6" t="s">
        <v>267</v>
      </c>
      <c r="B354" s="21">
        <v>26.82</v>
      </c>
      <c r="C354">
        <v>8.2100000000000009</v>
      </c>
      <c r="D354">
        <v>2.4500609013398296</v>
      </c>
      <c r="E354">
        <v>6</v>
      </c>
      <c r="F354" s="14">
        <f t="shared" si="5"/>
        <v>35.03</v>
      </c>
    </row>
    <row r="355" spans="1:6" ht="11.25" x14ac:dyDescent="0.15">
      <c r="A355" s="9" t="s">
        <v>267</v>
      </c>
      <c r="B355" s="21">
        <v>33.54</v>
      </c>
      <c r="C355">
        <v>17.02</v>
      </c>
      <c r="D355">
        <v>1.4779670975323149</v>
      </c>
      <c r="E355">
        <v>7</v>
      </c>
      <c r="F355" s="14">
        <f t="shared" si="5"/>
        <v>50.56</v>
      </c>
    </row>
    <row r="356" spans="1:6" ht="11.25" x14ac:dyDescent="0.15">
      <c r="A356" s="6" t="s">
        <v>267</v>
      </c>
      <c r="B356" s="21">
        <v>31.870000000000005</v>
      </c>
      <c r="C356">
        <v>17.93</v>
      </c>
      <c r="D356">
        <v>1.3331009481316232</v>
      </c>
      <c r="E356">
        <v>9</v>
      </c>
      <c r="F356" s="14">
        <f t="shared" si="5"/>
        <v>49.800000000000004</v>
      </c>
    </row>
    <row r="357" spans="1:6" ht="11.25" x14ac:dyDescent="0.15">
      <c r="A357" s="6" t="s">
        <v>267</v>
      </c>
      <c r="B357" s="21">
        <v>28.78</v>
      </c>
      <c r="C357">
        <v>17.52</v>
      </c>
      <c r="D357">
        <v>1.2320205479452055</v>
      </c>
      <c r="E357">
        <v>10</v>
      </c>
      <c r="F357" s="14">
        <f t="shared" si="5"/>
        <v>46.3</v>
      </c>
    </row>
    <row r="358" spans="1:6" ht="11.25" x14ac:dyDescent="0.15">
      <c r="A358" s="6" t="s">
        <v>267</v>
      </c>
      <c r="B358" s="21">
        <v>14.15</v>
      </c>
      <c r="C358">
        <v>28.319999999999997</v>
      </c>
      <c r="D358">
        <v>0.37473516949152547</v>
      </c>
      <c r="E358">
        <v>11</v>
      </c>
      <c r="F358" s="14">
        <f t="shared" si="5"/>
        <v>42.47</v>
      </c>
    </row>
    <row r="359" spans="1:6" ht="11.25" x14ac:dyDescent="0.15">
      <c r="A359" s="6" t="s">
        <v>267</v>
      </c>
      <c r="B359" s="21">
        <v>32.82</v>
      </c>
      <c r="C359">
        <v>18.09</v>
      </c>
      <c r="D359">
        <v>1.3606965174129353</v>
      </c>
      <c r="E359">
        <v>12</v>
      </c>
      <c r="F359" s="14">
        <f t="shared" si="5"/>
        <v>50.91</v>
      </c>
    </row>
    <row r="360" spans="1:6" ht="11.25" x14ac:dyDescent="0.15">
      <c r="A360" s="6" t="s">
        <v>267</v>
      </c>
      <c r="B360" s="21">
        <v>29.37</v>
      </c>
      <c r="C360">
        <v>20.18</v>
      </c>
      <c r="D360">
        <v>1.0915510406342914</v>
      </c>
      <c r="E360">
        <v>13</v>
      </c>
      <c r="F360" s="14">
        <f t="shared" si="5"/>
        <v>49.55</v>
      </c>
    </row>
    <row r="361" spans="1:6" ht="11.25" x14ac:dyDescent="0.15">
      <c r="A361" s="6" t="s">
        <v>267</v>
      </c>
      <c r="B361" s="21">
        <v>27.08</v>
      </c>
      <c r="C361">
        <v>18.939999999999998</v>
      </c>
      <c r="D361">
        <v>1.0723336853220697</v>
      </c>
      <c r="E361">
        <v>14</v>
      </c>
      <c r="F361" s="14">
        <f t="shared" si="5"/>
        <v>46.019999999999996</v>
      </c>
    </row>
    <row r="362" spans="1:6" ht="11.25" x14ac:dyDescent="0.15">
      <c r="A362" s="6" t="s">
        <v>267</v>
      </c>
      <c r="B362" s="21">
        <v>36.35</v>
      </c>
      <c r="C362">
        <v>24.28</v>
      </c>
      <c r="D362">
        <v>1.122837726523888</v>
      </c>
      <c r="E362">
        <v>15</v>
      </c>
      <c r="F362" s="14">
        <f t="shared" si="5"/>
        <v>60.63</v>
      </c>
    </row>
    <row r="363" spans="1:6" ht="11.25" x14ac:dyDescent="0.15">
      <c r="A363" s="9" t="s">
        <v>267</v>
      </c>
      <c r="B363" s="21">
        <v>37.190000000000005</v>
      </c>
      <c r="C363">
        <v>19.829999999999998</v>
      </c>
      <c r="D363">
        <v>1.4065809379727687</v>
      </c>
      <c r="E363">
        <v>16</v>
      </c>
      <c r="F363" s="14">
        <f t="shared" si="5"/>
        <v>57.02</v>
      </c>
    </row>
    <row r="364" spans="1:6" ht="11.25" x14ac:dyDescent="0.15">
      <c r="A364" s="6" t="s">
        <v>267</v>
      </c>
      <c r="B364" s="21">
        <v>38.5</v>
      </c>
      <c r="C364">
        <v>20.61</v>
      </c>
      <c r="D364">
        <v>1.4010189228529839</v>
      </c>
      <c r="E364">
        <v>17</v>
      </c>
      <c r="F364" s="14">
        <f t="shared" si="5"/>
        <v>59.11</v>
      </c>
    </row>
    <row r="365" spans="1:6" ht="11.25" x14ac:dyDescent="0.15">
      <c r="A365" s="6" t="s">
        <v>267</v>
      </c>
      <c r="B365" s="21">
        <v>20.869999999999997</v>
      </c>
      <c r="C365">
        <v>21.12</v>
      </c>
      <c r="D365">
        <v>0.74112215909090895</v>
      </c>
      <c r="E365">
        <v>18</v>
      </c>
      <c r="F365" s="14">
        <f t="shared" si="5"/>
        <v>41.989999999999995</v>
      </c>
    </row>
    <row r="366" spans="1:6" ht="11.25" x14ac:dyDescent="0.15">
      <c r="A366" s="6" t="s">
        <v>267</v>
      </c>
      <c r="B366" s="21">
        <v>35.54</v>
      </c>
      <c r="C366">
        <v>22.66</v>
      </c>
      <c r="D366">
        <v>1.1763018534863194</v>
      </c>
      <c r="E366">
        <v>19</v>
      </c>
      <c r="F366" s="14">
        <f t="shared" si="5"/>
        <v>58.2</v>
      </c>
    </row>
    <row r="367" spans="1:6" ht="11.25" x14ac:dyDescent="0.15">
      <c r="A367" s="6" t="s">
        <v>267</v>
      </c>
      <c r="B367" s="21">
        <v>33.840000000000003</v>
      </c>
      <c r="C367">
        <v>22.1</v>
      </c>
      <c r="D367">
        <v>1.1484162895927603</v>
      </c>
      <c r="E367">
        <v>20</v>
      </c>
      <c r="F367" s="14">
        <f t="shared" si="5"/>
        <v>55.940000000000005</v>
      </c>
    </row>
    <row r="368" spans="1:6" ht="11.25" x14ac:dyDescent="0.15">
      <c r="A368" s="6" t="s">
        <v>267</v>
      </c>
      <c r="B368" s="21">
        <v>38.43</v>
      </c>
      <c r="C368">
        <v>24.84</v>
      </c>
      <c r="D368">
        <v>1.1603260869565217</v>
      </c>
      <c r="E368">
        <v>21</v>
      </c>
      <c r="F368" s="14">
        <f t="shared" si="5"/>
        <v>63.269999999999996</v>
      </c>
    </row>
    <row r="369" spans="1:6" ht="11.25" x14ac:dyDescent="0.15">
      <c r="A369" s="6" t="s">
        <v>267</v>
      </c>
      <c r="B369" s="21">
        <v>36.03</v>
      </c>
      <c r="C369">
        <v>24.009999999999998</v>
      </c>
      <c r="D369">
        <v>1.1254685547688466</v>
      </c>
      <c r="E369">
        <v>23</v>
      </c>
      <c r="F369" s="14">
        <f t="shared" si="5"/>
        <v>60.04</v>
      </c>
    </row>
    <row r="370" spans="1:6" ht="11.25" x14ac:dyDescent="0.15">
      <c r="A370" s="6" t="s">
        <v>267</v>
      </c>
      <c r="B370" s="21">
        <v>30.85</v>
      </c>
      <c r="C370">
        <v>25.729999999999997</v>
      </c>
      <c r="D370">
        <v>0.89924212980956086</v>
      </c>
      <c r="E370">
        <v>24</v>
      </c>
      <c r="F370" s="14">
        <f t="shared" si="5"/>
        <v>56.58</v>
      </c>
    </row>
    <row r="371" spans="1:6" ht="11.25" x14ac:dyDescent="0.15">
      <c r="A371" s="6" t="s">
        <v>267</v>
      </c>
      <c r="B371" s="21">
        <v>25.26</v>
      </c>
      <c r="C371">
        <v>33.96</v>
      </c>
      <c r="D371">
        <v>0.55786219081272082</v>
      </c>
      <c r="E371">
        <v>25</v>
      </c>
      <c r="F371" s="14">
        <f t="shared" si="5"/>
        <v>59.22</v>
      </c>
    </row>
    <row r="372" spans="1:6" ht="11.25" x14ac:dyDescent="0.15">
      <c r="A372" s="6" t="s">
        <v>267</v>
      </c>
      <c r="B372" s="21">
        <v>33.96</v>
      </c>
      <c r="C372">
        <v>24.3</v>
      </c>
      <c r="D372">
        <v>1.0481481481481483</v>
      </c>
      <c r="E372">
        <v>26</v>
      </c>
      <c r="F372" s="14">
        <f t="shared" si="5"/>
        <v>58.260000000000005</v>
      </c>
    </row>
    <row r="373" spans="1:6" ht="11.25" x14ac:dyDescent="0.15">
      <c r="A373" s="6" t="s">
        <v>267</v>
      </c>
      <c r="B373" s="21">
        <v>31.09</v>
      </c>
      <c r="C373">
        <v>22.97</v>
      </c>
      <c r="D373">
        <v>1.0151284283848498</v>
      </c>
      <c r="E373">
        <v>28</v>
      </c>
      <c r="F373" s="14">
        <f t="shared" si="5"/>
        <v>54.06</v>
      </c>
    </row>
    <row r="374" spans="1:6" ht="11.25" x14ac:dyDescent="0.15">
      <c r="A374" s="6" t="s">
        <v>267</v>
      </c>
      <c r="B374" s="21">
        <v>38.479999999999997</v>
      </c>
      <c r="C374">
        <v>23.6</v>
      </c>
      <c r="D374">
        <v>1.2228813559322032</v>
      </c>
      <c r="E374">
        <v>29</v>
      </c>
      <c r="F374" s="14">
        <f t="shared" si="5"/>
        <v>62.08</v>
      </c>
    </row>
    <row r="375" spans="1:6" ht="11.25" x14ac:dyDescent="0.15">
      <c r="A375" s="6" t="s">
        <v>267</v>
      </c>
      <c r="B375" s="21">
        <v>36.299999999999997</v>
      </c>
      <c r="C375">
        <v>24.490000000000002</v>
      </c>
      <c r="D375">
        <v>1.1116782360146997</v>
      </c>
      <c r="E375">
        <v>30</v>
      </c>
      <c r="F375" s="14">
        <f t="shared" si="5"/>
        <v>60.79</v>
      </c>
    </row>
    <row r="376" spans="1:6" ht="11.25" x14ac:dyDescent="0.15">
      <c r="A376" s="6" t="s">
        <v>267</v>
      </c>
      <c r="B376" s="21">
        <v>38.92</v>
      </c>
      <c r="C376">
        <v>25.060000000000002</v>
      </c>
      <c r="D376">
        <v>1.1648044692737431</v>
      </c>
      <c r="E376">
        <v>31</v>
      </c>
      <c r="F376" s="14">
        <f t="shared" si="5"/>
        <v>63.980000000000004</v>
      </c>
    </row>
    <row r="377" spans="1:6" ht="11.25" x14ac:dyDescent="0.15">
      <c r="A377" s="6" t="s">
        <v>267</v>
      </c>
      <c r="B377" s="21">
        <v>35.94</v>
      </c>
      <c r="C377">
        <v>22.17</v>
      </c>
      <c r="D377">
        <v>1.2158322056833557</v>
      </c>
      <c r="E377">
        <v>32</v>
      </c>
      <c r="F377" s="14">
        <f t="shared" si="5"/>
        <v>58.11</v>
      </c>
    </row>
    <row r="378" spans="1:6" ht="11.25" x14ac:dyDescent="0.15">
      <c r="A378" s="9" t="s">
        <v>267</v>
      </c>
      <c r="B378" s="21">
        <v>37.89</v>
      </c>
      <c r="C378">
        <v>24.87</v>
      </c>
      <c r="D378">
        <v>1.1426417370325692</v>
      </c>
      <c r="E378">
        <v>33</v>
      </c>
      <c r="F378" s="14">
        <f t="shared" si="5"/>
        <v>62.760000000000005</v>
      </c>
    </row>
    <row r="379" spans="1:6" ht="11.25" x14ac:dyDescent="0.15">
      <c r="A379" s="6" t="s">
        <v>267</v>
      </c>
      <c r="B379" s="21">
        <v>28.32</v>
      </c>
      <c r="C379">
        <v>21.39</v>
      </c>
      <c r="D379">
        <v>0.99298737727910236</v>
      </c>
      <c r="E379">
        <v>34</v>
      </c>
      <c r="F379" s="14">
        <f t="shared" si="5"/>
        <v>49.71</v>
      </c>
    </row>
    <row r="380" spans="1:6" ht="11.25" x14ac:dyDescent="0.15">
      <c r="A380" s="6" t="s">
        <v>267</v>
      </c>
      <c r="B380" s="21">
        <v>35.28</v>
      </c>
      <c r="C380">
        <v>22.659999999999997</v>
      </c>
      <c r="D380">
        <v>1.1676963812886145</v>
      </c>
      <c r="E380">
        <v>35</v>
      </c>
      <c r="F380" s="14">
        <f t="shared" si="5"/>
        <v>57.94</v>
      </c>
    </row>
    <row r="381" spans="1:6" ht="11.25" x14ac:dyDescent="0.15">
      <c r="A381" s="6" t="s">
        <v>267</v>
      </c>
      <c r="B381" s="21">
        <v>34.840000000000003</v>
      </c>
      <c r="C381">
        <v>21.57</v>
      </c>
      <c r="D381">
        <v>1.2114047287899861</v>
      </c>
      <c r="E381">
        <v>37</v>
      </c>
      <c r="F381" s="14">
        <f t="shared" si="5"/>
        <v>56.410000000000004</v>
      </c>
    </row>
    <row r="382" spans="1:6" ht="11.25" x14ac:dyDescent="0.15">
      <c r="A382" s="6" t="s">
        <v>267</v>
      </c>
      <c r="B382" s="21">
        <v>33.11</v>
      </c>
      <c r="C382">
        <v>21.57</v>
      </c>
      <c r="D382">
        <v>1.1512517385257302</v>
      </c>
      <c r="E382">
        <v>38</v>
      </c>
      <c r="F382" s="14">
        <f t="shared" si="5"/>
        <v>54.68</v>
      </c>
    </row>
    <row r="383" spans="1:6" ht="11.25" x14ac:dyDescent="0.15">
      <c r="A383" s="6" t="s">
        <v>267</v>
      </c>
      <c r="B383" s="21">
        <v>34.160000000000004</v>
      </c>
      <c r="C383">
        <v>19.659999999999997</v>
      </c>
      <c r="D383">
        <v>1.3031536113936932</v>
      </c>
      <c r="E383">
        <v>39</v>
      </c>
      <c r="F383" s="14">
        <f t="shared" si="5"/>
        <v>53.82</v>
      </c>
    </row>
    <row r="384" spans="1:6" ht="11.25" x14ac:dyDescent="0.15">
      <c r="A384" s="6" t="s">
        <v>267</v>
      </c>
      <c r="B384" s="21">
        <v>18.490000000000002</v>
      </c>
      <c r="C384">
        <v>21.439999999999998</v>
      </c>
      <c r="D384">
        <v>0.64680503731343297</v>
      </c>
      <c r="E384">
        <v>40</v>
      </c>
      <c r="F384" s="14">
        <f t="shared" si="5"/>
        <v>39.93</v>
      </c>
    </row>
    <row r="385" spans="1:6" ht="11.25" x14ac:dyDescent="0.15">
      <c r="A385" s="6" t="s">
        <v>267</v>
      </c>
      <c r="B385" s="21">
        <v>15.11</v>
      </c>
      <c r="C385">
        <v>22.189999999999998</v>
      </c>
      <c r="D385">
        <v>0.51070301937809826</v>
      </c>
      <c r="E385">
        <v>42</v>
      </c>
      <c r="F385" s="14">
        <f t="shared" si="5"/>
        <v>37.299999999999997</v>
      </c>
    </row>
    <row r="386" spans="1:6" ht="11.25" x14ac:dyDescent="0.15">
      <c r="A386" s="6" t="s">
        <v>267</v>
      </c>
      <c r="B386" s="21">
        <v>30.64</v>
      </c>
      <c r="C386">
        <v>21.56</v>
      </c>
      <c r="D386">
        <v>1.0658627087198516</v>
      </c>
      <c r="E386">
        <v>43</v>
      </c>
      <c r="F386" s="14">
        <f t="shared" si="5"/>
        <v>52.2</v>
      </c>
    </row>
    <row r="387" spans="1:6" ht="11.25" x14ac:dyDescent="0.15">
      <c r="A387" s="6" t="s">
        <v>267</v>
      </c>
      <c r="B387" s="21">
        <v>32.08</v>
      </c>
      <c r="C387">
        <v>24.950000000000003</v>
      </c>
      <c r="D387">
        <v>0.96432865731462902</v>
      </c>
      <c r="E387">
        <v>44</v>
      </c>
      <c r="F387" s="14">
        <f t="shared" ref="F387:F450" si="6">+B387+C387</f>
        <v>57.03</v>
      </c>
    </row>
    <row r="388" spans="1:6" ht="11.25" x14ac:dyDescent="0.15">
      <c r="A388" s="6" t="s">
        <v>267</v>
      </c>
      <c r="B388" s="21">
        <v>33.700000000000003</v>
      </c>
      <c r="C388">
        <v>36.76</v>
      </c>
      <c r="D388">
        <v>0.68756800870511436</v>
      </c>
      <c r="E388">
        <v>45</v>
      </c>
      <c r="F388" s="14">
        <f t="shared" si="6"/>
        <v>70.460000000000008</v>
      </c>
    </row>
    <row r="389" spans="1:6" ht="11.25" x14ac:dyDescent="0.15">
      <c r="A389" s="6" t="s">
        <v>267</v>
      </c>
      <c r="B389" s="21">
        <v>34.200000000000003</v>
      </c>
      <c r="C389">
        <v>10.28</v>
      </c>
      <c r="D389">
        <v>2.4951361867704285</v>
      </c>
      <c r="E389">
        <v>46</v>
      </c>
      <c r="F389" s="14">
        <f t="shared" si="6"/>
        <v>44.480000000000004</v>
      </c>
    </row>
    <row r="390" spans="1:6" ht="11.25" x14ac:dyDescent="0.15">
      <c r="A390" s="6" t="s">
        <v>267</v>
      </c>
      <c r="B390" s="21">
        <v>44.97</v>
      </c>
      <c r="C390">
        <v>13.18</v>
      </c>
      <c r="D390">
        <v>2.5589908952959028</v>
      </c>
      <c r="E390">
        <v>49</v>
      </c>
      <c r="F390" s="14">
        <f t="shared" si="6"/>
        <v>58.15</v>
      </c>
    </row>
    <row r="391" spans="1:6" ht="11.25" x14ac:dyDescent="0.15">
      <c r="A391" s="6" t="s">
        <v>267</v>
      </c>
      <c r="B391" s="21">
        <v>27.93</v>
      </c>
      <c r="C391">
        <v>18.28</v>
      </c>
      <c r="D391">
        <v>0.90714007023019883</v>
      </c>
      <c r="E391">
        <v>50</v>
      </c>
      <c r="F391" s="14">
        <f t="shared" si="6"/>
        <v>46.21</v>
      </c>
    </row>
    <row r="392" spans="1:6" ht="11.25" x14ac:dyDescent="0.15">
      <c r="A392" s="6" t="s">
        <v>267</v>
      </c>
      <c r="B392" s="21">
        <v>29.04</v>
      </c>
      <c r="C392">
        <v>22.58</v>
      </c>
      <c r="D392">
        <v>0.96457041629760853</v>
      </c>
      <c r="E392">
        <v>51</v>
      </c>
      <c r="F392" s="14">
        <f t="shared" si="6"/>
        <v>51.62</v>
      </c>
    </row>
    <row r="393" spans="1:6" ht="11.25" x14ac:dyDescent="0.15">
      <c r="A393" s="6" t="s">
        <v>269</v>
      </c>
      <c r="B393" s="21">
        <v>66.239999999999995</v>
      </c>
      <c r="C393">
        <v>39.11</v>
      </c>
      <c r="D393">
        <v>1.2702633597545383</v>
      </c>
      <c r="E393">
        <v>1</v>
      </c>
      <c r="F393" s="14">
        <f t="shared" si="6"/>
        <v>105.35</v>
      </c>
    </row>
    <row r="394" spans="1:6" ht="11.25" x14ac:dyDescent="0.15">
      <c r="A394" s="6" t="s">
        <v>269</v>
      </c>
      <c r="B394" s="21">
        <v>41.78</v>
      </c>
      <c r="C394">
        <v>48.84</v>
      </c>
      <c r="D394">
        <v>0.6415847665847666</v>
      </c>
      <c r="E394">
        <v>2</v>
      </c>
      <c r="F394" s="14">
        <f t="shared" si="6"/>
        <v>90.62</v>
      </c>
    </row>
    <row r="395" spans="1:6" ht="11.25" x14ac:dyDescent="0.15">
      <c r="A395" s="6" t="s">
        <v>269</v>
      </c>
      <c r="B395" s="21">
        <v>53.88</v>
      </c>
      <c r="C395">
        <v>39.17</v>
      </c>
      <c r="D395">
        <v>1.0316568802655093</v>
      </c>
      <c r="E395">
        <v>3</v>
      </c>
      <c r="F395" s="14">
        <f t="shared" si="6"/>
        <v>93.050000000000011</v>
      </c>
    </row>
    <row r="396" spans="1:6" ht="11.25" x14ac:dyDescent="0.15">
      <c r="A396" s="6" t="s">
        <v>269</v>
      </c>
      <c r="B396" s="21">
        <v>46.13</v>
      </c>
      <c r="C396">
        <v>49.940000000000005</v>
      </c>
      <c r="D396">
        <v>0.69278133760512617</v>
      </c>
      <c r="E396">
        <v>4</v>
      </c>
      <c r="F396" s="14">
        <f t="shared" si="6"/>
        <v>96.070000000000007</v>
      </c>
    </row>
    <row r="397" spans="1:6" ht="11.25" x14ac:dyDescent="0.15">
      <c r="A397" s="6" t="s">
        <v>269</v>
      </c>
      <c r="B397" s="21">
        <v>55.52</v>
      </c>
      <c r="C397">
        <v>31.35</v>
      </c>
      <c r="D397">
        <v>1.3282296650717702</v>
      </c>
      <c r="E397">
        <v>5</v>
      </c>
      <c r="F397" s="14">
        <f t="shared" si="6"/>
        <v>86.87</v>
      </c>
    </row>
    <row r="398" spans="1:6" ht="11.25" x14ac:dyDescent="0.15">
      <c r="A398" s="6" t="s">
        <v>269</v>
      </c>
      <c r="B398" s="21">
        <v>49.09</v>
      </c>
      <c r="C398">
        <v>9.34</v>
      </c>
      <c r="D398">
        <v>3.9419164882226982</v>
      </c>
      <c r="E398">
        <v>6</v>
      </c>
      <c r="F398" s="14">
        <f t="shared" si="6"/>
        <v>58.430000000000007</v>
      </c>
    </row>
    <row r="399" spans="1:6" ht="11.25" x14ac:dyDescent="0.15">
      <c r="A399" s="6" t="s">
        <v>269</v>
      </c>
      <c r="B399" s="21">
        <v>58.07</v>
      </c>
      <c r="C399">
        <v>31.07</v>
      </c>
      <c r="D399">
        <v>1.4017541036369487</v>
      </c>
      <c r="E399">
        <v>7</v>
      </c>
      <c r="F399" s="14">
        <f t="shared" si="6"/>
        <v>89.14</v>
      </c>
    </row>
    <row r="400" spans="1:6" ht="11.25" x14ac:dyDescent="0.15">
      <c r="A400" s="6" t="s">
        <v>269</v>
      </c>
      <c r="B400" s="21">
        <v>66.149999999999991</v>
      </c>
      <c r="C400">
        <v>39.049999999999997</v>
      </c>
      <c r="D400">
        <v>1.2704865556978233</v>
      </c>
      <c r="E400">
        <v>8</v>
      </c>
      <c r="F400" s="14">
        <f t="shared" si="6"/>
        <v>105.19999999999999</v>
      </c>
    </row>
    <row r="401" spans="1:6" ht="11.25" x14ac:dyDescent="0.15">
      <c r="A401" s="6" t="s">
        <v>269</v>
      </c>
      <c r="B401" s="21">
        <v>55.349999999999994</v>
      </c>
      <c r="C401">
        <v>29.43</v>
      </c>
      <c r="D401">
        <v>1.4105504587155961</v>
      </c>
      <c r="E401">
        <v>9</v>
      </c>
      <c r="F401" s="14">
        <f t="shared" si="6"/>
        <v>84.78</v>
      </c>
    </row>
    <row r="402" spans="1:6" ht="11.25" x14ac:dyDescent="0.15">
      <c r="A402" s="6" t="s">
        <v>269</v>
      </c>
      <c r="B402" s="21">
        <v>49.660000000000011</v>
      </c>
      <c r="C402">
        <v>22.509999999999998</v>
      </c>
      <c r="D402">
        <v>1.6545979564637943</v>
      </c>
      <c r="E402">
        <v>10</v>
      </c>
      <c r="F402" s="14">
        <f t="shared" si="6"/>
        <v>72.170000000000016</v>
      </c>
    </row>
    <row r="403" spans="1:6" ht="11.25" x14ac:dyDescent="0.15">
      <c r="A403" s="6" t="s">
        <v>269</v>
      </c>
      <c r="B403" s="21">
        <v>5.43</v>
      </c>
      <c r="C403">
        <v>66.19</v>
      </c>
      <c r="D403">
        <v>6.1527421060583169E-2</v>
      </c>
      <c r="E403">
        <v>11</v>
      </c>
      <c r="F403" s="14">
        <f t="shared" si="6"/>
        <v>71.62</v>
      </c>
    </row>
    <row r="404" spans="1:6" ht="11.25" x14ac:dyDescent="0.15">
      <c r="A404" s="6" t="s">
        <v>269</v>
      </c>
      <c r="B404" s="21">
        <v>54.21</v>
      </c>
      <c r="C404">
        <v>32.9</v>
      </c>
      <c r="D404">
        <v>1.2357902735562309</v>
      </c>
      <c r="E404">
        <v>12</v>
      </c>
      <c r="F404" s="14">
        <f t="shared" si="6"/>
        <v>87.11</v>
      </c>
    </row>
    <row r="405" spans="1:6" ht="11.25" x14ac:dyDescent="0.15">
      <c r="A405" s="6" t="s">
        <v>269</v>
      </c>
      <c r="B405" s="21">
        <v>57.76</v>
      </c>
      <c r="C405">
        <v>41.699999999999996</v>
      </c>
      <c r="D405">
        <v>1.0388489208633094</v>
      </c>
      <c r="E405">
        <v>13</v>
      </c>
      <c r="F405" s="14">
        <f t="shared" si="6"/>
        <v>99.46</v>
      </c>
    </row>
    <row r="406" spans="1:6" ht="11.25" x14ac:dyDescent="0.15">
      <c r="A406" s="6" t="s">
        <v>269</v>
      </c>
      <c r="B406" s="21">
        <v>71.210000000000008</v>
      </c>
      <c r="C406">
        <v>39.980000000000004</v>
      </c>
      <c r="D406">
        <v>1.335855427713857</v>
      </c>
      <c r="E406">
        <v>14</v>
      </c>
      <c r="F406" s="14">
        <f t="shared" si="6"/>
        <v>111.19000000000001</v>
      </c>
    </row>
    <row r="407" spans="1:6" ht="11.25" x14ac:dyDescent="0.15">
      <c r="A407" s="6" t="s">
        <v>269</v>
      </c>
      <c r="B407" s="21">
        <v>71.33</v>
      </c>
      <c r="C407">
        <v>55.350000000000009</v>
      </c>
      <c r="D407">
        <v>0.96653116531165295</v>
      </c>
      <c r="E407">
        <v>15</v>
      </c>
      <c r="F407" s="14">
        <f t="shared" si="6"/>
        <v>126.68</v>
      </c>
    </row>
    <row r="408" spans="1:6" ht="11.25" x14ac:dyDescent="0.15">
      <c r="A408" s="6" t="s">
        <v>269</v>
      </c>
      <c r="B408" s="21">
        <v>70.78</v>
      </c>
      <c r="C408">
        <v>42.63</v>
      </c>
      <c r="D408">
        <v>1.245249824067558</v>
      </c>
      <c r="E408">
        <v>16</v>
      </c>
      <c r="F408" s="14">
        <f t="shared" si="6"/>
        <v>113.41</v>
      </c>
    </row>
    <row r="409" spans="1:6" ht="11.25" x14ac:dyDescent="0.15">
      <c r="A409" s="6" t="s">
        <v>269</v>
      </c>
      <c r="B409" s="21">
        <v>68.63000000000001</v>
      </c>
      <c r="C409">
        <v>48.010000000000005</v>
      </c>
      <c r="D409">
        <v>1.0721203915850865</v>
      </c>
      <c r="E409">
        <v>17</v>
      </c>
      <c r="F409" s="14">
        <f t="shared" si="6"/>
        <v>116.64000000000001</v>
      </c>
    </row>
    <row r="410" spans="1:6" ht="11.25" x14ac:dyDescent="0.15">
      <c r="A410" s="9" t="s">
        <v>269</v>
      </c>
      <c r="B410" s="21">
        <v>78.81</v>
      </c>
      <c r="C410">
        <v>42.120000000000005</v>
      </c>
      <c r="D410">
        <v>1.4033119658119657</v>
      </c>
      <c r="E410">
        <v>18</v>
      </c>
      <c r="F410" s="14">
        <f t="shared" si="6"/>
        <v>120.93</v>
      </c>
    </row>
    <row r="411" spans="1:6" ht="11.25" x14ac:dyDescent="0.15">
      <c r="A411" s="6" t="s">
        <v>269</v>
      </c>
      <c r="B411" s="21">
        <v>65.5</v>
      </c>
      <c r="C411">
        <v>32.699999999999996</v>
      </c>
      <c r="D411">
        <v>1.5022935779816515</v>
      </c>
      <c r="E411">
        <v>19</v>
      </c>
      <c r="F411" s="14">
        <f t="shared" si="6"/>
        <v>98.199999999999989</v>
      </c>
    </row>
    <row r="412" spans="1:6" ht="11.25" x14ac:dyDescent="0.15">
      <c r="A412" s="6" t="s">
        <v>269</v>
      </c>
      <c r="B412" s="21">
        <v>72.75</v>
      </c>
      <c r="C412">
        <v>47.059999999999995</v>
      </c>
      <c r="D412">
        <v>1.1594241393965152</v>
      </c>
      <c r="E412">
        <v>20</v>
      </c>
      <c r="F412" s="14">
        <f t="shared" si="6"/>
        <v>119.81</v>
      </c>
    </row>
    <row r="413" spans="1:6" ht="11.25" x14ac:dyDescent="0.15">
      <c r="A413" s="6" t="s">
        <v>269</v>
      </c>
      <c r="B413" s="21">
        <v>72.62</v>
      </c>
      <c r="C413">
        <v>45.98</v>
      </c>
      <c r="D413">
        <v>1.1845367551109178</v>
      </c>
      <c r="E413">
        <v>21</v>
      </c>
      <c r="F413" s="14">
        <f t="shared" si="6"/>
        <v>118.6</v>
      </c>
    </row>
    <row r="414" spans="1:6" ht="11.25" x14ac:dyDescent="0.15">
      <c r="A414" s="9" t="s">
        <v>269</v>
      </c>
      <c r="B414" s="21">
        <v>57.620000000000005</v>
      </c>
      <c r="C414">
        <v>52.860000000000007</v>
      </c>
      <c r="D414">
        <v>0.81753688989784334</v>
      </c>
      <c r="E414">
        <v>22</v>
      </c>
      <c r="F414" s="14">
        <f t="shared" si="6"/>
        <v>110.48000000000002</v>
      </c>
    </row>
    <row r="415" spans="1:6" ht="11.25" x14ac:dyDescent="0.15">
      <c r="A415" s="6" t="s">
        <v>269</v>
      </c>
      <c r="B415" s="21">
        <v>68.819999999999993</v>
      </c>
      <c r="C415">
        <v>43.85</v>
      </c>
      <c r="D415">
        <v>1.1770809578107182</v>
      </c>
      <c r="E415">
        <v>23</v>
      </c>
      <c r="F415" s="14">
        <f t="shared" si="6"/>
        <v>112.66999999999999</v>
      </c>
    </row>
    <row r="416" spans="1:6" ht="11.25" x14ac:dyDescent="0.15">
      <c r="A416" s="6" t="s">
        <v>269</v>
      </c>
      <c r="B416" s="21">
        <v>67.11</v>
      </c>
      <c r="C416">
        <v>45.66</v>
      </c>
      <c r="D416">
        <v>1.1023324572930355</v>
      </c>
      <c r="E416">
        <v>24</v>
      </c>
      <c r="F416" s="14">
        <f t="shared" si="6"/>
        <v>112.77</v>
      </c>
    </row>
    <row r="417" spans="1:6" ht="11.25" x14ac:dyDescent="0.15">
      <c r="A417" s="6" t="s">
        <v>269</v>
      </c>
      <c r="B417" s="21">
        <v>67.44</v>
      </c>
      <c r="C417">
        <v>51.7</v>
      </c>
      <c r="D417">
        <v>0.97833655705996125</v>
      </c>
      <c r="E417">
        <v>25</v>
      </c>
      <c r="F417" s="14">
        <f t="shared" si="6"/>
        <v>119.14</v>
      </c>
    </row>
    <row r="418" spans="1:6" ht="11.25" x14ac:dyDescent="0.15">
      <c r="A418" s="6" t="s">
        <v>269</v>
      </c>
      <c r="B418" s="21">
        <v>79.190000000000012</v>
      </c>
      <c r="C418">
        <v>47.800000000000004</v>
      </c>
      <c r="D418">
        <v>1.2425209205020922</v>
      </c>
      <c r="E418">
        <v>26</v>
      </c>
      <c r="F418" s="14">
        <f t="shared" si="6"/>
        <v>126.99000000000001</v>
      </c>
    </row>
    <row r="419" spans="1:6" ht="11.25" x14ac:dyDescent="0.15">
      <c r="A419" s="6" t="s">
        <v>269</v>
      </c>
      <c r="B419" s="21">
        <v>66.430000000000007</v>
      </c>
      <c r="C419">
        <v>38.11</v>
      </c>
      <c r="D419">
        <v>1.3073340330621885</v>
      </c>
      <c r="E419">
        <v>28</v>
      </c>
      <c r="F419" s="14">
        <f t="shared" si="6"/>
        <v>104.54</v>
      </c>
    </row>
    <row r="420" spans="1:6" ht="11.25" x14ac:dyDescent="0.15">
      <c r="A420" s="6" t="s">
        <v>269</v>
      </c>
      <c r="B420" s="21">
        <v>63.480000000000004</v>
      </c>
      <c r="C420">
        <v>41.11</v>
      </c>
      <c r="D420">
        <v>1.1581123814157139</v>
      </c>
      <c r="E420">
        <v>29</v>
      </c>
      <c r="F420" s="14">
        <f t="shared" si="6"/>
        <v>104.59</v>
      </c>
    </row>
    <row r="421" spans="1:6" ht="11.25" x14ac:dyDescent="0.15">
      <c r="A421" s="6" t="s">
        <v>269</v>
      </c>
      <c r="B421" s="21">
        <v>63.34</v>
      </c>
      <c r="C421">
        <v>43.6</v>
      </c>
      <c r="D421">
        <v>1.0895642201834863</v>
      </c>
      <c r="E421">
        <v>30</v>
      </c>
      <c r="F421" s="14">
        <f t="shared" si="6"/>
        <v>106.94</v>
      </c>
    </row>
    <row r="422" spans="1:6" ht="11.25" x14ac:dyDescent="0.15">
      <c r="A422" s="6" t="s">
        <v>269</v>
      </c>
      <c r="B422" s="21">
        <v>61.750000000000007</v>
      </c>
      <c r="C422">
        <v>40.380000000000003</v>
      </c>
      <c r="D422">
        <v>1.1469167904903419</v>
      </c>
      <c r="E422">
        <v>31</v>
      </c>
      <c r="F422" s="14">
        <f t="shared" si="6"/>
        <v>102.13000000000001</v>
      </c>
    </row>
    <row r="423" spans="1:6" ht="11.25" x14ac:dyDescent="0.15">
      <c r="A423" s="6" t="s">
        <v>269</v>
      </c>
      <c r="B423" s="21">
        <v>58.61</v>
      </c>
      <c r="C423">
        <v>42.2</v>
      </c>
      <c r="D423">
        <v>1.0416469194312794</v>
      </c>
      <c r="E423">
        <v>32</v>
      </c>
      <c r="F423" s="14">
        <f t="shared" si="6"/>
        <v>100.81</v>
      </c>
    </row>
    <row r="424" spans="1:6" ht="11.25" x14ac:dyDescent="0.15">
      <c r="A424" s="6" t="s">
        <v>269</v>
      </c>
      <c r="B424" s="21">
        <v>65.22</v>
      </c>
      <c r="C424">
        <v>42.969999999999992</v>
      </c>
      <c r="D424">
        <v>1.1383523388410521</v>
      </c>
      <c r="E424">
        <v>33</v>
      </c>
      <c r="F424" s="14">
        <f t="shared" si="6"/>
        <v>108.19</v>
      </c>
    </row>
    <row r="425" spans="1:6" ht="11.25" x14ac:dyDescent="0.15">
      <c r="A425" s="6" t="s">
        <v>269</v>
      </c>
      <c r="B425" s="21">
        <v>60.660000000000004</v>
      </c>
      <c r="C425">
        <v>40.32</v>
      </c>
      <c r="D425">
        <v>1.1283482142857144</v>
      </c>
      <c r="E425">
        <v>34</v>
      </c>
      <c r="F425" s="14">
        <f t="shared" si="6"/>
        <v>100.98</v>
      </c>
    </row>
    <row r="426" spans="1:6" ht="11.25" x14ac:dyDescent="0.15">
      <c r="A426" s="6" t="s">
        <v>269</v>
      </c>
      <c r="B426" s="21">
        <v>49.370000000000005</v>
      </c>
      <c r="C426">
        <v>44.69</v>
      </c>
      <c r="D426">
        <v>0.82854106063996424</v>
      </c>
      <c r="E426">
        <v>35</v>
      </c>
      <c r="F426" s="14">
        <f t="shared" si="6"/>
        <v>94.06</v>
      </c>
    </row>
    <row r="427" spans="1:6" ht="11.25" x14ac:dyDescent="0.15">
      <c r="A427" s="6" t="s">
        <v>269</v>
      </c>
      <c r="B427" s="21">
        <v>69.48</v>
      </c>
      <c r="C427">
        <v>46.260000000000005</v>
      </c>
      <c r="D427">
        <v>1.1264591439688716</v>
      </c>
      <c r="E427">
        <v>36</v>
      </c>
      <c r="F427" s="14">
        <f t="shared" si="6"/>
        <v>115.74000000000001</v>
      </c>
    </row>
    <row r="428" spans="1:6" ht="11.25" x14ac:dyDescent="0.15">
      <c r="A428" s="6" t="s">
        <v>269</v>
      </c>
      <c r="B428" s="21">
        <v>65.52</v>
      </c>
      <c r="C428">
        <v>29.44</v>
      </c>
      <c r="D428">
        <v>1.6691576086956519</v>
      </c>
      <c r="E428">
        <v>37</v>
      </c>
      <c r="F428" s="14">
        <f t="shared" si="6"/>
        <v>94.96</v>
      </c>
    </row>
    <row r="429" spans="1:6" ht="11.25" x14ac:dyDescent="0.15">
      <c r="A429" s="6" t="s">
        <v>269</v>
      </c>
      <c r="B429" s="21">
        <v>56.26</v>
      </c>
      <c r="C429">
        <v>39.06</v>
      </c>
      <c r="D429">
        <v>1.0802611367127495</v>
      </c>
      <c r="E429">
        <v>38</v>
      </c>
      <c r="F429" s="14">
        <f t="shared" si="6"/>
        <v>95.32</v>
      </c>
    </row>
    <row r="430" spans="1:6" ht="11.25" x14ac:dyDescent="0.15">
      <c r="A430" s="6" t="s">
        <v>269</v>
      </c>
      <c r="B430" s="21">
        <v>70.010000000000005</v>
      </c>
      <c r="C430">
        <v>37.24</v>
      </c>
      <c r="D430">
        <v>1.4099758324382385</v>
      </c>
      <c r="E430">
        <v>39</v>
      </c>
      <c r="F430" s="14">
        <f t="shared" si="6"/>
        <v>107.25</v>
      </c>
    </row>
    <row r="431" spans="1:6" ht="11.25" x14ac:dyDescent="0.15">
      <c r="A431" s="6" t="s">
        <v>269</v>
      </c>
      <c r="B431" s="21">
        <v>56.959999999999994</v>
      </c>
      <c r="C431">
        <v>49.33</v>
      </c>
      <c r="D431">
        <v>0.86600445976079465</v>
      </c>
      <c r="E431">
        <v>40</v>
      </c>
      <c r="F431" s="14">
        <f t="shared" si="6"/>
        <v>106.28999999999999</v>
      </c>
    </row>
    <row r="432" spans="1:6" ht="11.25" x14ac:dyDescent="0.15">
      <c r="A432" s="6" t="s">
        <v>269</v>
      </c>
      <c r="B432" s="21">
        <v>51.66</v>
      </c>
      <c r="C432">
        <v>39.11</v>
      </c>
      <c r="D432">
        <v>0.99066734850421878</v>
      </c>
      <c r="E432">
        <v>41</v>
      </c>
      <c r="F432" s="14">
        <f t="shared" si="6"/>
        <v>90.77</v>
      </c>
    </row>
    <row r="433" spans="1:6" ht="11.25" x14ac:dyDescent="0.15">
      <c r="A433" s="6" t="s">
        <v>269</v>
      </c>
      <c r="B433" s="21">
        <v>62.319999999999993</v>
      </c>
      <c r="C433">
        <v>38.099999999999994</v>
      </c>
      <c r="D433">
        <v>1.2267716535433071</v>
      </c>
      <c r="E433">
        <v>42</v>
      </c>
      <c r="F433" s="14">
        <f t="shared" si="6"/>
        <v>100.41999999999999</v>
      </c>
    </row>
    <row r="434" spans="1:6" ht="11.25" x14ac:dyDescent="0.15">
      <c r="A434" s="6" t="s">
        <v>269</v>
      </c>
      <c r="B434" s="21">
        <v>46.69</v>
      </c>
      <c r="C434">
        <v>36.07</v>
      </c>
      <c r="D434">
        <v>0.97082062655946766</v>
      </c>
      <c r="E434">
        <v>43</v>
      </c>
      <c r="F434" s="14">
        <f t="shared" si="6"/>
        <v>82.759999999999991</v>
      </c>
    </row>
    <row r="435" spans="1:6" ht="11.25" x14ac:dyDescent="0.15">
      <c r="A435" s="6" t="s">
        <v>269</v>
      </c>
      <c r="B435" s="21">
        <v>64.910000000000011</v>
      </c>
      <c r="C435">
        <v>42.43</v>
      </c>
      <c r="D435">
        <v>1.1473603582370966</v>
      </c>
      <c r="E435">
        <v>44</v>
      </c>
      <c r="F435" s="14">
        <f t="shared" si="6"/>
        <v>107.34</v>
      </c>
    </row>
    <row r="436" spans="1:6" ht="11.25" x14ac:dyDescent="0.15">
      <c r="A436" s="6" t="s">
        <v>269</v>
      </c>
      <c r="B436" s="21">
        <v>68.110000000000014</v>
      </c>
      <c r="C436">
        <v>39.489999999999995</v>
      </c>
      <c r="D436">
        <v>1.2935553304634089</v>
      </c>
      <c r="E436">
        <v>45</v>
      </c>
      <c r="F436" s="14">
        <f t="shared" si="6"/>
        <v>107.60000000000001</v>
      </c>
    </row>
    <row r="437" spans="1:6" ht="11.25" x14ac:dyDescent="0.15">
      <c r="A437" s="6" t="s">
        <v>269</v>
      </c>
      <c r="B437" s="21">
        <v>59.839999999999996</v>
      </c>
      <c r="C437">
        <v>39.28</v>
      </c>
      <c r="D437">
        <v>1.1425661914460283</v>
      </c>
      <c r="E437">
        <v>46</v>
      </c>
      <c r="F437" s="14">
        <f t="shared" si="6"/>
        <v>99.12</v>
      </c>
    </row>
    <row r="438" spans="1:6" ht="11.25" x14ac:dyDescent="0.15">
      <c r="A438" s="6" t="s">
        <v>269</v>
      </c>
      <c r="B438" s="21">
        <v>60.81</v>
      </c>
      <c r="C438">
        <v>28.4</v>
      </c>
      <c r="D438">
        <v>1.6058978873239438</v>
      </c>
      <c r="E438">
        <v>47</v>
      </c>
      <c r="F438" s="14">
        <f t="shared" si="6"/>
        <v>89.210000000000008</v>
      </c>
    </row>
    <row r="439" spans="1:6" ht="11.25" x14ac:dyDescent="0.15">
      <c r="A439" s="6" t="s">
        <v>269</v>
      </c>
      <c r="B439" s="21">
        <v>85.97</v>
      </c>
      <c r="C439">
        <v>41.19</v>
      </c>
      <c r="D439">
        <v>1.5653678077203206</v>
      </c>
      <c r="E439">
        <v>48</v>
      </c>
      <c r="F439" s="14">
        <f t="shared" si="6"/>
        <v>127.16</v>
      </c>
    </row>
    <row r="440" spans="1:6" ht="11.25" x14ac:dyDescent="0.15">
      <c r="A440" s="6" t="s">
        <v>269</v>
      </c>
      <c r="B440" s="21">
        <v>58.43</v>
      </c>
      <c r="C440">
        <v>36.370000000000005</v>
      </c>
      <c r="D440">
        <v>1.2049078911190541</v>
      </c>
      <c r="E440">
        <v>49</v>
      </c>
      <c r="F440" s="14">
        <f t="shared" si="6"/>
        <v>94.800000000000011</v>
      </c>
    </row>
    <row r="441" spans="1:6" ht="11.25" x14ac:dyDescent="0.15">
      <c r="A441" s="6" t="s">
        <v>269</v>
      </c>
      <c r="B441" s="21">
        <v>64.509999999999991</v>
      </c>
      <c r="C441">
        <v>25.54</v>
      </c>
      <c r="D441">
        <v>1.8943813625685195</v>
      </c>
      <c r="E441">
        <v>50</v>
      </c>
      <c r="F441" s="14">
        <f t="shared" si="6"/>
        <v>90.049999999999983</v>
      </c>
    </row>
    <row r="442" spans="1:6" ht="11.25" x14ac:dyDescent="0.15">
      <c r="A442" s="6" t="s">
        <v>269</v>
      </c>
      <c r="B442" s="21">
        <v>51.45</v>
      </c>
      <c r="C442">
        <v>37.599999999999994</v>
      </c>
      <c r="D442">
        <v>1.0262632978723407</v>
      </c>
      <c r="E442">
        <v>51</v>
      </c>
      <c r="F442" s="14">
        <f t="shared" si="6"/>
        <v>89.05</v>
      </c>
    </row>
    <row r="443" spans="1:6" ht="11.25" x14ac:dyDescent="0.15">
      <c r="A443" s="6" t="s">
        <v>269</v>
      </c>
      <c r="B443" s="21">
        <v>50.94</v>
      </c>
      <c r="C443">
        <v>42.459999999999994</v>
      </c>
      <c r="D443">
        <v>0.89978803579839861</v>
      </c>
      <c r="E443">
        <v>52</v>
      </c>
      <c r="F443" s="14">
        <f t="shared" si="6"/>
        <v>93.399999999999991</v>
      </c>
    </row>
    <row r="444" spans="1:6" ht="11.25" x14ac:dyDescent="0.15">
      <c r="A444" s="6" t="s">
        <v>270</v>
      </c>
      <c r="B444" s="21">
        <v>84.72</v>
      </c>
      <c r="C444">
        <v>63.83</v>
      </c>
      <c r="D444">
        <v>0.99545668181106062</v>
      </c>
      <c r="E444">
        <v>1</v>
      </c>
      <c r="F444" s="14">
        <f t="shared" si="6"/>
        <v>148.55000000000001</v>
      </c>
    </row>
    <row r="445" spans="1:6" ht="11.25" x14ac:dyDescent="0.15">
      <c r="A445" s="6" t="s">
        <v>270</v>
      </c>
      <c r="B445" s="21">
        <v>62.739999999999995</v>
      </c>
      <c r="C445">
        <v>60.070000000000007</v>
      </c>
      <c r="D445">
        <v>0.78333610787414665</v>
      </c>
      <c r="E445">
        <v>2</v>
      </c>
      <c r="F445" s="14">
        <f t="shared" si="6"/>
        <v>122.81</v>
      </c>
    </row>
    <row r="446" spans="1:6" ht="11.25" x14ac:dyDescent="0.15">
      <c r="A446" s="6" t="s">
        <v>270</v>
      </c>
      <c r="B446" s="21">
        <v>82.61</v>
      </c>
      <c r="C446">
        <v>60</v>
      </c>
      <c r="D446">
        <v>1.0326249999999999</v>
      </c>
      <c r="E446">
        <v>4</v>
      </c>
      <c r="F446" s="14">
        <f t="shared" si="6"/>
        <v>142.61000000000001</v>
      </c>
    </row>
    <row r="447" spans="1:6" ht="11.25" x14ac:dyDescent="0.15">
      <c r="A447" s="6" t="s">
        <v>270</v>
      </c>
      <c r="B447" s="21">
        <v>79.100000000000009</v>
      </c>
      <c r="C447">
        <v>42.44</v>
      </c>
      <c r="D447">
        <v>1.3978557964184732</v>
      </c>
      <c r="E447">
        <v>5</v>
      </c>
      <c r="F447" s="14">
        <f t="shared" si="6"/>
        <v>121.54</v>
      </c>
    </row>
    <row r="448" spans="1:6" ht="11.25" x14ac:dyDescent="0.15">
      <c r="A448" s="6" t="s">
        <v>270</v>
      </c>
      <c r="B448" s="21">
        <v>73.25</v>
      </c>
      <c r="C448">
        <v>17.63</v>
      </c>
      <c r="D448">
        <v>3.1161372660238236</v>
      </c>
      <c r="E448">
        <v>6</v>
      </c>
      <c r="F448" s="14">
        <f t="shared" si="6"/>
        <v>90.88</v>
      </c>
    </row>
    <row r="449" spans="1:6" ht="11.25" x14ac:dyDescent="0.15">
      <c r="A449" s="6" t="s">
        <v>270</v>
      </c>
      <c r="B449" s="21">
        <v>86.279999999999987</v>
      </c>
      <c r="C449">
        <v>46.320000000000007</v>
      </c>
      <c r="D449">
        <v>1.3970207253886004</v>
      </c>
      <c r="E449">
        <v>7</v>
      </c>
      <c r="F449" s="14">
        <f t="shared" si="6"/>
        <v>132.6</v>
      </c>
    </row>
    <row r="450" spans="1:6" ht="11.25" x14ac:dyDescent="0.15">
      <c r="A450" s="6" t="s">
        <v>270</v>
      </c>
      <c r="B450" s="21">
        <v>84.76</v>
      </c>
      <c r="C450">
        <v>41.16</v>
      </c>
      <c r="D450">
        <v>1.5444606413994171</v>
      </c>
      <c r="E450">
        <v>9</v>
      </c>
      <c r="F450" s="14">
        <f t="shared" si="6"/>
        <v>125.92</v>
      </c>
    </row>
    <row r="451" spans="1:6" ht="11.25" x14ac:dyDescent="0.15">
      <c r="A451" s="6" t="s">
        <v>270</v>
      </c>
      <c r="B451" s="21">
        <v>70.55</v>
      </c>
      <c r="C451">
        <v>41.81</v>
      </c>
      <c r="D451">
        <v>1.2655465199712985</v>
      </c>
      <c r="E451">
        <v>10</v>
      </c>
      <c r="F451" s="14">
        <f t="shared" ref="F451:F514" si="7">+B451+C451</f>
        <v>112.36</v>
      </c>
    </row>
    <row r="452" spans="1:6" ht="11.25" x14ac:dyDescent="0.15">
      <c r="A452" s="6" t="s">
        <v>270</v>
      </c>
      <c r="B452" s="21">
        <v>36.32</v>
      </c>
      <c r="C452">
        <v>72.52</v>
      </c>
      <c r="D452">
        <v>0.37562051847766137</v>
      </c>
      <c r="E452">
        <v>11</v>
      </c>
      <c r="F452" s="14">
        <f t="shared" si="7"/>
        <v>108.84</v>
      </c>
    </row>
    <row r="453" spans="1:6" ht="11.25" x14ac:dyDescent="0.15">
      <c r="A453" s="6" t="s">
        <v>270</v>
      </c>
      <c r="B453" s="21">
        <v>79.03</v>
      </c>
      <c r="C453">
        <v>41.57</v>
      </c>
      <c r="D453">
        <v>1.4258479672840991</v>
      </c>
      <c r="E453">
        <v>12</v>
      </c>
      <c r="F453" s="14">
        <f t="shared" si="7"/>
        <v>120.6</v>
      </c>
    </row>
    <row r="454" spans="1:6" ht="11.25" x14ac:dyDescent="0.15">
      <c r="A454" s="6" t="s">
        <v>270</v>
      </c>
      <c r="B454" s="21">
        <v>87.289999999999992</v>
      </c>
      <c r="C454">
        <v>55.72</v>
      </c>
      <c r="D454">
        <v>1.174937185929648</v>
      </c>
      <c r="E454">
        <v>13</v>
      </c>
      <c r="F454" s="14">
        <f t="shared" si="7"/>
        <v>143.01</v>
      </c>
    </row>
    <row r="455" spans="1:6" ht="11.25" x14ac:dyDescent="0.15">
      <c r="A455" s="6" t="s">
        <v>270</v>
      </c>
      <c r="B455" s="21">
        <v>98.22</v>
      </c>
      <c r="C455">
        <v>53.98</v>
      </c>
      <c r="D455">
        <v>1.364672100778066</v>
      </c>
      <c r="E455">
        <v>14</v>
      </c>
      <c r="F455" s="14">
        <f t="shared" si="7"/>
        <v>152.19999999999999</v>
      </c>
    </row>
    <row r="456" spans="1:6" ht="11.25" x14ac:dyDescent="0.15">
      <c r="A456" s="6" t="s">
        <v>270</v>
      </c>
      <c r="B456" s="21">
        <v>112.72999999999999</v>
      </c>
      <c r="C456">
        <v>50.98</v>
      </c>
      <c r="D456">
        <v>1.6584444880345233</v>
      </c>
      <c r="E456">
        <v>15</v>
      </c>
      <c r="F456" s="14">
        <f t="shared" si="7"/>
        <v>163.70999999999998</v>
      </c>
    </row>
    <row r="457" spans="1:6" ht="11.25" x14ac:dyDescent="0.15">
      <c r="A457" s="6" t="s">
        <v>270</v>
      </c>
      <c r="B457" s="21">
        <v>97.51</v>
      </c>
      <c r="C457">
        <v>50.33</v>
      </c>
      <c r="D457">
        <v>1.4530598052851182</v>
      </c>
      <c r="E457">
        <v>16</v>
      </c>
      <c r="F457" s="14">
        <f t="shared" si="7"/>
        <v>147.84</v>
      </c>
    </row>
    <row r="458" spans="1:6" ht="11.25" x14ac:dyDescent="0.15">
      <c r="A458" s="6" t="s">
        <v>270</v>
      </c>
      <c r="B458" s="21">
        <v>97.37</v>
      </c>
      <c r="C458">
        <v>54.15</v>
      </c>
      <c r="D458">
        <v>1.3486149584487535</v>
      </c>
      <c r="E458">
        <v>17</v>
      </c>
      <c r="F458" s="14">
        <f t="shared" si="7"/>
        <v>151.52000000000001</v>
      </c>
    </row>
    <row r="459" spans="1:6" ht="11.25" x14ac:dyDescent="0.15">
      <c r="A459" s="6" t="s">
        <v>270</v>
      </c>
      <c r="B459" s="21">
        <v>107.64000000000001</v>
      </c>
      <c r="C459">
        <v>53.78</v>
      </c>
      <c r="D459">
        <v>1.5011156563778358</v>
      </c>
      <c r="E459">
        <v>18</v>
      </c>
      <c r="F459" s="14">
        <f t="shared" si="7"/>
        <v>161.42000000000002</v>
      </c>
    </row>
    <row r="460" spans="1:6" ht="11.25" x14ac:dyDescent="0.15">
      <c r="A460" s="9" t="s">
        <v>270</v>
      </c>
      <c r="B460" s="21">
        <v>96.06</v>
      </c>
      <c r="C460">
        <v>53.31</v>
      </c>
      <c r="D460">
        <v>1.351435002813731</v>
      </c>
      <c r="E460">
        <v>19</v>
      </c>
      <c r="F460" s="14">
        <f t="shared" si="7"/>
        <v>149.37</v>
      </c>
    </row>
    <row r="461" spans="1:6" ht="11.25" x14ac:dyDescent="0.15">
      <c r="A461" s="6" t="s">
        <v>270</v>
      </c>
      <c r="B461" s="21">
        <v>91.62</v>
      </c>
      <c r="C461">
        <v>56.650000000000006</v>
      </c>
      <c r="D461">
        <v>1.21297440423654</v>
      </c>
      <c r="E461">
        <v>20</v>
      </c>
      <c r="F461" s="14">
        <f t="shared" si="7"/>
        <v>148.27000000000001</v>
      </c>
    </row>
    <row r="462" spans="1:6" ht="11.25" x14ac:dyDescent="0.15">
      <c r="A462" s="6" t="s">
        <v>270</v>
      </c>
      <c r="B462" s="21">
        <v>99.990000000000009</v>
      </c>
      <c r="C462">
        <v>54.46</v>
      </c>
      <c r="D462">
        <v>1.3770198310686745</v>
      </c>
      <c r="E462">
        <v>21</v>
      </c>
      <c r="F462" s="14">
        <f t="shared" si="7"/>
        <v>154.45000000000002</v>
      </c>
    </row>
    <row r="463" spans="1:6" ht="11.25" x14ac:dyDescent="0.15">
      <c r="A463" s="6" t="s">
        <v>270</v>
      </c>
      <c r="B463" s="21">
        <v>96.19</v>
      </c>
      <c r="C463">
        <v>56.389999999999993</v>
      </c>
      <c r="D463">
        <v>1.2793491753857069</v>
      </c>
      <c r="E463">
        <v>23</v>
      </c>
      <c r="F463" s="14">
        <f t="shared" si="7"/>
        <v>152.57999999999998</v>
      </c>
    </row>
    <row r="464" spans="1:6" ht="11.25" x14ac:dyDescent="0.15">
      <c r="A464" s="6" t="s">
        <v>270</v>
      </c>
      <c r="B464" s="21">
        <v>94.960000000000008</v>
      </c>
      <c r="C464">
        <v>59.31</v>
      </c>
      <c r="D464">
        <v>1.200809307030855</v>
      </c>
      <c r="E464">
        <v>24</v>
      </c>
      <c r="F464" s="14">
        <f t="shared" si="7"/>
        <v>154.27000000000001</v>
      </c>
    </row>
    <row r="465" spans="1:6" ht="11.25" x14ac:dyDescent="0.15">
      <c r="A465" s="6" t="s">
        <v>270</v>
      </c>
      <c r="B465" s="21">
        <v>97.1</v>
      </c>
      <c r="C465">
        <v>76.22</v>
      </c>
      <c r="D465">
        <v>0.95545788506953555</v>
      </c>
      <c r="E465">
        <v>25</v>
      </c>
      <c r="F465" s="14">
        <f t="shared" si="7"/>
        <v>173.32</v>
      </c>
    </row>
    <row r="466" spans="1:6" ht="11.25" x14ac:dyDescent="0.15">
      <c r="A466" s="6" t="s">
        <v>270</v>
      </c>
      <c r="B466" s="21">
        <v>106.67</v>
      </c>
      <c r="C466">
        <v>59.73</v>
      </c>
      <c r="D466">
        <v>1.3394023103967856</v>
      </c>
      <c r="E466">
        <v>26</v>
      </c>
      <c r="F466" s="14">
        <f t="shared" si="7"/>
        <v>166.4</v>
      </c>
    </row>
    <row r="467" spans="1:6" ht="11.25" x14ac:dyDescent="0.15">
      <c r="A467" s="6" t="s">
        <v>270</v>
      </c>
      <c r="B467" s="21">
        <v>92.56</v>
      </c>
      <c r="C467">
        <v>53.059999999999995</v>
      </c>
      <c r="D467">
        <v>1.3083301922352057</v>
      </c>
      <c r="E467">
        <v>28</v>
      </c>
      <c r="F467" s="14">
        <f t="shared" si="7"/>
        <v>145.62</v>
      </c>
    </row>
    <row r="468" spans="1:6" ht="11.25" x14ac:dyDescent="0.15">
      <c r="A468" s="6" t="s">
        <v>270</v>
      </c>
      <c r="B468" s="21">
        <v>95.460000000000008</v>
      </c>
      <c r="C468">
        <v>52.65</v>
      </c>
      <c r="D468">
        <v>1.3598290598290599</v>
      </c>
      <c r="E468">
        <v>29</v>
      </c>
      <c r="F468" s="14">
        <f t="shared" si="7"/>
        <v>148.11000000000001</v>
      </c>
    </row>
    <row r="469" spans="1:6" ht="11.25" x14ac:dyDescent="0.15">
      <c r="A469" s="6" t="s">
        <v>270</v>
      </c>
      <c r="B469" s="21">
        <v>93.73</v>
      </c>
      <c r="C469">
        <v>54.629999999999995</v>
      </c>
      <c r="D469">
        <v>1.2867929708951129</v>
      </c>
      <c r="E469">
        <v>30</v>
      </c>
      <c r="F469" s="14">
        <f t="shared" si="7"/>
        <v>148.36000000000001</v>
      </c>
    </row>
    <row r="470" spans="1:6" ht="11.25" x14ac:dyDescent="0.15">
      <c r="A470" s="6" t="s">
        <v>270</v>
      </c>
      <c r="B470" s="21">
        <v>93.85</v>
      </c>
      <c r="C470">
        <v>52.17</v>
      </c>
      <c r="D470">
        <v>1.3491949396204714</v>
      </c>
      <c r="E470">
        <v>31</v>
      </c>
      <c r="F470" s="14">
        <f t="shared" si="7"/>
        <v>146.01999999999998</v>
      </c>
    </row>
    <row r="471" spans="1:6" ht="11.25" x14ac:dyDescent="0.15">
      <c r="A471" s="6" t="s">
        <v>270</v>
      </c>
      <c r="B471" s="21">
        <v>92.149999999999991</v>
      </c>
      <c r="C471">
        <v>51.680000000000007</v>
      </c>
      <c r="D471">
        <v>1.3373161764705879</v>
      </c>
      <c r="E471">
        <v>32</v>
      </c>
      <c r="F471" s="14">
        <f t="shared" si="7"/>
        <v>143.82999999999998</v>
      </c>
    </row>
    <row r="472" spans="1:6" ht="11.25" x14ac:dyDescent="0.15">
      <c r="A472" s="6" t="s">
        <v>270</v>
      </c>
      <c r="B472" s="21">
        <v>96.320000000000007</v>
      </c>
      <c r="C472">
        <v>55.29</v>
      </c>
      <c r="D472">
        <v>1.3065653825284862</v>
      </c>
      <c r="E472">
        <v>33</v>
      </c>
      <c r="F472" s="14">
        <f t="shared" si="7"/>
        <v>151.61000000000001</v>
      </c>
    </row>
    <row r="473" spans="1:6" ht="11.25" x14ac:dyDescent="0.15">
      <c r="A473" s="6" t="s">
        <v>270</v>
      </c>
      <c r="B473" s="21">
        <v>92.06</v>
      </c>
      <c r="C473">
        <v>53</v>
      </c>
      <c r="D473">
        <v>1.3027358490566037</v>
      </c>
      <c r="E473">
        <v>34</v>
      </c>
      <c r="F473" s="14">
        <f t="shared" si="7"/>
        <v>145.06</v>
      </c>
    </row>
    <row r="474" spans="1:6" ht="11.25" x14ac:dyDescent="0.15">
      <c r="A474" s="6" t="s">
        <v>270</v>
      </c>
      <c r="B474" s="21">
        <v>93.340000000000018</v>
      </c>
      <c r="C474">
        <v>53.22</v>
      </c>
      <c r="D474">
        <v>1.3153889515219845</v>
      </c>
      <c r="E474">
        <v>35</v>
      </c>
      <c r="F474" s="14">
        <f t="shared" si="7"/>
        <v>146.56</v>
      </c>
    </row>
    <row r="475" spans="1:6" ht="11.25" x14ac:dyDescent="0.15">
      <c r="A475" s="6" t="s">
        <v>270</v>
      </c>
      <c r="B475" s="21">
        <v>91.820000000000007</v>
      </c>
      <c r="C475">
        <v>61.089999999999996</v>
      </c>
      <c r="D475">
        <v>1.1272712391553448</v>
      </c>
      <c r="E475">
        <v>37</v>
      </c>
      <c r="F475" s="14">
        <f t="shared" si="7"/>
        <v>152.91</v>
      </c>
    </row>
    <row r="476" spans="1:6" ht="11.25" x14ac:dyDescent="0.15">
      <c r="A476" s="6" t="s">
        <v>270</v>
      </c>
      <c r="B476" s="21">
        <v>86.989999999999981</v>
      </c>
      <c r="C476">
        <v>55.489999999999995</v>
      </c>
      <c r="D476">
        <v>1.1757523878176246</v>
      </c>
      <c r="E476">
        <v>38</v>
      </c>
      <c r="F476" s="14">
        <f t="shared" si="7"/>
        <v>142.47999999999996</v>
      </c>
    </row>
    <row r="477" spans="1:6" ht="11.25" x14ac:dyDescent="0.15">
      <c r="A477" s="6" t="s">
        <v>270</v>
      </c>
      <c r="B477" s="21">
        <v>88.450000000000017</v>
      </c>
      <c r="C477">
        <v>45.81</v>
      </c>
      <c r="D477">
        <v>1.4481008513425018</v>
      </c>
      <c r="E477">
        <v>39</v>
      </c>
      <c r="F477" s="14">
        <f t="shared" si="7"/>
        <v>134.26000000000002</v>
      </c>
    </row>
    <row r="478" spans="1:6" ht="11.25" x14ac:dyDescent="0.15">
      <c r="A478" s="6" t="s">
        <v>270</v>
      </c>
      <c r="B478" s="21">
        <v>87.71</v>
      </c>
      <c r="C478">
        <v>48.93</v>
      </c>
      <c r="D478">
        <v>1.344420600858369</v>
      </c>
      <c r="E478">
        <v>40</v>
      </c>
      <c r="F478" s="14">
        <f t="shared" si="7"/>
        <v>136.63999999999999</v>
      </c>
    </row>
    <row r="479" spans="1:6" ht="11.25" x14ac:dyDescent="0.15">
      <c r="A479" s="6" t="s">
        <v>270</v>
      </c>
      <c r="B479" s="21">
        <v>87.13</v>
      </c>
      <c r="C479">
        <v>52.07</v>
      </c>
      <c r="D479">
        <v>1.2549932782792395</v>
      </c>
      <c r="E479">
        <v>42</v>
      </c>
      <c r="F479" s="14">
        <f t="shared" si="7"/>
        <v>139.19999999999999</v>
      </c>
    </row>
    <row r="480" spans="1:6" ht="11.25" x14ac:dyDescent="0.15">
      <c r="A480" s="6" t="s">
        <v>270</v>
      </c>
      <c r="B480" s="21">
        <v>90.2</v>
      </c>
      <c r="C480">
        <v>49.75</v>
      </c>
      <c r="D480">
        <v>1.3597989949748746</v>
      </c>
      <c r="E480">
        <v>43</v>
      </c>
      <c r="F480" s="14">
        <f t="shared" si="7"/>
        <v>139.94999999999999</v>
      </c>
    </row>
    <row r="481" spans="1:6" ht="11.25" x14ac:dyDescent="0.15">
      <c r="A481" s="6" t="s">
        <v>270</v>
      </c>
      <c r="B481" s="21">
        <v>90.57</v>
      </c>
      <c r="C481">
        <v>58.41</v>
      </c>
      <c r="D481">
        <v>1.1629429892141756</v>
      </c>
      <c r="E481">
        <v>44</v>
      </c>
      <c r="F481" s="14">
        <f t="shared" si="7"/>
        <v>148.97999999999999</v>
      </c>
    </row>
    <row r="482" spans="1:6" ht="11.25" x14ac:dyDescent="0.15">
      <c r="A482" s="9" t="s">
        <v>270</v>
      </c>
      <c r="B482" s="21">
        <v>90.280000000000015</v>
      </c>
      <c r="C482">
        <v>49.59</v>
      </c>
      <c r="D482">
        <v>1.3653962492437992</v>
      </c>
      <c r="E482">
        <v>45</v>
      </c>
      <c r="F482" s="14">
        <f t="shared" si="7"/>
        <v>139.87</v>
      </c>
    </row>
    <row r="483" spans="1:6" ht="11.25" x14ac:dyDescent="0.15">
      <c r="A483" s="6" t="s">
        <v>270</v>
      </c>
      <c r="B483" s="21">
        <v>93.860000000000014</v>
      </c>
      <c r="C483">
        <v>48.23</v>
      </c>
      <c r="D483">
        <v>1.4595687331536393</v>
      </c>
      <c r="E483">
        <v>46</v>
      </c>
      <c r="F483" s="14">
        <f t="shared" si="7"/>
        <v>142.09</v>
      </c>
    </row>
    <row r="484" spans="1:6" ht="11.25" x14ac:dyDescent="0.15">
      <c r="A484" s="6" t="s">
        <v>270</v>
      </c>
      <c r="B484" s="21">
        <v>87.320000000000007</v>
      </c>
      <c r="C484">
        <v>46.160000000000004</v>
      </c>
      <c r="D484">
        <v>1.4187608318890814</v>
      </c>
      <c r="E484">
        <v>49</v>
      </c>
      <c r="F484" s="14">
        <f t="shared" si="7"/>
        <v>133.48000000000002</v>
      </c>
    </row>
    <row r="485" spans="1:6" ht="11.25" x14ac:dyDescent="0.15">
      <c r="A485" s="6" t="s">
        <v>270</v>
      </c>
      <c r="B485" s="21">
        <v>76.579999999999984</v>
      </c>
      <c r="C485">
        <v>39.86</v>
      </c>
      <c r="D485">
        <v>1.440918213748118</v>
      </c>
      <c r="E485">
        <v>50</v>
      </c>
      <c r="F485" s="14">
        <f t="shared" si="7"/>
        <v>116.43999999999998</v>
      </c>
    </row>
    <row r="486" spans="1:6" ht="11.25" x14ac:dyDescent="0.15">
      <c r="A486" s="6" t="s">
        <v>270</v>
      </c>
      <c r="B486" s="21">
        <v>77.380000000000024</v>
      </c>
      <c r="C486">
        <v>50.379999999999995</v>
      </c>
      <c r="D486">
        <v>1.1519452163556971</v>
      </c>
      <c r="E486">
        <v>51</v>
      </c>
      <c r="F486" s="14">
        <f t="shared" si="7"/>
        <v>127.76000000000002</v>
      </c>
    </row>
    <row r="487" spans="1:6" ht="11.25" x14ac:dyDescent="0.15">
      <c r="A487" s="6" t="s">
        <v>280</v>
      </c>
      <c r="B487" s="21">
        <v>58.56</v>
      </c>
      <c r="C487">
        <v>60.64</v>
      </c>
      <c r="D487">
        <v>0.72427440633245377</v>
      </c>
      <c r="E487">
        <v>1</v>
      </c>
      <c r="F487" s="14">
        <f t="shared" si="7"/>
        <v>119.2</v>
      </c>
    </row>
    <row r="488" spans="1:6" ht="11.25" x14ac:dyDescent="0.15">
      <c r="A488" s="6" t="s">
        <v>280</v>
      </c>
      <c r="B488" s="21">
        <v>35.96</v>
      </c>
      <c r="C488">
        <v>41.58</v>
      </c>
      <c r="D488">
        <v>0.64862914862914867</v>
      </c>
      <c r="E488">
        <v>2</v>
      </c>
      <c r="F488" s="14">
        <f t="shared" si="7"/>
        <v>77.539999999999992</v>
      </c>
    </row>
    <row r="489" spans="1:6" ht="11.25" x14ac:dyDescent="0.15">
      <c r="A489" s="6" t="s">
        <v>280</v>
      </c>
      <c r="B489" s="21">
        <v>58.309999999999995</v>
      </c>
      <c r="C489">
        <v>34.17</v>
      </c>
      <c r="D489">
        <v>1.2798507462686566</v>
      </c>
      <c r="E489">
        <v>4</v>
      </c>
      <c r="F489" s="14">
        <f t="shared" si="7"/>
        <v>92.47999999999999</v>
      </c>
    </row>
    <row r="490" spans="1:6" ht="11.25" x14ac:dyDescent="0.15">
      <c r="A490" s="6" t="s">
        <v>280</v>
      </c>
      <c r="B490" s="21">
        <v>53.08</v>
      </c>
      <c r="C490">
        <v>31.619999999999997</v>
      </c>
      <c r="D490">
        <v>1.2590132827324478</v>
      </c>
      <c r="E490">
        <v>5</v>
      </c>
      <c r="F490" s="14">
        <f t="shared" si="7"/>
        <v>84.699999999999989</v>
      </c>
    </row>
    <row r="491" spans="1:6" ht="11.25" x14ac:dyDescent="0.15">
      <c r="A491" s="6" t="s">
        <v>280</v>
      </c>
      <c r="B491" s="21">
        <v>53.77</v>
      </c>
      <c r="C491">
        <v>18.170000000000002</v>
      </c>
      <c r="D491">
        <v>2.2194551458447989</v>
      </c>
      <c r="E491">
        <v>6</v>
      </c>
      <c r="F491" s="14">
        <f t="shared" si="7"/>
        <v>71.94</v>
      </c>
    </row>
    <row r="492" spans="1:6" ht="11.25" x14ac:dyDescent="0.15">
      <c r="A492" s="6" t="s">
        <v>280</v>
      </c>
      <c r="B492" s="21">
        <v>52.42</v>
      </c>
      <c r="C492">
        <v>45.21</v>
      </c>
      <c r="D492">
        <v>0.86960849369608495</v>
      </c>
      <c r="E492">
        <v>7</v>
      </c>
      <c r="F492" s="14">
        <f t="shared" si="7"/>
        <v>97.63</v>
      </c>
    </row>
    <row r="493" spans="1:6" ht="11.25" x14ac:dyDescent="0.15">
      <c r="A493" s="6" t="s">
        <v>280</v>
      </c>
      <c r="B493" s="21">
        <v>58.83</v>
      </c>
      <c r="C493">
        <v>33.07</v>
      </c>
      <c r="D493">
        <v>1.3342153008769277</v>
      </c>
      <c r="E493">
        <v>9</v>
      </c>
      <c r="F493" s="14">
        <f t="shared" si="7"/>
        <v>91.9</v>
      </c>
    </row>
    <row r="494" spans="1:6" ht="11.25" x14ac:dyDescent="0.15">
      <c r="A494" s="6" t="s">
        <v>280</v>
      </c>
      <c r="B494" s="21">
        <v>58.31</v>
      </c>
      <c r="C494">
        <v>30.54</v>
      </c>
      <c r="D494">
        <v>1.4319744597249511</v>
      </c>
      <c r="E494">
        <v>10</v>
      </c>
      <c r="F494" s="14">
        <f t="shared" si="7"/>
        <v>88.85</v>
      </c>
    </row>
    <row r="495" spans="1:6" ht="11.25" x14ac:dyDescent="0.15">
      <c r="A495" s="6" t="s">
        <v>280</v>
      </c>
      <c r="B495" s="21">
        <v>51.359999999999992</v>
      </c>
      <c r="C495">
        <v>28.43</v>
      </c>
      <c r="D495">
        <v>1.3549067886035875</v>
      </c>
      <c r="E495">
        <v>11</v>
      </c>
      <c r="F495" s="14">
        <f t="shared" si="7"/>
        <v>79.789999999999992</v>
      </c>
    </row>
    <row r="496" spans="1:6" ht="11.25" x14ac:dyDescent="0.15">
      <c r="A496" s="6" t="s">
        <v>280</v>
      </c>
      <c r="B496" s="21">
        <v>61.01</v>
      </c>
      <c r="C496">
        <v>26.53</v>
      </c>
      <c r="D496">
        <v>1.7247455710516395</v>
      </c>
      <c r="E496">
        <v>12</v>
      </c>
      <c r="F496" s="14">
        <f t="shared" si="7"/>
        <v>87.539999999999992</v>
      </c>
    </row>
    <row r="497" spans="1:6" ht="11.25" x14ac:dyDescent="0.15">
      <c r="A497" s="6" t="s">
        <v>280</v>
      </c>
      <c r="B497" s="21">
        <v>60.84</v>
      </c>
      <c r="C497">
        <v>35.659999999999997</v>
      </c>
      <c r="D497">
        <v>1.2795849691531129</v>
      </c>
      <c r="E497">
        <v>13</v>
      </c>
      <c r="F497" s="14">
        <f t="shared" si="7"/>
        <v>96.5</v>
      </c>
    </row>
    <row r="498" spans="1:6" ht="11.25" x14ac:dyDescent="0.15">
      <c r="A498" s="6" t="s">
        <v>280</v>
      </c>
      <c r="B498" s="21">
        <v>82.149999999999991</v>
      </c>
      <c r="C498">
        <v>35.769999999999996</v>
      </c>
      <c r="D498">
        <v>1.7224629577858541</v>
      </c>
      <c r="E498">
        <v>14</v>
      </c>
      <c r="F498" s="14">
        <f t="shared" si="7"/>
        <v>117.91999999999999</v>
      </c>
    </row>
    <row r="499" spans="1:6" ht="11.25" x14ac:dyDescent="0.15">
      <c r="A499" s="6" t="s">
        <v>280</v>
      </c>
      <c r="B499" s="21">
        <v>72.64</v>
      </c>
      <c r="C499">
        <v>40.06</v>
      </c>
      <c r="D499">
        <v>1.3599600599101347</v>
      </c>
      <c r="E499">
        <v>15</v>
      </c>
      <c r="F499" s="14">
        <f t="shared" si="7"/>
        <v>112.7</v>
      </c>
    </row>
    <row r="500" spans="1:6" ht="11.25" x14ac:dyDescent="0.15">
      <c r="A500" s="6" t="s">
        <v>280</v>
      </c>
      <c r="B500" s="21">
        <v>100.89</v>
      </c>
      <c r="C500">
        <v>37.86</v>
      </c>
      <c r="D500">
        <v>1.9986133122028527</v>
      </c>
      <c r="E500">
        <v>16</v>
      </c>
      <c r="F500" s="14">
        <f t="shared" si="7"/>
        <v>138.75</v>
      </c>
    </row>
    <row r="501" spans="1:6" ht="11.25" x14ac:dyDescent="0.15">
      <c r="A501" s="6" t="s">
        <v>280</v>
      </c>
      <c r="B501" s="21">
        <v>73.59</v>
      </c>
      <c r="C501">
        <v>50.6</v>
      </c>
      <c r="D501">
        <v>1.0907608695652173</v>
      </c>
      <c r="E501">
        <v>17</v>
      </c>
      <c r="F501" s="14">
        <f t="shared" si="7"/>
        <v>124.19</v>
      </c>
    </row>
    <row r="502" spans="1:6" ht="11.25" x14ac:dyDescent="0.15">
      <c r="A502" s="6" t="s">
        <v>280</v>
      </c>
      <c r="B502" s="21">
        <v>75.649999999999991</v>
      </c>
      <c r="C502">
        <v>24.939999999999998</v>
      </c>
      <c r="D502">
        <v>2.2749599037690458</v>
      </c>
      <c r="E502">
        <v>18</v>
      </c>
      <c r="F502" s="14">
        <f t="shared" si="7"/>
        <v>100.58999999999999</v>
      </c>
    </row>
    <row r="503" spans="1:6" ht="11.25" x14ac:dyDescent="0.15">
      <c r="A503" s="6" t="s">
        <v>280</v>
      </c>
      <c r="B503" s="21">
        <v>67.349999999999994</v>
      </c>
      <c r="C503">
        <v>23.97</v>
      </c>
      <c r="D503">
        <v>2.1073216520650813</v>
      </c>
      <c r="E503">
        <v>19</v>
      </c>
      <c r="F503" s="14">
        <f t="shared" si="7"/>
        <v>91.32</v>
      </c>
    </row>
    <row r="504" spans="1:6" ht="11.25" x14ac:dyDescent="0.15">
      <c r="A504" s="6" t="s">
        <v>280</v>
      </c>
      <c r="B504" s="21">
        <v>68.459999999999994</v>
      </c>
      <c r="C504">
        <v>38.619999999999997</v>
      </c>
      <c r="D504">
        <v>1.329492490937338</v>
      </c>
      <c r="E504">
        <v>20</v>
      </c>
      <c r="F504" s="14">
        <f t="shared" si="7"/>
        <v>107.07999999999998</v>
      </c>
    </row>
    <row r="505" spans="1:6" ht="11.25" x14ac:dyDescent="0.15">
      <c r="A505" s="6" t="s">
        <v>280</v>
      </c>
      <c r="B505" s="21">
        <v>78.67</v>
      </c>
      <c r="C505">
        <v>52.29</v>
      </c>
      <c r="D505">
        <v>1.1283706253585772</v>
      </c>
      <c r="E505">
        <v>21</v>
      </c>
      <c r="F505" s="14">
        <f t="shared" si="7"/>
        <v>130.96</v>
      </c>
    </row>
    <row r="506" spans="1:6" ht="11.25" x14ac:dyDescent="0.15">
      <c r="A506" s="6" t="s">
        <v>280</v>
      </c>
      <c r="B506" s="21">
        <v>73.899999999999991</v>
      </c>
      <c r="C506">
        <v>40.79</v>
      </c>
      <c r="D506">
        <v>1.3587889188526598</v>
      </c>
      <c r="E506">
        <v>23</v>
      </c>
      <c r="F506" s="14">
        <f t="shared" si="7"/>
        <v>114.69</v>
      </c>
    </row>
    <row r="507" spans="1:6" ht="11.25" x14ac:dyDescent="0.15">
      <c r="A507" s="6" t="s">
        <v>280</v>
      </c>
      <c r="B507" s="21">
        <v>68.78</v>
      </c>
      <c r="C507">
        <v>38.869999999999997</v>
      </c>
      <c r="D507">
        <v>1.3271160277849243</v>
      </c>
      <c r="E507">
        <v>24</v>
      </c>
      <c r="F507" s="14">
        <f t="shared" si="7"/>
        <v>107.65</v>
      </c>
    </row>
    <row r="508" spans="1:6" ht="11.25" x14ac:dyDescent="0.15">
      <c r="A508" s="9" t="s">
        <v>280</v>
      </c>
      <c r="B508" s="21">
        <v>61.669999999999995</v>
      </c>
      <c r="C508">
        <v>41.29</v>
      </c>
      <c r="D508">
        <v>1.1201864858319204</v>
      </c>
      <c r="E508">
        <v>25</v>
      </c>
      <c r="F508" s="14">
        <f t="shared" si="7"/>
        <v>102.96</v>
      </c>
    </row>
    <row r="509" spans="1:6" ht="11.25" x14ac:dyDescent="0.15">
      <c r="A509" s="6" t="s">
        <v>280</v>
      </c>
      <c r="B509" s="21">
        <v>52.98</v>
      </c>
      <c r="C509">
        <v>66.429999999999993</v>
      </c>
      <c r="D509">
        <v>0.59814842691555026</v>
      </c>
      <c r="E509">
        <v>26</v>
      </c>
      <c r="F509" s="14">
        <f t="shared" si="7"/>
        <v>119.41</v>
      </c>
    </row>
    <row r="510" spans="1:6" ht="11.25" x14ac:dyDescent="0.15">
      <c r="A510" s="6" t="s">
        <v>280</v>
      </c>
      <c r="B510" s="21">
        <v>69.789999999999992</v>
      </c>
      <c r="C510">
        <v>53.97</v>
      </c>
      <c r="D510">
        <v>0.96984435797665369</v>
      </c>
      <c r="E510">
        <v>27</v>
      </c>
      <c r="F510" s="14">
        <f t="shared" si="7"/>
        <v>123.75999999999999</v>
      </c>
    </row>
    <row r="511" spans="1:6" ht="11.25" x14ac:dyDescent="0.15">
      <c r="A511" s="6" t="s">
        <v>280</v>
      </c>
      <c r="B511" s="21">
        <v>75.22</v>
      </c>
      <c r="C511">
        <v>37.690000000000005</v>
      </c>
      <c r="D511">
        <v>1.4968161315998938</v>
      </c>
      <c r="E511">
        <v>28</v>
      </c>
      <c r="F511" s="14">
        <f t="shared" si="7"/>
        <v>112.91</v>
      </c>
    </row>
    <row r="512" spans="1:6" ht="11.25" x14ac:dyDescent="0.15">
      <c r="A512" s="6" t="s">
        <v>280</v>
      </c>
      <c r="B512" s="21">
        <v>68.210000000000008</v>
      </c>
      <c r="C512">
        <v>35.809999999999995</v>
      </c>
      <c r="D512">
        <v>1.4285814018430609</v>
      </c>
      <c r="E512">
        <v>29</v>
      </c>
      <c r="F512" s="14">
        <f t="shared" si="7"/>
        <v>104.02000000000001</v>
      </c>
    </row>
    <row r="513" spans="1:6" ht="11.25" x14ac:dyDescent="0.15">
      <c r="A513" s="6" t="s">
        <v>280</v>
      </c>
      <c r="B513" s="21">
        <v>68</v>
      </c>
      <c r="C513">
        <v>38.369999999999997</v>
      </c>
      <c r="D513">
        <v>1.3291634089132136</v>
      </c>
      <c r="E513">
        <v>30</v>
      </c>
      <c r="F513" s="14">
        <f t="shared" si="7"/>
        <v>106.37</v>
      </c>
    </row>
    <row r="514" spans="1:6" ht="11.25" x14ac:dyDescent="0.15">
      <c r="A514" s="6" t="s">
        <v>280</v>
      </c>
      <c r="B514" s="21">
        <v>67.48</v>
      </c>
      <c r="C514">
        <v>35.42</v>
      </c>
      <c r="D514">
        <v>1.4288537549407117</v>
      </c>
      <c r="E514">
        <v>31</v>
      </c>
      <c r="F514" s="14">
        <f t="shared" si="7"/>
        <v>102.9</v>
      </c>
    </row>
    <row r="515" spans="1:6" ht="11.25" x14ac:dyDescent="0.15">
      <c r="A515" s="6" t="s">
        <v>280</v>
      </c>
      <c r="B515" s="21">
        <v>67.98</v>
      </c>
      <c r="C515">
        <v>35.82</v>
      </c>
      <c r="D515">
        <v>1.4233668341708545</v>
      </c>
      <c r="E515">
        <v>32</v>
      </c>
      <c r="F515" s="14">
        <f t="shared" ref="F515:F578" si="8">+B515+C515</f>
        <v>103.80000000000001</v>
      </c>
    </row>
    <row r="516" spans="1:6" ht="11.25" x14ac:dyDescent="0.15">
      <c r="A516" s="6" t="s">
        <v>280</v>
      </c>
      <c r="B516" s="21">
        <v>67.459999999999994</v>
      </c>
      <c r="C516">
        <v>35.86</v>
      </c>
      <c r="D516">
        <v>1.4109035136642498</v>
      </c>
      <c r="E516">
        <v>33</v>
      </c>
      <c r="F516" s="14">
        <f t="shared" si="8"/>
        <v>103.32</v>
      </c>
    </row>
    <row r="517" spans="1:6" ht="11.25" x14ac:dyDescent="0.15">
      <c r="A517" s="6" t="s">
        <v>280</v>
      </c>
      <c r="B517" s="21">
        <v>61.38000000000001</v>
      </c>
      <c r="C517">
        <v>48.839999999999996</v>
      </c>
      <c r="D517">
        <v>0.94256756756756788</v>
      </c>
      <c r="E517">
        <v>34</v>
      </c>
      <c r="F517" s="14">
        <f t="shared" si="8"/>
        <v>110.22</v>
      </c>
    </row>
    <row r="518" spans="1:6" ht="11.25" x14ac:dyDescent="0.15">
      <c r="A518" s="6" t="s">
        <v>280</v>
      </c>
      <c r="B518" s="21">
        <v>68.239999999999995</v>
      </c>
      <c r="C518">
        <v>40.14</v>
      </c>
      <c r="D518">
        <v>1.2750373692077726</v>
      </c>
      <c r="E518">
        <v>35</v>
      </c>
      <c r="F518" s="14">
        <f t="shared" si="8"/>
        <v>108.38</v>
      </c>
    </row>
    <row r="519" spans="1:6" ht="11.25" x14ac:dyDescent="0.15">
      <c r="A519" s="6" t="s">
        <v>280</v>
      </c>
      <c r="B519" s="21">
        <v>83.23</v>
      </c>
      <c r="C519">
        <v>48.79</v>
      </c>
      <c r="D519">
        <v>1.2794117647058825</v>
      </c>
      <c r="E519">
        <v>37</v>
      </c>
      <c r="F519" s="14">
        <f t="shared" si="8"/>
        <v>132.02000000000001</v>
      </c>
    </row>
    <row r="520" spans="1:6" ht="11.25" x14ac:dyDescent="0.15">
      <c r="A520" s="6" t="s">
        <v>280</v>
      </c>
      <c r="B520" s="21">
        <v>82.56</v>
      </c>
      <c r="C520">
        <v>32.099999999999994</v>
      </c>
      <c r="D520">
        <v>1.9289719626168229</v>
      </c>
      <c r="E520">
        <v>38</v>
      </c>
      <c r="F520" s="14">
        <f t="shared" si="8"/>
        <v>114.66</v>
      </c>
    </row>
    <row r="521" spans="1:6" ht="11.25" x14ac:dyDescent="0.15">
      <c r="A521" s="6" t="s">
        <v>280</v>
      </c>
      <c r="B521" s="21">
        <v>67.509999999999991</v>
      </c>
      <c r="C521">
        <v>32.090000000000003</v>
      </c>
      <c r="D521">
        <v>1.5778279837955747</v>
      </c>
      <c r="E521">
        <v>39</v>
      </c>
      <c r="F521" s="14">
        <f t="shared" si="8"/>
        <v>99.6</v>
      </c>
    </row>
    <row r="522" spans="1:6" ht="11.25" x14ac:dyDescent="0.15">
      <c r="A522" s="6" t="s">
        <v>280</v>
      </c>
      <c r="B522" s="21">
        <v>68.899999999999991</v>
      </c>
      <c r="C522">
        <v>36.15</v>
      </c>
      <c r="D522">
        <v>1.4294605809128631</v>
      </c>
      <c r="E522">
        <v>40</v>
      </c>
      <c r="F522" s="14">
        <f t="shared" si="8"/>
        <v>105.04999999999998</v>
      </c>
    </row>
    <row r="523" spans="1:6" ht="11.25" x14ac:dyDescent="0.15">
      <c r="A523" s="6" t="s">
        <v>280</v>
      </c>
      <c r="B523" s="21">
        <v>38.9</v>
      </c>
      <c r="C523">
        <v>36.92</v>
      </c>
      <c r="D523">
        <v>0.79022210184182018</v>
      </c>
      <c r="E523">
        <v>42</v>
      </c>
      <c r="F523" s="14">
        <f t="shared" si="8"/>
        <v>75.819999999999993</v>
      </c>
    </row>
    <row r="524" spans="1:6" ht="11.25" x14ac:dyDescent="0.15">
      <c r="A524" s="6" t="s">
        <v>280</v>
      </c>
      <c r="B524" s="21">
        <v>65.959999999999994</v>
      </c>
      <c r="C524">
        <v>36.97</v>
      </c>
      <c r="D524">
        <v>1.3381119826886665</v>
      </c>
      <c r="E524">
        <v>43</v>
      </c>
      <c r="F524" s="14">
        <f t="shared" si="8"/>
        <v>102.92999999999999</v>
      </c>
    </row>
    <row r="525" spans="1:6" ht="11.25" x14ac:dyDescent="0.15">
      <c r="A525" s="6" t="s">
        <v>280</v>
      </c>
      <c r="B525" s="21">
        <v>61.44</v>
      </c>
      <c r="C525">
        <v>44.42</v>
      </c>
      <c r="D525">
        <v>1.0373705538045925</v>
      </c>
      <c r="E525">
        <v>44</v>
      </c>
      <c r="F525" s="14">
        <f t="shared" si="8"/>
        <v>105.86</v>
      </c>
    </row>
    <row r="526" spans="1:6" ht="11.25" x14ac:dyDescent="0.15">
      <c r="A526" s="6" t="s">
        <v>280</v>
      </c>
      <c r="B526" s="21">
        <v>67.31</v>
      </c>
      <c r="C526">
        <v>38.26</v>
      </c>
      <c r="D526">
        <v>1.319458964976477</v>
      </c>
      <c r="E526">
        <v>45</v>
      </c>
      <c r="F526" s="14">
        <f t="shared" si="8"/>
        <v>105.57</v>
      </c>
    </row>
    <row r="527" spans="1:6" ht="11.25" x14ac:dyDescent="0.15">
      <c r="A527" s="9" t="s">
        <v>280</v>
      </c>
      <c r="B527" s="21">
        <v>70.13000000000001</v>
      </c>
      <c r="C527">
        <v>37.42</v>
      </c>
      <c r="D527">
        <v>1.4055986103687867</v>
      </c>
      <c r="E527">
        <v>46</v>
      </c>
      <c r="F527" s="14">
        <f t="shared" si="8"/>
        <v>107.55000000000001</v>
      </c>
    </row>
    <row r="528" spans="1:6" ht="11.25" x14ac:dyDescent="0.15">
      <c r="A528" s="6" t="s">
        <v>280</v>
      </c>
      <c r="B528" s="21">
        <v>66.72</v>
      </c>
      <c r="C528">
        <v>32.380000000000003</v>
      </c>
      <c r="D528">
        <v>1.5453983940704137</v>
      </c>
      <c r="E528">
        <v>49</v>
      </c>
      <c r="F528" s="14">
        <f t="shared" si="8"/>
        <v>99.1</v>
      </c>
    </row>
    <row r="529" spans="1:6" ht="11.25" x14ac:dyDescent="0.15">
      <c r="A529" s="6" t="s">
        <v>280</v>
      </c>
      <c r="B529" s="21">
        <v>59.510000000000005</v>
      </c>
      <c r="C529">
        <v>26.900000000000002</v>
      </c>
      <c r="D529">
        <v>1.6592007434944238</v>
      </c>
      <c r="E529">
        <v>50</v>
      </c>
      <c r="F529" s="14">
        <f t="shared" si="8"/>
        <v>86.410000000000011</v>
      </c>
    </row>
    <row r="530" spans="1:6" ht="11.25" x14ac:dyDescent="0.15">
      <c r="A530" s="6" t="s">
        <v>280</v>
      </c>
      <c r="B530" s="21">
        <v>53.620000000000005</v>
      </c>
      <c r="C530">
        <v>34.989999999999995</v>
      </c>
      <c r="D530">
        <v>1.1493283795370108</v>
      </c>
      <c r="E530">
        <v>51</v>
      </c>
      <c r="F530" s="14">
        <f t="shared" si="8"/>
        <v>88.61</v>
      </c>
    </row>
    <row r="531" spans="1:6" ht="11.25" x14ac:dyDescent="0.15">
      <c r="A531" s="6" t="s">
        <v>284</v>
      </c>
      <c r="B531" s="21">
        <v>69.06</v>
      </c>
      <c r="C531">
        <v>57.859999999999992</v>
      </c>
      <c r="D531">
        <v>0.89517801590044943</v>
      </c>
      <c r="E531">
        <v>1</v>
      </c>
      <c r="F531" s="14">
        <f t="shared" si="8"/>
        <v>126.91999999999999</v>
      </c>
    </row>
    <row r="532" spans="1:6" ht="11.25" x14ac:dyDescent="0.15">
      <c r="A532" s="6" t="s">
        <v>284</v>
      </c>
      <c r="B532" s="21">
        <v>52.019999999999996</v>
      </c>
      <c r="C532">
        <v>53.180000000000007</v>
      </c>
      <c r="D532">
        <v>0.73364046634072944</v>
      </c>
      <c r="E532">
        <v>2</v>
      </c>
      <c r="F532" s="14">
        <f t="shared" si="8"/>
        <v>105.2</v>
      </c>
    </row>
    <row r="533" spans="1:6" ht="11.25" x14ac:dyDescent="0.15">
      <c r="A533" s="6" t="s">
        <v>284</v>
      </c>
      <c r="B533" s="21">
        <v>59.5</v>
      </c>
      <c r="C533">
        <v>46.69</v>
      </c>
      <c r="D533">
        <v>0.95577211394302852</v>
      </c>
      <c r="E533">
        <v>4</v>
      </c>
      <c r="F533" s="14">
        <f t="shared" si="8"/>
        <v>106.19</v>
      </c>
    </row>
    <row r="534" spans="1:6" ht="11.25" x14ac:dyDescent="0.15">
      <c r="A534" s="6" t="s">
        <v>284</v>
      </c>
      <c r="B534" s="21">
        <v>62.569999999999993</v>
      </c>
      <c r="C534">
        <v>39.769999999999996</v>
      </c>
      <c r="D534">
        <v>1.1799723409605229</v>
      </c>
      <c r="E534">
        <v>5</v>
      </c>
      <c r="F534" s="14">
        <f t="shared" si="8"/>
        <v>102.33999999999999</v>
      </c>
    </row>
    <row r="535" spans="1:6" ht="11.25" x14ac:dyDescent="0.15">
      <c r="A535" s="6" t="s">
        <v>284</v>
      </c>
      <c r="B535" s="21">
        <v>62.780000000000008</v>
      </c>
      <c r="C535">
        <v>16.04</v>
      </c>
      <c r="D535">
        <v>2.9354738154613469</v>
      </c>
      <c r="E535">
        <v>6</v>
      </c>
      <c r="F535" s="14">
        <f t="shared" si="8"/>
        <v>78.820000000000007</v>
      </c>
    </row>
    <row r="536" spans="1:6" ht="11.25" x14ac:dyDescent="0.15">
      <c r="A536" s="6" t="s">
        <v>284</v>
      </c>
      <c r="B536" s="21">
        <v>72.73</v>
      </c>
      <c r="C536">
        <v>39.36</v>
      </c>
      <c r="D536">
        <v>1.385861280487805</v>
      </c>
      <c r="E536">
        <v>7</v>
      </c>
      <c r="F536" s="14">
        <f t="shared" si="8"/>
        <v>112.09</v>
      </c>
    </row>
    <row r="537" spans="1:6" ht="11.25" x14ac:dyDescent="0.15">
      <c r="A537" s="6" t="s">
        <v>284</v>
      </c>
      <c r="B537" s="21">
        <v>66.73</v>
      </c>
      <c r="C537">
        <v>48.879999999999995</v>
      </c>
      <c r="D537">
        <v>1.0238850245499183</v>
      </c>
      <c r="E537">
        <v>9</v>
      </c>
      <c r="F537" s="14">
        <f t="shared" si="8"/>
        <v>115.61</v>
      </c>
    </row>
    <row r="538" spans="1:6" ht="11.25" x14ac:dyDescent="0.15">
      <c r="A538" s="6" t="s">
        <v>284</v>
      </c>
      <c r="B538" s="21">
        <v>57.66</v>
      </c>
      <c r="C538">
        <v>36.93</v>
      </c>
      <c r="D538">
        <v>1.1709991876523151</v>
      </c>
      <c r="E538">
        <v>10</v>
      </c>
      <c r="F538" s="14">
        <f t="shared" si="8"/>
        <v>94.59</v>
      </c>
    </row>
    <row r="539" spans="1:6" ht="11.25" x14ac:dyDescent="0.15">
      <c r="A539" s="6" t="s">
        <v>284</v>
      </c>
      <c r="B539" s="21">
        <v>28.59</v>
      </c>
      <c r="C539">
        <v>64.94</v>
      </c>
      <c r="D539">
        <v>0.33018940560517401</v>
      </c>
      <c r="E539">
        <v>11</v>
      </c>
      <c r="F539" s="14">
        <f t="shared" si="8"/>
        <v>93.53</v>
      </c>
    </row>
    <row r="540" spans="1:6" ht="11.25" x14ac:dyDescent="0.15">
      <c r="A540" s="6" t="s">
        <v>284</v>
      </c>
      <c r="B540" s="21">
        <v>70.029999999999987</v>
      </c>
      <c r="C540">
        <v>39.24</v>
      </c>
      <c r="D540">
        <v>1.3384938837920486</v>
      </c>
      <c r="E540">
        <v>12</v>
      </c>
      <c r="F540" s="14">
        <f t="shared" si="8"/>
        <v>109.26999999999998</v>
      </c>
    </row>
    <row r="541" spans="1:6" ht="11.25" x14ac:dyDescent="0.15">
      <c r="A541" s="6" t="s">
        <v>284</v>
      </c>
      <c r="B541" s="21">
        <v>64.680000000000007</v>
      </c>
      <c r="C541">
        <v>46.819999999999993</v>
      </c>
      <c r="D541">
        <v>1.0360956856044428</v>
      </c>
      <c r="E541">
        <v>13</v>
      </c>
      <c r="F541" s="14">
        <f t="shared" si="8"/>
        <v>111.5</v>
      </c>
    </row>
    <row r="542" spans="1:6" ht="11.25" x14ac:dyDescent="0.15">
      <c r="A542" s="6" t="s">
        <v>284</v>
      </c>
      <c r="B542" s="21">
        <v>80.960000000000008</v>
      </c>
      <c r="C542">
        <v>49.180000000000007</v>
      </c>
      <c r="D542">
        <v>1.2346482309882065</v>
      </c>
      <c r="E542">
        <v>14</v>
      </c>
      <c r="F542" s="14">
        <f t="shared" si="8"/>
        <v>130.14000000000001</v>
      </c>
    </row>
    <row r="543" spans="1:6" ht="11.25" x14ac:dyDescent="0.15">
      <c r="A543" s="6" t="s">
        <v>284</v>
      </c>
      <c r="B543" s="21">
        <v>74.08</v>
      </c>
      <c r="C543">
        <v>52.6</v>
      </c>
      <c r="D543">
        <v>1.0562737642585549</v>
      </c>
      <c r="E543">
        <v>15</v>
      </c>
      <c r="F543" s="14">
        <f t="shared" si="8"/>
        <v>126.68</v>
      </c>
    </row>
    <row r="544" spans="1:6" ht="11.25" x14ac:dyDescent="0.15">
      <c r="A544" s="6" t="s">
        <v>284</v>
      </c>
      <c r="B544" s="21">
        <v>75.319999999999993</v>
      </c>
      <c r="C544">
        <v>47.010000000000005</v>
      </c>
      <c r="D544">
        <v>1.2016592214422461</v>
      </c>
      <c r="E544">
        <v>16</v>
      </c>
      <c r="F544" s="14">
        <f t="shared" si="8"/>
        <v>122.33</v>
      </c>
    </row>
    <row r="545" spans="1:6" ht="11.25" x14ac:dyDescent="0.15">
      <c r="A545" s="6" t="s">
        <v>284</v>
      </c>
      <c r="B545" s="21">
        <v>74.81</v>
      </c>
      <c r="C545">
        <v>49.070000000000007</v>
      </c>
      <c r="D545">
        <v>1.1434175667413897</v>
      </c>
      <c r="E545">
        <v>17</v>
      </c>
      <c r="F545" s="14">
        <f t="shared" si="8"/>
        <v>123.88000000000001</v>
      </c>
    </row>
    <row r="546" spans="1:6" ht="11.25" x14ac:dyDescent="0.15">
      <c r="A546" s="6" t="s">
        <v>284</v>
      </c>
      <c r="B546" s="21">
        <v>83.23</v>
      </c>
      <c r="C546">
        <v>52.510000000000005</v>
      </c>
      <c r="D546">
        <v>1.1887735669396307</v>
      </c>
      <c r="E546">
        <v>18</v>
      </c>
      <c r="F546" s="14">
        <f t="shared" si="8"/>
        <v>135.74</v>
      </c>
    </row>
    <row r="547" spans="1:6" ht="11.25" x14ac:dyDescent="0.15">
      <c r="A547" s="6" t="s">
        <v>284</v>
      </c>
      <c r="B547" s="21">
        <v>73.69</v>
      </c>
      <c r="C547">
        <v>52.629999999999995</v>
      </c>
      <c r="D547">
        <v>1.0501140034201026</v>
      </c>
      <c r="E547">
        <v>19</v>
      </c>
      <c r="F547" s="14">
        <f t="shared" si="8"/>
        <v>126.32</v>
      </c>
    </row>
    <row r="548" spans="1:6" ht="11.25" x14ac:dyDescent="0.15">
      <c r="A548" s="6" t="s">
        <v>284</v>
      </c>
      <c r="B548" s="21">
        <v>77.22</v>
      </c>
      <c r="C548">
        <v>53.33</v>
      </c>
      <c r="D548">
        <v>1.0859741233827114</v>
      </c>
      <c r="E548">
        <v>20</v>
      </c>
      <c r="F548" s="14">
        <f t="shared" si="8"/>
        <v>130.55000000000001</v>
      </c>
    </row>
    <row r="549" spans="1:6" ht="11.25" x14ac:dyDescent="0.15">
      <c r="A549" s="6" t="s">
        <v>284</v>
      </c>
      <c r="B549" s="21">
        <v>78.209999999999994</v>
      </c>
      <c r="C549">
        <v>54.290000000000006</v>
      </c>
      <c r="D549">
        <v>1.0804475962424018</v>
      </c>
      <c r="E549">
        <v>21</v>
      </c>
      <c r="F549" s="14">
        <f t="shared" si="8"/>
        <v>132.5</v>
      </c>
    </row>
    <row r="550" spans="1:6" ht="11.25" x14ac:dyDescent="0.15">
      <c r="A550" s="9" t="s">
        <v>284</v>
      </c>
      <c r="B550" s="21">
        <v>75.850000000000009</v>
      </c>
      <c r="C550">
        <v>53.440000000000005</v>
      </c>
      <c r="D550">
        <v>1.0645116017964071</v>
      </c>
      <c r="E550">
        <v>23</v>
      </c>
      <c r="F550" s="14">
        <f t="shared" si="8"/>
        <v>129.29000000000002</v>
      </c>
    </row>
    <row r="551" spans="1:6" ht="11.25" x14ac:dyDescent="0.15">
      <c r="A551" s="6" t="s">
        <v>284</v>
      </c>
      <c r="B551" s="21">
        <v>74.13</v>
      </c>
      <c r="C551">
        <v>54.64</v>
      </c>
      <c r="D551">
        <v>1.0175237920937041</v>
      </c>
      <c r="E551">
        <v>24</v>
      </c>
      <c r="F551" s="14">
        <f t="shared" si="8"/>
        <v>128.76999999999998</v>
      </c>
    </row>
    <row r="552" spans="1:6" ht="11.25" x14ac:dyDescent="0.15">
      <c r="A552" s="6" t="s">
        <v>284</v>
      </c>
      <c r="B552" s="21">
        <v>79.86</v>
      </c>
      <c r="C552">
        <v>58.01</v>
      </c>
      <c r="D552">
        <v>1.0324943975176695</v>
      </c>
      <c r="E552">
        <v>25</v>
      </c>
      <c r="F552" s="14">
        <f t="shared" si="8"/>
        <v>137.87</v>
      </c>
    </row>
    <row r="553" spans="1:6" ht="11.25" x14ac:dyDescent="0.15">
      <c r="A553" s="6" t="s">
        <v>284</v>
      </c>
      <c r="B553" s="21">
        <v>85.420000000000016</v>
      </c>
      <c r="C553">
        <v>57.010000000000005</v>
      </c>
      <c r="D553">
        <v>1.1237502192597792</v>
      </c>
      <c r="E553">
        <v>26</v>
      </c>
      <c r="F553" s="14">
        <f t="shared" si="8"/>
        <v>142.43</v>
      </c>
    </row>
    <row r="554" spans="1:6" ht="11.25" x14ac:dyDescent="0.15">
      <c r="A554" s="6" t="s">
        <v>284</v>
      </c>
      <c r="B554" s="21">
        <v>75.05</v>
      </c>
      <c r="C554">
        <v>51.489999999999995</v>
      </c>
      <c r="D554">
        <v>1.0931734317343176</v>
      </c>
      <c r="E554">
        <v>28</v>
      </c>
      <c r="F554" s="14">
        <f t="shared" si="8"/>
        <v>126.53999999999999</v>
      </c>
    </row>
    <row r="555" spans="1:6" ht="11.25" x14ac:dyDescent="0.15">
      <c r="A555" s="6" t="s">
        <v>284</v>
      </c>
      <c r="B555" s="21">
        <v>76.83</v>
      </c>
      <c r="C555">
        <v>50.8</v>
      </c>
      <c r="D555">
        <v>1.1343011811023622</v>
      </c>
      <c r="E555">
        <v>29</v>
      </c>
      <c r="F555" s="14">
        <f t="shared" si="8"/>
        <v>127.63</v>
      </c>
    </row>
    <row r="556" spans="1:6" ht="11.25" x14ac:dyDescent="0.15">
      <c r="A556" s="6" t="s">
        <v>284</v>
      </c>
      <c r="B556" s="21">
        <v>79.789999999999992</v>
      </c>
      <c r="C556">
        <v>52.53</v>
      </c>
      <c r="D556">
        <v>1.1392061679040546</v>
      </c>
      <c r="E556">
        <v>30</v>
      </c>
      <c r="F556" s="14">
        <f t="shared" si="8"/>
        <v>132.32</v>
      </c>
    </row>
    <row r="557" spans="1:6" ht="11.25" x14ac:dyDescent="0.15">
      <c r="A557" s="6" t="s">
        <v>284</v>
      </c>
      <c r="B557" s="21">
        <v>70.86</v>
      </c>
      <c r="C557">
        <v>49.6</v>
      </c>
      <c r="D557">
        <v>1.0714717741935482</v>
      </c>
      <c r="E557">
        <v>31</v>
      </c>
      <c r="F557" s="14">
        <f t="shared" si="8"/>
        <v>120.46000000000001</v>
      </c>
    </row>
    <row r="558" spans="1:6" ht="11.25" x14ac:dyDescent="0.15">
      <c r="A558" s="6" t="s">
        <v>284</v>
      </c>
      <c r="B558" s="21">
        <v>72.650000000000006</v>
      </c>
      <c r="C558">
        <v>48.370000000000005</v>
      </c>
      <c r="D558">
        <v>1.1264730204672317</v>
      </c>
      <c r="E558">
        <v>32</v>
      </c>
      <c r="F558" s="14">
        <f t="shared" si="8"/>
        <v>121.02000000000001</v>
      </c>
    </row>
    <row r="559" spans="1:6" ht="11.25" x14ac:dyDescent="0.15">
      <c r="A559" s="6" t="s">
        <v>284</v>
      </c>
      <c r="B559" s="21">
        <v>73.36</v>
      </c>
      <c r="C559">
        <v>50.940000000000005</v>
      </c>
      <c r="D559">
        <v>1.0800942285041224</v>
      </c>
      <c r="E559">
        <v>33</v>
      </c>
      <c r="F559" s="14">
        <f t="shared" si="8"/>
        <v>124.30000000000001</v>
      </c>
    </row>
    <row r="560" spans="1:6" ht="11.25" x14ac:dyDescent="0.15">
      <c r="A560" s="6" t="s">
        <v>284</v>
      </c>
      <c r="B560" s="21">
        <v>76.029999999999987</v>
      </c>
      <c r="C560">
        <v>51.77</v>
      </c>
      <c r="D560">
        <v>1.1014583735754295</v>
      </c>
      <c r="E560">
        <v>34</v>
      </c>
      <c r="F560" s="14">
        <f t="shared" si="8"/>
        <v>127.79999999999998</v>
      </c>
    </row>
    <row r="561" spans="1:6" ht="11.25" x14ac:dyDescent="0.15">
      <c r="A561" s="6" t="s">
        <v>284</v>
      </c>
      <c r="B561" s="21">
        <v>74.08</v>
      </c>
      <c r="C561">
        <v>52.15</v>
      </c>
      <c r="D561">
        <v>1.0653883029721956</v>
      </c>
      <c r="E561">
        <v>35</v>
      </c>
      <c r="F561" s="14">
        <f t="shared" si="8"/>
        <v>126.22999999999999</v>
      </c>
    </row>
    <row r="562" spans="1:6" ht="11.25" x14ac:dyDescent="0.15">
      <c r="A562" s="6" t="s">
        <v>284</v>
      </c>
      <c r="B562" s="21">
        <v>75.62</v>
      </c>
      <c r="C562">
        <v>46.53</v>
      </c>
      <c r="D562">
        <v>1.2188910380399742</v>
      </c>
      <c r="E562">
        <v>37</v>
      </c>
      <c r="F562" s="14">
        <f t="shared" si="8"/>
        <v>122.15</v>
      </c>
    </row>
    <row r="563" spans="1:6" ht="11.25" x14ac:dyDescent="0.15">
      <c r="A563" s="6" t="s">
        <v>284</v>
      </c>
      <c r="B563" s="21">
        <v>67.5</v>
      </c>
      <c r="C563">
        <v>47.79</v>
      </c>
      <c r="D563">
        <v>1.0593220338983051</v>
      </c>
      <c r="E563">
        <v>38</v>
      </c>
      <c r="F563" s="14">
        <f t="shared" si="8"/>
        <v>115.28999999999999</v>
      </c>
    </row>
    <row r="564" spans="1:6" ht="11.25" x14ac:dyDescent="0.15">
      <c r="A564" s="6" t="s">
        <v>284</v>
      </c>
      <c r="B564" s="21">
        <v>73.260000000000005</v>
      </c>
      <c r="C564">
        <v>44.79</v>
      </c>
      <c r="D564">
        <v>1.2267247153382452</v>
      </c>
      <c r="E564">
        <v>39</v>
      </c>
      <c r="F564" s="14">
        <f t="shared" si="8"/>
        <v>118.05000000000001</v>
      </c>
    </row>
    <row r="565" spans="1:6" ht="11.25" x14ac:dyDescent="0.15">
      <c r="A565" s="6" t="s">
        <v>284</v>
      </c>
      <c r="B565" s="21">
        <v>69.72</v>
      </c>
      <c r="C565">
        <v>44.45</v>
      </c>
      <c r="D565">
        <v>1.1763779527559053</v>
      </c>
      <c r="E565">
        <v>40</v>
      </c>
      <c r="F565" s="14">
        <f t="shared" si="8"/>
        <v>114.17</v>
      </c>
    </row>
    <row r="566" spans="1:6" ht="11.25" x14ac:dyDescent="0.15">
      <c r="A566" s="6" t="s">
        <v>284</v>
      </c>
      <c r="B566" s="21">
        <v>68.13</v>
      </c>
      <c r="C566">
        <v>45.129999999999995</v>
      </c>
      <c r="D566">
        <v>1.1322291158874365</v>
      </c>
      <c r="E566">
        <v>42</v>
      </c>
      <c r="F566" s="14">
        <f t="shared" si="8"/>
        <v>113.25999999999999</v>
      </c>
    </row>
    <row r="567" spans="1:6" ht="11.25" x14ac:dyDescent="0.15">
      <c r="A567" s="6" t="s">
        <v>284</v>
      </c>
      <c r="B567" s="21">
        <v>68.36</v>
      </c>
      <c r="C567">
        <v>49.180000000000007</v>
      </c>
      <c r="D567">
        <v>1.0424969499796664</v>
      </c>
      <c r="E567">
        <v>43</v>
      </c>
      <c r="F567" s="14">
        <f t="shared" si="8"/>
        <v>117.54</v>
      </c>
    </row>
    <row r="568" spans="1:6" ht="11.25" x14ac:dyDescent="0.15">
      <c r="A568" s="6" t="s">
        <v>284</v>
      </c>
      <c r="B568" s="21">
        <v>66.91</v>
      </c>
      <c r="C568">
        <v>61.58</v>
      </c>
      <c r="D568">
        <v>0.81491555699902563</v>
      </c>
      <c r="E568">
        <v>44</v>
      </c>
      <c r="F568" s="14">
        <f t="shared" si="8"/>
        <v>128.49</v>
      </c>
    </row>
    <row r="569" spans="1:6" ht="11.25" x14ac:dyDescent="0.15">
      <c r="A569" s="6" t="s">
        <v>284</v>
      </c>
      <c r="B569" s="21">
        <v>70.850000000000009</v>
      </c>
      <c r="C569">
        <v>46.88</v>
      </c>
      <c r="D569">
        <v>1.13347909556314</v>
      </c>
      <c r="E569">
        <v>45</v>
      </c>
      <c r="F569" s="14">
        <f t="shared" si="8"/>
        <v>117.73000000000002</v>
      </c>
    </row>
    <row r="570" spans="1:6" ht="11.25" x14ac:dyDescent="0.15">
      <c r="A570" s="6" t="s">
        <v>284</v>
      </c>
      <c r="B570" s="21">
        <v>74.02000000000001</v>
      </c>
      <c r="C570">
        <v>44.9</v>
      </c>
      <c r="D570">
        <v>1.2364142538975502</v>
      </c>
      <c r="E570">
        <v>46</v>
      </c>
      <c r="F570" s="14">
        <f t="shared" si="8"/>
        <v>118.92000000000002</v>
      </c>
    </row>
    <row r="571" spans="1:6" ht="11.25" x14ac:dyDescent="0.15">
      <c r="A571" s="6" t="s">
        <v>284</v>
      </c>
      <c r="B571" s="21">
        <v>71.06</v>
      </c>
      <c r="C571">
        <v>45.04</v>
      </c>
      <c r="D571">
        <v>1.1832815275310835</v>
      </c>
      <c r="E571">
        <v>49</v>
      </c>
      <c r="F571" s="14">
        <f t="shared" si="8"/>
        <v>116.1</v>
      </c>
    </row>
    <row r="572" spans="1:6" ht="11.25" x14ac:dyDescent="0.15">
      <c r="A572" s="6" t="s">
        <v>284</v>
      </c>
      <c r="B572" s="21">
        <v>61.069999999999993</v>
      </c>
      <c r="C572">
        <v>34.75</v>
      </c>
      <c r="D572">
        <v>1.3180575539568342</v>
      </c>
      <c r="E572">
        <v>50</v>
      </c>
      <c r="F572" s="14">
        <f t="shared" si="8"/>
        <v>95.82</v>
      </c>
    </row>
    <row r="573" spans="1:6" ht="11.25" x14ac:dyDescent="0.15">
      <c r="A573" s="6" t="s">
        <v>284</v>
      </c>
      <c r="B573" s="21">
        <v>63.63</v>
      </c>
      <c r="C573">
        <v>46.559999999999995</v>
      </c>
      <c r="D573">
        <v>1.0249677835051547</v>
      </c>
      <c r="E573">
        <v>51</v>
      </c>
      <c r="F573" s="14">
        <f t="shared" si="8"/>
        <v>110.19</v>
      </c>
    </row>
    <row r="574" spans="1:6" ht="11.25" x14ac:dyDescent="0.15">
      <c r="A574" s="6" t="s">
        <v>288</v>
      </c>
      <c r="B574" s="21">
        <v>92.27</v>
      </c>
      <c r="C574">
        <v>71.179999999999993</v>
      </c>
      <c r="D574">
        <v>0.97221831975273965</v>
      </c>
      <c r="E574">
        <v>1</v>
      </c>
      <c r="F574" s="14">
        <f t="shared" si="8"/>
        <v>163.44999999999999</v>
      </c>
    </row>
    <row r="575" spans="1:6" ht="11.25" x14ac:dyDescent="0.15">
      <c r="A575" s="6" t="s">
        <v>288</v>
      </c>
      <c r="B575" s="21">
        <v>69.63</v>
      </c>
      <c r="C575">
        <v>69.040000000000006</v>
      </c>
      <c r="D575">
        <v>0.75640932792583992</v>
      </c>
      <c r="E575">
        <v>2</v>
      </c>
      <c r="F575" s="14">
        <f t="shared" si="8"/>
        <v>138.67000000000002</v>
      </c>
    </row>
    <row r="576" spans="1:6" ht="11.25" x14ac:dyDescent="0.15">
      <c r="A576" s="6" t="s">
        <v>288</v>
      </c>
      <c r="B576" s="21">
        <v>86.57</v>
      </c>
      <c r="C576">
        <v>62</v>
      </c>
      <c r="D576">
        <v>1.0472177419354838</v>
      </c>
      <c r="E576">
        <v>4</v>
      </c>
      <c r="F576" s="14">
        <f t="shared" si="8"/>
        <v>148.57</v>
      </c>
    </row>
    <row r="577" spans="1:6" ht="11.25" x14ac:dyDescent="0.15">
      <c r="A577" s="6" t="s">
        <v>288</v>
      </c>
      <c r="B577" s="21">
        <v>85.78</v>
      </c>
      <c r="C577">
        <v>44.91</v>
      </c>
      <c r="D577">
        <v>1.4325317301269207</v>
      </c>
      <c r="E577">
        <v>5</v>
      </c>
      <c r="F577" s="14">
        <f t="shared" si="8"/>
        <v>130.69</v>
      </c>
    </row>
    <row r="578" spans="1:6" ht="11.25" x14ac:dyDescent="0.15">
      <c r="A578" s="6" t="s">
        <v>288</v>
      </c>
      <c r="B578" s="21">
        <v>77.47</v>
      </c>
      <c r="C578">
        <v>18.7</v>
      </c>
      <c r="D578">
        <v>3.1070855614973261</v>
      </c>
      <c r="E578">
        <v>6</v>
      </c>
      <c r="F578" s="14">
        <f t="shared" si="8"/>
        <v>96.17</v>
      </c>
    </row>
    <row r="579" spans="1:6" ht="11.25" x14ac:dyDescent="0.15">
      <c r="A579" s="6" t="s">
        <v>288</v>
      </c>
      <c r="B579" s="21">
        <v>78.470000000000013</v>
      </c>
      <c r="C579">
        <v>60.39</v>
      </c>
      <c r="D579">
        <v>0.97454048683556904</v>
      </c>
      <c r="E579">
        <v>7</v>
      </c>
      <c r="F579" s="14">
        <f t="shared" ref="F579:F642" si="9">+B579+C579</f>
        <v>138.86000000000001</v>
      </c>
    </row>
    <row r="580" spans="1:6" ht="11.25" x14ac:dyDescent="0.15">
      <c r="A580" s="6" t="s">
        <v>288</v>
      </c>
      <c r="B580" s="21">
        <v>100.09</v>
      </c>
      <c r="C580">
        <v>47.75</v>
      </c>
      <c r="D580">
        <v>1.5720942408376966</v>
      </c>
      <c r="E580">
        <v>9</v>
      </c>
      <c r="F580" s="14">
        <f t="shared" si="9"/>
        <v>147.84</v>
      </c>
    </row>
    <row r="581" spans="1:6" ht="11.25" x14ac:dyDescent="0.15">
      <c r="A581" s="6" t="s">
        <v>288</v>
      </c>
      <c r="B581" s="21">
        <v>78.92</v>
      </c>
      <c r="C581">
        <v>50.29</v>
      </c>
      <c r="D581">
        <v>1.1769735533903363</v>
      </c>
      <c r="E581">
        <v>10</v>
      </c>
      <c r="F581" s="14">
        <f t="shared" si="9"/>
        <v>129.21</v>
      </c>
    </row>
    <row r="582" spans="1:6" ht="11.25" x14ac:dyDescent="0.15">
      <c r="A582" s="6" t="s">
        <v>288</v>
      </c>
      <c r="B582" s="21">
        <v>28.49</v>
      </c>
      <c r="C582">
        <v>76.63</v>
      </c>
      <c r="D582">
        <v>0.27883987994258125</v>
      </c>
      <c r="E582">
        <v>11</v>
      </c>
      <c r="F582" s="14">
        <f t="shared" si="9"/>
        <v>105.11999999999999</v>
      </c>
    </row>
    <row r="583" spans="1:6" ht="11.25" x14ac:dyDescent="0.15">
      <c r="A583" s="6" t="s">
        <v>288</v>
      </c>
      <c r="B583" s="21">
        <v>87.69</v>
      </c>
      <c r="C583">
        <v>47.31</v>
      </c>
      <c r="D583">
        <v>1.3901395053899808</v>
      </c>
      <c r="E583">
        <v>12</v>
      </c>
      <c r="F583" s="14">
        <f t="shared" si="9"/>
        <v>135</v>
      </c>
    </row>
    <row r="584" spans="1:6" ht="11.25" x14ac:dyDescent="0.15">
      <c r="A584" s="6" t="s">
        <v>288</v>
      </c>
      <c r="B584" s="21">
        <v>88.11</v>
      </c>
      <c r="C584">
        <v>63.92</v>
      </c>
      <c r="D584">
        <v>1.0338313516896118</v>
      </c>
      <c r="E584">
        <v>13</v>
      </c>
      <c r="F584" s="14">
        <f t="shared" si="9"/>
        <v>152.03</v>
      </c>
    </row>
    <row r="585" spans="1:6" ht="11.25" x14ac:dyDescent="0.15">
      <c r="A585" s="6" t="s">
        <v>288</v>
      </c>
      <c r="B585" s="21">
        <v>109.33000000000001</v>
      </c>
      <c r="C585">
        <v>61.25</v>
      </c>
      <c r="D585">
        <v>1.3387346938775511</v>
      </c>
      <c r="E585">
        <v>14</v>
      </c>
      <c r="F585" s="14">
        <f t="shared" si="9"/>
        <v>170.58</v>
      </c>
    </row>
    <row r="586" spans="1:6" ht="11.25" x14ac:dyDescent="0.15">
      <c r="A586" s="6" t="s">
        <v>288</v>
      </c>
      <c r="B586" s="21">
        <v>105.17000000000002</v>
      </c>
      <c r="C586">
        <v>67.39</v>
      </c>
      <c r="D586">
        <v>1.170462976702775</v>
      </c>
      <c r="E586">
        <v>15</v>
      </c>
      <c r="F586" s="14">
        <f t="shared" si="9"/>
        <v>172.56</v>
      </c>
    </row>
    <row r="587" spans="1:6" ht="11.25" x14ac:dyDescent="0.15">
      <c r="A587" s="6" t="s">
        <v>288</v>
      </c>
      <c r="B587" s="21">
        <v>106.73000000000002</v>
      </c>
      <c r="C587">
        <v>60.559999999999988</v>
      </c>
      <c r="D587">
        <v>1.3217883091149278</v>
      </c>
      <c r="E587">
        <v>16</v>
      </c>
      <c r="F587" s="14">
        <f t="shared" si="9"/>
        <v>167.29000000000002</v>
      </c>
    </row>
    <row r="588" spans="1:6" ht="11.25" x14ac:dyDescent="0.15">
      <c r="A588" s="6" t="s">
        <v>288</v>
      </c>
      <c r="B588" s="21">
        <v>104.96</v>
      </c>
      <c r="C588">
        <v>63.15</v>
      </c>
      <c r="D588">
        <v>1.2465558194774347</v>
      </c>
      <c r="E588">
        <v>17</v>
      </c>
      <c r="F588" s="14">
        <f t="shared" si="9"/>
        <v>168.10999999999999</v>
      </c>
    </row>
    <row r="589" spans="1:6" ht="11.25" x14ac:dyDescent="0.15">
      <c r="A589" s="6" t="s">
        <v>288</v>
      </c>
      <c r="B589" s="21">
        <v>111.85000000000001</v>
      </c>
      <c r="C589">
        <v>62.49</v>
      </c>
      <c r="D589">
        <v>1.3424147863658185</v>
      </c>
      <c r="E589">
        <v>18</v>
      </c>
      <c r="F589" s="14">
        <f t="shared" si="9"/>
        <v>174.34</v>
      </c>
    </row>
    <row r="590" spans="1:6" ht="11.25" x14ac:dyDescent="0.15">
      <c r="A590" s="6" t="s">
        <v>288</v>
      </c>
      <c r="B590" s="21">
        <v>103.07000000000002</v>
      </c>
      <c r="C590">
        <v>68.05</v>
      </c>
      <c r="D590">
        <v>1.1359662013225571</v>
      </c>
      <c r="E590">
        <v>19</v>
      </c>
      <c r="F590" s="14">
        <f t="shared" si="9"/>
        <v>171.12</v>
      </c>
    </row>
    <row r="591" spans="1:6" ht="11.25" x14ac:dyDescent="0.15">
      <c r="A591" s="6" t="s">
        <v>288</v>
      </c>
      <c r="B591" s="21">
        <v>99.12</v>
      </c>
      <c r="C591">
        <v>64.16</v>
      </c>
      <c r="D591">
        <v>1.1586658354114714</v>
      </c>
      <c r="E591">
        <v>20</v>
      </c>
      <c r="F591" s="14">
        <f t="shared" si="9"/>
        <v>163.28</v>
      </c>
    </row>
    <row r="592" spans="1:6" ht="11.25" x14ac:dyDescent="0.15">
      <c r="A592" s="6" t="s">
        <v>288</v>
      </c>
      <c r="B592" s="21">
        <v>116.88000000000001</v>
      </c>
      <c r="C592">
        <v>71.23</v>
      </c>
      <c r="D592">
        <v>1.2306612382423137</v>
      </c>
      <c r="E592">
        <v>21</v>
      </c>
      <c r="F592" s="14">
        <f t="shared" si="9"/>
        <v>188.11</v>
      </c>
    </row>
    <row r="593" spans="1:6" ht="11.25" x14ac:dyDescent="0.15">
      <c r="A593" s="6" t="s">
        <v>288</v>
      </c>
      <c r="B593" s="21">
        <v>106.57000000000001</v>
      </c>
      <c r="C593">
        <v>72.3</v>
      </c>
      <c r="D593">
        <v>1.1054979253112034</v>
      </c>
      <c r="E593">
        <v>23</v>
      </c>
      <c r="F593" s="14">
        <f t="shared" si="9"/>
        <v>178.87</v>
      </c>
    </row>
    <row r="594" spans="1:6" ht="11.25" x14ac:dyDescent="0.15">
      <c r="A594" s="6" t="s">
        <v>288</v>
      </c>
      <c r="B594" s="21">
        <v>105.85</v>
      </c>
      <c r="C594">
        <v>66.72</v>
      </c>
      <c r="D594">
        <v>1.1898606115107915</v>
      </c>
      <c r="E594">
        <v>24</v>
      </c>
      <c r="F594" s="14">
        <f t="shared" si="9"/>
        <v>172.57</v>
      </c>
    </row>
    <row r="595" spans="1:6" ht="11.25" x14ac:dyDescent="0.15">
      <c r="A595" s="6" t="s">
        <v>288</v>
      </c>
      <c r="B595" s="21">
        <v>107.88000000000002</v>
      </c>
      <c r="C595">
        <v>77.860000000000014</v>
      </c>
      <c r="D595">
        <v>1.0391728743899307</v>
      </c>
      <c r="E595">
        <v>25</v>
      </c>
      <c r="F595" s="14">
        <f t="shared" si="9"/>
        <v>185.74000000000004</v>
      </c>
    </row>
    <row r="596" spans="1:6" ht="11.25" x14ac:dyDescent="0.15">
      <c r="A596" s="6" t="s">
        <v>288</v>
      </c>
      <c r="B596" s="21">
        <v>112.41</v>
      </c>
      <c r="C596">
        <v>71.58</v>
      </c>
      <c r="D596">
        <v>1.1778080469404861</v>
      </c>
      <c r="E596">
        <v>26</v>
      </c>
      <c r="F596" s="14">
        <f t="shared" si="9"/>
        <v>183.99</v>
      </c>
    </row>
    <row r="597" spans="1:6" ht="11.25" x14ac:dyDescent="0.15">
      <c r="A597" s="6" t="s">
        <v>288</v>
      </c>
      <c r="B597" s="21">
        <v>105.66</v>
      </c>
      <c r="C597">
        <v>64.839999999999989</v>
      </c>
      <c r="D597">
        <v>1.2221622455274523</v>
      </c>
      <c r="E597">
        <v>28</v>
      </c>
      <c r="F597" s="14">
        <f t="shared" si="9"/>
        <v>170.5</v>
      </c>
    </row>
    <row r="598" spans="1:6" ht="11.25" x14ac:dyDescent="0.15">
      <c r="A598" s="6" t="s">
        <v>288</v>
      </c>
      <c r="B598" s="21">
        <v>104.89999999999999</v>
      </c>
      <c r="C598">
        <v>62.589999999999996</v>
      </c>
      <c r="D598">
        <v>1.2569899344943281</v>
      </c>
      <c r="E598">
        <v>29</v>
      </c>
      <c r="F598" s="14">
        <f t="shared" si="9"/>
        <v>167.48999999999998</v>
      </c>
    </row>
    <row r="599" spans="1:6" ht="11.25" x14ac:dyDescent="0.15">
      <c r="A599" s="6" t="s">
        <v>288</v>
      </c>
      <c r="B599" s="21">
        <v>100.18</v>
      </c>
      <c r="C599">
        <v>67.28</v>
      </c>
      <c r="D599">
        <v>1.1167508917954816</v>
      </c>
      <c r="E599">
        <v>30</v>
      </c>
      <c r="F599" s="14">
        <f t="shared" si="9"/>
        <v>167.46</v>
      </c>
    </row>
    <row r="600" spans="1:6" ht="11.25" x14ac:dyDescent="0.15">
      <c r="A600" s="6" t="s">
        <v>288</v>
      </c>
      <c r="B600" s="21">
        <v>102.18</v>
      </c>
      <c r="C600">
        <v>61.47</v>
      </c>
      <c r="D600">
        <v>1.2467057101024892</v>
      </c>
      <c r="E600">
        <v>31</v>
      </c>
      <c r="F600" s="14">
        <f t="shared" si="9"/>
        <v>163.65</v>
      </c>
    </row>
    <row r="601" spans="1:6" ht="11.25" x14ac:dyDescent="0.15">
      <c r="A601" s="6" t="s">
        <v>288</v>
      </c>
      <c r="B601" s="21">
        <v>94.36</v>
      </c>
      <c r="C601">
        <v>63.960000000000008</v>
      </c>
      <c r="D601">
        <v>1.1064727954971856</v>
      </c>
      <c r="E601">
        <v>32</v>
      </c>
      <c r="F601" s="14">
        <f t="shared" si="9"/>
        <v>158.32</v>
      </c>
    </row>
    <row r="602" spans="1:6" ht="11.25" x14ac:dyDescent="0.15">
      <c r="A602" s="6" t="s">
        <v>288</v>
      </c>
      <c r="B602" s="21">
        <v>101.58999999999999</v>
      </c>
      <c r="C602">
        <v>67.429999999999993</v>
      </c>
      <c r="D602">
        <v>1.1299495773394632</v>
      </c>
      <c r="E602">
        <v>33</v>
      </c>
      <c r="F602" s="14">
        <f t="shared" si="9"/>
        <v>169.01999999999998</v>
      </c>
    </row>
    <row r="603" spans="1:6" ht="11.25" x14ac:dyDescent="0.15">
      <c r="A603" s="6" t="s">
        <v>288</v>
      </c>
      <c r="B603" s="21">
        <v>97.199999999999989</v>
      </c>
      <c r="C603">
        <v>58.459999999999994</v>
      </c>
      <c r="D603">
        <v>1.2470065001710571</v>
      </c>
      <c r="E603">
        <v>34</v>
      </c>
      <c r="F603" s="14">
        <f t="shared" si="9"/>
        <v>155.65999999999997</v>
      </c>
    </row>
    <row r="604" spans="1:6" ht="11.25" x14ac:dyDescent="0.15">
      <c r="A604" s="6" t="s">
        <v>288</v>
      </c>
      <c r="B604" s="21">
        <v>97.63</v>
      </c>
      <c r="C604">
        <v>63.24</v>
      </c>
      <c r="D604">
        <v>1.1578510436432636</v>
      </c>
      <c r="E604">
        <v>35</v>
      </c>
      <c r="F604" s="14">
        <f t="shared" si="9"/>
        <v>160.87</v>
      </c>
    </row>
    <row r="605" spans="1:6" ht="11.25" x14ac:dyDescent="0.15">
      <c r="A605" s="6" t="s">
        <v>288</v>
      </c>
      <c r="B605" s="21">
        <v>101.75999999999999</v>
      </c>
      <c r="C605">
        <v>64.06</v>
      </c>
      <c r="D605">
        <v>1.1913830783640336</v>
      </c>
      <c r="E605">
        <v>37</v>
      </c>
      <c r="F605" s="14">
        <f t="shared" si="9"/>
        <v>165.82</v>
      </c>
    </row>
    <row r="606" spans="1:6" ht="11.25" x14ac:dyDescent="0.15">
      <c r="A606" s="6" t="s">
        <v>288</v>
      </c>
      <c r="B606" s="21">
        <v>93.48</v>
      </c>
      <c r="C606">
        <v>55.12</v>
      </c>
      <c r="D606">
        <v>1.2719521044992745</v>
      </c>
      <c r="E606">
        <v>38</v>
      </c>
      <c r="F606" s="14">
        <f t="shared" si="9"/>
        <v>148.6</v>
      </c>
    </row>
    <row r="607" spans="1:6" ht="11.25" x14ac:dyDescent="0.15">
      <c r="A607" s="6" t="s">
        <v>288</v>
      </c>
      <c r="B607" s="21">
        <v>100.56</v>
      </c>
      <c r="C607">
        <v>57.09</v>
      </c>
      <c r="D607">
        <v>1.3210719915922227</v>
      </c>
      <c r="E607">
        <v>39</v>
      </c>
      <c r="F607" s="14">
        <f t="shared" si="9"/>
        <v>157.65</v>
      </c>
    </row>
    <row r="608" spans="1:6" ht="11.25" x14ac:dyDescent="0.15">
      <c r="A608" s="6" t="s">
        <v>288</v>
      </c>
      <c r="B608" s="21">
        <v>93.88</v>
      </c>
      <c r="C608">
        <v>60.87</v>
      </c>
      <c r="D608">
        <v>1.1567274519467718</v>
      </c>
      <c r="E608">
        <v>40</v>
      </c>
      <c r="F608" s="14">
        <f t="shared" si="9"/>
        <v>154.75</v>
      </c>
    </row>
    <row r="609" spans="1:6" ht="11.25" x14ac:dyDescent="0.15">
      <c r="A609" s="6" t="s">
        <v>288</v>
      </c>
      <c r="B609" s="21">
        <v>94.32</v>
      </c>
      <c r="C609">
        <v>59.86</v>
      </c>
      <c r="D609">
        <v>1.1817574340126962</v>
      </c>
      <c r="E609">
        <v>42</v>
      </c>
      <c r="F609" s="14">
        <f t="shared" si="9"/>
        <v>154.18</v>
      </c>
    </row>
    <row r="610" spans="1:6" ht="11.25" x14ac:dyDescent="0.15">
      <c r="A610" s="6" t="s">
        <v>288</v>
      </c>
      <c r="B610" s="21">
        <v>98.52</v>
      </c>
      <c r="C610">
        <v>56.22</v>
      </c>
      <c r="D610">
        <v>1.3143009605122733</v>
      </c>
      <c r="E610">
        <v>43</v>
      </c>
      <c r="F610" s="14">
        <f t="shared" si="9"/>
        <v>154.74</v>
      </c>
    </row>
    <row r="611" spans="1:6" ht="11.25" x14ac:dyDescent="0.15">
      <c r="A611" s="6" t="s">
        <v>288</v>
      </c>
      <c r="B611" s="21">
        <v>92.69</v>
      </c>
      <c r="C611">
        <v>68.2</v>
      </c>
      <c r="D611">
        <v>1.0193181818181818</v>
      </c>
      <c r="E611">
        <v>44</v>
      </c>
      <c r="F611" s="14">
        <f t="shared" si="9"/>
        <v>160.88999999999999</v>
      </c>
    </row>
    <row r="612" spans="1:6" ht="11.25" x14ac:dyDescent="0.15">
      <c r="A612" s="6" t="s">
        <v>288</v>
      </c>
      <c r="B612" s="21">
        <v>96.06</v>
      </c>
      <c r="C612">
        <v>64.77</v>
      </c>
      <c r="D612">
        <v>1.1123205187586847</v>
      </c>
      <c r="E612">
        <v>45</v>
      </c>
      <c r="F612" s="14">
        <f t="shared" si="9"/>
        <v>160.82999999999998</v>
      </c>
    </row>
    <row r="613" spans="1:6" ht="11.25" x14ac:dyDescent="0.15">
      <c r="A613" s="6" t="s">
        <v>288</v>
      </c>
      <c r="B613" s="21">
        <v>100.96000000000001</v>
      </c>
      <c r="C613">
        <v>58.84</v>
      </c>
      <c r="D613">
        <v>1.2868796736913666</v>
      </c>
      <c r="E613">
        <v>46</v>
      </c>
      <c r="F613" s="14">
        <f t="shared" si="9"/>
        <v>159.80000000000001</v>
      </c>
    </row>
    <row r="614" spans="1:6" ht="11.25" x14ac:dyDescent="0.15">
      <c r="A614" s="6" t="s">
        <v>288</v>
      </c>
      <c r="B614" s="21">
        <v>98.87</v>
      </c>
      <c r="C614">
        <v>52.2</v>
      </c>
      <c r="D614">
        <v>1.4205459770114941</v>
      </c>
      <c r="E614">
        <v>49</v>
      </c>
      <c r="F614" s="14">
        <f t="shared" si="9"/>
        <v>151.07</v>
      </c>
    </row>
    <row r="615" spans="1:6" ht="11.25" x14ac:dyDescent="0.15">
      <c r="A615" s="6" t="s">
        <v>288</v>
      </c>
      <c r="B615" s="21">
        <v>82.570000000000007</v>
      </c>
      <c r="C615">
        <v>44.61</v>
      </c>
      <c r="D615">
        <v>1.3881977135171488</v>
      </c>
      <c r="E615">
        <v>50</v>
      </c>
      <c r="F615" s="14">
        <f t="shared" si="9"/>
        <v>127.18</v>
      </c>
    </row>
    <row r="616" spans="1:6" ht="11.25" x14ac:dyDescent="0.15">
      <c r="A616" s="6" t="s">
        <v>288</v>
      </c>
      <c r="B616" s="21">
        <v>86.42</v>
      </c>
      <c r="C616">
        <v>58.71</v>
      </c>
      <c r="D616">
        <v>1.1039856923863056</v>
      </c>
      <c r="E616">
        <v>51</v>
      </c>
      <c r="F616" s="14">
        <f t="shared" si="9"/>
        <v>145.13</v>
      </c>
    </row>
    <row r="617" spans="1:6" ht="11.25" x14ac:dyDescent="0.15">
      <c r="A617" s="6" t="s">
        <v>297</v>
      </c>
      <c r="B617" s="21">
        <v>51.75</v>
      </c>
      <c r="C617">
        <v>58.3</v>
      </c>
      <c r="D617">
        <v>0.66573756432247</v>
      </c>
      <c r="E617">
        <v>1</v>
      </c>
      <c r="F617" s="14">
        <f t="shared" si="9"/>
        <v>110.05</v>
      </c>
    </row>
    <row r="618" spans="1:6" ht="11.25" x14ac:dyDescent="0.15">
      <c r="A618" s="6" t="s">
        <v>297</v>
      </c>
      <c r="B618" s="21">
        <v>41.230000000000004</v>
      </c>
      <c r="C618">
        <v>50.55</v>
      </c>
      <c r="D618">
        <v>0.61172106824925832</v>
      </c>
      <c r="E618">
        <v>2</v>
      </c>
      <c r="F618" s="14">
        <f t="shared" si="9"/>
        <v>91.78</v>
      </c>
    </row>
    <row r="619" spans="1:6" ht="11.25" x14ac:dyDescent="0.15">
      <c r="A619" s="6" t="s">
        <v>297</v>
      </c>
      <c r="B619" s="21">
        <v>61.18</v>
      </c>
      <c r="C619">
        <v>38.409999999999997</v>
      </c>
      <c r="D619">
        <v>1.1946107784431139</v>
      </c>
      <c r="E619">
        <v>4</v>
      </c>
      <c r="F619" s="14">
        <f t="shared" si="9"/>
        <v>99.59</v>
      </c>
    </row>
    <row r="620" spans="1:6" ht="11.25" x14ac:dyDescent="0.15">
      <c r="A620" s="6" t="s">
        <v>297</v>
      </c>
      <c r="B620" s="21">
        <v>56.44</v>
      </c>
      <c r="C620">
        <v>31.67</v>
      </c>
      <c r="D620">
        <v>1.3365961477739186</v>
      </c>
      <c r="E620">
        <v>5</v>
      </c>
      <c r="F620" s="14">
        <f t="shared" si="9"/>
        <v>88.11</v>
      </c>
    </row>
    <row r="621" spans="1:6" ht="11.25" x14ac:dyDescent="0.15">
      <c r="A621" s="6" t="s">
        <v>297</v>
      </c>
      <c r="B621" s="21">
        <v>48.11</v>
      </c>
      <c r="C621">
        <v>15.88</v>
      </c>
      <c r="D621">
        <v>2.2721977329974807</v>
      </c>
      <c r="E621">
        <v>6</v>
      </c>
      <c r="F621" s="14">
        <f t="shared" si="9"/>
        <v>63.99</v>
      </c>
    </row>
    <row r="622" spans="1:6" ht="11.25" x14ac:dyDescent="0.15">
      <c r="A622" s="6" t="s">
        <v>297</v>
      </c>
      <c r="B622" s="21">
        <v>55.489999999999995</v>
      </c>
      <c r="C622">
        <v>33.49</v>
      </c>
      <c r="D622">
        <v>1.242684383398029</v>
      </c>
      <c r="E622">
        <v>7</v>
      </c>
      <c r="F622" s="14">
        <f t="shared" si="9"/>
        <v>88.97999999999999</v>
      </c>
    </row>
    <row r="623" spans="1:6" ht="11.25" x14ac:dyDescent="0.15">
      <c r="A623" s="6" t="s">
        <v>297</v>
      </c>
      <c r="B623" s="21">
        <v>62.629999999999995</v>
      </c>
      <c r="C623">
        <v>34.68</v>
      </c>
      <c r="D623">
        <v>1.3544550173010379</v>
      </c>
      <c r="E623">
        <v>9</v>
      </c>
      <c r="F623" s="14">
        <f t="shared" si="9"/>
        <v>97.31</v>
      </c>
    </row>
    <row r="624" spans="1:6" ht="11.25" x14ac:dyDescent="0.15">
      <c r="A624" s="6" t="s">
        <v>297</v>
      </c>
      <c r="B624" s="21">
        <v>50.160000000000004</v>
      </c>
      <c r="C624">
        <v>33.79</v>
      </c>
      <c r="D624">
        <v>1.113347144125481</v>
      </c>
      <c r="E624">
        <v>10</v>
      </c>
      <c r="F624" s="14">
        <f t="shared" si="9"/>
        <v>83.95</v>
      </c>
    </row>
    <row r="625" spans="1:6" ht="11.25" x14ac:dyDescent="0.15">
      <c r="A625" s="6" t="s">
        <v>297</v>
      </c>
      <c r="B625" s="21">
        <v>50.010000000000005</v>
      </c>
      <c r="C625">
        <v>24.97</v>
      </c>
      <c r="D625">
        <v>1.5021025230276335</v>
      </c>
      <c r="E625">
        <v>11</v>
      </c>
      <c r="F625" s="14">
        <f t="shared" si="9"/>
        <v>74.98</v>
      </c>
    </row>
    <row r="626" spans="1:6" ht="11.25" x14ac:dyDescent="0.15">
      <c r="A626" s="6" t="s">
        <v>297</v>
      </c>
      <c r="B626" s="21">
        <v>63.66</v>
      </c>
      <c r="C626">
        <v>30.130000000000003</v>
      </c>
      <c r="D626">
        <v>1.584633255891138</v>
      </c>
      <c r="E626">
        <v>12</v>
      </c>
      <c r="F626" s="14">
        <f t="shared" si="9"/>
        <v>93.789999999999992</v>
      </c>
    </row>
    <row r="627" spans="1:6" ht="11.25" x14ac:dyDescent="0.15">
      <c r="A627" s="6" t="s">
        <v>297</v>
      </c>
      <c r="B627" s="21">
        <v>60.28</v>
      </c>
      <c r="C627">
        <v>40.299999999999997</v>
      </c>
      <c r="D627">
        <v>1.1218362282878414</v>
      </c>
      <c r="E627">
        <v>13</v>
      </c>
      <c r="F627" s="14">
        <f t="shared" si="9"/>
        <v>100.58</v>
      </c>
    </row>
    <row r="628" spans="1:6" ht="11.25" x14ac:dyDescent="0.15">
      <c r="A628" s="6" t="s">
        <v>297</v>
      </c>
      <c r="B628" s="21">
        <v>71.27000000000001</v>
      </c>
      <c r="C628">
        <v>38.64</v>
      </c>
      <c r="D628">
        <v>1.3833462732919255</v>
      </c>
      <c r="E628">
        <v>14</v>
      </c>
      <c r="F628" s="14">
        <f t="shared" si="9"/>
        <v>109.91000000000001</v>
      </c>
    </row>
    <row r="629" spans="1:6" ht="11.25" x14ac:dyDescent="0.15">
      <c r="A629" s="6" t="s">
        <v>297</v>
      </c>
      <c r="B629" s="21">
        <v>81.009999999999991</v>
      </c>
      <c r="C629">
        <v>53.410000000000004</v>
      </c>
      <c r="D629">
        <v>1.1375678711851711</v>
      </c>
      <c r="E629">
        <v>15</v>
      </c>
      <c r="F629" s="14">
        <f t="shared" si="9"/>
        <v>134.41999999999999</v>
      </c>
    </row>
    <row r="630" spans="1:6" ht="11.25" x14ac:dyDescent="0.15">
      <c r="A630" s="6" t="s">
        <v>297</v>
      </c>
      <c r="B630" s="21">
        <v>75.56</v>
      </c>
      <c r="C630">
        <v>43.83</v>
      </c>
      <c r="D630">
        <v>1.292950034223135</v>
      </c>
      <c r="E630">
        <v>16</v>
      </c>
      <c r="F630" s="14">
        <f t="shared" si="9"/>
        <v>119.39</v>
      </c>
    </row>
    <row r="631" spans="1:6" ht="11.25" x14ac:dyDescent="0.15">
      <c r="A631" s="6" t="s">
        <v>297</v>
      </c>
      <c r="B631" s="21">
        <v>80.02</v>
      </c>
      <c r="C631">
        <v>41.839999999999996</v>
      </c>
      <c r="D631">
        <v>1.4343929254302104</v>
      </c>
      <c r="E631">
        <v>17</v>
      </c>
      <c r="F631" s="14">
        <f t="shared" si="9"/>
        <v>121.85999999999999</v>
      </c>
    </row>
    <row r="632" spans="1:6" ht="11.25" x14ac:dyDescent="0.15">
      <c r="A632" s="6" t="s">
        <v>297</v>
      </c>
      <c r="B632" s="21">
        <v>79.66</v>
      </c>
      <c r="C632">
        <v>42.33</v>
      </c>
      <c r="D632">
        <v>1.4114103472714388</v>
      </c>
      <c r="E632">
        <v>18</v>
      </c>
      <c r="F632" s="14">
        <f t="shared" si="9"/>
        <v>121.99</v>
      </c>
    </row>
    <row r="633" spans="1:6" ht="11.25" x14ac:dyDescent="0.15">
      <c r="A633" s="6" t="s">
        <v>297</v>
      </c>
      <c r="B633" s="21">
        <v>73.28</v>
      </c>
      <c r="C633">
        <v>39.96</v>
      </c>
      <c r="D633">
        <v>1.3753753753753755</v>
      </c>
      <c r="E633">
        <v>19</v>
      </c>
      <c r="F633" s="14">
        <f t="shared" si="9"/>
        <v>113.24000000000001</v>
      </c>
    </row>
    <row r="634" spans="1:6" ht="11.25" x14ac:dyDescent="0.15">
      <c r="A634" s="9" t="s">
        <v>297</v>
      </c>
      <c r="B634" s="21">
        <v>67.900000000000006</v>
      </c>
      <c r="C634">
        <v>42.27</v>
      </c>
      <c r="D634">
        <v>1.2047551454932577</v>
      </c>
      <c r="E634">
        <v>20</v>
      </c>
      <c r="F634" s="14">
        <f t="shared" si="9"/>
        <v>110.17000000000002</v>
      </c>
    </row>
    <row r="635" spans="1:6" ht="11.25" x14ac:dyDescent="0.15">
      <c r="A635" s="6" t="s">
        <v>297</v>
      </c>
      <c r="B635" s="21">
        <v>89.88</v>
      </c>
      <c r="C635">
        <v>45.259999999999991</v>
      </c>
      <c r="D635">
        <v>1.4893946089262042</v>
      </c>
      <c r="E635">
        <v>21</v>
      </c>
      <c r="F635" s="14">
        <f t="shared" si="9"/>
        <v>135.13999999999999</v>
      </c>
    </row>
    <row r="636" spans="1:6" ht="11.25" x14ac:dyDescent="0.15">
      <c r="A636" s="6" t="s">
        <v>297</v>
      </c>
      <c r="B636" s="21">
        <v>77.87</v>
      </c>
      <c r="C636">
        <v>41.67</v>
      </c>
      <c r="D636">
        <v>1.4015478761699065</v>
      </c>
      <c r="E636">
        <v>23</v>
      </c>
      <c r="F636" s="14">
        <f t="shared" si="9"/>
        <v>119.54</v>
      </c>
    </row>
    <row r="637" spans="1:6" ht="11.25" x14ac:dyDescent="0.15">
      <c r="A637" s="6" t="s">
        <v>297</v>
      </c>
      <c r="B637" s="21">
        <v>74.42</v>
      </c>
      <c r="C637">
        <v>41.22</v>
      </c>
      <c r="D637">
        <v>1.3540756914119361</v>
      </c>
      <c r="E637">
        <v>24</v>
      </c>
      <c r="F637" s="14">
        <f t="shared" si="9"/>
        <v>115.64</v>
      </c>
    </row>
    <row r="638" spans="1:6" ht="11.25" x14ac:dyDescent="0.15">
      <c r="A638" s="6" t="s">
        <v>297</v>
      </c>
      <c r="B638" s="21">
        <v>77.87</v>
      </c>
      <c r="C638">
        <v>52.61</v>
      </c>
      <c r="D638">
        <v>1.1101026420832543</v>
      </c>
      <c r="E638">
        <v>25</v>
      </c>
      <c r="F638" s="14">
        <f t="shared" si="9"/>
        <v>130.48000000000002</v>
      </c>
    </row>
    <row r="639" spans="1:6" ht="11.25" x14ac:dyDescent="0.15">
      <c r="A639" s="6" t="s">
        <v>297</v>
      </c>
      <c r="B639" s="21">
        <v>82.22999999999999</v>
      </c>
      <c r="C639">
        <v>49.92</v>
      </c>
      <c r="D639">
        <v>1.2354266826923075</v>
      </c>
      <c r="E639">
        <v>26</v>
      </c>
      <c r="F639" s="14">
        <f t="shared" si="9"/>
        <v>132.14999999999998</v>
      </c>
    </row>
    <row r="640" spans="1:6" ht="11.25" x14ac:dyDescent="0.15">
      <c r="A640" s="6" t="s">
        <v>297</v>
      </c>
      <c r="B640" s="21">
        <v>70.150000000000006</v>
      </c>
      <c r="C640">
        <v>65.079999999999984</v>
      </c>
      <c r="D640">
        <v>0.80842808850645387</v>
      </c>
      <c r="E640">
        <v>27</v>
      </c>
      <c r="F640" s="14">
        <f t="shared" si="9"/>
        <v>135.22999999999999</v>
      </c>
    </row>
    <row r="641" spans="1:6" ht="11.25" x14ac:dyDescent="0.15">
      <c r="A641" s="6" t="s">
        <v>297</v>
      </c>
      <c r="B641" s="21">
        <v>75.16</v>
      </c>
      <c r="C641">
        <v>50.389999999999993</v>
      </c>
      <c r="D641">
        <v>1.1186743401468546</v>
      </c>
      <c r="E641">
        <v>28</v>
      </c>
      <c r="F641" s="14">
        <f t="shared" si="9"/>
        <v>125.54999999999998</v>
      </c>
    </row>
    <row r="642" spans="1:6" ht="11.25" x14ac:dyDescent="0.15">
      <c r="A642" s="6" t="s">
        <v>297</v>
      </c>
      <c r="B642" s="21">
        <v>60.86</v>
      </c>
      <c r="C642">
        <v>42.480000000000004</v>
      </c>
      <c r="D642">
        <v>1.0745056497175141</v>
      </c>
      <c r="E642">
        <v>29</v>
      </c>
      <c r="F642" s="14">
        <f t="shared" si="9"/>
        <v>103.34</v>
      </c>
    </row>
    <row r="643" spans="1:6" ht="11.25" x14ac:dyDescent="0.15">
      <c r="A643" s="6" t="s">
        <v>297</v>
      </c>
      <c r="B643" s="21">
        <v>71.44</v>
      </c>
      <c r="C643">
        <v>42.61</v>
      </c>
      <c r="D643">
        <v>1.2574513025111476</v>
      </c>
      <c r="E643">
        <v>30</v>
      </c>
      <c r="F643" s="14">
        <f t="shared" ref="F643:F706" si="10">+B643+C643</f>
        <v>114.05</v>
      </c>
    </row>
    <row r="644" spans="1:6" ht="11.25" x14ac:dyDescent="0.15">
      <c r="A644" s="6" t="s">
        <v>297</v>
      </c>
      <c r="B644" s="21">
        <v>73.06</v>
      </c>
      <c r="C644">
        <v>41.98</v>
      </c>
      <c r="D644">
        <v>1.3052644116245833</v>
      </c>
      <c r="E644">
        <v>31</v>
      </c>
      <c r="F644" s="14">
        <f t="shared" si="10"/>
        <v>115.03999999999999</v>
      </c>
    </row>
    <row r="645" spans="1:6" ht="11.25" x14ac:dyDescent="0.15">
      <c r="A645" s="6" t="s">
        <v>297</v>
      </c>
      <c r="B645" s="21">
        <v>69.44</v>
      </c>
      <c r="C645">
        <v>38.730000000000004</v>
      </c>
      <c r="D645">
        <v>1.3446940356312933</v>
      </c>
      <c r="E645">
        <v>32</v>
      </c>
      <c r="F645" s="14">
        <f t="shared" si="10"/>
        <v>108.17</v>
      </c>
    </row>
    <row r="646" spans="1:6" ht="11.25" x14ac:dyDescent="0.15">
      <c r="A646" s="6" t="s">
        <v>297</v>
      </c>
      <c r="B646" s="21">
        <v>71.91</v>
      </c>
      <c r="C646">
        <v>42.79</v>
      </c>
      <c r="D646">
        <v>1.2603996260808599</v>
      </c>
      <c r="E646">
        <v>33</v>
      </c>
      <c r="F646" s="14">
        <f t="shared" si="10"/>
        <v>114.69999999999999</v>
      </c>
    </row>
    <row r="647" spans="1:6" ht="11.25" x14ac:dyDescent="0.15">
      <c r="A647" s="6" t="s">
        <v>297</v>
      </c>
      <c r="B647" s="21">
        <v>71.34</v>
      </c>
      <c r="C647">
        <v>49.66</v>
      </c>
      <c r="D647">
        <v>1.0774265002013694</v>
      </c>
      <c r="E647">
        <v>34</v>
      </c>
      <c r="F647" s="14">
        <f t="shared" si="10"/>
        <v>121</v>
      </c>
    </row>
    <row r="648" spans="1:6" ht="11.25" x14ac:dyDescent="0.15">
      <c r="A648" s="6" t="s">
        <v>297</v>
      </c>
      <c r="B648" s="21">
        <v>80.889999999999986</v>
      </c>
      <c r="C648">
        <v>40.119999999999997</v>
      </c>
      <c r="D648">
        <v>1.5121510468594215</v>
      </c>
      <c r="E648">
        <v>35</v>
      </c>
      <c r="F648" s="14">
        <f t="shared" si="10"/>
        <v>121.00999999999999</v>
      </c>
    </row>
    <row r="649" spans="1:6" ht="11.25" x14ac:dyDescent="0.15">
      <c r="A649" s="6" t="s">
        <v>297</v>
      </c>
      <c r="B649" s="21">
        <v>73.38000000000001</v>
      </c>
      <c r="C649">
        <v>55.459999999999994</v>
      </c>
      <c r="D649">
        <v>0.99233681932924656</v>
      </c>
      <c r="E649">
        <v>37</v>
      </c>
      <c r="F649" s="14">
        <f t="shared" si="10"/>
        <v>128.84</v>
      </c>
    </row>
    <row r="650" spans="1:6" ht="11.25" x14ac:dyDescent="0.15">
      <c r="A650" s="6" t="s">
        <v>297</v>
      </c>
      <c r="B650" s="21">
        <v>65.27000000000001</v>
      </c>
      <c r="C650">
        <v>33.33</v>
      </c>
      <c r="D650">
        <v>1.4687218721872191</v>
      </c>
      <c r="E650">
        <v>38</v>
      </c>
      <c r="F650" s="14">
        <f t="shared" si="10"/>
        <v>98.600000000000009</v>
      </c>
    </row>
    <row r="651" spans="1:6" ht="11.25" x14ac:dyDescent="0.15">
      <c r="A651" s="6" t="s">
        <v>297</v>
      </c>
      <c r="B651" s="21">
        <v>56.620000000000005</v>
      </c>
      <c r="C651">
        <v>36.29</v>
      </c>
      <c r="D651">
        <v>1.1701570680628275</v>
      </c>
      <c r="E651">
        <v>39</v>
      </c>
      <c r="F651" s="14">
        <f t="shared" si="10"/>
        <v>92.91</v>
      </c>
    </row>
    <row r="652" spans="1:6" ht="11.25" x14ac:dyDescent="0.15">
      <c r="A652" s="6" t="s">
        <v>297</v>
      </c>
      <c r="B652" s="21">
        <v>69.59</v>
      </c>
      <c r="C652">
        <v>27.67</v>
      </c>
      <c r="D652">
        <v>1.8862486447415971</v>
      </c>
      <c r="E652">
        <v>40</v>
      </c>
      <c r="F652" s="14">
        <f t="shared" si="10"/>
        <v>97.26</v>
      </c>
    </row>
    <row r="653" spans="1:6" ht="11.25" x14ac:dyDescent="0.15">
      <c r="A653" s="6" t="s">
        <v>297</v>
      </c>
      <c r="B653" s="21">
        <v>63.320000000000007</v>
      </c>
      <c r="C653">
        <v>36.620000000000005</v>
      </c>
      <c r="D653">
        <v>1.2968323320589841</v>
      </c>
      <c r="E653">
        <v>42</v>
      </c>
      <c r="F653" s="14">
        <f t="shared" si="10"/>
        <v>99.940000000000012</v>
      </c>
    </row>
    <row r="654" spans="1:6" ht="11.25" x14ac:dyDescent="0.15">
      <c r="A654" s="6" t="s">
        <v>297</v>
      </c>
      <c r="B654" s="21">
        <v>69.33</v>
      </c>
      <c r="C654">
        <v>39.56</v>
      </c>
      <c r="D654">
        <v>1.314395854398382</v>
      </c>
      <c r="E654">
        <v>43</v>
      </c>
      <c r="F654" s="14">
        <f t="shared" si="10"/>
        <v>108.89</v>
      </c>
    </row>
    <row r="655" spans="1:6" ht="11.25" x14ac:dyDescent="0.15">
      <c r="A655" s="6" t="s">
        <v>297</v>
      </c>
      <c r="B655" s="21">
        <v>60</v>
      </c>
      <c r="C655">
        <v>51.32</v>
      </c>
      <c r="D655">
        <v>0.87685113016367888</v>
      </c>
      <c r="E655">
        <v>44</v>
      </c>
      <c r="F655" s="14">
        <f t="shared" si="10"/>
        <v>111.32</v>
      </c>
    </row>
    <row r="656" spans="1:6" ht="11.25" x14ac:dyDescent="0.15">
      <c r="A656" s="6" t="s">
        <v>297</v>
      </c>
      <c r="B656" s="21">
        <v>53.529999999999994</v>
      </c>
      <c r="C656">
        <v>39.61</v>
      </c>
      <c r="D656">
        <v>1.0135698056046452</v>
      </c>
      <c r="E656">
        <v>45</v>
      </c>
      <c r="F656" s="14">
        <f t="shared" si="10"/>
        <v>93.139999999999986</v>
      </c>
    </row>
    <row r="657" spans="1:6" ht="11.25" x14ac:dyDescent="0.15">
      <c r="A657" s="6" t="s">
        <v>297</v>
      </c>
      <c r="B657" s="21">
        <v>71.669999999999987</v>
      </c>
      <c r="C657">
        <v>37.809999999999995</v>
      </c>
      <c r="D657">
        <v>1.4216477122454376</v>
      </c>
      <c r="E657">
        <v>46</v>
      </c>
      <c r="F657" s="14">
        <f t="shared" si="10"/>
        <v>109.47999999999999</v>
      </c>
    </row>
    <row r="658" spans="1:6" ht="11.25" x14ac:dyDescent="0.15">
      <c r="A658" s="6" t="s">
        <v>297</v>
      </c>
      <c r="B658" s="21">
        <v>67.97999999999999</v>
      </c>
      <c r="C658">
        <v>33.03</v>
      </c>
      <c r="D658">
        <v>1.5435967302452314</v>
      </c>
      <c r="E658">
        <v>49</v>
      </c>
      <c r="F658" s="14">
        <f t="shared" si="10"/>
        <v>101.00999999999999</v>
      </c>
    </row>
    <row r="659" spans="1:6" ht="11.25" x14ac:dyDescent="0.15">
      <c r="A659" s="6" t="s">
        <v>297</v>
      </c>
      <c r="B659" s="21">
        <v>51.959999999999994</v>
      </c>
      <c r="C659">
        <v>29.07</v>
      </c>
      <c r="D659">
        <v>1.3405572755417956</v>
      </c>
      <c r="E659">
        <v>50</v>
      </c>
      <c r="F659" s="14">
        <f t="shared" si="10"/>
        <v>81.03</v>
      </c>
    </row>
    <row r="660" spans="1:6" ht="11.25" x14ac:dyDescent="0.15">
      <c r="A660" s="6" t="s">
        <v>297</v>
      </c>
      <c r="B660" s="21">
        <v>56.739999999999995</v>
      </c>
      <c r="C660">
        <v>39.06</v>
      </c>
      <c r="D660">
        <v>1.0894777265745006</v>
      </c>
      <c r="E660">
        <v>51</v>
      </c>
      <c r="F660" s="14">
        <f t="shared" si="10"/>
        <v>95.8</v>
      </c>
    </row>
    <row r="661" spans="1:6" ht="11.25" x14ac:dyDescent="0.15">
      <c r="A661" s="6" t="s">
        <v>298</v>
      </c>
      <c r="B661" s="21">
        <v>56.78</v>
      </c>
      <c r="C661">
        <v>40.89</v>
      </c>
      <c r="D661">
        <v>1.0414526779163609</v>
      </c>
      <c r="E661">
        <v>1</v>
      </c>
      <c r="F661" s="14">
        <f t="shared" si="10"/>
        <v>97.67</v>
      </c>
    </row>
    <row r="662" spans="1:6" ht="11.25" x14ac:dyDescent="0.15">
      <c r="A662" s="6" t="s">
        <v>298</v>
      </c>
      <c r="B662" s="21">
        <v>39.729999999999997</v>
      </c>
      <c r="C662">
        <v>41.24</v>
      </c>
      <c r="D662">
        <v>0.72253879728419002</v>
      </c>
      <c r="E662">
        <v>2</v>
      </c>
      <c r="F662" s="14">
        <f t="shared" si="10"/>
        <v>80.97</v>
      </c>
    </row>
    <row r="663" spans="1:6" ht="11.25" x14ac:dyDescent="0.15">
      <c r="A663" s="6" t="s">
        <v>298</v>
      </c>
      <c r="B663" s="21">
        <v>45.44</v>
      </c>
      <c r="C663">
        <v>39.35</v>
      </c>
      <c r="D663">
        <v>0.86607369758576869</v>
      </c>
      <c r="E663">
        <v>4</v>
      </c>
      <c r="F663" s="14">
        <f t="shared" si="10"/>
        <v>84.789999999999992</v>
      </c>
    </row>
    <row r="664" spans="1:6" ht="11.25" x14ac:dyDescent="0.15">
      <c r="A664" s="6" t="s">
        <v>298</v>
      </c>
      <c r="B664" s="21">
        <v>46.25</v>
      </c>
      <c r="C664">
        <v>29.63</v>
      </c>
      <c r="D664">
        <v>1.1706884913938576</v>
      </c>
      <c r="E664">
        <v>5</v>
      </c>
      <c r="F664" s="14">
        <f t="shared" si="10"/>
        <v>75.88</v>
      </c>
    </row>
    <row r="665" spans="1:6" ht="11.25" x14ac:dyDescent="0.15">
      <c r="A665" s="6" t="s">
        <v>298</v>
      </c>
      <c r="B665" s="21">
        <v>45.410000000000004</v>
      </c>
      <c r="C665">
        <v>10.52</v>
      </c>
      <c r="D665">
        <v>3.2374049429657799</v>
      </c>
      <c r="E665">
        <v>6</v>
      </c>
      <c r="F665" s="14">
        <f t="shared" si="10"/>
        <v>55.930000000000007</v>
      </c>
    </row>
    <row r="666" spans="1:6" ht="11.25" x14ac:dyDescent="0.15">
      <c r="A666" s="6" t="s">
        <v>298</v>
      </c>
      <c r="B666" s="21">
        <v>51.98</v>
      </c>
      <c r="C666">
        <v>30.27</v>
      </c>
      <c r="D666">
        <v>1.2879088206144698</v>
      </c>
      <c r="E666">
        <v>7</v>
      </c>
      <c r="F666" s="14">
        <f t="shared" si="10"/>
        <v>82.25</v>
      </c>
    </row>
    <row r="667" spans="1:6" ht="11.25" x14ac:dyDescent="0.15">
      <c r="A667" s="6" t="s">
        <v>298</v>
      </c>
      <c r="B667" s="21">
        <v>50.960000000000008</v>
      </c>
      <c r="C667">
        <v>33.28</v>
      </c>
      <c r="D667">
        <v>1.1484375000000002</v>
      </c>
      <c r="E667">
        <v>9</v>
      </c>
      <c r="F667" s="14">
        <f t="shared" si="10"/>
        <v>84.240000000000009</v>
      </c>
    </row>
    <row r="668" spans="1:6" ht="11.25" x14ac:dyDescent="0.15">
      <c r="A668" s="6" t="s">
        <v>298</v>
      </c>
      <c r="B668" s="21">
        <v>41.519999999999996</v>
      </c>
      <c r="C668">
        <v>29.950000000000003</v>
      </c>
      <c r="D668">
        <v>1.0397328881469112</v>
      </c>
      <c r="E668">
        <v>10</v>
      </c>
      <c r="F668" s="14">
        <f t="shared" si="10"/>
        <v>71.47</v>
      </c>
    </row>
    <row r="669" spans="1:6" ht="11.25" x14ac:dyDescent="0.15">
      <c r="A669" s="6" t="s">
        <v>298</v>
      </c>
      <c r="B669" s="21">
        <v>21</v>
      </c>
      <c r="C669">
        <v>44.320000000000007</v>
      </c>
      <c r="D669">
        <v>0.35537003610108298</v>
      </c>
      <c r="E669">
        <v>11</v>
      </c>
      <c r="F669" s="14">
        <f t="shared" si="10"/>
        <v>65.320000000000007</v>
      </c>
    </row>
    <row r="670" spans="1:6" ht="11.25" x14ac:dyDescent="0.15">
      <c r="A670" s="6" t="s">
        <v>298</v>
      </c>
      <c r="B670" s="21">
        <v>46.330000000000005</v>
      </c>
      <c r="C670">
        <v>29.93</v>
      </c>
      <c r="D670">
        <v>1.1609589041095891</v>
      </c>
      <c r="E670">
        <v>12</v>
      </c>
      <c r="F670" s="14">
        <f t="shared" si="10"/>
        <v>76.260000000000005</v>
      </c>
    </row>
    <row r="671" spans="1:6" ht="11.25" x14ac:dyDescent="0.15">
      <c r="A671" s="6" t="s">
        <v>298</v>
      </c>
      <c r="B671" s="21">
        <v>47.11</v>
      </c>
      <c r="C671">
        <v>37.97</v>
      </c>
      <c r="D671">
        <v>0.93053726626283906</v>
      </c>
      <c r="E671">
        <v>13</v>
      </c>
      <c r="F671" s="14">
        <f t="shared" si="10"/>
        <v>85.08</v>
      </c>
    </row>
    <row r="672" spans="1:6" ht="11.25" x14ac:dyDescent="0.15">
      <c r="A672" s="6" t="s">
        <v>298</v>
      </c>
      <c r="B672" s="21">
        <v>57.539999999999992</v>
      </c>
      <c r="C672">
        <v>41.46</v>
      </c>
      <c r="D672">
        <v>1.0408827785817654</v>
      </c>
      <c r="E672">
        <v>14</v>
      </c>
      <c r="F672" s="14">
        <f t="shared" si="10"/>
        <v>99</v>
      </c>
    </row>
    <row r="673" spans="1:6" ht="11.25" x14ac:dyDescent="0.15">
      <c r="A673" s="6" t="s">
        <v>298</v>
      </c>
      <c r="B673" s="21">
        <v>59.59</v>
      </c>
      <c r="C673">
        <v>39.18</v>
      </c>
      <c r="D673">
        <v>1.1406967840735069</v>
      </c>
      <c r="E673">
        <v>15</v>
      </c>
      <c r="F673" s="14">
        <f t="shared" si="10"/>
        <v>98.77000000000001</v>
      </c>
    </row>
    <row r="674" spans="1:6" ht="11.25" x14ac:dyDescent="0.15">
      <c r="A674" s="6" t="s">
        <v>298</v>
      </c>
      <c r="B674" s="21">
        <v>61.120000000000005</v>
      </c>
      <c r="C674">
        <v>27.02</v>
      </c>
      <c r="D674">
        <v>1.6965210954848262</v>
      </c>
      <c r="E674">
        <v>16</v>
      </c>
      <c r="F674" s="14">
        <f t="shared" si="10"/>
        <v>88.14</v>
      </c>
    </row>
    <row r="675" spans="1:6" ht="11.25" x14ac:dyDescent="0.15">
      <c r="A675" s="6" t="s">
        <v>298</v>
      </c>
      <c r="B675" s="21">
        <v>61.449999999999996</v>
      </c>
      <c r="C675">
        <v>43.43</v>
      </c>
      <c r="D675">
        <v>1.0611904213677181</v>
      </c>
      <c r="E675">
        <v>17</v>
      </c>
      <c r="F675" s="14">
        <f t="shared" si="10"/>
        <v>104.88</v>
      </c>
    </row>
    <row r="676" spans="1:6" ht="11.25" x14ac:dyDescent="0.15">
      <c r="A676" s="6" t="s">
        <v>298</v>
      </c>
      <c r="B676" s="21">
        <v>58.399999999999991</v>
      </c>
      <c r="C676">
        <v>43.540000000000006</v>
      </c>
      <c r="D676">
        <v>1.0059715204409736</v>
      </c>
      <c r="E676">
        <v>18</v>
      </c>
      <c r="F676" s="14">
        <f t="shared" si="10"/>
        <v>101.94</v>
      </c>
    </row>
    <row r="677" spans="1:6" ht="11.25" x14ac:dyDescent="0.15">
      <c r="A677" s="6" t="s">
        <v>298</v>
      </c>
      <c r="B677" s="21">
        <v>62.14</v>
      </c>
      <c r="C677">
        <v>46.55</v>
      </c>
      <c r="D677">
        <v>1.0011815252416756</v>
      </c>
      <c r="E677">
        <v>19</v>
      </c>
      <c r="F677" s="14">
        <f t="shared" si="10"/>
        <v>108.69</v>
      </c>
    </row>
    <row r="678" spans="1:6" ht="11.25" x14ac:dyDescent="0.15">
      <c r="A678" s="6" t="s">
        <v>298</v>
      </c>
      <c r="B678" s="21">
        <v>52.25</v>
      </c>
      <c r="C678">
        <v>39.549999999999997</v>
      </c>
      <c r="D678">
        <v>0.99083438685208614</v>
      </c>
      <c r="E678">
        <v>20</v>
      </c>
      <c r="F678" s="14">
        <f t="shared" si="10"/>
        <v>91.8</v>
      </c>
    </row>
    <row r="679" spans="1:6" ht="11.25" x14ac:dyDescent="0.15">
      <c r="A679" s="6" t="s">
        <v>298</v>
      </c>
      <c r="B679" s="21">
        <v>51.75</v>
      </c>
      <c r="C679">
        <v>40.130000000000003</v>
      </c>
      <c r="D679">
        <v>0.967169200099676</v>
      </c>
      <c r="E679">
        <v>21</v>
      </c>
      <c r="F679" s="14">
        <f t="shared" si="10"/>
        <v>91.88</v>
      </c>
    </row>
    <row r="680" spans="1:6" ht="11.25" x14ac:dyDescent="0.15">
      <c r="A680" s="6" t="s">
        <v>298</v>
      </c>
      <c r="B680" s="21">
        <v>64.84</v>
      </c>
      <c r="C680">
        <v>48.23</v>
      </c>
      <c r="D680">
        <v>1.0082935931992538</v>
      </c>
      <c r="E680">
        <v>23</v>
      </c>
      <c r="F680" s="14">
        <f t="shared" si="10"/>
        <v>113.07</v>
      </c>
    </row>
    <row r="681" spans="1:6" ht="11.25" x14ac:dyDescent="0.15">
      <c r="A681" s="6" t="s">
        <v>298</v>
      </c>
      <c r="B681" s="21">
        <v>59.11</v>
      </c>
      <c r="C681">
        <v>42.28</v>
      </c>
      <c r="D681">
        <v>1.0485454115421002</v>
      </c>
      <c r="E681">
        <v>24</v>
      </c>
      <c r="F681" s="14">
        <f t="shared" si="10"/>
        <v>101.39</v>
      </c>
    </row>
    <row r="682" spans="1:6" ht="11.25" x14ac:dyDescent="0.15">
      <c r="A682" s="6" t="s">
        <v>298</v>
      </c>
      <c r="B682" s="21">
        <v>58.13000000000001</v>
      </c>
      <c r="C682">
        <v>46.64</v>
      </c>
      <c r="D682">
        <v>0.93476629502572917</v>
      </c>
      <c r="E682">
        <v>25</v>
      </c>
      <c r="F682" s="14">
        <f t="shared" si="10"/>
        <v>104.77000000000001</v>
      </c>
    </row>
    <row r="683" spans="1:6" ht="11.25" x14ac:dyDescent="0.15">
      <c r="A683" s="6" t="s">
        <v>298</v>
      </c>
      <c r="B683" s="21">
        <v>64.22</v>
      </c>
      <c r="C683">
        <v>35.43</v>
      </c>
      <c r="D683">
        <v>1.3594411515664691</v>
      </c>
      <c r="E683">
        <v>26</v>
      </c>
      <c r="F683" s="14">
        <f t="shared" si="10"/>
        <v>99.65</v>
      </c>
    </row>
    <row r="684" spans="1:6" ht="11.25" x14ac:dyDescent="0.15">
      <c r="A684" s="6" t="s">
        <v>298</v>
      </c>
      <c r="B684" s="21">
        <v>66.010000000000005</v>
      </c>
      <c r="C684">
        <v>39.520000000000003</v>
      </c>
      <c r="D684">
        <v>1.252720141700405</v>
      </c>
      <c r="E684">
        <v>28</v>
      </c>
      <c r="F684" s="14">
        <f t="shared" si="10"/>
        <v>105.53</v>
      </c>
    </row>
    <row r="685" spans="1:6" ht="11.25" x14ac:dyDescent="0.15">
      <c r="A685" s="6" t="s">
        <v>298</v>
      </c>
      <c r="B685" s="21">
        <v>69.55</v>
      </c>
      <c r="C685">
        <v>40.049999999999997</v>
      </c>
      <c r="D685">
        <v>1.3024344569288389</v>
      </c>
      <c r="E685">
        <v>29</v>
      </c>
      <c r="F685" s="14">
        <f t="shared" si="10"/>
        <v>109.6</v>
      </c>
    </row>
    <row r="686" spans="1:6" ht="11.25" x14ac:dyDescent="0.15">
      <c r="A686" s="6" t="s">
        <v>298</v>
      </c>
      <c r="B686" s="21">
        <v>55.040000000000006</v>
      </c>
      <c r="C686">
        <v>44.940000000000005</v>
      </c>
      <c r="D686">
        <v>0.91855807743658213</v>
      </c>
      <c r="E686">
        <v>30</v>
      </c>
      <c r="F686" s="14">
        <f t="shared" si="10"/>
        <v>99.980000000000018</v>
      </c>
    </row>
    <row r="687" spans="1:6" ht="11.25" x14ac:dyDescent="0.15">
      <c r="A687" s="6" t="s">
        <v>298</v>
      </c>
      <c r="B687" s="21">
        <v>55.650000000000006</v>
      </c>
      <c r="C687">
        <v>41.62</v>
      </c>
      <c r="D687">
        <v>1.0028231619413746</v>
      </c>
      <c r="E687">
        <v>31</v>
      </c>
      <c r="F687" s="14">
        <f t="shared" si="10"/>
        <v>97.27000000000001</v>
      </c>
    </row>
    <row r="688" spans="1:6" ht="11.25" x14ac:dyDescent="0.15">
      <c r="A688" s="6" t="s">
        <v>298</v>
      </c>
      <c r="B688" s="21">
        <v>51.42</v>
      </c>
      <c r="C688">
        <v>43.78</v>
      </c>
      <c r="D688">
        <v>0.88088168113293741</v>
      </c>
      <c r="E688">
        <v>32</v>
      </c>
      <c r="F688" s="14">
        <f t="shared" si="10"/>
        <v>95.2</v>
      </c>
    </row>
    <row r="689" spans="1:6" ht="11.25" x14ac:dyDescent="0.15">
      <c r="A689" s="6" t="s">
        <v>298</v>
      </c>
      <c r="B689" s="21">
        <v>56.13</v>
      </c>
      <c r="C689">
        <v>41.519999999999996</v>
      </c>
      <c r="D689">
        <v>1.0139089595375725</v>
      </c>
      <c r="E689">
        <v>33</v>
      </c>
      <c r="F689" s="14">
        <f t="shared" si="10"/>
        <v>97.65</v>
      </c>
    </row>
    <row r="690" spans="1:6" ht="11.25" x14ac:dyDescent="0.15">
      <c r="A690" s="6" t="s">
        <v>298</v>
      </c>
      <c r="B690" s="21">
        <v>58.069999999999993</v>
      </c>
      <c r="C690">
        <v>30.57</v>
      </c>
      <c r="D690">
        <v>1.4246810598626103</v>
      </c>
      <c r="E690">
        <v>34</v>
      </c>
      <c r="F690" s="14">
        <f t="shared" si="10"/>
        <v>88.639999999999986</v>
      </c>
    </row>
    <row r="691" spans="1:6" ht="11.25" x14ac:dyDescent="0.15">
      <c r="A691" s="6" t="s">
        <v>298</v>
      </c>
      <c r="B691" s="21">
        <v>54.46</v>
      </c>
      <c r="C691">
        <v>40</v>
      </c>
      <c r="D691">
        <v>1.0211250000000001</v>
      </c>
      <c r="E691">
        <v>35</v>
      </c>
      <c r="F691" s="14">
        <f t="shared" si="10"/>
        <v>94.460000000000008</v>
      </c>
    </row>
    <row r="692" spans="1:6" ht="11.25" x14ac:dyDescent="0.15">
      <c r="A692" s="6" t="s">
        <v>298</v>
      </c>
      <c r="B692" s="21">
        <v>58.539999999999992</v>
      </c>
      <c r="C692">
        <v>38.380000000000003</v>
      </c>
      <c r="D692">
        <v>1.1439551849921832</v>
      </c>
      <c r="E692">
        <v>37</v>
      </c>
      <c r="F692" s="14">
        <f t="shared" si="10"/>
        <v>96.919999999999987</v>
      </c>
    </row>
    <row r="693" spans="1:6" ht="11.25" x14ac:dyDescent="0.15">
      <c r="A693" s="6" t="s">
        <v>298</v>
      </c>
      <c r="B693" s="21">
        <v>50.050000000000004</v>
      </c>
      <c r="C693">
        <v>34.58</v>
      </c>
      <c r="D693">
        <v>1.0855263157894739</v>
      </c>
      <c r="E693">
        <v>38</v>
      </c>
      <c r="F693" s="14">
        <f t="shared" si="10"/>
        <v>84.63</v>
      </c>
    </row>
    <row r="694" spans="1:6" ht="11.25" x14ac:dyDescent="0.15">
      <c r="A694" s="9" t="s">
        <v>298</v>
      </c>
      <c r="B694" s="21">
        <v>55.550000000000004</v>
      </c>
      <c r="C694">
        <v>35.22</v>
      </c>
      <c r="D694">
        <v>1.1829216354344123</v>
      </c>
      <c r="E694">
        <v>39</v>
      </c>
      <c r="F694" s="14">
        <f t="shared" si="10"/>
        <v>90.77000000000001</v>
      </c>
    </row>
    <row r="695" spans="1:6" ht="11.25" x14ac:dyDescent="0.15">
      <c r="A695" s="6" t="s">
        <v>298</v>
      </c>
      <c r="B695" s="21">
        <v>53.629999999999995</v>
      </c>
      <c r="C695">
        <v>36.31</v>
      </c>
      <c r="D695">
        <v>1.1077526852106856</v>
      </c>
      <c r="E695">
        <v>40</v>
      </c>
      <c r="F695" s="14">
        <f t="shared" si="10"/>
        <v>89.94</v>
      </c>
    </row>
    <row r="696" spans="1:6" ht="11.25" x14ac:dyDescent="0.15">
      <c r="A696" s="6" t="s">
        <v>298</v>
      </c>
      <c r="B696" s="21">
        <v>50.620000000000005</v>
      </c>
      <c r="C696">
        <v>35.08</v>
      </c>
      <c r="D696">
        <v>1.0822405929304448</v>
      </c>
      <c r="E696">
        <v>42</v>
      </c>
      <c r="F696" s="14">
        <f t="shared" si="10"/>
        <v>85.7</v>
      </c>
    </row>
    <row r="697" spans="1:6" ht="11.25" x14ac:dyDescent="0.15">
      <c r="A697" s="6" t="s">
        <v>298</v>
      </c>
      <c r="B697" s="21">
        <v>54.519999999999996</v>
      </c>
      <c r="C697">
        <v>33.409999999999997</v>
      </c>
      <c r="D697">
        <v>1.2238850643519905</v>
      </c>
      <c r="E697">
        <v>43</v>
      </c>
      <c r="F697" s="14">
        <f t="shared" si="10"/>
        <v>87.929999999999993</v>
      </c>
    </row>
    <row r="698" spans="1:6" ht="11.25" x14ac:dyDescent="0.15">
      <c r="A698" s="6" t="s">
        <v>298</v>
      </c>
      <c r="B698" s="21">
        <v>53.32</v>
      </c>
      <c r="C698">
        <v>42.71</v>
      </c>
      <c r="D698">
        <v>0.93631468040271604</v>
      </c>
      <c r="E698">
        <v>44</v>
      </c>
      <c r="F698" s="14">
        <f t="shared" si="10"/>
        <v>96.03</v>
      </c>
    </row>
    <row r="699" spans="1:6" ht="11.25" x14ac:dyDescent="0.15">
      <c r="A699" s="6" t="s">
        <v>298</v>
      </c>
      <c r="B699" s="21">
        <v>52.94</v>
      </c>
      <c r="C699">
        <v>40.49</v>
      </c>
      <c r="D699">
        <v>0.98061249691281782</v>
      </c>
      <c r="E699">
        <v>45</v>
      </c>
      <c r="F699" s="14">
        <f t="shared" si="10"/>
        <v>93.43</v>
      </c>
    </row>
    <row r="700" spans="1:6" ht="11.25" x14ac:dyDescent="0.15">
      <c r="A700" s="6" t="s">
        <v>298</v>
      </c>
      <c r="B700" s="21">
        <v>65.59</v>
      </c>
      <c r="C700">
        <v>37.44</v>
      </c>
      <c r="D700">
        <v>1.3139022435897438</v>
      </c>
      <c r="E700">
        <v>46</v>
      </c>
      <c r="F700" s="14">
        <f t="shared" si="10"/>
        <v>103.03</v>
      </c>
    </row>
    <row r="701" spans="1:6" ht="11.25" x14ac:dyDescent="0.15">
      <c r="A701" s="6" t="s">
        <v>298</v>
      </c>
      <c r="B701" s="21">
        <v>56.440000000000005</v>
      </c>
      <c r="C701">
        <v>35.92</v>
      </c>
      <c r="D701">
        <v>1.1784521158129175</v>
      </c>
      <c r="E701">
        <v>49</v>
      </c>
      <c r="F701" s="14">
        <f t="shared" si="10"/>
        <v>92.360000000000014</v>
      </c>
    </row>
    <row r="702" spans="1:6" ht="11.25" x14ac:dyDescent="0.15">
      <c r="A702" s="6" t="s">
        <v>298</v>
      </c>
      <c r="B702" s="21">
        <v>45.39</v>
      </c>
      <c r="C702">
        <v>31.200000000000003</v>
      </c>
      <c r="D702">
        <v>1.0911057692307693</v>
      </c>
      <c r="E702">
        <v>50</v>
      </c>
      <c r="F702" s="14">
        <f t="shared" si="10"/>
        <v>76.59</v>
      </c>
    </row>
    <row r="703" spans="1:6" ht="11.25" x14ac:dyDescent="0.15">
      <c r="A703" s="6" t="s">
        <v>298</v>
      </c>
      <c r="B703" s="21">
        <v>44.97</v>
      </c>
      <c r="C703">
        <v>34.769999999999996</v>
      </c>
      <c r="D703">
        <v>0.9700172562553927</v>
      </c>
      <c r="E703">
        <v>51</v>
      </c>
      <c r="F703" s="14">
        <f t="shared" si="10"/>
        <v>79.739999999999995</v>
      </c>
    </row>
    <row r="704" spans="1:6" ht="11.25" x14ac:dyDescent="0.15">
      <c r="A704" s="6" t="s">
        <v>299</v>
      </c>
      <c r="B704" s="21">
        <v>73.53</v>
      </c>
      <c r="C704">
        <v>58.649999999999991</v>
      </c>
      <c r="D704">
        <v>0.94028132992327385</v>
      </c>
      <c r="E704">
        <v>1</v>
      </c>
      <c r="F704" s="14">
        <f t="shared" si="10"/>
        <v>132.18</v>
      </c>
    </row>
    <row r="705" spans="1:6" ht="11.25" x14ac:dyDescent="0.15">
      <c r="A705" s="6" t="s">
        <v>299</v>
      </c>
      <c r="B705" s="21">
        <v>54.27</v>
      </c>
      <c r="C705">
        <v>51.3</v>
      </c>
      <c r="D705">
        <v>0.79342105263157914</v>
      </c>
      <c r="E705">
        <v>2</v>
      </c>
      <c r="F705" s="14">
        <f t="shared" si="10"/>
        <v>105.57</v>
      </c>
    </row>
    <row r="706" spans="1:6" ht="11.25" x14ac:dyDescent="0.15">
      <c r="A706" s="6" t="s">
        <v>299</v>
      </c>
      <c r="B706" s="21">
        <v>62.42</v>
      </c>
      <c r="C706">
        <v>46.46</v>
      </c>
      <c r="D706">
        <v>1.0076409814894534</v>
      </c>
      <c r="E706">
        <v>4</v>
      </c>
      <c r="F706" s="14">
        <f t="shared" si="10"/>
        <v>108.88</v>
      </c>
    </row>
    <row r="707" spans="1:6" ht="11.25" x14ac:dyDescent="0.15">
      <c r="A707" s="6" t="s">
        <v>299</v>
      </c>
      <c r="B707" s="21">
        <v>63.84</v>
      </c>
      <c r="C707">
        <v>37.96</v>
      </c>
      <c r="D707">
        <v>1.2613277133825078</v>
      </c>
      <c r="E707">
        <v>5</v>
      </c>
      <c r="F707" s="14">
        <f t="shared" ref="F707:F770" si="11">+B707+C707</f>
        <v>101.80000000000001</v>
      </c>
    </row>
    <row r="708" spans="1:6" ht="11.25" x14ac:dyDescent="0.15">
      <c r="A708" s="6" t="s">
        <v>299</v>
      </c>
      <c r="B708" s="21">
        <v>62.19</v>
      </c>
      <c r="C708">
        <v>17.350000000000001</v>
      </c>
      <c r="D708">
        <v>2.6883285302593656</v>
      </c>
      <c r="E708">
        <v>6</v>
      </c>
      <c r="F708" s="14">
        <f t="shared" si="11"/>
        <v>79.539999999999992</v>
      </c>
    </row>
    <row r="709" spans="1:6" ht="11.25" x14ac:dyDescent="0.15">
      <c r="A709" s="6" t="s">
        <v>299</v>
      </c>
      <c r="B709" s="21">
        <v>63.08</v>
      </c>
      <c r="C709">
        <v>41.08</v>
      </c>
      <c r="D709">
        <v>1.1516553067185977</v>
      </c>
      <c r="E709">
        <v>7</v>
      </c>
      <c r="F709" s="14">
        <f t="shared" si="11"/>
        <v>104.16</v>
      </c>
    </row>
    <row r="710" spans="1:6" ht="11.25" x14ac:dyDescent="0.15">
      <c r="A710" s="6" t="s">
        <v>299</v>
      </c>
      <c r="B710" s="21">
        <v>67.48</v>
      </c>
      <c r="C710">
        <v>29.22</v>
      </c>
      <c r="D710">
        <v>1.7320328542094456</v>
      </c>
      <c r="E710">
        <v>9</v>
      </c>
      <c r="F710" s="14">
        <f t="shared" si="11"/>
        <v>96.7</v>
      </c>
    </row>
    <row r="711" spans="1:6" ht="11.25" x14ac:dyDescent="0.15">
      <c r="A711" s="6" t="s">
        <v>299</v>
      </c>
      <c r="B711" s="21">
        <v>61.37</v>
      </c>
      <c r="C711">
        <v>35.870000000000005</v>
      </c>
      <c r="D711">
        <v>1.2831753554502368</v>
      </c>
      <c r="E711">
        <v>10</v>
      </c>
      <c r="F711" s="14">
        <f t="shared" si="11"/>
        <v>97.240000000000009</v>
      </c>
    </row>
    <row r="712" spans="1:6" ht="11.25" x14ac:dyDescent="0.15">
      <c r="A712" s="6" t="s">
        <v>299</v>
      </c>
      <c r="B712" s="21">
        <v>33.950000000000003</v>
      </c>
      <c r="C712">
        <v>62.099999999999994</v>
      </c>
      <c r="D712">
        <v>0.41002415458937203</v>
      </c>
      <c r="E712">
        <v>11</v>
      </c>
      <c r="F712" s="14">
        <f t="shared" si="11"/>
        <v>96.05</v>
      </c>
    </row>
    <row r="713" spans="1:6" ht="11.25" x14ac:dyDescent="0.15">
      <c r="A713" s="6" t="s">
        <v>299</v>
      </c>
      <c r="B713" s="21">
        <v>56.01</v>
      </c>
      <c r="C713">
        <v>37.620000000000005</v>
      </c>
      <c r="D713">
        <v>1.1166267942583732</v>
      </c>
      <c r="E713">
        <v>12</v>
      </c>
      <c r="F713" s="14">
        <f t="shared" si="11"/>
        <v>93.63</v>
      </c>
    </row>
    <row r="714" spans="1:6" ht="11.25" x14ac:dyDescent="0.15">
      <c r="A714" s="6" t="s">
        <v>299</v>
      </c>
      <c r="B714" s="21">
        <v>67.77000000000001</v>
      </c>
      <c r="C714">
        <v>44.39</v>
      </c>
      <c r="D714">
        <v>1.1450214012164903</v>
      </c>
      <c r="E714">
        <v>13</v>
      </c>
      <c r="F714" s="14">
        <f t="shared" si="11"/>
        <v>112.16000000000001</v>
      </c>
    </row>
    <row r="715" spans="1:6" ht="11.25" x14ac:dyDescent="0.15">
      <c r="A715" s="6" t="s">
        <v>299</v>
      </c>
      <c r="B715" s="21">
        <v>75.95</v>
      </c>
      <c r="C715">
        <v>25.45</v>
      </c>
      <c r="D715">
        <v>2.238212180746562</v>
      </c>
      <c r="E715">
        <v>14</v>
      </c>
      <c r="F715" s="14">
        <f t="shared" si="11"/>
        <v>101.4</v>
      </c>
    </row>
    <row r="716" spans="1:6" ht="11.25" x14ac:dyDescent="0.15">
      <c r="A716" s="6" t="s">
        <v>299</v>
      </c>
      <c r="B716" s="21">
        <v>79.44</v>
      </c>
      <c r="C716">
        <v>47.14</v>
      </c>
      <c r="D716">
        <v>1.2638947815019093</v>
      </c>
      <c r="E716">
        <v>15</v>
      </c>
      <c r="F716" s="14">
        <f t="shared" si="11"/>
        <v>126.58</v>
      </c>
    </row>
    <row r="717" spans="1:6" ht="11.25" x14ac:dyDescent="0.15">
      <c r="A717" s="6" t="s">
        <v>299</v>
      </c>
      <c r="B717" s="21">
        <v>80.88</v>
      </c>
      <c r="C717">
        <v>43.889999999999993</v>
      </c>
      <c r="D717">
        <v>1.3820915926179085</v>
      </c>
      <c r="E717">
        <v>16</v>
      </c>
      <c r="F717" s="14">
        <f t="shared" si="11"/>
        <v>124.76999999999998</v>
      </c>
    </row>
    <row r="718" spans="1:6" ht="11.25" x14ac:dyDescent="0.15">
      <c r="A718" s="6" t="s">
        <v>299</v>
      </c>
      <c r="B718" s="21">
        <v>77.97</v>
      </c>
      <c r="C718">
        <v>46.230000000000004</v>
      </c>
      <c r="D718">
        <v>1.2649253731343282</v>
      </c>
      <c r="E718">
        <v>17</v>
      </c>
      <c r="F718" s="14">
        <f t="shared" si="11"/>
        <v>124.2</v>
      </c>
    </row>
    <row r="719" spans="1:6" ht="11.25" x14ac:dyDescent="0.15">
      <c r="A719" s="6" t="s">
        <v>299</v>
      </c>
      <c r="B719" s="21">
        <v>81.820000000000007</v>
      </c>
      <c r="C719">
        <v>46.73</v>
      </c>
      <c r="D719">
        <v>1.3131821099935803</v>
      </c>
      <c r="E719">
        <v>18</v>
      </c>
      <c r="F719" s="14">
        <f t="shared" si="11"/>
        <v>128.55000000000001</v>
      </c>
    </row>
    <row r="720" spans="1:6" ht="11.25" x14ac:dyDescent="0.15">
      <c r="A720" s="6" t="s">
        <v>299</v>
      </c>
      <c r="B720" s="21">
        <v>76.5</v>
      </c>
      <c r="C720">
        <v>49.53</v>
      </c>
      <c r="D720">
        <v>1.1583888552392487</v>
      </c>
      <c r="E720">
        <v>19</v>
      </c>
      <c r="F720" s="14">
        <f t="shared" si="11"/>
        <v>126.03</v>
      </c>
    </row>
    <row r="721" spans="1:6" ht="11.25" x14ac:dyDescent="0.15">
      <c r="A721" s="6" t="s">
        <v>299</v>
      </c>
      <c r="B721" s="21">
        <v>72.63</v>
      </c>
      <c r="C721">
        <v>45.56</v>
      </c>
      <c r="D721">
        <v>1.1956211589113257</v>
      </c>
      <c r="E721">
        <v>20</v>
      </c>
      <c r="F721" s="14">
        <f t="shared" si="11"/>
        <v>118.19</v>
      </c>
    </row>
    <row r="722" spans="1:6" ht="11.25" x14ac:dyDescent="0.15">
      <c r="A722" s="6" t="s">
        <v>299</v>
      </c>
      <c r="B722" s="21">
        <v>79.089999999999989</v>
      </c>
      <c r="C722">
        <v>48.31</v>
      </c>
      <c r="D722">
        <v>1.2278513765265988</v>
      </c>
      <c r="E722">
        <v>21</v>
      </c>
      <c r="F722" s="14">
        <f t="shared" si="11"/>
        <v>127.39999999999999</v>
      </c>
    </row>
    <row r="723" spans="1:6" ht="11.25" x14ac:dyDescent="0.15">
      <c r="A723" s="6" t="s">
        <v>299</v>
      </c>
      <c r="B723" s="21">
        <v>77.83</v>
      </c>
      <c r="C723">
        <v>47.209999999999994</v>
      </c>
      <c r="D723">
        <v>1.236443550095319</v>
      </c>
      <c r="E723">
        <v>23</v>
      </c>
      <c r="F723" s="14">
        <f t="shared" si="11"/>
        <v>125.03999999999999</v>
      </c>
    </row>
    <row r="724" spans="1:6" ht="11.25" x14ac:dyDescent="0.15">
      <c r="A724" s="6" t="s">
        <v>299</v>
      </c>
      <c r="B724" s="21">
        <v>76.88</v>
      </c>
      <c r="C724">
        <v>50.94</v>
      </c>
      <c r="D724">
        <v>1.1319199057714957</v>
      </c>
      <c r="E724">
        <v>24</v>
      </c>
      <c r="F724" s="14">
        <f t="shared" si="11"/>
        <v>127.82</v>
      </c>
    </row>
    <row r="725" spans="1:6" ht="11.25" x14ac:dyDescent="0.15">
      <c r="A725" s="6" t="s">
        <v>299</v>
      </c>
      <c r="B725" s="21">
        <v>79.680000000000007</v>
      </c>
      <c r="C725">
        <v>51.44</v>
      </c>
      <c r="D725">
        <v>1.1617418351477451</v>
      </c>
      <c r="E725">
        <v>25</v>
      </c>
      <c r="F725" s="14">
        <f t="shared" si="11"/>
        <v>131.12</v>
      </c>
    </row>
    <row r="726" spans="1:6" ht="11.25" x14ac:dyDescent="0.15">
      <c r="A726" s="6" t="s">
        <v>299</v>
      </c>
      <c r="B726" s="21">
        <v>84.149999999999991</v>
      </c>
      <c r="C726">
        <v>54.97</v>
      </c>
      <c r="D726">
        <v>1.1481262506821901</v>
      </c>
      <c r="E726">
        <v>26</v>
      </c>
      <c r="F726" s="14">
        <f t="shared" si="11"/>
        <v>139.12</v>
      </c>
    </row>
    <row r="727" spans="1:6" ht="11.25" x14ac:dyDescent="0.15">
      <c r="A727" s="9" t="s">
        <v>299</v>
      </c>
      <c r="B727" s="21">
        <v>77.410000000000011</v>
      </c>
      <c r="C727">
        <v>44.07</v>
      </c>
      <c r="D727">
        <v>1.3173927842069437</v>
      </c>
      <c r="E727">
        <v>28</v>
      </c>
      <c r="F727" s="14">
        <f t="shared" si="11"/>
        <v>121.48000000000002</v>
      </c>
    </row>
    <row r="728" spans="1:6" ht="11.25" x14ac:dyDescent="0.15">
      <c r="A728" s="6" t="s">
        <v>299</v>
      </c>
      <c r="B728" s="21">
        <v>78.149999999999991</v>
      </c>
      <c r="C728">
        <v>44.62</v>
      </c>
      <c r="D728">
        <v>1.3135925593904079</v>
      </c>
      <c r="E728">
        <v>29</v>
      </c>
      <c r="F728" s="14">
        <f t="shared" si="11"/>
        <v>122.76999999999998</v>
      </c>
    </row>
    <row r="729" spans="1:6" ht="11.25" x14ac:dyDescent="0.15">
      <c r="A729" s="6" t="s">
        <v>299</v>
      </c>
      <c r="B729" s="21">
        <v>77.27</v>
      </c>
      <c r="C729">
        <v>49.019999999999996</v>
      </c>
      <c r="D729">
        <v>1.1822215422276621</v>
      </c>
      <c r="E729">
        <v>30</v>
      </c>
      <c r="F729" s="14">
        <f t="shared" si="11"/>
        <v>126.28999999999999</v>
      </c>
    </row>
    <row r="730" spans="1:6" ht="11.25" x14ac:dyDescent="0.15">
      <c r="A730" s="6" t="s">
        <v>299</v>
      </c>
      <c r="B730" s="21">
        <v>75.03</v>
      </c>
      <c r="C730">
        <v>45.269999999999996</v>
      </c>
      <c r="D730">
        <v>1.2430417495029822</v>
      </c>
      <c r="E730">
        <v>31</v>
      </c>
      <c r="F730" s="14">
        <f t="shared" si="11"/>
        <v>120.3</v>
      </c>
    </row>
    <row r="731" spans="1:6" ht="11.25" x14ac:dyDescent="0.15">
      <c r="A731" s="6" t="s">
        <v>299</v>
      </c>
      <c r="B731" s="21">
        <v>69.349999999999994</v>
      </c>
      <c r="C731">
        <v>44.620000000000005</v>
      </c>
      <c r="D731">
        <v>1.1656768265351858</v>
      </c>
      <c r="E731">
        <v>32</v>
      </c>
      <c r="F731" s="14">
        <f t="shared" si="11"/>
        <v>113.97</v>
      </c>
    </row>
    <row r="732" spans="1:6" ht="11.25" x14ac:dyDescent="0.15">
      <c r="A732" s="6" t="s">
        <v>299</v>
      </c>
      <c r="B732" s="21">
        <v>78.41</v>
      </c>
      <c r="C732">
        <v>47.980000000000004</v>
      </c>
      <c r="D732">
        <v>1.2256669445602333</v>
      </c>
      <c r="E732">
        <v>33</v>
      </c>
      <c r="F732" s="14">
        <f t="shared" si="11"/>
        <v>126.39</v>
      </c>
    </row>
    <row r="733" spans="1:6" ht="11.25" x14ac:dyDescent="0.15">
      <c r="A733" s="6" t="s">
        <v>299</v>
      </c>
      <c r="B733" s="21">
        <v>76.040000000000006</v>
      </c>
      <c r="C733">
        <v>49.9</v>
      </c>
      <c r="D733">
        <v>1.1428857715430862</v>
      </c>
      <c r="E733">
        <v>34</v>
      </c>
      <c r="F733" s="14">
        <f t="shared" si="11"/>
        <v>125.94</v>
      </c>
    </row>
    <row r="734" spans="1:6" ht="11.25" x14ac:dyDescent="0.15">
      <c r="A734" s="6" t="s">
        <v>299</v>
      </c>
      <c r="B734" s="21">
        <v>73.41</v>
      </c>
      <c r="C734">
        <v>47.93</v>
      </c>
      <c r="D734">
        <v>1.1487064469017316</v>
      </c>
      <c r="E734">
        <v>35</v>
      </c>
      <c r="F734" s="14">
        <f t="shared" si="11"/>
        <v>121.34</v>
      </c>
    </row>
    <row r="735" spans="1:6" ht="11.25" x14ac:dyDescent="0.15">
      <c r="A735" s="6" t="s">
        <v>299</v>
      </c>
      <c r="B735" s="21">
        <v>75.61999999999999</v>
      </c>
      <c r="C735">
        <v>43.570000000000007</v>
      </c>
      <c r="D735">
        <v>1.3016984163415191</v>
      </c>
      <c r="E735">
        <v>37</v>
      </c>
      <c r="F735" s="14">
        <f t="shared" si="11"/>
        <v>119.19</v>
      </c>
    </row>
    <row r="736" spans="1:6" ht="11.25" x14ac:dyDescent="0.15">
      <c r="A736" s="6" t="s">
        <v>299</v>
      </c>
      <c r="B736" s="21">
        <v>66.739999999999995</v>
      </c>
      <c r="C736">
        <v>34.01</v>
      </c>
      <c r="D736">
        <v>1.4717730079388416</v>
      </c>
      <c r="E736">
        <v>38</v>
      </c>
      <c r="F736" s="14">
        <f t="shared" si="11"/>
        <v>100.75</v>
      </c>
    </row>
    <row r="737" spans="1:6" ht="11.25" x14ac:dyDescent="0.15">
      <c r="A737" s="6" t="s">
        <v>299</v>
      </c>
      <c r="B737" s="21">
        <v>73.790000000000006</v>
      </c>
      <c r="C737">
        <v>40.81</v>
      </c>
      <c r="D737">
        <v>1.3561014457240874</v>
      </c>
      <c r="E737">
        <v>39</v>
      </c>
      <c r="F737" s="14">
        <f t="shared" si="11"/>
        <v>114.60000000000001</v>
      </c>
    </row>
    <row r="738" spans="1:6" ht="11.25" x14ac:dyDescent="0.15">
      <c r="A738" s="6" t="s">
        <v>299</v>
      </c>
      <c r="B738" s="21">
        <v>76.5</v>
      </c>
      <c r="C738">
        <v>44.959999999999994</v>
      </c>
      <c r="D738">
        <v>1.2761343416370108</v>
      </c>
      <c r="E738">
        <v>40</v>
      </c>
      <c r="F738" s="14">
        <f t="shared" si="11"/>
        <v>121.46</v>
      </c>
    </row>
    <row r="739" spans="1:6" ht="11.25" x14ac:dyDescent="0.15">
      <c r="A739" s="6" t="s">
        <v>299</v>
      </c>
      <c r="B739" s="21">
        <v>70.06</v>
      </c>
      <c r="C739">
        <v>45.730000000000004</v>
      </c>
      <c r="D739">
        <v>1.1490268970041548</v>
      </c>
      <c r="E739">
        <v>42</v>
      </c>
      <c r="F739" s="14">
        <f t="shared" si="11"/>
        <v>115.79</v>
      </c>
    </row>
    <row r="740" spans="1:6" ht="11.25" x14ac:dyDescent="0.15">
      <c r="A740" s="6" t="s">
        <v>299</v>
      </c>
      <c r="B740" s="21">
        <v>73.47999999999999</v>
      </c>
      <c r="C740">
        <v>49.4</v>
      </c>
      <c r="D740">
        <v>1.1155870445344129</v>
      </c>
      <c r="E740">
        <v>43</v>
      </c>
      <c r="F740" s="14">
        <f t="shared" si="11"/>
        <v>122.88</v>
      </c>
    </row>
    <row r="741" spans="1:6" ht="11.25" x14ac:dyDescent="0.15">
      <c r="A741" s="6" t="s">
        <v>299</v>
      </c>
      <c r="B741" s="21">
        <v>71.95</v>
      </c>
      <c r="C741">
        <v>56.540000000000006</v>
      </c>
      <c r="D741">
        <v>0.95441280509373894</v>
      </c>
      <c r="E741">
        <v>44</v>
      </c>
      <c r="F741" s="14">
        <f t="shared" si="11"/>
        <v>128.49</v>
      </c>
    </row>
    <row r="742" spans="1:6" ht="11.25" x14ac:dyDescent="0.15">
      <c r="A742" s="6" t="s">
        <v>299</v>
      </c>
      <c r="B742" s="21">
        <v>72.61</v>
      </c>
      <c r="C742">
        <v>45.9</v>
      </c>
      <c r="D742">
        <v>1.186437908496732</v>
      </c>
      <c r="E742">
        <v>45</v>
      </c>
      <c r="F742" s="14">
        <f t="shared" si="11"/>
        <v>118.50999999999999</v>
      </c>
    </row>
    <row r="743" spans="1:6" ht="11.25" x14ac:dyDescent="0.15">
      <c r="A743" s="6" t="s">
        <v>299</v>
      </c>
      <c r="B743" s="21">
        <v>62.379999999999995</v>
      </c>
      <c r="C743">
        <v>44.449999999999996</v>
      </c>
      <c r="D743">
        <v>1.052530933633296</v>
      </c>
      <c r="E743">
        <v>46</v>
      </c>
      <c r="F743" s="14">
        <f t="shared" si="11"/>
        <v>106.82999999999998</v>
      </c>
    </row>
    <row r="744" spans="1:6" ht="11.25" x14ac:dyDescent="0.15">
      <c r="A744" s="6" t="s">
        <v>299</v>
      </c>
      <c r="B744" s="21">
        <v>73.95</v>
      </c>
      <c r="C744">
        <v>43.819999999999993</v>
      </c>
      <c r="D744">
        <v>1.2656891830214516</v>
      </c>
      <c r="E744">
        <v>49</v>
      </c>
      <c r="F744" s="14">
        <f t="shared" si="11"/>
        <v>117.77</v>
      </c>
    </row>
    <row r="745" spans="1:6" ht="11.25" x14ac:dyDescent="0.15">
      <c r="A745" s="6" t="s">
        <v>299</v>
      </c>
      <c r="B745" s="21">
        <v>62.800000000000004</v>
      </c>
      <c r="C745">
        <v>35.739999999999995</v>
      </c>
      <c r="D745">
        <v>1.3178511471740348</v>
      </c>
      <c r="E745">
        <v>50</v>
      </c>
      <c r="F745" s="14">
        <f t="shared" si="11"/>
        <v>98.539999999999992</v>
      </c>
    </row>
    <row r="746" spans="1:6" ht="11.25" x14ac:dyDescent="0.15">
      <c r="A746" s="6" t="s">
        <v>299</v>
      </c>
      <c r="B746" s="21">
        <v>66.7</v>
      </c>
      <c r="C746">
        <v>42.769999999999996</v>
      </c>
      <c r="D746">
        <v>1.1696282440963293</v>
      </c>
      <c r="E746">
        <v>51</v>
      </c>
      <c r="F746" s="14">
        <f t="shared" si="11"/>
        <v>109.47</v>
      </c>
    </row>
    <row r="747" spans="1:6" ht="11.25" x14ac:dyDescent="0.15">
      <c r="A747" s="6" t="s">
        <v>300</v>
      </c>
      <c r="B747" s="21">
        <v>80.319999999999993</v>
      </c>
      <c r="C747">
        <v>59.17</v>
      </c>
      <c r="D747">
        <v>1.0180834882541827</v>
      </c>
      <c r="E747">
        <v>1</v>
      </c>
      <c r="F747" s="14">
        <f t="shared" si="11"/>
        <v>139.49</v>
      </c>
    </row>
    <row r="748" spans="1:6" ht="11.25" x14ac:dyDescent="0.15">
      <c r="A748" s="6" t="s">
        <v>300</v>
      </c>
      <c r="B748" s="21">
        <v>58.67</v>
      </c>
      <c r="C748">
        <v>53.3</v>
      </c>
      <c r="D748">
        <v>0.82556285178236399</v>
      </c>
      <c r="E748">
        <v>2</v>
      </c>
      <c r="F748" s="14">
        <f t="shared" si="11"/>
        <v>111.97</v>
      </c>
    </row>
    <row r="749" spans="1:6" ht="11.25" x14ac:dyDescent="0.15">
      <c r="A749" s="6" t="s">
        <v>300</v>
      </c>
      <c r="B749" s="21">
        <v>68.540000000000006</v>
      </c>
      <c r="C749">
        <v>49.239999999999995</v>
      </c>
      <c r="D749">
        <v>1.0439683184402928</v>
      </c>
      <c r="E749">
        <v>4</v>
      </c>
      <c r="F749" s="14">
        <f t="shared" si="11"/>
        <v>117.78</v>
      </c>
    </row>
    <row r="750" spans="1:6" ht="11.25" x14ac:dyDescent="0.15">
      <c r="A750" s="6" t="s">
        <v>300</v>
      </c>
      <c r="B750" s="21">
        <v>75.2</v>
      </c>
      <c r="C750">
        <v>36.250000000000007</v>
      </c>
      <c r="D750">
        <v>1.5558620689655169</v>
      </c>
      <c r="E750">
        <v>5</v>
      </c>
      <c r="F750" s="14">
        <f t="shared" si="11"/>
        <v>111.45000000000002</v>
      </c>
    </row>
    <row r="751" spans="1:6" ht="11.25" x14ac:dyDescent="0.15">
      <c r="A751" s="6" t="s">
        <v>300</v>
      </c>
      <c r="B751" s="21">
        <v>68.319999999999993</v>
      </c>
      <c r="C751">
        <v>16.97</v>
      </c>
      <c r="D751">
        <v>3.0194460813199764</v>
      </c>
      <c r="E751">
        <v>6</v>
      </c>
      <c r="F751" s="14">
        <f t="shared" si="11"/>
        <v>85.289999999999992</v>
      </c>
    </row>
    <row r="752" spans="1:6" ht="11.25" x14ac:dyDescent="0.15">
      <c r="A752" s="6" t="s">
        <v>300</v>
      </c>
      <c r="B752" s="21">
        <v>77.430000000000007</v>
      </c>
      <c r="C752">
        <v>40.21</v>
      </c>
      <c r="D752">
        <v>1.444230290972395</v>
      </c>
      <c r="E752">
        <v>7</v>
      </c>
      <c r="F752" s="14">
        <f t="shared" si="11"/>
        <v>117.64000000000001</v>
      </c>
    </row>
    <row r="753" spans="1:6" ht="11.25" x14ac:dyDescent="0.15">
      <c r="A753" s="6" t="s">
        <v>300</v>
      </c>
      <c r="B753" s="21">
        <v>82.75</v>
      </c>
      <c r="C753">
        <v>54.559999999999995</v>
      </c>
      <c r="D753">
        <v>1.1375091642228741</v>
      </c>
      <c r="E753">
        <v>9</v>
      </c>
      <c r="F753" s="14">
        <f t="shared" si="11"/>
        <v>137.31</v>
      </c>
    </row>
    <row r="754" spans="1:6" ht="11.25" x14ac:dyDescent="0.15">
      <c r="A754" s="6" t="s">
        <v>300</v>
      </c>
      <c r="B754" s="21">
        <v>68.039999999999992</v>
      </c>
      <c r="C754">
        <v>38.15</v>
      </c>
      <c r="D754">
        <v>1.3376146788990824</v>
      </c>
      <c r="E754">
        <v>10</v>
      </c>
      <c r="F754" s="14">
        <f t="shared" si="11"/>
        <v>106.19</v>
      </c>
    </row>
    <row r="755" spans="1:6" ht="11.25" x14ac:dyDescent="0.15">
      <c r="A755" s="6" t="s">
        <v>300</v>
      </c>
      <c r="B755" s="21">
        <v>34.730000000000004</v>
      </c>
      <c r="C755">
        <v>66.91</v>
      </c>
      <c r="D755">
        <v>0.38929158571215072</v>
      </c>
      <c r="E755">
        <v>11</v>
      </c>
      <c r="F755" s="14">
        <f t="shared" si="11"/>
        <v>101.64</v>
      </c>
    </row>
    <row r="756" spans="1:6" ht="11.25" x14ac:dyDescent="0.15">
      <c r="A756" s="6" t="s">
        <v>300</v>
      </c>
      <c r="B756" s="21">
        <v>77.41</v>
      </c>
      <c r="C756">
        <v>39.47</v>
      </c>
      <c r="D756">
        <v>1.4709272865467444</v>
      </c>
      <c r="E756">
        <v>12</v>
      </c>
      <c r="F756" s="14">
        <f t="shared" si="11"/>
        <v>116.88</v>
      </c>
    </row>
    <row r="757" spans="1:6" ht="11.25" x14ac:dyDescent="0.15">
      <c r="A757" s="6" t="s">
        <v>300</v>
      </c>
      <c r="B757" s="21">
        <v>74.5</v>
      </c>
      <c r="C757">
        <v>48.9</v>
      </c>
      <c r="D757">
        <v>1.1426380368098159</v>
      </c>
      <c r="E757">
        <v>13</v>
      </c>
      <c r="F757" s="14">
        <f t="shared" si="11"/>
        <v>123.4</v>
      </c>
    </row>
    <row r="758" spans="1:6" ht="11.25" x14ac:dyDescent="0.15">
      <c r="A758" s="6" t="s">
        <v>300</v>
      </c>
      <c r="B758" s="21">
        <v>96.5</v>
      </c>
      <c r="C758">
        <v>45.239999999999995</v>
      </c>
      <c r="D758">
        <v>1.5998010610079578</v>
      </c>
      <c r="E758">
        <v>14</v>
      </c>
      <c r="F758" s="14">
        <f t="shared" si="11"/>
        <v>141.74</v>
      </c>
    </row>
    <row r="759" spans="1:6" ht="11.25" x14ac:dyDescent="0.15">
      <c r="A759" s="6" t="s">
        <v>300</v>
      </c>
      <c r="B759" s="21">
        <v>91.920000000000016</v>
      </c>
      <c r="C759">
        <v>51.710000000000008</v>
      </c>
      <c r="D759">
        <v>1.3332044092051829</v>
      </c>
      <c r="E759">
        <v>15</v>
      </c>
      <c r="F759" s="14">
        <f t="shared" si="11"/>
        <v>143.63000000000002</v>
      </c>
    </row>
    <row r="760" spans="1:6" ht="11.25" x14ac:dyDescent="0.15">
      <c r="A760" s="6" t="s">
        <v>300</v>
      </c>
      <c r="B760" s="21">
        <v>93.88000000000001</v>
      </c>
      <c r="C760">
        <v>46.440000000000005</v>
      </c>
      <c r="D760">
        <v>1.5161498708010335</v>
      </c>
      <c r="E760">
        <v>16</v>
      </c>
      <c r="F760" s="14">
        <f t="shared" si="11"/>
        <v>140.32000000000002</v>
      </c>
    </row>
    <row r="761" spans="1:6" ht="11.25" x14ac:dyDescent="0.15">
      <c r="A761" s="6" t="s">
        <v>300</v>
      </c>
      <c r="B761" s="21">
        <v>94.289999999999992</v>
      </c>
      <c r="C761">
        <v>46.44</v>
      </c>
      <c r="D761">
        <v>1.5227713178294573</v>
      </c>
      <c r="E761">
        <v>17</v>
      </c>
      <c r="F761" s="14">
        <f t="shared" si="11"/>
        <v>140.72999999999999</v>
      </c>
    </row>
    <row r="762" spans="1:6" ht="11.25" x14ac:dyDescent="0.15">
      <c r="A762" s="6" t="s">
        <v>300</v>
      </c>
      <c r="B762" s="21">
        <v>93.69</v>
      </c>
      <c r="C762">
        <v>50.349999999999994</v>
      </c>
      <c r="D762">
        <v>1.3955809334657399</v>
      </c>
      <c r="E762">
        <v>18</v>
      </c>
      <c r="F762" s="14">
        <f t="shared" si="11"/>
        <v>144.04</v>
      </c>
    </row>
    <row r="763" spans="1:6" ht="11.25" x14ac:dyDescent="0.15">
      <c r="A763" s="6" t="s">
        <v>300</v>
      </c>
      <c r="B763" s="21">
        <v>82.36999999999999</v>
      </c>
      <c r="C763">
        <v>51.17</v>
      </c>
      <c r="D763">
        <v>1.2072991987492669</v>
      </c>
      <c r="E763">
        <v>19</v>
      </c>
      <c r="F763" s="14">
        <f t="shared" si="11"/>
        <v>133.54</v>
      </c>
    </row>
    <row r="764" spans="1:6" ht="11.25" x14ac:dyDescent="0.15">
      <c r="A764" s="6" t="s">
        <v>300</v>
      </c>
      <c r="B764" s="21">
        <v>80.440000000000012</v>
      </c>
      <c r="C764">
        <v>52.01</v>
      </c>
      <c r="D764">
        <v>1.159969236685253</v>
      </c>
      <c r="E764">
        <v>20</v>
      </c>
      <c r="F764" s="14">
        <f t="shared" si="11"/>
        <v>132.45000000000002</v>
      </c>
    </row>
    <row r="765" spans="1:6" ht="11.25" x14ac:dyDescent="0.15">
      <c r="A765" s="6" t="s">
        <v>300</v>
      </c>
      <c r="B765" s="21">
        <v>94.100000000000009</v>
      </c>
      <c r="C765">
        <v>49.93</v>
      </c>
      <c r="D765">
        <v>1.4134788704185861</v>
      </c>
      <c r="E765">
        <v>21</v>
      </c>
      <c r="F765" s="14">
        <f t="shared" si="11"/>
        <v>144.03</v>
      </c>
    </row>
    <row r="766" spans="1:6" ht="11.25" x14ac:dyDescent="0.15">
      <c r="A766" s="6" t="s">
        <v>300</v>
      </c>
      <c r="B766" s="21">
        <v>90.649999999999991</v>
      </c>
      <c r="C766">
        <v>53.05</v>
      </c>
      <c r="D766">
        <v>1.281573986804901</v>
      </c>
      <c r="E766">
        <v>23</v>
      </c>
      <c r="F766" s="14">
        <f t="shared" si="11"/>
        <v>143.69999999999999</v>
      </c>
    </row>
    <row r="767" spans="1:6" ht="11.25" x14ac:dyDescent="0.15">
      <c r="A767" s="6" t="s">
        <v>300</v>
      </c>
      <c r="B767" s="21">
        <v>99.089999999999989</v>
      </c>
      <c r="C767">
        <v>49.74</v>
      </c>
      <c r="D767">
        <v>1.4941194209891433</v>
      </c>
      <c r="E767">
        <v>24</v>
      </c>
      <c r="F767" s="14">
        <f t="shared" si="11"/>
        <v>148.82999999999998</v>
      </c>
    </row>
    <row r="768" spans="1:6" ht="11.25" x14ac:dyDescent="0.15">
      <c r="A768" s="6" t="s">
        <v>300</v>
      </c>
      <c r="B768" s="21">
        <v>98.31</v>
      </c>
      <c r="C768">
        <v>58.15</v>
      </c>
      <c r="D768">
        <v>1.2679707652622529</v>
      </c>
      <c r="E768">
        <v>25</v>
      </c>
      <c r="F768" s="14">
        <f t="shared" si="11"/>
        <v>156.46</v>
      </c>
    </row>
    <row r="769" spans="1:6" ht="11.25" x14ac:dyDescent="0.15">
      <c r="A769" s="6" t="s">
        <v>300</v>
      </c>
      <c r="B769" s="21">
        <v>99.960000000000008</v>
      </c>
      <c r="C769">
        <v>47.3</v>
      </c>
      <c r="D769">
        <v>1.5849894291754758</v>
      </c>
      <c r="E769">
        <v>26</v>
      </c>
      <c r="F769" s="14">
        <f t="shared" si="11"/>
        <v>147.26</v>
      </c>
    </row>
    <row r="770" spans="1:6" ht="11.25" x14ac:dyDescent="0.15">
      <c r="A770" s="6" t="s">
        <v>300</v>
      </c>
      <c r="B770" s="21">
        <v>91.47999999999999</v>
      </c>
      <c r="C770">
        <v>50.72</v>
      </c>
      <c r="D770">
        <v>1.3527208201892744</v>
      </c>
      <c r="E770">
        <v>28</v>
      </c>
      <c r="F770" s="14">
        <f t="shared" si="11"/>
        <v>142.19999999999999</v>
      </c>
    </row>
    <row r="771" spans="1:6" ht="11.25" x14ac:dyDescent="0.15">
      <c r="A771" s="6" t="s">
        <v>300</v>
      </c>
      <c r="B771" s="21">
        <v>87.28</v>
      </c>
      <c r="C771">
        <v>50.240000000000009</v>
      </c>
      <c r="D771">
        <v>1.3029458598726114</v>
      </c>
      <c r="E771">
        <v>29</v>
      </c>
      <c r="F771" s="14">
        <f t="shared" ref="F771:F834" si="12">+B771+C771</f>
        <v>137.52000000000001</v>
      </c>
    </row>
    <row r="772" spans="1:6" ht="11.25" x14ac:dyDescent="0.15">
      <c r="A772" s="6" t="s">
        <v>300</v>
      </c>
      <c r="B772" s="21">
        <v>97.9</v>
      </c>
      <c r="C772">
        <v>50.61</v>
      </c>
      <c r="D772">
        <v>1.450800237107291</v>
      </c>
      <c r="E772">
        <v>30</v>
      </c>
      <c r="F772" s="14">
        <f t="shared" si="12"/>
        <v>148.51</v>
      </c>
    </row>
    <row r="773" spans="1:6" ht="11.25" x14ac:dyDescent="0.15">
      <c r="A773" s="6" t="s">
        <v>300</v>
      </c>
      <c r="B773" s="21">
        <v>95.27</v>
      </c>
      <c r="C773">
        <v>48.21</v>
      </c>
      <c r="D773">
        <v>1.4821095208462973</v>
      </c>
      <c r="E773">
        <v>31</v>
      </c>
      <c r="F773" s="14">
        <f t="shared" si="12"/>
        <v>143.47999999999999</v>
      </c>
    </row>
    <row r="774" spans="1:6" ht="11.25" x14ac:dyDescent="0.15">
      <c r="A774" s="6" t="s">
        <v>300</v>
      </c>
      <c r="B774" s="21">
        <v>91.92</v>
      </c>
      <c r="C774">
        <v>49.68</v>
      </c>
      <c r="D774">
        <v>1.38768115942029</v>
      </c>
      <c r="E774">
        <v>32</v>
      </c>
      <c r="F774" s="14">
        <f t="shared" si="12"/>
        <v>141.6</v>
      </c>
    </row>
    <row r="775" spans="1:6" ht="11.25" x14ac:dyDescent="0.15">
      <c r="A775" s="6" t="s">
        <v>300</v>
      </c>
      <c r="B775" s="21">
        <v>93.38</v>
      </c>
      <c r="C775">
        <v>49.14</v>
      </c>
      <c r="D775">
        <v>1.4252136752136753</v>
      </c>
      <c r="E775">
        <v>33</v>
      </c>
      <c r="F775" s="14">
        <f t="shared" si="12"/>
        <v>142.51999999999998</v>
      </c>
    </row>
    <row r="776" spans="1:6" ht="11.25" x14ac:dyDescent="0.15">
      <c r="A776" s="6" t="s">
        <v>300</v>
      </c>
      <c r="B776" s="21">
        <v>92.5</v>
      </c>
      <c r="C776">
        <v>49.17</v>
      </c>
      <c r="D776">
        <v>1.4109212934716291</v>
      </c>
      <c r="E776">
        <v>34</v>
      </c>
      <c r="F776" s="14">
        <f t="shared" si="12"/>
        <v>141.67000000000002</v>
      </c>
    </row>
    <row r="777" spans="1:6" ht="11.25" x14ac:dyDescent="0.15">
      <c r="A777" s="6" t="s">
        <v>300</v>
      </c>
      <c r="B777" s="21">
        <v>88.7</v>
      </c>
      <c r="C777">
        <v>50.569999999999993</v>
      </c>
      <c r="D777">
        <v>1.3155032628040342</v>
      </c>
      <c r="E777">
        <v>35</v>
      </c>
      <c r="F777" s="14">
        <f t="shared" si="12"/>
        <v>139.26999999999998</v>
      </c>
    </row>
    <row r="778" spans="1:6" ht="11.25" x14ac:dyDescent="0.15">
      <c r="A778" s="6" t="s">
        <v>300</v>
      </c>
      <c r="B778" s="21">
        <v>99.27</v>
      </c>
      <c r="C778">
        <v>49.16</v>
      </c>
      <c r="D778">
        <v>1.5144934906427989</v>
      </c>
      <c r="E778">
        <v>37</v>
      </c>
      <c r="F778" s="14">
        <f t="shared" si="12"/>
        <v>148.43</v>
      </c>
    </row>
    <row r="779" spans="1:6" ht="11.25" x14ac:dyDescent="0.15">
      <c r="A779" s="6" t="s">
        <v>300</v>
      </c>
      <c r="B779" s="21">
        <v>83.33</v>
      </c>
      <c r="C779">
        <v>45.3</v>
      </c>
      <c r="D779">
        <v>1.3796357615894039</v>
      </c>
      <c r="E779">
        <v>38</v>
      </c>
      <c r="F779" s="14">
        <f t="shared" si="12"/>
        <v>128.63</v>
      </c>
    </row>
    <row r="780" spans="1:6" ht="11.25" x14ac:dyDescent="0.15">
      <c r="A780" s="6" t="s">
        <v>300</v>
      </c>
      <c r="B780" s="21">
        <v>89.66</v>
      </c>
      <c r="C780">
        <v>46.55</v>
      </c>
      <c r="D780">
        <v>1.4445757250268529</v>
      </c>
      <c r="E780">
        <v>39</v>
      </c>
      <c r="F780" s="14">
        <f t="shared" si="12"/>
        <v>136.20999999999998</v>
      </c>
    </row>
    <row r="781" spans="1:6" ht="11.25" x14ac:dyDescent="0.15">
      <c r="A781" s="9" t="s">
        <v>300</v>
      </c>
      <c r="B781" s="21">
        <v>91.1</v>
      </c>
      <c r="C781">
        <v>42.58</v>
      </c>
      <c r="D781">
        <v>1.6046265852512915</v>
      </c>
      <c r="E781">
        <v>40</v>
      </c>
      <c r="F781" s="14">
        <f t="shared" si="12"/>
        <v>133.68</v>
      </c>
    </row>
    <row r="782" spans="1:6" ht="11.25" x14ac:dyDescent="0.15">
      <c r="A782" s="6" t="s">
        <v>300</v>
      </c>
      <c r="B782" s="21">
        <v>73.960000000000008</v>
      </c>
      <c r="C782">
        <v>60.5</v>
      </c>
      <c r="D782">
        <v>0.9168595041322315</v>
      </c>
      <c r="E782">
        <v>42</v>
      </c>
      <c r="F782" s="14">
        <f t="shared" si="12"/>
        <v>134.46</v>
      </c>
    </row>
    <row r="783" spans="1:6" ht="11.25" x14ac:dyDescent="0.15">
      <c r="A783" s="6" t="s">
        <v>300</v>
      </c>
      <c r="B783" s="21">
        <v>88.519999999999982</v>
      </c>
      <c r="C783">
        <v>49.900000000000006</v>
      </c>
      <c r="D783">
        <v>1.3304609218436869</v>
      </c>
      <c r="E783">
        <v>43</v>
      </c>
      <c r="F783" s="14">
        <f t="shared" si="12"/>
        <v>138.41999999999999</v>
      </c>
    </row>
    <row r="784" spans="1:6" ht="11.25" x14ac:dyDescent="0.15">
      <c r="A784" s="6" t="s">
        <v>300</v>
      </c>
      <c r="B784" s="21">
        <v>87.580000000000013</v>
      </c>
      <c r="C784">
        <v>56.47</v>
      </c>
      <c r="D784">
        <v>1.1631839914999116</v>
      </c>
      <c r="E784">
        <v>44</v>
      </c>
      <c r="F784" s="14">
        <f t="shared" si="12"/>
        <v>144.05000000000001</v>
      </c>
    </row>
    <row r="785" spans="1:6" ht="11.25" x14ac:dyDescent="0.15">
      <c r="A785" s="6" t="s">
        <v>300</v>
      </c>
      <c r="B785" s="21">
        <v>85.100000000000009</v>
      </c>
      <c r="C785">
        <v>48.629999999999995</v>
      </c>
      <c r="D785">
        <v>1.3124614435533624</v>
      </c>
      <c r="E785">
        <v>45</v>
      </c>
      <c r="F785" s="14">
        <f t="shared" si="12"/>
        <v>133.73000000000002</v>
      </c>
    </row>
    <row r="786" spans="1:6" ht="11.25" x14ac:dyDescent="0.15">
      <c r="A786" s="6" t="s">
        <v>300</v>
      </c>
      <c r="B786" s="21">
        <v>90.66</v>
      </c>
      <c r="C786">
        <v>47.39</v>
      </c>
      <c r="D786">
        <v>1.4347963705423084</v>
      </c>
      <c r="E786">
        <v>46</v>
      </c>
      <c r="F786" s="14">
        <f t="shared" si="12"/>
        <v>138.05000000000001</v>
      </c>
    </row>
    <row r="787" spans="1:6" ht="11.25" x14ac:dyDescent="0.15">
      <c r="A787" s="6" t="s">
        <v>300</v>
      </c>
      <c r="B787" s="21">
        <v>84.919999999999987</v>
      </c>
      <c r="C787">
        <v>40.61</v>
      </c>
      <c r="D787">
        <v>1.5683329229253875</v>
      </c>
      <c r="E787">
        <v>49</v>
      </c>
      <c r="F787" s="14">
        <f t="shared" si="12"/>
        <v>125.52999999999999</v>
      </c>
    </row>
    <row r="788" spans="1:6" ht="11.25" x14ac:dyDescent="0.15">
      <c r="A788" s="6" t="s">
        <v>300</v>
      </c>
      <c r="B788" s="21">
        <v>77.050000000000011</v>
      </c>
      <c r="C788">
        <v>37.25</v>
      </c>
      <c r="D788">
        <v>1.5513422818791949</v>
      </c>
      <c r="E788">
        <v>50</v>
      </c>
      <c r="F788" s="14">
        <f t="shared" si="12"/>
        <v>114.30000000000001</v>
      </c>
    </row>
    <row r="789" spans="1:6" ht="11.25" x14ac:dyDescent="0.15">
      <c r="A789" s="9" t="s">
        <v>300</v>
      </c>
      <c r="B789" s="21">
        <v>73.14</v>
      </c>
      <c r="C789">
        <v>46.26</v>
      </c>
      <c r="D789">
        <v>1.1857976653696498</v>
      </c>
      <c r="E789">
        <v>51</v>
      </c>
      <c r="F789" s="14">
        <f t="shared" si="12"/>
        <v>119.4</v>
      </c>
    </row>
    <row r="790" spans="1:6" ht="11.25" x14ac:dyDescent="0.15">
      <c r="A790" s="6" t="s">
        <v>307</v>
      </c>
      <c r="B790" s="21">
        <v>47.12</v>
      </c>
      <c r="C790">
        <v>24.7</v>
      </c>
      <c r="D790">
        <v>1.4307692307692308</v>
      </c>
      <c r="E790">
        <v>1</v>
      </c>
      <c r="F790" s="14">
        <f t="shared" si="12"/>
        <v>71.819999999999993</v>
      </c>
    </row>
    <row r="791" spans="1:6" ht="11.25" x14ac:dyDescent="0.15">
      <c r="A791" s="6" t="s">
        <v>307</v>
      </c>
      <c r="B791" s="21">
        <v>30.13</v>
      </c>
      <c r="C791">
        <v>28.55</v>
      </c>
      <c r="D791">
        <v>0.79150612959719779</v>
      </c>
      <c r="E791">
        <v>2</v>
      </c>
      <c r="F791" s="14">
        <f t="shared" si="12"/>
        <v>58.68</v>
      </c>
    </row>
    <row r="792" spans="1:6" ht="11.25" x14ac:dyDescent="0.15">
      <c r="A792" s="6" t="s">
        <v>307</v>
      </c>
      <c r="B792" s="21">
        <v>37.68</v>
      </c>
      <c r="C792">
        <v>24.34</v>
      </c>
      <c r="D792">
        <v>1.161051766639277</v>
      </c>
      <c r="E792">
        <v>3</v>
      </c>
      <c r="F792" s="14">
        <f t="shared" si="12"/>
        <v>62.019999999999996</v>
      </c>
    </row>
    <row r="793" spans="1:6" ht="11.25" x14ac:dyDescent="0.15">
      <c r="A793" s="6" t="s">
        <v>307</v>
      </c>
      <c r="B793" s="21">
        <v>30.720000000000002</v>
      </c>
      <c r="C793">
        <v>31.75</v>
      </c>
      <c r="D793">
        <v>0.72566929133858271</v>
      </c>
      <c r="E793">
        <v>4</v>
      </c>
      <c r="F793" s="14">
        <f t="shared" si="12"/>
        <v>62.47</v>
      </c>
    </row>
    <row r="794" spans="1:6" ht="11.25" x14ac:dyDescent="0.15">
      <c r="A794" s="6" t="s">
        <v>307</v>
      </c>
      <c r="B794" s="21">
        <v>38.06</v>
      </c>
      <c r="C794">
        <v>21.450000000000003</v>
      </c>
      <c r="D794">
        <v>1.3307692307692307</v>
      </c>
      <c r="E794">
        <v>5</v>
      </c>
      <c r="F794" s="14">
        <f t="shared" si="12"/>
        <v>59.510000000000005</v>
      </c>
    </row>
    <row r="795" spans="1:6" ht="11.25" x14ac:dyDescent="0.15">
      <c r="A795" s="6" t="s">
        <v>307</v>
      </c>
      <c r="B795" s="21">
        <v>34.799999999999997</v>
      </c>
      <c r="C795">
        <v>6.16</v>
      </c>
      <c r="D795">
        <v>4.2370129870129869</v>
      </c>
      <c r="E795">
        <v>6</v>
      </c>
      <c r="F795" s="14">
        <f t="shared" si="12"/>
        <v>40.959999999999994</v>
      </c>
    </row>
    <row r="796" spans="1:6" ht="11.25" x14ac:dyDescent="0.15">
      <c r="A796" s="6" t="s">
        <v>307</v>
      </c>
      <c r="B796" s="21">
        <v>23.58</v>
      </c>
      <c r="C796">
        <v>11.19</v>
      </c>
      <c r="D796">
        <v>1.5804289544235923</v>
      </c>
      <c r="E796">
        <v>7</v>
      </c>
      <c r="F796" s="14">
        <f t="shared" si="12"/>
        <v>34.769999999999996</v>
      </c>
    </row>
    <row r="797" spans="1:6" ht="11.25" x14ac:dyDescent="0.15">
      <c r="A797" s="6" t="s">
        <v>307</v>
      </c>
      <c r="B797" s="21">
        <v>20.420000000000002</v>
      </c>
      <c r="C797">
        <v>25.22</v>
      </c>
      <c r="D797">
        <v>0.60725614591593979</v>
      </c>
      <c r="E797">
        <v>8</v>
      </c>
      <c r="F797" s="14">
        <f t="shared" si="12"/>
        <v>45.64</v>
      </c>
    </row>
    <row r="798" spans="1:6" ht="11.25" x14ac:dyDescent="0.15">
      <c r="A798" s="6" t="s">
        <v>307</v>
      </c>
      <c r="B798" s="21">
        <v>40.46</v>
      </c>
      <c r="C798">
        <v>21.66</v>
      </c>
      <c r="D798">
        <v>1.4009695290858726</v>
      </c>
      <c r="E798">
        <v>9</v>
      </c>
      <c r="F798" s="14">
        <f t="shared" si="12"/>
        <v>62.120000000000005</v>
      </c>
    </row>
    <row r="799" spans="1:6" ht="11.25" x14ac:dyDescent="0.15">
      <c r="A799" s="6" t="s">
        <v>307</v>
      </c>
      <c r="B799" s="21">
        <v>37.299999999999997</v>
      </c>
      <c r="C799">
        <v>20.350000000000001</v>
      </c>
      <c r="D799">
        <v>1.3746928746928744</v>
      </c>
      <c r="E799">
        <v>10</v>
      </c>
      <c r="F799" s="14">
        <f t="shared" si="12"/>
        <v>57.65</v>
      </c>
    </row>
    <row r="800" spans="1:6" ht="11.25" x14ac:dyDescent="0.15">
      <c r="A800" s="6" t="s">
        <v>307</v>
      </c>
      <c r="B800" s="21">
        <v>0</v>
      </c>
      <c r="C800">
        <v>55.96</v>
      </c>
      <c r="D800">
        <v>0</v>
      </c>
      <c r="E800">
        <v>11</v>
      </c>
      <c r="F800" s="14">
        <f t="shared" si="12"/>
        <v>55.96</v>
      </c>
    </row>
    <row r="801" spans="1:6" ht="11.25" x14ac:dyDescent="0.15">
      <c r="A801" s="9" t="s">
        <v>307</v>
      </c>
      <c r="B801" s="21">
        <v>40.18</v>
      </c>
      <c r="C801">
        <v>22.29</v>
      </c>
      <c r="D801">
        <v>1.3519515477792732</v>
      </c>
      <c r="E801">
        <v>12</v>
      </c>
      <c r="F801" s="14">
        <f t="shared" si="12"/>
        <v>62.47</v>
      </c>
    </row>
    <row r="802" spans="1:6" ht="11.25" x14ac:dyDescent="0.15">
      <c r="A802" s="6" t="s">
        <v>307</v>
      </c>
      <c r="B802" s="21">
        <v>38.11</v>
      </c>
      <c r="C802">
        <v>28.47</v>
      </c>
      <c r="D802">
        <v>1.0039515279241307</v>
      </c>
      <c r="E802">
        <v>13</v>
      </c>
      <c r="F802" s="14">
        <f t="shared" si="12"/>
        <v>66.58</v>
      </c>
    </row>
    <row r="803" spans="1:6" ht="11.25" x14ac:dyDescent="0.15">
      <c r="A803" s="6" t="s">
        <v>307</v>
      </c>
      <c r="B803" s="21">
        <v>48.05</v>
      </c>
      <c r="C803">
        <v>25.66</v>
      </c>
      <c r="D803">
        <v>1.404423226812159</v>
      </c>
      <c r="E803">
        <v>14</v>
      </c>
      <c r="F803" s="14">
        <f t="shared" si="12"/>
        <v>73.709999999999994</v>
      </c>
    </row>
    <row r="804" spans="1:6" ht="11.25" x14ac:dyDescent="0.15">
      <c r="A804" s="6" t="s">
        <v>307</v>
      </c>
      <c r="B804" s="21">
        <v>46.400000000000006</v>
      </c>
      <c r="C804">
        <v>33.160000000000004</v>
      </c>
      <c r="D804">
        <v>1.0494571773220749</v>
      </c>
      <c r="E804">
        <v>15</v>
      </c>
      <c r="F804" s="14">
        <f t="shared" si="12"/>
        <v>79.56</v>
      </c>
    </row>
    <row r="805" spans="1:6" ht="11.25" x14ac:dyDescent="0.15">
      <c r="A805" s="6" t="s">
        <v>307</v>
      </c>
      <c r="B805" s="21">
        <v>46.68</v>
      </c>
      <c r="C805">
        <v>25.75</v>
      </c>
      <c r="D805">
        <v>1.3596116504854368</v>
      </c>
      <c r="E805">
        <v>16</v>
      </c>
      <c r="F805" s="14">
        <f t="shared" si="12"/>
        <v>72.430000000000007</v>
      </c>
    </row>
    <row r="806" spans="1:6" ht="11.25" x14ac:dyDescent="0.15">
      <c r="A806" s="6" t="s">
        <v>307</v>
      </c>
      <c r="B806" s="21">
        <v>46.75</v>
      </c>
      <c r="C806">
        <v>28.48</v>
      </c>
      <c r="D806">
        <v>1.231127106741573</v>
      </c>
      <c r="E806">
        <v>17</v>
      </c>
      <c r="F806" s="14">
        <f t="shared" si="12"/>
        <v>75.23</v>
      </c>
    </row>
    <row r="807" spans="1:6" ht="11.25" x14ac:dyDescent="0.15">
      <c r="A807" s="6" t="s">
        <v>307</v>
      </c>
      <c r="B807" s="21">
        <v>47.989999999999995</v>
      </c>
      <c r="C807">
        <v>27.930000000000003</v>
      </c>
      <c r="D807">
        <v>1.2886680988184747</v>
      </c>
      <c r="E807">
        <v>18</v>
      </c>
      <c r="F807" s="14">
        <f t="shared" si="12"/>
        <v>75.92</v>
      </c>
    </row>
    <row r="808" spans="1:6" ht="11.25" x14ac:dyDescent="0.15">
      <c r="A808" s="6" t="s">
        <v>307</v>
      </c>
      <c r="B808" s="21">
        <v>44.97</v>
      </c>
      <c r="C808">
        <v>29.150000000000002</v>
      </c>
      <c r="D808">
        <v>1.157032590051458</v>
      </c>
      <c r="E808">
        <v>19</v>
      </c>
      <c r="F808" s="14">
        <f t="shared" si="12"/>
        <v>74.12</v>
      </c>
    </row>
    <row r="809" spans="1:6" ht="11.25" x14ac:dyDescent="0.15">
      <c r="A809" s="6" t="s">
        <v>307</v>
      </c>
      <c r="B809" s="21">
        <v>41.61</v>
      </c>
      <c r="C809">
        <v>29.380000000000003</v>
      </c>
      <c r="D809">
        <v>1.0622021783526208</v>
      </c>
      <c r="E809">
        <v>20</v>
      </c>
      <c r="F809" s="14">
        <f t="shared" si="12"/>
        <v>70.990000000000009</v>
      </c>
    </row>
    <row r="810" spans="1:6" ht="11.25" x14ac:dyDescent="0.15">
      <c r="A810" s="6" t="s">
        <v>307</v>
      </c>
      <c r="B810" s="21">
        <v>44.730000000000004</v>
      </c>
      <c r="C810">
        <v>28.38</v>
      </c>
      <c r="D810">
        <v>1.1820824524312898</v>
      </c>
      <c r="E810">
        <v>21</v>
      </c>
      <c r="F810" s="14">
        <f t="shared" si="12"/>
        <v>73.11</v>
      </c>
    </row>
    <row r="811" spans="1:6" ht="11.25" x14ac:dyDescent="0.15">
      <c r="A811" s="6" t="s">
        <v>307</v>
      </c>
      <c r="B811" s="21">
        <v>47.419999999999995</v>
      </c>
      <c r="C811">
        <v>34.5</v>
      </c>
      <c r="D811">
        <v>1.0308695652173911</v>
      </c>
      <c r="E811">
        <v>22</v>
      </c>
      <c r="F811" s="14">
        <f t="shared" si="12"/>
        <v>81.919999999999987</v>
      </c>
    </row>
    <row r="812" spans="1:6" ht="11.25" x14ac:dyDescent="0.15">
      <c r="A812" s="6" t="s">
        <v>307</v>
      </c>
      <c r="B812" s="21">
        <v>46.12</v>
      </c>
      <c r="C812">
        <v>32.86</v>
      </c>
      <c r="D812">
        <v>1.0526475958612294</v>
      </c>
      <c r="E812">
        <v>23</v>
      </c>
      <c r="F812" s="14">
        <f t="shared" si="12"/>
        <v>78.97999999999999</v>
      </c>
    </row>
    <row r="813" spans="1:6" ht="11.25" x14ac:dyDescent="0.15">
      <c r="A813" s="6" t="s">
        <v>307</v>
      </c>
      <c r="B813" s="21">
        <v>43.9</v>
      </c>
      <c r="C813">
        <v>31.17</v>
      </c>
      <c r="D813">
        <v>1.0563041385948027</v>
      </c>
      <c r="E813">
        <v>24</v>
      </c>
      <c r="F813" s="14">
        <f t="shared" si="12"/>
        <v>75.069999999999993</v>
      </c>
    </row>
    <row r="814" spans="1:6" ht="11.25" x14ac:dyDescent="0.15">
      <c r="A814" s="6" t="s">
        <v>307</v>
      </c>
      <c r="B814" s="21">
        <v>50.64</v>
      </c>
      <c r="C814">
        <v>36.01</v>
      </c>
      <c r="D814">
        <v>1.0547070258261595</v>
      </c>
      <c r="E814">
        <v>25</v>
      </c>
      <c r="F814" s="14">
        <f t="shared" si="12"/>
        <v>86.65</v>
      </c>
    </row>
    <row r="815" spans="1:6" ht="11.25" x14ac:dyDescent="0.15">
      <c r="A815" s="6" t="s">
        <v>307</v>
      </c>
      <c r="B815" s="21">
        <v>49.260000000000005</v>
      </c>
      <c r="C815">
        <v>33.409999999999997</v>
      </c>
      <c r="D815">
        <v>1.1058066447171508</v>
      </c>
      <c r="E815">
        <v>26</v>
      </c>
      <c r="F815" s="14">
        <f t="shared" si="12"/>
        <v>82.67</v>
      </c>
    </row>
    <row r="816" spans="1:6" ht="11.25" x14ac:dyDescent="0.15">
      <c r="A816" s="6" t="s">
        <v>307</v>
      </c>
      <c r="B816" s="21">
        <v>47.679999999999993</v>
      </c>
      <c r="C816">
        <v>13.86</v>
      </c>
      <c r="D816">
        <v>2.5800865800865798</v>
      </c>
      <c r="E816">
        <v>28</v>
      </c>
      <c r="F816" s="14">
        <f t="shared" si="12"/>
        <v>61.539999999999992</v>
      </c>
    </row>
    <row r="817" spans="1:6" ht="11.25" x14ac:dyDescent="0.15">
      <c r="A817" s="6" t="s">
        <v>307</v>
      </c>
      <c r="B817" s="21">
        <v>43.47</v>
      </c>
      <c r="C817">
        <v>27.35</v>
      </c>
      <c r="D817">
        <v>1.1920475319926873</v>
      </c>
      <c r="E817">
        <v>29</v>
      </c>
      <c r="F817" s="14">
        <f t="shared" si="12"/>
        <v>70.819999999999993</v>
      </c>
    </row>
    <row r="818" spans="1:6" ht="11.25" x14ac:dyDescent="0.15">
      <c r="A818" s="6" t="s">
        <v>307</v>
      </c>
      <c r="B818" s="21">
        <v>42.68</v>
      </c>
      <c r="C818">
        <v>29.57</v>
      </c>
      <c r="D818">
        <v>1.0825160635779505</v>
      </c>
      <c r="E818">
        <v>30</v>
      </c>
      <c r="F818" s="14">
        <f t="shared" si="12"/>
        <v>72.25</v>
      </c>
    </row>
    <row r="819" spans="1:6" ht="11.25" x14ac:dyDescent="0.15">
      <c r="A819" s="6" t="s">
        <v>307</v>
      </c>
      <c r="B819" s="21">
        <v>41.339999999999996</v>
      </c>
      <c r="C819">
        <v>16.47</v>
      </c>
      <c r="D819">
        <v>1.8825136612021858</v>
      </c>
      <c r="E819">
        <v>31</v>
      </c>
      <c r="F819" s="14">
        <f t="shared" si="12"/>
        <v>57.809999999999995</v>
      </c>
    </row>
    <row r="820" spans="1:6" ht="11.25" x14ac:dyDescent="0.15">
      <c r="A820" s="6" t="s">
        <v>307</v>
      </c>
      <c r="B820" s="21">
        <v>39.049999999999997</v>
      </c>
      <c r="C820">
        <v>24.23</v>
      </c>
      <c r="D820">
        <v>1.2087288485348742</v>
      </c>
      <c r="E820">
        <v>32</v>
      </c>
      <c r="F820" s="14">
        <f t="shared" si="12"/>
        <v>63.28</v>
      </c>
    </row>
    <row r="821" spans="1:6" ht="11.25" x14ac:dyDescent="0.15">
      <c r="A821" s="6" t="s">
        <v>307</v>
      </c>
      <c r="B821" s="21">
        <v>44.55</v>
      </c>
      <c r="C821">
        <v>26.48</v>
      </c>
      <c r="D821">
        <v>1.2618013595166162</v>
      </c>
      <c r="E821">
        <v>33</v>
      </c>
      <c r="F821" s="14">
        <f t="shared" si="12"/>
        <v>71.03</v>
      </c>
    </row>
    <row r="822" spans="1:6" ht="11.25" x14ac:dyDescent="0.15">
      <c r="A822" s="6" t="s">
        <v>307</v>
      </c>
      <c r="B822" s="21">
        <v>42.949999999999996</v>
      </c>
      <c r="C822">
        <v>25.560000000000002</v>
      </c>
      <c r="D822">
        <v>1.2602699530516428</v>
      </c>
      <c r="E822">
        <v>34</v>
      </c>
      <c r="F822" s="14">
        <f t="shared" si="12"/>
        <v>68.509999999999991</v>
      </c>
    </row>
    <row r="823" spans="1:6" ht="11.25" x14ac:dyDescent="0.15">
      <c r="A823" s="6" t="s">
        <v>307</v>
      </c>
      <c r="B823" s="21">
        <v>33.19</v>
      </c>
      <c r="C823">
        <v>29.17</v>
      </c>
      <c r="D823">
        <v>0.85335961604388055</v>
      </c>
      <c r="E823">
        <v>35</v>
      </c>
      <c r="F823" s="14">
        <f t="shared" si="12"/>
        <v>62.36</v>
      </c>
    </row>
    <row r="824" spans="1:6" ht="11.25" x14ac:dyDescent="0.15">
      <c r="A824" s="6" t="s">
        <v>307</v>
      </c>
      <c r="B824" s="21">
        <v>47.070000000000007</v>
      </c>
      <c r="C824">
        <v>31.5</v>
      </c>
      <c r="D824">
        <v>1.120714285714286</v>
      </c>
      <c r="E824">
        <v>36</v>
      </c>
      <c r="F824" s="14">
        <f t="shared" si="12"/>
        <v>78.570000000000007</v>
      </c>
    </row>
    <row r="825" spans="1:6" ht="11.25" x14ac:dyDescent="0.15">
      <c r="A825" s="6" t="s">
        <v>307</v>
      </c>
      <c r="B825" s="21">
        <v>44.83</v>
      </c>
      <c r="C825">
        <v>12.34</v>
      </c>
      <c r="D825">
        <v>2.7246758508914102</v>
      </c>
      <c r="E825">
        <v>37</v>
      </c>
      <c r="F825" s="14">
        <f t="shared" si="12"/>
        <v>57.17</v>
      </c>
    </row>
    <row r="826" spans="1:6" ht="11.25" x14ac:dyDescent="0.15">
      <c r="A826" s="6" t="s">
        <v>307</v>
      </c>
      <c r="B826" s="21">
        <v>41.19</v>
      </c>
      <c r="C826">
        <v>19.600000000000001</v>
      </c>
      <c r="D826">
        <v>1.5761479591836731</v>
      </c>
      <c r="E826">
        <v>38</v>
      </c>
      <c r="F826" s="14">
        <f t="shared" si="12"/>
        <v>60.79</v>
      </c>
    </row>
    <row r="827" spans="1:6" ht="11.25" x14ac:dyDescent="0.15">
      <c r="A827" s="6" t="s">
        <v>307</v>
      </c>
      <c r="B827" s="21">
        <v>71.5</v>
      </c>
      <c r="C827">
        <v>35.979999999999997</v>
      </c>
      <c r="D827">
        <v>1.4904113396331296</v>
      </c>
      <c r="E827">
        <v>39</v>
      </c>
      <c r="F827" s="14">
        <f t="shared" si="12"/>
        <v>107.47999999999999</v>
      </c>
    </row>
    <row r="828" spans="1:6" ht="11.25" x14ac:dyDescent="0.15">
      <c r="A828" s="6" t="s">
        <v>307</v>
      </c>
      <c r="B828" s="21">
        <v>45.98</v>
      </c>
      <c r="C828">
        <v>29.249999999999996</v>
      </c>
      <c r="D828">
        <v>1.1789743589743591</v>
      </c>
      <c r="E828">
        <v>40</v>
      </c>
      <c r="F828" s="14">
        <f t="shared" si="12"/>
        <v>75.22999999999999</v>
      </c>
    </row>
    <row r="829" spans="1:6" ht="11.25" x14ac:dyDescent="0.15">
      <c r="A829" s="6" t="s">
        <v>307</v>
      </c>
      <c r="B829" s="21">
        <v>42.06</v>
      </c>
      <c r="C829">
        <v>28.590000000000003</v>
      </c>
      <c r="D829">
        <v>1.1033578174186778</v>
      </c>
      <c r="E829">
        <v>41</v>
      </c>
      <c r="F829" s="14">
        <f t="shared" si="12"/>
        <v>70.650000000000006</v>
      </c>
    </row>
    <row r="830" spans="1:6" ht="11.25" x14ac:dyDescent="0.15">
      <c r="A830" s="6" t="s">
        <v>307</v>
      </c>
      <c r="B830" s="21">
        <v>57.93</v>
      </c>
      <c r="C830">
        <v>27.42</v>
      </c>
      <c r="D830">
        <v>1.5845185995623632</v>
      </c>
      <c r="E830">
        <v>42</v>
      </c>
      <c r="F830" s="14">
        <f t="shared" si="12"/>
        <v>85.35</v>
      </c>
    </row>
    <row r="831" spans="1:6" ht="11.25" x14ac:dyDescent="0.15">
      <c r="A831" s="6" t="s">
        <v>307</v>
      </c>
      <c r="B831" s="21">
        <v>71.539999999999992</v>
      </c>
      <c r="C831">
        <v>28.389999999999997</v>
      </c>
      <c r="D831">
        <v>1.8899260302923564</v>
      </c>
      <c r="E831">
        <v>43</v>
      </c>
      <c r="F831" s="14">
        <f t="shared" si="12"/>
        <v>99.929999999999993</v>
      </c>
    </row>
    <row r="832" spans="1:6" ht="11.25" x14ac:dyDescent="0.15">
      <c r="A832" s="6" t="s">
        <v>307</v>
      </c>
      <c r="B832" s="21">
        <v>46.57</v>
      </c>
      <c r="C832">
        <v>30.74</v>
      </c>
      <c r="D832">
        <v>1.1362231620039038</v>
      </c>
      <c r="E832">
        <v>44</v>
      </c>
      <c r="F832" s="14">
        <f t="shared" si="12"/>
        <v>77.31</v>
      </c>
    </row>
    <row r="833" spans="1:6" ht="11.25" x14ac:dyDescent="0.15">
      <c r="A833" s="6" t="s">
        <v>307</v>
      </c>
      <c r="B833" s="21">
        <v>47.68</v>
      </c>
      <c r="C833">
        <v>28.470000000000002</v>
      </c>
      <c r="D833">
        <v>1.256059009483667</v>
      </c>
      <c r="E833">
        <v>45</v>
      </c>
      <c r="F833" s="14">
        <f t="shared" si="12"/>
        <v>76.150000000000006</v>
      </c>
    </row>
    <row r="834" spans="1:6" ht="11.25" x14ac:dyDescent="0.15">
      <c r="A834" s="6" t="s">
        <v>307</v>
      </c>
      <c r="B834" s="21">
        <v>49.4</v>
      </c>
      <c r="C834">
        <v>26.490000000000002</v>
      </c>
      <c r="D834">
        <v>1.3986409966024915</v>
      </c>
      <c r="E834">
        <v>46</v>
      </c>
      <c r="F834" s="14">
        <f t="shared" si="12"/>
        <v>75.89</v>
      </c>
    </row>
    <row r="835" spans="1:6" ht="11.25" x14ac:dyDescent="0.15">
      <c r="A835" s="6" t="s">
        <v>307</v>
      </c>
      <c r="B835" s="21">
        <v>46.550000000000004</v>
      </c>
      <c r="C835">
        <v>21.02</v>
      </c>
      <c r="D835">
        <v>1.6609181731684111</v>
      </c>
      <c r="E835">
        <v>47</v>
      </c>
      <c r="F835" s="14">
        <f t="shared" ref="F835:F898" si="13">+B835+C835</f>
        <v>67.570000000000007</v>
      </c>
    </row>
    <row r="836" spans="1:6" ht="11.25" x14ac:dyDescent="0.15">
      <c r="A836" s="6" t="s">
        <v>307</v>
      </c>
      <c r="B836" s="21">
        <v>53.459999999999994</v>
      </c>
      <c r="C836">
        <v>28.689999999999998</v>
      </c>
      <c r="D836">
        <v>1.3975252701289647</v>
      </c>
      <c r="E836">
        <v>48</v>
      </c>
      <c r="F836" s="14">
        <f t="shared" si="13"/>
        <v>82.149999999999991</v>
      </c>
    </row>
    <row r="837" spans="1:6" ht="11.25" x14ac:dyDescent="0.15">
      <c r="A837" s="9" t="s">
        <v>307</v>
      </c>
      <c r="B837" s="21">
        <v>45.13</v>
      </c>
      <c r="C837">
        <v>26.560000000000002</v>
      </c>
      <c r="D837">
        <v>1.2743787650602409</v>
      </c>
      <c r="E837">
        <v>49</v>
      </c>
      <c r="F837" s="14">
        <f t="shared" si="13"/>
        <v>71.69</v>
      </c>
    </row>
    <row r="838" spans="1:6" ht="11.25" x14ac:dyDescent="0.15">
      <c r="A838" s="6" t="s">
        <v>307</v>
      </c>
      <c r="B838" s="21">
        <v>39.229999999999997</v>
      </c>
      <c r="C838">
        <v>21.55</v>
      </c>
      <c r="D838">
        <v>1.3653132250580045</v>
      </c>
      <c r="E838">
        <v>50</v>
      </c>
      <c r="F838" s="14">
        <f t="shared" si="13"/>
        <v>60.78</v>
      </c>
    </row>
    <row r="839" spans="1:6" ht="11.25" x14ac:dyDescent="0.15">
      <c r="A839" s="6" t="s">
        <v>307</v>
      </c>
      <c r="B839" s="21">
        <v>41.540000000000006</v>
      </c>
      <c r="C839">
        <v>28.89</v>
      </c>
      <c r="D839">
        <v>1.0784008307372794</v>
      </c>
      <c r="E839">
        <v>51</v>
      </c>
      <c r="F839" s="14">
        <f t="shared" si="13"/>
        <v>70.430000000000007</v>
      </c>
    </row>
    <row r="840" spans="1:6" ht="11.25" x14ac:dyDescent="0.15">
      <c r="A840" s="6" t="s">
        <v>307</v>
      </c>
      <c r="B840" s="21">
        <v>41.18</v>
      </c>
      <c r="C840">
        <v>35.36</v>
      </c>
      <c r="D840">
        <v>0.87344457013574661</v>
      </c>
      <c r="E840">
        <v>52</v>
      </c>
      <c r="F840" s="14">
        <f t="shared" si="13"/>
        <v>76.539999999999992</v>
      </c>
    </row>
    <row r="841" spans="1:6" ht="11.25" x14ac:dyDescent="0.15">
      <c r="A841" s="6" t="s">
        <v>308</v>
      </c>
      <c r="B841" s="21">
        <v>106.58000000000001</v>
      </c>
      <c r="C841">
        <v>55.43</v>
      </c>
      <c r="D841">
        <v>1.4420891214143967</v>
      </c>
      <c r="E841">
        <v>1</v>
      </c>
      <c r="F841" s="14">
        <f t="shared" si="13"/>
        <v>162.01000000000002</v>
      </c>
    </row>
    <row r="842" spans="1:6" ht="11.25" x14ac:dyDescent="0.15">
      <c r="A842" s="6" t="s">
        <v>308</v>
      </c>
      <c r="B842" s="21">
        <v>94.289999999999992</v>
      </c>
      <c r="C842">
        <v>70.430000000000007</v>
      </c>
      <c r="D842">
        <v>1.0040820673008659</v>
      </c>
      <c r="E842">
        <v>2</v>
      </c>
      <c r="F842" s="14">
        <f t="shared" si="13"/>
        <v>164.72</v>
      </c>
    </row>
    <row r="843" spans="1:6" ht="11.25" x14ac:dyDescent="0.15">
      <c r="A843" s="6" t="s">
        <v>308</v>
      </c>
      <c r="B843" s="21">
        <v>85.68</v>
      </c>
      <c r="C843">
        <v>57.1</v>
      </c>
      <c r="D843">
        <v>1.1253940455341507</v>
      </c>
      <c r="E843">
        <v>3</v>
      </c>
      <c r="F843" s="14">
        <f t="shared" si="13"/>
        <v>142.78</v>
      </c>
    </row>
    <row r="844" spans="1:6" ht="11.25" x14ac:dyDescent="0.15">
      <c r="A844" s="6" t="s">
        <v>308</v>
      </c>
      <c r="B844" s="21">
        <v>74.87</v>
      </c>
      <c r="C844">
        <v>72.53</v>
      </c>
      <c r="D844">
        <v>0.77419688404798026</v>
      </c>
      <c r="E844">
        <v>4</v>
      </c>
      <c r="F844" s="14">
        <f t="shared" si="13"/>
        <v>147.4</v>
      </c>
    </row>
    <row r="845" spans="1:6" ht="11.25" x14ac:dyDescent="0.15">
      <c r="A845" s="6" t="s">
        <v>308</v>
      </c>
      <c r="B845" s="21">
        <v>82.36999999999999</v>
      </c>
      <c r="C845">
        <v>50.02</v>
      </c>
      <c r="D845">
        <v>1.235055977608956</v>
      </c>
      <c r="E845">
        <v>5</v>
      </c>
      <c r="F845" s="14">
        <f t="shared" si="13"/>
        <v>132.38999999999999</v>
      </c>
    </row>
    <row r="846" spans="1:6" ht="11.25" x14ac:dyDescent="0.15">
      <c r="A846" s="6" t="s">
        <v>308</v>
      </c>
      <c r="B846" s="21">
        <v>78.570000000000007</v>
      </c>
      <c r="C846">
        <v>14.55</v>
      </c>
      <c r="D846">
        <v>4.05</v>
      </c>
      <c r="E846">
        <v>6</v>
      </c>
      <c r="F846" s="14">
        <f t="shared" si="13"/>
        <v>93.12</v>
      </c>
    </row>
    <row r="847" spans="1:6" ht="11.25" x14ac:dyDescent="0.15">
      <c r="A847" s="6" t="s">
        <v>308</v>
      </c>
      <c r="B847" s="21">
        <v>120.49000000000001</v>
      </c>
      <c r="C847">
        <v>61.55</v>
      </c>
      <c r="D847">
        <v>1.4681965881397241</v>
      </c>
      <c r="E847">
        <v>7</v>
      </c>
      <c r="F847" s="14">
        <f t="shared" si="13"/>
        <v>182.04000000000002</v>
      </c>
    </row>
    <row r="848" spans="1:6" ht="11.25" x14ac:dyDescent="0.15">
      <c r="A848" s="6" t="s">
        <v>308</v>
      </c>
      <c r="B848" s="21">
        <v>109.05</v>
      </c>
      <c r="C848">
        <v>51.559999999999995</v>
      </c>
      <c r="D848">
        <v>1.5862587276958886</v>
      </c>
      <c r="E848">
        <v>8</v>
      </c>
      <c r="F848" s="14">
        <f t="shared" si="13"/>
        <v>160.60999999999999</v>
      </c>
    </row>
    <row r="849" spans="1:6" ht="11.25" x14ac:dyDescent="0.15">
      <c r="A849" s="6" t="s">
        <v>308</v>
      </c>
      <c r="B849" s="21">
        <v>98.38</v>
      </c>
      <c r="C849">
        <v>50.339999999999996</v>
      </c>
      <c r="D849">
        <v>1.4657330154946366</v>
      </c>
      <c r="E849">
        <v>9</v>
      </c>
      <c r="F849" s="14">
        <f t="shared" si="13"/>
        <v>148.72</v>
      </c>
    </row>
    <row r="850" spans="1:6" ht="11.25" x14ac:dyDescent="0.15">
      <c r="A850" s="6" t="s">
        <v>308</v>
      </c>
      <c r="B850" s="21">
        <v>81.569999999999993</v>
      </c>
      <c r="C850">
        <v>45.839999999999996</v>
      </c>
      <c r="D850">
        <v>1.3345876963350785</v>
      </c>
      <c r="E850">
        <v>10</v>
      </c>
      <c r="F850" s="14">
        <f t="shared" si="13"/>
        <v>127.41</v>
      </c>
    </row>
    <row r="851" spans="1:6" ht="11.25" x14ac:dyDescent="0.15">
      <c r="A851" s="6" t="s">
        <v>308</v>
      </c>
      <c r="B851" s="21">
        <v>15.94</v>
      </c>
      <c r="C851">
        <v>120.27</v>
      </c>
      <c r="D851">
        <v>9.9401346969319043E-2</v>
      </c>
      <c r="E851">
        <v>11</v>
      </c>
      <c r="F851" s="14">
        <f t="shared" si="13"/>
        <v>136.21</v>
      </c>
    </row>
    <row r="852" spans="1:6" ht="11.25" x14ac:dyDescent="0.15">
      <c r="A852" s="6" t="s">
        <v>308</v>
      </c>
      <c r="B852" s="21">
        <v>86.77</v>
      </c>
      <c r="C852">
        <v>52.25</v>
      </c>
      <c r="D852">
        <v>1.2455023923444974</v>
      </c>
      <c r="E852">
        <v>12</v>
      </c>
      <c r="F852" s="14">
        <f t="shared" si="13"/>
        <v>139.01999999999998</v>
      </c>
    </row>
    <row r="853" spans="1:6" ht="11.25" x14ac:dyDescent="0.15">
      <c r="A853" s="6" t="s">
        <v>308</v>
      </c>
      <c r="B853" s="21">
        <v>91</v>
      </c>
      <c r="C853">
        <v>62.89</v>
      </c>
      <c r="D853">
        <v>1.0852281761806328</v>
      </c>
      <c r="E853">
        <v>13</v>
      </c>
      <c r="F853" s="14">
        <f t="shared" si="13"/>
        <v>153.88999999999999</v>
      </c>
    </row>
    <row r="854" spans="1:6" ht="11.25" x14ac:dyDescent="0.15">
      <c r="A854" s="6" t="s">
        <v>308</v>
      </c>
      <c r="B854" s="21">
        <v>109.76</v>
      </c>
      <c r="C854">
        <v>52.88</v>
      </c>
      <c r="D854">
        <v>1.5567322239031769</v>
      </c>
      <c r="E854">
        <v>14</v>
      </c>
      <c r="F854" s="14">
        <f t="shared" si="13"/>
        <v>162.64000000000001</v>
      </c>
    </row>
    <row r="855" spans="1:6" ht="11.25" x14ac:dyDescent="0.15">
      <c r="A855" s="6" t="s">
        <v>308</v>
      </c>
      <c r="B855" s="21">
        <v>99.64</v>
      </c>
      <c r="C855">
        <v>70.63</v>
      </c>
      <c r="D855">
        <v>1.0580489876822881</v>
      </c>
      <c r="E855">
        <v>15</v>
      </c>
      <c r="F855" s="14">
        <f t="shared" si="13"/>
        <v>170.26999999999998</v>
      </c>
    </row>
    <row r="856" spans="1:6" ht="11.25" x14ac:dyDescent="0.15">
      <c r="A856" s="6" t="s">
        <v>308</v>
      </c>
      <c r="B856" s="21">
        <v>99.41</v>
      </c>
      <c r="C856">
        <v>60.599999999999994</v>
      </c>
      <c r="D856">
        <v>1.2303217821782177</v>
      </c>
      <c r="E856">
        <v>16</v>
      </c>
      <c r="F856" s="14">
        <f t="shared" si="13"/>
        <v>160.01</v>
      </c>
    </row>
    <row r="857" spans="1:6" ht="11.25" x14ac:dyDescent="0.15">
      <c r="A857" s="6" t="s">
        <v>308</v>
      </c>
      <c r="B857" s="21">
        <v>108.26</v>
      </c>
      <c r="C857">
        <v>63.61</v>
      </c>
      <c r="D857">
        <v>1.2764502436723786</v>
      </c>
      <c r="E857">
        <v>17</v>
      </c>
      <c r="F857" s="14">
        <f t="shared" si="13"/>
        <v>171.87</v>
      </c>
    </row>
    <row r="858" spans="1:6" ht="11.25" x14ac:dyDescent="0.15">
      <c r="A858" s="6" t="s">
        <v>308</v>
      </c>
      <c r="B858" s="21">
        <v>120.61</v>
      </c>
      <c r="C858">
        <v>73.92</v>
      </c>
      <c r="D858">
        <v>1.2237215909090908</v>
      </c>
      <c r="E858">
        <v>18</v>
      </c>
      <c r="F858" s="14">
        <f t="shared" si="13"/>
        <v>194.53</v>
      </c>
    </row>
    <row r="859" spans="1:6" ht="11.25" x14ac:dyDescent="0.15">
      <c r="A859" s="6" t="s">
        <v>308</v>
      </c>
      <c r="B859" s="21">
        <v>103.89000000000001</v>
      </c>
      <c r="C859">
        <v>78.84</v>
      </c>
      <c r="D859">
        <v>0.98829908675799094</v>
      </c>
      <c r="E859">
        <v>19</v>
      </c>
      <c r="F859" s="14">
        <f t="shared" si="13"/>
        <v>182.73000000000002</v>
      </c>
    </row>
    <row r="860" spans="1:6" ht="11.25" x14ac:dyDescent="0.15">
      <c r="A860" s="6" t="s">
        <v>308</v>
      </c>
      <c r="B860" s="21">
        <v>97.160000000000025</v>
      </c>
      <c r="C860">
        <v>63.04</v>
      </c>
      <c r="D860">
        <v>1.1559327411167517</v>
      </c>
      <c r="E860">
        <v>20</v>
      </c>
      <c r="F860" s="14">
        <f t="shared" si="13"/>
        <v>160.20000000000002</v>
      </c>
    </row>
    <row r="861" spans="1:6" ht="11.25" x14ac:dyDescent="0.15">
      <c r="A861" s="6" t="s">
        <v>308</v>
      </c>
      <c r="B861" s="21">
        <v>108.53</v>
      </c>
      <c r="C861">
        <v>57.879999999999995</v>
      </c>
      <c r="D861">
        <v>1.4063147892190739</v>
      </c>
      <c r="E861">
        <v>21</v>
      </c>
      <c r="F861" s="14">
        <f t="shared" si="13"/>
        <v>166.41</v>
      </c>
    </row>
    <row r="862" spans="1:6" ht="11.25" x14ac:dyDescent="0.15">
      <c r="A862" s="6" t="s">
        <v>308</v>
      </c>
      <c r="B862" s="21">
        <v>112.7</v>
      </c>
      <c r="C862">
        <v>74.42</v>
      </c>
      <c r="D862">
        <v>1.1357833915614082</v>
      </c>
      <c r="E862">
        <v>22</v>
      </c>
      <c r="F862" s="14">
        <f t="shared" si="13"/>
        <v>187.12</v>
      </c>
    </row>
    <row r="863" spans="1:6" ht="11.25" x14ac:dyDescent="0.15">
      <c r="A863" s="6" t="s">
        <v>308</v>
      </c>
      <c r="B863" s="21">
        <v>114.4</v>
      </c>
      <c r="C863">
        <v>55.17</v>
      </c>
      <c r="D863">
        <v>1.5551930396954867</v>
      </c>
      <c r="E863">
        <v>23</v>
      </c>
      <c r="F863" s="14">
        <f t="shared" si="13"/>
        <v>169.57</v>
      </c>
    </row>
    <row r="864" spans="1:6" ht="11.25" x14ac:dyDescent="0.15">
      <c r="A864" s="6" t="s">
        <v>308</v>
      </c>
      <c r="B864" s="21">
        <v>105.84</v>
      </c>
      <c r="C864">
        <v>66.12</v>
      </c>
      <c r="D864">
        <v>1.2005444646098002</v>
      </c>
      <c r="E864">
        <v>24</v>
      </c>
      <c r="F864" s="14">
        <f t="shared" si="13"/>
        <v>171.96</v>
      </c>
    </row>
    <row r="865" spans="1:6" ht="11.25" x14ac:dyDescent="0.15">
      <c r="A865" s="6" t="s">
        <v>308</v>
      </c>
      <c r="B865" s="21">
        <v>135.08000000000001</v>
      </c>
      <c r="C865">
        <v>72.3</v>
      </c>
      <c r="D865">
        <v>1.4012448132780086</v>
      </c>
      <c r="E865">
        <v>25</v>
      </c>
      <c r="F865" s="14">
        <f t="shared" si="13"/>
        <v>207.38</v>
      </c>
    </row>
    <row r="866" spans="1:6" ht="11.25" x14ac:dyDescent="0.15">
      <c r="A866" s="6" t="s">
        <v>308</v>
      </c>
      <c r="B866" s="21">
        <v>140.68</v>
      </c>
      <c r="C866">
        <v>60.359999999999992</v>
      </c>
      <c r="D866">
        <v>1.7480119284294238</v>
      </c>
      <c r="E866">
        <v>26</v>
      </c>
      <c r="F866" s="14">
        <f t="shared" si="13"/>
        <v>201.04</v>
      </c>
    </row>
    <row r="867" spans="1:6" ht="11.25" x14ac:dyDescent="0.15">
      <c r="A867" s="6" t="s">
        <v>308</v>
      </c>
      <c r="B867" s="21">
        <v>109.18</v>
      </c>
      <c r="C867">
        <v>65.81</v>
      </c>
      <c r="D867">
        <v>1.2442637896976143</v>
      </c>
      <c r="E867">
        <v>28</v>
      </c>
      <c r="F867" s="14">
        <f t="shared" si="13"/>
        <v>174.99</v>
      </c>
    </row>
    <row r="868" spans="1:6" ht="11.25" x14ac:dyDescent="0.15">
      <c r="A868" s="6" t="s">
        <v>308</v>
      </c>
      <c r="B868" s="21">
        <v>100.12</v>
      </c>
      <c r="C868">
        <v>60.960000000000008</v>
      </c>
      <c r="D868">
        <v>1.2317913385826771</v>
      </c>
      <c r="E868">
        <v>29</v>
      </c>
      <c r="F868" s="14">
        <f t="shared" si="13"/>
        <v>161.08000000000001</v>
      </c>
    </row>
    <row r="869" spans="1:6" ht="11.25" x14ac:dyDescent="0.15">
      <c r="A869" s="6" t="s">
        <v>308</v>
      </c>
      <c r="B869" s="21">
        <v>102.39</v>
      </c>
      <c r="C869">
        <v>65.27000000000001</v>
      </c>
      <c r="D869">
        <v>1.1765359276850005</v>
      </c>
      <c r="E869">
        <v>30</v>
      </c>
      <c r="F869" s="14">
        <f t="shared" si="13"/>
        <v>167.66000000000003</v>
      </c>
    </row>
    <row r="870" spans="1:6" ht="11.25" x14ac:dyDescent="0.15">
      <c r="A870" s="6" t="s">
        <v>308</v>
      </c>
      <c r="B870" s="21">
        <v>108.96999999999998</v>
      </c>
      <c r="C870">
        <v>59.7</v>
      </c>
      <c r="D870">
        <v>1.3689698492462308</v>
      </c>
      <c r="E870">
        <v>31</v>
      </c>
      <c r="F870" s="14">
        <f t="shared" si="13"/>
        <v>168.67</v>
      </c>
    </row>
    <row r="871" spans="1:6" ht="11.25" x14ac:dyDescent="0.15">
      <c r="A871" s="6" t="s">
        <v>308</v>
      </c>
      <c r="B871" s="21">
        <v>108.37</v>
      </c>
      <c r="C871">
        <v>63.7</v>
      </c>
      <c r="D871">
        <v>1.2759419152276295</v>
      </c>
      <c r="E871">
        <v>32</v>
      </c>
      <c r="F871" s="14">
        <f t="shared" si="13"/>
        <v>172.07</v>
      </c>
    </row>
    <row r="872" spans="1:6" ht="11.25" x14ac:dyDescent="0.15">
      <c r="A872" s="6" t="s">
        <v>308</v>
      </c>
      <c r="B872" s="21">
        <v>116.60999999999999</v>
      </c>
      <c r="C872">
        <v>68.16</v>
      </c>
      <c r="D872">
        <v>1.2831205985915493</v>
      </c>
      <c r="E872">
        <v>33</v>
      </c>
      <c r="F872" s="14">
        <f t="shared" si="13"/>
        <v>184.76999999999998</v>
      </c>
    </row>
    <row r="873" spans="1:6" ht="11.25" x14ac:dyDescent="0.15">
      <c r="A873" s="6" t="s">
        <v>308</v>
      </c>
      <c r="B873" s="21">
        <v>107.82000000000002</v>
      </c>
      <c r="C873">
        <v>50.260000000000005</v>
      </c>
      <c r="D873">
        <v>1.6089335455630722</v>
      </c>
      <c r="E873">
        <v>34</v>
      </c>
      <c r="F873" s="14">
        <f t="shared" si="13"/>
        <v>158.08000000000004</v>
      </c>
    </row>
    <row r="874" spans="1:6" ht="11.25" x14ac:dyDescent="0.15">
      <c r="A874" s="6" t="s">
        <v>308</v>
      </c>
      <c r="B874" s="21">
        <v>98.07</v>
      </c>
      <c r="C874">
        <v>61.769999999999996</v>
      </c>
      <c r="D874">
        <v>1.1907479358912092</v>
      </c>
      <c r="E874">
        <v>35</v>
      </c>
      <c r="F874" s="14">
        <f t="shared" si="13"/>
        <v>159.83999999999997</v>
      </c>
    </row>
    <row r="875" spans="1:6" ht="11.25" x14ac:dyDescent="0.15">
      <c r="A875" s="6" t="s">
        <v>308</v>
      </c>
      <c r="B875" s="21">
        <v>109.96000000000001</v>
      </c>
      <c r="C875">
        <v>87.59</v>
      </c>
      <c r="D875">
        <v>0.94154583856604634</v>
      </c>
      <c r="E875">
        <v>36</v>
      </c>
      <c r="F875" s="14">
        <f t="shared" si="13"/>
        <v>197.55</v>
      </c>
    </row>
    <row r="876" spans="1:6" ht="11.25" x14ac:dyDescent="0.15">
      <c r="A876" s="6" t="s">
        <v>308</v>
      </c>
      <c r="B876" s="21">
        <v>98.720000000000013</v>
      </c>
      <c r="C876">
        <v>60.14</v>
      </c>
      <c r="D876">
        <v>1.2311273694712339</v>
      </c>
      <c r="E876">
        <v>37</v>
      </c>
      <c r="F876" s="14">
        <f t="shared" si="13"/>
        <v>158.86000000000001</v>
      </c>
    </row>
    <row r="877" spans="1:6" ht="11.25" x14ac:dyDescent="0.15">
      <c r="A877" s="6" t="s">
        <v>308</v>
      </c>
      <c r="B877" s="21">
        <v>71.78</v>
      </c>
      <c r="C877">
        <v>58.100000000000009</v>
      </c>
      <c r="D877">
        <v>0.92659208261617887</v>
      </c>
      <c r="E877">
        <v>38</v>
      </c>
      <c r="F877" s="14">
        <f t="shared" si="13"/>
        <v>129.88</v>
      </c>
    </row>
    <row r="878" spans="1:6" ht="11.25" x14ac:dyDescent="0.15">
      <c r="A878" s="6" t="s">
        <v>308</v>
      </c>
      <c r="B878" s="21">
        <v>92.54</v>
      </c>
      <c r="C878">
        <v>53.49</v>
      </c>
      <c r="D878">
        <v>1.2975322490185082</v>
      </c>
      <c r="E878">
        <v>39</v>
      </c>
      <c r="F878" s="14">
        <f t="shared" si="13"/>
        <v>146.03</v>
      </c>
    </row>
    <row r="879" spans="1:6" ht="11.25" x14ac:dyDescent="0.15">
      <c r="A879" s="6" t="s">
        <v>308</v>
      </c>
      <c r="B879" s="21">
        <v>92.69</v>
      </c>
      <c r="C879">
        <v>58.72</v>
      </c>
      <c r="D879">
        <v>1.1838811307901906</v>
      </c>
      <c r="E879">
        <v>40</v>
      </c>
      <c r="F879" s="14">
        <f t="shared" si="13"/>
        <v>151.41</v>
      </c>
    </row>
    <row r="880" spans="1:6" ht="11.25" x14ac:dyDescent="0.15">
      <c r="A880" s="6" t="s">
        <v>308</v>
      </c>
      <c r="B880" s="21">
        <v>88.58</v>
      </c>
      <c r="C880">
        <v>67.03</v>
      </c>
      <c r="D880">
        <v>0.99112337759212288</v>
      </c>
      <c r="E880">
        <v>41</v>
      </c>
      <c r="F880" s="14">
        <f t="shared" si="13"/>
        <v>155.61000000000001</v>
      </c>
    </row>
    <row r="881" spans="1:6" ht="11.25" x14ac:dyDescent="0.15">
      <c r="A881" s="6" t="s">
        <v>308</v>
      </c>
      <c r="B881" s="21">
        <v>88.2</v>
      </c>
      <c r="C881">
        <v>61.36</v>
      </c>
      <c r="D881">
        <v>1.078063885267275</v>
      </c>
      <c r="E881">
        <v>42</v>
      </c>
      <c r="F881" s="14">
        <f t="shared" si="13"/>
        <v>149.56</v>
      </c>
    </row>
    <row r="882" spans="1:6" ht="11.25" x14ac:dyDescent="0.15">
      <c r="A882" s="6" t="s">
        <v>308</v>
      </c>
      <c r="B882" s="21">
        <v>95.660000000000011</v>
      </c>
      <c r="C882">
        <v>55.04</v>
      </c>
      <c r="D882">
        <v>1.3035065406976745</v>
      </c>
      <c r="E882">
        <v>43</v>
      </c>
      <c r="F882" s="14">
        <f t="shared" si="13"/>
        <v>150.70000000000002</v>
      </c>
    </row>
    <row r="883" spans="1:6" ht="11.25" x14ac:dyDescent="0.15">
      <c r="A883" s="6" t="s">
        <v>308</v>
      </c>
      <c r="B883" s="21">
        <v>105.00999999999999</v>
      </c>
      <c r="C883">
        <v>62.06</v>
      </c>
      <c r="D883">
        <v>1.2690541411537219</v>
      </c>
      <c r="E883">
        <v>44</v>
      </c>
      <c r="F883" s="14">
        <f t="shared" si="13"/>
        <v>167.07</v>
      </c>
    </row>
    <row r="884" spans="1:6" ht="11.25" x14ac:dyDescent="0.15">
      <c r="A884" s="6" t="s">
        <v>308</v>
      </c>
      <c r="B884" s="21">
        <v>71.94</v>
      </c>
      <c r="C884">
        <v>47.56</v>
      </c>
      <c r="D884">
        <v>1.1344617325483599</v>
      </c>
      <c r="E884">
        <v>45</v>
      </c>
      <c r="F884" s="14">
        <f t="shared" si="13"/>
        <v>119.5</v>
      </c>
    </row>
    <row r="885" spans="1:6" ht="11.25" x14ac:dyDescent="0.15">
      <c r="A885" s="6" t="s">
        <v>308</v>
      </c>
      <c r="B885" s="21">
        <v>104.6</v>
      </c>
      <c r="C885">
        <v>57.789999999999992</v>
      </c>
      <c r="D885">
        <v>1.3575012978023879</v>
      </c>
      <c r="E885">
        <v>46</v>
      </c>
      <c r="F885" s="14">
        <f t="shared" si="13"/>
        <v>162.38999999999999</v>
      </c>
    </row>
    <row r="886" spans="1:6" ht="11.25" x14ac:dyDescent="0.15">
      <c r="A886" s="6" t="s">
        <v>308</v>
      </c>
      <c r="B886" s="21">
        <v>100.38</v>
      </c>
      <c r="C886">
        <v>47.179999999999993</v>
      </c>
      <c r="D886">
        <v>1.5956973293768548</v>
      </c>
      <c r="E886">
        <v>47</v>
      </c>
      <c r="F886" s="14">
        <f t="shared" si="13"/>
        <v>147.56</v>
      </c>
    </row>
    <row r="887" spans="1:6" ht="11.25" x14ac:dyDescent="0.15">
      <c r="A887" s="6" t="s">
        <v>308</v>
      </c>
      <c r="B887" s="21">
        <v>121.57</v>
      </c>
      <c r="C887">
        <v>47.7</v>
      </c>
      <c r="D887">
        <v>1.9114779874213834</v>
      </c>
      <c r="E887">
        <v>48</v>
      </c>
      <c r="F887" s="14">
        <f t="shared" si="13"/>
        <v>169.26999999999998</v>
      </c>
    </row>
    <row r="888" spans="1:6" ht="11.25" x14ac:dyDescent="0.15">
      <c r="A888" s="6" t="s">
        <v>308</v>
      </c>
      <c r="B888" s="21">
        <v>97.12</v>
      </c>
      <c r="C888">
        <v>54.83</v>
      </c>
      <c r="D888">
        <v>1.3284698157942731</v>
      </c>
      <c r="E888">
        <v>49</v>
      </c>
      <c r="F888" s="14">
        <f t="shared" si="13"/>
        <v>151.94999999999999</v>
      </c>
    </row>
    <row r="889" spans="1:6" ht="11.25" x14ac:dyDescent="0.15">
      <c r="A889" s="6" t="s">
        <v>308</v>
      </c>
      <c r="B889" s="21">
        <v>83.419999999999987</v>
      </c>
      <c r="C889">
        <v>42.55</v>
      </c>
      <c r="D889">
        <v>1.4703877790834312</v>
      </c>
      <c r="E889">
        <v>50</v>
      </c>
      <c r="F889" s="14">
        <f t="shared" si="13"/>
        <v>125.96999999999998</v>
      </c>
    </row>
    <row r="890" spans="1:6" ht="11.25" x14ac:dyDescent="0.15">
      <c r="A890" s="6" t="s">
        <v>308</v>
      </c>
      <c r="B890" s="21">
        <v>81.94</v>
      </c>
      <c r="C890">
        <v>55.04</v>
      </c>
      <c r="D890">
        <v>1.1165515988372092</v>
      </c>
      <c r="E890">
        <v>51</v>
      </c>
      <c r="F890" s="14">
        <f t="shared" si="13"/>
        <v>136.97999999999999</v>
      </c>
    </row>
    <row r="891" spans="1:6" ht="11.25" x14ac:dyDescent="0.15">
      <c r="A891" s="6" t="s">
        <v>308</v>
      </c>
      <c r="B891" s="21">
        <v>84.84</v>
      </c>
      <c r="C891">
        <v>69.66</v>
      </c>
      <c r="D891">
        <v>0.91343669250645998</v>
      </c>
      <c r="E891">
        <v>52</v>
      </c>
      <c r="F891" s="14">
        <f t="shared" si="13"/>
        <v>154.5</v>
      </c>
    </row>
    <row r="892" spans="1:6" ht="11.25" x14ac:dyDescent="0.15">
      <c r="A892" s="6" t="s">
        <v>311</v>
      </c>
      <c r="B892" s="21">
        <v>50.51</v>
      </c>
      <c r="C892">
        <v>26.94</v>
      </c>
      <c r="D892">
        <v>1.4061804008908685</v>
      </c>
      <c r="E892">
        <v>1</v>
      </c>
      <c r="F892" s="14">
        <f t="shared" si="13"/>
        <v>77.45</v>
      </c>
    </row>
    <row r="893" spans="1:6" ht="11.25" x14ac:dyDescent="0.15">
      <c r="A893" s="6" t="s">
        <v>311</v>
      </c>
      <c r="B893" s="21">
        <v>32.53</v>
      </c>
      <c r="C893">
        <v>31.800000000000004</v>
      </c>
      <c r="D893">
        <v>0.76721698113207537</v>
      </c>
      <c r="E893">
        <v>2</v>
      </c>
      <c r="F893" s="14">
        <f t="shared" si="13"/>
        <v>64.330000000000013</v>
      </c>
    </row>
    <row r="894" spans="1:6" ht="11.25" x14ac:dyDescent="0.15">
      <c r="A894" s="6" t="s">
        <v>311</v>
      </c>
      <c r="B894" s="21">
        <v>39.790000000000006</v>
      </c>
      <c r="C894">
        <v>27.88</v>
      </c>
      <c r="D894">
        <v>1.070390961262554</v>
      </c>
      <c r="E894">
        <v>3</v>
      </c>
      <c r="F894" s="14">
        <f t="shared" si="13"/>
        <v>67.67</v>
      </c>
    </row>
    <row r="895" spans="1:6" ht="11.25" x14ac:dyDescent="0.15">
      <c r="A895" s="6" t="s">
        <v>311</v>
      </c>
      <c r="B895" s="21">
        <v>37.069999999999993</v>
      </c>
      <c r="C895">
        <v>31.950000000000003</v>
      </c>
      <c r="D895">
        <v>0.87018779342722985</v>
      </c>
      <c r="E895">
        <v>4</v>
      </c>
      <c r="F895" s="14">
        <f t="shared" si="13"/>
        <v>69.02</v>
      </c>
    </row>
    <row r="896" spans="1:6" ht="11.25" x14ac:dyDescent="0.15">
      <c r="A896" s="6" t="s">
        <v>311</v>
      </c>
      <c r="B896" s="21">
        <v>37.53</v>
      </c>
      <c r="C896">
        <v>24.54</v>
      </c>
      <c r="D896">
        <v>1.1470048899755503</v>
      </c>
      <c r="E896">
        <v>5</v>
      </c>
      <c r="F896" s="14">
        <f t="shared" si="13"/>
        <v>62.07</v>
      </c>
    </row>
    <row r="897" spans="1:6" ht="11.25" x14ac:dyDescent="0.15">
      <c r="A897" s="6" t="s">
        <v>311</v>
      </c>
      <c r="B897" s="21">
        <v>36.44</v>
      </c>
      <c r="C897">
        <v>6.66</v>
      </c>
      <c r="D897">
        <v>4.1036036036036032</v>
      </c>
      <c r="E897">
        <v>6</v>
      </c>
      <c r="F897" s="14">
        <f t="shared" si="13"/>
        <v>43.099999999999994</v>
      </c>
    </row>
    <row r="898" spans="1:6" ht="11.25" x14ac:dyDescent="0.15">
      <c r="A898" s="6" t="s">
        <v>311</v>
      </c>
      <c r="B898" s="21">
        <v>46.76</v>
      </c>
      <c r="C898">
        <v>23.380000000000003</v>
      </c>
      <c r="D898">
        <v>1.4999999999999998</v>
      </c>
      <c r="E898">
        <v>7</v>
      </c>
      <c r="F898" s="14">
        <f t="shared" si="13"/>
        <v>70.14</v>
      </c>
    </row>
    <row r="899" spans="1:6" ht="11.25" x14ac:dyDescent="0.15">
      <c r="A899" s="6" t="s">
        <v>311</v>
      </c>
      <c r="B899" s="21">
        <v>42.98</v>
      </c>
      <c r="C899">
        <v>29.96</v>
      </c>
      <c r="D899">
        <v>1.0759345794392523</v>
      </c>
      <c r="E899">
        <v>8</v>
      </c>
      <c r="F899" s="14">
        <f t="shared" ref="F899:F962" si="14">+B899+C899</f>
        <v>72.94</v>
      </c>
    </row>
    <row r="900" spans="1:6" ht="11.25" x14ac:dyDescent="0.15">
      <c r="A900" s="6" t="s">
        <v>311</v>
      </c>
      <c r="B900" s="21">
        <v>43.11</v>
      </c>
      <c r="C900">
        <v>24.6</v>
      </c>
      <c r="D900">
        <v>1.3143292682926828</v>
      </c>
      <c r="E900">
        <v>9</v>
      </c>
      <c r="F900" s="14">
        <f t="shared" si="14"/>
        <v>67.710000000000008</v>
      </c>
    </row>
    <row r="901" spans="1:6" ht="11.25" x14ac:dyDescent="0.15">
      <c r="A901" s="6" t="s">
        <v>311</v>
      </c>
      <c r="B901" s="21">
        <v>36.340000000000003</v>
      </c>
      <c r="C901">
        <v>22.68</v>
      </c>
      <c r="D901">
        <v>1.201719576719577</v>
      </c>
      <c r="E901">
        <v>10</v>
      </c>
      <c r="F901" s="14">
        <f t="shared" si="14"/>
        <v>59.02</v>
      </c>
    </row>
    <row r="902" spans="1:6" ht="11.25" x14ac:dyDescent="0.15">
      <c r="A902" s="6" t="s">
        <v>311</v>
      </c>
      <c r="B902" s="21">
        <v>0</v>
      </c>
      <c r="C902">
        <v>61.44</v>
      </c>
      <c r="D902">
        <v>0</v>
      </c>
      <c r="E902">
        <v>11</v>
      </c>
      <c r="F902" s="14">
        <f t="shared" si="14"/>
        <v>61.44</v>
      </c>
    </row>
    <row r="903" spans="1:6" ht="11.25" x14ac:dyDescent="0.15">
      <c r="A903" s="6" t="s">
        <v>311</v>
      </c>
      <c r="B903" s="21">
        <v>39.849999999999994</v>
      </c>
      <c r="C903">
        <v>25.450000000000003</v>
      </c>
      <c r="D903">
        <v>1.1743614931237718</v>
      </c>
      <c r="E903">
        <v>12</v>
      </c>
      <c r="F903" s="14">
        <f t="shared" si="14"/>
        <v>65.3</v>
      </c>
    </row>
    <row r="904" spans="1:6" ht="11.25" x14ac:dyDescent="0.15">
      <c r="A904" s="6" t="s">
        <v>311</v>
      </c>
      <c r="B904" s="21">
        <v>44.51</v>
      </c>
      <c r="C904">
        <v>28.740000000000002</v>
      </c>
      <c r="D904">
        <v>1.1615344467640918</v>
      </c>
      <c r="E904">
        <v>13</v>
      </c>
      <c r="F904" s="14">
        <f t="shared" si="14"/>
        <v>73.25</v>
      </c>
    </row>
    <row r="905" spans="1:6" ht="11.25" x14ac:dyDescent="0.15">
      <c r="A905" s="6" t="s">
        <v>311</v>
      </c>
      <c r="B905" s="21">
        <v>50.39</v>
      </c>
      <c r="C905">
        <v>27.990000000000002</v>
      </c>
      <c r="D905">
        <v>1.35021436227224</v>
      </c>
      <c r="E905">
        <v>14</v>
      </c>
      <c r="F905" s="14">
        <f t="shared" si="14"/>
        <v>78.38</v>
      </c>
    </row>
    <row r="906" spans="1:6" ht="11.25" x14ac:dyDescent="0.15">
      <c r="A906" s="6" t="s">
        <v>311</v>
      </c>
      <c r="B906" s="21">
        <v>50.92</v>
      </c>
      <c r="C906">
        <v>33.22</v>
      </c>
      <c r="D906">
        <v>1.1496086694762193</v>
      </c>
      <c r="E906">
        <v>15</v>
      </c>
      <c r="F906" s="14">
        <f t="shared" si="14"/>
        <v>84.14</v>
      </c>
    </row>
    <row r="907" spans="1:6" ht="11.25" x14ac:dyDescent="0.15">
      <c r="A907" s="6" t="s">
        <v>311</v>
      </c>
      <c r="B907" s="21">
        <v>50.42</v>
      </c>
      <c r="C907">
        <v>29.25</v>
      </c>
      <c r="D907">
        <v>1.2928205128205128</v>
      </c>
      <c r="E907">
        <v>16</v>
      </c>
      <c r="F907" s="14">
        <f t="shared" si="14"/>
        <v>79.67</v>
      </c>
    </row>
    <row r="908" spans="1:6" ht="11.25" x14ac:dyDescent="0.15">
      <c r="A908" s="6" t="s">
        <v>311</v>
      </c>
      <c r="B908" s="21">
        <v>45.649999999999991</v>
      </c>
      <c r="C908">
        <v>31.61</v>
      </c>
      <c r="D908">
        <v>1.0831224296108823</v>
      </c>
      <c r="E908">
        <v>17</v>
      </c>
      <c r="F908" s="14">
        <f t="shared" si="14"/>
        <v>77.259999999999991</v>
      </c>
    </row>
    <row r="909" spans="1:6" ht="11.25" x14ac:dyDescent="0.15">
      <c r="A909" s="6" t="s">
        <v>311</v>
      </c>
      <c r="B909" s="21">
        <v>49.260000000000005</v>
      </c>
      <c r="C909">
        <v>31.299999999999997</v>
      </c>
      <c r="D909">
        <v>1.1803514376996809</v>
      </c>
      <c r="E909">
        <v>18</v>
      </c>
      <c r="F909" s="14">
        <f t="shared" si="14"/>
        <v>80.56</v>
      </c>
    </row>
    <row r="910" spans="1:6" ht="11.25" x14ac:dyDescent="0.15">
      <c r="A910" s="6" t="s">
        <v>311</v>
      </c>
      <c r="B910" s="21">
        <v>47.650000000000006</v>
      </c>
      <c r="C910">
        <v>33.54</v>
      </c>
      <c r="D910">
        <v>1.0655187835420394</v>
      </c>
      <c r="E910">
        <v>19</v>
      </c>
      <c r="F910" s="14">
        <f t="shared" si="14"/>
        <v>81.19</v>
      </c>
    </row>
    <row r="911" spans="1:6" ht="11.25" x14ac:dyDescent="0.15">
      <c r="A911" s="6" t="s">
        <v>311</v>
      </c>
      <c r="B911" s="21">
        <v>44.06</v>
      </c>
      <c r="C911">
        <v>35.029999999999994</v>
      </c>
      <c r="D911">
        <v>0.94333428489865856</v>
      </c>
      <c r="E911">
        <v>20</v>
      </c>
      <c r="F911" s="14">
        <f t="shared" si="14"/>
        <v>79.09</v>
      </c>
    </row>
    <row r="912" spans="1:6" ht="11.25" x14ac:dyDescent="0.15">
      <c r="A912" s="6" t="s">
        <v>311</v>
      </c>
      <c r="B912" s="21">
        <v>48.800000000000004</v>
      </c>
      <c r="C912">
        <v>29.72</v>
      </c>
      <c r="D912">
        <v>1.2314939434724093</v>
      </c>
      <c r="E912">
        <v>21</v>
      </c>
      <c r="F912" s="14">
        <f t="shared" si="14"/>
        <v>78.52000000000001</v>
      </c>
    </row>
    <row r="913" spans="1:6" ht="11.25" x14ac:dyDescent="0.15">
      <c r="A913" s="6" t="s">
        <v>311</v>
      </c>
      <c r="B913" s="21">
        <v>50.899999999999991</v>
      </c>
      <c r="C913">
        <v>40.549999999999997</v>
      </c>
      <c r="D913">
        <v>0.94143033292231804</v>
      </c>
      <c r="E913">
        <v>22</v>
      </c>
      <c r="F913" s="14">
        <f t="shared" si="14"/>
        <v>91.449999999999989</v>
      </c>
    </row>
    <row r="914" spans="1:6" ht="11.25" x14ac:dyDescent="0.15">
      <c r="A914" s="6" t="s">
        <v>311</v>
      </c>
      <c r="B914" s="21">
        <v>47.05</v>
      </c>
      <c r="C914">
        <v>31.75</v>
      </c>
      <c r="D914">
        <v>1.1114173228346456</v>
      </c>
      <c r="E914">
        <v>23</v>
      </c>
      <c r="F914" s="14">
        <f t="shared" si="14"/>
        <v>78.8</v>
      </c>
    </row>
    <row r="915" spans="1:6" ht="11.25" x14ac:dyDescent="0.15">
      <c r="A915" s="6" t="s">
        <v>311</v>
      </c>
      <c r="B915" s="21">
        <v>46.35</v>
      </c>
      <c r="C915">
        <v>32</v>
      </c>
      <c r="D915">
        <v>1.0863281250000001</v>
      </c>
      <c r="E915">
        <v>24</v>
      </c>
      <c r="F915" s="14">
        <f t="shared" si="14"/>
        <v>78.349999999999994</v>
      </c>
    </row>
    <row r="916" spans="1:6" ht="11.25" x14ac:dyDescent="0.15">
      <c r="A916" s="6" t="s">
        <v>311</v>
      </c>
      <c r="B916" s="21">
        <v>46.809999999999995</v>
      </c>
      <c r="C916">
        <v>36.549999999999997</v>
      </c>
      <c r="D916">
        <v>0.96053351573187418</v>
      </c>
      <c r="E916">
        <v>25</v>
      </c>
      <c r="F916" s="14">
        <f t="shared" si="14"/>
        <v>83.359999999999985</v>
      </c>
    </row>
    <row r="917" spans="1:6" ht="11.25" x14ac:dyDescent="0.15">
      <c r="A917" s="6" t="s">
        <v>311</v>
      </c>
      <c r="B917" s="21">
        <v>54.64</v>
      </c>
      <c r="C917">
        <v>30.77</v>
      </c>
      <c r="D917">
        <v>1.3318167045823857</v>
      </c>
      <c r="E917">
        <v>26</v>
      </c>
      <c r="F917" s="14">
        <f t="shared" si="14"/>
        <v>85.41</v>
      </c>
    </row>
    <row r="918" spans="1:6" ht="11.25" x14ac:dyDescent="0.15">
      <c r="A918" s="6" t="s">
        <v>311</v>
      </c>
      <c r="B918" s="21">
        <v>41.02</v>
      </c>
      <c r="C918">
        <v>30.560000000000002</v>
      </c>
      <c r="D918">
        <v>1.006708115183246</v>
      </c>
      <c r="E918">
        <v>28</v>
      </c>
      <c r="F918" s="14">
        <f t="shared" si="14"/>
        <v>71.580000000000013</v>
      </c>
    </row>
    <row r="919" spans="1:6" ht="11.25" x14ac:dyDescent="0.15">
      <c r="A919" s="6" t="s">
        <v>311</v>
      </c>
      <c r="B919" s="21">
        <v>46.89</v>
      </c>
      <c r="C919">
        <v>31.58</v>
      </c>
      <c r="D919">
        <v>1.113600379987334</v>
      </c>
      <c r="E919">
        <v>29</v>
      </c>
      <c r="F919" s="14">
        <f t="shared" si="14"/>
        <v>78.47</v>
      </c>
    </row>
    <row r="920" spans="1:6" ht="11.25" x14ac:dyDescent="0.15">
      <c r="A920" s="6" t="s">
        <v>311</v>
      </c>
      <c r="B920" s="21">
        <v>47.45</v>
      </c>
      <c r="C920">
        <v>31.980000000000004</v>
      </c>
      <c r="D920">
        <v>1.1128048780487803</v>
      </c>
      <c r="E920">
        <v>30</v>
      </c>
      <c r="F920" s="14">
        <f t="shared" si="14"/>
        <v>79.430000000000007</v>
      </c>
    </row>
    <row r="921" spans="1:6" ht="11.25" x14ac:dyDescent="0.15">
      <c r="A921" s="6" t="s">
        <v>311</v>
      </c>
      <c r="B921" s="21">
        <v>46.900000000000006</v>
      </c>
      <c r="C921">
        <v>29.35</v>
      </c>
      <c r="D921">
        <v>1.198466780238501</v>
      </c>
      <c r="E921">
        <v>31</v>
      </c>
      <c r="F921" s="14">
        <f t="shared" si="14"/>
        <v>76.25</v>
      </c>
    </row>
    <row r="922" spans="1:6" ht="11.25" x14ac:dyDescent="0.15">
      <c r="A922" s="6" t="s">
        <v>311</v>
      </c>
      <c r="B922" s="21">
        <v>44.09</v>
      </c>
      <c r="C922">
        <v>28.799999999999997</v>
      </c>
      <c r="D922">
        <v>1.1481770833333336</v>
      </c>
      <c r="E922">
        <v>32</v>
      </c>
      <c r="F922" s="14">
        <f t="shared" si="14"/>
        <v>72.89</v>
      </c>
    </row>
    <row r="923" spans="1:6" ht="11.25" x14ac:dyDescent="0.15">
      <c r="A923" s="6" t="s">
        <v>311</v>
      </c>
      <c r="B923" s="21">
        <v>43.9</v>
      </c>
      <c r="C923">
        <v>31.82</v>
      </c>
      <c r="D923">
        <v>1.0347265870521682</v>
      </c>
      <c r="E923">
        <v>33</v>
      </c>
      <c r="F923" s="14">
        <f t="shared" si="14"/>
        <v>75.72</v>
      </c>
    </row>
    <row r="924" spans="1:6" ht="11.25" x14ac:dyDescent="0.15">
      <c r="A924" s="6" t="s">
        <v>311</v>
      </c>
      <c r="B924" s="21">
        <v>44.03</v>
      </c>
      <c r="C924">
        <v>27.78</v>
      </c>
      <c r="D924">
        <v>1.1887149028077755</v>
      </c>
      <c r="E924">
        <v>34</v>
      </c>
      <c r="F924" s="14">
        <f t="shared" si="14"/>
        <v>71.81</v>
      </c>
    </row>
    <row r="925" spans="1:6" ht="11.25" x14ac:dyDescent="0.15">
      <c r="A925" s="6" t="s">
        <v>311</v>
      </c>
      <c r="B925" s="21">
        <v>46.300000000000004</v>
      </c>
      <c r="C925">
        <v>30.520000000000003</v>
      </c>
      <c r="D925">
        <v>1.1377785058977721</v>
      </c>
      <c r="E925">
        <v>35</v>
      </c>
      <c r="F925" s="14">
        <f t="shared" si="14"/>
        <v>76.820000000000007</v>
      </c>
    </row>
    <row r="926" spans="1:6" ht="11.25" x14ac:dyDescent="0.15">
      <c r="A926" s="6" t="s">
        <v>311</v>
      </c>
      <c r="B926" s="21">
        <v>49.09</v>
      </c>
      <c r="C926">
        <v>34.290000000000006</v>
      </c>
      <c r="D926">
        <v>1.0737095363079614</v>
      </c>
      <c r="E926">
        <v>36</v>
      </c>
      <c r="F926" s="14">
        <f t="shared" si="14"/>
        <v>83.38000000000001</v>
      </c>
    </row>
    <row r="927" spans="1:6" ht="11.25" x14ac:dyDescent="0.15">
      <c r="A927" s="6" t="s">
        <v>311</v>
      </c>
      <c r="B927" s="21">
        <v>45.550000000000004</v>
      </c>
      <c r="C927">
        <v>29.39</v>
      </c>
      <c r="D927">
        <v>1.1623851650221164</v>
      </c>
      <c r="E927">
        <v>37</v>
      </c>
      <c r="F927" s="14">
        <f t="shared" si="14"/>
        <v>74.94</v>
      </c>
    </row>
    <row r="928" spans="1:6" ht="11.25" x14ac:dyDescent="0.15">
      <c r="A928" s="6" t="s">
        <v>311</v>
      </c>
      <c r="B928" s="21">
        <v>44.22</v>
      </c>
      <c r="C928">
        <v>30.07</v>
      </c>
      <c r="D928">
        <v>1.1029265048220818</v>
      </c>
      <c r="E928">
        <v>38</v>
      </c>
      <c r="F928" s="14">
        <f t="shared" si="14"/>
        <v>74.289999999999992</v>
      </c>
    </row>
    <row r="929" spans="1:6" ht="11.25" x14ac:dyDescent="0.15">
      <c r="A929" s="6" t="s">
        <v>311</v>
      </c>
      <c r="B929" s="21">
        <v>42.83</v>
      </c>
      <c r="C929">
        <v>28.25</v>
      </c>
      <c r="D929">
        <v>1.1370796460176991</v>
      </c>
      <c r="E929">
        <v>39</v>
      </c>
      <c r="F929" s="14">
        <f t="shared" si="14"/>
        <v>71.08</v>
      </c>
    </row>
    <row r="930" spans="1:6" ht="11.25" x14ac:dyDescent="0.15">
      <c r="A930" s="6" t="s">
        <v>311</v>
      </c>
      <c r="B930" s="21">
        <v>43.31</v>
      </c>
      <c r="C930">
        <v>27.549999999999997</v>
      </c>
      <c r="D930">
        <v>1.1790381125226863</v>
      </c>
      <c r="E930">
        <v>40</v>
      </c>
      <c r="F930" s="14">
        <f t="shared" si="14"/>
        <v>70.86</v>
      </c>
    </row>
    <row r="931" spans="1:6" ht="11.25" x14ac:dyDescent="0.15">
      <c r="A931" s="6" t="s">
        <v>311</v>
      </c>
      <c r="B931" s="21">
        <v>41.11</v>
      </c>
      <c r="C931">
        <v>29.52</v>
      </c>
      <c r="D931">
        <v>1.0444613821138211</v>
      </c>
      <c r="E931">
        <v>41</v>
      </c>
      <c r="F931" s="14">
        <f t="shared" si="14"/>
        <v>70.63</v>
      </c>
    </row>
    <row r="932" spans="1:6" ht="11.25" x14ac:dyDescent="0.15">
      <c r="A932" s="6" t="s">
        <v>311</v>
      </c>
      <c r="B932" s="21">
        <v>39.21</v>
      </c>
      <c r="C932">
        <v>29.43</v>
      </c>
      <c r="D932">
        <v>0.99923547400611623</v>
      </c>
      <c r="E932">
        <v>42</v>
      </c>
      <c r="F932" s="14">
        <f t="shared" si="14"/>
        <v>68.64</v>
      </c>
    </row>
    <row r="933" spans="1:6" ht="11.25" x14ac:dyDescent="0.15">
      <c r="A933" s="6" t="s">
        <v>311</v>
      </c>
      <c r="B933" s="21">
        <v>39.379999999999995</v>
      </c>
      <c r="C933">
        <v>27.03</v>
      </c>
      <c r="D933">
        <v>1.0926748057713651</v>
      </c>
      <c r="E933">
        <v>43</v>
      </c>
      <c r="F933" s="14">
        <f t="shared" si="14"/>
        <v>66.41</v>
      </c>
    </row>
    <row r="934" spans="1:6" ht="11.25" x14ac:dyDescent="0.15">
      <c r="A934" s="6" t="s">
        <v>311</v>
      </c>
      <c r="B934" s="21">
        <v>48.5</v>
      </c>
      <c r="C934">
        <v>31.5</v>
      </c>
      <c r="D934">
        <v>1.1547619047619047</v>
      </c>
      <c r="E934">
        <v>44</v>
      </c>
      <c r="F934" s="14">
        <f t="shared" si="14"/>
        <v>80</v>
      </c>
    </row>
    <row r="935" spans="1:6" ht="11.25" x14ac:dyDescent="0.15">
      <c r="A935" s="6" t="s">
        <v>311</v>
      </c>
      <c r="B935" s="21">
        <v>41.94</v>
      </c>
      <c r="C935">
        <v>26.8</v>
      </c>
      <c r="D935">
        <v>1.1736940298507461</v>
      </c>
      <c r="E935">
        <v>45</v>
      </c>
      <c r="F935" s="14">
        <f t="shared" si="14"/>
        <v>68.739999999999995</v>
      </c>
    </row>
    <row r="936" spans="1:6" ht="11.25" x14ac:dyDescent="0.15">
      <c r="A936" s="6" t="s">
        <v>311</v>
      </c>
      <c r="B936" s="21">
        <v>44.19</v>
      </c>
      <c r="C936">
        <v>27.03</v>
      </c>
      <c r="D936">
        <v>1.2261376248612652</v>
      </c>
      <c r="E936">
        <v>46</v>
      </c>
      <c r="F936" s="14">
        <f t="shared" si="14"/>
        <v>71.22</v>
      </c>
    </row>
    <row r="937" spans="1:6" ht="11.25" x14ac:dyDescent="0.15">
      <c r="A937" s="6" t="s">
        <v>311</v>
      </c>
      <c r="B937" s="21">
        <v>45.199999999999996</v>
      </c>
      <c r="C937">
        <v>20.71</v>
      </c>
      <c r="D937">
        <v>1.6368903911154031</v>
      </c>
      <c r="E937">
        <v>47</v>
      </c>
      <c r="F937" s="14">
        <f t="shared" si="14"/>
        <v>65.91</v>
      </c>
    </row>
    <row r="938" spans="1:6" ht="11.25" x14ac:dyDescent="0.15">
      <c r="A938" s="6" t="s">
        <v>311</v>
      </c>
      <c r="B938" s="21">
        <v>59.63</v>
      </c>
      <c r="C938">
        <v>29.46</v>
      </c>
      <c r="D938">
        <v>1.5180753564154785</v>
      </c>
      <c r="E938">
        <v>48</v>
      </c>
      <c r="F938" s="14">
        <f t="shared" si="14"/>
        <v>89.09</v>
      </c>
    </row>
    <row r="939" spans="1:6" ht="11.25" x14ac:dyDescent="0.15">
      <c r="A939" s="6" t="s">
        <v>311</v>
      </c>
      <c r="B939" s="21">
        <v>42.79</v>
      </c>
      <c r="C939">
        <v>26.31</v>
      </c>
      <c r="D939">
        <v>1.2197833523375143</v>
      </c>
      <c r="E939">
        <v>49</v>
      </c>
      <c r="F939" s="14">
        <f t="shared" si="14"/>
        <v>69.099999999999994</v>
      </c>
    </row>
    <row r="940" spans="1:6" ht="11.25" x14ac:dyDescent="0.15">
      <c r="A940" s="6" t="s">
        <v>311</v>
      </c>
      <c r="B940" s="21">
        <v>38.35</v>
      </c>
      <c r="C940">
        <v>20.6</v>
      </c>
      <c r="D940">
        <v>1.3962378640776698</v>
      </c>
      <c r="E940">
        <v>50</v>
      </c>
      <c r="F940" s="14">
        <f t="shared" si="14"/>
        <v>58.95</v>
      </c>
    </row>
    <row r="941" spans="1:6" ht="11.25" x14ac:dyDescent="0.15">
      <c r="A941" s="9" t="s">
        <v>311</v>
      </c>
      <c r="B941" s="21">
        <v>39.889999999999993</v>
      </c>
      <c r="C941">
        <v>27.82</v>
      </c>
      <c r="D941">
        <v>1.0753953989935296</v>
      </c>
      <c r="E941">
        <v>51</v>
      </c>
      <c r="F941" s="14">
        <f t="shared" si="14"/>
        <v>67.709999999999994</v>
      </c>
    </row>
    <row r="942" spans="1:6" ht="11.25" x14ac:dyDescent="0.15">
      <c r="A942" s="6" t="s">
        <v>311</v>
      </c>
      <c r="B942" s="21">
        <v>39.659999999999997</v>
      </c>
      <c r="C942">
        <v>34.51</v>
      </c>
      <c r="D942">
        <v>0.8619240799768183</v>
      </c>
      <c r="E942">
        <v>52</v>
      </c>
      <c r="F942" s="14">
        <f t="shared" si="14"/>
        <v>74.169999999999987</v>
      </c>
    </row>
    <row r="943" spans="1:6" ht="11.25" x14ac:dyDescent="0.15">
      <c r="A943" s="6" t="s">
        <v>313</v>
      </c>
      <c r="B943" s="21">
        <v>35.409999999999997</v>
      </c>
      <c r="C943">
        <v>42.82</v>
      </c>
      <c r="D943">
        <v>0.62021251751517981</v>
      </c>
      <c r="E943">
        <v>1</v>
      </c>
      <c r="F943" s="14">
        <f t="shared" si="14"/>
        <v>78.22999999999999</v>
      </c>
    </row>
    <row r="944" spans="1:6" ht="11.25" x14ac:dyDescent="0.15">
      <c r="A944" s="6" t="s">
        <v>313</v>
      </c>
      <c r="B944" s="21">
        <v>23.880000000000003</v>
      </c>
      <c r="C944">
        <v>42.16</v>
      </c>
      <c r="D944">
        <v>0.42481024667931694</v>
      </c>
      <c r="E944">
        <v>2</v>
      </c>
      <c r="F944" s="14">
        <f t="shared" si="14"/>
        <v>66.039999999999992</v>
      </c>
    </row>
    <row r="945" spans="1:6" ht="11.25" x14ac:dyDescent="0.15">
      <c r="A945" s="6" t="s">
        <v>313</v>
      </c>
      <c r="B945" s="21">
        <v>54.720000000000006</v>
      </c>
      <c r="C945">
        <v>31.200000000000003</v>
      </c>
      <c r="D945">
        <v>1.3153846153846154</v>
      </c>
      <c r="E945">
        <v>4</v>
      </c>
      <c r="F945" s="14">
        <f t="shared" si="14"/>
        <v>85.920000000000016</v>
      </c>
    </row>
    <row r="946" spans="1:6" ht="11.25" x14ac:dyDescent="0.15">
      <c r="A946" s="6" t="s">
        <v>313</v>
      </c>
      <c r="B946" s="21">
        <v>53.26</v>
      </c>
      <c r="C946">
        <v>20.34</v>
      </c>
      <c r="D946">
        <v>1.9638643067846606</v>
      </c>
      <c r="E946">
        <v>5</v>
      </c>
      <c r="F946" s="14">
        <f t="shared" si="14"/>
        <v>73.599999999999994</v>
      </c>
    </row>
    <row r="947" spans="1:6" ht="11.25" x14ac:dyDescent="0.15">
      <c r="A947" s="6" t="s">
        <v>313</v>
      </c>
      <c r="B947" s="21">
        <v>47.77</v>
      </c>
      <c r="C947">
        <v>13.71</v>
      </c>
      <c r="D947">
        <v>2.6132385120350108</v>
      </c>
      <c r="E947">
        <v>6</v>
      </c>
      <c r="F947" s="14">
        <f t="shared" si="14"/>
        <v>61.480000000000004</v>
      </c>
    </row>
    <row r="948" spans="1:6" ht="11.25" x14ac:dyDescent="0.15">
      <c r="A948" s="6" t="s">
        <v>313</v>
      </c>
      <c r="B948" s="21">
        <v>53.52</v>
      </c>
      <c r="C948">
        <v>19.7</v>
      </c>
      <c r="D948">
        <v>2.0375634517766499</v>
      </c>
      <c r="E948">
        <v>7</v>
      </c>
      <c r="F948" s="14">
        <f t="shared" si="14"/>
        <v>73.22</v>
      </c>
    </row>
    <row r="949" spans="1:6" ht="11.25" x14ac:dyDescent="0.15">
      <c r="A949" s="6" t="s">
        <v>313</v>
      </c>
      <c r="B949" s="21">
        <v>61.8</v>
      </c>
      <c r="C949">
        <v>30.509999999999998</v>
      </c>
      <c r="D949">
        <v>1.5191740412979351</v>
      </c>
      <c r="E949">
        <v>9</v>
      </c>
      <c r="F949" s="14">
        <f t="shared" si="14"/>
        <v>92.31</v>
      </c>
    </row>
    <row r="950" spans="1:6" ht="11.25" x14ac:dyDescent="0.15">
      <c r="A950" s="6" t="s">
        <v>313</v>
      </c>
      <c r="B950" s="21">
        <v>42.29</v>
      </c>
      <c r="C950">
        <v>30</v>
      </c>
      <c r="D950">
        <v>1.05725</v>
      </c>
      <c r="E950">
        <v>10</v>
      </c>
      <c r="F950" s="14">
        <f t="shared" si="14"/>
        <v>72.289999999999992</v>
      </c>
    </row>
    <row r="951" spans="1:6" ht="11.25" x14ac:dyDescent="0.15">
      <c r="A951" s="6" t="s">
        <v>313</v>
      </c>
      <c r="B951" s="21">
        <v>32.36</v>
      </c>
      <c r="C951">
        <v>19.899999999999999</v>
      </c>
      <c r="D951">
        <v>1.2195979899497489</v>
      </c>
      <c r="E951">
        <v>11</v>
      </c>
      <c r="F951" s="14">
        <f t="shared" si="14"/>
        <v>52.26</v>
      </c>
    </row>
    <row r="952" spans="1:6" ht="11.25" x14ac:dyDescent="0.15">
      <c r="A952" s="6" t="s">
        <v>313</v>
      </c>
      <c r="B952" s="21">
        <v>55.62</v>
      </c>
      <c r="C952">
        <v>27.75</v>
      </c>
      <c r="D952">
        <v>1.5032432432432432</v>
      </c>
      <c r="E952">
        <v>12</v>
      </c>
      <c r="F952" s="14">
        <f t="shared" si="14"/>
        <v>83.37</v>
      </c>
    </row>
    <row r="953" spans="1:6" ht="11.25" x14ac:dyDescent="0.15">
      <c r="A953" s="6" t="s">
        <v>313</v>
      </c>
      <c r="B953" s="21">
        <v>58.31</v>
      </c>
      <c r="C953">
        <v>34.92</v>
      </c>
      <c r="D953">
        <v>1.2523625429553265</v>
      </c>
      <c r="E953">
        <v>13</v>
      </c>
      <c r="F953" s="14">
        <f t="shared" si="14"/>
        <v>93.23</v>
      </c>
    </row>
    <row r="954" spans="1:6" ht="11.25" x14ac:dyDescent="0.15">
      <c r="A954" s="6" t="s">
        <v>313</v>
      </c>
      <c r="B954" s="21">
        <v>51.660000000000004</v>
      </c>
      <c r="C954">
        <v>29.61</v>
      </c>
      <c r="D954">
        <v>1.3085106382978726</v>
      </c>
      <c r="E954">
        <v>14</v>
      </c>
      <c r="F954" s="14">
        <f t="shared" si="14"/>
        <v>81.27000000000001</v>
      </c>
    </row>
    <row r="955" spans="1:6" ht="11.25" x14ac:dyDescent="0.15">
      <c r="A955" s="6" t="s">
        <v>313</v>
      </c>
      <c r="B955" s="21">
        <v>81.19</v>
      </c>
      <c r="C955">
        <v>32.65</v>
      </c>
      <c r="D955">
        <v>1.8650076569678407</v>
      </c>
      <c r="E955">
        <v>15</v>
      </c>
      <c r="F955" s="14">
        <f t="shared" si="14"/>
        <v>113.84</v>
      </c>
    </row>
    <row r="956" spans="1:6" ht="11.25" x14ac:dyDescent="0.15">
      <c r="A956" s="6" t="s">
        <v>313</v>
      </c>
      <c r="B956" s="21">
        <v>45.39</v>
      </c>
      <c r="C956">
        <v>30.800000000000004</v>
      </c>
      <c r="D956">
        <v>1.1052759740259739</v>
      </c>
      <c r="E956">
        <v>16</v>
      </c>
      <c r="F956" s="14">
        <f t="shared" si="14"/>
        <v>76.19</v>
      </c>
    </row>
    <row r="957" spans="1:6" ht="11.25" x14ac:dyDescent="0.15">
      <c r="A957" s="6" t="s">
        <v>313</v>
      </c>
      <c r="B957" s="21">
        <v>70.86</v>
      </c>
      <c r="C957">
        <v>21.46</v>
      </c>
      <c r="D957">
        <v>2.4764678471575023</v>
      </c>
      <c r="E957">
        <v>17</v>
      </c>
      <c r="F957" s="14">
        <f t="shared" si="14"/>
        <v>92.32</v>
      </c>
    </row>
    <row r="958" spans="1:6" ht="11.25" x14ac:dyDescent="0.15">
      <c r="A958" s="6" t="s">
        <v>313</v>
      </c>
      <c r="B958" s="21">
        <v>69.759999999999991</v>
      </c>
      <c r="C958">
        <v>38.72</v>
      </c>
      <c r="D958">
        <v>1.3512396694214874</v>
      </c>
      <c r="E958">
        <v>18</v>
      </c>
      <c r="F958" s="14">
        <f t="shared" si="14"/>
        <v>108.47999999999999</v>
      </c>
    </row>
    <row r="959" spans="1:6" ht="11.25" x14ac:dyDescent="0.15">
      <c r="A959" s="6" t="s">
        <v>313</v>
      </c>
      <c r="B959" s="21">
        <v>67.2</v>
      </c>
      <c r="C959">
        <v>37.980000000000004</v>
      </c>
      <c r="D959">
        <v>1.3270142180094786</v>
      </c>
      <c r="E959">
        <v>19</v>
      </c>
      <c r="F959" s="14">
        <f t="shared" si="14"/>
        <v>105.18</v>
      </c>
    </row>
    <row r="960" spans="1:6" ht="11.25" x14ac:dyDescent="0.15">
      <c r="A960" s="6" t="s">
        <v>313</v>
      </c>
      <c r="B960" s="21">
        <v>61.26</v>
      </c>
      <c r="C960">
        <v>37.29</v>
      </c>
      <c r="D960">
        <v>1.2320997586484312</v>
      </c>
      <c r="E960">
        <v>20</v>
      </c>
      <c r="F960" s="14">
        <f t="shared" si="14"/>
        <v>98.55</v>
      </c>
    </row>
    <row r="961" spans="1:6" ht="11.25" x14ac:dyDescent="0.15">
      <c r="A961" s="6" t="s">
        <v>313</v>
      </c>
      <c r="B961" s="21">
        <v>75.930000000000007</v>
      </c>
      <c r="C961">
        <v>41.089999999999996</v>
      </c>
      <c r="D961">
        <v>1.3859211486979803</v>
      </c>
      <c r="E961">
        <v>21</v>
      </c>
      <c r="F961" s="14">
        <f t="shared" si="14"/>
        <v>117.02000000000001</v>
      </c>
    </row>
    <row r="962" spans="1:6" ht="11.25" x14ac:dyDescent="0.15">
      <c r="A962" s="6" t="s">
        <v>313</v>
      </c>
      <c r="B962" s="21">
        <v>69.19</v>
      </c>
      <c r="C962">
        <v>59.32</v>
      </c>
      <c r="D962">
        <v>0.87478927848954813</v>
      </c>
      <c r="E962">
        <v>23</v>
      </c>
      <c r="F962" s="14">
        <f t="shared" si="14"/>
        <v>128.51</v>
      </c>
    </row>
    <row r="963" spans="1:6" ht="11.25" x14ac:dyDescent="0.15">
      <c r="A963" s="6" t="s">
        <v>313</v>
      </c>
      <c r="B963" s="21">
        <v>65.430000000000007</v>
      </c>
      <c r="C963">
        <v>38.21</v>
      </c>
      <c r="D963">
        <v>1.2842842187908925</v>
      </c>
      <c r="E963">
        <v>24</v>
      </c>
      <c r="F963" s="14">
        <f t="shared" ref="F963:F1026" si="15">+B963+C963</f>
        <v>103.64000000000001</v>
      </c>
    </row>
    <row r="964" spans="1:6" ht="11.25" x14ac:dyDescent="0.15">
      <c r="A964" s="6" t="s">
        <v>313</v>
      </c>
      <c r="B964" s="21">
        <v>70.27</v>
      </c>
      <c r="C964">
        <v>46.889999999999993</v>
      </c>
      <c r="D964">
        <v>1.1239603326935381</v>
      </c>
      <c r="E964">
        <v>25</v>
      </c>
      <c r="F964" s="14">
        <f t="shared" si="15"/>
        <v>117.16</v>
      </c>
    </row>
    <row r="965" spans="1:6" ht="11.25" x14ac:dyDescent="0.15">
      <c r="A965" s="9" t="s">
        <v>313</v>
      </c>
      <c r="B965" s="21">
        <v>76.72</v>
      </c>
      <c r="C965">
        <v>26.4</v>
      </c>
      <c r="D965">
        <v>2.1795454545454547</v>
      </c>
      <c r="E965">
        <v>26</v>
      </c>
      <c r="F965" s="14">
        <f t="shared" si="15"/>
        <v>103.12</v>
      </c>
    </row>
    <row r="966" spans="1:6" ht="11.25" x14ac:dyDescent="0.15">
      <c r="A966" s="6" t="s">
        <v>313</v>
      </c>
      <c r="B966" s="21">
        <v>66.17</v>
      </c>
      <c r="C966">
        <v>50.35</v>
      </c>
      <c r="D966">
        <v>0.98565044687189662</v>
      </c>
      <c r="E966">
        <v>27</v>
      </c>
      <c r="F966" s="14">
        <f t="shared" si="15"/>
        <v>116.52000000000001</v>
      </c>
    </row>
    <row r="967" spans="1:6" ht="11.25" x14ac:dyDescent="0.15">
      <c r="A967" s="6" t="s">
        <v>313</v>
      </c>
      <c r="B967" s="21">
        <v>70.84</v>
      </c>
      <c r="C967">
        <v>52.63</v>
      </c>
      <c r="D967">
        <v>1.0095002850085504</v>
      </c>
      <c r="E967">
        <v>28</v>
      </c>
      <c r="F967" s="14">
        <f t="shared" si="15"/>
        <v>123.47</v>
      </c>
    </row>
    <row r="968" spans="1:6" ht="11.25" x14ac:dyDescent="0.15">
      <c r="A968" s="6" t="s">
        <v>313</v>
      </c>
      <c r="B968" s="21">
        <v>62.1</v>
      </c>
      <c r="C968">
        <v>37.269999999999996</v>
      </c>
      <c r="D968">
        <v>1.249664609605581</v>
      </c>
      <c r="E968">
        <v>29</v>
      </c>
      <c r="F968" s="14">
        <f t="shared" si="15"/>
        <v>99.37</v>
      </c>
    </row>
    <row r="969" spans="1:6" ht="11.25" x14ac:dyDescent="0.15">
      <c r="A969" s="6" t="s">
        <v>313</v>
      </c>
      <c r="B969" s="21">
        <v>65.81</v>
      </c>
      <c r="C969">
        <v>35.909999999999997</v>
      </c>
      <c r="D969">
        <v>1.3744778613199669</v>
      </c>
      <c r="E969">
        <v>30</v>
      </c>
      <c r="F969" s="14">
        <f t="shared" si="15"/>
        <v>101.72</v>
      </c>
    </row>
    <row r="970" spans="1:6" ht="11.25" x14ac:dyDescent="0.15">
      <c r="A970" s="6" t="s">
        <v>313</v>
      </c>
      <c r="B970" s="21">
        <v>63.76</v>
      </c>
      <c r="C970">
        <v>49.519999999999996</v>
      </c>
      <c r="D970">
        <v>0.96567043618739912</v>
      </c>
      <c r="E970">
        <v>31</v>
      </c>
      <c r="F970" s="14">
        <f t="shared" si="15"/>
        <v>113.28</v>
      </c>
    </row>
    <row r="971" spans="1:6" ht="11.25" x14ac:dyDescent="0.15">
      <c r="A971" s="6" t="s">
        <v>313</v>
      </c>
      <c r="B971" s="21">
        <v>67.179999999999993</v>
      </c>
      <c r="C971">
        <v>37.4</v>
      </c>
      <c r="D971">
        <v>1.3471925133689837</v>
      </c>
      <c r="E971">
        <v>32</v>
      </c>
      <c r="F971" s="14">
        <f t="shared" si="15"/>
        <v>104.57999999999998</v>
      </c>
    </row>
    <row r="972" spans="1:6" ht="11.25" x14ac:dyDescent="0.15">
      <c r="A972" s="6" t="s">
        <v>313</v>
      </c>
      <c r="B972" s="21">
        <v>81.410000000000011</v>
      </c>
      <c r="C972">
        <v>36.380000000000003</v>
      </c>
      <c r="D972">
        <v>1.6783260032985159</v>
      </c>
      <c r="E972">
        <v>33</v>
      </c>
      <c r="F972" s="14">
        <f t="shared" si="15"/>
        <v>117.79000000000002</v>
      </c>
    </row>
    <row r="973" spans="1:6" ht="11.25" x14ac:dyDescent="0.15">
      <c r="A973" s="6" t="s">
        <v>313</v>
      </c>
      <c r="B973" s="21">
        <v>66.210000000000008</v>
      </c>
      <c r="C973">
        <v>34.82</v>
      </c>
      <c r="D973">
        <v>1.4261200459506032</v>
      </c>
      <c r="E973">
        <v>34</v>
      </c>
      <c r="F973" s="14">
        <f t="shared" si="15"/>
        <v>101.03</v>
      </c>
    </row>
    <row r="974" spans="1:6" ht="11.25" x14ac:dyDescent="0.15">
      <c r="A974" s="6" t="s">
        <v>313</v>
      </c>
      <c r="B974" s="21">
        <v>64.64</v>
      </c>
      <c r="C974">
        <v>46.24</v>
      </c>
      <c r="D974">
        <v>1.0484429065743943</v>
      </c>
      <c r="E974">
        <v>35</v>
      </c>
      <c r="F974" s="14">
        <f t="shared" si="15"/>
        <v>110.88</v>
      </c>
    </row>
    <row r="975" spans="1:6" ht="11.25" x14ac:dyDescent="0.15">
      <c r="A975" s="6" t="s">
        <v>313</v>
      </c>
      <c r="B975" s="21">
        <v>71.710000000000008</v>
      </c>
      <c r="C975">
        <v>24.86</v>
      </c>
      <c r="D975">
        <v>2.1634151246983109</v>
      </c>
      <c r="E975">
        <v>37</v>
      </c>
      <c r="F975" s="14">
        <f t="shared" si="15"/>
        <v>96.570000000000007</v>
      </c>
    </row>
    <row r="976" spans="1:6" ht="11.25" x14ac:dyDescent="0.15">
      <c r="A976" s="6" t="s">
        <v>313</v>
      </c>
      <c r="B976" s="21">
        <v>58.19</v>
      </c>
      <c r="C976">
        <v>31.930000000000003</v>
      </c>
      <c r="D976">
        <v>1.3668180394613214</v>
      </c>
      <c r="E976">
        <v>38</v>
      </c>
      <c r="F976" s="14">
        <f t="shared" si="15"/>
        <v>90.12</v>
      </c>
    </row>
    <row r="977" spans="1:6" ht="11.25" x14ac:dyDescent="0.15">
      <c r="A977" s="6" t="s">
        <v>313</v>
      </c>
      <c r="B977" s="21">
        <v>41.32</v>
      </c>
      <c r="C977">
        <v>21.7</v>
      </c>
      <c r="D977">
        <v>1.4281105990783409</v>
      </c>
      <c r="E977">
        <v>39</v>
      </c>
      <c r="F977" s="14">
        <f t="shared" si="15"/>
        <v>63.019999999999996</v>
      </c>
    </row>
    <row r="978" spans="1:6" ht="11.25" x14ac:dyDescent="0.15">
      <c r="A978" s="6" t="s">
        <v>313</v>
      </c>
      <c r="B978" s="21">
        <v>63.010000000000005</v>
      </c>
      <c r="C978">
        <v>33.53</v>
      </c>
      <c r="D978">
        <v>1.4094094840441396</v>
      </c>
      <c r="E978">
        <v>40</v>
      </c>
      <c r="F978" s="14">
        <f t="shared" si="15"/>
        <v>96.54</v>
      </c>
    </row>
    <row r="979" spans="1:6" ht="11.25" x14ac:dyDescent="0.15">
      <c r="A979" s="6" t="s">
        <v>313</v>
      </c>
      <c r="B979" s="21">
        <v>59.980000000000004</v>
      </c>
      <c r="C979">
        <v>33.840000000000003</v>
      </c>
      <c r="D979">
        <v>1.3293439716312057</v>
      </c>
      <c r="E979">
        <v>42</v>
      </c>
      <c r="F979" s="14">
        <f t="shared" si="15"/>
        <v>93.820000000000007</v>
      </c>
    </row>
    <row r="980" spans="1:6" ht="11.25" x14ac:dyDescent="0.15">
      <c r="A980" s="6" t="s">
        <v>313</v>
      </c>
      <c r="B980" s="21">
        <v>32.659999999999997</v>
      </c>
      <c r="C980">
        <v>36.46</v>
      </c>
      <c r="D980">
        <v>0.67183214481623688</v>
      </c>
      <c r="E980">
        <v>43</v>
      </c>
      <c r="F980" s="14">
        <f t="shared" si="15"/>
        <v>69.12</v>
      </c>
    </row>
    <row r="981" spans="1:6" ht="11.25" x14ac:dyDescent="0.15">
      <c r="A981" s="6" t="s">
        <v>313</v>
      </c>
      <c r="B981" s="21">
        <v>56.24</v>
      </c>
      <c r="C981">
        <v>43.22</v>
      </c>
      <c r="D981">
        <v>0.97593706617306808</v>
      </c>
      <c r="E981">
        <v>44</v>
      </c>
      <c r="F981" s="14">
        <f t="shared" si="15"/>
        <v>99.460000000000008</v>
      </c>
    </row>
    <row r="982" spans="1:6" ht="11.25" x14ac:dyDescent="0.15">
      <c r="A982" s="6" t="s">
        <v>313</v>
      </c>
      <c r="B982" s="21">
        <v>61.3</v>
      </c>
      <c r="C982">
        <v>36.4</v>
      </c>
      <c r="D982">
        <v>1.2630494505494505</v>
      </c>
      <c r="E982">
        <v>45</v>
      </c>
      <c r="F982" s="14">
        <f t="shared" si="15"/>
        <v>97.699999999999989</v>
      </c>
    </row>
    <row r="983" spans="1:6" ht="11.25" x14ac:dyDescent="0.15">
      <c r="A983" s="6" t="s">
        <v>313</v>
      </c>
      <c r="B983" s="21">
        <v>62.15</v>
      </c>
      <c r="C983">
        <v>34.9</v>
      </c>
      <c r="D983">
        <v>1.3356017191977079</v>
      </c>
      <c r="E983">
        <v>46</v>
      </c>
      <c r="F983" s="14">
        <f t="shared" si="15"/>
        <v>97.05</v>
      </c>
    </row>
    <row r="984" spans="1:6" ht="11.25" x14ac:dyDescent="0.15">
      <c r="A984" s="6" t="s">
        <v>313</v>
      </c>
      <c r="B984" s="21">
        <v>64.12</v>
      </c>
      <c r="C984">
        <v>30.39</v>
      </c>
      <c r="D984">
        <v>1.5824284304047385</v>
      </c>
      <c r="E984">
        <v>49</v>
      </c>
      <c r="F984" s="14">
        <f t="shared" si="15"/>
        <v>94.51</v>
      </c>
    </row>
    <row r="985" spans="1:6" ht="11.25" x14ac:dyDescent="0.15">
      <c r="A985" s="6" t="s">
        <v>313</v>
      </c>
      <c r="B985" s="21">
        <v>51.36</v>
      </c>
      <c r="C985">
        <v>26.160000000000004</v>
      </c>
      <c r="D985">
        <v>1.4724770642201834</v>
      </c>
      <c r="E985">
        <v>50</v>
      </c>
      <c r="F985" s="14">
        <f t="shared" si="15"/>
        <v>77.52000000000001</v>
      </c>
    </row>
    <row r="986" spans="1:6" ht="11.25" x14ac:dyDescent="0.15">
      <c r="A986" s="6" t="s">
        <v>313</v>
      </c>
      <c r="B986" s="21">
        <v>45.63</v>
      </c>
      <c r="C986">
        <v>32.519999999999996</v>
      </c>
      <c r="D986">
        <v>1.0523523985239855</v>
      </c>
      <c r="E986">
        <v>51</v>
      </c>
      <c r="F986" s="14">
        <f t="shared" si="15"/>
        <v>78.150000000000006</v>
      </c>
    </row>
    <row r="987" spans="1:6" ht="11.25" x14ac:dyDescent="0.15">
      <c r="A987" s="6" t="s">
        <v>314</v>
      </c>
      <c r="B987" s="21">
        <v>46.7</v>
      </c>
      <c r="C987">
        <v>23.83</v>
      </c>
      <c r="D987">
        <v>1.469785984053714</v>
      </c>
      <c r="E987">
        <v>1</v>
      </c>
      <c r="F987" s="14">
        <f t="shared" si="15"/>
        <v>70.53</v>
      </c>
    </row>
    <row r="988" spans="1:6" ht="11.25" x14ac:dyDescent="0.15">
      <c r="A988" s="6" t="s">
        <v>314</v>
      </c>
      <c r="B988" s="21">
        <v>30.080000000000002</v>
      </c>
      <c r="C988">
        <v>31.669999999999998</v>
      </c>
      <c r="D988">
        <v>0.71234606883485951</v>
      </c>
      <c r="E988">
        <v>2</v>
      </c>
      <c r="F988" s="14">
        <f t="shared" si="15"/>
        <v>61.75</v>
      </c>
    </row>
    <row r="989" spans="1:6" ht="11.25" x14ac:dyDescent="0.15">
      <c r="A989" s="6" t="s">
        <v>314</v>
      </c>
      <c r="B989" s="21">
        <v>38.22</v>
      </c>
      <c r="C989">
        <v>26.62</v>
      </c>
      <c r="D989">
        <v>1.0768219383921864</v>
      </c>
      <c r="E989">
        <v>3</v>
      </c>
      <c r="F989" s="14">
        <f t="shared" si="15"/>
        <v>64.84</v>
      </c>
    </row>
    <row r="990" spans="1:6" ht="11.25" x14ac:dyDescent="0.15">
      <c r="A990" s="6" t="s">
        <v>314</v>
      </c>
      <c r="B990" s="21">
        <v>37.58</v>
      </c>
      <c r="C990">
        <v>33.159999999999997</v>
      </c>
      <c r="D990">
        <v>0.8499698431845597</v>
      </c>
      <c r="E990">
        <v>4</v>
      </c>
      <c r="F990" s="14">
        <f t="shared" si="15"/>
        <v>70.739999999999995</v>
      </c>
    </row>
    <row r="991" spans="1:6" ht="11.25" x14ac:dyDescent="0.15">
      <c r="A991" s="6" t="s">
        <v>314</v>
      </c>
      <c r="B991" s="21">
        <v>35.979999999999997</v>
      </c>
      <c r="C991">
        <v>21.93</v>
      </c>
      <c r="D991">
        <v>1.2305061559507524</v>
      </c>
      <c r="E991">
        <v>5</v>
      </c>
      <c r="F991" s="14">
        <f t="shared" si="15"/>
        <v>57.91</v>
      </c>
    </row>
    <row r="992" spans="1:6" ht="11.25" x14ac:dyDescent="0.15">
      <c r="A992" s="6" t="s">
        <v>314</v>
      </c>
      <c r="B992" s="21">
        <v>35.519999999999996</v>
      </c>
      <c r="C992">
        <v>5.85</v>
      </c>
      <c r="D992">
        <v>4.5538461538461537</v>
      </c>
      <c r="E992">
        <v>6</v>
      </c>
      <c r="F992" s="14">
        <f t="shared" si="15"/>
        <v>41.37</v>
      </c>
    </row>
    <row r="993" spans="1:6" ht="11.25" x14ac:dyDescent="0.15">
      <c r="A993" s="6" t="s">
        <v>314</v>
      </c>
      <c r="B993" s="21">
        <v>45.72999999999999</v>
      </c>
      <c r="C993">
        <v>22.21</v>
      </c>
      <c r="D993">
        <v>1.5442368302566407</v>
      </c>
      <c r="E993">
        <v>7</v>
      </c>
      <c r="F993" s="14">
        <f t="shared" si="15"/>
        <v>67.94</v>
      </c>
    </row>
    <row r="994" spans="1:6" ht="11.25" x14ac:dyDescent="0.15">
      <c r="A994" s="6" t="s">
        <v>314</v>
      </c>
      <c r="B994" s="21">
        <v>38.92</v>
      </c>
      <c r="C994">
        <v>25.740000000000002</v>
      </c>
      <c r="D994">
        <v>1.1340326340326341</v>
      </c>
      <c r="E994">
        <v>8</v>
      </c>
      <c r="F994" s="14">
        <f t="shared" si="15"/>
        <v>64.66</v>
      </c>
    </row>
    <row r="995" spans="1:6" ht="11.25" x14ac:dyDescent="0.15">
      <c r="A995" s="6" t="s">
        <v>314</v>
      </c>
      <c r="B995" s="21">
        <v>41.22</v>
      </c>
      <c r="C995">
        <v>21.130000000000003</v>
      </c>
      <c r="D995">
        <v>1.4630856601987694</v>
      </c>
      <c r="E995">
        <v>9</v>
      </c>
      <c r="F995" s="14">
        <f t="shared" si="15"/>
        <v>62.35</v>
      </c>
    </row>
    <row r="996" spans="1:6" ht="11.25" x14ac:dyDescent="0.15">
      <c r="A996" s="6" t="s">
        <v>314</v>
      </c>
      <c r="B996" s="21">
        <v>37.1</v>
      </c>
      <c r="C996">
        <v>20.67</v>
      </c>
      <c r="D996">
        <v>1.346153846153846</v>
      </c>
      <c r="E996">
        <v>10</v>
      </c>
      <c r="F996" s="14">
        <f t="shared" si="15"/>
        <v>57.77</v>
      </c>
    </row>
    <row r="997" spans="1:6" ht="11.25" x14ac:dyDescent="0.15">
      <c r="A997" s="6" t="s">
        <v>314</v>
      </c>
      <c r="B997" s="21">
        <v>0</v>
      </c>
      <c r="C997">
        <v>51.86</v>
      </c>
      <c r="D997">
        <v>0</v>
      </c>
      <c r="E997">
        <v>11</v>
      </c>
      <c r="F997" s="14">
        <f t="shared" si="15"/>
        <v>51.86</v>
      </c>
    </row>
    <row r="998" spans="1:6" ht="11.25" x14ac:dyDescent="0.15">
      <c r="A998" s="6" t="s">
        <v>314</v>
      </c>
      <c r="B998" s="21">
        <v>38.369999999999997</v>
      </c>
      <c r="C998">
        <v>21.14</v>
      </c>
      <c r="D998">
        <v>1.3612819299905392</v>
      </c>
      <c r="E998">
        <v>12</v>
      </c>
      <c r="F998" s="14">
        <f t="shared" si="15"/>
        <v>59.51</v>
      </c>
    </row>
    <row r="999" spans="1:6" ht="11.25" x14ac:dyDescent="0.15">
      <c r="A999" s="6" t="s">
        <v>314</v>
      </c>
      <c r="B999" s="21">
        <v>40.350000000000009</v>
      </c>
      <c r="C999">
        <v>28.92</v>
      </c>
      <c r="D999">
        <v>1.0464211618257262</v>
      </c>
      <c r="E999">
        <v>13</v>
      </c>
      <c r="F999" s="14">
        <f t="shared" si="15"/>
        <v>69.27000000000001</v>
      </c>
    </row>
    <row r="1000" spans="1:6" ht="11.25" x14ac:dyDescent="0.15">
      <c r="A1000" s="6" t="s">
        <v>314</v>
      </c>
      <c r="B1000" s="21">
        <v>47.199999999999996</v>
      </c>
      <c r="C1000">
        <v>24.869999999999997</v>
      </c>
      <c r="D1000">
        <v>1.4234016887816647</v>
      </c>
      <c r="E1000">
        <v>14</v>
      </c>
      <c r="F1000" s="14">
        <f t="shared" si="15"/>
        <v>72.069999999999993</v>
      </c>
    </row>
    <row r="1001" spans="1:6" ht="11.25" x14ac:dyDescent="0.15">
      <c r="A1001" s="6" t="s">
        <v>314</v>
      </c>
      <c r="B1001" s="21">
        <v>44.83</v>
      </c>
      <c r="C1001">
        <v>21.33</v>
      </c>
      <c r="D1001">
        <v>1.5763009845288327</v>
      </c>
      <c r="E1001">
        <v>15</v>
      </c>
      <c r="F1001" s="14">
        <f t="shared" si="15"/>
        <v>66.16</v>
      </c>
    </row>
    <row r="1002" spans="1:6" ht="11.25" x14ac:dyDescent="0.15">
      <c r="A1002" s="6" t="s">
        <v>314</v>
      </c>
      <c r="B1002" s="21">
        <v>43.58</v>
      </c>
      <c r="C1002">
        <v>24</v>
      </c>
      <c r="D1002">
        <v>1.3618749999999999</v>
      </c>
      <c r="E1002">
        <v>16</v>
      </c>
      <c r="F1002" s="14">
        <f t="shared" si="15"/>
        <v>67.58</v>
      </c>
    </row>
    <row r="1003" spans="1:6" ht="11.25" x14ac:dyDescent="0.15">
      <c r="A1003" s="6" t="s">
        <v>314</v>
      </c>
      <c r="B1003" s="21">
        <v>40.86</v>
      </c>
      <c r="C1003">
        <v>27.27</v>
      </c>
      <c r="D1003">
        <v>1.1237623762376239</v>
      </c>
      <c r="E1003">
        <v>17</v>
      </c>
      <c r="F1003" s="14">
        <f t="shared" si="15"/>
        <v>68.13</v>
      </c>
    </row>
    <row r="1004" spans="1:6" ht="11.25" x14ac:dyDescent="0.15">
      <c r="A1004" s="6" t="s">
        <v>314</v>
      </c>
      <c r="B1004" s="21">
        <v>46.51</v>
      </c>
      <c r="C1004">
        <v>24.79</v>
      </c>
      <c r="D1004">
        <v>1.4071198063735375</v>
      </c>
      <c r="E1004">
        <v>18</v>
      </c>
      <c r="F1004" s="14">
        <f t="shared" si="15"/>
        <v>71.3</v>
      </c>
    </row>
    <row r="1005" spans="1:6" ht="11.25" x14ac:dyDescent="0.15">
      <c r="A1005" s="6" t="s">
        <v>314</v>
      </c>
      <c r="B1005" s="21">
        <v>46.9</v>
      </c>
      <c r="C1005">
        <v>26.130000000000003</v>
      </c>
      <c r="D1005">
        <v>1.346153846153846</v>
      </c>
      <c r="E1005">
        <v>19</v>
      </c>
      <c r="F1005" s="14">
        <f t="shared" si="15"/>
        <v>73.03</v>
      </c>
    </row>
    <row r="1006" spans="1:6" ht="11.25" x14ac:dyDescent="0.15">
      <c r="A1006" s="6" t="s">
        <v>314</v>
      </c>
      <c r="B1006" s="21">
        <v>43</v>
      </c>
      <c r="C1006">
        <v>27.9</v>
      </c>
      <c r="D1006">
        <v>1.1559139784946237</v>
      </c>
      <c r="E1006">
        <v>20</v>
      </c>
      <c r="F1006" s="14">
        <f t="shared" si="15"/>
        <v>70.900000000000006</v>
      </c>
    </row>
    <row r="1007" spans="1:6" ht="11.25" x14ac:dyDescent="0.15">
      <c r="A1007" s="6" t="s">
        <v>314</v>
      </c>
      <c r="B1007" s="21">
        <v>48.830000000000005</v>
      </c>
      <c r="C1007">
        <v>26.450000000000003</v>
      </c>
      <c r="D1007">
        <v>1.3845935727788279</v>
      </c>
      <c r="E1007">
        <v>21</v>
      </c>
      <c r="F1007" s="14">
        <f t="shared" si="15"/>
        <v>75.28</v>
      </c>
    </row>
    <row r="1008" spans="1:6" ht="11.25" x14ac:dyDescent="0.15">
      <c r="A1008" s="6" t="s">
        <v>314</v>
      </c>
      <c r="B1008" s="21">
        <v>43.45</v>
      </c>
      <c r="C1008">
        <v>30.310000000000002</v>
      </c>
      <c r="D1008">
        <v>1.0751402177499176</v>
      </c>
      <c r="E1008">
        <v>22</v>
      </c>
      <c r="F1008" s="14">
        <f t="shared" si="15"/>
        <v>73.760000000000005</v>
      </c>
    </row>
    <row r="1009" spans="1:6" ht="11.25" x14ac:dyDescent="0.15">
      <c r="A1009" s="6" t="s">
        <v>314</v>
      </c>
      <c r="B1009" s="21">
        <v>46.6</v>
      </c>
      <c r="C1009">
        <v>28.56</v>
      </c>
      <c r="D1009">
        <v>1.2237394957983194</v>
      </c>
      <c r="E1009">
        <v>23</v>
      </c>
      <c r="F1009" s="14">
        <f t="shared" si="15"/>
        <v>75.16</v>
      </c>
    </row>
    <row r="1010" spans="1:6" ht="11.25" x14ac:dyDescent="0.15">
      <c r="A1010" s="6" t="s">
        <v>314</v>
      </c>
      <c r="B1010" s="21">
        <v>43.15</v>
      </c>
      <c r="C1010">
        <v>29.5</v>
      </c>
      <c r="D1010">
        <v>1.0970338983050847</v>
      </c>
      <c r="E1010">
        <v>24</v>
      </c>
      <c r="F1010" s="14">
        <f t="shared" si="15"/>
        <v>72.650000000000006</v>
      </c>
    </row>
    <row r="1011" spans="1:6" ht="11.25" x14ac:dyDescent="0.15">
      <c r="A1011" s="6" t="s">
        <v>314</v>
      </c>
      <c r="B1011" s="21">
        <v>47.769999999999996</v>
      </c>
      <c r="C1011">
        <v>34.11</v>
      </c>
      <c r="D1011">
        <v>1.0503518029903254</v>
      </c>
      <c r="E1011">
        <v>25</v>
      </c>
      <c r="F1011" s="14">
        <f t="shared" si="15"/>
        <v>81.88</v>
      </c>
    </row>
    <row r="1012" spans="1:6" ht="11.25" x14ac:dyDescent="0.15">
      <c r="A1012" s="6" t="s">
        <v>314</v>
      </c>
      <c r="B1012" s="21">
        <v>47.58</v>
      </c>
      <c r="C1012">
        <v>29.6</v>
      </c>
      <c r="D1012">
        <v>1.2055743243243242</v>
      </c>
      <c r="E1012">
        <v>26</v>
      </c>
      <c r="F1012" s="14">
        <f t="shared" si="15"/>
        <v>77.180000000000007</v>
      </c>
    </row>
    <row r="1013" spans="1:6" ht="11.25" x14ac:dyDescent="0.15">
      <c r="A1013" s="9" t="s">
        <v>314</v>
      </c>
      <c r="B1013" s="21">
        <v>42.88</v>
      </c>
      <c r="C1013">
        <v>29.68</v>
      </c>
      <c r="D1013">
        <v>1.08355795148248</v>
      </c>
      <c r="E1013">
        <v>28</v>
      </c>
      <c r="F1013" s="14">
        <f t="shared" si="15"/>
        <v>72.56</v>
      </c>
    </row>
    <row r="1014" spans="1:6" ht="11.25" x14ac:dyDescent="0.15">
      <c r="A1014" s="6" t="s">
        <v>314</v>
      </c>
      <c r="B1014" s="21">
        <v>43.85</v>
      </c>
      <c r="C1014">
        <v>24.35</v>
      </c>
      <c r="D1014">
        <v>1.3506160164271046</v>
      </c>
      <c r="E1014">
        <v>29</v>
      </c>
      <c r="F1014" s="14">
        <f t="shared" si="15"/>
        <v>68.2</v>
      </c>
    </row>
    <row r="1015" spans="1:6" ht="11.25" x14ac:dyDescent="0.15">
      <c r="A1015" s="6" t="s">
        <v>314</v>
      </c>
      <c r="B1015" s="21">
        <v>43.870000000000005</v>
      </c>
      <c r="C1015">
        <v>26.9</v>
      </c>
      <c r="D1015">
        <v>1.2231412639405206</v>
      </c>
      <c r="E1015">
        <v>30</v>
      </c>
      <c r="F1015" s="14">
        <f t="shared" si="15"/>
        <v>70.77000000000001</v>
      </c>
    </row>
    <row r="1016" spans="1:6" ht="11.25" x14ac:dyDescent="0.15">
      <c r="A1016" s="6" t="s">
        <v>314</v>
      </c>
      <c r="B1016" s="21">
        <v>44.989999999999995</v>
      </c>
      <c r="C1016">
        <v>24.86</v>
      </c>
      <c r="D1016">
        <v>1.357300884955752</v>
      </c>
      <c r="E1016">
        <v>31</v>
      </c>
      <c r="F1016" s="14">
        <f t="shared" si="15"/>
        <v>69.849999999999994</v>
      </c>
    </row>
    <row r="1017" spans="1:6" ht="11.25" x14ac:dyDescent="0.15">
      <c r="A1017" s="6" t="s">
        <v>314</v>
      </c>
      <c r="B1017" s="21">
        <v>45.29</v>
      </c>
      <c r="C1017">
        <v>28.65</v>
      </c>
      <c r="D1017">
        <v>1.1856020942408378</v>
      </c>
      <c r="E1017">
        <v>32</v>
      </c>
      <c r="F1017" s="14">
        <f t="shared" si="15"/>
        <v>73.94</v>
      </c>
    </row>
    <row r="1018" spans="1:6" ht="11.25" x14ac:dyDescent="0.15">
      <c r="A1018" s="6" t="s">
        <v>314</v>
      </c>
      <c r="B1018" s="21">
        <v>33</v>
      </c>
      <c r="C1018">
        <v>27.7</v>
      </c>
      <c r="D1018">
        <v>0.89350180505415167</v>
      </c>
      <c r="E1018">
        <v>33</v>
      </c>
      <c r="F1018" s="14">
        <f t="shared" si="15"/>
        <v>60.7</v>
      </c>
    </row>
    <row r="1019" spans="1:6" ht="11.25" x14ac:dyDescent="0.15">
      <c r="A1019" s="6" t="s">
        <v>314</v>
      </c>
      <c r="B1019" s="21">
        <v>45.45</v>
      </c>
      <c r="C1019">
        <v>26.48</v>
      </c>
      <c r="D1019">
        <v>1.2872922960725077</v>
      </c>
      <c r="E1019">
        <v>34</v>
      </c>
      <c r="F1019" s="14">
        <f t="shared" si="15"/>
        <v>71.930000000000007</v>
      </c>
    </row>
    <row r="1020" spans="1:6" ht="11.25" x14ac:dyDescent="0.15">
      <c r="A1020" s="6" t="s">
        <v>314</v>
      </c>
      <c r="B1020" s="21">
        <v>42.57</v>
      </c>
      <c r="C1020">
        <v>25.67</v>
      </c>
      <c r="D1020">
        <v>1.2437670432411376</v>
      </c>
      <c r="E1020">
        <v>35</v>
      </c>
      <c r="F1020" s="14">
        <f t="shared" si="15"/>
        <v>68.240000000000009</v>
      </c>
    </row>
    <row r="1021" spans="1:6" ht="11.25" x14ac:dyDescent="0.15">
      <c r="A1021" s="6" t="s">
        <v>314</v>
      </c>
      <c r="B1021" s="21">
        <v>46.589999999999996</v>
      </c>
      <c r="C1021">
        <v>27.689999999999998</v>
      </c>
      <c r="D1021">
        <v>1.2619176598049839</v>
      </c>
      <c r="E1021">
        <v>36</v>
      </c>
      <c r="F1021" s="14">
        <f t="shared" si="15"/>
        <v>74.28</v>
      </c>
    </row>
    <row r="1022" spans="1:6" ht="11.25" x14ac:dyDescent="0.15">
      <c r="A1022" s="6" t="s">
        <v>314</v>
      </c>
      <c r="B1022" s="21">
        <v>46.18</v>
      </c>
      <c r="C1022">
        <v>25.75</v>
      </c>
      <c r="D1022">
        <v>1.3450485436893203</v>
      </c>
      <c r="E1022">
        <v>37</v>
      </c>
      <c r="F1022" s="14">
        <f t="shared" si="15"/>
        <v>71.930000000000007</v>
      </c>
    </row>
    <row r="1023" spans="1:6" ht="11.25" x14ac:dyDescent="0.15">
      <c r="A1023" s="6" t="s">
        <v>314</v>
      </c>
      <c r="B1023" s="21">
        <v>39.33</v>
      </c>
      <c r="C1023">
        <v>25.26</v>
      </c>
      <c r="D1023">
        <v>1.1677553444180522</v>
      </c>
      <c r="E1023">
        <v>38</v>
      </c>
      <c r="F1023" s="14">
        <f t="shared" si="15"/>
        <v>64.59</v>
      </c>
    </row>
    <row r="1024" spans="1:6" ht="11.25" x14ac:dyDescent="0.15">
      <c r="A1024" s="6" t="s">
        <v>314</v>
      </c>
      <c r="B1024" s="21">
        <v>42.1</v>
      </c>
      <c r="C1024">
        <v>23.490000000000002</v>
      </c>
      <c r="D1024">
        <v>1.3441890166028096</v>
      </c>
      <c r="E1024">
        <v>39</v>
      </c>
      <c r="F1024" s="14">
        <f t="shared" si="15"/>
        <v>65.59</v>
      </c>
    </row>
    <row r="1025" spans="1:6" ht="11.25" x14ac:dyDescent="0.15">
      <c r="A1025" s="6" t="s">
        <v>314</v>
      </c>
      <c r="B1025" s="21">
        <v>43.51</v>
      </c>
      <c r="C1025">
        <v>23.89</v>
      </c>
      <c r="D1025">
        <v>1.3659480954374215</v>
      </c>
      <c r="E1025">
        <v>40</v>
      </c>
      <c r="F1025" s="14">
        <f t="shared" si="15"/>
        <v>67.400000000000006</v>
      </c>
    </row>
    <row r="1026" spans="1:6" ht="11.25" x14ac:dyDescent="0.15">
      <c r="A1026" s="6" t="s">
        <v>314</v>
      </c>
      <c r="B1026" s="21">
        <v>40.97</v>
      </c>
      <c r="C1026">
        <v>25.37</v>
      </c>
      <c r="D1026">
        <v>1.2111746156878203</v>
      </c>
      <c r="E1026">
        <v>41</v>
      </c>
      <c r="F1026" s="14">
        <f t="shared" si="15"/>
        <v>66.34</v>
      </c>
    </row>
    <row r="1027" spans="1:6" ht="11.25" x14ac:dyDescent="0.15">
      <c r="A1027" s="6" t="s">
        <v>314</v>
      </c>
      <c r="B1027" s="21">
        <v>39.019999999999996</v>
      </c>
      <c r="C1027">
        <v>23.1</v>
      </c>
      <c r="D1027">
        <v>1.2668831168831167</v>
      </c>
      <c r="E1027">
        <v>42</v>
      </c>
      <c r="F1027" s="14">
        <f t="shared" ref="F1027:F1090" si="16">+B1027+C1027</f>
        <v>62.12</v>
      </c>
    </row>
    <row r="1028" spans="1:6" ht="11.25" x14ac:dyDescent="0.15">
      <c r="A1028" s="9" t="s">
        <v>314</v>
      </c>
      <c r="B1028" s="21">
        <v>41.85</v>
      </c>
      <c r="C1028">
        <v>22.9</v>
      </c>
      <c r="D1028">
        <v>1.3706331877729259</v>
      </c>
      <c r="E1028">
        <v>43</v>
      </c>
      <c r="F1028" s="14">
        <f t="shared" si="16"/>
        <v>64.75</v>
      </c>
    </row>
    <row r="1029" spans="1:6" ht="11.25" x14ac:dyDescent="0.15">
      <c r="A1029" s="6" t="s">
        <v>314</v>
      </c>
      <c r="B1029" s="21">
        <v>47.4</v>
      </c>
      <c r="C1029">
        <v>24.869999999999997</v>
      </c>
      <c r="D1029">
        <v>1.4294330518697227</v>
      </c>
      <c r="E1029">
        <v>44</v>
      </c>
      <c r="F1029" s="14">
        <f t="shared" si="16"/>
        <v>72.27</v>
      </c>
    </row>
    <row r="1030" spans="1:6" ht="11.25" x14ac:dyDescent="0.15">
      <c r="A1030" s="6" t="s">
        <v>314</v>
      </c>
      <c r="B1030" s="21">
        <v>39.519999999999996</v>
      </c>
      <c r="C1030">
        <v>22.12</v>
      </c>
      <c r="D1030">
        <v>1.3399638336347195</v>
      </c>
      <c r="E1030">
        <v>45</v>
      </c>
      <c r="F1030" s="14">
        <f t="shared" si="16"/>
        <v>61.64</v>
      </c>
    </row>
    <row r="1031" spans="1:6" ht="11.25" x14ac:dyDescent="0.15">
      <c r="A1031" s="6" t="s">
        <v>314</v>
      </c>
      <c r="B1031" s="21">
        <v>42.230000000000004</v>
      </c>
      <c r="C1031">
        <v>22.35</v>
      </c>
      <c r="D1031">
        <v>1.4171140939597315</v>
      </c>
      <c r="E1031">
        <v>46</v>
      </c>
      <c r="F1031" s="14">
        <f t="shared" si="16"/>
        <v>64.580000000000013</v>
      </c>
    </row>
    <row r="1032" spans="1:6" ht="11.25" x14ac:dyDescent="0.15">
      <c r="A1032" s="6" t="s">
        <v>314</v>
      </c>
      <c r="B1032" s="21">
        <v>40.750000000000007</v>
      </c>
      <c r="C1032">
        <v>15.86</v>
      </c>
      <c r="D1032">
        <v>1.9270176544766713</v>
      </c>
      <c r="E1032">
        <v>47</v>
      </c>
      <c r="F1032" s="14">
        <f t="shared" si="16"/>
        <v>56.610000000000007</v>
      </c>
    </row>
    <row r="1033" spans="1:6" ht="11.25" x14ac:dyDescent="0.15">
      <c r="A1033" s="6" t="s">
        <v>314</v>
      </c>
      <c r="B1033" s="21">
        <v>60.620000000000005</v>
      </c>
      <c r="C1033">
        <v>24.869999999999997</v>
      </c>
      <c r="D1033">
        <v>1.8281061519903501</v>
      </c>
      <c r="E1033">
        <v>48</v>
      </c>
      <c r="F1033" s="14">
        <f t="shared" si="16"/>
        <v>85.490000000000009</v>
      </c>
    </row>
    <row r="1034" spans="1:6" ht="11.25" x14ac:dyDescent="0.15">
      <c r="A1034" s="6" t="s">
        <v>314</v>
      </c>
      <c r="B1034" s="21">
        <v>40.31</v>
      </c>
      <c r="C1034">
        <v>22.17</v>
      </c>
      <c r="D1034">
        <v>1.3636671177266577</v>
      </c>
      <c r="E1034">
        <v>49</v>
      </c>
      <c r="F1034" s="14">
        <f t="shared" si="16"/>
        <v>62.480000000000004</v>
      </c>
    </row>
    <row r="1035" spans="1:6" ht="11.25" x14ac:dyDescent="0.15">
      <c r="A1035" s="6" t="s">
        <v>314</v>
      </c>
      <c r="B1035" s="21">
        <v>36.950000000000003</v>
      </c>
      <c r="C1035">
        <v>18.259999999999998</v>
      </c>
      <c r="D1035">
        <v>1.517661555312158</v>
      </c>
      <c r="E1035">
        <v>50</v>
      </c>
      <c r="F1035" s="14">
        <f t="shared" si="16"/>
        <v>55.21</v>
      </c>
    </row>
    <row r="1036" spans="1:6" ht="11.25" x14ac:dyDescent="0.15">
      <c r="A1036" s="6" t="s">
        <v>314</v>
      </c>
      <c r="B1036" s="21">
        <v>39.33</v>
      </c>
      <c r="C1036">
        <v>22.740000000000002</v>
      </c>
      <c r="D1036">
        <v>1.2971635883905011</v>
      </c>
      <c r="E1036">
        <v>51</v>
      </c>
      <c r="F1036" s="14">
        <f t="shared" si="16"/>
        <v>62.07</v>
      </c>
    </row>
    <row r="1037" spans="1:6" ht="11.25" x14ac:dyDescent="0.15">
      <c r="A1037" s="6" t="s">
        <v>314</v>
      </c>
      <c r="B1037" s="21">
        <v>36.049999999999997</v>
      </c>
      <c r="C1037">
        <v>29.98</v>
      </c>
      <c r="D1037">
        <v>0.90185123415610391</v>
      </c>
      <c r="E1037">
        <v>52</v>
      </c>
      <c r="F1037" s="14">
        <f t="shared" si="16"/>
        <v>66.03</v>
      </c>
    </row>
    <row r="1038" spans="1:6" ht="11.25" x14ac:dyDescent="0.15">
      <c r="A1038" s="6" t="s">
        <v>315</v>
      </c>
      <c r="B1038" s="21">
        <v>15.88</v>
      </c>
      <c r="C1038">
        <v>21.34</v>
      </c>
      <c r="D1038">
        <v>0.55810684161199631</v>
      </c>
      <c r="E1038">
        <v>1</v>
      </c>
      <c r="F1038" s="14">
        <f t="shared" si="16"/>
        <v>37.22</v>
      </c>
    </row>
    <row r="1039" spans="1:6" ht="11.25" x14ac:dyDescent="0.15">
      <c r="A1039" s="6" t="s">
        <v>315</v>
      </c>
      <c r="B1039" s="21">
        <v>13.81</v>
      </c>
      <c r="C1039">
        <v>14.08</v>
      </c>
      <c r="D1039">
        <v>0.73561789772727271</v>
      </c>
      <c r="E1039">
        <v>2</v>
      </c>
      <c r="F1039" s="14">
        <f t="shared" si="16"/>
        <v>27.89</v>
      </c>
    </row>
    <row r="1040" spans="1:6" ht="11.25" x14ac:dyDescent="0.15">
      <c r="A1040" s="6" t="s">
        <v>315</v>
      </c>
      <c r="B1040" s="21">
        <v>25.16</v>
      </c>
      <c r="C1040">
        <v>11.62</v>
      </c>
      <c r="D1040">
        <v>1.6239242685025819</v>
      </c>
      <c r="E1040">
        <v>4</v>
      </c>
      <c r="F1040" s="14">
        <f t="shared" si="16"/>
        <v>36.78</v>
      </c>
    </row>
    <row r="1041" spans="1:6" ht="11.25" x14ac:dyDescent="0.15">
      <c r="A1041" s="6" t="s">
        <v>315</v>
      </c>
      <c r="B1041" s="21">
        <v>17.68</v>
      </c>
      <c r="C1041">
        <v>10.19</v>
      </c>
      <c r="D1041">
        <v>1.3012757605495584</v>
      </c>
      <c r="E1041">
        <v>5</v>
      </c>
      <c r="F1041" s="14">
        <f t="shared" si="16"/>
        <v>27.869999999999997</v>
      </c>
    </row>
    <row r="1042" spans="1:6" ht="11.25" x14ac:dyDescent="0.15">
      <c r="A1042" s="6" t="s">
        <v>315</v>
      </c>
      <c r="B1042" s="21">
        <v>24.51</v>
      </c>
      <c r="C1042">
        <v>3.42</v>
      </c>
      <c r="D1042">
        <v>5.3750000000000009</v>
      </c>
      <c r="E1042">
        <v>6</v>
      </c>
      <c r="F1042" s="14">
        <f t="shared" si="16"/>
        <v>27.93</v>
      </c>
    </row>
    <row r="1043" spans="1:6" ht="11.25" x14ac:dyDescent="0.15">
      <c r="A1043" s="6" t="s">
        <v>315</v>
      </c>
      <c r="B1043" s="21">
        <v>26.69</v>
      </c>
      <c r="C1043">
        <v>11.33</v>
      </c>
      <c r="D1043">
        <v>1.7667696381288613</v>
      </c>
      <c r="E1043">
        <v>7</v>
      </c>
      <c r="F1043" s="14">
        <f t="shared" si="16"/>
        <v>38.020000000000003</v>
      </c>
    </row>
    <row r="1044" spans="1:6" ht="11.25" x14ac:dyDescent="0.15">
      <c r="A1044" s="6" t="s">
        <v>315</v>
      </c>
      <c r="B1044" s="21">
        <v>29.68</v>
      </c>
      <c r="C1044">
        <v>10.87</v>
      </c>
      <c r="D1044">
        <v>2.0478380864765411</v>
      </c>
      <c r="E1044">
        <v>9</v>
      </c>
      <c r="F1044" s="14">
        <f t="shared" si="16"/>
        <v>40.549999999999997</v>
      </c>
    </row>
    <row r="1045" spans="1:6" ht="11.25" x14ac:dyDescent="0.15">
      <c r="A1045" s="6" t="s">
        <v>315</v>
      </c>
      <c r="B1045" s="21">
        <v>23.57</v>
      </c>
      <c r="C1045">
        <v>11.83</v>
      </c>
      <c r="D1045">
        <v>1.4942941673710906</v>
      </c>
      <c r="E1045">
        <v>10</v>
      </c>
      <c r="F1045" s="14">
        <f t="shared" si="16"/>
        <v>35.4</v>
      </c>
    </row>
    <row r="1046" spans="1:6" ht="11.25" x14ac:dyDescent="0.15">
      <c r="A1046" s="6" t="s">
        <v>315</v>
      </c>
      <c r="B1046" s="21">
        <v>17.13</v>
      </c>
      <c r="C1046">
        <v>9.51</v>
      </c>
      <c r="D1046">
        <v>1.3509463722397477</v>
      </c>
      <c r="E1046">
        <v>11</v>
      </c>
      <c r="F1046" s="14">
        <f t="shared" si="16"/>
        <v>26.64</v>
      </c>
    </row>
    <row r="1047" spans="1:6" ht="11.25" x14ac:dyDescent="0.15">
      <c r="A1047" s="6" t="s">
        <v>315</v>
      </c>
      <c r="B1047" s="21">
        <v>20.09</v>
      </c>
      <c r="C1047">
        <v>14</v>
      </c>
      <c r="D1047">
        <v>1.0762499999999999</v>
      </c>
      <c r="E1047">
        <v>12</v>
      </c>
      <c r="F1047" s="14">
        <f t="shared" si="16"/>
        <v>34.090000000000003</v>
      </c>
    </row>
    <row r="1048" spans="1:6" ht="11.25" x14ac:dyDescent="0.15">
      <c r="A1048" s="6" t="s">
        <v>315</v>
      </c>
      <c r="B1048" s="21">
        <v>25.51</v>
      </c>
      <c r="C1048">
        <v>18.39</v>
      </c>
      <c r="D1048">
        <v>1.0403752039151715</v>
      </c>
      <c r="E1048">
        <v>13</v>
      </c>
      <c r="F1048" s="14">
        <f t="shared" si="16"/>
        <v>43.900000000000006</v>
      </c>
    </row>
    <row r="1049" spans="1:6" ht="11.25" x14ac:dyDescent="0.15">
      <c r="A1049" s="6" t="s">
        <v>315</v>
      </c>
      <c r="B1049" s="21">
        <v>29.77</v>
      </c>
      <c r="C1049">
        <v>16.27</v>
      </c>
      <c r="D1049">
        <v>1.3723110018438844</v>
      </c>
      <c r="E1049">
        <v>14</v>
      </c>
      <c r="F1049" s="14">
        <f t="shared" si="16"/>
        <v>46.04</v>
      </c>
    </row>
    <row r="1050" spans="1:6" ht="11.25" x14ac:dyDescent="0.15">
      <c r="A1050" s="6" t="s">
        <v>315</v>
      </c>
      <c r="B1050" s="21">
        <v>32.96</v>
      </c>
      <c r="C1050">
        <v>20.350000000000001</v>
      </c>
      <c r="D1050">
        <v>1.2147420147420147</v>
      </c>
      <c r="E1050">
        <v>15</v>
      </c>
      <c r="F1050" s="14">
        <f t="shared" si="16"/>
        <v>53.31</v>
      </c>
    </row>
    <row r="1051" spans="1:6" ht="11.25" x14ac:dyDescent="0.15">
      <c r="A1051" s="6" t="s">
        <v>315</v>
      </c>
      <c r="B1051" s="21">
        <v>29.96</v>
      </c>
      <c r="C1051">
        <v>18.399999999999999</v>
      </c>
      <c r="D1051">
        <v>1.2211956521739131</v>
      </c>
      <c r="E1051">
        <v>16</v>
      </c>
      <c r="F1051" s="14">
        <f t="shared" si="16"/>
        <v>48.36</v>
      </c>
    </row>
    <row r="1052" spans="1:6" ht="11.25" x14ac:dyDescent="0.15">
      <c r="A1052" s="6" t="s">
        <v>315</v>
      </c>
      <c r="B1052" s="21">
        <v>55.66</v>
      </c>
      <c r="C1052">
        <v>12.41</v>
      </c>
      <c r="D1052">
        <v>3.3638195004029008</v>
      </c>
      <c r="E1052">
        <v>17</v>
      </c>
      <c r="F1052" s="14">
        <f t="shared" si="16"/>
        <v>68.069999999999993</v>
      </c>
    </row>
    <row r="1053" spans="1:6" ht="11.25" x14ac:dyDescent="0.15">
      <c r="A1053" s="6" t="s">
        <v>315</v>
      </c>
      <c r="B1053" s="21">
        <v>31.439999999999998</v>
      </c>
      <c r="C1053">
        <v>13.37</v>
      </c>
      <c r="D1053">
        <v>1.7636499626028423</v>
      </c>
      <c r="E1053">
        <v>18</v>
      </c>
      <c r="F1053" s="14">
        <f t="shared" si="16"/>
        <v>44.809999999999995</v>
      </c>
    </row>
    <row r="1054" spans="1:6" ht="11.25" x14ac:dyDescent="0.15">
      <c r="A1054" s="6" t="s">
        <v>315</v>
      </c>
      <c r="B1054" s="21">
        <v>38.07</v>
      </c>
      <c r="C1054">
        <v>11.64</v>
      </c>
      <c r="D1054">
        <v>2.4529639175257731</v>
      </c>
      <c r="E1054">
        <v>19</v>
      </c>
      <c r="F1054" s="14">
        <f t="shared" si="16"/>
        <v>49.71</v>
      </c>
    </row>
    <row r="1055" spans="1:6" ht="11.25" x14ac:dyDescent="0.15">
      <c r="A1055" s="6" t="s">
        <v>315</v>
      </c>
      <c r="B1055" s="21">
        <v>28.31</v>
      </c>
      <c r="C1055">
        <v>12.74</v>
      </c>
      <c r="D1055">
        <v>1.6666012558869701</v>
      </c>
      <c r="E1055">
        <v>20</v>
      </c>
      <c r="F1055" s="14">
        <f t="shared" si="16"/>
        <v>41.05</v>
      </c>
    </row>
    <row r="1056" spans="1:6" ht="11.25" x14ac:dyDescent="0.15">
      <c r="A1056" s="6" t="s">
        <v>315</v>
      </c>
      <c r="B1056" s="21">
        <v>31.73</v>
      </c>
      <c r="C1056">
        <v>14.07</v>
      </c>
      <c r="D1056">
        <v>1.6913646055437099</v>
      </c>
      <c r="E1056">
        <v>21</v>
      </c>
      <c r="F1056" s="14">
        <f t="shared" si="16"/>
        <v>45.8</v>
      </c>
    </row>
    <row r="1057" spans="1:6" ht="11.25" x14ac:dyDescent="0.15">
      <c r="A1057" s="6" t="s">
        <v>315</v>
      </c>
      <c r="B1057" s="21">
        <v>32.78</v>
      </c>
      <c r="C1057">
        <v>13.65</v>
      </c>
      <c r="D1057">
        <v>1.8010989010989011</v>
      </c>
      <c r="E1057">
        <v>23</v>
      </c>
      <c r="F1057" s="14">
        <f t="shared" si="16"/>
        <v>46.43</v>
      </c>
    </row>
    <row r="1058" spans="1:6" ht="11.25" x14ac:dyDescent="0.15">
      <c r="A1058" s="6" t="s">
        <v>315</v>
      </c>
      <c r="B1058" s="21">
        <v>30.47</v>
      </c>
      <c r="C1058">
        <v>13.51</v>
      </c>
      <c r="D1058">
        <v>1.6915247964470763</v>
      </c>
      <c r="E1058">
        <v>24</v>
      </c>
      <c r="F1058" s="14">
        <f t="shared" si="16"/>
        <v>43.98</v>
      </c>
    </row>
    <row r="1059" spans="1:6" ht="11.25" x14ac:dyDescent="0.15">
      <c r="A1059" s="6" t="s">
        <v>315</v>
      </c>
      <c r="B1059" s="21">
        <v>33.550000000000004</v>
      </c>
      <c r="C1059">
        <v>14.43</v>
      </c>
      <c r="D1059">
        <v>1.7437629937629942</v>
      </c>
      <c r="E1059">
        <v>25</v>
      </c>
      <c r="F1059" s="14">
        <f t="shared" si="16"/>
        <v>47.980000000000004</v>
      </c>
    </row>
    <row r="1060" spans="1:6" ht="11.25" x14ac:dyDescent="0.15">
      <c r="A1060" s="6" t="s">
        <v>315</v>
      </c>
      <c r="B1060" s="21">
        <v>33.760000000000005</v>
      </c>
      <c r="C1060">
        <v>13.68</v>
      </c>
      <c r="D1060">
        <v>1.8508771929824566</v>
      </c>
      <c r="E1060">
        <v>26</v>
      </c>
      <c r="F1060" s="14">
        <f t="shared" si="16"/>
        <v>47.440000000000005</v>
      </c>
    </row>
    <row r="1061" spans="1:6" ht="11.25" x14ac:dyDescent="0.15">
      <c r="A1061" s="6" t="s">
        <v>315</v>
      </c>
      <c r="B1061" s="21">
        <v>29.64</v>
      </c>
      <c r="C1061">
        <v>18.310000000000002</v>
      </c>
      <c r="D1061">
        <v>1.2140906608410702</v>
      </c>
      <c r="E1061">
        <v>27</v>
      </c>
      <c r="F1061" s="14">
        <f t="shared" si="16"/>
        <v>47.95</v>
      </c>
    </row>
    <row r="1062" spans="1:6" ht="11.25" x14ac:dyDescent="0.15">
      <c r="A1062" s="6" t="s">
        <v>315</v>
      </c>
      <c r="B1062" s="21">
        <v>32.35</v>
      </c>
      <c r="C1062">
        <v>13.22</v>
      </c>
      <c r="D1062">
        <v>1.8352874432677759</v>
      </c>
      <c r="E1062">
        <v>28</v>
      </c>
      <c r="F1062" s="14">
        <f t="shared" si="16"/>
        <v>45.57</v>
      </c>
    </row>
    <row r="1063" spans="1:6" ht="11.25" x14ac:dyDescent="0.15">
      <c r="A1063" s="6" t="s">
        <v>315</v>
      </c>
      <c r="B1063" s="21">
        <v>29.849999999999998</v>
      </c>
      <c r="C1063">
        <v>12.5</v>
      </c>
      <c r="D1063">
        <v>1.7909999999999997</v>
      </c>
      <c r="E1063">
        <v>29</v>
      </c>
      <c r="F1063" s="14">
        <f t="shared" si="16"/>
        <v>42.349999999999994</v>
      </c>
    </row>
    <row r="1064" spans="1:6" ht="11.25" x14ac:dyDescent="0.15">
      <c r="A1064" s="6" t="s">
        <v>315</v>
      </c>
      <c r="B1064" s="21">
        <v>29.6</v>
      </c>
      <c r="C1064">
        <v>26.96</v>
      </c>
      <c r="D1064">
        <v>0.82344213649851639</v>
      </c>
      <c r="E1064">
        <v>30</v>
      </c>
      <c r="F1064" s="14">
        <f t="shared" si="16"/>
        <v>56.56</v>
      </c>
    </row>
    <row r="1065" spans="1:6" ht="11.25" x14ac:dyDescent="0.15">
      <c r="A1065" s="6" t="s">
        <v>315</v>
      </c>
      <c r="B1065" s="21">
        <v>29.259999999999998</v>
      </c>
      <c r="C1065">
        <v>13.33</v>
      </c>
      <c r="D1065">
        <v>1.6462865716429107</v>
      </c>
      <c r="E1065">
        <v>31</v>
      </c>
      <c r="F1065" s="14">
        <f t="shared" si="16"/>
        <v>42.589999999999996</v>
      </c>
    </row>
    <row r="1066" spans="1:6" ht="11.25" x14ac:dyDescent="0.15">
      <c r="A1066" s="6" t="s">
        <v>315</v>
      </c>
      <c r="B1066" s="21">
        <v>28.14</v>
      </c>
      <c r="C1066">
        <v>12.31</v>
      </c>
      <c r="D1066">
        <v>1.7144597887896018</v>
      </c>
      <c r="E1066">
        <v>32</v>
      </c>
      <c r="F1066" s="14">
        <f t="shared" si="16"/>
        <v>40.450000000000003</v>
      </c>
    </row>
    <row r="1067" spans="1:6" ht="11.25" x14ac:dyDescent="0.15">
      <c r="A1067" s="6" t="s">
        <v>315</v>
      </c>
      <c r="B1067" s="21">
        <v>32.14</v>
      </c>
      <c r="C1067">
        <v>12.99</v>
      </c>
      <c r="D1067">
        <v>1.8556581986143188</v>
      </c>
      <c r="E1067">
        <v>33</v>
      </c>
      <c r="F1067" s="14">
        <f t="shared" si="16"/>
        <v>45.13</v>
      </c>
    </row>
    <row r="1068" spans="1:6" ht="11.25" x14ac:dyDescent="0.15">
      <c r="A1068" s="6" t="s">
        <v>315</v>
      </c>
      <c r="B1068" s="21">
        <v>29.97</v>
      </c>
      <c r="C1068">
        <v>10.02</v>
      </c>
      <c r="D1068">
        <v>2.2432634730538923</v>
      </c>
      <c r="E1068">
        <v>34</v>
      </c>
      <c r="F1068" s="14">
        <f t="shared" si="16"/>
        <v>39.989999999999995</v>
      </c>
    </row>
    <row r="1069" spans="1:6" ht="11.25" x14ac:dyDescent="0.15">
      <c r="A1069" s="6" t="s">
        <v>315</v>
      </c>
      <c r="B1069" s="21">
        <v>30.549999999999997</v>
      </c>
      <c r="C1069">
        <v>18.3</v>
      </c>
      <c r="D1069">
        <v>1.2520491803278686</v>
      </c>
      <c r="E1069">
        <v>35</v>
      </c>
      <c r="F1069" s="14">
        <f t="shared" si="16"/>
        <v>48.849999999999994</v>
      </c>
    </row>
    <row r="1070" spans="1:6" ht="11.25" x14ac:dyDescent="0.15">
      <c r="A1070" s="6" t="s">
        <v>315</v>
      </c>
      <c r="B1070" s="21">
        <v>31.46</v>
      </c>
      <c r="C1070">
        <v>19.09</v>
      </c>
      <c r="D1070">
        <v>1.2359874279727607</v>
      </c>
      <c r="E1070">
        <v>37</v>
      </c>
      <c r="F1070" s="14">
        <f t="shared" si="16"/>
        <v>50.55</v>
      </c>
    </row>
    <row r="1071" spans="1:6" ht="11.25" x14ac:dyDescent="0.15">
      <c r="A1071" s="6" t="s">
        <v>315</v>
      </c>
      <c r="B1071" s="21">
        <v>27.410000000000004</v>
      </c>
      <c r="C1071">
        <v>16.939999999999998</v>
      </c>
      <c r="D1071">
        <v>1.2135478158205435</v>
      </c>
      <c r="E1071">
        <v>38</v>
      </c>
      <c r="F1071" s="14">
        <f t="shared" si="16"/>
        <v>44.35</v>
      </c>
    </row>
    <row r="1072" spans="1:6" ht="11.25" x14ac:dyDescent="0.15">
      <c r="A1072" s="6" t="s">
        <v>315</v>
      </c>
      <c r="B1072" s="21">
        <v>27.68</v>
      </c>
      <c r="C1072">
        <v>16.670000000000002</v>
      </c>
      <c r="D1072">
        <v>1.2453509298140371</v>
      </c>
      <c r="E1072">
        <v>39</v>
      </c>
      <c r="F1072" s="14">
        <f t="shared" si="16"/>
        <v>44.35</v>
      </c>
    </row>
    <row r="1073" spans="1:6" ht="11.25" x14ac:dyDescent="0.15">
      <c r="A1073" s="6" t="s">
        <v>315</v>
      </c>
      <c r="B1073" s="21">
        <v>29.09</v>
      </c>
      <c r="C1073">
        <v>17.84</v>
      </c>
      <c r="D1073">
        <v>1.2229540358744395</v>
      </c>
      <c r="E1073">
        <v>40</v>
      </c>
      <c r="F1073" s="14">
        <f t="shared" si="16"/>
        <v>46.93</v>
      </c>
    </row>
    <row r="1074" spans="1:6" ht="11.25" x14ac:dyDescent="0.15">
      <c r="A1074" s="6" t="s">
        <v>315</v>
      </c>
      <c r="B1074" s="21">
        <v>26.64</v>
      </c>
      <c r="C1074">
        <v>19.54</v>
      </c>
      <c r="D1074">
        <v>1.0225179119754351</v>
      </c>
      <c r="E1074">
        <v>42</v>
      </c>
      <c r="F1074" s="14">
        <f t="shared" si="16"/>
        <v>46.18</v>
      </c>
    </row>
    <row r="1075" spans="1:6" ht="11.25" x14ac:dyDescent="0.15">
      <c r="A1075" s="6" t="s">
        <v>315</v>
      </c>
      <c r="B1075" s="21">
        <v>29.759999999999998</v>
      </c>
      <c r="C1075">
        <v>15.73</v>
      </c>
      <c r="D1075">
        <v>1.4189446916719644</v>
      </c>
      <c r="E1075">
        <v>43</v>
      </c>
      <c r="F1075" s="14">
        <f t="shared" si="16"/>
        <v>45.489999999999995</v>
      </c>
    </row>
    <row r="1076" spans="1:6" ht="11.25" x14ac:dyDescent="0.15">
      <c r="A1076" s="6" t="s">
        <v>315</v>
      </c>
      <c r="B1076" s="21">
        <v>27.29</v>
      </c>
      <c r="C1076">
        <v>22.06</v>
      </c>
      <c r="D1076">
        <v>0.92781051677243886</v>
      </c>
      <c r="E1076">
        <v>44</v>
      </c>
      <c r="F1076" s="14">
        <f t="shared" si="16"/>
        <v>49.349999999999994</v>
      </c>
    </row>
    <row r="1077" spans="1:6" ht="11.25" x14ac:dyDescent="0.15">
      <c r="A1077" s="6" t="s">
        <v>315</v>
      </c>
      <c r="B1077" s="21">
        <v>31.410000000000004</v>
      </c>
      <c r="C1077">
        <v>11.93</v>
      </c>
      <c r="D1077">
        <v>1.9746437552388938</v>
      </c>
      <c r="E1077">
        <v>45</v>
      </c>
      <c r="F1077" s="14">
        <f t="shared" si="16"/>
        <v>43.34</v>
      </c>
    </row>
    <row r="1078" spans="1:6" ht="11.25" x14ac:dyDescent="0.15">
      <c r="A1078" s="6" t="s">
        <v>315</v>
      </c>
      <c r="B1078" s="21">
        <v>47.12</v>
      </c>
      <c r="C1078">
        <v>11.88</v>
      </c>
      <c r="D1078">
        <v>2.9747474747474745</v>
      </c>
      <c r="E1078">
        <v>46</v>
      </c>
      <c r="F1078" s="14">
        <f t="shared" si="16"/>
        <v>59</v>
      </c>
    </row>
    <row r="1079" spans="1:6" ht="11.25" x14ac:dyDescent="0.15">
      <c r="A1079" s="6" t="s">
        <v>315</v>
      </c>
      <c r="B1079" s="21">
        <v>32.36</v>
      </c>
      <c r="C1079">
        <v>11.79</v>
      </c>
      <c r="D1079">
        <v>2.05852417302799</v>
      </c>
      <c r="E1079">
        <v>49</v>
      </c>
      <c r="F1079" s="14">
        <f t="shared" si="16"/>
        <v>44.15</v>
      </c>
    </row>
    <row r="1080" spans="1:6" ht="11.25" x14ac:dyDescent="0.15">
      <c r="A1080" s="6" t="s">
        <v>315</v>
      </c>
      <c r="B1080" s="21">
        <v>27.93</v>
      </c>
      <c r="C1080">
        <v>9.23</v>
      </c>
      <c r="D1080">
        <v>2.2695016251354279</v>
      </c>
      <c r="E1080">
        <v>50</v>
      </c>
      <c r="F1080" s="14">
        <f t="shared" si="16"/>
        <v>37.159999999999997</v>
      </c>
    </row>
    <row r="1081" spans="1:6" ht="11.25" x14ac:dyDescent="0.15">
      <c r="A1081" s="6" t="s">
        <v>315</v>
      </c>
      <c r="B1081" s="21">
        <v>25.349999999999998</v>
      </c>
      <c r="C1081">
        <v>12.35</v>
      </c>
      <c r="D1081">
        <v>1.5394736842105263</v>
      </c>
      <c r="E1081">
        <v>51</v>
      </c>
      <c r="F1081" s="14">
        <f t="shared" si="16"/>
        <v>37.699999999999996</v>
      </c>
    </row>
    <row r="1082" spans="1:6" ht="11.25" x14ac:dyDescent="0.15">
      <c r="A1082" s="6" t="s">
        <v>322</v>
      </c>
      <c r="B1082" s="21">
        <v>49.019999999999996</v>
      </c>
      <c r="C1082">
        <v>48.400000000000006</v>
      </c>
      <c r="D1082">
        <v>0.75960743801652875</v>
      </c>
      <c r="E1082">
        <v>1</v>
      </c>
      <c r="F1082" s="14">
        <f t="shared" si="16"/>
        <v>97.42</v>
      </c>
    </row>
    <row r="1083" spans="1:6" ht="11.25" x14ac:dyDescent="0.15">
      <c r="A1083" s="6" t="s">
        <v>322</v>
      </c>
      <c r="B1083" s="21">
        <v>38.150000000000006</v>
      </c>
      <c r="C1083">
        <v>52.05</v>
      </c>
      <c r="D1083">
        <v>0.5497118155619598</v>
      </c>
      <c r="E1083">
        <v>2</v>
      </c>
      <c r="F1083" s="14">
        <f t="shared" si="16"/>
        <v>90.2</v>
      </c>
    </row>
    <row r="1084" spans="1:6" ht="11.25" x14ac:dyDescent="0.15">
      <c r="A1084" s="6" t="s">
        <v>322</v>
      </c>
      <c r="B1084" s="21">
        <v>52.760000000000005</v>
      </c>
      <c r="C1084">
        <v>42.74</v>
      </c>
      <c r="D1084">
        <v>0.9258306036499766</v>
      </c>
      <c r="E1084">
        <v>4</v>
      </c>
      <c r="F1084" s="14">
        <f t="shared" si="16"/>
        <v>95.5</v>
      </c>
    </row>
    <row r="1085" spans="1:6" ht="11.25" x14ac:dyDescent="0.15">
      <c r="A1085" s="6" t="s">
        <v>322</v>
      </c>
      <c r="B1085" s="21">
        <v>46.71</v>
      </c>
      <c r="C1085">
        <v>26.78</v>
      </c>
      <c r="D1085">
        <v>1.3081590739357729</v>
      </c>
      <c r="E1085">
        <v>5</v>
      </c>
      <c r="F1085" s="14">
        <f t="shared" si="16"/>
        <v>73.490000000000009</v>
      </c>
    </row>
    <row r="1086" spans="1:6" ht="11.25" x14ac:dyDescent="0.15">
      <c r="A1086" s="6" t="s">
        <v>322</v>
      </c>
      <c r="B1086" s="21">
        <v>46.35</v>
      </c>
      <c r="C1086">
        <v>15.209999999999999</v>
      </c>
      <c r="D1086">
        <v>2.2855029585798818</v>
      </c>
      <c r="E1086">
        <v>6</v>
      </c>
      <c r="F1086" s="14">
        <f t="shared" si="16"/>
        <v>61.56</v>
      </c>
    </row>
    <row r="1087" spans="1:6" ht="11.25" x14ac:dyDescent="0.15">
      <c r="A1087" s="6" t="s">
        <v>322</v>
      </c>
      <c r="B1087" s="21">
        <v>61.809999999999995</v>
      </c>
      <c r="C1087">
        <v>32.61</v>
      </c>
      <c r="D1087">
        <v>1.421573137074517</v>
      </c>
      <c r="E1087">
        <v>7</v>
      </c>
      <c r="F1087" s="14">
        <f t="shared" si="16"/>
        <v>94.419999999999987</v>
      </c>
    </row>
    <row r="1088" spans="1:6" ht="11.25" x14ac:dyDescent="0.15">
      <c r="A1088" s="6" t="s">
        <v>322</v>
      </c>
      <c r="B1088" s="21">
        <v>51.44</v>
      </c>
      <c r="C1088">
        <v>33.22</v>
      </c>
      <c r="D1088">
        <v>1.1613485851896448</v>
      </c>
      <c r="E1088">
        <v>9</v>
      </c>
      <c r="F1088" s="14">
        <f t="shared" si="16"/>
        <v>84.66</v>
      </c>
    </row>
    <row r="1089" spans="1:6" ht="11.25" x14ac:dyDescent="0.15">
      <c r="A1089" s="9" t="s">
        <v>322</v>
      </c>
      <c r="B1089" s="21">
        <v>46.8</v>
      </c>
      <c r="C1089">
        <v>32.190000000000005</v>
      </c>
      <c r="D1089">
        <v>1.090400745573159</v>
      </c>
      <c r="E1089">
        <v>10</v>
      </c>
      <c r="F1089" s="14">
        <f t="shared" si="16"/>
        <v>78.990000000000009</v>
      </c>
    </row>
    <row r="1090" spans="1:6" ht="11.25" x14ac:dyDescent="0.15">
      <c r="A1090" s="6" t="s">
        <v>322</v>
      </c>
      <c r="B1090" s="21">
        <v>26.090000000000003</v>
      </c>
      <c r="C1090">
        <v>56.910000000000004</v>
      </c>
      <c r="D1090">
        <v>0.3438323668950975</v>
      </c>
      <c r="E1090">
        <v>11</v>
      </c>
      <c r="F1090" s="14">
        <f t="shared" si="16"/>
        <v>83</v>
      </c>
    </row>
    <row r="1091" spans="1:6" ht="11.25" x14ac:dyDescent="0.15">
      <c r="A1091" s="6" t="s">
        <v>322</v>
      </c>
      <c r="B1091" s="21">
        <v>53.17</v>
      </c>
      <c r="C1091">
        <v>32.150000000000006</v>
      </c>
      <c r="D1091">
        <v>1.2403576982892688</v>
      </c>
      <c r="E1091">
        <v>12</v>
      </c>
      <c r="F1091" s="14">
        <f t="shared" ref="F1091:F1154" si="17">+B1091+C1091</f>
        <v>85.320000000000007</v>
      </c>
    </row>
    <row r="1092" spans="1:6" ht="11.25" x14ac:dyDescent="0.15">
      <c r="A1092" s="6" t="s">
        <v>322</v>
      </c>
      <c r="B1092" s="21">
        <v>48.9</v>
      </c>
      <c r="C1092">
        <v>33.96</v>
      </c>
      <c r="D1092">
        <v>1.079946996466431</v>
      </c>
      <c r="E1092">
        <v>13</v>
      </c>
      <c r="F1092" s="14">
        <f t="shared" si="17"/>
        <v>82.86</v>
      </c>
    </row>
    <row r="1093" spans="1:6" ht="11.25" x14ac:dyDescent="0.15">
      <c r="A1093" s="6" t="s">
        <v>322</v>
      </c>
      <c r="B1093" s="21">
        <v>56.95</v>
      </c>
      <c r="C1093">
        <v>34.589999999999996</v>
      </c>
      <c r="D1093">
        <v>1.2348222029488292</v>
      </c>
      <c r="E1093">
        <v>14</v>
      </c>
      <c r="F1093" s="14">
        <f t="shared" si="17"/>
        <v>91.539999999999992</v>
      </c>
    </row>
    <row r="1094" spans="1:6" ht="11.25" x14ac:dyDescent="0.15">
      <c r="A1094" s="6" t="s">
        <v>322</v>
      </c>
      <c r="B1094" s="21">
        <v>50.03</v>
      </c>
      <c r="C1094">
        <v>39.450000000000003</v>
      </c>
      <c r="D1094">
        <v>0.95114068441064636</v>
      </c>
      <c r="E1094">
        <v>15</v>
      </c>
      <c r="F1094" s="14">
        <f t="shared" si="17"/>
        <v>89.48</v>
      </c>
    </row>
    <row r="1095" spans="1:6" ht="11.25" x14ac:dyDescent="0.15">
      <c r="A1095" s="6" t="s">
        <v>322</v>
      </c>
      <c r="B1095" s="21">
        <v>61.03</v>
      </c>
      <c r="C1095">
        <v>39.659999999999997</v>
      </c>
      <c r="D1095">
        <v>1.1541225416036309</v>
      </c>
      <c r="E1095">
        <v>16</v>
      </c>
      <c r="F1095" s="14">
        <f t="shared" si="17"/>
        <v>100.69</v>
      </c>
    </row>
    <row r="1096" spans="1:6" ht="11.25" x14ac:dyDescent="0.15">
      <c r="A1096" s="6" t="s">
        <v>322</v>
      </c>
      <c r="B1096" s="21">
        <v>56.300000000000004</v>
      </c>
      <c r="C1096">
        <v>40.98</v>
      </c>
      <c r="D1096">
        <v>1.0303806734992682</v>
      </c>
      <c r="E1096">
        <v>17</v>
      </c>
      <c r="F1096" s="14">
        <f t="shared" si="17"/>
        <v>97.28</v>
      </c>
    </row>
    <row r="1097" spans="1:6" ht="11.25" x14ac:dyDescent="0.15">
      <c r="A1097" s="6" t="s">
        <v>322</v>
      </c>
      <c r="B1097" s="21">
        <v>58.199999999999996</v>
      </c>
      <c r="C1097">
        <v>45.92</v>
      </c>
      <c r="D1097">
        <v>0.95056620209059228</v>
      </c>
      <c r="E1097">
        <v>18</v>
      </c>
      <c r="F1097" s="14">
        <f t="shared" si="17"/>
        <v>104.12</v>
      </c>
    </row>
    <row r="1098" spans="1:6" ht="11.25" x14ac:dyDescent="0.15">
      <c r="A1098" s="6" t="s">
        <v>322</v>
      </c>
      <c r="B1098" s="21">
        <v>58.570000000000007</v>
      </c>
      <c r="C1098">
        <v>36.49</v>
      </c>
      <c r="D1098">
        <v>1.2038229651959442</v>
      </c>
      <c r="E1098">
        <v>19</v>
      </c>
      <c r="F1098" s="14">
        <f t="shared" si="17"/>
        <v>95.06</v>
      </c>
    </row>
    <row r="1099" spans="1:6" ht="11.25" x14ac:dyDescent="0.15">
      <c r="A1099" s="6" t="s">
        <v>322</v>
      </c>
      <c r="B1099" s="21">
        <v>53.23</v>
      </c>
      <c r="C1099">
        <v>41.72</v>
      </c>
      <c r="D1099">
        <v>0.95691514860977944</v>
      </c>
      <c r="E1099">
        <v>20</v>
      </c>
      <c r="F1099" s="14">
        <f t="shared" si="17"/>
        <v>94.949999999999989</v>
      </c>
    </row>
    <row r="1100" spans="1:6" ht="11.25" x14ac:dyDescent="0.15">
      <c r="A1100" s="6" t="s">
        <v>322</v>
      </c>
      <c r="B1100" s="21">
        <v>57.480000000000004</v>
      </c>
      <c r="C1100">
        <v>42.260000000000005</v>
      </c>
      <c r="D1100">
        <v>1.0201135825840038</v>
      </c>
      <c r="E1100">
        <v>21</v>
      </c>
      <c r="F1100" s="14">
        <f t="shared" si="17"/>
        <v>99.740000000000009</v>
      </c>
    </row>
    <row r="1101" spans="1:6" ht="11.25" x14ac:dyDescent="0.15">
      <c r="A1101" s="6" t="s">
        <v>322</v>
      </c>
      <c r="B1101" s="21">
        <v>54.88000000000001</v>
      </c>
      <c r="C1101">
        <v>38.379999999999995</v>
      </c>
      <c r="D1101">
        <v>1.0724335591453886</v>
      </c>
      <c r="E1101">
        <v>23</v>
      </c>
      <c r="F1101" s="14">
        <f t="shared" si="17"/>
        <v>93.26</v>
      </c>
    </row>
    <row r="1102" spans="1:6" ht="11.25" x14ac:dyDescent="0.15">
      <c r="A1102" s="6" t="s">
        <v>322</v>
      </c>
      <c r="B1102" s="21">
        <v>55.11</v>
      </c>
      <c r="C1102">
        <v>44.07</v>
      </c>
      <c r="D1102">
        <v>0.93788291354663034</v>
      </c>
      <c r="E1102">
        <v>24</v>
      </c>
      <c r="F1102" s="14">
        <f t="shared" si="17"/>
        <v>99.18</v>
      </c>
    </row>
    <row r="1103" spans="1:6" ht="11.25" x14ac:dyDescent="0.15">
      <c r="A1103" s="6" t="s">
        <v>322</v>
      </c>
      <c r="B1103" s="21">
        <v>58.280000000000008</v>
      </c>
      <c r="C1103">
        <v>40.760000000000005</v>
      </c>
      <c r="D1103">
        <v>1.0723748773307165</v>
      </c>
      <c r="E1103">
        <v>25</v>
      </c>
      <c r="F1103" s="14">
        <f t="shared" si="17"/>
        <v>99.04000000000002</v>
      </c>
    </row>
    <row r="1104" spans="1:6" ht="11.25" x14ac:dyDescent="0.15">
      <c r="A1104" s="6" t="s">
        <v>322</v>
      </c>
      <c r="B1104" s="21">
        <v>61.12</v>
      </c>
      <c r="C1104">
        <v>43.78</v>
      </c>
      <c r="D1104">
        <v>1.0470534490634993</v>
      </c>
      <c r="E1104">
        <v>26</v>
      </c>
      <c r="F1104" s="14">
        <f t="shared" si="17"/>
        <v>104.9</v>
      </c>
    </row>
    <row r="1105" spans="1:6" ht="11.25" x14ac:dyDescent="0.15">
      <c r="A1105" s="6" t="s">
        <v>322</v>
      </c>
      <c r="B1105" s="21">
        <v>54.35</v>
      </c>
      <c r="C1105">
        <v>35.180000000000007</v>
      </c>
      <c r="D1105">
        <v>1.1586839113132461</v>
      </c>
      <c r="E1105">
        <v>28</v>
      </c>
      <c r="F1105" s="14">
        <f t="shared" si="17"/>
        <v>89.53</v>
      </c>
    </row>
    <row r="1106" spans="1:6" ht="11.25" x14ac:dyDescent="0.15">
      <c r="A1106" s="6" t="s">
        <v>322</v>
      </c>
      <c r="B1106" s="21">
        <v>57.04</v>
      </c>
      <c r="C1106">
        <v>38.56</v>
      </c>
      <c r="D1106">
        <v>1.1094398340248963</v>
      </c>
      <c r="E1106">
        <v>29</v>
      </c>
      <c r="F1106" s="14">
        <f t="shared" si="17"/>
        <v>95.6</v>
      </c>
    </row>
    <row r="1107" spans="1:6" ht="11.25" x14ac:dyDescent="0.15">
      <c r="A1107" s="6" t="s">
        <v>322</v>
      </c>
      <c r="B1107" s="21">
        <v>57.9</v>
      </c>
      <c r="C1107">
        <v>43.33</v>
      </c>
      <c r="D1107">
        <v>1.0021924763443342</v>
      </c>
      <c r="E1107">
        <v>30</v>
      </c>
      <c r="F1107" s="14">
        <f t="shared" si="17"/>
        <v>101.22999999999999</v>
      </c>
    </row>
    <row r="1108" spans="1:6" ht="11.25" x14ac:dyDescent="0.15">
      <c r="A1108" s="6" t="s">
        <v>322</v>
      </c>
      <c r="B1108" s="21">
        <v>68.400000000000006</v>
      </c>
      <c r="C1108">
        <v>41.37</v>
      </c>
      <c r="D1108">
        <v>1.2400290065264685</v>
      </c>
      <c r="E1108">
        <v>31</v>
      </c>
      <c r="F1108" s="14">
        <f t="shared" si="17"/>
        <v>109.77000000000001</v>
      </c>
    </row>
    <row r="1109" spans="1:6" ht="11.25" x14ac:dyDescent="0.15">
      <c r="A1109" s="6" t="s">
        <v>322</v>
      </c>
      <c r="B1109" s="21">
        <v>54.289999999999992</v>
      </c>
      <c r="C1109">
        <v>41.88</v>
      </c>
      <c r="D1109">
        <v>0.97224212034383939</v>
      </c>
      <c r="E1109">
        <v>32</v>
      </c>
      <c r="F1109" s="14">
        <f t="shared" si="17"/>
        <v>96.169999999999987</v>
      </c>
    </row>
    <row r="1110" spans="1:6" ht="11.25" x14ac:dyDescent="0.15">
      <c r="A1110" s="6" t="s">
        <v>322</v>
      </c>
      <c r="B1110" s="21">
        <v>62.410000000000004</v>
      </c>
      <c r="C1110">
        <v>39.39</v>
      </c>
      <c r="D1110">
        <v>1.1883092155369384</v>
      </c>
      <c r="E1110">
        <v>33</v>
      </c>
      <c r="F1110" s="14">
        <f t="shared" si="17"/>
        <v>101.80000000000001</v>
      </c>
    </row>
    <row r="1111" spans="1:6" ht="11.25" x14ac:dyDescent="0.15">
      <c r="A1111" s="6" t="s">
        <v>322</v>
      </c>
      <c r="B1111" s="21">
        <v>46.769999999999996</v>
      </c>
      <c r="C1111">
        <v>38.549999999999997</v>
      </c>
      <c r="D1111">
        <v>0.90992217898832684</v>
      </c>
      <c r="E1111">
        <v>34</v>
      </c>
      <c r="F1111" s="14">
        <f t="shared" si="17"/>
        <v>85.32</v>
      </c>
    </row>
    <row r="1112" spans="1:6" ht="11.25" x14ac:dyDescent="0.15">
      <c r="A1112" s="6" t="s">
        <v>322</v>
      </c>
      <c r="B1112" s="21">
        <v>54.070000000000007</v>
      </c>
      <c r="C1112">
        <v>42.599999999999994</v>
      </c>
      <c r="D1112">
        <v>0.95193661971831012</v>
      </c>
      <c r="E1112">
        <v>35</v>
      </c>
      <c r="F1112" s="14">
        <f t="shared" si="17"/>
        <v>96.67</v>
      </c>
    </row>
    <row r="1113" spans="1:6" ht="11.25" x14ac:dyDescent="0.15">
      <c r="A1113" s="6" t="s">
        <v>322</v>
      </c>
      <c r="B1113" s="21">
        <v>58.080000000000005</v>
      </c>
      <c r="C1113">
        <v>39.769999999999996</v>
      </c>
      <c r="D1113">
        <v>1.0952979632889115</v>
      </c>
      <c r="E1113">
        <v>37</v>
      </c>
      <c r="F1113" s="14">
        <f t="shared" si="17"/>
        <v>97.85</v>
      </c>
    </row>
    <row r="1114" spans="1:6" ht="11.25" x14ac:dyDescent="0.15">
      <c r="A1114" s="6" t="s">
        <v>322</v>
      </c>
      <c r="B1114" s="21">
        <v>52.100000000000009</v>
      </c>
      <c r="C1114">
        <v>36.56</v>
      </c>
      <c r="D1114">
        <v>1.0687910284463895</v>
      </c>
      <c r="E1114">
        <v>38</v>
      </c>
      <c r="F1114" s="14">
        <f t="shared" si="17"/>
        <v>88.660000000000011</v>
      </c>
    </row>
    <row r="1115" spans="1:6" ht="11.25" x14ac:dyDescent="0.15">
      <c r="A1115" s="6" t="s">
        <v>322</v>
      </c>
      <c r="B1115" s="21">
        <v>54.919999999999995</v>
      </c>
      <c r="C1115">
        <v>35.53</v>
      </c>
      <c r="D1115">
        <v>1.159301998311286</v>
      </c>
      <c r="E1115">
        <v>39</v>
      </c>
      <c r="F1115" s="14">
        <f t="shared" si="17"/>
        <v>90.449999999999989</v>
      </c>
    </row>
    <row r="1116" spans="1:6" ht="11.25" x14ac:dyDescent="0.15">
      <c r="A1116" s="6" t="s">
        <v>322</v>
      </c>
      <c r="B1116" s="21">
        <v>53.68</v>
      </c>
      <c r="C1116">
        <v>38.85</v>
      </c>
      <c r="D1116">
        <v>1.0362934362934362</v>
      </c>
      <c r="E1116">
        <v>40</v>
      </c>
      <c r="F1116" s="14">
        <f t="shared" si="17"/>
        <v>92.53</v>
      </c>
    </row>
    <row r="1117" spans="1:6" ht="11.25" x14ac:dyDescent="0.15">
      <c r="A1117" s="6" t="s">
        <v>322</v>
      </c>
      <c r="B1117" s="21">
        <v>54.1</v>
      </c>
      <c r="C1117">
        <v>35.619999999999997</v>
      </c>
      <c r="D1117">
        <v>1.1391072431218416</v>
      </c>
      <c r="E1117">
        <v>42</v>
      </c>
      <c r="F1117" s="14">
        <f t="shared" si="17"/>
        <v>89.72</v>
      </c>
    </row>
    <row r="1118" spans="1:6" ht="11.25" x14ac:dyDescent="0.15">
      <c r="A1118" s="6" t="s">
        <v>322</v>
      </c>
      <c r="B1118" s="21">
        <v>53.510000000000005</v>
      </c>
      <c r="C1118">
        <v>38.190000000000005</v>
      </c>
      <c r="D1118">
        <v>1.050864100549882</v>
      </c>
      <c r="E1118">
        <v>43</v>
      </c>
      <c r="F1118" s="14">
        <f t="shared" si="17"/>
        <v>91.700000000000017</v>
      </c>
    </row>
    <row r="1119" spans="1:6" ht="11.25" x14ac:dyDescent="0.15">
      <c r="A1119" s="6" t="s">
        <v>322</v>
      </c>
      <c r="B1119" s="21">
        <v>56.410000000000004</v>
      </c>
      <c r="C1119">
        <v>43.45</v>
      </c>
      <c r="D1119">
        <v>0.97370540851553511</v>
      </c>
      <c r="E1119">
        <v>44</v>
      </c>
      <c r="F1119" s="14">
        <f t="shared" si="17"/>
        <v>99.860000000000014</v>
      </c>
    </row>
    <row r="1120" spans="1:6" ht="11.25" x14ac:dyDescent="0.15">
      <c r="A1120" s="6" t="s">
        <v>322</v>
      </c>
      <c r="B1120" s="21">
        <v>61.599999999999994</v>
      </c>
      <c r="C1120">
        <v>26.22</v>
      </c>
      <c r="D1120">
        <v>1.7620137299771166</v>
      </c>
      <c r="E1120">
        <v>45</v>
      </c>
      <c r="F1120" s="14">
        <f t="shared" si="17"/>
        <v>87.82</v>
      </c>
    </row>
    <row r="1121" spans="1:6" ht="11.25" x14ac:dyDescent="0.15">
      <c r="A1121" s="6" t="s">
        <v>322</v>
      </c>
      <c r="B1121" s="21">
        <v>57.629999999999995</v>
      </c>
      <c r="C1121">
        <v>37.15</v>
      </c>
      <c r="D1121">
        <v>1.1634589502018842</v>
      </c>
      <c r="E1121">
        <v>46</v>
      </c>
      <c r="F1121" s="14">
        <f t="shared" si="17"/>
        <v>94.78</v>
      </c>
    </row>
    <row r="1122" spans="1:6" ht="11.25" x14ac:dyDescent="0.15">
      <c r="A1122" s="6" t="s">
        <v>322</v>
      </c>
      <c r="B1122" s="21">
        <v>53.959999999999994</v>
      </c>
      <c r="C1122">
        <v>37.31</v>
      </c>
      <c r="D1122">
        <v>1.084695792012865</v>
      </c>
      <c r="E1122">
        <v>49</v>
      </c>
      <c r="F1122" s="14">
        <f t="shared" si="17"/>
        <v>91.27</v>
      </c>
    </row>
    <row r="1123" spans="1:6" ht="11.25" x14ac:dyDescent="0.15">
      <c r="A1123" s="6" t="s">
        <v>322</v>
      </c>
      <c r="B1123" s="21">
        <v>46.410000000000004</v>
      </c>
      <c r="C1123">
        <v>29.57</v>
      </c>
      <c r="D1123">
        <v>1.1771220831924247</v>
      </c>
      <c r="E1123">
        <v>50</v>
      </c>
      <c r="F1123" s="14">
        <f t="shared" si="17"/>
        <v>75.98</v>
      </c>
    </row>
    <row r="1124" spans="1:6" ht="11.25" x14ac:dyDescent="0.15">
      <c r="A1124" s="6" t="s">
        <v>322</v>
      </c>
      <c r="B1124" s="21">
        <v>49.15</v>
      </c>
      <c r="C1124">
        <v>38.14</v>
      </c>
      <c r="D1124">
        <v>0.96650498164656529</v>
      </c>
      <c r="E1124">
        <v>51</v>
      </c>
      <c r="F1124" s="14">
        <f t="shared" si="17"/>
        <v>87.289999999999992</v>
      </c>
    </row>
    <row r="1125" spans="1:6" ht="11.25" x14ac:dyDescent="0.15">
      <c r="A1125" s="6" t="s">
        <v>324</v>
      </c>
      <c r="B1125" s="21">
        <v>67.22</v>
      </c>
      <c r="C1125">
        <v>51.56</v>
      </c>
      <c r="D1125">
        <v>0.97779286268425125</v>
      </c>
      <c r="E1125">
        <v>1</v>
      </c>
      <c r="F1125" s="14">
        <f t="shared" si="17"/>
        <v>118.78</v>
      </c>
    </row>
    <row r="1126" spans="1:6" ht="11.25" x14ac:dyDescent="0.15">
      <c r="A1126" s="6" t="s">
        <v>324</v>
      </c>
      <c r="B1126" s="21">
        <v>51.63</v>
      </c>
      <c r="C1126">
        <v>49.72</v>
      </c>
      <c r="D1126">
        <v>0.77881134352373294</v>
      </c>
      <c r="E1126">
        <v>2</v>
      </c>
      <c r="F1126" s="14">
        <f t="shared" si="17"/>
        <v>101.35</v>
      </c>
    </row>
    <row r="1127" spans="1:6" ht="11.25" x14ac:dyDescent="0.15">
      <c r="A1127" s="6" t="s">
        <v>324</v>
      </c>
      <c r="B1127" s="21">
        <v>59.07</v>
      </c>
      <c r="C1127">
        <v>50.84</v>
      </c>
      <c r="D1127">
        <v>0.87141030684500387</v>
      </c>
      <c r="E1127">
        <v>4</v>
      </c>
      <c r="F1127" s="14">
        <f t="shared" si="17"/>
        <v>109.91</v>
      </c>
    </row>
    <row r="1128" spans="1:6" ht="11.25" x14ac:dyDescent="0.15">
      <c r="A1128" s="6" t="s">
        <v>324</v>
      </c>
      <c r="B1128" s="21">
        <v>64.94</v>
      </c>
      <c r="C1128">
        <v>35.25</v>
      </c>
      <c r="D1128">
        <v>1.3817021276595745</v>
      </c>
      <c r="E1128">
        <v>5</v>
      </c>
      <c r="F1128" s="14">
        <f t="shared" si="17"/>
        <v>100.19</v>
      </c>
    </row>
    <row r="1129" spans="1:6" ht="11.25" x14ac:dyDescent="0.15">
      <c r="A1129" s="6" t="s">
        <v>324</v>
      </c>
      <c r="B1129" s="21">
        <v>60.98</v>
      </c>
      <c r="C1129">
        <v>15.84</v>
      </c>
      <c r="D1129">
        <v>2.887310606060606</v>
      </c>
      <c r="E1129">
        <v>6</v>
      </c>
      <c r="F1129" s="14">
        <f t="shared" si="17"/>
        <v>76.819999999999993</v>
      </c>
    </row>
    <row r="1130" spans="1:6" ht="11.25" x14ac:dyDescent="0.15">
      <c r="A1130" s="9" t="s">
        <v>324</v>
      </c>
      <c r="B1130" s="21">
        <v>68.83</v>
      </c>
      <c r="C1130">
        <v>36.06</v>
      </c>
      <c r="D1130">
        <v>1.4315723793677202</v>
      </c>
      <c r="E1130">
        <v>7</v>
      </c>
      <c r="F1130" s="14">
        <f t="shared" si="17"/>
        <v>104.89</v>
      </c>
    </row>
    <row r="1131" spans="1:6" ht="11.25" x14ac:dyDescent="0.15">
      <c r="A1131" s="6" t="s">
        <v>324</v>
      </c>
      <c r="B1131" s="21">
        <v>71.719999999999985</v>
      </c>
      <c r="C1131">
        <v>37.81</v>
      </c>
      <c r="D1131">
        <v>1.4226395133562546</v>
      </c>
      <c r="E1131">
        <v>9</v>
      </c>
      <c r="F1131" s="14">
        <f t="shared" si="17"/>
        <v>109.52999999999999</v>
      </c>
    </row>
    <row r="1132" spans="1:6" ht="11.25" x14ac:dyDescent="0.15">
      <c r="A1132" s="6" t="s">
        <v>324</v>
      </c>
      <c r="B1132" s="21">
        <v>59.19</v>
      </c>
      <c r="C1132">
        <v>33.82</v>
      </c>
      <c r="D1132">
        <v>1.3126108811354227</v>
      </c>
      <c r="E1132">
        <v>10</v>
      </c>
      <c r="F1132" s="14">
        <f t="shared" si="17"/>
        <v>93.009999999999991</v>
      </c>
    </row>
    <row r="1133" spans="1:6" ht="11.25" x14ac:dyDescent="0.15">
      <c r="A1133" s="6" t="s">
        <v>324</v>
      </c>
      <c r="B1133" s="21">
        <v>28.21</v>
      </c>
      <c r="C1133">
        <v>64.55</v>
      </c>
      <c r="D1133">
        <v>0.32776917118512783</v>
      </c>
      <c r="E1133">
        <v>11</v>
      </c>
      <c r="F1133" s="14">
        <f t="shared" si="17"/>
        <v>92.759999999999991</v>
      </c>
    </row>
    <row r="1134" spans="1:6" ht="11.25" x14ac:dyDescent="0.15">
      <c r="A1134" s="6" t="s">
        <v>324</v>
      </c>
      <c r="B1134" s="21">
        <v>64.39</v>
      </c>
      <c r="C1134">
        <v>34.300000000000004</v>
      </c>
      <c r="D1134">
        <v>1.407944606413994</v>
      </c>
      <c r="E1134">
        <v>12</v>
      </c>
      <c r="F1134" s="14">
        <f t="shared" si="17"/>
        <v>98.69</v>
      </c>
    </row>
    <row r="1135" spans="1:6" ht="11.25" x14ac:dyDescent="0.15">
      <c r="A1135" s="6" t="s">
        <v>324</v>
      </c>
      <c r="B1135" s="21">
        <v>65.42</v>
      </c>
      <c r="C1135">
        <v>42.21</v>
      </c>
      <c r="D1135">
        <v>1.1624022743425728</v>
      </c>
      <c r="E1135">
        <v>13</v>
      </c>
      <c r="F1135" s="14">
        <f t="shared" si="17"/>
        <v>107.63</v>
      </c>
    </row>
    <row r="1136" spans="1:6" ht="11.25" x14ac:dyDescent="0.15">
      <c r="A1136" s="6" t="s">
        <v>324</v>
      </c>
      <c r="B1136" s="21">
        <v>85.63</v>
      </c>
      <c r="C1136">
        <v>39.61</v>
      </c>
      <c r="D1136">
        <v>1.6213708659429436</v>
      </c>
      <c r="E1136">
        <v>14</v>
      </c>
      <c r="F1136" s="14">
        <f t="shared" si="17"/>
        <v>125.24</v>
      </c>
    </row>
    <row r="1137" spans="1:6" ht="11.25" x14ac:dyDescent="0.15">
      <c r="A1137" s="6" t="s">
        <v>324</v>
      </c>
      <c r="B1137" s="21">
        <v>78.989999999999995</v>
      </c>
      <c r="C1137">
        <v>47.9</v>
      </c>
      <c r="D1137">
        <v>1.2367954070981211</v>
      </c>
      <c r="E1137">
        <v>15</v>
      </c>
      <c r="F1137" s="14">
        <f t="shared" si="17"/>
        <v>126.88999999999999</v>
      </c>
    </row>
    <row r="1138" spans="1:6" ht="11.25" x14ac:dyDescent="0.15">
      <c r="A1138" s="6" t="s">
        <v>324</v>
      </c>
      <c r="B1138" s="21">
        <v>79.62</v>
      </c>
      <c r="C1138">
        <v>43.099999999999994</v>
      </c>
      <c r="D1138">
        <v>1.3854988399071928</v>
      </c>
      <c r="E1138">
        <v>16</v>
      </c>
      <c r="F1138" s="14">
        <f t="shared" si="17"/>
        <v>122.72</v>
      </c>
    </row>
    <row r="1139" spans="1:6" ht="11.25" x14ac:dyDescent="0.15">
      <c r="A1139" s="6" t="s">
        <v>324</v>
      </c>
      <c r="B1139" s="21">
        <v>80.62</v>
      </c>
      <c r="C1139">
        <v>44.300000000000004</v>
      </c>
      <c r="D1139">
        <v>1.3648984198645597</v>
      </c>
      <c r="E1139">
        <v>17</v>
      </c>
      <c r="F1139" s="14">
        <f t="shared" si="17"/>
        <v>124.92000000000002</v>
      </c>
    </row>
    <row r="1140" spans="1:6" ht="11.25" x14ac:dyDescent="0.15">
      <c r="A1140" s="6" t="s">
        <v>324</v>
      </c>
      <c r="B1140" s="21">
        <v>83.28</v>
      </c>
      <c r="C1140">
        <v>47.220000000000006</v>
      </c>
      <c r="D1140">
        <v>1.3227445997458702</v>
      </c>
      <c r="E1140">
        <v>18</v>
      </c>
      <c r="F1140" s="14">
        <f t="shared" si="17"/>
        <v>130.5</v>
      </c>
    </row>
    <row r="1141" spans="1:6" ht="11.25" x14ac:dyDescent="0.15">
      <c r="A1141" s="6" t="s">
        <v>324</v>
      </c>
      <c r="B1141" s="21">
        <v>76.88</v>
      </c>
      <c r="C1141">
        <v>45.56</v>
      </c>
      <c r="D1141">
        <v>1.2655838454784898</v>
      </c>
      <c r="E1141">
        <v>19</v>
      </c>
      <c r="F1141" s="14">
        <f t="shared" si="17"/>
        <v>122.44</v>
      </c>
    </row>
    <row r="1142" spans="1:6" ht="11.25" x14ac:dyDescent="0.15">
      <c r="A1142" s="6" t="s">
        <v>324</v>
      </c>
      <c r="B1142" s="21">
        <v>73.22</v>
      </c>
      <c r="C1142">
        <v>47.44</v>
      </c>
      <c r="D1142">
        <v>1.1575674536256324</v>
      </c>
      <c r="E1142">
        <v>20</v>
      </c>
      <c r="F1142" s="14">
        <f t="shared" si="17"/>
        <v>120.66</v>
      </c>
    </row>
    <row r="1143" spans="1:6" ht="11.25" x14ac:dyDescent="0.15">
      <c r="A1143" s="6" t="s">
        <v>324</v>
      </c>
      <c r="B1143" s="21">
        <v>80.97999999999999</v>
      </c>
      <c r="C1143">
        <v>47.15</v>
      </c>
      <c r="D1143">
        <v>1.2881230116648992</v>
      </c>
      <c r="E1143">
        <v>21</v>
      </c>
      <c r="F1143" s="14">
        <f t="shared" si="17"/>
        <v>128.13</v>
      </c>
    </row>
    <row r="1144" spans="1:6" ht="11.25" x14ac:dyDescent="0.15">
      <c r="A1144" s="6" t="s">
        <v>324</v>
      </c>
      <c r="B1144" s="21">
        <v>77.48</v>
      </c>
      <c r="C1144">
        <v>47.81</v>
      </c>
      <c r="D1144">
        <v>1.2154361012340515</v>
      </c>
      <c r="E1144">
        <v>23</v>
      </c>
      <c r="F1144" s="14">
        <f t="shared" si="17"/>
        <v>125.29</v>
      </c>
    </row>
    <row r="1145" spans="1:6" ht="11.25" x14ac:dyDescent="0.15">
      <c r="A1145" s="6" t="s">
        <v>324</v>
      </c>
      <c r="B1145" s="21">
        <v>75.97999999999999</v>
      </c>
      <c r="C1145">
        <v>49.169999999999995</v>
      </c>
      <c r="D1145">
        <v>1.1589383770591826</v>
      </c>
      <c r="E1145">
        <v>24</v>
      </c>
      <c r="F1145" s="14">
        <f t="shared" si="17"/>
        <v>125.14999999999998</v>
      </c>
    </row>
    <row r="1146" spans="1:6" ht="11.25" x14ac:dyDescent="0.15">
      <c r="A1146" s="6" t="s">
        <v>324</v>
      </c>
      <c r="B1146" s="21">
        <v>80.3</v>
      </c>
      <c r="C1146">
        <v>53.7</v>
      </c>
      <c r="D1146">
        <v>1.1215083798882679</v>
      </c>
      <c r="E1146">
        <v>25</v>
      </c>
      <c r="F1146" s="14">
        <f t="shared" si="17"/>
        <v>134</v>
      </c>
    </row>
    <row r="1147" spans="1:6" ht="11.25" x14ac:dyDescent="0.15">
      <c r="A1147" s="6" t="s">
        <v>324</v>
      </c>
      <c r="B1147" s="21">
        <v>79.849999999999994</v>
      </c>
      <c r="C1147">
        <v>38.67</v>
      </c>
      <c r="D1147">
        <v>1.5486811481768812</v>
      </c>
      <c r="E1147">
        <v>26</v>
      </c>
      <c r="F1147" s="14">
        <f t="shared" si="17"/>
        <v>118.52</v>
      </c>
    </row>
    <row r="1148" spans="1:6" ht="11.25" x14ac:dyDescent="0.15">
      <c r="A1148" s="6" t="s">
        <v>324</v>
      </c>
      <c r="B1148" s="21">
        <v>75.699999999999989</v>
      </c>
      <c r="C1148">
        <v>46.37</v>
      </c>
      <c r="D1148">
        <v>1.2243907698943282</v>
      </c>
      <c r="E1148">
        <v>28</v>
      </c>
      <c r="F1148" s="14">
        <f t="shared" si="17"/>
        <v>122.07</v>
      </c>
    </row>
    <row r="1149" spans="1:6" ht="11.25" x14ac:dyDescent="0.15">
      <c r="A1149" s="6" t="s">
        <v>324</v>
      </c>
      <c r="B1149" s="21">
        <v>74.540000000000006</v>
      </c>
      <c r="C1149">
        <v>45.22</v>
      </c>
      <c r="D1149">
        <v>1.2362892525431226</v>
      </c>
      <c r="E1149">
        <v>29</v>
      </c>
      <c r="F1149" s="14">
        <f t="shared" si="17"/>
        <v>119.76</v>
      </c>
    </row>
    <row r="1150" spans="1:6" ht="11.25" x14ac:dyDescent="0.15">
      <c r="A1150" s="6" t="s">
        <v>324</v>
      </c>
      <c r="B1150" s="21">
        <v>76.12</v>
      </c>
      <c r="C1150">
        <v>48.84</v>
      </c>
      <c r="D1150">
        <v>1.1689189189189189</v>
      </c>
      <c r="E1150">
        <v>30</v>
      </c>
      <c r="F1150" s="14">
        <f t="shared" si="17"/>
        <v>124.96000000000001</v>
      </c>
    </row>
    <row r="1151" spans="1:6" ht="11.25" x14ac:dyDescent="0.15">
      <c r="A1151" s="6" t="s">
        <v>324</v>
      </c>
      <c r="B1151" s="21">
        <v>70.64</v>
      </c>
      <c r="C1151">
        <v>45.21</v>
      </c>
      <c r="D1151">
        <v>1.1718646317186463</v>
      </c>
      <c r="E1151">
        <v>31</v>
      </c>
      <c r="F1151" s="14">
        <f t="shared" si="17"/>
        <v>115.85</v>
      </c>
    </row>
    <row r="1152" spans="1:6" ht="11.25" x14ac:dyDescent="0.15">
      <c r="A1152" s="6" t="s">
        <v>324</v>
      </c>
      <c r="B1152" s="21">
        <v>72.679999999999993</v>
      </c>
      <c r="C1152">
        <v>48.22</v>
      </c>
      <c r="D1152">
        <v>1.1304437992534218</v>
      </c>
      <c r="E1152">
        <v>32</v>
      </c>
      <c r="F1152" s="14">
        <f t="shared" si="17"/>
        <v>120.89999999999999</v>
      </c>
    </row>
    <row r="1153" spans="1:6" ht="11.25" x14ac:dyDescent="0.15">
      <c r="A1153" s="6" t="s">
        <v>324</v>
      </c>
      <c r="B1153" s="21">
        <v>73.150000000000006</v>
      </c>
      <c r="C1153">
        <v>45.13</v>
      </c>
      <c r="D1153">
        <v>1.2156547750941724</v>
      </c>
      <c r="E1153">
        <v>33</v>
      </c>
      <c r="F1153" s="14">
        <f t="shared" si="17"/>
        <v>118.28</v>
      </c>
    </row>
    <row r="1154" spans="1:6" ht="11.25" x14ac:dyDescent="0.15">
      <c r="A1154" s="6" t="s">
        <v>324</v>
      </c>
      <c r="B1154" s="21">
        <v>68.97999999999999</v>
      </c>
      <c r="C1154">
        <v>45.49</v>
      </c>
      <c r="D1154">
        <v>1.1372829193229279</v>
      </c>
      <c r="E1154">
        <v>34</v>
      </c>
      <c r="F1154" s="14">
        <f t="shared" si="17"/>
        <v>114.47</v>
      </c>
    </row>
    <row r="1155" spans="1:6" ht="11.25" x14ac:dyDescent="0.15">
      <c r="A1155" s="6" t="s">
        <v>324</v>
      </c>
      <c r="B1155" s="21">
        <v>72.010000000000005</v>
      </c>
      <c r="C1155">
        <v>45.519999999999996</v>
      </c>
      <c r="D1155">
        <v>1.1864565026362039</v>
      </c>
      <c r="E1155">
        <v>35</v>
      </c>
      <c r="F1155" s="14">
        <f t="shared" ref="F1155:F1218" si="18">+B1155+C1155</f>
        <v>117.53</v>
      </c>
    </row>
    <row r="1156" spans="1:6" ht="11.25" x14ac:dyDescent="0.15">
      <c r="A1156" s="6" t="s">
        <v>324</v>
      </c>
      <c r="B1156" s="21">
        <v>77.009999999999991</v>
      </c>
      <c r="C1156">
        <v>46.230000000000004</v>
      </c>
      <c r="D1156">
        <v>1.2493510707332898</v>
      </c>
      <c r="E1156">
        <v>37</v>
      </c>
      <c r="F1156" s="14">
        <f t="shared" si="18"/>
        <v>123.24</v>
      </c>
    </row>
    <row r="1157" spans="1:6" ht="11.25" x14ac:dyDescent="0.15">
      <c r="A1157" s="6" t="s">
        <v>324</v>
      </c>
      <c r="B1157" s="21">
        <v>69.62</v>
      </c>
      <c r="C1157">
        <v>42.33</v>
      </c>
      <c r="D1157">
        <v>1.2335223245924878</v>
      </c>
      <c r="E1157">
        <v>38</v>
      </c>
      <c r="F1157" s="14">
        <f t="shared" si="18"/>
        <v>111.95</v>
      </c>
    </row>
    <row r="1158" spans="1:6" ht="11.25" x14ac:dyDescent="0.15">
      <c r="A1158" s="6" t="s">
        <v>324</v>
      </c>
      <c r="B1158" s="21">
        <v>72.460000000000008</v>
      </c>
      <c r="C1158">
        <v>42.1</v>
      </c>
      <c r="D1158">
        <v>1.2908551068883611</v>
      </c>
      <c r="E1158">
        <v>39</v>
      </c>
      <c r="F1158" s="14">
        <f t="shared" si="18"/>
        <v>114.56</v>
      </c>
    </row>
    <row r="1159" spans="1:6" ht="11.25" x14ac:dyDescent="0.15">
      <c r="A1159" s="6" t="s">
        <v>324</v>
      </c>
      <c r="B1159" s="21">
        <v>77.759999999999991</v>
      </c>
      <c r="C1159">
        <v>42.300000000000004</v>
      </c>
      <c r="D1159">
        <v>1.3787234042553189</v>
      </c>
      <c r="E1159">
        <v>40</v>
      </c>
      <c r="F1159" s="14">
        <f t="shared" si="18"/>
        <v>120.06</v>
      </c>
    </row>
    <row r="1160" spans="1:6" ht="11.25" x14ac:dyDescent="0.15">
      <c r="A1160" s="6" t="s">
        <v>324</v>
      </c>
      <c r="B1160" s="21">
        <v>76.260000000000005</v>
      </c>
      <c r="C1160">
        <v>43.09</v>
      </c>
      <c r="D1160">
        <v>1.3273381294964028</v>
      </c>
      <c r="E1160">
        <v>42</v>
      </c>
      <c r="F1160" s="14">
        <f t="shared" si="18"/>
        <v>119.35000000000001</v>
      </c>
    </row>
    <row r="1161" spans="1:6" ht="11.25" x14ac:dyDescent="0.15">
      <c r="A1161" s="6" t="s">
        <v>324</v>
      </c>
      <c r="B1161" s="21">
        <v>74.900000000000006</v>
      </c>
      <c r="C1161">
        <v>41.95</v>
      </c>
      <c r="D1161">
        <v>1.3390941597139452</v>
      </c>
      <c r="E1161">
        <v>43</v>
      </c>
      <c r="F1161" s="14">
        <f t="shared" si="18"/>
        <v>116.85000000000001</v>
      </c>
    </row>
    <row r="1162" spans="1:6" ht="11.25" x14ac:dyDescent="0.15">
      <c r="A1162" s="6" t="s">
        <v>324</v>
      </c>
      <c r="B1162" s="21">
        <v>70.87</v>
      </c>
      <c r="C1162">
        <v>50.64</v>
      </c>
      <c r="D1162">
        <v>1.0496149289099528</v>
      </c>
      <c r="E1162">
        <v>44</v>
      </c>
      <c r="F1162" s="14">
        <f t="shared" si="18"/>
        <v>121.51</v>
      </c>
    </row>
    <row r="1163" spans="1:6" ht="11.25" x14ac:dyDescent="0.15">
      <c r="A1163" s="6" t="s">
        <v>324</v>
      </c>
      <c r="B1163" s="21">
        <v>71.3</v>
      </c>
      <c r="C1163">
        <v>42.980000000000004</v>
      </c>
      <c r="D1163">
        <v>1.2441833410888783</v>
      </c>
      <c r="E1163">
        <v>45</v>
      </c>
      <c r="F1163" s="14">
        <f t="shared" si="18"/>
        <v>114.28</v>
      </c>
    </row>
    <row r="1164" spans="1:6" ht="11.25" x14ac:dyDescent="0.15">
      <c r="A1164" s="6" t="s">
        <v>324</v>
      </c>
      <c r="B1164" s="21">
        <v>79.330000000000013</v>
      </c>
      <c r="C1164">
        <v>41.97</v>
      </c>
      <c r="D1164">
        <v>1.4176197283774126</v>
      </c>
      <c r="E1164">
        <v>46</v>
      </c>
      <c r="F1164" s="14">
        <f t="shared" si="18"/>
        <v>121.30000000000001</v>
      </c>
    </row>
    <row r="1165" spans="1:6" ht="11.25" x14ac:dyDescent="0.15">
      <c r="A1165" s="6" t="s">
        <v>324</v>
      </c>
      <c r="B1165" s="21">
        <v>74.449999999999989</v>
      </c>
      <c r="C1165">
        <v>39.799999999999997</v>
      </c>
      <c r="D1165">
        <v>1.4029522613065326</v>
      </c>
      <c r="E1165">
        <v>49</v>
      </c>
      <c r="F1165" s="14">
        <f t="shared" si="18"/>
        <v>114.24999999999999</v>
      </c>
    </row>
    <row r="1166" spans="1:6" ht="11.25" x14ac:dyDescent="0.15">
      <c r="A1166" s="6" t="s">
        <v>324</v>
      </c>
      <c r="B1166" s="21">
        <v>63.45</v>
      </c>
      <c r="C1166">
        <v>32.409999999999997</v>
      </c>
      <c r="D1166">
        <v>1.4682968219685284</v>
      </c>
      <c r="E1166">
        <v>50</v>
      </c>
      <c r="F1166" s="14">
        <f t="shared" si="18"/>
        <v>95.86</v>
      </c>
    </row>
    <row r="1167" spans="1:6" ht="11.25" x14ac:dyDescent="0.15">
      <c r="A1167" s="6" t="s">
        <v>324</v>
      </c>
      <c r="B1167" s="21">
        <v>63.100000000000009</v>
      </c>
      <c r="C1167">
        <v>44.17</v>
      </c>
      <c r="D1167">
        <v>1.0714285714285714</v>
      </c>
      <c r="E1167">
        <v>51</v>
      </c>
      <c r="F1167" s="14">
        <f t="shared" si="18"/>
        <v>107.27000000000001</v>
      </c>
    </row>
    <row r="1168" spans="1:6" ht="11.25" x14ac:dyDescent="0.15">
      <c r="A1168" s="6" t="s">
        <v>328</v>
      </c>
      <c r="B1168" s="21">
        <v>96.75</v>
      </c>
      <c r="C1168">
        <v>70.600000000000009</v>
      </c>
      <c r="D1168">
        <v>1.0277974504249292</v>
      </c>
      <c r="E1168">
        <v>1</v>
      </c>
      <c r="F1168" s="14">
        <f t="shared" si="18"/>
        <v>167.35000000000002</v>
      </c>
    </row>
    <row r="1169" spans="1:6" ht="11.25" x14ac:dyDescent="0.15">
      <c r="A1169" s="6" t="s">
        <v>328</v>
      </c>
      <c r="B1169" s="21">
        <v>72.12</v>
      </c>
      <c r="C1169">
        <v>59.22</v>
      </c>
      <c r="D1169">
        <v>0.91337386018237099</v>
      </c>
      <c r="E1169">
        <v>2</v>
      </c>
      <c r="F1169" s="14">
        <f t="shared" si="18"/>
        <v>131.34</v>
      </c>
    </row>
    <row r="1170" spans="1:6" ht="11.25" x14ac:dyDescent="0.15">
      <c r="A1170" s="6" t="s">
        <v>328</v>
      </c>
      <c r="B1170" s="21">
        <v>65.53</v>
      </c>
      <c r="C1170">
        <v>65.489999999999995</v>
      </c>
      <c r="D1170">
        <v>0.75045808520384794</v>
      </c>
      <c r="E1170">
        <v>4</v>
      </c>
      <c r="F1170" s="14">
        <f t="shared" si="18"/>
        <v>131.01999999999998</v>
      </c>
    </row>
    <row r="1171" spans="1:6" ht="11.25" x14ac:dyDescent="0.15">
      <c r="A1171" s="6" t="s">
        <v>328</v>
      </c>
      <c r="B1171" s="21">
        <v>87.059999999999988</v>
      </c>
      <c r="C1171">
        <v>54.41</v>
      </c>
      <c r="D1171">
        <v>1.2000551369233594</v>
      </c>
      <c r="E1171">
        <v>5</v>
      </c>
      <c r="F1171" s="14">
        <f t="shared" si="18"/>
        <v>141.46999999999997</v>
      </c>
    </row>
    <row r="1172" spans="1:6" ht="11.25" x14ac:dyDescent="0.15">
      <c r="A1172" s="6" t="s">
        <v>328</v>
      </c>
      <c r="B1172" s="21">
        <v>84.89</v>
      </c>
      <c r="C1172">
        <v>17.169999999999998</v>
      </c>
      <c r="D1172">
        <v>3.7080663948747818</v>
      </c>
      <c r="E1172">
        <v>6</v>
      </c>
      <c r="F1172" s="14">
        <f t="shared" si="18"/>
        <v>102.06</v>
      </c>
    </row>
    <row r="1173" spans="1:6" ht="11.25" x14ac:dyDescent="0.15">
      <c r="A1173" s="6" t="s">
        <v>328</v>
      </c>
      <c r="B1173" s="21">
        <v>100.35000000000001</v>
      </c>
      <c r="C1173">
        <v>54.330000000000005</v>
      </c>
      <c r="D1173">
        <v>1.385284373274434</v>
      </c>
      <c r="E1173">
        <v>7</v>
      </c>
      <c r="F1173" s="14">
        <f t="shared" si="18"/>
        <v>154.68</v>
      </c>
    </row>
    <row r="1174" spans="1:6" ht="11.25" x14ac:dyDescent="0.15">
      <c r="A1174" s="6" t="s">
        <v>328</v>
      </c>
      <c r="B1174" s="21">
        <v>91.85</v>
      </c>
      <c r="C1174">
        <v>62.27</v>
      </c>
      <c r="D1174">
        <v>1.1062710775654407</v>
      </c>
      <c r="E1174">
        <v>9</v>
      </c>
      <c r="F1174" s="14">
        <f t="shared" si="18"/>
        <v>154.12</v>
      </c>
    </row>
    <row r="1175" spans="1:6" ht="11.25" x14ac:dyDescent="0.15">
      <c r="A1175" s="6" t="s">
        <v>328</v>
      </c>
      <c r="B1175" s="21">
        <v>85.500000000000014</v>
      </c>
      <c r="C1175">
        <v>46.62</v>
      </c>
      <c r="D1175">
        <v>1.3754826254826258</v>
      </c>
      <c r="E1175">
        <v>10</v>
      </c>
      <c r="F1175" s="14">
        <f t="shared" si="18"/>
        <v>132.12</v>
      </c>
    </row>
    <row r="1176" spans="1:6" ht="11.25" x14ac:dyDescent="0.15">
      <c r="A1176" s="6" t="s">
        <v>328</v>
      </c>
      <c r="B1176" s="21">
        <v>36.35</v>
      </c>
      <c r="C1176">
        <v>90.05</v>
      </c>
      <c r="D1176">
        <v>0.30274847307051639</v>
      </c>
      <c r="E1176">
        <v>11</v>
      </c>
      <c r="F1176" s="14">
        <f t="shared" si="18"/>
        <v>126.4</v>
      </c>
    </row>
    <row r="1177" spans="1:6" ht="11.25" x14ac:dyDescent="0.15">
      <c r="A1177" s="6" t="s">
        <v>328</v>
      </c>
      <c r="B1177" s="21">
        <v>104.92</v>
      </c>
      <c r="C1177">
        <v>49.730000000000004</v>
      </c>
      <c r="D1177">
        <v>1.5823446611703196</v>
      </c>
      <c r="E1177">
        <v>12</v>
      </c>
      <c r="F1177" s="14">
        <f t="shared" si="18"/>
        <v>154.65</v>
      </c>
    </row>
    <row r="1178" spans="1:6" ht="11.25" x14ac:dyDescent="0.15">
      <c r="A1178" s="6" t="s">
        <v>328</v>
      </c>
      <c r="B1178" s="21">
        <v>94.05</v>
      </c>
      <c r="C1178">
        <v>62.97</v>
      </c>
      <c r="D1178">
        <v>1.1201762744163888</v>
      </c>
      <c r="E1178">
        <v>13</v>
      </c>
      <c r="F1178" s="14">
        <f t="shared" si="18"/>
        <v>157.01999999999998</v>
      </c>
    </row>
    <row r="1179" spans="1:6" ht="11.25" x14ac:dyDescent="0.15">
      <c r="A1179" s="6" t="s">
        <v>328</v>
      </c>
      <c r="B1179" s="21">
        <v>106.36999999999999</v>
      </c>
      <c r="C1179">
        <v>70.86</v>
      </c>
      <c r="D1179">
        <v>1.1258467400508043</v>
      </c>
      <c r="E1179">
        <v>14</v>
      </c>
      <c r="F1179" s="14">
        <f t="shared" si="18"/>
        <v>177.23</v>
      </c>
    </row>
    <row r="1180" spans="1:6" ht="11.25" x14ac:dyDescent="0.15">
      <c r="A1180" s="6" t="s">
        <v>328</v>
      </c>
      <c r="B1180" s="21">
        <v>112.03</v>
      </c>
      <c r="C1180">
        <v>58.94</v>
      </c>
      <c r="D1180">
        <v>1.4255598914149985</v>
      </c>
      <c r="E1180">
        <v>15</v>
      </c>
      <c r="F1180" s="14">
        <f t="shared" si="18"/>
        <v>170.97</v>
      </c>
    </row>
    <row r="1181" spans="1:6" ht="11.25" x14ac:dyDescent="0.15">
      <c r="A1181" s="6" t="s">
        <v>328</v>
      </c>
      <c r="B1181" s="21">
        <v>109.66999999999999</v>
      </c>
      <c r="C1181">
        <v>59.940000000000005</v>
      </c>
      <c r="D1181">
        <v>1.3722472472472471</v>
      </c>
      <c r="E1181">
        <v>16</v>
      </c>
      <c r="F1181" s="14">
        <f t="shared" si="18"/>
        <v>169.60999999999999</v>
      </c>
    </row>
    <row r="1182" spans="1:6" ht="11.25" x14ac:dyDescent="0.15">
      <c r="A1182" s="6" t="s">
        <v>328</v>
      </c>
      <c r="B1182" s="21">
        <v>107.44000000000001</v>
      </c>
      <c r="C1182">
        <v>59.04</v>
      </c>
      <c r="D1182">
        <v>1.3648373983739839</v>
      </c>
      <c r="E1182">
        <v>17</v>
      </c>
      <c r="F1182" s="14">
        <f t="shared" si="18"/>
        <v>166.48000000000002</v>
      </c>
    </row>
    <row r="1183" spans="1:6" ht="11.25" x14ac:dyDescent="0.15">
      <c r="A1183" s="9" t="s">
        <v>328</v>
      </c>
      <c r="B1183" s="21">
        <v>108.51000000000002</v>
      </c>
      <c r="C1183">
        <v>56.19</v>
      </c>
      <c r="D1183">
        <v>1.4483449012279768</v>
      </c>
      <c r="E1183">
        <v>18</v>
      </c>
      <c r="F1183" s="14">
        <f t="shared" si="18"/>
        <v>164.70000000000002</v>
      </c>
    </row>
    <row r="1184" spans="1:6" ht="11.25" x14ac:dyDescent="0.15">
      <c r="A1184" s="6" t="s">
        <v>328</v>
      </c>
      <c r="B1184" s="21">
        <v>107.41000000000001</v>
      </c>
      <c r="C1184">
        <v>61.910000000000004</v>
      </c>
      <c r="D1184">
        <v>1.3012033597157164</v>
      </c>
      <c r="E1184">
        <v>19</v>
      </c>
      <c r="F1184" s="14">
        <f t="shared" si="18"/>
        <v>169.32000000000002</v>
      </c>
    </row>
    <row r="1185" spans="1:6" ht="11.25" x14ac:dyDescent="0.15">
      <c r="A1185" s="6" t="s">
        <v>328</v>
      </c>
      <c r="B1185" s="21">
        <v>101.11000000000001</v>
      </c>
      <c r="C1185">
        <v>63.72</v>
      </c>
      <c r="D1185">
        <v>1.1900894538606406</v>
      </c>
      <c r="E1185">
        <v>20</v>
      </c>
      <c r="F1185" s="14">
        <f t="shared" si="18"/>
        <v>164.83</v>
      </c>
    </row>
    <row r="1186" spans="1:6" ht="11.25" x14ac:dyDescent="0.15">
      <c r="A1186" s="6" t="s">
        <v>328</v>
      </c>
      <c r="B1186" s="21">
        <v>108.51000000000002</v>
      </c>
      <c r="C1186">
        <v>60.27</v>
      </c>
      <c r="D1186">
        <v>1.3502986560477852</v>
      </c>
      <c r="E1186">
        <v>21</v>
      </c>
      <c r="F1186" s="14">
        <f t="shared" si="18"/>
        <v>168.78000000000003</v>
      </c>
    </row>
    <row r="1187" spans="1:6" ht="11.25" x14ac:dyDescent="0.15">
      <c r="A1187" s="6" t="s">
        <v>328</v>
      </c>
      <c r="B1187" s="21">
        <v>103.03999999999999</v>
      </c>
      <c r="C1187">
        <v>69.14</v>
      </c>
      <c r="D1187">
        <v>1.11773213769164</v>
      </c>
      <c r="E1187">
        <v>23</v>
      </c>
      <c r="F1187" s="14">
        <f t="shared" si="18"/>
        <v>172.18</v>
      </c>
    </row>
    <row r="1188" spans="1:6" ht="11.25" x14ac:dyDescent="0.15">
      <c r="A1188" s="6" t="s">
        <v>328</v>
      </c>
      <c r="B1188" s="21">
        <v>108.71000000000001</v>
      </c>
      <c r="C1188">
        <v>64.610000000000014</v>
      </c>
      <c r="D1188">
        <v>1.2619176598049835</v>
      </c>
      <c r="E1188">
        <v>24</v>
      </c>
      <c r="F1188" s="14">
        <f t="shared" si="18"/>
        <v>173.32000000000002</v>
      </c>
    </row>
    <row r="1189" spans="1:6" ht="11.25" x14ac:dyDescent="0.15">
      <c r="A1189" s="6" t="s">
        <v>328</v>
      </c>
      <c r="B1189" s="21">
        <v>105.35</v>
      </c>
      <c r="C1189">
        <v>64.789999999999992</v>
      </c>
      <c r="D1189">
        <v>1.2195169007562896</v>
      </c>
      <c r="E1189">
        <v>25</v>
      </c>
      <c r="F1189" s="14">
        <f t="shared" si="18"/>
        <v>170.14</v>
      </c>
    </row>
    <row r="1190" spans="1:6" ht="11.25" x14ac:dyDescent="0.15">
      <c r="A1190" s="6" t="s">
        <v>328</v>
      </c>
      <c r="B1190" s="21">
        <v>118.6</v>
      </c>
      <c r="C1190">
        <v>77.44</v>
      </c>
      <c r="D1190">
        <v>1.1486311983471074</v>
      </c>
      <c r="E1190">
        <v>26</v>
      </c>
      <c r="F1190" s="14">
        <f t="shared" si="18"/>
        <v>196.04</v>
      </c>
    </row>
    <row r="1191" spans="1:6" ht="11.25" x14ac:dyDescent="0.15">
      <c r="A1191" s="6" t="s">
        <v>328</v>
      </c>
      <c r="B1191" s="21">
        <v>104.32</v>
      </c>
      <c r="C1191">
        <v>68.339999999999989</v>
      </c>
      <c r="D1191">
        <v>1.14486391571554</v>
      </c>
      <c r="E1191">
        <v>28</v>
      </c>
      <c r="F1191" s="14">
        <f t="shared" si="18"/>
        <v>172.65999999999997</v>
      </c>
    </row>
    <row r="1192" spans="1:6" ht="11.25" x14ac:dyDescent="0.15">
      <c r="A1192" s="6" t="s">
        <v>328</v>
      </c>
      <c r="B1192" s="21">
        <v>109.05999999999999</v>
      </c>
      <c r="C1192">
        <v>60.940000000000005</v>
      </c>
      <c r="D1192">
        <v>1.3422218575648175</v>
      </c>
      <c r="E1192">
        <v>29</v>
      </c>
      <c r="F1192" s="14">
        <f t="shared" si="18"/>
        <v>170</v>
      </c>
    </row>
    <row r="1193" spans="1:6" ht="11.25" x14ac:dyDescent="0.15">
      <c r="A1193" s="6" t="s">
        <v>328</v>
      </c>
      <c r="B1193" s="21">
        <v>103.18</v>
      </c>
      <c r="C1193">
        <v>65.37</v>
      </c>
      <c r="D1193">
        <v>1.1837999082147774</v>
      </c>
      <c r="E1193">
        <v>30</v>
      </c>
      <c r="F1193" s="14">
        <f t="shared" si="18"/>
        <v>168.55</v>
      </c>
    </row>
    <row r="1194" spans="1:6" ht="11.25" x14ac:dyDescent="0.15">
      <c r="A1194" s="6" t="s">
        <v>328</v>
      </c>
      <c r="B1194" s="21">
        <v>95.49</v>
      </c>
      <c r="C1194">
        <v>61.36</v>
      </c>
      <c r="D1194">
        <v>1.1671691655801826</v>
      </c>
      <c r="E1194">
        <v>31</v>
      </c>
      <c r="F1194" s="14">
        <f t="shared" si="18"/>
        <v>156.85</v>
      </c>
    </row>
    <row r="1195" spans="1:6" ht="11.25" x14ac:dyDescent="0.15">
      <c r="A1195" s="6" t="s">
        <v>328</v>
      </c>
      <c r="B1195" s="21">
        <v>100.67999999999999</v>
      </c>
      <c r="C1195">
        <v>61.62</v>
      </c>
      <c r="D1195">
        <v>1.2254138266796495</v>
      </c>
      <c r="E1195">
        <v>32</v>
      </c>
      <c r="F1195" s="14">
        <f t="shared" si="18"/>
        <v>162.29999999999998</v>
      </c>
    </row>
    <row r="1196" spans="1:6" ht="11.25" x14ac:dyDescent="0.15">
      <c r="A1196" s="6" t="s">
        <v>328</v>
      </c>
      <c r="B1196" s="21">
        <v>93.300000000000011</v>
      </c>
      <c r="C1196">
        <v>65.77</v>
      </c>
      <c r="D1196">
        <v>1.0639349247377226</v>
      </c>
      <c r="E1196">
        <v>33</v>
      </c>
      <c r="F1196" s="14">
        <f t="shared" si="18"/>
        <v>159.07</v>
      </c>
    </row>
    <row r="1197" spans="1:6" ht="11.25" x14ac:dyDescent="0.15">
      <c r="A1197" s="6" t="s">
        <v>328</v>
      </c>
      <c r="B1197" s="21">
        <v>107.02000000000001</v>
      </c>
      <c r="C1197">
        <v>58.569999999999993</v>
      </c>
      <c r="D1197">
        <v>1.3704114734505723</v>
      </c>
      <c r="E1197">
        <v>34</v>
      </c>
      <c r="F1197" s="14">
        <f t="shared" si="18"/>
        <v>165.59</v>
      </c>
    </row>
    <row r="1198" spans="1:6" ht="11.25" x14ac:dyDescent="0.15">
      <c r="A1198" s="6" t="s">
        <v>328</v>
      </c>
      <c r="B1198" s="21">
        <v>99.09</v>
      </c>
      <c r="C1198">
        <v>61.469999999999992</v>
      </c>
      <c r="D1198">
        <v>1.2090043923865301</v>
      </c>
      <c r="E1198">
        <v>35</v>
      </c>
      <c r="F1198" s="14">
        <f t="shared" si="18"/>
        <v>160.56</v>
      </c>
    </row>
    <row r="1199" spans="1:6" ht="11.25" x14ac:dyDescent="0.15">
      <c r="A1199" s="6" t="s">
        <v>328</v>
      </c>
      <c r="B1199" s="21">
        <v>100.81</v>
      </c>
      <c r="C1199">
        <v>58.760000000000005</v>
      </c>
      <c r="D1199">
        <v>1.286717154526889</v>
      </c>
      <c r="E1199">
        <v>37</v>
      </c>
      <c r="F1199" s="14">
        <f t="shared" si="18"/>
        <v>159.57</v>
      </c>
    </row>
    <row r="1200" spans="1:6" ht="11.25" x14ac:dyDescent="0.15">
      <c r="A1200" s="6" t="s">
        <v>328</v>
      </c>
      <c r="B1200" s="21">
        <v>97.210000000000008</v>
      </c>
      <c r="C1200">
        <v>55.69</v>
      </c>
      <c r="D1200">
        <v>1.3091668163045431</v>
      </c>
      <c r="E1200">
        <v>38</v>
      </c>
      <c r="F1200" s="14">
        <f t="shared" si="18"/>
        <v>152.9</v>
      </c>
    </row>
    <row r="1201" spans="1:6" ht="11.25" x14ac:dyDescent="0.15">
      <c r="A1201" s="6" t="s">
        <v>328</v>
      </c>
      <c r="B1201" s="21">
        <v>104.57000000000001</v>
      </c>
      <c r="C1201">
        <v>58.21</v>
      </c>
      <c r="D1201">
        <v>1.3473200481017009</v>
      </c>
      <c r="E1201">
        <v>39</v>
      </c>
      <c r="F1201" s="14">
        <f t="shared" si="18"/>
        <v>162.78</v>
      </c>
    </row>
    <row r="1202" spans="1:6" ht="11.25" x14ac:dyDescent="0.15">
      <c r="A1202" s="6" t="s">
        <v>328</v>
      </c>
      <c r="B1202" s="21">
        <v>101.36000000000001</v>
      </c>
      <c r="C1202">
        <v>61.019999999999996</v>
      </c>
      <c r="D1202">
        <v>1.2458210422812195</v>
      </c>
      <c r="E1202">
        <v>40</v>
      </c>
      <c r="F1202" s="14">
        <f t="shared" si="18"/>
        <v>162.38</v>
      </c>
    </row>
    <row r="1203" spans="1:6" ht="11.25" x14ac:dyDescent="0.15">
      <c r="A1203" s="6" t="s">
        <v>328</v>
      </c>
      <c r="B1203" s="21">
        <v>95.039999999999992</v>
      </c>
      <c r="C1203">
        <v>64.56</v>
      </c>
      <c r="D1203">
        <v>1.1040892193308549</v>
      </c>
      <c r="E1203">
        <v>42</v>
      </c>
      <c r="F1203" s="14">
        <f t="shared" si="18"/>
        <v>159.6</v>
      </c>
    </row>
    <row r="1204" spans="1:6" ht="11.25" x14ac:dyDescent="0.15">
      <c r="A1204" s="6" t="s">
        <v>328</v>
      </c>
      <c r="B1204" s="21">
        <v>94.4</v>
      </c>
      <c r="C1204">
        <v>74.02000000000001</v>
      </c>
      <c r="D1204">
        <v>0.95649824371791403</v>
      </c>
      <c r="E1204">
        <v>43</v>
      </c>
      <c r="F1204" s="14">
        <f t="shared" si="18"/>
        <v>168.42000000000002</v>
      </c>
    </row>
    <row r="1205" spans="1:6" ht="11.25" x14ac:dyDescent="0.15">
      <c r="A1205" s="6" t="s">
        <v>328</v>
      </c>
      <c r="B1205" s="21">
        <v>83.009999999999991</v>
      </c>
      <c r="C1205">
        <v>67.680000000000007</v>
      </c>
      <c r="D1205">
        <v>0.91988031914893598</v>
      </c>
      <c r="E1205">
        <v>44</v>
      </c>
      <c r="F1205" s="14">
        <f t="shared" si="18"/>
        <v>150.69</v>
      </c>
    </row>
    <row r="1206" spans="1:6" ht="11.25" x14ac:dyDescent="0.15">
      <c r="A1206" s="6" t="s">
        <v>328</v>
      </c>
      <c r="B1206" s="21">
        <v>88.030000000000015</v>
      </c>
      <c r="C1206">
        <v>72.849999999999994</v>
      </c>
      <c r="D1206">
        <v>0.9062800274536722</v>
      </c>
      <c r="E1206">
        <v>45</v>
      </c>
      <c r="F1206" s="14">
        <f t="shared" si="18"/>
        <v>160.88</v>
      </c>
    </row>
    <row r="1207" spans="1:6" ht="11.25" x14ac:dyDescent="0.15">
      <c r="A1207" s="6" t="s">
        <v>328</v>
      </c>
      <c r="B1207" s="21">
        <v>117.64</v>
      </c>
      <c r="C1207">
        <v>54.18</v>
      </c>
      <c r="D1207">
        <v>1.6284606866002216</v>
      </c>
      <c r="E1207">
        <v>46</v>
      </c>
      <c r="F1207" s="14">
        <f t="shared" si="18"/>
        <v>171.82</v>
      </c>
    </row>
    <row r="1208" spans="1:6" ht="11.25" x14ac:dyDescent="0.15">
      <c r="A1208" s="6" t="s">
        <v>328</v>
      </c>
      <c r="B1208" s="21">
        <v>102.38</v>
      </c>
      <c r="C1208">
        <v>55.84</v>
      </c>
      <c r="D1208">
        <v>1.3750895415472779</v>
      </c>
      <c r="E1208">
        <v>49</v>
      </c>
      <c r="F1208" s="14">
        <f t="shared" si="18"/>
        <v>158.22</v>
      </c>
    </row>
    <row r="1209" spans="1:6" ht="11.25" x14ac:dyDescent="0.15">
      <c r="A1209" s="6" t="s">
        <v>328</v>
      </c>
      <c r="B1209" s="21">
        <v>93.41</v>
      </c>
      <c r="C1209">
        <v>42.47</v>
      </c>
      <c r="D1209">
        <v>1.6495761714151165</v>
      </c>
      <c r="E1209">
        <v>50</v>
      </c>
      <c r="F1209" s="14">
        <f t="shared" si="18"/>
        <v>135.88</v>
      </c>
    </row>
    <row r="1210" spans="1:6" ht="11.25" x14ac:dyDescent="0.15">
      <c r="A1210" s="6" t="s">
        <v>328</v>
      </c>
      <c r="B1210" s="21">
        <v>90.89</v>
      </c>
      <c r="C1210">
        <v>67.33</v>
      </c>
      <c r="D1210">
        <v>1.0124387345908215</v>
      </c>
      <c r="E1210">
        <v>51</v>
      </c>
      <c r="F1210" s="14">
        <f t="shared" si="18"/>
        <v>158.22</v>
      </c>
    </row>
    <row r="1211" spans="1:6" ht="11.25" x14ac:dyDescent="0.15">
      <c r="A1211" s="6" t="s">
        <v>329</v>
      </c>
      <c r="B1211" s="21">
        <v>69.14</v>
      </c>
      <c r="C1211">
        <v>61.140000000000008</v>
      </c>
      <c r="D1211">
        <v>0.84813542688910681</v>
      </c>
      <c r="E1211">
        <v>1</v>
      </c>
      <c r="F1211" s="14">
        <f t="shared" si="18"/>
        <v>130.28</v>
      </c>
    </row>
    <row r="1212" spans="1:6" ht="11.25" x14ac:dyDescent="0.15">
      <c r="A1212" s="6" t="s">
        <v>329</v>
      </c>
      <c r="B1212" s="21">
        <v>52.870000000000005</v>
      </c>
      <c r="C1212">
        <v>52.879999999999995</v>
      </c>
      <c r="D1212">
        <v>0.74985816944024219</v>
      </c>
      <c r="E1212">
        <v>2</v>
      </c>
      <c r="F1212" s="14">
        <f t="shared" si="18"/>
        <v>105.75</v>
      </c>
    </row>
    <row r="1213" spans="1:6" ht="11.25" x14ac:dyDescent="0.15">
      <c r="A1213" s="6" t="s">
        <v>329</v>
      </c>
      <c r="B1213" s="21">
        <v>66.61</v>
      </c>
      <c r="C1213">
        <v>50.64</v>
      </c>
      <c r="D1213">
        <v>0.98652251184834128</v>
      </c>
      <c r="E1213">
        <v>4</v>
      </c>
      <c r="F1213" s="14">
        <f t="shared" si="18"/>
        <v>117.25</v>
      </c>
    </row>
    <row r="1214" spans="1:6" ht="11.25" x14ac:dyDescent="0.15">
      <c r="A1214" s="6" t="s">
        <v>329</v>
      </c>
      <c r="B1214" s="21">
        <v>65.58</v>
      </c>
      <c r="C1214">
        <v>40.18</v>
      </c>
      <c r="D1214">
        <v>1.2241164758586363</v>
      </c>
      <c r="E1214">
        <v>5</v>
      </c>
      <c r="F1214" s="14">
        <f t="shared" si="18"/>
        <v>105.75999999999999</v>
      </c>
    </row>
    <row r="1215" spans="1:6" ht="11.25" x14ac:dyDescent="0.15">
      <c r="A1215" s="6" t="s">
        <v>329</v>
      </c>
      <c r="B1215" s="21">
        <v>63.94</v>
      </c>
      <c r="C1215">
        <v>15.899999999999999</v>
      </c>
      <c r="D1215">
        <v>3.0160377358490567</v>
      </c>
      <c r="E1215">
        <v>6</v>
      </c>
      <c r="F1215" s="14">
        <f t="shared" si="18"/>
        <v>79.84</v>
      </c>
    </row>
    <row r="1216" spans="1:6" ht="11.25" x14ac:dyDescent="0.15">
      <c r="A1216" s="6" t="s">
        <v>329</v>
      </c>
      <c r="B1216" s="21">
        <v>78.790000000000006</v>
      </c>
      <c r="C1216">
        <v>42.290000000000006</v>
      </c>
      <c r="D1216">
        <v>1.397316150390163</v>
      </c>
      <c r="E1216">
        <v>7</v>
      </c>
      <c r="F1216" s="14">
        <f t="shared" si="18"/>
        <v>121.08000000000001</v>
      </c>
    </row>
    <row r="1217" spans="1:6" ht="11.25" x14ac:dyDescent="0.15">
      <c r="A1217" s="6" t="s">
        <v>329</v>
      </c>
      <c r="B1217" s="21">
        <v>71.13000000000001</v>
      </c>
      <c r="C1217">
        <v>41.38</v>
      </c>
      <c r="D1217">
        <v>1.2892097631706139</v>
      </c>
      <c r="E1217">
        <v>9</v>
      </c>
      <c r="F1217" s="14">
        <f t="shared" si="18"/>
        <v>112.51000000000002</v>
      </c>
    </row>
    <row r="1218" spans="1:6" ht="11.25" x14ac:dyDescent="0.15">
      <c r="A1218" s="6" t="s">
        <v>329</v>
      </c>
      <c r="B1218" s="21">
        <v>64.87</v>
      </c>
      <c r="C1218">
        <v>40.96</v>
      </c>
      <c r="D1218">
        <v>1.18780517578125</v>
      </c>
      <c r="E1218">
        <v>10</v>
      </c>
      <c r="F1218" s="14">
        <f t="shared" si="18"/>
        <v>105.83000000000001</v>
      </c>
    </row>
    <row r="1219" spans="1:6" ht="11.25" x14ac:dyDescent="0.15">
      <c r="A1219" s="6" t="s">
        <v>329</v>
      </c>
      <c r="B1219" s="21">
        <v>30.940000000000005</v>
      </c>
      <c r="C1219">
        <v>75.400000000000006</v>
      </c>
      <c r="D1219">
        <v>0.3077586206896552</v>
      </c>
      <c r="E1219">
        <v>11</v>
      </c>
      <c r="F1219" s="14">
        <f t="shared" ref="F1219:F1282" si="19">+B1219+C1219</f>
        <v>106.34</v>
      </c>
    </row>
    <row r="1220" spans="1:6" ht="11.25" x14ac:dyDescent="0.15">
      <c r="A1220" s="9" t="s">
        <v>329</v>
      </c>
      <c r="B1220" s="21">
        <v>71.260000000000005</v>
      </c>
      <c r="C1220">
        <v>42.3</v>
      </c>
      <c r="D1220">
        <v>1.2634751773049646</v>
      </c>
      <c r="E1220">
        <v>12</v>
      </c>
      <c r="F1220" s="14">
        <f t="shared" si="19"/>
        <v>113.56</v>
      </c>
    </row>
    <row r="1221" spans="1:6" ht="11.25" x14ac:dyDescent="0.15">
      <c r="A1221" s="6" t="s">
        <v>329</v>
      </c>
      <c r="B1221" s="21">
        <v>69.75</v>
      </c>
      <c r="C1221">
        <v>46.960000000000008</v>
      </c>
      <c r="D1221">
        <v>1.1139799829642247</v>
      </c>
      <c r="E1221">
        <v>13</v>
      </c>
      <c r="F1221" s="14">
        <f t="shared" si="19"/>
        <v>116.71000000000001</v>
      </c>
    </row>
    <row r="1222" spans="1:6" ht="11.25" x14ac:dyDescent="0.15">
      <c r="A1222" s="6" t="s">
        <v>329</v>
      </c>
      <c r="B1222" s="21">
        <v>77.410000000000011</v>
      </c>
      <c r="C1222">
        <v>46.31</v>
      </c>
      <c r="D1222">
        <v>1.2536709134096309</v>
      </c>
      <c r="E1222">
        <v>14</v>
      </c>
      <c r="F1222" s="14">
        <f t="shared" si="19"/>
        <v>123.72000000000001</v>
      </c>
    </row>
    <row r="1223" spans="1:6" ht="11.25" x14ac:dyDescent="0.15">
      <c r="A1223" s="6" t="s">
        <v>329</v>
      </c>
      <c r="B1223" s="21">
        <v>89.94</v>
      </c>
      <c r="C1223">
        <v>58.790000000000006</v>
      </c>
      <c r="D1223">
        <v>1.1473890117366898</v>
      </c>
      <c r="E1223">
        <v>15</v>
      </c>
      <c r="F1223" s="14">
        <f t="shared" si="19"/>
        <v>148.73000000000002</v>
      </c>
    </row>
    <row r="1224" spans="1:6" ht="11.25" x14ac:dyDescent="0.15">
      <c r="A1224" s="6" t="s">
        <v>329</v>
      </c>
      <c r="B1224" s="21">
        <v>87.589999999999989</v>
      </c>
      <c r="C1224">
        <v>50.040000000000006</v>
      </c>
      <c r="D1224">
        <v>1.3127997601918462</v>
      </c>
      <c r="E1224">
        <v>16</v>
      </c>
      <c r="F1224" s="14">
        <f t="shared" si="19"/>
        <v>137.63</v>
      </c>
    </row>
    <row r="1225" spans="1:6" ht="11.25" x14ac:dyDescent="0.15">
      <c r="A1225" s="6" t="s">
        <v>329</v>
      </c>
      <c r="B1225" s="21">
        <v>87.21</v>
      </c>
      <c r="C1225">
        <v>48.41</v>
      </c>
      <c r="D1225">
        <v>1.3511154720099152</v>
      </c>
      <c r="E1225">
        <v>17</v>
      </c>
      <c r="F1225" s="14">
        <f t="shared" si="19"/>
        <v>135.62</v>
      </c>
    </row>
    <row r="1226" spans="1:6" ht="11.25" x14ac:dyDescent="0.15">
      <c r="A1226" s="6" t="s">
        <v>329</v>
      </c>
      <c r="B1226" s="21">
        <v>90.38</v>
      </c>
      <c r="C1226">
        <v>55.1</v>
      </c>
      <c r="D1226">
        <v>1.2302177858439201</v>
      </c>
      <c r="E1226">
        <v>18</v>
      </c>
      <c r="F1226" s="14">
        <f t="shared" si="19"/>
        <v>145.47999999999999</v>
      </c>
    </row>
    <row r="1227" spans="1:6" ht="11.25" x14ac:dyDescent="0.15">
      <c r="A1227" s="6" t="s">
        <v>329</v>
      </c>
      <c r="B1227" s="21">
        <v>90.42</v>
      </c>
      <c r="C1227">
        <v>52.550000000000004</v>
      </c>
      <c r="D1227">
        <v>1.2904852521408181</v>
      </c>
      <c r="E1227">
        <v>19</v>
      </c>
      <c r="F1227" s="14">
        <f t="shared" si="19"/>
        <v>142.97</v>
      </c>
    </row>
    <row r="1228" spans="1:6" ht="11.25" x14ac:dyDescent="0.15">
      <c r="A1228" s="6" t="s">
        <v>329</v>
      </c>
      <c r="B1228" s="21">
        <v>78.260000000000005</v>
      </c>
      <c r="C1228">
        <v>58.199999999999996</v>
      </c>
      <c r="D1228">
        <v>1.0085051546391754</v>
      </c>
      <c r="E1228">
        <v>20</v>
      </c>
      <c r="F1228" s="14">
        <f t="shared" si="19"/>
        <v>136.46</v>
      </c>
    </row>
    <row r="1229" spans="1:6" ht="11.25" x14ac:dyDescent="0.15">
      <c r="A1229" s="6" t="s">
        <v>329</v>
      </c>
      <c r="B1229" s="21">
        <v>87.429999999999993</v>
      </c>
      <c r="C1229">
        <v>53.33</v>
      </c>
      <c r="D1229">
        <v>1.229561222576411</v>
      </c>
      <c r="E1229">
        <v>21</v>
      </c>
      <c r="F1229" s="14">
        <f t="shared" si="19"/>
        <v>140.76</v>
      </c>
    </row>
    <row r="1230" spans="1:6" ht="11.25" x14ac:dyDescent="0.15">
      <c r="A1230" s="6" t="s">
        <v>329</v>
      </c>
      <c r="B1230" s="21">
        <v>86.75</v>
      </c>
      <c r="C1230">
        <v>53.11</v>
      </c>
      <c r="D1230">
        <v>1.2250517793259272</v>
      </c>
      <c r="E1230">
        <v>23</v>
      </c>
      <c r="F1230" s="14">
        <f t="shared" si="19"/>
        <v>139.86000000000001</v>
      </c>
    </row>
    <row r="1231" spans="1:6" ht="11.25" x14ac:dyDescent="0.15">
      <c r="A1231" s="6" t="s">
        <v>329</v>
      </c>
      <c r="B1231" s="21">
        <v>82.699999999999989</v>
      </c>
      <c r="C1231">
        <v>56.19</v>
      </c>
      <c r="D1231">
        <v>1.1038441003737318</v>
      </c>
      <c r="E1231">
        <v>24</v>
      </c>
      <c r="F1231" s="14">
        <f t="shared" si="19"/>
        <v>138.88999999999999</v>
      </c>
    </row>
    <row r="1232" spans="1:6" ht="11.25" x14ac:dyDescent="0.15">
      <c r="A1232" s="6" t="s">
        <v>329</v>
      </c>
      <c r="B1232" s="21">
        <v>74.550000000000011</v>
      </c>
      <c r="C1232">
        <v>57.33</v>
      </c>
      <c r="D1232">
        <v>0.97527472527472547</v>
      </c>
      <c r="E1232">
        <v>25</v>
      </c>
      <c r="F1232" s="14">
        <f t="shared" si="19"/>
        <v>131.88</v>
      </c>
    </row>
    <row r="1233" spans="1:6" ht="11.25" x14ac:dyDescent="0.15">
      <c r="A1233" s="6" t="s">
        <v>329</v>
      </c>
      <c r="B1233" s="21">
        <v>93.06</v>
      </c>
      <c r="C1233">
        <v>58.149999999999991</v>
      </c>
      <c r="D1233">
        <v>1.200257953568358</v>
      </c>
      <c r="E1233">
        <v>26</v>
      </c>
      <c r="F1233" s="14">
        <f t="shared" si="19"/>
        <v>151.20999999999998</v>
      </c>
    </row>
    <row r="1234" spans="1:6" ht="11.25" x14ac:dyDescent="0.15">
      <c r="A1234" s="6" t="s">
        <v>329</v>
      </c>
      <c r="B1234" s="21">
        <v>68.78</v>
      </c>
      <c r="C1234">
        <v>55.78</v>
      </c>
      <c r="D1234">
        <v>0.92479383291502326</v>
      </c>
      <c r="E1234">
        <v>28</v>
      </c>
      <c r="F1234" s="14">
        <f t="shared" si="19"/>
        <v>124.56</v>
      </c>
    </row>
    <row r="1235" spans="1:6" ht="11.25" x14ac:dyDescent="0.15">
      <c r="A1235" s="6" t="s">
        <v>329</v>
      </c>
      <c r="B1235" s="21">
        <v>81.88</v>
      </c>
      <c r="C1235">
        <v>52.05</v>
      </c>
      <c r="D1235">
        <v>1.1798270893371758</v>
      </c>
      <c r="E1235">
        <v>29</v>
      </c>
      <c r="F1235" s="14">
        <f t="shared" si="19"/>
        <v>133.93</v>
      </c>
    </row>
    <row r="1236" spans="1:6" ht="11.25" x14ac:dyDescent="0.15">
      <c r="A1236" s="6" t="s">
        <v>329</v>
      </c>
      <c r="B1236" s="21">
        <v>80.710000000000008</v>
      </c>
      <c r="C1236">
        <v>54.97</v>
      </c>
      <c r="D1236">
        <v>1.1011915590321995</v>
      </c>
      <c r="E1236">
        <v>30</v>
      </c>
      <c r="F1236" s="14">
        <f t="shared" si="19"/>
        <v>135.68</v>
      </c>
    </row>
    <row r="1237" spans="1:6" ht="11.25" x14ac:dyDescent="0.15">
      <c r="A1237" s="6" t="s">
        <v>329</v>
      </c>
      <c r="B1237" s="21">
        <v>82.03</v>
      </c>
      <c r="C1237">
        <v>53.86</v>
      </c>
      <c r="D1237">
        <v>1.1422669884886745</v>
      </c>
      <c r="E1237">
        <v>31</v>
      </c>
      <c r="F1237" s="14">
        <f t="shared" si="19"/>
        <v>135.88999999999999</v>
      </c>
    </row>
    <row r="1238" spans="1:6" ht="11.25" x14ac:dyDescent="0.15">
      <c r="A1238" s="6" t="s">
        <v>329</v>
      </c>
      <c r="B1238" s="21">
        <v>79.960000000000008</v>
      </c>
      <c r="C1238">
        <v>51.36</v>
      </c>
      <c r="D1238">
        <v>1.1676401869158879</v>
      </c>
      <c r="E1238">
        <v>32</v>
      </c>
      <c r="F1238" s="14">
        <f t="shared" si="19"/>
        <v>131.32</v>
      </c>
    </row>
    <row r="1239" spans="1:6" ht="11.25" x14ac:dyDescent="0.15">
      <c r="A1239" s="6" t="s">
        <v>329</v>
      </c>
      <c r="B1239" s="21">
        <v>85.389999999999986</v>
      </c>
      <c r="C1239">
        <v>52.17</v>
      </c>
      <c r="D1239">
        <v>1.2275733179988497</v>
      </c>
      <c r="E1239">
        <v>33</v>
      </c>
      <c r="F1239" s="14">
        <f t="shared" si="19"/>
        <v>137.56</v>
      </c>
    </row>
    <row r="1240" spans="1:6" ht="11.25" x14ac:dyDescent="0.15">
      <c r="A1240" s="6" t="s">
        <v>329</v>
      </c>
      <c r="B1240" s="21">
        <v>83.320000000000007</v>
      </c>
      <c r="C1240">
        <v>52.72</v>
      </c>
      <c r="D1240">
        <v>1.1853186646433991</v>
      </c>
      <c r="E1240">
        <v>34</v>
      </c>
      <c r="F1240" s="14">
        <f t="shared" si="19"/>
        <v>136.04000000000002</v>
      </c>
    </row>
    <row r="1241" spans="1:6" ht="11.25" x14ac:dyDescent="0.15">
      <c r="A1241" s="6" t="s">
        <v>329</v>
      </c>
      <c r="B1241" s="21">
        <v>82.03</v>
      </c>
      <c r="C1241">
        <v>51.300000000000004</v>
      </c>
      <c r="D1241">
        <v>1.1992690058479532</v>
      </c>
      <c r="E1241">
        <v>35</v>
      </c>
      <c r="F1241" s="14">
        <f t="shared" si="19"/>
        <v>133.33000000000001</v>
      </c>
    </row>
    <row r="1242" spans="1:6" ht="11.25" x14ac:dyDescent="0.15">
      <c r="A1242" s="6" t="s">
        <v>329</v>
      </c>
      <c r="B1242" s="21">
        <v>83.24</v>
      </c>
      <c r="C1242">
        <v>56.31</v>
      </c>
      <c r="D1242">
        <v>1.1086840703249867</v>
      </c>
      <c r="E1242">
        <v>37</v>
      </c>
      <c r="F1242" s="14">
        <f t="shared" si="19"/>
        <v>139.55000000000001</v>
      </c>
    </row>
    <row r="1243" spans="1:6" ht="11.25" x14ac:dyDescent="0.15">
      <c r="A1243" s="6" t="s">
        <v>329</v>
      </c>
      <c r="B1243" s="21">
        <v>81.47</v>
      </c>
      <c r="C1243">
        <v>49.46</v>
      </c>
      <c r="D1243">
        <v>1.2353922361504244</v>
      </c>
      <c r="E1243">
        <v>38</v>
      </c>
      <c r="F1243" s="14">
        <f t="shared" si="19"/>
        <v>130.93</v>
      </c>
    </row>
    <row r="1244" spans="1:6" ht="11.25" x14ac:dyDescent="0.15">
      <c r="A1244" s="9" t="s">
        <v>329</v>
      </c>
      <c r="B1244" s="21">
        <v>81.66</v>
      </c>
      <c r="C1244">
        <v>49.89</v>
      </c>
      <c r="D1244">
        <v>1.2276007215874924</v>
      </c>
      <c r="E1244">
        <v>39</v>
      </c>
      <c r="F1244" s="14">
        <f t="shared" si="19"/>
        <v>131.55000000000001</v>
      </c>
    </row>
    <row r="1245" spans="1:6" ht="11.25" x14ac:dyDescent="0.15">
      <c r="A1245" s="6" t="s">
        <v>329</v>
      </c>
      <c r="B1245" s="21">
        <v>81</v>
      </c>
      <c r="C1245">
        <v>52.03</v>
      </c>
      <c r="D1245">
        <v>1.1675956179127427</v>
      </c>
      <c r="E1245">
        <v>40</v>
      </c>
      <c r="F1245" s="14">
        <f t="shared" si="19"/>
        <v>133.03</v>
      </c>
    </row>
    <row r="1246" spans="1:6" ht="11.25" x14ac:dyDescent="0.15">
      <c r="A1246" s="6" t="s">
        <v>329</v>
      </c>
      <c r="B1246" s="21">
        <v>75.959999999999994</v>
      </c>
      <c r="C1246">
        <v>48.019999999999996</v>
      </c>
      <c r="D1246">
        <v>1.1863806747188672</v>
      </c>
      <c r="E1246">
        <v>42</v>
      </c>
      <c r="F1246" s="14">
        <f t="shared" si="19"/>
        <v>123.97999999999999</v>
      </c>
    </row>
    <row r="1247" spans="1:6" ht="11.25" x14ac:dyDescent="0.15">
      <c r="A1247" s="9" t="s">
        <v>329</v>
      </c>
      <c r="B1247" s="21">
        <v>77.67</v>
      </c>
      <c r="C1247">
        <v>44.86</v>
      </c>
      <c r="D1247">
        <v>1.2985399019170754</v>
      </c>
      <c r="E1247">
        <v>43</v>
      </c>
      <c r="F1247" s="14">
        <f t="shared" si="19"/>
        <v>122.53</v>
      </c>
    </row>
    <row r="1248" spans="1:6" ht="11.25" x14ac:dyDescent="0.15">
      <c r="A1248" s="6" t="s">
        <v>329</v>
      </c>
      <c r="B1248" s="21">
        <v>80.98</v>
      </c>
      <c r="C1248">
        <v>58.52</v>
      </c>
      <c r="D1248">
        <v>1.0378503075871497</v>
      </c>
      <c r="E1248">
        <v>44</v>
      </c>
      <c r="F1248" s="14">
        <f t="shared" si="19"/>
        <v>139.5</v>
      </c>
    </row>
    <row r="1249" spans="1:6" ht="11.25" x14ac:dyDescent="0.15">
      <c r="A1249" s="6" t="s">
        <v>329</v>
      </c>
      <c r="B1249" s="21">
        <v>75.930000000000007</v>
      </c>
      <c r="C1249">
        <v>49.97</v>
      </c>
      <c r="D1249">
        <v>1.1396337802681611</v>
      </c>
      <c r="E1249">
        <v>45</v>
      </c>
      <c r="F1249" s="14">
        <f t="shared" si="19"/>
        <v>125.9</v>
      </c>
    </row>
    <row r="1250" spans="1:6" ht="11.25" x14ac:dyDescent="0.15">
      <c r="A1250" s="6" t="s">
        <v>329</v>
      </c>
      <c r="B1250" s="21">
        <v>83.91</v>
      </c>
      <c r="C1250">
        <v>49.02</v>
      </c>
      <c r="D1250">
        <v>1.2838127294981641</v>
      </c>
      <c r="E1250">
        <v>46</v>
      </c>
      <c r="F1250" s="14">
        <f t="shared" si="19"/>
        <v>132.93</v>
      </c>
    </row>
    <row r="1251" spans="1:6" ht="11.25" x14ac:dyDescent="0.15">
      <c r="A1251" s="6" t="s">
        <v>329</v>
      </c>
      <c r="B1251" s="21">
        <v>80.25</v>
      </c>
      <c r="C1251">
        <v>45.83</v>
      </c>
      <c r="D1251">
        <v>1.3132773292603099</v>
      </c>
      <c r="E1251">
        <v>49</v>
      </c>
      <c r="F1251" s="14">
        <f t="shared" si="19"/>
        <v>126.08</v>
      </c>
    </row>
    <row r="1252" spans="1:6" ht="11.25" x14ac:dyDescent="0.15">
      <c r="A1252" s="6" t="s">
        <v>329</v>
      </c>
      <c r="B1252" s="21">
        <v>69.95</v>
      </c>
      <c r="C1252">
        <v>34.78</v>
      </c>
      <c r="D1252">
        <v>1.5084100057504313</v>
      </c>
      <c r="E1252">
        <v>50</v>
      </c>
      <c r="F1252" s="14">
        <f t="shared" si="19"/>
        <v>104.73</v>
      </c>
    </row>
    <row r="1253" spans="1:6" ht="11.25" x14ac:dyDescent="0.15">
      <c r="A1253" s="9" t="s">
        <v>329</v>
      </c>
      <c r="B1253" s="21">
        <v>70.040000000000006</v>
      </c>
      <c r="C1253">
        <v>46.94</v>
      </c>
      <c r="D1253">
        <v>1.1190881976991907</v>
      </c>
      <c r="E1253">
        <v>51</v>
      </c>
      <c r="F1253" s="14">
        <f t="shared" si="19"/>
        <v>116.98</v>
      </c>
    </row>
    <row r="1254" spans="1:6" ht="11.25" x14ac:dyDescent="0.15">
      <c r="A1254" s="6" t="s">
        <v>331</v>
      </c>
      <c r="B1254" s="21">
        <v>28.15</v>
      </c>
      <c r="C1254">
        <v>14.829999999999998</v>
      </c>
      <c r="D1254">
        <v>1.4236345246122726</v>
      </c>
      <c r="E1254">
        <v>1</v>
      </c>
      <c r="F1254" s="14">
        <f t="shared" si="19"/>
        <v>42.98</v>
      </c>
    </row>
    <row r="1255" spans="1:6" ht="11.25" x14ac:dyDescent="0.15">
      <c r="A1255" s="6" t="s">
        <v>331</v>
      </c>
      <c r="B1255" s="21">
        <v>18.39</v>
      </c>
      <c r="C1255">
        <v>18.88</v>
      </c>
      <c r="D1255">
        <v>0.73053495762711873</v>
      </c>
      <c r="E1255">
        <v>2</v>
      </c>
      <c r="F1255" s="14">
        <f t="shared" si="19"/>
        <v>37.269999999999996</v>
      </c>
    </row>
    <row r="1256" spans="1:6" ht="11.25" x14ac:dyDescent="0.15">
      <c r="A1256" s="6" t="s">
        <v>331</v>
      </c>
      <c r="B1256" s="21">
        <v>22.4</v>
      </c>
      <c r="C1256">
        <v>14.14</v>
      </c>
      <c r="D1256">
        <v>1.1881188118811878</v>
      </c>
      <c r="E1256">
        <v>3</v>
      </c>
      <c r="F1256" s="14">
        <f t="shared" si="19"/>
        <v>36.54</v>
      </c>
    </row>
    <row r="1257" spans="1:6" ht="11.25" x14ac:dyDescent="0.15">
      <c r="A1257" s="6" t="s">
        <v>331</v>
      </c>
      <c r="B1257" s="21">
        <v>17.990000000000002</v>
      </c>
      <c r="C1257">
        <v>18.82</v>
      </c>
      <c r="D1257">
        <v>0.71692348565356012</v>
      </c>
      <c r="E1257">
        <v>4</v>
      </c>
      <c r="F1257" s="14">
        <f t="shared" si="19"/>
        <v>36.81</v>
      </c>
    </row>
    <row r="1258" spans="1:6" ht="11.25" x14ac:dyDescent="0.15">
      <c r="A1258" s="6" t="s">
        <v>331</v>
      </c>
      <c r="B1258" s="21">
        <v>21.94</v>
      </c>
      <c r="C1258">
        <v>12.29</v>
      </c>
      <c r="D1258">
        <v>1.338893409275834</v>
      </c>
      <c r="E1258">
        <v>5</v>
      </c>
      <c r="F1258" s="14">
        <f t="shared" si="19"/>
        <v>34.230000000000004</v>
      </c>
    </row>
    <row r="1259" spans="1:6" ht="11.25" x14ac:dyDescent="0.15">
      <c r="A1259" s="6" t="s">
        <v>331</v>
      </c>
      <c r="B1259" s="21">
        <v>19.86</v>
      </c>
      <c r="C1259">
        <v>1.74</v>
      </c>
      <c r="D1259">
        <v>8.5603448275862064</v>
      </c>
      <c r="E1259">
        <v>6</v>
      </c>
      <c r="F1259" s="14">
        <f t="shared" si="19"/>
        <v>21.599999999999998</v>
      </c>
    </row>
    <row r="1260" spans="1:6" ht="11.25" x14ac:dyDescent="0.15">
      <c r="A1260" s="6" t="s">
        <v>331</v>
      </c>
      <c r="B1260" s="21">
        <v>23.76</v>
      </c>
      <c r="C1260">
        <v>14.96</v>
      </c>
      <c r="D1260">
        <v>1.1911764705882353</v>
      </c>
      <c r="E1260">
        <v>7</v>
      </c>
      <c r="F1260" s="14">
        <f t="shared" si="19"/>
        <v>38.72</v>
      </c>
    </row>
    <row r="1261" spans="1:6" ht="11.25" x14ac:dyDescent="0.15">
      <c r="A1261" s="6" t="s">
        <v>331</v>
      </c>
      <c r="B1261" s="21">
        <v>21.49</v>
      </c>
      <c r="C1261">
        <v>14.34</v>
      </c>
      <c r="D1261">
        <v>1.1239539748953973</v>
      </c>
      <c r="E1261">
        <v>8</v>
      </c>
      <c r="F1261" s="14">
        <f t="shared" si="19"/>
        <v>35.83</v>
      </c>
    </row>
    <row r="1262" spans="1:6" ht="11.25" x14ac:dyDescent="0.15">
      <c r="A1262" s="6" t="s">
        <v>331</v>
      </c>
      <c r="B1262" s="21">
        <v>20.54</v>
      </c>
      <c r="C1262">
        <v>12.96</v>
      </c>
      <c r="D1262">
        <v>1.1886574074074072</v>
      </c>
      <c r="E1262">
        <v>9</v>
      </c>
      <c r="F1262" s="14">
        <f t="shared" si="19"/>
        <v>33.5</v>
      </c>
    </row>
    <row r="1263" spans="1:6" ht="11.25" x14ac:dyDescent="0.15">
      <c r="A1263" s="6" t="s">
        <v>331</v>
      </c>
      <c r="B1263" s="21">
        <v>19.53</v>
      </c>
      <c r="C1263">
        <v>5.7</v>
      </c>
      <c r="D1263">
        <v>2.5697368421052631</v>
      </c>
      <c r="E1263">
        <v>10</v>
      </c>
      <c r="F1263" s="14">
        <f t="shared" si="19"/>
        <v>25.23</v>
      </c>
    </row>
    <row r="1264" spans="1:6" ht="11.25" x14ac:dyDescent="0.15">
      <c r="A1264" s="6" t="s">
        <v>331</v>
      </c>
      <c r="B1264" s="21">
        <v>0</v>
      </c>
      <c r="C1264">
        <v>26.53</v>
      </c>
      <c r="D1264">
        <v>0</v>
      </c>
      <c r="E1264">
        <v>11</v>
      </c>
      <c r="F1264" s="14">
        <f t="shared" si="19"/>
        <v>26.53</v>
      </c>
    </row>
    <row r="1265" spans="1:6" ht="11.25" x14ac:dyDescent="0.15">
      <c r="A1265" s="6" t="s">
        <v>331</v>
      </c>
      <c r="B1265" s="21">
        <v>22.12</v>
      </c>
      <c r="C1265">
        <v>14.39</v>
      </c>
      <c r="D1265">
        <v>1.1528839471855454</v>
      </c>
      <c r="E1265">
        <v>12</v>
      </c>
      <c r="F1265" s="14">
        <f t="shared" si="19"/>
        <v>36.510000000000005</v>
      </c>
    </row>
    <row r="1266" spans="1:6" ht="11.25" x14ac:dyDescent="0.15">
      <c r="A1266" s="6" t="s">
        <v>331</v>
      </c>
      <c r="B1266" s="21">
        <v>20.09</v>
      </c>
      <c r="C1266">
        <v>14.44</v>
      </c>
      <c r="D1266">
        <v>1.0434556786703602</v>
      </c>
      <c r="E1266">
        <v>13</v>
      </c>
      <c r="F1266" s="14">
        <f t="shared" si="19"/>
        <v>34.53</v>
      </c>
    </row>
    <row r="1267" spans="1:6" ht="11.25" x14ac:dyDescent="0.15">
      <c r="A1267" s="6" t="s">
        <v>331</v>
      </c>
      <c r="B1267" s="21">
        <v>28.089999999999996</v>
      </c>
      <c r="C1267">
        <v>14.92</v>
      </c>
      <c r="D1267">
        <v>1.4120308310991954</v>
      </c>
      <c r="E1267">
        <v>14</v>
      </c>
      <c r="F1267" s="14">
        <f t="shared" si="19"/>
        <v>43.01</v>
      </c>
    </row>
    <row r="1268" spans="1:6" ht="11.25" x14ac:dyDescent="0.15">
      <c r="A1268" s="6" t="s">
        <v>331</v>
      </c>
      <c r="B1268" s="21">
        <v>27.89</v>
      </c>
      <c r="C1268">
        <v>18.07</v>
      </c>
      <c r="D1268">
        <v>1.1575816270060875</v>
      </c>
      <c r="E1268">
        <v>15</v>
      </c>
      <c r="F1268" s="14">
        <f t="shared" si="19"/>
        <v>45.96</v>
      </c>
    </row>
    <row r="1269" spans="1:6" ht="11.25" x14ac:dyDescent="0.15">
      <c r="A1269" s="9" t="s">
        <v>331</v>
      </c>
      <c r="B1269" s="21">
        <v>28.82</v>
      </c>
      <c r="C1269">
        <v>15.98</v>
      </c>
      <c r="D1269">
        <v>1.3526282853566958</v>
      </c>
      <c r="E1269">
        <v>16</v>
      </c>
      <c r="F1269" s="14">
        <f t="shared" si="19"/>
        <v>44.8</v>
      </c>
    </row>
    <row r="1270" spans="1:6" ht="11.25" x14ac:dyDescent="0.15">
      <c r="A1270" s="6" t="s">
        <v>331</v>
      </c>
      <c r="B1270" s="21">
        <v>31.06</v>
      </c>
      <c r="C1270">
        <v>15.86</v>
      </c>
      <c r="D1270">
        <v>1.4687894073139975</v>
      </c>
      <c r="E1270">
        <v>17</v>
      </c>
      <c r="F1270" s="14">
        <f t="shared" si="19"/>
        <v>46.92</v>
      </c>
    </row>
    <row r="1271" spans="1:6" ht="11.25" x14ac:dyDescent="0.15">
      <c r="A1271" s="6" t="s">
        <v>331</v>
      </c>
      <c r="B1271" s="21">
        <v>30.61</v>
      </c>
      <c r="C1271">
        <v>16.09</v>
      </c>
      <c r="D1271">
        <v>1.4268178993163456</v>
      </c>
      <c r="E1271">
        <v>18</v>
      </c>
      <c r="F1271" s="14">
        <f t="shared" si="19"/>
        <v>46.7</v>
      </c>
    </row>
    <row r="1272" spans="1:6" ht="11.25" x14ac:dyDescent="0.15">
      <c r="A1272" s="6" t="s">
        <v>331</v>
      </c>
      <c r="B1272" s="21">
        <v>30.57</v>
      </c>
      <c r="C1272">
        <v>22.14</v>
      </c>
      <c r="D1272">
        <v>1.035569105691057</v>
      </c>
      <c r="E1272">
        <v>19</v>
      </c>
      <c r="F1272" s="14">
        <f t="shared" si="19"/>
        <v>52.71</v>
      </c>
    </row>
    <row r="1273" spans="1:6" ht="11.25" x14ac:dyDescent="0.15">
      <c r="A1273" s="6" t="s">
        <v>331</v>
      </c>
      <c r="B1273" s="21">
        <v>26.990000000000002</v>
      </c>
      <c r="C1273">
        <v>18.100000000000001</v>
      </c>
      <c r="D1273">
        <v>1.1183701657458562</v>
      </c>
      <c r="E1273">
        <v>20</v>
      </c>
      <c r="F1273" s="14">
        <f t="shared" si="19"/>
        <v>45.09</v>
      </c>
    </row>
    <row r="1274" spans="1:6" ht="11.25" x14ac:dyDescent="0.15">
      <c r="A1274" s="6" t="s">
        <v>331</v>
      </c>
      <c r="B1274" s="21">
        <v>30.560000000000002</v>
      </c>
      <c r="C1274">
        <v>18.18</v>
      </c>
      <c r="D1274">
        <v>1.2607260726072609</v>
      </c>
      <c r="E1274">
        <v>21</v>
      </c>
      <c r="F1274" s="14">
        <f t="shared" si="19"/>
        <v>48.74</v>
      </c>
    </row>
    <row r="1275" spans="1:6" ht="11.25" x14ac:dyDescent="0.15">
      <c r="A1275" s="6" t="s">
        <v>331</v>
      </c>
      <c r="B1275" s="21">
        <v>29.5</v>
      </c>
      <c r="C1275">
        <v>19.809999999999999</v>
      </c>
      <c r="D1275">
        <v>1.1168601716304898</v>
      </c>
      <c r="E1275">
        <v>22</v>
      </c>
      <c r="F1275" s="14">
        <f t="shared" si="19"/>
        <v>49.31</v>
      </c>
    </row>
    <row r="1276" spans="1:6" ht="11.25" x14ac:dyDescent="0.15">
      <c r="A1276" s="6" t="s">
        <v>331</v>
      </c>
      <c r="B1276" s="21">
        <v>27.549999999999997</v>
      </c>
      <c r="C1276">
        <v>17.37</v>
      </c>
      <c r="D1276">
        <v>1.1895509499136441</v>
      </c>
      <c r="E1276">
        <v>23</v>
      </c>
      <c r="F1276" s="14">
        <f t="shared" si="19"/>
        <v>44.92</v>
      </c>
    </row>
    <row r="1277" spans="1:6" ht="11.25" x14ac:dyDescent="0.15">
      <c r="A1277" s="6" t="s">
        <v>331</v>
      </c>
      <c r="B1277" s="21">
        <v>30.25</v>
      </c>
      <c r="C1277">
        <v>18.16</v>
      </c>
      <c r="D1277">
        <v>1.2493116740088106</v>
      </c>
      <c r="E1277">
        <v>24</v>
      </c>
      <c r="F1277" s="14">
        <f t="shared" si="19"/>
        <v>48.41</v>
      </c>
    </row>
    <row r="1278" spans="1:6" ht="11.25" x14ac:dyDescent="0.15">
      <c r="A1278" s="6" t="s">
        <v>331</v>
      </c>
      <c r="B1278" s="21">
        <v>30.310000000000002</v>
      </c>
      <c r="C1278">
        <v>20.64</v>
      </c>
      <c r="D1278">
        <v>1.1013808139534884</v>
      </c>
      <c r="E1278">
        <v>25</v>
      </c>
      <c r="F1278" s="14">
        <f t="shared" si="19"/>
        <v>50.95</v>
      </c>
    </row>
    <row r="1279" spans="1:6" ht="11.25" x14ac:dyDescent="0.15">
      <c r="A1279" s="6" t="s">
        <v>331</v>
      </c>
      <c r="B1279" s="21">
        <v>32.010000000000005</v>
      </c>
      <c r="C1279">
        <v>21.009999999999998</v>
      </c>
      <c r="D1279">
        <v>1.1426701570680631</v>
      </c>
      <c r="E1279">
        <v>26</v>
      </c>
      <c r="F1279" s="14">
        <f t="shared" si="19"/>
        <v>53.02</v>
      </c>
    </row>
    <row r="1280" spans="1:6" ht="11.25" x14ac:dyDescent="0.15">
      <c r="A1280" s="6" t="s">
        <v>331</v>
      </c>
      <c r="B1280" s="21">
        <v>26.54</v>
      </c>
      <c r="C1280">
        <v>17.37</v>
      </c>
      <c r="D1280">
        <v>1.1459412780656304</v>
      </c>
      <c r="E1280">
        <v>28</v>
      </c>
      <c r="F1280" s="14">
        <f t="shared" si="19"/>
        <v>43.91</v>
      </c>
    </row>
    <row r="1281" spans="1:6" ht="11.25" x14ac:dyDescent="0.15">
      <c r="A1281" s="6" t="s">
        <v>331</v>
      </c>
      <c r="B1281" s="21">
        <v>27.59</v>
      </c>
      <c r="C1281">
        <v>15.82</v>
      </c>
      <c r="D1281">
        <v>1.3079962073324904</v>
      </c>
      <c r="E1281">
        <v>29</v>
      </c>
      <c r="F1281" s="14">
        <f t="shared" si="19"/>
        <v>43.41</v>
      </c>
    </row>
    <row r="1282" spans="1:6" ht="11.25" x14ac:dyDescent="0.15">
      <c r="A1282" s="6" t="s">
        <v>331</v>
      </c>
      <c r="B1282" s="21">
        <v>28.14</v>
      </c>
      <c r="C1282">
        <v>18.64</v>
      </c>
      <c r="D1282">
        <v>1.1322424892703862</v>
      </c>
      <c r="E1282">
        <v>30</v>
      </c>
      <c r="F1282" s="14">
        <f t="shared" si="19"/>
        <v>46.78</v>
      </c>
    </row>
    <row r="1283" spans="1:6" ht="11.25" x14ac:dyDescent="0.15">
      <c r="A1283" s="6" t="s">
        <v>331</v>
      </c>
      <c r="B1283" s="21">
        <v>27.909999999999997</v>
      </c>
      <c r="C1283">
        <v>17.71</v>
      </c>
      <c r="D1283">
        <v>1.1819593450028232</v>
      </c>
      <c r="E1283">
        <v>31</v>
      </c>
      <c r="F1283" s="14">
        <f t="shared" ref="F1283:F1346" si="20">+B1283+C1283</f>
        <v>45.62</v>
      </c>
    </row>
    <row r="1284" spans="1:6" ht="11.25" x14ac:dyDescent="0.15">
      <c r="A1284" s="6" t="s">
        <v>331</v>
      </c>
      <c r="B1284" s="21">
        <v>23.76</v>
      </c>
      <c r="C1284">
        <v>19.75</v>
      </c>
      <c r="D1284">
        <v>0.90227848101265828</v>
      </c>
      <c r="E1284">
        <v>32</v>
      </c>
      <c r="F1284" s="14">
        <f t="shared" si="20"/>
        <v>43.510000000000005</v>
      </c>
    </row>
    <row r="1285" spans="1:6" ht="11.25" x14ac:dyDescent="0.15">
      <c r="A1285" s="6" t="s">
        <v>331</v>
      </c>
      <c r="B1285" s="21">
        <v>29.009999999999998</v>
      </c>
      <c r="C1285">
        <v>18.059999999999999</v>
      </c>
      <c r="D1285">
        <v>1.2047342192691031</v>
      </c>
      <c r="E1285">
        <v>33</v>
      </c>
      <c r="F1285" s="14">
        <f t="shared" si="20"/>
        <v>47.069999999999993</v>
      </c>
    </row>
    <row r="1286" spans="1:6" ht="11.25" x14ac:dyDescent="0.15">
      <c r="A1286" s="6" t="s">
        <v>331</v>
      </c>
      <c r="B1286" s="21">
        <v>34.980000000000004</v>
      </c>
      <c r="C1286">
        <v>17.53</v>
      </c>
      <c r="D1286">
        <v>1.4965772960638906</v>
      </c>
      <c r="E1286">
        <v>34</v>
      </c>
      <c r="F1286" s="14">
        <f t="shared" si="20"/>
        <v>52.510000000000005</v>
      </c>
    </row>
    <row r="1287" spans="1:6" ht="11.25" x14ac:dyDescent="0.15">
      <c r="A1287" s="6" t="s">
        <v>331</v>
      </c>
      <c r="B1287" s="21">
        <v>27.52</v>
      </c>
      <c r="C1287">
        <v>17.82</v>
      </c>
      <c r="D1287">
        <v>1.1582491582491581</v>
      </c>
      <c r="E1287">
        <v>35</v>
      </c>
      <c r="F1287" s="14">
        <f t="shared" si="20"/>
        <v>45.34</v>
      </c>
    </row>
    <row r="1288" spans="1:6" ht="11.25" x14ac:dyDescent="0.15">
      <c r="A1288" s="6" t="s">
        <v>331</v>
      </c>
      <c r="B1288" s="21">
        <v>22.33</v>
      </c>
      <c r="C1288">
        <v>17.399999999999999</v>
      </c>
      <c r="D1288">
        <v>0.96249999999999991</v>
      </c>
      <c r="E1288">
        <v>36</v>
      </c>
      <c r="F1288" s="14">
        <f t="shared" si="20"/>
        <v>39.729999999999997</v>
      </c>
    </row>
    <row r="1289" spans="1:6" ht="11.25" x14ac:dyDescent="0.15">
      <c r="A1289" s="6" t="s">
        <v>331</v>
      </c>
      <c r="B1289" s="21">
        <v>33.28</v>
      </c>
      <c r="C1289">
        <v>16.07</v>
      </c>
      <c r="D1289">
        <v>1.5532047293092721</v>
      </c>
      <c r="E1289">
        <v>37</v>
      </c>
      <c r="F1289" s="14">
        <f t="shared" si="20"/>
        <v>49.35</v>
      </c>
    </row>
    <row r="1290" spans="1:6" ht="11.25" x14ac:dyDescent="0.15">
      <c r="A1290" s="6" t="s">
        <v>331</v>
      </c>
      <c r="B1290" s="21">
        <v>24.2</v>
      </c>
      <c r="C1290">
        <v>15.969999999999999</v>
      </c>
      <c r="D1290">
        <v>1.1365059486537257</v>
      </c>
      <c r="E1290">
        <v>38</v>
      </c>
      <c r="F1290" s="14">
        <f t="shared" si="20"/>
        <v>40.17</v>
      </c>
    </row>
    <row r="1291" spans="1:6" ht="11.25" x14ac:dyDescent="0.15">
      <c r="A1291" s="6" t="s">
        <v>331</v>
      </c>
      <c r="B1291" s="21">
        <v>25.41</v>
      </c>
      <c r="C1291">
        <v>15.82</v>
      </c>
      <c r="D1291">
        <v>1.2046460176991149</v>
      </c>
      <c r="E1291">
        <v>39</v>
      </c>
      <c r="F1291" s="14">
        <f t="shared" si="20"/>
        <v>41.230000000000004</v>
      </c>
    </row>
    <row r="1292" spans="1:6" ht="11.25" x14ac:dyDescent="0.15">
      <c r="A1292" s="6" t="s">
        <v>331</v>
      </c>
      <c r="B1292" s="21">
        <v>23.759999999999998</v>
      </c>
      <c r="C1292">
        <v>15.280000000000001</v>
      </c>
      <c r="D1292">
        <v>1.1662303664921465</v>
      </c>
      <c r="E1292">
        <v>40</v>
      </c>
      <c r="F1292" s="14">
        <f t="shared" si="20"/>
        <v>39.04</v>
      </c>
    </row>
    <row r="1293" spans="1:6" ht="11.25" x14ac:dyDescent="0.15">
      <c r="A1293" s="6" t="s">
        <v>331</v>
      </c>
      <c r="B1293" s="21">
        <v>22.97</v>
      </c>
      <c r="C1293">
        <v>16.759999999999998</v>
      </c>
      <c r="D1293">
        <v>1.0278937947494033</v>
      </c>
      <c r="E1293">
        <v>41</v>
      </c>
      <c r="F1293" s="14">
        <f t="shared" si="20"/>
        <v>39.729999999999997</v>
      </c>
    </row>
    <row r="1294" spans="1:6" ht="11.25" x14ac:dyDescent="0.15">
      <c r="A1294" s="6" t="s">
        <v>331</v>
      </c>
      <c r="B1294" s="21">
        <v>31.21</v>
      </c>
      <c r="C1294">
        <v>17.59</v>
      </c>
      <c r="D1294">
        <v>1.3307276861853325</v>
      </c>
      <c r="E1294">
        <v>42</v>
      </c>
      <c r="F1294" s="14">
        <f t="shared" si="20"/>
        <v>48.8</v>
      </c>
    </row>
    <row r="1295" spans="1:6" ht="11.25" x14ac:dyDescent="0.15">
      <c r="A1295" s="6" t="s">
        <v>331</v>
      </c>
      <c r="B1295" s="21">
        <v>23.9</v>
      </c>
      <c r="C1295">
        <v>9.34</v>
      </c>
      <c r="D1295">
        <v>1.9191648822269807</v>
      </c>
      <c r="E1295">
        <v>43</v>
      </c>
      <c r="F1295" s="14">
        <f t="shared" si="20"/>
        <v>33.239999999999995</v>
      </c>
    </row>
    <row r="1296" spans="1:6" ht="11.25" x14ac:dyDescent="0.15">
      <c r="A1296" s="6" t="s">
        <v>331</v>
      </c>
      <c r="B1296" s="21">
        <v>31.53</v>
      </c>
      <c r="C1296">
        <v>29.04</v>
      </c>
      <c r="D1296">
        <v>0.81430785123966942</v>
      </c>
      <c r="E1296">
        <v>44</v>
      </c>
      <c r="F1296" s="14">
        <f t="shared" si="20"/>
        <v>60.57</v>
      </c>
    </row>
    <row r="1297" spans="1:6" ht="11.25" x14ac:dyDescent="0.15">
      <c r="A1297" s="6" t="s">
        <v>331</v>
      </c>
      <c r="B1297" s="21">
        <v>18.22</v>
      </c>
      <c r="C1297">
        <v>14.64</v>
      </c>
      <c r="D1297">
        <v>0.93340163934426224</v>
      </c>
      <c r="E1297">
        <v>45</v>
      </c>
      <c r="F1297" s="14">
        <f t="shared" si="20"/>
        <v>32.86</v>
      </c>
    </row>
    <row r="1298" spans="1:6" ht="11.25" x14ac:dyDescent="0.15">
      <c r="A1298" s="6" t="s">
        <v>331</v>
      </c>
      <c r="B1298" s="21">
        <v>26.82</v>
      </c>
      <c r="C1298">
        <v>14.719999999999999</v>
      </c>
      <c r="D1298">
        <v>1.3665081521739131</v>
      </c>
      <c r="E1298">
        <v>46</v>
      </c>
      <c r="F1298" s="14">
        <f t="shared" si="20"/>
        <v>41.54</v>
      </c>
    </row>
    <row r="1299" spans="1:6" ht="11.25" x14ac:dyDescent="0.15">
      <c r="A1299" s="6" t="s">
        <v>331</v>
      </c>
      <c r="B1299" s="21">
        <v>27.3</v>
      </c>
      <c r="C1299">
        <v>6.03</v>
      </c>
      <c r="D1299">
        <v>3.395522388059701</v>
      </c>
      <c r="E1299">
        <v>47</v>
      </c>
      <c r="F1299" s="14">
        <f t="shared" si="20"/>
        <v>33.33</v>
      </c>
    </row>
    <row r="1300" spans="1:6" ht="11.25" x14ac:dyDescent="0.15">
      <c r="A1300" s="6" t="s">
        <v>331</v>
      </c>
      <c r="B1300" s="21">
        <v>40.33</v>
      </c>
      <c r="C1300">
        <v>15.510000000000002</v>
      </c>
      <c r="D1300">
        <v>1.9501934235976786</v>
      </c>
      <c r="E1300">
        <v>48</v>
      </c>
      <c r="F1300" s="14">
        <f t="shared" si="20"/>
        <v>55.84</v>
      </c>
    </row>
    <row r="1301" spans="1:6" ht="11.25" x14ac:dyDescent="0.15">
      <c r="A1301" s="6" t="s">
        <v>331</v>
      </c>
      <c r="B1301" s="21">
        <v>26.060000000000002</v>
      </c>
      <c r="C1301">
        <v>12.08</v>
      </c>
      <c r="D1301">
        <v>1.6179635761589406</v>
      </c>
      <c r="E1301">
        <v>49</v>
      </c>
      <c r="F1301" s="14">
        <f t="shared" si="20"/>
        <v>38.14</v>
      </c>
    </row>
    <row r="1302" spans="1:6" ht="11.25" x14ac:dyDescent="0.15">
      <c r="A1302" s="6" t="s">
        <v>331</v>
      </c>
      <c r="B1302" s="21">
        <v>20.919999999999998</v>
      </c>
      <c r="C1302">
        <v>11.85</v>
      </c>
      <c r="D1302">
        <v>1.3240506329113924</v>
      </c>
      <c r="E1302">
        <v>50</v>
      </c>
      <c r="F1302" s="14">
        <f t="shared" si="20"/>
        <v>32.769999999999996</v>
      </c>
    </row>
    <row r="1303" spans="1:6" ht="11.25" x14ac:dyDescent="0.15">
      <c r="A1303" s="6" t="s">
        <v>331</v>
      </c>
      <c r="B1303" s="21">
        <v>22.439999999999998</v>
      </c>
      <c r="C1303">
        <v>15.11</v>
      </c>
      <c r="D1303">
        <v>1.1138318994043679</v>
      </c>
      <c r="E1303">
        <v>51</v>
      </c>
      <c r="F1303" s="14">
        <f t="shared" si="20"/>
        <v>37.549999999999997</v>
      </c>
    </row>
    <row r="1304" spans="1:6" ht="11.25" x14ac:dyDescent="0.15">
      <c r="A1304" s="6" t="s">
        <v>331</v>
      </c>
      <c r="B1304" s="21">
        <v>17.79</v>
      </c>
      <c r="C1304">
        <v>19.880000000000003</v>
      </c>
      <c r="D1304">
        <v>0.6711519114688127</v>
      </c>
      <c r="E1304">
        <v>52</v>
      </c>
      <c r="F1304" s="14">
        <f t="shared" si="20"/>
        <v>37.67</v>
      </c>
    </row>
    <row r="1305" spans="1:6" ht="11.25" x14ac:dyDescent="0.15">
      <c r="A1305" s="6" t="s">
        <v>333</v>
      </c>
      <c r="B1305" s="21">
        <v>79.319999999999993</v>
      </c>
      <c r="C1305">
        <v>57.63</v>
      </c>
      <c r="D1305">
        <v>1.032274856845393</v>
      </c>
      <c r="E1305">
        <v>1</v>
      </c>
      <c r="F1305" s="14">
        <f t="shared" si="20"/>
        <v>136.94999999999999</v>
      </c>
    </row>
    <row r="1306" spans="1:6" ht="11.25" x14ac:dyDescent="0.15">
      <c r="A1306" s="6" t="s">
        <v>333</v>
      </c>
      <c r="B1306" s="21">
        <v>55.609999999999992</v>
      </c>
      <c r="C1306">
        <v>59.38</v>
      </c>
      <c r="D1306">
        <v>0.70238295722465471</v>
      </c>
      <c r="E1306">
        <v>2</v>
      </c>
      <c r="F1306" s="14">
        <f t="shared" si="20"/>
        <v>114.99</v>
      </c>
    </row>
    <row r="1307" spans="1:6" ht="11.25" x14ac:dyDescent="0.15">
      <c r="A1307" s="6" t="s">
        <v>333</v>
      </c>
      <c r="B1307" s="21">
        <v>67.2</v>
      </c>
      <c r="C1307">
        <v>50.580000000000005</v>
      </c>
      <c r="D1307">
        <v>0.99644128113878994</v>
      </c>
      <c r="E1307">
        <v>4</v>
      </c>
      <c r="F1307" s="14">
        <f t="shared" si="20"/>
        <v>117.78</v>
      </c>
    </row>
    <row r="1308" spans="1:6" ht="11.25" x14ac:dyDescent="0.15">
      <c r="A1308" s="6" t="s">
        <v>333</v>
      </c>
      <c r="B1308" s="21">
        <v>74.97</v>
      </c>
      <c r="C1308">
        <v>38.53</v>
      </c>
      <c r="D1308">
        <v>1.4593174150012975</v>
      </c>
      <c r="E1308">
        <v>5</v>
      </c>
      <c r="F1308" s="14">
        <f t="shared" si="20"/>
        <v>113.5</v>
      </c>
    </row>
    <row r="1309" spans="1:6" ht="11.25" x14ac:dyDescent="0.15">
      <c r="A1309" s="6" t="s">
        <v>333</v>
      </c>
      <c r="B1309" s="21">
        <v>65.94</v>
      </c>
      <c r="C1309">
        <v>19.39</v>
      </c>
      <c r="D1309">
        <v>2.5505415162454872</v>
      </c>
      <c r="E1309">
        <v>6</v>
      </c>
      <c r="F1309" s="14">
        <f t="shared" si="20"/>
        <v>85.33</v>
      </c>
    </row>
    <row r="1310" spans="1:6" ht="11.25" x14ac:dyDescent="0.15">
      <c r="A1310" s="6" t="s">
        <v>333</v>
      </c>
      <c r="B1310" s="21">
        <v>75.739999999999995</v>
      </c>
      <c r="C1310">
        <v>31.03</v>
      </c>
      <c r="D1310">
        <v>1.8306477602320332</v>
      </c>
      <c r="E1310">
        <v>7</v>
      </c>
      <c r="F1310" s="14">
        <f t="shared" si="20"/>
        <v>106.77</v>
      </c>
    </row>
    <row r="1311" spans="1:6" ht="11.25" x14ac:dyDescent="0.15">
      <c r="A1311" s="6" t="s">
        <v>333</v>
      </c>
      <c r="B1311" s="21">
        <v>72.06</v>
      </c>
      <c r="C1311">
        <v>30.57</v>
      </c>
      <c r="D1311">
        <v>1.7679097154072623</v>
      </c>
      <c r="E1311">
        <v>9</v>
      </c>
      <c r="F1311" s="14">
        <f t="shared" si="20"/>
        <v>102.63</v>
      </c>
    </row>
    <row r="1312" spans="1:6" ht="11.25" x14ac:dyDescent="0.15">
      <c r="A1312" s="6" t="s">
        <v>333</v>
      </c>
      <c r="B1312" s="21">
        <v>70.710000000000008</v>
      </c>
      <c r="C1312">
        <v>42.91</v>
      </c>
      <c r="D1312">
        <v>1.2359007224423213</v>
      </c>
      <c r="E1312">
        <v>10</v>
      </c>
      <c r="F1312" s="14">
        <f t="shared" si="20"/>
        <v>113.62</v>
      </c>
    </row>
    <row r="1313" spans="1:6" ht="11.25" x14ac:dyDescent="0.15">
      <c r="A1313" s="6" t="s">
        <v>333</v>
      </c>
      <c r="B1313" s="21">
        <v>32.19</v>
      </c>
      <c r="C1313">
        <v>72.67</v>
      </c>
      <c r="D1313">
        <v>0.3322209990367414</v>
      </c>
      <c r="E1313">
        <v>11</v>
      </c>
      <c r="F1313" s="14">
        <f t="shared" si="20"/>
        <v>104.86</v>
      </c>
    </row>
    <row r="1314" spans="1:6" ht="11.25" x14ac:dyDescent="0.15">
      <c r="A1314" s="6" t="s">
        <v>333</v>
      </c>
      <c r="B1314" s="21">
        <v>77.689999999999984</v>
      </c>
      <c r="C1314">
        <v>41.75</v>
      </c>
      <c r="D1314">
        <v>1.3956287425149698</v>
      </c>
      <c r="E1314">
        <v>12</v>
      </c>
      <c r="F1314" s="14">
        <f t="shared" si="20"/>
        <v>119.43999999999998</v>
      </c>
    </row>
    <row r="1315" spans="1:6" ht="11.25" x14ac:dyDescent="0.15">
      <c r="A1315" s="6" t="s">
        <v>333</v>
      </c>
      <c r="B1315" s="21">
        <v>70.33</v>
      </c>
      <c r="C1315">
        <v>47.510000000000005</v>
      </c>
      <c r="D1315">
        <v>1.1102399494843189</v>
      </c>
      <c r="E1315">
        <v>13</v>
      </c>
      <c r="F1315" s="14">
        <f t="shared" si="20"/>
        <v>117.84</v>
      </c>
    </row>
    <row r="1316" spans="1:6" ht="11.25" x14ac:dyDescent="0.15">
      <c r="A1316" s="6" t="s">
        <v>333</v>
      </c>
      <c r="B1316" s="21">
        <v>93.649999999999991</v>
      </c>
      <c r="C1316">
        <v>49.3</v>
      </c>
      <c r="D1316">
        <v>1.4246957403651115</v>
      </c>
      <c r="E1316">
        <v>14</v>
      </c>
      <c r="F1316" s="14">
        <f t="shared" si="20"/>
        <v>142.94999999999999</v>
      </c>
    </row>
    <row r="1317" spans="1:6" ht="11.25" x14ac:dyDescent="0.15">
      <c r="A1317" s="6" t="s">
        <v>333</v>
      </c>
      <c r="B1317" s="21">
        <v>91.44</v>
      </c>
      <c r="C1317">
        <v>54.289999999999992</v>
      </c>
      <c r="D1317">
        <v>1.2632160618898509</v>
      </c>
      <c r="E1317">
        <v>15</v>
      </c>
      <c r="F1317" s="14">
        <f t="shared" si="20"/>
        <v>145.72999999999999</v>
      </c>
    </row>
    <row r="1318" spans="1:6" ht="11.25" x14ac:dyDescent="0.15">
      <c r="A1318" s="6" t="s">
        <v>333</v>
      </c>
      <c r="B1318" s="21">
        <v>89.86</v>
      </c>
      <c r="C1318">
        <v>47.11</v>
      </c>
      <c r="D1318">
        <v>1.4305879855656973</v>
      </c>
      <c r="E1318">
        <v>16</v>
      </c>
      <c r="F1318" s="14">
        <f t="shared" si="20"/>
        <v>136.97</v>
      </c>
    </row>
    <row r="1319" spans="1:6" ht="11.25" x14ac:dyDescent="0.15">
      <c r="A1319" s="6" t="s">
        <v>333</v>
      </c>
      <c r="B1319" s="21">
        <v>85.65</v>
      </c>
      <c r="C1319">
        <v>50.120000000000005</v>
      </c>
      <c r="D1319">
        <v>1.281673982442139</v>
      </c>
      <c r="E1319">
        <v>17</v>
      </c>
      <c r="F1319" s="14">
        <f t="shared" si="20"/>
        <v>135.77000000000001</v>
      </c>
    </row>
    <row r="1320" spans="1:6" ht="11.25" x14ac:dyDescent="0.15">
      <c r="A1320" s="6" t="s">
        <v>333</v>
      </c>
      <c r="B1320" s="21">
        <v>94.509999999999991</v>
      </c>
      <c r="C1320">
        <v>48.39</v>
      </c>
      <c r="D1320">
        <v>1.4648171109733414</v>
      </c>
      <c r="E1320">
        <v>18</v>
      </c>
      <c r="F1320" s="14">
        <f t="shared" si="20"/>
        <v>142.89999999999998</v>
      </c>
    </row>
    <row r="1321" spans="1:6" ht="11.25" x14ac:dyDescent="0.15">
      <c r="A1321" s="6" t="s">
        <v>333</v>
      </c>
      <c r="B1321" s="21">
        <v>86.78</v>
      </c>
      <c r="C1321">
        <v>51.45</v>
      </c>
      <c r="D1321">
        <v>1.265014577259475</v>
      </c>
      <c r="E1321">
        <v>19</v>
      </c>
      <c r="F1321" s="14">
        <f t="shared" si="20"/>
        <v>138.23000000000002</v>
      </c>
    </row>
    <row r="1322" spans="1:6" ht="11.25" x14ac:dyDescent="0.15">
      <c r="A1322" s="6" t="s">
        <v>333</v>
      </c>
      <c r="B1322" s="21">
        <v>87.050000000000011</v>
      </c>
      <c r="C1322">
        <v>66.63000000000001</v>
      </c>
      <c r="D1322">
        <v>0.97985141828005395</v>
      </c>
      <c r="E1322">
        <v>20</v>
      </c>
      <c r="F1322" s="14">
        <f t="shared" si="20"/>
        <v>153.68</v>
      </c>
    </row>
    <row r="1323" spans="1:6" ht="11.25" x14ac:dyDescent="0.15">
      <c r="A1323" s="6" t="s">
        <v>333</v>
      </c>
      <c r="B1323" s="21">
        <v>84.25</v>
      </c>
      <c r="C1323">
        <v>54.999999999999993</v>
      </c>
      <c r="D1323">
        <v>1.1488636363636364</v>
      </c>
      <c r="E1323">
        <v>21</v>
      </c>
      <c r="F1323" s="14">
        <f t="shared" si="20"/>
        <v>139.25</v>
      </c>
    </row>
    <row r="1324" spans="1:6" ht="11.25" x14ac:dyDescent="0.15">
      <c r="A1324" s="6" t="s">
        <v>333</v>
      </c>
      <c r="B1324" s="21">
        <v>85.100000000000009</v>
      </c>
      <c r="C1324">
        <v>55.330000000000013</v>
      </c>
      <c r="D1324">
        <v>1.1535333453822518</v>
      </c>
      <c r="E1324">
        <v>23</v>
      </c>
      <c r="F1324" s="14">
        <f t="shared" si="20"/>
        <v>140.43</v>
      </c>
    </row>
    <row r="1325" spans="1:6" ht="11.25" x14ac:dyDescent="0.15">
      <c r="A1325" s="6" t="s">
        <v>333</v>
      </c>
      <c r="B1325" s="21">
        <v>81.790000000000006</v>
      </c>
      <c r="C1325">
        <v>56.49</v>
      </c>
      <c r="D1325">
        <v>1.0859001593202335</v>
      </c>
      <c r="E1325">
        <v>24</v>
      </c>
      <c r="F1325" s="14">
        <f t="shared" si="20"/>
        <v>138.28</v>
      </c>
    </row>
    <row r="1326" spans="1:6" ht="11.25" x14ac:dyDescent="0.15">
      <c r="A1326" s="6" t="s">
        <v>333</v>
      </c>
      <c r="B1326" s="21">
        <v>84.86</v>
      </c>
      <c r="C1326">
        <v>58.430000000000007</v>
      </c>
      <c r="D1326">
        <v>1.0892520965257571</v>
      </c>
      <c r="E1326">
        <v>25</v>
      </c>
      <c r="F1326" s="14">
        <f t="shared" si="20"/>
        <v>143.29000000000002</v>
      </c>
    </row>
    <row r="1327" spans="1:6" ht="11.25" x14ac:dyDescent="0.15">
      <c r="A1327" s="6" t="s">
        <v>333</v>
      </c>
      <c r="B1327" s="21">
        <v>94.029999999999987</v>
      </c>
      <c r="C1327">
        <v>60.52</v>
      </c>
      <c r="D1327">
        <v>1.1652759418374088</v>
      </c>
      <c r="E1327">
        <v>26</v>
      </c>
      <c r="F1327" s="14">
        <f t="shared" si="20"/>
        <v>154.54999999999998</v>
      </c>
    </row>
    <row r="1328" spans="1:6" ht="11.25" x14ac:dyDescent="0.15">
      <c r="A1328" s="6" t="s">
        <v>333</v>
      </c>
      <c r="B1328" s="21">
        <v>80.61999999999999</v>
      </c>
      <c r="C1328">
        <v>52.79</v>
      </c>
      <c r="D1328">
        <v>1.1453873839742374</v>
      </c>
      <c r="E1328">
        <v>28</v>
      </c>
      <c r="F1328" s="14">
        <f t="shared" si="20"/>
        <v>133.41</v>
      </c>
    </row>
    <row r="1329" spans="1:6" ht="11.25" x14ac:dyDescent="0.15">
      <c r="A1329" s="6" t="s">
        <v>333</v>
      </c>
      <c r="B1329" s="21">
        <v>86.82</v>
      </c>
      <c r="C1329">
        <v>52.34</v>
      </c>
      <c r="D1329">
        <v>1.2440771876194112</v>
      </c>
      <c r="E1329">
        <v>29</v>
      </c>
      <c r="F1329" s="14">
        <f t="shared" si="20"/>
        <v>139.16</v>
      </c>
    </row>
    <row r="1330" spans="1:6" ht="11.25" x14ac:dyDescent="0.15">
      <c r="A1330" s="6" t="s">
        <v>333</v>
      </c>
      <c r="B1330" s="21">
        <v>82.679999999999993</v>
      </c>
      <c r="C1330">
        <v>55.29</v>
      </c>
      <c r="D1330">
        <v>1.1215409658166033</v>
      </c>
      <c r="E1330">
        <v>30</v>
      </c>
      <c r="F1330" s="14">
        <f t="shared" si="20"/>
        <v>137.97</v>
      </c>
    </row>
    <row r="1331" spans="1:6" ht="11.25" x14ac:dyDescent="0.15">
      <c r="A1331" s="6" t="s">
        <v>333</v>
      </c>
      <c r="B1331" s="21">
        <v>79.859999999999985</v>
      </c>
      <c r="C1331">
        <v>50.750000000000007</v>
      </c>
      <c r="D1331">
        <v>1.180197044334975</v>
      </c>
      <c r="E1331">
        <v>31</v>
      </c>
      <c r="F1331" s="14">
        <f t="shared" si="20"/>
        <v>130.60999999999999</v>
      </c>
    </row>
    <row r="1332" spans="1:6" ht="11.25" x14ac:dyDescent="0.15">
      <c r="A1332" s="6" t="s">
        <v>333</v>
      </c>
      <c r="B1332" s="21">
        <v>79.789999999999992</v>
      </c>
      <c r="C1332">
        <v>51.48</v>
      </c>
      <c r="D1332">
        <v>1.1624417249417247</v>
      </c>
      <c r="E1332">
        <v>32</v>
      </c>
      <c r="F1332" s="14">
        <f t="shared" si="20"/>
        <v>131.26999999999998</v>
      </c>
    </row>
    <row r="1333" spans="1:6" ht="11.25" x14ac:dyDescent="0.15">
      <c r="A1333" s="6" t="s">
        <v>333</v>
      </c>
      <c r="B1333" s="21">
        <v>82.61</v>
      </c>
      <c r="C1333">
        <v>50.53</v>
      </c>
      <c r="D1333">
        <v>1.2261527805264198</v>
      </c>
      <c r="E1333">
        <v>33</v>
      </c>
      <c r="F1333" s="14">
        <f t="shared" si="20"/>
        <v>133.13999999999999</v>
      </c>
    </row>
    <row r="1334" spans="1:6" ht="11.25" x14ac:dyDescent="0.15">
      <c r="A1334" s="6" t="s">
        <v>333</v>
      </c>
      <c r="B1334" s="21">
        <v>82.550000000000011</v>
      </c>
      <c r="C1334">
        <v>50.76</v>
      </c>
      <c r="D1334">
        <v>1.2197104018912532</v>
      </c>
      <c r="E1334">
        <v>34</v>
      </c>
      <c r="F1334" s="14">
        <f t="shared" si="20"/>
        <v>133.31</v>
      </c>
    </row>
    <row r="1335" spans="1:6" ht="11.25" x14ac:dyDescent="0.15">
      <c r="A1335" s="6" t="s">
        <v>333</v>
      </c>
      <c r="B1335" s="21">
        <v>80.989999999999995</v>
      </c>
      <c r="C1335">
        <v>52.769999999999996</v>
      </c>
      <c r="D1335">
        <v>1.1510801591813529</v>
      </c>
      <c r="E1335">
        <v>35</v>
      </c>
      <c r="F1335" s="14">
        <f t="shared" si="20"/>
        <v>133.76</v>
      </c>
    </row>
    <row r="1336" spans="1:6" ht="11.25" x14ac:dyDescent="0.15">
      <c r="A1336" s="6" t="s">
        <v>333</v>
      </c>
      <c r="B1336" s="21">
        <v>84.23</v>
      </c>
      <c r="C1336">
        <v>49.95</v>
      </c>
      <c r="D1336">
        <v>1.2647147147147146</v>
      </c>
      <c r="E1336">
        <v>37</v>
      </c>
      <c r="F1336" s="14">
        <f t="shared" si="20"/>
        <v>134.18</v>
      </c>
    </row>
    <row r="1337" spans="1:6" ht="11.25" x14ac:dyDescent="0.15">
      <c r="A1337" s="6" t="s">
        <v>333</v>
      </c>
      <c r="B1337" s="21">
        <v>79.25</v>
      </c>
      <c r="C1337">
        <v>47.4</v>
      </c>
      <c r="D1337">
        <v>1.2539556962025318</v>
      </c>
      <c r="E1337">
        <v>38</v>
      </c>
      <c r="F1337" s="14">
        <f t="shared" si="20"/>
        <v>126.65</v>
      </c>
    </row>
    <row r="1338" spans="1:6" ht="11.25" x14ac:dyDescent="0.15">
      <c r="A1338" s="6" t="s">
        <v>333</v>
      </c>
      <c r="B1338" s="21">
        <v>83.759999999999991</v>
      </c>
      <c r="C1338">
        <v>51.13</v>
      </c>
      <c r="D1338">
        <v>1.2286328965382358</v>
      </c>
      <c r="E1338">
        <v>39</v>
      </c>
      <c r="F1338" s="14">
        <f t="shared" si="20"/>
        <v>134.88999999999999</v>
      </c>
    </row>
    <row r="1339" spans="1:6" ht="11.25" x14ac:dyDescent="0.15">
      <c r="A1339" s="6" t="s">
        <v>333</v>
      </c>
      <c r="B1339" s="21">
        <v>81.009999999999991</v>
      </c>
      <c r="C1339">
        <v>49.86</v>
      </c>
      <c r="D1339">
        <v>1.2185619735258721</v>
      </c>
      <c r="E1339">
        <v>40</v>
      </c>
      <c r="F1339" s="14">
        <f t="shared" si="20"/>
        <v>130.87</v>
      </c>
    </row>
    <row r="1340" spans="1:6" ht="11.25" x14ac:dyDescent="0.15">
      <c r="A1340" s="6" t="s">
        <v>333</v>
      </c>
      <c r="B1340" s="21">
        <v>77.170000000000016</v>
      </c>
      <c r="C1340">
        <v>48.42</v>
      </c>
      <c r="D1340">
        <v>1.1953221809169767</v>
      </c>
      <c r="E1340">
        <v>42</v>
      </c>
      <c r="F1340" s="14">
        <f t="shared" si="20"/>
        <v>125.59000000000002</v>
      </c>
    </row>
    <row r="1341" spans="1:6" ht="11.25" x14ac:dyDescent="0.15">
      <c r="A1341" s="6" t="s">
        <v>333</v>
      </c>
      <c r="B1341" s="21">
        <v>80.059999999999988</v>
      </c>
      <c r="C1341">
        <v>44.059999999999995</v>
      </c>
      <c r="D1341">
        <v>1.3628007262823421</v>
      </c>
      <c r="E1341">
        <v>43</v>
      </c>
      <c r="F1341" s="14">
        <f t="shared" si="20"/>
        <v>124.11999999999998</v>
      </c>
    </row>
    <row r="1342" spans="1:6" ht="11.25" x14ac:dyDescent="0.15">
      <c r="A1342" s="6" t="s">
        <v>333</v>
      </c>
      <c r="B1342" s="21">
        <v>76.61</v>
      </c>
      <c r="C1342">
        <v>55.82</v>
      </c>
      <c r="D1342">
        <v>1.029335363668936</v>
      </c>
      <c r="E1342">
        <v>44</v>
      </c>
      <c r="F1342" s="14">
        <f t="shared" si="20"/>
        <v>132.43</v>
      </c>
    </row>
    <row r="1343" spans="1:6" ht="11.25" x14ac:dyDescent="0.15">
      <c r="A1343" s="6" t="s">
        <v>333</v>
      </c>
      <c r="B1343" s="21">
        <v>83.720000000000013</v>
      </c>
      <c r="C1343">
        <v>59.95</v>
      </c>
      <c r="D1343">
        <v>1.0473728106755631</v>
      </c>
      <c r="E1343">
        <v>45</v>
      </c>
      <c r="F1343" s="14">
        <f t="shared" si="20"/>
        <v>143.67000000000002</v>
      </c>
    </row>
    <row r="1344" spans="1:6" ht="11.25" x14ac:dyDescent="0.15">
      <c r="A1344" s="6" t="s">
        <v>333</v>
      </c>
      <c r="B1344" s="21">
        <v>85.75</v>
      </c>
      <c r="C1344">
        <v>45.05</v>
      </c>
      <c r="D1344">
        <v>1.4275804661487237</v>
      </c>
      <c r="E1344">
        <v>46</v>
      </c>
      <c r="F1344" s="14">
        <f t="shared" si="20"/>
        <v>130.80000000000001</v>
      </c>
    </row>
    <row r="1345" spans="1:6" ht="11.25" x14ac:dyDescent="0.15">
      <c r="A1345" s="6" t="s">
        <v>333</v>
      </c>
      <c r="B1345" s="21">
        <v>83.87</v>
      </c>
      <c r="C1345">
        <v>46.07</v>
      </c>
      <c r="D1345">
        <v>1.3653679183850662</v>
      </c>
      <c r="E1345">
        <v>49</v>
      </c>
      <c r="F1345" s="14">
        <f t="shared" si="20"/>
        <v>129.94</v>
      </c>
    </row>
    <row r="1346" spans="1:6" ht="11.25" x14ac:dyDescent="0.15">
      <c r="A1346" s="6" t="s">
        <v>333</v>
      </c>
      <c r="B1346" s="21">
        <v>68.099999999999994</v>
      </c>
      <c r="C1346">
        <v>35.6</v>
      </c>
      <c r="D1346">
        <v>1.4346910112359548</v>
      </c>
      <c r="E1346">
        <v>50</v>
      </c>
      <c r="F1346" s="14">
        <f t="shared" si="20"/>
        <v>103.69999999999999</v>
      </c>
    </row>
    <row r="1347" spans="1:6" ht="11.25" x14ac:dyDescent="0.15">
      <c r="A1347" s="6" t="s">
        <v>333</v>
      </c>
      <c r="B1347" s="21">
        <v>69.009999999999991</v>
      </c>
      <c r="C1347">
        <v>47.16</v>
      </c>
      <c r="D1347">
        <v>1.0974872773536894</v>
      </c>
      <c r="E1347">
        <v>51</v>
      </c>
      <c r="F1347" s="14">
        <f t="shared" ref="F1347:F1410" si="21">+B1347+C1347</f>
        <v>116.16999999999999</v>
      </c>
    </row>
    <row r="1348" spans="1:6" ht="11.25" x14ac:dyDescent="0.15">
      <c r="A1348" s="6" t="s">
        <v>337</v>
      </c>
      <c r="B1348" s="21">
        <v>132.72</v>
      </c>
      <c r="C1348">
        <v>100.77999999999999</v>
      </c>
      <c r="D1348">
        <v>0.98769597142290155</v>
      </c>
      <c r="E1348">
        <v>1</v>
      </c>
      <c r="F1348" s="14">
        <f t="shared" si="21"/>
        <v>233.5</v>
      </c>
    </row>
    <row r="1349" spans="1:6" ht="11.25" x14ac:dyDescent="0.15">
      <c r="A1349" s="6" t="s">
        <v>337</v>
      </c>
      <c r="B1349" s="21">
        <v>93.6</v>
      </c>
      <c r="C1349">
        <v>96.399999999999991</v>
      </c>
      <c r="D1349">
        <v>0.72821576763485474</v>
      </c>
      <c r="E1349">
        <v>2</v>
      </c>
      <c r="F1349" s="14">
        <f t="shared" si="21"/>
        <v>190</v>
      </c>
    </row>
    <row r="1350" spans="1:6" ht="11.25" x14ac:dyDescent="0.15">
      <c r="A1350" s="6" t="s">
        <v>337</v>
      </c>
      <c r="B1350" s="21">
        <v>116.38999999999999</v>
      </c>
      <c r="C1350">
        <v>80.08</v>
      </c>
      <c r="D1350">
        <v>1.0900661838161838</v>
      </c>
      <c r="E1350">
        <v>4</v>
      </c>
      <c r="F1350" s="14">
        <f t="shared" si="21"/>
        <v>196.46999999999997</v>
      </c>
    </row>
    <row r="1351" spans="1:6" ht="11.25" x14ac:dyDescent="0.15">
      <c r="A1351" s="6" t="s">
        <v>337</v>
      </c>
      <c r="B1351" s="21">
        <v>131.14000000000001</v>
      </c>
      <c r="C1351">
        <v>69.36</v>
      </c>
      <c r="D1351">
        <v>1.418036332179931</v>
      </c>
      <c r="E1351">
        <v>5</v>
      </c>
      <c r="F1351" s="14">
        <f t="shared" si="21"/>
        <v>200.5</v>
      </c>
    </row>
    <row r="1352" spans="1:6" ht="11.25" x14ac:dyDescent="0.15">
      <c r="A1352" s="6" t="s">
        <v>337</v>
      </c>
      <c r="B1352" s="21">
        <v>130.35</v>
      </c>
      <c r="C1352">
        <v>28.169999999999998</v>
      </c>
      <c r="D1352">
        <v>3.470447284345048</v>
      </c>
      <c r="E1352">
        <v>6</v>
      </c>
      <c r="F1352" s="14">
        <f t="shared" si="21"/>
        <v>158.51999999999998</v>
      </c>
    </row>
    <row r="1353" spans="1:6" ht="11.25" x14ac:dyDescent="0.15">
      <c r="A1353" s="6" t="s">
        <v>337</v>
      </c>
      <c r="B1353" s="21">
        <v>137.86000000000001</v>
      </c>
      <c r="C1353">
        <v>71.84</v>
      </c>
      <c r="D1353">
        <v>1.4392399777282852</v>
      </c>
      <c r="E1353">
        <v>7</v>
      </c>
      <c r="F1353" s="14">
        <f t="shared" si="21"/>
        <v>209.70000000000002</v>
      </c>
    </row>
    <row r="1354" spans="1:6" ht="11.25" x14ac:dyDescent="0.15">
      <c r="A1354" s="6" t="s">
        <v>337</v>
      </c>
      <c r="B1354" s="21">
        <v>130.44</v>
      </c>
      <c r="C1354">
        <v>75</v>
      </c>
      <c r="D1354">
        <v>1.3044</v>
      </c>
      <c r="E1354">
        <v>9</v>
      </c>
      <c r="F1354" s="14">
        <f t="shared" si="21"/>
        <v>205.44</v>
      </c>
    </row>
    <row r="1355" spans="1:6" ht="11.25" x14ac:dyDescent="0.15">
      <c r="A1355" s="6" t="s">
        <v>337</v>
      </c>
      <c r="B1355" s="21">
        <v>119.06</v>
      </c>
      <c r="C1355">
        <v>71.89</v>
      </c>
      <c r="D1355">
        <v>1.2421059952705522</v>
      </c>
      <c r="E1355">
        <v>10</v>
      </c>
      <c r="F1355" s="14">
        <f t="shared" si="21"/>
        <v>190.95</v>
      </c>
    </row>
    <row r="1356" spans="1:6" ht="11.25" x14ac:dyDescent="0.15">
      <c r="A1356" s="6" t="s">
        <v>337</v>
      </c>
      <c r="B1356" s="21">
        <v>68.699999999999989</v>
      </c>
      <c r="C1356">
        <v>117.48</v>
      </c>
      <c r="D1356">
        <v>0.4385852911133809</v>
      </c>
      <c r="E1356">
        <v>11</v>
      </c>
      <c r="F1356" s="14">
        <f t="shared" si="21"/>
        <v>186.18</v>
      </c>
    </row>
    <row r="1357" spans="1:6" ht="11.25" x14ac:dyDescent="0.15">
      <c r="A1357" s="6" t="s">
        <v>337</v>
      </c>
      <c r="B1357" s="21">
        <v>125.43</v>
      </c>
      <c r="C1357">
        <v>60.41</v>
      </c>
      <c r="D1357">
        <v>1.5572339016719088</v>
      </c>
      <c r="E1357">
        <v>12</v>
      </c>
      <c r="F1357" s="14">
        <f t="shared" si="21"/>
        <v>185.84</v>
      </c>
    </row>
    <row r="1358" spans="1:6" ht="11.25" x14ac:dyDescent="0.15">
      <c r="A1358" s="6" t="s">
        <v>337</v>
      </c>
      <c r="B1358" s="21">
        <v>133.11000000000001</v>
      </c>
      <c r="C1358">
        <v>85.53</v>
      </c>
      <c r="D1358">
        <v>1.1672220273588214</v>
      </c>
      <c r="E1358">
        <v>13</v>
      </c>
      <c r="F1358" s="14">
        <f t="shared" si="21"/>
        <v>218.64000000000001</v>
      </c>
    </row>
    <row r="1359" spans="1:6" ht="11.25" x14ac:dyDescent="0.15">
      <c r="A1359" s="9" t="s">
        <v>337</v>
      </c>
      <c r="B1359" s="21">
        <v>174.94000000000003</v>
      </c>
      <c r="C1359">
        <v>89.71</v>
      </c>
      <c r="D1359">
        <v>1.4625459814959316</v>
      </c>
      <c r="E1359">
        <v>14</v>
      </c>
      <c r="F1359" s="14">
        <f t="shared" si="21"/>
        <v>264.65000000000003</v>
      </c>
    </row>
    <row r="1360" spans="1:6" ht="11.25" x14ac:dyDescent="0.15">
      <c r="A1360" s="6" t="s">
        <v>337</v>
      </c>
      <c r="B1360" s="21">
        <v>162.97999999999999</v>
      </c>
      <c r="C1360">
        <v>93.17</v>
      </c>
      <c r="D1360">
        <v>1.3119566384029193</v>
      </c>
      <c r="E1360">
        <v>15</v>
      </c>
      <c r="F1360" s="14">
        <f t="shared" si="21"/>
        <v>256.14999999999998</v>
      </c>
    </row>
    <row r="1361" spans="1:6" ht="11.25" x14ac:dyDescent="0.15">
      <c r="A1361" s="6" t="s">
        <v>337</v>
      </c>
      <c r="B1361" s="21">
        <v>158.46999999999997</v>
      </c>
      <c r="C1361">
        <v>89.97999999999999</v>
      </c>
      <c r="D1361">
        <v>1.3208768615247832</v>
      </c>
      <c r="E1361">
        <v>16</v>
      </c>
      <c r="F1361" s="14">
        <f t="shared" si="21"/>
        <v>248.44999999999996</v>
      </c>
    </row>
    <row r="1362" spans="1:6" ht="11.25" x14ac:dyDescent="0.15">
      <c r="A1362" s="6" t="s">
        <v>337</v>
      </c>
      <c r="B1362" s="21">
        <v>155.66</v>
      </c>
      <c r="C1362">
        <v>83.94</v>
      </c>
      <c r="D1362">
        <v>1.3908148677626875</v>
      </c>
      <c r="E1362">
        <v>17</v>
      </c>
      <c r="F1362" s="14">
        <f t="shared" si="21"/>
        <v>239.6</v>
      </c>
    </row>
    <row r="1363" spans="1:6" ht="11.25" x14ac:dyDescent="0.15">
      <c r="A1363" s="6" t="s">
        <v>337</v>
      </c>
      <c r="B1363" s="21">
        <v>175.09</v>
      </c>
      <c r="C1363">
        <v>89.730000000000018</v>
      </c>
      <c r="D1363">
        <v>1.4634737545971244</v>
      </c>
      <c r="E1363">
        <v>18</v>
      </c>
      <c r="F1363" s="14">
        <f t="shared" si="21"/>
        <v>264.82000000000005</v>
      </c>
    </row>
    <row r="1364" spans="1:6" ht="11.25" x14ac:dyDescent="0.15">
      <c r="A1364" s="6" t="s">
        <v>337</v>
      </c>
      <c r="B1364" s="21">
        <v>149.26</v>
      </c>
      <c r="C1364">
        <v>85.970000000000013</v>
      </c>
      <c r="D1364">
        <v>1.3021402814935441</v>
      </c>
      <c r="E1364">
        <v>19</v>
      </c>
      <c r="F1364" s="14">
        <f t="shared" si="21"/>
        <v>235.23000000000002</v>
      </c>
    </row>
    <row r="1365" spans="1:6" ht="11.25" x14ac:dyDescent="0.15">
      <c r="A1365" s="6" t="s">
        <v>337</v>
      </c>
      <c r="B1365" s="21">
        <v>152.00000000000003</v>
      </c>
      <c r="C1365">
        <v>86.640000000000015</v>
      </c>
      <c r="D1365">
        <v>1.3157894736842104</v>
      </c>
      <c r="E1365">
        <v>20</v>
      </c>
      <c r="F1365" s="14">
        <f t="shared" si="21"/>
        <v>238.64000000000004</v>
      </c>
    </row>
    <row r="1366" spans="1:6" ht="11.25" x14ac:dyDescent="0.15">
      <c r="A1366" s="6" t="s">
        <v>337</v>
      </c>
      <c r="B1366" s="21">
        <v>160.92000000000002</v>
      </c>
      <c r="C1366">
        <v>85.899999999999991</v>
      </c>
      <c r="D1366">
        <v>1.4050058207217699</v>
      </c>
      <c r="E1366">
        <v>21</v>
      </c>
      <c r="F1366" s="14">
        <f t="shared" si="21"/>
        <v>246.82</v>
      </c>
    </row>
    <row r="1367" spans="1:6" ht="11.25" x14ac:dyDescent="0.15">
      <c r="A1367" s="6" t="s">
        <v>337</v>
      </c>
      <c r="B1367" s="21">
        <v>154.77000000000001</v>
      </c>
      <c r="C1367">
        <v>92.859999999999985</v>
      </c>
      <c r="D1367">
        <v>1.2500269222485465</v>
      </c>
      <c r="E1367">
        <v>23</v>
      </c>
      <c r="F1367" s="14">
        <f t="shared" si="21"/>
        <v>247.63</v>
      </c>
    </row>
    <row r="1368" spans="1:6" ht="11.25" x14ac:dyDescent="0.15">
      <c r="A1368" s="6" t="s">
        <v>337</v>
      </c>
      <c r="B1368" s="21">
        <v>150.4</v>
      </c>
      <c r="C1368">
        <v>95.250000000000014</v>
      </c>
      <c r="D1368">
        <v>1.184251968503937</v>
      </c>
      <c r="E1368">
        <v>24</v>
      </c>
      <c r="F1368" s="14">
        <f t="shared" si="21"/>
        <v>245.65000000000003</v>
      </c>
    </row>
    <row r="1369" spans="1:6" ht="11.25" x14ac:dyDescent="0.15">
      <c r="A1369" s="6" t="s">
        <v>337</v>
      </c>
      <c r="B1369" s="21">
        <v>163.73000000000002</v>
      </c>
      <c r="C1369">
        <v>106.41</v>
      </c>
      <c r="D1369">
        <v>1.1540033831406824</v>
      </c>
      <c r="E1369">
        <v>25</v>
      </c>
      <c r="F1369" s="14">
        <f t="shared" si="21"/>
        <v>270.14</v>
      </c>
    </row>
    <row r="1370" spans="1:6" ht="11.25" x14ac:dyDescent="0.15">
      <c r="A1370" s="6" t="s">
        <v>337</v>
      </c>
      <c r="B1370" s="21">
        <v>173.67</v>
      </c>
      <c r="C1370">
        <v>98.529999999999987</v>
      </c>
      <c r="D1370">
        <v>1.3219577793565414</v>
      </c>
      <c r="E1370">
        <v>26</v>
      </c>
      <c r="F1370" s="14">
        <f t="shared" si="21"/>
        <v>272.2</v>
      </c>
    </row>
    <row r="1371" spans="1:6" ht="11.25" x14ac:dyDescent="0.15">
      <c r="A1371" s="6" t="s">
        <v>337</v>
      </c>
      <c r="B1371" s="21">
        <v>152.51999999999998</v>
      </c>
      <c r="C1371">
        <v>88.710000000000008</v>
      </c>
      <c r="D1371">
        <v>1.2894825836996953</v>
      </c>
      <c r="E1371">
        <v>28</v>
      </c>
      <c r="F1371" s="14">
        <f t="shared" si="21"/>
        <v>241.23</v>
      </c>
    </row>
    <row r="1372" spans="1:6" ht="11.25" x14ac:dyDescent="0.15">
      <c r="A1372" s="6" t="s">
        <v>337</v>
      </c>
      <c r="B1372" s="21">
        <v>151.41999999999999</v>
      </c>
      <c r="C1372">
        <v>85.42</v>
      </c>
      <c r="D1372">
        <v>1.3294895808944041</v>
      </c>
      <c r="E1372">
        <v>29</v>
      </c>
      <c r="F1372" s="14">
        <f t="shared" si="21"/>
        <v>236.83999999999997</v>
      </c>
    </row>
    <row r="1373" spans="1:6" ht="11.25" x14ac:dyDescent="0.15">
      <c r="A1373" s="6" t="s">
        <v>337</v>
      </c>
      <c r="B1373" s="21">
        <v>143</v>
      </c>
      <c r="C1373">
        <v>92.47999999999999</v>
      </c>
      <c r="D1373">
        <v>1.1597102076124568</v>
      </c>
      <c r="E1373">
        <v>30</v>
      </c>
      <c r="F1373" s="14">
        <f t="shared" si="21"/>
        <v>235.48</v>
      </c>
    </row>
    <row r="1374" spans="1:6" ht="11.25" x14ac:dyDescent="0.15">
      <c r="A1374" s="6" t="s">
        <v>337</v>
      </c>
      <c r="B1374" s="21">
        <v>146.96</v>
      </c>
      <c r="C1374">
        <v>82.950000000000017</v>
      </c>
      <c r="D1374">
        <v>1.3287522603978299</v>
      </c>
      <c r="E1374">
        <v>31</v>
      </c>
      <c r="F1374" s="14">
        <f t="shared" si="21"/>
        <v>229.91000000000003</v>
      </c>
    </row>
    <row r="1375" spans="1:6" ht="11.25" x14ac:dyDescent="0.15">
      <c r="A1375" s="6" t="s">
        <v>337</v>
      </c>
      <c r="B1375" s="21">
        <v>162.47999999999999</v>
      </c>
      <c r="C1375">
        <v>85.580000000000013</v>
      </c>
      <c r="D1375">
        <v>1.4239308249591023</v>
      </c>
      <c r="E1375">
        <v>32</v>
      </c>
      <c r="F1375" s="14">
        <f t="shared" si="21"/>
        <v>248.06</v>
      </c>
    </row>
    <row r="1376" spans="1:6" ht="11.25" x14ac:dyDescent="0.15">
      <c r="A1376" s="6" t="s">
        <v>337</v>
      </c>
      <c r="B1376" s="21">
        <v>152.03</v>
      </c>
      <c r="C1376">
        <v>84.199999999999989</v>
      </c>
      <c r="D1376">
        <v>1.3541864608076011</v>
      </c>
      <c r="E1376">
        <v>33</v>
      </c>
      <c r="F1376" s="14">
        <f t="shared" si="21"/>
        <v>236.23</v>
      </c>
    </row>
    <row r="1377" spans="1:6" ht="11.25" x14ac:dyDescent="0.15">
      <c r="A1377" s="6" t="s">
        <v>337</v>
      </c>
      <c r="B1377" s="21">
        <v>143.13999999999999</v>
      </c>
      <c r="C1377">
        <v>88.339999999999989</v>
      </c>
      <c r="D1377">
        <v>1.2152479058184289</v>
      </c>
      <c r="E1377">
        <v>34</v>
      </c>
      <c r="F1377" s="14">
        <f t="shared" si="21"/>
        <v>231.47999999999996</v>
      </c>
    </row>
    <row r="1378" spans="1:6" ht="11.25" x14ac:dyDescent="0.15">
      <c r="A1378" s="6" t="s">
        <v>337</v>
      </c>
      <c r="B1378" s="21">
        <v>142.29</v>
      </c>
      <c r="C1378">
        <v>88.28</v>
      </c>
      <c r="D1378">
        <v>1.2088525147258722</v>
      </c>
      <c r="E1378">
        <v>35</v>
      </c>
      <c r="F1378" s="14">
        <f t="shared" si="21"/>
        <v>230.57</v>
      </c>
    </row>
    <row r="1379" spans="1:6" ht="11.25" x14ac:dyDescent="0.15">
      <c r="A1379" s="6" t="s">
        <v>337</v>
      </c>
      <c r="B1379" s="21">
        <v>168.23999999999998</v>
      </c>
      <c r="C1379">
        <v>82.01</v>
      </c>
      <c r="D1379">
        <v>1.538592854529935</v>
      </c>
      <c r="E1379">
        <v>37</v>
      </c>
      <c r="F1379" s="14">
        <f t="shared" si="21"/>
        <v>250.25</v>
      </c>
    </row>
    <row r="1380" spans="1:6" ht="11.25" x14ac:dyDescent="0.15">
      <c r="A1380" s="6" t="s">
        <v>337</v>
      </c>
      <c r="B1380" s="21">
        <v>145.02999999999997</v>
      </c>
      <c r="C1380">
        <v>75.419999999999987</v>
      </c>
      <c r="D1380">
        <v>1.4422235481304693</v>
      </c>
      <c r="E1380">
        <v>38</v>
      </c>
      <c r="F1380" s="14">
        <f t="shared" si="21"/>
        <v>220.44999999999996</v>
      </c>
    </row>
    <row r="1381" spans="1:6" ht="11.25" x14ac:dyDescent="0.15">
      <c r="A1381" s="6" t="s">
        <v>337</v>
      </c>
      <c r="B1381" s="21">
        <v>149.11000000000001</v>
      </c>
      <c r="C1381">
        <v>78.970000000000013</v>
      </c>
      <c r="D1381">
        <v>1.4161390401418259</v>
      </c>
      <c r="E1381">
        <v>39</v>
      </c>
      <c r="F1381" s="14">
        <f t="shared" si="21"/>
        <v>228.08000000000004</v>
      </c>
    </row>
    <row r="1382" spans="1:6" ht="11.25" x14ac:dyDescent="0.15">
      <c r="A1382" s="6" t="s">
        <v>337</v>
      </c>
      <c r="B1382" s="21">
        <v>147.38999999999999</v>
      </c>
      <c r="C1382">
        <v>80.640000000000015</v>
      </c>
      <c r="D1382">
        <v>1.3708147321428568</v>
      </c>
      <c r="E1382">
        <v>40</v>
      </c>
      <c r="F1382" s="14">
        <f t="shared" si="21"/>
        <v>228.03</v>
      </c>
    </row>
    <row r="1383" spans="1:6" ht="11.25" x14ac:dyDescent="0.15">
      <c r="A1383" s="6" t="s">
        <v>337</v>
      </c>
      <c r="B1383" s="21">
        <v>138.59</v>
      </c>
      <c r="C1383">
        <v>88.929999999999993</v>
      </c>
      <c r="D1383">
        <v>1.1688125491959971</v>
      </c>
      <c r="E1383">
        <v>42</v>
      </c>
      <c r="F1383" s="14">
        <f t="shared" si="21"/>
        <v>227.51999999999998</v>
      </c>
    </row>
    <row r="1384" spans="1:6" ht="11.25" x14ac:dyDescent="0.15">
      <c r="A1384" s="6" t="s">
        <v>337</v>
      </c>
      <c r="B1384" s="21">
        <v>151.31</v>
      </c>
      <c r="C1384">
        <v>75.37</v>
      </c>
      <c r="D1384">
        <v>1.5056720180443146</v>
      </c>
      <c r="E1384">
        <v>43</v>
      </c>
      <c r="F1384" s="14">
        <f t="shared" si="21"/>
        <v>226.68</v>
      </c>
    </row>
    <row r="1385" spans="1:6" ht="11.25" x14ac:dyDescent="0.15">
      <c r="A1385" s="6" t="s">
        <v>337</v>
      </c>
      <c r="B1385" s="21">
        <v>160.16</v>
      </c>
      <c r="C1385">
        <v>104.52</v>
      </c>
      <c r="D1385">
        <v>1.1492537313432836</v>
      </c>
      <c r="E1385">
        <v>44</v>
      </c>
      <c r="F1385" s="14">
        <f t="shared" si="21"/>
        <v>264.68</v>
      </c>
    </row>
    <row r="1386" spans="1:6" ht="11.25" x14ac:dyDescent="0.15">
      <c r="A1386" s="6" t="s">
        <v>337</v>
      </c>
      <c r="B1386" s="21">
        <v>153.33000000000001</v>
      </c>
      <c r="C1386">
        <v>80.960000000000008</v>
      </c>
      <c r="D1386">
        <v>1.4204236660079053</v>
      </c>
      <c r="E1386">
        <v>45</v>
      </c>
      <c r="F1386" s="14">
        <f t="shared" si="21"/>
        <v>234.29000000000002</v>
      </c>
    </row>
    <row r="1387" spans="1:6" ht="11.25" x14ac:dyDescent="0.15">
      <c r="A1387" s="6" t="s">
        <v>337</v>
      </c>
      <c r="B1387" s="21">
        <v>150.47</v>
      </c>
      <c r="C1387">
        <v>77.820000000000007</v>
      </c>
      <c r="D1387">
        <v>1.4501734772552042</v>
      </c>
      <c r="E1387">
        <v>46</v>
      </c>
      <c r="F1387" s="14">
        <f t="shared" si="21"/>
        <v>228.29000000000002</v>
      </c>
    </row>
    <row r="1388" spans="1:6" ht="11.25" x14ac:dyDescent="0.15">
      <c r="A1388" s="6" t="s">
        <v>337</v>
      </c>
      <c r="B1388" s="21">
        <v>140.88</v>
      </c>
      <c r="C1388">
        <v>77.569999999999993</v>
      </c>
      <c r="D1388">
        <v>1.3621245326801599</v>
      </c>
      <c r="E1388">
        <v>49</v>
      </c>
      <c r="F1388" s="14">
        <f t="shared" si="21"/>
        <v>218.45</v>
      </c>
    </row>
    <row r="1389" spans="1:6" ht="11.25" x14ac:dyDescent="0.15">
      <c r="A1389" s="6" t="s">
        <v>337</v>
      </c>
      <c r="B1389" s="21">
        <v>127.25999999999999</v>
      </c>
      <c r="C1389">
        <v>60.440000000000005</v>
      </c>
      <c r="D1389">
        <v>1.5791694242223691</v>
      </c>
      <c r="E1389">
        <v>50</v>
      </c>
      <c r="F1389" s="14">
        <f t="shared" si="21"/>
        <v>187.7</v>
      </c>
    </row>
    <row r="1390" spans="1:6" ht="11.25" x14ac:dyDescent="0.15">
      <c r="A1390" s="6" t="s">
        <v>337</v>
      </c>
      <c r="B1390" s="21">
        <v>119.73</v>
      </c>
      <c r="C1390">
        <v>73.53</v>
      </c>
      <c r="D1390">
        <v>1.2212362301101591</v>
      </c>
      <c r="E1390">
        <v>51</v>
      </c>
      <c r="F1390" s="14">
        <f t="shared" si="21"/>
        <v>193.26</v>
      </c>
    </row>
    <row r="1391" spans="1:6" ht="11.25" x14ac:dyDescent="0.15">
      <c r="A1391" s="6" t="s">
        <v>345</v>
      </c>
      <c r="B1391" s="21">
        <v>41.06</v>
      </c>
      <c r="C1391">
        <v>25.86</v>
      </c>
      <c r="D1391">
        <v>1.1908352668213458</v>
      </c>
      <c r="E1391">
        <v>1</v>
      </c>
      <c r="F1391" s="14">
        <f t="shared" si="21"/>
        <v>66.92</v>
      </c>
    </row>
    <row r="1392" spans="1:6" ht="11.25" x14ac:dyDescent="0.15">
      <c r="A1392" s="6" t="s">
        <v>345</v>
      </c>
      <c r="B1392" s="21">
        <v>29.53</v>
      </c>
      <c r="C1392">
        <v>28.68</v>
      </c>
      <c r="D1392">
        <v>0.77222803347280333</v>
      </c>
      <c r="E1392">
        <v>2</v>
      </c>
      <c r="F1392" s="14">
        <f t="shared" si="21"/>
        <v>58.21</v>
      </c>
    </row>
    <row r="1393" spans="1:6" ht="11.25" x14ac:dyDescent="0.15">
      <c r="A1393" s="6" t="s">
        <v>345</v>
      </c>
      <c r="B1393" s="21">
        <v>34.03</v>
      </c>
      <c r="C1393">
        <v>22.39</v>
      </c>
      <c r="D1393">
        <v>1.1399062081286289</v>
      </c>
      <c r="E1393">
        <v>3</v>
      </c>
      <c r="F1393" s="14">
        <f t="shared" si="21"/>
        <v>56.42</v>
      </c>
    </row>
    <row r="1394" spans="1:6" ht="11.25" x14ac:dyDescent="0.15">
      <c r="A1394" s="6" t="s">
        <v>345</v>
      </c>
      <c r="B1394" s="21">
        <v>32.440000000000005</v>
      </c>
      <c r="C1394">
        <v>27.4</v>
      </c>
      <c r="D1394">
        <v>0.88795620437956224</v>
      </c>
      <c r="E1394">
        <v>4</v>
      </c>
      <c r="F1394" s="14">
        <f t="shared" si="21"/>
        <v>59.84</v>
      </c>
    </row>
    <row r="1395" spans="1:6" ht="11.25" x14ac:dyDescent="0.15">
      <c r="A1395" s="9" t="s">
        <v>345</v>
      </c>
      <c r="B1395" s="21">
        <v>33.879999999999995</v>
      </c>
      <c r="C1395">
        <v>19.22</v>
      </c>
      <c r="D1395">
        <v>1.3220603537981268</v>
      </c>
      <c r="E1395">
        <v>5</v>
      </c>
      <c r="F1395" s="14">
        <f t="shared" si="21"/>
        <v>53.099999999999994</v>
      </c>
    </row>
    <row r="1396" spans="1:6" ht="11.25" x14ac:dyDescent="0.15">
      <c r="A1396" s="6" t="s">
        <v>345</v>
      </c>
      <c r="B1396" s="21">
        <v>36.29</v>
      </c>
      <c r="C1396">
        <v>6.35</v>
      </c>
      <c r="D1396">
        <v>4.2862204724409443</v>
      </c>
      <c r="E1396">
        <v>6</v>
      </c>
      <c r="F1396" s="14">
        <f t="shared" si="21"/>
        <v>42.64</v>
      </c>
    </row>
    <row r="1397" spans="1:6" ht="11.25" x14ac:dyDescent="0.15">
      <c r="A1397" s="6" t="s">
        <v>345</v>
      </c>
      <c r="B1397" s="21">
        <v>40.33</v>
      </c>
      <c r="C1397">
        <v>20.009999999999998</v>
      </c>
      <c r="D1397">
        <v>1.5116191904047978</v>
      </c>
      <c r="E1397">
        <v>7</v>
      </c>
      <c r="F1397" s="14">
        <f t="shared" si="21"/>
        <v>60.339999999999996</v>
      </c>
    </row>
    <row r="1398" spans="1:6" ht="11.25" x14ac:dyDescent="0.15">
      <c r="A1398" s="6" t="s">
        <v>345</v>
      </c>
      <c r="B1398" s="21">
        <v>39.29</v>
      </c>
      <c r="C1398">
        <v>25.21</v>
      </c>
      <c r="D1398">
        <v>1.1688813962713207</v>
      </c>
      <c r="E1398">
        <v>8</v>
      </c>
      <c r="F1398" s="14">
        <f t="shared" si="21"/>
        <v>64.5</v>
      </c>
    </row>
    <row r="1399" spans="1:6" ht="11.25" x14ac:dyDescent="0.15">
      <c r="A1399" s="6" t="s">
        <v>345</v>
      </c>
      <c r="B1399" s="21">
        <v>36.869999999999997</v>
      </c>
      <c r="C1399">
        <v>20.990000000000002</v>
      </c>
      <c r="D1399">
        <v>1.3174130538351594</v>
      </c>
      <c r="E1399">
        <v>9</v>
      </c>
      <c r="F1399" s="14">
        <f t="shared" si="21"/>
        <v>57.86</v>
      </c>
    </row>
    <row r="1400" spans="1:6" ht="11.25" x14ac:dyDescent="0.15">
      <c r="A1400" s="6" t="s">
        <v>345</v>
      </c>
      <c r="B1400" s="21">
        <v>32.480000000000004</v>
      </c>
      <c r="C1400">
        <v>18.759999999999998</v>
      </c>
      <c r="D1400">
        <v>1.2985074626865674</v>
      </c>
      <c r="E1400">
        <v>10</v>
      </c>
      <c r="F1400" s="14">
        <f t="shared" si="21"/>
        <v>51.24</v>
      </c>
    </row>
    <row r="1401" spans="1:6" ht="11.25" x14ac:dyDescent="0.15">
      <c r="A1401" s="6" t="s">
        <v>345</v>
      </c>
      <c r="B1401" s="21">
        <v>0</v>
      </c>
      <c r="C1401">
        <v>47.65</v>
      </c>
      <c r="D1401">
        <v>0</v>
      </c>
      <c r="E1401">
        <v>11</v>
      </c>
      <c r="F1401" s="14">
        <f t="shared" si="21"/>
        <v>47.65</v>
      </c>
    </row>
    <row r="1402" spans="1:6" ht="11.25" x14ac:dyDescent="0.15">
      <c r="A1402" s="6" t="s">
        <v>345</v>
      </c>
      <c r="B1402" s="21">
        <v>35.21</v>
      </c>
      <c r="C1402">
        <v>22.43</v>
      </c>
      <c r="D1402">
        <v>1.1773294694605441</v>
      </c>
      <c r="E1402">
        <v>12</v>
      </c>
      <c r="F1402" s="14">
        <f t="shared" si="21"/>
        <v>57.64</v>
      </c>
    </row>
    <row r="1403" spans="1:6" ht="11.25" x14ac:dyDescent="0.15">
      <c r="A1403" s="6" t="s">
        <v>345</v>
      </c>
      <c r="B1403" s="21">
        <v>36.159999999999997</v>
      </c>
      <c r="C1403">
        <v>27.58</v>
      </c>
      <c r="D1403">
        <v>0.98332124728063808</v>
      </c>
      <c r="E1403">
        <v>13</v>
      </c>
      <c r="F1403" s="14">
        <f t="shared" si="21"/>
        <v>63.739999999999995</v>
      </c>
    </row>
    <row r="1404" spans="1:6" ht="11.25" x14ac:dyDescent="0.15">
      <c r="A1404" s="6" t="s">
        <v>345</v>
      </c>
      <c r="B1404" s="21">
        <v>46.8</v>
      </c>
      <c r="C1404">
        <v>25.72</v>
      </c>
      <c r="D1404">
        <v>1.3646967340590981</v>
      </c>
      <c r="E1404">
        <v>14</v>
      </c>
      <c r="F1404" s="14">
        <f t="shared" si="21"/>
        <v>72.52</v>
      </c>
    </row>
    <row r="1405" spans="1:6" ht="11.25" x14ac:dyDescent="0.15">
      <c r="A1405" s="6" t="s">
        <v>345</v>
      </c>
      <c r="B1405" s="21">
        <v>42.96</v>
      </c>
      <c r="C1405">
        <v>27.919999999999998</v>
      </c>
      <c r="D1405">
        <v>1.1540114613180517</v>
      </c>
      <c r="E1405">
        <v>15</v>
      </c>
      <c r="F1405" s="14">
        <f t="shared" si="21"/>
        <v>70.88</v>
      </c>
    </row>
    <row r="1406" spans="1:6" ht="11.25" x14ac:dyDescent="0.15">
      <c r="A1406" s="6" t="s">
        <v>345</v>
      </c>
      <c r="B1406" s="21">
        <v>38.56</v>
      </c>
      <c r="C1406">
        <v>25.15</v>
      </c>
      <c r="D1406">
        <v>1.1499005964214712</v>
      </c>
      <c r="E1406">
        <v>16</v>
      </c>
      <c r="F1406" s="14">
        <f t="shared" si="21"/>
        <v>63.71</v>
      </c>
    </row>
    <row r="1407" spans="1:6" ht="11.25" x14ac:dyDescent="0.15">
      <c r="A1407" s="6" t="s">
        <v>345</v>
      </c>
      <c r="B1407" s="21">
        <v>41.57</v>
      </c>
      <c r="C1407">
        <v>27.060000000000002</v>
      </c>
      <c r="D1407">
        <v>1.1521618625277161</v>
      </c>
      <c r="E1407">
        <v>17</v>
      </c>
      <c r="F1407" s="14">
        <f t="shared" si="21"/>
        <v>68.63</v>
      </c>
    </row>
    <row r="1408" spans="1:6" ht="11.25" x14ac:dyDescent="0.15">
      <c r="A1408" s="6" t="s">
        <v>345</v>
      </c>
      <c r="B1408" s="21">
        <v>45.53</v>
      </c>
      <c r="C1408">
        <v>30.950000000000003</v>
      </c>
      <c r="D1408">
        <v>1.1033117932148626</v>
      </c>
      <c r="E1408">
        <v>18</v>
      </c>
      <c r="F1408" s="14">
        <f t="shared" si="21"/>
        <v>76.48</v>
      </c>
    </row>
    <row r="1409" spans="1:6" ht="11.25" x14ac:dyDescent="0.15">
      <c r="A1409" s="6" t="s">
        <v>345</v>
      </c>
      <c r="B1409" s="21">
        <v>49.7</v>
      </c>
      <c r="C1409">
        <v>28.7</v>
      </c>
      <c r="D1409">
        <v>1.2987804878048781</v>
      </c>
      <c r="E1409">
        <v>19</v>
      </c>
      <c r="F1409" s="14">
        <f t="shared" si="21"/>
        <v>78.400000000000006</v>
      </c>
    </row>
    <row r="1410" spans="1:6" ht="11.25" x14ac:dyDescent="0.15">
      <c r="A1410" s="6" t="s">
        <v>345</v>
      </c>
      <c r="B1410" s="21">
        <v>41.1</v>
      </c>
      <c r="C1410">
        <v>28.45</v>
      </c>
      <c r="D1410">
        <v>1.0834797891036909</v>
      </c>
      <c r="E1410">
        <v>20</v>
      </c>
      <c r="F1410" s="14">
        <f t="shared" si="21"/>
        <v>69.55</v>
      </c>
    </row>
    <row r="1411" spans="1:6" ht="11.25" x14ac:dyDescent="0.15">
      <c r="A1411" s="6" t="s">
        <v>345</v>
      </c>
      <c r="B1411" s="21">
        <v>43.62</v>
      </c>
      <c r="C1411">
        <v>29.07</v>
      </c>
      <c r="D1411">
        <v>1.1253869969040247</v>
      </c>
      <c r="E1411">
        <v>21</v>
      </c>
      <c r="F1411" s="14">
        <f t="shared" ref="F1411:F1474" si="22">+B1411+C1411</f>
        <v>72.69</v>
      </c>
    </row>
    <row r="1412" spans="1:6" ht="11.25" x14ac:dyDescent="0.15">
      <c r="A1412" s="6" t="s">
        <v>345</v>
      </c>
      <c r="B1412" s="21">
        <v>44.72</v>
      </c>
      <c r="C1412">
        <v>32.019999999999996</v>
      </c>
      <c r="D1412">
        <v>1.0474703310430982</v>
      </c>
      <c r="E1412">
        <v>22</v>
      </c>
      <c r="F1412" s="14">
        <f t="shared" si="22"/>
        <v>76.739999999999995</v>
      </c>
    </row>
    <row r="1413" spans="1:6" ht="11.25" x14ac:dyDescent="0.15">
      <c r="A1413" s="6" t="s">
        <v>345</v>
      </c>
      <c r="B1413" s="21">
        <v>42.07</v>
      </c>
      <c r="C1413">
        <v>15.44</v>
      </c>
      <c r="D1413">
        <v>2.0435556994818653</v>
      </c>
      <c r="E1413">
        <v>23</v>
      </c>
      <c r="F1413" s="14">
        <f t="shared" si="22"/>
        <v>57.51</v>
      </c>
    </row>
    <row r="1414" spans="1:6" ht="11.25" x14ac:dyDescent="0.15">
      <c r="A1414" s="6" t="s">
        <v>345</v>
      </c>
      <c r="B1414" s="21">
        <v>50.470000000000006</v>
      </c>
      <c r="C1414">
        <v>26.310000000000002</v>
      </c>
      <c r="D1414">
        <v>1.4387115165336373</v>
      </c>
      <c r="E1414">
        <v>24</v>
      </c>
      <c r="F1414" s="14">
        <f t="shared" si="22"/>
        <v>76.78</v>
      </c>
    </row>
    <row r="1415" spans="1:6" ht="11.25" x14ac:dyDescent="0.15">
      <c r="A1415" s="6" t="s">
        <v>345</v>
      </c>
      <c r="B1415" s="21">
        <v>45.22</v>
      </c>
      <c r="C1415">
        <v>32.08</v>
      </c>
      <c r="D1415">
        <v>1.0572007481296757</v>
      </c>
      <c r="E1415">
        <v>25</v>
      </c>
      <c r="F1415" s="14">
        <f t="shared" si="22"/>
        <v>77.3</v>
      </c>
    </row>
    <row r="1416" spans="1:6" ht="11.25" x14ac:dyDescent="0.15">
      <c r="A1416" s="6" t="s">
        <v>345</v>
      </c>
      <c r="B1416" s="21">
        <v>42.56</v>
      </c>
      <c r="C1416">
        <v>32.35</v>
      </c>
      <c r="D1416">
        <v>0.98670788253477593</v>
      </c>
      <c r="E1416">
        <v>26</v>
      </c>
      <c r="F1416" s="14">
        <f t="shared" si="22"/>
        <v>74.91</v>
      </c>
    </row>
    <row r="1417" spans="1:6" ht="11.25" x14ac:dyDescent="0.15">
      <c r="A1417" s="6" t="s">
        <v>345</v>
      </c>
      <c r="B1417" s="21">
        <v>41.14</v>
      </c>
      <c r="C1417">
        <v>26.67</v>
      </c>
      <c r="D1417">
        <v>1.1569178852643418</v>
      </c>
      <c r="E1417">
        <v>28</v>
      </c>
      <c r="F1417" s="14">
        <f t="shared" si="22"/>
        <v>67.81</v>
      </c>
    </row>
    <row r="1418" spans="1:6" ht="11.25" x14ac:dyDescent="0.15">
      <c r="A1418" s="6" t="s">
        <v>345</v>
      </c>
      <c r="B1418" s="21">
        <v>40.82</v>
      </c>
      <c r="C1418">
        <v>25.78</v>
      </c>
      <c r="D1418">
        <v>1.1875484871993793</v>
      </c>
      <c r="E1418">
        <v>29</v>
      </c>
      <c r="F1418" s="14">
        <f t="shared" si="22"/>
        <v>66.599999999999994</v>
      </c>
    </row>
    <row r="1419" spans="1:6" ht="11.25" x14ac:dyDescent="0.15">
      <c r="A1419" s="6" t="s">
        <v>345</v>
      </c>
      <c r="B1419" s="21">
        <v>41.33</v>
      </c>
      <c r="C1419">
        <v>29.349999999999998</v>
      </c>
      <c r="D1419">
        <v>1.0561328790459965</v>
      </c>
      <c r="E1419">
        <v>30</v>
      </c>
      <c r="F1419" s="14">
        <f t="shared" si="22"/>
        <v>70.679999999999993</v>
      </c>
    </row>
    <row r="1420" spans="1:6" ht="11.25" x14ac:dyDescent="0.15">
      <c r="A1420" s="6" t="s">
        <v>345</v>
      </c>
      <c r="B1420" s="21">
        <v>42.129999999999995</v>
      </c>
      <c r="C1420">
        <v>26.18</v>
      </c>
      <c r="D1420">
        <v>1.2069327731092436</v>
      </c>
      <c r="E1420">
        <v>31</v>
      </c>
      <c r="F1420" s="14">
        <f t="shared" si="22"/>
        <v>68.31</v>
      </c>
    </row>
    <row r="1421" spans="1:6" ht="11.25" x14ac:dyDescent="0.15">
      <c r="A1421" s="6" t="s">
        <v>345</v>
      </c>
      <c r="B1421" s="21">
        <v>22.82</v>
      </c>
      <c r="C1421">
        <v>28.35</v>
      </c>
      <c r="D1421">
        <v>0.60370370370370363</v>
      </c>
      <c r="E1421">
        <v>32</v>
      </c>
      <c r="F1421" s="14">
        <f t="shared" si="22"/>
        <v>51.17</v>
      </c>
    </row>
    <row r="1422" spans="1:6" ht="11.25" x14ac:dyDescent="0.15">
      <c r="A1422" s="6" t="s">
        <v>345</v>
      </c>
      <c r="B1422" s="21">
        <v>44.07</v>
      </c>
      <c r="C1422">
        <v>25.96</v>
      </c>
      <c r="D1422">
        <v>1.273208782742681</v>
      </c>
      <c r="E1422">
        <v>33</v>
      </c>
      <c r="F1422" s="14">
        <f t="shared" si="22"/>
        <v>70.03</v>
      </c>
    </row>
    <row r="1423" spans="1:6" ht="11.25" x14ac:dyDescent="0.15">
      <c r="A1423" s="6" t="s">
        <v>345</v>
      </c>
      <c r="B1423" s="21">
        <v>38.659999999999997</v>
      </c>
      <c r="C1423">
        <v>24.060000000000002</v>
      </c>
      <c r="D1423">
        <v>1.2051122194513713</v>
      </c>
      <c r="E1423">
        <v>34</v>
      </c>
      <c r="F1423" s="14">
        <f t="shared" si="22"/>
        <v>62.72</v>
      </c>
    </row>
    <row r="1424" spans="1:6" ht="11.25" x14ac:dyDescent="0.15">
      <c r="A1424" s="6" t="s">
        <v>345</v>
      </c>
      <c r="B1424" s="21">
        <v>39.94</v>
      </c>
      <c r="C1424">
        <v>25.72</v>
      </c>
      <c r="D1424">
        <v>1.1646578538102645</v>
      </c>
      <c r="E1424">
        <v>35</v>
      </c>
      <c r="F1424" s="14">
        <f t="shared" si="22"/>
        <v>65.66</v>
      </c>
    </row>
    <row r="1425" spans="1:6" ht="11.25" x14ac:dyDescent="0.15">
      <c r="A1425" s="6" t="s">
        <v>345</v>
      </c>
      <c r="B1425" s="21">
        <v>44.42</v>
      </c>
      <c r="C1425">
        <v>30.17</v>
      </c>
      <c r="D1425">
        <v>1.1042426251242956</v>
      </c>
      <c r="E1425">
        <v>36</v>
      </c>
      <c r="F1425" s="14">
        <f t="shared" si="22"/>
        <v>74.59</v>
      </c>
    </row>
    <row r="1426" spans="1:6" ht="11.25" x14ac:dyDescent="0.15">
      <c r="A1426" s="6" t="s">
        <v>345</v>
      </c>
      <c r="B1426" s="21">
        <v>27.13</v>
      </c>
      <c r="C1426">
        <v>22.47</v>
      </c>
      <c r="D1426">
        <v>0.9055407209612818</v>
      </c>
      <c r="E1426">
        <v>37</v>
      </c>
      <c r="F1426" s="14">
        <f t="shared" si="22"/>
        <v>49.599999999999994</v>
      </c>
    </row>
    <row r="1427" spans="1:6" ht="11.25" x14ac:dyDescent="0.15">
      <c r="A1427" s="6" t="s">
        <v>345</v>
      </c>
      <c r="B1427" s="21">
        <v>38.64</v>
      </c>
      <c r="C1427">
        <v>22.75</v>
      </c>
      <c r="D1427">
        <v>1.2738461538461539</v>
      </c>
      <c r="E1427">
        <v>38</v>
      </c>
      <c r="F1427" s="14">
        <f t="shared" si="22"/>
        <v>61.39</v>
      </c>
    </row>
    <row r="1428" spans="1:6" ht="11.25" x14ac:dyDescent="0.15">
      <c r="A1428" s="6" t="s">
        <v>345</v>
      </c>
      <c r="B1428" s="21">
        <v>39.56</v>
      </c>
      <c r="C1428">
        <v>25.270000000000003</v>
      </c>
      <c r="D1428">
        <v>1.1741195092995647</v>
      </c>
      <c r="E1428">
        <v>39</v>
      </c>
      <c r="F1428" s="14">
        <f t="shared" si="22"/>
        <v>64.830000000000013</v>
      </c>
    </row>
    <row r="1429" spans="1:6" ht="11.25" x14ac:dyDescent="0.15">
      <c r="A1429" s="6" t="s">
        <v>345</v>
      </c>
      <c r="B1429" s="21">
        <v>40.28</v>
      </c>
      <c r="C1429">
        <v>23.6</v>
      </c>
      <c r="D1429">
        <v>1.2800847457627118</v>
      </c>
      <c r="E1429">
        <v>40</v>
      </c>
      <c r="F1429" s="14">
        <f t="shared" si="22"/>
        <v>63.88</v>
      </c>
    </row>
    <row r="1430" spans="1:6" ht="11.25" x14ac:dyDescent="0.15">
      <c r="A1430" s="6" t="s">
        <v>345</v>
      </c>
      <c r="B1430" s="21">
        <v>38.480000000000004</v>
      </c>
      <c r="C1430">
        <v>30.91</v>
      </c>
      <c r="D1430">
        <v>0.93367842122290534</v>
      </c>
      <c r="E1430">
        <v>41</v>
      </c>
      <c r="F1430" s="14">
        <f t="shared" si="22"/>
        <v>69.39</v>
      </c>
    </row>
    <row r="1431" spans="1:6" ht="11.25" x14ac:dyDescent="0.15">
      <c r="A1431" s="6" t="s">
        <v>345</v>
      </c>
      <c r="B1431" s="21">
        <v>41.89</v>
      </c>
      <c r="C1431">
        <v>13.72</v>
      </c>
      <c r="D1431">
        <v>2.2899052478134112</v>
      </c>
      <c r="E1431">
        <v>42</v>
      </c>
      <c r="F1431" s="14">
        <f t="shared" si="22"/>
        <v>55.61</v>
      </c>
    </row>
    <row r="1432" spans="1:6" ht="11.25" x14ac:dyDescent="0.15">
      <c r="A1432" s="6" t="s">
        <v>345</v>
      </c>
      <c r="B1432" s="21">
        <v>36.510000000000005</v>
      </c>
      <c r="C1432">
        <v>23.42</v>
      </c>
      <c r="D1432">
        <v>1.1691929974380872</v>
      </c>
      <c r="E1432">
        <v>43</v>
      </c>
      <c r="F1432" s="14">
        <f t="shared" si="22"/>
        <v>59.930000000000007</v>
      </c>
    </row>
    <row r="1433" spans="1:6" ht="11.25" x14ac:dyDescent="0.15">
      <c r="A1433" s="6" t="s">
        <v>345</v>
      </c>
      <c r="B1433" s="21">
        <v>43.59</v>
      </c>
      <c r="C1433">
        <v>19.850000000000001</v>
      </c>
      <c r="D1433">
        <v>1.6469773299748112</v>
      </c>
      <c r="E1433">
        <v>44</v>
      </c>
      <c r="F1433" s="14">
        <f t="shared" si="22"/>
        <v>63.440000000000005</v>
      </c>
    </row>
    <row r="1434" spans="1:6" ht="11.25" x14ac:dyDescent="0.15">
      <c r="A1434" s="6" t="s">
        <v>345</v>
      </c>
      <c r="B1434" s="21">
        <v>38.17</v>
      </c>
      <c r="C1434">
        <v>26.04</v>
      </c>
      <c r="D1434">
        <v>1.0993663594470047</v>
      </c>
      <c r="E1434">
        <v>45</v>
      </c>
      <c r="F1434" s="14">
        <f t="shared" si="22"/>
        <v>64.210000000000008</v>
      </c>
    </row>
    <row r="1435" spans="1:6" ht="11.25" x14ac:dyDescent="0.15">
      <c r="A1435" s="6" t="s">
        <v>345</v>
      </c>
      <c r="B1435" s="21">
        <v>40.14</v>
      </c>
      <c r="C1435">
        <v>22.03</v>
      </c>
      <c r="D1435">
        <v>1.3665456196096233</v>
      </c>
      <c r="E1435">
        <v>46</v>
      </c>
      <c r="F1435" s="14">
        <f t="shared" si="22"/>
        <v>62.17</v>
      </c>
    </row>
    <row r="1436" spans="1:6" ht="11.25" x14ac:dyDescent="0.15">
      <c r="A1436" s="6" t="s">
        <v>345</v>
      </c>
      <c r="B1436" s="21">
        <v>39.74</v>
      </c>
      <c r="C1436">
        <v>18.96</v>
      </c>
      <c r="D1436">
        <v>1.571993670886076</v>
      </c>
      <c r="E1436">
        <v>47</v>
      </c>
      <c r="F1436" s="14">
        <f t="shared" si="22"/>
        <v>58.7</v>
      </c>
    </row>
    <row r="1437" spans="1:6" ht="11.25" x14ac:dyDescent="0.15">
      <c r="A1437" s="6" t="s">
        <v>345</v>
      </c>
      <c r="B1437" s="21">
        <v>51.8</v>
      </c>
      <c r="C1437">
        <v>28.97</v>
      </c>
      <c r="D1437">
        <v>1.3410424577148774</v>
      </c>
      <c r="E1437">
        <v>48</v>
      </c>
      <c r="F1437" s="14">
        <f t="shared" si="22"/>
        <v>80.77</v>
      </c>
    </row>
    <row r="1438" spans="1:6" ht="11.25" x14ac:dyDescent="0.15">
      <c r="A1438" s="9" t="s">
        <v>345</v>
      </c>
      <c r="B1438" s="21">
        <v>38.74</v>
      </c>
      <c r="C1438">
        <v>26.04</v>
      </c>
      <c r="D1438">
        <v>1.1157834101382489</v>
      </c>
      <c r="E1438">
        <v>49</v>
      </c>
      <c r="F1438" s="14">
        <f t="shared" si="22"/>
        <v>64.78</v>
      </c>
    </row>
    <row r="1439" spans="1:6" ht="11.25" x14ac:dyDescent="0.15">
      <c r="A1439" s="6" t="s">
        <v>345</v>
      </c>
      <c r="B1439" s="21">
        <v>33.46</v>
      </c>
      <c r="C1439">
        <v>20.329999999999998</v>
      </c>
      <c r="D1439">
        <v>1.2343826856861781</v>
      </c>
      <c r="E1439">
        <v>50</v>
      </c>
      <c r="F1439" s="14">
        <f t="shared" si="22"/>
        <v>53.79</v>
      </c>
    </row>
    <row r="1440" spans="1:6" ht="11.25" x14ac:dyDescent="0.15">
      <c r="A1440" s="6" t="s">
        <v>345</v>
      </c>
      <c r="B1440" s="21">
        <v>38.93</v>
      </c>
      <c r="C1440">
        <v>24.93</v>
      </c>
      <c r="D1440">
        <v>1.171179302045728</v>
      </c>
      <c r="E1440">
        <v>51</v>
      </c>
      <c r="F1440" s="14">
        <f t="shared" si="22"/>
        <v>63.86</v>
      </c>
    </row>
    <row r="1441" spans="1:6" ht="11.25" x14ac:dyDescent="0.15">
      <c r="A1441" s="6" t="s">
        <v>345</v>
      </c>
      <c r="B1441" s="21">
        <v>36.840000000000003</v>
      </c>
      <c r="C1441">
        <v>27.14</v>
      </c>
      <c r="D1441">
        <v>1.0180545320560059</v>
      </c>
      <c r="E1441">
        <v>52</v>
      </c>
      <c r="F1441" s="14">
        <f t="shared" si="22"/>
        <v>63.980000000000004</v>
      </c>
    </row>
    <row r="1442" spans="1:6" ht="11.25" x14ac:dyDescent="0.15">
      <c r="A1442" s="6" t="s">
        <v>347</v>
      </c>
      <c r="B1442" s="21">
        <v>61.839999999999996</v>
      </c>
      <c r="C1442">
        <v>38.65</v>
      </c>
      <c r="D1442">
        <v>1.2</v>
      </c>
      <c r="E1442">
        <v>1</v>
      </c>
      <c r="F1442" s="14">
        <f t="shared" si="22"/>
        <v>100.49</v>
      </c>
    </row>
    <row r="1443" spans="1:6" ht="11.25" x14ac:dyDescent="0.15">
      <c r="A1443" s="6" t="s">
        <v>347</v>
      </c>
      <c r="B1443" s="21">
        <v>41.95</v>
      </c>
      <c r="C1443">
        <v>45.14</v>
      </c>
      <c r="D1443">
        <v>0.69699822773593267</v>
      </c>
      <c r="E1443">
        <v>2</v>
      </c>
      <c r="F1443" s="14">
        <f t="shared" si="22"/>
        <v>87.09</v>
      </c>
    </row>
    <row r="1444" spans="1:6" ht="11.25" x14ac:dyDescent="0.15">
      <c r="A1444" s="6" t="s">
        <v>347</v>
      </c>
      <c r="B1444" s="21">
        <v>39.21</v>
      </c>
      <c r="C1444">
        <v>42.04</v>
      </c>
      <c r="D1444">
        <v>0.69951236917221693</v>
      </c>
      <c r="E1444">
        <v>4</v>
      </c>
      <c r="F1444" s="14">
        <f t="shared" si="22"/>
        <v>81.25</v>
      </c>
    </row>
    <row r="1445" spans="1:6" ht="11.25" x14ac:dyDescent="0.15">
      <c r="A1445" s="6" t="s">
        <v>347</v>
      </c>
      <c r="B1445" s="21">
        <v>49.559999999999995</v>
      </c>
      <c r="C1445">
        <v>30.47</v>
      </c>
      <c r="D1445">
        <v>1.2198884148342632</v>
      </c>
      <c r="E1445">
        <v>5</v>
      </c>
      <c r="F1445" s="14">
        <f t="shared" si="22"/>
        <v>80.03</v>
      </c>
    </row>
    <row r="1446" spans="1:6" ht="11.25" x14ac:dyDescent="0.15">
      <c r="A1446" s="6" t="s">
        <v>347</v>
      </c>
      <c r="B1446" s="21">
        <v>40.26</v>
      </c>
      <c r="C1446">
        <v>9.43</v>
      </c>
      <c r="D1446">
        <v>3.2020148462354188</v>
      </c>
      <c r="E1446">
        <v>6</v>
      </c>
      <c r="F1446" s="14">
        <f t="shared" si="22"/>
        <v>49.69</v>
      </c>
    </row>
    <row r="1447" spans="1:6" ht="11.25" x14ac:dyDescent="0.15">
      <c r="A1447" s="6" t="s">
        <v>347</v>
      </c>
      <c r="B1447" s="21">
        <v>52.01</v>
      </c>
      <c r="C1447">
        <v>33.33</v>
      </c>
      <c r="D1447">
        <v>1.1703420342034203</v>
      </c>
      <c r="E1447">
        <v>7</v>
      </c>
      <c r="F1447" s="14">
        <f t="shared" si="22"/>
        <v>85.34</v>
      </c>
    </row>
    <row r="1448" spans="1:6" ht="11.25" x14ac:dyDescent="0.15">
      <c r="A1448" s="6" t="s">
        <v>347</v>
      </c>
      <c r="B1448" s="21">
        <v>51.830000000000005</v>
      </c>
      <c r="C1448">
        <v>32.97</v>
      </c>
      <c r="D1448">
        <v>1.1790263876251139</v>
      </c>
      <c r="E1448">
        <v>9</v>
      </c>
      <c r="F1448" s="14">
        <f t="shared" si="22"/>
        <v>84.800000000000011</v>
      </c>
    </row>
    <row r="1449" spans="1:6" ht="11.25" x14ac:dyDescent="0.15">
      <c r="A1449" s="6" t="s">
        <v>347</v>
      </c>
      <c r="B1449" s="21">
        <v>41.160000000000004</v>
      </c>
      <c r="C1449">
        <v>31.46</v>
      </c>
      <c r="D1449">
        <v>0.98124602670057226</v>
      </c>
      <c r="E1449">
        <v>10</v>
      </c>
      <c r="F1449" s="14">
        <f t="shared" si="22"/>
        <v>72.62</v>
      </c>
    </row>
    <row r="1450" spans="1:6" ht="11.25" x14ac:dyDescent="0.15">
      <c r="A1450" s="6" t="s">
        <v>347</v>
      </c>
      <c r="B1450" s="21">
        <v>14.46</v>
      </c>
      <c r="C1450">
        <v>65.83</v>
      </c>
      <c r="D1450">
        <v>0.16474251860853717</v>
      </c>
      <c r="E1450">
        <v>11</v>
      </c>
      <c r="F1450" s="14">
        <f t="shared" si="22"/>
        <v>80.289999999999992</v>
      </c>
    </row>
    <row r="1451" spans="1:6" ht="11.25" x14ac:dyDescent="0.15">
      <c r="A1451" s="6" t="s">
        <v>347</v>
      </c>
      <c r="B1451" s="21">
        <v>51.550000000000004</v>
      </c>
      <c r="C1451">
        <v>27.5</v>
      </c>
      <c r="D1451">
        <v>1.4059090909090912</v>
      </c>
      <c r="E1451">
        <v>12</v>
      </c>
      <c r="F1451" s="14">
        <f t="shared" si="22"/>
        <v>79.050000000000011</v>
      </c>
    </row>
    <row r="1452" spans="1:6" ht="11.25" x14ac:dyDescent="0.15">
      <c r="A1452" s="6" t="s">
        <v>347</v>
      </c>
      <c r="B1452" s="21">
        <v>45.970000000000006</v>
      </c>
      <c r="C1452">
        <v>31.93</v>
      </c>
      <c r="D1452">
        <v>1.0797839022862514</v>
      </c>
      <c r="E1452">
        <v>13</v>
      </c>
      <c r="F1452" s="14">
        <f t="shared" si="22"/>
        <v>77.900000000000006</v>
      </c>
    </row>
    <row r="1453" spans="1:6" ht="11.25" x14ac:dyDescent="0.15">
      <c r="A1453" s="6" t="s">
        <v>347</v>
      </c>
      <c r="B1453" s="21">
        <v>49.83</v>
      </c>
      <c r="C1453">
        <v>31.82</v>
      </c>
      <c r="D1453">
        <v>1.1744971715901946</v>
      </c>
      <c r="E1453">
        <v>14</v>
      </c>
      <c r="F1453" s="14">
        <f t="shared" si="22"/>
        <v>81.650000000000006</v>
      </c>
    </row>
    <row r="1454" spans="1:6" ht="11.25" x14ac:dyDescent="0.15">
      <c r="A1454" s="6" t="s">
        <v>347</v>
      </c>
      <c r="B1454" s="21">
        <v>57.480000000000004</v>
      </c>
      <c r="C1454">
        <v>36.18</v>
      </c>
      <c r="D1454">
        <v>1.191542288557214</v>
      </c>
      <c r="E1454">
        <v>15</v>
      </c>
      <c r="F1454" s="14">
        <f t="shared" si="22"/>
        <v>93.66</v>
      </c>
    </row>
    <row r="1455" spans="1:6" ht="11.25" x14ac:dyDescent="0.15">
      <c r="A1455" s="6" t="s">
        <v>347</v>
      </c>
      <c r="B1455" s="21">
        <v>57.19</v>
      </c>
      <c r="C1455">
        <v>32.99</v>
      </c>
      <c r="D1455">
        <v>1.3001667171870261</v>
      </c>
      <c r="E1455">
        <v>16</v>
      </c>
      <c r="F1455" s="14">
        <f t="shared" si="22"/>
        <v>90.18</v>
      </c>
    </row>
    <row r="1456" spans="1:6" ht="11.25" x14ac:dyDescent="0.15">
      <c r="A1456" s="6" t="s">
        <v>347</v>
      </c>
      <c r="B1456" s="21">
        <v>31.33</v>
      </c>
      <c r="C1456">
        <v>42.2</v>
      </c>
      <c r="D1456">
        <v>0.55681279620853075</v>
      </c>
      <c r="E1456">
        <v>17</v>
      </c>
      <c r="F1456" s="14">
        <f t="shared" si="22"/>
        <v>73.53</v>
      </c>
    </row>
    <row r="1457" spans="1:6" ht="11.25" x14ac:dyDescent="0.15">
      <c r="A1457" s="6" t="s">
        <v>347</v>
      </c>
      <c r="B1457" s="21">
        <v>55.37</v>
      </c>
      <c r="C1457">
        <v>38.07</v>
      </c>
      <c r="D1457">
        <v>1.0908195429472025</v>
      </c>
      <c r="E1457">
        <v>18</v>
      </c>
      <c r="F1457" s="14">
        <f t="shared" si="22"/>
        <v>93.44</v>
      </c>
    </row>
    <row r="1458" spans="1:6" ht="11.25" x14ac:dyDescent="0.15">
      <c r="A1458" s="6" t="s">
        <v>347</v>
      </c>
      <c r="B1458" s="21">
        <v>48.290000000000006</v>
      </c>
      <c r="C1458">
        <v>37.619999999999997</v>
      </c>
      <c r="D1458">
        <v>0.9627192982456142</v>
      </c>
      <c r="E1458">
        <v>19</v>
      </c>
      <c r="F1458" s="14">
        <f t="shared" si="22"/>
        <v>85.91</v>
      </c>
    </row>
    <row r="1459" spans="1:6" ht="11.25" x14ac:dyDescent="0.15">
      <c r="A1459" s="6" t="s">
        <v>347</v>
      </c>
      <c r="B1459" s="21">
        <v>52.32</v>
      </c>
      <c r="C1459">
        <v>40.739999999999995</v>
      </c>
      <c r="D1459">
        <v>0.96318114874815919</v>
      </c>
      <c r="E1459">
        <v>20</v>
      </c>
      <c r="F1459" s="14">
        <f t="shared" si="22"/>
        <v>93.06</v>
      </c>
    </row>
    <row r="1460" spans="1:6" ht="11.25" x14ac:dyDescent="0.15">
      <c r="A1460" s="6" t="s">
        <v>347</v>
      </c>
      <c r="B1460" s="21">
        <v>58.690000000000005</v>
      </c>
      <c r="C1460">
        <v>41.16</v>
      </c>
      <c r="D1460">
        <v>1.0694241982507291</v>
      </c>
      <c r="E1460">
        <v>21</v>
      </c>
      <c r="F1460" s="14">
        <f t="shared" si="22"/>
        <v>99.85</v>
      </c>
    </row>
    <row r="1461" spans="1:6" ht="11.25" x14ac:dyDescent="0.15">
      <c r="A1461" s="9" t="s">
        <v>347</v>
      </c>
      <c r="B1461" s="21">
        <v>59.72</v>
      </c>
      <c r="C1461">
        <v>40.35</v>
      </c>
      <c r="D1461">
        <v>1.1100371747211895</v>
      </c>
      <c r="E1461">
        <v>23</v>
      </c>
      <c r="F1461" s="14">
        <f t="shared" si="22"/>
        <v>100.07</v>
      </c>
    </row>
    <row r="1462" spans="1:6" ht="11.25" x14ac:dyDescent="0.15">
      <c r="A1462" s="6" t="s">
        <v>347</v>
      </c>
      <c r="B1462" s="21">
        <v>52.169999999999995</v>
      </c>
      <c r="C1462">
        <v>40.75</v>
      </c>
      <c r="D1462">
        <v>0.96018404907975441</v>
      </c>
      <c r="E1462">
        <v>24</v>
      </c>
      <c r="F1462" s="14">
        <f t="shared" si="22"/>
        <v>92.919999999999987</v>
      </c>
    </row>
    <row r="1463" spans="1:6" ht="11.25" x14ac:dyDescent="0.15">
      <c r="A1463" s="6" t="s">
        <v>347</v>
      </c>
      <c r="B1463" s="21">
        <v>57.379999999999995</v>
      </c>
      <c r="C1463">
        <v>42.34</v>
      </c>
      <c r="D1463">
        <v>1.0164147378365609</v>
      </c>
      <c r="E1463">
        <v>25</v>
      </c>
      <c r="F1463" s="14">
        <f t="shared" si="22"/>
        <v>99.72</v>
      </c>
    </row>
    <row r="1464" spans="1:6" ht="11.25" x14ac:dyDescent="0.15">
      <c r="A1464" s="6" t="s">
        <v>347</v>
      </c>
      <c r="B1464" s="21">
        <v>59.099999999999994</v>
      </c>
      <c r="C1464">
        <v>45.179999999999993</v>
      </c>
      <c r="D1464">
        <v>0.98107569721115551</v>
      </c>
      <c r="E1464">
        <v>26</v>
      </c>
      <c r="F1464" s="14">
        <f t="shared" si="22"/>
        <v>104.27999999999999</v>
      </c>
    </row>
    <row r="1465" spans="1:6" ht="11.25" x14ac:dyDescent="0.15">
      <c r="A1465" s="6" t="s">
        <v>347</v>
      </c>
      <c r="B1465" s="21">
        <v>54.48</v>
      </c>
      <c r="C1465">
        <v>42.25</v>
      </c>
      <c r="D1465">
        <v>0.96710059171597629</v>
      </c>
      <c r="E1465">
        <v>28</v>
      </c>
      <c r="F1465" s="14">
        <f t="shared" si="22"/>
        <v>96.72999999999999</v>
      </c>
    </row>
    <row r="1466" spans="1:6" ht="11.25" x14ac:dyDescent="0.15">
      <c r="A1466" s="6" t="s">
        <v>347</v>
      </c>
      <c r="B1466" s="21">
        <v>55.78</v>
      </c>
      <c r="C1466">
        <v>41.07</v>
      </c>
      <c r="D1466">
        <v>1.0186267348429512</v>
      </c>
      <c r="E1466">
        <v>29</v>
      </c>
      <c r="F1466" s="14">
        <f t="shared" si="22"/>
        <v>96.85</v>
      </c>
    </row>
    <row r="1467" spans="1:6" ht="11.25" x14ac:dyDescent="0.15">
      <c r="A1467" s="6" t="s">
        <v>347</v>
      </c>
      <c r="B1467" s="21">
        <v>55.220000000000006</v>
      </c>
      <c r="C1467">
        <v>29.61</v>
      </c>
      <c r="D1467">
        <v>1.3986828774062818</v>
      </c>
      <c r="E1467">
        <v>30</v>
      </c>
      <c r="F1467" s="14">
        <f t="shared" si="22"/>
        <v>84.830000000000013</v>
      </c>
    </row>
    <row r="1468" spans="1:6" ht="11.25" x14ac:dyDescent="0.15">
      <c r="A1468" s="6" t="s">
        <v>347</v>
      </c>
      <c r="B1468" s="21">
        <v>54.14</v>
      </c>
      <c r="C1468">
        <v>40.99</v>
      </c>
      <c r="D1468">
        <v>0.9906074652354232</v>
      </c>
      <c r="E1468">
        <v>31</v>
      </c>
      <c r="F1468" s="14">
        <f t="shared" si="22"/>
        <v>95.13</v>
      </c>
    </row>
    <row r="1469" spans="1:6" ht="11.25" x14ac:dyDescent="0.15">
      <c r="A1469" s="6" t="s">
        <v>347</v>
      </c>
      <c r="B1469" s="21">
        <v>50.19</v>
      </c>
      <c r="C1469">
        <v>42.12</v>
      </c>
      <c r="D1469">
        <v>0.89369658119658124</v>
      </c>
      <c r="E1469">
        <v>32</v>
      </c>
      <c r="F1469" s="14">
        <f t="shared" si="22"/>
        <v>92.31</v>
      </c>
    </row>
    <row r="1470" spans="1:6" ht="11.25" x14ac:dyDescent="0.15">
      <c r="A1470" s="6" t="s">
        <v>347</v>
      </c>
      <c r="B1470" s="21">
        <v>58.67</v>
      </c>
      <c r="C1470">
        <v>41.410000000000004</v>
      </c>
      <c r="D1470">
        <v>1.0626056508089832</v>
      </c>
      <c r="E1470">
        <v>33</v>
      </c>
      <c r="F1470" s="14">
        <f t="shared" si="22"/>
        <v>100.08000000000001</v>
      </c>
    </row>
    <row r="1471" spans="1:6" ht="11.25" x14ac:dyDescent="0.15">
      <c r="A1471" s="6" t="s">
        <v>347</v>
      </c>
      <c r="B1471" s="21">
        <v>53.71</v>
      </c>
      <c r="C1471">
        <v>41.870000000000005</v>
      </c>
      <c r="D1471">
        <v>0.96208502507762106</v>
      </c>
      <c r="E1471">
        <v>34</v>
      </c>
      <c r="F1471" s="14">
        <f t="shared" si="22"/>
        <v>95.580000000000013</v>
      </c>
    </row>
    <row r="1472" spans="1:6" ht="11.25" x14ac:dyDescent="0.15">
      <c r="A1472" s="6" t="s">
        <v>347</v>
      </c>
      <c r="B1472" s="21">
        <v>52.45</v>
      </c>
      <c r="C1472">
        <v>34.700000000000003</v>
      </c>
      <c r="D1472">
        <v>1.1336455331412103</v>
      </c>
      <c r="E1472">
        <v>35</v>
      </c>
      <c r="F1472" s="14">
        <f t="shared" si="22"/>
        <v>87.15</v>
      </c>
    </row>
    <row r="1473" spans="1:6" ht="11.25" x14ac:dyDescent="0.15">
      <c r="A1473" s="6" t="s">
        <v>347</v>
      </c>
      <c r="B1473" s="21">
        <v>56.19</v>
      </c>
      <c r="C1473">
        <v>33.29</v>
      </c>
      <c r="D1473">
        <v>1.2659206969059777</v>
      </c>
      <c r="E1473">
        <v>37</v>
      </c>
      <c r="F1473" s="14">
        <f t="shared" si="22"/>
        <v>89.47999999999999</v>
      </c>
    </row>
    <row r="1474" spans="1:6" ht="11.25" x14ac:dyDescent="0.15">
      <c r="A1474" s="6" t="s">
        <v>347</v>
      </c>
      <c r="B1474" s="21">
        <v>49.96</v>
      </c>
      <c r="C1474">
        <v>32.68</v>
      </c>
      <c r="D1474">
        <v>1.1465728274173808</v>
      </c>
      <c r="E1474">
        <v>38</v>
      </c>
      <c r="F1474" s="14">
        <f t="shared" si="22"/>
        <v>82.64</v>
      </c>
    </row>
    <row r="1475" spans="1:6" ht="11.25" x14ac:dyDescent="0.15">
      <c r="A1475" s="6" t="s">
        <v>347</v>
      </c>
      <c r="B1475" s="21">
        <v>50.67</v>
      </c>
      <c r="C1475">
        <v>32.049999999999997</v>
      </c>
      <c r="D1475">
        <v>1.1857254290171608</v>
      </c>
      <c r="E1475">
        <v>39</v>
      </c>
      <c r="F1475" s="14">
        <f t="shared" ref="F1475:F1538" si="23">+B1475+C1475</f>
        <v>82.72</v>
      </c>
    </row>
    <row r="1476" spans="1:6" ht="11.25" x14ac:dyDescent="0.15">
      <c r="A1476" s="6" t="s">
        <v>347</v>
      </c>
      <c r="B1476" s="21">
        <v>49.13</v>
      </c>
      <c r="C1476">
        <v>32.19</v>
      </c>
      <c r="D1476">
        <v>1.1446877912395155</v>
      </c>
      <c r="E1476">
        <v>40</v>
      </c>
      <c r="F1476" s="14">
        <f t="shared" si="23"/>
        <v>81.319999999999993</v>
      </c>
    </row>
    <row r="1477" spans="1:6" ht="11.25" x14ac:dyDescent="0.15">
      <c r="A1477" s="6" t="s">
        <v>347</v>
      </c>
      <c r="B1477" s="21">
        <v>51.459999999999994</v>
      </c>
      <c r="C1477">
        <v>32.65</v>
      </c>
      <c r="D1477">
        <v>1.1820826952526799</v>
      </c>
      <c r="E1477">
        <v>42</v>
      </c>
      <c r="F1477" s="14">
        <f t="shared" si="23"/>
        <v>84.109999999999985</v>
      </c>
    </row>
    <row r="1478" spans="1:6" ht="11.25" x14ac:dyDescent="0.15">
      <c r="A1478" s="6" t="s">
        <v>347</v>
      </c>
      <c r="B1478" s="21">
        <v>51.87</v>
      </c>
      <c r="C1478">
        <v>30.23</v>
      </c>
      <c r="D1478">
        <v>1.2868838901753226</v>
      </c>
      <c r="E1478">
        <v>43</v>
      </c>
      <c r="F1478" s="14">
        <f t="shared" si="23"/>
        <v>82.1</v>
      </c>
    </row>
    <row r="1479" spans="1:6" ht="11.25" x14ac:dyDescent="0.15">
      <c r="A1479" s="6" t="s">
        <v>347</v>
      </c>
      <c r="B1479" s="21">
        <v>50.52</v>
      </c>
      <c r="C1479">
        <v>36.669999999999995</v>
      </c>
      <c r="D1479">
        <v>1.0332697027542954</v>
      </c>
      <c r="E1479">
        <v>44</v>
      </c>
      <c r="F1479" s="14">
        <f t="shared" si="23"/>
        <v>87.19</v>
      </c>
    </row>
    <row r="1480" spans="1:6" ht="11.25" x14ac:dyDescent="0.15">
      <c r="A1480" s="6" t="s">
        <v>347</v>
      </c>
      <c r="B1480" s="21">
        <v>51.81</v>
      </c>
      <c r="C1480">
        <v>33.760000000000005</v>
      </c>
      <c r="D1480">
        <v>1.1509922985781988</v>
      </c>
      <c r="E1480">
        <v>45</v>
      </c>
      <c r="F1480" s="14">
        <f t="shared" si="23"/>
        <v>85.570000000000007</v>
      </c>
    </row>
    <row r="1481" spans="1:6" ht="11.25" x14ac:dyDescent="0.15">
      <c r="A1481" s="6" t="s">
        <v>347</v>
      </c>
      <c r="B1481" s="21">
        <v>41.06</v>
      </c>
      <c r="C1481">
        <v>37.340000000000003</v>
      </c>
      <c r="D1481">
        <v>0.82471880021424748</v>
      </c>
      <c r="E1481">
        <v>46</v>
      </c>
      <c r="F1481" s="14">
        <f t="shared" si="23"/>
        <v>78.400000000000006</v>
      </c>
    </row>
    <row r="1482" spans="1:6" ht="11.25" x14ac:dyDescent="0.15">
      <c r="A1482" s="6" t="s">
        <v>347</v>
      </c>
      <c r="B1482" s="21">
        <v>51.779999999999994</v>
      </c>
      <c r="C1482">
        <v>35.590000000000003</v>
      </c>
      <c r="D1482">
        <v>1.0911772969935372</v>
      </c>
      <c r="E1482">
        <v>49</v>
      </c>
      <c r="F1482" s="14">
        <f t="shared" si="23"/>
        <v>87.37</v>
      </c>
    </row>
    <row r="1483" spans="1:6" ht="11.25" x14ac:dyDescent="0.15">
      <c r="A1483" s="6" t="s">
        <v>347</v>
      </c>
      <c r="B1483" s="21">
        <v>45.94</v>
      </c>
      <c r="C1483">
        <v>26.490000000000002</v>
      </c>
      <c r="D1483">
        <v>1.3006795016987542</v>
      </c>
      <c r="E1483">
        <v>50</v>
      </c>
      <c r="F1483" s="14">
        <f t="shared" si="23"/>
        <v>72.430000000000007</v>
      </c>
    </row>
    <row r="1484" spans="1:6" ht="11.25" x14ac:dyDescent="0.15">
      <c r="A1484" s="6" t="s">
        <v>347</v>
      </c>
      <c r="B1484" s="21">
        <v>44.589999999999996</v>
      </c>
      <c r="C1484">
        <v>37.81</v>
      </c>
      <c r="D1484">
        <v>0.88448823062681825</v>
      </c>
      <c r="E1484">
        <v>51</v>
      </c>
      <c r="F1484" s="14">
        <f t="shared" si="23"/>
        <v>82.4</v>
      </c>
    </row>
    <row r="1485" spans="1:6" ht="11.25" x14ac:dyDescent="0.15">
      <c r="A1485" s="6" t="s">
        <v>349</v>
      </c>
      <c r="B1485" s="21">
        <v>40.739999999999995</v>
      </c>
      <c r="C1485">
        <v>19.71</v>
      </c>
      <c r="D1485">
        <v>1.5502283105022829</v>
      </c>
      <c r="E1485">
        <v>1</v>
      </c>
      <c r="F1485" s="14">
        <f t="shared" si="23"/>
        <v>60.449999999999996</v>
      </c>
    </row>
    <row r="1486" spans="1:6" ht="11.25" x14ac:dyDescent="0.15">
      <c r="A1486" s="6" t="s">
        <v>349</v>
      </c>
      <c r="B1486" s="21">
        <v>14.95</v>
      </c>
      <c r="C1486">
        <v>22.93</v>
      </c>
      <c r="D1486">
        <v>0.48898822503270822</v>
      </c>
      <c r="E1486">
        <v>2</v>
      </c>
      <c r="F1486" s="14">
        <f t="shared" si="23"/>
        <v>37.879999999999995</v>
      </c>
    </row>
    <row r="1487" spans="1:6" ht="11.25" x14ac:dyDescent="0.15">
      <c r="A1487" s="6" t="s">
        <v>349</v>
      </c>
      <c r="B1487" s="21">
        <v>26.79</v>
      </c>
      <c r="C1487">
        <v>18.509999999999998</v>
      </c>
      <c r="D1487">
        <v>1.0854943273905997</v>
      </c>
      <c r="E1487">
        <v>3</v>
      </c>
      <c r="F1487" s="14">
        <f t="shared" si="23"/>
        <v>45.3</v>
      </c>
    </row>
    <row r="1488" spans="1:6" ht="11.25" x14ac:dyDescent="0.15">
      <c r="A1488" s="6" t="s">
        <v>349</v>
      </c>
      <c r="B1488" s="21">
        <v>21.69</v>
      </c>
      <c r="C1488">
        <v>24.27</v>
      </c>
      <c r="D1488">
        <v>0.67027194066749074</v>
      </c>
      <c r="E1488">
        <v>4</v>
      </c>
      <c r="F1488" s="14">
        <f t="shared" si="23"/>
        <v>45.96</v>
      </c>
    </row>
    <row r="1489" spans="1:6" ht="11.25" x14ac:dyDescent="0.15">
      <c r="A1489" s="6" t="s">
        <v>349</v>
      </c>
      <c r="B1489" s="21">
        <v>26.28</v>
      </c>
      <c r="C1489">
        <v>16.04</v>
      </c>
      <c r="D1489">
        <v>1.2288029925187034</v>
      </c>
      <c r="E1489">
        <v>5</v>
      </c>
      <c r="F1489" s="14">
        <f t="shared" si="23"/>
        <v>42.32</v>
      </c>
    </row>
    <row r="1490" spans="1:6" ht="11.25" x14ac:dyDescent="0.15">
      <c r="A1490" s="6" t="s">
        <v>349</v>
      </c>
      <c r="B1490" s="21">
        <v>25.43</v>
      </c>
      <c r="C1490">
        <v>6.63</v>
      </c>
      <c r="D1490">
        <v>2.8766968325791855</v>
      </c>
      <c r="E1490">
        <v>6</v>
      </c>
      <c r="F1490" s="14">
        <f t="shared" si="23"/>
        <v>32.06</v>
      </c>
    </row>
    <row r="1491" spans="1:6" ht="11.25" x14ac:dyDescent="0.15">
      <c r="A1491" s="6" t="s">
        <v>349</v>
      </c>
      <c r="B1491" s="21">
        <v>31.14</v>
      </c>
      <c r="C1491">
        <v>17.649999999999999</v>
      </c>
      <c r="D1491">
        <v>1.323229461756374</v>
      </c>
      <c r="E1491">
        <v>7</v>
      </c>
      <c r="F1491" s="14">
        <f t="shared" si="23"/>
        <v>48.79</v>
      </c>
    </row>
    <row r="1492" spans="1:6" ht="11.25" x14ac:dyDescent="0.15">
      <c r="A1492" s="6" t="s">
        <v>349</v>
      </c>
      <c r="B1492" s="21">
        <v>28.5</v>
      </c>
      <c r="C1492">
        <v>18.86</v>
      </c>
      <c r="D1492">
        <v>1.1333510074231179</v>
      </c>
      <c r="E1492">
        <v>8</v>
      </c>
      <c r="F1492" s="14">
        <f t="shared" si="23"/>
        <v>47.36</v>
      </c>
    </row>
    <row r="1493" spans="1:6" ht="11.25" x14ac:dyDescent="0.15">
      <c r="A1493" s="6" t="s">
        <v>349</v>
      </c>
      <c r="B1493" s="21">
        <v>33.46</v>
      </c>
      <c r="C1493">
        <v>15.79</v>
      </c>
      <c r="D1493">
        <v>1.5892970234325525</v>
      </c>
      <c r="E1493">
        <v>9</v>
      </c>
      <c r="F1493" s="14">
        <f t="shared" si="23"/>
        <v>49.25</v>
      </c>
    </row>
    <row r="1494" spans="1:6" ht="11.25" x14ac:dyDescent="0.15">
      <c r="A1494" s="6" t="s">
        <v>349</v>
      </c>
      <c r="B1494" s="21">
        <v>17.149999999999999</v>
      </c>
      <c r="C1494">
        <v>19.009999999999998</v>
      </c>
      <c r="D1494">
        <v>0.67661756970015785</v>
      </c>
      <c r="E1494">
        <v>10</v>
      </c>
      <c r="F1494" s="14">
        <f t="shared" si="23"/>
        <v>36.159999999999997</v>
      </c>
    </row>
    <row r="1495" spans="1:6" ht="11.25" x14ac:dyDescent="0.15">
      <c r="A1495" s="6" t="s">
        <v>349</v>
      </c>
      <c r="B1495" s="21">
        <v>0</v>
      </c>
      <c r="C1495">
        <v>36.6</v>
      </c>
      <c r="D1495">
        <v>0</v>
      </c>
      <c r="E1495">
        <v>11</v>
      </c>
      <c r="F1495" s="14">
        <f t="shared" si="23"/>
        <v>36.6</v>
      </c>
    </row>
    <row r="1496" spans="1:6" ht="11.25" x14ac:dyDescent="0.15">
      <c r="A1496" s="6" t="s">
        <v>349</v>
      </c>
      <c r="B1496" s="21">
        <v>27.819999999999997</v>
      </c>
      <c r="C1496">
        <v>17.71</v>
      </c>
      <c r="D1496">
        <v>1.178147939017504</v>
      </c>
      <c r="E1496">
        <v>12</v>
      </c>
      <c r="F1496" s="14">
        <f t="shared" si="23"/>
        <v>45.53</v>
      </c>
    </row>
    <row r="1497" spans="1:6" ht="11.25" x14ac:dyDescent="0.15">
      <c r="A1497" s="6" t="s">
        <v>349</v>
      </c>
      <c r="B1497" s="21">
        <v>29.81</v>
      </c>
      <c r="C1497">
        <v>19.299999999999997</v>
      </c>
      <c r="D1497">
        <v>1.1584196891191711</v>
      </c>
      <c r="E1497">
        <v>13</v>
      </c>
      <c r="F1497" s="14">
        <f t="shared" si="23"/>
        <v>49.11</v>
      </c>
    </row>
    <row r="1498" spans="1:6" ht="11.25" x14ac:dyDescent="0.15">
      <c r="A1498" s="6" t="s">
        <v>349</v>
      </c>
      <c r="B1498" s="21">
        <v>33.730000000000004</v>
      </c>
      <c r="C1498">
        <v>20.149999999999999</v>
      </c>
      <c r="D1498">
        <v>1.2554590570719606</v>
      </c>
      <c r="E1498">
        <v>14</v>
      </c>
      <c r="F1498" s="14">
        <f t="shared" si="23"/>
        <v>53.88</v>
      </c>
    </row>
    <row r="1499" spans="1:6" ht="11.25" x14ac:dyDescent="0.15">
      <c r="A1499" s="6" t="s">
        <v>349</v>
      </c>
      <c r="B1499" s="21">
        <v>35.46</v>
      </c>
      <c r="C1499">
        <v>26.759999999999998</v>
      </c>
      <c r="D1499">
        <v>0.9938340807174888</v>
      </c>
      <c r="E1499">
        <v>15</v>
      </c>
      <c r="F1499" s="14">
        <f t="shared" si="23"/>
        <v>62.22</v>
      </c>
    </row>
    <row r="1500" spans="1:6" ht="11.25" x14ac:dyDescent="0.15">
      <c r="A1500" s="6" t="s">
        <v>349</v>
      </c>
      <c r="B1500" s="21">
        <v>37.5</v>
      </c>
      <c r="C1500">
        <v>19.47</v>
      </c>
      <c r="D1500">
        <v>1.4445300462249617</v>
      </c>
      <c r="E1500">
        <v>16</v>
      </c>
      <c r="F1500" s="14">
        <f t="shared" si="23"/>
        <v>56.97</v>
      </c>
    </row>
    <row r="1501" spans="1:6" ht="11.25" x14ac:dyDescent="0.15">
      <c r="A1501" s="6" t="s">
        <v>349</v>
      </c>
      <c r="B1501" s="21">
        <v>34.49</v>
      </c>
      <c r="C1501">
        <v>20.84</v>
      </c>
      <c r="D1501">
        <v>1.2412428023032631</v>
      </c>
      <c r="E1501">
        <v>17</v>
      </c>
      <c r="F1501" s="14">
        <f t="shared" si="23"/>
        <v>55.33</v>
      </c>
    </row>
    <row r="1502" spans="1:6" ht="11.25" x14ac:dyDescent="0.15">
      <c r="A1502" s="9" t="s">
        <v>349</v>
      </c>
      <c r="B1502" s="21">
        <v>37.26</v>
      </c>
      <c r="C1502">
        <v>22.37</v>
      </c>
      <c r="D1502">
        <v>1.249217702279839</v>
      </c>
      <c r="E1502">
        <v>18</v>
      </c>
      <c r="F1502" s="14">
        <f t="shared" si="23"/>
        <v>59.629999999999995</v>
      </c>
    </row>
    <row r="1503" spans="1:6" ht="11.25" x14ac:dyDescent="0.15">
      <c r="A1503" s="6" t="s">
        <v>349</v>
      </c>
      <c r="B1503" s="21">
        <v>36.300000000000004</v>
      </c>
      <c r="C1503">
        <v>17.5</v>
      </c>
      <c r="D1503">
        <v>1.555714285714286</v>
      </c>
      <c r="E1503">
        <v>19</v>
      </c>
      <c r="F1503" s="14">
        <f t="shared" si="23"/>
        <v>53.800000000000004</v>
      </c>
    </row>
    <row r="1504" spans="1:6" ht="11.25" x14ac:dyDescent="0.15">
      <c r="A1504" s="6" t="s">
        <v>349</v>
      </c>
      <c r="B1504" s="21">
        <v>35.14</v>
      </c>
      <c r="C1504">
        <v>22.07</v>
      </c>
      <c r="D1504">
        <v>1.1941549614861804</v>
      </c>
      <c r="E1504">
        <v>20</v>
      </c>
      <c r="F1504" s="14">
        <f t="shared" si="23"/>
        <v>57.21</v>
      </c>
    </row>
    <row r="1505" spans="1:6" ht="11.25" x14ac:dyDescent="0.15">
      <c r="A1505" s="6" t="s">
        <v>349</v>
      </c>
      <c r="B1505" s="21">
        <v>35.79</v>
      </c>
      <c r="C1505">
        <v>22.74</v>
      </c>
      <c r="D1505">
        <v>1.1804089709762533</v>
      </c>
      <c r="E1505">
        <v>21</v>
      </c>
      <c r="F1505" s="14">
        <f t="shared" si="23"/>
        <v>58.53</v>
      </c>
    </row>
    <row r="1506" spans="1:6" ht="11.25" x14ac:dyDescent="0.15">
      <c r="A1506" s="6" t="s">
        <v>349</v>
      </c>
      <c r="B1506" s="21">
        <v>38.6</v>
      </c>
      <c r="C1506">
        <v>25.25</v>
      </c>
      <c r="D1506">
        <v>1.1465346534653467</v>
      </c>
      <c r="E1506">
        <v>22</v>
      </c>
      <c r="F1506" s="14">
        <f t="shared" si="23"/>
        <v>63.85</v>
      </c>
    </row>
    <row r="1507" spans="1:6" ht="11.25" x14ac:dyDescent="0.15">
      <c r="A1507" s="6" t="s">
        <v>349</v>
      </c>
      <c r="B1507" s="21">
        <v>35.9</v>
      </c>
      <c r="C1507">
        <v>23.619999999999997</v>
      </c>
      <c r="D1507">
        <v>1.1399237933954278</v>
      </c>
      <c r="E1507">
        <v>23</v>
      </c>
      <c r="F1507" s="14">
        <f t="shared" si="23"/>
        <v>59.519999999999996</v>
      </c>
    </row>
    <row r="1508" spans="1:6" ht="11.25" x14ac:dyDescent="0.15">
      <c r="A1508" s="6" t="s">
        <v>349</v>
      </c>
      <c r="B1508" s="21">
        <v>35.67</v>
      </c>
      <c r="C1508">
        <v>24</v>
      </c>
      <c r="D1508">
        <v>1.1146875000000001</v>
      </c>
      <c r="E1508">
        <v>24</v>
      </c>
      <c r="F1508" s="14">
        <f t="shared" si="23"/>
        <v>59.67</v>
      </c>
    </row>
    <row r="1509" spans="1:6" ht="11.25" x14ac:dyDescent="0.15">
      <c r="A1509" s="6" t="s">
        <v>349</v>
      </c>
      <c r="B1509" s="21">
        <v>44.13</v>
      </c>
      <c r="C1509">
        <v>26.14</v>
      </c>
      <c r="D1509">
        <v>1.2661629686304516</v>
      </c>
      <c r="E1509">
        <v>25</v>
      </c>
      <c r="F1509" s="14">
        <f t="shared" si="23"/>
        <v>70.27000000000001</v>
      </c>
    </row>
    <row r="1510" spans="1:6" ht="11.25" x14ac:dyDescent="0.15">
      <c r="A1510" s="6" t="s">
        <v>349</v>
      </c>
      <c r="B1510" s="21">
        <v>40.08</v>
      </c>
      <c r="C1510">
        <v>27.08</v>
      </c>
      <c r="D1510">
        <v>1.1100443131462334</v>
      </c>
      <c r="E1510">
        <v>26</v>
      </c>
      <c r="F1510" s="14">
        <f t="shared" si="23"/>
        <v>67.16</v>
      </c>
    </row>
    <row r="1511" spans="1:6" ht="11.25" x14ac:dyDescent="0.15">
      <c r="A1511" s="6" t="s">
        <v>349</v>
      </c>
      <c r="B1511" s="21">
        <v>33.489999999999995</v>
      </c>
      <c r="C1511">
        <v>23.01</v>
      </c>
      <c r="D1511">
        <v>1.0915906127770532</v>
      </c>
      <c r="E1511">
        <v>28</v>
      </c>
      <c r="F1511" s="14">
        <f t="shared" si="23"/>
        <v>56.5</v>
      </c>
    </row>
    <row r="1512" spans="1:6" ht="11.25" x14ac:dyDescent="0.15">
      <c r="A1512" s="6" t="s">
        <v>349</v>
      </c>
      <c r="B1512" s="21">
        <v>36.769999999999996</v>
      </c>
      <c r="C1512">
        <v>23.74</v>
      </c>
      <c r="D1512">
        <v>1.1616470092670597</v>
      </c>
      <c r="E1512">
        <v>29</v>
      </c>
      <c r="F1512" s="14">
        <f t="shared" si="23"/>
        <v>60.509999999999991</v>
      </c>
    </row>
    <row r="1513" spans="1:6" ht="11.25" x14ac:dyDescent="0.15">
      <c r="A1513" s="6" t="s">
        <v>349</v>
      </c>
      <c r="B1513" s="21">
        <v>35.39</v>
      </c>
      <c r="C1513">
        <v>26.519999999999996</v>
      </c>
      <c r="D1513">
        <v>1.000848416289593</v>
      </c>
      <c r="E1513">
        <v>30</v>
      </c>
      <c r="F1513" s="14">
        <f t="shared" si="23"/>
        <v>61.91</v>
      </c>
    </row>
    <row r="1514" spans="1:6" ht="11.25" x14ac:dyDescent="0.15">
      <c r="A1514" s="6" t="s">
        <v>349</v>
      </c>
      <c r="B1514" s="21">
        <v>34.880000000000003</v>
      </c>
      <c r="C1514">
        <v>22.310000000000002</v>
      </c>
      <c r="D1514">
        <v>1.1725683549977588</v>
      </c>
      <c r="E1514">
        <v>31</v>
      </c>
      <c r="F1514" s="14">
        <f t="shared" si="23"/>
        <v>57.190000000000005</v>
      </c>
    </row>
    <row r="1515" spans="1:6" ht="11.25" x14ac:dyDescent="0.15">
      <c r="A1515" s="6" t="s">
        <v>349</v>
      </c>
      <c r="B1515" s="21">
        <v>33.96</v>
      </c>
      <c r="C1515">
        <v>23.27</v>
      </c>
      <c r="D1515">
        <v>1.0945423291792007</v>
      </c>
      <c r="E1515">
        <v>32</v>
      </c>
      <c r="F1515" s="14">
        <f t="shared" si="23"/>
        <v>57.230000000000004</v>
      </c>
    </row>
    <row r="1516" spans="1:6" ht="11.25" x14ac:dyDescent="0.15">
      <c r="A1516" s="6" t="s">
        <v>349</v>
      </c>
      <c r="B1516" s="21">
        <v>33.260000000000005</v>
      </c>
      <c r="C1516">
        <v>22.43</v>
      </c>
      <c r="D1516">
        <v>1.1121266161390997</v>
      </c>
      <c r="E1516">
        <v>33</v>
      </c>
      <c r="F1516" s="14">
        <f t="shared" si="23"/>
        <v>55.690000000000005</v>
      </c>
    </row>
    <row r="1517" spans="1:6" ht="11.25" x14ac:dyDescent="0.15">
      <c r="A1517" s="6" t="s">
        <v>349</v>
      </c>
      <c r="B1517" s="21">
        <v>22.560000000000002</v>
      </c>
      <c r="C1517">
        <v>21.03</v>
      </c>
      <c r="D1517">
        <v>0.80456490727532093</v>
      </c>
      <c r="E1517">
        <v>34</v>
      </c>
      <c r="F1517" s="14">
        <f t="shared" si="23"/>
        <v>43.59</v>
      </c>
    </row>
    <row r="1518" spans="1:6" ht="11.25" x14ac:dyDescent="0.15">
      <c r="A1518" s="6" t="s">
        <v>349</v>
      </c>
      <c r="B1518" s="21">
        <v>32.74</v>
      </c>
      <c r="C1518">
        <v>23.41</v>
      </c>
      <c r="D1518">
        <v>1.0489107219137122</v>
      </c>
      <c r="E1518">
        <v>35</v>
      </c>
      <c r="F1518" s="14">
        <f t="shared" si="23"/>
        <v>56.150000000000006</v>
      </c>
    </row>
    <row r="1519" spans="1:6" ht="11.25" x14ac:dyDescent="0.15">
      <c r="A1519" s="6" t="s">
        <v>349</v>
      </c>
      <c r="B1519" s="21">
        <v>40.519999999999996</v>
      </c>
      <c r="C1519">
        <v>24.71</v>
      </c>
      <c r="D1519">
        <v>1.2298664508296235</v>
      </c>
      <c r="E1519">
        <v>36</v>
      </c>
      <c r="F1519" s="14">
        <f t="shared" si="23"/>
        <v>65.22999999999999</v>
      </c>
    </row>
    <row r="1520" spans="1:6" ht="11.25" x14ac:dyDescent="0.15">
      <c r="A1520" s="6" t="s">
        <v>349</v>
      </c>
      <c r="B1520" s="21">
        <v>30.68</v>
      </c>
      <c r="C1520">
        <v>20.25</v>
      </c>
      <c r="D1520">
        <v>1.1362962962962964</v>
      </c>
      <c r="E1520">
        <v>37</v>
      </c>
      <c r="F1520" s="14">
        <f t="shared" si="23"/>
        <v>50.93</v>
      </c>
    </row>
    <row r="1521" spans="1:6" ht="11.25" x14ac:dyDescent="0.15">
      <c r="A1521" s="6" t="s">
        <v>349</v>
      </c>
      <c r="B1521" s="21">
        <v>30.15</v>
      </c>
      <c r="C1521">
        <v>21.83</v>
      </c>
      <c r="D1521">
        <v>1.0358451672010993</v>
      </c>
      <c r="E1521">
        <v>38</v>
      </c>
      <c r="F1521" s="14">
        <f t="shared" si="23"/>
        <v>51.98</v>
      </c>
    </row>
    <row r="1522" spans="1:6" ht="11.25" x14ac:dyDescent="0.15">
      <c r="A1522" s="6" t="s">
        <v>349</v>
      </c>
      <c r="B1522" s="21">
        <v>33.57</v>
      </c>
      <c r="C1522">
        <v>22.810000000000002</v>
      </c>
      <c r="D1522">
        <v>1.1037921964050854</v>
      </c>
      <c r="E1522">
        <v>39</v>
      </c>
      <c r="F1522" s="14">
        <f t="shared" si="23"/>
        <v>56.38</v>
      </c>
    </row>
    <row r="1523" spans="1:6" ht="11.25" x14ac:dyDescent="0.15">
      <c r="A1523" s="6" t="s">
        <v>349</v>
      </c>
      <c r="B1523" s="21">
        <v>33.6</v>
      </c>
      <c r="C1523">
        <v>18.68</v>
      </c>
      <c r="D1523">
        <v>1.3490364025695931</v>
      </c>
      <c r="E1523">
        <v>40</v>
      </c>
      <c r="F1523" s="14">
        <f t="shared" si="23"/>
        <v>52.28</v>
      </c>
    </row>
    <row r="1524" spans="1:6" ht="11.25" x14ac:dyDescent="0.15">
      <c r="A1524" s="6" t="s">
        <v>349</v>
      </c>
      <c r="B1524" s="21">
        <v>30.7</v>
      </c>
      <c r="C1524">
        <v>20.79</v>
      </c>
      <c r="D1524">
        <v>1.1075036075036075</v>
      </c>
      <c r="E1524">
        <v>41</v>
      </c>
      <c r="F1524" s="14">
        <f t="shared" si="23"/>
        <v>51.489999999999995</v>
      </c>
    </row>
    <row r="1525" spans="1:6" ht="11.25" x14ac:dyDescent="0.15">
      <c r="A1525" s="6" t="s">
        <v>349</v>
      </c>
      <c r="B1525" s="21">
        <v>29.200000000000003</v>
      </c>
      <c r="C1525">
        <v>20.79</v>
      </c>
      <c r="D1525">
        <v>1.0533910533910535</v>
      </c>
      <c r="E1525">
        <v>42</v>
      </c>
      <c r="F1525" s="14">
        <f t="shared" si="23"/>
        <v>49.99</v>
      </c>
    </row>
    <row r="1526" spans="1:6" ht="11.25" x14ac:dyDescent="0.15">
      <c r="A1526" s="6" t="s">
        <v>349</v>
      </c>
      <c r="B1526" s="21">
        <v>31.01</v>
      </c>
      <c r="C1526">
        <v>26.04</v>
      </c>
      <c r="D1526">
        <v>0.89314516129032262</v>
      </c>
      <c r="E1526">
        <v>43</v>
      </c>
      <c r="F1526" s="14">
        <f t="shared" si="23"/>
        <v>57.05</v>
      </c>
    </row>
    <row r="1527" spans="1:6" ht="11.25" x14ac:dyDescent="0.15">
      <c r="A1527" s="6" t="s">
        <v>349</v>
      </c>
      <c r="B1527" s="21">
        <v>28.57</v>
      </c>
      <c r="C1527">
        <v>22.04</v>
      </c>
      <c r="D1527">
        <v>0.9722096188747732</v>
      </c>
      <c r="E1527">
        <v>44</v>
      </c>
      <c r="F1527" s="14">
        <f t="shared" si="23"/>
        <v>50.61</v>
      </c>
    </row>
    <row r="1528" spans="1:6" ht="11.25" x14ac:dyDescent="0.15">
      <c r="A1528" s="6" t="s">
        <v>349</v>
      </c>
      <c r="B1528" s="21">
        <v>30.200000000000003</v>
      </c>
      <c r="C1528">
        <v>19.05</v>
      </c>
      <c r="D1528">
        <v>1.188976377952756</v>
      </c>
      <c r="E1528">
        <v>45</v>
      </c>
      <c r="F1528" s="14">
        <f t="shared" si="23"/>
        <v>49.25</v>
      </c>
    </row>
    <row r="1529" spans="1:6" ht="11.25" x14ac:dyDescent="0.15">
      <c r="A1529" s="6" t="s">
        <v>349</v>
      </c>
      <c r="B1529" s="21">
        <v>33.090000000000003</v>
      </c>
      <c r="C1529">
        <v>20.54</v>
      </c>
      <c r="D1529">
        <v>1.2082521908471278</v>
      </c>
      <c r="E1529">
        <v>46</v>
      </c>
      <c r="F1529" s="14">
        <f t="shared" si="23"/>
        <v>53.63</v>
      </c>
    </row>
    <row r="1530" spans="1:6" ht="11.25" x14ac:dyDescent="0.15">
      <c r="A1530" s="6" t="s">
        <v>349</v>
      </c>
      <c r="B1530" s="21">
        <v>33.21</v>
      </c>
      <c r="C1530">
        <v>22.28</v>
      </c>
      <c r="D1530">
        <v>1.117930879712747</v>
      </c>
      <c r="E1530">
        <v>47</v>
      </c>
      <c r="F1530" s="14">
        <f t="shared" si="23"/>
        <v>55.49</v>
      </c>
    </row>
    <row r="1531" spans="1:6" ht="11.25" x14ac:dyDescent="0.15">
      <c r="A1531" s="6" t="s">
        <v>349</v>
      </c>
      <c r="B1531" s="21">
        <v>40.270000000000003</v>
      </c>
      <c r="C1531">
        <v>21.13</v>
      </c>
      <c r="D1531">
        <v>1.4293658305726458</v>
      </c>
      <c r="E1531">
        <v>48</v>
      </c>
      <c r="F1531" s="14">
        <f t="shared" si="23"/>
        <v>61.400000000000006</v>
      </c>
    </row>
    <row r="1532" spans="1:6" ht="11.25" x14ac:dyDescent="0.15">
      <c r="A1532" s="6" t="s">
        <v>349</v>
      </c>
      <c r="B1532" s="21">
        <v>31.03</v>
      </c>
      <c r="C1532">
        <v>26.04</v>
      </c>
      <c r="D1532">
        <v>0.89372119815668205</v>
      </c>
      <c r="E1532">
        <v>49</v>
      </c>
      <c r="F1532" s="14">
        <f t="shared" si="23"/>
        <v>57.07</v>
      </c>
    </row>
    <row r="1533" spans="1:6" ht="11.25" x14ac:dyDescent="0.15">
      <c r="A1533" s="6" t="s">
        <v>349</v>
      </c>
      <c r="B1533" s="21">
        <v>27.32</v>
      </c>
      <c r="C1533">
        <v>15.61</v>
      </c>
      <c r="D1533">
        <v>1.3126201153106982</v>
      </c>
      <c r="E1533">
        <v>50</v>
      </c>
      <c r="F1533" s="14">
        <f t="shared" si="23"/>
        <v>42.93</v>
      </c>
    </row>
    <row r="1534" spans="1:6" ht="11.25" x14ac:dyDescent="0.15">
      <c r="A1534" s="6" t="s">
        <v>349</v>
      </c>
      <c r="B1534" s="21">
        <v>23.77</v>
      </c>
      <c r="C1534">
        <v>19.34</v>
      </c>
      <c r="D1534">
        <v>0.92179420889348507</v>
      </c>
      <c r="E1534">
        <v>51</v>
      </c>
      <c r="F1534" s="14">
        <f t="shared" si="23"/>
        <v>43.11</v>
      </c>
    </row>
    <row r="1535" spans="1:6" ht="11.25" x14ac:dyDescent="0.15">
      <c r="A1535" s="6" t="s">
        <v>349</v>
      </c>
      <c r="B1535" s="21">
        <v>28.560000000000002</v>
      </c>
      <c r="C1535">
        <v>21.560000000000002</v>
      </c>
      <c r="D1535">
        <v>0.99350649350649345</v>
      </c>
      <c r="E1535">
        <v>52</v>
      </c>
      <c r="F1535" s="14">
        <f t="shared" si="23"/>
        <v>50.120000000000005</v>
      </c>
    </row>
    <row r="1536" spans="1:6" ht="11.25" x14ac:dyDescent="0.15">
      <c r="A1536" s="6" t="s">
        <v>350</v>
      </c>
      <c r="B1536" s="21">
        <v>66.739999999999995</v>
      </c>
      <c r="C1536">
        <v>54.389999999999993</v>
      </c>
      <c r="D1536">
        <v>0.92029784886927746</v>
      </c>
      <c r="E1536">
        <v>1</v>
      </c>
      <c r="F1536" s="14">
        <f t="shared" si="23"/>
        <v>121.13</v>
      </c>
    </row>
    <row r="1537" spans="1:6" ht="11.25" x14ac:dyDescent="0.15">
      <c r="A1537" s="6" t="s">
        <v>350</v>
      </c>
      <c r="B1537" s="21">
        <v>48.039999999999992</v>
      </c>
      <c r="C1537">
        <v>50.74</v>
      </c>
      <c r="D1537">
        <v>0.71009065825778461</v>
      </c>
      <c r="E1537">
        <v>2</v>
      </c>
      <c r="F1537" s="14">
        <f t="shared" si="23"/>
        <v>98.78</v>
      </c>
    </row>
    <row r="1538" spans="1:6" ht="11.25" x14ac:dyDescent="0.15">
      <c r="A1538" s="6" t="s">
        <v>350</v>
      </c>
      <c r="B1538" s="21">
        <v>53.87</v>
      </c>
      <c r="C1538">
        <v>47.7</v>
      </c>
      <c r="D1538">
        <v>0.84701257861635215</v>
      </c>
      <c r="E1538">
        <v>4</v>
      </c>
      <c r="F1538" s="14">
        <f t="shared" si="23"/>
        <v>101.57</v>
      </c>
    </row>
    <row r="1539" spans="1:6" ht="11.25" x14ac:dyDescent="0.15">
      <c r="A1539" s="6" t="s">
        <v>350</v>
      </c>
      <c r="B1539" s="21">
        <v>60.09</v>
      </c>
      <c r="C1539">
        <v>36.15</v>
      </c>
      <c r="D1539">
        <v>1.2466804979253114</v>
      </c>
      <c r="E1539">
        <v>5</v>
      </c>
      <c r="F1539" s="14">
        <f t="shared" ref="F1539:F1578" si="24">+B1539+C1539</f>
        <v>96.240000000000009</v>
      </c>
    </row>
    <row r="1540" spans="1:6" ht="11.25" x14ac:dyDescent="0.15">
      <c r="A1540" s="6" t="s">
        <v>350</v>
      </c>
      <c r="B1540" s="21">
        <v>53.679999999999993</v>
      </c>
      <c r="C1540">
        <v>13.579999999999998</v>
      </c>
      <c r="D1540">
        <v>2.9646539027982324</v>
      </c>
      <c r="E1540">
        <v>6</v>
      </c>
      <c r="F1540" s="14">
        <f t="shared" si="24"/>
        <v>67.259999999999991</v>
      </c>
    </row>
    <row r="1541" spans="1:6" ht="11.25" x14ac:dyDescent="0.15">
      <c r="A1541" s="6" t="s">
        <v>350</v>
      </c>
      <c r="B1541" s="21">
        <v>65.39</v>
      </c>
      <c r="C1541">
        <v>36.819999999999993</v>
      </c>
      <c r="D1541">
        <v>1.3319527430744162</v>
      </c>
      <c r="E1541">
        <v>7</v>
      </c>
      <c r="F1541" s="14">
        <f t="shared" si="24"/>
        <v>102.21</v>
      </c>
    </row>
    <row r="1542" spans="1:6" ht="11.25" x14ac:dyDescent="0.15">
      <c r="A1542" s="6" t="s">
        <v>350</v>
      </c>
      <c r="B1542" s="21">
        <v>61.61</v>
      </c>
      <c r="C1542">
        <v>36.85</v>
      </c>
      <c r="D1542">
        <v>1.2539348710990501</v>
      </c>
      <c r="E1542">
        <v>9</v>
      </c>
      <c r="F1542" s="14">
        <f t="shared" si="24"/>
        <v>98.460000000000008</v>
      </c>
    </row>
    <row r="1543" spans="1:6" ht="11.25" x14ac:dyDescent="0.15">
      <c r="A1543" s="6" t="s">
        <v>350</v>
      </c>
      <c r="B1543" s="21">
        <v>56.410000000000004</v>
      </c>
      <c r="C1543">
        <v>34.42</v>
      </c>
      <c r="D1543">
        <v>1.2291545613015689</v>
      </c>
      <c r="E1543">
        <v>10</v>
      </c>
      <c r="F1543" s="14">
        <f t="shared" si="24"/>
        <v>90.830000000000013</v>
      </c>
    </row>
    <row r="1544" spans="1:6" ht="11.25" x14ac:dyDescent="0.15">
      <c r="A1544" s="6" t="s">
        <v>350</v>
      </c>
      <c r="B1544" s="21">
        <v>26.18</v>
      </c>
      <c r="C1544">
        <v>62.24</v>
      </c>
      <c r="D1544">
        <v>0.31547236503856041</v>
      </c>
      <c r="E1544">
        <v>11</v>
      </c>
      <c r="F1544" s="14">
        <f t="shared" si="24"/>
        <v>88.42</v>
      </c>
    </row>
    <row r="1545" spans="1:6" ht="11.25" x14ac:dyDescent="0.15">
      <c r="A1545" s="6" t="s">
        <v>350</v>
      </c>
      <c r="B1545" s="21">
        <v>60.47</v>
      </c>
      <c r="C1545">
        <v>35.290000000000006</v>
      </c>
      <c r="D1545">
        <v>1.2851374327004814</v>
      </c>
      <c r="E1545">
        <v>12</v>
      </c>
      <c r="F1545" s="14">
        <f t="shared" si="24"/>
        <v>95.76</v>
      </c>
    </row>
    <row r="1546" spans="1:6" ht="11.25" x14ac:dyDescent="0.15">
      <c r="A1546" s="6" t="s">
        <v>350</v>
      </c>
      <c r="B1546" s="21">
        <v>61.1</v>
      </c>
      <c r="C1546">
        <v>44.879999999999995</v>
      </c>
      <c r="D1546">
        <v>1.0210561497326205</v>
      </c>
      <c r="E1546">
        <v>13</v>
      </c>
      <c r="F1546" s="14">
        <f t="shared" si="24"/>
        <v>105.97999999999999</v>
      </c>
    </row>
    <row r="1547" spans="1:6" ht="11.25" x14ac:dyDescent="0.15">
      <c r="A1547" s="6" t="s">
        <v>350</v>
      </c>
      <c r="B1547" s="21">
        <v>69.089999999999989</v>
      </c>
      <c r="C1547">
        <v>41.88</v>
      </c>
      <c r="D1547">
        <v>1.2372851002865326</v>
      </c>
      <c r="E1547">
        <v>14</v>
      </c>
      <c r="F1547" s="14">
        <f t="shared" si="24"/>
        <v>110.97</v>
      </c>
    </row>
    <row r="1548" spans="1:6" ht="11.25" x14ac:dyDescent="0.15">
      <c r="A1548" s="6" t="s">
        <v>350</v>
      </c>
      <c r="B1548" s="21">
        <v>70.819999999999993</v>
      </c>
      <c r="C1548">
        <v>44.66</v>
      </c>
      <c r="D1548">
        <v>1.189319301388267</v>
      </c>
      <c r="E1548">
        <v>15</v>
      </c>
      <c r="F1548" s="14">
        <f t="shared" si="24"/>
        <v>115.47999999999999</v>
      </c>
    </row>
    <row r="1549" spans="1:6" ht="11.25" x14ac:dyDescent="0.15">
      <c r="A1549" s="6" t="s">
        <v>350</v>
      </c>
      <c r="B1549" s="21">
        <v>71.430000000000007</v>
      </c>
      <c r="C1549">
        <v>45.249999999999993</v>
      </c>
      <c r="D1549">
        <v>1.1839226519337021</v>
      </c>
      <c r="E1549">
        <v>16</v>
      </c>
      <c r="F1549" s="14">
        <f t="shared" si="24"/>
        <v>116.68</v>
      </c>
    </row>
    <row r="1550" spans="1:6" ht="11.25" x14ac:dyDescent="0.15">
      <c r="A1550" s="6" t="s">
        <v>350</v>
      </c>
      <c r="B1550" s="21">
        <v>67.19</v>
      </c>
      <c r="C1550">
        <v>42.82</v>
      </c>
      <c r="D1550">
        <v>1.1768449322746379</v>
      </c>
      <c r="E1550">
        <v>17</v>
      </c>
      <c r="F1550" s="14">
        <f t="shared" si="24"/>
        <v>110.00999999999999</v>
      </c>
    </row>
    <row r="1551" spans="1:6" ht="11.25" x14ac:dyDescent="0.15">
      <c r="A1551" s="6" t="s">
        <v>350</v>
      </c>
      <c r="B1551" s="21">
        <v>72.41</v>
      </c>
      <c r="C1551">
        <v>45.68</v>
      </c>
      <c r="D1551">
        <v>1.1888682136602451</v>
      </c>
      <c r="E1551">
        <v>18</v>
      </c>
      <c r="F1551" s="14">
        <f t="shared" si="24"/>
        <v>118.09</v>
      </c>
    </row>
    <row r="1552" spans="1:6" ht="11.25" x14ac:dyDescent="0.15">
      <c r="A1552" s="6" t="s">
        <v>350</v>
      </c>
      <c r="B1552" s="21">
        <v>64.489999999999995</v>
      </c>
      <c r="C1552">
        <v>46.42</v>
      </c>
      <c r="D1552">
        <v>1.0419538991813873</v>
      </c>
      <c r="E1552">
        <v>19</v>
      </c>
      <c r="F1552" s="14">
        <f t="shared" si="24"/>
        <v>110.91</v>
      </c>
    </row>
    <row r="1553" spans="1:6" ht="11.25" x14ac:dyDescent="0.15">
      <c r="A1553" s="6" t="s">
        <v>350</v>
      </c>
      <c r="B1553" s="21">
        <v>66.7</v>
      </c>
      <c r="C1553">
        <v>47.300000000000004</v>
      </c>
      <c r="D1553">
        <v>1.0576109936575053</v>
      </c>
      <c r="E1553">
        <v>20</v>
      </c>
      <c r="F1553" s="14">
        <f t="shared" si="24"/>
        <v>114</v>
      </c>
    </row>
    <row r="1554" spans="1:6" ht="11.25" x14ac:dyDescent="0.15">
      <c r="A1554" s="6" t="s">
        <v>350</v>
      </c>
      <c r="B1554" s="21">
        <v>69.569999999999993</v>
      </c>
      <c r="C1554">
        <v>49.92</v>
      </c>
      <c r="D1554">
        <v>1.0452223557692306</v>
      </c>
      <c r="E1554">
        <v>21</v>
      </c>
      <c r="F1554" s="14">
        <f t="shared" si="24"/>
        <v>119.49</v>
      </c>
    </row>
    <row r="1555" spans="1:6" ht="11.25" x14ac:dyDescent="0.15">
      <c r="A1555" s="6" t="s">
        <v>350</v>
      </c>
      <c r="B1555" s="21">
        <v>70.64</v>
      </c>
      <c r="C1555">
        <v>50.410000000000004</v>
      </c>
      <c r="D1555">
        <v>1.0509819480261853</v>
      </c>
      <c r="E1555">
        <v>23</v>
      </c>
      <c r="F1555" s="14">
        <f t="shared" si="24"/>
        <v>121.05000000000001</v>
      </c>
    </row>
    <row r="1556" spans="1:6" ht="11.25" x14ac:dyDescent="0.15">
      <c r="A1556" s="6" t="s">
        <v>350</v>
      </c>
      <c r="B1556" s="21">
        <v>72.37</v>
      </c>
      <c r="C1556">
        <v>50.43</v>
      </c>
      <c r="D1556">
        <v>1.0762938726948246</v>
      </c>
      <c r="E1556">
        <v>24</v>
      </c>
      <c r="F1556" s="14">
        <f t="shared" si="24"/>
        <v>122.80000000000001</v>
      </c>
    </row>
    <row r="1557" spans="1:6" ht="11.25" x14ac:dyDescent="0.15">
      <c r="A1557" s="9" t="s">
        <v>350</v>
      </c>
      <c r="B1557" s="21">
        <v>76.02</v>
      </c>
      <c r="C1557">
        <v>53.2</v>
      </c>
      <c r="D1557">
        <v>1.0717105263157893</v>
      </c>
      <c r="E1557">
        <v>25</v>
      </c>
      <c r="F1557" s="14">
        <f t="shared" si="24"/>
        <v>129.22</v>
      </c>
    </row>
    <row r="1558" spans="1:6" ht="11.25" x14ac:dyDescent="0.15">
      <c r="A1558" s="6" t="s">
        <v>350</v>
      </c>
      <c r="B1558" s="21">
        <v>78.319999999999993</v>
      </c>
      <c r="C1558">
        <v>52.290000000000006</v>
      </c>
      <c r="D1558">
        <v>1.1233505450372918</v>
      </c>
      <c r="E1558">
        <v>26</v>
      </c>
      <c r="F1558" s="14">
        <f t="shared" si="24"/>
        <v>130.61000000000001</v>
      </c>
    </row>
    <row r="1559" spans="1:6" ht="11.25" x14ac:dyDescent="0.15">
      <c r="A1559" s="6" t="s">
        <v>350</v>
      </c>
      <c r="B1559" s="21">
        <v>67.949999999999989</v>
      </c>
      <c r="C1559">
        <v>49.39</v>
      </c>
      <c r="D1559">
        <v>1.031838428831747</v>
      </c>
      <c r="E1559">
        <v>28</v>
      </c>
      <c r="F1559" s="14">
        <f t="shared" si="24"/>
        <v>117.33999999999999</v>
      </c>
    </row>
    <row r="1560" spans="1:6" ht="11.25" x14ac:dyDescent="0.15">
      <c r="A1560" s="6" t="s">
        <v>350</v>
      </c>
      <c r="B1560" s="21">
        <v>68.88000000000001</v>
      </c>
      <c r="C1560">
        <v>47.17</v>
      </c>
      <c r="D1560">
        <v>1.0951876192495231</v>
      </c>
      <c r="E1560">
        <v>29</v>
      </c>
      <c r="F1560" s="14">
        <f t="shared" si="24"/>
        <v>116.05000000000001</v>
      </c>
    </row>
    <row r="1561" spans="1:6" ht="11.25" x14ac:dyDescent="0.15">
      <c r="A1561" s="6" t="s">
        <v>350</v>
      </c>
      <c r="B1561" s="21">
        <v>67.95</v>
      </c>
      <c r="C1561">
        <v>52.059999999999995</v>
      </c>
      <c r="D1561">
        <v>0.97891855551286988</v>
      </c>
      <c r="E1561">
        <v>30</v>
      </c>
      <c r="F1561" s="14">
        <f t="shared" si="24"/>
        <v>120.00999999999999</v>
      </c>
    </row>
    <row r="1562" spans="1:6" ht="11.25" x14ac:dyDescent="0.15">
      <c r="A1562" s="6" t="s">
        <v>350</v>
      </c>
      <c r="B1562" s="21">
        <v>69.91</v>
      </c>
      <c r="C1562">
        <v>46.56</v>
      </c>
      <c r="D1562">
        <v>1.1261275773195876</v>
      </c>
      <c r="E1562">
        <v>31</v>
      </c>
      <c r="F1562" s="14">
        <f t="shared" si="24"/>
        <v>116.47</v>
      </c>
    </row>
    <row r="1563" spans="1:6" ht="11.25" x14ac:dyDescent="0.15">
      <c r="A1563" s="6" t="s">
        <v>350</v>
      </c>
      <c r="B1563" s="21">
        <v>63.489999999999995</v>
      </c>
      <c r="C1563">
        <v>47.839999999999996</v>
      </c>
      <c r="D1563">
        <v>0.99534908026755853</v>
      </c>
      <c r="E1563">
        <v>32</v>
      </c>
      <c r="F1563" s="14">
        <f t="shared" si="24"/>
        <v>111.32999999999998</v>
      </c>
    </row>
    <row r="1564" spans="1:6" ht="11.25" x14ac:dyDescent="0.15">
      <c r="A1564" s="6" t="s">
        <v>350</v>
      </c>
      <c r="B1564" s="21">
        <v>68.570000000000007</v>
      </c>
      <c r="C1564">
        <v>46.859999999999992</v>
      </c>
      <c r="D1564">
        <v>1.0974711907810502</v>
      </c>
      <c r="E1564">
        <v>33</v>
      </c>
      <c r="F1564" s="14">
        <f t="shared" si="24"/>
        <v>115.43</v>
      </c>
    </row>
    <row r="1565" spans="1:6" ht="11.25" x14ac:dyDescent="0.15">
      <c r="A1565" s="6" t="s">
        <v>350</v>
      </c>
      <c r="B1565" s="21">
        <v>67.25</v>
      </c>
      <c r="C1565">
        <v>47.16</v>
      </c>
      <c r="D1565">
        <v>1.0694974554707379</v>
      </c>
      <c r="E1565">
        <v>34</v>
      </c>
      <c r="F1565" s="14">
        <f t="shared" si="24"/>
        <v>114.41</v>
      </c>
    </row>
    <row r="1566" spans="1:6" ht="11.25" x14ac:dyDescent="0.15">
      <c r="A1566" s="6" t="s">
        <v>350</v>
      </c>
      <c r="B1566" s="21">
        <v>67.16</v>
      </c>
      <c r="C1566">
        <v>49.65</v>
      </c>
      <c r="D1566">
        <v>1.0145015105740181</v>
      </c>
      <c r="E1566">
        <v>35</v>
      </c>
      <c r="F1566" s="14">
        <f t="shared" si="24"/>
        <v>116.81</v>
      </c>
    </row>
    <row r="1567" spans="1:6" ht="11.25" x14ac:dyDescent="0.15">
      <c r="A1567" s="6" t="s">
        <v>350</v>
      </c>
      <c r="B1567" s="21">
        <v>72.05</v>
      </c>
      <c r="C1567">
        <v>45.81</v>
      </c>
      <c r="D1567">
        <v>1.1796005239030778</v>
      </c>
      <c r="E1567">
        <v>37</v>
      </c>
      <c r="F1567" s="14">
        <f t="shared" si="24"/>
        <v>117.86</v>
      </c>
    </row>
    <row r="1568" spans="1:6" ht="11.25" x14ac:dyDescent="0.15">
      <c r="A1568" s="6" t="s">
        <v>350</v>
      </c>
      <c r="B1568" s="21">
        <v>66</v>
      </c>
      <c r="C1568">
        <v>43.58</v>
      </c>
      <c r="D1568">
        <v>1.1358421294171639</v>
      </c>
      <c r="E1568">
        <v>38</v>
      </c>
      <c r="F1568" s="14">
        <f t="shared" si="24"/>
        <v>109.58</v>
      </c>
    </row>
    <row r="1569" spans="1:28" ht="11.25" x14ac:dyDescent="0.15">
      <c r="A1569" s="6" t="s">
        <v>350</v>
      </c>
      <c r="B1569" s="21">
        <v>67.490000000000009</v>
      </c>
      <c r="C1569">
        <v>43.92</v>
      </c>
      <c r="D1569">
        <v>1.1524931693989071</v>
      </c>
      <c r="E1569">
        <v>39</v>
      </c>
      <c r="F1569" s="14">
        <f t="shared" si="24"/>
        <v>111.41000000000001</v>
      </c>
    </row>
    <row r="1570" spans="1:28" ht="11.25" x14ac:dyDescent="0.15">
      <c r="A1570" s="6" t="s">
        <v>350</v>
      </c>
      <c r="B1570" s="21">
        <v>63.83</v>
      </c>
      <c r="C1570">
        <v>45.91</v>
      </c>
      <c r="D1570">
        <v>1.0427466782835983</v>
      </c>
      <c r="E1570">
        <v>40</v>
      </c>
      <c r="F1570" s="14">
        <f t="shared" si="24"/>
        <v>109.74</v>
      </c>
    </row>
    <row r="1571" spans="1:28" ht="11.25" x14ac:dyDescent="0.15">
      <c r="A1571" s="6" t="s">
        <v>350</v>
      </c>
      <c r="B1571" s="21">
        <v>64.739999999999995</v>
      </c>
      <c r="C1571">
        <v>44.94</v>
      </c>
      <c r="D1571">
        <v>1.0804405874499332</v>
      </c>
      <c r="E1571">
        <v>42</v>
      </c>
      <c r="F1571" s="14">
        <f t="shared" si="24"/>
        <v>109.67999999999999</v>
      </c>
    </row>
    <row r="1572" spans="1:28" ht="11.25" x14ac:dyDescent="0.15">
      <c r="A1572" s="6" t="s">
        <v>350</v>
      </c>
      <c r="B1572" s="21">
        <v>65.63</v>
      </c>
      <c r="C1572">
        <v>42.17</v>
      </c>
      <c r="D1572">
        <v>1.1672397438937632</v>
      </c>
      <c r="E1572">
        <v>43</v>
      </c>
      <c r="F1572" s="14">
        <f t="shared" si="24"/>
        <v>107.8</v>
      </c>
    </row>
    <row r="1573" spans="1:28" ht="11.25" x14ac:dyDescent="0.15">
      <c r="A1573" s="6" t="s">
        <v>350</v>
      </c>
      <c r="B1573" s="21">
        <v>61.959999999999994</v>
      </c>
      <c r="C1573">
        <v>50.769999999999996</v>
      </c>
      <c r="D1573">
        <v>0.9153043135710065</v>
      </c>
      <c r="E1573">
        <v>44</v>
      </c>
      <c r="F1573" s="14">
        <f t="shared" si="24"/>
        <v>112.72999999999999</v>
      </c>
    </row>
    <row r="1574" spans="1:28" ht="11.25" x14ac:dyDescent="0.15">
      <c r="A1574" s="6" t="s">
        <v>350</v>
      </c>
      <c r="B1574" s="21">
        <v>65.37</v>
      </c>
      <c r="C1574">
        <v>42.879999999999995</v>
      </c>
      <c r="D1574">
        <v>1.1433652052238807</v>
      </c>
      <c r="E1574">
        <v>45</v>
      </c>
      <c r="F1574" s="14">
        <f t="shared" si="24"/>
        <v>108.25</v>
      </c>
      <c r="AB1574">
        <v>0</v>
      </c>
    </row>
    <row r="1575" spans="1:28" ht="11.25" x14ac:dyDescent="0.15">
      <c r="A1575" s="6" t="s">
        <v>350</v>
      </c>
      <c r="B1575" s="21">
        <v>68.040000000000006</v>
      </c>
      <c r="C1575">
        <v>48.91</v>
      </c>
      <c r="D1575">
        <v>1.0433449192394195</v>
      </c>
      <c r="E1575">
        <v>46</v>
      </c>
      <c r="F1575" s="14">
        <f t="shared" si="24"/>
        <v>116.95</v>
      </c>
    </row>
    <row r="1576" spans="1:28" ht="11.25" x14ac:dyDescent="0.15">
      <c r="A1576" s="6" t="s">
        <v>350</v>
      </c>
      <c r="B1576" s="21">
        <v>68.92</v>
      </c>
      <c r="C1576">
        <v>43.09</v>
      </c>
      <c r="D1576">
        <v>1.1995822696681364</v>
      </c>
      <c r="E1576">
        <v>49</v>
      </c>
      <c r="F1576" s="14">
        <f t="shared" si="24"/>
        <v>112.01</v>
      </c>
    </row>
    <row r="1577" spans="1:28" ht="11.25" x14ac:dyDescent="0.15">
      <c r="A1577" s="6" t="s">
        <v>350</v>
      </c>
      <c r="B1577" s="21">
        <v>64.639999999999986</v>
      </c>
      <c r="C1577">
        <v>36.11</v>
      </c>
      <c r="D1577">
        <v>1.3425643865965102</v>
      </c>
      <c r="E1577">
        <v>50</v>
      </c>
      <c r="F1577" s="14">
        <f t="shared" si="24"/>
        <v>100.74999999999999</v>
      </c>
    </row>
    <row r="1578" spans="1:28" ht="11.25" x14ac:dyDescent="0.15">
      <c r="A1578" s="6" t="s">
        <v>350</v>
      </c>
      <c r="B1578" s="21">
        <v>59.94</v>
      </c>
      <c r="C1578">
        <v>43.49</v>
      </c>
      <c r="D1578">
        <v>1.0336859048057023</v>
      </c>
      <c r="E1578">
        <v>51</v>
      </c>
      <c r="F1578" s="14">
        <f t="shared" si="24"/>
        <v>103.43</v>
      </c>
    </row>
  </sheetData>
  <sortState xmlns:xlrd2="http://schemas.microsoft.com/office/spreadsheetml/2017/richdata2" ref="A1:E1578">
    <sortCondition ref="A1:A1578"/>
    <sortCondition ref="E1:E1578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Collection days</vt:lpstr>
      <vt:lpstr>flag all holidays</vt:lpstr>
      <vt:lpstr>non-impact holidays</vt:lpstr>
      <vt:lpstr>anomaly check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Location Usage</dc:title>
  <dc:creator>CIS</dc:creator>
  <cp:lastModifiedBy>HP User</cp:lastModifiedBy>
  <dcterms:created xsi:type="dcterms:W3CDTF">2022-07-15T10:15:59Z</dcterms:created>
  <dcterms:modified xsi:type="dcterms:W3CDTF">2023-07-23T17:11:37Z</dcterms:modified>
</cp:coreProperties>
</file>